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6"/>
  <workbookPr showObjects="none" updateLinks="never" codeName="ЭтаКнига"/>
  <mc:AlternateContent xmlns:mc="http://schemas.openxmlformats.org/markup-compatibility/2006">
    <mc:Choice Requires="x15">
      <x15ac:absPath xmlns:x15ac="http://schemas.microsoft.com/office/spreadsheetml/2010/11/ac" url="/Users/Edu/Desktop/py_st/Новая папка/"/>
    </mc:Choice>
  </mc:AlternateContent>
  <xr:revisionPtr revIDLastSave="0" documentId="13_ncr:1_{7D85A512-00B7-0E4E-9678-C7FAA38F7ACD}" xr6:coauthVersionLast="47" xr6:coauthVersionMax="47" xr10:uidLastSave="{00000000-0000-0000-0000-000000000000}"/>
  <bookViews>
    <workbookView xWindow="0" yWindow="700" windowWidth="23260" windowHeight="12580" activeTab="7" xr2:uid="{00000000-000D-0000-FFFF-FFFF00000000}"/>
  </bookViews>
  <sheets>
    <sheet name="FF list" sheetId="15" r:id="rId1"/>
    <sheet name="by FF" sheetId="4" r:id="rId2"/>
    <sheet name="Memo intellix" sheetId="28" r:id="rId3"/>
    <sheet name="login_pass_Repvizor_Report" sheetId="14" state="hidden" r:id="rId4"/>
    <sheet name="Покрытие РБ ОТС" sheetId="23" state="hidden" r:id="rId5"/>
    <sheet name="Сoverage BY" sheetId="27" r:id="rId6"/>
    <sheet name="brick_Scout" sheetId="29" r:id="rId7"/>
    <sheet name="МФ С РЕКЛАМОЙ " sheetId="30" r:id="rId8"/>
    <sheet name="МФ БЕЗ РЕКЛАМЫ " sheetId="32" r:id="rId9"/>
  </sheets>
  <externalReferences>
    <externalReference r:id="rId10"/>
    <externalReference r:id="rId11"/>
    <externalReference r:id="rId12"/>
  </externalReferences>
  <definedNames>
    <definedName name="_xlnm._FilterDatabase" localSheetId="7" hidden="1">'МФ С РЕКЛАМОЙ '!$A$1:$S$71</definedName>
    <definedName name="_xlnm._FilterDatabase" localSheetId="4" hidden="1">'Покрытие РБ ОТС'!$A$1:$AN$173</definedName>
    <definedName name="_xlnm._FilterDatabase" localSheetId="5" hidden="1">'Сoverage BY'!$A$10:$AK$174</definedName>
    <definedName name="_xlnm._FilterDatabase" localSheetId="1" hidden="1">'by FF'!$A$2:$X$4547</definedName>
    <definedName name="_xlnm._FilterDatabase" localSheetId="0" hidden="1">'FF list'!$A$1:$AA$94</definedName>
    <definedName name="_xlnm._FilterDatabase" localSheetId="3" hidden="1">login_pass_Repvizor_Report!$A$1:$G$82</definedName>
    <definedName name="_xlnm.Print_Area" localSheetId="3">login_pass_Repvizor_Report!$A$2:$G$82</definedName>
  </definedNames>
  <calcPr calcId="191028"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4063" i="4" l="1"/>
  <c r="X1309" i="4"/>
  <c r="X2204" i="4"/>
  <c r="X2952" i="4"/>
  <c r="Y4063" i="4"/>
  <c r="Y1309" i="4"/>
  <c r="Y2204" i="4"/>
  <c r="Y2952" i="4"/>
  <c r="AA4063" i="4"/>
  <c r="AA1309" i="4"/>
  <c r="AA2204" i="4"/>
  <c r="AA2952" i="4"/>
  <c r="AP4063" i="4"/>
  <c r="AP1309" i="4"/>
  <c r="AP2204" i="4"/>
  <c r="AP2952" i="4"/>
  <c r="BB1" i="4"/>
  <c r="T2" i="15"/>
  <c r="T3" i="15"/>
  <c r="T4" i="15"/>
  <c r="T30" i="15"/>
  <c r="T5" i="15"/>
  <c r="T6" i="15"/>
  <c r="T7" i="15"/>
  <c r="T8" i="15"/>
  <c r="T9" i="15"/>
  <c r="T10" i="15"/>
  <c r="T11" i="15"/>
  <c r="T12" i="15"/>
  <c r="T13" i="15"/>
  <c r="T14" i="15"/>
  <c r="T15" i="15"/>
  <c r="T16" i="15"/>
  <c r="T17" i="15"/>
  <c r="T18" i="15"/>
  <c r="T19" i="15"/>
  <c r="T20" i="15"/>
  <c r="T21" i="15"/>
  <c r="T22" i="15"/>
  <c r="T23" i="15"/>
  <c r="T24" i="15"/>
  <c r="T25" i="15"/>
  <c r="T26" i="15"/>
  <c r="T27" i="15"/>
  <c r="T28" i="15"/>
  <c r="T29" i="15"/>
  <c r="T31" i="15"/>
  <c r="T32" i="15"/>
  <c r="T33" i="15"/>
  <c r="T34" i="15"/>
  <c r="T35" i="15"/>
  <c r="T36" i="15"/>
  <c r="T37" i="15"/>
  <c r="T38" i="15"/>
  <c r="T39" i="15"/>
  <c r="T40" i="15"/>
  <c r="T41" i="15"/>
  <c r="T42" i="15"/>
  <c r="T43" i="15"/>
  <c r="T44" i="15"/>
  <c r="T45" i="15"/>
  <c r="T46" i="15"/>
  <c r="T47" i="15"/>
  <c r="T48" i="15"/>
  <c r="T49" i="15"/>
  <c r="T50" i="15"/>
  <c r="T51" i="15"/>
  <c r="T52" i="15"/>
  <c r="T53" i="15"/>
  <c r="T54" i="15"/>
  <c r="T55" i="15"/>
  <c r="T56" i="15"/>
  <c r="T57" i="15"/>
  <c r="T58" i="15"/>
  <c r="T59" i="15"/>
  <c r="T60" i="15"/>
  <c r="T61" i="15"/>
  <c r="T62" i="15"/>
  <c r="T63" i="15"/>
  <c r="T64" i="15"/>
  <c r="T65" i="15"/>
  <c r="T66" i="15"/>
  <c r="T67" i="15"/>
  <c r="T68" i="15"/>
  <c r="T69" i="15"/>
  <c r="T70" i="15"/>
  <c r="T71" i="15"/>
  <c r="T72" i="15"/>
  <c r="T73" i="15"/>
  <c r="T74" i="15"/>
  <c r="T75" i="15"/>
  <c r="T76" i="15"/>
  <c r="T77" i="15"/>
  <c r="T78" i="15"/>
  <c r="T79" i="15"/>
  <c r="T80" i="15"/>
  <c r="T81" i="15"/>
  <c r="T82" i="15"/>
  <c r="T83" i="15"/>
  <c r="T84" i="15"/>
  <c r="A3" i="15"/>
  <c r="A4" i="15" s="1"/>
  <c r="A5" i="15" s="1"/>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X2951" i="4"/>
  <c r="X1845" i="4"/>
  <c r="X1852" i="4"/>
  <c r="X3446" i="4"/>
  <c r="X1308" i="4"/>
  <c r="X2530" i="4"/>
  <c r="X2681" i="4"/>
  <c r="X1113" i="4"/>
  <c r="X3680" i="4"/>
  <c r="X4318" i="4"/>
  <c r="X4064" i="4"/>
  <c r="X3102" i="4"/>
  <c r="X1534" i="4"/>
  <c r="X2992" i="4"/>
  <c r="X3445" i="4"/>
  <c r="X4319" i="4"/>
  <c r="Y2951" i="4"/>
  <c r="Y1845" i="4"/>
  <c r="Y1852" i="4"/>
  <c r="Y3446" i="4"/>
  <c r="Y1308" i="4"/>
  <c r="Y2530" i="4"/>
  <c r="Y2681" i="4"/>
  <c r="Y1113" i="4"/>
  <c r="Y3680" i="4"/>
  <c r="Y4318" i="4"/>
  <c r="Y4064" i="4"/>
  <c r="Y3102" i="4"/>
  <c r="Y1534" i="4"/>
  <c r="Y2992" i="4"/>
  <c r="Y3445" i="4"/>
  <c r="Y4319" i="4"/>
  <c r="AA2951" i="4"/>
  <c r="AA1845" i="4"/>
  <c r="AA1852" i="4"/>
  <c r="AA3446" i="4"/>
  <c r="AA1308" i="4"/>
  <c r="AA2530" i="4"/>
  <c r="AA2681" i="4"/>
  <c r="AA1113" i="4"/>
  <c r="AA3680" i="4"/>
  <c r="AA4318" i="4"/>
  <c r="AA4064" i="4"/>
  <c r="AA3102" i="4"/>
  <c r="AA1534" i="4"/>
  <c r="AA2992" i="4"/>
  <c r="AA3445" i="4"/>
  <c r="AA4319" i="4"/>
  <c r="AP2951" i="4"/>
  <c r="AP1845" i="4"/>
  <c r="AP1852" i="4"/>
  <c r="AP3446" i="4"/>
  <c r="AP1308" i="4"/>
  <c r="AP2530" i="4"/>
  <c r="AP2681" i="4"/>
  <c r="AP1113" i="4"/>
  <c r="AP3680" i="4"/>
  <c r="AP4318" i="4"/>
  <c r="AP4064" i="4"/>
  <c r="AP3102" i="4"/>
  <c r="AP1534" i="4"/>
  <c r="AP2992" i="4"/>
  <c r="AP3445" i="4"/>
  <c r="AP4319" i="4"/>
  <c r="AZ1" i="4"/>
  <c r="A85" i="15" l="1"/>
  <c r="A86" i="15" s="1"/>
  <c r="A87" i="15" s="1"/>
  <c r="A88" i="15" s="1"/>
  <c r="A89" i="15" s="1"/>
  <c r="A90" i="15" s="1"/>
  <c r="A91" i="15" s="1"/>
  <c r="A92" i="15" s="1"/>
  <c r="BA1" i="4"/>
  <c r="X1851" i="4"/>
  <c r="Y1851" i="4"/>
  <c r="AP1851" i="4" s="1"/>
  <c r="AA1851" i="4"/>
  <c r="X3099" i="4"/>
  <c r="X2053" i="4"/>
  <c r="X2679" i="4"/>
  <c r="X2121" i="4"/>
  <c r="X3957" i="4"/>
  <c r="X2059" i="4"/>
  <c r="X3746" i="4"/>
  <c r="X2060" i="4"/>
  <c r="X2680" i="4"/>
  <c r="X3605" i="4"/>
  <c r="X3284" i="4"/>
  <c r="X3930" i="4"/>
  <c r="X1849" i="4"/>
  <c r="X3733" i="4"/>
  <c r="Y3099" i="4"/>
  <c r="Y2053" i="4"/>
  <c r="Y2679" i="4"/>
  <c r="Y2121" i="4"/>
  <c r="Y3957" i="4"/>
  <c r="Y2059" i="4"/>
  <c r="Y3746" i="4"/>
  <c r="Y2060" i="4"/>
  <c r="Y2680" i="4"/>
  <c r="Y3605" i="4"/>
  <c r="Y3284" i="4"/>
  <c r="Y3930" i="4"/>
  <c r="Y1849" i="4"/>
  <c r="Y3733" i="4"/>
  <c r="AA3099" i="4"/>
  <c r="AA2053" i="4"/>
  <c r="AA2679" i="4"/>
  <c r="AA2121" i="4"/>
  <c r="AA3957" i="4"/>
  <c r="AA2059" i="4"/>
  <c r="AA3746" i="4"/>
  <c r="AA2060" i="4"/>
  <c r="AA2680" i="4"/>
  <c r="AA3605" i="4"/>
  <c r="AA3284" i="4"/>
  <c r="AA3930" i="4"/>
  <c r="AA1849" i="4"/>
  <c r="AA3733" i="4"/>
  <c r="T87" i="15"/>
  <c r="T88" i="15"/>
  <c r="T89" i="15"/>
  <c r="T90" i="15"/>
  <c r="T91" i="15"/>
  <c r="T92" i="15"/>
  <c r="T85" i="15"/>
  <c r="T86" i="15"/>
  <c r="X384" i="4" l="1"/>
  <c r="X2950" i="4"/>
  <c r="X3444" i="4"/>
  <c r="X2877" i="4"/>
  <c r="X3763" i="4"/>
  <c r="Y384" i="4"/>
  <c r="AP384" i="4" s="1"/>
  <c r="Y2950" i="4"/>
  <c r="AP2950" i="4" s="1"/>
  <c r="Y3444" i="4"/>
  <c r="AP3444" i="4" s="1"/>
  <c r="Y2877" i="4"/>
  <c r="AP2877" i="4" s="1"/>
  <c r="Y3763" i="4"/>
  <c r="AP3763" i="4" s="1"/>
  <c r="AA384" i="4"/>
  <c r="AA2950" i="4"/>
  <c r="AA3444" i="4"/>
  <c r="AA2877" i="4"/>
  <c r="AA3763" i="4"/>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9" i="15"/>
  <c r="AD30" i="15"/>
  <c r="AD31" i="15"/>
  <c r="AD32" i="15"/>
  <c r="AD33" i="15"/>
  <c r="AD34" i="15"/>
  <c r="AD35" i="15"/>
  <c r="AD36" i="15"/>
  <c r="AD37" i="15"/>
  <c r="AD38" i="15"/>
  <c r="AD39" i="15"/>
  <c r="AD40" i="15"/>
  <c r="AD41" i="15"/>
  <c r="AD42" i="15"/>
  <c r="AD43" i="15"/>
  <c r="AD44" i="15"/>
  <c r="AD45" i="15"/>
  <c r="AD46" i="15"/>
  <c r="AD47" i="15"/>
  <c r="AD48" i="15"/>
  <c r="AD49" i="15"/>
  <c r="AD50" i="15"/>
  <c r="AD51" i="15"/>
  <c r="AD52" i="15"/>
  <c r="AD53" i="15"/>
  <c r="AD54" i="15"/>
  <c r="AD55" i="15"/>
  <c r="AD56" i="15"/>
  <c r="AD57" i="15"/>
  <c r="AD58" i="15"/>
  <c r="AD59" i="15"/>
  <c r="AD60" i="15"/>
  <c r="AD61" i="15"/>
  <c r="AD62" i="15"/>
  <c r="AD63" i="15"/>
  <c r="AD64" i="15"/>
  <c r="AD65" i="15"/>
  <c r="AD66" i="15"/>
  <c r="AD67" i="15"/>
  <c r="AD68" i="15"/>
  <c r="AD69" i="15"/>
  <c r="AD70" i="15"/>
  <c r="AD71" i="15"/>
  <c r="AD72" i="15"/>
  <c r="AD73" i="15"/>
  <c r="AD74" i="15"/>
  <c r="AD75" i="15"/>
  <c r="AD76" i="15"/>
  <c r="AD77" i="15"/>
  <c r="AD78" i="15"/>
  <c r="AD79" i="15"/>
  <c r="AD80" i="15"/>
  <c r="AD81" i="15"/>
  <c r="AD82" i="15"/>
  <c r="AD83" i="15"/>
  <c r="AD84" i="15"/>
  <c r="AD85" i="15"/>
  <c r="AD86" i="15"/>
  <c r="AD87" i="15"/>
  <c r="AD88" i="15"/>
  <c r="AD89" i="15"/>
  <c r="AD90" i="15"/>
  <c r="AD91" i="15"/>
  <c r="AD92" i="15"/>
  <c r="AD2" i="15"/>
  <c r="AC85" i="15"/>
  <c r="AC86" i="15"/>
  <c r="AC87" i="15"/>
  <c r="AC88" i="15"/>
  <c r="AC89" i="15"/>
  <c r="AC90" i="15"/>
  <c r="AC91" i="15"/>
  <c r="AC92" i="15"/>
  <c r="AC3" i="15"/>
  <c r="AC4" i="15"/>
  <c r="AC5" i="15"/>
  <c r="AC6" i="15"/>
  <c r="AC7" i="15"/>
  <c r="AC8" i="15"/>
  <c r="AC9" i="15"/>
  <c r="AC10" i="15"/>
  <c r="AC11" i="15"/>
  <c r="AC12" i="15"/>
  <c r="AC13" i="15"/>
  <c r="AC14" i="15"/>
  <c r="AC15" i="15"/>
  <c r="AC16" i="15"/>
  <c r="AC17" i="15"/>
  <c r="AC18" i="15"/>
  <c r="AC19" i="15"/>
  <c r="AC20" i="15"/>
  <c r="AC21" i="15"/>
  <c r="AC22" i="15"/>
  <c r="AC23" i="15"/>
  <c r="AC24" i="15"/>
  <c r="AC25" i="15"/>
  <c r="AC26" i="15"/>
  <c r="AC27" i="15"/>
  <c r="AC28" i="15"/>
  <c r="AC29" i="15"/>
  <c r="AC30" i="15"/>
  <c r="AC31" i="15"/>
  <c r="AC32" i="15"/>
  <c r="AC33" i="15"/>
  <c r="AC34" i="15"/>
  <c r="AC35" i="15"/>
  <c r="AC36" i="15"/>
  <c r="AC37" i="15"/>
  <c r="AC38" i="15"/>
  <c r="AC39" i="15"/>
  <c r="AC40" i="15"/>
  <c r="AC41" i="15"/>
  <c r="AC42" i="15"/>
  <c r="AC43" i="15"/>
  <c r="AC44" i="15"/>
  <c r="AC45" i="15"/>
  <c r="AC46" i="15"/>
  <c r="AC47" i="15"/>
  <c r="AC48" i="15"/>
  <c r="AC49" i="15"/>
  <c r="AC50" i="15"/>
  <c r="AC51" i="15"/>
  <c r="AC52" i="15"/>
  <c r="AC53" i="15"/>
  <c r="AC54" i="15"/>
  <c r="AC55" i="15"/>
  <c r="AC56" i="15"/>
  <c r="AC57" i="15"/>
  <c r="AC58" i="15"/>
  <c r="AC59" i="15"/>
  <c r="AC60" i="15"/>
  <c r="AC61" i="15"/>
  <c r="AC62" i="15"/>
  <c r="AC63" i="15"/>
  <c r="AC64" i="15"/>
  <c r="AC65" i="15"/>
  <c r="AC66" i="15"/>
  <c r="AC67" i="15"/>
  <c r="AC68" i="15"/>
  <c r="AC69" i="15"/>
  <c r="AC70" i="15"/>
  <c r="AC71" i="15"/>
  <c r="AC72" i="15"/>
  <c r="AC73" i="15"/>
  <c r="AC74" i="15"/>
  <c r="AC75" i="15"/>
  <c r="AC76" i="15"/>
  <c r="AC77" i="15"/>
  <c r="AC78" i="15"/>
  <c r="AC79" i="15"/>
  <c r="AC80" i="15"/>
  <c r="AC81" i="15"/>
  <c r="AC82" i="15"/>
  <c r="AC83" i="15"/>
  <c r="AC84" i="15"/>
  <c r="AC2" i="15"/>
  <c r="X2233" i="4"/>
  <c r="X2228" i="4"/>
  <c r="Y2228" i="4"/>
  <c r="AA2228" i="4"/>
  <c r="X2729" i="4"/>
  <c r="X3179" i="4"/>
  <c r="X3180" i="4"/>
  <c r="X2923" i="4"/>
  <c r="X2925" i="4"/>
  <c r="X3326" i="4"/>
  <c r="X3419" i="4"/>
  <c r="X3329" i="4"/>
  <c r="X2847" i="4"/>
  <c r="X3071" i="4"/>
  <c r="X3072" i="4"/>
  <c r="X3076" i="4"/>
  <c r="X2927" i="4"/>
  <c r="X3341" i="4"/>
  <c r="X2652" i="4"/>
  <c r="X3080" i="4"/>
  <c r="X3425" i="4"/>
  <c r="X3342" i="4"/>
  <c r="X290" i="4"/>
  <c r="X2735" i="4"/>
  <c r="X2736" i="4"/>
  <c r="X3428" i="4"/>
  <c r="X2754" i="4"/>
  <c r="X3083" i="4"/>
  <c r="X3189" i="4"/>
  <c r="X2860" i="4"/>
  <c r="X3344" i="4"/>
  <c r="X1126" i="4"/>
  <c r="X2659" i="4"/>
  <c r="X3100" i="4"/>
  <c r="X2741" i="4"/>
  <c r="X2931" i="4"/>
  <c r="X2663" i="4"/>
  <c r="X3089" i="4"/>
  <c r="X2728" i="4"/>
  <c r="X2933" i="4"/>
  <c r="X3090" i="4"/>
  <c r="X3195" i="4"/>
  <c r="X2666" i="4"/>
  <c r="X2667" i="4"/>
  <c r="X3356" i="4"/>
  <c r="X2670" i="4"/>
  <c r="X2671" i="4"/>
  <c r="X2672" i="4"/>
  <c r="X3200" i="4"/>
  <c r="X3201" i="4"/>
  <c r="X320" i="4"/>
  <c r="X3433" i="4"/>
  <c r="X2939" i="4"/>
  <c r="X2749" i="4"/>
  <c r="X2871" i="4"/>
  <c r="X2750" i="4"/>
  <c r="X2675" i="4"/>
  <c r="X2943" i="4"/>
  <c r="X288" i="4"/>
  <c r="X2661" i="4"/>
  <c r="X2673" i="4"/>
  <c r="X2650" i="4"/>
  <c r="X2660" i="4"/>
  <c r="X2664" i="4"/>
  <c r="X2668" i="4"/>
  <c r="X2732" i="4"/>
  <c r="X2745" i="4"/>
  <c r="X2733" i="4"/>
  <c r="X2737" i="4"/>
  <c r="X2846" i="4"/>
  <c r="X2848" i="4"/>
  <c r="X2851" i="4"/>
  <c r="X2862" i="4"/>
  <c r="X2863" i="4"/>
  <c r="X2866" i="4"/>
  <c r="X2868" i="4"/>
  <c r="X2870" i="4"/>
  <c r="X3367" i="4"/>
  <c r="X2983" i="4"/>
  <c r="X2985" i="4"/>
  <c r="X2986" i="4"/>
  <c r="X2987" i="4"/>
  <c r="X2980" i="4"/>
  <c r="X2979" i="4"/>
  <c r="X3421" i="4"/>
  <c r="X3422" i="4"/>
  <c r="X3424" i="4"/>
  <c r="X3430" i="4"/>
  <c r="X3432" i="4"/>
  <c r="X3435" i="4"/>
  <c r="X2845" i="4"/>
  <c r="X2854" i="4"/>
  <c r="X2856" i="4"/>
  <c r="X316" i="4"/>
  <c r="X2852" i="4"/>
  <c r="X2935" i="4"/>
  <c r="X2920" i="4"/>
  <c r="X2936" i="4"/>
  <c r="X2937" i="4"/>
  <c r="X2940" i="4"/>
  <c r="X2944" i="4"/>
  <c r="X3339" i="4"/>
  <c r="X3349" i="4"/>
  <c r="X3332" i="4"/>
  <c r="X3338" i="4"/>
  <c r="X3355" i="4"/>
  <c r="X3359" i="4"/>
  <c r="X3362" i="4"/>
  <c r="X4031" i="4"/>
  <c r="X2373" i="4"/>
  <c r="X4034" i="4"/>
  <c r="X4432" i="4"/>
  <c r="X2382" i="4"/>
  <c r="X878" i="4"/>
  <c r="X2257" i="4"/>
  <c r="X4041" i="4"/>
  <c r="X4042" i="4"/>
  <c r="X4045" i="4"/>
  <c r="X4046" i="4"/>
  <c r="X4048" i="4"/>
  <c r="X2546" i="4"/>
  <c r="X4426" i="4"/>
  <c r="X3864" i="4"/>
  <c r="X2547" i="4"/>
  <c r="X2250" i="4"/>
  <c r="X2251" i="4"/>
  <c r="X4" i="4"/>
  <c r="X5" i="4"/>
  <c r="X4427" i="4"/>
  <c r="X1586" i="4"/>
  <c r="X218" i="4"/>
  <c r="X4134" i="4"/>
  <c r="X2371" i="4"/>
  <c r="X4428" i="4"/>
  <c r="X527" i="4"/>
  <c r="X1247" i="4"/>
  <c r="X2414" i="4"/>
  <c r="X4429" i="4"/>
  <c r="X1587" i="4"/>
  <c r="X4136" i="4"/>
  <c r="X2252" i="4"/>
  <c r="X2264" i="4"/>
  <c r="X881" i="4"/>
  <c r="X2265" i="4"/>
  <c r="X2113" i="4"/>
  <c r="X882" i="4"/>
  <c r="X2147" i="4"/>
  <c r="X2266" i="4"/>
  <c r="X2267" i="4"/>
  <c r="X2253" i="4"/>
  <c r="X2318" i="4"/>
  <c r="X4033" i="4"/>
  <c r="X2374" i="4"/>
  <c r="X2269" i="4"/>
  <c r="X883" i="4"/>
  <c r="X1589" i="4"/>
  <c r="X4137" i="4"/>
  <c r="X885" i="4"/>
  <c r="X886" i="4"/>
  <c r="X887" i="4"/>
  <c r="X888" i="4"/>
  <c r="X889" i="4"/>
  <c r="X890" i="4"/>
  <c r="X940" i="4"/>
  <c r="X941" i="4"/>
  <c r="X2254" i="4"/>
  <c r="X942" i="4"/>
  <c r="X923" i="4"/>
  <c r="X3" i="4"/>
  <c r="X2376" i="4"/>
  <c r="X2150" i="4"/>
  <c r="X2548" i="4"/>
  <c r="X2549" i="4"/>
  <c r="X2600" i="4"/>
  <c r="X2601" i="4"/>
  <c r="X4433" i="4"/>
  <c r="X891" i="4"/>
  <c r="X3865" i="4"/>
  <c r="X2255" i="4"/>
  <c r="X2256" i="4"/>
  <c r="X4036" i="4"/>
  <c r="X892" i="4"/>
  <c r="X4037" i="4"/>
  <c r="X4038" i="4"/>
  <c r="X2319" i="4"/>
  <c r="X4039" i="4"/>
  <c r="X2377" i="4"/>
  <c r="X2378" i="4"/>
  <c r="X893" i="4"/>
  <c r="X924" i="4"/>
  <c r="X2320" i="4"/>
  <c r="X2114" i="4"/>
  <c r="X943" i="4"/>
  <c r="X894" i="4"/>
  <c r="X944" i="4"/>
  <c r="X4138" i="4"/>
  <c r="X2258" i="4"/>
  <c r="X945" i="4"/>
  <c r="X2271" i="4"/>
  <c r="X2381" i="4"/>
  <c r="X2571" i="4"/>
  <c r="X2115" i="4"/>
  <c r="X896" i="4"/>
  <c r="X897" i="4"/>
  <c r="X2550" i="4"/>
  <c r="X2551" i="4"/>
  <c r="X2552" i="4"/>
  <c r="X2553" i="4"/>
  <c r="X4043" i="4"/>
  <c r="X2383" i="4"/>
  <c r="X898" i="4"/>
  <c r="X2572" i="4"/>
  <c r="X2384" i="4"/>
  <c r="X4044" i="4"/>
  <c r="X2272" i="4"/>
  <c r="X2116" i="4"/>
  <c r="X2573" i="4"/>
  <c r="X2273" i="4"/>
  <c r="X2274" i="4"/>
  <c r="X4047" i="4"/>
  <c r="X2117" i="4"/>
  <c r="X2275" i="4"/>
  <c r="X2276" i="4"/>
  <c r="X946" i="4"/>
  <c r="X947" i="4"/>
  <c r="X2386" i="4"/>
  <c r="X4139" i="4"/>
  <c r="X4140" i="4"/>
  <c r="X2277" i="4"/>
  <c r="X1590" i="4"/>
  <c r="X2061" i="4"/>
  <c r="X2388" i="4"/>
  <c r="X17" i="4"/>
  <c r="X901" i="4"/>
  <c r="X902" i="4"/>
  <c r="X903" i="4"/>
  <c r="X904" i="4"/>
  <c r="X905" i="4"/>
  <c r="X906" i="4"/>
  <c r="X2575" i="4"/>
  <c r="X907" i="4"/>
  <c r="X908" i="4"/>
  <c r="X909" i="4"/>
  <c r="X2118" i="4"/>
  <c r="X2555" i="4"/>
  <c r="X2556" i="4"/>
  <c r="X4434" i="4"/>
  <c r="X2259" i="4"/>
  <c r="X4053" i="4"/>
  <c r="X4054" i="4"/>
  <c r="X4055" i="4"/>
  <c r="X4056" i="4"/>
  <c r="X2260" i="4"/>
  <c r="X2602" i="4"/>
  <c r="X2557" i="4"/>
  <c r="X2062" i="4"/>
  <c r="X4435" i="4"/>
  <c r="X4437" i="4"/>
  <c r="X2278" i="4"/>
  <c r="X4057" i="4"/>
  <c r="X4215" i="4"/>
  <c r="X4143" i="4"/>
  <c r="X4058" i="4"/>
  <c r="X2119" i="4"/>
  <c r="X2558" i="4"/>
  <c r="X2279" i="4"/>
  <c r="X1260" i="4"/>
  <c r="X1263" i="4"/>
  <c r="X1280" i="4"/>
  <c r="X1283" i="4"/>
  <c r="X1231" i="4"/>
  <c r="X1266" i="4"/>
  <c r="X1268" i="4"/>
  <c r="X1272" i="4"/>
  <c r="X2372" i="4"/>
  <c r="X1250" i="4"/>
  <c r="X1262" i="4"/>
  <c r="X1264" i="4"/>
  <c r="X2379" i="4"/>
  <c r="X1269" i="4"/>
  <c r="X1240" i="4"/>
  <c r="X2389" i="4"/>
  <c r="X1582" i="4"/>
  <c r="X2367" i="4"/>
  <c r="X2317" i="4"/>
  <c r="X1261" i="4"/>
  <c r="X2375" i="4"/>
  <c r="X2380" i="4"/>
  <c r="X2385" i="4"/>
  <c r="X1583" i="4"/>
  <c r="X1584" i="4"/>
  <c r="X2322" i="4"/>
  <c r="X1245" i="4"/>
  <c r="X1253" i="4"/>
  <c r="X2580" i="4"/>
  <c r="X4141" i="4"/>
  <c r="X1287" i="4"/>
  <c r="X2151" i="4"/>
  <c r="X1249" i="4"/>
  <c r="X2148" i="4"/>
  <c r="X2149" i="4"/>
  <c r="X2581" i="4"/>
  <c r="X4142" i="4"/>
  <c r="X4507" i="4"/>
  <c r="X3452" i="4"/>
  <c r="X4458" i="4"/>
  <c r="X1365" i="4"/>
  <c r="X3875" i="4"/>
  <c r="X4077" i="4"/>
  <c r="X1596" i="4"/>
  <c r="X3448" i="4"/>
  <c r="X1328" i="4"/>
  <c r="X3922" i="4"/>
  <c r="X3451" i="4"/>
  <c r="X4508" i="4"/>
  <c r="X1531" i="4"/>
  <c r="X1143" i="4"/>
  <c r="X3453" i="4"/>
  <c r="X1144" i="4"/>
  <c r="X1145" i="4"/>
  <c r="X2094" i="4"/>
  <c r="X3925" i="4"/>
  <c r="X3926" i="4"/>
  <c r="X3927" i="4"/>
  <c r="X2529" i="4"/>
  <c r="X3928" i="4"/>
  <c r="X1533" i="4"/>
  <c r="X2097" i="4"/>
  <c r="X3921" i="4"/>
  <c r="X918" i="4"/>
  <c r="X4105" i="4"/>
  <c r="X4527" i="4"/>
  <c r="X4106" i="4"/>
  <c r="X4107" i="4"/>
  <c r="X4108" i="4"/>
  <c r="X4109" i="4"/>
  <c r="X4110" i="4"/>
  <c r="X3855" i="4"/>
  <c r="X3856" i="4"/>
  <c r="X4258" i="4"/>
  <c r="X2468" i="4"/>
  <c r="X3857" i="4"/>
  <c r="X3858" i="4"/>
  <c r="X4528" i="4"/>
  <c r="X4489" i="4"/>
  <c r="X1355" i="4"/>
  <c r="X3811" i="4"/>
  <c r="X3813" i="4"/>
  <c r="X3815" i="4"/>
  <c r="X3816" i="4"/>
  <c r="X2453" i="4"/>
  <c r="X4506" i="4"/>
  <c r="X1135" i="4"/>
  <c r="X1136" i="4"/>
  <c r="X3447" i="4"/>
  <c r="X2454" i="4"/>
  <c r="X3868" i="4"/>
  <c r="X2456" i="4"/>
  <c r="X2457" i="4"/>
  <c r="X2458" i="4"/>
  <c r="X4253" i="4"/>
  <c r="X2526" i="4"/>
  <c r="X1360" i="4"/>
  <c r="X1361" i="4"/>
  <c r="X967" i="4"/>
  <c r="X968" i="4"/>
  <c r="X4483" i="4"/>
  <c r="X3805" i="4"/>
  <c r="X4438" i="4"/>
  <c r="X2126" i="4"/>
  <c r="X4521" i="4"/>
  <c r="X4070" i="4"/>
  <c r="X970" i="4"/>
  <c r="X4071" i="4"/>
  <c r="X4072" i="4"/>
  <c r="X1873" i="4"/>
  <c r="X1874" i="4"/>
  <c r="X4455" i="4"/>
  <c r="X4456" i="4"/>
  <c r="X1326" i="4"/>
  <c r="X1327" i="4"/>
  <c r="X4209" i="4"/>
  <c r="X4115" i="4"/>
  <c r="X4116" i="4"/>
  <c r="X4117" i="4"/>
  <c r="X1594" i="4"/>
  <c r="X1605" i="4"/>
  <c r="X2099" i="4"/>
  <c r="X3870" i="4"/>
  <c r="X9" i="4"/>
  <c r="X4073" i="4"/>
  <c r="X1366" i="4"/>
  <c r="X1367" i="4"/>
  <c r="X1368" i="4"/>
  <c r="X914" i="4"/>
  <c r="X1369" i="4"/>
  <c r="X2100" i="4"/>
  <c r="X4118" i="4"/>
  <c r="X3818" i="4"/>
  <c r="X4485" i="4"/>
  <c r="X3873" i="4"/>
  <c r="X1372" i="4"/>
  <c r="X1373" i="4"/>
  <c r="X4486" i="4"/>
  <c r="X4075" i="4"/>
  <c r="X1375" i="4"/>
  <c r="X1376" i="4"/>
  <c r="X1377" i="4"/>
  <c r="X1379" i="4"/>
  <c r="X3876" i="4"/>
  <c r="X2101" i="4"/>
  <c r="X915" i="4"/>
  <c r="X2459" i="4"/>
  <c r="X1383" i="4"/>
  <c r="X3820" i="4"/>
  <c r="X1384" i="4"/>
  <c r="X1385" i="4"/>
  <c r="X1387" i="4"/>
  <c r="X3877" i="4"/>
  <c r="X1389" i="4"/>
  <c r="X1391" i="4"/>
  <c r="X1393" i="4"/>
  <c r="X971" i="4"/>
  <c r="X3822" i="4"/>
  <c r="X4502" i="4"/>
  <c r="X3823" i="4"/>
  <c r="X1595" i="4"/>
  <c r="X1875" i="4"/>
  <c r="X4119" i="4"/>
  <c r="X4487" i="4"/>
  <c r="X3824" i="4"/>
  <c r="X1395" i="4"/>
  <c r="X1396" i="4"/>
  <c r="X1398" i="4"/>
  <c r="X4078" i="4"/>
  <c r="X2461" i="4"/>
  <c r="X1138" i="4"/>
  <c r="X3881" i="4"/>
  <c r="X4457" i="4"/>
  <c r="X3882" i="4"/>
  <c r="X3883" i="4"/>
  <c r="X4503" i="4"/>
  <c r="X1401" i="4"/>
  <c r="X8" i="4"/>
  <c r="X3825" i="4"/>
  <c r="X1403" i="4"/>
  <c r="X1404" i="4"/>
  <c r="X2129" i="4"/>
  <c r="X1405" i="4"/>
  <c r="X2128" i="4"/>
  <c r="X972" i="4"/>
  <c r="X1407" i="4"/>
  <c r="X4120" i="4"/>
  <c r="X1409" i="4"/>
  <c r="X1597" i="4"/>
  <c r="X3885" i="4"/>
  <c r="X4445" i="4"/>
  <c r="X4504" i="4"/>
  <c r="X1503" i="4"/>
  <c r="X4101" i="4"/>
  <c r="X2102" i="4"/>
  <c r="X1512" i="4"/>
  <c r="X3912" i="4"/>
  <c r="X4509" i="4"/>
  <c r="X3915" i="4"/>
  <c r="X3929" i="4"/>
  <c r="X4102" i="4"/>
  <c r="X4103" i="4"/>
  <c r="X3887" i="4"/>
  <c r="X4524" i="4"/>
  <c r="X1876" i="4"/>
  <c r="X973" i="4"/>
  <c r="X1413" i="4"/>
  <c r="X1414" i="4"/>
  <c r="X3889" i="4"/>
  <c r="X1417" i="4"/>
  <c r="X1418" i="4"/>
  <c r="X1420" i="4"/>
  <c r="X1421" i="4"/>
  <c r="X1422" i="4"/>
  <c r="X1329" i="4"/>
  <c r="X1331" i="4"/>
  <c r="X1332" i="4"/>
  <c r="X4079" i="4"/>
  <c r="X4080" i="4"/>
  <c r="X4210" i="4"/>
  <c r="X4208" i="4"/>
  <c r="X4211" i="4"/>
  <c r="X1423" i="4"/>
  <c r="X1425" i="4"/>
  <c r="X1427" i="4"/>
  <c r="X1428" i="4"/>
  <c r="X4121" i="4"/>
  <c r="X4122" i="4"/>
  <c r="X1429" i="4"/>
  <c r="X4124" i="4"/>
  <c r="X1599" i="4"/>
  <c r="X2098" i="4"/>
  <c r="X2095" i="4"/>
  <c r="X2096" i="4"/>
  <c r="X1607" i="4"/>
  <c r="X4505" i="4"/>
  <c r="X3867" i="4"/>
  <c r="X1356" i="4"/>
  <c r="X1359" i="4"/>
  <c r="X3869" i="4"/>
  <c r="X969" i="4"/>
  <c r="X1380" i="4"/>
  <c r="X1388" i="4"/>
  <c r="X3923" i="4"/>
  <c r="X3872" i="4"/>
  <c r="X1378" i="4"/>
  <c r="X3880" i="4"/>
  <c r="X1400" i="4"/>
  <c r="X1402" i="4"/>
  <c r="X1504" i="4"/>
  <c r="X2467" i="4"/>
  <c r="X3871" i="4"/>
  <c r="X1381" i="4"/>
  <c r="X1397" i="4"/>
  <c r="X2127" i="4"/>
  <c r="X3924" i="4"/>
  <c r="X2455" i="4"/>
  <c r="X1371" i="4"/>
  <c r="X2460" i="4"/>
  <c r="X1390" i="4"/>
  <c r="X3879" i="4"/>
  <c r="X3884" i="4"/>
  <c r="X1410" i="4"/>
  <c r="X3810" i="4"/>
  <c r="X1362" i="4"/>
  <c r="X4254" i="4"/>
  <c r="X4446" i="4"/>
  <c r="X4523" i="4"/>
  <c r="X1357" i="4"/>
  <c r="X4439" i="4"/>
  <c r="X4440" i="4"/>
  <c r="X4255" i="4"/>
  <c r="X4256" i="4"/>
  <c r="X1382" i="4"/>
  <c r="X3806" i="4"/>
  <c r="X3807" i="4"/>
  <c r="X4441" i="4"/>
  <c r="X1406" i="4"/>
  <c r="X4257" i="4"/>
  <c r="X4522" i="4"/>
  <c r="X4444" i="4"/>
  <c r="X1416" i="4"/>
  <c r="X3985" i="4"/>
  <c r="X2292" i="4"/>
  <c r="X2294" i="4"/>
  <c r="X3635" i="4"/>
  <c r="X1697" i="4"/>
  <c r="X3639" i="4"/>
  <c r="X1337" i="4"/>
  <c r="X3986" i="4"/>
  <c r="X4147" i="4"/>
  <c r="X3627" i="4"/>
  <c r="X3670" i="4"/>
  <c r="X3633" i="4"/>
  <c r="X2089" i="4"/>
  <c r="X3640" i="4"/>
  <c r="X540" i="4"/>
  <c r="X4468" i="4"/>
  <c r="X1617" i="4"/>
  <c r="X1618" i="4"/>
  <c r="X1847" i="4"/>
  <c r="X2290" i="4"/>
  <c r="X4219" i="4"/>
  <c r="X4220" i="4"/>
  <c r="X3980" i="4"/>
  <c r="X1620" i="4"/>
  <c r="X1621" i="4"/>
  <c r="X4146" i="4"/>
  <c r="X2092" i="4"/>
  <c r="X3860" i="4"/>
  <c r="X3987" i="4"/>
  <c r="X4204" i="4"/>
  <c r="X3990" i="4"/>
  <c r="X1311" i="4"/>
  <c r="X3991" i="4"/>
  <c r="X2291" i="4"/>
  <c r="X1626" i="4"/>
  <c r="X2448" i="4"/>
  <c r="X4182" i="4"/>
  <c r="X2197" i="4"/>
  <c r="X4178" i="4"/>
  <c r="X4183" i="4"/>
  <c r="X1632" i="4"/>
  <c r="X11" i="4"/>
  <c r="X1313" i="4"/>
  <c r="X1312" i="4"/>
  <c r="X1634" i="4"/>
  <c r="X1640" i="4"/>
  <c r="X1641" i="4"/>
  <c r="X3992" i="4"/>
  <c r="X1645" i="4"/>
  <c r="X1646" i="4"/>
  <c r="X1647" i="4"/>
  <c r="X4222" i="4"/>
  <c r="X4223" i="4"/>
  <c r="X4224" i="4"/>
  <c r="X4225" i="4"/>
  <c r="X4217" i="4"/>
  <c r="X4226" i="4"/>
  <c r="X2155" i="4"/>
  <c r="X4185" i="4"/>
  <c r="X4199" i="4"/>
  <c r="X4206" i="4"/>
  <c r="X4186" i="4"/>
  <c r="X4187" i="4"/>
  <c r="X2142" i="4"/>
  <c r="X1650" i="4"/>
  <c r="X1653" i="4"/>
  <c r="X1655" i="4"/>
  <c r="X4205" i="4"/>
  <c r="X2293" i="4"/>
  <c r="X1663" i="4"/>
  <c r="X1664" i="4"/>
  <c r="X1665" i="4"/>
  <c r="X2198" i="4"/>
  <c r="X3626" i="4"/>
  <c r="X3628" i="4"/>
  <c r="X3629" i="4"/>
  <c r="X3631" i="4"/>
  <c r="X3632" i="4"/>
  <c r="X3634" i="4"/>
  <c r="X1668" i="4"/>
  <c r="X1669" i="4"/>
  <c r="X1670" i="4"/>
  <c r="X2295" i="4"/>
  <c r="X1673" i="4"/>
  <c r="X1675" i="4"/>
  <c r="X1310" i="4"/>
  <c r="X2165" i="4"/>
  <c r="X2192" i="4"/>
  <c r="X2166" i="4"/>
  <c r="X2203" i="4"/>
  <c r="X2167" i="4"/>
  <c r="X2199" i="4"/>
  <c r="X233" i="4"/>
  <c r="X2201" i="4"/>
  <c r="X2169" i="4"/>
  <c r="X2170" i="4"/>
  <c r="X1681" i="4"/>
  <c r="X2085" i="4"/>
  <c r="X2090" i="4"/>
  <c r="X2088" i="4"/>
  <c r="X2091" i="4"/>
  <c r="X4148" i="4"/>
  <c r="X2172" i="4"/>
  <c r="X2173" i="4"/>
  <c r="X4227" i="4"/>
  <c r="X4228" i="4"/>
  <c r="X1134" i="4"/>
  <c r="X1685" i="4"/>
  <c r="X1686" i="4"/>
  <c r="X2174" i="4"/>
  <c r="X232" i="4"/>
  <c r="X4189" i="4"/>
  <c r="X4149" i="4"/>
  <c r="X2200" i="4"/>
  <c r="X2411" i="4"/>
  <c r="X2412" i="4"/>
  <c r="X2413" i="4"/>
  <c r="X1316" i="4"/>
  <c r="X4179" i="4"/>
  <c r="X2084" i="4"/>
  <c r="X1689" i="4"/>
  <c r="X2202" i="4"/>
  <c r="X1690" i="4"/>
  <c r="X4229" i="4"/>
  <c r="X1692" i="4"/>
  <c r="X1848" i="4"/>
  <c r="X1829" i="4"/>
  <c r="X1846" i="4"/>
  <c r="X1694" i="4"/>
  <c r="X1817" i="4"/>
  <c r="X4180" i="4"/>
  <c r="X1315" i="4"/>
  <c r="X3636" i="4"/>
  <c r="X3637" i="4"/>
  <c r="X2082" i="4"/>
  <c r="X2541" i="4"/>
  <c r="X2539" i="4"/>
  <c r="X2540" i="4"/>
  <c r="X4152" i="4"/>
  <c r="X4153" i="4"/>
  <c r="X4154" i="4"/>
  <c r="X4499" i="4"/>
  <c r="X4500" i="4"/>
  <c r="X4501" i="4"/>
  <c r="X4231" i="4"/>
  <c r="X3859" i="4"/>
  <c r="X3862" i="4"/>
  <c r="X3861" i="4"/>
  <c r="X3638" i="4"/>
  <c r="X2297" i="4"/>
  <c r="X2298" i="4"/>
  <c r="X2299" i="4"/>
  <c r="X2300" i="4"/>
  <c r="X2301" i="4"/>
  <c r="X2302" i="4"/>
  <c r="X4470" i="4"/>
  <c r="X4469" i="4"/>
  <c r="X4467" i="4"/>
  <c r="X1707" i="4"/>
  <c r="X4471" i="4"/>
  <c r="X1133" i="4"/>
  <c r="X2140" i="4"/>
  <c r="X2139" i="4"/>
  <c r="X2138" i="4"/>
  <c r="X2143" i="4"/>
  <c r="X4155" i="4"/>
  <c r="X3764" i="4"/>
  <c r="X3765" i="4"/>
  <c r="X3766" i="4"/>
  <c r="X1710" i="4"/>
  <c r="X1711" i="4"/>
  <c r="X1714" i="4"/>
  <c r="X1715" i="4"/>
  <c r="X1132" i="4"/>
  <c r="X2446" i="4"/>
  <c r="X2447" i="4"/>
  <c r="X2449" i="4"/>
  <c r="X2450" i="4"/>
  <c r="X2304" i="4"/>
  <c r="X4447" i="4"/>
  <c r="X4448" i="4"/>
  <c r="X2154" i="4"/>
  <c r="X1338" i="4"/>
  <c r="X1339" i="4"/>
  <c r="X2152" i="4"/>
  <c r="X2153" i="4"/>
  <c r="X2156" i="4"/>
  <c r="X2159" i="4"/>
  <c r="X2158" i="4"/>
  <c r="X2160" i="4"/>
  <c r="X3981" i="4"/>
  <c r="X3982" i="4"/>
  <c r="X3983" i="4"/>
  <c r="X3988" i="4"/>
  <c r="X3984" i="4"/>
  <c r="X3989" i="4"/>
  <c r="X4232" i="4"/>
  <c r="X2175" i="4"/>
  <c r="X1818" i="4"/>
  <c r="X1637" i="4"/>
  <c r="X1698" i="4"/>
  <c r="X1699" i="4"/>
  <c r="X1700" i="4"/>
  <c r="X1636" i="4"/>
  <c r="X1662" i="4"/>
  <c r="X1844" i="4"/>
  <c r="X2083" i="4"/>
  <c r="X1843" i="4"/>
  <c r="X1693" i="4"/>
  <c r="X1712" i="4"/>
  <c r="X1687" i="4"/>
  <c r="X1688" i="4"/>
  <c r="X1716" i="4"/>
  <c r="X1696" i="4"/>
  <c r="X2168" i="4"/>
  <c r="X2475" i="4"/>
  <c r="X2478" i="4"/>
  <c r="X2486" i="4"/>
  <c r="X2280" i="4"/>
  <c r="X4541" i="4"/>
  <c r="X3792" i="4"/>
  <c r="X2474" i="4"/>
  <c r="X2477" i="4"/>
  <c r="X957" i="4"/>
  <c r="X2484" i="4"/>
  <c r="X1933" i="4"/>
  <c r="X2489" i="4"/>
  <c r="X2490" i="4"/>
  <c r="X958" i="4"/>
  <c r="X24" i="4"/>
  <c r="X4337" i="4"/>
  <c r="X1579" i="4"/>
  <c r="X4338" i="4"/>
  <c r="X1536" i="4"/>
  <c r="X4339" i="4"/>
  <c r="X4245" i="4"/>
  <c r="X4270" i="4"/>
  <c r="X1885" i="4"/>
  <c r="X2405" i="4"/>
  <c r="X1887" i="4"/>
  <c r="X3784" i="4"/>
  <c r="X2246" i="4"/>
  <c r="X3735" i="4"/>
  <c r="X4529" i="4"/>
  <c r="X2470" i="4"/>
  <c r="X3969" i="4"/>
  <c r="X3745" i="4"/>
  <c r="X2471" i="4"/>
  <c r="X1890" i="4"/>
  <c r="X2137" i="4"/>
  <c r="X2472" i="4"/>
  <c r="X4530" i="4"/>
  <c r="X4272" i="4"/>
  <c r="X960" i="4"/>
  <c r="X4531" i="4"/>
  <c r="X3785" i="4"/>
  <c r="X1895" i="4"/>
  <c r="X1537" i="4"/>
  <c r="X2240" i="4"/>
  <c r="X1577" i="4"/>
  <c r="X961" i="4"/>
  <c r="X3736" i="4"/>
  <c r="X1898" i="4"/>
  <c r="X1574" i="4"/>
  <c r="X1899" i="4"/>
  <c r="X962" i="4"/>
  <c r="X1900" i="4"/>
  <c r="X3734" i="4"/>
  <c r="X1538" i="4"/>
  <c r="X2283" i="4"/>
  <c r="X1902" i="4"/>
  <c r="X3968" i="4"/>
  <c r="X1578" i="4"/>
  <c r="X2241" i="4"/>
  <c r="X4246" i="4"/>
  <c r="X1906" i="4"/>
  <c r="X4273" i="4"/>
  <c r="X2479" i="4"/>
  <c r="X3786" i="4"/>
  <c r="X1907" i="4"/>
  <c r="X1541" i="4"/>
  <c r="X4340" i="4"/>
  <c r="X2132" i="4"/>
  <c r="X1908" i="4"/>
  <c r="X1909" i="4"/>
  <c r="X2406" i="4"/>
  <c r="X4247" i="4"/>
  <c r="X4341" i="4"/>
  <c r="X1576" i="4"/>
  <c r="X1910" i="4"/>
  <c r="X2480" i="4"/>
  <c r="X2005" i="4"/>
  <c r="X1912" i="4"/>
  <c r="X1913" i="4"/>
  <c r="X4532" i="4"/>
  <c r="X2288" i="4"/>
  <c r="X4342" i="4"/>
  <c r="X1542" i="4"/>
  <c r="X2481" i="4"/>
  <c r="X963" i="4"/>
  <c r="X4248" i="4"/>
  <c r="X1915" i="4"/>
  <c r="X3743" i="4"/>
  <c r="X3787" i="4"/>
  <c r="X4533" i="4"/>
  <c r="X2242" i="4"/>
  <c r="X3744" i="4"/>
  <c r="X2135" i="4"/>
  <c r="X2407" i="4"/>
  <c r="X1919" i="4"/>
  <c r="X3740" i="4"/>
  <c r="X3971" i="4"/>
  <c r="X1543" i="4"/>
  <c r="X1920" i="4"/>
  <c r="X4343" i="4"/>
  <c r="X964" i="4"/>
  <c r="X4344" i="4"/>
  <c r="X1921" i="4"/>
  <c r="X2482" i="4"/>
  <c r="X3972" i="4"/>
  <c r="X16" i="4"/>
  <c r="X2133" i="4"/>
  <c r="X4534" i="4"/>
  <c r="X4345" i="4"/>
  <c r="X3964" i="4"/>
  <c r="X2483" i="4"/>
  <c r="X4249" i="4"/>
  <c r="X3951" i="4"/>
  <c r="X4346" i="4"/>
  <c r="X4535" i="4"/>
  <c r="X3952" i="4"/>
  <c r="X1573" i="4"/>
  <c r="X3965" i="4"/>
  <c r="X4277" i="4"/>
  <c r="X2244" i="4"/>
  <c r="X2054" i="4"/>
  <c r="X2048" i="4"/>
  <c r="X4536" i="4"/>
  <c r="X2245" i="4"/>
  <c r="X1936" i="4"/>
  <c r="X1546" i="4"/>
  <c r="X3789" i="4"/>
  <c r="X1547" i="4"/>
  <c r="X1575" i="4"/>
  <c r="X4537" i="4"/>
  <c r="X1548" i="4"/>
  <c r="X2485" i="4"/>
  <c r="X4538" i="4"/>
  <c r="X965" i="4"/>
  <c r="X1549" i="4"/>
  <c r="X3742" i="4"/>
  <c r="X4539" i="4"/>
  <c r="X1939" i="4"/>
  <c r="X2487" i="4"/>
  <c r="X4347" i="4"/>
  <c r="X2488" i="4"/>
  <c r="X2247" i="4"/>
  <c r="X4540" i="4"/>
  <c r="X2055" i="4"/>
  <c r="X4278" i="4"/>
  <c r="X3739" i="4"/>
  <c r="X2403" i="4"/>
  <c r="X3454" i="4"/>
  <c r="X2136" i="4"/>
  <c r="X1941" i="4"/>
  <c r="X4279" i="4"/>
  <c r="X2410" i="4"/>
  <c r="X3790" i="4"/>
  <c r="X3791" i="4"/>
  <c r="X2409" i="4"/>
  <c r="X2408" i="4"/>
  <c r="X2134" i="4"/>
  <c r="X2491" i="4"/>
  <c r="X1942" i="4"/>
  <c r="X4250" i="4"/>
  <c r="X1551" i="4"/>
  <c r="X2289" i="4"/>
  <c r="X2287" i="4"/>
  <c r="X1552" i="4"/>
  <c r="X2281" i="4"/>
  <c r="X1945" i="4"/>
  <c r="X3973" i="4"/>
  <c r="X4280" i="4"/>
  <c r="X3974" i="4"/>
  <c r="X192" i="4"/>
  <c r="X3953" i="4"/>
  <c r="X3954" i="4"/>
  <c r="X3955" i="4"/>
  <c r="X3737" i="4"/>
  <c r="X4251" i="4"/>
  <c r="X1572" i="4"/>
  <c r="X2131" i="4"/>
  <c r="X2404" i="4"/>
  <c r="X966" i="4"/>
  <c r="X2243" i="4"/>
  <c r="X1929" i="4"/>
  <c r="X1932" i="4"/>
  <c r="X2011" i="4"/>
  <c r="X2052" i="4"/>
  <c r="X3956" i="4"/>
  <c r="X3975" i="4"/>
  <c r="X4349" i="4"/>
  <c r="X1886" i="4"/>
  <c r="X2002" i="4"/>
  <c r="X1905" i="4"/>
  <c r="X3970" i="4"/>
  <c r="X1922" i="4"/>
  <c r="X1924" i="4"/>
  <c r="X1925" i="4"/>
  <c r="X1927" i="4"/>
  <c r="X1930" i="4"/>
  <c r="X1931" i="4"/>
  <c r="X2019" i="4"/>
  <c r="X4348" i="4"/>
  <c r="X1944" i="4"/>
  <c r="X4271" i="4"/>
  <c r="X1896" i="4"/>
  <c r="X1923" i="4"/>
  <c r="X4274" i="4"/>
  <c r="X1556" i="4"/>
  <c r="X1940" i="4"/>
  <c r="X1550" i="4"/>
  <c r="X4263" i="4"/>
  <c r="X4281" i="4"/>
  <c r="X1911" i="4"/>
  <c r="X1917" i="4"/>
  <c r="X1918" i="4"/>
  <c r="X4259" i="4"/>
  <c r="X1544" i="4"/>
  <c r="X1545" i="4"/>
  <c r="X1926" i="4"/>
  <c r="X4260" i="4"/>
  <c r="X4276" i="4"/>
  <c r="X4261" i="4"/>
  <c r="X1935" i="4"/>
  <c r="X4262" i="4"/>
  <c r="X3962" i="4"/>
  <c r="X3694" i="4"/>
  <c r="X3695" i="4"/>
  <c r="X3698" i="4"/>
  <c r="X3700" i="4"/>
  <c r="X3266" i="4"/>
  <c r="X3704" i="4"/>
  <c r="X4371" i="4"/>
  <c r="X4297" i="4"/>
  <c r="X1344" i="4"/>
  <c r="X4372" i="4"/>
  <c r="X3757" i="4"/>
  <c r="X1567" i="4"/>
  <c r="X4299" i="4"/>
  <c r="X1349" i="4"/>
  <c r="X3758" i="4"/>
  <c r="X3713" i="4"/>
  <c r="X4410" i="4"/>
  <c r="X2563" i="4"/>
  <c r="X4369" i="4"/>
  <c r="X2212" i="4"/>
  <c r="X1566" i="4"/>
  <c r="X3756" i="4"/>
  <c r="X4374" i="4"/>
  <c r="X4409" i="4"/>
  <c r="X1347" i="4"/>
  <c r="X4379" i="4"/>
  <c r="X1340" i="4"/>
  <c r="X2207" i="4"/>
  <c r="X2878" i="4"/>
  <c r="X956" i="4"/>
  <c r="X3760" i="4"/>
  <c r="X3696" i="4"/>
  <c r="X3697" i="4"/>
  <c r="X3699" i="4"/>
  <c r="X1341" i="4"/>
  <c r="X7" i="4"/>
  <c r="X1342" i="4"/>
  <c r="X1343" i="4"/>
  <c r="X1562" i="4"/>
  <c r="X1563" i="4"/>
  <c r="X1564" i="4"/>
  <c r="X4423" i="4"/>
  <c r="X4422" i="4"/>
  <c r="X3761" i="4"/>
  <c r="X3770" i="4"/>
  <c r="X561" i="4"/>
  <c r="X3767" i="4"/>
  <c r="X580" i="4"/>
  <c r="X2067" i="4"/>
  <c r="X3771" i="4"/>
  <c r="X3701" i="4"/>
  <c r="X1120" i="4"/>
  <c r="X4493" i="4"/>
  <c r="X3769" i="4"/>
  <c r="X4370" i="4"/>
  <c r="X2334" i="4"/>
  <c r="X4412" i="4"/>
  <c r="X1565" i="4"/>
  <c r="X2532" i="4"/>
  <c r="X2390" i="4"/>
  <c r="X3702" i="4"/>
  <c r="X2402" i="4"/>
  <c r="X3703" i="4"/>
  <c r="X2391" i="4"/>
  <c r="X2583" i="4"/>
  <c r="X4407" i="4"/>
  <c r="X2567" i="4"/>
  <c r="X4298" i="4"/>
  <c r="X2335" i="4"/>
  <c r="X552" i="4"/>
  <c r="X4408" i="4"/>
  <c r="X2068" i="4"/>
  <c r="X3707" i="4"/>
  <c r="X575" i="4"/>
  <c r="X2069" i="4"/>
  <c r="X2561" i="4"/>
  <c r="X3762" i="4"/>
  <c r="X2586" i="4"/>
  <c r="X4375" i="4"/>
  <c r="X4376" i="4"/>
  <c r="X4399" i="4"/>
  <c r="X4322" i="4"/>
  <c r="X4449" i="4"/>
  <c r="X1071" i="4"/>
  <c r="X4066" i="4"/>
  <c r="X1072" i="4"/>
  <c r="X1074" i="4"/>
  <c r="X4212" i="4"/>
  <c r="X3708" i="4"/>
  <c r="X1346" i="4"/>
  <c r="X3773" i="4"/>
  <c r="X2336" i="4"/>
  <c r="X2443" i="4"/>
  <c r="X4323" i="4"/>
  <c r="X4324" i="4"/>
  <c r="X4325" i="4"/>
  <c r="X3768" i="4"/>
  <c r="X2070" i="4"/>
  <c r="X479" i="4"/>
  <c r="X4333" i="4"/>
  <c r="X2587" i="4"/>
  <c r="X2588" i="4"/>
  <c r="X4213" i="4"/>
  <c r="X18" i="4"/>
  <c r="X3267" i="4"/>
  <c r="X2589" i="4"/>
  <c r="X1348" i="4"/>
  <c r="X1112" i="4"/>
  <c r="X4327" i="4"/>
  <c r="X1082" i="4"/>
  <c r="X2535" i="4"/>
  <c r="X2445" i="4"/>
  <c r="X3775" i="4"/>
  <c r="X3394" i="4"/>
  <c r="X2071" i="4"/>
  <c r="X2441" i="4"/>
  <c r="X2442" i="4"/>
  <c r="X2237" i="4"/>
  <c r="X4454" i="4"/>
  <c r="X3711" i="4"/>
  <c r="X2073" i="4"/>
  <c r="X3268" i="4"/>
  <c r="X3776" i="4"/>
  <c r="X1083" i="4"/>
  <c r="X2568" i="4"/>
  <c r="X4378" i="4"/>
  <c r="X4380" i="4"/>
  <c r="X2562" i="4"/>
  <c r="X4416" i="4"/>
  <c r="X2569" i="4"/>
  <c r="X4381" i="4"/>
  <c r="X2897" i="4"/>
  <c r="X2444" i="4"/>
  <c r="X953" i="4"/>
  <c r="X951" i="4"/>
  <c r="X1592" i="4"/>
  <c r="X3456" i="4"/>
  <c r="X1075" i="4"/>
  <c r="X1077" i="4"/>
  <c r="X1078" i="4"/>
  <c r="X1080" i="4"/>
  <c r="X2209" i="4"/>
  <c r="X238" i="4"/>
  <c r="X14" i="4"/>
  <c r="X2213" i="4"/>
  <c r="X1068" i="4"/>
  <c r="X1069" i="4"/>
  <c r="X2210" i="4"/>
  <c r="X2211" i="4"/>
  <c r="X1070" i="4"/>
  <c r="X1081" i="4"/>
  <c r="X1084" i="4"/>
  <c r="X1076" i="4"/>
  <c r="X1079" i="4"/>
  <c r="X4326" i="4"/>
  <c r="X4450" i="4"/>
  <c r="X4451" i="4"/>
  <c r="X4329" i="4"/>
  <c r="X1119" i="4"/>
  <c r="X3772" i="4"/>
  <c r="X1121" i="4"/>
  <c r="X2072" i="4"/>
  <c r="X4462" i="4"/>
  <c r="X4065" i="4"/>
  <c r="X2534" i="4"/>
  <c r="X4067" i="4"/>
  <c r="X2122" i="4"/>
  <c r="X2123" i="4"/>
  <c r="X2584" i="4"/>
  <c r="X2585" i="4"/>
  <c r="X4413" i="4"/>
  <c r="X4492" i="4"/>
  <c r="X4320" i="4"/>
  <c r="X2328" i="4"/>
  <c r="X2332" i="4"/>
  <c r="X4491" i="4"/>
  <c r="X2399" i="4"/>
  <c r="X581" i="4"/>
  <c r="X579" i="4"/>
  <c r="X2397" i="4"/>
  <c r="X2329" i="4"/>
  <c r="X2330" i="4"/>
  <c r="X2331" i="4"/>
  <c r="X2398" i="4"/>
  <c r="X1004" i="4"/>
  <c r="X1007" i="4"/>
  <c r="X1008" i="4"/>
  <c r="X1011" i="4"/>
  <c r="X1012" i="4"/>
  <c r="X3939" i="4"/>
  <c r="X1015" i="4"/>
  <c r="X1017" i="4"/>
  <c r="X1018" i="4"/>
  <c r="X1019" i="4"/>
  <c r="X2326" i="4"/>
  <c r="X996" i="4"/>
  <c r="X998" i="4"/>
  <c r="X1000" i="4"/>
  <c r="X1001" i="4"/>
  <c r="X1003" i="4"/>
  <c r="X1006" i="4"/>
  <c r="X2324" i="4"/>
  <c r="X1050" i="4"/>
  <c r="X3938" i="4"/>
  <c r="X1013" i="4"/>
  <c r="X1020" i="4"/>
  <c r="X4495" i="4"/>
  <c r="X997" i="4"/>
  <c r="X1049" i="4"/>
  <c r="X1048" i="4"/>
  <c r="X999" i="4"/>
  <c r="X1002" i="4"/>
  <c r="X1857" i="4"/>
  <c r="X2323" i="4"/>
  <c r="X3936" i="4"/>
  <c r="X1005" i="4"/>
  <c r="X1009" i="4"/>
  <c r="X1608" i="4"/>
  <c r="X2339" i="4"/>
  <c r="X3937" i="4"/>
  <c r="X928" i="4"/>
  <c r="X2417" i="4"/>
  <c r="X1858" i="4"/>
  <c r="X1871" i="4"/>
  <c r="X1872" i="4"/>
  <c r="X2107" i="4"/>
  <c r="X2342" i="4"/>
  <c r="X2348" i="4"/>
  <c r="X2350" i="4"/>
  <c r="X3752" i="4"/>
  <c r="X2423" i="4"/>
  <c r="X2437" i="4"/>
  <c r="X2438" i="4"/>
  <c r="X3755" i="4"/>
  <c r="X1611" i="4"/>
  <c r="X4266" i="4"/>
  <c r="X2325" i="4"/>
  <c r="X4475" i="4"/>
  <c r="X4472" i="4"/>
  <c r="X4478" i="4"/>
  <c r="X4479" i="4"/>
  <c r="X2439" i="4"/>
  <c r="X4480" i="4"/>
  <c r="X4511" i="4"/>
  <c r="X2343" i="4"/>
  <c r="X1862" i="4"/>
  <c r="X3526" i="4"/>
  <c r="X4516" i="4"/>
  <c r="X2345" i="4"/>
  <c r="X3947" i="4"/>
  <c r="X1014" i="4"/>
  <c r="X2436" i="4"/>
  <c r="X1322" i="4"/>
  <c r="X1863" i="4"/>
  <c r="X1325" i="4"/>
  <c r="X4267" i="4"/>
  <c r="X3753" i="4"/>
  <c r="X2419" i="4"/>
  <c r="X4474" i="4"/>
  <c r="X4477" i="4"/>
  <c r="X3545" i="4"/>
  <c r="X3546" i="4"/>
  <c r="X3547" i="4"/>
  <c r="X4517" i="4"/>
  <c r="X3550" i="4"/>
  <c r="X3948" i="4"/>
  <c r="X3553" i="4"/>
  <c r="X3554" i="4"/>
  <c r="X4518" i="4"/>
  <c r="X3556" i="4"/>
  <c r="X3557" i="4"/>
  <c r="X2108" i="4"/>
  <c r="X3559" i="4"/>
  <c r="X4481" i="4"/>
  <c r="X3560" i="4"/>
  <c r="X1610" i="4"/>
  <c r="X22" i="4"/>
  <c r="X1016" i="4"/>
  <c r="X3570" i="4"/>
  <c r="X3571" i="4"/>
  <c r="X3574" i="4"/>
  <c r="X3575" i="4"/>
  <c r="X3935" i="4"/>
  <c r="X504" i="4"/>
  <c r="X2327" i="4"/>
  <c r="X2353" i="4"/>
  <c r="X3577" i="4"/>
  <c r="X2354" i="4"/>
  <c r="X3578" i="4"/>
  <c r="X3940" i="4"/>
  <c r="X67" i="4"/>
  <c r="X3583" i="4"/>
  <c r="X3585" i="4"/>
  <c r="X3945" i="4"/>
  <c r="X1609" i="4"/>
  <c r="X2105" i="4"/>
  <c r="X2440" i="4"/>
  <c r="X3941" i="4"/>
  <c r="X4268" i="4"/>
  <c r="X2422" i="4"/>
  <c r="X4473" i="4"/>
  <c r="X4482" i="4"/>
  <c r="X2349" i="4"/>
  <c r="X4497" i="4"/>
  <c r="X2106" i="4"/>
  <c r="X1859" i="4"/>
  <c r="X2340" i="4"/>
  <c r="X3516" i="4"/>
  <c r="X1864" i="4"/>
  <c r="X2341" i="4"/>
  <c r="X3512" i="4"/>
  <c r="X3616" i="4"/>
  <c r="X1860" i="4"/>
  <c r="X1861" i="4"/>
  <c r="X3520" i="4"/>
  <c r="X3521" i="4"/>
  <c r="X2344" i="4"/>
  <c r="X3527" i="4"/>
  <c r="X3548" i="4"/>
  <c r="X3558" i="4"/>
  <c r="X2428" i="4"/>
  <c r="X1318" i="4"/>
  <c r="X3509" i="4"/>
  <c r="X1319" i="4"/>
  <c r="X2429" i="4"/>
  <c r="X1320" i="4"/>
  <c r="X2418" i="4"/>
  <c r="X2430" i="4"/>
  <c r="X2431" i="4"/>
  <c r="X2420" i="4"/>
  <c r="X2432" i="4"/>
  <c r="X2433" i="4"/>
  <c r="X3529" i="4"/>
  <c r="X1321" i="4"/>
  <c r="X3537" i="4"/>
  <c r="X2421" i="4"/>
  <c r="X3544" i="4"/>
  <c r="X2416" i="4"/>
  <c r="X3563" i="4"/>
  <c r="X3565" i="4"/>
  <c r="X3566" i="4"/>
  <c r="X3569" i="4"/>
  <c r="X3572" i="4"/>
  <c r="X3573" i="4"/>
  <c r="X3584" i="4"/>
  <c r="X1323" i="4"/>
  <c r="X2415" i="4"/>
  <c r="X2434" i="4"/>
  <c r="X926" i="4"/>
  <c r="X3747" i="4"/>
  <c r="X4515" i="4"/>
  <c r="X3535" i="4"/>
  <c r="X3541" i="4"/>
  <c r="X3551" i="4"/>
  <c r="X3582" i="4"/>
  <c r="X930" i="4"/>
  <c r="X3748" i="4"/>
  <c r="X3754" i="4"/>
  <c r="X3507" i="4"/>
  <c r="X925" i="4"/>
  <c r="X927" i="4"/>
  <c r="X3511" i="4"/>
  <c r="X929" i="4"/>
  <c r="X3750" i="4"/>
  <c r="X3751" i="4"/>
  <c r="X3532" i="4"/>
  <c r="X3536" i="4"/>
  <c r="X3552" i="4"/>
  <c r="X3567" i="4"/>
  <c r="X3568" i="4"/>
  <c r="X3579" i="4"/>
  <c r="X3581" i="4"/>
  <c r="X1728" i="4"/>
  <c r="X1737" i="4"/>
  <c r="X1232" i="4"/>
  <c r="X4292" i="4"/>
  <c r="X3685" i="4"/>
  <c r="X3827" i="4"/>
  <c r="X4083" i="4"/>
  <c r="X3729" i="4"/>
  <c r="X4085" i="4"/>
  <c r="X4089" i="4"/>
  <c r="X4090" i="4"/>
  <c r="X3459" i="4"/>
  <c r="X2684" i="4"/>
  <c r="X1317" i="4"/>
  <c r="X1506" i="4"/>
  <c r="X3003" i="4"/>
  <c r="X1840" i="4"/>
  <c r="X1415" i="4"/>
  <c r="X1454" i="4"/>
  <c r="X1442" i="4"/>
  <c r="X1445" i="4"/>
  <c r="X3185" i="4"/>
  <c r="X3683" i="4"/>
  <c r="X1354" i="4"/>
  <c r="X2038" i="4"/>
  <c r="X832" i="4"/>
  <c r="X4233" i="4"/>
  <c r="X2614" i="4"/>
  <c r="X2608" i="4"/>
  <c r="X1102" i="4"/>
  <c r="X2424" i="4"/>
  <c r="X2425" i="4"/>
  <c r="X505" i="4"/>
  <c r="X3375" i="4"/>
  <c r="X3618" i="4"/>
  <c r="X3474" i="4"/>
  <c r="X1950" i="4"/>
  <c r="X4291" i="4"/>
  <c r="X1526" i="4"/>
  <c r="X3229" i="4"/>
  <c r="X3642" i="4"/>
  <c r="X3449" i="4"/>
  <c r="X1601" i="4"/>
  <c r="X3931" i="4"/>
  <c r="X2306" i="4"/>
  <c r="X2309" i="4"/>
  <c r="X4159" i="4"/>
  <c r="X3458" i="4"/>
  <c r="X1853" i="4"/>
  <c r="X1854" i="4"/>
  <c r="X4191" i="4"/>
  <c r="X2685" i="4"/>
  <c r="X1058" i="4"/>
  <c r="X2837" i="4"/>
  <c r="X1435" i="4"/>
  <c r="X1439" i="4"/>
  <c r="X3891" i="4"/>
  <c r="X3439" i="4"/>
  <c r="X160" i="4"/>
  <c r="X2163" i="4"/>
  <c r="X2193" i="4"/>
  <c r="X1961" i="4"/>
  <c r="X1529" i="4"/>
  <c r="X1881" i="4"/>
  <c r="X2505" i="4"/>
  <c r="X850" i="4"/>
  <c r="X851" i="4"/>
  <c r="X852" i="4"/>
  <c r="X978" i="4"/>
  <c r="X3835" i="4"/>
  <c r="X4127" i="4"/>
  <c r="X2493" i="4"/>
  <c r="X976" i="4"/>
  <c r="X1055" i="4"/>
  <c r="X868" i="4"/>
  <c r="X1139" i="4"/>
  <c r="X3645" i="4"/>
  <c r="X4315" i="4"/>
  <c r="X4293" i="4"/>
  <c r="X2494" i="4"/>
  <c r="X4316" i="4"/>
  <c r="X3646" i="4"/>
  <c r="X977" i="4"/>
  <c r="X2495" i="4"/>
  <c r="X863" i="4"/>
  <c r="X2308" i="4"/>
  <c r="X2285" i="4"/>
  <c r="X3833" i="4"/>
  <c r="X3648" i="4"/>
  <c r="X3678" i="4"/>
  <c r="X1044" i="4"/>
  <c r="X4264" i="4"/>
  <c r="X3828" i="4"/>
  <c r="X3834" i="4"/>
  <c r="X1958" i="4"/>
  <c r="X1948" i="4"/>
  <c r="X3006" i="4"/>
  <c r="X4283" i="4"/>
  <c r="X2109" i="4"/>
  <c r="X1952" i="4"/>
  <c r="X4290" i="4"/>
  <c r="X4244" i="4"/>
  <c r="X3949" i="4"/>
  <c r="X1485" i="4"/>
  <c r="X3461" i="4"/>
  <c r="X2337" i="4"/>
  <c r="X2338" i="4"/>
  <c r="X3473" i="4"/>
  <c r="X2347" i="4"/>
  <c r="X3476" i="4"/>
  <c r="X3472" i="4"/>
  <c r="X1648" i="4"/>
  <c r="X2176" i="4"/>
  <c r="X1736" i="4"/>
  <c r="X955" i="4"/>
  <c r="X2609" i="4"/>
  <c r="X949" i="4"/>
  <c r="X950" i="4"/>
  <c r="X2595" i="4"/>
  <c r="X2686" i="4"/>
  <c r="X2688" i="4"/>
  <c r="X1057" i="4"/>
  <c r="X4332" i="4"/>
  <c r="X3893" i="4"/>
  <c r="X1486" i="4"/>
  <c r="X919" i="4"/>
  <c r="X1230" i="4"/>
  <c r="X3464" i="4"/>
  <c r="X3620" i="4"/>
  <c r="X1364" i="4"/>
  <c r="X1487" i="4"/>
  <c r="X3914" i="4"/>
  <c r="X1129" i="4"/>
  <c r="X2955" i="4"/>
  <c r="X2978" i="4"/>
  <c r="X2008" i="4"/>
  <c r="X3113" i="4"/>
  <c r="X3116" i="4"/>
  <c r="X3466" i="4"/>
  <c r="X432" i="4"/>
  <c r="X3469" i="4"/>
  <c r="X1951" i="4"/>
  <c r="X1560" i="4"/>
  <c r="X4145" i="4"/>
  <c r="X1236" i="4"/>
  <c r="X2884" i="4"/>
  <c r="X1754" i="4"/>
  <c r="X1819" i="4"/>
  <c r="X1433" i="4"/>
  <c r="X4526" i="4"/>
  <c r="X1431" i="4"/>
  <c r="X1441" i="4"/>
  <c r="X2527" i="4"/>
  <c r="X3643" i="4"/>
  <c r="X1336" i="4"/>
  <c r="X4310" i="4"/>
  <c r="X4156" i="4"/>
  <c r="X2566" i="4"/>
  <c r="X4158" i="4"/>
  <c r="X3647" i="4"/>
  <c r="X4546" i="4"/>
  <c r="X4357" i="4"/>
  <c r="X3668" i="4"/>
  <c r="X3672" i="4"/>
  <c r="X1956" i="4"/>
  <c r="X931" i="4"/>
  <c r="X1314" i="4"/>
  <c r="X2451" i="4"/>
  <c r="X4282" i="4"/>
  <c r="X4355" i="4"/>
  <c r="X833" i="4"/>
  <c r="X1600" i="4"/>
  <c r="X2542" i="4"/>
  <c r="X4192" i="4"/>
  <c r="X4157" i="4"/>
  <c r="X2179" i="4"/>
  <c r="X3863" i="4"/>
  <c r="X4498" i="4"/>
  <c r="X577" i="4"/>
  <c r="X2605" i="4"/>
  <c r="X2435" i="4"/>
  <c r="X1727" i="4"/>
  <c r="X1444" i="4"/>
  <c r="X2355" i="4"/>
  <c r="X1483" i="4"/>
  <c r="X1437" i="4"/>
  <c r="X1484" i="4"/>
  <c r="X3976" i="4"/>
  <c r="X3114" i="4"/>
  <c r="X2993" i="4"/>
  <c r="X3009" i="4"/>
  <c r="X2946" i="4"/>
  <c r="X2911" i="4"/>
  <c r="X1654" i="4"/>
  <c r="X1432" i="4"/>
  <c r="X2507" i="4"/>
  <c r="X51" i="4"/>
  <c r="X59" i="4"/>
  <c r="X4424" i="4"/>
  <c r="X2921" i="4"/>
  <c r="X3455" i="4"/>
  <c r="X3866" i="4"/>
  <c r="X332" i="4"/>
  <c r="X3186" i="4"/>
  <c r="X2896" i="4"/>
  <c r="X2926" i="4"/>
  <c r="X468" i="4"/>
  <c r="X2110" i="4"/>
  <c r="X274" i="4"/>
  <c r="X932" i="4"/>
  <c r="X241" i="4"/>
  <c r="X2157" i="4"/>
  <c r="X920" i="4"/>
  <c r="X250" i="4"/>
  <c r="X2063" i="4"/>
  <c r="X3706" i="4"/>
  <c r="X4414" i="4"/>
  <c r="X146" i="4"/>
  <c r="X150" i="4"/>
  <c r="X153" i="4"/>
  <c r="X154" i="4"/>
  <c r="X534" i="4"/>
  <c r="X229" i="4"/>
  <c r="X509" i="4"/>
  <c r="X576" i="4"/>
  <c r="X140" i="4"/>
  <c r="X214" i="4"/>
  <c r="X99" i="4"/>
  <c r="X155" i="4"/>
  <c r="X255" i="4"/>
  <c r="X152" i="4"/>
  <c r="X142" i="4"/>
  <c r="X435" i="4"/>
  <c r="X447" i="4"/>
  <c r="X436" i="4"/>
  <c r="X3133" i="4"/>
  <c r="X443" i="4"/>
  <c r="X141" i="4"/>
  <c r="X1535" i="4"/>
  <c r="X131" i="4"/>
  <c r="X498" i="4"/>
  <c r="X845" i="4"/>
  <c r="X4009" i="4"/>
  <c r="X2755" i="4"/>
  <c r="X911" i="4"/>
  <c r="X3714" i="4"/>
  <c r="X2630" i="4"/>
  <c r="X1023" i="4"/>
  <c r="X3140" i="4"/>
  <c r="X2795" i="4"/>
  <c r="X2969" i="4"/>
  <c r="X1833" i="4"/>
  <c r="X876" i="4"/>
  <c r="X1781" i="4"/>
  <c r="X1222" i="4"/>
  <c r="X1559" i="4"/>
  <c r="X1561" i="4"/>
  <c r="X3741" i="4"/>
  <c r="X1235" i="4"/>
  <c r="X1212" i="4"/>
  <c r="X1215" i="4"/>
  <c r="X2510" i="4"/>
  <c r="X2513" i="4"/>
  <c r="X2514" i="4"/>
  <c r="X3723" i="4"/>
  <c r="X1033" i="4"/>
  <c r="X1034" i="4"/>
  <c r="X1351" i="4"/>
  <c r="X1035" i="4"/>
  <c r="X857" i="4"/>
  <c r="X3725" i="4"/>
  <c r="X3724" i="4"/>
  <c r="X858" i="4"/>
  <c r="X2509" i="4"/>
  <c r="X2511" i="4"/>
  <c r="X2512" i="4"/>
  <c r="X2013" i="4"/>
  <c r="X516" i="4"/>
  <c r="X1581" i="4"/>
  <c r="X2360" i="4"/>
  <c r="X3038" i="4"/>
  <c r="X3039" i="4"/>
  <c r="X3306" i="4"/>
  <c r="X2909" i="4"/>
  <c r="X1032" i="4"/>
  <c r="X1555" i="4"/>
  <c r="X2638" i="4"/>
  <c r="X4313" i="4"/>
  <c r="X2392" i="4"/>
  <c r="X4394" i="4"/>
  <c r="X856" i="4"/>
  <c r="X2395" i="4"/>
  <c r="X2219" i="4"/>
  <c r="X4395" i="4"/>
  <c r="X4396" i="4"/>
  <c r="X2220" i="4"/>
  <c r="X4397" i="4"/>
  <c r="X938" i="4"/>
  <c r="X3060" i="4"/>
  <c r="X2221" i="4"/>
  <c r="X4398" i="4"/>
  <c r="X2077" i="4"/>
  <c r="X1036" i="4"/>
  <c r="X1037" i="4"/>
  <c r="X4401" i="4"/>
  <c r="X4403" i="4"/>
  <c r="X6" i="4"/>
  <c r="X2078" i="4"/>
  <c r="X2639" i="4"/>
  <c r="X2719" i="4"/>
  <c r="X2721" i="4"/>
  <c r="X1099" i="4"/>
  <c r="X2818" i="4"/>
  <c r="X2819" i="4"/>
  <c r="X3287" i="4"/>
  <c r="X3288" i="4"/>
  <c r="X3405" i="4"/>
  <c r="X3148" i="4"/>
  <c r="X4419" i="4"/>
  <c r="X2821" i="4"/>
  <c r="X2820" i="4"/>
  <c r="X3307" i="4"/>
  <c r="X4309" i="4"/>
  <c r="X873" i="4"/>
  <c r="X2718" i="4"/>
  <c r="X478" i="4"/>
  <c r="X19" i="4"/>
  <c r="X2222" i="4"/>
  <c r="X3173" i="4"/>
  <c r="X2577" i="4"/>
  <c r="X341" i="4"/>
  <c r="X4404" i="4"/>
  <c r="X3781" i="4"/>
  <c r="X3310" i="4"/>
  <c r="X2722" i="4"/>
  <c r="X2989" i="4"/>
  <c r="X2022" i="4"/>
  <c r="X3407" i="4"/>
  <c r="X3409" i="4"/>
  <c r="X2822" i="4"/>
  <c r="X2824" i="4"/>
  <c r="X2910" i="4"/>
  <c r="X1813" i="4"/>
  <c r="X489" i="4"/>
  <c r="X543" i="4"/>
  <c r="X559" i="4"/>
  <c r="X3436" i="4"/>
  <c r="X2554" i="4"/>
  <c r="X3993" i="4"/>
  <c r="X2369" i="4"/>
  <c r="X3087" i="4"/>
  <c r="X4543" i="4"/>
  <c r="X1522" i="4"/>
  <c r="X3623" i="4"/>
  <c r="X3728" i="4"/>
  <c r="X982" i="4"/>
  <c r="X986" i="4"/>
  <c r="X983" i="4"/>
  <c r="X3667" i="4"/>
  <c r="X3674" i="4"/>
  <c r="X837" i="4"/>
  <c r="X3998" i="4"/>
  <c r="X988" i="4"/>
  <c r="X4049" i="4"/>
  <c r="X990" i="4"/>
  <c r="X981" i="4"/>
  <c r="X984" i="4"/>
  <c r="X387" i="4"/>
  <c r="X3122" i="4"/>
  <c r="X1467" i="4"/>
  <c r="X3101" i="4"/>
  <c r="X3960" i="4"/>
  <c r="X1973" i="4"/>
  <c r="X2956" i="4"/>
  <c r="X1047" i="4"/>
  <c r="X1468" i="4"/>
  <c r="X1984" i="4"/>
  <c r="X3374" i="4"/>
  <c r="X2001" i="4"/>
  <c r="X4099" i="4"/>
  <c r="X2057" i="4"/>
  <c r="X2368" i="4"/>
  <c r="X3920" i="4"/>
  <c r="X4547" i="4"/>
  <c r="X4443" i="4"/>
  <c r="X1992" i="4"/>
  <c r="X2023" i="4"/>
  <c r="X1517" i="4"/>
  <c r="X3198" i="4"/>
  <c r="X3963" i="4"/>
  <c r="X1993" i="4"/>
  <c r="X4177" i="4"/>
  <c r="X2056" i="4"/>
  <c r="X2026" i="4"/>
  <c r="X3994" i="4"/>
  <c r="X1520" i="4"/>
  <c r="X3679" i="4"/>
  <c r="X4113" i="4"/>
  <c r="X2032" i="4"/>
  <c r="X1995" i="4"/>
  <c r="X1996" i="4"/>
  <c r="X1997" i="4"/>
  <c r="X2033" i="4"/>
  <c r="X985" i="4"/>
  <c r="X3995" i="4"/>
  <c r="X1461" i="4"/>
  <c r="X2647" i="4"/>
  <c r="X3996" i="4"/>
  <c r="X1521" i="4"/>
  <c r="X2648" i="4"/>
  <c r="X3997" i="4"/>
  <c r="X3917" i="4"/>
  <c r="X4466" i="4"/>
  <c r="X1140" i="4"/>
  <c r="X2035" i="4"/>
  <c r="X989" i="4"/>
  <c r="X3852" i="4"/>
  <c r="X2037" i="4"/>
  <c r="X3262" i="4"/>
  <c r="X2081" i="4"/>
  <c r="X1045" i="4"/>
  <c r="X1558" i="4"/>
  <c r="X2027" i="4"/>
  <c r="X2028" i="4"/>
  <c r="X2029" i="4"/>
  <c r="X2030" i="4"/>
  <c r="X2017" i="4"/>
  <c r="X2004" i="4"/>
  <c r="X2018" i="4"/>
  <c r="X2024" i="4"/>
  <c r="X987" i="4"/>
  <c r="X3117" i="4"/>
  <c r="X3118" i="4"/>
  <c r="X3120" i="4"/>
  <c r="X1462" i="4"/>
  <c r="X1991" i="4"/>
  <c r="X1994" i="4"/>
  <c r="X1998" i="4"/>
  <c r="X2000" i="4"/>
  <c r="X2631" i="4"/>
  <c r="X2612" i="4"/>
  <c r="X2689" i="4"/>
  <c r="X2725" i="4"/>
  <c r="X2747" i="4"/>
  <c r="X2226" i="4"/>
  <c r="X1094" i="4"/>
  <c r="X1106" i="4"/>
  <c r="X1107" i="4"/>
  <c r="X1109" i="4"/>
  <c r="X1110" i="4"/>
  <c r="X1108" i="4"/>
  <c r="X1111" i="4"/>
  <c r="X3364" i="4"/>
  <c r="X3320" i="4"/>
  <c r="X975" i="4"/>
  <c r="X1519" i="4"/>
  <c r="X1463" i="4"/>
  <c r="X1284" i="4"/>
  <c r="X1516" i="4"/>
  <c r="X2963" i="4"/>
  <c r="X2957" i="4"/>
  <c r="X2958" i="4"/>
  <c r="X2034" i="4"/>
  <c r="X3437" i="4"/>
  <c r="X3438" i="4"/>
  <c r="X2861" i="4"/>
  <c r="X2766" i="4"/>
  <c r="X2767" i="4"/>
  <c r="X2835" i="4"/>
  <c r="X3610" i="4"/>
  <c r="X1265" i="4"/>
  <c r="X2916" i="4"/>
  <c r="X2941" i="4"/>
  <c r="X2917" i="4"/>
  <c r="X2886" i="4"/>
  <c r="X3327" i="4"/>
  <c r="X3418" i="4"/>
  <c r="X2839" i="4"/>
  <c r="X2593" i="4"/>
  <c r="X4068" i="4"/>
  <c r="X2230" i="4"/>
  <c r="X2229" i="4"/>
  <c r="X4334" i="4"/>
  <c r="X4452" i="4"/>
  <c r="X2538" i="4"/>
  <c r="X1295" i="4"/>
  <c r="X1291" i="4"/>
  <c r="X1292" i="4"/>
  <c r="X1296" i="4"/>
  <c r="X1298" i="4"/>
  <c r="X1304" i="4"/>
  <c r="X1301" i="4"/>
  <c r="X1303" i="4"/>
  <c r="X1305" i="4"/>
  <c r="X1293" i="4"/>
  <c r="X1141" i="4"/>
  <c r="X1334" i="4"/>
  <c r="X1335" i="4"/>
  <c r="X114" i="4"/>
  <c r="X1839" i="4"/>
  <c r="X165" i="4"/>
  <c r="X2874" i="4"/>
  <c r="X3366" i="4"/>
  <c r="X1524" i="4"/>
  <c r="X164" i="4"/>
  <c r="X1838" i="4"/>
  <c r="X1525" i="4"/>
  <c r="X1527" i="4"/>
  <c r="X128" i="4"/>
  <c r="X4100" i="4"/>
  <c r="X3450" i="4"/>
  <c r="X2466" i="4"/>
  <c r="X2161" i="4"/>
  <c r="X2194" i="4"/>
  <c r="X1850" i="4"/>
  <c r="X2603" i="4"/>
  <c r="X2578" i="4"/>
  <c r="X2047" i="4"/>
  <c r="X3677" i="4"/>
  <c r="X4358" i="4"/>
  <c r="X3641" i="4"/>
  <c r="X3933" i="4"/>
  <c r="X4359" i="4"/>
  <c r="X1836" i="4"/>
  <c r="X4360" i="4"/>
  <c r="X3934" i="4"/>
  <c r="X3479" i="4"/>
  <c r="X1751" i="4"/>
  <c r="X1752" i="4"/>
  <c r="X2227" i="4"/>
  <c r="X10" i="4"/>
  <c r="X3484" i="4"/>
  <c r="X3480" i="4"/>
  <c r="X3485" i="4"/>
  <c r="X1452" i="4"/>
  <c r="X1505" i="4"/>
  <c r="X1450" i="4"/>
  <c r="X1128" i="4"/>
  <c r="X3483" i="4"/>
  <c r="X1959" i="4"/>
  <c r="X3016" i="4"/>
  <c r="X2918" i="4"/>
  <c r="X1834" i="4"/>
  <c r="X3369" i="4"/>
  <c r="X3335" i="4"/>
  <c r="X3688" i="4"/>
  <c r="X3689" i="4"/>
  <c r="X1054" i="4"/>
  <c r="X861" i="4"/>
  <c r="X913" i="4"/>
  <c r="X2690" i="4"/>
  <c r="X1059" i="4"/>
  <c r="X3613" i="4"/>
  <c r="X1510" i="4"/>
  <c r="X2959" i="4"/>
  <c r="X2049" i="4"/>
  <c r="X2021" i="4"/>
  <c r="X2841" i="4"/>
  <c r="X3370" i="4"/>
  <c r="X12" i="4"/>
  <c r="X1963" i="4"/>
  <c r="X3894" i="4"/>
  <c r="X1115" i="4"/>
  <c r="X2310" i="4"/>
  <c r="X3943" i="4"/>
  <c r="X2516" i="4"/>
  <c r="X3844" i="4"/>
  <c r="X1788" i="4"/>
  <c r="X4389" i="4"/>
  <c r="X3658" i="4"/>
  <c r="X2517" i="4"/>
  <c r="X3845" i="4"/>
  <c r="X3659" i="4"/>
  <c r="X3662" i="4"/>
  <c r="X3649" i="4"/>
  <c r="X4302" i="4"/>
  <c r="X3663" i="4"/>
  <c r="X4384" i="4"/>
  <c r="X3669" i="4"/>
  <c r="X3673" i="4"/>
  <c r="X2314" i="4"/>
  <c r="X2311" i="4"/>
  <c r="X4386" i="4"/>
  <c r="X3656" i="4"/>
  <c r="X4097" i="4"/>
  <c r="X4387" i="4"/>
  <c r="X1026" i="4"/>
  <c r="X2312" i="4"/>
  <c r="X4388" i="4"/>
  <c r="X4545" i="4"/>
  <c r="X1027" i="4"/>
  <c r="X2313" i="4"/>
  <c r="X3800" i="4"/>
  <c r="X1350" i="4"/>
  <c r="X3664" i="4"/>
  <c r="X4406" i="4"/>
  <c r="X1053" i="4"/>
  <c r="X4311" i="4"/>
  <c r="X1352" i="4"/>
  <c r="X4405" i="4"/>
  <c r="X3731" i="4"/>
  <c r="X4390" i="4"/>
  <c r="X2284" i="4"/>
  <c r="X1029" i="4"/>
  <c r="X3660" i="4"/>
  <c r="X3950" i="4"/>
  <c r="X3011" i="4"/>
  <c r="X4162" i="4"/>
  <c r="X4236" i="4"/>
  <c r="X4237" i="4"/>
  <c r="X3932" i="4"/>
  <c r="X2182" i="4"/>
  <c r="X1039" i="4"/>
  <c r="X4163" i="4"/>
  <c r="X4464" i="4"/>
  <c r="X3841" i="4"/>
  <c r="X4169" i="4"/>
  <c r="X2130" i="4"/>
  <c r="X2103" i="4"/>
  <c r="X3843" i="4"/>
  <c r="X3681" i="4"/>
  <c r="X4171" i="4"/>
  <c r="X4196" i="4"/>
  <c r="X4287" i="4"/>
  <c r="X4288" i="4"/>
  <c r="X4235" i="4"/>
  <c r="X171" i="4"/>
  <c r="X3905" i="4"/>
  <c r="X3944" i="4"/>
  <c r="X1028" i="4"/>
  <c r="X4130" i="4"/>
  <c r="X1038" i="4"/>
  <c r="X921" i="4"/>
  <c r="X1870" i="4"/>
  <c r="X4198" i="4"/>
  <c r="X4172" i="4"/>
  <c r="X2351" i="4"/>
  <c r="X3661" i="4"/>
  <c r="X4241" i="4"/>
  <c r="X1855" i="4"/>
  <c r="X1868" i="4"/>
  <c r="X3592" i="4"/>
  <c r="X3595" i="4"/>
  <c r="X3599" i="4"/>
  <c r="X3600" i="4"/>
  <c r="X1783" i="4"/>
  <c r="X1787" i="4"/>
  <c r="X2190" i="4"/>
  <c r="X1790" i="4"/>
  <c r="X1786" i="4"/>
  <c r="X1789" i="4"/>
  <c r="X4197" i="4"/>
  <c r="X2181" i="4"/>
  <c r="X2611" i="4"/>
  <c r="X2704" i="4"/>
  <c r="X2706" i="4"/>
  <c r="X2705" i="4"/>
  <c r="X2224" i="4"/>
  <c r="X1087" i="4"/>
  <c r="X2223" i="4"/>
  <c r="X1089" i="4"/>
  <c r="X75" i="4"/>
  <c r="X1088" i="4"/>
  <c r="X1086" i="4"/>
  <c r="X2765" i="4"/>
  <c r="X2806" i="4"/>
  <c r="X3234" i="4"/>
  <c r="X1474" i="4"/>
  <c r="X3478" i="4"/>
  <c r="X3602" i="4"/>
  <c r="X1177" i="4"/>
  <c r="X1179" i="4"/>
  <c r="X2361" i="4"/>
  <c r="X1478" i="4"/>
  <c r="X3918" i="4"/>
  <c r="X2079" i="4"/>
  <c r="X2973" i="4"/>
  <c r="X4351" i="4"/>
  <c r="X4352" i="4"/>
  <c r="X3977" i="4"/>
  <c r="X1987" i="4"/>
  <c r="X4353" i="4"/>
  <c r="X1988" i="4"/>
  <c r="X2234" i="4"/>
  <c r="X2799" i="4"/>
  <c r="X2763" i="4"/>
  <c r="X2804" i="4"/>
  <c r="X2805" i="4"/>
  <c r="X3601" i="4"/>
  <c r="X3594" i="4"/>
  <c r="X4286" i="4"/>
  <c r="X4289" i="4"/>
  <c r="X2050" i="4"/>
  <c r="X4284" i="4"/>
  <c r="X2144" i="4"/>
  <c r="X2885" i="4"/>
  <c r="X2900" i="4"/>
  <c r="X2400" i="4"/>
  <c r="X2901" i="4"/>
  <c r="X2902" i="4"/>
  <c r="X1747" i="4"/>
  <c r="X4170" i="4"/>
  <c r="X4175" i="4"/>
  <c r="X4161" i="4"/>
  <c r="X2180" i="4"/>
  <c r="X268" i="4"/>
  <c r="X1473" i="4"/>
  <c r="X4525" i="4"/>
  <c r="X2887" i="4"/>
  <c r="X2924" i="4"/>
  <c r="X2613" i="4"/>
  <c r="X2731" i="4"/>
  <c r="X1830" i="4"/>
  <c r="X3651" i="4"/>
  <c r="X3493" i="4"/>
  <c r="X3495" i="4"/>
  <c r="X3895" i="4"/>
  <c r="X1457" i="4"/>
  <c r="X4239" i="4"/>
  <c r="X1456" i="4"/>
  <c r="X3440" i="4"/>
  <c r="X3650" i="4"/>
  <c r="X1856" i="4"/>
  <c r="X4350" i="4"/>
  <c r="X4238" i="4"/>
  <c r="X2497" i="4"/>
  <c r="X3676" i="4"/>
  <c r="X2498" i="4"/>
  <c r="X4195" i="4"/>
  <c r="X2186" i="4"/>
  <c r="X4165" i="4"/>
  <c r="X3837" i="4"/>
  <c r="X2646" i="4"/>
  <c r="X2694" i="4"/>
  <c r="X1062" i="4"/>
  <c r="X1460" i="4"/>
  <c r="X3609" i="4"/>
  <c r="X3913" i="4"/>
  <c r="X2775" i="4"/>
  <c r="X2891" i="4"/>
  <c r="X4176" i="4"/>
  <c r="X4166" i="4"/>
  <c r="X3238" i="4"/>
  <c r="X3383" i="4"/>
  <c r="X2183" i="4"/>
  <c r="X3384" i="4"/>
  <c r="X2187" i="4"/>
  <c r="X2184" i="4"/>
  <c r="X2185" i="4"/>
  <c r="X2426" i="4"/>
  <c r="X3128" i="4"/>
  <c r="X3124" i="4"/>
  <c r="X3382" i="4"/>
  <c r="X2615" i="4"/>
  <c r="X3958" i="4"/>
  <c r="X3959" i="4"/>
  <c r="X4091" i="4"/>
  <c r="X2508" i="4"/>
  <c r="X844" i="4"/>
  <c r="X1569" i="4"/>
  <c r="X3942" i="4"/>
  <c r="X3759" i="4"/>
  <c r="X3796" i="4"/>
  <c r="X846" i="4"/>
  <c r="X1024" i="4"/>
  <c r="X2282" i="4"/>
  <c r="X3716" i="4"/>
  <c r="X3722" i="4"/>
  <c r="X2500" i="4"/>
  <c r="X4364" i="4"/>
  <c r="X3652" i="4"/>
  <c r="X1022" i="4"/>
  <c r="X3653" i="4"/>
  <c r="X1585" i="4"/>
  <c r="X2544" i="4"/>
  <c r="X4011" i="4"/>
  <c r="X2545" i="4"/>
  <c r="X2263" i="4"/>
  <c r="X3797" i="4"/>
  <c r="X3654" i="4"/>
  <c r="X2564" i="4"/>
  <c r="X3655" i="4"/>
  <c r="X4411" i="4"/>
  <c r="X3847" i="4"/>
  <c r="X4402" i="4"/>
  <c r="X959" i="4"/>
  <c r="X4542" i="4"/>
  <c r="X3717" i="4"/>
  <c r="X4354" i="4"/>
  <c r="X3718" i="4"/>
  <c r="X3720" i="4"/>
  <c r="X3721" i="4"/>
  <c r="X2188" i="4"/>
  <c r="X4252" i="4"/>
  <c r="X2452" i="4"/>
  <c r="X3738" i="4"/>
  <c r="X935" i="4"/>
  <c r="X1983" i="4"/>
  <c r="X3611" i="4"/>
  <c r="X3946" i="4"/>
  <c r="X2162" i="4"/>
  <c r="X3966" i="4"/>
  <c r="X936" i="4"/>
  <c r="X4243" i="4"/>
  <c r="X3587" i="4"/>
  <c r="X1776" i="4"/>
  <c r="X2189" i="4"/>
  <c r="X954" i="4"/>
  <c r="X1085" i="4"/>
  <c r="X2218" i="4"/>
  <c r="X1470" i="4"/>
  <c r="X3902" i="4"/>
  <c r="X934" i="4"/>
  <c r="X2366" i="4"/>
  <c r="X2316" i="4"/>
  <c r="X1464" i="4"/>
  <c r="X3900" i="4"/>
  <c r="X3901" i="4"/>
  <c r="X3961" i="4"/>
  <c r="X3978" i="4"/>
  <c r="X1978" i="4"/>
  <c r="X1981" i="4"/>
  <c r="X3979" i="4"/>
  <c r="X13" i="4"/>
  <c r="X4285" i="4"/>
  <c r="X2333" i="4"/>
  <c r="X2087" i="4"/>
  <c r="X4240" i="4"/>
  <c r="X4168" i="4"/>
  <c r="X2501" i="4"/>
  <c r="X2502" i="4"/>
  <c r="X2503" i="4"/>
  <c r="X3247" i="4"/>
  <c r="X210" i="4"/>
  <c r="X2522" i="4"/>
  <c r="X4214" i="4"/>
  <c r="X1064" i="4"/>
  <c r="X1065" i="4"/>
  <c r="X1063" i="4"/>
  <c r="X994" i="4"/>
  <c r="X2616" i="4"/>
  <c r="X1763" i="4"/>
  <c r="X2727" i="4"/>
  <c r="X3248" i="4"/>
  <c r="X1466" i="4"/>
  <c r="X3386" i="4"/>
  <c r="X3387" i="4"/>
  <c r="X4510" i="4"/>
  <c r="X3249" i="4"/>
  <c r="X2362" i="4"/>
  <c r="X2363" i="4"/>
  <c r="X2364" i="4"/>
  <c r="X2365" i="4"/>
  <c r="X3795" i="4"/>
  <c r="X463" i="4"/>
  <c r="X3442" i="4"/>
  <c r="X3026" i="4"/>
  <c r="X2913" i="4"/>
  <c r="X2949" i="4"/>
  <c r="X3804" i="4"/>
  <c r="X3615" i="4"/>
  <c r="X2622" i="4"/>
  <c r="X2645" i="4"/>
  <c r="X2700" i="4"/>
  <c r="X2702" i="4"/>
  <c r="X2701" i="4"/>
  <c r="X1104" i="4"/>
  <c r="X4335" i="4"/>
  <c r="X2964" i="4"/>
  <c r="X3391" i="4"/>
  <c r="X3408" i="4"/>
  <c r="X3392" i="4"/>
  <c r="X3027" i="4"/>
  <c r="X2894" i="4"/>
  <c r="X2895" i="4"/>
  <c r="X1814" i="4"/>
  <c r="X995" i="4"/>
  <c r="X1042" i="4"/>
  <c r="X1043" i="4"/>
  <c r="X1051" i="4"/>
  <c r="X991" i="4"/>
  <c r="X992" i="4"/>
  <c r="X3617" i="4"/>
  <c r="X2520" i="4"/>
  <c r="X1773" i="4"/>
  <c r="X2788" i="4"/>
  <c r="X3028" i="4"/>
  <c r="X2966" i="4"/>
  <c r="X3415" i="4"/>
  <c r="X2625" i="4"/>
  <c r="X3263" i="4"/>
  <c r="X2965" i="4"/>
  <c r="X2206" i="4"/>
  <c r="X4368" i="4"/>
  <c r="X2523" i="4"/>
  <c r="X4092" i="4"/>
  <c r="X2205" i="4"/>
  <c r="X1580" i="4"/>
  <c r="X3848" i="4"/>
  <c r="X1513" i="4"/>
  <c r="X1511" i="4"/>
  <c r="X2141" i="4"/>
  <c r="X3840" i="4"/>
  <c r="X2629" i="4"/>
  <c r="X4321" i="4"/>
  <c r="X1166" i="4"/>
  <c r="X1167" i="4"/>
  <c r="X1502" i="4"/>
  <c r="X2967" i="4"/>
  <c r="X1124" i="4"/>
  <c r="X2086" i="4"/>
  <c r="X3265" i="4"/>
  <c r="X1130" i="4"/>
  <c r="X20" i="4"/>
  <c r="X213" i="4"/>
  <c r="X1114" i="4"/>
  <c r="X2597" i="4"/>
  <c r="X240" i="4"/>
  <c r="X21" i="4"/>
  <c r="X4128" i="4"/>
  <c r="X3808" i="4"/>
  <c r="X2463" i="4"/>
  <c r="X2093" i="4"/>
  <c r="X1603" i="4"/>
  <c r="X1604" i="4"/>
  <c r="X2464" i="4"/>
  <c r="X4459" i="4"/>
  <c r="X2104" i="4"/>
  <c r="X1056" i="4"/>
  <c r="X2346" i="4"/>
  <c r="X2962" i="4"/>
  <c r="X2358" i="4"/>
  <c r="X2359" i="4"/>
  <c r="X3271" i="4"/>
  <c r="X3397" i="4"/>
  <c r="X3272" i="4"/>
  <c r="X2596" i="4"/>
  <c r="X3398" i="4"/>
  <c r="X3273" i="4"/>
  <c r="X3274" i="4"/>
  <c r="X3903" i="4"/>
  <c r="X2633" i="4"/>
  <c r="X2076" i="4"/>
  <c r="X15" i="4"/>
  <c r="X3275" i="4"/>
  <c r="X2898" i="4"/>
  <c r="X4330" i="4"/>
  <c r="X1867" i="4"/>
  <c r="X1571" i="4"/>
  <c r="X2594" i="4"/>
  <c r="X4112" i="4"/>
  <c r="X2970" i="4"/>
  <c r="X3141" i="4"/>
  <c r="X2591" i="4"/>
  <c r="X3059" i="4"/>
  <c r="X2908" i="4"/>
  <c r="X1865" i="4"/>
  <c r="X1866" i="4"/>
  <c r="X2632" i="4"/>
  <c r="X2634" i="4"/>
  <c r="X2817" i="4"/>
  <c r="X4488" i="4"/>
  <c r="X1172" i="4"/>
  <c r="X3590" i="4"/>
  <c r="X3589" i="4"/>
  <c r="X3591" i="4"/>
  <c r="X3305" i="4"/>
  <c r="X3497" i="4"/>
  <c r="X4512" i="4"/>
  <c r="X3395" i="4"/>
  <c r="X3498" i="4"/>
  <c r="X4496" i="4"/>
  <c r="X3499" i="4"/>
  <c r="X3500" i="4"/>
  <c r="X3501" i="4"/>
  <c r="X3502" i="4"/>
  <c r="X3503" i="4"/>
  <c r="X3504" i="4"/>
  <c r="X4476" i="4"/>
  <c r="X2427" i="4"/>
  <c r="X3749" i="4"/>
  <c r="X1173" i="4"/>
  <c r="X4544" i="4"/>
  <c r="X3732" i="4"/>
  <c r="X1353" i="4"/>
  <c r="X2286" i="4"/>
  <c r="X2890" i="4"/>
  <c r="X3793" i="4"/>
  <c r="X3726" i="4"/>
  <c r="X3999" i="4"/>
  <c r="X2315" i="4"/>
  <c r="X871" i="4"/>
  <c r="X3675" i="4"/>
  <c r="X3107" i="4"/>
  <c r="X1052" i="4"/>
  <c r="X382" i="4"/>
  <c r="X3109" i="4"/>
  <c r="X3023" i="4"/>
  <c r="X2080" i="4"/>
  <c r="X4181" i="4"/>
  <c r="X4104" i="4"/>
  <c r="X1606" i="4"/>
  <c r="X3783" i="4"/>
  <c r="X3108" i="4"/>
  <c r="X4200" i="4"/>
  <c r="X3184" i="4"/>
  <c r="X2396" i="4"/>
  <c r="X2196" i="4"/>
  <c r="X3443" i="4"/>
  <c r="X1455" i="4"/>
  <c r="X3379" i="4"/>
  <c r="X3181" i="4"/>
  <c r="X1324" i="4"/>
  <c r="X4114" i="4"/>
  <c r="X2996" i="4"/>
  <c r="X4460" i="4"/>
  <c r="X3024" i="4"/>
  <c r="X3067" i="4"/>
  <c r="X2058" i="4"/>
  <c r="X1131" i="4"/>
  <c r="X3212" i="4"/>
  <c r="X2524" i="4"/>
  <c r="X1869" i="4"/>
  <c r="X1756" i="4"/>
  <c r="X2730" i="4"/>
  <c r="X2683" i="4"/>
  <c r="X1105" i="4"/>
  <c r="X2225" i="4"/>
  <c r="X3250" i="4"/>
  <c r="X3622" i="4"/>
  <c r="X2953" i="4"/>
  <c r="X2977" i="4"/>
  <c r="X1964" i="4"/>
  <c r="X2239" i="4"/>
  <c r="X3380" i="4"/>
  <c r="X3207" i="4"/>
  <c r="X3168" i="4"/>
  <c r="X3182" i="4"/>
  <c r="X3211" i="4"/>
  <c r="X3209" i="4"/>
  <c r="X4421" i="4"/>
  <c r="X2784" i="4"/>
  <c r="X1962" i="4"/>
  <c r="X2042" i="4"/>
  <c r="X4265" i="4"/>
  <c r="X1966" i="4"/>
  <c r="X2043" i="4"/>
  <c r="X2997" i="4"/>
  <c r="X3097" i="4"/>
  <c r="X1306" i="4"/>
  <c r="X2880" i="4"/>
  <c r="X2881" i="4"/>
  <c r="X1815" i="4"/>
  <c r="X2177" i="4"/>
  <c r="X3809" i="4"/>
  <c r="X3218" i="4"/>
  <c r="X3143" i="4"/>
  <c r="X3399" i="4"/>
  <c r="X3277" i="4"/>
  <c r="X2635" i="4"/>
  <c r="X2971" i="4"/>
  <c r="X2797" i="4"/>
  <c r="X2827" i="4"/>
  <c r="X3064" i="4"/>
  <c r="X4125" i="4"/>
  <c r="X2565" i="4"/>
  <c r="X2948" i="4"/>
  <c r="X3682" i="4"/>
  <c r="X2232" i="4"/>
  <c r="X1793" i="4"/>
  <c r="X3043" i="4"/>
  <c r="X3044" i="4"/>
  <c r="X4336" i="4"/>
  <c r="X3457" i="4"/>
  <c r="X2903" i="4"/>
  <c r="X3001" i="4"/>
  <c r="X4190" i="4"/>
  <c r="X3002" i="4"/>
  <c r="X2807" i="4"/>
  <c r="X2954" i="4"/>
  <c r="X2990" i="4"/>
  <c r="X2757" i="4"/>
  <c r="X3041" i="4"/>
  <c r="X2882" i="4"/>
  <c r="X2904" i="4"/>
  <c r="X4442" i="4"/>
  <c r="X1880" i="4"/>
  <c r="X4331" i="4"/>
  <c r="X2976" i="4"/>
  <c r="X2840" i="4"/>
  <c r="X2394" i="4"/>
  <c r="X3803" i="4"/>
  <c r="X3801" i="4"/>
  <c r="X3794" i="4"/>
  <c r="X3799" i="4"/>
  <c r="X3798" i="4"/>
  <c r="X3802" i="4"/>
  <c r="X4304" i="4"/>
  <c r="X4303" i="4"/>
  <c r="X4392" i="4"/>
  <c r="X4305" i="4"/>
  <c r="X4306" i="4"/>
  <c r="X3153" i="4"/>
  <c r="X3051" i="4"/>
  <c r="X3156" i="4"/>
  <c r="X3412" i="4"/>
  <c r="X3404" i="4"/>
  <c r="X3055" i="4"/>
  <c r="X3056" i="4"/>
  <c r="X2711" i="4"/>
  <c r="X2712" i="4"/>
  <c r="X3296" i="4"/>
  <c r="X3154" i="4"/>
  <c r="X2812" i="4"/>
  <c r="X2810" i="4"/>
  <c r="X3052" i="4"/>
  <c r="X849" i="4"/>
  <c r="X3381" i="4"/>
  <c r="X1307" i="4"/>
  <c r="X2829" i="4"/>
  <c r="X3441" i="4"/>
  <c r="X3161" i="4"/>
  <c r="X3053" i="4"/>
  <c r="X2912" i="4"/>
  <c r="X1031" i="4"/>
  <c r="X874" i="4"/>
  <c r="X867" i="4"/>
  <c r="X4393" i="4"/>
  <c r="X4465" i="4"/>
  <c r="X1030" i="4"/>
  <c r="X3371" i="4"/>
  <c r="X4314" i="4"/>
  <c r="X3850" i="4"/>
  <c r="X4307" i="4"/>
  <c r="X1593" i="4"/>
  <c r="X1095" i="4"/>
  <c r="X3916" i="4"/>
  <c r="X1479" i="4"/>
  <c r="X1481" i="4"/>
  <c r="X4021" i="4"/>
  <c r="X35" i="4"/>
  <c r="X4022" i="4"/>
  <c r="X2195" i="4"/>
  <c r="X3727" i="4"/>
  <c r="X4201" i="4"/>
  <c r="X4202" i="4"/>
  <c r="X4203" i="4"/>
  <c r="X4015" i="4"/>
  <c r="X2248" i="4"/>
  <c r="X4016" i="4"/>
  <c r="X4017" i="4"/>
  <c r="X4024" i="4"/>
  <c r="X4207" i="4"/>
  <c r="X939" i="4"/>
  <c r="X912" i="4"/>
  <c r="X2111" i="4"/>
  <c r="X4028" i="4"/>
  <c r="X4133" i="4"/>
  <c r="X4020" i="4"/>
  <c r="X4391" i="4"/>
  <c r="X2393" i="4"/>
  <c r="X3149" i="4"/>
  <c r="X4129" i="4"/>
  <c r="X2809" i="4"/>
  <c r="X3607" i="4"/>
  <c r="X2709" i="4"/>
  <c r="X1091" i="4"/>
  <c r="X1186" i="4"/>
  <c r="X2975" i="4"/>
  <c r="X2125" i="4"/>
  <c r="X3048" i="4"/>
  <c r="X4132" i="4"/>
  <c r="X3292" i="4"/>
  <c r="X529" i="4"/>
  <c r="X2814" i="4"/>
  <c r="X3297" i="4"/>
  <c r="X3298" i="4"/>
  <c r="X3692" i="4"/>
  <c r="X4367" i="4"/>
  <c r="X2504" i="4"/>
  <c r="X2506" i="4"/>
  <c r="X3256" i="4"/>
  <c r="X841" i="4"/>
  <c r="X3131" i="4"/>
  <c r="X842" i="4"/>
  <c r="X1764" i="4"/>
  <c r="X1765" i="4"/>
  <c r="X1767" i="4"/>
  <c r="X3251" i="4"/>
  <c r="X1769" i="4"/>
  <c r="X1770" i="4"/>
  <c r="X1771" i="4"/>
  <c r="X4167" i="4"/>
  <c r="X1067" i="4"/>
  <c r="X2619" i="4"/>
  <c r="X3258" i="4"/>
  <c r="X3132" i="4"/>
  <c r="X2617" i="4"/>
  <c r="X2618" i="4"/>
  <c r="X2696" i="4"/>
  <c r="X2697" i="4"/>
  <c r="X2698" i="4"/>
  <c r="X2217" i="4"/>
  <c r="X2779" i="4"/>
  <c r="X2781" i="4"/>
  <c r="X2782" i="4"/>
  <c r="X2787" i="4"/>
  <c r="X1116" i="4"/>
  <c r="X1117" i="4"/>
  <c r="X2780" i="4"/>
  <c r="X2783" i="4"/>
  <c r="X2785" i="4"/>
  <c r="X2786" i="4"/>
  <c r="X3021" i="4"/>
  <c r="X3022" i="4"/>
  <c r="X1766" i="4"/>
  <c r="X1768" i="4"/>
  <c r="X1096" i="4"/>
  <c r="X1097" i="4"/>
  <c r="X1103" i="4"/>
  <c r="X3666" i="4"/>
  <c r="X3665" i="4"/>
  <c r="X4174" i="4"/>
  <c r="X1812" i="4"/>
  <c r="X3911" i="4"/>
  <c r="X3909" i="4"/>
  <c r="X3908" i="4"/>
  <c r="X2876" i="4"/>
  <c r="X3606" i="4"/>
  <c r="X2046" i="4"/>
  <c r="X4173" i="4"/>
  <c r="X3300" i="4"/>
  <c r="X3019" i="4"/>
  <c r="X2753" i="4"/>
  <c r="X2774" i="4"/>
  <c r="X2776" i="4"/>
  <c r="X3210" i="4"/>
  <c r="X3129" i="4"/>
  <c r="X2836" i="4"/>
  <c r="X1234" i="4"/>
  <c r="X1196" i="4"/>
  <c r="X2678" i="4"/>
  <c r="X2715" i="4"/>
  <c r="X3302" i="4"/>
  <c r="X2842" i="4"/>
  <c r="X2816" i="4"/>
  <c r="X2947" i="4"/>
  <c r="X1482" i="4"/>
  <c r="X1204" i="4"/>
  <c r="X1205" i="4"/>
  <c r="X2599" i="4"/>
  <c r="X2262" i="4"/>
  <c r="X1490" i="4"/>
  <c r="X1500" i="4"/>
  <c r="X2641" i="4"/>
  <c r="X1494" i="4"/>
  <c r="X1496" i="4"/>
  <c r="X1497" i="4"/>
  <c r="X1495" i="4"/>
  <c r="X2867" i="4"/>
  <c r="X2869" i="4"/>
  <c r="X2844" i="4"/>
  <c r="X2855" i="4"/>
  <c r="X2857" i="4"/>
  <c r="X2858" i="4"/>
  <c r="X2922" i="4"/>
  <c r="X2928" i="4"/>
  <c r="X2929" i="4"/>
  <c r="X2932" i="4"/>
  <c r="X2934" i="4"/>
  <c r="X2938" i="4"/>
  <c r="X2942" i="4"/>
  <c r="X4463" i="4"/>
  <c r="X2883" i="4"/>
  <c r="X2756" i="4"/>
  <c r="X2758" i="4"/>
  <c r="X2760" i="4"/>
  <c r="X2888" i="4"/>
  <c r="X2833" i="4"/>
  <c r="X2945" i="4"/>
  <c r="X2879" i="4"/>
  <c r="X2064" i="4"/>
  <c r="X2899" i="4"/>
  <c r="X2770" i="4"/>
  <c r="X2834" i="4"/>
  <c r="X2075" i="4"/>
  <c r="X2915" i="4"/>
  <c r="X2892" i="4"/>
  <c r="X2914" i="4"/>
  <c r="X2789" i="4"/>
  <c r="X2893" i="4"/>
  <c r="X2791" i="4"/>
  <c r="X2793" i="4"/>
  <c r="X2792" i="4"/>
  <c r="X2919" i="4"/>
  <c r="X2813" i="4"/>
  <c r="X2906" i="4"/>
  <c r="X2831" i="4"/>
  <c r="X2907" i="4"/>
  <c r="X1411" i="4"/>
  <c r="X4484" i="4"/>
  <c r="X1394" i="4"/>
  <c r="X1430" i="4"/>
  <c r="X3890" i="4"/>
  <c r="X1370" i="4"/>
  <c r="X1358" i="4"/>
  <c r="X3878" i="4"/>
  <c r="X3888" i="4"/>
  <c r="X1386" i="4"/>
  <c r="X1363" i="4"/>
  <c r="X1446" i="4"/>
  <c r="X1438" i="4"/>
  <c r="X2462" i="4"/>
  <c r="X1448" i="4"/>
  <c r="X1449" i="4"/>
  <c r="X3892" i="4"/>
  <c r="X1878" i="4"/>
  <c r="X974" i="4"/>
  <c r="X1523" i="4"/>
  <c r="X1528" i="4"/>
  <c r="X1451" i="4"/>
  <c r="X1471" i="4"/>
  <c r="X1475" i="4"/>
  <c r="X3906" i="4"/>
  <c r="X917" i="4"/>
  <c r="X1472" i="4"/>
  <c r="X1477" i="4"/>
  <c r="X1459" i="4"/>
  <c r="X3896" i="4"/>
  <c r="X3899" i="4"/>
  <c r="X1507" i="4"/>
  <c r="X3910" i="4"/>
  <c r="X1508" i="4"/>
  <c r="X2465" i="4"/>
  <c r="X1515" i="4"/>
  <c r="X1488" i="4"/>
  <c r="X1498" i="4"/>
  <c r="X1491" i="4"/>
  <c r="X1492" i="4"/>
  <c r="X3202" i="4"/>
  <c r="X3187" i="4"/>
  <c r="X3084" i="4"/>
  <c r="X3091" i="4"/>
  <c r="X3170" i="4"/>
  <c r="X3078" i="4"/>
  <c r="X3079" i="4"/>
  <c r="X3081" i="4"/>
  <c r="X3082" i="4"/>
  <c r="X3085" i="4"/>
  <c r="X3088" i="4"/>
  <c r="X3077" i="4"/>
  <c r="X4382" i="4"/>
  <c r="X4377" i="4"/>
  <c r="X368" i="4"/>
  <c r="X3010" i="4"/>
  <c r="X3007" i="4"/>
  <c r="X2995" i="4"/>
  <c r="X3005" i="4"/>
  <c r="X3063" i="4"/>
  <c r="X3092" i="4"/>
  <c r="X3208" i="4"/>
  <c r="X4361" i="4"/>
  <c r="X3013" i="4"/>
  <c r="X4385" i="4"/>
  <c r="X3032" i="4"/>
  <c r="X3033" i="4"/>
  <c r="X4362" i="4"/>
  <c r="X3031" i="4"/>
  <c r="X3065" i="4"/>
  <c r="X3025" i="4"/>
  <c r="X3136" i="4"/>
  <c r="X3137" i="4"/>
  <c r="X3138" i="4"/>
  <c r="X3030" i="4"/>
  <c r="X3127" i="4"/>
  <c r="X3096" i="4"/>
  <c r="X3042" i="4"/>
  <c r="X3068" i="4"/>
  <c r="X3050" i="4"/>
  <c r="X3354" i="4"/>
  <c r="X3427" i="4"/>
  <c r="X3429" i="4"/>
  <c r="X3331" i="4"/>
  <c r="X3347" i="4"/>
  <c r="X3348" i="4"/>
  <c r="X3710" i="4"/>
  <c r="X1568" i="4"/>
  <c r="X3684" i="4"/>
  <c r="X3686" i="4"/>
  <c r="X3215" i="4"/>
  <c r="X3227" i="4"/>
  <c r="X3687" i="4"/>
  <c r="X3417" i="4"/>
  <c r="X3225" i="4"/>
  <c r="X3393" i="4"/>
  <c r="X3333" i="4"/>
  <c r="X3406" i="4"/>
  <c r="X3365" i="4"/>
  <c r="X3690" i="4"/>
  <c r="X3377" i="4"/>
  <c r="X3400" i="4"/>
  <c r="X3413" i="4"/>
  <c r="X3280" i="4"/>
  <c r="X3312" i="4"/>
  <c r="X3730" i="4"/>
  <c r="X3243" i="4"/>
  <c r="X3316" i="4"/>
  <c r="X3311" i="4"/>
  <c r="X3719" i="4"/>
  <c r="X3410" i="4"/>
  <c r="X3259" i="4"/>
  <c r="X3317" i="4"/>
  <c r="X3315" i="4"/>
  <c r="X3318" i="4"/>
  <c r="X1570" i="4"/>
  <c r="X3293" i="4"/>
  <c r="X3414" i="4"/>
  <c r="X3252" i="4"/>
  <c r="X3301" i="4"/>
  <c r="X3426" i="4"/>
  <c r="X3337" i="4"/>
  <c r="X3340" i="4"/>
  <c r="X3343" i="4"/>
  <c r="X3353" i="4"/>
  <c r="X3352" i="4"/>
  <c r="X3416" i="4"/>
  <c r="X3420" i="4"/>
  <c r="X2850" i="4"/>
  <c r="X3361" i="4"/>
  <c r="X2236" i="4"/>
  <c r="X4300" i="4"/>
  <c r="X2590" i="4"/>
  <c r="X3221" i="4"/>
  <c r="X3373" i="4"/>
  <c r="X3222" i="4"/>
  <c r="X3230" i="4"/>
  <c r="X3217" i="4"/>
  <c r="X3231" i="4"/>
  <c r="X3220" i="4"/>
  <c r="X3228" i="4"/>
  <c r="X3313" i="4"/>
  <c r="X3213" i="4"/>
  <c r="X3278" i="4"/>
  <c r="X3282" i="4"/>
  <c r="X3322" i="4"/>
  <c r="X3242" i="4"/>
  <c r="X2235" i="4"/>
  <c r="X4295" i="4"/>
  <c r="X4294" i="4"/>
  <c r="X4301" i="4"/>
  <c r="X3269" i="4"/>
  <c r="X3264" i="4"/>
  <c r="X3309" i="4"/>
  <c r="X3294" i="4"/>
  <c r="X3295" i="4"/>
  <c r="X3299" i="4"/>
  <c r="X3246" i="4"/>
  <c r="X3304" i="4"/>
  <c r="X1629" i="4"/>
  <c r="X3624" i="4"/>
  <c r="X1824" i="4"/>
  <c r="X2296" i="4"/>
  <c r="X1684" i="4"/>
  <c r="X1656" i="4"/>
  <c r="X1659" i="4"/>
  <c r="X1661" i="4"/>
  <c r="X1633" i="4"/>
  <c r="X1691" i="4"/>
  <c r="X1695" i="4"/>
  <c r="X1680" i="4"/>
  <c r="X1616" i="4"/>
  <c r="X4151" i="4"/>
  <c r="X1702" i="4"/>
  <c r="X1709" i="4"/>
  <c r="X1828" i="4"/>
  <c r="X1723" i="4"/>
  <c r="X1724" i="4"/>
  <c r="X1734" i="4"/>
  <c r="X3671" i="4"/>
  <c r="X1753" i="4"/>
  <c r="X1807" i="4"/>
  <c r="X1730" i="4"/>
  <c r="X1741" i="4"/>
  <c r="X2307" i="4"/>
  <c r="X1729" i="4"/>
  <c r="X1615" i="4"/>
  <c r="X148" i="4"/>
  <c r="X1809" i="4"/>
  <c r="X1760" i="4"/>
  <c r="X4164" i="4"/>
  <c r="X1826" i="4"/>
  <c r="X1825" i="4"/>
  <c r="X1841" i="4"/>
  <c r="X1795" i="4"/>
  <c r="X1802" i="4"/>
  <c r="X1832" i="4"/>
  <c r="X1803" i="4"/>
  <c r="X1804" i="4"/>
  <c r="X2649" i="4"/>
  <c r="X2651" i="4"/>
  <c r="X2654" i="4"/>
  <c r="X2656" i="4"/>
  <c r="X2657" i="4"/>
  <c r="X2658" i="4"/>
  <c r="X2662" i="4"/>
  <c r="X2674" i="4"/>
  <c r="X2676" i="4"/>
  <c r="X2748" i="4"/>
  <c r="X1100" i="4"/>
  <c r="X2604" i="4"/>
  <c r="X2607" i="4"/>
  <c r="X2610" i="4"/>
  <c r="X2723" i="4"/>
  <c r="X2606" i="4"/>
  <c r="X2682" i="4"/>
  <c r="X2636" i="4"/>
  <c r="X2637" i="4"/>
  <c r="X2972" i="4"/>
  <c r="X2693" i="4"/>
  <c r="X2961" i="4"/>
  <c r="X2692" i="4"/>
  <c r="X2960" i="4"/>
  <c r="X2691" i="4"/>
  <c r="X2968" i="4"/>
  <c r="X1066" i="4"/>
  <c r="X2621" i="4"/>
  <c r="X2623" i="4"/>
  <c r="X2624" i="4"/>
  <c r="X2626" i="4"/>
  <c r="X2627" i="4"/>
  <c r="X2215" i="4"/>
  <c r="X2216" i="4"/>
  <c r="X79" i="4"/>
  <c r="X1092" i="4"/>
  <c r="X2974" i="4"/>
  <c r="X2726" i="4"/>
  <c r="X2640" i="4"/>
  <c r="X2644" i="4"/>
  <c r="X3505" i="4"/>
  <c r="X3519" i="4"/>
  <c r="X3525" i="4"/>
  <c r="X3528" i="4"/>
  <c r="X3534" i="4"/>
  <c r="X3539" i="4"/>
  <c r="X3576" i="4"/>
  <c r="X3506" i="4"/>
  <c r="X3564" i="4"/>
  <c r="X3515" i="4"/>
  <c r="X3533" i="4"/>
  <c r="X3580" i="4"/>
  <c r="X3522" i="4"/>
  <c r="X3524" i="4"/>
  <c r="X3540" i="4"/>
  <c r="X3542" i="4"/>
  <c r="X4519" i="4"/>
  <c r="X4514" i="4"/>
  <c r="X3518" i="4"/>
  <c r="X3621" i="4"/>
  <c r="X3462" i="4"/>
  <c r="X3468" i="4"/>
  <c r="X3460" i="4"/>
  <c r="X3467" i="4"/>
  <c r="X3477" i="4"/>
  <c r="X979" i="4"/>
  <c r="X3471" i="4"/>
  <c r="X3481" i="4"/>
  <c r="X3487" i="4"/>
  <c r="X3489" i="4"/>
  <c r="X993" i="4"/>
  <c r="X3492" i="4"/>
  <c r="X3494" i="4"/>
  <c r="X3604" i="4"/>
  <c r="X3608" i="4"/>
  <c r="X1041" i="4"/>
  <c r="X3549" i="4"/>
  <c r="X3614" i="4"/>
  <c r="X1046" i="4"/>
  <c r="X1631" i="4"/>
  <c r="X1652" i="4"/>
  <c r="X1628" i="4"/>
  <c r="X1649" i="4"/>
  <c r="X1676" i="4"/>
  <c r="X1624" i="4"/>
  <c r="X4184" i="4"/>
  <c r="X1671" i="4"/>
  <c r="X2164" i="4"/>
  <c r="X1701" i="4"/>
  <c r="X1708" i="4"/>
  <c r="X1638" i="4"/>
  <c r="X4221" i="4"/>
  <c r="X1677" i="4"/>
  <c r="X1642" i="4"/>
  <c r="X1612" i="4"/>
  <c r="X1721" i="4"/>
  <c r="X1731" i="4"/>
  <c r="X1745" i="4"/>
  <c r="X1722" i="4"/>
  <c r="X2178" i="4"/>
  <c r="X1614" i="4"/>
  <c r="X1725" i="4"/>
  <c r="X1719" i="4"/>
  <c r="X4193" i="4"/>
  <c r="X1791" i="4"/>
  <c r="X1811" i="4"/>
  <c r="X1762" i="4"/>
  <c r="X1759" i="4"/>
  <c r="X1777" i="4"/>
  <c r="X1720" i="4"/>
  <c r="X1821" i="4"/>
  <c r="X1794" i="4"/>
  <c r="X1806" i="4"/>
  <c r="X1823" i="4"/>
  <c r="X1805" i="4"/>
  <c r="X4242" i="4"/>
  <c r="X1827" i="4"/>
  <c r="X1800" i="4"/>
  <c r="X1816" i="4"/>
  <c r="X2387" i="4"/>
  <c r="X1243" i="4"/>
  <c r="X922" i="4"/>
  <c r="X1285" i="4"/>
  <c r="X1259" i="4"/>
  <c r="X1270" i="4"/>
  <c r="X1274" i="4"/>
  <c r="X1229" i="4"/>
  <c r="X1279" i="4"/>
  <c r="X1281" i="4"/>
  <c r="X1275" i="4"/>
  <c r="X1286" i="4"/>
  <c r="X1257" i="4"/>
  <c r="X1282" i="4"/>
  <c r="X1248" i="4"/>
  <c r="X1148" i="4"/>
  <c r="X1223" i="4"/>
  <c r="X1211" i="4"/>
  <c r="X1202" i="4"/>
  <c r="X1184" i="4"/>
  <c r="X1302" i="4"/>
  <c r="X1290" i="4"/>
  <c r="X1294" i="4"/>
  <c r="X1297" i="4"/>
  <c r="X1152" i="4"/>
  <c r="X1220" i="4"/>
  <c r="X1154" i="4"/>
  <c r="X1156" i="4"/>
  <c r="X1178" i="4"/>
  <c r="X1227" i="4"/>
  <c r="X1228" i="4"/>
  <c r="X1189" i="4"/>
  <c r="X1163" i="4"/>
  <c r="X933" i="4"/>
  <c r="X2356" i="4"/>
  <c r="X1175" i="4"/>
  <c r="X1180" i="4"/>
  <c r="X1193" i="4"/>
  <c r="X1187" i="4"/>
  <c r="X1200" i="4"/>
  <c r="X1197" i="4"/>
  <c r="X1203" i="4"/>
  <c r="X3199" i="4"/>
  <c r="X3193" i="4"/>
  <c r="X3183" i="4"/>
  <c r="X3188" i="4"/>
  <c r="X3190" i="4"/>
  <c r="X3194" i="4"/>
  <c r="X3197" i="4"/>
  <c r="X3075" i="4"/>
  <c r="X2536" i="4"/>
  <c r="X3774" i="4"/>
  <c r="X4417" i="4"/>
  <c r="X3106" i="4"/>
  <c r="X3012" i="4"/>
  <c r="X3104" i="4"/>
  <c r="X3105" i="4"/>
  <c r="X3165" i="4"/>
  <c r="X3171" i="4"/>
  <c r="X3062" i="4"/>
  <c r="X3103" i="4"/>
  <c r="X3123" i="4"/>
  <c r="X3095" i="4"/>
  <c r="X3145" i="4"/>
  <c r="X4418" i="4"/>
  <c r="X3035" i="4"/>
  <c r="X3126" i="4"/>
  <c r="X3782" i="4"/>
  <c r="X3130" i="4"/>
  <c r="X2531" i="4"/>
  <c r="X3778" i="4"/>
  <c r="X3142" i="4"/>
  <c r="X3029" i="4"/>
  <c r="X3040" i="4"/>
  <c r="X3000" i="4"/>
  <c r="X3110" i="4"/>
  <c r="X3158" i="4"/>
  <c r="X3151" i="4"/>
  <c r="X3160" i="4"/>
  <c r="X3049" i="4"/>
  <c r="X3162" i="4"/>
  <c r="X1123" i="4"/>
  <c r="X2469" i="4"/>
  <c r="X2473" i="4"/>
  <c r="X1888" i="4"/>
  <c r="X1893" i="4"/>
  <c r="X1897" i="4"/>
  <c r="X1904" i="4"/>
  <c r="X1892" i="4"/>
  <c r="X1894" i="4"/>
  <c r="X1901" i="4"/>
  <c r="X1903" i="4"/>
  <c r="X1928" i="4"/>
  <c r="X1937" i="4"/>
  <c r="X1553" i="4"/>
  <c r="X1949" i="4"/>
  <c r="X2496" i="4"/>
  <c r="X1947" i="4"/>
  <c r="X1953" i="4"/>
  <c r="X2015" i="4"/>
  <c r="X2016" i="4"/>
  <c r="X1967" i="4"/>
  <c r="X2036" i="4"/>
  <c r="X2014" i="4"/>
  <c r="X1946" i="4"/>
  <c r="X1960" i="4"/>
  <c r="X2006" i="4"/>
  <c r="X2007" i="4"/>
  <c r="X1985" i="4"/>
  <c r="X1957" i="4"/>
  <c r="X2010" i="4"/>
  <c r="X1986" i="4"/>
  <c r="X1989" i="4"/>
  <c r="X1955" i="4"/>
  <c r="X2499" i="4"/>
  <c r="X1965" i="4"/>
  <c r="X1976" i="4"/>
  <c r="X1554" i="4"/>
  <c r="X1977" i="4"/>
  <c r="X2040" i="4"/>
  <c r="X1974" i="4"/>
  <c r="X1990" i="4"/>
  <c r="X1672" i="4"/>
  <c r="X2171" i="4"/>
  <c r="X1639" i="4"/>
  <c r="X1706" i="4"/>
  <c r="X1623" i="4"/>
  <c r="X4188" i="4"/>
  <c r="X4218" i="4"/>
  <c r="X1625" i="4"/>
  <c r="X1622" i="4"/>
  <c r="X1630" i="4"/>
  <c r="X1651" i="4"/>
  <c r="X1667" i="4"/>
  <c r="X1674" i="4"/>
  <c r="X1627" i="4"/>
  <c r="X1733" i="4"/>
  <c r="X4234" i="4"/>
  <c r="X1740" i="4"/>
  <c r="X1718" i="4"/>
  <c r="X1842" i="4"/>
  <c r="X4194" i="4"/>
  <c r="X1744" i="4"/>
  <c r="X1717" i="4"/>
  <c r="X1749" i="4"/>
  <c r="X1738" i="4"/>
  <c r="X1782" i="4"/>
  <c r="X1792" i="4"/>
  <c r="X1785" i="4"/>
  <c r="X1758" i="4"/>
  <c r="X1761" i="4"/>
  <c r="X1757" i="4"/>
  <c r="X1774" i="4"/>
  <c r="X1775" i="4"/>
  <c r="X1780" i="4"/>
  <c r="X1755" i="4"/>
  <c r="X1772" i="4"/>
  <c r="X1820" i="4"/>
  <c r="X1796" i="4"/>
  <c r="X2191" i="4"/>
  <c r="X1799" i="4"/>
  <c r="X1801" i="4"/>
  <c r="X1808" i="4"/>
  <c r="X3178" i="4"/>
  <c r="X3205" i="4"/>
  <c r="X3204" i="4"/>
  <c r="X3206" i="4"/>
  <c r="X3070" i="4"/>
  <c r="X3074" i="4"/>
  <c r="X3112" i="4"/>
  <c r="X4356" i="4"/>
  <c r="X3115" i="4"/>
  <c r="X3004" i="4"/>
  <c r="X3169" i="4"/>
  <c r="X3093" i="4"/>
  <c r="X3119" i="4"/>
  <c r="X3121" i="4"/>
  <c r="X3014" i="4"/>
  <c r="X2994" i="4"/>
  <c r="X3172" i="4"/>
  <c r="X4383" i="4"/>
  <c r="X3144" i="4"/>
  <c r="X3146" i="4"/>
  <c r="X3034" i="4"/>
  <c r="X4363" i="4"/>
  <c r="X3018" i="4"/>
  <c r="X4365" i="4"/>
  <c r="X4366" i="4"/>
  <c r="X3020" i="4"/>
  <c r="X3135" i="4"/>
  <c r="X3094" i="4"/>
  <c r="X3045" i="4"/>
  <c r="X3159" i="4"/>
  <c r="X3155" i="4"/>
  <c r="X3054" i="4"/>
  <c r="X3047" i="4"/>
  <c r="X3150" i="4"/>
  <c r="X3057" i="4"/>
  <c r="X4400" i="4"/>
  <c r="X3163" i="4"/>
  <c r="X3164" i="4"/>
  <c r="X3058" i="4"/>
  <c r="X3061" i="4"/>
  <c r="X3625" i="4"/>
  <c r="X2303" i="4"/>
  <c r="X1657" i="4"/>
  <c r="X1679" i="4"/>
  <c r="X1644" i="4"/>
  <c r="X1658" i="4"/>
  <c r="X1660" i="4"/>
  <c r="X1666" i="4"/>
  <c r="X1678" i="4"/>
  <c r="X1682" i="4"/>
  <c r="X1683" i="4"/>
  <c r="X1713" i="4"/>
  <c r="X1635" i="4"/>
  <c r="X1619" i="4"/>
  <c r="X4150" i="4"/>
  <c r="X1703" i="4"/>
  <c r="X1704" i="4"/>
  <c r="X2305" i="4"/>
  <c r="X1746" i="4"/>
  <c r="X1726" i="4"/>
  <c r="X1742" i="4"/>
  <c r="X4160" i="4"/>
  <c r="X1613" i="4"/>
  <c r="X1739" i="4"/>
  <c r="X1732" i="4"/>
  <c r="X1743" i="4"/>
  <c r="X1831" i="4"/>
  <c r="X1735" i="4"/>
  <c r="X3657" i="4"/>
  <c r="X1750" i="4"/>
  <c r="X1784" i="4"/>
  <c r="X1837" i="4"/>
  <c r="X1810" i="4"/>
  <c r="X1748" i="4"/>
  <c r="X1779" i="4"/>
  <c r="X1778" i="4"/>
  <c r="X1797" i="4"/>
  <c r="X1835" i="4"/>
  <c r="X1798" i="4"/>
  <c r="X1822" i="4"/>
  <c r="X1254" i="4"/>
  <c r="X1271" i="4"/>
  <c r="X1277" i="4"/>
  <c r="X2370" i="4"/>
  <c r="X1242" i="4"/>
  <c r="X1288" i="4"/>
  <c r="X2582" i="4"/>
  <c r="X4144" i="4"/>
  <c r="X2579" i="4"/>
  <c r="X1273" i="4"/>
  <c r="X1226" i="4"/>
  <c r="X1151" i="4"/>
  <c r="X1214" i="4"/>
  <c r="X1206" i="4"/>
  <c r="X1218" i="4"/>
  <c r="X1216" i="4"/>
  <c r="X1224" i="4"/>
  <c r="X1241" i="4"/>
  <c r="X1168" i="4"/>
  <c r="X1299" i="4"/>
  <c r="X1289" i="4"/>
  <c r="X1225" i="4"/>
  <c r="X1155" i="4"/>
  <c r="X1157" i="4"/>
  <c r="X1219" i="4"/>
  <c r="X1185" i="4"/>
  <c r="X1160" i="4"/>
  <c r="X1162" i="4"/>
  <c r="X1161" i="4"/>
  <c r="X1171" i="4"/>
  <c r="X4131" i="4"/>
  <c r="X2357" i="4"/>
  <c r="X1233" i="4"/>
  <c r="X1182" i="4"/>
  <c r="X1183" i="4"/>
  <c r="X1194" i="4"/>
  <c r="X1191" i="4"/>
  <c r="X1190" i="4"/>
  <c r="X1209" i="4"/>
  <c r="X3360" i="4"/>
  <c r="X3328" i="4"/>
  <c r="X3351" i="4"/>
  <c r="X3346" i="4"/>
  <c r="X3357" i="4"/>
  <c r="X3431" i="4"/>
  <c r="X3434" i="4"/>
  <c r="X3358" i="4"/>
  <c r="X3345" i="4"/>
  <c r="X3705" i="4"/>
  <c r="X3216" i="4"/>
  <c r="X3223" i="4"/>
  <c r="X3224" i="4"/>
  <c r="X3396" i="4"/>
  <c r="X3372" i="4"/>
  <c r="X3376" i="4"/>
  <c r="X3715" i="4"/>
  <c r="X3285" i="4"/>
  <c r="X3281" i="4"/>
  <c r="X3233" i="4"/>
  <c r="X3286" i="4"/>
  <c r="X3691" i="4"/>
  <c r="X3240" i="4"/>
  <c r="X3241" i="4"/>
  <c r="X3244" i="4"/>
  <c r="X3237" i="4"/>
  <c r="X3270" i="4"/>
  <c r="X3261" i="4"/>
  <c r="X3260" i="4"/>
  <c r="X3219" i="4"/>
  <c r="X3291" i="4"/>
  <c r="X3402" i="4"/>
  <c r="X3290" i="4"/>
  <c r="X3693" i="4"/>
  <c r="X3388" i="4"/>
  <c r="X3253" i="4"/>
  <c r="X3255" i="4"/>
  <c r="X3245" i="4"/>
  <c r="X3385" i="4"/>
  <c r="X3323" i="4"/>
  <c r="X3411" i="4"/>
  <c r="X3336" i="4"/>
  <c r="X3214" i="4"/>
  <c r="X3378" i="4"/>
  <c r="X3236" i="4"/>
  <c r="X3308" i="4"/>
  <c r="X3321" i="4"/>
  <c r="X3324" i="4"/>
  <c r="X3325" i="4"/>
  <c r="X3423" i="4"/>
  <c r="X3350" i="4"/>
  <c r="X3363" i="4"/>
  <c r="X2592" i="4"/>
  <c r="X3226" i="4"/>
  <c r="X3232" i="4"/>
  <c r="X3235" i="4"/>
  <c r="X3368" i="4"/>
  <c r="X3239" i="4"/>
  <c r="X3254" i="4"/>
  <c r="X3257" i="4"/>
  <c r="X3389" i="4"/>
  <c r="X3390" i="4"/>
  <c r="X2238" i="4"/>
  <c r="X551" i="4"/>
  <c r="X3334" i="4"/>
  <c r="X3314" i="4"/>
  <c r="X3279" i="4"/>
  <c r="X3283" i="4"/>
  <c r="X3401" i="4"/>
  <c r="X3289" i="4"/>
  <c r="X3319" i="4"/>
  <c r="X3403" i="4"/>
  <c r="X2811" i="4"/>
  <c r="X4312" i="4"/>
  <c r="X4308" i="4"/>
  <c r="X3303" i="4"/>
  <c r="X3192" i="4"/>
  <c r="X1125" i="4"/>
  <c r="X1127" i="4"/>
  <c r="X3191" i="4"/>
  <c r="X3196" i="4"/>
  <c r="X3203" i="4"/>
  <c r="X3086" i="4"/>
  <c r="X3780" i="4"/>
  <c r="X1118" i="4"/>
  <c r="X2533" i="4"/>
  <c r="X3777" i="4"/>
  <c r="X4415" i="4"/>
  <c r="X3111" i="4"/>
  <c r="X3008" i="4"/>
  <c r="X3015" i="4"/>
  <c r="X3139" i="4"/>
  <c r="X3166" i="4"/>
  <c r="X3147" i="4"/>
  <c r="X3174" i="4"/>
  <c r="X3037" i="4"/>
  <c r="X2537" i="4"/>
  <c r="X3036" i="4"/>
  <c r="X3069" i="4"/>
  <c r="X3017" i="4"/>
  <c r="X3125" i="4"/>
  <c r="X3779" i="4"/>
  <c r="X4420" i="4"/>
  <c r="X3175" i="4"/>
  <c r="X3176" i="4"/>
  <c r="X3134" i="4"/>
  <c r="X3046" i="4"/>
  <c r="X3157" i="4"/>
  <c r="X2998" i="4"/>
  <c r="X2999" i="4"/>
  <c r="X3098" i="4"/>
  <c r="X1122" i="4"/>
  <c r="X3152" i="4"/>
  <c r="X3066" i="4"/>
  <c r="X3177" i="4"/>
  <c r="X3167" i="4"/>
  <c r="X2653" i="4"/>
  <c r="X2655" i="4"/>
  <c r="X2665" i="4"/>
  <c r="X2669" i="4"/>
  <c r="X2734" i="4"/>
  <c r="X2738" i="4"/>
  <c r="X2739" i="4"/>
  <c r="X2740" i="4"/>
  <c r="X2742" i="4"/>
  <c r="X2743" i="4"/>
  <c r="X2744" i="4"/>
  <c r="X2746" i="4"/>
  <c r="X2981" i="4"/>
  <c r="X2982" i="4"/>
  <c r="X2984" i="4"/>
  <c r="X2988" i="4"/>
  <c r="X2703" i="4"/>
  <c r="X2214" i="4"/>
  <c r="X2687" i="4"/>
  <c r="X2720" i="4"/>
  <c r="X2695" i="4"/>
  <c r="X2677" i="4"/>
  <c r="X2751" i="4"/>
  <c r="X2752" i="4"/>
  <c r="X2707" i="4"/>
  <c r="X1101" i="4"/>
  <c r="X1060" i="4"/>
  <c r="X1061" i="4"/>
  <c r="X2231" i="4"/>
  <c r="X2620" i="4"/>
  <c r="X2699" i="4"/>
  <c r="X2628" i="4"/>
  <c r="X2708" i="4"/>
  <c r="X2710" i="4"/>
  <c r="X1093" i="4"/>
  <c r="X2713" i="4"/>
  <c r="X2714" i="4"/>
  <c r="X2716" i="4"/>
  <c r="X2717" i="4"/>
  <c r="X2643" i="4"/>
  <c r="X2476" i="4"/>
  <c r="X2492" i="4"/>
  <c r="X1914" i="4"/>
  <c r="X1884" i="4"/>
  <c r="X1891" i="4"/>
  <c r="X1934" i="4"/>
  <c r="X2009" i="4"/>
  <c r="X1883" i="4"/>
  <c r="X1889" i="4"/>
  <c r="X1539" i="4"/>
  <c r="X1540" i="4"/>
  <c r="X1916" i="4"/>
  <c r="X1938" i="4"/>
  <c r="X1954" i="4"/>
  <c r="X1968" i="4"/>
  <c r="X1969" i="4"/>
  <c r="X2003" i="4"/>
  <c r="X1979" i="4"/>
  <c r="X2025" i="4"/>
  <c r="X2031" i="4"/>
  <c r="X1999" i="4"/>
  <c r="X1882" i="4"/>
  <c r="X2020" i="4"/>
  <c r="X2518" i="4"/>
  <c r="X2039" i="4"/>
  <c r="X1970" i="4"/>
  <c r="X1975" i="4"/>
  <c r="X1980" i="4"/>
  <c r="X2519" i="4"/>
  <c r="X1982" i="4"/>
  <c r="X1557" i="4"/>
  <c r="X1971" i="4"/>
  <c r="X2012" i="4"/>
  <c r="X1972" i="4"/>
  <c r="X2521" i="4"/>
  <c r="X2041" i="4"/>
  <c r="X2044" i="4"/>
  <c r="X2051" i="4"/>
  <c r="X2045" i="4"/>
  <c r="X1412" i="4"/>
  <c r="X916" i="4"/>
  <c r="X1426" i="4"/>
  <c r="X1514" i="4"/>
  <c r="X1532" i="4"/>
  <c r="X1374" i="4"/>
  <c r="X3874" i="4"/>
  <c r="X1408" i="4"/>
  <c r="X1419" i="4"/>
  <c r="X1530" i="4"/>
  <c r="X2525" i="4"/>
  <c r="X1399" i="4"/>
  <c r="X1877" i="4"/>
  <c r="X1424" i="4"/>
  <c r="X2528" i="4"/>
  <c r="X1443" i="4"/>
  <c r="X1434" i="4"/>
  <c r="X1440" i="4"/>
  <c r="X1447" i="4"/>
  <c r="X1392" i="4"/>
  <c r="X1453" i="4"/>
  <c r="X488" i="4"/>
  <c r="X3904" i="4"/>
  <c r="X1476" i="4"/>
  <c r="X3897" i="4"/>
  <c r="X3898" i="4"/>
  <c r="X1458" i="4"/>
  <c r="X1465" i="4"/>
  <c r="X1469" i="4"/>
  <c r="X1879" i="4"/>
  <c r="X1509" i="4"/>
  <c r="X3919" i="4"/>
  <c r="X1436" i="4"/>
  <c r="X1480" i="4"/>
  <c r="X3907" i="4"/>
  <c r="X1489" i="4"/>
  <c r="X1501" i="4"/>
  <c r="X1493" i="4"/>
  <c r="X1499" i="4"/>
  <c r="X1010" i="4"/>
  <c r="X3510" i="4"/>
  <c r="X3513" i="4"/>
  <c r="X440" i="4"/>
  <c r="X3530" i="4"/>
  <c r="X3538" i="4"/>
  <c r="X3555" i="4"/>
  <c r="X3586" i="4"/>
  <c r="X3514" i="4"/>
  <c r="X3523" i="4"/>
  <c r="X3543" i="4"/>
  <c r="X3562" i="4"/>
  <c r="X3508" i="4"/>
  <c r="X4513" i="4"/>
  <c r="X3517" i="4"/>
  <c r="X3531" i="4"/>
  <c r="X980" i="4"/>
  <c r="X3470" i="4"/>
  <c r="X3465" i="4"/>
  <c r="X3475" i="4"/>
  <c r="X3463" i="4"/>
  <c r="X3496" i="4"/>
  <c r="X3619" i="4"/>
  <c r="X23" i="4"/>
  <c r="X3482" i="4"/>
  <c r="X1025" i="4"/>
  <c r="X3598" i="4"/>
  <c r="X3596" i="4"/>
  <c r="X3597" i="4"/>
  <c r="X3593" i="4"/>
  <c r="X4520" i="4"/>
  <c r="X3488" i="4"/>
  <c r="X3491" i="4"/>
  <c r="X3486" i="4"/>
  <c r="X3490" i="4"/>
  <c r="X1021" i="4"/>
  <c r="X3588" i="4"/>
  <c r="X1040" i="4"/>
  <c r="X3612" i="4"/>
  <c r="X3603" i="4"/>
  <c r="X2865" i="4"/>
  <c r="X2849" i="4"/>
  <c r="X2768" i="4"/>
  <c r="X2859" i="4"/>
  <c r="X2864" i="4"/>
  <c r="X2930" i="4"/>
  <c r="X2074" i="4"/>
  <c r="X2889" i="4"/>
  <c r="X2761" i="4"/>
  <c r="X2764" i="4"/>
  <c r="X2828" i="4"/>
  <c r="X2843" i="4"/>
  <c r="X2759" i="4"/>
  <c r="X2823" i="4"/>
  <c r="X2825" i="4"/>
  <c r="X2832" i="4"/>
  <c r="X2826" i="4"/>
  <c r="X2873" i="4"/>
  <c r="X2800" i="4"/>
  <c r="X2801" i="4"/>
  <c r="X2802" i="4"/>
  <c r="X2065" i="4"/>
  <c r="X2762" i="4"/>
  <c r="X2803" i="4"/>
  <c r="X2772" i="4"/>
  <c r="X2773" i="4"/>
  <c r="X2830" i="4"/>
  <c r="X2769" i="4"/>
  <c r="X2771" i="4"/>
  <c r="X4461" i="4"/>
  <c r="X2875" i="4"/>
  <c r="X2796" i="4"/>
  <c r="X2790" i="4"/>
  <c r="X2838" i="4"/>
  <c r="X2798" i="4"/>
  <c r="X2808" i="4"/>
  <c r="X2905" i="4"/>
  <c r="X2777" i="4"/>
  <c r="X2778" i="4"/>
  <c r="X2815" i="4"/>
  <c r="X948" i="4"/>
  <c r="X1267" i="4"/>
  <c r="X1255" i="4"/>
  <c r="X1256" i="4"/>
  <c r="X1258" i="4"/>
  <c r="X1251" i="4"/>
  <c r="X1252" i="4"/>
  <c r="X1149" i="4"/>
  <c r="X1159" i="4"/>
  <c r="X1158" i="4"/>
  <c r="X1237" i="4"/>
  <c r="X1146" i="4"/>
  <c r="X1147" i="4"/>
  <c r="X1221" i="4"/>
  <c r="X2146" i="4"/>
  <c r="X1169" i="4"/>
  <c r="X2145" i="4"/>
  <c r="X1213" i="4"/>
  <c r="X1217" i="4"/>
  <c r="X1150" i="4"/>
  <c r="X1300" i="4"/>
  <c r="X1153" i="4"/>
  <c r="X1188" i="4"/>
  <c r="X1181" i="4"/>
  <c r="X1170" i="4"/>
  <c r="X1164" i="4"/>
  <c r="X1174" i="4"/>
  <c r="X1176" i="4"/>
  <c r="X1238" i="4"/>
  <c r="X1239" i="4"/>
  <c r="X937" i="4"/>
  <c r="X1199" i="4"/>
  <c r="X1192" i="4"/>
  <c r="X1165" i="4"/>
  <c r="X1201" i="4"/>
  <c r="X1195" i="4"/>
  <c r="X1198" i="4"/>
  <c r="X1210" i="4"/>
  <c r="X1207" i="4"/>
  <c r="X1208" i="4"/>
  <c r="X877" i="4"/>
  <c r="X879" i="4"/>
  <c r="X880" i="4"/>
  <c r="X1588" i="4"/>
  <c r="X884" i="4"/>
  <c r="X895" i="4"/>
  <c r="X910" i="4"/>
  <c r="X2576" i="4"/>
  <c r="X2268" i="4"/>
  <c r="X2270" i="4"/>
  <c r="X899" i="4"/>
  <c r="X866" i="4"/>
  <c r="X900" i="4"/>
  <c r="X1591" i="4"/>
  <c r="X831" i="4"/>
  <c r="X830" i="4"/>
  <c r="X865" i="4"/>
  <c r="X859" i="4"/>
  <c r="X860" i="4"/>
  <c r="X836" i="4"/>
  <c r="X835" i="4"/>
  <c r="X834" i="4"/>
  <c r="X847" i="4"/>
  <c r="X848" i="4"/>
  <c r="X862" i="4"/>
  <c r="X838" i="4"/>
  <c r="X839" i="4"/>
  <c r="X875" i="4"/>
  <c r="X31" i="4"/>
  <c r="X843" i="4"/>
  <c r="X2570" i="4"/>
  <c r="X869" i="4"/>
  <c r="X840" i="4"/>
  <c r="X870" i="4"/>
  <c r="X872" i="4"/>
  <c r="X853" i="4"/>
  <c r="X854" i="4"/>
  <c r="X855" i="4"/>
  <c r="X864" i="4"/>
  <c r="X4030" i="4"/>
  <c r="X4032" i="4"/>
  <c r="X4431" i="4"/>
  <c r="X4040" i="4"/>
  <c r="X4050" i="4"/>
  <c r="X4051" i="4"/>
  <c r="X4052" i="4"/>
  <c r="X2120" i="4"/>
  <c r="X2261" i="4"/>
  <c r="X2559" i="4"/>
  <c r="X4060" i="4"/>
  <c r="X4436" i="4"/>
  <c r="X4035" i="4"/>
  <c r="X2249" i="4"/>
  <c r="X4001" i="4"/>
  <c r="X2543" i="4"/>
  <c r="X4025" i="4"/>
  <c r="X4000" i="4"/>
  <c r="X4013" i="4"/>
  <c r="X4004" i="4"/>
  <c r="X4012" i="4"/>
  <c r="X4014" i="4"/>
  <c r="X4003" i="4"/>
  <c r="X4023" i="4"/>
  <c r="X4005" i="4"/>
  <c r="X4008" i="4"/>
  <c r="X4006" i="4"/>
  <c r="X4007" i="4"/>
  <c r="X4425" i="4"/>
  <c r="X4010" i="4"/>
  <c r="X2598" i="4"/>
  <c r="X2112" i="4"/>
  <c r="X4061" i="4"/>
  <c r="X4026" i="4"/>
  <c r="X4018" i="4"/>
  <c r="X4019" i="4"/>
  <c r="X4027" i="4"/>
  <c r="X4029" i="4"/>
  <c r="X4062" i="4"/>
  <c r="X1142" i="4"/>
  <c r="X3853" i="4"/>
  <c r="X3854" i="4"/>
  <c r="X4069" i="4"/>
  <c r="X3817" i="4"/>
  <c r="X4076" i="4"/>
  <c r="X1137" i="4"/>
  <c r="X1330" i="4"/>
  <c r="X4123" i="4"/>
  <c r="X1598" i="4"/>
  <c r="X3826" i="4"/>
  <c r="X4081" i="4"/>
  <c r="X4082" i="4"/>
  <c r="X3812" i="4"/>
  <c r="X3814" i="4"/>
  <c r="X4074" i="4"/>
  <c r="X3819" i="4"/>
  <c r="X3821" i="4"/>
  <c r="X3829" i="4"/>
  <c r="X4088" i="4"/>
  <c r="X3830" i="4"/>
  <c r="X4084" i="4"/>
  <c r="X4126" i="4"/>
  <c r="X4087" i="4"/>
  <c r="X3831" i="4"/>
  <c r="X3832" i="4"/>
  <c r="X3851" i="4"/>
  <c r="X4094" i="4"/>
  <c r="X1333" i="4"/>
  <c r="X4096" i="4"/>
  <c r="X4095" i="4"/>
  <c r="X3842" i="4"/>
  <c r="X3836" i="4"/>
  <c r="X3838" i="4"/>
  <c r="X3839" i="4"/>
  <c r="X1602" i="4"/>
  <c r="X4093" i="4"/>
  <c r="X3846" i="4"/>
  <c r="X4111" i="4"/>
  <c r="X4098" i="4"/>
  <c r="AA60" i="15" l="1"/>
  <c r="AA61" i="15"/>
  <c r="AA62" i="15"/>
  <c r="AA63" i="15"/>
  <c r="AA73" i="15"/>
  <c r="AA64" i="15"/>
  <c r="AA65" i="15"/>
  <c r="AA66" i="15"/>
  <c r="AA67" i="15"/>
  <c r="AA68" i="15"/>
  <c r="AA69" i="15"/>
  <c r="AA70" i="15"/>
  <c r="AA71" i="15"/>
  <c r="AA72" i="15"/>
  <c r="AA74" i="15"/>
  <c r="AA75" i="15"/>
  <c r="AA76" i="15"/>
  <c r="AA77" i="15"/>
  <c r="AA78" i="15"/>
  <c r="AA79" i="15"/>
  <c r="AA80" i="15"/>
  <c r="AA81" i="15"/>
  <c r="AA82" i="15"/>
  <c r="AA83" i="15"/>
  <c r="AA84" i="15"/>
  <c r="AA59" i="15"/>
  <c r="AA2" i="15"/>
  <c r="AA3" i="15"/>
  <c r="AA18" i="15"/>
  <c r="AA5" i="15"/>
  <c r="AA6" i="15"/>
  <c r="AA8" i="15"/>
  <c r="AA4" i="15"/>
  <c r="AA9" i="15"/>
  <c r="AA10" i="15"/>
  <c r="AA11" i="15"/>
  <c r="AA12" i="15"/>
  <c r="AA13" i="15"/>
  <c r="AA14" i="15"/>
  <c r="AA15" i="15"/>
  <c r="AA16" i="15"/>
  <c r="AA17" i="15"/>
  <c r="AA19" i="15"/>
  <c r="AA20" i="15"/>
  <c r="AA21" i="15"/>
  <c r="AA7" i="15"/>
  <c r="AA52" i="15"/>
  <c r="AA53" i="15"/>
  <c r="AA54" i="15"/>
  <c r="AA55" i="15"/>
  <c r="AA56" i="15"/>
  <c r="AA57" i="15"/>
  <c r="AA58" i="15"/>
  <c r="AA51" i="15"/>
  <c r="AA50" i="15"/>
  <c r="AA23" i="15"/>
  <c r="AA24" i="15"/>
  <c r="AA25" i="15"/>
  <c r="AA26" i="15"/>
  <c r="AA27" i="15"/>
  <c r="AA28" i="15"/>
  <c r="AA30" i="15"/>
  <c r="AA29" i="15"/>
  <c r="AA31" i="15"/>
  <c r="AA32" i="15"/>
  <c r="AA33" i="15"/>
  <c r="AA34" i="15"/>
  <c r="AA35" i="15"/>
  <c r="AA36" i="15"/>
  <c r="AA37" i="15"/>
  <c r="AA38" i="15"/>
  <c r="AA39" i="15"/>
  <c r="AA40" i="15"/>
  <c r="AA41" i="15"/>
  <c r="AA42" i="15"/>
  <c r="AA44" i="15"/>
  <c r="AA45" i="15"/>
  <c r="AA46" i="15"/>
  <c r="AA47" i="15"/>
  <c r="AA48" i="15"/>
  <c r="AA49" i="15"/>
  <c r="AA43" i="15"/>
  <c r="AB3" i="15"/>
  <c r="AB4" i="15"/>
  <c r="AB5" i="15"/>
  <c r="AB6" i="15"/>
  <c r="AB7" i="15"/>
  <c r="AB8" i="15"/>
  <c r="AB9" i="15"/>
  <c r="AB10" i="15"/>
  <c r="AB11" i="15"/>
  <c r="AB12" i="15"/>
  <c r="AB13" i="15"/>
  <c r="AB14" i="15"/>
  <c r="AB15" i="15"/>
  <c r="AB16" i="15"/>
  <c r="AB17" i="15"/>
  <c r="AB18" i="15"/>
  <c r="AB19" i="15"/>
  <c r="AB20" i="15"/>
  <c r="AB21" i="15"/>
  <c r="AB22" i="15"/>
  <c r="AB23" i="15"/>
  <c r="AB24" i="15"/>
  <c r="AB25" i="15"/>
  <c r="AB26" i="15"/>
  <c r="AB27" i="15"/>
  <c r="AB28" i="15"/>
  <c r="AB29" i="15"/>
  <c r="AB30" i="15"/>
  <c r="AB31" i="15"/>
  <c r="AB32" i="15"/>
  <c r="AB33" i="15"/>
  <c r="AB34" i="15"/>
  <c r="AB35" i="15"/>
  <c r="AB36" i="15"/>
  <c r="AB37" i="15"/>
  <c r="AB38" i="15"/>
  <c r="AB39" i="15"/>
  <c r="AB40" i="15"/>
  <c r="AB41" i="15"/>
  <c r="AB42" i="15"/>
  <c r="AB43" i="15"/>
  <c r="AB44" i="15"/>
  <c r="AB45" i="15"/>
  <c r="AB46" i="15"/>
  <c r="AB47" i="15"/>
  <c r="AB48" i="15"/>
  <c r="AB49" i="15"/>
  <c r="AB50" i="15"/>
  <c r="AB51" i="15"/>
  <c r="AB52" i="15"/>
  <c r="AB53" i="15"/>
  <c r="AB54" i="15"/>
  <c r="AB55" i="15"/>
  <c r="AB56" i="15"/>
  <c r="AB57" i="15"/>
  <c r="AB58" i="15"/>
  <c r="AB59" i="15"/>
  <c r="AB60" i="15"/>
  <c r="AB61" i="15"/>
  <c r="AB62" i="15"/>
  <c r="AB63" i="15"/>
  <c r="AB64" i="15"/>
  <c r="AB65" i="15"/>
  <c r="AB66" i="15"/>
  <c r="AB67" i="15"/>
  <c r="AB68" i="15"/>
  <c r="AB69" i="15"/>
  <c r="AB70" i="15"/>
  <c r="AB71" i="15"/>
  <c r="AB72" i="15"/>
  <c r="AB73" i="15"/>
  <c r="AB74" i="15"/>
  <c r="AB75" i="15"/>
  <c r="AB76" i="15"/>
  <c r="AB77" i="15"/>
  <c r="AB78" i="15"/>
  <c r="AB79" i="15"/>
  <c r="AB80" i="15"/>
  <c r="AB81" i="15"/>
  <c r="AB82" i="15"/>
  <c r="AB83" i="15"/>
  <c r="AB84" i="15"/>
  <c r="AB2" i="15"/>
  <c r="Y4421" i="4" l="1"/>
  <c r="AA4421" i="4"/>
  <c r="AA786" i="4" l="1"/>
  <c r="AA419" i="4"/>
  <c r="AA88" i="4"/>
  <c r="AA89" i="4"/>
  <c r="AA1278" i="4"/>
  <c r="AA4269" i="4"/>
  <c r="AA180" i="4"/>
  <c r="AA134" i="4"/>
  <c r="AA133" i="4"/>
  <c r="AA182" i="4"/>
  <c r="AA209" i="4"/>
  <c r="AA340" i="4"/>
  <c r="AA291" i="4"/>
  <c r="AA350" i="4"/>
  <c r="AA555" i="4"/>
  <c r="AA25" i="4"/>
  <c r="AA193" i="4"/>
  <c r="AA410" i="4"/>
  <c r="AA2533" i="4"/>
  <c r="AA294" i="4"/>
  <c r="AA1246" i="4"/>
  <c r="AA71" i="4"/>
  <c r="AA334" i="4"/>
  <c r="AA266" i="4"/>
  <c r="AA566" i="4"/>
  <c r="AA1276" i="4"/>
  <c r="AA32" i="4"/>
  <c r="AA2574" i="4"/>
  <c r="AA4230" i="4"/>
  <c r="AA507" i="4"/>
  <c r="AA4275" i="4"/>
  <c r="AA532" i="4"/>
  <c r="AA135" i="4"/>
  <c r="AA132" i="4"/>
  <c r="AA65" i="4"/>
  <c r="AA177" i="4"/>
  <c r="AA28" i="4"/>
  <c r="AA4002" i="4"/>
  <c r="AA40" i="4"/>
  <c r="AA2642" i="4"/>
  <c r="AA439" i="4"/>
  <c r="AA506" i="4"/>
  <c r="AA2515" i="4"/>
  <c r="AA87" i="4"/>
  <c r="AA199" i="4"/>
  <c r="AA204" i="4"/>
  <c r="AA85" i="4"/>
  <c r="AA95" i="4"/>
  <c r="AA183" i="4"/>
  <c r="AA185" i="4"/>
  <c r="AA557" i="4"/>
  <c r="AA585" i="4"/>
  <c r="AA186" i="4"/>
  <c r="AA188" i="4"/>
  <c r="AA190" i="4"/>
  <c r="AA203" i="4"/>
  <c r="AA181" i="4"/>
  <c r="AA508" i="4"/>
  <c r="AA556" i="4"/>
  <c r="AA94" i="4"/>
  <c r="AA198" i="4"/>
  <c r="AA264" i="4"/>
  <c r="AA267" i="4"/>
  <c r="AA3788" i="4"/>
  <c r="AA263" i="4"/>
  <c r="AA586" i="4"/>
  <c r="AA1943" i="4"/>
  <c r="AA184" i="4"/>
  <c r="AA265" i="4"/>
  <c r="AA2991" i="4"/>
  <c r="AA98" i="4"/>
  <c r="AA330" i="4"/>
  <c r="AA68" i="4"/>
  <c r="AA456" i="4"/>
  <c r="AA2906" i="4"/>
  <c r="AA2914" i="4"/>
  <c r="AA2064" i="4"/>
  <c r="AA2075" i="4"/>
  <c r="AA2879" i="4"/>
  <c r="AA2888" i="4"/>
  <c r="AA2899" i="4"/>
  <c r="AA2907" i="4"/>
  <c r="AA2915" i="4"/>
  <c r="AA2893" i="4"/>
  <c r="AA2760" i="4"/>
  <c r="AA2758" i="4"/>
  <c r="AA2792" i="4"/>
  <c r="AA2756" i="4"/>
  <c r="AA3031" i="4"/>
  <c r="AA3077" i="4"/>
  <c r="AA3068" i="4"/>
  <c r="AA3042" i="4"/>
  <c r="AA3096" i="4"/>
  <c r="AA3065" i="4"/>
  <c r="AA3007" i="4"/>
  <c r="AA3010" i="4"/>
  <c r="AA3091" i="4"/>
  <c r="AA3187" i="4"/>
  <c r="AA3084" i="4"/>
  <c r="AA2995" i="4"/>
  <c r="AA3005" i="4"/>
  <c r="AA2307" i="4"/>
  <c r="AA1615" i="4"/>
  <c r="AA1741" i="4"/>
  <c r="AA1724" i="4"/>
  <c r="AA1730" i="4"/>
  <c r="AA1795" i="4"/>
  <c r="AA3671" i="4"/>
  <c r="AA1661" i="4"/>
  <c r="AA1832" i="4"/>
  <c r="AA1807" i="4"/>
  <c r="AA1729" i="4"/>
  <c r="AA148" i="4"/>
  <c r="AA1828" i="4"/>
  <c r="AA1804" i="4"/>
  <c r="AA3417" i="4"/>
  <c r="AA3413" i="4"/>
  <c r="AA3377" i="4"/>
  <c r="AA3410" i="4"/>
  <c r="AA3317" i="4"/>
  <c r="AA3318" i="4"/>
  <c r="AA3348" i="4"/>
  <c r="AA3293" i="4"/>
  <c r="AA3301" i="4"/>
  <c r="AA3252" i="4"/>
  <c r="AA3315" i="4"/>
  <c r="AA3312" i="4"/>
  <c r="AA3311" i="4"/>
  <c r="AA3316" i="4"/>
  <c r="AA3280" i="4"/>
  <c r="AA3225" i="4"/>
  <c r="AA3393" i="4"/>
  <c r="AA2637" i="4"/>
  <c r="AA2610" i="4"/>
  <c r="AA2960" i="4"/>
  <c r="AA2691" i="4"/>
  <c r="AA1092" i="4"/>
  <c r="AA3506" i="4"/>
  <c r="AA3460" i="4"/>
  <c r="AA3492" i="4"/>
  <c r="AA3608" i="4"/>
  <c r="AA3549" i="4"/>
  <c r="AA979" i="4"/>
  <c r="AA1046" i="4"/>
  <c r="AA993" i="4"/>
  <c r="AA3564" i="4"/>
  <c r="AA3481" i="4"/>
  <c r="AA3467" i="4"/>
  <c r="AA3471" i="4"/>
  <c r="AA4193" i="4"/>
  <c r="AA1811" i="4"/>
  <c r="AA1794" i="4"/>
  <c r="AA1642" i="4"/>
  <c r="AA1823" i="4"/>
  <c r="AA1721" i="4"/>
  <c r="AA1725" i="4"/>
  <c r="AA1745" i="4"/>
  <c r="AA1614" i="4"/>
  <c r="AA2178" i="4"/>
  <c r="AA1827" i="4"/>
  <c r="AA1816" i="4"/>
  <c r="AA1800" i="4"/>
  <c r="AA1719" i="4"/>
  <c r="AA1649" i="4"/>
  <c r="AA1676" i="4"/>
  <c r="AA1821" i="4"/>
  <c r="AA1274" i="4"/>
  <c r="AA1259" i="4"/>
  <c r="AA1229" i="4"/>
  <c r="AA1297" i="4"/>
  <c r="AA1189" i="4"/>
  <c r="AA1228" i="4"/>
  <c r="AA1180" i="4"/>
  <c r="AA1193" i="4"/>
  <c r="AA1154" i="4"/>
  <c r="AA1175" i="4"/>
  <c r="AA1203" i="4"/>
  <c r="AA1270" i="4"/>
  <c r="AA1184" i="4"/>
  <c r="AA1275" i="4"/>
  <c r="AA1220" i="4"/>
  <c r="AA2356" i="4"/>
  <c r="AA1248" i="4"/>
  <c r="AA1187" i="4"/>
  <c r="AA1148" i="4"/>
  <c r="AA1197" i="4"/>
  <c r="AA1163" i="4"/>
  <c r="AA3782" i="4"/>
  <c r="AA3193" i="4"/>
  <c r="AA3035" i="4"/>
  <c r="AA4417" i="4"/>
  <c r="AA4418" i="4"/>
  <c r="AA3774" i="4"/>
  <c r="AA3171" i="4"/>
  <c r="AA3062" i="4"/>
  <c r="AA3104" i="4"/>
  <c r="AA2014" i="4"/>
  <c r="AA2007" i="4"/>
  <c r="AA2499" i="4"/>
  <c r="AA2496" i="4"/>
  <c r="AA1976" i="4"/>
  <c r="AA4194" i="4"/>
  <c r="AA1775" i="4"/>
  <c r="AA1740" i="4"/>
  <c r="AA1792" i="4"/>
  <c r="AA1718" i="4"/>
  <c r="AA1744" i="4"/>
  <c r="AA1738" i="4"/>
  <c r="AA1782" i="4"/>
  <c r="AA1772" i="4"/>
  <c r="AA1796" i="4"/>
  <c r="AA1623" i="4"/>
  <c r="AA1808" i="4"/>
  <c r="AA1749" i="4"/>
  <c r="AA1842" i="4"/>
  <c r="AA4188" i="4"/>
  <c r="AA1627" i="4"/>
  <c r="AA1780" i="4"/>
  <c r="AA1717" i="4"/>
  <c r="AA3004" i="4"/>
  <c r="AA3058" i="4"/>
  <c r="AA3205" i="4"/>
  <c r="AA3121" i="4"/>
  <c r="AA3047" i="4"/>
  <c r="AA3159" i="4"/>
  <c r="AA3169" i="4"/>
  <c r="AA2305" i="4"/>
  <c r="AA1739" i="4"/>
  <c r="AA1742" i="4"/>
  <c r="AA1613" i="4"/>
  <c r="AA1732" i="4"/>
  <c r="AA1797" i="4"/>
  <c r="AA1735" i="4"/>
  <c r="AA1831" i="4"/>
  <c r="AA1784" i="4"/>
  <c r="AA1748" i="4"/>
  <c r="AA1635" i="4"/>
  <c r="AA1822" i="4"/>
  <c r="AA1835" i="4"/>
  <c r="AA4160" i="4"/>
  <c r="AA1216" i="4"/>
  <c r="AA1224" i="4"/>
  <c r="AA1218" i="4"/>
  <c r="AA1214" i="4"/>
  <c r="AA1168" i="4"/>
  <c r="AA1151" i="4"/>
  <c r="AA3434" i="4"/>
  <c r="AA3431" i="4"/>
  <c r="AA3376" i="4"/>
  <c r="AA3385" i="4"/>
  <c r="AA3402" i="4"/>
  <c r="AA3396" i="4"/>
  <c r="AA3346" i="4"/>
  <c r="AA3291" i="4"/>
  <c r="AA3270" i="4"/>
  <c r="AA3255" i="4"/>
  <c r="AA3237" i="4"/>
  <c r="AA3219" i="4"/>
  <c r="AA3290" i="4"/>
  <c r="AA3260" i="4"/>
  <c r="AA3357" i="4"/>
  <c r="AA3253" i="4"/>
  <c r="AA3345" i="4"/>
  <c r="AA3224" i="4"/>
  <c r="AA3360" i="4"/>
  <c r="AA3388" i="4"/>
  <c r="AA3401" i="4"/>
  <c r="AA401" i="4"/>
  <c r="AA390" i="4"/>
  <c r="AA3308" i="4"/>
  <c r="AA3321" i="4"/>
  <c r="AA3289" i="4"/>
  <c r="AA2592" i="4"/>
  <c r="AA3336" i="4"/>
  <c r="AA3325" i="4"/>
  <c r="AA3239" i="4"/>
  <c r="AA3257" i="4"/>
  <c r="AA3411" i="4"/>
  <c r="AA2811" i="4"/>
  <c r="AA3279" i="4"/>
  <c r="AA3236" i="4"/>
  <c r="AA2537" i="4"/>
  <c r="AA3780" i="4"/>
  <c r="AA2999" i="4"/>
  <c r="AA4420" i="4"/>
  <c r="AA2998" i="4"/>
  <c r="AA3036" i="4"/>
  <c r="AA1125" i="4"/>
  <c r="AA1127" i="4"/>
  <c r="AA3779" i="4"/>
  <c r="AA1118" i="4"/>
  <c r="AA3166" i="4"/>
  <c r="AA2708" i="4"/>
  <c r="AA2710" i="4"/>
  <c r="AA1093" i="4"/>
  <c r="AA1061" i="4"/>
  <c r="AA2518" i="4"/>
  <c r="AA2519" i="4"/>
  <c r="AA1972" i="4"/>
  <c r="AA1979" i="4"/>
  <c r="AA1975" i="4"/>
  <c r="AA2003" i="4"/>
  <c r="AA1970" i="4"/>
  <c r="AA1980" i="4"/>
  <c r="AA3510" i="4"/>
  <c r="AA3486" i="4"/>
  <c r="AA3596" i="4"/>
  <c r="AA3530" i="4"/>
  <c r="AA980" i="4"/>
  <c r="AA3588" i="4"/>
  <c r="AA3475" i="4"/>
  <c r="AA3598" i="4"/>
  <c r="AA3612" i="4"/>
  <c r="AA440" i="4"/>
  <c r="AA3603" i="4"/>
  <c r="AA3619" i="4"/>
  <c r="AA2930" i="4"/>
  <c r="AA2875" i="4"/>
  <c r="AA2800" i="4"/>
  <c r="AA2798" i="4"/>
  <c r="AA2764" i="4"/>
  <c r="AA2830" i="4"/>
  <c r="AA2828" i="4"/>
  <c r="AA2815" i="4"/>
  <c r="AA2864" i="4"/>
  <c r="AA2826" i="4"/>
  <c r="AA2808" i="4"/>
  <c r="AA2759" i="4"/>
  <c r="AA2843" i="4"/>
  <c r="AA2823" i="4"/>
  <c r="AA2825" i="4"/>
  <c r="AA2769" i="4"/>
  <c r="AA2771" i="4"/>
  <c r="AA2832" i="4"/>
  <c r="AA2801" i="4"/>
  <c r="AA2802" i="4"/>
  <c r="AA2762" i="4"/>
  <c r="AA2790" i="4"/>
  <c r="AA2778" i="4"/>
  <c r="AA2803" i="4"/>
  <c r="AA2065" i="4"/>
  <c r="AA1238" i="4"/>
  <c r="AA1170" i="4"/>
  <c r="AA1208" i="4"/>
  <c r="AA1158" i="4"/>
  <c r="AA1192" i="4"/>
  <c r="AA1176" i="4"/>
  <c r="AA1239" i="4"/>
  <c r="AA1237" i="4"/>
  <c r="AA1267" i="4"/>
  <c r="AA1201" i="4"/>
  <c r="AA1181" i="4"/>
  <c r="AA1198" i="4"/>
  <c r="AA1165" i="4"/>
  <c r="AA899" i="4"/>
  <c r="AA866" i="4"/>
  <c r="AA900" i="4"/>
  <c r="AA1591" i="4"/>
  <c r="AA869" i="4"/>
  <c r="AA862" i="4"/>
  <c r="AA854" i="4"/>
  <c r="AA830" i="4"/>
  <c r="AA865" i="4"/>
  <c r="AA860" i="4"/>
  <c r="AA834" i="4"/>
  <c r="AA836" i="4"/>
  <c r="AA839" i="4"/>
  <c r="AA843" i="4"/>
  <c r="AA2570" i="4"/>
  <c r="AA847" i="4"/>
  <c r="AA848" i="4"/>
  <c r="AA853" i="4"/>
  <c r="AA855" i="4"/>
  <c r="AA864" i="4"/>
  <c r="AA872" i="4"/>
  <c r="AA2268" i="4"/>
  <c r="AA2270" i="4"/>
  <c r="AA875" i="4"/>
  <c r="AA4035" i="4"/>
  <c r="AA2249" i="4"/>
  <c r="AA4001" i="4"/>
  <c r="AA2543" i="4"/>
  <c r="AA4004" i="4"/>
  <c r="AA4003" i="4"/>
  <c r="AA4000" i="4"/>
  <c r="AA4027" i="4"/>
  <c r="AA4006" i="4"/>
  <c r="AA4010" i="4"/>
  <c r="AA4011" i="4"/>
  <c r="AA4014" i="4"/>
  <c r="AA4023" i="4"/>
  <c r="AA4019" i="4"/>
  <c r="AA4047" i="4"/>
  <c r="AA4029" i="4"/>
  <c r="AA2598" i="4"/>
  <c r="AA2112" i="4"/>
  <c r="AA4007" i="4"/>
  <c r="AA4024" i="4"/>
  <c r="AA4018" i="4"/>
  <c r="AA4026" i="4"/>
  <c r="AA4025" i="4"/>
  <c r="AA4012" i="4"/>
  <c r="AA3309" i="4"/>
  <c r="AA3304" i="4"/>
  <c r="AA3278" i="4"/>
  <c r="AA3295" i="4"/>
  <c r="AA3246" i="4"/>
  <c r="AA3230" i="4"/>
  <c r="AA3269" i="4"/>
  <c r="AA3352" i="4"/>
  <c r="AA3264" i="4"/>
  <c r="AA3313" i="4"/>
  <c r="AA3228" i="4"/>
  <c r="AA3426" i="4"/>
  <c r="AA3459" i="4"/>
  <c r="AA3472" i="4"/>
  <c r="AA3484" i="4"/>
  <c r="AA3458" i="4"/>
  <c r="AA3609" i="4"/>
  <c r="AA3464" i="4"/>
  <c r="AA3620" i="4"/>
  <c r="AA3622" i="4"/>
  <c r="AA2686" i="4"/>
  <c r="AA2705" i="4"/>
  <c r="AA2711" i="4"/>
  <c r="AA2721" i="4"/>
  <c r="AA2729" i="4"/>
  <c r="AA1234" i="4"/>
  <c r="AA1236" i="4"/>
  <c r="AA1232" i="4"/>
  <c r="AA1177" i="4"/>
  <c r="AA2002" i="4"/>
  <c r="AA1933" i="4"/>
  <c r="AA2022" i="4"/>
  <c r="AA1978" i="4"/>
  <c r="AA2631" i="4"/>
  <c r="AA2646" i="4"/>
  <c r="AA2645" i="4"/>
  <c r="AA2639" i="4"/>
  <c r="AA2977" i="4"/>
  <c r="AA2955" i="4"/>
  <c r="AA2973" i="4"/>
  <c r="AA3430" i="4"/>
  <c r="AA3422" i="4"/>
  <c r="AA3386" i="4"/>
  <c r="AA3391" i="4"/>
  <c r="AA3392" i="4"/>
  <c r="AA3436" i="4"/>
  <c r="AA3439" i="4"/>
  <c r="AA3375" i="4"/>
  <c r="AA3405" i="4"/>
  <c r="AA2870" i="4"/>
  <c r="AA1102" i="4"/>
  <c r="AA1085" i="4"/>
  <c r="AA1003" i="4"/>
  <c r="AA1006" i="4"/>
  <c r="AA2324" i="4"/>
  <c r="AA3938" i="4"/>
  <c r="AA1013" i="4"/>
  <c r="AA1020" i="4"/>
  <c r="AA998" i="4"/>
  <c r="AA1054" i="4"/>
  <c r="AA51" i="4"/>
  <c r="AA3931" i="4"/>
  <c r="AA983" i="4"/>
  <c r="AA990" i="4"/>
  <c r="AA59" i="4"/>
  <c r="AA976" i="4"/>
  <c r="AA977" i="4"/>
  <c r="AA981" i="4"/>
  <c r="AA984" i="4"/>
  <c r="AA3933" i="4"/>
  <c r="AA1022" i="4"/>
  <c r="AA1026" i="4"/>
  <c r="AA1027" i="4"/>
  <c r="AA1053" i="4"/>
  <c r="AA1029" i="4"/>
  <c r="AA1030" i="4"/>
  <c r="AA1034" i="4"/>
  <c r="AA988" i="4"/>
  <c r="AA1044" i="4"/>
  <c r="AA1052" i="4"/>
  <c r="AA3627" i="4"/>
  <c r="AA3670" i="4"/>
  <c r="AA3633" i="4"/>
  <c r="AA3640" i="4"/>
  <c r="AA2315" i="4"/>
  <c r="AA2314" i="4"/>
  <c r="AA3641" i="4"/>
  <c r="AA3667" i="4"/>
  <c r="AA3674" i="4"/>
  <c r="AA3678" i="4"/>
  <c r="AA2306" i="4"/>
  <c r="AA2309" i="4"/>
  <c r="AA3654" i="4"/>
  <c r="AA2311" i="4"/>
  <c r="AA3646" i="4"/>
  <c r="AA3647" i="4"/>
  <c r="AA2308" i="4"/>
  <c r="AA3648" i="4"/>
  <c r="AA3653" i="4"/>
  <c r="AA3663" i="4"/>
  <c r="AA3656" i="4"/>
  <c r="AA3664" i="4"/>
  <c r="AA3643" i="4"/>
  <c r="AA3668" i="4"/>
  <c r="AA3672" i="4"/>
  <c r="AA3652" i="4"/>
  <c r="AA3675" i="4"/>
  <c r="AA3669" i="4"/>
  <c r="AA2312" i="4"/>
  <c r="AA2313" i="4"/>
  <c r="AA3660" i="4"/>
  <c r="AA3655" i="4"/>
  <c r="AA2474" i="4"/>
  <c r="AA2477" i="4"/>
  <c r="AA957" i="4"/>
  <c r="AA2484" i="4"/>
  <c r="AA2487" i="4"/>
  <c r="AA2489" i="4"/>
  <c r="AA2490" i="4"/>
  <c r="AA958" i="4"/>
  <c r="AA3793" i="4"/>
  <c r="AA3803" i="4"/>
  <c r="AA4547" i="4"/>
  <c r="AA2507" i="4"/>
  <c r="AA2500" i="4"/>
  <c r="AA2506" i="4"/>
  <c r="AA3800" i="4"/>
  <c r="AA3801" i="4"/>
  <c r="AA2513" i="4"/>
  <c r="AA2493" i="4"/>
  <c r="AA2494" i="4"/>
  <c r="AA2495" i="4"/>
  <c r="AA2503" i="4"/>
  <c r="AA3795" i="4"/>
  <c r="AA959" i="4"/>
  <c r="AA4542" i="4"/>
  <c r="AA4545" i="4"/>
  <c r="AA2284" i="4"/>
  <c r="AA2510" i="4"/>
  <c r="AA2514" i="4"/>
  <c r="AA2285" i="4"/>
  <c r="AA4546" i="4"/>
  <c r="AA2498" i="4"/>
  <c r="AA2501" i="4"/>
  <c r="AA2502" i="4"/>
  <c r="AA2523" i="4"/>
  <c r="AA3797" i="4"/>
  <c r="AA4046" i="4"/>
  <c r="AA2257" i="4"/>
  <c r="AA4042" i="4"/>
  <c r="AA4045" i="4"/>
  <c r="AA4041" i="4"/>
  <c r="AA4008" i="4"/>
  <c r="AA2544" i="4"/>
  <c r="AA3998" i="4"/>
  <c r="AA4049" i="4"/>
  <c r="AA4009" i="4"/>
  <c r="AA2545" i="4"/>
  <c r="AA4022" i="4"/>
  <c r="AA4061" i="4"/>
  <c r="AA878" i="4"/>
  <c r="AA1585" i="4"/>
  <c r="AA837" i="4"/>
  <c r="AA873" i="4"/>
  <c r="AA874" i="4"/>
  <c r="AA867" i="4"/>
  <c r="AA868" i="4"/>
  <c r="AA863" i="4"/>
  <c r="AA861" i="4"/>
  <c r="AA841" i="4"/>
  <c r="AA842" i="4"/>
  <c r="AA2263" i="4"/>
  <c r="AA871" i="4"/>
  <c r="AA35" i="4"/>
  <c r="AA851" i="4"/>
  <c r="AA857" i="4"/>
  <c r="AA858" i="4"/>
  <c r="AA2176" i="4"/>
  <c r="AA1716" i="4"/>
  <c r="AA160" i="4"/>
  <c r="AA1819" i="4"/>
  <c r="AA1737" i="4"/>
  <c r="AA1648" i="4"/>
  <c r="AA165" i="4"/>
  <c r="AA1754" i="4"/>
  <c r="AA1728" i="4"/>
  <c r="AA3673" i="4"/>
  <c r="AA3645" i="4"/>
  <c r="AA3642" i="4"/>
  <c r="AA1698" i="4"/>
  <c r="AA1700" i="4"/>
  <c r="AA1699" i="4"/>
  <c r="AA1736" i="4"/>
  <c r="AA1789" i="4"/>
  <c r="AA1812" i="4"/>
  <c r="AA1727" i="4"/>
  <c r="AA1654" i="4"/>
  <c r="AA2089" i="4"/>
  <c r="AA4147" i="4"/>
  <c r="AA4156" i="4"/>
  <c r="AA4158" i="4"/>
  <c r="AA1124" i="4"/>
  <c r="AA1117" i="4"/>
  <c r="AA3131" i="4"/>
  <c r="AA3107" i="4"/>
  <c r="AA382" i="4"/>
  <c r="AA3305" i="4"/>
  <c r="AA4321" i="4"/>
  <c r="AA4332" i="4"/>
  <c r="AA3234" i="4"/>
  <c r="AA3320" i="4"/>
  <c r="AA3265" i="4"/>
  <c r="AA3330" i="4"/>
  <c r="AA3238" i="4"/>
  <c r="AA3292" i="4"/>
  <c r="AA3256" i="4"/>
  <c r="AA2584" i="4"/>
  <c r="AA2941" i="4"/>
  <c r="AA2911" i="4"/>
  <c r="AA2920" i="4"/>
  <c r="AA2891" i="4"/>
  <c r="AA2944" i="4"/>
  <c r="AA2936" i="4"/>
  <c r="AA2886" i="4"/>
  <c r="AA2885" i="4"/>
  <c r="AA2937" i="4"/>
  <c r="AA2900" i="4"/>
  <c r="AA2912" i="4"/>
  <c r="AA2884" i="4"/>
  <c r="AA2917" i="4"/>
  <c r="AA2901" i="4"/>
  <c r="AA2881" i="4"/>
  <c r="AA2904" i="4"/>
  <c r="AA2079" i="4"/>
  <c r="AA4465" i="4"/>
  <c r="AA3048" i="4"/>
  <c r="AA2394" i="4"/>
  <c r="AA3296" i="4"/>
  <c r="AA3302" i="4"/>
  <c r="AA3300" i="4"/>
  <c r="AA3229" i="4"/>
  <c r="AA2829" i="4"/>
  <c r="AA2827" i="4"/>
  <c r="AA2851" i="4"/>
  <c r="AA2806" i="4"/>
  <c r="AA2776" i="4"/>
  <c r="AA2775" i="4"/>
  <c r="AA2836" i="4"/>
  <c r="AA2763" i="4"/>
  <c r="AA2785" i="4"/>
  <c r="AA2780" i="4"/>
  <c r="AA2766" i="4"/>
  <c r="AA2757" i="4"/>
  <c r="AA2816" i="4"/>
  <c r="AA2861" i="4"/>
  <c r="AA3512" i="4"/>
  <c r="AA3548" i="4"/>
  <c r="AA3521" i="4"/>
  <c r="AA3616" i="4"/>
  <c r="AA3520" i="4"/>
  <c r="AA3527" i="4"/>
  <c r="AA3558" i="4"/>
  <c r="AA3615" i="4"/>
  <c r="AA3476" i="4"/>
  <c r="AA3595" i="4"/>
  <c r="AA3599" i="4"/>
  <c r="AA3600" i="4"/>
  <c r="AA3473" i="4"/>
  <c r="AA3461" i="4"/>
  <c r="AA3592" i="4"/>
  <c r="AA3479" i="4"/>
  <c r="AA1637" i="4"/>
  <c r="AA4191" i="4"/>
  <c r="AA1752" i="4"/>
  <c r="AA2189" i="4"/>
  <c r="AA4197" i="4"/>
  <c r="AA2181" i="4"/>
  <c r="AA1839" i="4"/>
  <c r="AA2184" i="4"/>
  <c r="AA2185" i="4"/>
  <c r="AA1786" i="4"/>
  <c r="AA2660" i="4"/>
  <c r="AA2668" i="4"/>
  <c r="AA2664" i="4"/>
  <c r="AA2650" i="4"/>
  <c r="AA2618" i="4"/>
  <c r="AA2603" i="4"/>
  <c r="AA2629" i="4"/>
  <c r="AA2632" i="4"/>
  <c r="AA2634" i="4"/>
  <c r="AA2612" i="4"/>
  <c r="AA2609" i="4"/>
  <c r="AA2617" i="4"/>
  <c r="AA2625" i="4"/>
  <c r="AA2611" i="4"/>
  <c r="AA2641" i="4"/>
  <c r="AA2722" i="4"/>
  <c r="AA2688" i="4"/>
  <c r="AA2747" i="4"/>
  <c r="AA2698" i="4"/>
  <c r="AA2696" i="4"/>
  <c r="AA2697" i="4"/>
  <c r="AA2712" i="4"/>
  <c r="AA2701" i="4"/>
  <c r="AA2719" i="4"/>
  <c r="AA2702" i="4"/>
  <c r="AA3432" i="4"/>
  <c r="AA3438" i="4"/>
  <c r="AA3407" i="4"/>
  <c r="AA3409" i="4"/>
  <c r="AA3380" i="4"/>
  <c r="AA3437" i="4"/>
  <c r="AA2848" i="4"/>
  <c r="AA4326" i="4"/>
  <c r="AA2863" i="4"/>
  <c r="AA2866" i="4"/>
  <c r="AA4335" i="4"/>
  <c r="AA2782" i="4"/>
  <c r="AA2807" i="4"/>
  <c r="AA4331" i="4"/>
  <c r="AA2819" i="4"/>
  <c r="AA2837" i="4"/>
  <c r="AA2874" i="4"/>
  <c r="AA2787" i="4"/>
  <c r="AA2765" i="4"/>
  <c r="AA2781" i="4"/>
  <c r="AA4334" i="4"/>
  <c r="AA2779" i="4"/>
  <c r="AA3263" i="4"/>
  <c r="AA3250" i="4"/>
  <c r="AA3288" i="4"/>
  <c r="AA3287" i="4"/>
  <c r="AA1231" i="4"/>
  <c r="AA919" i="4"/>
  <c r="AA1284" i="4"/>
  <c r="AA1292" i="4"/>
  <c r="AA1298" i="4"/>
  <c r="AA1166" i="4"/>
  <c r="AA1167" i="4"/>
  <c r="AA1304" i="4"/>
  <c r="AA1172" i="4"/>
  <c r="AA1212" i="4"/>
  <c r="AA1291" i="4"/>
  <c r="AA1230" i="4"/>
  <c r="AA2367" i="4"/>
  <c r="AA2375" i="4"/>
  <c r="AA2385" i="4"/>
  <c r="AA1303" i="4"/>
  <c r="AA2355" i="4"/>
  <c r="AA2366" i="4"/>
  <c r="AA2361" i="4"/>
  <c r="AA1186" i="4"/>
  <c r="AA1204" i="4"/>
  <c r="AA1179" i="4"/>
  <c r="AA2852" i="4"/>
  <c r="AA2822" i="4"/>
  <c r="AA2824" i="4"/>
  <c r="AA2839" i="4"/>
  <c r="AA2876" i="4"/>
  <c r="AA2784" i="4"/>
  <c r="AA4419" i="4"/>
  <c r="AA2810" i="4"/>
  <c r="AA2821" i="4"/>
  <c r="AA2820" i="4"/>
  <c r="AA2842" i="4"/>
  <c r="AA2786" i="4"/>
  <c r="AA2805" i="4"/>
  <c r="AA2767" i="4"/>
  <c r="AA2835" i="4"/>
  <c r="AA2804" i="4"/>
  <c r="AA2783" i="4"/>
  <c r="AA3021" i="4"/>
  <c r="AA3009" i="4"/>
  <c r="AA3016" i="4"/>
  <c r="AA3027" i="4"/>
  <c r="AA3022" i="4"/>
  <c r="AA2993" i="4"/>
  <c r="AA1249" i="4"/>
  <c r="AA1265" i="4"/>
  <c r="AA1293" i="4"/>
  <c r="AA4145" i="4"/>
  <c r="AA1306" i="4"/>
  <c r="AA1196" i="4"/>
  <c r="AA1680" i="4"/>
  <c r="AA1687" i="4"/>
  <c r="AA1688" i="4"/>
  <c r="AA1813" i="4"/>
  <c r="AA164" i="4"/>
  <c r="AA1834" i="4"/>
  <c r="AA2086" i="4"/>
  <c r="AA1747" i="4"/>
  <c r="AA2168" i="4"/>
  <c r="AA2163" i="4"/>
  <c r="AA2193" i="4"/>
  <c r="AA4161" i="4"/>
  <c r="AA1838" i="4"/>
  <c r="AA4166" i="4"/>
  <c r="AA2180" i="4"/>
  <c r="AA3332" i="4"/>
  <c r="AA3338" i="4"/>
  <c r="AA3355" i="4"/>
  <c r="AA3359" i="4"/>
  <c r="AA3362" i="4"/>
  <c r="AA3249" i="4"/>
  <c r="AA3369" i="4"/>
  <c r="AA3335" i="4"/>
  <c r="AA3370" i="4"/>
  <c r="AA3307" i="4"/>
  <c r="AA3218" i="4"/>
  <c r="AA1079" i="4"/>
  <c r="AA1076" i="4"/>
  <c r="AA1108" i="4"/>
  <c r="AA1111" i="4"/>
  <c r="AA1095" i="4"/>
  <c r="AA1059" i="4"/>
  <c r="AA1063" i="4"/>
  <c r="AA2217" i="4"/>
  <c r="AA1086" i="4"/>
  <c r="AA1091" i="4"/>
  <c r="AA1103" i="4"/>
  <c r="AA1088" i="4"/>
  <c r="AA3537" i="4"/>
  <c r="AA3563" i="4"/>
  <c r="AA3565" i="4"/>
  <c r="AA3569" i="4"/>
  <c r="AA3573" i="4"/>
  <c r="AA3613" i="4"/>
  <c r="AA4462" i="4"/>
  <c r="AA2962" i="4"/>
  <c r="AA2969" i="4"/>
  <c r="AA2965" i="4"/>
  <c r="AA2989" i="4"/>
  <c r="AA2978" i="4"/>
  <c r="AA2964" i="4"/>
  <c r="AA2954" i="4"/>
  <c r="AA2976" i="4"/>
  <c r="AA2538" i="4"/>
  <c r="AA1116" i="4"/>
  <c r="AA2940" i="4"/>
  <c r="AA2918" i="4"/>
  <c r="AA2902" i="4"/>
  <c r="AA2946" i="4"/>
  <c r="AA2894" i="4"/>
  <c r="AA2916" i="4"/>
  <c r="AA4464" i="4"/>
  <c r="AA4337" i="4"/>
  <c r="AA4273" i="4"/>
  <c r="AA1541" i="4"/>
  <c r="AA4340" i="4"/>
  <c r="AA16" i="4"/>
  <c r="AA4345" i="4"/>
  <c r="AA3952" i="4"/>
  <c r="AA1547" i="4"/>
  <c r="AA3973" i="4"/>
  <c r="AA3974" i="4"/>
  <c r="AA1886" i="4"/>
  <c r="AA1083" i="4"/>
  <c r="AA2754" i="4"/>
  <c r="AA5" i="4"/>
  <c r="AA3" i="4"/>
  <c r="AA2376" i="4"/>
  <c r="AA2377" i="4"/>
  <c r="AA924" i="4"/>
  <c r="AA2114" i="4"/>
  <c r="AA3419" i="4"/>
  <c r="AA2847" i="4"/>
  <c r="AA2927" i="4"/>
  <c r="AA290" i="4"/>
  <c r="AA2735" i="4"/>
  <c r="AA3428" i="4"/>
  <c r="AA3083" i="4"/>
  <c r="AA2860" i="4"/>
  <c r="AA947" i="4"/>
  <c r="AA3344" i="4"/>
  <c r="AA2386" i="4"/>
  <c r="AA3100" i="4"/>
  <c r="AA2671" i="4"/>
  <c r="AA2672" i="4"/>
  <c r="AA3433" i="4"/>
  <c r="AA2871" i="4"/>
  <c r="AA2388" i="4"/>
  <c r="AA4427" i="4"/>
  <c r="AA1586" i="4"/>
  <c r="AA2371" i="4"/>
  <c r="AA527" i="4"/>
  <c r="AA1587" i="4"/>
  <c r="AA2264" i="4"/>
  <c r="AA881" i="4"/>
  <c r="AA2265" i="4"/>
  <c r="AA2266" i="4"/>
  <c r="AA2267" i="4"/>
  <c r="AA2269" i="4"/>
  <c r="AA1589" i="4"/>
  <c r="AA4137" i="4"/>
  <c r="AA889" i="4"/>
  <c r="AA890" i="4"/>
  <c r="AA941" i="4"/>
  <c r="AA2254" i="4"/>
  <c r="AA942" i="4"/>
  <c r="AA2601" i="4"/>
  <c r="AA891" i="4"/>
  <c r="AA4036" i="4"/>
  <c r="AA892" i="4"/>
  <c r="AA4037" i="4"/>
  <c r="AA893" i="4"/>
  <c r="AA894" i="4"/>
  <c r="AA944" i="4"/>
  <c r="AA945" i="4"/>
  <c r="AA2271" i="4"/>
  <c r="AA2571" i="4"/>
  <c r="AA897" i="4"/>
  <c r="AA2551" i="4"/>
  <c r="AA2552" i="4"/>
  <c r="AA2553" i="4"/>
  <c r="AA4043" i="4"/>
  <c r="AA2383" i="4"/>
  <c r="AA898" i="4"/>
  <c r="AA2572" i="4"/>
  <c r="AA2384" i="4"/>
  <c r="AA4044" i="4"/>
  <c r="AA2272" i="4"/>
  <c r="AA2116" i="4"/>
  <c r="AA2573" i="4"/>
  <c r="AA2273" i="4"/>
  <c r="AA2274" i="4"/>
  <c r="AA4048" i="4"/>
  <c r="AA2275" i="4"/>
  <c r="AA2276" i="4"/>
  <c r="AA946" i="4"/>
  <c r="AA2092" i="4"/>
  <c r="AA2277" i="4"/>
  <c r="AA1590" i="4"/>
  <c r="AA901" i="4"/>
  <c r="AA902" i="4"/>
  <c r="AA903" i="4"/>
  <c r="AA904" i="4"/>
  <c r="AA905" i="4"/>
  <c r="AA906" i="4"/>
  <c r="AA2575" i="4"/>
  <c r="AA907" i="4"/>
  <c r="AA908" i="4"/>
  <c r="AA909" i="4"/>
  <c r="AA11" i="4"/>
  <c r="AA2278" i="4"/>
  <c r="AA1653" i="4"/>
  <c r="AA2203" i="4"/>
  <c r="AA2085" i="4"/>
  <c r="AA2090" i="4"/>
  <c r="AA2088" i="4"/>
  <c r="AA2091" i="4"/>
  <c r="AA2084" i="4"/>
  <c r="AA1846" i="4"/>
  <c r="AA1618" i="4"/>
  <c r="AA1694" i="4"/>
  <c r="AA4219" i="4"/>
  <c r="AA4220" i="4"/>
  <c r="AA2082" i="4"/>
  <c r="AA1646" i="4"/>
  <c r="AA4223" i="4"/>
  <c r="AA4224" i="4"/>
  <c r="AA4225" i="4"/>
  <c r="AA4217" i="4"/>
  <c r="AA4226" i="4"/>
  <c r="AA1650" i="4"/>
  <c r="AA1655" i="4"/>
  <c r="AA1665" i="4"/>
  <c r="AA3628" i="4"/>
  <c r="AA3634" i="4"/>
  <c r="AA1669" i="4"/>
  <c r="AA1670" i="4"/>
  <c r="AA1673" i="4"/>
  <c r="AA1675" i="4"/>
  <c r="AA4148" i="4"/>
  <c r="AA2172" i="4"/>
  <c r="AA4228" i="4"/>
  <c r="AA4189" i="4"/>
  <c r="AA4149" i="4"/>
  <c r="AA1689" i="4"/>
  <c r="AA4338" i="4"/>
  <c r="AA1817" i="4"/>
  <c r="AA3637" i="4"/>
  <c r="AA4153" i="4"/>
  <c r="AA4231" i="4"/>
  <c r="AA3638" i="4"/>
  <c r="AA2298" i="4"/>
  <c r="AA2299" i="4"/>
  <c r="AA2300" i="4"/>
  <c r="AA2301" i="4"/>
  <c r="AA1707" i="4"/>
  <c r="AA1711" i="4"/>
  <c r="AA1715" i="4"/>
  <c r="AA4534" i="4"/>
  <c r="AA2055" i="4"/>
  <c r="AA3984" i="4"/>
  <c r="AA4232" i="4"/>
  <c r="AA24" i="4"/>
  <c r="AA4270" i="4"/>
  <c r="AA1887" i="4"/>
  <c r="AA3784" i="4"/>
  <c r="AA2289" i="4"/>
  <c r="AA4529" i="4"/>
  <c r="AA2470" i="4"/>
  <c r="AA3969" i="4"/>
  <c r="AA2287" i="4"/>
  <c r="AA2471" i="4"/>
  <c r="AA2281" i="4"/>
  <c r="AA2472" i="4"/>
  <c r="AA4530" i="4"/>
  <c r="AA3953" i="4"/>
  <c r="AA3785" i="4"/>
  <c r="AA1895" i="4"/>
  <c r="AA1537" i="4"/>
  <c r="AA3954" i="4"/>
  <c r="AA3955" i="4"/>
  <c r="AA1902" i="4"/>
  <c r="AA3968" i="4"/>
  <c r="AA2479" i="4"/>
  <c r="AA1908" i="4"/>
  <c r="AA4341" i="4"/>
  <c r="AA4532" i="4"/>
  <c r="AA2288" i="4"/>
  <c r="AA1542" i="4"/>
  <c r="AA2481" i="4"/>
  <c r="AA4533" i="4"/>
  <c r="AA1919" i="4"/>
  <c r="AA3971" i="4"/>
  <c r="AA1543" i="4"/>
  <c r="AA1920" i="4"/>
  <c r="AA4344" i="4"/>
  <c r="AA1921" i="4"/>
  <c r="AA2482" i="4"/>
  <c r="AA3972" i="4"/>
  <c r="AA1925" i="4"/>
  <c r="AA3951" i="4"/>
  <c r="AA4535" i="4"/>
  <c r="AA1120" i="4"/>
  <c r="AA4277" i="4"/>
  <c r="AA2048" i="4"/>
  <c r="AA4536" i="4"/>
  <c r="AA1546" i="4"/>
  <c r="AA4537" i="4"/>
  <c r="AA1548" i="4"/>
  <c r="AA2485" i="4"/>
  <c r="AA4538" i="4"/>
  <c r="AA1549" i="4"/>
  <c r="AA4539" i="4"/>
  <c r="AA2488" i="4"/>
  <c r="AA4540" i="4"/>
  <c r="AA4278" i="4"/>
  <c r="AA4279" i="4"/>
  <c r="AA3790" i="4"/>
  <c r="AA3791" i="4"/>
  <c r="AA2491" i="4"/>
  <c r="AA1551" i="4"/>
  <c r="AA4327" i="4"/>
  <c r="AA1885" i="4"/>
  <c r="AA1907" i="4"/>
  <c r="AA1910" i="4"/>
  <c r="AA1913" i="4"/>
  <c r="AA4346" i="4"/>
  <c r="AA3947" i="4"/>
  <c r="AA3948" i="4"/>
  <c r="AA2327" i="4"/>
  <c r="AA2586" i="4"/>
  <c r="AA4323" i="4"/>
  <c r="AA4324" i="4"/>
  <c r="AA4325" i="4"/>
  <c r="AA479" i="4"/>
  <c r="AA4333" i="4"/>
  <c r="AA2587" i="4"/>
  <c r="AA996" i="4"/>
  <c r="AA997" i="4"/>
  <c r="AA1049" i="4"/>
  <c r="AA1000" i="4"/>
  <c r="AA1002" i="4"/>
  <c r="AA2323" i="4"/>
  <c r="AA3936" i="4"/>
  <c r="AA1005" i="4"/>
  <c r="AA3937" i="4"/>
  <c r="AA1050" i="4"/>
  <c r="AA2325" i="4"/>
  <c r="AA3556" i="4"/>
  <c r="AA1016" i="4"/>
  <c r="AA3571" i="4"/>
  <c r="AA3935" i="4"/>
  <c r="AA504" i="4"/>
  <c r="AA3940" i="4"/>
  <c r="AA2378" i="4"/>
  <c r="AA3964" i="4"/>
  <c r="AA3090" i="4"/>
  <c r="AA192" i="4"/>
  <c r="AA3560" i="4"/>
  <c r="AA1942" i="4"/>
  <c r="AA1917" i="4"/>
  <c r="AA1945" i="4"/>
  <c r="AA1247" i="4"/>
  <c r="AA1915" i="4"/>
  <c r="AA320" i="4"/>
  <c r="AA2293" i="4"/>
  <c r="AA3526" i="4"/>
  <c r="AA3553" i="4"/>
  <c r="AA3577" i="4"/>
  <c r="AA3578" i="4"/>
  <c r="AA4343" i="4"/>
  <c r="AA4347" i="4"/>
  <c r="AA4342" i="4"/>
  <c r="AA4272" i="4"/>
  <c r="AA1552" i="4"/>
  <c r="AA1890" i="4"/>
  <c r="AA1898" i="4"/>
  <c r="AA1900" i="4"/>
  <c r="AA1941" i="4"/>
  <c r="AA2659" i="4"/>
  <c r="AA1641" i="4"/>
  <c r="AA1647" i="4"/>
  <c r="AA1668" i="4"/>
  <c r="AA1681" i="4"/>
  <c r="AA4152" i="4"/>
  <c r="AA1617" i="4"/>
  <c r="AA1632" i="4"/>
  <c r="AA4322" i="4"/>
  <c r="AA3341" i="4"/>
  <c r="AA2925" i="4"/>
  <c r="AA2933" i="4"/>
  <c r="AA2939" i="4"/>
  <c r="AA2897" i="4"/>
  <c r="AA923" i="4"/>
  <c r="AA2258" i="4"/>
  <c r="AA2548" i="4"/>
  <c r="AA2549" i="4"/>
  <c r="AA4038" i="4"/>
  <c r="AA2260" i="4"/>
  <c r="AA2295" i="4"/>
  <c r="AA2297" i="4"/>
  <c r="AA3983" i="4"/>
  <c r="AA3629" i="4"/>
  <c r="AA3626" i="4"/>
  <c r="AA4531" i="4"/>
  <c r="AA3786" i="4"/>
  <c r="AA3787" i="4"/>
  <c r="AA3789" i="4"/>
  <c r="AA2480" i="4"/>
  <c r="AA2483" i="4"/>
  <c r="AA886" i="4"/>
  <c r="AA887" i="4"/>
  <c r="AA888" i="4"/>
  <c r="AA896" i="4"/>
  <c r="AA1952" i="4"/>
  <c r="AA387" i="4"/>
  <c r="AA3960" i="4"/>
  <c r="AA1973" i="4"/>
  <c r="AA2956" i="4"/>
  <c r="AA1047" i="4"/>
  <c r="AA3374" i="4"/>
  <c r="AA2368" i="4"/>
  <c r="AA3198" i="4"/>
  <c r="AA1993" i="4"/>
  <c r="AA2026" i="4"/>
  <c r="AA3994" i="4"/>
  <c r="AA1995" i="4"/>
  <c r="AA1996" i="4"/>
  <c r="AA1997" i="4"/>
  <c r="AA2033" i="4"/>
  <c r="AA985" i="4"/>
  <c r="AA3995" i="4"/>
  <c r="AA2647" i="4"/>
  <c r="AA3996" i="4"/>
  <c r="AA2648" i="4"/>
  <c r="AA2035" i="4"/>
  <c r="AA989" i="4"/>
  <c r="AA2037" i="4"/>
  <c r="AA3262" i="4"/>
  <c r="AA3950" i="4"/>
  <c r="AA2505" i="4"/>
  <c r="AA4424" i="4"/>
  <c r="AA332" i="4"/>
  <c r="AA2896" i="4"/>
  <c r="AA2110" i="4"/>
  <c r="AA274" i="4"/>
  <c r="AA241" i="4"/>
  <c r="AA920" i="4"/>
  <c r="AA250" i="4"/>
  <c r="AA4414" i="4"/>
  <c r="AA146" i="4"/>
  <c r="AA150" i="4"/>
  <c r="AA153" i="4"/>
  <c r="AA154" i="4"/>
  <c r="AA534" i="4"/>
  <c r="AA509" i="4"/>
  <c r="AA155" i="4"/>
  <c r="AA142" i="4"/>
  <c r="AA435" i="4"/>
  <c r="AA876" i="4"/>
  <c r="AA1781" i="4"/>
  <c r="AA2509" i="4"/>
  <c r="AA2511" i="4"/>
  <c r="AA2512" i="4"/>
  <c r="AA2013" i="4"/>
  <c r="AA2360" i="4"/>
  <c r="AA1559" i="4"/>
  <c r="AA3063" i="4"/>
  <c r="AA3310" i="4"/>
  <c r="AA1045" i="4"/>
  <c r="AA2027" i="4"/>
  <c r="AA2028" i="4"/>
  <c r="AA2030" i="4"/>
  <c r="AA2017" i="4"/>
  <c r="AA3383" i="4"/>
  <c r="AA2194" i="4"/>
  <c r="AA3794" i="4"/>
  <c r="AA4282" i="4"/>
  <c r="AA832" i="4"/>
  <c r="AA3006" i="4"/>
  <c r="AA4283" i="4"/>
  <c r="AA833" i="4"/>
  <c r="AA2109" i="4"/>
  <c r="AA4233" i="4"/>
  <c r="AA4192" i="4"/>
  <c r="AA4157" i="4"/>
  <c r="AA2179" i="4"/>
  <c r="AA3949" i="4"/>
  <c r="AA2605" i="4"/>
  <c r="AA987" i="4"/>
  <c r="AA4162" i="4"/>
  <c r="AA4236" i="4"/>
  <c r="AA4466" i="4"/>
  <c r="AA4237" i="4"/>
  <c r="AA3932" i="4"/>
  <c r="AA1039" i="4"/>
  <c r="AA4163" i="4"/>
  <c r="AA4264" i="4"/>
  <c r="AA2613" i="4"/>
  <c r="AA2731" i="4"/>
  <c r="AA3934" i="4"/>
  <c r="AA12" i="4"/>
  <c r="AA1963" i="4"/>
  <c r="AA1115" i="4"/>
  <c r="AA3382" i="4"/>
  <c r="AA140" i="4"/>
  <c r="AA3384" i="4"/>
  <c r="AA2187" i="4"/>
  <c r="AA210" i="4"/>
  <c r="AA1064" i="4"/>
  <c r="AA1065" i="4"/>
  <c r="AA2616" i="4"/>
  <c r="AA2362" i="4"/>
  <c r="AA2363" i="4"/>
  <c r="AA2364" i="4"/>
  <c r="AA2365" i="4"/>
  <c r="AA1767" i="4"/>
  <c r="AA3251" i="4"/>
  <c r="AA1771" i="4"/>
  <c r="AA1067" i="4"/>
  <c r="AA2619" i="4"/>
  <c r="AA3258" i="4"/>
  <c r="AA3442" i="4"/>
  <c r="AA991" i="4"/>
  <c r="AA992" i="4"/>
  <c r="AA2966" i="4"/>
  <c r="AA3101" i="4"/>
  <c r="AA2057" i="4"/>
  <c r="AA4177" i="4"/>
  <c r="AA2056" i="4"/>
  <c r="AA3997" i="4"/>
  <c r="AA2926" i="4"/>
  <c r="AA516" i="4"/>
  <c r="AA2577" i="4"/>
  <c r="AA341" i="4"/>
  <c r="AA3327" i="4"/>
  <c r="AA3497" i="4"/>
  <c r="AA3395" i="4"/>
  <c r="AA3501" i="4"/>
  <c r="AA3371" i="4"/>
  <c r="AA1056" i="4"/>
  <c r="AA4244" i="4"/>
  <c r="AA1830" i="4"/>
  <c r="AA3381" i="4"/>
  <c r="AA1307" i="4"/>
  <c r="AA3247" i="4"/>
  <c r="AA1765" i="4"/>
  <c r="AA4167" i="4"/>
  <c r="AA3026" i="4"/>
  <c r="AA2913" i="4"/>
  <c r="AA2949" i="4"/>
  <c r="AA3415" i="4"/>
  <c r="AA1130" i="4"/>
  <c r="AA20" i="4"/>
  <c r="AA3946" i="4"/>
  <c r="AA935" i="4"/>
  <c r="AA2358" i="4"/>
  <c r="AA2359" i="4"/>
  <c r="AA3271" i="4"/>
  <c r="AA3611" i="4"/>
  <c r="AA3398" i="4"/>
  <c r="AA3273" i="4"/>
  <c r="AA3274" i="4"/>
  <c r="AA2633" i="4"/>
  <c r="AA3275" i="4"/>
  <c r="AA3272" i="4"/>
  <c r="AA4330" i="4"/>
  <c r="AA2970" i="4"/>
  <c r="AA3141" i="4"/>
  <c r="AA2591" i="4"/>
  <c r="AA3999" i="4"/>
  <c r="AA3379" i="4"/>
  <c r="AA2996" i="4"/>
  <c r="AA3024" i="4"/>
  <c r="AA936" i="4"/>
  <c r="AA3399" i="4"/>
  <c r="AA3277" i="4"/>
  <c r="AA3443" i="4"/>
  <c r="AA4169" i="4"/>
  <c r="AA4171" i="4"/>
  <c r="AA4235" i="4"/>
  <c r="AA3944" i="4"/>
  <c r="AA1028" i="4"/>
  <c r="AA1038" i="4"/>
  <c r="AA3661" i="4"/>
  <c r="AA4172" i="4"/>
  <c r="AA4241" i="4"/>
  <c r="AA3039" i="4"/>
  <c r="AA1793" i="4"/>
  <c r="AA3044" i="4"/>
  <c r="AA2903" i="4"/>
  <c r="AA2882" i="4"/>
  <c r="AA4015" i="4"/>
  <c r="AA4016" i="4"/>
  <c r="AA2111" i="4"/>
  <c r="AA4028" i="4"/>
  <c r="AA4336" i="4"/>
  <c r="AA3149" i="4"/>
  <c r="AA3798" i="4"/>
  <c r="AA3799" i="4"/>
  <c r="AA3802" i="4"/>
  <c r="AA1991" i="4"/>
  <c r="AA1998" i="4"/>
  <c r="AA2000" i="4"/>
  <c r="AA849" i="4"/>
  <c r="AA3051" i="4"/>
  <c r="AA3156" i="4"/>
  <c r="AA3412" i="4"/>
  <c r="AA3404" i="4"/>
  <c r="AA2183" i="4"/>
  <c r="AA1096" i="4"/>
  <c r="AA1097" i="4"/>
  <c r="AA4174" i="4"/>
  <c r="AA3067" i="4"/>
  <c r="AA921" i="4"/>
  <c r="AA3059" i="4"/>
  <c r="AA2908" i="4"/>
  <c r="AA3306" i="4"/>
  <c r="AA2909" i="4"/>
  <c r="AA1032" i="4"/>
  <c r="AA2638" i="4"/>
  <c r="AA2599" i="4"/>
  <c r="AA856" i="4"/>
  <c r="AA2220" i="4"/>
  <c r="AA1033" i="4"/>
  <c r="AA938" i="4"/>
  <c r="AA3060" i="4"/>
  <c r="AA2221" i="4"/>
  <c r="AA1035" i="4"/>
  <c r="AA1036" i="4"/>
  <c r="AA1037" i="4"/>
  <c r="AA6" i="4"/>
  <c r="AA2078" i="4"/>
  <c r="AA1555" i="4"/>
  <c r="AA3002" i="4"/>
  <c r="AA2032" i="4"/>
  <c r="AA2504" i="4"/>
  <c r="AA4159" i="4"/>
  <c r="AA2023" i="4"/>
  <c r="AA2050" i="4"/>
  <c r="AA4243" i="4"/>
  <c r="AA3055" i="4"/>
  <c r="AA931" i="4"/>
  <c r="AA2001" i="4"/>
  <c r="AA1992" i="4"/>
  <c r="AA1961" i="4"/>
  <c r="AA1881" i="4"/>
  <c r="AA2024" i="4"/>
  <c r="AA1948" i="4"/>
  <c r="AA1958" i="4"/>
  <c r="AA2029" i="4"/>
  <c r="AA2047" i="4"/>
  <c r="AA1983" i="4"/>
  <c r="AA1956" i="4"/>
  <c r="AA2018" i="4"/>
  <c r="AA2522" i="4"/>
  <c r="AA2630" i="4"/>
  <c r="AA2560" i="4"/>
  <c r="AA78" i="4"/>
  <c r="AA127" i="4"/>
  <c r="AA4086" i="4"/>
  <c r="AA554" i="4"/>
  <c r="AA3849" i="4"/>
  <c r="AA174" i="4"/>
  <c r="AA524" i="4"/>
  <c r="AA261" i="4"/>
  <c r="AA485" i="4"/>
  <c r="AA4135" i="4"/>
  <c r="AA4373" i="4"/>
  <c r="AA1370" i="4"/>
  <c r="AA3896" i="4"/>
  <c r="AA1449" i="4"/>
  <c r="AA3906" i="4"/>
  <c r="AA974" i="4"/>
  <c r="AA1523" i="4"/>
  <c r="AA3892" i="4"/>
  <c r="AA2465" i="4"/>
  <c r="AA1472" i="4"/>
  <c r="AA1459" i="4"/>
  <c r="AA1878" i="4"/>
  <c r="AA1451" i="4"/>
  <c r="AA1492" i="4"/>
  <c r="AA1448" i="4"/>
  <c r="AA1363" i="4"/>
  <c r="AA917" i="4"/>
  <c r="AA1515" i="4"/>
  <c r="AA2462" i="4"/>
  <c r="AA1438" i="4"/>
  <c r="AA1528" i="4"/>
  <c r="AA1491" i="4"/>
  <c r="AA1411" i="4"/>
  <c r="AA4385" i="4"/>
  <c r="AA4377" i="4"/>
  <c r="AA741" i="4"/>
  <c r="AA4514" i="4"/>
  <c r="AA3518" i="4"/>
  <c r="AA3621" i="4"/>
  <c r="AA3494" i="4"/>
  <c r="AA2579" i="4"/>
  <c r="AA4131" i="4"/>
  <c r="AA1209" i="4"/>
  <c r="AA4308" i="4"/>
  <c r="AA4312" i="4"/>
  <c r="AA1440" i="4"/>
  <c r="AA1480" i="4"/>
  <c r="AA1447" i="4"/>
  <c r="AA1493" i="4"/>
  <c r="AA1489" i="4"/>
  <c r="AA1392" i="4"/>
  <c r="AA1499" i="4"/>
  <c r="AA2528" i="4"/>
  <c r="AA1514" i="4"/>
  <c r="AA3904" i="4"/>
  <c r="AA3911" i="4"/>
  <c r="AA1434" i="4"/>
  <c r="AA1509" i="4"/>
  <c r="AA3919" i="4"/>
  <c r="AA1436" i="4"/>
  <c r="AA1879" i="4"/>
  <c r="AA1458" i="4"/>
  <c r="AA4520" i="4"/>
  <c r="AA3531" i="4"/>
  <c r="AA3508" i="4"/>
  <c r="AA3517" i="4"/>
  <c r="AA3470" i="4"/>
  <c r="AA3490" i="4"/>
  <c r="AA3463" i="4"/>
  <c r="AA3465" i="4"/>
  <c r="AA3513" i="4"/>
  <c r="AA4513" i="4"/>
  <c r="AA3482" i="4"/>
  <c r="AA23" i="4"/>
  <c r="AA4074" i="4"/>
  <c r="AA3819" i="4"/>
  <c r="AA3829" i="4"/>
  <c r="AA4087" i="4"/>
  <c r="AA4088" i="4"/>
  <c r="AA3830" i="4"/>
  <c r="AA4095" i="4"/>
  <c r="AA3842" i="4"/>
  <c r="AA4126" i="4"/>
  <c r="AA4093" i="4"/>
  <c r="AA3821" i="4"/>
  <c r="AA3812" i="4"/>
  <c r="AA3814" i="4"/>
  <c r="AA4084" i="4"/>
  <c r="AA3831" i="4"/>
  <c r="AA3832" i="4"/>
  <c r="AA3838" i="4"/>
  <c r="AA4301" i="4"/>
  <c r="AA3921" i="4"/>
  <c r="AA1373" i="4"/>
  <c r="AA1395" i="4"/>
  <c r="AA1421" i="4"/>
  <c r="AA3927" i="4"/>
  <c r="AA918" i="4"/>
  <c r="AA1396" i="4"/>
  <c r="AA1407" i="4"/>
  <c r="AA4483" i="4"/>
  <c r="AA2454" i="4"/>
  <c r="AA4109" i="4"/>
  <c r="AA3856" i="4"/>
  <c r="AA3811" i="4"/>
  <c r="AA3813" i="4"/>
  <c r="AA1135" i="4"/>
  <c r="AA1326" i="4"/>
  <c r="AA4115" i="4"/>
  <c r="AA1594" i="4"/>
  <c r="AA4075" i="4"/>
  <c r="AA1378" i="4"/>
  <c r="AA1390" i="4"/>
  <c r="AA2460" i="4"/>
  <c r="AA1510" i="4"/>
  <c r="AA3907" i="4"/>
  <c r="AA1432" i="4"/>
  <c r="AA1454" i="4"/>
  <c r="AA1435" i="4"/>
  <c r="AA1364" i="4"/>
  <c r="AA1442" i="4"/>
  <c r="AA1505" i="4"/>
  <c r="AA1382" i="4"/>
  <c r="AA1416" i="4"/>
  <c r="AA1481" i="4"/>
  <c r="AA1529" i="4"/>
  <c r="AA1433" i="4"/>
  <c r="AA1473" i="4"/>
  <c r="AA1441" i="4"/>
  <c r="AA1365" i="4"/>
  <c r="AA268" i="4"/>
  <c r="AA3807" i="4"/>
  <c r="AA3809" i="4"/>
  <c r="AA3909" i="4"/>
  <c r="AA3891" i="4"/>
  <c r="AA3875" i="4"/>
  <c r="AA4441" i="4"/>
  <c r="AA4442" i="4"/>
  <c r="AA3511" i="4"/>
  <c r="AA3536" i="4"/>
  <c r="AA3469" i="4"/>
  <c r="AA3474" i="4"/>
  <c r="AA3591" i="4"/>
  <c r="AA3594" i="4"/>
  <c r="AA3466" i="4"/>
  <c r="AA1320" i="4"/>
  <c r="AA3529" i="4"/>
  <c r="AA3590" i="4"/>
  <c r="AA3602" i="4"/>
  <c r="AA2581" i="4"/>
  <c r="AA4077" i="4"/>
  <c r="AA1596" i="4"/>
  <c r="AA3448" i="4"/>
  <c r="AA1328" i="4"/>
  <c r="AA3835" i="4"/>
  <c r="AA1139" i="4"/>
  <c r="AA1140" i="4"/>
  <c r="AA3827" i="4"/>
  <c r="AA4083" i="4"/>
  <c r="AA1334" i="4"/>
  <c r="AA3449" i="4"/>
  <c r="AA4085" i="4"/>
  <c r="AA1601" i="4"/>
  <c r="AA4089" i="4"/>
  <c r="AA3847" i="4"/>
  <c r="AA4097" i="4"/>
  <c r="AA4127" i="4"/>
  <c r="AA4125" i="4"/>
  <c r="AA3833" i="4"/>
  <c r="AA4090" i="4"/>
  <c r="AA4256" i="4"/>
  <c r="AA3881" i="4"/>
  <c r="AA1873" i="4"/>
  <c r="AA1377" i="4"/>
  <c r="AA3855" i="4"/>
  <c r="AA4455" i="4"/>
  <c r="AA4078" i="4"/>
  <c r="AA4405" i="4"/>
  <c r="AA2566" i="4"/>
  <c r="AA4402" i="4"/>
  <c r="AA4311" i="4"/>
  <c r="AA4310" i="4"/>
  <c r="AA2565" i="4"/>
  <c r="AA4309" i="4"/>
  <c r="AA4393" i="4"/>
  <c r="AA4304" i="4"/>
  <c r="AA4390" i="4"/>
  <c r="AA4388" i="4"/>
  <c r="AA4387" i="4"/>
  <c r="AA4386" i="4"/>
  <c r="AA4384" i="4"/>
  <c r="AA4302" i="4"/>
  <c r="AA2564" i="4"/>
  <c r="AA4379" i="4"/>
  <c r="AA4374" i="4"/>
  <c r="AA4369" i="4"/>
  <c r="AA4368" i="4"/>
  <c r="AA4364" i="4"/>
  <c r="AA4359" i="4"/>
  <c r="AA4357" i="4"/>
  <c r="AA4293" i="4"/>
  <c r="AA3923" i="4"/>
  <c r="AA3872" i="4"/>
  <c r="AA3880" i="4"/>
  <c r="AA1504" i="4"/>
  <c r="AA1400" i="4"/>
  <c r="AA1402" i="4"/>
  <c r="AA1497" i="4"/>
  <c r="AA1460" i="4"/>
  <c r="AA1470" i="4"/>
  <c r="AA4488" i="4"/>
  <c r="AA1474" i="4"/>
  <c r="AA1494" i="4"/>
  <c r="AA1519" i="4"/>
  <c r="AA1463" i="4"/>
  <c r="AA1486" i="4"/>
  <c r="AA3902" i="4"/>
  <c r="AA1496" i="4"/>
  <c r="AA1444" i="4"/>
  <c r="AA3893" i="4"/>
  <c r="AA1439" i="4"/>
  <c r="AA975" i="4"/>
  <c r="AA1266" i="4"/>
  <c r="AA1272" i="4"/>
  <c r="AA1261" i="4"/>
  <c r="AA3924" i="4"/>
  <c r="AA2455" i="4"/>
  <c r="AA3879" i="4"/>
  <c r="AA3884" i="4"/>
  <c r="AA1410" i="4"/>
  <c r="AA1371" i="4"/>
  <c r="AA1516" i="4"/>
  <c r="AA1524" i="4"/>
  <c r="AA1445" i="4"/>
  <c r="AA3916" i="4"/>
  <c r="AA1450" i="4"/>
  <c r="AA1502" i="4"/>
  <c r="AA3913" i="4"/>
  <c r="AA3905" i="4"/>
  <c r="AA3918" i="4"/>
  <c r="AA1479" i="4"/>
  <c r="AA3908" i="4"/>
  <c r="AA1484" i="4"/>
  <c r="AA1437" i="4"/>
  <c r="AA3901" i="4"/>
  <c r="AA1478" i="4"/>
  <c r="AA2466" i="4"/>
  <c r="AA1487" i="4"/>
  <c r="AA1506" i="4"/>
  <c r="AA3914" i="4"/>
  <c r="AA1483" i="4"/>
  <c r="AA1452" i="4"/>
  <c r="AA1495" i="4"/>
  <c r="AA3581" i="4"/>
  <c r="AA3532" i="4"/>
  <c r="AA3567" i="4"/>
  <c r="AA3507" i="4"/>
  <c r="AA3568" i="4"/>
  <c r="AA3552" i="4"/>
  <c r="AA4510" i="4"/>
  <c r="AA443" i="4"/>
  <c r="AA3589" i="4"/>
  <c r="AA4142" i="4"/>
  <c r="AA2578" i="4"/>
  <c r="AA4439" i="4"/>
  <c r="AA4444" i="4"/>
  <c r="AA4440" i="4"/>
  <c r="AA4522" i="4"/>
  <c r="AA1406" i="4"/>
  <c r="AA4255" i="4"/>
  <c r="AA4257" i="4"/>
  <c r="AA3806" i="4"/>
  <c r="AA1357" i="4"/>
  <c r="AA1525" i="4"/>
  <c r="AA2527" i="4"/>
  <c r="AA1880" i="4"/>
  <c r="AA128" i="4"/>
  <c r="AA1431" i="4"/>
  <c r="AA4525" i="4"/>
  <c r="AA4526" i="4"/>
  <c r="AA1527" i="4"/>
  <c r="AA2126" i="4"/>
  <c r="AA2526" i="4"/>
  <c r="AA4438" i="4"/>
  <c r="AA3805" i="4"/>
  <c r="AA3544" i="4"/>
  <c r="AA1319" i="4"/>
  <c r="AA1321" i="4"/>
  <c r="AA1318" i="4"/>
  <c r="AA3566" i="4"/>
  <c r="AA3478" i="4"/>
  <c r="AA3480" i="4"/>
  <c r="AA3485" i="4"/>
  <c r="AA436" i="4"/>
  <c r="AA783" i="4"/>
  <c r="AA696" i="4"/>
  <c r="AA694" i="4"/>
  <c r="AA726" i="4"/>
  <c r="AA685" i="4"/>
  <c r="AA676" i="4"/>
  <c r="AA684" i="4"/>
  <c r="AA680" i="4"/>
  <c r="AA757" i="4"/>
  <c r="AA691" i="4"/>
  <c r="AA768" i="4"/>
  <c r="AA746" i="4"/>
  <c r="AA769" i="4"/>
  <c r="AA747" i="4"/>
  <c r="AA733" i="4"/>
  <c r="AA750" i="4"/>
  <c r="AA721" i="4"/>
  <c r="AA722" i="4"/>
  <c r="AA682" i="4"/>
  <c r="AA751" i="4"/>
  <c r="AA770" i="4"/>
  <c r="AA752" i="4"/>
  <c r="AA758" i="4"/>
  <c r="AA753" i="4"/>
  <c r="AA679" i="4"/>
  <c r="AA734" i="4"/>
  <c r="AA686" i="4"/>
  <c r="AA724" i="4"/>
  <c r="AA771" i="4"/>
  <c r="AA735" i="4"/>
  <c r="AA692" i="4"/>
  <c r="AA754" i="4"/>
  <c r="AA687" i="4"/>
  <c r="AA736" i="4"/>
  <c r="AA755" i="4"/>
  <c r="AA760" i="4"/>
  <c r="AA720" i="4"/>
  <c r="AA677" i="4"/>
  <c r="AA761" i="4"/>
  <c r="AA678" i="4"/>
  <c r="AA749" i="4"/>
  <c r="AA683" i="4"/>
  <c r="AA737" i="4"/>
  <c r="AA681" i="4"/>
  <c r="AA688" i="4"/>
  <c r="AA799" i="4"/>
  <c r="AA789" i="4"/>
  <c r="AA788" i="4"/>
  <c r="AA809" i="4"/>
  <c r="AA624" i="4"/>
  <c r="AA802" i="4"/>
  <c r="AA781" i="4"/>
  <c r="AA606" i="4"/>
  <c r="AA597" i="4"/>
  <c r="AA672" i="4"/>
  <c r="AA610" i="4"/>
  <c r="AA669" i="4"/>
  <c r="AA782" i="4"/>
  <c r="AA598" i="4"/>
  <c r="AA784" i="4"/>
  <c r="AA627" i="4"/>
  <c r="AA628" i="4"/>
  <c r="AA629" i="4"/>
  <c r="AA668" i="4"/>
  <c r="AA790" i="4"/>
  <c r="AA587" i="4"/>
  <c r="AA588" i="4"/>
  <c r="AA823" i="4"/>
  <c r="AA590" i="4"/>
  <c r="AA827" i="4"/>
  <c r="AA663" i="4"/>
  <c r="AA796" i="4"/>
  <c r="AA797" i="4"/>
  <c r="AA599" i="4"/>
  <c r="AA631" i="4"/>
  <c r="AA632" i="4"/>
  <c r="AA602" i="4"/>
  <c r="AA620" i="4"/>
  <c r="AA785" i="4"/>
  <c r="AA589" i="4"/>
  <c r="AA778" i="4"/>
  <c r="AA605" i="4"/>
  <c r="AA621" i="4"/>
  <c r="AA824" i="4"/>
  <c r="AA673" i="4"/>
  <c r="AA633" i="4"/>
  <c r="AA738" i="4"/>
  <c r="AA640" i="4"/>
  <c r="AA740" i="4"/>
  <c r="AA670" i="4"/>
  <c r="AA759" i="4"/>
  <c r="AA801" i="4"/>
  <c r="AA727" i="4"/>
  <c r="AA594" i="4"/>
  <c r="AA623" i="4"/>
  <c r="AA600" i="4"/>
  <c r="AA780" i="4"/>
  <c r="AA787" i="4"/>
  <c r="AA808" i="4"/>
  <c r="AA671" i="4"/>
  <c r="AA601" i="4"/>
  <c r="AA591" i="4"/>
  <c r="AA622" i="4"/>
  <c r="AA800" i="4"/>
  <c r="AA798" i="4"/>
  <c r="AA592" i="4"/>
  <c r="AA776" i="4"/>
  <c r="AA604" i="4"/>
  <c r="AA609" i="4"/>
  <c r="AA690" i="4"/>
  <c r="AA739" i="4"/>
  <c r="AA603" i="4"/>
  <c r="AA728" i="4"/>
  <c r="AA595" i="4"/>
  <c r="AA625" i="4"/>
  <c r="AA810" i="4"/>
  <c r="AA596" i="4"/>
  <c r="AA777" i="4"/>
  <c r="AA607" i="4"/>
  <c r="AA795" i="4"/>
  <c r="AA593" i="4"/>
  <c r="AA17" i="4"/>
  <c r="AA4509" i="4"/>
  <c r="AA3929" i="4"/>
  <c r="AA4102" i="4"/>
  <c r="AA4103" i="4"/>
  <c r="AA3922" i="4"/>
  <c r="AA3451" i="4"/>
  <c r="AA4508" i="4"/>
  <c r="AA1531" i="4"/>
  <c r="AA1143" i="4"/>
  <c r="AA3453" i="4"/>
  <c r="AA1144" i="4"/>
  <c r="AA1145" i="4"/>
  <c r="AA3925" i="4"/>
  <c r="AA3926" i="4"/>
  <c r="AA2529" i="4"/>
  <c r="AA3928" i="4"/>
  <c r="AA1533" i="4"/>
  <c r="AA4105" i="4"/>
  <c r="AA4527" i="4"/>
  <c r="AA4106" i="4"/>
  <c r="AA4107" i="4"/>
  <c r="AA4110" i="4"/>
  <c r="AA4258" i="4"/>
  <c r="AA2468" i="4"/>
  <c r="AA3857" i="4"/>
  <c r="AA4528" i="4"/>
  <c r="AA4489" i="4"/>
  <c r="AA1355" i="4"/>
  <c r="AA3815" i="4"/>
  <c r="AA3816" i="4"/>
  <c r="AA2453" i="4"/>
  <c r="AA4506" i="4"/>
  <c r="AA1136" i="4"/>
  <c r="AA3447" i="4"/>
  <c r="AA3868" i="4"/>
  <c r="AA2456" i="4"/>
  <c r="AA2457" i="4"/>
  <c r="AA2458" i="4"/>
  <c r="AA4253" i="4"/>
  <c r="AA1360" i="4"/>
  <c r="AA1361" i="4"/>
  <c r="AA967" i="4"/>
  <c r="AA968" i="4"/>
  <c r="AA4521" i="4"/>
  <c r="AA4070" i="4"/>
  <c r="AA970" i="4"/>
  <c r="AA4071" i="4"/>
  <c r="AA4072" i="4"/>
  <c r="AA1874" i="4"/>
  <c r="AA4456" i="4"/>
  <c r="AA1327" i="4"/>
  <c r="AA4116" i="4"/>
  <c r="AA4117" i="4"/>
  <c r="AA9" i="4"/>
  <c r="AA4073" i="4"/>
  <c r="AA1366" i="4"/>
  <c r="AA1367" i="4"/>
  <c r="AA914" i="4"/>
  <c r="AA1369" i="4"/>
  <c r="AA4118" i="4"/>
  <c r="AA3818" i="4"/>
  <c r="AA4485" i="4"/>
  <c r="AA3873" i="4"/>
  <c r="AA1372" i="4"/>
  <c r="AA4486" i="4"/>
  <c r="AA1375" i="4"/>
  <c r="AA3876" i="4"/>
  <c r="AA2459" i="4"/>
  <c r="AA1383" i="4"/>
  <c r="AA3820" i="4"/>
  <c r="AA1385" i="4"/>
  <c r="AA1387" i="4"/>
  <c r="AA3877" i="4"/>
  <c r="AA1389" i="4"/>
  <c r="AA1393" i="4"/>
  <c r="AA971" i="4"/>
  <c r="AA3822" i="4"/>
  <c r="AA4502" i="4"/>
  <c r="AA3823" i="4"/>
  <c r="AA1595" i="4"/>
  <c r="AA1875" i="4"/>
  <c r="AA4119" i="4"/>
  <c r="AA4487" i="4"/>
  <c r="AA3824" i="4"/>
  <c r="AA1138" i="4"/>
  <c r="AA4457" i="4"/>
  <c r="AA3882" i="4"/>
  <c r="AA3883" i="4"/>
  <c r="AA4503" i="4"/>
  <c r="AA8" i="4"/>
  <c r="AA3825" i="4"/>
  <c r="AA1403" i="4"/>
  <c r="AA2129" i="4"/>
  <c r="AA2128" i="4"/>
  <c r="AA972" i="4"/>
  <c r="AA4120" i="4"/>
  <c r="AA1597" i="4"/>
  <c r="AA3885" i="4"/>
  <c r="AA4445" i="4"/>
  <c r="AA4504" i="4"/>
  <c r="AA4101" i="4"/>
  <c r="AA3912" i="4"/>
  <c r="AA3915" i="4"/>
  <c r="AA3887" i="4"/>
  <c r="AA4524" i="4"/>
  <c r="AA1876" i="4"/>
  <c r="AA973" i="4"/>
  <c r="AA1413" i="4"/>
  <c r="AA3889" i="4"/>
  <c r="AA1418" i="4"/>
  <c r="AA1422" i="4"/>
  <c r="AA1329" i="4"/>
  <c r="AA1331" i="4"/>
  <c r="AA1332" i="4"/>
  <c r="AA4079" i="4"/>
  <c r="AA4080" i="4"/>
  <c r="AA1425" i="4"/>
  <c r="AA1427" i="4"/>
  <c r="AA1428" i="4"/>
  <c r="AA4121" i="4"/>
  <c r="AA4122" i="4"/>
  <c r="AA4124" i="4"/>
  <c r="AA1599" i="4"/>
  <c r="AA1607" i="4"/>
  <c r="AA4505" i="4"/>
  <c r="AA2562" i="4"/>
  <c r="AA1503" i="4"/>
  <c r="AA1420" i="4"/>
  <c r="AA561" i="4"/>
  <c r="AA552" i="4"/>
  <c r="AA4375" i="4"/>
  <c r="AA4381" i="4"/>
  <c r="AA1368" i="4"/>
  <c r="AA1391" i="4"/>
  <c r="AA1398" i="4"/>
  <c r="AA1409" i="4"/>
  <c r="AA1512" i="4"/>
  <c r="AA1325" i="4"/>
  <c r="AA1401" i="4"/>
  <c r="AA1384" i="4"/>
  <c r="AA1376" i="4"/>
  <c r="AA3858" i="4"/>
  <c r="AA4376" i="4"/>
  <c r="AA4370" i="4"/>
  <c r="AA4399" i="4"/>
  <c r="AA1467" i="4"/>
  <c r="AA4099" i="4"/>
  <c r="AA3920" i="4"/>
  <c r="AA1517" i="4"/>
  <c r="AA1521" i="4"/>
  <c r="AA3917" i="4"/>
  <c r="AA3852" i="4"/>
  <c r="AA3828" i="4"/>
  <c r="AA3834" i="4"/>
  <c r="AA1535" i="4"/>
  <c r="AA4404" i="4"/>
  <c r="AA1335" i="4"/>
  <c r="AA4100" i="4"/>
  <c r="AA3450" i="4"/>
  <c r="AA559" i="4"/>
  <c r="AA1600" i="4"/>
  <c r="AA1468" i="4"/>
  <c r="AA1520" i="4"/>
  <c r="AA3894" i="4"/>
  <c r="AA1462" i="4"/>
  <c r="AA4092" i="4"/>
  <c r="AA3848" i="4"/>
  <c r="AA1513" i="4"/>
  <c r="AA1511" i="4"/>
  <c r="AA3840" i="4"/>
  <c r="AA131" i="4"/>
  <c r="AA498" i="4"/>
  <c r="AA2463" i="4"/>
  <c r="AA3903" i="4"/>
  <c r="AA1606" i="4"/>
  <c r="AA4112" i="4"/>
  <c r="AA1455" i="4"/>
  <c r="AA3843" i="4"/>
  <c r="AA4130" i="4"/>
  <c r="AA4133" i="4"/>
  <c r="AA4129" i="4"/>
  <c r="AA4306" i="4"/>
  <c r="AA1603" i="4"/>
  <c r="AA1604" i="4"/>
  <c r="AA2464" i="4"/>
  <c r="AA4459" i="4"/>
  <c r="AA4307" i="4"/>
  <c r="AA529" i="4"/>
  <c r="AA4314" i="4"/>
  <c r="AA1485" i="4"/>
  <c r="AA4395" i="4"/>
  <c r="AA1500" i="4"/>
  <c r="AA1461" i="4"/>
  <c r="AA4443" i="4"/>
  <c r="AA3841" i="4"/>
  <c r="AA1324" i="4"/>
  <c r="AA1490" i="4"/>
  <c r="AA3808" i="4"/>
  <c r="AA4392" i="4"/>
  <c r="AA4396" i="4"/>
  <c r="AA4397" i="4"/>
  <c r="AA4398" i="4"/>
  <c r="AA4401" i="4"/>
  <c r="AA4403" i="4"/>
  <c r="AA4360" i="4"/>
  <c r="AA4391" i="4"/>
  <c r="AA4303" i="4"/>
  <c r="AA4305" i="4"/>
  <c r="AA4313" i="4"/>
  <c r="AA4394" i="4"/>
  <c r="AA3015" i="4"/>
  <c r="AA2678" i="4"/>
  <c r="AA2990" i="4"/>
  <c r="AA3457" i="4"/>
  <c r="AA3681" i="4"/>
  <c r="AA4113" i="4"/>
  <c r="AA4114" i="4"/>
  <c r="AA4460" i="4"/>
  <c r="AA1244" i="4"/>
  <c r="AA282" i="4"/>
  <c r="AA453" i="4"/>
  <c r="AA302" i="4"/>
  <c r="AA342" i="4"/>
  <c r="AA97" i="4"/>
  <c r="AA86" i="4"/>
  <c r="AA3276" i="4"/>
  <c r="AA413" i="4"/>
  <c r="AA357" i="4"/>
  <c r="AA423" i="4"/>
  <c r="AA356" i="4"/>
  <c r="AA2919" i="4"/>
  <c r="AA2834" i="4"/>
  <c r="AA2928" i="4"/>
  <c r="AA2922" i="4"/>
  <c r="AA2942" i="4"/>
  <c r="AA2945" i="4"/>
  <c r="AA2934" i="4"/>
  <c r="AA2883" i="4"/>
  <c r="AA2929" i="4"/>
  <c r="AA2932" i="4"/>
  <c r="AA2892" i="4"/>
  <c r="AA2938" i="4"/>
  <c r="AA2867" i="4"/>
  <c r="AA2869" i="4"/>
  <c r="AA2793" i="4"/>
  <c r="AA2791" i="4"/>
  <c r="AA2831" i="4"/>
  <c r="AA2857" i="4"/>
  <c r="AA2770" i="4"/>
  <c r="AA2855" i="4"/>
  <c r="AA2833" i="4"/>
  <c r="AA2844" i="4"/>
  <c r="AA2858" i="4"/>
  <c r="AA2789" i="4"/>
  <c r="AA2813" i="4"/>
  <c r="AA4463" i="4"/>
  <c r="AA3025" i="4"/>
  <c r="AA3030" i="4"/>
  <c r="AA3032" i="4"/>
  <c r="AA3033" i="4"/>
  <c r="AA3050" i="4"/>
  <c r="AA3078" i="4"/>
  <c r="AA3082" i="4"/>
  <c r="AA3085" i="4"/>
  <c r="AA3088" i="4"/>
  <c r="AA3092" i="4"/>
  <c r="AA3081" i="4"/>
  <c r="AA3079" i="4"/>
  <c r="AA3202" i="4"/>
  <c r="AA3013" i="4"/>
  <c r="AA2296" i="4"/>
  <c r="AA1656" i="4"/>
  <c r="AA1802" i="4"/>
  <c r="AA1695" i="4"/>
  <c r="AA1691" i="4"/>
  <c r="AA1809" i="4"/>
  <c r="AA1633" i="4"/>
  <c r="AA1803" i="4"/>
  <c r="AA1760" i="4"/>
  <c r="AA1825" i="4"/>
  <c r="AA1616" i="4"/>
  <c r="AA1709" i="4"/>
  <c r="AA1841" i="4"/>
  <c r="AA3624" i="4"/>
  <c r="AA1629" i="4"/>
  <c r="AA1826" i="4"/>
  <c r="AA1702" i="4"/>
  <c r="AA1723" i="4"/>
  <c r="AA1753" i="4"/>
  <c r="AA4151" i="4"/>
  <c r="AA4164" i="4"/>
  <c r="AA1824" i="4"/>
  <c r="AA3429" i="4"/>
  <c r="AA3427" i="4"/>
  <c r="AA3400" i="4"/>
  <c r="AA3406" i="4"/>
  <c r="AA3414" i="4"/>
  <c r="AA3227" i="4"/>
  <c r="AA3347" i="4"/>
  <c r="AA3354" i="4"/>
  <c r="AA3215" i="4"/>
  <c r="AA3331" i="4"/>
  <c r="AA3365" i="4"/>
  <c r="AA3259" i="4"/>
  <c r="AA3333" i="4"/>
  <c r="AA3243" i="4"/>
  <c r="AA2682" i="4"/>
  <c r="AA2726" i="4"/>
  <c r="AA2748" i="4"/>
  <c r="AA2692" i="4"/>
  <c r="AA2693" i="4"/>
  <c r="AA2649" i="4"/>
  <c r="AA2651" i="4"/>
  <c r="AA2656" i="4"/>
  <c r="AA2662" i="4"/>
  <c r="AA2658" i="4"/>
  <c r="AA2674" i="4"/>
  <c r="AA2604" i="4"/>
  <c r="AA2607" i="4"/>
  <c r="AA2621" i="4"/>
  <c r="AA2624" i="4"/>
  <c r="AA2626" i="4"/>
  <c r="AA2636" i="4"/>
  <c r="AA2644" i="4"/>
  <c r="AA2606" i="4"/>
  <c r="AA2623" i="4"/>
  <c r="AA2640" i="4"/>
  <c r="AA2961" i="4"/>
  <c r="AA2968" i="4"/>
  <c r="AA2974" i="4"/>
  <c r="AA2972" i="4"/>
  <c r="AA1066" i="4"/>
  <c r="AA2676" i="4"/>
  <c r="AA2654" i="4"/>
  <c r="AA2657" i="4"/>
  <c r="AA2627" i="4"/>
  <c r="AA2723" i="4"/>
  <c r="AA3505" i="4"/>
  <c r="AA3519" i="4"/>
  <c r="AA3528" i="4"/>
  <c r="AA3576" i="4"/>
  <c r="AA3525" i="4"/>
  <c r="AA3534" i="4"/>
  <c r="AA3539" i="4"/>
  <c r="AA3462" i="4"/>
  <c r="AA3468" i="4"/>
  <c r="AA3614" i="4"/>
  <c r="AA3604" i="4"/>
  <c r="AA3487" i="4"/>
  <c r="AA3489" i="4"/>
  <c r="AA3580" i="4"/>
  <c r="AA3515" i="4"/>
  <c r="AA1041" i="4"/>
  <c r="AA4184" i="4"/>
  <c r="AA2164" i="4"/>
  <c r="AA1638" i="4"/>
  <c r="AA1777" i="4"/>
  <c r="AA1759" i="4"/>
  <c r="AA1731" i="4"/>
  <c r="AA1708" i="4"/>
  <c r="AA1671" i="4"/>
  <c r="AA1762" i="4"/>
  <c r="AA1805" i="4"/>
  <c r="AA4221" i="4"/>
  <c r="AA4242" i="4"/>
  <c r="AA1701" i="4"/>
  <c r="AA1612" i="4"/>
  <c r="AA1677" i="4"/>
  <c r="AA1624" i="4"/>
  <c r="AA1720" i="4"/>
  <c r="AA1631" i="4"/>
  <c r="AA1652" i="4"/>
  <c r="AA1791" i="4"/>
  <c r="AA1806" i="4"/>
  <c r="AA1243" i="4"/>
  <c r="AA922" i="4"/>
  <c r="AA933" i="4"/>
  <c r="AA1302" i="4"/>
  <c r="AA1257" i="4"/>
  <c r="AA1202" i="4"/>
  <c r="AA1227" i="4"/>
  <c r="AA1279" i="4"/>
  <c r="AA1281" i="4"/>
  <c r="AA1285" i="4"/>
  <c r="AA2387" i="4"/>
  <c r="AA2531" i="4"/>
  <c r="AA2536" i="4"/>
  <c r="AA1123" i="4"/>
  <c r="AA3778" i="4"/>
  <c r="AA3029" i="4"/>
  <c r="AA3049" i="4"/>
  <c r="AA3075" i="4"/>
  <c r="AA3095" i="4"/>
  <c r="AA3199" i="4"/>
  <c r="AA3040" i="4"/>
  <c r="AA1977" i="4"/>
  <c r="AA1953" i="4"/>
  <c r="AA2473" i="4"/>
  <c r="AA2469" i="4"/>
  <c r="AA2036" i="4"/>
  <c r="AA1625" i="4"/>
  <c r="AA1799" i="4"/>
  <c r="AA1630" i="4"/>
  <c r="AA1667" i="4"/>
  <c r="AA1757" i="4"/>
  <c r="AA1706" i="4"/>
  <c r="AA1761" i="4"/>
  <c r="AA1774" i="4"/>
  <c r="AA1733" i="4"/>
  <c r="AA4218" i="4"/>
  <c r="AA1758" i="4"/>
  <c r="AA1651" i="4"/>
  <c r="AA1674" i="4"/>
  <c r="AA1820" i="4"/>
  <c r="AA2191" i="4"/>
  <c r="AA4234" i="4"/>
  <c r="AA1622" i="4"/>
  <c r="AA1785" i="4"/>
  <c r="AA1801" i="4"/>
  <c r="AA2171" i="4"/>
  <c r="AA1755" i="4"/>
  <c r="AA2994" i="4"/>
  <c r="AA3014" i="4"/>
  <c r="AA3018" i="4"/>
  <c r="AA3020" i="4"/>
  <c r="AA3034" i="4"/>
  <c r="AA3054" i="4"/>
  <c r="AA3057" i="4"/>
  <c r="AA3061" i="4"/>
  <c r="AA3070" i="4"/>
  <c r="AA3074" i="4"/>
  <c r="AA3093" i="4"/>
  <c r="AA3094" i="4"/>
  <c r="AA3045" i="4"/>
  <c r="AA3178" i="4"/>
  <c r="AA3172" i="4"/>
  <c r="AA3119" i="4"/>
  <c r="AA2303" i="4"/>
  <c r="AA3625" i="4"/>
  <c r="AA1644" i="4"/>
  <c r="AA1798" i="4"/>
  <c r="AA1683" i="4"/>
  <c r="AA1779" i="4"/>
  <c r="AA1743" i="4"/>
  <c r="AA1746" i="4"/>
  <c r="AA1750" i="4"/>
  <c r="AA1682" i="4"/>
  <c r="AA1678" i="4"/>
  <c r="AA1810" i="4"/>
  <c r="AA1837" i="4"/>
  <c r="AA1704" i="4"/>
  <c r="AA1778" i="4"/>
  <c r="AA3657" i="4"/>
  <c r="AA1660" i="4"/>
  <c r="AA1658" i="4"/>
  <c r="AA1619" i="4"/>
  <c r="AA4150" i="4"/>
  <c r="AA1666" i="4"/>
  <c r="AA1713" i="4"/>
  <c r="AA1703" i="4"/>
  <c r="AA1254" i="4"/>
  <c r="AA1277" i="4"/>
  <c r="AA1271" i="4"/>
  <c r="AA1299" i="4"/>
  <c r="AA1194" i="4"/>
  <c r="AA1242" i="4"/>
  <c r="AA1233" i="4"/>
  <c r="AA2357" i="4"/>
  <c r="AA2370" i="4"/>
  <c r="AA3372" i="4"/>
  <c r="AA3351" i="4"/>
  <c r="AA3358" i="4"/>
  <c r="AA3244" i="4"/>
  <c r="AA3281" i="4"/>
  <c r="AA3233" i="4"/>
  <c r="AA3328" i="4"/>
  <c r="AA3245" i="4"/>
  <c r="AA3223" i="4"/>
  <c r="AA3261" i="4"/>
  <c r="AA3285" i="4"/>
  <c r="AA3240" i="4"/>
  <c r="AA3241" i="4"/>
  <c r="AA3286" i="4"/>
  <c r="AA3423" i="4"/>
  <c r="AA3389" i="4"/>
  <c r="AA3403" i="4"/>
  <c r="AA3378" i="4"/>
  <c r="AA3390" i="4"/>
  <c r="AA3303" i="4"/>
  <c r="AA3323" i="4"/>
  <c r="AA3226" i="4"/>
  <c r="AA3324" i="4"/>
  <c r="AA3363" i="4"/>
  <c r="AA3254" i="4"/>
  <c r="AA3232" i="4"/>
  <c r="AA3235" i="4"/>
  <c r="AA3314" i="4"/>
  <c r="AA3283" i="4"/>
  <c r="AA3319" i="4"/>
  <c r="AA3350" i="4"/>
  <c r="AA3334" i="4"/>
  <c r="AA3214" i="4"/>
  <c r="AA3777" i="4"/>
  <c r="AA3017" i="4"/>
  <c r="AA4415" i="4"/>
  <c r="AA3086" i="4"/>
  <c r="AA3069" i="4"/>
  <c r="AA1122" i="4"/>
  <c r="AA3192" i="4"/>
  <c r="AA3046" i="4"/>
  <c r="AA3066" i="4"/>
  <c r="AA3037" i="4"/>
  <c r="AA2751" i="4"/>
  <c r="AA2720" i="4"/>
  <c r="AA2734" i="4"/>
  <c r="AA2738" i="4"/>
  <c r="AA2739" i="4"/>
  <c r="AA2740" i="4"/>
  <c r="AA2742" i="4"/>
  <c r="AA2743" i="4"/>
  <c r="AA2744" i="4"/>
  <c r="AA2746" i="4"/>
  <c r="AA2687" i="4"/>
  <c r="AA2699" i="4"/>
  <c r="AA2703" i="4"/>
  <c r="AA2707" i="4"/>
  <c r="AA2713" i="4"/>
  <c r="AA2714" i="4"/>
  <c r="AA2716" i="4"/>
  <c r="AA2653" i="4"/>
  <c r="AA2665" i="4"/>
  <c r="AA2669" i="4"/>
  <c r="AA2655" i="4"/>
  <c r="AA2628" i="4"/>
  <c r="AA2677" i="4"/>
  <c r="AA2620" i="4"/>
  <c r="AA2643" i="4"/>
  <c r="AA2984" i="4"/>
  <c r="AA2981" i="4"/>
  <c r="AA2982" i="4"/>
  <c r="AA2988" i="4"/>
  <c r="AA1060" i="4"/>
  <c r="AA1101" i="4"/>
  <c r="AA2717" i="4"/>
  <c r="AA2695" i="4"/>
  <c r="AA1971" i="4"/>
  <c r="AA2476" i="4"/>
  <c r="AA2492" i="4"/>
  <c r="AA2521" i="4"/>
  <c r="AA1883" i="4"/>
  <c r="AA2025" i="4"/>
  <c r="AA1999" i="4"/>
  <c r="AA2031" i="4"/>
  <c r="AA3538" i="4"/>
  <c r="AA3597" i="4"/>
  <c r="AA3488" i="4"/>
  <c r="AA1025" i="4"/>
  <c r="AA1010" i="4"/>
  <c r="AA1040" i="4"/>
  <c r="AA1021" i="4"/>
  <c r="AA3496" i="4"/>
  <c r="AA4461" i="4"/>
  <c r="AA2074" i="4"/>
  <c r="AA2796" i="4"/>
  <c r="AA2777" i="4"/>
  <c r="AA2768" i="4"/>
  <c r="AA2773" i="4"/>
  <c r="AA2849" i="4"/>
  <c r="AA2761" i="4"/>
  <c r="AA2859" i="4"/>
  <c r="AA2772" i="4"/>
  <c r="AA2838" i="4"/>
  <c r="AA2873" i="4"/>
  <c r="AA2905" i="4"/>
  <c r="AA2889" i="4"/>
  <c r="AA948" i="4"/>
  <c r="AA1256" i="4"/>
  <c r="AA1174" i="4"/>
  <c r="AA1251" i="4"/>
  <c r="AA1164" i="4"/>
  <c r="AA1195" i="4"/>
  <c r="AA937" i="4"/>
  <c r="AA1300" i="4"/>
  <c r="AA1188" i="4"/>
  <c r="AA1146" i="4"/>
  <c r="AA1199" i="4"/>
  <c r="AA1207" i="4"/>
  <c r="AA877" i="4"/>
  <c r="AA879" i="4"/>
  <c r="AA910" i="4"/>
  <c r="AA880" i="4"/>
  <c r="AA838" i="4"/>
  <c r="AA840" i="4"/>
  <c r="AA31" i="4"/>
  <c r="AA831" i="4"/>
  <c r="AA870" i="4"/>
  <c r="AA835" i="4"/>
  <c r="AA884" i="4"/>
  <c r="AA895" i="4"/>
  <c r="AA2576" i="4"/>
  <c r="AA1588" i="4"/>
  <c r="AA859" i="4"/>
  <c r="AA4030" i="4"/>
  <c r="AA4051" i="4"/>
  <c r="AA4052" i="4"/>
  <c r="AA2261" i="4"/>
  <c r="AA2559" i="4"/>
  <c r="AA4436" i="4"/>
  <c r="AA4050" i="4"/>
  <c r="AA4031" i="4"/>
  <c r="AA4005" i="4"/>
  <c r="AA4425" i="4"/>
  <c r="AA4431" i="4"/>
  <c r="AA2120" i="4"/>
  <c r="AA4040" i="4"/>
  <c r="AA4060" i="4"/>
  <c r="AA4013" i="4"/>
  <c r="AA3420" i="4"/>
  <c r="AA3416" i="4"/>
  <c r="AA3373" i="4"/>
  <c r="AA3337" i="4"/>
  <c r="AA3343" i="4"/>
  <c r="AA3221" i="4"/>
  <c r="AA3322" i="4"/>
  <c r="AA3299" i="4"/>
  <c r="AA3222" i="4"/>
  <c r="AA2590" i="4"/>
  <c r="AA3231" i="4"/>
  <c r="AA3361" i="4"/>
  <c r="AA3217" i="4"/>
  <c r="AA3213" i="4"/>
  <c r="AA3353" i="4"/>
  <c r="AA3340" i="4"/>
  <c r="AA3294" i="4"/>
  <c r="AA3242" i="4"/>
  <c r="AA3220" i="4"/>
  <c r="AA3516" i="4"/>
  <c r="AA3587" i="4"/>
  <c r="AA3607" i="4"/>
  <c r="AA3509" i="4"/>
  <c r="AA3493" i="4"/>
  <c r="AA2689" i="4"/>
  <c r="AA2725" i="4"/>
  <c r="AA2745" i="4"/>
  <c r="AA2684" i="4"/>
  <c r="AA2685" i="4"/>
  <c r="AA2690" i="4"/>
  <c r="AA2694" i="4"/>
  <c r="AA2727" i="4"/>
  <c r="AA2730" i="4"/>
  <c r="AA2706" i="4"/>
  <c r="AA2709" i="4"/>
  <c r="AA2715" i="4"/>
  <c r="AA1011" i="4"/>
  <c r="AA2379" i="4"/>
  <c r="AA2389" i="4"/>
  <c r="AA1173" i="4"/>
  <c r="AA2373" i="4"/>
  <c r="AA2382" i="4"/>
  <c r="AA2369" i="4"/>
  <c r="AA2673" i="4"/>
  <c r="AA2635" i="4"/>
  <c r="AA2608" i="4"/>
  <c r="AA2614" i="4"/>
  <c r="AA2958" i="4"/>
  <c r="AA2975" i="4"/>
  <c r="AA3408" i="4"/>
  <c r="AA3441" i="4"/>
  <c r="AA3387" i="4"/>
  <c r="AA1084" i="4"/>
  <c r="AA1058" i="4"/>
  <c r="AA1087" i="4"/>
  <c r="AA1057" i="4"/>
  <c r="AA1012" i="4"/>
  <c r="AA1018" i="4"/>
  <c r="AA2326" i="4"/>
  <c r="AA1004" i="4"/>
  <c r="AA1007" i="4"/>
  <c r="AA1008" i="4"/>
  <c r="AA3939" i="4"/>
  <c r="AA1015" i="4"/>
  <c r="AA1019" i="4"/>
  <c r="AA1017" i="4"/>
  <c r="AA978" i="4"/>
  <c r="AA982" i="4"/>
  <c r="AA994" i="4"/>
  <c r="AA3942" i="4"/>
  <c r="AA1024" i="4"/>
  <c r="AA995" i="4"/>
  <c r="AA1042" i="4"/>
  <c r="AA1043" i="4"/>
  <c r="AA986" i="4"/>
  <c r="AA3943" i="4"/>
  <c r="AA2292" i="4"/>
  <c r="AA2294" i="4"/>
  <c r="AA3639" i="4"/>
  <c r="AA3986" i="4"/>
  <c r="AA3985" i="4"/>
  <c r="AA3635" i="4"/>
  <c r="AA3677" i="4"/>
  <c r="AA3623" i="4"/>
  <c r="AA3662" i="4"/>
  <c r="AA2310" i="4"/>
  <c r="AA3658" i="4"/>
  <c r="AA3659" i="4"/>
  <c r="AA3665" i="4"/>
  <c r="AA3666" i="4"/>
  <c r="AA3650" i="4"/>
  <c r="AA3651" i="4"/>
  <c r="AA2478" i="4"/>
  <c r="AA4541" i="4"/>
  <c r="AA3792" i="4"/>
  <c r="AA2475" i="4"/>
  <c r="AA2486" i="4"/>
  <c r="AA2280" i="4"/>
  <c r="AA4543" i="4"/>
  <c r="AA3796" i="4"/>
  <c r="AA4544" i="4"/>
  <c r="AA2282" i="4"/>
  <c r="AA2516" i="4"/>
  <c r="AA2517" i="4"/>
  <c r="AA2508" i="4"/>
  <c r="AA2286" i="4"/>
  <c r="AA2497" i="4"/>
  <c r="AA4034" i="4"/>
  <c r="AA4432" i="4"/>
  <c r="AA3993" i="4"/>
  <c r="AA4021" i="4"/>
  <c r="AA844" i="4"/>
  <c r="AA846" i="4"/>
  <c r="AA845" i="4"/>
  <c r="AA850" i="4"/>
  <c r="AA1790" i="4"/>
  <c r="AA1843" i="4"/>
  <c r="AA1693" i="4"/>
  <c r="AA1783" i="4"/>
  <c r="AA1787" i="4"/>
  <c r="AA1840" i="4"/>
  <c r="AA1768" i="4"/>
  <c r="AA1788" i="4"/>
  <c r="AA1818" i="4"/>
  <c r="AA1776" i="4"/>
  <c r="AA2083" i="4"/>
  <c r="AA2087" i="4"/>
  <c r="AA1833" i="4"/>
  <c r="AA1697" i="4"/>
  <c r="AA1121" i="4"/>
  <c r="AA1128" i="4"/>
  <c r="AA4329" i="4"/>
  <c r="AA3248" i="4"/>
  <c r="AA3266" i="4"/>
  <c r="AA2935" i="4"/>
  <c r="AA3041" i="4"/>
  <c r="AA3052" i="4"/>
  <c r="AA3053" i="4"/>
  <c r="AA3064" i="4"/>
  <c r="AA3097" i="4"/>
  <c r="AA3019" i="4"/>
  <c r="AA3073" i="4"/>
  <c r="AA3087" i="4"/>
  <c r="AA3364" i="4"/>
  <c r="AA2774" i="4"/>
  <c r="AA2862" i="4"/>
  <c r="AA3617" i="4"/>
  <c r="AA2175" i="4"/>
  <c r="AA1763" i="4"/>
  <c r="AA1756" i="4"/>
  <c r="AA1751" i="4"/>
  <c r="AA2190" i="4"/>
  <c r="AA2661" i="4"/>
  <c r="AA288" i="4"/>
  <c r="AA2615" i="4"/>
  <c r="AA2622" i="4"/>
  <c r="AA2732" i="4"/>
  <c r="AA2700" i="4"/>
  <c r="AA2683" i="4"/>
  <c r="AA2704" i="4"/>
  <c r="AA3421" i="4"/>
  <c r="AA3424" i="4"/>
  <c r="AA3435" i="4"/>
  <c r="AA3367" i="4"/>
  <c r="AA3297" i="4"/>
  <c r="AA3298" i="4"/>
  <c r="AA3366" i="4"/>
  <c r="AA1263" i="4"/>
  <c r="AA934" i="4"/>
  <c r="AA1269" i="4"/>
  <c r="AA1240" i="4"/>
  <c r="AA2372" i="4"/>
  <c r="AA2854" i="4"/>
  <c r="AA2799" i="4"/>
  <c r="AA2812" i="4"/>
  <c r="AA2997" i="4"/>
  <c r="AA1712" i="4"/>
  <c r="AA1662" i="4"/>
  <c r="AA1636" i="4"/>
  <c r="AA141" i="4"/>
  <c r="AA4238" i="4"/>
  <c r="AA4239" i="4"/>
  <c r="AA1766" i="4"/>
  <c r="AA1773" i="4"/>
  <c r="AA4240" i="4"/>
  <c r="AA1696" i="4"/>
  <c r="AA4168" i="4"/>
  <c r="AA4170" i="4"/>
  <c r="AA4173" i="4"/>
  <c r="AA4176" i="4"/>
  <c r="AA1814" i="4"/>
  <c r="AA1815" i="4"/>
  <c r="AA2177" i="4"/>
  <c r="AA4175" i="4"/>
  <c r="AA3339" i="4"/>
  <c r="AA3349" i="4"/>
  <c r="AA1081" i="4"/>
  <c r="AA1070" i="4"/>
  <c r="AA1068" i="4"/>
  <c r="AA1069" i="4"/>
  <c r="AA1094" i="4"/>
  <c r="AA1106" i="4"/>
  <c r="AA1107" i="4"/>
  <c r="AA1109" i="4"/>
  <c r="AA1110" i="4"/>
  <c r="AA2230" i="4"/>
  <c r="AA1089" i="4"/>
  <c r="AA2227" i="4"/>
  <c r="AA1099" i="4"/>
  <c r="AA447" i="4"/>
  <c r="AA3572" i="4"/>
  <c r="AA2985" i="4"/>
  <c r="AA2987" i="4"/>
  <c r="AA2983" i="4"/>
  <c r="AA2957" i="4"/>
  <c r="AA2959" i="4"/>
  <c r="AA2963" i="4"/>
  <c r="AA1126" i="4"/>
  <c r="AA3425" i="4"/>
  <c r="AA2663" i="4"/>
  <c r="AA2670" i="4"/>
  <c r="AA4032" i="4"/>
  <c r="AA2253" i="4"/>
  <c r="AA2374" i="4"/>
  <c r="AA883" i="4"/>
  <c r="AA2600" i="4"/>
  <c r="AA2381" i="4"/>
  <c r="AA2117" i="4"/>
  <c r="AA2602" i="4"/>
  <c r="AA2119" i="4"/>
  <c r="AA2279" i="4"/>
  <c r="AA1620" i="4"/>
  <c r="AA4222" i="4"/>
  <c r="AA4185" i="4"/>
  <c r="AA2165" i="4"/>
  <c r="AA2169" i="4"/>
  <c r="AA2005" i="4"/>
  <c r="AA4280" i="4"/>
  <c r="AA3267" i="4"/>
  <c r="AA3394" i="4"/>
  <c r="AA3941" i="4"/>
  <c r="AA4229" i="4"/>
  <c r="AA4227" i="4"/>
  <c r="AA3554" i="4"/>
  <c r="AA3575" i="4"/>
  <c r="AA1909" i="4"/>
  <c r="AA1536" i="4"/>
  <c r="AA1896" i="4"/>
  <c r="AA1899" i="4"/>
  <c r="AA1906" i="4"/>
  <c r="AA2675" i="4"/>
  <c r="AA3326" i="4"/>
  <c r="AA3329" i="4"/>
  <c r="AA3342" i="4"/>
  <c r="AA3356" i="4"/>
  <c r="AA2923" i="4"/>
  <c r="AA2943" i="4"/>
  <c r="AA940" i="4"/>
  <c r="AA4033" i="4"/>
  <c r="AA3631" i="4"/>
  <c r="AA2283" i="4"/>
  <c r="AA882" i="4"/>
  <c r="AA885" i="4"/>
  <c r="AA3122" i="4"/>
  <c r="AA932" i="4"/>
  <c r="AA152" i="4"/>
  <c r="AA3140" i="4"/>
  <c r="AA2718" i="4"/>
  <c r="AA3173" i="4"/>
  <c r="AA2554" i="4"/>
  <c r="AA2188" i="4"/>
  <c r="AA543" i="4"/>
  <c r="AA3117" i="4"/>
  <c r="AA3118" i="4"/>
  <c r="AA3120" i="4"/>
  <c r="AA4195" i="4"/>
  <c r="AA2186" i="4"/>
  <c r="AA4165" i="4"/>
  <c r="AA1764" i="4"/>
  <c r="AA1769" i="4"/>
  <c r="AA1770" i="4"/>
  <c r="AA3028" i="4"/>
  <c r="AA1051" i="4"/>
  <c r="AA214" i="4"/>
  <c r="AA913" i="4"/>
  <c r="AA3109" i="4"/>
  <c r="AA3023" i="4"/>
  <c r="AA3108" i="4"/>
  <c r="AA2196" i="4"/>
  <c r="AA3043" i="4"/>
  <c r="AA4017" i="4"/>
  <c r="AA4020" i="4"/>
  <c r="AA1994" i="4"/>
  <c r="AA852" i="4"/>
  <c r="AA1031" i="4"/>
  <c r="AA3966" i="4"/>
  <c r="AA2219" i="4"/>
  <c r="AA3124" i="4"/>
  <c r="AA2038" i="4"/>
  <c r="AA939" i="4"/>
  <c r="AA2004" i="4"/>
  <c r="AA3011" i="4"/>
  <c r="AA1836" i="4"/>
  <c r="AA3132" i="4"/>
  <c r="AA444" i="4"/>
  <c r="AA1522" i="4"/>
  <c r="AA3886" i="4"/>
  <c r="AA3890" i="4"/>
  <c r="AA4484" i="4"/>
  <c r="AA1430" i="4"/>
  <c r="AA1507" i="4"/>
  <c r="AA1358" i="4"/>
  <c r="AA3878" i="4"/>
  <c r="AA3888" i="4"/>
  <c r="AA1386" i="4"/>
  <c r="AA1508" i="4"/>
  <c r="AA1477" i="4"/>
  <c r="AA1471" i="4"/>
  <c r="AA1475" i="4"/>
  <c r="AA1446" i="4"/>
  <c r="AA1394" i="4"/>
  <c r="AA3899" i="4"/>
  <c r="AA3910" i="4"/>
  <c r="AA1488" i="4"/>
  <c r="AA1498" i="4"/>
  <c r="AA4382" i="4"/>
  <c r="AA4362" i="4"/>
  <c r="AA4361" i="4"/>
  <c r="AA4519" i="4"/>
  <c r="AA3524" i="4"/>
  <c r="AA3542" i="4"/>
  <c r="AA3522" i="4"/>
  <c r="AA3540" i="4"/>
  <c r="AA3533" i="4"/>
  <c r="AA3477" i="4"/>
  <c r="AA4400" i="4"/>
  <c r="AA4383" i="4"/>
  <c r="AA4366" i="4"/>
  <c r="AA4365" i="4"/>
  <c r="AA4363" i="4"/>
  <c r="AA4356" i="4"/>
  <c r="AA2582" i="4"/>
  <c r="AA4144" i="4"/>
  <c r="AA551" i="4"/>
  <c r="AA1412" i="4"/>
  <c r="AA1426" i="4"/>
  <c r="AA916" i="4"/>
  <c r="AA1465" i="4"/>
  <c r="AA1408" i="4"/>
  <c r="AA1530" i="4"/>
  <c r="AA1877" i="4"/>
  <c r="AA1399" i="4"/>
  <c r="AA1419" i="4"/>
  <c r="AA1532" i="4"/>
  <c r="AA1476" i="4"/>
  <c r="AA1424" i="4"/>
  <c r="AA1469" i="4"/>
  <c r="AA1501" i="4"/>
  <c r="AA2525" i="4"/>
  <c r="AA488" i="4"/>
  <c r="AA3897" i="4"/>
  <c r="AA1374" i="4"/>
  <c r="AA3874" i="4"/>
  <c r="AA3898" i="4"/>
  <c r="AA1443" i="4"/>
  <c r="AA1453" i="4"/>
  <c r="AA3523" i="4"/>
  <c r="AA3514" i="4"/>
  <c r="AA3543" i="4"/>
  <c r="AA3593" i="4"/>
  <c r="AA3555" i="4"/>
  <c r="AA3586" i="4"/>
  <c r="AA3491" i="4"/>
  <c r="AA3562" i="4"/>
  <c r="AA3452" i="4"/>
  <c r="AA3850" i="4"/>
  <c r="AA1142" i="4"/>
  <c r="AA3854" i="4"/>
  <c r="AA4069" i="4"/>
  <c r="AA4076" i="4"/>
  <c r="AA1137" i="4"/>
  <c r="AA1330" i="4"/>
  <c r="AA4123" i="4"/>
  <c r="AA1598" i="4"/>
  <c r="AA3826" i="4"/>
  <c r="AA4081" i="4"/>
  <c r="AA4082" i="4"/>
  <c r="AA3853" i="4"/>
  <c r="AA3851" i="4"/>
  <c r="AA3836" i="4"/>
  <c r="AA3839" i="4"/>
  <c r="AA1602" i="4"/>
  <c r="AA4111" i="4"/>
  <c r="AA4094" i="4"/>
  <c r="AA1333" i="4"/>
  <c r="AA3846" i="4"/>
  <c r="AA3817" i="4"/>
  <c r="AA4096" i="4"/>
  <c r="AA4300" i="4"/>
  <c r="AA4295" i="4"/>
  <c r="AA4294" i="4"/>
  <c r="AA1405" i="4"/>
  <c r="AA1414" i="4"/>
  <c r="AA1417" i="4"/>
  <c r="AA1429" i="4"/>
  <c r="AA3870" i="4"/>
  <c r="AA1379" i="4"/>
  <c r="AA1404" i="4"/>
  <c r="AA1423" i="4"/>
  <c r="AA4108" i="4"/>
  <c r="AA1356" i="4"/>
  <c r="AA969" i="4"/>
  <c r="AA3869" i="4"/>
  <c r="AA1466" i="4"/>
  <c r="AA2467" i="4"/>
  <c r="AA1359" i="4"/>
  <c r="AA1380" i="4"/>
  <c r="AA1397" i="4"/>
  <c r="AA1457" i="4"/>
  <c r="AA1362" i="4"/>
  <c r="AA1415" i="4"/>
  <c r="AA3810" i="4"/>
  <c r="AA3867" i="4"/>
  <c r="AA3871" i="4"/>
  <c r="AA3895" i="4"/>
  <c r="AA3900" i="4"/>
  <c r="AA4254" i="4"/>
  <c r="AA4446" i="4"/>
  <c r="AA3535" i="4"/>
  <c r="AA3483" i="4"/>
  <c r="AA3601" i="4"/>
  <c r="AA3606" i="4"/>
  <c r="AA1323" i="4"/>
  <c r="AA1317" i="4"/>
  <c r="AA1283" i="4"/>
  <c r="AA1253" i="4"/>
  <c r="AA2580" i="4"/>
  <c r="AA4507" i="4"/>
  <c r="AA4458" i="4"/>
  <c r="AA1141" i="4"/>
  <c r="AA4091" i="4"/>
  <c r="AA3844" i="4"/>
  <c r="AA3845" i="4"/>
  <c r="AA4389" i="4"/>
  <c r="AA2563" i="4"/>
  <c r="AA4299" i="4"/>
  <c r="AA4372" i="4"/>
  <c r="AA4297" i="4"/>
  <c r="AA4371" i="4"/>
  <c r="AA4367" i="4"/>
  <c r="AA4358" i="4"/>
  <c r="AA4292" i="4"/>
  <c r="AA1388" i="4"/>
  <c r="AA1456" i="4"/>
  <c r="AA1260" i="4"/>
  <c r="AA1280" i="4"/>
  <c r="AA1250" i="4"/>
  <c r="AA1262" i="4"/>
  <c r="AA1264" i="4"/>
  <c r="AA2127" i="4"/>
  <c r="AA1381" i="4"/>
  <c r="AA1464" i="4"/>
  <c r="AA4515" i="4"/>
  <c r="AA3541" i="4"/>
  <c r="AA3551" i="4"/>
  <c r="AA3582" i="4"/>
  <c r="AA3610" i="4"/>
  <c r="AA4141" i="4"/>
  <c r="AA1245" i="4"/>
  <c r="AA1287" i="4"/>
  <c r="AA4132" i="4"/>
  <c r="AA4523" i="4"/>
  <c r="AA1526" i="4"/>
  <c r="AA3584" i="4"/>
  <c r="AA3495" i="4"/>
  <c r="AA748" i="4"/>
  <c r="AA732" i="4"/>
  <c r="AA698" i="4"/>
  <c r="AA723" i="4"/>
  <c r="AA693" i="4"/>
  <c r="AA695" i="4"/>
  <c r="AA779" i="4"/>
  <c r="AA725" i="4"/>
  <c r="AA1605" i="4"/>
  <c r="AA4298" i="4"/>
  <c r="AA3547" i="4"/>
  <c r="AA489" i="4"/>
  <c r="AA3837" i="4"/>
  <c r="AA4128" i="4"/>
  <c r="AA4104" i="4"/>
  <c r="AA4098" i="4"/>
  <c r="AA1482" i="4"/>
  <c r="AA114" i="4"/>
  <c r="AA10" i="4"/>
  <c r="AA1844" i="4"/>
  <c r="AA4181" i="4"/>
  <c r="AA4492" i="4"/>
  <c r="AA3561" i="4"/>
  <c r="AA287" i="4"/>
  <c r="AA2872" i="4"/>
  <c r="AA248" i="4"/>
  <c r="AA2321" i="4"/>
  <c r="AA513" i="4"/>
  <c r="AA2066" i="4"/>
  <c r="AA207" i="4"/>
  <c r="AA4317" i="4"/>
  <c r="AA4490" i="4"/>
  <c r="AA3709" i="4"/>
  <c r="AA3967" i="4"/>
  <c r="AA278" i="4"/>
  <c r="AA277" i="4"/>
  <c r="AA2401" i="4"/>
  <c r="AA205" i="4"/>
  <c r="AA558" i="4"/>
  <c r="AA197" i="4"/>
  <c r="AA2208" i="4"/>
  <c r="AA1345" i="4"/>
  <c r="AA466" i="4"/>
  <c r="AA162" i="4"/>
  <c r="AA92" i="4"/>
  <c r="AA386" i="4"/>
  <c r="AA394" i="4"/>
  <c r="AA336" i="4"/>
  <c r="AA2328" i="4"/>
  <c r="AA4430" i="4"/>
  <c r="AA159" i="4"/>
  <c r="AA480" i="4"/>
  <c r="AA4453" i="4"/>
  <c r="AA4494" i="4"/>
  <c r="AA2352" i="4"/>
  <c r="AA208" i="4"/>
  <c r="AA477" i="4"/>
  <c r="AA228" i="4"/>
  <c r="AA235" i="4"/>
  <c r="AA175" i="4"/>
  <c r="AA494" i="4"/>
  <c r="AA493" i="4"/>
  <c r="AA451" i="4"/>
  <c r="AA3712" i="4"/>
  <c r="AA222" i="4"/>
  <c r="AA417" i="4"/>
  <c r="AA416" i="4"/>
  <c r="AA407" i="4"/>
  <c r="AA424" i="4"/>
  <c r="AA437" i="4"/>
  <c r="AA441" i="4"/>
  <c r="AA30" i="4"/>
  <c r="AA29" i="4"/>
  <c r="AA69" i="4"/>
  <c r="AA84" i="4"/>
  <c r="AA93" i="4"/>
  <c r="AA96" i="4"/>
  <c r="AA100" i="4"/>
  <c r="AA306" i="4"/>
  <c r="AA311" i="4"/>
  <c r="AA337" i="4"/>
  <c r="AA352" i="4"/>
  <c r="AA475" i="4"/>
  <c r="AA514" i="4"/>
  <c r="AA570" i="4"/>
  <c r="AA58" i="4"/>
  <c r="AA66" i="4"/>
  <c r="AA144" i="4"/>
  <c r="AA158" i="4"/>
  <c r="AA161" i="4"/>
  <c r="AA510" i="4"/>
  <c r="AA156" i="4"/>
  <c r="AA434" i="4"/>
  <c r="AA486" i="4"/>
  <c r="AA568" i="4"/>
  <c r="AA459" i="4"/>
  <c r="AA515" i="4"/>
  <c r="AA298" i="4"/>
  <c r="AA366" i="4"/>
  <c r="AA380" i="4"/>
  <c r="AA560" i="4"/>
  <c r="AA2724" i="4"/>
  <c r="AA398" i="4"/>
  <c r="AA143" i="4"/>
  <c r="AA104" i="4"/>
  <c r="AA388" i="4"/>
  <c r="AA81" i="4"/>
  <c r="AA404" i="4"/>
  <c r="AA303" i="4"/>
  <c r="AA313" i="4"/>
  <c r="AA321" i="4"/>
  <c r="AA324" i="4"/>
  <c r="AA351" i="4"/>
  <c r="AA392" i="4"/>
  <c r="AA26" i="4"/>
  <c r="AA44" i="4"/>
  <c r="AA45" i="4"/>
  <c r="AA90" i="4"/>
  <c r="AA91" i="4"/>
  <c r="AA217" i="4"/>
  <c r="AA227" i="4"/>
  <c r="AA242" i="4"/>
  <c r="AA243" i="4"/>
  <c r="AA247" i="4"/>
  <c r="AA252" i="4"/>
  <c r="AA273" i="4"/>
  <c r="AA280" i="4"/>
  <c r="AA281" i="4"/>
  <c r="AA512" i="4"/>
  <c r="AA4059" i="4"/>
  <c r="AA531" i="4"/>
  <c r="AA542" i="4"/>
  <c r="AA569" i="4"/>
  <c r="AA360" i="4"/>
  <c r="AA299" i="4"/>
  <c r="AA369" i="4"/>
  <c r="AA103" i="4"/>
  <c r="AA70" i="4"/>
  <c r="AA200" i="4"/>
  <c r="AA53" i="4"/>
  <c r="AA55" i="4"/>
  <c r="AA60" i="4"/>
  <c r="AA296" i="4"/>
  <c r="AA297" i="4"/>
  <c r="AA309" i="4"/>
  <c r="AA353" i="4"/>
  <c r="AA372" i="4"/>
  <c r="AA373" i="4"/>
  <c r="AA409" i="4"/>
  <c r="AA327" i="4"/>
  <c r="AA422" i="4"/>
  <c r="AA425" i="4"/>
  <c r="AA118" i="4"/>
  <c r="AA130" i="4"/>
  <c r="AA49" i="4"/>
  <c r="AA119" i="4"/>
  <c r="AA116" i="4"/>
  <c r="AA122" i="4"/>
  <c r="AA123" i="4"/>
  <c r="AA124" i="4"/>
  <c r="AA125" i="4"/>
  <c r="AA126" i="4"/>
  <c r="AA173" i="4"/>
  <c r="AA215" i="4"/>
  <c r="AA216" i="4"/>
  <c r="AA223" i="4"/>
  <c r="AA224" i="4"/>
  <c r="AA262" i="4"/>
  <c r="AA269" i="4"/>
  <c r="AA270" i="4"/>
  <c r="AA428" i="4"/>
  <c r="AA429" i="4"/>
  <c r="AA430" i="4"/>
  <c r="AA487" i="4"/>
  <c r="AA492" i="4"/>
  <c r="AA499" i="4"/>
  <c r="AA501" i="4"/>
  <c r="AA526" i="4"/>
  <c r="AA546" i="4"/>
  <c r="AA571" i="4"/>
  <c r="AA572" i="4"/>
  <c r="AA574" i="4"/>
  <c r="AA157" i="4"/>
  <c r="AA166" i="4"/>
  <c r="AA167" i="4"/>
  <c r="AA1643" i="4"/>
  <c r="AA236" i="4"/>
  <c r="AA3630" i="4"/>
  <c r="AA460" i="4"/>
  <c r="AA535" i="4"/>
  <c r="AA538" i="4"/>
  <c r="AA539" i="4"/>
  <c r="AA385" i="4"/>
  <c r="AA136" i="4"/>
  <c r="AA189" i="4"/>
  <c r="AA194" i="4"/>
  <c r="AA176" i="4"/>
  <c r="AA244" i="4"/>
  <c r="AA245" i="4"/>
  <c r="AA471" i="4"/>
  <c r="AA474" i="4"/>
  <c r="AA550" i="4"/>
  <c r="AA363" i="4"/>
  <c r="AA433" i="4"/>
  <c r="AA393" i="4"/>
  <c r="AA178" i="4"/>
  <c r="AA179" i="4"/>
  <c r="AA187" i="4"/>
  <c r="AA195" i="4"/>
  <c r="AA196" i="4"/>
  <c r="AA201" i="4"/>
  <c r="AA202" i="4"/>
  <c r="AA472" i="4"/>
  <c r="AA473" i="4"/>
  <c r="AA405" i="4"/>
  <c r="AA458" i="4"/>
  <c r="AA318" i="4"/>
  <c r="AA326" i="4"/>
  <c r="AA379" i="4"/>
  <c r="AA397" i="4"/>
  <c r="AA415" i="4"/>
  <c r="AA421" i="4"/>
  <c r="AA497" i="4"/>
  <c r="AA349" i="4"/>
  <c r="AA27" i="4"/>
  <c r="AA63" i="4"/>
  <c r="AA111" i="4"/>
  <c r="AA169" i="4"/>
  <c r="AA246" i="4"/>
  <c r="AA325" i="4"/>
  <c r="AA308" i="4"/>
  <c r="AA450" i="4"/>
  <c r="AA503" i="4"/>
  <c r="AA533" i="4"/>
  <c r="AA549" i="4"/>
  <c r="AA191" i="4"/>
  <c r="AA378" i="4"/>
  <c r="AA115" i="4"/>
  <c r="AA536" i="4"/>
  <c r="AA544" i="4"/>
  <c r="AA50" i="4"/>
  <c r="AA375" i="4"/>
  <c r="AA348" i="4"/>
  <c r="AA107" i="4"/>
  <c r="AA108" i="4"/>
  <c r="AA110" i="4"/>
  <c r="AA442" i="4"/>
  <c r="AA370" i="4"/>
  <c r="AA46" i="4"/>
  <c r="AA47" i="4"/>
  <c r="AA219" i="4"/>
  <c r="AA220" i="4"/>
  <c r="AA371" i="4"/>
  <c r="AA338" i="4"/>
  <c r="AA346" i="4"/>
  <c r="AA402" i="4"/>
  <c r="AA426" i="4"/>
  <c r="AA254" i="4"/>
  <c r="AA283" i="4"/>
  <c r="AA285" i="4"/>
  <c r="AA354" i="4"/>
  <c r="AA374" i="4"/>
  <c r="AA541" i="4"/>
  <c r="AA537" i="4"/>
  <c r="AA469" i="4"/>
  <c r="AA48" i="4"/>
  <c r="AA73" i="4"/>
  <c r="AA74" i="4"/>
  <c r="AA80" i="4"/>
  <c r="AA82" i="4"/>
  <c r="AA211" i="4"/>
  <c r="AA212" i="4"/>
  <c r="AA237" i="4"/>
  <c r="AA239" i="4"/>
  <c r="AA272" i="4"/>
  <c r="AA276" i="4"/>
  <c r="AA284" i="4"/>
  <c r="AA286" i="4"/>
  <c r="AA2794" i="4"/>
  <c r="AA335" i="4"/>
  <c r="AA464" i="4"/>
  <c r="AA467" i="4"/>
  <c r="AA470" i="4"/>
  <c r="AA4296" i="4"/>
  <c r="AA553" i="4"/>
  <c r="AA562" i="4"/>
  <c r="AA563" i="4"/>
  <c r="AA567" i="4"/>
  <c r="AA573" i="4"/>
  <c r="AA38" i="4"/>
  <c r="AA39" i="4"/>
  <c r="AA523" i="4"/>
  <c r="AA525" i="4"/>
  <c r="AA42" i="4"/>
  <c r="AA43" i="4"/>
  <c r="AA52" i="4"/>
  <c r="AA54" i="4"/>
  <c r="AA56" i="4"/>
  <c r="AA57" i="4"/>
  <c r="AA61" i="4"/>
  <c r="AA62" i="4"/>
  <c r="AA172" i="4"/>
  <c r="AA256" i="4"/>
  <c r="AA257" i="4"/>
  <c r="AA259" i="4"/>
  <c r="AA260" i="4"/>
  <c r="AA438" i="4"/>
  <c r="AA445" i="4"/>
  <c r="AA446" i="4"/>
  <c r="AA476" i="4"/>
  <c r="AA548" i="4"/>
  <c r="AA578" i="4"/>
  <c r="AA583" i="4"/>
  <c r="AA584" i="4"/>
  <c r="AA251" i="4"/>
  <c r="AA312" i="4"/>
  <c r="AA170" i="4"/>
  <c r="AA293" i="4"/>
  <c r="AA414" i="4"/>
  <c r="AA339" i="4"/>
  <c r="AA361" i="4"/>
  <c r="AA295" i="4"/>
  <c r="AA389" i="4"/>
  <c r="AA427" i="4"/>
  <c r="AA33" i="4"/>
  <c r="AA34" i="4"/>
  <c r="AA317" i="4"/>
  <c r="AA362" i="4"/>
  <c r="AA391" i="4"/>
  <c r="AA408" i="4"/>
  <c r="AA565" i="4"/>
  <c r="AA234" i="4"/>
  <c r="AA301" i="4"/>
  <c r="AA329" i="4"/>
  <c r="AA377" i="4"/>
  <c r="AA420" i="4"/>
  <c r="AA37" i="4"/>
  <c r="AA231" i="4"/>
  <c r="AA36" i="4"/>
  <c r="AA149" i="4"/>
  <c r="AA315" i="4"/>
  <c r="AA376" i="4"/>
  <c r="AA462" i="4"/>
  <c r="AA545" i="4"/>
  <c r="AA64" i="4"/>
  <c r="AA1090" i="4"/>
  <c r="AA328" i="4"/>
  <c r="AA333" i="4"/>
  <c r="AA343" i="4"/>
  <c r="AA411" i="4"/>
  <c r="AA448" i="4"/>
  <c r="AA452" i="4"/>
  <c r="AA465" i="4"/>
  <c r="AA138" i="4"/>
  <c r="AA230" i="4"/>
  <c r="AA331" i="4"/>
  <c r="AA292" i="4"/>
  <c r="AA403" i="4"/>
  <c r="AA289" i="4"/>
  <c r="AA307" i="4"/>
  <c r="AA347" i="4"/>
  <c r="AA358" i="4"/>
  <c r="AA359" i="4"/>
  <c r="AA400" i="4"/>
  <c r="AA412" i="4"/>
  <c r="AA304" i="4"/>
  <c r="AA305" i="4"/>
  <c r="AA77" i="4"/>
  <c r="AA101" i="4"/>
  <c r="AA102" i="4"/>
  <c r="AA105" i="4"/>
  <c r="AA109" i="4"/>
  <c r="AA112" i="4"/>
  <c r="AA120" i="4"/>
  <c r="AA129" i="4"/>
  <c r="AA113" i="4"/>
  <c r="AA117" i="4"/>
  <c r="AA163" i="4"/>
  <c r="AA139" i="4"/>
  <c r="AA319" i="4"/>
  <c r="AA314" i="4"/>
  <c r="AA344" i="4"/>
  <c r="AA381" i="4"/>
  <c r="AA367" i="4"/>
  <c r="AA365" i="4"/>
  <c r="AA395" i="4"/>
  <c r="AA396" i="4"/>
  <c r="AA399" i="4"/>
  <c r="AA406" i="4"/>
  <c r="AA418" i="4"/>
  <c r="AA431" i="4"/>
  <c r="AA3644" i="4"/>
  <c r="AA454" i="4"/>
  <c r="AA481" i="4"/>
  <c r="AA482" i="4"/>
  <c r="AA484" i="4"/>
  <c r="AA495" i="4"/>
  <c r="AA496" i="4"/>
  <c r="AA500" i="4"/>
  <c r="AA502" i="4"/>
  <c r="AA490" i="4"/>
  <c r="AA491" i="4"/>
  <c r="AA519" i="4"/>
  <c r="AA518" i="4"/>
  <c r="AA520" i="4"/>
  <c r="AA530" i="4"/>
  <c r="AA564" i="4"/>
  <c r="AA121" i="4"/>
  <c r="AA300" i="4"/>
  <c r="AA275" i="4"/>
  <c r="AA145" i="4"/>
  <c r="AA147" i="4"/>
  <c r="AA41" i="4"/>
  <c r="AA225" i="4"/>
  <c r="AA249" i="4"/>
  <c r="AA2853" i="4"/>
  <c r="AA528" i="4"/>
  <c r="AA522" i="4"/>
  <c r="AA1705" i="4"/>
  <c r="AA226" i="4"/>
  <c r="AA206" i="4"/>
  <c r="AA455" i="4"/>
  <c r="AA457" i="4"/>
  <c r="AA461" i="4"/>
  <c r="AA151" i="4"/>
  <c r="AA76" i="4"/>
  <c r="AA271" i="4"/>
  <c r="AA83" i="4"/>
  <c r="AA72" i="4"/>
  <c r="AA952" i="4"/>
  <c r="AA2124" i="4"/>
  <c r="AA355" i="4"/>
  <c r="AA137" i="4"/>
  <c r="AA4216" i="4"/>
  <c r="AA4328" i="4"/>
  <c r="AA258" i="4"/>
  <c r="AA582" i="4"/>
  <c r="AA221" i="4"/>
  <c r="AA511" i="4"/>
  <c r="AA345" i="4"/>
  <c r="AA279" i="4"/>
  <c r="AA383" i="4"/>
  <c r="AA517" i="4"/>
  <c r="AA1098" i="4"/>
  <c r="AA449" i="4"/>
  <c r="AA521" i="4"/>
  <c r="AA483" i="4"/>
  <c r="AA168" i="4"/>
  <c r="AA310" i="4"/>
  <c r="AA253" i="4"/>
  <c r="AA106" i="4"/>
  <c r="AA547" i="4"/>
  <c r="AA364" i="4"/>
  <c r="AA323" i="4"/>
  <c r="AA1518" i="4"/>
  <c r="AA322" i="4"/>
  <c r="AA1073" i="4"/>
  <c r="AA3138" i="4"/>
  <c r="AA1734" i="4"/>
  <c r="AA1659" i="4"/>
  <c r="AA1684" i="4"/>
  <c r="AA3684" i="4"/>
  <c r="AA3686" i="4"/>
  <c r="AA3687" i="4"/>
  <c r="AA3690" i="4"/>
  <c r="AA3710" i="4"/>
  <c r="AA1568" i="4"/>
  <c r="AA3719" i="4"/>
  <c r="AA3730" i="4"/>
  <c r="AA1570" i="4"/>
  <c r="AA2216" i="4"/>
  <c r="AA1100" i="4"/>
  <c r="AA2215" i="4"/>
  <c r="AA79" i="4"/>
  <c r="AA1722" i="4"/>
  <c r="AA1628" i="4"/>
  <c r="AA1178" i="4"/>
  <c r="AA1200" i="4"/>
  <c r="AA1152" i="4"/>
  <c r="AA1282" i="4"/>
  <c r="AA1156" i="4"/>
  <c r="AA1211" i="4"/>
  <c r="AA1290" i="4"/>
  <c r="AA1286" i="4"/>
  <c r="AA1223" i="4"/>
  <c r="AA1294" i="4"/>
  <c r="AA3012" i="4"/>
  <c r="AA3000" i="4"/>
  <c r="AA3158" i="4"/>
  <c r="AA3130" i="4"/>
  <c r="AA1639" i="4"/>
  <c r="AA1672" i="4"/>
  <c r="AA1726" i="4"/>
  <c r="AA1657" i="4"/>
  <c r="AA1679" i="4"/>
  <c r="AA1160" i="4"/>
  <c r="AA1155" i="4"/>
  <c r="AA1241" i="4"/>
  <c r="AA1183" i="4"/>
  <c r="AA1185" i="4"/>
  <c r="AA1288" i="4"/>
  <c r="AA1273" i="4"/>
  <c r="AA1162" i="4"/>
  <c r="AA1171" i="4"/>
  <c r="AA1190" i="4"/>
  <c r="AA1206" i="4"/>
  <c r="AA1289" i="4"/>
  <c r="AA1226" i="4"/>
  <c r="AA1157" i="4"/>
  <c r="AA1182" i="4"/>
  <c r="AA1191" i="4"/>
  <c r="AA1225" i="4"/>
  <c r="AA1161" i="4"/>
  <c r="AA1219" i="4"/>
  <c r="AA3691" i="4"/>
  <c r="AA3693" i="4"/>
  <c r="AA3705" i="4"/>
  <c r="AA3715" i="4"/>
  <c r="AA3216" i="4"/>
  <c r="AA2233" i="4"/>
  <c r="AA2238" i="4"/>
  <c r="AA3008" i="4"/>
  <c r="AA3098" i="4"/>
  <c r="AA2752" i="4"/>
  <c r="AA2214" i="4"/>
  <c r="AA2231" i="4"/>
  <c r="AA2865" i="4"/>
  <c r="AA2145" i="4"/>
  <c r="AA1210" i="4"/>
  <c r="AA1255" i="4"/>
  <c r="AA1258" i="4"/>
  <c r="AA1217" i="4"/>
  <c r="AA1147" i="4"/>
  <c r="AA1159" i="4"/>
  <c r="AA1252" i="4"/>
  <c r="AA1150" i="4"/>
  <c r="AA1213" i="4"/>
  <c r="AA1153" i="4"/>
  <c r="AA1149" i="4"/>
  <c r="AA1169" i="4"/>
  <c r="AA2146" i="4"/>
  <c r="AA1221" i="4"/>
  <c r="AA2235" i="4"/>
  <c r="AA2236" i="4"/>
  <c r="AA3282" i="4"/>
  <c r="AA2850" i="4"/>
  <c r="AA2753" i="4"/>
  <c r="AA4065" i="4"/>
  <c r="AA579" i="4"/>
  <c r="AA4491" i="4"/>
  <c r="AA581" i="4"/>
  <c r="AA1853" i="4"/>
  <c r="AA1856" i="4"/>
  <c r="AA1855" i="4"/>
  <c r="AA1295" i="4"/>
  <c r="AA1305" i="4"/>
  <c r="AA2151" i="4"/>
  <c r="AA2144" i="4"/>
  <c r="AA1205" i="4"/>
  <c r="AA1301" i="4"/>
  <c r="AA2953" i="4"/>
  <c r="AA1062" i="4"/>
  <c r="AA1001" i="4"/>
  <c r="AA3682" i="4"/>
  <c r="AA3683" i="4"/>
  <c r="AA3685" i="4"/>
  <c r="AA3688" i="4"/>
  <c r="AA3689" i="4"/>
  <c r="AA3692" i="4"/>
  <c r="AA3694" i="4"/>
  <c r="AA3695" i="4"/>
  <c r="AA3698" i="4"/>
  <c r="AA3700" i="4"/>
  <c r="AA3704" i="4"/>
  <c r="AA1344" i="4"/>
  <c r="AA1566" i="4"/>
  <c r="AA3756" i="4"/>
  <c r="AA3757" i="4"/>
  <c r="AA1567" i="4"/>
  <c r="AA1347" i="4"/>
  <c r="AA1349" i="4"/>
  <c r="AA3758" i="4"/>
  <c r="AA3713" i="4"/>
  <c r="AA1569" i="4"/>
  <c r="AA3759" i="4"/>
  <c r="AA1350" i="4"/>
  <c r="AA3716" i="4"/>
  <c r="AA3717" i="4"/>
  <c r="AA3718" i="4"/>
  <c r="AA3720" i="4"/>
  <c r="AA3721" i="4"/>
  <c r="AA3722" i="4"/>
  <c r="AA3723" i="4"/>
  <c r="AA1351" i="4"/>
  <c r="AA3724" i="4"/>
  <c r="AA1352" i="4"/>
  <c r="AA3726" i="4"/>
  <c r="AA3727" i="4"/>
  <c r="AA3728" i="4"/>
  <c r="AA3729" i="4"/>
  <c r="AA3731" i="4"/>
  <c r="AA3725" i="4"/>
  <c r="AA3649" i="4"/>
  <c r="AA3676" i="4"/>
  <c r="AA3865" i="4"/>
  <c r="AA2061" i="4"/>
  <c r="AA2062" i="4"/>
  <c r="AA3864" i="4"/>
  <c r="AA2195" i="4"/>
  <c r="AA1337" i="4"/>
  <c r="AA1336" i="4"/>
  <c r="AA2234" i="4"/>
  <c r="AA2585" i="4"/>
  <c r="AA2895" i="4"/>
  <c r="AA2947" i="4"/>
  <c r="AA2948" i="4"/>
  <c r="AA2890" i="4"/>
  <c r="AA2210" i="4"/>
  <c r="AA2218" i="4"/>
  <c r="AA2223" i="4"/>
  <c r="AA2225" i="4"/>
  <c r="AA2206" i="4"/>
  <c r="AA2212" i="4"/>
  <c r="AA4411" i="4"/>
  <c r="AA4410" i="4"/>
  <c r="AA4409" i="4"/>
  <c r="AA4413" i="4"/>
  <c r="AA1859" i="4"/>
  <c r="AA2340" i="4"/>
  <c r="AA2341" i="4"/>
  <c r="AA1860" i="4"/>
  <c r="AA1861" i="4"/>
  <c r="AA2344" i="4"/>
  <c r="AA1864" i="4"/>
  <c r="AA2337" i="4"/>
  <c r="AA2338" i="4"/>
  <c r="AA1868" i="4"/>
  <c r="AA2347" i="4"/>
  <c r="AA1866" i="4"/>
  <c r="AA1865" i="4"/>
  <c r="AA1869" i="4"/>
  <c r="AA1854" i="4"/>
  <c r="AA951" i="4"/>
  <c r="AA953" i="4"/>
  <c r="AA949" i="4"/>
  <c r="AA950" i="4"/>
  <c r="AA955" i="4"/>
  <c r="AA954" i="4"/>
  <c r="AA1592" i="4"/>
  <c r="AA3456" i="4"/>
  <c r="AA2733" i="4"/>
  <c r="AA2737" i="4"/>
  <c r="AA2595" i="4"/>
  <c r="AA1593" i="4"/>
  <c r="AA2597" i="4"/>
  <c r="AA2122" i="4"/>
  <c r="AA2123" i="4"/>
  <c r="AA2239" i="4"/>
  <c r="AA2125" i="4"/>
  <c r="AA4450" i="4"/>
  <c r="AA4451" i="4"/>
  <c r="AA2846" i="4"/>
  <c r="AA2868" i="4"/>
  <c r="AA2795" i="4"/>
  <c r="AA4452" i="4"/>
  <c r="AA2814" i="4"/>
  <c r="AA2817" i="4"/>
  <c r="AA2818" i="4"/>
  <c r="AA1268" i="4"/>
  <c r="AA1296" i="4"/>
  <c r="AA2380" i="4"/>
  <c r="AA1582" i="4"/>
  <c r="AA2317" i="4"/>
  <c r="AA1583" i="4"/>
  <c r="AA1584" i="4"/>
  <c r="AA2322" i="4"/>
  <c r="AA2316" i="4"/>
  <c r="AA1215" i="4"/>
  <c r="AA2845" i="4"/>
  <c r="AA2856" i="4"/>
  <c r="AA316" i="4"/>
  <c r="AA2841" i="4"/>
  <c r="AA2840" i="4"/>
  <c r="AA2797" i="4"/>
  <c r="AA3754" i="4"/>
  <c r="AA3750" i="4"/>
  <c r="AA3751" i="4"/>
  <c r="AA925" i="4"/>
  <c r="AA926" i="4"/>
  <c r="AA927" i="4"/>
  <c r="AA3747" i="4"/>
  <c r="AA929" i="4"/>
  <c r="AA930" i="4"/>
  <c r="AA3748" i="4"/>
  <c r="AA3579" i="4"/>
  <c r="AA432" i="4"/>
  <c r="AA4512" i="4"/>
  <c r="AA3749" i="4"/>
  <c r="AA3003" i="4"/>
  <c r="AA2147" i="4"/>
  <c r="AA2149" i="4"/>
  <c r="AA2209" i="4"/>
  <c r="AA238" i="4"/>
  <c r="AA14" i="4"/>
  <c r="AA1075" i="4"/>
  <c r="AA1077" i="4"/>
  <c r="AA1078" i="4"/>
  <c r="AA1080" i="4"/>
  <c r="AA2213" i="4"/>
  <c r="AA2211" i="4"/>
  <c r="AA2226" i="4"/>
  <c r="AA2229" i="4"/>
  <c r="AA1104" i="4"/>
  <c r="AA1105" i="4"/>
  <c r="AA2224" i="4"/>
  <c r="AA75" i="4"/>
  <c r="AA2428" i="4"/>
  <c r="AA2429" i="4"/>
  <c r="AA2430" i="4"/>
  <c r="AA2431" i="4"/>
  <c r="AA2432" i="4"/>
  <c r="AA2433" i="4"/>
  <c r="AA2434" i="4"/>
  <c r="AA2424" i="4"/>
  <c r="AA2425" i="4"/>
  <c r="AA2426" i="4"/>
  <c r="AA2072" i="4"/>
  <c r="AA4067" i="4"/>
  <c r="AA3772" i="4"/>
  <c r="AA1119" i="4"/>
  <c r="AA2980" i="4"/>
  <c r="AA2986" i="4"/>
  <c r="AA2979" i="4"/>
  <c r="AA2534" i="4"/>
  <c r="AA2967" i="4"/>
  <c r="AA2971" i="4"/>
  <c r="AA4320" i="4"/>
  <c r="AA2330" i="4"/>
  <c r="AA2331" i="4"/>
  <c r="AA2397" i="4"/>
  <c r="AA2329" i="4"/>
  <c r="AA2398" i="4"/>
  <c r="AA2332" i="4"/>
  <c r="AA2399" i="4"/>
  <c r="AA2880" i="4"/>
  <c r="AA2333" i="4"/>
  <c r="AA2400" i="4"/>
  <c r="AA2921" i="4"/>
  <c r="AA463" i="4"/>
  <c r="AA3707" i="4"/>
  <c r="AA637" i="4"/>
  <c r="AA701" i="4"/>
  <c r="AA756" i="4"/>
  <c r="AA706" i="4"/>
  <c r="AA744" i="4"/>
  <c r="AA775" i="4"/>
  <c r="AA626" i="4"/>
  <c r="AA659" i="4"/>
  <c r="AA618" i="4"/>
  <c r="AA650" i="4"/>
  <c r="AA697" i="4"/>
  <c r="AA702" i="4"/>
  <c r="AA689" i="4"/>
  <c r="AA713" i="4"/>
  <c r="AA766" i="4"/>
  <c r="AA611" i="4"/>
  <c r="AA774" i="4"/>
  <c r="AA699" i="4"/>
  <c r="AA731" i="4"/>
  <c r="AA719" i="4"/>
  <c r="AA700" i="4"/>
  <c r="AA714" i="4"/>
  <c r="AA763" i="4"/>
  <c r="AA707" i="4"/>
  <c r="AA772" i="4"/>
  <c r="AA708" i="4"/>
  <c r="AA773" i="4"/>
  <c r="AA715" i="4"/>
  <c r="AA729" i="4"/>
  <c r="AA710" i="4"/>
  <c r="AA716" i="4"/>
  <c r="AA711" i="4"/>
  <c r="AA745" i="4"/>
  <c r="AA817" i="4"/>
  <c r="AA818" i="4"/>
  <c r="AA653" i="4"/>
  <c r="AA812" i="4"/>
  <c r="AA630" i="4"/>
  <c r="AA654" i="4"/>
  <c r="AA641" i="4"/>
  <c r="AA655" i="4"/>
  <c r="AA656" i="4"/>
  <c r="AA794" i="4"/>
  <c r="AA657" i="4"/>
  <c r="AA675" i="4"/>
  <c r="AA658" i="4"/>
  <c r="AA807" i="4"/>
  <c r="AA644" i="4"/>
  <c r="AA646" i="4"/>
  <c r="AA647" i="4"/>
  <c r="AA826" i="4"/>
  <c r="AA648" i="4"/>
  <c r="AA813" i="4"/>
  <c r="AA617" i="4"/>
  <c r="AA660" i="4"/>
  <c r="AA619" i="4"/>
  <c r="AA792" i="4"/>
  <c r="AA612" i="4"/>
  <c r="AA613" i="4"/>
  <c r="AA649" i="4"/>
  <c r="AA651" i="4"/>
  <c r="AA804" i="4"/>
  <c r="AA805" i="4"/>
  <c r="AA608" i="4"/>
  <c r="AA674" i="4"/>
  <c r="AA822" i="4"/>
  <c r="AA652" i="4"/>
  <c r="AA666" i="4"/>
  <c r="AA614" i="4"/>
  <c r="AA762" i="4"/>
  <c r="AA730" i="4"/>
  <c r="AA705" i="4"/>
  <c r="AA764" i="4"/>
  <c r="AA765" i="4"/>
  <c r="AA717" i="4"/>
  <c r="AA743" i="4"/>
  <c r="AA718" i="4"/>
  <c r="AA816" i="4"/>
  <c r="AA664" i="4"/>
  <c r="AA815" i="4"/>
  <c r="AA825" i="4"/>
  <c r="AA806" i="4"/>
  <c r="AA811" i="4"/>
  <c r="AA828" i="4"/>
  <c r="AA819" i="4"/>
  <c r="AA821" i="4"/>
  <c r="AA667" i="4"/>
  <c r="AA712" i="4"/>
  <c r="AA793" i="4"/>
  <c r="AA639" i="4"/>
  <c r="AA616" i="4"/>
  <c r="AA709" i="4"/>
  <c r="AA803" i="4"/>
  <c r="AA704" i="4"/>
  <c r="AA703" i="4"/>
  <c r="AA742" i="4"/>
  <c r="AA643" i="4"/>
  <c r="AA814" i="4"/>
  <c r="AA665" i="4"/>
  <c r="AA820" i="4"/>
  <c r="AA829" i="4"/>
  <c r="AA661" i="4"/>
  <c r="AA662" i="4"/>
  <c r="AA638" i="4"/>
  <c r="AA642" i="4"/>
  <c r="AA634" i="4"/>
  <c r="AA635" i="4"/>
  <c r="AA636" i="4"/>
  <c r="AA767" i="4"/>
  <c r="AA791" i="4"/>
  <c r="AA615" i="4"/>
  <c r="AA645" i="4"/>
  <c r="AA4039" i="4"/>
  <c r="AA2054" i="4"/>
  <c r="AA1340" i="4"/>
  <c r="AA2588" i="4"/>
  <c r="AA4378" i="4"/>
  <c r="AA1009" i="4"/>
  <c r="AA1014" i="4"/>
  <c r="AA2107" i="4"/>
  <c r="AA4" i="4"/>
  <c r="AA2319" i="4"/>
  <c r="AA943" i="4"/>
  <c r="AA2550" i="4"/>
  <c r="AA2555" i="4"/>
  <c r="AA2558" i="4"/>
  <c r="AA2167" i="4"/>
  <c r="AA2174" i="4"/>
  <c r="AA1829" i="4"/>
  <c r="AA2405" i="4"/>
  <c r="AA2241" i="4"/>
  <c r="AA2410" i="4"/>
  <c r="AA2408" i="4"/>
  <c r="AA2878" i="4"/>
  <c r="AA1563" i="4"/>
  <c r="AA4493" i="4"/>
  <c r="AA18" i="4"/>
  <c r="AA2589" i="4"/>
  <c r="AA4454" i="4"/>
  <c r="AA3268" i="4"/>
  <c r="AA4416" i="4"/>
  <c r="AA1048" i="4"/>
  <c r="AA999" i="4"/>
  <c r="AA1857" i="4"/>
  <c r="AA3545" i="4"/>
  <c r="AA3559" i="4"/>
  <c r="AA22" i="4"/>
  <c r="AA67" i="4"/>
  <c r="AA3945" i="4"/>
  <c r="AA3189" i="4"/>
  <c r="AA3711" i="4"/>
  <c r="AA2546" i="4"/>
  <c r="AA4426" i="4"/>
  <c r="AA2547" i="4"/>
  <c r="AA2250" i="4"/>
  <c r="AA2251" i="4"/>
  <c r="AA218" i="4"/>
  <c r="AA4134" i="4"/>
  <c r="AA4428" i="4"/>
  <c r="AA2414" i="4"/>
  <c r="AA4429" i="4"/>
  <c r="AA4136" i="4"/>
  <c r="AA2252" i="4"/>
  <c r="AA2113" i="4"/>
  <c r="AA2318" i="4"/>
  <c r="AA2150" i="4"/>
  <c r="AA4433" i="4"/>
  <c r="AA2255" i="4"/>
  <c r="AA2320" i="4"/>
  <c r="AA4138" i="4"/>
  <c r="AA2115" i="4"/>
  <c r="AA2931" i="4"/>
  <c r="AA3089" i="4"/>
  <c r="AA4139" i="4"/>
  <c r="AA4140" i="4"/>
  <c r="AA2118" i="4"/>
  <c r="AA2556" i="4"/>
  <c r="AA4434" i="4"/>
  <c r="AA4053" i="4"/>
  <c r="AA4055" i="4"/>
  <c r="AA4056" i="4"/>
  <c r="AA2557" i="4"/>
  <c r="AA4435" i="4"/>
  <c r="AA4437" i="4"/>
  <c r="AA4057" i="4"/>
  <c r="AA4215" i="4"/>
  <c r="AA4143" i="4"/>
  <c r="AA4058" i="4"/>
  <c r="AA2094" i="4"/>
  <c r="AA2097" i="4"/>
  <c r="AA2148" i="4"/>
  <c r="AA4209" i="4"/>
  <c r="AA2099" i="4"/>
  <c r="AA2100" i="4"/>
  <c r="AA2101" i="4"/>
  <c r="AA2256" i="4"/>
  <c r="AA2102" i="4"/>
  <c r="AA4210" i="4"/>
  <c r="AA4208" i="4"/>
  <c r="AA4211" i="4"/>
  <c r="AA2098" i="4"/>
  <c r="AA2095" i="4"/>
  <c r="AA2096" i="4"/>
  <c r="AA4468" i="4"/>
  <c r="AA1847" i="4"/>
  <c r="AA3860" i="4"/>
  <c r="AA4204" i="4"/>
  <c r="AA1311" i="4"/>
  <c r="AA2448" i="4"/>
  <c r="AA2197" i="4"/>
  <c r="AA4178" i="4"/>
  <c r="AA2259" i="4"/>
  <c r="AA1313" i="4"/>
  <c r="AA1312" i="4"/>
  <c r="AA4054" i="4"/>
  <c r="AA2155" i="4"/>
  <c r="AA4199" i="4"/>
  <c r="AA4206" i="4"/>
  <c r="AA4186" i="4"/>
  <c r="AA2142" i="4"/>
  <c r="AA4205" i="4"/>
  <c r="AA2198" i="4"/>
  <c r="AA1310" i="4"/>
  <c r="AA2199" i="4"/>
  <c r="AA233" i="4"/>
  <c r="AA2201" i="4"/>
  <c r="AA915" i="4"/>
  <c r="AA2461" i="4"/>
  <c r="AA2173" i="4"/>
  <c r="AA1134" i="4"/>
  <c r="AA2200" i="4"/>
  <c r="AA2411" i="4"/>
  <c r="AA2412" i="4"/>
  <c r="AA2413" i="4"/>
  <c r="AA1316" i="4"/>
  <c r="AA4179" i="4"/>
  <c r="AA2202" i="4"/>
  <c r="AA1848" i="4"/>
  <c r="AA540" i="4"/>
  <c r="AA2290" i="4"/>
  <c r="AA3980" i="4"/>
  <c r="AA1621" i="4"/>
  <c r="AA4146" i="4"/>
  <c r="AA4180" i="4"/>
  <c r="AA1315" i="4"/>
  <c r="AA3987" i="4"/>
  <c r="AA3990" i="4"/>
  <c r="AA2541" i="4"/>
  <c r="AA3991" i="4"/>
  <c r="AA2291" i="4"/>
  <c r="AA2539" i="4"/>
  <c r="AA2540" i="4"/>
  <c r="AA4182" i="4"/>
  <c r="AA4499" i="4"/>
  <c r="AA4500" i="4"/>
  <c r="AA4183" i="4"/>
  <c r="AA4501" i="4"/>
  <c r="AA3859" i="4"/>
  <c r="AA3862" i="4"/>
  <c r="AA1634" i="4"/>
  <c r="AA3992" i="4"/>
  <c r="AA3861" i="4"/>
  <c r="AA4470" i="4"/>
  <c r="AA4469" i="4"/>
  <c r="AA4467" i="4"/>
  <c r="AA4187" i="4"/>
  <c r="AA4471" i="4"/>
  <c r="AA1133" i="4"/>
  <c r="AA2140" i="4"/>
  <c r="AA1663" i="4"/>
  <c r="AA2139" i="4"/>
  <c r="AA3632" i="4"/>
  <c r="AA2138" i="4"/>
  <c r="AA2192" i="4"/>
  <c r="AA2166" i="4"/>
  <c r="AA2143" i="4"/>
  <c r="AA3764" i="4"/>
  <c r="AA3765" i="4"/>
  <c r="AA3766" i="4"/>
  <c r="AA2170" i="4"/>
  <c r="AA1710" i="4"/>
  <c r="AA1132" i="4"/>
  <c r="AA2446" i="4"/>
  <c r="AA2447" i="4"/>
  <c r="AA2449" i="4"/>
  <c r="AA2450" i="4"/>
  <c r="AA1685" i="4"/>
  <c r="AA232" i="4"/>
  <c r="AA4447" i="4"/>
  <c r="AA4448" i="4"/>
  <c r="AA2154" i="4"/>
  <c r="AA2152" i="4"/>
  <c r="AA2153" i="4"/>
  <c r="AA2156" i="4"/>
  <c r="AA2159" i="4"/>
  <c r="AA2158" i="4"/>
  <c r="AA1690" i="4"/>
  <c r="AA2160" i="4"/>
  <c r="AA1579" i="4"/>
  <c r="AA4245" i="4"/>
  <c r="AA2246" i="4"/>
  <c r="AA3735" i="4"/>
  <c r="AA3636" i="4"/>
  <c r="AA3745" i="4"/>
  <c r="AA2137" i="4"/>
  <c r="AA960" i="4"/>
  <c r="AA2240" i="4"/>
  <c r="AA4154" i="4"/>
  <c r="AA1577" i="4"/>
  <c r="AA961" i="4"/>
  <c r="AA1574" i="4"/>
  <c r="AA962" i="4"/>
  <c r="AA1578" i="4"/>
  <c r="AA4246" i="4"/>
  <c r="AA2302" i="4"/>
  <c r="AA2132" i="4"/>
  <c r="AA2406" i="4"/>
  <c r="AA1576" i="4"/>
  <c r="AA1912" i="4"/>
  <c r="AA963" i="4"/>
  <c r="AA3743" i="4"/>
  <c r="AA2242" i="4"/>
  <c r="AA3744" i="4"/>
  <c r="AA2135" i="4"/>
  <c r="AA4155" i="4"/>
  <c r="AA2407" i="4"/>
  <c r="AA3740" i="4"/>
  <c r="AA964" i="4"/>
  <c r="AA2133" i="4"/>
  <c r="AA1714" i="4"/>
  <c r="AA1573" i="4"/>
  <c r="AA2244" i="4"/>
  <c r="AA2245" i="4"/>
  <c r="AA2304" i="4"/>
  <c r="AA1575" i="4"/>
  <c r="AA965" i="4"/>
  <c r="AA3742" i="4"/>
  <c r="AA1338" i="4"/>
  <c r="AA1939" i="4"/>
  <c r="AA2247" i="4"/>
  <c r="AA3739" i="4"/>
  <c r="AA2403" i="4"/>
  <c r="AA3454" i="4"/>
  <c r="AA3981" i="4"/>
  <c r="AA3982" i="4"/>
  <c r="AA3988" i="4"/>
  <c r="AA3989" i="4"/>
  <c r="AA2136" i="4"/>
  <c r="AA2409" i="4"/>
  <c r="AA4339" i="4"/>
  <c r="AA2134" i="4"/>
  <c r="AA4250" i="4"/>
  <c r="AA1572" i="4"/>
  <c r="AA3736" i="4"/>
  <c r="AA2131" i="4"/>
  <c r="AA2404" i="4"/>
  <c r="AA3734" i="4"/>
  <c r="AA2243" i="4"/>
  <c r="AA956" i="4"/>
  <c r="AA3760" i="4"/>
  <c r="AA4247" i="4"/>
  <c r="AA1341" i="4"/>
  <c r="AA7" i="4"/>
  <c r="AA1342" i="4"/>
  <c r="AA4248" i="4"/>
  <c r="AA1343" i="4"/>
  <c r="AA4423" i="4"/>
  <c r="AA4422" i="4"/>
  <c r="AA3761" i="4"/>
  <c r="AA3770" i="4"/>
  <c r="AA3767" i="4"/>
  <c r="AA580" i="4"/>
  <c r="AA2067" i="4"/>
  <c r="AA4249" i="4"/>
  <c r="AA3965" i="4"/>
  <c r="AA3769" i="4"/>
  <c r="AA2334" i="4"/>
  <c r="AA4412" i="4"/>
  <c r="AA1936" i="4"/>
  <c r="AA2402" i="4"/>
  <c r="AA4407" i="4"/>
  <c r="AA2567" i="4"/>
  <c r="AA2335" i="4"/>
  <c r="AA2068" i="4"/>
  <c r="AA2561" i="4"/>
  <c r="AA3762" i="4"/>
  <c r="AA4449" i="4"/>
  <c r="AA4212" i="4"/>
  <c r="AA1346" i="4"/>
  <c r="AA3773" i="4"/>
  <c r="AA2336" i="4"/>
  <c r="AA2443" i="4"/>
  <c r="AA3768" i="4"/>
  <c r="AA2070" i="4"/>
  <c r="AA3737" i="4"/>
  <c r="AA4251" i="4"/>
  <c r="AA4213" i="4"/>
  <c r="AA966" i="4"/>
  <c r="AA2071" i="4"/>
  <c r="AA2441" i="4"/>
  <c r="AA2073" i="4"/>
  <c r="AA2568" i="4"/>
  <c r="AA4380" i="4"/>
  <c r="AA2569" i="4"/>
  <c r="AA1608" i="4"/>
  <c r="AA2417" i="4"/>
  <c r="AA2350" i="4"/>
  <c r="AA2418" i="4"/>
  <c r="AA3752" i="4"/>
  <c r="AA2423" i="4"/>
  <c r="AA2437" i="4"/>
  <c r="AA2438" i="4"/>
  <c r="AA3755" i="4"/>
  <c r="AA1611" i="4"/>
  <c r="AA4475" i="4"/>
  <c r="AA4472" i="4"/>
  <c r="AA4479" i="4"/>
  <c r="AA2439" i="4"/>
  <c r="AA2420" i="4"/>
  <c r="AA2436" i="4"/>
  <c r="AA2421" i="4"/>
  <c r="AA2207" i="4"/>
  <c r="AA4267" i="4"/>
  <c r="AA3753" i="4"/>
  <c r="AA3696" i="4"/>
  <c r="AA3697" i="4"/>
  <c r="AA3699" i="4"/>
  <c r="AA2419" i="4"/>
  <c r="AA4474" i="4"/>
  <c r="AA4477" i="4"/>
  <c r="AA3550" i="4"/>
  <c r="AA1562" i="4"/>
  <c r="AA1564" i="4"/>
  <c r="AA2416" i="4"/>
  <c r="AA2108" i="4"/>
  <c r="AA1610" i="4"/>
  <c r="AA2353" i="4"/>
  <c r="AA2354" i="4"/>
  <c r="AA1609" i="4"/>
  <c r="AA3771" i="4"/>
  <c r="AA3701" i="4"/>
  <c r="AA2105" i="4"/>
  <c r="AA2415" i="4"/>
  <c r="AA2440" i="4"/>
  <c r="AA2422" i="4"/>
  <c r="AA1565" i="4"/>
  <c r="AA2532" i="4"/>
  <c r="AA3702" i="4"/>
  <c r="AA4473" i="4"/>
  <c r="AA2349" i="4"/>
  <c r="AA3703" i="4"/>
  <c r="AA2106" i="4"/>
  <c r="AA2391" i="4"/>
  <c r="AA2583" i="4"/>
  <c r="AA4408" i="4"/>
  <c r="AA575" i="4"/>
  <c r="AA2069" i="4"/>
  <c r="AA4066" i="4"/>
  <c r="AA3708" i="4"/>
  <c r="AA1348" i="4"/>
  <c r="AA1112" i="4"/>
  <c r="AA1082" i="4"/>
  <c r="AA2535" i="4"/>
  <c r="AA3775" i="4"/>
  <c r="AA2442" i="4"/>
  <c r="AA2237" i="4"/>
  <c r="AA3776" i="4"/>
  <c r="AA2444" i="4"/>
  <c r="AA4495" i="4"/>
  <c r="AA2339" i="4"/>
  <c r="AA928" i="4"/>
  <c r="AA1858" i="4"/>
  <c r="AA1871" i="4"/>
  <c r="AA1872" i="4"/>
  <c r="AA2342" i="4"/>
  <c r="AA2348" i="4"/>
  <c r="AA4266" i="4"/>
  <c r="AA4478" i="4"/>
  <c r="AA4480" i="4"/>
  <c r="AA4511" i="4"/>
  <c r="AA2343" i="4"/>
  <c r="AA1862" i="4"/>
  <c r="AA4516" i="4"/>
  <c r="AA2345" i="4"/>
  <c r="AA1322" i="4"/>
  <c r="AA1863" i="4"/>
  <c r="AA3546" i="4"/>
  <c r="AA4517" i="4"/>
  <c r="AA4518" i="4"/>
  <c r="AA3557" i="4"/>
  <c r="AA4481" i="4"/>
  <c r="AA3570" i="4"/>
  <c r="AA3574" i="4"/>
  <c r="AA3585" i="4"/>
  <c r="AA4268" i="4"/>
  <c r="AA4482" i="4"/>
  <c r="AA4497" i="4"/>
  <c r="AA1626" i="4"/>
  <c r="AA3583" i="4"/>
  <c r="AA3179" i="4"/>
  <c r="AA3180" i="4"/>
  <c r="AA3195" i="4"/>
  <c r="AA3200" i="4"/>
  <c r="AA3201" i="4"/>
  <c r="AA2652" i="4"/>
  <c r="AA2736" i="4"/>
  <c r="AA2741" i="4"/>
  <c r="AA2728" i="4"/>
  <c r="AA2666" i="4"/>
  <c r="AA2667" i="4"/>
  <c r="AA2749" i="4"/>
  <c r="AA2750" i="4"/>
  <c r="AA1339" i="4"/>
  <c r="AA1664" i="4"/>
  <c r="AA1640" i="4"/>
  <c r="AA1645" i="4"/>
  <c r="AA1686" i="4"/>
  <c r="AA1692" i="4"/>
  <c r="AA3071" i="4"/>
  <c r="AA3072" i="4"/>
  <c r="AA3076" i="4"/>
  <c r="AA3080" i="4"/>
  <c r="AA2390" i="4"/>
  <c r="AA1071" i="4"/>
  <c r="AA1072" i="4"/>
  <c r="AA1074" i="4"/>
  <c r="AA1023" i="4"/>
  <c r="AA19" i="4"/>
  <c r="AA3397" i="4"/>
  <c r="AA1354" i="4"/>
  <c r="AA3418" i="4"/>
  <c r="AA2593" i="4"/>
  <c r="AA2451" i="4"/>
  <c r="AA1984" i="4"/>
  <c r="AA3866" i="4"/>
  <c r="AA468" i="4"/>
  <c r="AA2063" i="4"/>
  <c r="AA3706" i="4"/>
  <c r="AA229" i="4"/>
  <c r="AA3714" i="4"/>
  <c r="AA1222" i="4"/>
  <c r="AA3741" i="4"/>
  <c r="AA2222" i="4"/>
  <c r="AA2910" i="4"/>
  <c r="AA4201" i="4"/>
  <c r="AA4202" i="4"/>
  <c r="AA4203" i="4"/>
  <c r="AA577" i="4"/>
  <c r="AA2182" i="4"/>
  <c r="AA2205" i="4"/>
  <c r="AA3679" i="4"/>
  <c r="AA3455" i="4"/>
  <c r="AA3186" i="4"/>
  <c r="AA2157" i="4"/>
  <c r="AA576" i="4"/>
  <c r="AA99" i="4"/>
  <c r="AA255" i="4"/>
  <c r="AA2755" i="4"/>
  <c r="AA1581" i="4"/>
  <c r="AA1561" i="4"/>
  <c r="AA478" i="4"/>
  <c r="AA3781" i="4"/>
  <c r="AA240" i="4"/>
  <c r="AA2161" i="4"/>
  <c r="AA3498" i="4"/>
  <c r="AA4496" i="4"/>
  <c r="AA3499" i="4"/>
  <c r="AA3500" i="4"/>
  <c r="AA3502" i="4"/>
  <c r="AA3503" i="4"/>
  <c r="AA3504" i="4"/>
  <c r="AA1850" i="4"/>
  <c r="AA2427" i="4"/>
  <c r="AA1314" i="4"/>
  <c r="AA4355" i="4"/>
  <c r="AA2542" i="4"/>
  <c r="AA3863" i="4"/>
  <c r="AA4498" i="4"/>
  <c r="AA2435" i="4"/>
  <c r="AA2887" i="4"/>
  <c r="AA2346" i="4"/>
  <c r="AA2924" i="4"/>
  <c r="AA4214" i="4"/>
  <c r="AA2520" i="4"/>
  <c r="AA1580" i="4"/>
  <c r="AA2141" i="4"/>
  <c r="AA213" i="4"/>
  <c r="AA1114" i="4"/>
  <c r="AA21" i="4"/>
  <c r="AA4252" i="4"/>
  <c r="AA2093" i="4"/>
  <c r="AA4476" i="4"/>
  <c r="AA2452" i="4"/>
  <c r="AA2596" i="4"/>
  <c r="AA2162" i="4"/>
  <c r="AA2076" i="4"/>
  <c r="AA1867" i="4"/>
  <c r="AA15" i="4"/>
  <c r="AA2898" i="4"/>
  <c r="AA1571" i="4"/>
  <c r="AA2080" i="4"/>
  <c r="AA3783" i="4"/>
  <c r="AA2396" i="4"/>
  <c r="AA4200" i="4"/>
  <c r="AA3184" i="4"/>
  <c r="AA3143" i="4"/>
  <c r="AA3181" i="4"/>
  <c r="AA4196" i="4"/>
  <c r="AA171" i="4"/>
  <c r="AA2130" i="4"/>
  <c r="AA1870" i="4"/>
  <c r="AA2103" i="4"/>
  <c r="AA4198" i="4"/>
  <c r="AA2351" i="4"/>
  <c r="AA3038" i="4"/>
  <c r="AA2788" i="4"/>
  <c r="AA2232" i="4"/>
  <c r="AA2248" i="4"/>
  <c r="AA2393" i="4"/>
  <c r="AA2809" i="4"/>
  <c r="AA4190" i="4"/>
  <c r="AA4207" i="4"/>
  <c r="AA2104" i="4"/>
  <c r="AA3153" i="4"/>
  <c r="AA3056" i="4"/>
  <c r="AA2392" i="4"/>
  <c r="AA2395" i="4"/>
  <c r="AA2077" i="4"/>
  <c r="AA3001" i="4"/>
  <c r="AA3738" i="4"/>
  <c r="AA2051" i="4"/>
  <c r="AA1055" i="4"/>
  <c r="AA1353" i="4"/>
  <c r="AA3732" i="4"/>
  <c r="AA4315" i="4"/>
  <c r="AA4406" i="4"/>
  <c r="AA3368" i="4"/>
  <c r="AA3618" i="4"/>
  <c r="AA4265" i="4"/>
  <c r="AA1129" i="4"/>
  <c r="AA1131" i="4"/>
  <c r="AA2445" i="4"/>
  <c r="AA911" i="4"/>
  <c r="AA912" i="4"/>
  <c r="AA1235" i="4"/>
  <c r="AA2058" i="4"/>
  <c r="AA2081" i="4"/>
  <c r="AA2262" i="4"/>
  <c r="AA2524" i="4"/>
  <c r="AA2594" i="4"/>
  <c r="AA3212" i="4"/>
  <c r="AA3440" i="4"/>
  <c r="AA3804" i="4"/>
  <c r="AA4062" i="4"/>
  <c r="AA4068" i="4"/>
  <c r="AA4316" i="4"/>
  <c r="X3712" i="4"/>
  <c r="Y4113" i="4"/>
  <c r="Y3015" i="4"/>
  <c r="Y4062" i="4"/>
  <c r="Y2051" i="4"/>
  <c r="Y911" i="4"/>
  <c r="Y1235" i="4"/>
  <c r="Y2081" i="4"/>
  <c r="Y4068" i="4"/>
  <c r="Y1844" i="4"/>
  <c r="Y1055" i="4"/>
  <c r="Y4315" i="4"/>
  <c r="Y4316" i="4"/>
  <c r="Y1129" i="4"/>
  <c r="Y3618" i="4"/>
  <c r="Y3440" i="4"/>
  <c r="Y3368" i="4"/>
  <c r="Y3804" i="4"/>
  <c r="Y2445" i="4"/>
  <c r="Y2594" i="4"/>
  <c r="Y4181" i="4"/>
  <c r="Y3732" i="4"/>
  <c r="Y1353" i="4"/>
  <c r="Y4114" i="4"/>
  <c r="Y4460" i="4"/>
  <c r="Y2058" i="4"/>
  <c r="Y1131" i="4"/>
  <c r="Y4265" i="4"/>
  <c r="Y3212" i="4"/>
  <c r="Y2524" i="4"/>
  <c r="Y3681" i="4"/>
  <c r="Y4406" i="4"/>
  <c r="Y3457" i="4"/>
  <c r="Y2990" i="4"/>
  <c r="Y912" i="4"/>
  <c r="Y2678" i="4"/>
  <c r="Y2262" i="4"/>
  <c r="AA1903" i="4"/>
  <c r="AA1940" i="4"/>
  <c r="AA2045" i="4"/>
  <c r="AA3978" i="4"/>
  <c r="AA4354" i="4"/>
  <c r="AA4351" i="4"/>
  <c r="AA3979" i="4"/>
  <c r="AA3963" i="4"/>
  <c r="AA1558" i="4"/>
  <c r="AA1545" i="4"/>
  <c r="AA3956" i="4"/>
  <c r="AA3975" i="4"/>
  <c r="AA4349" i="4"/>
  <c r="AA3958" i="4"/>
  <c r="AA4285" i="4"/>
  <c r="AA4287" i="4"/>
  <c r="AA4289" i="4"/>
  <c r="AA4353" i="4"/>
  <c r="AA4271" i="4"/>
  <c r="AA1538" i="4"/>
  <c r="AA4262" i="4"/>
  <c r="AA3976" i="4"/>
  <c r="AA1560" i="4"/>
  <c r="AA1964" i="4"/>
  <c r="AA4288" i="4"/>
  <c r="AA4348" i="4"/>
  <c r="AA505" i="4"/>
  <c r="AA4290" i="4"/>
  <c r="AA1934" i="4"/>
  <c r="AA1932" i="4"/>
  <c r="AA2011" i="4"/>
  <c r="AA1981" i="4"/>
  <c r="AA2044" i="4"/>
  <c r="AA3962" i="4"/>
  <c r="AA1988" i="4"/>
  <c r="AA2008" i="4"/>
  <c r="AA1927" i="4"/>
  <c r="AA1931" i="4"/>
  <c r="AA2019" i="4"/>
  <c r="AA3961" i="4"/>
  <c r="AA1986" i="4"/>
  <c r="AA1987" i="4"/>
  <c r="AA1944" i="4"/>
  <c r="AA4350" i="4"/>
  <c r="AA3959" i="4"/>
  <c r="AA4352" i="4"/>
  <c r="AA1905" i="4"/>
  <c r="AA3977" i="4"/>
  <c r="AA1922" i="4"/>
  <c r="AA1946" i="4"/>
  <c r="AA1893" i="4"/>
  <c r="AA1897" i="4"/>
  <c r="AA1904" i="4"/>
  <c r="AA1949" i="4"/>
  <c r="AA2010" i="4"/>
  <c r="AA1990" i="4"/>
  <c r="AA2040" i="4"/>
  <c r="AA1985" i="4"/>
  <c r="AA1960" i="4"/>
  <c r="AA1965" i="4"/>
  <c r="AA1914" i="4"/>
  <c r="AA2009" i="4"/>
  <c r="AA2039" i="4"/>
  <c r="AA1884" i="4"/>
  <c r="AA1891" i="4"/>
  <c r="AA1930" i="4"/>
  <c r="AA1982" i="4"/>
  <c r="AA4260" i="4"/>
  <c r="AA4286" i="4"/>
  <c r="AA4284" i="4"/>
  <c r="AA1553" i="4"/>
  <c r="AA1554" i="4"/>
  <c r="AA1540" i="4"/>
  <c r="AA1924" i="4"/>
  <c r="AA2049" i="4"/>
  <c r="AA2021" i="4"/>
  <c r="AA2041" i="4"/>
  <c r="AA2034" i="4"/>
  <c r="AA1888" i="4"/>
  <c r="AA1957" i="4"/>
  <c r="AA2012" i="4"/>
  <c r="AA3970" i="4"/>
  <c r="AA4259" i="4"/>
  <c r="AA1929" i="4"/>
  <c r="AA2052" i="4"/>
  <c r="AA1557" i="4" l="1"/>
  <c r="AA1968" i="4"/>
  <c r="AA1947" i="4"/>
  <c r="AA2043" i="4"/>
  <c r="AA1969" i="4"/>
  <c r="AA1916" i="4"/>
  <c r="AA1937" i="4"/>
  <c r="AA2042" i="4"/>
  <c r="AA1950" i="4"/>
  <c r="AA1966" i="4"/>
  <c r="AA1938" i="4"/>
  <c r="AA1889" i="4"/>
  <c r="AA1928" i="4"/>
  <c r="AA1959" i="4"/>
  <c r="AA2016" i="4"/>
  <c r="AA4291" i="4"/>
  <c r="AA1539" i="4"/>
  <c r="AA1882" i="4"/>
  <c r="AA1901" i="4"/>
  <c r="AA1556" i="4"/>
  <c r="AA2015" i="4"/>
  <c r="AA1962" i="4"/>
  <c r="AA1951" i="4"/>
  <c r="AA13" i="4"/>
  <c r="AA1955" i="4"/>
  <c r="AA1894" i="4"/>
  <c r="AA4261" i="4"/>
  <c r="AA1954" i="4"/>
  <c r="AA1544" i="4"/>
  <c r="AA1892" i="4"/>
  <c r="AA1989" i="4"/>
  <c r="AA2006" i="4"/>
  <c r="AA4276" i="4"/>
  <c r="AA4281" i="4"/>
  <c r="AA1918" i="4"/>
  <c r="AA1911" i="4"/>
  <c r="AA1974" i="4"/>
  <c r="AA1926" i="4"/>
  <c r="AA4263" i="4"/>
  <c r="AA1935" i="4"/>
  <c r="AA2020" i="4"/>
  <c r="AA1967" i="4"/>
  <c r="AA2046" i="4"/>
  <c r="AA4274" i="4"/>
  <c r="AA1923" i="4"/>
  <c r="AA1550" i="4"/>
  <c r="AA3207" i="4"/>
  <c r="AA3127" i="4"/>
  <c r="AA3168" i="4"/>
  <c r="AA3209" i="4"/>
  <c r="AA3182" i="4"/>
  <c r="AA3134" i="4"/>
  <c r="AA3148" i="4"/>
  <c r="AA3152" i="4"/>
  <c r="AA3188" i="4"/>
  <c r="AA3157" i="4"/>
  <c r="AA3196" i="4"/>
  <c r="AA3211" i="4"/>
  <c r="AA3167" i="4"/>
  <c r="AA368" i="4"/>
  <c r="AA3103" i="4"/>
  <c r="AA3126" i="4"/>
  <c r="AA3142" i="4"/>
  <c r="AA3162" i="4"/>
  <c r="AA3204" i="4"/>
  <c r="AA3206" i="4"/>
  <c r="AA3112" i="4"/>
  <c r="AA3144" i="4"/>
  <c r="AA3150" i="4"/>
  <c r="AA3164" i="4"/>
  <c r="AA3174" i="4"/>
  <c r="AA3210" i="4"/>
  <c r="AA3133" i="4"/>
  <c r="AA3185" i="4"/>
  <c r="AA3114" i="4"/>
  <c r="AA3154" i="4"/>
  <c r="AA3128" i="4"/>
  <c r="AA3113" i="4"/>
  <c r="AA3177" i="4"/>
  <c r="AA3170" i="4"/>
  <c r="AA3208" i="4"/>
  <c r="AA3137" i="4"/>
  <c r="AA3116" i="4"/>
  <c r="AA3123" i="4"/>
  <c r="AA3106" i="4"/>
  <c r="AA3183" i="4"/>
  <c r="AA3197" i="4"/>
  <c r="AA3145" i="4"/>
  <c r="AA3151" i="4"/>
  <c r="AA3190" i="4"/>
  <c r="AA3194" i="4"/>
  <c r="AA3105" i="4"/>
  <c r="AA3110" i="4"/>
  <c r="AA3160" i="4"/>
  <c r="AA3165" i="4"/>
  <c r="AA3115" i="4"/>
  <c r="AA3135" i="4"/>
  <c r="AA3146" i="4"/>
  <c r="AA3163" i="4"/>
  <c r="AA3129" i="4"/>
  <c r="AA3139" i="4"/>
  <c r="AA3191" i="4"/>
  <c r="AA3203" i="4"/>
  <c r="AA3111" i="4"/>
  <c r="AA3176" i="4"/>
  <c r="AA3161" i="4"/>
  <c r="AA3125" i="4"/>
  <c r="AA3175" i="4"/>
  <c r="AA3147" i="4"/>
  <c r="AA3136" i="4"/>
  <c r="AA3155" i="4"/>
  <c r="M108" i="27"/>
  <c r="M113" i="27"/>
  <c r="M111" i="27"/>
  <c r="M107" i="27"/>
  <c r="M106" i="27"/>
  <c r="M105" i="27"/>
  <c r="M109" i="27"/>
  <c r="M104" i="27"/>
  <c r="M103" i="27"/>
  <c r="M115" i="27"/>
  <c r="M110" i="27"/>
  <c r="P96" i="23"/>
  <c r="P97" i="23"/>
  <c r="P103" i="23"/>
  <c r="P121" i="23"/>
  <c r="P123" i="23"/>
  <c r="P127" i="23"/>
  <c r="P134" i="23"/>
  <c r="P118" i="23"/>
  <c r="P117" i="23"/>
  <c r="P110" i="23"/>
  <c r="P98" i="23"/>
  <c r="Y2022" i="4"/>
  <c r="Y21" i="4"/>
  <c r="Y4112" i="4"/>
  <c r="Y3999" i="4"/>
  <c r="Y3334" i="4"/>
  <c r="Y1306" i="4"/>
  <c r="Y3443" i="4"/>
  <c r="Y3622" i="4"/>
  <c r="Y1105" i="4"/>
  <c r="Y4336" i="4"/>
  <c r="Y3441" i="4"/>
  <c r="Y3098" i="4"/>
  <c r="Y3676" i="4"/>
  <c r="Y4214" i="4"/>
  <c r="Y2876" i="4"/>
  <c r="Y2753" i="4"/>
  <c r="Y3617" i="4"/>
  <c r="Y2755" i="4"/>
  <c r="Y2203" i="4"/>
  <c r="Y2055" i="4"/>
  <c r="Y3371" i="4"/>
  <c r="Y4355" i="4"/>
  <c r="Y1560" i="4"/>
  <c r="Y913" i="4"/>
  <c r="Y3370" i="4"/>
  <c r="Y3101" i="4"/>
  <c r="Y3679" i="4"/>
  <c r="Y2752" i="4"/>
  <c r="Y1128" i="4"/>
  <c r="Y1834" i="4"/>
  <c r="Y3069" i="4"/>
  <c r="Y1833" i="4"/>
  <c r="Y2843" i="4"/>
  <c r="Y2949" i="4"/>
  <c r="Y4029" i="4"/>
  <c r="Y2057" i="4"/>
  <c r="Y2056" i="4"/>
  <c r="Y131" i="4"/>
  <c r="Y498" i="4"/>
  <c r="Y1835" i="4"/>
  <c r="Y3367" i="4"/>
  <c r="Y2435" i="4"/>
  <c r="Y1307" i="4"/>
  <c r="Y2875" i="4"/>
  <c r="Y1104" i="4"/>
  <c r="Y4335" i="4"/>
  <c r="Y2523" i="4"/>
  <c r="Y20" i="4"/>
  <c r="Y2947" i="4"/>
  <c r="Y2842" i="4"/>
  <c r="Y3979" i="4"/>
  <c r="Y3335" i="4"/>
  <c r="Y2227" i="4"/>
  <c r="Y3369" i="4"/>
  <c r="Y3966" i="4"/>
  <c r="Y3960" i="4"/>
  <c r="Y3963" i="4"/>
  <c r="X507" i="4"/>
  <c r="Y507" i="4"/>
  <c r="Y3964" i="4"/>
  <c r="Y3951" i="4"/>
  <c r="Y3952" i="4"/>
  <c r="Y3965" i="4"/>
  <c r="Y3953" i="4"/>
  <c r="Y3954" i="4"/>
  <c r="Y3955" i="4"/>
  <c r="Y3956" i="4"/>
  <c r="Y505" i="4"/>
  <c r="X506" i="4"/>
  <c r="Y506" i="4"/>
  <c r="Y3958" i="4"/>
  <c r="Y3959" i="4"/>
  <c r="Y3961" i="4"/>
  <c r="Y3962" i="4"/>
  <c r="Y4061" i="4"/>
  <c r="Y2162" i="4"/>
  <c r="Y1269" i="4"/>
  <c r="Y13" i="4"/>
  <c r="Y2991" i="4"/>
  <c r="X2991" i="4"/>
  <c r="Y3333" i="4"/>
  <c r="Y1843" i="4"/>
  <c r="Y1240" i="4"/>
  <c r="Y1535" i="4"/>
  <c r="Y1515" i="4"/>
  <c r="Y2592" i="4"/>
  <c r="Y3809" i="4"/>
  <c r="Y1848" i="4"/>
  <c r="Y2989" i="4"/>
  <c r="Y2754" i="4"/>
  <c r="Y2202" i="4"/>
  <c r="D18" i="14"/>
  <c r="B3" i="14"/>
  <c r="B4" i="14"/>
  <c r="B16" i="14"/>
  <c r="B17" i="14"/>
  <c r="B18" i="14"/>
  <c r="B19" i="14"/>
  <c r="B20" i="14"/>
  <c r="B21" i="14"/>
  <c r="B22" i="14"/>
  <c r="B23" i="14"/>
  <c r="B25" i="14"/>
  <c r="B26" i="14"/>
  <c r="B27" i="14"/>
  <c r="B28" i="14"/>
  <c r="B2" i="14"/>
  <c r="X93" i="4"/>
  <c r="Y93" i="4"/>
  <c r="Y3678" i="4"/>
  <c r="Y3919" i="4"/>
  <c r="B1" i="4"/>
  <c r="Y3417" i="4"/>
  <c r="Y2921" i="4"/>
  <c r="Y939" i="4"/>
  <c r="Y3781" i="4"/>
  <c r="Y4546" i="4"/>
  <c r="Y1237" i="4"/>
  <c r="Y1514" i="4"/>
  <c r="Y4509" i="4"/>
  <c r="Y3929" i="4"/>
  <c r="Y4102" i="4"/>
  <c r="Y4103" i="4"/>
  <c r="Y1828" i="4"/>
  <c r="Y2019" i="4"/>
  <c r="Y1880" i="4"/>
  <c r="Y2020" i="4"/>
  <c r="Y3913" i="4"/>
  <c r="Y3730" i="4"/>
  <c r="Y3322" i="4"/>
  <c r="Y3911" i="4"/>
  <c r="Y1832" i="4"/>
  <c r="Y1238" i="4"/>
  <c r="Y2286" i="4"/>
  <c r="Y2315" i="4"/>
  <c r="Y2196" i="4"/>
  <c r="Y4200" i="4"/>
  <c r="Y2104" i="4"/>
  <c r="Y3616" i="4"/>
  <c r="Y1325" i="4"/>
  <c r="Y2314" i="4"/>
  <c r="Y1239" i="4"/>
  <c r="Y1826" i="4"/>
  <c r="Y1825" i="4"/>
  <c r="Y1841" i="4"/>
  <c r="Y1051" i="4"/>
  <c r="Y4314" i="4"/>
  <c r="Y1509" i="4"/>
  <c r="Y1234" i="4"/>
  <c r="Y2946" i="4"/>
  <c r="Y1571" i="4"/>
  <c r="Y2231" i="4"/>
  <c r="Y1510" i="4"/>
  <c r="Y4498" i="4"/>
  <c r="Y2347" i="4"/>
  <c r="Y3783" i="4"/>
  <c r="Y3213" i="4"/>
  <c r="Y3103" i="4"/>
  <c r="Y3458" i="4"/>
  <c r="Y1355" i="4"/>
  <c r="Y3867" i="4"/>
  <c r="Y1356" i="4"/>
  <c r="Y3811" i="4"/>
  <c r="Y2525" i="4"/>
  <c r="Y3812" i="4"/>
  <c r="Y1357" i="4"/>
  <c r="Y3813" i="4"/>
  <c r="Y1358" i="4"/>
  <c r="Y3814" i="4"/>
  <c r="Y1612" i="4"/>
  <c r="Y3815" i="4"/>
  <c r="Y4069" i="4"/>
  <c r="Y3816" i="4"/>
  <c r="Y2453" i="4"/>
  <c r="Y1359" i="4"/>
  <c r="Y487" i="4"/>
  <c r="Y1135" i="4"/>
  <c r="Y1136" i="4"/>
  <c r="Y3447" i="4"/>
  <c r="Y430" i="4"/>
  <c r="Y1146" i="4"/>
  <c r="Y269" i="4"/>
  <c r="Y2454" i="4"/>
  <c r="Y3868" i="4"/>
  <c r="Y3817" i="4"/>
  <c r="Y2455" i="4"/>
  <c r="Y2456" i="4"/>
  <c r="Y2457" i="4"/>
  <c r="Y2458" i="4"/>
  <c r="Y261" i="4"/>
  <c r="Y4253" i="4"/>
  <c r="Y3214" i="4"/>
  <c r="Y2526" i="4"/>
  <c r="Y270" i="4"/>
  <c r="Y1360" i="4"/>
  <c r="Y1361" i="4"/>
  <c r="Y493" i="4"/>
  <c r="Y1362" i="4"/>
  <c r="Y1363" i="4"/>
  <c r="Y3869" i="4"/>
  <c r="Y967" i="4"/>
  <c r="Y968" i="4"/>
  <c r="Y1364" i="4"/>
  <c r="Y49" i="4"/>
  <c r="Y4483" i="4"/>
  <c r="Y3805" i="4"/>
  <c r="Y969" i="4"/>
  <c r="Y4438" i="4"/>
  <c r="Y571" i="4"/>
  <c r="Y572" i="4"/>
  <c r="Y4521" i="4"/>
  <c r="Y4070" i="4"/>
  <c r="Y970" i="4"/>
  <c r="Y1613" i="4"/>
  <c r="Y4071" i="4"/>
  <c r="Y4072" i="4"/>
  <c r="Y1873" i="4"/>
  <c r="Y1874" i="4"/>
  <c r="Y174" i="4"/>
  <c r="Y4455" i="4"/>
  <c r="Y4456" i="4"/>
  <c r="Y1326" i="4"/>
  <c r="Y1327" i="4"/>
  <c r="Y1881" i="4"/>
  <c r="Y4115" i="4"/>
  <c r="Y4116" i="4"/>
  <c r="Y4117" i="4"/>
  <c r="Y526" i="4"/>
  <c r="Y1594" i="4"/>
  <c r="Y4254" i="4"/>
  <c r="Y1365" i="4"/>
  <c r="Y3870" i="4"/>
  <c r="Y9" i="4"/>
  <c r="Y4439" i="4"/>
  <c r="Y3104" i="4"/>
  <c r="Y4073" i="4"/>
  <c r="Y1366" i="4"/>
  <c r="Y1367" i="4"/>
  <c r="Y1368" i="4"/>
  <c r="Y914" i="4"/>
  <c r="Y4440" i="4"/>
  <c r="Y4255" i="4"/>
  <c r="Y3871" i="4"/>
  <c r="Y4074" i="4"/>
  <c r="Y3872" i="4"/>
  <c r="Y3215" i="4"/>
  <c r="Y494" i="4"/>
  <c r="Y1369" i="4"/>
  <c r="Y1370" i="4"/>
  <c r="Y4484" i="4"/>
  <c r="Y124" i="4"/>
  <c r="Y4118" i="4"/>
  <c r="Y3818" i="4"/>
  <c r="Y4485" i="4"/>
  <c r="Y3873" i="4"/>
  <c r="Y1371" i="4"/>
  <c r="Y3459" i="4"/>
  <c r="Y1372" i="4"/>
  <c r="Y1373" i="4"/>
  <c r="Y4486" i="4"/>
  <c r="Y1374" i="4"/>
  <c r="Y4075" i="4"/>
  <c r="Y3874" i="4"/>
  <c r="Y3875" i="4"/>
  <c r="Y1375" i="4"/>
  <c r="Y1376" i="4"/>
  <c r="Y1377" i="4"/>
  <c r="Y1882" i="4"/>
  <c r="Y1614" i="4"/>
  <c r="Y1378" i="4"/>
  <c r="Y4076" i="4"/>
  <c r="Y1379" i="4"/>
  <c r="Y3876" i="4"/>
  <c r="Y3819" i="4"/>
  <c r="Y1380" i="4"/>
  <c r="Y915" i="4"/>
  <c r="Y4256" i="4"/>
  <c r="Y2459" i="4"/>
  <c r="Y1381" i="4"/>
  <c r="Y830" i="4"/>
  <c r="Y1382" i="4"/>
  <c r="Y1137" i="4"/>
  <c r="Y1383" i="4"/>
  <c r="Y3820" i="4"/>
  <c r="Y3806" i="4"/>
  <c r="Y3821" i="4"/>
  <c r="Y1384" i="4"/>
  <c r="Y499" i="4"/>
  <c r="Y1385" i="4"/>
  <c r="Y1386" i="4"/>
  <c r="Y3460" i="4"/>
  <c r="Y2460" i="4"/>
  <c r="Y1387" i="4"/>
  <c r="Y126" i="4"/>
  <c r="Y4077" i="4"/>
  <c r="Y1388" i="4"/>
  <c r="Y3877" i="4"/>
  <c r="Y1389" i="4"/>
  <c r="Y1390" i="4"/>
  <c r="Y3878" i="4"/>
  <c r="Y1391" i="4"/>
  <c r="Y1392" i="4"/>
  <c r="Y1393" i="4"/>
  <c r="Y1394" i="4"/>
  <c r="Y3879" i="4"/>
  <c r="Y3807" i="4"/>
  <c r="Y971" i="4"/>
  <c r="Y3822" i="4"/>
  <c r="Y4502" i="4"/>
  <c r="Y3823" i="4"/>
  <c r="Y1595" i="4"/>
  <c r="Y4441" i="4"/>
  <c r="Y2163" i="4"/>
  <c r="Y1875" i="4"/>
  <c r="Y4119" i="4"/>
  <c r="Y4487" i="4"/>
  <c r="Y3880" i="4"/>
  <c r="Y3824" i="4"/>
  <c r="Y1596" i="4"/>
  <c r="Y1395" i="4"/>
  <c r="Y428" i="4"/>
  <c r="Y1396" i="4"/>
  <c r="Y1397" i="4"/>
  <c r="Y1147" i="4"/>
  <c r="Y1398" i="4"/>
  <c r="Y4078" i="4"/>
  <c r="Y501" i="4"/>
  <c r="Y2461" i="4"/>
  <c r="Y1138" i="4"/>
  <c r="Y1399" i="4"/>
  <c r="Y3881" i="4"/>
  <c r="Y4457" i="4"/>
  <c r="Y116" i="4"/>
  <c r="Y3882" i="4"/>
  <c r="Y3216" i="4"/>
  <c r="Y3883" i="4"/>
  <c r="Y3884" i="4"/>
  <c r="Y4503" i="4"/>
  <c r="Y1400" i="4"/>
  <c r="Y1401" i="4"/>
  <c r="Y1402" i="4"/>
  <c r="Y3448" i="4"/>
  <c r="Y8" i="4"/>
  <c r="Y3825" i="4"/>
  <c r="Y1403" i="4"/>
  <c r="Y3461" i="4"/>
  <c r="Y1404" i="4"/>
  <c r="Y429" i="4"/>
  <c r="Y1405" i="4"/>
  <c r="Y1406" i="4"/>
  <c r="Y972" i="4"/>
  <c r="Y119" i="4"/>
  <c r="Y122" i="4"/>
  <c r="Y1407" i="4"/>
  <c r="Y1408" i="4"/>
  <c r="Y4120" i="4"/>
  <c r="Y1615" i="4"/>
  <c r="Y4257" i="4"/>
  <c r="Y4522" i="4"/>
  <c r="Y1409" i="4"/>
  <c r="Y1597" i="4"/>
  <c r="Y3885" i="4"/>
  <c r="Y1328" i="4"/>
  <c r="Y3886" i="4"/>
  <c r="Y4504" i="4"/>
  <c r="Y1410" i="4"/>
  <c r="Y1411" i="4"/>
  <c r="Y1148" i="4"/>
  <c r="Y3887" i="4"/>
  <c r="Y4523" i="4"/>
  <c r="Y4524" i="4"/>
  <c r="Y1876" i="4"/>
  <c r="Y173" i="4"/>
  <c r="Y973" i="4"/>
  <c r="Y3888" i="4"/>
  <c r="Y1412" i="4"/>
  <c r="Y1413" i="4"/>
  <c r="Y1414" i="4"/>
  <c r="Y3372" i="4"/>
  <c r="Y1415" i="4"/>
  <c r="Y1416" i="4"/>
  <c r="Y916" i="4"/>
  <c r="Y3889" i="4"/>
  <c r="Y1417" i="4"/>
  <c r="Y1418" i="4"/>
  <c r="Y1419" i="4"/>
  <c r="Y125" i="4"/>
  <c r="Y1877" i="4"/>
  <c r="Y1420" i="4"/>
  <c r="Y123" i="4"/>
  <c r="Y1421" i="4"/>
  <c r="Y1422" i="4"/>
  <c r="Y4458" i="4"/>
  <c r="Y1329" i="4"/>
  <c r="Y1330" i="4"/>
  <c r="Y1331" i="4"/>
  <c r="Y1332" i="4"/>
  <c r="Y4079" i="4"/>
  <c r="Y4080" i="4"/>
  <c r="Y1423" i="4"/>
  <c r="Y3462" i="4"/>
  <c r="Y1424" i="4"/>
  <c r="Y1425" i="4"/>
  <c r="Y1426" i="4"/>
  <c r="Y1427" i="4"/>
  <c r="Y1428" i="4"/>
  <c r="Y4121" i="4"/>
  <c r="Y4122" i="4"/>
  <c r="Y4123" i="4"/>
  <c r="Y1598" i="4"/>
  <c r="Y1429" i="4"/>
  <c r="Y1149" i="4"/>
  <c r="Y4124" i="4"/>
  <c r="Y524" i="4"/>
  <c r="Y1599" i="4"/>
  <c r="Y4505" i="4"/>
  <c r="Y1430" i="4"/>
  <c r="Y3826" i="4"/>
  <c r="Y4081" i="4"/>
  <c r="Y3890" i="4"/>
  <c r="Y4082" i="4"/>
  <c r="Y3993" i="4"/>
  <c r="Y2756" i="4"/>
  <c r="Y1150" i="4"/>
  <c r="Y3994" i="4"/>
  <c r="Y3995" i="4"/>
  <c r="Y3996" i="4"/>
  <c r="Y3997" i="4"/>
  <c r="Y3998" i="4"/>
  <c r="Y3623" i="4"/>
  <c r="Y4217" i="4"/>
  <c r="Y1616" i="4"/>
  <c r="Y1617" i="4"/>
  <c r="Y3463" i="4"/>
  <c r="Y1618" i="4"/>
  <c r="Y1619" i="4"/>
  <c r="Y2290" i="4"/>
  <c r="Y4218" i="4"/>
  <c r="Y4219" i="4"/>
  <c r="Y4220" i="4"/>
  <c r="Y1620" i="4"/>
  <c r="Y1621" i="4"/>
  <c r="Y4146" i="4"/>
  <c r="Y1622" i="4"/>
  <c r="Y1431" i="4"/>
  <c r="Y1623" i="4"/>
  <c r="Y1624" i="4"/>
  <c r="Y2291" i="4"/>
  <c r="Y1625" i="4"/>
  <c r="Y1626" i="4"/>
  <c r="Y1627" i="4"/>
  <c r="Y1628" i="4"/>
  <c r="Y4182" i="4"/>
  <c r="Y1629" i="4"/>
  <c r="Y2292" i="4"/>
  <c r="Y1432" i="4"/>
  <c r="Y4183" i="4"/>
  <c r="Y4147" i="4"/>
  <c r="Y1630" i="4"/>
  <c r="Y1631" i="4"/>
  <c r="Y1632" i="4"/>
  <c r="Y11" i="4"/>
  <c r="Y1633" i="4"/>
  <c r="Y157" i="4"/>
  <c r="Y1634" i="4"/>
  <c r="Y1635" i="4"/>
  <c r="Y1433" i="4"/>
  <c r="Y1636" i="4"/>
  <c r="Y1637" i="4"/>
  <c r="Y1638" i="4"/>
  <c r="Y1639" i="4"/>
  <c r="Y1640" i="4"/>
  <c r="Y1641" i="4"/>
  <c r="Y1642" i="4"/>
  <c r="Y1643" i="4"/>
  <c r="Y1644" i="4"/>
  <c r="Y1645" i="4"/>
  <c r="Y407" i="4"/>
  <c r="Y1646" i="4"/>
  <c r="Y1647" i="4"/>
  <c r="Y4221" i="4"/>
  <c r="Y4222" i="4"/>
  <c r="Y4223" i="4"/>
  <c r="Y4224" i="4"/>
  <c r="Y4225" i="4"/>
  <c r="Y4226" i="4"/>
  <c r="Y4184" i="4"/>
  <c r="Y4185" i="4"/>
  <c r="Y2879" i="4"/>
  <c r="Y1648" i="4"/>
  <c r="Y539" i="4"/>
  <c r="Y4186" i="4"/>
  <c r="Y4187" i="4"/>
  <c r="Y540" i="4"/>
  <c r="Y1649" i="4"/>
  <c r="Y3624" i="4"/>
  <c r="Y1650" i="4"/>
  <c r="Y1651" i="4"/>
  <c r="Y1652" i="4"/>
  <c r="Y1653" i="4"/>
  <c r="Y1654" i="4"/>
  <c r="Y1655" i="4"/>
  <c r="Y1656" i="4"/>
  <c r="Y1657" i="4"/>
  <c r="Y2293" i="4"/>
  <c r="Y1658" i="4"/>
  <c r="Y1659" i="4"/>
  <c r="Y1660" i="4"/>
  <c r="Y1661" i="4"/>
  <c r="Y1662" i="4"/>
  <c r="Y1663" i="4"/>
  <c r="Y1151" i="4"/>
  <c r="Y1664" i="4"/>
  <c r="Y1665" i="4"/>
  <c r="Y4188" i="4"/>
  <c r="Y3625" i="4"/>
  <c r="Y3626" i="4"/>
  <c r="Y3627" i="4"/>
  <c r="Y3628" i="4"/>
  <c r="Y3629" i="4"/>
  <c r="Y3630" i="4"/>
  <c r="Y3631" i="4"/>
  <c r="Y2993" i="4"/>
  <c r="Y3632" i="4"/>
  <c r="Y3633" i="4"/>
  <c r="Y3634" i="4"/>
  <c r="Y1666" i="4"/>
  <c r="Y1667" i="4"/>
  <c r="Y1668" i="4"/>
  <c r="Y1669" i="4"/>
  <c r="Y1670" i="4"/>
  <c r="Y2294" i="4"/>
  <c r="Y2295" i="4"/>
  <c r="Y1336" i="4"/>
  <c r="Y1671" i="4"/>
  <c r="Y1672" i="4"/>
  <c r="Y1673" i="4"/>
  <c r="Y1674" i="4"/>
  <c r="Y1675" i="4"/>
  <c r="Y1676" i="4"/>
  <c r="Y1677" i="4"/>
  <c r="Y2164" i="4"/>
  <c r="Y2165" i="4"/>
  <c r="Y2166" i="4"/>
  <c r="Y3105" i="4"/>
  <c r="Y2167" i="4"/>
  <c r="Y2168" i="4"/>
  <c r="Y2169" i="4"/>
  <c r="Y2170" i="4"/>
  <c r="Y1678" i="4"/>
  <c r="Y1679" i="4"/>
  <c r="Y1680" i="4"/>
  <c r="Y1681" i="4"/>
  <c r="Y1682" i="4"/>
  <c r="Y4148" i="4"/>
  <c r="Y3106" i="4"/>
  <c r="Y2171" i="4"/>
  <c r="Y2172" i="4"/>
  <c r="Y236" i="4"/>
  <c r="Y2173" i="4"/>
  <c r="Y3635" i="4"/>
  <c r="Y4227" i="4"/>
  <c r="Y4228" i="4"/>
  <c r="Y1683" i="4"/>
  <c r="Y1684" i="4"/>
  <c r="Y1685" i="4"/>
  <c r="Y481" i="4"/>
  <c r="Y1686" i="4"/>
  <c r="Y1687" i="4"/>
  <c r="Y1688" i="4"/>
  <c r="Y2174" i="4"/>
  <c r="Y232" i="4"/>
  <c r="Y4189" i="4"/>
  <c r="Y4149" i="4"/>
  <c r="Y1689" i="4"/>
  <c r="Y2175" i="4"/>
  <c r="Y4150" i="4"/>
  <c r="Y976" i="4"/>
  <c r="Y1690" i="4"/>
  <c r="Y4229" i="4"/>
  <c r="Y4230" i="4"/>
  <c r="Y1691" i="4"/>
  <c r="Y1692" i="4"/>
  <c r="Y1693" i="4"/>
  <c r="Y1694" i="4"/>
  <c r="Y1695" i="4"/>
  <c r="Y1696" i="4"/>
  <c r="Y1697" i="4"/>
  <c r="Y1698" i="4"/>
  <c r="Y166" i="4"/>
  <c r="Y1699" i="4"/>
  <c r="Y1700" i="4"/>
  <c r="Y3636" i="4"/>
  <c r="Y3637" i="4"/>
  <c r="Y1701" i="4"/>
  <c r="Y168" i="4"/>
  <c r="Y4151" i="4"/>
  <c r="Y4152" i="4"/>
  <c r="Y2994" i="4"/>
  <c r="Y2424" i="4"/>
  <c r="Y4153" i="4"/>
  <c r="Y4154" i="4"/>
  <c r="Y538" i="4"/>
  <c r="Y535" i="4"/>
  <c r="Y4231" i="4"/>
  <c r="Y1702" i="4"/>
  <c r="Y1703" i="4"/>
  <c r="Y1704" i="4"/>
  <c r="Y1705" i="4"/>
  <c r="Y3638" i="4"/>
  <c r="Y3639" i="4"/>
  <c r="Y3640" i="4"/>
  <c r="Y2296" i="4"/>
  <c r="Y2297" i="4"/>
  <c r="Y2298" i="4"/>
  <c r="Y2299" i="4"/>
  <c r="Y2300" i="4"/>
  <c r="Y2301" i="4"/>
  <c r="Y2302" i="4"/>
  <c r="Y2303" i="4"/>
  <c r="Y831" i="4"/>
  <c r="Y1706" i="4"/>
  <c r="Y1707" i="4"/>
  <c r="Y1708" i="4"/>
  <c r="Y4155" i="4"/>
  <c r="Y1709" i="4"/>
  <c r="Y167" i="4"/>
  <c r="Y1710" i="4"/>
  <c r="Y1711" i="4"/>
  <c r="Y1712" i="4"/>
  <c r="Y1713" i="4"/>
  <c r="Y2337" i="4"/>
  <c r="Y1714" i="4"/>
  <c r="Y1715" i="4"/>
  <c r="Y1716" i="4"/>
  <c r="Y2304" i="4"/>
  <c r="Y1337" i="4"/>
  <c r="Y1338" i="4"/>
  <c r="Y1339" i="4"/>
  <c r="Y4232" i="4"/>
  <c r="Y1152" i="4"/>
  <c r="Y2578" i="4"/>
  <c r="Y2995" i="4"/>
  <c r="Y1153" i="4"/>
  <c r="Y1154" i="4"/>
  <c r="Y1155" i="4"/>
  <c r="Y385" i="4"/>
  <c r="Y1156" i="4"/>
  <c r="Y95" i="4"/>
  <c r="Y2603" i="4"/>
  <c r="Y1157" i="4"/>
  <c r="Y24" i="4"/>
  <c r="Y3968" i="4"/>
  <c r="Y2338" i="4"/>
  <c r="Y4269" i="4"/>
  <c r="Y183" i="4"/>
  <c r="Y1883" i="4"/>
  <c r="Y4337" i="4"/>
  <c r="Y4338" i="4"/>
  <c r="Y1884" i="4"/>
  <c r="Y1536" i="4"/>
  <c r="Y4339" i="4"/>
  <c r="Y177" i="4"/>
  <c r="Y4245" i="4"/>
  <c r="Y1434" i="4"/>
  <c r="Y4270" i="4"/>
  <c r="Y1885" i="4"/>
  <c r="Y1886" i="4"/>
  <c r="Y1887" i="4"/>
  <c r="Y1888" i="4"/>
  <c r="Y2469" i="4"/>
  <c r="Y3784" i="4"/>
  <c r="Y1889" i="4"/>
  <c r="Y4529" i="4"/>
  <c r="Y2470" i="4"/>
  <c r="Y2425" i="4"/>
  <c r="Y3969" i="4"/>
  <c r="Y2471" i="4"/>
  <c r="Y1890" i="4"/>
  <c r="Y1891" i="4"/>
  <c r="Y2472" i="4"/>
  <c r="Y4271" i="4"/>
  <c r="Y4530" i="4"/>
  <c r="Y2473" i="4"/>
  <c r="Y1892" i="4"/>
  <c r="Y431" i="4"/>
  <c r="Y4272" i="4"/>
  <c r="Y960" i="4"/>
  <c r="Y1893" i="4"/>
  <c r="Y1894" i="4"/>
  <c r="Y4531" i="4"/>
  <c r="Y3785" i="4"/>
  <c r="Y2474" i="4"/>
  <c r="Y1895" i="4"/>
  <c r="Y1537" i="4"/>
  <c r="Y176" i="4"/>
  <c r="Y1435" i="4"/>
  <c r="Y961" i="4"/>
  <c r="Y1896" i="4"/>
  <c r="Y1897" i="4"/>
  <c r="Y1898" i="4"/>
  <c r="Y1899" i="4"/>
  <c r="Y962" i="4"/>
  <c r="Y1900" i="4"/>
  <c r="Y1901" i="4"/>
  <c r="Y1538" i="4"/>
  <c r="Y1902" i="4"/>
  <c r="Y3641" i="4"/>
  <c r="Y3217" i="4"/>
  <c r="Y1903" i="4"/>
  <c r="Y1904" i="4"/>
  <c r="Y1905" i="4"/>
  <c r="Y2475" i="4"/>
  <c r="Y1539" i="4"/>
  <c r="Y2476" i="4"/>
  <c r="Y2477" i="4"/>
  <c r="Y2478" i="4"/>
  <c r="Y550" i="4"/>
  <c r="Y4246" i="4"/>
  <c r="Y139" i="4"/>
  <c r="Y1906" i="4"/>
  <c r="Y4273" i="4"/>
  <c r="Y2479" i="4"/>
  <c r="Y3786" i="4"/>
  <c r="Y1907" i="4"/>
  <c r="Y1540" i="4"/>
  <c r="Y1541" i="4"/>
  <c r="Y4340" i="4"/>
  <c r="Y1908" i="4"/>
  <c r="Y1909" i="4"/>
  <c r="Y4247" i="4"/>
  <c r="Y4341" i="4"/>
  <c r="Y3970" i="4"/>
  <c r="Y1910" i="4"/>
  <c r="Y2480" i="4"/>
  <c r="Y1911" i="4"/>
  <c r="Y1912" i="4"/>
  <c r="Y1913" i="4"/>
  <c r="Y4532" i="4"/>
  <c r="Y4342" i="4"/>
  <c r="Y30" i="4"/>
  <c r="Y1542" i="4"/>
  <c r="Y1914" i="4"/>
  <c r="Y2481" i="4"/>
  <c r="Y963" i="4"/>
  <c r="Y4248" i="4"/>
  <c r="Y1915" i="4"/>
  <c r="Y1916" i="4"/>
  <c r="Y3787" i="4"/>
  <c r="Y4533" i="4"/>
  <c r="Y1917" i="4"/>
  <c r="Y2176" i="4"/>
  <c r="Y1918" i="4"/>
  <c r="Y1919" i="4"/>
  <c r="Y3971" i="4"/>
  <c r="Y4259" i="4"/>
  <c r="Y1543" i="4"/>
  <c r="Y1920" i="4"/>
  <c r="Y4343" i="4"/>
  <c r="Y267" i="4"/>
  <c r="Y964" i="4"/>
  <c r="Y1717" i="4"/>
  <c r="Y4344" i="4"/>
  <c r="Y1921" i="4"/>
  <c r="Y1922" i="4"/>
  <c r="Y2482" i="4"/>
  <c r="Y1923" i="4"/>
  <c r="Y1544" i="4"/>
  <c r="Y1545" i="4"/>
  <c r="Y3972" i="4"/>
  <c r="Y4274" i="4"/>
  <c r="Y4534" i="4"/>
  <c r="Y3827" i="4"/>
  <c r="Y1924" i="4"/>
  <c r="Y4345" i="4"/>
  <c r="Y2483" i="4"/>
  <c r="Y4249" i="4"/>
  <c r="Y185" i="4"/>
  <c r="Y1925" i="4"/>
  <c r="Y1926" i="4"/>
  <c r="Y189" i="4"/>
  <c r="Y957" i="4"/>
  <c r="Y3788" i="4"/>
  <c r="Y4275" i="4"/>
  <c r="Y4346" i="4"/>
  <c r="Y4535" i="4"/>
  <c r="Y557" i="4"/>
  <c r="Y2484" i="4"/>
  <c r="Y263" i="4"/>
  <c r="Y1927" i="4"/>
  <c r="Y1928" i="4"/>
  <c r="Y1718" i="4"/>
  <c r="Y1929" i="4"/>
  <c r="Y193" i="4"/>
  <c r="Y4260" i="4"/>
  <c r="Y1930" i="4"/>
  <c r="Y4276" i="4"/>
  <c r="Y194" i="4"/>
  <c r="Y4261" i="4"/>
  <c r="Y4277" i="4"/>
  <c r="Y1931" i="4"/>
  <c r="Y1932" i="4"/>
  <c r="Y1719" i="4"/>
  <c r="Y1933" i="4"/>
  <c r="Y1934" i="4"/>
  <c r="Y1935" i="4"/>
  <c r="Y4536" i="4"/>
  <c r="Y1936" i="4"/>
  <c r="Y1937" i="4"/>
  <c r="Y1546" i="4"/>
  <c r="Y3789" i="4"/>
  <c r="Y1547" i="4"/>
  <c r="Y4537" i="4"/>
  <c r="Y2682" i="4"/>
  <c r="Y1600" i="4"/>
  <c r="Y1548" i="4"/>
  <c r="Y1938" i="4"/>
  <c r="Y2485" i="4"/>
  <c r="Y4538" i="4"/>
  <c r="Y965" i="4"/>
  <c r="Y2486" i="4"/>
  <c r="Y1549" i="4"/>
  <c r="Y4539" i="4"/>
  <c r="Y1939" i="4"/>
  <c r="Y2487" i="4"/>
  <c r="Y3642" i="4"/>
  <c r="Y4347" i="4"/>
  <c r="Y2488" i="4"/>
  <c r="Y2489" i="4"/>
  <c r="Y1940" i="4"/>
  <c r="Y1550" i="4"/>
  <c r="Y4540" i="4"/>
  <c r="Y2490" i="4"/>
  <c r="Y586" i="4"/>
  <c r="Y4348" i="4"/>
  <c r="Y4278" i="4"/>
  <c r="Y1601" i="4"/>
  <c r="Y1941" i="4"/>
  <c r="Y4279" i="4"/>
  <c r="Y3790" i="4"/>
  <c r="Y3791" i="4"/>
  <c r="Y958" i="4"/>
  <c r="Y2052" i="4"/>
  <c r="Y4262" i="4"/>
  <c r="Y2491" i="4"/>
  <c r="Y1942" i="4"/>
  <c r="Y4263" i="4"/>
  <c r="Y4264" i="4"/>
  <c r="Y4250" i="4"/>
  <c r="Y1551" i="4"/>
  <c r="Y1943" i="4"/>
  <c r="Y1944" i="4"/>
  <c r="Y1552" i="4"/>
  <c r="Y1945" i="4"/>
  <c r="Y3973" i="4"/>
  <c r="Y4280" i="4"/>
  <c r="Y3974" i="4"/>
  <c r="Y192" i="4"/>
  <c r="Y2604" i="4"/>
  <c r="Y4251" i="4"/>
  <c r="Y1553" i="4"/>
  <c r="Y2492" i="4"/>
  <c r="Y4541" i="4"/>
  <c r="Y3792" i="4"/>
  <c r="Y4281" i="4"/>
  <c r="Y966" i="4"/>
  <c r="Y4156" i="4"/>
  <c r="Y3975" i="4"/>
  <c r="Y4349" i="4"/>
  <c r="Y71" i="4"/>
  <c r="Y2177" i="4"/>
  <c r="Y453" i="4"/>
  <c r="Y3793" i="4"/>
  <c r="Y543" i="4"/>
  <c r="Y1436" i="4"/>
  <c r="Y489" i="4"/>
  <c r="Y977" i="4"/>
  <c r="Y511" i="4"/>
  <c r="Y559" i="4"/>
  <c r="Y2996" i="4"/>
  <c r="Y3218" i="4"/>
  <c r="Y2880" i="4"/>
  <c r="Y3107" i="4"/>
  <c r="Y2997" i="4"/>
  <c r="Y2683" i="4"/>
  <c r="Y1720" i="4"/>
  <c r="Y3108" i="4"/>
  <c r="Y4083" i="4"/>
  <c r="Y2881" i="4"/>
  <c r="Y3109" i="4"/>
  <c r="Y2953" i="4"/>
  <c r="Y301" i="4"/>
  <c r="Y2998" i="4"/>
  <c r="Y377" i="4"/>
  <c r="Y2999" i="4"/>
  <c r="Y3000" i="4"/>
  <c r="Y4442" i="4"/>
  <c r="Y4125" i="4"/>
  <c r="Y4233" i="4"/>
  <c r="Y2954" i="4"/>
  <c r="Y2232" i="4"/>
  <c r="Y3219" i="4"/>
  <c r="Y3001" i="4"/>
  <c r="Y3682" i="4"/>
  <c r="Y2757" i="4"/>
  <c r="Y2882" i="4"/>
  <c r="Y3110" i="4"/>
  <c r="Y4190" i="4"/>
  <c r="Y3002" i="4"/>
  <c r="Y518" i="4"/>
  <c r="Y4191" i="4"/>
  <c r="Y3111" i="4"/>
  <c r="Y2758" i="4"/>
  <c r="Y3794" i="4"/>
  <c r="Y3464" i="4"/>
  <c r="Y1437" i="4"/>
  <c r="Y2605" i="4"/>
  <c r="Y1721" i="4"/>
  <c r="Y184" i="4"/>
  <c r="Y1438" i="4"/>
  <c r="Y1946" i="4"/>
  <c r="Y4157" i="4"/>
  <c r="Y3220" i="4"/>
  <c r="Y3465" i="4"/>
  <c r="Y3466" i="4"/>
  <c r="Y1439" i="4"/>
  <c r="Y3221" i="4"/>
  <c r="Y1722" i="4"/>
  <c r="Y931" i="4"/>
  <c r="Y1440" i="4"/>
  <c r="Y3222" i="4"/>
  <c r="Y4084" i="4"/>
  <c r="Y4292" i="4"/>
  <c r="Y113" i="4"/>
  <c r="Y3003" i="4"/>
  <c r="Y3467" i="4"/>
  <c r="Y3643" i="4"/>
  <c r="Y1158" i="4"/>
  <c r="Y3223" i="4"/>
  <c r="Y4126" i="4"/>
  <c r="Y919" i="4"/>
  <c r="Y198" i="4"/>
  <c r="Y3004" i="4"/>
  <c r="Y2305" i="4"/>
  <c r="Y3468" i="4"/>
  <c r="Y1947" i="4"/>
  <c r="Y3112" i="4"/>
  <c r="Y432" i="4"/>
  <c r="Y1441" i="4"/>
  <c r="Y3891" i="4"/>
  <c r="Y1723" i="4"/>
  <c r="Y530" i="4"/>
  <c r="Y3373" i="4"/>
  <c r="Y3469" i="4"/>
  <c r="Y4127" i="4"/>
  <c r="Y2595" i="4"/>
  <c r="Y2493" i="4"/>
  <c r="Y2306" i="4"/>
  <c r="Y978" i="4"/>
  <c r="Y3892" i="4"/>
  <c r="Y1724" i="4"/>
  <c r="Y396" i="4"/>
  <c r="Y1878" i="4"/>
  <c r="Y2233" i="4"/>
  <c r="Y2307" i="4"/>
  <c r="Y418" i="4"/>
  <c r="Y1442" i="4"/>
  <c r="Y1725" i="4"/>
  <c r="Y1159" i="4"/>
  <c r="Y2759" i="4"/>
  <c r="Y3449" i="4"/>
  <c r="Y1726" i="4"/>
  <c r="Y4158" i="4"/>
  <c r="Y3005" i="4"/>
  <c r="Y2462" i="4"/>
  <c r="Y1727" i="4"/>
  <c r="Y4282" i="4"/>
  <c r="Y979" i="4"/>
  <c r="Y1057" i="4"/>
  <c r="Y1139" i="4"/>
  <c r="Y163" i="4"/>
  <c r="Y1948" i="4"/>
  <c r="Y3224" i="4"/>
  <c r="Y3828" i="4"/>
  <c r="Y1728" i="4"/>
  <c r="Y1949" i="4"/>
  <c r="Y502" i="4"/>
  <c r="Y1729" i="4"/>
  <c r="Y1443" i="4"/>
  <c r="Y3644" i="4"/>
  <c r="Y832" i="4"/>
  <c r="Y3006" i="4"/>
  <c r="Y1730" i="4"/>
  <c r="Y484" i="4"/>
  <c r="Y2527" i="4"/>
  <c r="Y2178" i="4"/>
  <c r="Y1731" i="4"/>
  <c r="Y1444" i="4"/>
  <c r="Y3645" i="4"/>
  <c r="Y367" i="4"/>
  <c r="Y1732" i="4"/>
  <c r="Y974" i="4"/>
  <c r="Y4283" i="4"/>
  <c r="Y4293" i="4"/>
  <c r="Y1950" i="4"/>
  <c r="Y1733" i="4"/>
  <c r="Y3893" i="4"/>
  <c r="Y980" i="4"/>
  <c r="Y833" i="4"/>
  <c r="Y3225" i="4"/>
  <c r="Y4085" i="4"/>
  <c r="Y1734" i="4"/>
  <c r="Y2494" i="4"/>
  <c r="Y3226" i="4"/>
  <c r="Y1735" i="4"/>
  <c r="Y4000" i="4"/>
  <c r="Y29" i="4"/>
  <c r="Y4356" i="4"/>
  <c r="Y2684" i="4"/>
  <c r="Y4234" i="4"/>
  <c r="Y2109" i="4"/>
  <c r="Y1736" i="4"/>
  <c r="Y3227" i="4"/>
  <c r="Y3470" i="4"/>
  <c r="Y1445" i="4"/>
  <c r="Y2606" i="4"/>
  <c r="Y4086" i="4"/>
  <c r="Y1737" i="4"/>
  <c r="Y4087" i="4"/>
  <c r="Y3646" i="4"/>
  <c r="Y2355" i="4"/>
  <c r="Y3228" i="4"/>
  <c r="Y160" i="4"/>
  <c r="Y265" i="4"/>
  <c r="Y521" i="4"/>
  <c r="Y4192" i="4"/>
  <c r="Y4001" i="4"/>
  <c r="Y96" i="4"/>
  <c r="Y1738" i="4"/>
  <c r="Y3829" i="4"/>
  <c r="Y3647" i="4"/>
  <c r="Y2495" i="4"/>
  <c r="Y3113" i="4"/>
  <c r="Y1739" i="4"/>
  <c r="Y482" i="4"/>
  <c r="Y2496" i="4"/>
  <c r="Y1951" i="4"/>
  <c r="Y3114" i="4"/>
  <c r="Y1853" i="4"/>
  <c r="Y4193" i="4"/>
  <c r="Y365" i="4"/>
  <c r="Y2308" i="4"/>
  <c r="Y117" i="4"/>
  <c r="Y3830" i="4"/>
  <c r="Y3831" i="4"/>
  <c r="Y1446" i="4"/>
  <c r="Y2883" i="4"/>
  <c r="Y3008" i="4"/>
  <c r="Y2607" i="4"/>
  <c r="Y1058" i="4"/>
  <c r="Y1740" i="4"/>
  <c r="Y3229" i="4"/>
  <c r="Y1854" i="4"/>
  <c r="Y2685" i="4"/>
  <c r="Y2543" i="4"/>
  <c r="Y3832" i="4"/>
  <c r="Y3683" i="4"/>
  <c r="Y1741" i="4"/>
  <c r="Y3471" i="4"/>
  <c r="Y3472" i="4"/>
  <c r="Y4088" i="4"/>
  <c r="Y3009" i="4"/>
  <c r="Y3931" i="4"/>
  <c r="Y3833" i="4"/>
  <c r="Y3230" i="4"/>
  <c r="Y1742" i="4"/>
  <c r="Y3976" i="4"/>
  <c r="Y1743" i="4"/>
  <c r="Y1744" i="4"/>
  <c r="Y1745" i="4"/>
  <c r="Y1952" i="4"/>
  <c r="Y4089" i="4"/>
  <c r="Y1447" i="4"/>
  <c r="Y1746" i="4"/>
  <c r="Y1953" i="4"/>
  <c r="Y2884" i="4"/>
  <c r="Y4159" i="4"/>
  <c r="Y4160" i="4"/>
  <c r="Y4002" i="4"/>
  <c r="Y3684" i="4"/>
  <c r="Y3685" i="4"/>
  <c r="Y2309" i="4"/>
  <c r="Y3231" i="4"/>
  <c r="Y3648" i="4"/>
  <c r="Y2179" i="4"/>
  <c r="Y3686" i="4"/>
  <c r="Y4194" i="4"/>
  <c r="Y3687" i="4"/>
  <c r="Y1317" i="4"/>
  <c r="Y3834" i="4"/>
  <c r="Y344" i="4"/>
  <c r="Y100" i="4"/>
  <c r="Y1448" i="4"/>
  <c r="Y2686" i="4"/>
  <c r="Y4357" i="4"/>
  <c r="Y3473" i="4"/>
  <c r="Y3474" i="4"/>
  <c r="Y3475" i="4"/>
  <c r="Y2955" i="4"/>
  <c r="Y3232" i="4"/>
  <c r="Y394" i="4"/>
  <c r="Y2760" i="4"/>
  <c r="Y3115" i="4"/>
  <c r="Y395" i="4"/>
  <c r="Y577" i="4"/>
  <c r="Y1449" i="4"/>
  <c r="Y2761" i="4"/>
  <c r="Y1954" i="4"/>
  <c r="Y444" i="4"/>
  <c r="Y454" i="4"/>
  <c r="Y314" i="4"/>
  <c r="Y322" i="4"/>
  <c r="Y3010" i="4"/>
  <c r="Y4090" i="4"/>
  <c r="Y3476" i="4"/>
  <c r="Y3116" i="4"/>
  <c r="Y2687" i="4"/>
  <c r="Y2608" i="4"/>
  <c r="Y2688" i="4"/>
  <c r="Y2609" i="4"/>
  <c r="Y2610" i="4"/>
  <c r="Y981" i="4"/>
  <c r="Y387" i="4"/>
  <c r="Y3477" i="4"/>
  <c r="Y982" i="4"/>
  <c r="Y55" i="4"/>
  <c r="Y3374" i="4"/>
  <c r="Y60" i="4"/>
  <c r="Y983" i="4"/>
  <c r="Y984" i="4"/>
  <c r="Y985" i="4"/>
  <c r="Y986" i="4"/>
  <c r="Y53" i="4"/>
  <c r="Y987" i="4"/>
  <c r="Y319" i="4"/>
  <c r="Y988" i="4"/>
  <c r="Y989" i="4"/>
  <c r="Y990" i="4"/>
  <c r="Y600" i="4"/>
  <c r="Y601" i="4"/>
  <c r="Y776" i="4"/>
  <c r="Y739" i="4"/>
  <c r="Y991" i="4"/>
  <c r="Y992" i="4"/>
  <c r="Y3011" i="4"/>
  <c r="Y3012" i="4"/>
  <c r="Y1955" i="4"/>
  <c r="Y834" i="4"/>
  <c r="Y503" i="4"/>
  <c r="Y330" i="4"/>
  <c r="Y4161" i="4"/>
  <c r="Y246" i="4"/>
  <c r="Y533" i="4"/>
  <c r="Y1956" i="4"/>
  <c r="Y549" i="4"/>
  <c r="Y2762" i="4"/>
  <c r="Y3013" i="4"/>
  <c r="Y4162" i="4"/>
  <c r="Y4235" i="4"/>
  <c r="Y2064" i="4"/>
  <c r="Y111" i="4"/>
  <c r="Y1747" i="4"/>
  <c r="Y2763" i="4"/>
  <c r="Y27" i="4"/>
  <c r="Y2764" i="4"/>
  <c r="Y4236" i="4"/>
  <c r="Y4003" i="4"/>
  <c r="Y1748" i="4"/>
  <c r="Y2310" i="4"/>
  <c r="Y2180" i="4"/>
  <c r="Y1957" i="4"/>
  <c r="Y378" i="4"/>
  <c r="Y3649" i="4"/>
  <c r="Y4237" i="4"/>
  <c r="Y3932" i="4"/>
  <c r="Y368" i="4"/>
  <c r="Y2065" i="4"/>
  <c r="Y835" i="4"/>
  <c r="Y4284" i="4"/>
  <c r="Y2181" i="4"/>
  <c r="Y4004" i="4"/>
  <c r="Y75" i="4"/>
  <c r="Y308" i="4"/>
  <c r="Y3233" i="4"/>
  <c r="Y2765" i="4"/>
  <c r="Y3234" i="4"/>
  <c r="Y3835" i="4"/>
  <c r="Y63" i="4"/>
  <c r="Y191" i="4"/>
  <c r="Y2182" i="4"/>
  <c r="Y1855" i="4"/>
  <c r="Y3375" i="4"/>
  <c r="Y450" i="4"/>
  <c r="Y2885" i="4"/>
  <c r="Y2234" i="4"/>
  <c r="Y3478" i="4"/>
  <c r="Y1749" i="4"/>
  <c r="Y169" i="4"/>
  <c r="Y1750" i="4"/>
  <c r="Y2611" i="4"/>
  <c r="Y4163" i="4"/>
  <c r="Y3117" i="4"/>
  <c r="Y2956" i="4"/>
  <c r="Y3118" i="4"/>
  <c r="Y2689" i="4"/>
  <c r="Y409" i="4"/>
  <c r="Y309" i="4"/>
  <c r="Y1958" i="4"/>
  <c r="Y310" i="4"/>
  <c r="Y2766" i="4"/>
  <c r="Y2767" i="4"/>
  <c r="Y296" i="4"/>
  <c r="Y297" i="4"/>
  <c r="Y2957" i="4"/>
  <c r="Y2886" i="4"/>
  <c r="Y3119" i="4"/>
  <c r="Y3120" i="4"/>
  <c r="Y3014" i="4"/>
  <c r="Y336" i="4"/>
  <c r="Y2612" i="4"/>
  <c r="Y3121" i="4"/>
  <c r="Y2958" i="4"/>
  <c r="Y3235" i="4"/>
  <c r="Y2690" i="4"/>
  <c r="Y3376" i="4"/>
  <c r="Y3688" i="4"/>
  <c r="Y2959" i="4"/>
  <c r="Y1059" i="4"/>
  <c r="Y3689" i="4"/>
  <c r="Y3377" i="4"/>
  <c r="Y3122" i="4"/>
  <c r="Y3378" i="4"/>
  <c r="Y3379" i="4"/>
  <c r="Y3380" i="4"/>
  <c r="Y2768" i="4"/>
  <c r="Y697" i="4"/>
  <c r="Y726" i="4"/>
  <c r="Y676" i="4"/>
  <c r="Y748" i="4"/>
  <c r="Y2887" i="4"/>
  <c r="Y684" i="4"/>
  <c r="Y685" i="4"/>
  <c r="Y416" i="4"/>
  <c r="Y768" i="4"/>
  <c r="Y757" i="4"/>
  <c r="Y375" i="4"/>
  <c r="Y680" i="4"/>
  <c r="Y732" i="4"/>
  <c r="Y702" i="4"/>
  <c r="Y50" i="4"/>
  <c r="Y2613" i="4"/>
  <c r="Y2888" i="4"/>
  <c r="Y746" i="4"/>
  <c r="Y769" i="4"/>
  <c r="Y747" i="4"/>
  <c r="Y733" i="4"/>
  <c r="Y1959" i="4"/>
  <c r="Y1751" i="4"/>
  <c r="Y1752" i="4"/>
  <c r="Y363" i="4"/>
  <c r="Y3479" i="4"/>
  <c r="Y1753" i="4"/>
  <c r="Y3690" i="4"/>
  <c r="Y393" i="4"/>
  <c r="Y3480" i="4"/>
  <c r="Y4358" i="4"/>
  <c r="Y3933" i="4"/>
  <c r="Y1960" i="4"/>
  <c r="Y4359" i="4"/>
  <c r="Y1450" i="4"/>
  <c r="Y4360" i="4"/>
  <c r="Y3481" i="4"/>
  <c r="Y2614" i="4"/>
  <c r="Y836" i="4"/>
  <c r="Y1451" i="4"/>
  <c r="Y1452" i="4"/>
  <c r="Y3934" i="4"/>
  <c r="Y1453" i="4"/>
  <c r="Y3482" i="4"/>
  <c r="Y3483" i="4"/>
  <c r="Y3016" i="4"/>
  <c r="Y3484" i="4"/>
  <c r="Y433" i="4"/>
  <c r="Y2889" i="4"/>
  <c r="Y3123" i="4"/>
  <c r="Y3485" i="4"/>
  <c r="Y4361" i="4"/>
  <c r="Y1454" i="4"/>
  <c r="Y1754" i="4"/>
  <c r="Y1961" i="4"/>
  <c r="Y3236" i="4"/>
  <c r="Y837" i="4"/>
  <c r="Y435" i="4"/>
  <c r="Y436" i="4"/>
  <c r="Y443" i="4"/>
  <c r="Y12" i="4"/>
  <c r="Y205" i="4"/>
  <c r="Y1962" i="4"/>
  <c r="Y206" i="4"/>
  <c r="Y187" i="4"/>
  <c r="Y186" i="4"/>
  <c r="Y195" i="4"/>
  <c r="Y190" i="4"/>
  <c r="Y196" i="4"/>
  <c r="Y203" i="4"/>
  <c r="Y201" i="4"/>
  <c r="Y202" i="4"/>
  <c r="Y1963" i="4"/>
  <c r="Y1964" i="4"/>
  <c r="Y178" i="4"/>
  <c r="Y179" i="4"/>
  <c r="Y188" i="4"/>
  <c r="Y455" i="4"/>
  <c r="Y456" i="4"/>
  <c r="Y457" i="4"/>
  <c r="Y461" i="4"/>
  <c r="Y3894" i="4"/>
  <c r="Y1115" i="4"/>
  <c r="Y397" i="4"/>
  <c r="Y1455" i="4"/>
  <c r="Y326" i="4"/>
  <c r="Y318" i="4"/>
  <c r="Y415" i="4"/>
  <c r="Y379" i="4"/>
  <c r="Y421" i="4"/>
  <c r="Y3381" i="4"/>
  <c r="Y442" i="4"/>
  <c r="Y3237" i="4"/>
  <c r="Y3124" i="4"/>
  <c r="Y3382" i="4"/>
  <c r="Y1755" i="4"/>
  <c r="Y110" i="4"/>
  <c r="Y107" i="4"/>
  <c r="Y108" i="4"/>
  <c r="Y2615" i="4"/>
  <c r="Y3486" i="4"/>
  <c r="Y3487" i="4"/>
  <c r="Y1965" i="4"/>
  <c r="Y3383" i="4"/>
  <c r="Y3895" i="4"/>
  <c r="Y1756" i="4"/>
  <c r="Y1757" i="4"/>
  <c r="Y3896" i="4"/>
  <c r="Y4238" i="4"/>
  <c r="Y3238" i="4"/>
  <c r="Y2183" i="4"/>
  <c r="Y3239" i="4"/>
  <c r="Y2691" i="4"/>
  <c r="Y3488" i="4"/>
  <c r="Y2769" i="4"/>
  <c r="Y1160" i="4"/>
  <c r="Y2890" i="4"/>
  <c r="Y1161" i="4"/>
  <c r="Y3017" i="4"/>
  <c r="Y4239" i="4"/>
  <c r="Y3240" i="4"/>
  <c r="Y3384" i="4"/>
  <c r="Y3489" i="4"/>
  <c r="Y2692" i="4"/>
  <c r="Y1758" i="4"/>
  <c r="Y2770" i="4"/>
  <c r="Y2184" i="4"/>
  <c r="Y532" i="4"/>
  <c r="Y3241" i="4"/>
  <c r="Y1060" i="4"/>
  <c r="Y3836" i="4"/>
  <c r="Y3490" i="4"/>
  <c r="Y3691" i="4"/>
  <c r="Y3897" i="4"/>
  <c r="Y2235" i="4"/>
  <c r="Y4294" i="4"/>
  <c r="Y2426" i="4"/>
  <c r="Y4005" i="4"/>
  <c r="Y121" i="4"/>
  <c r="Y566" i="4"/>
  <c r="Y4362" i="4"/>
  <c r="Y4295" i="4"/>
  <c r="Y3125" i="4"/>
  <c r="Y2771" i="4"/>
  <c r="Y2772" i="4"/>
  <c r="Y3242" i="4"/>
  <c r="Y4195" i="4"/>
  <c r="Y4363" i="4"/>
  <c r="Y2773" i="4"/>
  <c r="Y4350" i="4"/>
  <c r="Y1966" i="4"/>
  <c r="Y1061" i="4"/>
  <c r="Y3491" i="4"/>
  <c r="Y1967" i="4"/>
  <c r="Y1456" i="4"/>
  <c r="Y1457" i="4"/>
  <c r="Y2185" i="4"/>
  <c r="Y4164" i="4"/>
  <c r="Y1968" i="4"/>
  <c r="Y1759" i="4"/>
  <c r="Y2497" i="4"/>
  <c r="Y143" i="4"/>
  <c r="Y3243" i="4"/>
  <c r="Y3492" i="4"/>
  <c r="Y3493" i="4"/>
  <c r="Y1856" i="4"/>
  <c r="Y1458" i="4"/>
  <c r="Y3244" i="4"/>
  <c r="Y3126" i="4"/>
  <c r="Y1459" i="4"/>
  <c r="Y2186" i="4"/>
  <c r="Y3494" i="4"/>
  <c r="Y3127" i="4"/>
  <c r="Y4006" i="4"/>
  <c r="Y2498" i="4"/>
  <c r="Y2693" i="4"/>
  <c r="Y4461" i="4"/>
  <c r="Y1162" i="4"/>
  <c r="Y4007" i="4"/>
  <c r="Y3495" i="4"/>
  <c r="Y1760" i="4"/>
  <c r="Y2960" i="4"/>
  <c r="Y4008" i="4"/>
  <c r="Y104" i="4"/>
  <c r="Y1761" i="4"/>
  <c r="Y3898" i="4"/>
  <c r="Y4165" i="4"/>
  <c r="Y2187" i="4"/>
  <c r="Y838" i="4"/>
  <c r="Y3650" i="4"/>
  <c r="Y3651" i="4"/>
  <c r="Y1062" i="4"/>
  <c r="Y3128" i="4"/>
  <c r="Y4166" i="4"/>
  <c r="Y2774" i="4"/>
  <c r="Y1969" i="4"/>
  <c r="Y993" i="4"/>
  <c r="Y3018" i="4"/>
  <c r="Y3837" i="4"/>
  <c r="Y1762" i="4"/>
  <c r="Y2961" i="4"/>
  <c r="Y2775" i="4"/>
  <c r="Y2891" i="4"/>
  <c r="Y3838" i="4"/>
  <c r="Y839" i="4"/>
  <c r="Y3245" i="4"/>
  <c r="Y2694" i="4"/>
  <c r="Y1460" i="4"/>
  <c r="Y2499" i="4"/>
  <c r="Y1163" i="4"/>
  <c r="Y1970" i="4"/>
  <c r="Y370" i="4"/>
  <c r="Y219" i="4"/>
  <c r="Y220" i="4"/>
  <c r="Y3129" i="4"/>
  <c r="Y46" i="4"/>
  <c r="Y47" i="4"/>
  <c r="Y4443" i="4"/>
  <c r="Y1461" i="4"/>
  <c r="Y1140" i="4"/>
  <c r="Y1462" i="4"/>
  <c r="Y1463" i="4"/>
  <c r="Y135" i="4"/>
  <c r="Y180" i="4"/>
  <c r="Y134" i="4"/>
  <c r="Y3019" i="4"/>
  <c r="Y133" i="4"/>
  <c r="Y182" i="4"/>
  <c r="Y181" i="4"/>
  <c r="Y508" i="4"/>
  <c r="Y556" i="4"/>
  <c r="Y558" i="4"/>
  <c r="Y465" i="4"/>
  <c r="Y132" i="4"/>
  <c r="Y197" i="4"/>
  <c r="Y1464" i="4"/>
  <c r="Y3385" i="4"/>
  <c r="Y4091" i="4"/>
  <c r="Y2500" i="4"/>
  <c r="Y3130" i="4"/>
  <c r="Y2188" i="4"/>
  <c r="Y1465" i="4"/>
  <c r="Y2531" i="4"/>
  <c r="Y4364" i="4"/>
  <c r="Y4365" i="4"/>
  <c r="Y3839" i="4"/>
  <c r="Y346" i="4"/>
  <c r="Y2695" i="4"/>
  <c r="Y3246" i="4"/>
  <c r="Y2501" i="4"/>
  <c r="Y2502" i="4"/>
  <c r="Y2503" i="4"/>
  <c r="Y3247" i="4"/>
  <c r="Y210" i="4"/>
  <c r="Y1063" i="4"/>
  <c r="Y1064" i="4"/>
  <c r="Y949" i="4"/>
  <c r="Y950" i="4"/>
  <c r="Y1065" i="4"/>
  <c r="Y2776" i="4"/>
  <c r="Y3248" i="4"/>
  <c r="Y1971" i="4"/>
  <c r="Y2892" i="4"/>
  <c r="Y840" i="4"/>
  <c r="Y2616" i="4"/>
  <c r="Y3386" i="4"/>
  <c r="Y4510" i="4"/>
  <c r="Y1763" i="4"/>
  <c r="Y1164" i="4"/>
  <c r="Y994" i="4"/>
  <c r="Y388" i="4"/>
  <c r="Y1466" i="4"/>
  <c r="Y3387" i="4"/>
  <c r="Y3020" i="4"/>
  <c r="Y1066" i="4"/>
  <c r="Y4366" i="4"/>
  <c r="Y3249" i="4"/>
  <c r="Y2777" i="4"/>
  <c r="Y331" i="4"/>
  <c r="Y3692" i="4"/>
  <c r="Y3693" i="4"/>
  <c r="Y3250" i="4"/>
  <c r="Y1764" i="4"/>
  <c r="Y1765" i="4"/>
  <c r="Y1766" i="4"/>
  <c r="Y1767" i="4"/>
  <c r="Y151" i="4"/>
  <c r="Y1768" i="4"/>
  <c r="Y3251" i="4"/>
  <c r="Y1769" i="4"/>
  <c r="Y1770" i="4"/>
  <c r="Y76" i="4"/>
  <c r="Y2962" i="4"/>
  <c r="Y3252" i="4"/>
  <c r="Y1771" i="4"/>
  <c r="Y2778" i="4"/>
  <c r="Y230" i="4"/>
  <c r="Y4167" i="4"/>
  <c r="Y2504" i="4"/>
  <c r="Y2696" i="4"/>
  <c r="Y2779" i="4"/>
  <c r="Y2780" i="4"/>
  <c r="Y3253" i="4"/>
  <c r="Y2505" i="4"/>
  <c r="Y4367" i="4"/>
  <c r="Y2697" i="4"/>
  <c r="Y2506" i="4"/>
  <c r="Y410" i="4"/>
  <c r="Y401" i="4"/>
  <c r="Y127" i="4"/>
  <c r="Y340" i="4"/>
  <c r="Y291" i="4"/>
  <c r="Y995" i="4"/>
  <c r="Y350" i="4"/>
  <c r="Y390" i="4"/>
  <c r="Y65" i="4"/>
  <c r="Y334" i="4"/>
  <c r="Y302" i="4"/>
  <c r="Y3254" i="4"/>
  <c r="Y2781" i="4"/>
  <c r="Y1116" i="4"/>
  <c r="Y106" i="4"/>
  <c r="Y412" i="4"/>
  <c r="Y1772" i="4"/>
  <c r="Y2617" i="4"/>
  <c r="Y3388" i="4"/>
  <c r="Y2782" i="4"/>
  <c r="Y3255" i="4"/>
  <c r="Y358" i="4"/>
  <c r="Y289" i="4"/>
  <c r="Y2618" i="4"/>
  <c r="Y3256" i="4"/>
  <c r="Y841" i="4"/>
  <c r="Y81" i="4"/>
  <c r="Y1067" i="4"/>
  <c r="Y2783" i="4"/>
  <c r="Y2698" i="4"/>
  <c r="Y2619" i="4"/>
  <c r="Y3021" i="4"/>
  <c r="Y3257" i="4"/>
  <c r="Y1117" i="4"/>
  <c r="Y3258" i="4"/>
  <c r="Y3131" i="4"/>
  <c r="Y842" i="4"/>
  <c r="Y2784" i="4"/>
  <c r="Y253" i="4"/>
  <c r="Y2785" i="4"/>
  <c r="Y1165" i="4"/>
  <c r="Y94" i="4"/>
  <c r="Y2786" i="4"/>
  <c r="Y2787" i="4"/>
  <c r="Y359" i="4"/>
  <c r="Y400" i="4"/>
  <c r="Y3132" i="4"/>
  <c r="Y3022" i="4"/>
  <c r="Y2963" i="4"/>
  <c r="Y3133" i="4"/>
  <c r="Y307" i="4"/>
  <c r="Y3023" i="4"/>
  <c r="Y3024" i="4"/>
  <c r="Y3134" i="4"/>
  <c r="Y703" i="4"/>
  <c r="Y2788" i="4"/>
  <c r="Y740" i="4"/>
  <c r="Y3259" i="4"/>
  <c r="Y3025" i="4"/>
  <c r="Y4424" i="4"/>
  <c r="Y2893" i="4"/>
  <c r="Y2620" i="4"/>
  <c r="Y2621" i="4"/>
  <c r="Y3260" i="4"/>
  <c r="Y3261" i="4"/>
  <c r="Y2699" i="4"/>
  <c r="Y2789" i="4"/>
  <c r="Y2790" i="4"/>
  <c r="Y2700" i="4"/>
  <c r="Y3795" i="4"/>
  <c r="Y2894" i="4"/>
  <c r="Y3135" i="4"/>
  <c r="Y3389" i="4"/>
  <c r="Y463" i="4"/>
  <c r="Y3390" i="4"/>
  <c r="Y3442" i="4"/>
  <c r="Y3391" i="4"/>
  <c r="Y2701" i="4"/>
  <c r="Y2791" i="4"/>
  <c r="Y2792" i="4"/>
  <c r="Y3455" i="4"/>
  <c r="Y3026" i="4"/>
  <c r="Y2622" i="4"/>
  <c r="Y3027" i="4"/>
  <c r="Y2895" i="4"/>
  <c r="Y2964" i="4"/>
  <c r="Y3392" i="4"/>
  <c r="Y3136" i="4"/>
  <c r="Y2793" i="4"/>
  <c r="Y2702" i="4"/>
  <c r="Y3137" i="4"/>
  <c r="Y352" i="4"/>
  <c r="Y2623" i="4"/>
  <c r="Y2624" i="4"/>
  <c r="Y3496" i="4"/>
  <c r="Y3262" i="4"/>
  <c r="Y70" i="4"/>
  <c r="Y759" i="4"/>
  <c r="Y727" i="4"/>
  <c r="Y705" i="4"/>
  <c r="Y283" i="4"/>
  <c r="Y311" i="4"/>
  <c r="Y374" i="4"/>
  <c r="Y354" i="4"/>
  <c r="Y222" i="4"/>
  <c r="Y541" i="4"/>
  <c r="Y816" i="4"/>
  <c r="Y664" i="4"/>
  <c r="Y639" i="4"/>
  <c r="Y704" i="4"/>
  <c r="Y638" i="4"/>
  <c r="Y332" i="4"/>
  <c r="Y786" i="4"/>
  <c r="Y814" i="4"/>
  <c r="Y665" i="4"/>
  <c r="Y634" i="4"/>
  <c r="Y635" i="4"/>
  <c r="Y637" i="4"/>
  <c r="Y636" i="4"/>
  <c r="Y300" i="4"/>
  <c r="Y1773" i="4"/>
  <c r="Y337" i="4"/>
  <c r="Y2896" i="4"/>
  <c r="Y3028" i="4"/>
  <c r="Y2965" i="4"/>
  <c r="Y2625" i="4"/>
  <c r="Y2966" i="4"/>
  <c r="Y3263" i="4"/>
  <c r="Y3138" i="4"/>
  <c r="Y2626" i="4"/>
  <c r="Y1166" i="4"/>
  <c r="Y1467" i="4"/>
  <c r="Y3139" i="4"/>
  <c r="Y4092" i="4"/>
  <c r="Y2967" i="4"/>
  <c r="Y159" i="4"/>
  <c r="Y4368" i="4"/>
  <c r="Y2205" i="4"/>
  <c r="Y3264" i="4"/>
  <c r="Y469" i="4"/>
  <c r="Y1972" i="4"/>
  <c r="Y2627" i="4"/>
  <c r="Y3029" i="4"/>
  <c r="Y3393" i="4"/>
  <c r="Y4321" i="4"/>
  <c r="Y2628" i="4"/>
  <c r="Y3030" i="4"/>
  <c r="Y2206" i="4"/>
  <c r="Y3265" i="4"/>
  <c r="Y2629" i="4"/>
  <c r="Y3840" i="4"/>
  <c r="Y1167" i="4"/>
  <c r="Y480" i="4"/>
  <c r="Y4369" i="4"/>
  <c r="Y468" i="4"/>
  <c r="Y1340" i="4"/>
  <c r="Y2207" i="4"/>
  <c r="Y3694" i="4"/>
  <c r="Y3695" i="4"/>
  <c r="Y2208" i="4"/>
  <c r="Y3696" i="4"/>
  <c r="Y3697" i="4"/>
  <c r="Y3698" i="4"/>
  <c r="Y3699" i="4"/>
  <c r="Y2209" i="4"/>
  <c r="Y2110" i="4"/>
  <c r="Y1341" i="4"/>
  <c r="Y4296" i="4"/>
  <c r="Y7" i="4"/>
  <c r="Y1342" i="4"/>
  <c r="Y1343" i="4"/>
  <c r="Y1562" i="4"/>
  <c r="Y1563" i="4"/>
  <c r="Y464" i="4"/>
  <c r="Y1564" i="4"/>
  <c r="Y2066" i="4"/>
  <c r="Y1068" i="4"/>
  <c r="Y1118" i="4"/>
  <c r="Y2067" i="4"/>
  <c r="Y3771" i="4"/>
  <c r="Y1119" i="4"/>
  <c r="Y3700" i="4"/>
  <c r="Y3701" i="4"/>
  <c r="Y555" i="4"/>
  <c r="Y1120" i="4"/>
  <c r="Y932" i="4"/>
  <c r="Y4370" i="4"/>
  <c r="Y80" i="4"/>
  <c r="Y4412" i="4"/>
  <c r="Y1565" i="4"/>
  <c r="Y2532" i="4"/>
  <c r="Y2794" i="4"/>
  <c r="Y2390" i="4"/>
  <c r="Y271" i="4"/>
  <c r="Y3702" i="4"/>
  <c r="Y3266" i="4"/>
  <c r="Y241" i="4"/>
  <c r="Y3703" i="4"/>
  <c r="Y238" i="4"/>
  <c r="Y335" i="4"/>
  <c r="Y1069" i="4"/>
  <c r="Y2391" i="4"/>
  <c r="Y551" i="4"/>
  <c r="Y2583" i="4"/>
  <c r="Y563" i="4"/>
  <c r="Y3704" i="4"/>
  <c r="Y581" i="4"/>
  <c r="Y920" i="4"/>
  <c r="Y3705" i="4"/>
  <c r="Y4407" i="4"/>
  <c r="Y4371" i="4"/>
  <c r="Y4297" i="4"/>
  <c r="Y4413" i="4"/>
  <c r="Y2210" i="4"/>
  <c r="Y1592" i="4"/>
  <c r="Y1344" i="4"/>
  <c r="Y4372" i="4"/>
  <c r="Y14" i="4"/>
  <c r="Y250" i="4"/>
  <c r="Y2122" i="4"/>
  <c r="Y4298" i="4"/>
  <c r="Y552" i="4"/>
  <c r="Y467" i="4"/>
  <c r="Y239" i="4"/>
  <c r="Y562" i="4"/>
  <c r="Y72" i="4"/>
  <c r="Y4408" i="4"/>
  <c r="Y2211" i="4"/>
  <c r="Y2212" i="4"/>
  <c r="Y3706" i="4"/>
  <c r="Y2123" i="4"/>
  <c r="Y212" i="4"/>
  <c r="Y3456" i="4"/>
  <c r="Y2068" i="4"/>
  <c r="Y2584" i="4"/>
  <c r="Y1070" i="4"/>
  <c r="Y3707" i="4"/>
  <c r="Y575" i="4"/>
  <c r="Y1345" i="4"/>
  <c r="Y2236" i="4"/>
  <c r="Y2507" i="4"/>
  <c r="Y951" i="4"/>
  <c r="Y952" i="4"/>
  <c r="Y1566" i="4"/>
  <c r="Y4462" i="4"/>
  <c r="Y211" i="4"/>
  <c r="Y2069" i="4"/>
  <c r="Y4065" i="4"/>
  <c r="Y2533" i="4"/>
  <c r="Y2560" i="4"/>
  <c r="Y4414" i="4"/>
  <c r="Y2561" i="4"/>
  <c r="Y3756" i="4"/>
  <c r="Y4373" i="4"/>
  <c r="Y2585" i="4"/>
  <c r="Y2124" i="4"/>
  <c r="Y2586" i="4"/>
  <c r="Y284" i="4"/>
  <c r="Y4374" i="4"/>
  <c r="Y4375" i="4"/>
  <c r="Y275" i="4"/>
  <c r="Y4376" i="4"/>
  <c r="Y355" i="4"/>
  <c r="Y4322" i="4"/>
  <c r="Y573" i="4"/>
  <c r="Y4449" i="4"/>
  <c r="Y579" i="4"/>
  <c r="Y1071" i="4"/>
  <c r="Y4066" i="4"/>
  <c r="Y1072" i="4"/>
  <c r="Y1073" i="4"/>
  <c r="Y514" i="4"/>
  <c r="Y1074" i="4"/>
  <c r="Y1075" i="4"/>
  <c r="Y1076" i="4"/>
  <c r="Y4212" i="4"/>
  <c r="Y73" i="4"/>
  <c r="Y1077" i="4"/>
  <c r="Y1078" i="4"/>
  <c r="Y3772" i="4"/>
  <c r="Y276" i="4"/>
  <c r="Y2534" i="4"/>
  <c r="Y3708" i="4"/>
  <c r="Y4490" i="4"/>
  <c r="Y1346" i="4"/>
  <c r="Y1079" i="4"/>
  <c r="Y137" i="4"/>
  <c r="Y4415" i="4"/>
  <c r="Y3773" i="4"/>
  <c r="Y567" i="4"/>
  <c r="Y144" i="4"/>
  <c r="Y3709" i="4"/>
  <c r="Y3757" i="4"/>
  <c r="Y4323" i="4"/>
  <c r="Y4067" i="4"/>
  <c r="Y4324" i="4"/>
  <c r="Y4325" i="4"/>
  <c r="Y1121" i="4"/>
  <c r="Y1080" i="4"/>
  <c r="Y4326" i="4"/>
  <c r="Y2070" i="4"/>
  <c r="Y51" i="4"/>
  <c r="Y2397" i="4"/>
  <c r="Y237" i="4"/>
  <c r="Y2213" i="4"/>
  <c r="Y479" i="4"/>
  <c r="Y2587" i="4"/>
  <c r="Y1567" i="4"/>
  <c r="Y2588" i="4"/>
  <c r="Y25" i="4"/>
  <c r="Y1081" i="4"/>
  <c r="Y553" i="4"/>
  <c r="Y145" i="4"/>
  <c r="Y4377" i="4"/>
  <c r="Y4213" i="4"/>
  <c r="Y4409" i="4"/>
  <c r="Y470" i="4"/>
  <c r="Y272" i="4"/>
  <c r="Y18" i="4"/>
  <c r="Y4450" i="4"/>
  <c r="Y3774" i="4"/>
  <c r="Y4320" i="4"/>
  <c r="Y1347" i="4"/>
  <c r="Y146" i="4"/>
  <c r="Y3267" i="4"/>
  <c r="Y2589" i="4"/>
  <c r="Y2328" i="4"/>
  <c r="Y1348" i="4"/>
  <c r="Y2329" i="4"/>
  <c r="Y4216" i="4"/>
  <c r="Y286" i="4"/>
  <c r="Y4327" i="4"/>
  <c r="Y1082" i="4"/>
  <c r="Y2330" i="4"/>
  <c r="Y150" i="4"/>
  <c r="Y82" i="4"/>
  <c r="Y2331" i="4"/>
  <c r="Y2535" i="4"/>
  <c r="Y74" i="4"/>
  <c r="Y3775" i="4"/>
  <c r="Y3710" i="4"/>
  <c r="Y3394" i="4"/>
  <c r="Y4463" i="4"/>
  <c r="Y2071" i="4"/>
  <c r="Y2237" i="4"/>
  <c r="Y1973" i="4"/>
  <c r="Y153" i="4"/>
  <c r="Y2072" i="4"/>
  <c r="Y3711" i="4"/>
  <c r="Y2073" i="4"/>
  <c r="Y3268" i="4"/>
  <c r="Y3776" i="4"/>
  <c r="Y4328" i="4"/>
  <c r="Y4299" i="4"/>
  <c r="Y1083" i="4"/>
  <c r="Y2398" i="4"/>
  <c r="Y4378" i="4"/>
  <c r="Y154" i="4"/>
  <c r="Y4379" i="4"/>
  <c r="Y466" i="4"/>
  <c r="Y4380" i="4"/>
  <c r="Y2562" i="4"/>
  <c r="Y3712" i="4"/>
  <c r="Y4416" i="4"/>
  <c r="Y4381" i="4"/>
  <c r="Y2897" i="4"/>
  <c r="Y2214" i="4"/>
  <c r="Y2332" i="4"/>
  <c r="Y534" i="4"/>
  <c r="Y1349" i="4"/>
  <c r="Y1568" i="4"/>
  <c r="Y3758" i="4"/>
  <c r="Y1084" i="4"/>
  <c r="Y2703" i="4"/>
  <c r="Y953" i="4"/>
  <c r="Y3713" i="4"/>
  <c r="Y4491" i="4"/>
  <c r="Y4382" i="4"/>
  <c r="Y4451" i="4"/>
  <c r="Y158" i="4"/>
  <c r="Y2074" i="4"/>
  <c r="Y4329" i="4"/>
  <c r="Y2536" i="4"/>
  <c r="Y2590" i="4"/>
  <c r="Y3777" i="4"/>
  <c r="Y4417" i="4"/>
  <c r="Y4300" i="4"/>
  <c r="Y4410" i="4"/>
  <c r="Y2563" i="4"/>
  <c r="Y2399" i="4"/>
  <c r="Y229" i="4"/>
  <c r="Y240" i="4"/>
  <c r="Y38" i="4"/>
  <c r="Y39" i="4"/>
  <c r="Y525" i="4"/>
  <c r="Y4128" i="4"/>
  <c r="Y3808" i="4"/>
  <c r="Y2463" i="4"/>
  <c r="Y523" i="4"/>
  <c r="Y4495" i="4"/>
  <c r="Y4511" i="4"/>
  <c r="Y58" i="4"/>
  <c r="Y3935" i="4"/>
  <c r="Y3497" i="4"/>
  <c r="Y4512" i="4"/>
  <c r="Y3395" i="4"/>
  <c r="Y170" i="4"/>
  <c r="Y3498" i="4"/>
  <c r="Y4496" i="4"/>
  <c r="Y3499" i="4"/>
  <c r="Y3500" i="4"/>
  <c r="Y3501" i="4"/>
  <c r="Y59" i="4"/>
  <c r="Y3502" i="4"/>
  <c r="Y3503" i="4"/>
  <c r="Y3504" i="4"/>
  <c r="Y2427" i="4"/>
  <c r="Y3505" i="4"/>
  <c r="Y2428" i="4"/>
  <c r="Y996" i="4"/>
  <c r="Y997" i="4"/>
  <c r="Y998" i="4"/>
  <c r="Y56" i="4"/>
  <c r="Y161" i="4"/>
  <c r="Y3506" i="4"/>
  <c r="Y584" i="4"/>
  <c r="Y3507" i="4"/>
  <c r="Y999" i="4"/>
  <c r="Y1000" i="4"/>
  <c r="Y1001" i="4"/>
  <c r="Y1002" i="4"/>
  <c r="Y1857" i="4"/>
  <c r="Y1003" i="4"/>
  <c r="Y1004" i="4"/>
  <c r="Y57" i="4"/>
  <c r="Y52" i="4"/>
  <c r="Y2323" i="4"/>
  <c r="Y3508" i="4"/>
  <c r="Y3936" i="4"/>
  <c r="Y1005" i="4"/>
  <c r="Y1006" i="4"/>
  <c r="Y1007" i="4"/>
  <c r="Y1318" i="4"/>
  <c r="Y1008" i="4"/>
  <c r="Y1009" i="4"/>
  <c r="Y1010" i="4"/>
  <c r="Y925" i="4"/>
  <c r="Y926" i="4"/>
  <c r="Y3509" i="4"/>
  <c r="Y927" i="4"/>
  <c r="Y1319" i="4"/>
  <c r="Y2339" i="4"/>
  <c r="Y2429" i="4"/>
  <c r="Y3937" i="4"/>
  <c r="Y1168" i="4"/>
  <c r="Y140" i="4"/>
  <c r="Y928" i="4"/>
  <c r="Y1320" i="4"/>
  <c r="Y4513" i="4"/>
  <c r="Y4514" i="4"/>
  <c r="Y1858" i="4"/>
  <c r="Y1859" i="4"/>
  <c r="Y2324" i="4"/>
  <c r="Y2340" i="4"/>
  <c r="Y1011" i="4"/>
  <c r="Y3510" i="4"/>
  <c r="Y2341" i="4"/>
  <c r="Y3511" i="4"/>
  <c r="Y2342" i="4"/>
  <c r="Y3512" i="4"/>
  <c r="Y1012" i="4"/>
  <c r="Y3513" i="4"/>
  <c r="Y2430" i="4"/>
  <c r="Y2431" i="4"/>
  <c r="Y3938" i="4"/>
  <c r="Y3514" i="4"/>
  <c r="Y141" i="4"/>
  <c r="Y929" i="4"/>
  <c r="Y583" i="4"/>
  <c r="Y3939" i="4"/>
  <c r="Y2325" i="4"/>
  <c r="Y4478" i="4"/>
  <c r="Y3515" i="4"/>
  <c r="Y4479" i="4"/>
  <c r="Y4480" i="4"/>
  <c r="Y1860" i="4"/>
  <c r="Y4515" i="4"/>
  <c r="Y147" i="4"/>
  <c r="Y1861" i="4"/>
  <c r="Y3516" i="4"/>
  <c r="Y1013" i="4"/>
  <c r="Y3517" i="4"/>
  <c r="Y3518" i="4"/>
  <c r="Y578" i="4"/>
  <c r="Y3519" i="4"/>
  <c r="Y3520" i="4"/>
  <c r="Y3521" i="4"/>
  <c r="Y440" i="4"/>
  <c r="Y434" i="4"/>
  <c r="Y446" i="4"/>
  <c r="Y2343" i="4"/>
  <c r="Y3522" i="4"/>
  <c r="Y1862" i="4"/>
  <c r="Y3523" i="4"/>
  <c r="Y3524" i="4"/>
  <c r="Y2344" i="4"/>
  <c r="Y3525" i="4"/>
  <c r="Y3526" i="4"/>
  <c r="Y3527" i="4"/>
  <c r="Y155" i="4"/>
  <c r="Y2432" i="4"/>
  <c r="Y4516" i="4"/>
  <c r="Y2433" i="4"/>
  <c r="Y2345" i="4"/>
  <c r="Y3528" i="4"/>
  <c r="Y2346" i="4"/>
  <c r="Y3529" i="4"/>
  <c r="Y3530" i="4"/>
  <c r="Y1014" i="4"/>
  <c r="Y3531" i="4"/>
  <c r="Y486" i="4"/>
  <c r="Y1321" i="4"/>
  <c r="Y3532" i="4"/>
  <c r="Y3533" i="4"/>
  <c r="Y3534" i="4"/>
  <c r="Y1322" i="4"/>
  <c r="Y1015" i="4"/>
  <c r="Y3535" i="4"/>
  <c r="Y3536" i="4"/>
  <c r="Y61" i="4"/>
  <c r="Y3537" i="4"/>
  <c r="Y1863" i="4"/>
  <c r="Y62" i="4"/>
  <c r="Y3538" i="4"/>
  <c r="Y3539" i="4"/>
  <c r="Y3540" i="4"/>
  <c r="Y449" i="4"/>
  <c r="Y3541" i="4"/>
  <c r="Y3542" i="4"/>
  <c r="Y3543" i="4"/>
  <c r="Y3544" i="4"/>
  <c r="Y152" i="4"/>
  <c r="Y3545" i="4"/>
  <c r="Y3546" i="4"/>
  <c r="Y3547" i="4"/>
  <c r="Y3548" i="4"/>
  <c r="Y4517" i="4"/>
  <c r="Y43" i="4"/>
  <c r="Y3550" i="4"/>
  <c r="Y3551" i="4"/>
  <c r="Y3552" i="4"/>
  <c r="Y3553" i="4"/>
  <c r="Y447" i="4"/>
  <c r="Y3554" i="4"/>
  <c r="Y4518" i="4"/>
  <c r="Y3555" i="4"/>
  <c r="Y3556" i="4"/>
  <c r="Y3557" i="4"/>
  <c r="Y3558" i="4"/>
  <c r="Y172" i="4"/>
  <c r="Y582" i="4"/>
  <c r="Y3559" i="4"/>
  <c r="Y4481" i="4"/>
  <c r="Y1468" i="4"/>
  <c r="Y142" i="4"/>
  <c r="Y3560" i="4"/>
  <c r="Y3561" i="4"/>
  <c r="Y3562" i="4"/>
  <c r="Y441" i="4"/>
  <c r="Y3563" i="4"/>
  <c r="Y3564" i="4"/>
  <c r="Y439" i="4"/>
  <c r="Y3565" i="4"/>
  <c r="Y3566" i="4"/>
  <c r="Y22" i="4"/>
  <c r="Y156" i="4"/>
  <c r="Y3567" i="4"/>
  <c r="Y1016" i="4"/>
  <c r="Y3568" i="4"/>
  <c r="Y3569" i="4"/>
  <c r="Y3570" i="4"/>
  <c r="Y3571" i="4"/>
  <c r="Y1017" i="4"/>
  <c r="Y3572" i="4"/>
  <c r="Y1018" i="4"/>
  <c r="Y3573" i="4"/>
  <c r="Y2795" i="4"/>
  <c r="Y1019" i="4"/>
  <c r="Y3574" i="4"/>
  <c r="Y3575" i="4"/>
  <c r="Y1020" i="4"/>
  <c r="Y3576" i="4"/>
  <c r="Y504" i="4"/>
  <c r="Y3577" i="4"/>
  <c r="Y3578" i="4"/>
  <c r="Y3579" i="4"/>
  <c r="Y3580" i="4"/>
  <c r="Y4009" i="4"/>
  <c r="Y3940" i="4"/>
  <c r="Y3581" i="4"/>
  <c r="Y3582" i="4"/>
  <c r="Y3583" i="4"/>
  <c r="Y3584" i="4"/>
  <c r="Y3585" i="4"/>
  <c r="Y3586" i="4"/>
  <c r="Y54" i="4"/>
  <c r="Y930" i="4"/>
  <c r="Y1323" i="4"/>
  <c r="Y1169" i="4"/>
  <c r="Y1864" i="4"/>
  <c r="Y2326" i="4"/>
  <c r="Y2434" i="4"/>
  <c r="Y3941" i="4"/>
  <c r="Y4482" i="4"/>
  <c r="Y4497" i="4"/>
  <c r="Y4519" i="4"/>
  <c r="Y3269" i="4"/>
  <c r="Y1170" i="4"/>
  <c r="Y1974" i="4"/>
  <c r="Y3714" i="4"/>
  <c r="Y843" i="4"/>
  <c r="Y4252" i="4"/>
  <c r="Y2508" i="4"/>
  <c r="Y844" i="4"/>
  <c r="Y3587" i="4"/>
  <c r="Y3899" i="4"/>
  <c r="Y1774" i="4"/>
  <c r="Y2189" i="4"/>
  <c r="Y1775" i="4"/>
  <c r="Y1776" i="4"/>
  <c r="Y2630" i="4"/>
  <c r="Y175" i="4"/>
  <c r="Y1021" i="4"/>
  <c r="Y1975" i="4"/>
  <c r="Y1976" i="4"/>
  <c r="Y1977" i="4"/>
  <c r="Y3652" i="4"/>
  <c r="Y1022" i="4"/>
  <c r="Y1777" i="4"/>
  <c r="Y1778" i="4"/>
  <c r="Y1978" i="4"/>
  <c r="Y1023" i="4"/>
  <c r="Y933" i="4"/>
  <c r="Y4301" i="4"/>
  <c r="Y2075" i="4"/>
  <c r="Y934" i="4"/>
  <c r="Y4285" i="4"/>
  <c r="Y1602" i="4"/>
  <c r="Y4240" i="4"/>
  <c r="Y3900" i="4"/>
  <c r="Y1554" i="4"/>
  <c r="Y845" i="4"/>
  <c r="Y1569" i="4"/>
  <c r="Y4131" i="4"/>
  <c r="Y1085" i="4"/>
  <c r="Y31" i="4"/>
  <c r="Y3653" i="4"/>
  <c r="Y1585" i="4"/>
  <c r="Y2356" i="4"/>
  <c r="Y2968" i="4"/>
  <c r="Y2796" i="4"/>
  <c r="Y3270" i="4"/>
  <c r="Y1979" i="4"/>
  <c r="Y1779" i="4"/>
  <c r="Y4010" i="4"/>
  <c r="Y2544" i="4"/>
  <c r="Y3942" i="4"/>
  <c r="Y4011" i="4"/>
  <c r="Y1469" i="4"/>
  <c r="Y3759" i="4"/>
  <c r="Y3796" i="4"/>
  <c r="Y954" i="4"/>
  <c r="Y3396" i="4"/>
  <c r="Y2631" i="4"/>
  <c r="Y2969" i="4"/>
  <c r="Y1980" i="4"/>
  <c r="Y1171" i="4"/>
  <c r="Y4168" i="4"/>
  <c r="Y1981" i="4"/>
  <c r="Y2545" i="4"/>
  <c r="Y1780" i="4"/>
  <c r="Y2263" i="4"/>
  <c r="Y3901" i="4"/>
  <c r="Y1470" i="4"/>
  <c r="Y4425" i="4"/>
  <c r="Y3140" i="4"/>
  <c r="Y3797" i="4"/>
  <c r="Y3654" i="4"/>
  <c r="Y3902" i="4"/>
  <c r="Y2598" i="4"/>
  <c r="Y4093" i="4"/>
  <c r="Y1982" i="4"/>
  <c r="Y3031" i="4"/>
  <c r="Y2570" i="4"/>
  <c r="Y935" i="4"/>
  <c r="Y1983" i="4"/>
  <c r="Y568" i="4"/>
  <c r="Y2564" i="4"/>
  <c r="Y3655" i="4"/>
  <c r="Y3588" i="4"/>
  <c r="Y2357" i="4"/>
  <c r="Y2358" i="4"/>
  <c r="Y2359" i="4"/>
  <c r="Y251" i="4"/>
  <c r="Y2632" i="4"/>
  <c r="Y3271" i="4"/>
  <c r="Y312" i="4"/>
  <c r="Y1781" i="4"/>
  <c r="Y3397" i="4"/>
  <c r="Y1865" i="4"/>
  <c r="Y3272" i="4"/>
  <c r="Y1866" i="4"/>
  <c r="Y2596" i="4"/>
  <c r="Y1172" i="4"/>
  <c r="Y3398" i="4"/>
  <c r="Y3273" i="4"/>
  <c r="Y3274" i="4"/>
  <c r="Y3903" i="4"/>
  <c r="Y2509" i="4"/>
  <c r="Y2633" i="4"/>
  <c r="Y2076" i="4"/>
  <c r="Y4488" i="4"/>
  <c r="Y15" i="4"/>
  <c r="Y3275" i="4"/>
  <c r="Y2898" i="4"/>
  <c r="Y3276" i="4"/>
  <c r="Y4330" i="4"/>
  <c r="Y3589" i="4"/>
  <c r="Y1867" i="4"/>
  <c r="Y2510" i="4"/>
  <c r="Y3590" i="4"/>
  <c r="Y3591" i="4"/>
  <c r="Y2970" i="4"/>
  <c r="Y3141" i="4"/>
  <c r="Y2634" i="4"/>
  <c r="Y2591" i="4"/>
  <c r="Y1086" i="4"/>
  <c r="Y1173" i="4"/>
  <c r="Y86" i="4"/>
  <c r="Y1174" i="4"/>
  <c r="Y2511" i="4"/>
  <c r="Y1175" i="4"/>
  <c r="Y1176" i="4"/>
  <c r="Y2392" i="4"/>
  <c r="Y3142" i="4"/>
  <c r="Y936" i="4"/>
  <c r="Y846" i="4"/>
  <c r="Y959" i="4"/>
  <c r="Y4542" i="4"/>
  <c r="Y2333" i="4"/>
  <c r="Y3778" i="4"/>
  <c r="Y2512" i="4"/>
  <c r="Y2316" i="4"/>
  <c r="Y1024" i="4"/>
  <c r="Y3779" i="4"/>
  <c r="Y2797" i="4"/>
  <c r="Y2635" i="4"/>
  <c r="Y3143" i="4"/>
  <c r="Y2971" i="4"/>
  <c r="Y3399" i="4"/>
  <c r="Y3277" i="4"/>
  <c r="Y2798" i="4"/>
  <c r="Y2513" i="4"/>
  <c r="Y4169" i="4"/>
  <c r="Y3656" i="4"/>
  <c r="Y3657" i="4"/>
  <c r="Y3658" i="4"/>
  <c r="Y3659" i="4"/>
  <c r="Y3660" i="4"/>
  <c r="Y3661" i="4"/>
  <c r="Y3662" i="4"/>
  <c r="Y4383" i="4"/>
  <c r="Y2514" i="4"/>
  <c r="Y2704" i="4"/>
  <c r="Y2972" i="4"/>
  <c r="Y1782" i="4"/>
  <c r="Y3144" i="4"/>
  <c r="Y2799" i="4"/>
  <c r="Y4302" i="4"/>
  <c r="Y3663" i="4"/>
  <c r="Y3145" i="4"/>
  <c r="Y2144" i="4"/>
  <c r="Y4464" i="4"/>
  <c r="Y1984" i="4"/>
  <c r="Y2515" i="4"/>
  <c r="Y4286" i="4"/>
  <c r="Y3592" i="4"/>
  <c r="Y3715" i="4"/>
  <c r="Y1783" i="4"/>
  <c r="Y325" i="4"/>
  <c r="Y488" i="4"/>
  <c r="Y268" i="4"/>
  <c r="Y4418" i="4"/>
  <c r="Y2800" i="4"/>
  <c r="Y4384" i="4"/>
  <c r="Y2360" i="4"/>
  <c r="Y1784" i="4"/>
  <c r="Y4012" i="4"/>
  <c r="Y4385" i="4"/>
  <c r="Y4094" i="4"/>
  <c r="Y4351" i="4"/>
  <c r="Y1471" i="4"/>
  <c r="Y1785" i="4"/>
  <c r="Y847" i="4"/>
  <c r="Y3943" i="4"/>
  <c r="Y1333" i="4"/>
  <c r="Y249" i="4"/>
  <c r="Y3593" i="4"/>
  <c r="Y1177" i="4"/>
  <c r="Y1786" i="4"/>
  <c r="Y3278" i="4"/>
  <c r="Y1472" i="4"/>
  <c r="Y3841" i="4"/>
  <c r="Y2801" i="4"/>
  <c r="Y4170" i="4"/>
  <c r="Y2899" i="4"/>
  <c r="Y1473" i="4"/>
  <c r="Y264" i="4"/>
  <c r="Y4095" i="4"/>
  <c r="Y2705" i="4"/>
  <c r="Y2516" i="4"/>
  <c r="Y3904" i="4"/>
  <c r="Y4096" i="4"/>
  <c r="Y2537" i="4"/>
  <c r="Y1025" i="4"/>
  <c r="Y1178" i="4"/>
  <c r="Y1474" i="4"/>
  <c r="Y3842" i="4"/>
  <c r="Y266" i="4"/>
  <c r="Y3032" i="4"/>
  <c r="Y2900" i="4"/>
  <c r="Y2311" i="4"/>
  <c r="Y1475" i="4"/>
  <c r="Y3843" i="4"/>
  <c r="Y2636" i="4"/>
  <c r="Y1179" i="4"/>
  <c r="Y1476" i="4"/>
  <c r="Y1787" i="4"/>
  <c r="Y3844" i="4"/>
  <c r="Y4132" i="4"/>
  <c r="Y4352" i="4"/>
  <c r="Y3279" i="4"/>
  <c r="Y4386" i="4"/>
  <c r="Y2706" i="4"/>
  <c r="Y1788" i="4"/>
  <c r="Y3594" i="4"/>
  <c r="Y3033" i="4"/>
  <c r="Y4013" i="4"/>
  <c r="Y148" i="4"/>
  <c r="Y1087" i="4"/>
  <c r="Y1180" i="4"/>
  <c r="Y4097" i="4"/>
  <c r="Y3595" i="4"/>
  <c r="Y4171" i="4"/>
  <c r="Y4014" i="4"/>
  <c r="Y4387" i="4"/>
  <c r="Y485" i="4"/>
  <c r="Y3596" i="4"/>
  <c r="Y1789" i="4"/>
  <c r="Y4196" i="4"/>
  <c r="Y1477" i="4"/>
  <c r="Y4015" i="4"/>
  <c r="Y4287" i="4"/>
  <c r="Y3280" i="4"/>
  <c r="Y848" i="4"/>
  <c r="Y3281" i="4"/>
  <c r="Y4288" i="4"/>
  <c r="Y3597" i="4"/>
  <c r="Y1985" i="4"/>
  <c r="Y1181" i="4"/>
  <c r="Y544" i="4"/>
  <c r="Y1182" i="4"/>
  <c r="Y4289" i="4"/>
  <c r="Y1026" i="4"/>
  <c r="Y3400" i="4"/>
  <c r="Y2312" i="4"/>
  <c r="Y1478" i="4"/>
  <c r="Y1986" i="4"/>
  <c r="Y171" i="4"/>
  <c r="Y2707" i="4"/>
  <c r="Y3977" i="4"/>
  <c r="Y2802" i="4"/>
  <c r="Y1183" i="4"/>
  <c r="Y3905" i="4"/>
  <c r="Y3034" i="4"/>
  <c r="Y4388" i="4"/>
  <c r="Y4197" i="4"/>
  <c r="Y4525" i="4"/>
  <c r="Y3906" i="4"/>
  <c r="Y3598" i="4"/>
  <c r="Y115" i="4"/>
  <c r="Y2361" i="4"/>
  <c r="Y1184" i="4"/>
  <c r="Y937" i="4"/>
  <c r="Y1027" i="4"/>
  <c r="Y2313" i="4"/>
  <c r="Y3944" i="4"/>
  <c r="Y1028" i="4"/>
  <c r="Y4389" i="4"/>
  <c r="Y917" i="4"/>
  <c r="Y3035" i="4"/>
  <c r="Y2973" i="4"/>
  <c r="Y1350" i="4"/>
  <c r="Y4520" i="4"/>
  <c r="Y2248" i="4"/>
  <c r="Y3664" i="4"/>
  <c r="Y345" i="4"/>
  <c r="Y1987" i="4"/>
  <c r="Y497" i="4"/>
  <c r="Y3036" i="4"/>
  <c r="Y3599" i="4"/>
  <c r="Y451" i="4"/>
  <c r="Y2400" i="4"/>
  <c r="Y4353" i="4"/>
  <c r="Y1185" i="4"/>
  <c r="Y1186" i="4"/>
  <c r="Y3282" i="4"/>
  <c r="Y3037" i="4"/>
  <c r="Y1088" i="4"/>
  <c r="Y3600" i="4"/>
  <c r="Y2190" i="4"/>
  <c r="Y2517" i="4"/>
  <c r="Y3283" i="4"/>
  <c r="Y1089" i="4"/>
  <c r="Y2803" i="4"/>
  <c r="Y386" i="4"/>
  <c r="Y4016" i="4"/>
  <c r="Y2637" i="4"/>
  <c r="Y3285" i="4"/>
  <c r="Y4390" i="4"/>
  <c r="Y1790" i="4"/>
  <c r="Y3845" i="4"/>
  <c r="Y2901" i="4"/>
  <c r="Y2804" i="4"/>
  <c r="Y2805" i="4"/>
  <c r="Y4198" i="4"/>
  <c r="Y1988" i="4"/>
  <c r="Y4017" i="4"/>
  <c r="Y4172" i="4"/>
  <c r="Y2806" i="4"/>
  <c r="Y3286" i="4"/>
  <c r="Y3601" i="4"/>
  <c r="Y1029" i="4"/>
  <c r="Y1989" i="4"/>
  <c r="Y1791" i="4"/>
  <c r="Y3146" i="4"/>
  <c r="Y1792" i="4"/>
  <c r="Y1187" i="4"/>
  <c r="Y1188" i="4"/>
  <c r="Y1189" i="4"/>
  <c r="Y2518" i="4"/>
  <c r="Y2902" i="4"/>
  <c r="Y3602" i="4"/>
  <c r="Y4241" i="4"/>
  <c r="Y741" i="4"/>
  <c r="Y92" i="4"/>
  <c r="Y3287" i="4"/>
  <c r="Y3147" i="4"/>
  <c r="Y3288" i="4"/>
  <c r="Y3038" i="4"/>
  <c r="Y3148" i="4"/>
  <c r="Y3039" i="4"/>
  <c r="Y4419" i="4"/>
  <c r="Y515" i="4"/>
  <c r="Y3040" i="4"/>
  <c r="Y1190" i="4"/>
  <c r="Y3041" i="4"/>
  <c r="Y3401" i="4"/>
  <c r="Y3042" i="4"/>
  <c r="Y1793" i="4"/>
  <c r="Y3043" i="4"/>
  <c r="Y3044" i="4"/>
  <c r="Y2903" i="4"/>
  <c r="Y3289" i="4"/>
  <c r="Y3045" i="4"/>
  <c r="Y3046" i="4"/>
  <c r="Y35" i="4"/>
  <c r="Y2904" i="4"/>
  <c r="Y2708" i="4"/>
  <c r="Y2807" i="4"/>
  <c r="Y2974" i="4"/>
  <c r="Y282" i="4"/>
  <c r="Y3047" i="4"/>
  <c r="Y4391" i="4"/>
  <c r="Y315" i="4"/>
  <c r="Y2709" i="4"/>
  <c r="Y411" i="4"/>
  <c r="Y1191" i="4"/>
  <c r="Y2393" i="4"/>
  <c r="Y376" i="4"/>
  <c r="Y2808" i="4"/>
  <c r="Y3149" i="4"/>
  <c r="Y1794" i="4"/>
  <c r="Y4129" i="4"/>
  <c r="Y1795" i="4"/>
  <c r="Y545" i="4"/>
  <c r="Y2905" i="4"/>
  <c r="Y462" i="4"/>
  <c r="Y975" i="4"/>
  <c r="Y3290" i="4"/>
  <c r="Y2906" i="4"/>
  <c r="Y3291" i="4"/>
  <c r="Y2809" i="4"/>
  <c r="Y64" i="4"/>
  <c r="Y1122" i="4"/>
  <c r="Y1090" i="4"/>
  <c r="Y3048" i="4"/>
  <c r="Y2975" i="4"/>
  <c r="Y2710" i="4"/>
  <c r="Y417" i="4"/>
  <c r="Y149" i="4"/>
  <c r="Y2215" i="4"/>
  <c r="Y3603" i="4"/>
  <c r="Y448" i="4"/>
  <c r="Y2216" i="4"/>
  <c r="Y3150" i="4"/>
  <c r="Y1796" i="4"/>
  <c r="Y343" i="4"/>
  <c r="Y3292" i="4"/>
  <c r="Y3402" i="4"/>
  <c r="Y3403" i="4"/>
  <c r="Y1990" i="4"/>
  <c r="Y3049" i="4"/>
  <c r="Y2125" i="4"/>
  <c r="Y2217" i="4"/>
  <c r="Y349" i="4"/>
  <c r="Y2976" i="4"/>
  <c r="Y2394" i="4"/>
  <c r="Y1570" i="4"/>
  <c r="Y4331" i="4"/>
  <c r="Y3798" i="4"/>
  <c r="Y3050" i="4"/>
  <c r="Y4303" i="4"/>
  <c r="Y4392" i="4"/>
  <c r="Y4304" i="4"/>
  <c r="Y4305" i="4"/>
  <c r="Y4306" i="4"/>
  <c r="Y690" i="4"/>
  <c r="Y1991" i="4"/>
  <c r="Y1992" i="4"/>
  <c r="Y1994" i="4"/>
  <c r="Y1192" i="4"/>
  <c r="Y1995" i="4"/>
  <c r="Y1996" i="4"/>
  <c r="Y1997" i="4"/>
  <c r="Y4543" i="4"/>
  <c r="Y1998" i="4"/>
  <c r="Y1999" i="4"/>
  <c r="Y2000" i="4"/>
  <c r="Y3151" i="4"/>
  <c r="Y3152" i="4"/>
  <c r="Y3153" i="4"/>
  <c r="Y2810" i="4"/>
  <c r="Y3293" i="4"/>
  <c r="Y3051" i="4"/>
  <c r="Y3154" i="4"/>
  <c r="Y2711" i="4"/>
  <c r="Y2811" i="4"/>
  <c r="Y3155" i="4"/>
  <c r="Y3294" i="4"/>
  <c r="Y2812" i="4"/>
  <c r="Y162" i="4"/>
  <c r="Y3156" i="4"/>
  <c r="Y3295" i="4"/>
  <c r="Y2712" i="4"/>
  <c r="Y3052" i="4"/>
  <c r="Y3157" i="4"/>
  <c r="Y3158" i="4"/>
  <c r="Y3296" i="4"/>
  <c r="Y2813" i="4"/>
  <c r="Y361" i="4"/>
  <c r="Y3159" i="4"/>
  <c r="Y1193" i="4"/>
  <c r="Y3160" i="4"/>
  <c r="Y1091" i="4"/>
  <c r="Y1092" i="4"/>
  <c r="Y1093" i="4"/>
  <c r="Y389" i="4"/>
  <c r="Y295" i="4"/>
  <c r="Y427" i="4"/>
  <c r="Y33" i="4"/>
  <c r="Y849" i="4"/>
  <c r="Y34" i="4"/>
  <c r="Y36" i="4"/>
  <c r="Y1603" i="4"/>
  <c r="Y1604" i="4"/>
  <c r="Y2464" i="4"/>
  <c r="Y483" i="4"/>
  <c r="Y3846" i="4"/>
  <c r="Y850" i="4"/>
  <c r="Y851" i="4"/>
  <c r="Y852" i="4"/>
  <c r="Y3161" i="4"/>
  <c r="Y3053" i="4"/>
  <c r="Y1797" i="4"/>
  <c r="Y3054" i="4"/>
  <c r="Y3404" i="4"/>
  <c r="Y3055" i="4"/>
  <c r="Y3056" i="4"/>
  <c r="Y495" i="4"/>
  <c r="Y565" i="4"/>
  <c r="Y391" i="4"/>
  <c r="Y408" i="4"/>
  <c r="Y362" i="4"/>
  <c r="Y4018" i="4"/>
  <c r="Y1094" i="4"/>
  <c r="Y3057" i="4"/>
  <c r="Y4019" i="4"/>
  <c r="Y1479" i="4"/>
  <c r="Y1480" i="4"/>
  <c r="Y1481" i="4"/>
  <c r="Y1095" i="4"/>
  <c r="Y853" i="4"/>
  <c r="Y854" i="4"/>
  <c r="Y4393" i="4"/>
  <c r="Y855" i="4"/>
  <c r="Y2465" i="4"/>
  <c r="Y1194" i="4"/>
  <c r="Y37" i="4"/>
  <c r="Y4465" i="4"/>
  <c r="Y4307" i="4"/>
  <c r="Y4308" i="4"/>
  <c r="Y1030" i="4"/>
  <c r="Y1031" i="4"/>
  <c r="Y529" i="4"/>
  <c r="Y3297" i="4"/>
  <c r="Y3298" i="4"/>
  <c r="Y2814" i="4"/>
  <c r="Y4133" i="4"/>
  <c r="Y3299" i="4"/>
  <c r="Y364" i="4"/>
  <c r="Y413" i="4"/>
  <c r="Y323" i="4"/>
  <c r="Y1096" i="4"/>
  <c r="Y1097" i="4"/>
  <c r="Y496" i="4"/>
  <c r="Y500" i="4"/>
  <c r="Y491" i="4"/>
  <c r="Y3907" i="4"/>
  <c r="Y4020" i="4"/>
  <c r="Y1798" i="4"/>
  <c r="Y1799" i="4"/>
  <c r="Y1800" i="4"/>
  <c r="Y4173" i="4"/>
  <c r="Y2191" i="4"/>
  <c r="Y3300" i="4"/>
  <c r="Y4242" i="4"/>
  <c r="Y3908" i="4"/>
  <c r="Y3909" i="4"/>
  <c r="Y1801" i="4"/>
  <c r="Y4021" i="4"/>
  <c r="Y1802" i="4"/>
  <c r="Y3665" i="4"/>
  <c r="Y1803" i="4"/>
  <c r="Y3301" i="4"/>
  <c r="Y1804" i="4"/>
  <c r="Y2713" i="4"/>
  <c r="Y1195" i="4"/>
  <c r="Y1196" i="4"/>
  <c r="Y1197" i="4"/>
  <c r="Y1198" i="4"/>
  <c r="Y1199" i="4"/>
  <c r="Y1200" i="4"/>
  <c r="Y1201" i="4"/>
  <c r="Y3302" i="4"/>
  <c r="Y2815" i="4"/>
  <c r="Y2714" i="4"/>
  <c r="Y3058" i="4"/>
  <c r="Y2715" i="4"/>
  <c r="Y3162" i="4"/>
  <c r="Y3303" i="4"/>
  <c r="Y2907" i="4"/>
  <c r="Y1202" i="4"/>
  <c r="Y2816" i="4"/>
  <c r="Y3163" i="4"/>
  <c r="Y2716" i="4"/>
  <c r="Y3164" i="4"/>
  <c r="Y2717" i="4"/>
  <c r="Y3304" i="4"/>
  <c r="Y1203" i="4"/>
  <c r="Y1482" i="4"/>
  <c r="Y1204" i="4"/>
  <c r="Y1205" i="4"/>
  <c r="Y1206" i="4"/>
  <c r="Y1207" i="4"/>
  <c r="Y1208" i="4"/>
  <c r="Y1209" i="4"/>
  <c r="Y4098" i="4"/>
  <c r="Y1210" i="4"/>
  <c r="Y1123" i="4"/>
  <c r="Y2362" i="4"/>
  <c r="Y2363" i="4"/>
  <c r="Y2364" i="4"/>
  <c r="Y2365" i="4"/>
  <c r="Y1211" i="4"/>
  <c r="Y3716" i="4"/>
  <c r="Y3717" i="4"/>
  <c r="Y2218" i="4"/>
  <c r="Y4354" i="4"/>
  <c r="Y3718" i="4"/>
  <c r="Y3719" i="4"/>
  <c r="Y3720" i="4"/>
  <c r="Y3721" i="4"/>
  <c r="Y3722" i="4"/>
  <c r="Y3978" i="4"/>
  <c r="Y1212" i="4"/>
  <c r="Y3604" i="4"/>
  <c r="Y2817" i="4"/>
  <c r="Y3059" i="4"/>
  <c r="Y2908" i="4"/>
  <c r="Y3305" i="4"/>
  <c r="Y2818" i="4"/>
  <c r="Y2819" i="4"/>
  <c r="Y3306" i="4"/>
  <c r="Y3165" i="4"/>
  <c r="Y2909" i="4"/>
  <c r="Y2001" i="4"/>
  <c r="Y1213" i="4"/>
  <c r="Y1032" i="4"/>
  <c r="Y1555" i="4"/>
  <c r="Y2638" i="4"/>
  <c r="Y2599" i="4"/>
  <c r="Y1483" i="4"/>
  <c r="Y109" i="4"/>
  <c r="Y1484" i="4"/>
  <c r="Y4526" i="4"/>
  <c r="Y101" i="4"/>
  <c r="Y1485" i="4"/>
  <c r="Y1214" i="4"/>
  <c r="Y102" i="4"/>
  <c r="Y1486" i="4"/>
  <c r="Y1487" i="4"/>
  <c r="Y105" i="4"/>
  <c r="Y112" i="4"/>
  <c r="Y3723" i="4"/>
  <c r="Y2820" i="4"/>
  <c r="Y1098" i="4"/>
  <c r="Y3166" i="4"/>
  <c r="Y1215" i="4"/>
  <c r="Y298" i="4"/>
  <c r="Y4394" i="4"/>
  <c r="Y856" i="4"/>
  <c r="Y2395" i="4"/>
  <c r="Y2219" i="4"/>
  <c r="Y4395" i="4"/>
  <c r="Y560" i="4"/>
  <c r="Y4396" i="4"/>
  <c r="Y3405" i="4"/>
  <c r="Y2220" i="4"/>
  <c r="Y2145" i="4"/>
  <c r="Y4397" i="4"/>
  <c r="Y1033" i="4"/>
  <c r="Y1034" i="4"/>
  <c r="Y938" i="4"/>
  <c r="Y3060" i="4"/>
  <c r="Y1099" i="4"/>
  <c r="Y2821" i="4"/>
  <c r="Y2221" i="4"/>
  <c r="Y366" i="4"/>
  <c r="Y4398" i="4"/>
  <c r="Y2718" i="4"/>
  <c r="Y1351" i="4"/>
  <c r="Y2077" i="4"/>
  <c r="Y1035" i="4"/>
  <c r="Y1036" i="4"/>
  <c r="Y1037" i="4"/>
  <c r="Y857" i="4"/>
  <c r="Y1216" i="4"/>
  <c r="Y3724" i="4"/>
  <c r="Y2719" i="4"/>
  <c r="Y858" i="4"/>
  <c r="Y2720" i="4"/>
  <c r="Y3307" i="4"/>
  <c r="Y2721" i="4"/>
  <c r="Y2639" i="4"/>
  <c r="Y2078" i="4"/>
  <c r="Y1488" i="4"/>
  <c r="Y3167" i="4"/>
  <c r="Y2640" i="4"/>
  <c r="Y1489" i="4"/>
  <c r="Y1490" i="4"/>
  <c r="Y1491" i="4"/>
  <c r="Y2722" i="4"/>
  <c r="Y1492" i="4"/>
  <c r="Y2641" i="4"/>
  <c r="Y2642" i="4"/>
  <c r="Y1493" i="4"/>
  <c r="Y1494" i="4"/>
  <c r="Y1495" i="4"/>
  <c r="Y120" i="4"/>
  <c r="Y1496" i="4"/>
  <c r="Y1497" i="4"/>
  <c r="Y1498" i="4"/>
  <c r="Y2723" i="4"/>
  <c r="Y1499" i="4"/>
  <c r="Y1500" i="4"/>
  <c r="Y2643" i="4"/>
  <c r="Y2644" i="4"/>
  <c r="Y1501" i="4"/>
  <c r="Y2348" i="4"/>
  <c r="Y3168" i="4"/>
  <c r="Y2082" i="4"/>
  <c r="Y4266" i="4"/>
  <c r="Y576" i="4"/>
  <c r="Y2724" i="4"/>
  <c r="Y3747" i="4"/>
  <c r="Y1310" i="4"/>
  <c r="Y1132" i="4"/>
  <c r="Y2130" i="4"/>
  <c r="Y3748" i="4"/>
  <c r="Y2105" i="4"/>
  <c r="Y2280" i="4"/>
  <c r="Y2441" i="4"/>
  <c r="Y2442" i="4"/>
  <c r="Y1572" i="4"/>
  <c r="Y2822" i="4"/>
  <c r="Y3734" i="4"/>
  <c r="Y2334" i="4"/>
  <c r="Y3767" i="4"/>
  <c r="Y1608" i="4"/>
  <c r="Y1609" i="4"/>
  <c r="Y2415" i="4"/>
  <c r="Y2240" i="4"/>
  <c r="Y3735" i="4"/>
  <c r="Y1573" i="4"/>
  <c r="Y3768" i="4"/>
  <c r="Y1217" i="4"/>
  <c r="Y2823" i="4"/>
  <c r="Y3749" i="4"/>
  <c r="Y2281" i="4"/>
  <c r="Y3750" i="4"/>
  <c r="Y2436" i="4"/>
  <c r="Y3751" i="4"/>
  <c r="Y509" i="4"/>
  <c r="Y4267" i="4"/>
  <c r="Y2416" i="4"/>
  <c r="Y4208" i="4"/>
  <c r="Y2824" i="4"/>
  <c r="Y3980" i="4"/>
  <c r="Y1311" i="4"/>
  <c r="Y2083" i="4"/>
  <c r="Y2411" i="4"/>
  <c r="Y2084" i="4"/>
  <c r="Y4499" i="4"/>
  <c r="Y1133" i="4"/>
  <c r="Y3764" i="4"/>
  <c r="Y2152" i="4"/>
  <c r="Y3981" i="4"/>
  <c r="Y859" i="4"/>
  <c r="Y3982" i="4"/>
  <c r="Y1574" i="4"/>
  <c r="Y1575" i="4"/>
  <c r="Y3760" i="4"/>
  <c r="Y3761" i="4"/>
  <c r="Y2335" i="4"/>
  <c r="Y2336" i="4"/>
  <c r="Y2443" i="4"/>
  <c r="Y2401" i="4"/>
  <c r="Y2422" i="4"/>
  <c r="Y2825" i="4"/>
  <c r="Y2417" i="4"/>
  <c r="Y2106" i="4"/>
  <c r="Y2107" i="4"/>
  <c r="Y2418" i="4"/>
  <c r="Y256" i="4"/>
  <c r="Y3752" i="4"/>
  <c r="Y2423" i="4"/>
  <c r="Y2437" i="4"/>
  <c r="Y2438" i="4"/>
  <c r="Y4472" i="4"/>
  <c r="Y2826" i="4"/>
  <c r="Y3753" i="4"/>
  <c r="Y2419" i="4"/>
  <c r="Y4473" i="4"/>
  <c r="Y4474" i="4"/>
  <c r="Y1610" i="4"/>
  <c r="Y260" i="4"/>
  <c r="Y2349" i="4"/>
  <c r="Y548" i="4"/>
  <c r="Y2153" i="4"/>
  <c r="Y2350" i="4"/>
  <c r="Y4309" i="4"/>
  <c r="Y2420" i="4"/>
  <c r="Y476" i="4"/>
  <c r="Y259" i="4"/>
  <c r="Y2439" i="4"/>
  <c r="Y1605" i="4"/>
  <c r="Y2412" i="4"/>
  <c r="Y2085" i="4"/>
  <c r="Y4500" i="4"/>
  <c r="Y3765" i="4"/>
  <c r="Y2154" i="4"/>
  <c r="Y2222" i="4"/>
  <c r="Y1576" i="4"/>
  <c r="Y2403" i="4"/>
  <c r="Y3762" i="4"/>
  <c r="Y4501" i="4"/>
  <c r="Y3766" i="4"/>
  <c r="Y2421" i="4"/>
  <c r="Y356" i="4"/>
  <c r="Y1805" i="4"/>
  <c r="Y1868" i="4"/>
  <c r="Y860" i="4"/>
  <c r="Y2282" i="4"/>
  <c r="Y2910" i="4"/>
  <c r="Y2111" i="4"/>
  <c r="Y2002" i="4"/>
  <c r="Y4022" i="4"/>
  <c r="Y861" i="4"/>
  <c r="Y40" i="4"/>
  <c r="Y862" i="4"/>
  <c r="Y863" i="4"/>
  <c r="Y3061" i="4"/>
  <c r="Y3406" i="4"/>
  <c r="Y2911" i="4"/>
  <c r="Y2003" i="4"/>
  <c r="Y2827" i="4"/>
  <c r="Y3606" i="4"/>
  <c r="Y2004" i="4"/>
  <c r="Y3666" i="4"/>
  <c r="Y3667" i="4"/>
  <c r="Y458" i="4"/>
  <c r="Y3668" i="4"/>
  <c r="Y4174" i="4"/>
  <c r="Y2977" i="4"/>
  <c r="Y3799" i="4"/>
  <c r="Y2828" i="4"/>
  <c r="Y2829" i="4"/>
  <c r="Y2830" i="4"/>
  <c r="Y2283" i="4"/>
  <c r="Y2284" i="4"/>
  <c r="Y4099" i="4"/>
  <c r="Y3169" i="4"/>
  <c r="Y2285" i="4"/>
  <c r="Y2192" i="4"/>
  <c r="Y2005" i="4"/>
  <c r="Y357" i="4"/>
  <c r="Y3170" i="4"/>
  <c r="Y1806" i="4"/>
  <c r="Y1807" i="4"/>
  <c r="Y1808" i="4"/>
  <c r="Y3407" i="4"/>
  <c r="Y1809" i="4"/>
  <c r="Y1218" i="4"/>
  <c r="Y1219" i="4"/>
  <c r="Y2006" i="4"/>
  <c r="Y3408" i="4"/>
  <c r="Y1220" i="4"/>
  <c r="Y864" i="4"/>
  <c r="Y1221" i="4"/>
  <c r="Y1222" i="4"/>
  <c r="Y1223" i="4"/>
  <c r="Y3171" i="4"/>
  <c r="Y4023" i="4"/>
  <c r="Y4024" i="4"/>
  <c r="Y4100" i="4"/>
  <c r="Y1502" i="4"/>
  <c r="Y129" i="4"/>
  <c r="Y3847" i="4"/>
  <c r="Y4332" i="4"/>
  <c r="Y1224" i="4"/>
  <c r="Y3848" i="4"/>
  <c r="Y2007" i="4"/>
  <c r="Y3308" i="4"/>
  <c r="Y2008" i="4"/>
  <c r="Y2009" i="4"/>
  <c r="Y4411" i="4"/>
  <c r="Y564" i="4"/>
  <c r="Y4399" i="4"/>
  <c r="Y1038" i="4"/>
  <c r="Y1039" i="4"/>
  <c r="Y294" i="4"/>
  <c r="Y3062" i="4"/>
  <c r="Y3309" i="4"/>
  <c r="Y3063" i="4"/>
  <c r="Y128" i="4"/>
  <c r="Y1225" i="4"/>
  <c r="Y1100" i="4"/>
  <c r="Y328" i="4"/>
  <c r="Y1503" i="4"/>
  <c r="Y2831" i="4"/>
  <c r="Y165" i="4"/>
  <c r="Y1810" i="4"/>
  <c r="Y3409" i="4"/>
  <c r="Y1811" i="4"/>
  <c r="Y2645" i="4"/>
  <c r="Y3725" i="4"/>
  <c r="Y4420" i="4"/>
  <c r="Y1812" i="4"/>
  <c r="Y208" i="4"/>
  <c r="Y1226" i="4"/>
  <c r="Y2832" i="4"/>
  <c r="Y3983" i="4"/>
  <c r="Y3984" i="4"/>
  <c r="Y3985" i="4"/>
  <c r="Y3986" i="4"/>
  <c r="Y2010" i="4"/>
  <c r="Y3064" i="4"/>
  <c r="Y3172" i="4"/>
  <c r="Y2912" i="4"/>
  <c r="Y3310" i="4"/>
  <c r="Y2011" i="4"/>
  <c r="Y2913" i="4"/>
  <c r="Y516" i="4"/>
  <c r="Y3669" i="4"/>
  <c r="Y200" i="4"/>
  <c r="Y2565" i="4"/>
  <c r="Y3311" i="4"/>
  <c r="Y424" i="4"/>
  <c r="Y3312" i="4"/>
  <c r="Y2012" i="4"/>
  <c r="Y3313" i="4"/>
  <c r="Y274" i="4"/>
  <c r="Y2914" i="4"/>
  <c r="Y2833" i="4"/>
  <c r="Y2013" i="4"/>
  <c r="Y547" i="4"/>
  <c r="Y4400" i="4"/>
  <c r="Y2834" i="4"/>
  <c r="Y2146" i="4"/>
  <c r="Y3410" i="4"/>
  <c r="Y1813" i="4"/>
  <c r="Y4444" i="4"/>
  <c r="Y554" i="4"/>
  <c r="Y2193" i="4"/>
  <c r="Y2194" i="4"/>
  <c r="Y1227" i="4"/>
  <c r="Y1228" i="4"/>
  <c r="Y3314" i="4"/>
  <c r="Y921" i="4"/>
  <c r="Y1229" i="4"/>
  <c r="Y2014" i="4"/>
  <c r="Y3411" i="4"/>
  <c r="Y3173" i="4"/>
  <c r="Y3607" i="4"/>
  <c r="Y3608" i="4"/>
  <c r="Y209" i="4"/>
  <c r="Y1230" i="4"/>
  <c r="Y2061" i="4"/>
  <c r="Y2062" i="4"/>
  <c r="Y1040" i="4"/>
  <c r="Y1041" i="4"/>
  <c r="Y1042" i="4"/>
  <c r="Y1043" i="4"/>
  <c r="Y2725" i="4"/>
  <c r="Y1231" i="4"/>
  <c r="Y3412" i="4"/>
  <c r="Y1814" i="4"/>
  <c r="Y2915" i="4"/>
  <c r="Y2726" i="4"/>
  <c r="Y4401" i="4"/>
  <c r="Y2238" i="4"/>
  <c r="Y2079" i="4"/>
  <c r="Y3315" i="4"/>
  <c r="Y2015" i="4"/>
  <c r="Y2916" i="4"/>
  <c r="Y406" i="4"/>
  <c r="Y2016" i="4"/>
  <c r="Y1504" i="4"/>
  <c r="Y1124" i="4"/>
  <c r="Y3316" i="4"/>
  <c r="Y2646" i="4"/>
  <c r="Y4175" i="4"/>
  <c r="Y1815" i="4"/>
  <c r="Y1816" i="4"/>
  <c r="Y4176" i="4"/>
  <c r="Y299" i="4"/>
  <c r="Y865" i="4"/>
  <c r="Y866" i="4"/>
  <c r="Y867" i="4"/>
  <c r="Y868" i="4"/>
  <c r="Y869" i="4"/>
  <c r="Y870" i="4"/>
  <c r="Y68" i="4"/>
  <c r="Y69" i="4"/>
  <c r="Y1044" i="4"/>
  <c r="Y369" i="4"/>
  <c r="Y1101" i="4"/>
  <c r="Y1232" i="4"/>
  <c r="Y1352" i="4"/>
  <c r="Y10" i="4"/>
  <c r="Y1505" i="4"/>
  <c r="Y1506" i="4"/>
  <c r="Y1556" i="4"/>
  <c r="Y1557" i="4"/>
  <c r="Y1817" i="4"/>
  <c r="Y1818" i="4"/>
  <c r="Y1045" i="4"/>
  <c r="Y1819" i="4"/>
  <c r="Y1820" i="4"/>
  <c r="Y1821" i="4"/>
  <c r="Y1822" i="4"/>
  <c r="Y1879" i="4"/>
  <c r="Y2017" i="4"/>
  <c r="Y2018" i="4"/>
  <c r="Y2086" i="4"/>
  <c r="Y2087" i="4"/>
  <c r="Y2126" i="4"/>
  <c r="Y2835" i="4"/>
  <c r="Y2127" i="4"/>
  <c r="Y2223" i="4"/>
  <c r="Y2249" i="4"/>
  <c r="Y2519" i="4"/>
  <c r="Y2727" i="4"/>
  <c r="Y2836" i="4"/>
  <c r="Y19" i="4"/>
  <c r="Y3065" i="4"/>
  <c r="Y3174" i="4"/>
  <c r="Y3175" i="4"/>
  <c r="Y2647" i="4"/>
  <c r="Y3176" i="4"/>
  <c r="Y382" i="4"/>
  <c r="Y3177" i="4"/>
  <c r="Y399" i="4"/>
  <c r="Y3317" i="4"/>
  <c r="Y3318" i="4"/>
  <c r="Y3319" i="4"/>
  <c r="Y3413" i="4"/>
  <c r="Y3609" i="4"/>
  <c r="Y3670" i="4"/>
  <c r="Y2648" i="4"/>
  <c r="Y3671" i="4"/>
  <c r="Y3672" i="4"/>
  <c r="Y3673" i="4"/>
  <c r="Y3726" i="4"/>
  <c r="Y3727" i="4"/>
  <c r="Y475" i="4"/>
  <c r="Y3736" i="4"/>
  <c r="Y3737" i="4"/>
  <c r="Y3738" i="4"/>
  <c r="Y3780" i="4"/>
  <c r="Y3320" i="4"/>
  <c r="Y3800" i="4"/>
  <c r="Y3801" i="4"/>
  <c r="Y4025" i="4"/>
  <c r="Y4310" i="4"/>
  <c r="Y4311" i="4"/>
  <c r="Y4312" i="4"/>
  <c r="Y4313" i="4"/>
  <c r="Y4402" i="4"/>
  <c r="Y4403" i="4"/>
  <c r="Y4544" i="4"/>
  <c r="Y3610" i="4"/>
  <c r="Y2917" i="4"/>
  <c r="Y4545" i="4"/>
  <c r="Y1823" i="4"/>
  <c r="Y4026" i="4"/>
  <c r="Y2566" i="4"/>
  <c r="Y2567" i="4"/>
  <c r="Y2568" i="4"/>
  <c r="Y2569" i="4"/>
  <c r="Y278" i="4"/>
  <c r="Y277" i="4"/>
  <c r="Y3728" i="4"/>
  <c r="Y279" i="4"/>
  <c r="Y3414" i="4"/>
  <c r="Y3674" i="4"/>
  <c r="Y2039" i="4"/>
  <c r="Y2040" i="4"/>
  <c r="Y3321" i="4"/>
  <c r="Y2918" i="4"/>
  <c r="Y4405" i="4"/>
  <c r="Y2728" i="4"/>
  <c r="Y3178" i="4"/>
  <c r="Y3179" i="4"/>
  <c r="Y3180" i="4"/>
  <c r="Y3183" i="4"/>
  <c r="Y3323" i="4"/>
  <c r="Y2922" i="4"/>
  <c r="Y2923" i="4"/>
  <c r="Y2925" i="4"/>
  <c r="Y3324" i="4"/>
  <c r="Y3325" i="4"/>
  <c r="Y392" i="4"/>
  <c r="Y3326" i="4"/>
  <c r="Y2649" i="4"/>
  <c r="Y287" i="4"/>
  <c r="Y2650" i="4"/>
  <c r="Y353" i="4"/>
  <c r="Y3416" i="4"/>
  <c r="Y3419" i="4"/>
  <c r="Y3420" i="4"/>
  <c r="Y3421" i="4"/>
  <c r="Y3422" i="4"/>
  <c r="Y3423" i="4"/>
  <c r="Y3328" i="4"/>
  <c r="Y3329" i="4"/>
  <c r="Y3331" i="4"/>
  <c r="Y3332" i="4"/>
  <c r="Y2368" i="4"/>
  <c r="Y2844" i="4"/>
  <c r="Y2845" i="4"/>
  <c r="Y2846" i="4"/>
  <c r="Y2847" i="4"/>
  <c r="Y2848" i="4"/>
  <c r="Y2849" i="4"/>
  <c r="Y2850" i="4"/>
  <c r="Y3424" i="4"/>
  <c r="Y2851" i="4"/>
  <c r="Y2852" i="4"/>
  <c r="Y3920" i="4"/>
  <c r="Y320" i="4"/>
  <c r="Y2853" i="4"/>
  <c r="Y3070" i="4"/>
  <c r="Y3071" i="4"/>
  <c r="Y3072" i="4"/>
  <c r="Y3073" i="4"/>
  <c r="Y3074" i="4"/>
  <c r="Y3075" i="4"/>
  <c r="Y3076" i="4"/>
  <c r="Y3336" i="4"/>
  <c r="Y3077" i="4"/>
  <c r="Y3078" i="4"/>
  <c r="Y3337" i="4"/>
  <c r="Y2854" i="4"/>
  <c r="Y3338" i="4"/>
  <c r="Y2732" i="4"/>
  <c r="Y2927" i="4"/>
  <c r="Y2928" i="4"/>
  <c r="Y3339" i="4"/>
  <c r="Y3619" i="4"/>
  <c r="Y3340" i="4"/>
  <c r="Y3341" i="4"/>
  <c r="Y2651" i="4"/>
  <c r="Y2652" i="4"/>
  <c r="Y2653" i="4"/>
  <c r="Y2654" i="4"/>
  <c r="Y3079" i="4"/>
  <c r="Y3080" i="4"/>
  <c r="Y3081" i="4"/>
  <c r="Y2980" i="4"/>
  <c r="Y4547" i="4"/>
  <c r="Y2981" i="4"/>
  <c r="Y3425" i="4"/>
  <c r="Y3426" i="4"/>
  <c r="Y2929" i="4"/>
  <c r="Y3342" i="4"/>
  <c r="Y2855" i="4"/>
  <c r="Y2856" i="4"/>
  <c r="Y2857" i="4"/>
  <c r="Y2655" i="4"/>
  <c r="Y288" i="4"/>
  <c r="Y373" i="4"/>
  <c r="Y290" i="4"/>
  <c r="Y3187" i="4"/>
  <c r="Y2733" i="4"/>
  <c r="Y351" i="4"/>
  <c r="Y2858" i="4"/>
  <c r="Y313" i="4"/>
  <c r="Y2930" i="4"/>
  <c r="Y2734" i="4"/>
  <c r="Y2735" i="4"/>
  <c r="Y2736" i="4"/>
  <c r="Y1241" i="4"/>
  <c r="Y303" i="4"/>
  <c r="Y2982" i="4"/>
  <c r="Y2983" i="4"/>
  <c r="Y2984" i="4"/>
  <c r="Y2985" i="4"/>
  <c r="Y3427" i="4"/>
  <c r="Y3428" i="4"/>
  <c r="Y2656" i="4"/>
  <c r="Y2657" i="4"/>
  <c r="Y3082" i="4"/>
  <c r="Y372" i="4"/>
  <c r="Y3083" i="4"/>
  <c r="Y3188" i="4"/>
  <c r="Y342" i="4"/>
  <c r="Y2986" i="4"/>
  <c r="Y2987" i="4"/>
  <c r="Y3429" i="4"/>
  <c r="Y3084" i="4"/>
  <c r="Y3430" i="4"/>
  <c r="Y3085" i="4"/>
  <c r="Y3189" i="4"/>
  <c r="Y1836" i="4"/>
  <c r="Y2369" i="4"/>
  <c r="Y3086" i="4"/>
  <c r="Y2859" i="4"/>
  <c r="Y316" i="4"/>
  <c r="Y2860" i="4"/>
  <c r="Y324" i="4"/>
  <c r="Y2737" i="4"/>
  <c r="Y2738" i="4"/>
  <c r="Y2739" i="4"/>
  <c r="Y3343" i="4"/>
  <c r="Y3344" i="4"/>
  <c r="Y1516" i="4"/>
  <c r="Y3345" i="4"/>
  <c r="Y3346" i="4"/>
  <c r="Y3190" i="4"/>
  <c r="Y1125" i="4"/>
  <c r="Y1126" i="4"/>
  <c r="Y1127" i="4"/>
  <c r="Y2658" i="4"/>
  <c r="Y2659" i="4"/>
  <c r="Y2660" i="4"/>
  <c r="Y2661" i="4"/>
  <c r="Y3087" i="4"/>
  <c r="Y2988" i="4"/>
  <c r="Y3347" i="4"/>
  <c r="Y3348" i="4"/>
  <c r="Y3349" i="4"/>
  <c r="Y2740" i="4"/>
  <c r="Y2741" i="4"/>
  <c r="Y2742" i="4"/>
  <c r="Y2662" i="4"/>
  <c r="Y2931" i="4"/>
  <c r="Y2861" i="4"/>
  <c r="Y2663" i="4"/>
  <c r="Y2664" i="4"/>
  <c r="Y2862" i="4"/>
  <c r="Y3088" i="4"/>
  <c r="Y3089" i="4"/>
  <c r="Y2743" i="4"/>
  <c r="Y2744" i="4"/>
  <c r="Y2745" i="4"/>
  <c r="Y2746" i="4"/>
  <c r="Y2932" i="4"/>
  <c r="Y2023" i="4"/>
  <c r="Y2933" i="4"/>
  <c r="Y2863" i="4"/>
  <c r="Y2864" i="4"/>
  <c r="Y3431" i="4"/>
  <c r="Y3432" i="4"/>
  <c r="Y419" i="4"/>
  <c r="Y3350" i="4"/>
  <c r="Y2865" i="4"/>
  <c r="Y3191" i="4"/>
  <c r="Y3192" i="4"/>
  <c r="Y1517" i="4"/>
  <c r="Y3193" i="4"/>
  <c r="Y3090" i="4"/>
  <c r="Y3091" i="4"/>
  <c r="Y3351" i="4"/>
  <c r="Y3352" i="4"/>
  <c r="Y3353" i="4"/>
  <c r="Y3194" i="4"/>
  <c r="Y3195" i="4"/>
  <c r="Y3196" i="4"/>
  <c r="Y3197" i="4"/>
  <c r="Y3198" i="4"/>
  <c r="Y2665" i="4"/>
  <c r="Y2666" i="4"/>
  <c r="Y2667" i="4"/>
  <c r="Y2668" i="4"/>
  <c r="Y3354" i="4"/>
  <c r="Y3355" i="4"/>
  <c r="Y3356" i="4"/>
  <c r="Y3357" i="4"/>
  <c r="Y2669" i="4"/>
  <c r="Y2670" i="4"/>
  <c r="Y1518" i="4"/>
  <c r="Y2671" i="4"/>
  <c r="Y2672" i="4"/>
  <c r="Y2673" i="4"/>
  <c r="Y2934" i="4"/>
  <c r="Y2935" i="4"/>
  <c r="Y2936" i="4"/>
  <c r="Y2866" i="4"/>
  <c r="Y2937" i="4"/>
  <c r="Y3199" i="4"/>
  <c r="Y2747" i="4"/>
  <c r="Y3200" i="4"/>
  <c r="Y3201" i="4"/>
  <c r="Y3202" i="4"/>
  <c r="Y3203" i="4"/>
  <c r="Y2867" i="4"/>
  <c r="Y2868" i="4"/>
  <c r="Y321" i="4"/>
  <c r="Y3358" i="4"/>
  <c r="Y3359" i="4"/>
  <c r="Y3360" i="4"/>
  <c r="Y2024" i="4"/>
  <c r="Y2938" i="4"/>
  <c r="Y3433" i="4"/>
  <c r="Y2939" i="4"/>
  <c r="Y2940" i="4"/>
  <c r="Y2748" i="4"/>
  <c r="Y2749" i="4"/>
  <c r="Y2869" i="4"/>
  <c r="Y2870" i="4"/>
  <c r="Y2871" i="4"/>
  <c r="Y2872" i="4"/>
  <c r="Y3677" i="4"/>
  <c r="Y1519" i="4"/>
  <c r="Y3434" i="4"/>
  <c r="Y2750" i="4"/>
  <c r="Y3435" i="4"/>
  <c r="Y3204" i="4"/>
  <c r="Y3205" i="4"/>
  <c r="Y2674" i="4"/>
  <c r="Y2675" i="4"/>
  <c r="Y2676" i="4"/>
  <c r="Y3361" i="4"/>
  <c r="Y3362" i="4"/>
  <c r="Y2941" i="4"/>
  <c r="Y3363" i="4"/>
  <c r="Y2942" i="4"/>
  <c r="Y2943" i="4"/>
  <c r="Y2944" i="4"/>
  <c r="Y3206" i="4"/>
  <c r="Y3092" i="4"/>
  <c r="Y2873" i="4"/>
  <c r="Y3093" i="4"/>
  <c r="Y3436" i="4"/>
  <c r="Y2025" i="4"/>
  <c r="Y2026" i="4"/>
  <c r="Y1558" i="4"/>
  <c r="Y2027" i="4"/>
  <c r="Y2028" i="4"/>
  <c r="Y2029" i="4"/>
  <c r="Y2030" i="4"/>
  <c r="Y2031" i="4"/>
  <c r="Y3207" i="4"/>
  <c r="Y3094" i="4"/>
  <c r="Y1242" i="4"/>
  <c r="Y1243" i="4"/>
  <c r="Y1520" i="4"/>
  <c r="Y2546" i="4"/>
  <c r="Y88" i="4"/>
  <c r="Y4426" i="4"/>
  <c r="Y3864" i="4"/>
  <c r="Y1244" i="4"/>
  <c r="Y2547" i="4"/>
  <c r="Y4030" i="4"/>
  <c r="Y2250" i="4"/>
  <c r="Y2251" i="4"/>
  <c r="Y4" i="4"/>
  <c r="Y3437" i="4"/>
  <c r="Y5" i="4"/>
  <c r="Y922" i="4"/>
  <c r="Y4427" i="4"/>
  <c r="Y877" i="4"/>
  <c r="Y2579" i="4"/>
  <c r="Y1586" i="4"/>
  <c r="Y89" i="4"/>
  <c r="Y218" i="4"/>
  <c r="Y2370" i="4"/>
  <c r="Y252" i="4"/>
  <c r="Y4134" i="4"/>
  <c r="Y2371" i="4"/>
  <c r="Y2372" i="4"/>
  <c r="Y4428" i="4"/>
  <c r="Y1582" i="4"/>
  <c r="Y1245" i="4"/>
  <c r="Y1246" i="4"/>
  <c r="Y4135" i="4"/>
  <c r="Y527" i="4"/>
  <c r="Y1247" i="4"/>
  <c r="Y1106" i="4"/>
  <c r="Y4429" i="4"/>
  <c r="Y1587" i="4"/>
  <c r="Y1248" i="4"/>
  <c r="Y1249" i="4"/>
  <c r="Y1250" i="4"/>
  <c r="Y878" i="4"/>
  <c r="Y4136" i="4"/>
  <c r="Y227" i="4"/>
  <c r="Y1251" i="4"/>
  <c r="Y879" i="4"/>
  <c r="Y2032" i="4"/>
  <c r="Y4430" i="4"/>
  <c r="Y1252" i="4"/>
  <c r="Y2252" i="4"/>
  <c r="Y2264" i="4"/>
  <c r="Y4031" i="4"/>
  <c r="Y880" i="4"/>
  <c r="Y881" i="4"/>
  <c r="Y531" i="4"/>
  <c r="Y2265" i="4"/>
  <c r="Y2113" i="4"/>
  <c r="Y2677" i="4"/>
  <c r="Y2317" i="4"/>
  <c r="Y247" i="4"/>
  <c r="Y1253" i="4"/>
  <c r="Y2373" i="4"/>
  <c r="Y882" i="4"/>
  <c r="Y280" i="4"/>
  <c r="Y4032" i="4"/>
  <c r="Y2147" i="4"/>
  <c r="Y1254" i="4"/>
  <c r="Y1588" i="4"/>
  <c r="Y2033" i="4"/>
  <c r="Y2266" i="4"/>
  <c r="Y2267" i="4"/>
  <c r="Y90" i="4"/>
  <c r="Y2253" i="4"/>
  <c r="Y1255" i="4"/>
  <c r="Y1256" i="4"/>
  <c r="Y2318" i="4"/>
  <c r="Y4033" i="4"/>
  <c r="Y2268" i="4"/>
  <c r="Y2374" i="4"/>
  <c r="Y2945" i="4"/>
  <c r="Y3438" i="4"/>
  <c r="Y2269" i="4"/>
  <c r="Y883" i="4"/>
  <c r="Y1257" i="4"/>
  <c r="Y1258" i="4"/>
  <c r="Y1259" i="4"/>
  <c r="Y1589" i="4"/>
  <c r="Y2580" i="4"/>
  <c r="Y1260" i="4"/>
  <c r="Y4034" i="4"/>
  <c r="Y4137" i="4"/>
  <c r="Y1521" i="4"/>
  <c r="Y884" i="4"/>
  <c r="Y26" i="4"/>
  <c r="Y885" i="4"/>
  <c r="Y886" i="4"/>
  <c r="Y887" i="4"/>
  <c r="Y888" i="4"/>
  <c r="Y889" i="4"/>
  <c r="Y890" i="4"/>
  <c r="Y1261" i="4"/>
  <c r="Y1262" i="4"/>
  <c r="Y1107" i="4"/>
  <c r="Y1263" i="4"/>
  <c r="Y1264" i="4"/>
  <c r="Y940" i="4"/>
  <c r="Y941" i="4"/>
  <c r="Y44" i="4"/>
  <c r="Y2254" i="4"/>
  <c r="Y942" i="4"/>
  <c r="Y923" i="4"/>
  <c r="Y2375" i="4"/>
  <c r="Y3" i="4"/>
  <c r="Y1522" i="4"/>
  <c r="Y2148" i="4"/>
  <c r="Y2376" i="4"/>
  <c r="Y2149" i="4"/>
  <c r="Y2150" i="4"/>
  <c r="Y2548" i="4"/>
  <c r="Y2549" i="4"/>
  <c r="Y2600" i="4"/>
  <c r="Y2601" i="4"/>
  <c r="Y4431" i="4"/>
  <c r="Y4432" i="4"/>
  <c r="Y1265" i="4"/>
  <c r="Y4433" i="4"/>
  <c r="Y891" i="4"/>
  <c r="Y3865" i="4"/>
  <c r="Y243" i="4"/>
  <c r="Y2255" i="4"/>
  <c r="Y2256" i="4"/>
  <c r="Y4035" i="4"/>
  <c r="Y4036" i="4"/>
  <c r="Y892" i="4"/>
  <c r="Y3851" i="4"/>
  <c r="Y512" i="4"/>
  <c r="Y4037" i="4"/>
  <c r="Y4038" i="4"/>
  <c r="Y2319" i="4"/>
  <c r="Y4039" i="4"/>
  <c r="Y2377" i="4"/>
  <c r="Y2581" i="4"/>
  <c r="Y2378" i="4"/>
  <c r="Y893" i="4"/>
  <c r="Y924" i="4"/>
  <c r="Y1108" i="4"/>
  <c r="Y2320" i="4"/>
  <c r="Y2114" i="4"/>
  <c r="Y2270" i="4"/>
  <c r="Y943" i="4"/>
  <c r="Y894" i="4"/>
  <c r="Y944" i="4"/>
  <c r="Y1266" i="4"/>
  <c r="Y4138" i="4"/>
  <c r="Y2379" i="4"/>
  <c r="Y2257" i="4"/>
  <c r="Y2034" i="4"/>
  <c r="Y2258" i="4"/>
  <c r="Y4040" i="4"/>
  <c r="Y1267" i="4"/>
  <c r="Y4041" i="4"/>
  <c r="Y1268" i="4"/>
  <c r="Y242" i="4"/>
  <c r="Y1270" i="4"/>
  <c r="Y945" i="4"/>
  <c r="Y2380" i="4"/>
  <c r="Y2271" i="4"/>
  <c r="Y4466" i="4"/>
  <c r="Y2381" i="4"/>
  <c r="Y217" i="4"/>
  <c r="Y1271" i="4"/>
  <c r="Y2571" i="4"/>
  <c r="Y4042" i="4"/>
  <c r="Y2115" i="4"/>
  <c r="Y895" i="4"/>
  <c r="Y896" i="4"/>
  <c r="Y897" i="4"/>
  <c r="Y2550" i="4"/>
  <c r="Y3364" i="4"/>
  <c r="Y2551" i="4"/>
  <c r="Y273" i="4"/>
  <c r="Y2552" i="4"/>
  <c r="Y2553" i="4"/>
  <c r="Y4043" i="4"/>
  <c r="Y1272" i="4"/>
  <c r="Y2382" i="4"/>
  <c r="Y2383" i="4"/>
  <c r="Y898" i="4"/>
  <c r="Y528" i="4"/>
  <c r="Y3095" i="4"/>
  <c r="Y1109" i="4"/>
  <c r="Y899" i="4"/>
  <c r="Y2572" i="4"/>
  <c r="Y2384" i="4"/>
  <c r="Y4044" i="4"/>
  <c r="Y4045" i="4"/>
  <c r="Y4046" i="4"/>
  <c r="Y2272" i="4"/>
  <c r="Y2116" i="4"/>
  <c r="Y2573" i="4"/>
  <c r="Y1273" i="4"/>
  <c r="Y2035" i="4"/>
  <c r="Y2385" i="4"/>
  <c r="Y2273" i="4"/>
  <c r="Y2274" i="4"/>
  <c r="Y4047" i="4"/>
  <c r="Y4048" i="4"/>
  <c r="Y2117" i="4"/>
  <c r="Y2275" i="4"/>
  <c r="Y2276" i="4"/>
  <c r="Y2554" i="4"/>
  <c r="Y946" i="4"/>
  <c r="Y4049" i="4"/>
  <c r="Y1274" i="4"/>
  <c r="Y1275" i="4"/>
  <c r="Y900" i="4"/>
  <c r="Y1276" i="4"/>
  <c r="Y1277" i="4"/>
  <c r="Y1278" i="4"/>
  <c r="Y947" i="4"/>
  <c r="Y2386" i="4"/>
  <c r="Y1583" i="4"/>
  <c r="Y1279" i="4"/>
  <c r="Y3365" i="4"/>
  <c r="Y4139" i="4"/>
  <c r="Y4140" i="4"/>
  <c r="Y2387" i="4"/>
  <c r="Y2277" i="4"/>
  <c r="Y248" i="4"/>
  <c r="Y1280" i="4"/>
  <c r="Y1590" i="4"/>
  <c r="Y2321" i="4"/>
  <c r="Y2388" i="4"/>
  <c r="Y17" i="4"/>
  <c r="Y1110" i="4"/>
  <c r="Y1281" i="4"/>
  <c r="Y901" i="4"/>
  <c r="Y4050" i="4"/>
  <c r="Y97" i="4"/>
  <c r="Y4141" i="4"/>
  <c r="Y1282" i="4"/>
  <c r="Y281" i="4"/>
  <c r="Y902" i="4"/>
  <c r="Y903" i="4"/>
  <c r="Y904" i="4"/>
  <c r="Y2036" i="4"/>
  <c r="Y905" i="4"/>
  <c r="Y32" i="4"/>
  <c r="Y906" i="4"/>
  <c r="Y2574" i="4"/>
  <c r="Y1283" i="4"/>
  <c r="Y2575" i="4"/>
  <c r="Y907" i="4"/>
  <c r="Y908" i="4"/>
  <c r="Y909" i="4"/>
  <c r="Y4051" i="4"/>
  <c r="Y1284" i="4"/>
  <c r="Y4052" i="4"/>
  <c r="Y2118" i="4"/>
  <c r="Y2555" i="4"/>
  <c r="Y2556" i="4"/>
  <c r="Y4434" i="4"/>
  <c r="Y569" i="4"/>
  <c r="Y2259" i="4"/>
  <c r="Y1285" i="4"/>
  <c r="Y1286" i="4"/>
  <c r="Y513" i="4"/>
  <c r="Y3852" i="4"/>
  <c r="Y4053" i="4"/>
  <c r="Y1584" i="4"/>
  <c r="Y4054" i="4"/>
  <c r="Y4055" i="4"/>
  <c r="Y4056" i="4"/>
  <c r="Y2260" i="4"/>
  <c r="Y2602" i="4"/>
  <c r="Y2557" i="4"/>
  <c r="Y4435" i="4"/>
  <c r="Y4437" i="4"/>
  <c r="Y1111" i="4"/>
  <c r="Y2278" i="4"/>
  <c r="Y4057" i="4"/>
  <c r="Y4142" i="4"/>
  <c r="Y4143" i="4"/>
  <c r="Y1287" i="4"/>
  <c r="Y4058" i="4"/>
  <c r="Y2119" i="4"/>
  <c r="Y4059" i="4"/>
  <c r="Y2558" i="4"/>
  <c r="Y910" i="4"/>
  <c r="Y2037" i="4"/>
  <c r="Y948" i="4"/>
  <c r="Y1288" i="4"/>
  <c r="Y1591" i="4"/>
  <c r="Y2120" i="4"/>
  <c r="Y2151" i="4"/>
  <c r="Y2261" i="4"/>
  <c r="Y2279" i="4"/>
  <c r="Y2322" i="4"/>
  <c r="Y2389" i="4"/>
  <c r="Y2559" i="4"/>
  <c r="Y2751" i="4"/>
  <c r="Y3950" i="4"/>
  <c r="Y2576" i="4"/>
  <c r="Y2582" i="4"/>
  <c r="Y4060" i="4"/>
  <c r="Y4144" i="4"/>
  <c r="Y4436" i="4"/>
  <c r="Y422" i="4"/>
  <c r="Y4201" i="4"/>
  <c r="Y4202" i="4"/>
  <c r="Y4203" i="4"/>
  <c r="Y2229" i="4"/>
  <c r="Y28" i="4"/>
  <c r="Y4334" i="4"/>
  <c r="Y2230" i="4"/>
  <c r="Y2538" i="4"/>
  <c r="Y4452" i="4"/>
  <c r="Y2593" i="4"/>
  <c r="Y1289" i="4"/>
  <c r="Y1290" i="4"/>
  <c r="Y1291" i="4"/>
  <c r="Y1292" i="4"/>
  <c r="Y1293" i="4"/>
  <c r="Y1837" i="4"/>
  <c r="Y1294" i="4"/>
  <c r="Y1295" i="4"/>
  <c r="Y1296" i="4"/>
  <c r="Y1297" i="4"/>
  <c r="Y1298" i="4"/>
  <c r="Y1299" i="4"/>
  <c r="Y1300" i="4"/>
  <c r="Y1301" i="4"/>
  <c r="Y85" i="4"/>
  <c r="Y1302" i="4"/>
  <c r="Y348" i="4"/>
  <c r="Y1303" i="4"/>
  <c r="Y1304" i="4"/>
  <c r="Y1305" i="4"/>
  <c r="Y1523" i="4"/>
  <c r="Y1838" i="4"/>
  <c r="Y1334" i="4"/>
  <c r="Y23" i="4"/>
  <c r="Y1524" i="4"/>
  <c r="Y1525" i="4"/>
  <c r="Y164" i="4"/>
  <c r="Y1526" i="4"/>
  <c r="Y1335" i="4"/>
  <c r="Y1527" i="4"/>
  <c r="Y1839" i="4"/>
  <c r="Y1528" i="4"/>
  <c r="Y2874" i="4"/>
  <c r="Y118" i="4"/>
  <c r="Y3208" i="4"/>
  <c r="Y114" i="4"/>
  <c r="Y1141" i="4"/>
  <c r="Y3366" i="4"/>
  <c r="Y1529" i="4"/>
  <c r="Y3921" i="4"/>
  <c r="Y1607" i="4"/>
  <c r="Y4506" i="4"/>
  <c r="Y2528" i="4"/>
  <c r="Y4446" i="4"/>
  <c r="Y1530" i="4"/>
  <c r="Y3922" i="4"/>
  <c r="Y3451" i="4"/>
  <c r="Y4507" i="4"/>
  <c r="Y4508" i="4"/>
  <c r="Y3620" i="4"/>
  <c r="Y1142" i="4"/>
  <c r="Y1531" i="4"/>
  <c r="Y1143" i="4"/>
  <c r="Y3923" i="4"/>
  <c r="Y3853" i="4"/>
  <c r="Y3452" i="4"/>
  <c r="Y3453" i="4"/>
  <c r="Y1144" i="4"/>
  <c r="Y3924" i="4"/>
  <c r="Y1145" i="4"/>
  <c r="Y1840" i="4"/>
  <c r="Y3925" i="4"/>
  <c r="Y3854" i="4"/>
  <c r="Y3926" i="4"/>
  <c r="Y3927" i="4"/>
  <c r="Y546" i="4"/>
  <c r="Y2529" i="4"/>
  <c r="Y1532" i="4"/>
  <c r="Y3928" i="4"/>
  <c r="Y1533" i="4"/>
  <c r="Y492" i="4"/>
  <c r="Y2038" i="4"/>
  <c r="Y918" i="4"/>
  <c r="Y4105" i="4"/>
  <c r="Y4527" i="4"/>
  <c r="Y4106" i="4"/>
  <c r="Y4107" i="4"/>
  <c r="Y2467" i="4"/>
  <c r="Y4108" i="4"/>
  <c r="Y4109" i="4"/>
  <c r="Y4110" i="4"/>
  <c r="Y3855" i="4"/>
  <c r="Y3621" i="4"/>
  <c r="Y574" i="4"/>
  <c r="Y3856" i="4"/>
  <c r="Y4258" i="4"/>
  <c r="Y3810" i="4"/>
  <c r="Y262" i="4"/>
  <c r="Y2468" i="4"/>
  <c r="Y3857" i="4"/>
  <c r="Y3858" i="4"/>
  <c r="Y4528" i="4"/>
  <c r="Y4489" i="4"/>
  <c r="Y517" i="4"/>
  <c r="Y2112" i="4"/>
  <c r="Y2366" i="4"/>
  <c r="Y1824" i="4"/>
  <c r="Y4404" i="4"/>
  <c r="Y871" i="4"/>
  <c r="Y872" i="4"/>
  <c r="Y2837" i="4"/>
  <c r="Y2838" i="4"/>
  <c r="Y2919" i="4"/>
  <c r="Y402" i="4"/>
  <c r="Y426" i="4"/>
  <c r="Y103" i="4"/>
  <c r="Y1047" i="4"/>
  <c r="Y1993" i="4"/>
  <c r="Y199" i="4"/>
  <c r="Y4177" i="4"/>
  <c r="Y2226" i="4"/>
  <c r="Y360" i="4"/>
  <c r="Y3917" i="4"/>
  <c r="Y87" i="4"/>
  <c r="Y519" i="4"/>
  <c r="Y520" i="4"/>
  <c r="Y4027" i="4"/>
  <c r="Y1827" i="4"/>
  <c r="Y3210" i="4"/>
  <c r="Y404" i="4"/>
  <c r="Y306" i="4"/>
  <c r="Y3866" i="4"/>
  <c r="Y3186" i="4"/>
  <c r="Y2926" i="4"/>
  <c r="Y2157" i="4"/>
  <c r="Y228" i="4"/>
  <c r="Y2063" i="4"/>
  <c r="Y570" i="4"/>
  <c r="Y510" i="4"/>
  <c r="Y66" i="4"/>
  <c r="Y214" i="4"/>
  <c r="Y99" i="4"/>
  <c r="Y255" i="4"/>
  <c r="Y41" i="4"/>
  <c r="Y876" i="4"/>
  <c r="Y459" i="4"/>
  <c r="Y1581" i="4"/>
  <c r="Y225" i="4"/>
  <c r="Y706" i="4"/>
  <c r="Y98" i="4"/>
  <c r="Y1559" i="4"/>
  <c r="Y1561" i="4"/>
  <c r="Y3741" i="4"/>
  <c r="Y478" i="4"/>
  <c r="Y873" i="4"/>
  <c r="Y2577" i="4"/>
  <c r="Y341" i="4"/>
  <c r="Y744" i="4"/>
  <c r="Y775" i="4"/>
  <c r="Y650" i="4"/>
  <c r="Y626" i="4"/>
  <c r="Y659" i="4"/>
  <c r="Y783" i="4"/>
  <c r="Y618" i="4"/>
  <c r="Y696" i="4"/>
  <c r="Y2920" i="4"/>
  <c r="Y2979" i="4"/>
  <c r="Y3100" i="4"/>
  <c r="Y2729" i="4"/>
  <c r="Y2367" i="4"/>
  <c r="Y2414" i="4"/>
  <c r="Y45" i="4"/>
  <c r="Y542" i="4"/>
  <c r="Y91" i="4"/>
  <c r="Y4215" i="4"/>
  <c r="Y3327" i="4"/>
  <c r="Y2839" i="4"/>
  <c r="Y3418" i="4"/>
  <c r="Y425" i="4"/>
  <c r="Y327" i="4"/>
  <c r="Y130" i="4"/>
  <c r="Y3849" i="4"/>
  <c r="Y522" i="4"/>
  <c r="Y223" i="4"/>
  <c r="Y2094" i="4"/>
  <c r="Y224" i="4"/>
  <c r="Y2097" i="4"/>
  <c r="Y4209" i="4"/>
  <c r="Y2099" i="4"/>
  <c r="Y215" i="4"/>
  <c r="Y2100" i="4"/>
  <c r="Y2101" i="4"/>
  <c r="Y2129" i="4"/>
  <c r="Y2128" i="4"/>
  <c r="Y4445" i="4"/>
  <c r="Y4101" i="4"/>
  <c r="Y2102" i="4"/>
  <c r="Y3450" i="4"/>
  <c r="Y1512" i="4"/>
  <c r="Y3912" i="4"/>
  <c r="Y2466" i="4"/>
  <c r="Y3915" i="4"/>
  <c r="Y4210" i="4"/>
  <c r="Y4211" i="4"/>
  <c r="Y2098" i="4"/>
  <c r="Y2095" i="4"/>
  <c r="Y216" i="4"/>
  <c r="Y2096" i="4"/>
  <c r="Y694" i="4"/>
  <c r="Y1847" i="4"/>
  <c r="Y2092" i="4"/>
  <c r="Y3860" i="4"/>
  <c r="Y3987" i="4"/>
  <c r="Y4204" i="4"/>
  <c r="Y3990" i="4"/>
  <c r="Y3991" i="4"/>
  <c r="Y2448" i="4"/>
  <c r="Y2161" i="4"/>
  <c r="Y2197" i="4"/>
  <c r="Y4178" i="4"/>
  <c r="Y1313" i="4"/>
  <c r="Y1312" i="4"/>
  <c r="Y3992" i="4"/>
  <c r="Y2155" i="4"/>
  <c r="Y4199" i="4"/>
  <c r="Y4206" i="4"/>
  <c r="Y2142" i="4"/>
  <c r="Y4205" i="4"/>
  <c r="Y2198" i="4"/>
  <c r="Y460" i="4"/>
  <c r="Y2199" i="4"/>
  <c r="Y233" i="4"/>
  <c r="Y2201" i="4"/>
  <c r="Y2089" i="4"/>
  <c r="Y2090" i="4"/>
  <c r="Y2088" i="4"/>
  <c r="Y2091" i="4"/>
  <c r="Y1134" i="4"/>
  <c r="Y2200" i="4"/>
  <c r="Y2413" i="4"/>
  <c r="Y1316" i="4"/>
  <c r="Y4179" i="4"/>
  <c r="Y1829" i="4"/>
  <c r="Y1850" i="4"/>
  <c r="Y1846" i="4"/>
  <c r="Y4180" i="4"/>
  <c r="Y1315" i="4"/>
  <c r="Y2541" i="4"/>
  <c r="Y2539" i="4"/>
  <c r="Y2540" i="4"/>
  <c r="Y3859" i="4"/>
  <c r="Y3862" i="4"/>
  <c r="Y3861" i="4"/>
  <c r="Y4470" i="4"/>
  <c r="Y4469" i="4"/>
  <c r="Y4468" i="4"/>
  <c r="Y4467" i="4"/>
  <c r="Y4471" i="4"/>
  <c r="Y2140" i="4"/>
  <c r="Y2139" i="4"/>
  <c r="Y2138" i="4"/>
  <c r="Y2143" i="4"/>
  <c r="Y2446" i="4"/>
  <c r="Y2447" i="4"/>
  <c r="Y2449" i="4"/>
  <c r="Y2450" i="4"/>
  <c r="Y4447" i="4"/>
  <c r="Y4448" i="4"/>
  <c r="Y2156" i="4"/>
  <c r="Y2159" i="4"/>
  <c r="Y2158" i="4"/>
  <c r="Y2160" i="4"/>
  <c r="Y3988" i="4"/>
  <c r="Y3989" i="4"/>
  <c r="Y3744" i="4"/>
  <c r="Y1579" i="4"/>
  <c r="Y585" i="4"/>
  <c r="Y2405" i="4"/>
  <c r="Y2246" i="4"/>
  <c r="Y3745" i="4"/>
  <c r="Y2137" i="4"/>
  <c r="Y1577" i="4"/>
  <c r="Y1578" i="4"/>
  <c r="Y2241" i="4"/>
  <c r="Y2132" i="4"/>
  <c r="Y2406" i="4"/>
  <c r="Y136" i="4"/>
  <c r="Y3743" i="4"/>
  <c r="Y244" i="4"/>
  <c r="Y2242" i="4"/>
  <c r="Y2135" i="4"/>
  <c r="Y2407" i="4"/>
  <c r="Y3740" i="4"/>
  <c r="Y471" i="4"/>
  <c r="Y16" i="4"/>
  <c r="Y2133" i="4"/>
  <c r="Y2244" i="4"/>
  <c r="Y474" i="4"/>
  <c r="Y207" i="4"/>
  <c r="Y2054" i="4"/>
  <c r="Y2048" i="4"/>
  <c r="Y2047" i="4"/>
  <c r="Y2245" i="4"/>
  <c r="Y3742" i="4"/>
  <c r="Y2247" i="4"/>
  <c r="Y3739" i="4"/>
  <c r="Y3454" i="4"/>
  <c r="Y2136" i="4"/>
  <c r="Y2410" i="4"/>
  <c r="Y2409" i="4"/>
  <c r="Y2408" i="4"/>
  <c r="Y2134" i="4"/>
  <c r="Y245" i="4"/>
  <c r="Y226" i="4"/>
  <c r="Y2289" i="4"/>
  <c r="Y2287" i="4"/>
  <c r="Y2131" i="4"/>
  <c r="Y2404" i="4"/>
  <c r="Y2243" i="4"/>
  <c r="Y2288" i="4"/>
  <c r="Y1593" i="4"/>
  <c r="Y420" i="4"/>
  <c r="Y874" i="4"/>
  <c r="Y329" i="4"/>
  <c r="Y235" i="4"/>
  <c r="Y234" i="4"/>
  <c r="Y3916" i="4"/>
  <c r="Y3068" i="4"/>
  <c r="Y2948" i="4"/>
  <c r="Y3729" i="4"/>
  <c r="Y955" i="4"/>
  <c r="Y1314" i="4"/>
  <c r="Y3185" i="4"/>
  <c r="Y2451" i="4"/>
  <c r="Y3439" i="4"/>
  <c r="Y84" i="4"/>
  <c r="Y1354" i="4"/>
  <c r="Y2542" i="4"/>
  <c r="Y490" i="4"/>
  <c r="Y1236" i="4"/>
  <c r="Y3007" i="4"/>
  <c r="Y4290" i="4"/>
  <c r="Y4291" i="4"/>
  <c r="Y3863" i="4"/>
  <c r="Y4244" i="4"/>
  <c r="Y2978" i="4"/>
  <c r="Y3949" i="4"/>
  <c r="Y1102" i="4"/>
  <c r="Y381" i="4"/>
  <c r="Y3914" i="4"/>
  <c r="Y1054" i="4"/>
  <c r="Y3613" i="4"/>
  <c r="Y2049" i="4"/>
  <c r="Y2021" i="4"/>
  <c r="Y537" i="4"/>
  <c r="Y691" i="4"/>
  <c r="Y2924" i="4"/>
  <c r="Y2731" i="4"/>
  <c r="Y745" i="4"/>
  <c r="Y1830" i="4"/>
  <c r="Y750" i="4"/>
  <c r="Y689" i="4"/>
  <c r="Y721" i="4"/>
  <c r="Y722" i="4"/>
  <c r="Y682" i="4"/>
  <c r="Y713" i="4"/>
  <c r="Y751" i="4"/>
  <c r="Y766" i="4"/>
  <c r="Y698" i="4"/>
  <c r="Y611" i="4"/>
  <c r="Y774" i="4"/>
  <c r="Y699" i="4"/>
  <c r="Y770" i="4"/>
  <c r="Y731" i="4"/>
  <c r="Y752" i="4"/>
  <c r="Y758" i="4"/>
  <c r="Y753" i="4"/>
  <c r="Y679" i="4"/>
  <c r="Y734" i="4"/>
  <c r="Y723" i="4"/>
  <c r="Y719" i="4"/>
  <c r="Y686" i="4"/>
  <c r="Y724" i="4"/>
  <c r="Y771" i="4"/>
  <c r="Y700" i="4"/>
  <c r="Y735" i="4"/>
  <c r="Y692" i="4"/>
  <c r="Y754" i="4"/>
  <c r="Y687" i="4"/>
  <c r="Y736" i="4"/>
  <c r="Y701" i="4"/>
  <c r="Y755" i="4"/>
  <c r="Y714" i="4"/>
  <c r="Y693" i="4"/>
  <c r="Y760" i="4"/>
  <c r="Y720" i="4"/>
  <c r="Y677" i="4"/>
  <c r="Y761" i="4"/>
  <c r="Y763" i="4"/>
  <c r="Y707" i="4"/>
  <c r="Y678" i="4"/>
  <c r="Y772" i="4"/>
  <c r="Y756" i="4"/>
  <c r="Y708" i="4"/>
  <c r="Y773" i="4"/>
  <c r="Y715" i="4"/>
  <c r="Y749" i="4"/>
  <c r="Y683" i="4"/>
  <c r="Y737" i="4"/>
  <c r="Y681" i="4"/>
  <c r="Y729" i="4"/>
  <c r="Y695" i="4"/>
  <c r="Y710" i="4"/>
  <c r="Y716" i="4"/>
  <c r="Y711" i="4"/>
  <c r="Y688" i="4"/>
  <c r="Y817" i="4"/>
  <c r="Y818" i="4"/>
  <c r="Y653" i="4"/>
  <c r="Y799" i="4"/>
  <c r="Y641" i="4"/>
  <c r="Y812" i="4"/>
  <c r="Y630" i="4"/>
  <c r="Y654" i="4"/>
  <c r="Y644" i="4"/>
  <c r="Y789" i="4"/>
  <c r="Y655" i="4"/>
  <c r="Y788" i="4"/>
  <c r="Y809" i="4"/>
  <c r="Y624" i="4"/>
  <c r="Y802" i="4"/>
  <c r="Y781" i="4"/>
  <c r="Y606" i="4"/>
  <c r="Y656" i="4"/>
  <c r="Y794" i="4"/>
  <c r="Y657" i="4"/>
  <c r="Y597" i="4"/>
  <c r="Y675" i="4"/>
  <c r="Y658" i="4"/>
  <c r="Y807" i="4"/>
  <c r="Y646" i="4"/>
  <c r="Y647" i="4"/>
  <c r="Y648" i="4"/>
  <c r="Y672" i="4"/>
  <c r="Y610" i="4"/>
  <c r="Y669" i="4"/>
  <c r="Y826" i="4"/>
  <c r="Y649" i="4"/>
  <c r="Y813" i="4"/>
  <c r="Y782" i="4"/>
  <c r="Y617" i="4"/>
  <c r="Y660" i="4"/>
  <c r="Y598" i="4"/>
  <c r="Y784" i="4"/>
  <c r="Y627" i="4"/>
  <c r="Y628" i="4"/>
  <c r="Y629" i="4"/>
  <c r="Y668" i="4"/>
  <c r="Y790" i="4"/>
  <c r="Y587" i="4"/>
  <c r="Y588" i="4"/>
  <c r="Y823" i="4"/>
  <c r="Y590" i="4"/>
  <c r="Y619" i="4"/>
  <c r="Y792" i="4"/>
  <c r="Y827" i="4"/>
  <c r="Y663" i="4"/>
  <c r="Y612" i="4"/>
  <c r="Y796" i="4"/>
  <c r="Y797" i="4"/>
  <c r="Y599" i="4"/>
  <c r="Y613" i="4"/>
  <c r="Y631" i="4"/>
  <c r="Y651" i="4"/>
  <c r="Y632" i="4"/>
  <c r="Y633" i="4"/>
  <c r="Y602" i="4"/>
  <c r="Y620" i="4"/>
  <c r="Y804" i="4"/>
  <c r="Y805" i="4"/>
  <c r="Y785" i="4"/>
  <c r="Y608" i="4"/>
  <c r="Y589" i="4"/>
  <c r="Y674" i="4"/>
  <c r="Y778" i="4"/>
  <c r="Y605" i="4"/>
  <c r="Y822" i="4"/>
  <c r="Y652" i="4"/>
  <c r="Y621" i="4"/>
  <c r="Y824" i="4"/>
  <c r="Y666" i="4"/>
  <c r="Y673" i="4"/>
  <c r="Y614" i="4"/>
  <c r="Y640" i="4"/>
  <c r="Y738" i="4"/>
  <c r="Y762" i="4"/>
  <c r="Y473" i="4"/>
  <c r="Y472" i="4"/>
  <c r="Y405" i="4"/>
  <c r="Y317" i="4"/>
  <c r="Y3782" i="4"/>
  <c r="Y875" i="4"/>
  <c r="Y2522" i="4"/>
  <c r="Y338" i="4"/>
  <c r="Y398" i="4"/>
  <c r="Y138" i="4"/>
  <c r="Y403" i="4"/>
  <c r="Y292" i="4"/>
  <c r="Y347" i="4"/>
  <c r="Y3615" i="4"/>
  <c r="Y1507" i="4"/>
  <c r="Y730" i="4"/>
  <c r="Y670" i="4"/>
  <c r="Y78" i="4"/>
  <c r="Y801" i="4"/>
  <c r="Y2520" i="4"/>
  <c r="Y779" i="4"/>
  <c r="Y594" i="4"/>
  <c r="Y764" i="4"/>
  <c r="Y765" i="4"/>
  <c r="Y717" i="4"/>
  <c r="Y623" i="4"/>
  <c r="Y743" i="4"/>
  <c r="Y718" i="4"/>
  <c r="Y254" i="4"/>
  <c r="Y285" i="4"/>
  <c r="Y780" i="4"/>
  <c r="Y787" i="4"/>
  <c r="Y815" i="4"/>
  <c r="Y825" i="4"/>
  <c r="Y806" i="4"/>
  <c r="Y808" i="4"/>
  <c r="Y671" i="4"/>
  <c r="Y811" i="4"/>
  <c r="Y591" i="4"/>
  <c r="Y622" i="4"/>
  <c r="Y828" i="4"/>
  <c r="Y800" i="4"/>
  <c r="Y798" i="4"/>
  <c r="Y819" i="4"/>
  <c r="Y821" i="4"/>
  <c r="Y592" i="4"/>
  <c r="Y667" i="4"/>
  <c r="Y712" i="4"/>
  <c r="Y793" i="4"/>
  <c r="Y604" i="4"/>
  <c r="Y643" i="4"/>
  <c r="Y616" i="4"/>
  <c r="Y609" i="4"/>
  <c r="Y709" i="4"/>
  <c r="Y803" i="4"/>
  <c r="Y603" i="4"/>
  <c r="Y742" i="4"/>
  <c r="Y728" i="4"/>
  <c r="Y820" i="4"/>
  <c r="Y829" i="4"/>
  <c r="Y661" i="4"/>
  <c r="Y662" i="4"/>
  <c r="Y642" i="4"/>
  <c r="Y3415" i="4"/>
  <c r="Y1580" i="4"/>
  <c r="Y1513" i="4"/>
  <c r="Y1511" i="4"/>
  <c r="Y2141" i="4"/>
  <c r="Y2878" i="4"/>
  <c r="Y956" i="4"/>
  <c r="Y4423" i="4"/>
  <c r="Y4422" i="4"/>
  <c r="Y3770" i="4"/>
  <c r="Y561" i="4"/>
  <c r="Y580" i="4"/>
  <c r="Y4493" i="4"/>
  <c r="Y3769" i="4"/>
  <c r="Y2402" i="4"/>
  <c r="Y1130" i="4"/>
  <c r="Y4492" i="4"/>
  <c r="Y4317" i="4"/>
  <c r="Y83" i="4"/>
  <c r="Y48" i="4"/>
  <c r="Y213" i="4"/>
  <c r="Y477" i="4"/>
  <c r="Y4333" i="4"/>
  <c r="Y3967" i="4"/>
  <c r="Y1112" i="4"/>
  <c r="Y4453" i="4"/>
  <c r="Y1114" i="4"/>
  <c r="Y4494" i="4"/>
  <c r="Y4454" i="4"/>
  <c r="Y2597" i="4"/>
  <c r="Y2444" i="4"/>
  <c r="Y2093" i="4"/>
  <c r="Y4476" i="4"/>
  <c r="Y3754" i="4"/>
  <c r="Y1049" i="4"/>
  <c r="Y1048" i="4"/>
  <c r="Y2352" i="4"/>
  <c r="Y1871" i="4"/>
  <c r="Y1872" i="4"/>
  <c r="Y1056" i="4"/>
  <c r="Y1050" i="4"/>
  <c r="Y257" i="4"/>
  <c r="Y258" i="4"/>
  <c r="Y3755" i="4"/>
  <c r="Y1611" i="4"/>
  <c r="Y4475" i="4"/>
  <c r="Y42" i="4"/>
  <c r="Y3947" i="4"/>
  <c r="Y4477" i="4"/>
  <c r="Y3549" i="4"/>
  <c r="Y3948" i="4"/>
  <c r="Y2108" i="4"/>
  <c r="Y445" i="4"/>
  <c r="Y438" i="4"/>
  <c r="Y2327" i="4"/>
  <c r="Y2353" i="4"/>
  <c r="Y2354" i="4"/>
  <c r="Y67" i="4"/>
  <c r="Y3945" i="4"/>
  <c r="Y2440" i="4"/>
  <c r="Y4268" i="4"/>
  <c r="Y437" i="4"/>
  <c r="Y2452" i="4"/>
  <c r="Y371" i="4"/>
  <c r="Y3611" i="4"/>
  <c r="Y3946" i="4"/>
  <c r="Y221" i="4"/>
  <c r="Y3614" i="4"/>
  <c r="Y1508" i="4"/>
  <c r="Y2080" i="4"/>
  <c r="Y3182" i="4"/>
  <c r="Y4104" i="4"/>
  <c r="Y1606" i="4"/>
  <c r="Y2041" i="4"/>
  <c r="Y3211" i="4"/>
  <c r="Y3612" i="4"/>
  <c r="Y1869" i="4"/>
  <c r="Y2239" i="4"/>
  <c r="Y3184" i="4"/>
  <c r="Y1233" i="4"/>
  <c r="Y4111" i="4"/>
  <c r="Y2042" i="4"/>
  <c r="Y3675" i="4"/>
  <c r="Y2396" i="4"/>
  <c r="Y3910" i="4"/>
  <c r="Y3181" i="4"/>
  <c r="Y1324" i="4"/>
  <c r="Y2730" i="4"/>
  <c r="Y1052" i="4"/>
  <c r="Y3209" i="4"/>
  <c r="Y2225" i="4"/>
  <c r="Y3067" i="4"/>
  <c r="Y2521" i="4"/>
  <c r="Y2043" i="4"/>
  <c r="Y2044" i="4"/>
  <c r="Y3096" i="4"/>
  <c r="Y3097" i="4"/>
  <c r="Y4243" i="4"/>
  <c r="Y2103" i="4"/>
  <c r="Y3918" i="4"/>
  <c r="Y4130" i="4"/>
  <c r="Y2050" i="4"/>
  <c r="Y1053" i="4"/>
  <c r="Y1870" i="4"/>
  <c r="Y2224" i="4"/>
  <c r="Y3731" i="4"/>
  <c r="Y2351" i="4"/>
  <c r="Y383" i="4"/>
  <c r="Y4207" i="4"/>
  <c r="Y4028" i="4"/>
  <c r="Y2195" i="4"/>
  <c r="Y333" i="4"/>
  <c r="Y452" i="4"/>
  <c r="Y79" i="4"/>
  <c r="Y414" i="4"/>
  <c r="Y293" i="4"/>
  <c r="Y2840" i="4"/>
  <c r="Y595" i="4"/>
  <c r="Y3803" i="4"/>
  <c r="Y3802" i="4"/>
  <c r="Y204" i="4"/>
  <c r="Y625" i="4"/>
  <c r="Y810" i="4"/>
  <c r="Y645" i="4"/>
  <c r="Y596" i="4"/>
  <c r="Y777" i="4"/>
  <c r="Y767" i="4"/>
  <c r="Y791" i="4"/>
  <c r="Y607" i="4"/>
  <c r="Y615" i="4"/>
  <c r="Y795" i="4"/>
  <c r="Y725" i="4"/>
  <c r="Y4459" i="4"/>
  <c r="Y593" i="4"/>
  <c r="Y339" i="4"/>
  <c r="Y231" i="4"/>
  <c r="Y3850" i="4"/>
  <c r="Y423" i="4"/>
  <c r="Y1103" i="4"/>
  <c r="Y536" i="4"/>
  <c r="Y304" i="4"/>
  <c r="Y1046" i="4"/>
  <c r="Y2045" i="4"/>
  <c r="Y2046" i="4"/>
  <c r="Y305" i="4"/>
  <c r="Y3066" i="4"/>
  <c r="Y77" i="4"/>
  <c r="Y380" i="4"/>
  <c r="Y6" i="4"/>
  <c r="Y3330" i="4"/>
  <c r="Y1842" i="4"/>
  <c r="Y2841" i="4"/>
  <c r="Y1831" i="4"/>
  <c r="Y4145" i="4"/>
  <c r="X3330" i="4"/>
  <c r="X3849" i="4"/>
  <c r="X175" i="4"/>
  <c r="X311" i="4"/>
  <c r="X437" i="4"/>
  <c r="X467" i="4"/>
  <c r="X1518" i="4"/>
  <c r="X151" i="4"/>
  <c r="X343" i="4"/>
  <c r="X340" i="4"/>
  <c r="X390" i="4"/>
  <c r="X367" i="4"/>
  <c r="X431" i="4"/>
  <c r="X163" i="4"/>
  <c r="X322" i="4"/>
  <c r="X3886" i="4"/>
  <c r="X1244" i="4"/>
  <c r="X106" i="4"/>
  <c r="X50" i="4"/>
  <c r="X70" i="4"/>
  <c r="X85" i="4"/>
  <c r="X86" i="4"/>
  <c r="X102" i="4"/>
  <c r="X101" i="4"/>
  <c r="X138" i="4"/>
  <c r="X676" i="4"/>
  <c r="X697" i="4"/>
  <c r="X360" i="4"/>
  <c r="X359" i="4"/>
  <c r="X732" i="4"/>
  <c r="X358" i="4"/>
  <c r="X361" i="4"/>
  <c r="X733" i="4"/>
  <c r="X746" i="4"/>
  <c r="X748" i="4"/>
  <c r="X747" i="4"/>
  <c r="X769" i="4"/>
  <c r="X768" i="4"/>
  <c r="X103" i="4"/>
  <c r="X282" i="4"/>
  <c r="X347" i="4"/>
  <c r="X386" i="4"/>
  <c r="X1090" i="4"/>
  <c r="X462" i="4"/>
  <c r="X4086" i="4"/>
  <c r="X4002" i="4"/>
  <c r="X28" i="4"/>
  <c r="X30" i="4"/>
  <c r="X41" i="4"/>
  <c r="X26" i="4"/>
  <c r="X32" i="4"/>
  <c r="X29" i="4"/>
  <c r="X27" i="4"/>
  <c r="X597" i="4"/>
  <c r="X598" i="4"/>
  <c r="X587" i="4"/>
  <c r="X588" i="4"/>
  <c r="X590" i="4"/>
  <c r="X589" i="4"/>
  <c r="X40" i="4"/>
  <c r="X594" i="4"/>
  <c r="X591" i="4"/>
  <c r="X592" i="4"/>
  <c r="X38" i="4"/>
  <c r="X39" i="4"/>
  <c r="X36" i="4"/>
  <c r="X595" i="4"/>
  <c r="X33" i="4"/>
  <c r="X34" i="4"/>
  <c r="X596" i="4"/>
  <c r="X593" i="4"/>
  <c r="X37" i="4"/>
  <c r="X43" i="4"/>
  <c r="X42" i="4"/>
  <c r="X45" i="4"/>
  <c r="X46" i="4"/>
  <c r="X47" i="4"/>
  <c r="X44" i="4"/>
  <c r="X48" i="4"/>
  <c r="X952" i="4"/>
  <c r="X49" i="4"/>
  <c r="X603" i="4"/>
  <c r="X602" i="4"/>
  <c r="X57" i="4"/>
  <c r="X55" i="4"/>
  <c r="X62" i="4"/>
  <c r="X52" i="4"/>
  <c r="X58" i="4"/>
  <c r="X53" i="4"/>
  <c r="X66" i="4"/>
  <c r="X68" i="4"/>
  <c r="X606" i="4"/>
  <c r="X61" i="4"/>
  <c r="X63" i="4"/>
  <c r="X605" i="4"/>
  <c r="X65" i="4"/>
  <c r="X600" i="4"/>
  <c r="X607" i="4"/>
  <c r="X601" i="4"/>
  <c r="X604" i="4"/>
  <c r="X60" i="4"/>
  <c r="X64" i="4"/>
  <c r="X599" i="4"/>
  <c r="X54" i="4"/>
  <c r="X56" i="4"/>
  <c r="X69" i="4"/>
  <c r="X80" i="4"/>
  <c r="X608" i="4"/>
  <c r="X610" i="4"/>
  <c r="X77" i="4"/>
  <c r="X1073" i="4"/>
  <c r="X71" i="4"/>
  <c r="X76" i="4"/>
  <c r="X72" i="4"/>
  <c r="X74" i="4"/>
  <c r="X1098" i="4"/>
  <c r="X73" i="4"/>
  <c r="X78" i="4"/>
  <c r="X609" i="4"/>
  <c r="X81" i="4"/>
  <c r="X611" i="4"/>
  <c r="X83" i="4"/>
  <c r="X82" i="4"/>
  <c r="X84" i="4"/>
  <c r="X89" i="4"/>
  <c r="X1246" i="4"/>
  <c r="X1276" i="4"/>
  <c r="X95" i="4"/>
  <c r="X1278" i="4"/>
  <c r="X617" i="4"/>
  <c r="X90" i="4"/>
  <c r="X616" i="4"/>
  <c r="X615" i="4"/>
  <c r="X612" i="4"/>
  <c r="X96" i="4"/>
  <c r="X94" i="4"/>
  <c r="X92" i="4"/>
  <c r="X614" i="4"/>
  <c r="X618" i="4"/>
  <c r="X97" i="4"/>
  <c r="X87" i="4"/>
  <c r="X98" i="4"/>
  <c r="X88" i="4"/>
  <c r="X91" i="4"/>
  <c r="X613" i="4"/>
  <c r="X100" i="4"/>
  <c r="X1345" i="4"/>
  <c r="X619" i="4"/>
  <c r="X126" i="4"/>
  <c r="X122" i="4"/>
  <c r="X116" i="4"/>
  <c r="X121" i="4"/>
  <c r="X127" i="4"/>
  <c r="X624" i="4"/>
  <c r="X108" i="4"/>
  <c r="X629" i="4"/>
  <c r="X105" i="4"/>
  <c r="X117" i="4"/>
  <c r="X623" i="4"/>
  <c r="X622" i="4"/>
  <c r="X113" i="4"/>
  <c r="X625" i="4"/>
  <c r="X107" i="4"/>
  <c r="X125" i="4"/>
  <c r="X628" i="4"/>
  <c r="X115" i="4"/>
  <c r="X626" i="4"/>
  <c r="X620" i="4"/>
  <c r="X123" i="4"/>
  <c r="X129" i="4"/>
  <c r="X118" i="4"/>
  <c r="X109" i="4"/>
  <c r="X119" i="4"/>
  <c r="X112" i="4"/>
  <c r="X104" i="4"/>
  <c r="X120" i="4"/>
  <c r="X111" i="4"/>
  <c r="X130" i="4"/>
  <c r="X110" i="4"/>
  <c r="X124" i="4"/>
  <c r="X621" i="4"/>
  <c r="X627" i="4"/>
  <c r="X132" i="4"/>
  <c r="X630" i="4"/>
  <c r="X136" i="4"/>
  <c r="X135" i="4"/>
  <c r="X134" i="4"/>
  <c r="X133" i="4"/>
  <c r="X137" i="4"/>
  <c r="X650" i="4"/>
  <c r="X639" i="4"/>
  <c r="X645" i="4"/>
  <c r="X634" i="4"/>
  <c r="X641" i="4"/>
  <c r="X649" i="4"/>
  <c r="X145" i="4"/>
  <c r="X168" i="4"/>
  <c r="X633" i="4"/>
  <c r="X646" i="4"/>
  <c r="X640" i="4"/>
  <c r="X159" i="4"/>
  <c r="X149" i="4"/>
  <c r="X642" i="4"/>
  <c r="X631" i="4"/>
  <c r="X637" i="4"/>
  <c r="X638" i="4"/>
  <c r="X158" i="4"/>
  <c r="X147" i="4"/>
  <c r="X644" i="4"/>
  <c r="X143" i="4"/>
  <c r="X157" i="4"/>
  <c r="X167" i="4"/>
  <c r="X161" i="4"/>
  <c r="X643" i="4"/>
  <c r="X648" i="4"/>
  <c r="X166" i="4"/>
  <c r="X636" i="4"/>
  <c r="X1643" i="4"/>
  <c r="X162" i="4"/>
  <c r="X1705" i="4"/>
  <c r="X144" i="4"/>
  <c r="X139" i="4"/>
  <c r="X156" i="4"/>
  <c r="X647" i="4"/>
  <c r="X635" i="4"/>
  <c r="X632" i="4"/>
  <c r="X172" i="4"/>
  <c r="X169" i="4"/>
  <c r="X170" i="4"/>
  <c r="X174" i="4"/>
  <c r="X173" i="4"/>
  <c r="X181" i="4"/>
  <c r="X188" i="4"/>
  <c r="X177" i="4"/>
  <c r="X200" i="4"/>
  <c r="X654" i="4"/>
  <c r="X202" i="4"/>
  <c r="X180" i="4"/>
  <c r="X656" i="4"/>
  <c r="X659" i="4"/>
  <c r="X195" i="4"/>
  <c r="X186" i="4"/>
  <c r="X184" i="4"/>
  <c r="X652" i="4"/>
  <c r="X190" i="4"/>
  <c r="X199" i="4"/>
  <c r="X182" i="4"/>
  <c r="X197" i="4"/>
  <c r="X653" i="4"/>
  <c r="X178" i="4"/>
  <c r="X207" i="4"/>
  <c r="X176" i="4"/>
  <c r="X183" i="4"/>
  <c r="X1943" i="4"/>
  <c r="X651" i="4"/>
  <c r="X204" i="4"/>
  <c r="X203" i="4"/>
  <c r="X189" i="4"/>
  <c r="X660" i="4"/>
  <c r="X191" i="4"/>
  <c r="X658" i="4"/>
  <c r="X185" i="4"/>
  <c r="X194" i="4"/>
  <c r="X193" i="4"/>
  <c r="X198" i="4"/>
  <c r="X179" i="4"/>
  <c r="X205" i="4"/>
  <c r="X655" i="4"/>
  <c r="X208" i="4"/>
  <c r="X201" i="4"/>
  <c r="X206" i="4"/>
  <c r="X196" i="4"/>
  <c r="X187" i="4"/>
  <c r="X657" i="4"/>
  <c r="X209" i="4"/>
  <c r="X2066" i="4"/>
  <c r="X212" i="4"/>
  <c r="X211" i="4"/>
  <c r="X661" i="4"/>
  <c r="X216" i="4"/>
  <c r="X215" i="4"/>
  <c r="X221" i="4"/>
  <c r="X219" i="4"/>
  <c r="X220" i="4"/>
  <c r="X217" i="4"/>
  <c r="X222" i="4"/>
  <c r="X2124" i="4"/>
  <c r="X223" i="4"/>
  <c r="X224" i="4"/>
  <c r="X226" i="4"/>
  <c r="X225" i="4"/>
  <c r="X662" i="4"/>
  <c r="X227" i="4"/>
  <c r="X228" i="4"/>
  <c r="X236" i="4"/>
  <c r="X666" i="4"/>
  <c r="X667" i="4"/>
  <c r="X234" i="4"/>
  <c r="X665" i="4"/>
  <c r="X663" i="4"/>
  <c r="X235" i="4"/>
  <c r="X230" i="4"/>
  <c r="X664" i="4"/>
  <c r="X231" i="4"/>
  <c r="X2208" i="4"/>
  <c r="X237" i="4"/>
  <c r="X668" i="4"/>
  <c r="X669" i="4"/>
  <c r="X671" i="4"/>
  <c r="X670" i="4"/>
  <c r="X239" i="4"/>
  <c r="X672" i="4"/>
  <c r="X242" i="4"/>
  <c r="X243" i="4"/>
  <c r="X244" i="4"/>
  <c r="X245" i="4"/>
  <c r="X246" i="4"/>
  <c r="X673" i="4"/>
  <c r="X248" i="4"/>
  <c r="X2321" i="4"/>
  <c r="X247" i="4"/>
  <c r="X2352" i="4"/>
  <c r="X252" i="4"/>
  <c r="X249" i="4"/>
  <c r="X251" i="4"/>
  <c r="X356" i="4"/>
  <c r="X253" i="4"/>
  <c r="X2401" i="4"/>
  <c r="X254" i="4"/>
  <c r="X258" i="4"/>
  <c r="X256" i="4"/>
  <c r="X259" i="4"/>
  <c r="X257" i="4"/>
  <c r="X260" i="4"/>
  <c r="X262" i="4"/>
  <c r="X261" i="4"/>
  <c r="X267" i="4"/>
  <c r="X265" i="4"/>
  <c r="X675" i="4"/>
  <c r="X264" i="4"/>
  <c r="X2515" i="4"/>
  <c r="X266" i="4"/>
  <c r="X263" i="4"/>
  <c r="X674" i="4"/>
  <c r="X270" i="4"/>
  <c r="X269" i="4"/>
  <c r="X271" i="4"/>
  <c r="X272" i="4"/>
  <c r="X273" i="4"/>
  <c r="X278" i="4"/>
  <c r="X279" i="4"/>
  <c r="X277" i="4"/>
  <c r="X275" i="4"/>
  <c r="X276" i="4"/>
  <c r="X2560" i="4"/>
  <c r="X2574" i="4"/>
  <c r="X280" i="4"/>
  <c r="X281" i="4"/>
  <c r="X283" i="4"/>
  <c r="X285" i="4"/>
  <c r="X284" i="4"/>
  <c r="X286" i="4"/>
  <c r="X682" i="4"/>
  <c r="X683" i="4"/>
  <c r="X289" i="4"/>
  <c r="X292" i="4"/>
  <c r="X293" i="4"/>
  <c r="X680" i="4"/>
  <c r="X287" i="4"/>
  <c r="X677" i="4"/>
  <c r="X294" i="4"/>
  <c r="X678" i="4"/>
  <c r="X2642" i="4"/>
  <c r="X681" i="4"/>
  <c r="X679" i="4"/>
  <c r="X291" i="4"/>
  <c r="X690" i="4"/>
  <c r="X296" i="4"/>
  <c r="X684" i="4"/>
  <c r="X303" i="4"/>
  <c r="X685" i="4"/>
  <c r="X295" i="4"/>
  <c r="X305" i="4"/>
  <c r="X692" i="4"/>
  <c r="X696" i="4"/>
  <c r="X695" i="4"/>
  <c r="X298" i="4"/>
  <c r="X689" i="4"/>
  <c r="X693" i="4"/>
  <c r="X694" i="4"/>
  <c r="X299" i="4"/>
  <c r="X2724" i="4"/>
  <c r="X300" i="4"/>
  <c r="X302" i="4"/>
  <c r="X688" i="4"/>
  <c r="X304" i="4"/>
  <c r="X691" i="4"/>
  <c r="X306" i="4"/>
  <c r="X686" i="4"/>
  <c r="X301" i="4"/>
  <c r="X687" i="4"/>
  <c r="X297" i="4"/>
  <c r="X312" i="4"/>
  <c r="X2794" i="4"/>
  <c r="X319" i="4"/>
  <c r="X314" i="4"/>
  <c r="X308" i="4"/>
  <c r="X321" i="4"/>
  <c r="X702" i="4"/>
  <c r="X328" i="4"/>
  <c r="X325" i="4"/>
  <c r="X310" i="4"/>
  <c r="X318" i="4"/>
  <c r="X309" i="4"/>
  <c r="X699" i="4"/>
  <c r="X711" i="4"/>
  <c r="X703" i="4"/>
  <c r="X315" i="4"/>
  <c r="X317" i="4"/>
  <c r="X2853" i="4"/>
  <c r="X324" i="4"/>
  <c r="X327" i="4"/>
  <c r="X329" i="4"/>
  <c r="X313" i="4"/>
  <c r="X708" i="4"/>
  <c r="X698" i="4"/>
  <c r="X705" i="4"/>
  <c r="X326" i="4"/>
  <c r="X709" i="4"/>
  <c r="X2872" i="4"/>
  <c r="X704" i="4"/>
  <c r="X700" i="4"/>
  <c r="X307" i="4"/>
  <c r="X701" i="4"/>
  <c r="X706" i="4"/>
  <c r="X323" i="4"/>
  <c r="X712" i="4"/>
  <c r="X707" i="4"/>
  <c r="X710" i="4"/>
  <c r="X335" i="4"/>
  <c r="X719" i="4"/>
  <c r="X716" i="4"/>
  <c r="X339" i="4"/>
  <c r="X333" i="4"/>
  <c r="X334" i="4"/>
  <c r="X713" i="4"/>
  <c r="X717" i="4"/>
  <c r="X331" i="4"/>
  <c r="X330" i="4"/>
  <c r="X338" i="4"/>
  <c r="X715" i="4"/>
  <c r="X714" i="4"/>
  <c r="X337" i="4"/>
  <c r="X336" i="4"/>
  <c r="X344" i="4"/>
  <c r="X346" i="4"/>
  <c r="X345" i="4"/>
  <c r="X342" i="4"/>
  <c r="X720" i="4"/>
  <c r="X352" i="4"/>
  <c r="X357" i="4"/>
  <c r="X725" i="4"/>
  <c r="X349" i="4"/>
  <c r="X724" i="4"/>
  <c r="X731" i="4"/>
  <c r="X727" i="4"/>
  <c r="X723" i="4"/>
  <c r="X348" i="4"/>
  <c r="X350" i="4"/>
  <c r="X728" i="4"/>
  <c r="X730" i="4"/>
  <c r="X353" i="4"/>
  <c r="X721" i="4"/>
  <c r="X722" i="4"/>
  <c r="X3073" i="4"/>
  <c r="X351" i="4"/>
  <c r="X729" i="4"/>
  <c r="X355" i="4"/>
  <c r="X354" i="4"/>
  <c r="X726" i="4"/>
  <c r="X363" i="4"/>
  <c r="X379" i="4"/>
  <c r="X743" i="4"/>
  <c r="X385" i="4"/>
  <c r="X366" i="4"/>
  <c r="X737" i="4"/>
  <c r="X365" i="4"/>
  <c r="X745" i="4"/>
  <c r="X375" i="4"/>
  <c r="X373" i="4"/>
  <c r="X739" i="4"/>
  <c r="X736" i="4"/>
  <c r="X738" i="4"/>
  <c r="X376" i="4"/>
  <c r="X735" i="4"/>
  <c r="X740" i="4"/>
  <c r="X362" i="4"/>
  <c r="X744" i="4"/>
  <c r="X364" i="4"/>
  <c r="X369" i="4"/>
  <c r="X741" i="4"/>
  <c r="X734" i="4"/>
  <c r="X370" i="4"/>
  <c r="X380" i="4"/>
  <c r="X374" i="4"/>
  <c r="X372" i="4"/>
  <c r="X381" i="4"/>
  <c r="X742" i="4"/>
  <c r="X377" i="4"/>
  <c r="X378" i="4"/>
  <c r="X383" i="4"/>
  <c r="X371" i="4"/>
  <c r="X403" i="4"/>
  <c r="X393" i="4"/>
  <c r="X3276" i="4"/>
  <c r="X756" i="4"/>
  <c r="X401" i="4"/>
  <c r="X388" i="4"/>
  <c r="X757" i="4"/>
  <c r="X753" i="4"/>
  <c r="X767" i="4"/>
  <c r="X766" i="4"/>
  <c r="X389" i="4"/>
  <c r="X749" i="4"/>
  <c r="X395" i="4"/>
  <c r="X398" i="4"/>
  <c r="X399" i="4"/>
  <c r="X404" i="4"/>
  <c r="X754" i="4"/>
  <c r="X751" i="4"/>
  <c r="X761" i="4"/>
  <c r="X405" i="4"/>
  <c r="X392" i="4"/>
  <c r="X764" i="4"/>
  <c r="X760" i="4"/>
  <c r="X402" i="4"/>
  <c r="X759" i="4"/>
  <c r="X752" i="4"/>
  <c r="X758" i="4"/>
  <c r="X763" i="4"/>
  <c r="X406" i="4"/>
  <c r="X397" i="4"/>
  <c r="X396" i="4"/>
  <c r="X762" i="4"/>
  <c r="X394" i="4"/>
  <c r="X750" i="4"/>
  <c r="X765" i="4"/>
  <c r="X400" i="4"/>
  <c r="X755" i="4"/>
  <c r="X391" i="4"/>
  <c r="X421" i="4"/>
  <c r="X425" i="4"/>
  <c r="X416" i="4"/>
  <c r="X420" i="4"/>
  <c r="X413" i="4"/>
  <c r="X424" i="4"/>
  <c r="X426" i="4"/>
  <c r="X408" i="4"/>
  <c r="X417" i="4"/>
  <c r="X771" i="4"/>
  <c r="X774" i="4"/>
  <c r="X772" i="4"/>
  <c r="X427" i="4"/>
  <c r="X409" i="4"/>
  <c r="X411" i="4"/>
  <c r="X412" i="4"/>
  <c r="X422" i="4"/>
  <c r="X407" i="4"/>
  <c r="X418" i="4"/>
  <c r="X775" i="4"/>
  <c r="X415" i="4"/>
  <c r="X423" i="4"/>
  <c r="X718" i="4"/>
  <c r="X419" i="4"/>
  <c r="X773" i="4"/>
  <c r="X414" i="4"/>
  <c r="X410" i="4"/>
  <c r="X770" i="4"/>
  <c r="X429" i="4"/>
  <c r="X430" i="4"/>
  <c r="X428" i="4"/>
  <c r="X434" i="4"/>
  <c r="X778" i="4"/>
  <c r="X779" i="4"/>
  <c r="X450" i="4"/>
  <c r="X780" i="4"/>
  <c r="X439" i="4"/>
  <c r="X3561" i="4"/>
  <c r="X438" i="4"/>
  <c r="X449" i="4"/>
  <c r="X448" i="4"/>
  <c r="X782" i="4"/>
  <c r="X441" i="4"/>
  <c r="X783" i="4"/>
  <c r="X452" i="4"/>
  <c r="X776" i="4"/>
  <c r="X784" i="4"/>
  <c r="X451" i="4"/>
  <c r="X781" i="4"/>
  <c r="X442" i="4"/>
  <c r="X446" i="4"/>
  <c r="X433" i="4"/>
  <c r="X777" i="4"/>
  <c r="X445" i="4"/>
  <c r="X444" i="4"/>
  <c r="X454" i="4"/>
  <c r="X455" i="4"/>
  <c r="X785" i="4"/>
  <c r="X457" i="4"/>
  <c r="X458" i="4"/>
  <c r="X460" i="4"/>
  <c r="X456" i="4"/>
  <c r="X3630" i="4"/>
  <c r="X453" i="4"/>
  <c r="X3644" i="4"/>
  <c r="X786" i="4"/>
  <c r="X787" i="4"/>
  <c r="X461" i="4"/>
  <c r="X789" i="4"/>
  <c r="X459" i="4"/>
  <c r="X788" i="4"/>
  <c r="X3709" i="4"/>
  <c r="X464" i="4"/>
  <c r="X791" i="4"/>
  <c r="X465" i="4"/>
  <c r="X794" i="4"/>
  <c r="X470" i="4"/>
  <c r="X792" i="4"/>
  <c r="X469" i="4"/>
  <c r="X793" i="4"/>
  <c r="X790" i="4"/>
  <c r="X466" i="4"/>
  <c r="X471" i="4"/>
  <c r="X472" i="4"/>
  <c r="X474" i="4"/>
  <c r="X473" i="4"/>
  <c r="X475" i="4"/>
  <c r="X476" i="4"/>
  <c r="X477" i="4"/>
  <c r="X480" i="4"/>
  <c r="X795" i="4"/>
  <c r="X3788" i="4"/>
  <c r="X481" i="4"/>
  <c r="X486" i="4"/>
  <c r="X796" i="4"/>
  <c r="X487" i="4"/>
  <c r="X482" i="4"/>
  <c r="X485" i="4"/>
  <c r="X484" i="4"/>
  <c r="X797" i="4"/>
  <c r="X483" i="4"/>
  <c r="X798" i="4"/>
  <c r="X499" i="4"/>
  <c r="X497" i="4"/>
  <c r="X502" i="4"/>
  <c r="X495" i="4"/>
  <c r="X801" i="4"/>
  <c r="X491" i="4"/>
  <c r="X494" i="4"/>
  <c r="X496" i="4"/>
  <c r="X500" i="4"/>
  <c r="X799" i="4"/>
  <c r="X490" i="4"/>
  <c r="X493" i="4"/>
  <c r="X800" i="4"/>
  <c r="X501" i="4"/>
  <c r="X492" i="4"/>
  <c r="X802" i="4"/>
  <c r="X503" i="4"/>
  <c r="X803" i="4"/>
  <c r="X3967" i="4"/>
  <c r="X508" i="4"/>
  <c r="X510" i="4"/>
  <c r="X4059" i="4"/>
  <c r="X513" i="4"/>
  <c r="X512" i="4"/>
  <c r="X804" i="4"/>
  <c r="X511" i="4"/>
  <c r="X517" i="4"/>
  <c r="X805" i="4"/>
  <c r="X806" i="4"/>
  <c r="X515" i="4"/>
  <c r="X514" i="4"/>
  <c r="X807" i="4"/>
  <c r="X522" i="4"/>
  <c r="X810" i="4"/>
  <c r="X808" i="4"/>
  <c r="X519" i="4"/>
  <c r="X518" i="4"/>
  <c r="X521" i="4"/>
  <c r="X523" i="4"/>
  <c r="X809" i="4"/>
  <c r="X520" i="4"/>
  <c r="X524" i="4"/>
  <c r="X525" i="4"/>
  <c r="X526" i="4"/>
  <c r="X531" i="4"/>
  <c r="X4135" i="4"/>
  <c r="X528" i="4"/>
  <c r="X530" i="4"/>
  <c r="X535" i="4"/>
  <c r="X813" i="4"/>
  <c r="X811" i="4"/>
  <c r="X538" i="4"/>
  <c r="X533" i="4"/>
  <c r="X537" i="4"/>
  <c r="X532" i="4"/>
  <c r="X536" i="4"/>
  <c r="X812" i="4"/>
  <c r="X814" i="4"/>
  <c r="X815" i="4"/>
  <c r="X539" i="4"/>
  <c r="X541" i="4"/>
  <c r="X542" i="4"/>
  <c r="X4216" i="4"/>
  <c r="X544" i="4"/>
  <c r="X816" i="4"/>
  <c r="X817" i="4"/>
  <c r="X820" i="4"/>
  <c r="X818" i="4"/>
  <c r="X819" i="4"/>
  <c r="X4230" i="4"/>
  <c r="X546" i="4"/>
  <c r="X547" i="4"/>
  <c r="X545" i="4"/>
  <c r="X548" i="4"/>
  <c r="X4269" i="4"/>
  <c r="X822" i="4"/>
  <c r="X550" i="4"/>
  <c r="X821" i="4"/>
  <c r="X549" i="4"/>
  <c r="X4275" i="4"/>
  <c r="X4296" i="4"/>
  <c r="X4317" i="4"/>
  <c r="X553" i="4"/>
  <c r="X825" i="4"/>
  <c r="X554" i="4"/>
  <c r="X824" i="4"/>
  <c r="X823" i="4"/>
  <c r="X555" i="4"/>
  <c r="X4328" i="4"/>
  <c r="X25" i="4"/>
  <c r="X556" i="4"/>
  <c r="X558" i="4"/>
  <c r="X826" i="4"/>
  <c r="X557" i="4"/>
  <c r="X4373" i="4"/>
  <c r="X827" i="4"/>
  <c r="X828" i="4"/>
  <c r="X560" i="4"/>
  <c r="X563" i="4"/>
  <c r="X564" i="4"/>
  <c r="X562" i="4"/>
  <c r="X567" i="4"/>
  <c r="X566" i="4"/>
  <c r="X565" i="4"/>
  <c r="X568" i="4"/>
  <c r="X569" i="4"/>
  <c r="X4430" i="4"/>
  <c r="X570" i="4"/>
  <c r="X571" i="4"/>
  <c r="X572" i="4"/>
  <c r="X4453" i="4"/>
  <c r="X573" i="4"/>
  <c r="X574" i="4"/>
  <c r="X829" i="4"/>
  <c r="X578" i="4"/>
  <c r="X4494" i="4"/>
  <c r="X4490" i="4"/>
  <c r="X582" i="4"/>
  <c r="X584" i="4"/>
  <c r="X583" i="4"/>
  <c r="X585" i="4"/>
  <c r="X586" i="4"/>
  <c r="AA1"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Izumrudava, Yanina</author>
  </authors>
  <commentList>
    <comment ref="I4" authorId="0" shapeId="0" xr:uid="{1868DE9A-B1ED-4659-8655-89FB1400E659}">
      <text>
        <r>
          <rPr>
            <b/>
            <sz val="9"/>
            <color indexed="81"/>
            <rFont val="Tahoma"/>
            <family val="2"/>
            <charset val="204"/>
          </rPr>
          <t>21.12.2022 первый полевой день</t>
        </r>
      </text>
    </comment>
    <comment ref="I6" authorId="0" shapeId="0" xr:uid="{3BB1E591-E098-454E-B32B-98742F0A856A}">
      <text>
        <r>
          <rPr>
            <b/>
            <sz val="9"/>
            <color indexed="81"/>
            <rFont val="Tahoma"/>
            <family val="2"/>
            <charset val="204"/>
          </rPr>
          <t>в поле с 20.10.2022</t>
        </r>
      </text>
    </comment>
    <comment ref="I73" authorId="0" shapeId="0" xr:uid="{90637076-6367-46B0-AC7E-936D7A8BD864}">
      <text>
        <r>
          <rPr>
            <b/>
            <sz val="9"/>
            <color indexed="81"/>
            <rFont val="Tahoma"/>
            <family val="2"/>
            <charset val="204"/>
          </rPr>
          <t>в поле с 03.10.2022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Krantsevich, Yuliya</author>
  </authors>
  <commentList>
    <comment ref="E2" authorId="0" shapeId="0" xr:uid="{00000000-0006-0000-0100-000001000000}">
      <text>
        <r>
          <rPr>
            <b/>
            <sz val="9"/>
            <color indexed="81"/>
            <rFont val="Tahoma"/>
            <family val="2"/>
            <charset val="204"/>
          </rPr>
          <t>Krantsevich, Yuliya:</t>
        </r>
        <r>
          <rPr>
            <sz val="9"/>
            <color indexed="81"/>
            <rFont val="Tahoma"/>
            <family val="2"/>
            <charset val="204"/>
          </rPr>
          <t xml:space="preserve">
К-коммерческие
Р-фармациевские
Т-медтехника и косметика</t>
        </r>
      </text>
    </comment>
    <comment ref="L3423" authorId="0" shapeId="0" xr:uid="{00000000-0006-0000-0100-000002000000}">
      <text>
        <r>
          <rPr>
            <b/>
            <sz val="9"/>
            <color indexed="81"/>
            <rFont val="Tahoma"/>
            <family val="2"/>
            <charset val="204"/>
          </rPr>
          <t>Krantsevich, Yuliya:</t>
        </r>
        <r>
          <rPr>
            <sz val="9"/>
            <color indexed="81"/>
            <rFont val="Tahoma"/>
            <family val="2"/>
            <charset val="204"/>
          </rPr>
          <t xml:space="preserve">
ремонт с 1.02 по май 2019</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Krantsevich, Yuliya</author>
  </authors>
  <commentList>
    <comment ref="C1" authorId="0" shapeId="0" xr:uid="{B02AF5BB-5F64-419F-B71B-CA4677263300}">
      <text>
        <r>
          <rPr>
            <b/>
            <sz val="9"/>
            <color indexed="81"/>
            <rFont val="Tahoma"/>
            <family val="2"/>
            <charset val="204"/>
          </rPr>
          <t>Krantsevich, Yuliya:</t>
        </r>
        <r>
          <rPr>
            <sz val="9"/>
            <color indexed="81"/>
            <rFont val="Tahoma"/>
            <family val="2"/>
            <charset val="204"/>
          </rPr>
          <t xml:space="preserve">
К-коммерческие
Р-фармациевские
Т-медтехника и косметика</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Krantsevich, Yuliya</author>
  </authors>
  <commentList>
    <comment ref="C1" authorId="0" shapeId="0" xr:uid="{FFE1635A-3973-4D0E-8A9B-D6F5DBD6730E}">
      <text>
        <r>
          <rPr>
            <b/>
            <sz val="9"/>
            <color indexed="81"/>
            <rFont val="Tahoma"/>
            <family val="2"/>
            <charset val="204"/>
          </rPr>
          <t>Krantsevich, Yuliya:</t>
        </r>
        <r>
          <rPr>
            <sz val="9"/>
            <color indexed="81"/>
            <rFont val="Tahoma"/>
            <family val="2"/>
            <charset val="204"/>
          </rPr>
          <t xml:space="preserve">
К-коммерческие
Р-фармациевские
Т-медтехника и косметика</t>
        </r>
      </text>
    </comment>
  </commentList>
</comments>
</file>

<file path=xl/sharedStrings.xml><?xml version="1.0" encoding="utf-8"?>
<sst xmlns="http://schemas.openxmlformats.org/spreadsheetml/2006/main" count="137966" uniqueCount="15964">
  <si>
    <t>Регион</t>
  </si>
  <si>
    <t>Район с 01.09.2021</t>
  </si>
  <si>
    <t>Район с 01.09.2022</t>
  </si>
  <si>
    <t>Линия с 01.09.2021</t>
  </si>
  <si>
    <t>Линия с 01.09.2022</t>
  </si>
  <si>
    <t>Global</t>
  </si>
  <si>
    <t>ID_scout</t>
  </si>
  <si>
    <t>МП</t>
  </si>
  <si>
    <t>с</t>
  </si>
  <si>
    <t>история ставки</t>
  </si>
  <si>
    <r>
      <t xml:space="preserve">менеджер с </t>
    </r>
    <r>
      <rPr>
        <b/>
        <sz val="10"/>
        <color rgb="FFFF0000"/>
        <rFont val="Arial"/>
        <family val="2"/>
        <charset val="204"/>
      </rPr>
      <t>01.09.2022</t>
    </r>
  </si>
  <si>
    <t>01.05.2022_Командировочные  города</t>
  </si>
  <si>
    <r>
      <rPr>
        <b/>
        <sz val="10"/>
        <color rgb="FFFF0000"/>
        <rFont val="Arial"/>
        <family val="2"/>
        <charset val="204"/>
      </rPr>
      <t>01.09.2022</t>
    </r>
    <r>
      <rPr>
        <b/>
        <sz val="10"/>
        <color theme="1"/>
        <rFont val="Arial"/>
        <family val="2"/>
        <charset val="204"/>
      </rPr>
      <t>_Командировочные  города</t>
    </r>
  </si>
  <si>
    <r>
      <rPr>
        <b/>
        <sz val="10"/>
        <color rgb="FFFF0000"/>
        <rFont val="Arial"/>
        <family val="2"/>
        <charset val="204"/>
      </rPr>
      <t>01.01.2023</t>
    </r>
    <r>
      <rPr>
        <b/>
        <sz val="10"/>
        <color theme="1"/>
        <rFont val="Arial"/>
        <family val="2"/>
        <charset val="204"/>
      </rPr>
      <t>_Командировочные  города</t>
    </r>
  </si>
  <si>
    <t>Фамилия</t>
  </si>
  <si>
    <t>Имя</t>
  </si>
  <si>
    <t>Отчетсво</t>
  </si>
  <si>
    <t>ФИО</t>
  </si>
  <si>
    <t>ФИ</t>
  </si>
  <si>
    <t>english</t>
  </si>
  <si>
    <t>И.О. Фамилия</t>
  </si>
  <si>
    <t>ID</t>
  </si>
  <si>
    <t>почта</t>
  </si>
  <si>
    <t>имя в репорт</t>
  </si>
  <si>
    <t>На декретной ставке (ДС)</t>
  </si>
  <si>
    <t>Кол-во аптек в репорте</t>
  </si>
  <si>
    <t>Могилев</t>
  </si>
  <si>
    <t>COMBO1</t>
  </si>
  <si>
    <t>AI COMBO</t>
  </si>
  <si>
    <t>BYS000405A</t>
  </si>
  <si>
    <t>Белоног А</t>
  </si>
  <si>
    <t>Ракитский Евгений</t>
  </si>
  <si>
    <t>Горки</t>
  </si>
  <si>
    <t>Шклов, Бобруйск (Позитива, Ренейра, Кетонал)</t>
  </si>
  <si>
    <t>Белоног</t>
  </si>
  <si>
    <t>Алла</t>
  </si>
  <si>
    <t>Григорьевна</t>
  </si>
  <si>
    <t>Белоног Алла Григорьевна</t>
  </si>
  <si>
    <t>Belanoh Ala</t>
  </si>
  <si>
    <t>Г.А. Белоног</t>
  </si>
  <si>
    <t>BELANAL2</t>
  </si>
  <si>
    <t>ala.belanoh@sandoz.com</t>
  </si>
  <si>
    <t>AI COMBO Белоног Алла_report</t>
  </si>
  <si>
    <t>Минск</t>
  </si>
  <si>
    <t xml:space="preserve">Сов </t>
  </si>
  <si>
    <t>Сов</t>
  </si>
  <si>
    <t>BYS000706A</t>
  </si>
  <si>
    <t>Бондарева Н</t>
  </si>
  <si>
    <t>Гресь Яна</t>
  </si>
  <si>
    <t>Боровляны, Несвиж</t>
  </si>
  <si>
    <t>Лесной (Боровляны), Несвиж</t>
  </si>
  <si>
    <t>Бондарева</t>
  </si>
  <si>
    <t>Наталья</t>
  </si>
  <si>
    <t>Николаевна</t>
  </si>
  <si>
    <t>Бондарева Наталья Николаевна</t>
  </si>
  <si>
    <t>Bondarava Natallia</t>
  </si>
  <si>
    <t>Н.Н. Бондарева</t>
  </si>
  <si>
    <t>BONDANA2</t>
  </si>
  <si>
    <t>natallia.bondarava@sandoz.com</t>
  </si>
  <si>
    <t>AI COMBO Бондарева_report</t>
  </si>
  <si>
    <t>Лен Зав</t>
  </si>
  <si>
    <t xml:space="preserve">Лен  </t>
  </si>
  <si>
    <t>BYS000703A</t>
  </si>
  <si>
    <t>Луферова В</t>
  </si>
  <si>
    <t>Козлова Е до 07.10.2022</t>
  </si>
  <si>
    <t xml:space="preserve">ЛОГОЙСК </t>
  </si>
  <si>
    <t>Логойск, Плещеницы, Червень</t>
  </si>
  <si>
    <r>
      <t xml:space="preserve">Логойск, Плещеницы, Червень, </t>
    </r>
    <r>
      <rPr>
        <b/>
        <sz val="10"/>
        <color rgb="FF7030A0"/>
        <rFont val="Arial"/>
        <family val="2"/>
        <charset val="204"/>
      </rPr>
      <t>+УЗДА, +СМИЛОВИЧИ</t>
    </r>
  </si>
  <si>
    <t>Луферова</t>
  </si>
  <si>
    <t>Валерия</t>
  </si>
  <si>
    <t>Олеговна</t>
  </si>
  <si>
    <t>Луферова Валерия Олеговна</t>
  </si>
  <si>
    <t>В.О. Луферова</t>
  </si>
  <si>
    <t>valeryia.luferava@sandoz.com</t>
  </si>
  <si>
    <t>AI COMBO Луферова_report</t>
  </si>
  <si>
    <t>Гродно</t>
  </si>
  <si>
    <t>BYS000212A</t>
  </si>
  <si>
    <t>Воронич О</t>
  </si>
  <si>
    <t>Смоляков Денис</t>
  </si>
  <si>
    <t>Слоним, Волковыск, Скидель</t>
  </si>
  <si>
    <t>Воронич</t>
  </si>
  <si>
    <t>Ольга</t>
  </si>
  <si>
    <t>Воронич Ольга Олеговна</t>
  </si>
  <si>
    <t>Varonich Volha</t>
  </si>
  <si>
    <t>О.О. Воронич</t>
  </si>
  <si>
    <t>VARONVO1</t>
  </si>
  <si>
    <t>volha.varonich@sandoz.com</t>
  </si>
  <si>
    <t>AI COMBO Воронич_report</t>
  </si>
  <si>
    <t>COMBO2</t>
  </si>
  <si>
    <t>OTC</t>
  </si>
  <si>
    <t>BYS000812A</t>
  </si>
  <si>
    <t>Гилюк Н</t>
  </si>
  <si>
    <t>Дядюк А до 07.10.2022</t>
  </si>
  <si>
    <t>Мороз Александр</t>
  </si>
  <si>
    <t>Волковыск, Лида</t>
  </si>
  <si>
    <t>Остравец, Ошмяны, Сморгонь</t>
  </si>
  <si>
    <t>Гилюк</t>
  </si>
  <si>
    <t>Hiliuk Natallia</t>
  </si>
  <si>
    <t>VLASENA1</t>
  </si>
  <si>
    <t>natallia.hiliuk@sandoz.com</t>
  </si>
  <si>
    <t>AI COMBO Гилюк_report</t>
  </si>
  <si>
    <t>Гомель</t>
  </si>
  <si>
    <t>BYS000609A</t>
  </si>
  <si>
    <t>Громыко П</t>
  </si>
  <si>
    <t>Андрухович И до 1.09</t>
  </si>
  <si>
    <t>Ловицкая Юлия</t>
  </si>
  <si>
    <t>Жлобин, Рогачев</t>
  </si>
  <si>
    <t>Жлобин, Рогачёв</t>
  </si>
  <si>
    <t>Громыко</t>
  </si>
  <si>
    <t>Полина</t>
  </si>
  <si>
    <t>Леонидовна</t>
  </si>
  <si>
    <t>Громыко Полина Леонидовна</t>
  </si>
  <si>
    <t>Hramyka Palina</t>
  </si>
  <si>
    <t>П.Л. Громыко</t>
  </si>
  <si>
    <t>HRAMYPA1</t>
  </si>
  <si>
    <t>palina.hramyka@sandoz.com</t>
  </si>
  <si>
    <t>AI COMBO Громыко_report</t>
  </si>
  <si>
    <t>Зав Парт</t>
  </si>
  <si>
    <t>BYS000805A</t>
  </si>
  <si>
    <t>Журавлев А</t>
  </si>
  <si>
    <t>Борисов, Жодино</t>
  </si>
  <si>
    <t>нет командировок</t>
  </si>
  <si>
    <t>нет</t>
  </si>
  <si>
    <t>Журавлев</t>
  </si>
  <si>
    <t>Артём</t>
  </si>
  <si>
    <t>Борисович</t>
  </si>
  <si>
    <t>Журавлев Артём Борисович</t>
  </si>
  <si>
    <t>Zhurauliou Artsiom</t>
  </si>
  <si>
    <t>Б.А. Журавлев</t>
  </si>
  <si>
    <t>ZHURAAR2</t>
  </si>
  <si>
    <t>artsiom.zhurauliou@sandoz.com</t>
  </si>
  <si>
    <t>AI COMBO Журавлев_report</t>
  </si>
  <si>
    <t>BYS000111A</t>
  </si>
  <si>
    <t>Круглева В</t>
  </si>
  <si>
    <t>Ветка, Светлогорск, Речица; Добруш</t>
  </si>
  <si>
    <t>Ветка, Речица, Добруш</t>
  </si>
  <si>
    <t>Круглева</t>
  </si>
  <si>
    <t>Виктория</t>
  </si>
  <si>
    <t>Круглева Виктория Николаевна</t>
  </si>
  <si>
    <t>Kruhliova Viktoryia</t>
  </si>
  <si>
    <t>Н.В. Круглева</t>
  </si>
  <si>
    <t>KRUHLVI1</t>
  </si>
  <si>
    <t>viktoriya.kruhliova@sandoz.com</t>
  </si>
  <si>
    <t>AI COMBO Круглева_report</t>
  </si>
  <si>
    <t>Фрун Цент</t>
  </si>
  <si>
    <t>Фр</t>
  </si>
  <si>
    <t>BYS000708A</t>
  </si>
  <si>
    <t>Куценко Е</t>
  </si>
  <si>
    <t>Ждановичи, Смолевичи, Заславль</t>
  </si>
  <si>
    <t>Смолевичи, Заславль,Ждановичи</t>
  </si>
  <si>
    <t>Куценко</t>
  </si>
  <si>
    <t>Елена</t>
  </si>
  <si>
    <t>Юрьевна</t>
  </si>
  <si>
    <t>Куценко Елена Юрьевна</t>
  </si>
  <si>
    <t>Kutsenka Alena</t>
  </si>
  <si>
    <t>Ю.Е. Куценко</t>
  </si>
  <si>
    <t>KUTSEAL2</t>
  </si>
  <si>
    <t>alena.kutsenka@sandoz.com</t>
  </si>
  <si>
    <t>AI COMBO Куценко_report</t>
  </si>
  <si>
    <t>Цен Сов</t>
  </si>
  <si>
    <t>Цент</t>
  </si>
  <si>
    <t>BYS000801A</t>
  </si>
  <si>
    <t>Лозко Д</t>
  </si>
  <si>
    <t>Солигорск, Боровляны,  Ждановичи</t>
  </si>
  <si>
    <t>Борисов</t>
  </si>
  <si>
    <t>Лозко</t>
  </si>
  <si>
    <t>Дмитрий</t>
  </si>
  <si>
    <t>Александрович</t>
  </si>
  <si>
    <t>Лозко Дмитрий Александрович</t>
  </si>
  <si>
    <t>Lazko Dzmitry</t>
  </si>
  <si>
    <t>А.Д. Лозко</t>
  </si>
  <si>
    <t>LAZKODZ1</t>
  </si>
  <si>
    <t>dzmitry.lazko@sandoz.com</t>
  </si>
  <si>
    <t>AI COMBO ЛозкоД_report</t>
  </si>
  <si>
    <t>Моск Окт</t>
  </si>
  <si>
    <t>Окт</t>
  </si>
  <si>
    <t>BYS000711A</t>
  </si>
  <si>
    <t>Мурашко Я</t>
  </si>
  <si>
    <t>Сеница, Фаниполь</t>
  </si>
  <si>
    <t>Дзержинск, Пуховичский рн (Марьина горка, Дружный, Свислочь), Сеница, Прилуки, Фаниполь</t>
  </si>
  <si>
    <t>Мурашко</t>
  </si>
  <si>
    <t>Янина</t>
  </si>
  <si>
    <t>Александровна</t>
  </si>
  <si>
    <t>Мурашко Янина Александровна</t>
  </si>
  <si>
    <t>Murashka Yanina</t>
  </si>
  <si>
    <t>А.Я. Мурашко</t>
  </si>
  <si>
    <t>MURASYA1</t>
  </si>
  <si>
    <t>yanina.murashka@sandoz.com</t>
  </si>
  <si>
    <t>AI COMBO Мурашко_report</t>
  </si>
  <si>
    <t>Витебск</t>
  </si>
  <si>
    <t>BYS000506A</t>
  </si>
  <si>
    <t>Нарыжная О</t>
  </si>
  <si>
    <t>Туманова Светлана</t>
  </si>
  <si>
    <t>Орша-Барань, Бешенковичи, Городок, Чашники-Новолукомль, Лепель</t>
  </si>
  <si>
    <t>Орша(Барань), Бешенковичи,  Лепель, Городок, Чашники</t>
  </si>
  <si>
    <t>Нарыжная</t>
  </si>
  <si>
    <t>Сергеевна</t>
  </si>
  <si>
    <t>Нарыжная Ольга Сергеевна</t>
  </si>
  <si>
    <t>Naryzhnaya Volha</t>
  </si>
  <si>
    <t>С.О. Нарыжная</t>
  </si>
  <si>
    <t>NARYZVO1</t>
  </si>
  <si>
    <t>volha.naryzhnaya@sandoz.com</t>
  </si>
  <si>
    <t>AI COMBO Нарыжная_report</t>
  </si>
  <si>
    <t>Перв парт</t>
  </si>
  <si>
    <t>Перв</t>
  </si>
  <si>
    <t>BYS000710A</t>
  </si>
  <si>
    <t>Полухлеб В</t>
  </si>
  <si>
    <t>Колодищи, Марьина горка, Жодино</t>
  </si>
  <si>
    <t>Жодино, Колодищи, Копище</t>
  </si>
  <si>
    <t>Полухлеб</t>
  </si>
  <si>
    <t>Вера</t>
  </si>
  <si>
    <t>Иосифовна</t>
  </si>
  <si>
    <t>Полухлеб Вера Иосифовна</t>
  </si>
  <si>
    <t>Polukhleb Vera</t>
  </si>
  <si>
    <t>И.В. Полухлеб</t>
  </si>
  <si>
    <t>POLUKVE1</t>
  </si>
  <si>
    <t>vera.polukhleb@sandoz.com</t>
  </si>
  <si>
    <t>AI COMBO Полухлеб_report</t>
  </si>
  <si>
    <t>BYS000505A</t>
  </si>
  <si>
    <t>Прохорова Ю</t>
  </si>
  <si>
    <t>Чашники-Новолукомль, Лиозно, Сенно, Толочин, Бешенковичи, Шумилино</t>
  </si>
  <si>
    <t>Орша, Дубровно, Новолукомль,Лиозно</t>
  </si>
  <si>
    <t>Прохорова</t>
  </si>
  <si>
    <t>Юлия</t>
  </si>
  <si>
    <t>Алексеевна</t>
  </si>
  <si>
    <t>Прохорова Юлия Алексеевна</t>
  </si>
  <si>
    <t>Prokharava Yuliya</t>
  </si>
  <si>
    <t>А.Ю. Прохорова</t>
  </si>
  <si>
    <t>PROKHYU2</t>
  </si>
  <si>
    <t>yuliya.prokharava@sandoz.com</t>
  </si>
  <si>
    <t>AI COMBO Прохорова_report</t>
  </si>
  <si>
    <t>BYS000707A</t>
  </si>
  <si>
    <t>Семенова Д</t>
  </si>
  <si>
    <r>
      <t xml:space="preserve">Столбцы </t>
    </r>
    <r>
      <rPr>
        <sz val="11"/>
        <color rgb="FF7030A0"/>
        <rFont val="Arial"/>
        <family val="2"/>
        <charset val="204"/>
      </rPr>
      <t>+КЛЕЦК</t>
    </r>
  </si>
  <si>
    <t>Столбцы, Клецк</t>
  </si>
  <si>
    <t>Семенова</t>
  </si>
  <si>
    <t>Дина</t>
  </si>
  <si>
    <t>Ивановна</t>
  </si>
  <si>
    <t>Семенова Дина Ивановна</t>
  </si>
  <si>
    <t>Semenova Dina</t>
  </si>
  <si>
    <t>И.Д. Семенова</t>
  </si>
  <si>
    <t>SIAMEDZ1</t>
  </si>
  <si>
    <t>dina.semenova@sandoz.com</t>
  </si>
  <si>
    <t>AI COMBO Семенова_report</t>
  </si>
  <si>
    <t>BYS000606A</t>
  </si>
  <si>
    <t>Сергеева О</t>
  </si>
  <si>
    <t>Бобруйск, Шклов</t>
  </si>
  <si>
    <t>Быхов, Горки  Бобруйск (Позитива, Ренейра, Кетонал)</t>
  </si>
  <si>
    <t>Сергеева</t>
  </si>
  <si>
    <t>Владимировна</t>
  </si>
  <si>
    <t>Сергеева Ольга Владимировна</t>
  </si>
  <si>
    <t>Siarheyeva Volha</t>
  </si>
  <si>
    <t>В.О. Сергеева</t>
  </si>
  <si>
    <t>SIARHVO1</t>
  </si>
  <si>
    <t>volha.siarheyeva@sandoz.com</t>
  </si>
  <si>
    <t>AI COMBO Сергеева_report</t>
  </si>
  <si>
    <t>BYS000803A</t>
  </si>
  <si>
    <t>Телиман Т</t>
  </si>
  <si>
    <t>Слепухина А до 01.07</t>
  </si>
  <si>
    <t>Островец, Ошмяны, Мосты, Сморгонь</t>
  </si>
  <si>
    <t>Мозырь (Позитива, Ренейра Кетонал), Светлогорск</t>
  </si>
  <si>
    <t>Телиман</t>
  </si>
  <si>
    <t>Татьяна</t>
  </si>
  <si>
    <t>Телиман Татьяна Олеговна</t>
  </si>
  <si>
    <t>Teliman Tatsiana</t>
  </si>
  <si>
    <t>Т.О. Телиман</t>
  </si>
  <si>
    <t>TELIMTA1</t>
  </si>
  <si>
    <t>tatsiana.teliman@sandoz.com</t>
  </si>
  <si>
    <t>AI COMBO Телиман_report</t>
  </si>
  <si>
    <t>Брест</t>
  </si>
  <si>
    <t>BYS000303A</t>
  </si>
  <si>
    <t>Харковец С</t>
  </si>
  <si>
    <t>Поклад Светлана</t>
  </si>
  <si>
    <t>Береза (Белоозерск), Кобрин</t>
  </si>
  <si>
    <t>Береза, Белоозерск, Жабинка</t>
  </si>
  <si>
    <t>Харковец</t>
  </si>
  <si>
    <t>Сергей</t>
  </si>
  <si>
    <t>Валерьевич</t>
  </si>
  <si>
    <t>Харковец Сергей Валерьевич</t>
  </si>
  <si>
    <t>Kharkavets Siarhei</t>
  </si>
  <si>
    <t>В.С. Харковец</t>
  </si>
  <si>
    <t>KHARKSI1</t>
  </si>
  <si>
    <t>siarhei.kharkavets@sandoz.com</t>
  </si>
  <si>
    <t>AI COMBO Харковец_report</t>
  </si>
  <si>
    <t>Мос</t>
  </si>
  <si>
    <t>BYS000704A</t>
  </si>
  <si>
    <t>Цырулик А</t>
  </si>
  <si>
    <t>Дзержинск, Столбцы</t>
  </si>
  <si>
    <t>Озерцо</t>
  </si>
  <si>
    <t>Цырулик</t>
  </si>
  <si>
    <t>Алексей</t>
  </si>
  <si>
    <t>Цырулик Алексей Александрович</t>
  </si>
  <si>
    <t>Tsyrulik Aliaksei</t>
  </si>
  <si>
    <t>А.А. Цырулик</t>
  </si>
  <si>
    <t>TSYRUAL1</t>
  </si>
  <si>
    <t>aliaksei.tsyrulik@sandoz.com</t>
  </si>
  <si>
    <t>AI COMBO Цырулик_report</t>
  </si>
  <si>
    <t>ДС Алексеенок до 01.2023</t>
  </si>
  <si>
    <t>BYS000304A</t>
  </si>
  <si>
    <t>Шоленкина О</t>
  </si>
  <si>
    <t>Кобрин, Малорита</t>
  </si>
  <si>
    <t>Шоленкина</t>
  </si>
  <si>
    <t>Шоленкина Ольга Николаевна</t>
  </si>
  <si>
    <t>Shalenkina Volha</t>
  </si>
  <si>
    <t>Н.О. Шоленкина</t>
  </si>
  <si>
    <t>SHALEVO1</t>
  </si>
  <si>
    <t>volha.shalenkina@sandoz.com</t>
  </si>
  <si>
    <t>AI COMBO Шоленкина_report</t>
  </si>
  <si>
    <t>Hospital SR</t>
  </si>
  <si>
    <t>AI COMBO (Hospital SR)</t>
  </si>
  <si>
    <t>BYS000404A</t>
  </si>
  <si>
    <t>Денисеня М</t>
  </si>
  <si>
    <t>Солигорск, Слуцк, Жодино, Борисов, Молодечно</t>
  </si>
  <si>
    <t>Денисеня</t>
  </si>
  <si>
    <t>Михаил</t>
  </si>
  <si>
    <t>Николаевич</t>
  </si>
  <si>
    <t>Денисеня Михаил Николаевич</t>
  </si>
  <si>
    <t>Dzenisenia Mikhail</t>
  </si>
  <si>
    <t>Н.М. Денисеня</t>
  </si>
  <si>
    <t>DZENIMI1</t>
  </si>
  <si>
    <t>mikhail.dzenisenia@sandoz.com</t>
  </si>
  <si>
    <t>Барановичи</t>
  </si>
  <si>
    <t>CARDIO MIX</t>
  </si>
  <si>
    <t>CARDIO1</t>
  </si>
  <si>
    <t>BYS000302A</t>
  </si>
  <si>
    <t>Данилкина В</t>
  </si>
  <si>
    <t>Ганцевичи, Ивацевичи, Ляховичи</t>
  </si>
  <si>
    <t>Данилкина</t>
  </si>
  <si>
    <t>Вячеславовна</t>
  </si>
  <si>
    <t>Данилкина Виктория Вячеславовна</t>
  </si>
  <si>
    <t>Danilkina Viktoryia</t>
  </si>
  <si>
    <t>В.В. Данилкина</t>
  </si>
  <si>
    <t>DANILVI2</t>
  </si>
  <si>
    <t>viktoryia.danilkina@sandoz.com</t>
  </si>
  <si>
    <t>CardioMIX_Данилкина_report</t>
  </si>
  <si>
    <t>Новополоцк, Полоцк</t>
  </si>
  <si>
    <t>BYS000502A</t>
  </si>
  <si>
    <t>Морозова О</t>
  </si>
  <si>
    <t>Браслав, Верхнедвинск, Глубокое, Поставы</t>
  </si>
  <si>
    <r>
      <t xml:space="preserve">Браслав, Верхнедвинск, Глубокое, Поставы, Миоры, Ушачи </t>
    </r>
    <r>
      <rPr>
        <sz val="11"/>
        <color rgb="FF7030A0"/>
        <rFont val="Arial"/>
        <family val="2"/>
        <charset val="204"/>
      </rPr>
      <t>+ШАРКОВЩИНА</t>
    </r>
  </si>
  <si>
    <t>Браслав, Верхнедвинск, Глубокое, Поставы, Миоры, Ушачи, Шарковщина</t>
  </si>
  <si>
    <t>Морозова</t>
  </si>
  <si>
    <t>Оксана</t>
  </si>
  <si>
    <t>Васильевна</t>
  </si>
  <si>
    <t>Морозова Оксана Васильевна</t>
  </si>
  <si>
    <t>Marozava Aksana</t>
  </si>
  <si>
    <t>В.О. Морозова</t>
  </si>
  <si>
    <t>MAROZAK1</t>
  </si>
  <si>
    <t>aksana.marozava@sandoz.com</t>
  </si>
  <si>
    <t>CardioMIX_Морозова_report</t>
  </si>
  <si>
    <t>Пинск</t>
  </si>
  <si>
    <t>CARDIO2</t>
  </si>
  <si>
    <t>BYS000305A</t>
  </si>
  <si>
    <t>Лебедь И</t>
  </si>
  <si>
    <t>Дрогичин, Иваново, Лунинец-Столин (Микашевичи)</t>
  </si>
  <si>
    <t>Лебедь</t>
  </si>
  <si>
    <t>Ирина</t>
  </si>
  <si>
    <t>Лебедь Ирина Васильевна</t>
  </si>
  <si>
    <t>Lebedz Iryna</t>
  </si>
  <si>
    <t>В.И. Лебедь</t>
  </si>
  <si>
    <t>IRYNALE1</t>
  </si>
  <si>
    <t>iryna.lebedz@sandoz.com</t>
  </si>
  <si>
    <t>CardioMIX_Лебедь_report</t>
  </si>
  <si>
    <t>BYS000208A</t>
  </si>
  <si>
    <t>Белоглавка Л</t>
  </si>
  <si>
    <t>Сеница, Фаниполь, Дзержинск</t>
  </si>
  <si>
    <t>Белоглавка</t>
  </si>
  <si>
    <t>Лидия</t>
  </si>
  <si>
    <t>Белоглавка Лидия Владимировна</t>
  </si>
  <si>
    <t>Belahlauka Lidziya</t>
  </si>
  <si>
    <t>В.Л. Белоглавка</t>
  </si>
  <si>
    <t>BELAHLI1</t>
  </si>
  <si>
    <t>lidziya.belahlauka@sandoz.com</t>
  </si>
  <si>
    <t>Cardio1_Белоглавка_report</t>
  </si>
  <si>
    <t>BYS000509A</t>
  </si>
  <si>
    <t>Бондарь В</t>
  </si>
  <si>
    <t>Орша(Барань), Бешенковичи, Чашники, Лепель, Городок, Дубровно</t>
  </si>
  <si>
    <r>
      <t xml:space="preserve">Орша(Барань), Бешенковичи, Чашники, </t>
    </r>
    <r>
      <rPr>
        <b/>
        <sz val="10"/>
        <rFont val="Arial"/>
        <family val="2"/>
        <charset val="204"/>
      </rPr>
      <t>-</t>
    </r>
    <r>
      <rPr>
        <b/>
        <strike/>
        <sz val="10"/>
        <color rgb="FFFF0000"/>
        <rFont val="Arial"/>
        <family val="2"/>
        <charset val="204"/>
      </rPr>
      <t>Лепель</t>
    </r>
    <r>
      <rPr>
        <sz val="10"/>
        <rFont val="Arial"/>
        <family val="2"/>
        <charset val="204"/>
      </rPr>
      <t>, Городок, Дубровно</t>
    </r>
  </si>
  <si>
    <t>Бондарь</t>
  </si>
  <si>
    <t>Валерьевна</t>
  </si>
  <si>
    <t>Бондарь Виктория Валерьевна</t>
  </si>
  <si>
    <t>Bondar Viktoryia</t>
  </si>
  <si>
    <t>В.В. Бондарь</t>
  </si>
  <si>
    <t>BONDAVI2</t>
  </si>
  <si>
    <t>viktoryia.bondar@sandoz.com</t>
  </si>
  <si>
    <t>Cardio1_Бондарь_report</t>
  </si>
  <si>
    <t>Сов Перв</t>
  </si>
  <si>
    <t>BYS000809A</t>
  </si>
  <si>
    <t>Вагин С</t>
  </si>
  <si>
    <t>Солигорск</t>
  </si>
  <si>
    <t>Вагин</t>
  </si>
  <si>
    <t>Владимирович</t>
  </si>
  <si>
    <t>Вагин Сергей Владимирович</t>
  </si>
  <si>
    <t>Vagin Sergey</t>
  </si>
  <si>
    <t>В.С. Вагин</t>
  </si>
  <si>
    <t>VAGINSE1</t>
  </si>
  <si>
    <t>sergey.vagin@sandoz.com</t>
  </si>
  <si>
    <t>Cardio1_Вагин_report</t>
  </si>
  <si>
    <t>BYS000602A</t>
  </si>
  <si>
    <t>Величко К</t>
  </si>
  <si>
    <t>Моргун К до 27.05 (декрет)</t>
  </si>
  <si>
    <t>Молодечно, Слуцк, Заславль</t>
  </si>
  <si>
    <t>Слуцк, Заславль, Марьина Горка</t>
  </si>
  <si>
    <t>Величко</t>
  </si>
  <si>
    <t>Катерина</t>
  </si>
  <si>
    <t>Геннадьевна</t>
  </si>
  <si>
    <t>Величко Катерина Геннадьевна</t>
  </si>
  <si>
    <t>Vialichka Katsiaryna</t>
  </si>
  <si>
    <t>Е.Г. Величко</t>
  </si>
  <si>
    <t>VIALIKA1</t>
  </si>
  <si>
    <t>katsiaryna.vialichka@sandoz.com</t>
  </si>
  <si>
    <t>Cardio1_Величко_report</t>
  </si>
  <si>
    <t>ДС Моргун до 09.2025</t>
  </si>
  <si>
    <t>BYS000607A</t>
  </si>
  <si>
    <t>Дашук Д</t>
  </si>
  <si>
    <t>Мазур Н до 1.09.2022</t>
  </si>
  <si>
    <t>Молодечно, Ждановичи, Воложин</t>
  </si>
  <si>
    <t>Дашук</t>
  </si>
  <si>
    <t>Дарья</t>
  </si>
  <si>
    <t>Cardio1_Дашук_report</t>
  </si>
  <si>
    <t>BYS000605A</t>
  </si>
  <si>
    <t>Левковская Т</t>
  </si>
  <si>
    <t>Мозырь, Речица,Жлобин, Светлогорск</t>
  </si>
  <si>
    <t>Мозырь, Калинковичи, Речица</t>
  </si>
  <si>
    <t>Левковская</t>
  </si>
  <si>
    <t>Викторовна</t>
  </si>
  <si>
    <t>Левковская Татьяна Викторовна</t>
  </si>
  <si>
    <t>Liaukouskaya Tatsiana</t>
  </si>
  <si>
    <t>В.Т. Левковская</t>
  </si>
  <si>
    <t>LIAUKTA1</t>
  </si>
  <si>
    <t>tatsiana.liaukouskaya@sandoz.com</t>
  </si>
  <si>
    <t>Cardio1_Левковская_report</t>
  </si>
  <si>
    <t>Лен Зав Парт</t>
  </si>
  <si>
    <t>BYS000108A</t>
  </si>
  <si>
    <t>Мацкевич И</t>
  </si>
  <si>
    <t>Петкевич Наталья</t>
  </si>
  <si>
    <t xml:space="preserve">Борисов, Жодино  </t>
  </si>
  <si>
    <t>Мацкевич</t>
  </si>
  <si>
    <t>Инна</t>
  </si>
  <si>
    <t>Петровна</t>
  </si>
  <si>
    <t>Мацкевич Инна Петровна</t>
  </si>
  <si>
    <t>Matskevich Ina</t>
  </si>
  <si>
    <t>П.И. Мацкевич</t>
  </si>
  <si>
    <t>MATSKIN1</t>
  </si>
  <si>
    <t>ina.matskevich@sandoz.com</t>
  </si>
  <si>
    <t>Cardio1_Мацкевич_report</t>
  </si>
  <si>
    <t>BYS000810A</t>
  </si>
  <si>
    <t>Самуйлик Ю</t>
  </si>
  <si>
    <t>Самуйлик</t>
  </si>
  <si>
    <t>Михайловна</t>
  </si>
  <si>
    <t>Самуйлик Юлия Михайловна</t>
  </si>
  <si>
    <t>Samuilik Yuliya</t>
  </si>
  <si>
    <t>М.Ю. Самуйлик</t>
  </si>
  <si>
    <t>SAMUIYU1</t>
  </si>
  <si>
    <t>yuliya.samuilik@sandoz.com</t>
  </si>
  <si>
    <t>Cardio1_Самуйлик_report</t>
  </si>
  <si>
    <t>BYS000610A</t>
  </si>
  <si>
    <t>Сарвилова Т</t>
  </si>
  <si>
    <t>Жлобин, Светлогорск, Рогачев</t>
  </si>
  <si>
    <t>Сарвилова</t>
  </si>
  <si>
    <t>Сарвилова Татьяна Сергеевна</t>
  </si>
  <si>
    <t>Sarvilava Tatsiana</t>
  </si>
  <si>
    <t>С.Т. Сарвилова</t>
  </si>
  <si>
    <t>SARVITA1</t>
  </si>
  <si>
    <t>tatsiana.sarvilava@sandoz.com</t>
  </si>
  <si>
    <t>Cardio1_Сарвилова_report</t>
  </si>
  <si>
    <t>BYS000306A</t>
  </si>
  <si>
    <t>Сытько Э</t>
  </si>
  <si>
    <t>Жданюк С до 18.07 потом в ОТС</t>
  </si>
  <si>
    <t>Сытько</t>
  </si>
  <si>
    <t>Эллина</t>
  </si>
  <si>
    <t>Сытько Эллина Владимирвна</t>
  </si>
  <si>
    <t>Sytsko Ellina</t>
  </si>
  <si>
    <t>Э.В. Сытько</t>
  </si>
  <si>
    <t>SYTSKEL1</t>
  </si>
  <si>
    <t>ellina.sytsko@sandoz.com</t>
  </si>
  <si>
    <t>Cardio1_Сытько_report</t>
  </si>
  <si>
    <t>BYS000807A</t>
  </si>
  <si>
    <t>Тумашевская В</t>
  </si>
  <si>
    <t>Колодищи, Логойск, Несвиж, Боровляны, Столбцы</t>
  </si>
  <si>
    <t>Тумашевская</t>
  </si>
  <si>
    <t>Тумашевская Вера Александровна</t>
  </si>
  <si>
    <t>Tumasheuskaya Vera</t>
  </si>
  <si>
    <t>А.В. Тумашевская</t>
  </si>
  <si>
    <t>TUMASVE1</t>
  </si>
  <si>
    <t>vera.tumasheuskaya@sandoz.com</t>
  </si>
  <si>
    <t>Cardio1_Тумашевская_report</t>
  </si>
  <si>
    <t>BYS000811A</t>
  </si>
  <si>
    <t>Маркевич Т</t>
  </si>
  <si>
    <t>Ханевич Д 08.08-29.11.2022 (Гончарук А до 17.06.2022)</t>
  </si>
  <si>
    <t>Маркевич</t>
  </si>
  <si>
    <t>Маркевич Татьяна Леонидовна</t>
  </si>
  <si>
    <t>Т.Л. Маркевич</t>
  </si>
  <si>
    <t>Cardio1_Маркевич_report</t>
  </si>
  <si>
    <t>BYS000603A</t>
  </si>
  <si>
    <t>Андрухович И. с 1.09.2022</t>
  </si>
  <si>
    <t>Бакач (Солтан) С до 13.07.2022</t>
  </si>
  <si>
    <t>Андрухович</t>
  </si>
  <si>
    <t>Андрухович Ирина Николаевна</t>
  </si>
  <si>
    <t>Andrukhovich Iryna</t>
  </si>
  <si>
    <t>Н.И. Андрухович</t>
  </si>
  <si>
    <t>ANDRUIR1</t>
  </si>
  <si>
    <t>iryna.andrukhovich@sandoz.com</t>
  </si>
  <si>
    <t>Cardio2_Андрухович_report</t>
  </si>
  <si>
    <t>BYS000808A</t>
  </si>
  <si>
    <t>Башаримова С</t>
  </si>
  <si>
    <t>Суховерхая до 24.09.2021</t>
  </si>
  <si>
    <t>Башаримова</t>
  </si>
  <si>
    <t>Светлана</t>
  </si>
  <si>
    <t>Башаримова Светлана Михайловна</t>
  </si>
  <si>
    <t>Basharymava Sviatlana</t>
  </si>
  <si>
    <t>М.С. Башаримова</t>
  </si>
  <si>
    <t>BASHASV1</t>
  </si>
  <si>
    <t>sviatlana.basharymava@sandoz.com</t>
  </si>
  <si>
    <t>Cardio2_Башаримова_report</t>
  </si>
  <si>
    <t>BYS000508A</t>
  </si>
  <si>
    <t>Дивина Г</t>
  </si>
  <si>
    <t>ВАКАНТ (Стаеха А до 12.08.2022)</t>
  </si>
  <si>
    <t>Орша(Барань), Чашники, Бешенковичи, Городок, Шумилино</t>
  </si>
  <si>
    <t>Дивина</t>
  </si>
  <si>
    <t>Галина</t>
  </si>
  <si>
    <t>Дивина Галина Петровна</t>
  </si>
  <si>
    <t>Dzivina Halina</t>
  </si>
  <si>
    <t>DZIVIHA1</t>
  </si>
  <si>
    <t>halina.dzivina@sandoz.com</t>
  </si>
  <si>
    <t>Cardio2_Дивина_report</t>
  </si>
  <si>
    <t>BYS000310A</t>
  </si>
  <si>
    <t>Донец Л</t>
  </si>
  <si>
    <t>Кобрин, Малорита, Пружаны</t>
  </si>
  <si>
    <t>Донец</t>
  </si>
  <si>
    <t>Лариса</t>
  </si>
  <si>
    <t>Евгеньевна</t>
  </si>
  <si>
    <t>Донец Лариса Евгеньевна</t>
  </si>
  <si>
    <t>Danets Larysa</t>
  </si>
  <si>
    <t>Е.Л. Донец</t>
  </si>
  <si>
    <t>DANETLA1</t>
  </si>
  <si>
    <t>larysa.danets@sandoz.com</t>
  </si>
  <si>
    <t>Cardio2_Донец_report</t>
  </si>
  <si>
    <t>BYS000601A</t>
  </si>
  <si>
    <t>Зубович О</t>
  </si>
  <si>
    <t>Зубович</t>
  </si>
  <si>
    <t>Зубович Ольга Сергеевна</t>
  </si>
  <si>
    <t>Zubovich Volha</t>
  </si>
  <si>
    <t>С.О. Зубович</t>
  </si>
  <si>
    <t>ZUBOVVO1</t>
  </si>
  <si>
    <t>volha.zubovich@sandoz.com</t>
  </si>
  <si>
    <t>Cardio2_Зубович_report</t>
  </si>
  <si>
    <t>BYS000612A</t>
  </si>
  <si>
    <t>Короткевич А</t>
  </si>
  <si>
    <t>Рощина М по 30.08.2021</t>
  </si>
  <si>
    <t>Короткевич</t>
  </si>
  <si>
    <t>Анастасия</t>
  </si>
  <si>
    <t>Короткевич Анастасия Михайловна</t>
  </si>
  <si>
    <t>Karatkevich Nastassya</t>
  </si>
  <si>
    <t>А.М.Короткевич</t>
  </si>
  <si>
    <t>GAPANAN1</t>
  </si>
  <si>
    <t>nastassya.karatkevich@sandoz.com</t>
  </si>
  <si>
    <t>Cardio2_Короткевич_report</t>
  </si>
  <si>
    <t>BYS000806A</t>
  </si>
  <si>
    <t>Марзан И</t>
  </si>
  <si>
    <t>(Плоскунова В до 31.12.2021 (с 24.12 тр отп)</t>
  </si>
  <si>
    <t>Марзан</t>
  </si>
  <si>
    <t>Иван</t>
  </si>
  <si>
    <t>Сергеевич</t>
  </si>
  <si>
    <t>Марзан Иван Сергеевич</t>
  </si>
  <si>
    <t>Marzan Ivan</t>
  </si>
  <si>
    <t>И.С. Марзан</t>
  </si>
  <si>
    <t>MARZAIV1</t>
  </si>
  <si>
    <t>Ivan.Marzan@sandoz.com</t>
  </si>
  <si>
    <t>Cardio2_Марзан_report</t>
  </si>
  <si>
    <t>BYS000109A</t>
  </si>
  <si>
    <t>Михайловская Ю</t>
  </si>
  <si>
    <t>Михайловская</t>
  </si>
  <si>
    <t>Михайловская Юлия Олеговна</t>
  </si>
  <si>
    <t>Mikhailouskaya Yuliya</t>
  </si>
  <si>
    <t>О.Ю. Михайловская</t>
  </si>
  <si>
    <t>MIKHAYU5</t>
  </si>
  <si>
    <t>yuliya.mikhailouskaya@sandoz.com</t>
  </si>
  <si>
    <t>Cardio2_Михайловская_report</t>
  </si>
  <si>
    <t>BYS000802A</t>
  </si>
  <si>
    <t>Пожарицкая Г</t>
  </si>
  <si>
    <t>Богатова</t>
  </si>
  <si>
    <t>Пожарицкая</t>
  </si>
  <si>
    <t>Пожарицкая Галина Сергеевна</t>
  </si>
  <si>
    <t>Pazharytskaya Halina</t>
  </si>
  <si>
    <t>Г.С. Пожарицкая</t>
  </si>
  <si>
    <t>PAZHAHA1</t>
  </si>
  <si>
    <t>halina.pazharytskaya@sandoz.com</t>
  </si>
  <si>
    <t>Cardio2_Пожарицкая_report</t>
  </si>
  <si>
    <t>Максимович И с 26.01.23</t>
  </si>
  <si>
    <t>Сычик Т до 06.01.2023</t>
  </si>
  <si>
    <t>Лепель, Новолукомль, Лиозно, Сенно, Толочин</t>
  </si>
  <si>
    <t>Орша (Барань), Лиозно, Городок</t>
  </si>
  <si>
    <t>Максимович</t>
  </si>
  <si>
    <t>Максимович Ирина Евгеньевна</t>
  </si>
  <si>
    <t>И.Е. Максимович</t>
  </si>
  <si>
    <t>Cardio2_Вакант (Сычик)_report</t>
  </si>
  <si>
    <t>BYS000804A</t>
  </si>
  <si>
    <t>Халькова М</t>
  </si>
  <si>
    <t>Халькова</t>
  </si>
  <si>
    <t>Марина</t>
  </si>
  <si>
    <t>Халькова Марина Владимировна</t>
  </si>
  <si>
    <t>Khalkova Maryna</t>
  </si>
  <si>
    <t>М.В. Халькова</t>
  </si>
  <si>
    <t>KHALKMA1</t>
  </si>
  <si>
    <t>maryna.khalkova@sandoz.com</t>
  </si>
  <si>
    <t>Cardio2_Халькова_report</t>
  </si>
  <si>
    <t>BYS000209A</t>
  </si>
  <si>
    <t>Шварко В</t>
  </si>
  <si>
    <t>Лозко И по 03.01 декрет</t>
  </si>
  <si>
    <t>Шварко</t>
  </si>
  <si>
    <t>Шварко Виктория</t>
  </si>
  <si>
    <t>Shvarko Viktoryia</t>
  </si>
  <si>
    <t>SHVARVI1</t>
  </si>
  <si>
    <t>viktoryia.shvarko@sandoz.com</t>
  </si>
  <si>
    <t>Cardio2_Шварко_report</t>
  </si>
  <si>
    <t>ДС Лозко И до 03.2025</t>
  </si>
  <si>
    <t>BYS000307A</t>
  </si>
  <si>
    <t>Шейда Е</t>
  </si>
  <si>
    <t>(Зубова Е до 07.02)</t>
  </si>
  <si>
    <t>Береза (Белоозерск), Жабинка</t>
  </si>
  <si>
    <r>
      <t xml:space="preserve">Береза (Белоозерск), Жабинка, </t>
    </r>
    <r>
      <rPr>
        <b/>
        <sz val="10"/>
        <color rgb="FF7030A0"/>
        <rFont val="Arial"/>
        <family val="2"/>
        <charset val="204"/>
      </rPr>
      <t>+КАМЕНЕЦ(Высокое)</t>
    </r>
  </si>
  <si>
    <t>Шейда</t>
  </si>
  <si>
    <t>Шейда Елена Михайловна</t>
  </si>
  <si>
    <t>Sheida Alena</t>
  </si>
  <si>
    <t>Е.М. Шейда</t>
  </si>
  <si>
    <t>SHEIDAL1</t>
  </si>
  <si>
    <t>alena.sheida@sandoz.com</t>
  </si>
  <si>
    <t>Cardio2_Шейда_report</t>
  </si>
  <si>
    <t>Бобруйск</t>
  </si>
  <si>
    <t>COMBO MIX</t>
  </si>
  <si>
    <t>BYS000406A</t>
  </si>
  <si>
    <t>Болбас О</t>
  </si>
  <si>
    <t>Кировск, Осиповичи</t>
  </si>
  <si>
    <t>Бобруйск, Кировск, Осиповичи</t>
  </si>
  <si>
    <t>Болбас</t>
  </si>
  <si>
    <t>Болбас Ольга Михайловна</t>
  </si>
  <si>
    <t>Bolbas Volha</t>
  </si>
  <si>
    <t>О.М. Болбас</t>
  </si>
  <si>
    <t>BOLBAVO1</t>
  </si>
  <si>
    <t>volha.bolbas@sandoz.com</t>
  </si>
  <si>
    <t>ComMIX_Болбас_report</t>
  </si>
  <si>
    <t>Молодечно</t>
  </si>
  <si>
    <t>BYS000106A</t>
  </si>
  <si>
    <t>Ермакович А</t>
  </si>
  <si>
    <t>Вилейка, Воложин, Мядель</t>
  </si>
  <si>
    <t>Молодечно, Вилейка, Воложин, Мядель</t>
  </si>
  <si>
    <t>Ермакович</t>
  </si>
  <si>
    <t>Анна</t>
  </si>
  <si>
    <t>Ермакович Анна Владимировна</t>
  </si>
  <si>
    <t>Yermakovich Hanna</t>
  </si>
  <si>
    <t>В.А. Ермакович</t>
  </si>
  <si>
    <t>YERMAHA1</t>
  </si>
  <si>
    <t>hanna.yermakovich@sandoz.com</t>
  </si>
  <si>
    <t>ComMIX_Ермакович_report</t>
  </si>
  <si>
    <t>Мозырь</t>
  </si>
  <si>
    <t>BYS000107A</t>
  </si>
  <si>
    <t>Занько И</t>
  </si>
  <si>
    <t>Калинковичи, Петриков</t>
  </si>
  <si>
    <t>Мозырь, Калинковичи, Петриков</t>
  </si>
  <si>
    <t>Занько</t>
  </si>
  <si>
    <t>Занько Ирина Сергеевна</t>
  </si>
  <si>
    <t>Zanko Iryna</t>
  </si>
  <si>
    <t>С.И. Занько</t>
  </si>
  <si>
    <t>ZANKOIR1</t>
  </si>
  <si>
    <t>iryna.zanko@sandoz.com</t>
  </si>
  <si>
    <t>ComMIX_Занько_report</t>
  </si>
  <si>
    <t>Лида</t>
  </si>
  <si>
    <t>BYS000202A</t>
  </si>
  <si>
    <t>Змитрович М</t>
  </si>
  <si>
    <t>Березовка, Новогрудок, Щучин, Ивье</t>
  </si>
  <si>
    <t>Лида, Березовка, Новогрудок, Щучин, Ивье</t>
  </si>
  <si>
    <t>Змитрович</t>
  </si>
  <si>
    <t>Марианна</t>
  </si>
  <si>
    <t>Змитрович Марианна Ивановна</t>
  </si>
  <si>
    <t>Zmitrovich Maryana</t>
  </si>
  <si>
    <t>И.М. Змитрович</t>
  </si>
  <si>
    <t>ZMITRMA1</t>
  </si>
  <si>
    <t>maryana.zmitrovich@sandoz.com</t>
  </si>
  <si>
    <t>ComMIX_Змитрович_report</t>
  </si>
  <si>
    <t>BYS000510A</t>
  </si>
  <si>
    <t>Мотуж М</t>
  </si>
  <si>
    <t>Браслав, Верхнедвинск, Глубокое, Поставы, Миоры, Шарковщина, Ушачи</t>
  </si>
  <si>
    <t>Нововолоц, Полоцк, Браслав, Верхнедвинск, Глубокое, Поставы, Миоры, Шарковщина, Ушачи</t>
  </si>
  <si>
    <t>Мотуж</t>
  </si>
  <si>
    <t>Мотуж Марина Викторовна</t>
  </si>
  <si>
    <t>Motuzh Maryna</t>
  </si>
  <si>
    <t>В.М. Мотуж</t>
  </si>
  <si>
    <t>MOTUZMA1</t>
  </si>
  <si>
    <t>maryna.motuzh@sandoz.com</t>
  </si>
  <si>
    <t>ComMIX_Мотуж_report</t>
  </si>
  <si>
    <t>BYS000701A</t>
  </si>
  <si>
    <t>Пученя О</t>
  </si>
  <si>
    <t>Слуцк, Любань</t>
  </si>
  <si>
    <t>Слуцк, Солигорск, Любань, Старые Дороги</t>
  </si>
  <si>
    <t>Пученя</t>
  </si>
  <si>
    <t>Пученя Ольга Николаевна</t>
  </si>
  <si>
    <t>Puchenia Volha</t>
  </si>
  <si>
    <t>Н.О. Пученя</t>
  </si>
  <si>
    <t>PUCHEVO1</t>
  </si>
  <si>
    <t>volha.puchenia@sandoz.com</t>
  </si>
  <si>
    <t>ComMIX_Пученя_report</t>
  </si>
  <si>
    <t>BYS000312A</t>
  </si>
  <si>
    <t>Скрипник Н</t>
  </si>
  <si>
    <t>Левицкая О до 21.02.2022</t>
  </si>
  <si>
    <t>Иваново, Лунинец-Столин (Ольшаны, Давид-Городок)</t>
  </si>
  <si>
    <t>Скрипник</t>
  </si>
  <si>
    <t>Надежда</t>
  </si>
  <si>
    <t>Skrypnik Nadzeya</t>
  </si>
  <si>
    <t>skrypna2</t>
  </si>
  <si>
    <t>nadzeya.skrypnik@sandoz.com</t>
  </si>
  <si>
    <t>ComMIX_Скрипник_report</t>
  </si>
  <si>
    <t>BYS000309A</t>
  </si>
  <si>
    <t>Шерстук О</t>
  </si>
  <si>
    <t>Барановичи, Ганцевичи, Ивацевичи, Ляховичи</t>
  </si>
  <si>
    <t>Шерстук</t>
  </si>
  <si>
    <t>Олег</t>
  </si>
  <si>
    <t>Шерстук Олег Александрович</t>
  </si>
  <si>
    <t>Sharstuk Aleh</t>
  </si>
  <si>
    <t>А.О. Шерстук</t>
  </si>
  <si>
    <t>SHARSAL1</t>
  </si>
  <si>
    <t>aleh.sharstuk@sandoz.com</t>
  </si>
  <si>
    <t>ComMIX_Шерстук_report</t>
  </si>
  <si>
    <t>BYS000611A</t>
  </si>
  <si>
    <t>Алексеенко А</t>
  </si>
  <si>
    <t>Горки, Климовичи</t>
  </si>
  <si>
    <r>
      <t xml:space="preserve">Горки, </t>
    </r>
    <r>
      <rPr>
        <strike/>
        <sz val="10"/>
        <color rgb="FFFF0000"/>
        <rFont val="Arial"/>
        <family val="2"/>
        <charset val="204"/>
      </rPr>
      <t>Климовичи,</t>
    </r>
    <r>
      <rPr>
        <sz val="10"/>
        <color rgb="FFFF0000"/>
        <rFont val="Arial"/>
        <family val="2"/>
        <charset val="204"/>
      </rPr>
      <t xml:space="preserve"> </t>
    </r>
    <r>
      <rPr>
        <b/>
        <sz val="10"/>
        <color rgb="FF7030A0"/>
        <rFont val="Arial"/>
        <family val="2"/>
        <charset val="204"/>
      </rPr>
      <t>+ШКЛОВ</t>
    </r>
  </si>
  <si>
    <t>Алексеенко</t>
  </si>
  <si>
    <t>Алексеенко Анна Геннадьевна</t>
  </si>
  <si>
    <t>Aliakseyenka Hanna</t>
  </si>
  <si>
    <t>Г.А. Алексеенко</t>
  </si>
  <si>
    <t>ALIAKHA1</t>
  </si>
  <si>
    <t>hanna.aliakseyenka@sandoz.com</t>
  </si>
  <si>
    <t>OTC_Алексеенко_report</t>
  </si>
  <si>
    <t>BYS000112A</t>
  </si>
  <si>
    <t>Андрющенко Т</t>
  </si>
  <si>
    <t>Андрющенко</t>
  </si>
  <si>
    <t>Андрющенко Татьяна Евгеньевна</t>
  </si>
  <si>
    <t>Andrushchanka Tatsiana</t>
  </si>
  <si>
    <t>Е.Т. Андрющенко</t>
  </si>
  <si>
    <t>ANDRUTA1</t>
  </si>
  <si>
    <t>tatsiana.andrushchanka@sandoz.com</t>
  </si>
  <si>
    <t>OTC_Андрющенко_report</t>
  </si>
  <si>
    <t>Зав</t>
  </si>
  <si>
    <t>BYS000204A</t>
  </si>
  <si>
    <t>Бондурович А</t>
  </si>
  <si>
    <t>Плахова по 01.04.2022</t>
  </si>
  <si>
    <t xml:space="preserve">Борисов, Жодино </t>
  </si>
  <si>
    <t>Березино</t>
  </si>
  <si>
    <t>Бондурович</t>
  </si>
  <si>
    <t>Бондурович Анастасия Александровна</t>
  </si>
  <si>
    <t>Bondurovich Anastasiya</t>
  </si>
  <si>
    <t>А.А. Бондурович</t>
  </si>
  <si>
    <t>BONDUAN2</t>
  </si>
  <si>
    <t>anastasiya.bondurovich@sandoz.com</t>
  </si>
  <si>
    <t>OTC_Бондурович_report</t>
  </si>
  <si>
    <t>ДС Ермак М до 01.2023</t>
  </si>
  <si>
    <t>BYS000102A</t>
  </si>
  <si>
    <t>Бубнова Ю</t>
  </si>
  <si>
    <t>Гатово, Мачулищи, Михановичи</t>
  </si>
  <si>
    <t>Бубнова</t>
  </si>
  <si>
    <t>Бубнова Юлия Александровна</t>
  </si>
  <si>
    <t>Bubnova Yuliya</t>
  </si>
  <si>
    <t>А.Ю. Бубнова</t>
  </si>
  <si>
    <t>BUBNOYU1</t>
  </si>
  <si>
    <t>yuliya.bubnova@sandoz.com</t>
  </si>
  <si>
    <t>OTC_Бубнова_report</t>
  </si>
  <si>
    <t>BYS000201A</t>
  </si>
  <si>
    <t>Бутенко А</t>
  </si>
  <si>
    <t>ВАКАНТ (Из Гродно ставка Бернатович)</t>
  </si>
  <si>
    <t>Бутенко</t>
  </si>
  <si>
    <t>Александр</t>
  </si>
  <si>
    <t>Бутенко Александр Николаевич</t>
  </si>
  <si>
    <t>Butenka Aliaksandr</t>
  </si>
  <si>
    <t>А.Н. Бутенко</t>
  </si>
  <si>
    <t>BUTENAL1</t>
  </si>
  <si>
    <t>aliaksandr.butenka@sandoz.com</t>
  </si>
  <si>
    <t>OTC_Бутенко_report</t>
  </si>
  <si>
    <t>ДС Князева А до 04.2025</t>
  </si>
  <si>
    <t>BYS000104A</t>
  </si>
  <si>
    <t>Войнич М</t>
  </si>
  <si>
    <t>Смолевичи, Узда</t>
  </si>
  <si>
    <t>Войнич</t>
  </si>
  <si>
    <t>Майя</t>
  </si>
  <si>
    <t>Дмитриевна</t>
  </si>
  <si>
    <t>Войнич Майя Дмитриевна</t>
  </si>
  <si>
    <t>Voinich Maya</t>
  </si>
  <si>
    <t>Д.М. Войнич</t>
  </si>
  <si>
    <t>VOINIMA1</t>
  </si>
  <si>
    <t>maya.voinich@sandoz.com</t>
  </si>
  <si>
    <t>OTC_Войнич_report</t>
  </si>
  <si>
    <t>BYS000205A</t>
  </si>
  <si>
    <t>Гарбаченок Т</t>
  </si>
  <si>
    <t>Князева А до 07.02.2022</t>
  </si>
  <si>
    <t>Ждановичи, Заславль</t>
  </si>
  <si>
    <t>Гарбаченок</t>
  </si>
  <si>
    <t>Гарбаченок Татьяна Николаевна</t>
  </si>
  <si>
    <t>Harbachonak Tatsiana</t>
  </si>
  <si>
    <t>Т.Н. Гарбаченок</t>
  </si>
  <si>
    <t>HARBATA1</t>
  </si>
  <si>
    <t>tatsiana.harbachonak@sandoz.com</t>
  </si>
  <si>
    <t>OTC_Гарбаченок_report</t>
  </si>
  <si>
    <t>BYS000507A</t>
  </si>
  <si>
    <t>Гвоздева Е</t>
  </si>
  <si>
    <t>Городок Орша-Барань, Чашники, Бешенковичи, Дубровно</t>
  </si>
  <si>
    <t>Орша(Барань), Бешенковичи, Чашники</t>
  </si>
  <si>
    <t>Гвоздева</t>
  </si>
  <si>
    <t>Екатерина</t>
  </si>
  <si>
    <t>Гвоздева Екатерина Сергеевна</t>
  </si>
  <si>
    <t>Hvozdzeva Katsiaryna</t>
  </si>
  <si>
    <t>С.Е. Гвоздева</t>
  </si>
  <si>
    <t>KASTSKA1</t>
  </si>
  <si>
    <t>katsiaryna.hvozdzeva@sandoz.com</t>
  </si>
  <si>
    <t>OTC_Гвоздева_report</t>
  </si>
  <si>
    <t>BYS000301A</t>
  </si>
  <si>
    <t>Давидюк Н</t>
  </si>
  <si>
    <t>Береза, Белоозерск, Пинск</t>
  </si>
  <si>
    <t>Береза, Белоозерск</t>
  </si>
  <si>
    <t>Давидюк</t>
  </si>
  <si>
    <t>Давидюк Наталья Владимировна</t>
  </si>
  <si>
    <t>Davidziuk Natallia</t>
  </si>
  <si>
    <t>В.Н. Давидюк</t>
  </si>
  <si>
    <t>DAVIDNA1</t>
  </si>
  <si>
    <t>natallia.davidziuk@sandoz.com</t>
  </si>
  <si>
    <t>OTC_Давидюк_report</t>
  </si>
  <si>
    <t>BYS000401A</t>
  </si>
  <si>
    <t>Довбаш Н</t>
  </si>
  <si>
    <t>Быхов</t>
  </si>
  <si>
    <t>Быхов, Кричев, Костюковичи</t>
  </si>
  <si>
    <t>Довбаш</t>
  </si>
  <si>
    <t>Степановна</t>
  </si>
  <si>
    <t>Довбаш Наталья Степановна</t>
  </si>
  <si>
    <t>Doubash Natallia</t>
  </si>
  <si>
    <t>С.Н. Довбаш</t>
  </si>
  <si>
    <t>DOUBANA1</t>
  </si>
  <si>
    <t>natallia.doubash@sandoz.com</t>
  </si>
  <si>
    <t>OTC_Довбаш_report</t>
  </si>
  <si>
    <t>BYS000308A</t>
  </si>
  <si>
    <t>Жданюк С</t>
  </si>
  <si>
    <t>Сокол до 31.05.2022 Жданюк перешла из Cardio1</t>
  </si>
  <si>
    <t>Кобрин</t>
  </si>
  <si>
    <t>Кобрин, Каменец, Высокое</t>
  </si>
  <si>
    <t>Жданюк</t>
  </si>
  <si>
    <t>Жданюк Светлана Васильевна</t>
  </si>
  <si>
    <t>Zhdaniuk Sviatlana</t>
  </si>
  <si>
    <t>В.С. Жданюк</t>
  </si>
  <si>
    <t>ZHDANSV1</t>
  </si>
  <si>
    <t>sviatlana.zhdaniuk@sandoz.com</t>
  </si>
  <si>
    <t>OTC_Жданюк_report</t>
  </si>
  <si>
    <t>BYS000501A</t>
  </si>
  <si>
    <t>Зайко Ю</t>
  </si>
  <si>
    <t>Лепель, Орша-Барань, Дубровно, Городок</t>
  </si>
  <si>
    <t>Орша (Дубровно), Лепель</t>
  </si>
  <si>
    <t>Зайко</t>
  </si>
  <si>
    <t>Зайко Юлия Владимировна</t>
  </si>
  <si>
    <t>Zaiko Yuliya</t>
  </si>
  <si>
    <t>В.Ю. Зайко</t>
  </si>
  <si>
    <t>ZAIKOYU1</t>
  </si>
  <si>
    <t>yuliya.zaiko@sandoz.com</t>
  </si>
  <si>
    <t>OTC_Зайко_report</t>
  </si>
  <si>
    <t>Парт</t>
  </si>
  <si>
    <t>BYS000206A</t>
  </si>
  <si>
    <t>Клянковская Ю</t>
  </si>
  <si>
    <t xml:space="preserve">Качук Л до 04.07 д/о - Сорока по 01.04.2022 </t>
  </si>
  <si>
    <t>Колодищи, Несвиж, Логойск, Смолевичи</t>
  </si>
  <si>
    <t>Дзержинск рн(Дзержинск, Фаниполь),  Лесной(Боровляны),  Несвиж рн(Несвиж, Городея), Логойск рн(Логойск, Плещеницы)</t>
  </si>
  <si>
    <t>Клянковская</t>
  </si>
  <si>
    <t>Клянковская Юлия Евгеньевна</t>
  </si>
  <si>
    <t>Kliankouskaya Yuliya</t>
  </si>
  <si>
    <t>Ю.Е. Клянковская</t>
  </si>
  <si>
    <t>KLIANYU1</t>
  </si>
  <si>
    <t>yuliya.kliankouskaya@sandoz.com</t>
  </si>
  <si>
    <t>OTC_Клянковская_report</t>
  </si>
  <si>
    <t>ДС Качук Л до 12.2025</t>
  </si>
  <si>
    <t>BYS000213A</t>
  </si>
  <si>
    <t>Ковш О</t>
  </si>
  <si>
    <t>Мосты, Свислочь, Берестовица, Дятлово, Зельва, Скидель с 1.07 Остравец, Ошмяны, Сморгонь</t>
  </si>
  <si>
    <t>Ковш</t>
  </si>
  <si>
    <t>Koush Volha</t>
  </si>
  <si>
    <t>Koushvo1</t>
  </si>
  <si>
    <t>volha.koush@sandoz.com</t>
  </si>
  <si>
    <t>OTC_Ковш_report</t>
  </si>
  <si>
    <t>BYS000608A</t>
  </si>
  <si>
    <t>Колосовская Н</t>
  </si>
  <si>
    <t>Низовская до 23.05.2022</t>
  </si>
  <si>
    <t>Пухович рн(Марьина горка, Дружный, Свислочь), Заславль, Ждановичи</t>
  </si>
  <si>
    <t>Колосовская</t>
  </si>
  <si>
    <t>Колосовская Надежда Владимировна</t>
  </si>
  <si>
    <t>Kalasouskaya Nadzeya</t>
  </si>
  <si>
    <t>Н.В. Колосовская</t>
  </si>
  <si>
    <t>KALASNA3</t>
  </si>
  <si>
    <t>nadzeya.kalasouskaya@sandoz.com</t>
  </si>
  <si>
    <t>OTC_Колосовская_report</t>
  </si>
  <si>
    <t>ДС Криштапович О до 11.2023</t>
  </si>
  <si>
    <t>BYS000709A</t>
  </si>
  <si>
    <t>Маханькова А</t>
  </si>
  <si>
    <t>Несвиж, Боровляны</t>
  </si>
  <si>
    <t>Маханькова</t>
  </si>
  <si>
    <t>Маханькова Анна Валерьевна</t>
  </si>
  <si>
    <t>Makhankova Hanna</t>
  </si>
  <si>
    <t>В.А. Маханькова</t>
  </si>
  <si>
    <t>KUKINHA1</t>
  </si>
  <si>
    <t>hanna.makhankova@sandoz.com</t>
  </si>
  <si>
    <t>OTC_Маханькова_report</t>
  </si>
  <si>
    <t>BYS000203A</t>
  </si>
  <si>
    <t>Назарова О</t>
  </si>
  <si>
    <t>Столбцы; Марьина Горка</t>
  </si>
  <si>
    <t>Столбцы, Озерцо</t>
  </si>
  <si>
    <t>Назарова</t>
  </si>
  <si>
    <t>Назарова Ольга Васильевна</t>
  </si>
  <si>
    <t xml:space="preserve">Nazarava Volha </t>
  </si>
  <si>
    <t>В.О. Назарова</t>
  </si>
  <si>
    <t>NAZARVO1</t>
  </si>
  <si>
    <t>volha.nazarava@sandoz.com</t>
  </si>
  <si>
    <t>OTC_Назарова_report</t>
  </si>
  <si>
    <t>Вакант (Понуждаева)</t>
  </si>
  <si>
    <t>Понуждаева С до 06.01.2023</t>
  </si>
  <si>
    <t>Шклов,Быхов</t>
  </si>
  <si>
    <t>Шклов, Белыничи, Мстиславль</t>
  </si>
  <si>
    <r>
      <rPr>
        <strike/>
        <sz val="10"/>
        <color rgb="FFFF0000"/>
        <rFont val="Arial"/>
        <family val="2"/>
        <charset val="204"/>
      </rPr>
      <t>Шклов</t>
    </r>
    <r>
      <rPr>
        <sz val="10"/>
        <rFont val="Arial"/>
        <family val="2"/>
        <charset val="204"/>
      </rPr>
      <t>, Белыничи, Мстиславль</t>
    </r>
  </si>
  <si>
    <t>OTC_Вакант (Понуждаева)_report</t>
  </si>
  <si>
    <t>BYS000210A</t>
  </si>
  <si>
    <t>Романчук О</t>
  </si>
  <si>
    <t>Слоним, Волковыск, +СКИДЕЛЬ (с 1.07)</t>
  </si>
  <si>
    <t>Романчук</t>
  </si>
  <si>
    <t>Романчук Ольга Владимировна</t>
  </si>
  <si>
    <t>Ramanchuk Volha</t>
  </si>
  <si>
    <t>В.О. Романчук</t>
  </si>
  <si>
    <t>RAMANVO1</t>
  </si>
  <si>
    <t>volha.ramanchuk@sandoz.com</t>
  </si>
  <si>
    <t>OTC_Романчук_report</t>
  </si>
  <si>
    <t>BYS000105A</t>
  </si>
  <si>
    <t>Рубанова И</t>
  </si>
  <si>
    <t>Логойск, Колодищи</t>
  </si>
  <si>
    <t>Колодищи, Копище</t>
  </si>
  <si>
    <t>Рубанова</t>
  </si>
  <si>
    <t>Рубанова Ирина Владимировна</t>
  </si>
  <si>
    <t>Rubanava Iryna</t>
  </si>
  <si>
    <t>В.И. Рубанова</t>
  </si>
  <si>
    <t>RUBANIR1</t>
  </si>
  <si>
    <t>iryna.rubanava@sandoz.com</t>
  </si>
  <si>
    <t>OTC_Рубанова_report</t>
  </si>
  <si>
    <t>BYS000311A</t>
  </si>
  <si>
    <t>Сидорук Н</t>
  </si>
  <si>
    <t>Береза, ПИНСК, БЕЛООЗЕРСК</t>
  </si>
  <si>
    <t>Жабинка, Малорита, Пружаны</t>
  </si>
  <si>
    <t>Сидорук</t>
  </si>
  <si>
    <t>Анатольевна</t>
  </si>
  <si>
    <t>Сидорук Наталья Анатольевна</t>
  </si>
  <si>
    <t>Sidaruk Natallia</t>
  </si>
  <si>
    <t>А.Н. Сидорук</t>
  </si>
  <si>
    <t>SIDARNA1</t>
  </si>
  <si>
    <t>natallia.sidaruk@sandoz.com</t>
  </si>
  <si>
    <t>OTC_Сидорук_report</t>
  </si>
  <si>
    <t>BYS000604A</t>
  </si>
  <si>
    <t>Скрежендевская М</t>
  </si>
  <si>
    <t>Шибко Е по 29.04.2022</t>
  </si>
  <si>
    <t>Клецк, Червень+Смиловичи, Сеница, Прилуки, Копыль</t>
  </si>
  <si>
    <t>Скрежендевская</t>
  </si>
  <si>
    <t>Скрежендевская Марина Сергеевна</t>
  </si>
  <si>
    <t>Skrezhandzeuskaya Maryna</t>
  </si>
  <si>
    <t>М.С. Скрежендевская</t>
  </si>
  <si>
    <t>SKREZMA1</t>
  </si>
  <si>
    <t>maryna.skrezhandzeuskaya@sandoz.com</t>
  </si>
  <si>
    <t>OTC_Скрежендевская_report</t>
  </si>
  <si>
    <t>ДС Шибко Е до 08.2025</t>
  </si>
  <si>
    <t>BYS000101A</t>
  </si>
  <si>
    <t>Смирнова Д</t>
  </si>
  <si>
    <t>Светлогорск Добруш</t>
  </si>
  <si>
    <t>Смирнова</t>
  </si>
  <si>
    <t>Смирнова Дарья Васильевна</t>
  </si>
  <si>
    <t>Smirnova Darya</t>
  </si>
  <si>
    <t>В.Д. Смирнова</t>
  </si>
  <si>
    <t>SMIRNDA1</t>
  </si>
  <si>
    <t>daria.smirnova@sandoz.com</t>
  </si>
  <si>
    <t>OTC_Смирнова_report</t>
  </si>
  <si>
    <t>BYS000110A</t>
  </si>
  <si>
    <t>Стасева Н</t>
  </si>
  <si>
    <t>Жлобин, Речица</t>
  </si>
  <si>
    <t>Стасева</t>
  </si>
  <si>
    <t>Стасева Надежда Владимировна</t>
  </si>
  <si>
    <t>Staseva Nadzeya</t>
  </si>
  <si>
    <t>В.Н. Стасева</t>
  </si>
  <si>
    <t>STASENA1</t>
  </si>
  <si>
    <t>nadzeya.staseva@sandoz.com</t>
  </si>
  <si>
    <t>OTC_Стасева_report</t>
  </si>
  <si>
    <t>BYS000504A</t>
  </si>
  <si>
    <t>Тереня Н</t>
  </si>
  <si>
    <t>Лепель, Новолукомль, Лиозно, Шумилино, Сенно, Толочин</t>
  </si>
  <si>
    <t>Толочин (Коханово), Новолукомль, Лиозно, Городок, Сенно, Шумилино</t>
  </si>
  <si>
    <t>Тереня</t>
  </si>
  <si>
    <t>Тереня Наталья Николаевна</t>
  </si>
  <si>
    <t>Tsiarenia Natallia</t>
  </si>
  <si>
    <t>Н.Н. Тереня</t>
  </si>
  <si>
    <t>TSIARNA1</t>
  </si>
  <si>
    <t>natallia.tsiarenia@sandoz.com</t>
  </si>
  <si>
    <t>OTC_Тереня_report</t>
  </si>
  <si>
    <t>BYS000103A</t>
  </si>
  <si>
    <t>Фролкова А</t>
  </si>
  <si>
    <t>Смолевичи</t>
  </si>
  <si>
    <t>Фролкова</t>
  </si>
  <si>
    <t>Фролкова Анастасия Александровна</t>
  </si>
  <si>
    <t>Fralkova Anastasia</t>
  </si>
  <si>
    <t>А.А. Фролкова</t>
  </si>
  <si>
    <t>SUSLIAN2</t>
  </si>
  <si>
    <t>anastasia.fralkova@sandoz.com</t>
  </si>
  <si>
    <t>OTC_Фролкова_report</t>
  </si>
  <si>
    <t>ФФМ</t>
  </si>
  <si>
    <t>Гресь</t>
  </si>
  <si>
    <t>Яна</t>
  </si>
  <si>
    <t>Гресь Яна Валерьевна</t>
  </si>
  <si>
    <t>Hres Yana</t>
  </si>
  <si>
    <t>В.Я. Гресь</t>
  </si>
  <si>
    <t>PROKHYA1</t>
  </si>
  <si>
    <t>yana.hres@sandoz.com</t>
  </si>
  <si>
    <t>Ловицкая</t>
  </si>
  <si>
    <t>Федоровна</t>
  </si>
  <si>
    <t>Ловицкая Юлия Федоровна</t>
  </si>
  <si>
    <t>Lavitskaya Yuliya</t>
  </si>
  <si>
    <t>Ф.Ю. Ловицкая</t>
  </si>
  <si>
    <t>LAVITYU1</t>
  </si>
  <si>
    <t>yuliya.lavitskaya@sandoz.com</t>
  </si>
  <si>
    <t>Мороз</t>
  </si>
  <si>
    <t>Мороз Александр Сергеевич</t>
  </si>
  <si>
    <t>Maroz Aliaksandr</t>
  </si>
  <si>
    <t>С.А. Мороз</t>
  </si>
  <si>
    <t>MAROZAL1</t>
  </si>
  <si>
    <t>Петкевич</t>
  </si>
  <si>
    <t>Геннадиевна</t>
  </si>
  <si>
    <t>Петкевич Наталья Геннадиевна</t>
  </si>
  <si>
    <t>Piatkevich Natallia</t>
  </si>
  <si>
    <t>Г.Н. Петкевич</t>
  </si>
  <si>
    <t>PIATKNA1</t>
  </si>
  <si>
    <t>natallia.piatkevich@sandoz.com</t>
  </si>
  <si>
    <t>Поклад</t>
  </si>
  <si>
    <t>Поклад Светлана Юрьевна</t>
  </si>
  <si>
    <t>Poklad Sviatlana</t>
  </si>
  <si>
    <t>Ю.С. Поклад</t>
  </si>
  <si>
    <t>POKLASV1</t>
  </si>
  <si>
    <t>sviatlana.poklad@sandoz.com</t>
  </si>
  <si>
    <t>Ракитский</t>
  </si>
  <si>
    <t>Евгений</t>
  </si>
  <si>
    <t>Анатольевич</t>
  </si>
  <si>
    <t>Ракитский Евгений Анатольевич</t>
  </si>
  <si>
    <t>Rakitski Yauheni</t>
  </si>
  <si>
    <t>А.Е. Ракитский</t>
  </si>
  <si>
    <t>RAKITYA1</t>
  </si>
  <si>
    <t>yauhen.rakitski@sandoz.com</t>
  </si>
  <si>
    <t>Смоляков</t>
  </si>
  <si>
    <t>Денис</t>
  </si>
  <si>
    <t>Смоляков Денис Николаевич</t>
  </si>
  <si>
    <t>Smaliakou Dzianis</t>
  </si>
  <si>
    <t>Н.Д. Смоляков</t>
  </si>
  <si>
    <t>SMALIDZ1</t>
  </si>
  <si>
    <t>dzianis.smaliakou@sandoz.com</t>
  </si>
  <si>
    <t>Туманова</t>
  </si>
  <si>
    <t>Туманова Светлана Николаевна</t>
  </si>
  <si>
    <t>Tumanava Sviatlana</t>
  </si>
  <si>
    <t>С.Н. Туманова</t>
  </si>
  <si>
    <t>TUMANSV1</t>
  </si>
  <si>
    <t>sviatlana.tumanava@sandoz.com</t>
  </si>
  <si>
    <t>50(55)</t>
  </si>
  <si>
    <t>РАЗМЕР</t>
  </si>
  <si>
    <t>РАСПОЛОЖЕНИЕ</t>
  </si>
  <si>
    <t>Кат-ия  Аптека-Групп</t>
  </si>
  <si>
    <t>Кат-ия</t>
  </si>
  <si>
    <t>Категория Intellix</t>
  </si>
  <si>
    <t>Реклама</t>
  </si>
  <si>
    <t>ID_intellix</t>
  </si>
  <si>
    <t>ID_SCOUT</t>
  </si>
  <si>
    <t>district</t>
  </si>
  <si>
    <t>subklaster</t>
  </si>
  <si>
    <t>owner</t>
  </si>
  <si>
    <t>setname</t>
  </si>
  <si>
    <t>#</t>
  </si>
  <si>
    <t>holding</t>
  </si>
  <si>
    <t>status</t>
  </si>
  <si>
    <t>NAME_TABLETKA</t>
  </si>
  <si>
    <t>CITY</t>
  </si>
  <si>
    <t>adress</t>
  </si>
  <si>
    <t>CARDIO</t>
  </si>
  <si>
    <t>CARDIO_report</t>
  </si>
  <si>
    <t>AI COMBO_report</t>
  </si>
  <si>
    <t>OTC_report</t>
  </si>
  <si>
    <t>..</t>
  </si>
  <si>
    <t>Не менее 2 кассовых зон</t>
  </si>
  <si>
    <t>Расположена в здании УЗ либо вблизи УЗ</t>
  </si>
  <si>
    <t>Расположена в крупном ТЦ/магазине/адм ком-се/службе быта</t>
  </si>
  <si>
    <t>Расположена вблизи остановки общественного транспорта или метро с высоким пас-ким потоком</t>
  </si>
  <si>
    <t>Категория АПТЕК</t>
  </si>
  <si>
    <t>ID_</t>
  </si>
  <si>
    <t>КИОСК</t>
  </si>
  <si>
    <t>Есть в репорте у МП</t>
  </si>
  <si>
    <t>ЛС</t>
  </si>
  <si>
    <t>БАДЫ</t>
  </si>
  <si>
    <t>Катег-ия Искамед</t>
  </si>
  <si>
    <t>Кат-я Брититрейд</t>
  </si>
  <si>
    <r>
      <t xml:space="preserve">Кат-ия RX </t>
    </r>
    <r>
      <rPr>
        <sz val="10"/>
        <color rgb="FFFF0000"/>
        <rFont val="Calibri"/>
        <family val="2"/>
        <charset val="204"/>
        <scheme val="minor"/>
      </rPr>
      <t>$</t>
    </r>
  </si>
  <si>
    <r>
      <t xml:space="preserve">RX </t>
    </r>
    <r>
      <rPr>
        <sz val="10"/>
        <color rgb="FFFF0000"/>
        <rFont val="Calibri"/>
        <family val="2"/>
        <charset val="204"/>
        <scheme val="minor"/>
      </rPr>
      <t>$</t>
    </r>
    <r>
      <rPr>
        <sz val="10"/>
        <rFont val="Calibri"/>
        <family val="2"/>
        <charset val="204"/>
        <scheme val="minor"/>
      </rPr>
      <t xml:space="preserve"> Рейтинг доли</t>
    </r>
  </si>
  <si>
    <r>
      <t xml:space="preserve">Кат-ия RX </t>
    </r>
    <r>
      <rPr>
        <sz val="10"/>
        <color rgb="FFFF0000"/>
        <rFont val="Calibri"/>
        <family val="2"/>
        <charset val="204"/>
        <scheme val="minor"/>
      </rPr>
      <t>pacs</t>
    </r>
  </si>
  <si>
    <r>
      <t xml:space="preserve">RX </t>
    </r>
    <r>
      <rPr>
        <sz val="10"/>
        <color rgb="FFFF0000"/>
        <rFont val="Calibri"/>
        <family val="2"/>
        <charset val="204"/>
        <scheme val="minor"/>
      </rPr>
      <t>pacs</t>
    </r>
    <r>
      <rPr>
        <sz val="10"/>
        <rFont val="Calibri"/>
        <family val="2"/>
        <charset val="204"/>
        <scheme val="minor"/>
      </rPr>
      <t xml:space="preserve"> рейтинг доли</t>
    </r>
  </si>
  <si>
    <r>
      <t xml:space="preserve">Кат-ия OTC </t>
    </r>
    <r>
      <rPr>
        <sz val="10"/>
        <color rgb="FFFF0000"/>
        <rFont val="Calibri"/>
        <family val="2"/>
        <charset val="204"/>
        <scheme val="minor"/>
      </rPr>
      <t>$</t>
    </r>
  </si>
  <si>
    <r>
      <t xml:space="preserve">OTC </t>
    </r>
    <r>
      <rPr>
        <sz val="10"/>
        <color rgb="FFFF0000"/>
        <rFont val="Calibri"/>
        <family val="2"/>
        <charset val="204"/>
        <scheme val="minor"/>
      </rPr>
      <t>$</t>
    </r>
    <r>
      <rPr>
        <sz val="10"/>
        <rFont val="Calibri"/>
        <family val="2"/>
        <charset val="204"/>
        <scheme val="minor"/>
      </rPr>
      <t xml:space="preserve"> Рейтинг доли</t>
    </r>
  </si>
  <si>
    <r>
      <t xml:space="preserve">Кат-ия OTC </t>
    </r>
    <r>
      <rPr>
        <sz val="10"/>
        <color rgb="FFFF0000"/>
        <rFont val="Calibri"/>
        <family val="2"/>
        <charset val="204"/>
        <scheme val="minor"/>
      </rPr>
      <t>pacs</t>
    </r>
  </si>
  <si>
    <r>
      <t xml:space="preserve">OTC </t>
    </r>
    <r>
      <rPr>
        <sz val="10"/>
        <color rgb="FFFF0000"/>
        <rFont val="Calibri"/>
        <family val="2"/>
        <charset val="204"/>
        <scheme val="minor"/>
      </rPr>
      <t>pacs</t>
    </r>
    <r>
      <rPr>
        <sz val="10"/>
        <rFont val="Calibri"/>
        <family val="2"/>
        <charset val="204"/>
        <scheme val="minor"/>
      </rPr>
      <t xml:space="preserve"> рейтинг доли</t>
    </r>
  </si>
  <si>
    <t>Столбец1</t>
  </si>
  <si>
    <r>
      <t xml:space="preserve">Категория </t>
    </r>
    <r>
      <rPr>
        <sz val="11"/>
        <color rgb="FF7030A0"/>
        <rFont val="Calibri"/>
        <family val="2"/>
        <charset val="204"/>
        <scheme val="minor"/>
      </rPr>
      <t>OLD</t>
    </r>
  </si>
  <si>
    <t>Выкладка июл 2022</t>
  </si>
  <si>
    <t>Реклама июль 2022</t>
  </si>
  <si>
    <t>Выкладка авг-окт 2022</t>
  </si>
  <si>
    <t>Реклама авг-окт 2022</t>
  </si>
  <si>
    <t>МФ сент 2022</t>
  </si>
  <si>
    <t>МФ окт 2022</t>
  </si>
  <si>
    <t>АГ ноя 2022</t>
  </si>
  <si>
    <t>Реклама нояб-дек</t>
  </si>
  <si>
    <t>Выкладка ноя-дек 2022</t>
  </si>
  <si>
    <t>2023-янв Реклама</t>
  </si>
  <si>
    <t>2023 Выкладка</t>
  </si>
  <si>
    <t>2023-февр Реклама</t>
  </si>
  <si>
    <t>Мог Р</t>
  </si>
  <si>
    <t>Бобруйск-Запад</t>
  </si>
  <si>
    <t>t</t>
  </si>
  <si>
    <t>Белмедпоставка</t>
  </si>
  <si>
    <t>_</t>
  </si>
  <si>
    <t xml:space="preserve"> - </t>
  </si>
  <si>
    <t>Пролайф</t>
  </si>
  <si>
    <t>39</t>
  </si>
  <si>
    <t>Медпростор</t>
  </si>
  <si>
    <t>Мин Р</t>
  </si>
  <si>
    <t>Новоборисов</t>
  </si>
  <si>
    <t>Медтехника Белпамед</t>
  </si>
  <si>
    <t>магазин</t>
  </si>
  <si>
    <t>Медицинский магазин N10 Польза</t>
  </si>
  <si>
    <t>ул. Чапаева, 27/62</t>
  </si>
  <si>
    <t>Борисов-Мр-н №2</t>
  </si>
  <si>
    <t>Медтехника Сэйсимед</t>
  </si>
  <si>
    <t>Вит Р</t>
  </si>
  <si>
    <t>Витебск-Гагарина</t>
  </si>
  <si>
    <t>Витебск-Правды</t>
  </si>
  <si>
    <t>Фарммаркет</t>
  </si>
  <si>
    <t>Аптека-Групп</t>
  </si>
  <si>
    <t>Витебск-Бровки</t>
  </si>
  <si>
    <t>Зеленый магазин</t>
  </si>
  <si>
    <t>обьект</t>
  </si>
  <si>
    <t>Иринафарм (Зеленая аптека)-2</t>
  </si>
  <si>
    <t>P4</t>
  </si>
  <si>
    <t>Гом Р</t>
  </si>
  <si>
    <t>Гомель-Центр</t>
  </si>
  <si>
    <t>АБФармация</t>
  </si>
  <si>
    <t>Интерфармакс</t>
  </si>
  <si>
    <t>Гомель-Речицкое</t>
  </si>
  <si>
    <t>ул. Ленина, 12</t>
  </si>
  <si>
    <t>Гомель-Новобелица</t>
  </si>
  <si>
    <t>Медтехника Гомель</t>
  </si>
  <si>
    <t>30</t>
  </si>
  <si>
    <t>ул. Ильича, 87</t>
  </si>
  <si>
    <t>Гомель-Фестивальный</t>
  </si>
  <si>
    <t>Кладовая здоровья</t>
  </si>
  <si>
    <t>ФармОстров</t>
  </si>
  <si>
    <t>Гро Р</t>
  </si>
  <si>
    <t>Гродно-Центр</t>
  </si>
  <si>
    <t>Жлобин</t>
  </si>
  <si>
    <t>Калинковичи</t>
  </si>
  <si>
    <t>27</t>
  </si>
  <si>
    <t>Минск-Динамо</t>
  </si>
  <si>
    <t>Минск-Ленинский</t>
  </si>
  <si>
    <t>Минск-Немига</t>
  </si>
  <si>
    <t>Минск-Московский</t>
  </si>
  <si>
    <t>ул. Сухая, 6, 1-я городская пол-ка, м. Юбилейная площадь</t>
  </si>
  <si>
    <t>Минск-Юго-Запад</t>
  </si>
  <si>
    <t>Здоровое решение</t>
  </si>
  <si>
    <t>Иринафарм (Зеленая аптека)</t>
  </si>
  <si>
    <t>Минск-Петровщина</t>
  </si>
  <si>
    <t>Минск-Авторынок</t>
  </si>
  <si>
    <t>Минск-Степянка</t>
  </si>
  <si>
    <t>Минск-Партизанский</t>
  </si>
  <si>
    <t>Минск-Восток</t>
  </si>
  <si>
    <t>26</t>
  </si>
  <si>
    <t>Минск-Первомайский</t>
  </si>
  <si>
    <t>Минск-ЦУМ</t>
  </si>
  <si>
    <t>Минск-Советский</t>
  </si>
  <si>
    <t>ул. Золотая Горка, 17, 1-я детская пол-ка</t>
  </si>
  <si>
    <t>Минск-С.Х.поселок</t>
  </si>
  <si>
    <t>БСТФарм</t>
  </si>
  <si>
    <t>Минск-Запад</t>
  </si>
  <si>
    <t>Минск-Фрунзенский</t>
  </si>
  <si>
    <t>Минск-Сухарево</t>
  </si>
  <si>
    <t>ул. Притыцкого, 97</t>
  </si>
  <si>
    <t>Минск-Веснянка</t>
  </si>
  <si>
    <t>Минск-Центральный</t>
  </si>
  <si>
    <t>Могилев-Казимировка</t>
  </si>
  <si>
    <t>салон</t>
  </si>
  <si>
    <t>ул. Кулешова, 1</t>
  </si>
  <si>
    <t>Могилев-Заднепровье 2</t>
  </si>
  <si>
    <t>Могилев-Фестивальный</t>
  </si>
  <si>
    <t>ул. Вишневецкого, 10А</t>
  </si>
  <si>
    <t>Могилев-Центр</t>
  </si>
  <si>
    <t>Медтехника Beurer</t>
  </si>
  <si>
    <t>Новополоцк</t>
  </si>
  <si>
    <t>Орша-Восточная</t>
  </si>
  <si>
    <t>Орша</t>
  </si>
  <si>
    <t>Островец</t>
  </si>
  <si>
    <t>Зялёная крама Торговый объект N714 УП Ирина-Фарм</t>
  </si>
  <si>
    <t>ул. Володарского, 59А, ТЦ ZAMI</t>
  </si>
  <si>
    <t>Бре Р</t>
  </si>
  <si>
    <t>Пинск-Южный</t>
  </si>
  <si>
    <t>Полоцк</t>
  </si>
  <si>
    <t>Светлогорск</t>
  </si>
  <si>
    <t>м-н Октябрьский, 33</t>
  </si>
  <si>
    <t>Сморгонь</t>
  </si>
  <si>
    <t>Медтехника Артлайф</t>
  </si>
  <si>
    <t>Бобруйск-Центр</t>
  </si>
  <si>
    <t>Зялёная крама Торговый объект N774 ООО Ирина-Фарм</t>
  </si>
  <si>
    <t>ул. Пролетарская, 37</t>
  </si>
  <si>
    <t>BY_PH_1913</t>
  </si>
  <si>
    <t>Медпростор Салон медтехники и ортопедии N1</t>
  </si>
  <si>
    <t>ул. Минская, 21</t>
  </si>
  <si>
    <t>BY_PH_1914</t>
  </si>
  <si>
    <t>Медпростор Салон медтехники и ортопедии N2</t>
  </si>
  <si>
    <t>ул. Михася Лынькова, 65А</t>
  </si>
  <si>
    <t>Бобруйск-Назаровка</t>
  </si>
  <si>
    <t>Зялёная крама Торговый объект N780 ООО Ирина-Фарм</t>
  </si>
  <si>
    <t>пр-т Строителей, 37, 7-я городская пол-ка</t>
  </si>
  <si>
    <t>Медпростор Салон медтехники и ортопедии N7</t>
  </si>
  <si>
    <t>пер. Сосновый, 40</t>
  </si>
  <si>
    <t>Медпростор Салон медтехники и ортопедии N32</t>
  </si>
  <si>
    <t>ул. Октябрьская, 122</t>
  </si>
  <si>
    <t>Зялёная крама Торговый объект N790 ООО Ирина-Фарм</t>
  </si>
  <si>
    <t>ул. Минская, 149, маг. Виталюр</t>
  </si>
  <si>
    <t>Зялёная крама Торговый объект N720 ООО Ирина-Фарм</t>
  </si>
  <si>
    <t>ул. Минская, 111, маг. Евроопт</t>
  </si>
  <si>
    <t>Скажи здоровью ДА! магазин медтехники N25 ООО Яндейл</t>
  </si>
  <si>
    <t>ул. Советская, 92</t>
  </si>
  <si>
    <t>Зялёная крама Торговый объект N786 ООО Ирина-Фарм</t>
  </si>
  <si>
    <t>пр-т Революции, 54</t>
  </si>
  <si>
    <t>Медпростор Салон медтехники и ортопедии N36</t>
  </si>
  <si>
    <t>ул. Чапаева, 8, пом. 22</t>
  </si>
  <si>
    <t>Староборисов</t>
  </si>
  <si>
    <t>объект</t>
  </si>
  <si>
    <t>ул. Нормандия-Неман, 4А</t>
  </si>
  <si>
    <t>Зялёная крама Торговый объект N733 ООО Ирина-Фарм</t>
  </si>
  <si>
    <t>ул. 3-го Интернационала, 5, павильон в прикассовой зоне в ТЦ Корона</t>
  </si>
  <si>
    <t>Лесной</t>
  </si>
  <si>
    <t>Зялёная крама Торговый объект N19 ООО Ирина-Фарм</t>
  </si>
  <si>
    <t>Боровляны</t>
  </si>
  <si>
    <t>аг. Лесной, РНПЦ онкологии, взрослая поликлиника, 2 этаж</t>
  </si>
  <si>
    <t>Брест-Центральный</t>
  </si>
  <si>
    <t>Зялёная крама Торговый объект N771 ООО Ирина-Фарм</t>
  </si>
  <si>
    <t>ул. Белова, 2, 2-я городская пол-ка</t>
  </si>
  <si>
    <t>Брест-Восточный</t>
  </si>
  <si>
    <t>Зялёная крама Торговый объект N775 ООО Ирина-Фарм</t>
  </si>
  <si>
    <t>ул. Советской Конституции, 8</t>
  </si>
  <si>
    <t>Брест-Вычулки</t>
  </si>
  <si>
    <t>Зялёная крама Торговый объект N798 ООО Ирина-Фарм</t>
  </si>
  <si>
    <t>ул. Московская, 273В, ТЦ Корона</t>
  </si>
  <si>
    <t>Брест-Порт</t>
  </si>
  <si>
    <t>Скажи здоровью ДА! магазин медтехники N3 ООО Яндейл</t>
  </si>
  <si>
    <t>пр-т Машерова, 76-111</t>
  </si>
  <si>
    <t>Медпростор Салон медтехники и ортопедии N35</t>
  </si>
  <si>
    <t>пр-т Машерова, 67, пом. 2</t>
  </si>
  <si>
    <t>Зялёная крама Торговый объект N739 ООО Ирина-Фарм</t>
  </si>
  <si>
    <t>наб. Франциска Скорины, 28, маг. Алми, павильон в прикассовой зоне магазина</t>
  </si>
  <si>
    <t>Белмедпоставка ЗАО Торговый объект N8</t>
  </si>
  <si>
    <t>ул. Московская, 342/7</t>
  </si>
  <si>
    <t>Вилейка</t>
  </si>
  <si>
    <t>Зялёная крама Торговый объект N767 ООО Ирина-Фарм</t>
  </si>
  <si>
    <t>ул. Маркова, 27, пол-ка УЗ ЦРБ</t>
  </si>
  <si>
    <t>Витебск-Задвинье</t>
  </si>
  <si>
    <t>Зялёная крама Торговый объект N781 ООО Ирина-Фарм</t>
  </si>
  <si>
    <t>ул. Кондратьева, 16</t>
  </si>
  <si>
    <t>Витебск-Юг Западный</t>
  </si>
  <si>
    <t>Зялёная крама Торговый объект N793 ООО Ирина-Фарм</t>
  </si>
  <si>
    <t>ул. Чкалова, 35, ТЦ Green Центр</t>
  </si>
  <si>
    <t>Витебск-Фрунзе Восточный</t>
  </si>
  <si>
    <t>Медпростор Салон медтехники и ортопедии N22</t>
  </si>
  <si>
    <t>пр-т Фрунзе, 46</t>
  </si>
  <si>
    <t>Витебск-Фрунзе Центральный</t>
  </si>
  <si>
    <t>Медицинский магазин N9 Польза</t>
  </si>
  <si>
    <t>пр-т Фрунзе, 34, пом. 17</t>
  </si>
  <si>
    <t>Витебск-Билево</t>
  </si>
  <si>
    <t>Зялёная крама Торговый объект N716 ООО Ирина-Фарм</t>
  </si>
  <si>
    <t>пр-т Московский, 130-1</t>
  </si>
  <si>
    <t>Витебск-Юг Восточный</t>
  </si>
  <si>
    <t>Скажи здоровью ДА! магазин медтехники N13 ООО Яндейл</t>
  </si>
  <si>
    <t>пр-т Строителей, 15Г, пом. 53 на 1-ом этаже ТЦ</t>
  </si>
  <si>
    <t>Белмедпоставка ЗАО Торговый объект N3</t>
  </si>
  <si>
    <t>ул. Герцена, 24/2</t>
  </si>
  <si>
    <t>Зялёная крама Торговый объект N743 ООО Ирина-Фарм</t>
  </si>
  <si>
    <t>ш. Бешенковичское, 3-1, ТЦ Корона, павильон в прикассовой зоне, павильон в прикассовой зоне</t>
  </si>
  <si>
    <t>Зялёная крама Торговый объект N745 ООО Ирина-Фарм</t>
  </si>
  <si>
    <t>ул. Генерала Белобородова, 2А, павильон возле ГИППО</t>
  </si>
  <si>
    <t>Зялёная крама Торговый объект N746 ООО Ирина-Фарм</t>
  </si>
  <si>
    <t>пр-т Строителей, 15Г, островок в ТРЦ Трио</t>
  </si>
  <si>
    <t>Волковыск</t>
  </si>
  <si>
    <t>Зялёная крама Торговый объект N707 ООО Ирина-Фарм</t>
  </si>
  <si>
    <t>ул. Горбатова, 1, Волковысская районная пол-ка</t>
  </si>
  <si>
    <t>Зялёная крама Торговый объект N776 ООО Ирина-Фарм</t>
  </si>
  <si>
    <t>ул. Ильича, 286а, 1-я городская пол-ка</t>
  </si>
  <si>
    <t>Зялёная крама Торговый объект N778 ООО Ирина-Фарм</t>
  </si>
  <si>
    <t>ул. Юбилейная, 7а, центральная городская пол-ка</t>
  </si>
  <si>
    <t>Гомель-Брилево</t>
  </si>
  <si>
    <t>Зялёная крама Торговый объект N779 ООО Ирина-Фарм</t>
  </si>
  <si>
    <t>ул. Богданова, 12/2, 8-я городская пол-ка</t>
  </si>
  <si>
    <t>BY_PH_2463</t>
  </si>
  <si>
    <t>Магазин Медтехника N1</t>
  </si>
  <si>
    <t>пр-т Победы, 23</t>
  </si>
  <si>
    <t>BY_PH_2464</t>
  </si>
  <si>
    <t>Гомель-Волотова</t>
  </si>
  <si>
    <t>Магазин Медтехника N2</t>
  </si>
  <si>
    <t>ул. Чонгарской дивизии, 14</t>
  </si>
  <si>
    <t>BY_PH_2466</t>
  </si>
  <si>
    <t>Магазин Медтехника N7</t>
  </si>
  <si>
    <t>ул. Медицинская, 4, кардиологический центр, вход с улицы</t>
  </si>
  <si>
    <t>BY_PH_2465</t>
  </si>
  <si>
    <t>Магазин Медтехника N6</t>
  </si>
  <si>
    <t>ул. Ильича, 286, административный корпус, 1 этаж</t>
  </si>
  <si>
    <t>BY_PH_2459</t>
  </si>
  <si>
    <t>киоск</t>
  </si>
  <si>
    <t>Киоск N8</t>
  </si>
  <si>
    <t>ул. Ильича, 290, 3 этаж, РНПЦ</t>
  </si>
  <si>
    <t>BY_PH_2457</t>
  </si>
  <si>
    <t>Медпростор Салон медтехники и ортопедии N14</t>
  </si>
  <si>
    <t>пр-т Ленина, 26-72</t>
  </si>
  <si>
    <t>Зялёная крама Торговый объект N799 ООО Ирина-Фарм</t>
  </si>
  <si>
    <t>ул. Гагарина, 65, островок в ТЦ Секрет, 1 этаж</t>
  </si>
  <si>
    <t>Зялёная крама Торговый объект N704 ООО Ирина-Фарм</t>
  </si>
  <si>
    <t>пр-т Речицкий, 5В, ТЦ Мандарин Плаза</t>
  </si>
  <si>
    <t>Медтехника РДТУП киоск на площадях ГОДКБ</t>
  </si>
  <si>
    <t>ул. Жарковского, 7, корпус Б, фойе, справочная N2</t>
  </si>
  <si>
    <t>Медпростор Салон медтехники и ортопедии N33</t>
  </si>
  <si>
    <t>ул. Ландышева, 12, пом. 2</t>
  </si>
  <si>
    <t>Зялёная крама Торговый объект N709 ООО Ирина-Фарм</t>
  </si>
  <si>
    <t>ул. Катунина, 1А</t>
  </si>
  <si>
    <t>Скажи здоровью ДА! магазин медтехники N17 ООО Яндейл</t>
  </si>
  <si>
    <t>ул. Крестьянская, 32-61</t>
  </si>
  <si>
    <t>Зялёная крама Торговый объект N729 ООО Ирина-Фарм</t>
  </si>
  <si>
    <t>ул. Быховская, 112</t>
  </si>
  <si>
    <t>Зялёная крама Торговый объект N730 ООО Ирина-Фарм</t>
  </si>
  <si>
    <t>ул. Сухого, 2, маг. Алми</t>
  </si>
  <si>
    <t>Зялёная крама Торговый объект N731 ООО Ирина-Фарм</t>
  </si>
  <si>
    <t>ул. Мазурова, 1, ТЦ Green</t>
  </si>
  <si>
    <t>Зялёная крама Торговый объект N736 ООО Ирина-Фарм</t>
  </si>
  <si>
    <t>пр-т Речицкий, 62А, ТЦ Зарко</t>
  </si>
  <si>
    <t>Белмедпоставка ЗАО Торговый объект N2</t>
  </si>
  <si>
    <t>МЖК Солнечный, 3</t>
  </si>
  <si>
    <t>Гродно-Принеманский</t>
  </si>
  <si>
    <t>Зялёная крама Торговый объект N777 ООО Ирина-Фарм</t>
  </si>
  <si>
    <t>ул. Пестрака, 4</t>
  </si>
  <si>
    <t>Гродно-Девятовка</t>
  </si>
  <si>
    <t>Зялёная крама Торговый объект N792 ООО Ирина-Фарм</t>
  </si>
  <si>
    <t>ул. Дубко, 17, ТЦ Old City</t>
  </si>
  <si>
    <t>Зялёная крама Торговый объект N702 ООО Ирина-Фарм</t>
  </si>
  <si>
    <t>ул. Лиможа, 25, 6-я городская пол-ка</t>
  </si>
  <si>
    <t>Гродно-Восточный</t>
  </si>
  <si>
    <t>Зялёная крама Торговый объект N708 ООО Ирина-Фарм</t>
  </si>
  <si>
    <t>пр-т Космонавтов, 81, ТЦ Корона</t>
  </si>
  <si>
    <t>Зялёная крама Торговый объект N712 ООО Ирина-Фарм</t>
  </si>
  <si>
    <t>ул. Щорса, 11А, ТЦ Казарма молл, пом. перед кассами Белмаркета</t>
  </si>
  <si>
    <t>Гродно-Вишневец</t>
  </si>
  <si>
    <t>Зялёная крама Торговый объект N721 ООО Ирина-Фарм</t>
  </si>
  <si>
    <t>пр-т Янки Купалы, 87, ТЦ Тринити</t>
  </si>
  <si>
    <t>Гродно-Южный</t>
  </si>
  <si>
    <t>Зялёная крама Торговый объект N723 ООО Ирина-Фарм</t>
  </si>
  <si>
    <t>ш. Индурское, 9, маг. Виталюр</t>
  </si>
  <si>
    <t>Гродно-Фолюш</t>
  </si>
  <si>
    <t>Зялёная крама Торговый объект N727 ООО Ирина-Фарм</t>
  </si>
  <si>
    <t>ул. Соломовой, 112, ТЦ Алми</t>
  </si>
  <si>
    <t>Белмедпоставка ЗАО Торговый объект N4</t>
  </si>
  <si>
    <t>ул. Магистральная, 8, пом. 5</t>
  </si>
  <si>
    <t>Зялёная крама Торговый объект N740 ООО Ирина-Фарм</t>
  </si>
  <si>
    <t>ул. Советских Пограничников, 110А</t>
  </si>
  <si>
    <t>Добруш</t>
  </si>
  <si>
    <t>Медтехника РДТУП киоск N6</t>
  </si>
  <si>
    <t>ул. князя Паскевича, 36</t>
  </si>
  <si>
    <t>Западные регионы Гомельской области</t>
  </si>
  <si>
    <t>Медтехника РДТУП киоск N7</t>
  </si>
  <si>
    <t>Ельск</t>
  </si>
  <si>
    <t>ул. 50 лет СССР, 30</t>
  </si>
  <si>
    <t>Зялёная крама Торговый объект N770 ООО Ирина-Фарм</t>
  </si>
  <si>
    <t>ул. Воровского, 1, пол-ка УЗ ЦРБ</t>
  </si>
  <si>
    <t>BY_PH_2455</t>
  </si>
  <si>
    <t>Медпростор Салон медтехники и ортопедии N11</t>
  </si>
  <si>
    <t>ул. Первомайская, 51</t>
  </si>
  <si>
    <t>BY_PH_2462</t>
  </si>
  <si>
    <t>Медтехника РДТУП киоск N3</t>
  </si>
  <si>
    <t>ул. Воровского, 1</t>
  </si>
  <si>
    <t>Зялёная крама Торговый объект N795 ООО Ирина-Фарм</t>
  </si>
  <si>
    <t>20-й Микрорайон, 30, маг. Евроопт</t>
  </si>
  <si>
    <t>Медпростор Салон медтехники и ортопедии N29</t>
  </si>
  <si>
    <t>20-й Микрорайон, 30, пом. 173</t>
  </si>
  <si>
    <t>Жодино</t>
  </si>
  <si>
    <t>Зялёная крама Торговый объект N761 ООО Ирина-Фарм</t>
  </si>
  <si>
    <t>ул. 50 лет Октября, 17, пол-ка УЗ ЦГБ</t>
  </si>
  <si>
    <t>Зялёная крама Торговый объект N734 ООО Ирина-Фарм</t>
  </si>
  <si>
    <t>ул. 50 лет Октября, 20, ТЦ Green, напротив касс</t>
  </si>
  <si>
    <t>Красота и Здоровье</t>
  </si>
  <si>
    <t>Унифарм</t>
  </si>
  <si>
    <t>Медицинский магазин N1 Мир Красоты и Здоровья</t>
  </si>
  <si>
    <t>ул. 50 лет Октября, рядом с пол-кой ЦГБ</t>
  </si>
  <si>
    <t>Медпростор Салон медтехники и ортопедии N19</t>
  </si>
  <si>
    <t>ул. 50 лет Октября, 8, пом. 76</t>
  </si>
  <si>
    <t>Зялёная крама Торговый объект N732 ООО Ирина-Фарм</t>
  </si>
  <si>
    <t>ул. Советская, 1В</t>
  </si>
  <si>
    <t>Зялёная крама Торговый объект N797 ООО Ирина-Фарм</t>
  </si>
  <si>
    <t>ул. 50 лет Октября, 83/2, ТЦ Глобал Маркет</t>
  </si>
  <si>
    <t>Зялёная крама Торговый объект N788 ООО Ирина-Фарм</t>
  </si>
  <si>
    <t>ул. Победы, 43/1</t>
  </si>
  <si>
    <t>Зялёная крама Торговый объект N726 ООО Ирина-Фарм</t>
  </si>
  <si>
    <t>ул. Гастелло, 55, ТЦ Алми</t>
  </si>
  <si>
    <t>BY_PH_2005</t>
  </si>
  <si>
    <t>Минск-ПрПартиз</t>
  </si>
  <si>
    <t>Зеленая Аптека N12 ООО Здоровое Решение</t>
  </si>
  <si>
    <t>Минск-Заводской</t>
  </si>
  <si>
    <t>пр-т Партизанский, 104</t>
  </si>
  <si>
    <t>P2</t>
  </si>
  <si>
    <t>Минск-Северный</t>
  </si>
  <si>
    <t>Зялёная крама Торговый объект N44 ООО Ирина-Фарм</t>
  </si>
  <si>
    <t>ул. Герасименко, 49, 17-я городская пол-ка</t>
  </si>
  <si>
    <t>Зялёная крама Торговый объект N49 ООО Ирина-Фарм</t>
  </si>
  <si>
    <t>ул. Жилуновича, 4, универмаг Беларусь, 2 этаж</t>
  </si>
  <si>
    <t>Зялёная крама Торговый объект N26 ООО Ирина-Фарм</t>
  </si>
  <si>
    <t>ул. Филатова, 13, 21-я городская пол-ка</t>
  </si>
  <si>
    <t>BY_PH_2014</t>
  </si>
  <si>
    <t>Зеленая Аптека N19 ООО Здоровое Решение</t>
  </si>
  <si>
    <t>ул. Ангарская, 92-12</t>
  </si>
  <si>
    <t>Минск-Чижовка</t>
  </si>
  <si>
    <t>Зялёная крама Торговый объект N56 ООО Ирина-Фарм</t>
  </si>
  <si>
    <t>ул. Уборевича, 176, ТЦ Green</t>
  </si>
  <si>
    <t>Зялёная крама Торговый объект N13 ООО Ирина-Фарм</t>
  </si>
  <si>
    <t>пр-т Партизанский, 150А, ТЦ МОМО</t>
  </si>
  <si>
    <t>Минск-Шабаны</t>
  </si>
  <si>
    <t>Зялёная крама Торговый объект N54 ООО Ирина-Фарм</t>
  </si>
  <si>
    <t>пр-т Партизанский, 182, ТЦ Green, островок напротив касс</t>
  </si>
  <si>
    <t>BY_PH_2008</t>
  </si>
  <si>
    <t>Минск-Лошица</t>
  </si>
  <si>
    <t>Зеленая Аптека N15 ООО Здоровое решение</t>
  </si>
  <si>
    <t>Игуменский тр-т, 26</t>
  </si>
  <si>
    <t>P3</t>
  </si>
  <si>
    <t>BY_PH_2009</t>
  </si>
  <si>
    <t>Зеленая Аптека N11 ООО Здоровое решение</t>
  </si>
  <si>
    <t>пр-т Независимости, 16, вход с ул. Комсомольской</t>
  </si>
  <si>
    <t>Зялёная крама Торговый объект N3 ООО Ирина-Фарм</t>
  </si>
  <si>
    <t>ул. Ульяновская, 5, 6-я городская пол-ка, 6 этаж</t>
  </si>
  <si>
    <t>Зялёная крама Торговый объект N37 ООО Ирина-Фарм</t>
  </si>
  <si>
    <t>ул. Янки Лучины, 28, 37-я городская пол-ка</t>
  </si>
  <si>
    <t>Минск-Серебрянка1</t>
  </si>
  <si>
    <t>Зялёная крама Торговый объект N7 ООО Ирина-Фарм</t>
  </si>
  <si>
    <t>ул. Плеханова, 60/2, 18-я городская пол-ка</t>
  </si>
  <si>
    <t>Минск-Червенский</t>
  </si>
  <si>
    <t>Зялёная крама Торговый объект N10 ООО Ирина-Фарм</t>
  </si>
  <si>
    <t>ул. Великоморская, 36</t>
  </si>
  <si>
    <t>BY_PH_3335</t>
  </si>
  <si>
    <t>Медпростор Салон медтехники и ортопедии N4</t>
  </si>
  <si>
    <t>Игуменский тр-т, 20</t>
  </si>
  <si>
    <t>Минск-Велозавод</t>
  </si>
  <si>
    <t>Зеленая Аптека N20 ООО Здоровое Решение</t>
  </si>
  <si>
    <t>ул. Судмалиса, 16</t>
  </si>
  <si>
    <t>Минск-Серебрянка2</t>
  </si>
  <si>
    <t>Зялёная крама Торговый объект N35 ООО Ирина-Фарм</t>
  </si>
  <si>
    <t>пр-т Рокоссовского, 134, 23-я городская пол-ка, холл</t>
  </si>
  <si>
    <t>Зялёная крама Торговый объект N41 ООО Ирина-Фарм</t>
  </si>
  <si>
    <t>ул. Денисовская, 8, ТЦ Корона сити</t>
  </si>
  <si>
    <t>ГиалСин Технолоджи</t>
  </si>
  <si>
    <t>Интернет-магазины</t>
  </si>
  <si>
    <t>ГиалСин Технолоджи интернет-магазин</t>
  </si>
  <si>
    <t>ул. Заводская, 10, пом. 2</t>
  </si>
  <si>
    <t>Зялёная крама Торговый объект N58 ООО Ирина-Фарм</t>
  </si>
  <si>
    <t>пр-т Рокоссовского, 2, ТЦ Гиппо</t>
  </si>
  <si>
    <t>Белмедпоставка ЗАО Торговый объект N9</t>
  </si>
  <si>
    <t>пр-т Рокоссовского, 166А, к. 3</t>
  </si>
  <si>
    <t>BY_PH_2003</t>
  </si>
  <si>
    <t>Зеленая Аптека N1 ООО Здоровое Решение</t>
  </si>
  <si>
    <t>ул. Белецкого, 28, маг. Радзивиловский</t>
  </si>
  <si>
    <t>Зялёная крама Торговый объект N17 ООО Ирина-Фарм</t>
  </si>
  <si>
    <t>ул. Рафиева, 60, 25-я городская пол-ка</t>
  </si>
  <si>
    <t>Зялёная крама Торговый объект N20 ООО Ирина-Фарм</t>
  </si>
  <si>
    <t>ул. Голубева, 25, 32-я городская пол-ка</t>
  </si>
  <si>
    <t>Минск-Малиновка</t>
  </si>
  <si>
    <t>Зялёная крама Торговый объект N33 ООО Ирина-Фарм</t>
  </si>
  <si>
    <t>ул. Сергея Есенина, 21, 5-я городская пол-ка</t>
  </si>
  <si>
    <t>Зялёная крама Торговый объект N39 ООО Ирина-Фарм</t>
  </si>
  <si>
    <t>ул. Сергея Есенина, 66, 8-я детская пол-ка</t>
  </si>
  <si>
    <t>BY_PH_2016</t>
  </si>
  <si>
    <t>Зеленая Аптека N17 ООО Здоровое решение</t>
  </si>
  <si>
    <t>пр-т Дзержинского, 106-18</t>
  </si>
  <si>
    <t>BY_PH_2405</t>
  </si>
  <si>
    <t>Медтехника 100-летие</t>
  </si>
  <si>
    <t>Медтехника 100-летие Магазин N1</t>
  </si>
  <si>
    <t>ул. Каролинская, 2</t>
  </si>
  <si>
    <t>BY_PH_2458</t>
  </si>
  <si>
    <t>Медпростор Салон медтехники и ортопедии N9</t>
  </si>
  <si>
    <t>ул. Сергея Есенина, 21</t>
  </si>
  <si>
    <t>BY_PH_2448</t>
  </si>
  <si>
    <t>Медицинский магазин N3 Польза</t>
  </si>
  <si>
    <t>ул. Рафиева, 64, пав. 26, 2 этаж</t>
  </si>
  <si>
    <t>Артлайф Беларусь магазин N1</t>
  </si>
  <si>
    <t>ул. Уманская, 54, ТЦ Глобо, пав. 74</t>
  </si>
  <si>
    <t>Зялёная крама Торговый объект N48 ООО Ирина-Фарм</t>
  </si>
  <si>
    <t>ул. Яна Чечота, 2А, 6-я детская пол-ка</t>
  </si>
  <si>
    <t>Зялёная крама Торговый объект N50 ООО Ирина-Фарм</t>
  </si>
  <si>
    <t>ул. Рафиева, 56</t>
  </si>
  <si>
    <t>Минск-Грушевка</t>
  </si>
  <si>
    <t>Медпростор Салон медтехники и ортопедии N37 ООО Пролайф</t>
  </si>
  <si>
    <t>ул. Розы Люксембург, 110</t>
  </si>
  <si>
    <t>Зялёная крама Торговый объект N59 ООО Ирина-Фарм</t>
  </si>
  <si>
    <t>Щомыслицкий с/с, 32/4, ТЦ Диамант, островок напротив касс гастронома</t>
  </si>
  <si>
    <t>Зялёная крама Торговый объект N60 ООО Ирина-Фарм</t>
  </si>
  <si>
    <t>Медпростор Салон медтехники и ортопедии N30 ООО Пролайф</t>
  </si>
  <si>
    <t>ул. Щорса, 11</t>
  </si>
  <si>
    <t>Минск-БСМП</t>
  </si>
  <si>
    <t>Зялёная крама Торговый объект N14 ООО Ирина-Фарм</t>
  </si>
  <si>
    <t>Минск-Октябрьский</t>
  </si>
  <si>
    <t>ул. Кижеватова, 58, БСМП, 1 этаж возле служ. входа</t>
  </si>
  <si>
    <t>Зялёная крама Торговый объект N40 ООО Ирина-Фарм</t>
  </si>
  <si>
    <t>ул. Серова, 15, 35-я городская пол-ка</t>
  </si>
  <si>
    <t>Минск-Аэропорт</t>
  </si>
  <si>
    <t>Зялёная крама Торговый объект N52 ООО Ирина-Фарм</t>
  </si>
  <si>
    <t>ул. Могилевская, 2, 3-я детская пол-ка</t>
  </si>
  <si>
    <t>Зялёная крама Торговый объект N6 ООО Ирина-Фарм</t>
  </si>
  <si>
    <t>ул. Воронянского, 13, 3-я городская пол-ка</t>
  </si>
  <si>
    <t>Медицинский магазин N8 Польза</t>
  </si>
  <si>
    <t>ул. Кижеватова, 66</t>
  </si>
  <si>
    <t>Медтехника Relaxsan</t>
  </si>
  <si>
    <t>Медицинский магазин Relaxsan N2</t>
  </si>
  <si>
    <t>пр-т Мира, 1, пом. 1058</t>
  </si>
  <si>
    <t>Минск-Вокзал</t>
  </si>
  <si>
    <t>Зялёная крама Торговый объект N29 ООО Ирина-Фарм</t>
  </si>
  <si>
    <t>ул. Бобруйская, 6, ТРЦ Галилео, 2 этаж</t>
  </si>
  <si>
    <t>Минск-Слепянка</t>
  </si>
  <si>
    <t>Зялёная крама Торговый объект N43 ООО Ирина-Фарм</t>
  </si>
  <si>
    <t>ул. Фроликова, 2, 14-я городская пол-ка</t>
  </si>
  <si>
    <t>Зялёная крама Торговый объект N11 ООО Ирина-Фарм</t>
  </si>
  <si>
    <t>ул. Макаенка, 17</t>
  </si>
  <si>
    <t>Минск-Ст.Уручье</t>
  </si>
  <si>
    <t>Зялёная крама Торговый объект N12 ООО Ирина-Фарм</t>
  </si>
  <si>
    <t>ул. Никифорова, 3, 8-я городская пол-ка</t>
  </si>
  <si>
    <t>Минск-Нов.Уручье</t>
  </si>
  <si>
    <t>Зялёная крама Торговый объект N28 ООО Ирина-Фарм</t>
  </si>
  <si>
    <t>ул. Гинтовта, 28, 28-я городская пол-ка</t>
  </si>
  <si>
    <t>Зялёная крама Торговый объект N31 ООО Ирина-Фарм</t>
  </si>
  <si>
    <t>пр-т Независимости, 119, 19-я городская пол-ка</t>
  </si>
  <si>
    <t>Скажи здоровью ДА! магазин медтехники ООО Яндейл</t>
  </si>
  <si>
    <t>пр-т Независимости, 103</t>
  </si>
  <si>
    <t>BY_PH_2004</t>
  </si>
  <si>
    <t>Зеленая Аптека N10 ООО Здоровое Решение</t>
  </si>
  <si>
    <t>ул. Толбухина, 8</t>
  </si>
  <si>
    <t>BY_PH_2447</t>
  </si>
  <si>
    <t>Минск-АН</t>
  </si>
  <si>
    <t>Медицинский магазин N2 Польза</t>
  </si>
  <si>
    <t>пр-т Независимости, 85Б, пом. 2Н</t>
  </si>
  <si>
    <t>Медтехника Nosweat</t>
  </si>
  <si>
    <t>Медтехника Nosweat Магазин N1</t>
  </si>
  <si>
    <t>ул. Кирилла Туровского, 12, пом. 135, ТЦ Променад</t>
  </si>
  <si>
    <t>Зялёная крама Торговый объект N57 ООО Ирина-Фарм</t>
  </si>
  <si>
    <t>ул. Петра Мстиславца, 11, островок на 1 этаже</t>
  </si>
  <si>
    <t>Медицинский интернет-магазин N14 Польза</t>
  </si>
  <si>
    <t>ул. Кузьмы Чорного, 31, пункт самовывоза</t>
  </si>
  <si>
    <t>Зялёная крама Торговый объект N22 ООО Ирина-Фарм</t>
  </si>
  <si>
    <t>пр-т Независимости, 155, к. 1</t>
  </si>
  <si>
    <t>BY_PH_2015</t>
  </si>
  <si>
    <t>Минск-Комаровка</t>
  </si>
  <si>
    <t>Зеленая Аптека N3 ООО Здоровое Решение</t>
  </si>
  <si>
    <t>ул. Веры Хоружей, 8, Комаровский рынок, 2 этаж, пав. 83</t>
  </si>
  <si>
    <t>BY_PH_2024</t>
  </si>
  <si>
    <t>Зеленая Аптека N9 ООО Здоровое Решение</t>
  </si>
  <si>
    <t>ул. Куйбышева, 75, маг. Товары для женщин</t>
  </si>
  <si>
    <t>Минск-Цнянка</t>
  </si>
  <si>
    <t>Зялёная крама Торговый объект N27 ООО Здоровое решение</t>
  </si>
  <si>
    <t>ул. Мирошниченко, 3, маг. Виталюр</t>
  </si>
  <si>
    <t>Зялёная крама Торговый объект N34 ООО Ирина-Фарм</t>
  </si>
  <si>
    <t>ул. Кульман, 22, 34-я городская пол-ка</t>
  </si>
  <si>
    <t>Зялёная крама Торговый объект N38 ООО Ирина-Фарм</t>
  </si>
  <si>
    <t>ул. Кольцова, 53/1, 17-я детская пол-ка</t>
  </si>
  <si>
    <t>Зялёная крама Торговый объект N55 ООО Ирина-Фарм</t>
  </si>
  <si>
    <t>ул. Веры Хоружей, 17, маг. Соседи</t>
  </si>
  <si>
    <t>Зялёная крама Торговый объект N8 ООО Ирина-Фарм</t>
  </si>
  <si>
    <t>ул. Кольцова, 53/2, 30-я городская пол-ка</t>
  </si>
  <si>
    <t>BY_PH_1916</t>
  </si>
  <si>
    <t>Медпростор Салон медтехники и ортопедии N5</t>
  </si>
  <si>
    <t>ул. Кольцова, 32</t>
  </si>
  <si>
    <t>BY_PH_2407</t>
  </si>
  <si>
    <t>Медтехника МедАптека</t>
  </si>
  <si>
    <t>МедАптека Магазин медтехники N1</t>
  </si>
  <si>
    <t>ул. Кульман, 3, ТЦ Coolman, 1 этаж, пав. 110</t>
  </si>
  <si>
    <t>BY_PH_3258</t>
  </si>
  <si>
    <t>Планета Здоровья Косметический магазин N4 ИООО АБФармация</t>
  </si>
  <si>
    <t>ул. Максима Богдановича, 147</t>
  </si>
  <si>
    <t>Медтехника Beurer Магазин N1</t>
  </si>
  <si>
    <t>ул. Сурганова, 57Б, оф. 162 БЦ Новая Европа</t>
  </si>
  <si>
    <t>Медицинский магазин Relaxsan N1</t>
  </si>
  <si>
    <t>пр-т Независимости, 58, пом. 359, ТЦ Московско-Венский</t>
  </si>
  <si>
    <t>Белмедпоставка ЗАО Торговый объект N1</t>
  </si>
  <si>
    <t>ул. Леонида Беды, 10</t>
  </si>
  <si>
    <t>Зялёная крама Торговый объект N61 ООО Здоровое Решение</t>
  </si>
  <si>
    <t>ул. Веры Хоружей, 6, маг. №1 Дом мебели</t>
  </si>
  <si>
    <t>BY_PH_2021</t>
  </si>
  <si>
    <t>Минск-Раковский</t>
  </si>
  <si>
    <t>Зеленая Аптека N6 ООО Здоровое Решение</t>
  </si>
  <si>
    <t>пр-т Пушкина, 28А</t>
  </si>
  <si>
    <t>BY_PH_2023</t>
  </si>
  <si>
    <t>Зеленая Аптека N8 ООО Здоровое Решение</t>
  </si>
  <si>
    <t>ул. Шаранговича, 25, ТЦ Магнит</t>
  </si>
  <si>
    <t>BY_PH_2006</t>
  </si>
  <si>
    <t>Зеленая Аптека N13 ООО Здоровое Решение</t>
  </si>
  <si>
    <t>ул. Сухаревская, 62</t>
  </si>
  <si>
    <t>Зялёная крама Торговый объект N53 ООО Здоровое Решение</t>
  </si>
  <si>
    <t>ул. Дунина-Марцинкевича, 11, Раковский кирмаш</t>
  </si>
  <si>
    <t>Зялёная крама Торговый объект N1 ООО Ирина-Фарм</t>
  </si>
  <si>
    <t>ул. Сухаревская, 19, 10-я городская пол-ка</t>
  </si>
  <si>
    <t>Минск-Кунцевщина</t>
  </si>
  <si>
    <t>Зялёная крама Торговый объект N15 ООО Ирина-Фарм</t>
  </si>
  <si>
    <t>ул. Кунцевщина, 8, 26-я городская пол-ка</t>
  </si>
  <si>
    <t>Минск-Масюковщина</t>
  </si>
  <si>
    <t>Зялёная крама Торговый объект N23 ООО Ирина-Фарм</t>
  </si>
  <si>
    <t>ул. Ольшевского, 61, 12-я городская пол-ка</t>
  </si>
  <si>
    <t>Зялёная крама Торговый объект N25 ООО Ирина-Фарм</t>
  </si>
  <si>
    <t>ул. Бурдейного, 4, 31-я городская пол-ка</t>
  </si>
  <si>
    <t>Зялёная крама Торговый объект N36 ООО Ирина-Фарм</t>
  </si>
  <si>
    <t>ул. Кунцевщина, 22, 5-я детская пол-ка</t>
  </si>
  <si>
    <t>Зялёная крама Торговый объект N4 ООО Ирина-Фарм</t>
  </si>
  <si>
    <t>ул. Якубовского, 33, 2-я городская пол-ка</t>
  </si>
  <si>
    <t>Зялёная крама Торговый объект N68 ООО Ирина-Фарм</t>
  </si>
  <si>
    <t>пр-т Пушкина, 16, 20-я городская пол-ка</t>
  </si>
  <si>
    <t>BY_PH_2011</t>
  </si>
  <si>
    <t>Зеленая Аптека N2 5й кат. ООО Здоровое Решение</t>
  </si>
  <si>
    <t>ул. Брикета, 2</t>
  </si>
  <si>
    <t>Зялёная крама Торговый объект N24 ООО Ирина-Фарм</t>
  </si>
  <si>
    <t>ул. Петра Глебки, 5, ТЦ Скала</t>
  </si>
  <si>
    <t>BY_PH_2446</t>
  </si>
  <si>
    <t>Минск-Каменная Горка</t>
  </si>
  <si>
    <t>Медицинский магазин N1 Польза</t>
  </si>
  <si>
    <t>ул. Неманская, 45-328</t>
  </si>
  <si>
    <t>Зялёная крама Торговый объект N42 ООО Ирина-Фарм</t>
  </si>
  <si>
    <t>ул. Налибокская, 15, 4-я детская пол-ка, холл</t>
  </si>
  <si>
    <t>Зялёная крама Торговый объект N45 ООО Ирина-Фарм</t>
  </si>
  <si>
    <t>ул. Люцинская, 3, 40-я городская пол-ка, 1 этаж</t>
  </si>
  <si>
    <t>Зялёная крама Торговый объект N9 ООО Ирина-Фарм</t>
  </si>
  <si>
    <t>ул. Притыцкого, 93, маг. Алми</t>
  </si>
  <si>
    <t>Зялёная крама Торговый объект N46 ООО Ирина-Фарм</t>
  </si>
  <si>
    <t>ул. Притыцкого, 156, ТЦ Green City</t>
  </si>
  <si>
    <t>Медицинский магазин N6 Польза</t>
  </si>
  <si>
    <t>ул. Матусевича, 72</t>
  </si>
  <si>
    <t>Медицинский магазин N7 Польза</t>
  </si>
  <si>
    <t>ул. Сухаревская, 26</t>
  </si>
  <si>
    <t>Зялёная крама Торговый объект N16 ООО Ирина-Фарм</t>
  </si>
  <si>
    <t>ул. Владислава Голубка, 2, маг. Бонус</t>
  </si>
  <si>
    <t>Скажи здоровью ДА! магазин медтехники N20 ООО Яндейл</t>
  </si>
  <si>
    <t>ул. Бурдейного, 6, пав. 4, Западный рынок</t>
  </si>
  <si>
    <t>BY_PH_2010</t>
  </si>
  <si>
    <t>Минск-Троицкое</t>
  </si>
  <si>
    <t>Зеленая Аптека N410 ООО Здоровое Решение</t>
  </si>
  <si>
    <t>ул. Киселева, 11</t>
  </si>
  <si>
    <t>BY_PH_2022</t>
  </si>
  <si>
    <t>Зеленая Аптека N7 ООО Здоровое решение</t>
  </si>
  <si>
    <t>пр-т Победителей, 49, маг. Соседи</t>
  </si>
  <si>
    <t>Минск-Сторожовка</t>
  </si>
  <si>
    <t>Зялёная крама Торговый объект N21 ООО Ирина-Фарм</t>
  </si>
  <si>
    <t>ул. Щедрина, 83, 16-я городская пол-ка</t>
  </si>
  <si>
    <t>Зялёная крама Торговый объект N32 ООО Ирина-Фарм</t>
  </si>
  <si>
    <t>пр-т Победителей, 65, ТЦ Замок, 1 этаж, островок</t>
  </si>
  <si>
    <t>Зялёная крама Торговый объект N5 ООО Ирина-Фарм</t>
  </si>
  <si>
    <t>пр-т Победителей, 9, ТРЦ Galleria Minsk, 3 этаж, возле маг. CAPRICE</t>
  </si>
  <si>
    <t>Зялёная крама Торговый объект N51 ООО Ирина-Фарм</t>
  </si>
  <si>
    <t>ул. Тимирязева, 74А</t>
  </si>
  <si>
    <t>Зялёная крама Торговый объект N2 ООО Ирина-Фарм</t>
  </si>
  <si>
    <t>пр-т Победителей, 84, ТЦ Арена Сити, островок напротив касс</t>
  </si>
  <si>
    <t>Белмедпоставка ЗАО Торговый объект N11</t>
  </si>
  <si>
    <t>ул. Максима Танка, 20</t>
  </si>
  <si>
    <t>BY_PH_1915</t>
  </si>
  <si>
    <t>Медпростор Салон медтехники и ортопедии N3</t>
  </si>
  <si>
    <t>ул. Ленинская, 83</t>
  </si>
  <si>
    <t>Скажи здоровью ДА! магазин медтехники N2 ООО Яндейл</t>
  </si>
  <si>
    <t>ул. Пионерская, 29-43</t>
  </si>
  <si>
    <t>Зялёная крама Торговый объект N789 ООО Ирина-Фарм</t>
  </si>
  <si>
    <t>пр-т Мира, 20, рядом с маг. Конте</t>
  </si>
  <si>
    <t>Могилев-Заднепровье 1</t>
  </si>
  <si>
    <t>Медицинский магазин N4 Польза</t>
  </si>
  <si>
    <t>пр-т Пушкинский, 24</t>
  </si>
  <si>
    <t>Медпростор Салон медтехники и ортопедии N12</t>
  </si>
  <si>
    <t>пр-т Пушкинский, 55</t>
  </si>
  <si>
    <t>Зялёная крама Торговый объект N719 ООО Ирина-Фарм</t>
  </si>
  <si>
    <t>ул. Островского, 5</t>
  </si>
  <si>
    <t>Зялёная крама Торговый объект N738 ООО Ирина-Фарм</t>
  </si>
  <si>
    <t>ул. Космонавтов, 2, ТЦ Перекресток</t>
  </si>
  <si>
    <t>Белмедпоставка ЗАО Торговый объект N5</t>
  </si>
  <si>
    <t>ул. Лазаренко, 33, QQQ</t>
  </si>
  <si>
    <t>Зялёная крама Торговый объект N742 ООО Ирина-Фарм</t>
  </si>
  <si>
    <t>ул. Минское Шоссе, 31-1, ТРЦ Парк сити, островок в прикассовой зоне Green</t>
  </si>
  <si>
    <t>Зялёная крама Торговый объект N785 ООО Ирина-Фарм</t>
  </si>
  <si>
    <t>б-р Дружбы, 3А, ТЦ Дружба</t>
  </si>
  <si>
    <t>BY_PH_2460</t>
  </si>
  <si>
    <t>Медтехника РДТУП киоск N1</t>
  </si>
  <si>
    <t>ул. Котловца, 14</t>
  </si>
  <si>
    <t>Медпростор Салон медтехники и ортопедии N13</t>
  </si>
  <si>
    <t>ул. Малинина, 1А/10</t>
  </si>
  <si>
    <t>Зялёная крама Торговый объект N713 ООО Ирина-Фарм</t>
  </si>
  <si>
    <t>ул. Рыжкова, 94, ТЦ Бобровский</t>
  </si>
  <si>
    <t>Зялёная крама Торговый объект N710 ООО Ирина-Фарм</t>
  </si>
  <si>
    <t>ул. Нефтестроителей, 26, ТЦ Катапульта</t>
  </si>
  <si>
    <t>Зялёная крама Торговый объект N762 ООО Ирина-Фарм</t>
  </si>
  <si>
    <t>ул. Франциска Скорины, 5, 1-я пол-ка ЦРБ</t>
  </si>
  <si>
    <t>Скажи здоровью ДА! магазин медтехники N21 ООО Яндейл</t>
  </si>
  <si>
    <t>ул. Богдана Хмельницкого, 6</t>
  </si>
  <si>
    <t>Зялёная крама Торговый объект N768 ООО Здоровое Решение</t>
  </si>
  <si>
    <t>ул. Великий Гостинец, 67А, ТЦ Спутник</t>
  </si>
  <si>
    <t>Медпростор Салон медтехники и ортопедии N31</t>
  </si>
  <si>
    <t>ул. Франциска Скорины, 14, пом. 76</t>
  </si>
  <si>
    <t>Зялёная крама Торговый объект N722 ООО Ирина-Фарм</t>
  </si>
  <si>
    <t>ул. Великий Гостинец, 136, маг. Алми</t>
  </si>
  <si>
    <t>Несвиж</t>
  </si>
  <si>
    <t>Скажи здоровью ДА! магазин медтехники N4 ООО Яндейл</t>
  </si>
  <si>
    <t>ул. Ленинская, 11</t>
  </si>
  <si>
    <t>Зялёная крама Торговый объект N772 ООО Ирина-Фарм</t>
  </si>
  <si>
    <t>ул. Блохина, 27, 1-я городская пол-ка</t>
  </si>
  <si>
    <t>Зялёная крама Торговый объект N773 ООО Ирина-Фарм</t>
  </si>
  <si>
    <t>ул. Молодежная, 162, 4-я городская пол-ка</t>
  </si>
  <si>
    <t>Медпростор Салон медтехники и ортопедии N25</t>
  </si>
  <si>
    <t>ул. Молодежная, 68, пом. 2</t>
  </si>
  <si>
    <t>Зялёная крама Торговый объект N703 ООО Ирина-Фарм</t>
  </si>
  <si>
    <t>ул. Новаторов, 3А, 2-я городская пол-ка, 1 этаж</t>
  </si>
  <si>
    <t>Медпростор Салон медтехники и ортопедии N24</t>
  </si>
  <si>
    <t>ул. Островского, 8, пом. 15</t>
  </si>
  <si>
    <t>Медицинский магазин N11 Польза</t>
  </si>
  <si>
    <t>ул. Мира, 31, пом. 22</t>
  </si>
  <si>
    <t>Зялёная крама Торговый объект N717 ООО Ирина-Фарм</t>
  </si>
  <si>
    <t>ул. Якубовского, 71А</t>
  </si>
  <si>
    <t>Осиповичи</t>
  </si>
  <si>
    <t>Медпростор Салон медтехники и ортопедии N38</t>
  </si>
  <si>
    <t>ул. Сумченко, 16</t>
  </si>
  <si>
    <t>Зялёная крама Торговый объект N783 ООО Ирина-Фарм</t>
  </si>
  <si>
    <t>ул. Иркутско-Пинской Дивизии, 48, Пинская центральная пол-ка</t>
  </si>
  <si>
    <t>Пинск-Северный</t>
  </si>
  <si>
    <t>Зялёная крама Торговый объект N784 ООО Ирина-Фарм</t>
  </si>
  <si>
    <t>ул. Первомайская, 191, 1-я городская пол-ка</t>
  </si>
  <si>
    <t>Медпростор Салон медтехники и ортопедии N17</t>
  </si>
  <si>
    <t>ул. Первомайская, 55</t>
  </si>
  <si>
    <t>Зялёная крама Торговый объект N728 ООО Ирина-Фарм</t>
  </si>
  <si>
    <t>ул. Солнечная, 57, ТЦ Алми</t>
  </si>
  <si>
    <t>Медпростор Салон медтехники и ортопедии N18</t>
  </si>
  <si>
    <t>ул. Гоголя, 25, пом. 23</t>
  </si>
  <si>
    <t>Зялёная крама Торговый объект N715 ООО Ирина-Фарм</t>
  </si>
  <si>
    <t>ш. Вильнюсское, 1, ТЦ Стрелецкий манеж</t>
  </si>
  <si>
    <t>Скажи здоровью ДА! магазин медтехники N16 ООО Яндейл</t>
  </si>
  <si>
    <t>ул. Гоголя, 25</t>
  </si>
  <si>
    <t>Речица</t>
  </si>
  <si>
    <t>Медпростор Салон медтехники и ортопедии N20</t>
  </si>
  <si>
    <t>ул. Комсомольская, 32, к. 17</t>
  </si>
  <si>
    <t>Зялёная крама Торговый объект N706 ООО Ирина-Фарм</t>
  </si>
  <si>
    <t>ул. Трифонова, 117, районная пол-ка</t>
  </si>
  <si>
    <t>Зялёная крама Торговый объект N737 ООО Ирина-Фарм</t>
  </si>
  <si>
    <t>ул. Григория Ширмы, 30, ТРЦ Глобал маркет</t>
  </si>
  <si>
    <t>BY_PH_2461</t>
  </si>
  <si>
    <t>Рогачев</t>
  </si>
  <si>
    <t>Медтехника РДТУП киоск N2</t>
  </si>
  <si>
    <t>ул. Дзержинского, 17</t>
  </si>
  <si>
    <t>Медпростор Салон медтехники и ортопедии N15</t>
  </si>
  <si>
    <t>ул. Октябрьская, 18</t>
  </si>
  <si>
    <t>BY_PH_2454</t>
  </si>
  <si>
    <t>Медпростор Салон медтехники и ортопедии N10</t>
  </si>
  <si>
    <t>м-н Первомайский, 47, пом. 2</t>
  </si>
  <si>
    <t>Зялёная крама Торговый объект N700 ООО Ирина-Фарм</t>
  </si>
  <si>
    <t>ул. Калинина, 14, центральная районная пол-ка</t>
  </si>
  <si>
    <t>Зялёная крама Торговый объект N701 ООО Ирина-Фарм</t>
  </si>
  <si>
    <t>ул. Свердлова, 8, 2-я городская пол-ка</t>
  </si>
  <si>
    <t>Медпростор Салон медтехники и ортопедии N26</t>
  </si>
  <si>
    <t>ул. Социалистическая, 80/18</t>
  </si>
  <si>
    <t>Медтехника РДТУП киоск N31</t>
  </si>
  <si>
    <t>ул. Калинина, 4, 1 этаж районной поликлиники</t>
  </si>
  <si>
    <t>Слоним</t>
  </si>
  <si>
    <t>Медпростор Салон медтехники и ортопедии N27</t>
  </si>
  <si>
    <t>ул. Красноармейская, 13, пом. 34</t>
  </si>
  <si>
    <t>Зялёная крама Торговый объект N791 ООО Ирина-Фарм</t>
  </si>
  <si>
    <t>пр-т Независимости, 18, маг. Алми</t>
  </si>
  <si>
    <t>Слуцк</t>
  </si>
  <si>
    <t>Зялёная крама Торговый объект N765 ООО Ирина-Фарм</t>
  </si>
  <si>
    <t>ул. Чайковского, 21, пол-ка УЗ ЦРБ</t>
  </si>
  <si>
    <t>Зялёная крама Торговый объект N794 ООО Ирина-Фарм</t>
  </si>
  <si>
    <t>ул. Ленина, 187</t>
  </si>
  <si>
    <t>Медпростор Салон медтехники и ортопедии N16</t>
  </si>
  <si>
    <t>ул. Кононовича, 2</t>
  </si>
  <si>
    <t>Зялёная крама Торговый объект N735 ООО Ирина-Фарм</t>
  </si>
  <si>
    <t>ул. Советская, 14</t>
  </si>
  <si>
    <t>Зялёная крама Торговый объект N769 ООО Ирина-Фарм</t>
  </si>
  <si>
    <t>ул. Коржа, 1, Солигорская районная пол-ка</t>
  </si>
  <si>
    <t>Медпростор Салон медтехники и ортопедии N23</t>
  </si>
  <si>
    <t>ул. Ленина, 9, пом. 83</t>
  </si>
  <si>
    <t>Медтехника РДТУП киоск N5</t>
  </si>
  <si>
    <t>Хойники</t>
  </si>
  <si>
    <t>ул. Мира, 1</t>
  </si>
  <si>
    <t>Барановичи-Центр</t>
  </si>
  <si>
    <t>Зялёная крама Торговый объект N724 ООО Ирина-Фарм</t>
  </si>
  <si>
    <t>ул. 50 лет БССР, 86, ТЦ Алми</t>
  </si>
  <si>
    <t>Медицинский магазин N5 Польза</t>
  </si>
  <si>
    <t>ул. Комсомольская, 14, пом. 34</t>
  </si>
  <si>
    <t>Аптека Софифурия</t>
  </si>
  <si>
    <t>Софи Аптека N2 ЧТУП Софифурия (отдел косметики)</t>
  </si>
  <si>
    <t>ул. Комсомольская, 9</t>
  </si>
  <si>
    <t>Медпростор Салон медтехники и ортопедии N28</t>
  </si>
  <si>
    <t>ул. Курчатова, 1-22</t>
  </si>
  <si>
    <t>Зялёная крама Торговый объект N787 ООО Ирина-Фарм</t>
  </si>
  <si>
    <t>ул. Ленина, 10</t>
  </si>
  <si>
    <t>Медтехника Рецепт Здоровья</t>
  </si>
  <si>
    <t>бутик</t>
  </si>
  <si>
    <t>Рецепт Здоровья фарм-бутик</t>
  </si>
  <si>
    <t>ул. Ленина, 11-23</t>
  </si>
  <si>
    <t>Медпростор Салон медтехники и ортопедии N21</t>
  </si>
  <si>
    <t>ул. Ленина, 21</t>
  </si>
  <si>
    <t>Зялёная крама Торговый объект N764 ООО Ирина-Фарм</t>
  </si>
  <si>
    <t>ул. Максима Горького, 58, Барановичская центральная пол-ка</t>
  </si>
  <si>
    <t>Барановичи-Тексер</t>
  </si>
  <si>
    <t>Зялёная крама Торговый объект N766 ООО Ирина-Фарм</t>
  </si>
  <si>
    <t>ул. Слонимское шоссе, 8, Барановичская городская больница N2</t>
  </si>
  <si>
    <t>Скажи здоровью ДА! магазин медтехники N18 ООО Яндейл</t>
  </si>
  <si>
    <t>ул. Советская, 57-2</t>
  </si>
  <si>
    <t>Барановичи-Восточный</t>
  </si>
  <si>
    <t>Зялёная крама Торговый объект N741 ООО Ирина-Фарм</t>
  </si>
  <si>
    <t>ул. Тельмана, 165, островок в прикассовой зоне маг. Алми</t>
  </si>
  <si>
    <t>Зялёная крама Торговый объект N763 ООО Ирина-Фарм</t>
  </si>
  <si>
    <t>ул. Чкалова, 2, Барановичская детская городская пол-ка</t>
  </si>
  <si>
    <t>BY_PH_851</t>
  </si>
  <si>
    <t>Восточные рег. Брестской обл.</t>
  </si>
  <si>
    <t>p</t>
  </si>
  <si>
    <t>Брестская Фармация</t>
  </si>
  <si>
    <t>Брестское РУП Фармация Аптека N55</t>
  </si>
  <si>
    <t>д. Полонечка, ул. Озерная, 6</t>
  </si>
  <si>
    <t>С</t>
  </si>
  <si>
    <t>Северные рег. Могилевской обл.</t>
  </si>
  <si>
    <t>Могилевская Фармация</t>
  </si>
  <si>
    <t>Могилевское РУП Фармация Аптека N187 закр 03.09.2018</t>
  </si>
  <si>
    <t>Белыничи</t>
  </si>
  <si>
    <t>ул. Оборонная, 5</t>
  </si>
  <si>
    <t>Могилевское РУП Фармация Аптека N42</t>
  </si>
  <si>
    <t>д. Головчин</t>
  </si>
  <si>
    <t>BY_PH_724</t>
  </si>
  <si>
    <t>Береза</t>
  </si>
  <si>
    <t>Брестское РУП Фармация Аптека N193 закр с 17.03.2021</t>
  </si>
  <si>
    <t>ул. Юбилейная, 14</t>
  </si>
  <si>
    <t>Брестское РУП Фармация Аптека N194 закр</t>
  </si>
  <si>
    <t>ул. Комсомольская, 14</t>
  </si>
  <si>
    <t>BY_PH_763</t>
  </si>
  <si>
    <t>Брестское РУП Фармация Аптека N23</t>
  </si>
  <si>
    <t>аг. Маревиль, ул. Советская, 17-1</t>
  </si>
  <si>
    <t>Сытько_Шейда</t>
  </si>
  <si>
    <t>Восточные рег.  Минской обл.</t>
  </si>
  <si>
    <t>Минская Фармация</t>
  </si>
  <si>
    <t>223</t>
  </si>
  <si>
    <t>Минская Фармация Аптека N223 врем с 13.01.21</t>
  </si>
  <si>
    <t>ул. Октябрьская, 17, здание универмага</t>
  </si>
  <si>
    <t>BY_PH_1040</t>
  </si>
  <si>
    <t>Бешенковичи-Шумилино</t>
  </si>
  <si>
    <t>Витебская Фармация</t>
  </si>
  <si>
    <t>Витебское УП Фармация Аптека N205 закр</t>
  </si>
  <si>
    <t>Бешенковичи</t>
  </si>
  <si>
    <t>ул. Урицкого, 14</t>
  </si>
  <si>
    <t>BY_PH_2781</t>
  </si>
  <si>
    <t>Могилевское РУП Фармация Аптека N117  врем</t>
  </si>
  <si>
    <t>ул. Гагарина, 20/1</t>
  </si>
  <si>
    <t>В</t>
  </si>
  <si>
    <t>BY_PH_2768</t>
  </si>
  <si>
    <t>Могилевское РУП Фармация Аптека N102</t>
  </si>
  <si>
    <t>ул. Гоголя, 202-81</t>
  </si>
  <si>
    <t>Самуйлик_Халькова</t>
  </si>
  <si>
    <t>Болбас_Белоног/Сергеева(Поз,Рен,Кет)</t>
  </si>
  <si>
    <t>да</t>
  </si>
  <si>
    <t>BY_PH_4047</t>
  </si>
  <si>
    <t>110</t>
  </si>
  <si>
    <t>Могилевское РУП Фармация Аптека N110</t>
  </si>
  <si>
    <t>ул. Комсомольская, 29</t>
  </si>
  <si>
    <t>BY_PH_2937</t>
  </si>
  <si>
    <t>Могилевское РУП Фармация Аптека N98 временно закрыта</t>
  </si>
  <si>
    <t>ул. Советская, 116</t>
  </si>
  <si>
    <t>BY_PH_2769</t>
  </si>
  <si>
    <t>Могилевское РУП Фармация Аптека N103 временно не работает с 07.05.2021</t>
  </si>
  <si>
    <t>ул. Советская, 134</t>
  </si>
  <si>
    <t>BY_PH_2780</t>
  </si>
  <si>
    <t>Могилевское РУП Фармация Аптека N116 врем с 17.12.2020</t>
  </si>
  <si>
    <t>ул. 50 лет ВЛКСМ, 13</t>
  </si>
  <si>
    <t>BY_PH_2858</t>
  </si>
  <si>
    <t>Могилевское РУП Фармация Аптека N213</t>
  </si>
  <si>
    <t>пр-т Строителей, 27, маг. Рублевский</t>
  </si>
  <si>
    <t>BY_PH_2868</t>
  </si>
  <si>
    <t>Могилевское РУП Фармация Аптека N224 врем</t>
  </si>
  <si>
    <t>ул. Минская, 123</t>
  </si>
  <si>
    <t>BY_PH_2871</t>
  </si>
  <si>
    <t>Могилевское РУП Фармация Аптека N227</t>
  </si>
  <si>
    <t>ул. Гагарина, 18</t>
  </si>
  <si>
    <t>Южные рег. Могилевской обл.</t>
  </si>
  <si>
    <t>Могилевское РУП Фармация Аптека N92</t>
  </si>
  <si>
    <t>аг. Телуша, ул. Пушкина, 24</t>
  </si>
  <si>
    <t>BY_PH_2586</t>
  </si>
  <si>
    <t>Минская Фармация Аптека N205</t>
  </si>
  <si>
    <t>ул. Нормандия-Неман, 139</t>
  </si>
  <si>
    <t>BY_PH_2634</t>
  </si>
  <si>
    <t>Минская Фармация Аптека N271 временно не работает с 22.12.2020</t>
  </si>
  <si>
    <t>ул. Труда, 50, Ново-Борисовский рынок</t>
  </si>
  <si>
    <t>BY_PH_2693</t>
  </si>
  <si>
    <t>Минская Фармация Аптека N56</t>
  </si>
  <si>
    <t>ул. Серебренникова, 1А</t>
  </si>
  <si>
    <t>BY_PH_2551</t>
  </si>
  <si>
    <t>Минская фармация Аптека N15 врем</t>
  </si>
  <si>
    <t>пр-т Революции, 17</t>
  </si>
  <si>
    <t>BY_PH_2690</t>
  </si>
  <si>
    <t>Минская Фармация Аптека N50</t>
  </si>
  <si>
    <t>ул. Интернациональная, 35-122</t>
  </si>
  <si>
    <t>BY_PH_631</t>
  </si>
  <si>
    <t>Брест-Юг Западный</t>
  </si>
  <si>
    <t>Брестское РУП Фармация Аптека N102</t>
  </si>
  <si>
    <t>ул. Рокоссовского, 9</t>
  </si>
  <si>
    <t>BY_PH_646</t>
  </si>
  <si>
    <t>Западные рег. Брестской обл.</t>
  </si>
  <si>
    <t>Брестское РУП Фармация Аптека N116</t>
  </si>
  <si>
    <t>аг. Большие Мотыкалы, ул. Центральная, 25</t>
  </si>
  <si>
    <t>BY_PH_692</t>
  </si>
  <si>
    <t>Брестское РУП Фармация Аптека N162 закрыта с 26.07.21</t>
  </si>
  <si>
    <t>пос. Берестье</t>
  </si>
  <si>
    <t>Брестское РУП Фармация Аптека N274 закрыта</t>
  </si>
  <si>
    <t>ул. Советская, 34-1</t>
  </si>
  <si>
    <t>А</t>
  </si>
  <si>
    <t>BY_PH_843</t>
  </si>
  <si>
    <t>Брестское РУП Фармация Аптека N48 закрыта</t>
  </si>
  <si>
    <t>ул. Московская, 356А</t>
  </si>
  <si>
    <t>BY_PH_1158</t>
  </si>
  <si>
    <t>Витебское УП Фармация Аптека N349 закр</t>
  </si>
  <si>
    <t>пр-т Генерала Людникова, 10, проходная Белвеста</t>
  </si>
  <si>
    <t>BY_PH_1175</t>
  </si>
  <si>
    <t>Витебское УП Фармация Аптека N369 времено не работает</t>
  </si>
  <si>
    <t>ул. Ленина, 75-122, Смоленский рынок</t>
  </si>
  <si>
    <t>BY_PH_1176</t>
  </si>
  <si>
    <t>Восточные рег. Витебской обл.</t>
  </si>
  <si>
    <t>Витебское УП Фармация Аптека N37 закр.</t>
  </si>
  <si>
    <t>г.п. Яновичи, ул. Унишевского, 36, сельский совет</t>
  </si>
  <si>
    <t>BY_PH_1209</t>
  </si>
  <si>
    <t>Витебское УП Фармация Аптека N62 врем</t>
  </si>
  <si>
    <t>ул. Краснофлотская, 2, женская консультация</t>
  </si>
  <si>
    <t>BY_PH_1084</t>
  </si>
  <si>
    <t>Витебское УП Фармация Аптека N270 закр 08.01.2019</t>
  </si>
  <si>
    <t>ул. Чкалова, 18А, Школа N25, маг. Веста N139</t>
  </si>
  <si>
    <t>BY_PH_1206</t>
  </si>
  <si>
    <t>Витебск-Марковщина</t>
  </si>
  <si>
    <t>Витебское УП Фармация Аптека N59 закр 30.11.2018</t>
  </si>
  <si>
    <t>ул. Вострецова, 12, ост. Первомайский райисполком, Веста N137</t>
  </si>
  <si>
    <t>BY_PH_1081</t>
  </si>
  <si>
    <t>Витебское УП Фармация Аптека N265</t>
  </si>
  <si>
    <t>пл. Смоленская, 18/2, Смоленский вещевой рынок</t>
  </si>
  <si>
    <t>Бондарь_Вакант (Сычик)</t>
  </si>
  <si>
    <t>Нарыжная_Прохорова</t>
  </si>
  <si>
    <t>Гвоздева_Зайко_Тереня</t>
  </si>
  <si>
    <t>BY_PH_1122</t>
  </si>
  <si>
    <t>Витебское УП Фармация Аптека N312 (закр 21.02.2018)</t>
  </si>
  <si>
    <t>г.п. Руба, ул. Центральная, 1/2, конечная ост-ка автобуса N26, общежитие N3</t>
  </si>
  <si>
    <t>Гродненская Фармация</t>
  </si>
  <si>
    <t>Гродненское РУП Фармация Аптека N189 закр 03.10.2019</t>
  </si>
  <si>
    <t>ул. Горбатова, 43</t>
  </si>
  <si>
    <t>BY_PH_2646</t>
  </si>
  <si>
    <t>Западные рег. Минской обл.</t>
  </si>
  <si>
    <t>Минская Фармация Аптека N292</t>
  </si>
  <si>
    <t>Воложин</t>
  </si>
  <si>
    <t>ул. Чапаева, 47</t>
  </si>
  <si>
    <t>BY_PH_1277</t>
  </si>
  <si>
    <t>Гомельская Фармация</t>
  </si>
  <si>
    <t>162/1</t>
  </si>
  <si>
    <t>Гомельское УП Фармация Аптека N162/1 врем</t>
  </si>
  <si>
    <t>ул. Киселева, 10/57</t>
  </si>
  <si>
    <t>BY_PH_1287</t>
  </si>
  <si>
    <t>165/6</t>
  </si>
  <si>
    <t>Гомельское УП Фармация Аптека N165/6</t>
  </si>
  <si>
    <t>ул. Медицинская, 7</t>
  </si>
  <si>
    <t>Телиман_Круглева_Громыко</t>
  </si>
  <si>
    <t>BY_PH_1344</t>
  </si>
  <si>
    <t>195/1</t>
  </si>
  <si>
    <t>Гомельское УП Фармация Аптека N195/1</t>
  </si>
  <si>
    <t>ул. Медицинская, 6</t>
  </si>
  <si>
    <t>Левковская_Сарвилова_Андрухович_Вакант Гомель</t>
  </si>
  <si>
    <t>Андрющенко_Смирнова_Стасева</t>
  </si>
  <si>
    <t>BY_PH_1391</t>
  </si>
  <si>
    <t>44/1</t>
  </si>
  <si>
    <t>Гомельское УП Фармация Аптека N44/1</t>
  </si>
  <si>
    <t>ул. Макаенка, 27, к. 3</t>
  </si>
  <si>
    <t>BY_PH_1425</t>
  </si>
  <si>
    <t>79/1</t>
  </si>
  <si>
    <t>Гомельское УП Фармация Аптека N79/1 врем с 26.10.2020</t>
  </si>
  <si>
    <t>ул. Комиссарова, 11</t>
  </si>
  <si>
    <t>BY_PH_1397</t>
  </si>
  <si>
    <t>5/1</t>
  </si>
  <si>
    <t>Гомельское УП Фармация Аптека N5/1</t>
  </si>
  <si>
    <t>ул. Беляева</t>
  </si>
  <si>
    <t>BY_PH_2896</t>
  </si>
  <si>
    <t>Могилевское РУП Фармация Аптека N55 (врем)</t>
  </si>
  <si>
    <t>д. Овсянка, ул. Черемушки</t>
  </si>
  <si>
    <t>BY_PH_1194</t>
  </si>
  <si>
    <t>Городок</t>
  </si>
  <si>
    <t>Витебское УП Фармация Аптека N45 врем</t>
  </si>
  <si>
    <t>д. Межа</t>
  </si>
  <si>
    <t>BY_PH_1054</t>
  </si>
  <si>
    <t>Витебское УП Фармация Аптека N224</t>
  </si>
  <si>
    <t>д. Бычиха, Бычихинская амбулатория общей практики</t>
  </si>
  <si>
    <t>BY_PH_1489</t>
  </si>
  <si>
    <t>Гродненское РУП Фармация Аптека N143</t>
  </si>
  <si>
    <t>ул. Ожешко, 41</t>
  </si>
  <si>
    <t>BY_PH_1458</t>
  </si>
  <si>
    <t>Гродно-Форты</t>
  </si>
  <si>
    <t>Гродненское РУП Фармация Аптека N106</t>
  </si>
  <si>
    <t>б-р Ленинского комсомола, 52</t>
  </si>
  <si>
    <t>BY_PH_1608</t>
  </si>
  <si>
    <t>Гродненский р-н</t>
  </si>
  <si>
    <t>Гродненское РУП Фармация Аптека N43</t>
  </si>
  <si>
    <t>д. Вертелишки, ул. Тихая, 1</t>
  </si>
  <si>
    <t>Маркевич_Пожарицкая</t>
  </si>
  <si>
    <t>Гилюк_Воронич</t>
  </si>
  <si>
    <t>Ковш_Романчук</t>
  </si>
  <si>
    <t>BY_PH_1451</t>
  </si>
  <si>
    <t>Гродненское РУП Фармация (ночной отдел) Аптека N131</t>
  </si>
  <si>
    <t>ул. Ожешко, 42</t>
  </si>
  <si>
    <t>BY_PH_1564</t>
  </si>
  <si>
    <t>Гродненское РУП Фармация Аптека N235</t>
  </si>
  <si>
    <t>ул. Социалистическая, 21-3</t>
  </si>
  <si>
    <t>BY_PH_1567</t>
  </si>
  <si>
    <t>Гродненское РУП Фармация Аптека N238 закр с 1.12.2020</t>
  </si>
  <si>
    <t>ул. Советская, 18, универмаг, 2 этаж</t>
  </si>
  <si>
    <t>BY_PH_1639</t>
  </si>
  <si>
    <t>Гродненское РУП Фармация Аптека N94</t>
  </si>
  <si>
    <t>ул. Пушкина, 27, маг. Каравай</t>
  </si>
  <si>
    <t>BY_PH_1581</t>
  </si>
  <si>
    <t>Гродненское РУП Фармация Аптека N251</t>
  </si>
  <si>
    <t>ул. Тавлая, 50Б, маг. Санта</t>
  </si>
  <si>
    <t>BY_PH_1585</t>
  </si>
  <si>
    <t>Гродненское РУП Фармация Аптека N255 закрыта с 04.01.2021</t>
  </si>
  <si>
    <t>ул. Суворова, 318-105</t>
  </si>
  <si>
    <t>BY_PH_3942</t>
  </si>
  <si>
    <t>Гродненское РУП Фармация Аптека N267</t>
  </si>
  <si>
    <t>ул. Молодая, 1</t>
  </si>
  <si>
    <t>BY_PH_2605</t>
  </si>
  <si>
    <t>Дзержинск</t>
  </si>
  <si>
    <t>Минская Фармация Аптека N226 врем с 06.04.2021</t>
  </si>
  <si>
    <t>ул. Карла Маркса, 3</t>
  </si>
  <si>
    <t>BY_PH_2591</t>
  </si>
  <si>
    <t>Минская Фармация Аптека N211 закрыта с 16.12.2020</t>
  </si>
  <si>
    <t>ул. 11 Июля, 3А/1</t>
  </si>
  <si>
    <t>Западные рег. Витебской обл.</t>
  </si>
  <si>
    <t>Витебское УП Фармация Аптека N240 врем</t>
  </si>
  <si>
    <t>Докшицы</t>
  </si>
  <si>
    <t>д. Домашковичи, сан. Лесное</t>
  </si>
  <si>
    <t>Витебское УП Фармация Аптека N96 врем</t>
  </si>
  <si>
    <t>аг. Парафьянов, ул. Коммунистическая, 7Б-1</t>
  </si>
  <si>
    <t>BY_PH_781</t>
  </si>
  <si>
    <t>Дрогичин</t>
  </si>
  <si>
    <t>Брестское РУП Фармация Аптека N246 закрыта с 30.12.2019</t>
  </si>
  <si>
    <t>ул. Шевченко, 27</t>
  </si>
  <si>
    <t>BY_PH_647</t>
  </si>
  <si>
    <t>Брестское РУП Фармация Аптека N117</t>
  </si>
  <si>
    <t>д. Радостово, ул. Восточная, 8</t>
  </si>
  <si>
    <t>Витебское УП Фармация Аптека N11 закр</t>
  </si>
  <si>
    <t>Дубровно</t>
  </si>
  <si>
    <t>пос. Осинторф, ул. Маяковского, 36</t>
  </si>
  <si>
    <t>Витебское УП Фармация Аптека N126 закр</t>
  </si>
  <si>
    <t>ул. Кондратьева, 2</t>
  </si>
  <si>
    <t>Дятлово</t>
  </si>
  <si>
    <t>Гродненское РУП Фармация Аптека N80</t>
  </si>
  <si>
    <t>аг. Дворец, ул. Новая, 8</t>
  </si>
  <si>
    <t>BY_PH_667</t>
  </si>
  <si>
    <t>Брестское РУП Фармация Аптека N138 закрыта</t>
  </si>
  <si>
    <t>Жабинка</t>
  </si>
  <si>
    <t>д. Кривляны, ул. Ленина, 3</t>
  </si>
  <si>
    <t>BY_PH_1374</t>
  </si>
  <si>
    <t>21/7</t>
  </si>
  <si>
    <t>Гомельское УП Фармация Аптека N21/7</t>
  </si>
  <si>
    <t>ул. Промышленная, 37, пол-ка БМЗ</t>
  </si>
  <si>
    <t>Сарвилова_Андрухович</t>
  </si>
  <si>
    <t>Андрющенко_Стасева</t>
  </si>
  <si>
    <t>199/5</t>
  </si>
  <si>
    <t>Гомельское УП Фармация Аптека N199/5</t>
  </si>
  <si>
    <t>аг. Пиревичи, пер. Советский, 7-5</t>
  </si>
  <si>
    <t>BY_PH_1362</t>
  </si>
  <si>
    <t>201/11</t>
  </si>
  <si>
    <t>Гомельское УП Фармация Аптека N201/11 закр</t>
  </si>
  <si>
    <t>17-й Микрорайон, 36</t>
  </si>
  <si>
    <t>BY_PH_2661</t>
  </si>
  <si>
    <t>Минская Фармация Аптека N311</t>
  </si>
  <si>
    <t>ул. 40 лет Октября, 45-22</t>
  </si>
  <si>
    <t>BY_PH_2561</t>
  </si>
  <si>
    <t>Минская Фармация Аптека N166</t>
  </si>
  <si>
    <t>пр-т Ленина, 7/3-3</t>
  </si>
  <si>
    <t>OTC_Бутенко Александр_report</t>
  </si>
  <si>
    <t>BY_PH_2584</t>
  </si>
  <si>
    <t>Минская Фармация Аптека N203 врем</t>
  </si>
  <si>
    <t>ул. Лебедевского, 1</t>
  </si>
  <si>
    <t>BY_PH_779</t>
  </si>
  <si>
    <t>Брестское РУП Фармация Аптека N244</t>
  </si>
  <si>
    <t>Ивацевичи</t>
  </si>
  <si>
    <t>ул. Ленина, 43-4</t>
  </si>
  <si>
    <t>BY_PH_775</t>
  </si>
  <si>
    <t>Брестское РУП Фармация Аптека N240</t>
  </si>
  <si>
    <t>д. Доманово, ул. Совхозная, 15А</t>
  </si>
  <si>
    <t>BY_PH_744</t>
  </si>
  <si>
    <t>Брестское РУП Фармация Аптека N211 закрыта</t>
  </si>
  <si>
    <t>ул. Почтовая, 9</t>
  </si>
  <si>
    <t>Ивье</t>
  </si>
  <si>
    <t>Гродненское РУП Фармация Аптека N204 врем с 13.07.21</t>
  </si>
  <si>
    <t>аг. Геранены</t>
  </si>
  <si>
    <t>Гродненское РУП Фармация Аптека N78</t>
  </si>
  <si>
    <t>д. Субботники</t>
  </si>
  <si>
    <t>BY_PH_681</t>
  </si>
  <si>
    <t>Брестское РУП Фармация Аптека N151</t>
  </si>
  <si>
    <t>Каменец</t>
  </si>
  <si>
    <t>ул. Брестская, 11</t>
  </si>
  <si>
    <t>BY_PH_834</t>
  </si>
  <si>
    <t>Брестское РУП Фармация Аптека N39</t>
  </si>
  <si>
    <t>д. Волчин, ул. Ленина, 40</t>
  </si>
  <si>
    <t>BY_PH_837</t>
  </si>
  <si>
    <t>Брестское РУП Фармация Аптека N41</t>
  </si>
  <si>
    <t>д. Пелище, ул. Юхновича, 38</t>
  </si>
  <si>
    <t>BY_PH_649</t>
  </si>
  <si>
    <t>Брестское РУП Фармация Аптека N119</t>
  </si>
  <si>
    <t>аг. Повитье, ул. Школьная, 1</t>
  </si>
  <si>
    <t>BY_PH_3634</t>
  </si>
  <si>
    <t>Могилевское РУП Фармация Аптека N158 закрыта</t>
  </si>
  <si>
    <t>Костюковичи</t>
  </si>
  <si>
    <t>пл. Базарная</t>
  </si>
  <si>
    <t>Могилевское РУП Фармация Аптека N159 закр 02.01.2019</t>
  </si>
  <si>
    <t>ул. Ленинская, 63</t>
  </si>
  <si>
    <t>BY_PH_3971</t>
  </si>
  <si>
    <t>Могилевское РУП Фармация Аптека N160</t>
  </si>
  <si>
    <t>м-н Молодежный, 40</t>
  </si>
  <si>
    <t>BY_PH_3652</t>
  </si>
  <si>
    <t>Могилевское РУП Фармация Аптека N208</t>
  </si>
  <si>
    <t>ул. Кулешова, 3В</t>
  </si>
  <si>
    <t>BY_PH_3645</t>
  </si>
  <si>
    <t>Могилевское РУП Фармация Аптека N71 врем</t>
  </si>
  <si>
    <t>Круглое</t>
  </si>
  <si>
    <t>д. Тетерино, ул. Центральная, 7</t>
  </si>
  <si>
    <t>BY_PH_1028</t>
  </si>
  <si>
    <t>Витебское УП Фармация Аптека N189</t>
  </si>
  <si>
    <t>Лепель</t>
  </si>
  <si>
    <t>ул. Чуйкова, 36, автовокзал</t>
  </si>
  <si>
    <t>BY_PH_994</t>
  </si>
  <si>
    <t>Витебское УП Фармация Аптека N15 закр 17.08.2018</t>
  </si>
  <si>
    <t>аг. Камень, ул. Ленинградская, 25а</t>
  </si>
  <si>
    <t>BY_PH_1577</t>
  </si>
  <si>
    <t>Гродненское РУП Фармация Аптека N247</t>
  </si>
  <si>
    <t>ул. Победы, 37, к. 302А</t>
  </si>
  <si>
    <t>BY_PH_1548</t>
  </si>
  <si>
    <t>Гродненское РУП Фармация Аптека N217</t>
  </si>
  <si>
    <t>д. Островля</t>
  </si>
  <si>
    <t>BY_PH_1020</t>
  </si>
  <si>
    <t>Витебское УП Фармация Аптека N18 закр</t>
  </si>
  <si>
    <t>Лиозно</t>
  </si>
  <si>
    <t>д. Высочаны</t>
  </si>
  <si>
    <t>BY_PH_1031</t>
  </si>
  <si>
    <t>Витебское УП Фармация Аптека N191</t>
  </si>
  <si>
    <t>д. Велешковичи</t>
  </si>
  <si>
    <t>BY_PH_2557</t>
  </si>
  <si>
    <t>Логойск</t>
  </si>
  <si>
    <t>Минская Фармация Аптека N160</t>
  </si>
  <si>
    <t>д. Камено, ул. Поселковая, 1Б</t>
  </si>
  <si>
    <t>BY_PH_2674</t>
  </si>
  <si>
    <t>Минская Фармация Аптека N327</t>
  </si>
  <si>
    <t>ул. Победы, 85-2</t>
  </si>
  <si>
    <t>BY_PH_791</t>
  </si>
  <si>
    <t>Лунинец-Столин</t>
  </si>
  <si>
    <t>Брестское РУП Фармация Аптека N255</t>
  </si>
  <si>
    <t>Лунинец</t>
  </si>
  <si>
    <t>ул. Давыдова, 7</t>
  </si>
  <si>
    <t>BY_PH_877</t>
  </si>
  <si>
    <t>Брестское РУП Фармация Аптека N86</t>
  </si>
  <si>
    <t>аг. Синкевичи, ул. Комсомольская, 65</t>
  </si>
  <si>
    <t>BY_PH_2639</t>
  </si>
  <si>
    <t>Минская Фармация Аптека N282</t>
  </si>
  <si>
    <t>Любань</t>
  </si>
  <si>
    <t>ул. Первомайская, 71</t>
  </si>
  <si>
    <t>BY_PH_3909</t>
  </si>
  <si>
    <t>Минская Фармация Аптека N93</t>
  </si>
  <si>
    <t>пос. Сосны, ул. Центральная, 18А</t>
  </si>
  <si>
    <t>BY_PH_3908</t>
  </si>
  <si>
    <t>Минская Фармация Аптека N92</t>
  </si>
  <si>
    <t>д. Речень, ул. Садовая, 103</t>
  </si>
  <si>
    <t>BY_PH_685</t>
  </si>
  <si>
    <t>Брестское РУП Фармация Аптека N155</t>
  </si>
  <si>
    <t>Ляховичи</t>
  </si>
  <si>
    <t>д. Туховичи, ул. Заводская, 12</t>
  </si>
  <si>
    <t>BY_PH_846</t>
  </si>
  <si>
    <t>Брестское РУП Фармация Аптека N50 врем</t>
  </si>
  <si>
    <t>Малорита</t>
  </si>
  <si>
    <t>аг. Хотислав, ул. Суворова, 1</t>
  </si>
  <si>
    <t>BY_PH_2616</t>
  </si>
  <si>
    <t>Пуховичи</t>
  </si>
  <si>
    <t>Минская Фармация Аптека N240 врем</t>
  </si>
  <si>
    <t>Марьина Горка</t>
  </si>
  <si>
    <t>ул. Коммунальная, 6А</t>
  </si>
  <si>
    <t>BY_PH_2686</t>
  </si>
  <si>
    <t>Минский р-н-Сеница</t>
  </si>
  <si>
    <t>Минская Фармация Аптека N45 врем с 06.04.2021</t>
  </si>
  <si>
    <t>Мачулищи</t>
  </si>
  <si>
    <t>ул. Центральная, 1</t>
  </si>
  <si>
    <t>BY_PH_408</t>
  </si>
  <si>
    <t>Белфармация</t>
  </si>
  <si>
    <t>102/1</t>
  </si>
  <si>
    <t>Белфармация Аптека N102 (филиал 1)</t>
  </si>
  <si>
    <t>ул. Бачило, 9, 36-я городская пол-ка</t>
  </si>
  <si>
    <t>BY_PH_469</t>
  </si>
  <si>
    <t>21/1</t>
  </si>
  <si>
    <t>Белфармация Аптека N21 (филиал 1)</t>
  </si>
  <si>
    <t>пр-т Партизанский, 30, к. 1</t>
  </si>
  <si>
    <t>Мацкевич_Михайловская</t>
  </si>
  <si>
    <t>BY_PH_470</t>
  </si>
  <si>
    <t>21/2</t>
  </si>
  <si>
    <t>Белфармация Аптека N21 (филиал 2)</t>
  </si>
  <si>
    <t>ул. Одесская, 18-2, рядом с маг. Евроопт</t>
  </si>
  <si>
    <t>BY_PH_480</t>
  </si>
  <si>
    <t>23/3</t>
  </si>
  <si>
    <t>Белфармация Аптека N23 (филиал 3) закр с 26.05.2021</t>
  </si>
  <si>
    <t>пер. Рабочий, 5, кинотеатр Ракета</t>
  </si>
  <si>
    <t>BY_PH_475</t>
  </si>
  <si>
    <t>22/1</t>
  </si>
  <si>
    <t>Белфармация Аптека N22 (филиал 1) В аптеку нет доступа населения</t>
  </si>
  <si>
    <t>ул. Мясникова, 25А, пол-ка МВД</t>
  </si>
  <si>
    <t>BY_PH_502</t>
  </si>
  <si>
    <t>39/1</t>
  </si>
  <si>
    <t>Белфармация Аптека N39 (филиал 1)</t>
  </si>
  <si>
    <t>ул. Розы Люксембург, 112/26, 15-я городская пол-ка</t>
  </si>
  <si>
    <t>Белоглавка_Шварко</t>
  </si>
  <si>
    <t>Войнич_Назарова</t>
  </si>
  <si>
    <t>BY_PH_430</t>
  </si>
  <si>
    <t>11/5</t>
  </si>
  <si>
    <t>Белфармация Аптека N78 (филиал 3)</t>
  </si>
  <si>
    <t>пр-т Газеты Правда, 1-315</t>
  </si>
  <si>
    <t>BY_PH_586</t>
  </si>
  <si>
    <t>78/2</t>
  </si>
  <si>
    <t>Белфармация Аптека N78 (филиал 2) закр с 21.07.21</t>
  </si>
  <si>
    <t>пер. Софьи Ковалевской, 60-106, бизнес-центр СОФИТ, 1 этаж</t>
  </si>
  <si>
    <t>BY_PH_504</t>
  </si>
  <si>
    <t>39/3</t>
  </si>
  <si>
    <t>Белфармация Аптека N39 (филиал 3) закр c 26/03/2019</t>
  </si>
  <si>
    <t>ул. Куприянова, 1А, бизнес-центр Алмаз</t>
  </si>
  <si>
    <t>BY_PH_2562</t>
  </si>
  <si>
    <t>Минская Фармация Аптека N170 закрыта</t>
  </si>
  <si>
    <t>аг. Прилуки, Сеницкий с/с, ул. Майская, 2, пом. 74</t>
  </si>
  <si>
    <t>BY_PH_492</t>
  </si>
  <si>
    <t>Белфармация Аптека N34</t>
  </si>
  <si>
    <t>ул. Уральская, 16</t>
  </si>
  <si>
    <t>BY_PH_473</t>
  </si>
  <si>
    <t>21/5</t>
  </si>
  <si>
    <t>Белфармация Аптека N21 (филиал 5)</t>
  </si>
  <si>
    <t>ул. Острошицкая, 6-149</t>
  </si>
  <si>
    <t>BY_PH_2621</t>
  </si>
  <si>
    <t>Минская Фармация Аптека N251</t>
  </si>
  <si>
    <t>ул. Петруся Бровки, 7</t>
  </si>
  <si>
    <t>BY_PH_405</t>
  </si>
  <si>
    <t>101/2</t>
  </si>
  <si>
    <t>Белфармация Аптека N101 (филиал 2) закр с 18.02.2021</t>
  </si>
  <si>
    <t>ул. Матусевича, 35Г, маг. Евроопт</t>
  </si>
  <si>
    <t>BY_PH_545</t>
  </si>
  <si>
    <t>59/2</t>
  </si>
  <si>
    <t>Белфармация Аптека N59 (филиал 2)</t>
  </si>
  <si>
    <t>ул. Тимирязева, 65-109</t>
  </si>
  <si>
    <t>BY_PH_1147</t>
  </si>
  <si>
    <t>Верхнедвинск-Миоры</t>
  </si>
  <si>
    <t>Витебское УП Фармация Аптека N338 закр с 19.04.2021</t>
  </si>
  <si>
    <t>Миоры</t>
  </si>
  <si>
    <t>ул. Октябрьская, 2</t>
  </si>
  <si>
    <t>BY_PH_1171</t>
  </si>
  <si>
    <t>Витебское УП Фармация Аптека N363 врем с 18.03.2021</t>
  </si>
  <si>
    <t>ул. Коммунистическая, 82, ЦРБ</t>
  </si>
  <si>
    <t>BY_PH_1019</t>
  </si>
  <si>
    <t>Витебское УП Фармация Аптека N179</t>
  </si>
  <si>
    <t>ул. Ленина, 68</t>
  </si>
  <si>
    <t>Могилевское РУП Фармация Аптека N76 закр 12.10.2020</t>
  </si>
  <si>
    <t>ул. Езерской, 6</t>
  </si>
  <si>
    <t>BY_PH_2906</t>
  </si>
  <si>
    <t>Могилевское РУП Фармация Аптека N66</t>
  </si>
  <si>
    <t>ул. Бялыницкого-Бирули, 12/3</t>
  </si>
  <si>
    <t>ОТС_Довбаш_report</t>
  </si>
  <si>
    <t>BY_PH_2839</t>
  </si>
  <si>
    <t>Могилевское РУП Фармация Аптека N195</t>
  </si>
  <si>
    <t>ул. Краснозвездная, 54</t>
  </si>
  <si>
    <t>Белоног_Сергеева</t>
  </si>
  <si>
    <t>Алексеенко_Довбаш_Вакант (Понуждаева)</t>
  </si>
  <si>
    <t>BY_PH_2903</t>
  </si>
  <si>
    <t>Могилевское РУП Фармация Аптека N62 врем</t>
  </si>
  <si>
    <t>ул. Кулешова, 24А, к. 3</t>
  </si>
  <si>
    <t>Могилевское РУП Фармация Аптека N64 (закрыта 27.09.17)</t>
  </si>
  <si>
    <t>ул. Симонова, 2А</t>
  </si>
  <si>
    <t>BY_PH_2840</t>
  </si>
  <si>
    <t>Могилевское РУП Фармация Аптека N196 закр 22.09.2020</t>
  </si>
  <si>
    <t>ул. Первомайская, 32/2</t>
  </si>
  <si>
    <t>BY_PH_2875</t>
  </si>
  <si>
    <t>Могилев-Дубинец</t>
  </si>
  <si>
    <t>Могилевское РУП Фармация Аптека N230</t>
  </si>
  <si>
    <t>ул. Каштановая, 8-181</t>
  </si>
  <si>
    <t>BY_PH_2537</t>
  </si>
  <si>
    <t>Минская Фармация Аптека N126 закрыта с 01.07.20</t>
  </si>
  <si>
    <t>ул. Богдана Хмельницкого, 10</t>
  </si>
  <si>
    <t>BY_PH_2711</t>
  </si>
  <si>
    <t>Минская Фармация Аптека N86</t>
  </si>
  <si>
    <t>ул. Чкалова, 2Б</t>
  </si>
  <si>
    <t>BY_PH_2583</t>
  </si>
  <si>
    <t>Минская Фармация Аптека N202</t>
  </si>
  <si>
    <t>ул. Будавников, 17А</t>
  </si>
  <si>
    <t>BY_PH_2673</t>
  </si>
  <si>
    <t>Минская Фармация Аптека N326 закр с 01.03.2021</t>
  </si>
  <si>
    <t>ул. Великий Гостинец, 144</t>
  </si>
  <si>
    <t>Западные рег. Гродненской обл.</t>
  </si>
  <si>
    <t>Гродненское РУП Фармация Аптека N22</t>
  </si>
  <si>
    <t>Мосты</t>
  </si>
  <si>
    <t>аг. Пески, ул. 50 лет БССР, 28-1</t>
  </si>
  <si>
    <t>BY_PH_3941</t>
  </si>
  <si>
    <t>Гродненское РУП Фармация Аптека N264</t>
  </si>
  <si>
    <t>ул. Полевая, 2</t>
  </si>
  <si>
    <t>BY_PH_3651</t>
  </si>
  <si>
    <t>Могилевское РУП Фармация Аптека N201 врем</t>
  </si>
  <si>
    <t>Мстиславль</t>
  </si>
  <si>
    <t>ул. Могилевская, 19А</t>
  </si>
  <si>
    <t>BY_PH_4166</t>
  </si>
  <si>
    <t>286</t>
  </si>
  <si>
    <t>Минская Фармация Аптека N286</t>
  </si>
  <si>
    <t>Мядель</t>
  </si>
  <si>
    <t>ул. Шаранговича, 2</t>
  </si>
  <si>
    <t>BY_PH_2663</t>
  </si>
  <si>
    <t>Минская Фармация Аптека N313</t>
  </si>
  <si>
    <t>ул. Кутузова, 2</t>
  </si>
  <si>
    <t>Тумашевская_Марзан</t>
  </si>
  <si>
    <t>BY_PH_2518</t>
  </si>
  <si>
    <t>Минская Фармация Аптека N10</t>
  </si>
  <si>
    <t>г.п. Городея, ул. Белорусская, 8</t>
  </si>
  <si>
    <t>BY_PH_1015</t>
  </si>
  <si>
    <t>Витебское УП Фармация Аптека N172 закр</t>
  </si>
  <si>
    <t>ул. Блохина, 8, автовокзал</t>
  </si>
  <si>
    <t>BY_PH_979</t>
  </si>
  <si>
    <t>Витебское УП Фармация Аптека N131 закр 20.05.2019</t>
  </si>
  <si>
    <t>ул. Советская, 23, район Швейной фабрики Свитанак</t>
  </si>
  <si>
    <t>BY_PH_1034</t>
  </si>
  <si>
    <t>Витебское УП Фармация Аптека N197</t>
  </si>
  <si>
    <t>ул. Островского, 28, 1-я городская пол-ка</t>
  </si>
  <si>
    <t>BY_PH_1080</t>
  </si>
  <si>
    <t>Витебское УП Фармация Аптека N262</t>
  </si>
  <si>
    <t>ул. Молокова, 13, 5-я железнодорожная пол-ка</t>
  </si>
  <si>
    <t>BY_PH_1117</t>
  </si>
  <si>
    <t>Орша-Заднепровье</t>
  </si>
  <si>
    <t>Витебское УП Фармация Аптека N308 (ЗАКР 10.01.2018 ОКОНЧАТЕЛЬНО)</t>
  </si>
  <si>
    <t>пр-т Гаранина, 4</t>
  </si>
  <si>
    <t>BY_PH_1152</t>
  </si>
  <si>
    <t>Витебское УП Фармация Аптека N343 врем</t>
  </si>
  <si>
    <t>ул. Пограничная, 5А, маг. Брусничка</t>
  </si>
  <si>
    <t>BY_PH_2925</t>
  </si>
  <si>
    <t>Могилевское РУП Фармация Аптека N83</t>
  </si>
  <si>
    <t>д. Свислочь, ул. Клименко, 1</t>
  </si>
  <si>
    <t>BY_PH_1543</t>
  </si>
  <si>
    <t>Гродненское РУП Фармация Аптека N212</t>
  </si>
  <si>
    <t>ул. Ленинская, 14</t>
  </si>
  <si>
    <t>BY_PH_750</t>
  </si>
  <si>
    <t>Брестское РУП Фармация Аптека N217 закр 09.11.2020</t>
  </si>
  <si>
    <t>пр-т Жолтовского, 95</t>
  </si>
  <si>
    <t>BY_PH_869</t>
  </si>
  <si>
    <t>Брестское РУП Фармация Аптека N78</t>
  </si>
  <si>
    <t>пос. Городище, ул. Лунинецкая, 20</t>
  </si>
  <si>
    <t>BY_PH_1231</t>
  </si>
  <si>
    <t>Поставы</t>
  </si>
  <si>
    <t>Витебское УП Фармация Аптека N91</t>
  </si>
  <si>
    <t>аг. Дуниловичи, ул. Бульбенова, 51</t>
  </si>
  <si>
    <t>BY_PH_1063</t>
  </si>
  <si>
    <t>Витебское УП Фармация Аптека N235 закр</t>
  </si>
  <si>
    <t>ул. Станкевича, 11</t>
  </si>
  <si>
    <t>BY_PH_658</t>
  </si>
  <si>
    <t>Пружаны</t>
  </si>
  <si>
    <t>Брестское РУП Фармация Аптека N128</t>
  </si>
  <si>
    <t>ул. Строительная, 2</t>
  </si>
  <si>
    <t>BY_PH_799</t>
  </si>
  <si>
    <t>Брестское РУП Фармация Аптека N263</t>
  </si>
  <si>
    <t>ул. Парковая, 3А</t>
  </si>
  <si>
    <t>BY_PH_677</t>
  </si>
  <si>
    <t>Брестское РУП Фармация Аптека N148 закрыта</t>
  </si>
  <si>
    <t>д. Могилевцы, ул. Ружанская, 6</t>
  </si>
  <si>
    <t>BY_PH_1403</t>
  </si>
  <si>
    <t>53/6</t>
  </si>
  <si>
    <t>Гомельское УП Фармация Аптека N53/6 врем</t>
  </si>
  <si>
    <t>Борщевский с/с, сан. Солнечный берег</t>
  </si>
  <si>
    <t>BY_PH_1402</t>
  </si>
  <si>
    <t>53/5</t>
  </si>
  <si>
    <t>Гомельское УП Фармация Аптека N53/5 врем с 04.03.2021</t>
  </si>
  <si>
    <t>ул. Красикова, 48, к. 1</t>
  </si>
  <si>
    <t>BY_PH_1300</t>
  </si>
  <si>
    <t>17/6</t>
  </si>
  <si>
    <t>Гомельское УП Фармация Аптека N17/6 закрыта</t>
  </si>
  <si>
    <t>ул. Октябрьская, 29</t>
  </si>
  <si>
    <t>BY_PH_1303</t>
  </si>
  <si>
    <t>17/9</t>
  </si>
  <si>
    <t>Гомельское УП Фармация Аптека 17/9</t>
  </si>
  <si>
    <t>ул. Ивана Богатырева, 157А-40</t>
  </si>
  <si>
    <t>Брестское РУП Фармация Аптека N257 закр с 26.03.2021</t>
  </si>
  <si>
    <t>Ружаны</t>
  </si>
  <si>
    <t>Ружанский поселковый Совет, 6/10</t>
  </si>
  <si>
    <t>BY_PH_974</t>
  </si>
  <si>
    <t>Витебское УП Фармация Аптека N124 закр 28.08.2019</t>
  </si>
  <si>
    <t>Сенно</t>
  </si>
  <si>
    <t>д. Ходцы</t>
  </si>
  <si>
    <t>BY_PH_3647</t>
  </si>
  <si>
    <t>Могилевское РУП Фармация Аптека N175</t>
  </si>
  <si>
    <t>Славгород</t>
  </si>
  <si>
    <t>ул. Чапаева, 4</t>
  </si>
  <si>
    <t>BY_PH_1508</t>
  </si>
  <si>
    <t>Гродненское РУП Фармация Аптека N169 закр с 05.04.2021</t>
  </si>
  <si>
    <t>ул. Брестская, 75</t>
  </si>
  <si>
    <t>BY_PH_1450</t>
  </si>
  <si>
    <t>Гродненское РУП Фармация Аптека N75</t>
  </si>
  <si>
    <t>д. Жировичи, ул. Молодежная, 2</t>
  </si>
  <si>
    <t>BY_PH_2565</t>
  </si>
  <si>
    <t>Минская Фармация Аптека N175</t>
  </si>
  <si>
    <t>ул. Социалистическая, 1</t>
  </si>
  <si>
    <t>Величко_Короткевич</t>
  </si>
  <si>
    <t>Шелфтокер</t>
  </si>
  <si>
    <t>BY_PH_2582</t>
  </si>
  <si>
    <t>Минская Фармация Аптека N201</t>
  </si>
  <si>
    <t>ул. Ленина, 293</t>
  </si>
  <si>
    <t>BY_PH_2669</t>
  </si>
  <si>
    <t>Минская Фармация Аптека N322 врем</t>
  </si>
  <si>
    <t>пер. 1-й Максима Богдановича, 39</t>
  </si>
  <si>
    <t>BY_PH_2547</t>
  </si>
  <si>
    <t>Минская Фармация Аптека N144</t>
  </si>
  <si>
    <t>д. Драчково, ул. Центральная, 12Б</t>
  </si>
  <si>
    <t>BY_PH_2622</t>
  </si>
  <si>
    <t>Минская Фармация Аптека N252</t>
  </si>
  <si>
    <t>ул. Первомайская, 103</t>
  </si>
  <si>
    <t>BY_PH_2705</t>
  </si>
  <si>
    <t>Минская Фармация Аптека N77</t>
  </si>
  <si>
    <t>пос. Усяж, ул. Комсомольская, 10</t>
  </si>
  <si>
    <t>BY_PH_1575</t>
  </si>
  <si>
    <t>Гродненское РУП Фармация Аптека N245</t>
  </si>
  <si>
    <t>ул. Суворова, 32, маг. Домашний</t>
  </si>
  <si>
    <t>134</t>
  </si>
  <si>
    <t>Минская Фармация Аптека N134</t>
  </si>
  <si>
    <t>г.п. Старобин, ул. Трудовая, 9</t>
  </si>
  <si>
    <t>Вагин_Башаримова</t>
  </si>
  <si>
    <t>BY_PH_2585</t>
  </si>
  <si>
    <t>Минская Фармация Аптека N204 закрыта</t>
  </si>
  <si>
    <t>Старые Дороги</t>
  </si>
  <si>
    <t>ул. Пролетарская, 36</t>
  </si>
  <si>
    <t>BY_PH_2567</t>
  </si>
  <si>
    <t>Минская Фармация Аптека N178</t>
  </si>
  <si>
    <t>д. Дражно, ул. Гагарина, 43</t>
  </si>
  <si>
    <t>BY_PH_2649</t>
  </si>
  <si>
    <t>Столбцы</t>
  </si>
  <si>
    <t>Минская Фармация Аптека N295 закрыта с 16.12.2020</t>
  </si>
  <si>
    <t>*, ЖД станция, пассажирское здание</t>
  </si>
  <si>
    <t>BY_PH_865</t>
  </si>
  <si>
    <t>Брестское РУП Фармация Аптека N73 закрыта</t>
  </si>
  <si>
    <t>Столин</t>
  </si>
  <si>
    <t>аг. Бережное, ул. Садовая, 16</t>
  </si>
  <si>
    <t>BY_PH_1045</t>
  </si>
  <si>
    <t>Витебское УП Фармация Аптека N213 закр</t>
  </si>
  <si>
    <t>Толочин</t>
  </si>
  <si>
    <t>аг. Славное, ул. Аптечная, 14А</t>
  </si>
  <si>
    <t>BY_PH_1046</t>
  </si>
  <si>
    <t>Витебское УП Фармация Аптека N216 закрыта с 01.12.2019</t>
  </si>
  <si>
    <t>д. Волосово, ул. Советская, 4</t>
  </si>
  <si>
    <t>BY_PH_2623</t>
  </si>
  <si>
    <t>Минская Фармация Аптека N253 врем с 19.03.2021</t>
  </si>
  <si>
    <t>Узда</t>
  </si>
  <si>
    <t>ул. Степанова, 11</t>
  </si>
  <si>
    <t>BY_PH_990</t>
  </si>
  <si>
    <t>Витебское УП Фармация Аптека N145 (врем)</t>
  </si>
  <si>
    <t>Ушачи</t>
  </si>
  <si>
    <t>ул. Ленинская, 30</t>
  </si>
  <si>
    <t>BY_PH_2597</t>
  </si>
  <si>
    <t>Минская Фармация Аптека N217</t>
  </si>
  <si>
    <t>Фаниполь</t>
  </si>
  <si>
    <t>ул. Зеленая, 2В, маг. Евроопт</t>
  </si>
  <si>
    <t>BY_PH_2826</t>
  </si>
  <si>
    <t>Могилевское РУП Фармация Аптека N180</t>
  </si>
  <si>
    <t>Чаусы</t>
  </si>
  <si>
    <t>ул. 60 лет СССР, 65А</t>
  </si>
  <si>
    <t>BY_PH_2835</t>
  </si>
  <si>
    <t>Могилевское РУП Фармация Аптека N191 врем</t>
  </si>
  <si>
    <t>ул. Фрунзе, 37</t>
  </si>
  <si>
    <t>BY_PH_2625</t>
  </si>
  <si>
    <t>Минская Фармация Аптека N255</t>
  </si>
  <si>
    <t>Червень</t>
  </si>
  <si>
    <t>ул. Барыкина, 62</t>
  </si>
  <si>
    <t>136</t>
  </si>
  <si>
    <t>Минская Фармация Аптека N136 закрыта с 05.10</t>
  </si>
  <si>
    <t>аг. Рудня, ул. Советская, 10</t>
  </si>
  <si>
    <t>BY_PH_2569</t>
  </si>
  <si>
    <t>Минская Фармация Аптека N18</t>
  </si>
  <si>
    <t>ул. Барыкина, 79А</t>
  </si>
  <si>
    <t>BY_PH_2897</t>
  </si>
  <si>
    <t>Могилевское РУП Фармация Аптека N57</t>
  </si>
  <si>
    <t>Чериков</t>
  </si>
  <si>
    <t>ул. Калинина, 12</t>
  </si>
  <si>
    <t>BY_PH_2821</t>
  </si>
  <si>
    <t>Могилевское РУП Фармация Аптека N171</t>
  </si>
  <si>
    <t>Шклов</t>
  </si>
  <si>
    <t>ул. Фабричная, 26А</t>
  </si>
  <si>
    <t>BY_PH_2771</t>
  </si>
  <si>
    <t>Могилевское РУП Фармация Аптека N108</t>
  </si>
  <si>
    <t>аг. Фащевка, ул. Центральная, 80</t>
  </si>
  <si>
    <t>Щучин</t>
  </si>
  <si>
    <t>Гродненское РУП Фармация Аптека N103 закр с 5.12. 2019</t>
  </si>
  <si>
    <t>аг. Демброво, ул. 60 лет Октября, 7</t>
  </si>
  <si>
    <t>BY_PH_1617</t>
  </si>
  <si>
    <t>Гродненское РУП Фармация Аптека N52</t>
  </si>
  <si>
    <t>ул. Рудого, 11</t>
  </si>
  <si>
    <t>BY_PH_711</t>
  </si>
  <si>
    <t>Брестское РУП Фармация Аптека N181</t>
  </si>
  <si>
    <t>ул. Кирова, 44-51</t>
  </si>
  <si>
    <t>BY_PH_3379</t>
  </si>
  <si>
    <t>Барановичи-Северный</t>
  </si>
  <si>
    <t>k</t>
  </si>
  <si>
    <t>СемВЛАС</t>
  </si>
  <si>
    <t>Семвлас ООО Аптека N3 врем</t>
  </si>
  <si>
    <t>б-р Бородинского, 2, маг. Златка</t>
  </si>
  <si>
    <t>Аптечный Мир</t>
  </si>
  <si>
    <t>Аптечный Мир ООО Аптека N2</t>
  </si>
  <si>
    <t>д. Новая Мышь, ул. Барановичская, 15</t>
  </si>
  <si>
    <t>BY_PH_2983</t>
  </si>
  <si>
    <t>Моя аптека</t>
  </si>
  <si>
    <t>Комфарм</t>
  </si>
  <si>
    <t>Моя Аптека ООО Аптека N43</t>
  </si>
  <si>
    <t>пр-т Машерова, 7</t>
  </si>
  <si>
    <t>P1</t>
  </si>
  <si>
    <t>BY_PH_2741</t>
  </si>
  <si>
    <t>Мир лекарств</t>
  </si>
  <si>
    <t>Мир лекарств ЧУТП Аптека N1</t>
  </si>
  <si>
    <t>пр-т Советский, 11</t>
  </si>
  <si>
    <t>BY_PH_328</t>
  </si>
  <si>
    <t>Бальзам</t>
  </si>
  <si>
    <t>Ремедика Бальзам ООО Аптека N22</t>
  </si>
  <si>
    <t>ул. 50 лет БССР, 68</t>
  </si>
  <si>
    <t>BY_PH_3173</t>
  </si>
  <si>
    <t>Планета Здоровья Аптека N23 ИООО АБФармация</t>
  </si>
  <si>
    <t>ул. Андреева, 1Б</t>
  </si>
  <si>
    <t>BY_PH_3377</t>
  </si>
  <si>
    <t>Семвлас ООО Аптека N1 врем</t>
  </si>
  <si>
    <t>ул. Комарова, 13</t>
  </si>
  <si>
    <t>BY_PH_1790</t>
  </si>
  <si>
    <t>Виватон плюс</t>
  </si>
  <si>
    <t>Добрыя Леки Аптека N36 ООО Виватон плюс, закр  другой адрес</t>
  </si>
  <si>
    <t>ул. Красноармейская, 26А</t>
  </si>
  <si>
    <t>BY_PH_338</t>
  </si>
  <si>
    <t>Ремедика Бальзам ООО Аптека N33</t>
  </si>
  <si>
    <t>ул. Ленина, 10-3</t>
  </si>
  <si>
    <t>BY_PH_1939</t>
  </si>
  <si>
    <t>Доктор Время</t>
  </si>
  <si>
    <t>Доктор Время ООО Аптека N30</t>
  </si>
  <si>
    <t>ул. Ленина, 20, пом. 2</t>
  </si>
  <si>
    <t>BY_PH_2270</t>
  </si>
  <si>
    <t>Клуб Фарм-Эко</t>
  </si>
  <si>
    <t>Клуб Фарм-Эко ООО Аптека N4 пятой категории, теперь Аптекарь</t>
  </si>
  <si>
    <t>ул. Ленина, 58</t>
  </si>
  <si>
    <t>BY_PH_2271</t>
  </si>
  <si>
    <t>Клуб Фарм-Эко ООО Аптека N5 пятой категории, теперь Аптекарь</t>
  </si>
  <si>
    <t>ул. Ленина, 66-1</t>
  </si>
  <si>
    <t>BY_PH_3244</t>
  </si>
  <si>
    <t>Доктор Таир</t>
  </si>
  <si>
    <t>Планета Здоровья Аптека N7 ООО ДОКТОР ТАИР</t>
  </si>
  <si>
    <t>ул. Интернациональная, 68</t>
  </si>
  <si>
    <t>BY_PH_2017</t>
  </si>
  <si>
    <t>Зеленая Аптека N744 ООО Здоровое Решение</t>
  </si>
  <si>
    <t>ул. Советская, 93, к. 1</t>
  </si>
  <si>
    <t>BY_PH_266</t>
  </si>
  <si>
    <t>Аптекарь</t>
  </si>
  <si>
    <t>Аптекарь-Центр</t>
  </si>
  <si>
    <t>Аптекарь ООО Аптека N13</t>
  </si>
  <si>
    <t>ул. Ульяновская, 21Б</t>
  </si>
  <si>
    <t>BY_PH_1908</t>
  </si>
  <si>
    <t>СпецАфармация</t>
  </si>
  <si>
    <t>Брититрейд</t>
  </si>
  <si>
    <t>Доктор А Аптека N5 ООО СпецАфармация закр 12.012021</t>
  </si>
  <si>
    <t>ул. Генерала Батова, 32</t>
  </si>
  <si>
    <t>BY_PH_1901</t>
  </si>
  <si>
    <t>Доктор А Аптека N11 ООО СпецАфармация  закр 12.012021</t>
  </si>
  <si>
    <t>ул. 50 лет ВЛКСМ, 6</t>
  </si>
  <si>
    <t>Могилевское РУП Фармация Аптека N144</t>
  </si>
  <si>
    <t>аг. Ковали, ул. Центральная, 5</t>
  </si>
  <si>
    <t>BY_PH_275</t>
  </si>
  <si>
    <t>Аптекарь ООО Аптека N22</t>
  </si>
  <si>
    <t>ул. Генерала Батова, 17А</t>
  </si>
  <si>
    <t>BY_PH_276</t>
  </si>
  <si>
    <t>Аптекарь ООО Аптека N23</t>
  </si>
  <si>
    <t>ул. 50 лет ВЛКСМ, 108</t>
  </si>
  <si>
    <t>BY_PH_1903</t>
  </si>
  <si>
    <t>Доктор А Аптека N13 ООО СпецАфармация закр 12.012021</t>
  </si>
  <si>
    <t>ул. Парковая, 57-16</t>
  </si>
  <si>
    <t>BY_PH_1960</t>
  </si>
  <si>
    <t>Планета Здоровья Аптека N55 Доктор Время ООО</t>
  </si>
  <si>
    <t>ул. Минская, 135</t>
  </si>
  <si>
    <t>BY_PH_3303</t>
  </si>
  <si>
    <t>ЛКЛ</t>
  </si>
  <si>
    <t>Ремедика ЛКЛ ООО Аптека N10</t>
  </si>
  <si>
    <t>ул. Пролетарская, 25-36, перекресток ул. Октябрьской и ул. Пролетарской</t>
  </si>
  <si>
    <t>BY_PH_2362</t>
  </si>
  <si>
    <t>Партнер Медитек</t>
  </si>
  <si>
    <t>7</t>
  </si>
  <si>
    <t>Любимая аптека Партнер Медитек ООО Аптека N7</t>
  </si>
  <si>
    <t>BY_PH_4044</t>
  </si>
  <si>
    <t>Аптекарь ООО Аптека N30</t>
  </si>
  <si>
    <t>ул. Ковзана, 48-61, маг. Ноев Ковчег</t>
  </si>
  <si>
    <t>BY_PH_3837</t>
  </si>
  <si>
    <t>Аптекарь ООО Аптека N1</t>
  </si>
  <si>
    <t>ул. Ленина, 73</t>
  </si>
  <si>
    <t>BY_PH_3838</t>
  </si>
  <si>
    <t>Медфарм</t>
  </si>
  <si>
    <t>Добрыя Леки-Эканом Аптека N26 ЗАО Медфарм</t>
  </si>
  <si>
    <t>ул. Советская, 84-2</t>
  </si>
  <si>
    <t>B1</t>
  </si>
  <si>
    <t>B2</t>
  </si>
  <si>
    <t>BY_PH_2444</t>
  </si>
  <si>
    <t>Меджел</t>
  </si>
  <si>
    <t>Альфа-аптека Аптека N5 ОДО Меджел</t>
  </si>
  <si>
    <t>ул. Чаловской, 18, к. 2</t>
  </si>
  <si>
    <t>BY_PH_1653</t>
  </si>
  <si>
    <t>Артисфарма</t>
  </si>
  <si>
    <t>бн</t>
  </si>
  <si>
    <t>Остров здоровья</t>
  </si>
  <si>
    <t>Дежурная аптека в Борисове Артисфарма ООО</t>
  </si>
  <si>
    <t>ул. Комсомольская, 70</t>
  </si>
  <si>
    <t>ОТС_Вакант Борисв_report</t>
  </si>
  <si>
    <t>BY_PH_1955</t>
  </si>
  <si>
    <t>Планета Здоровья Аптека N49 Доктор Время ООО</t>
  </si>
  <si>
    <t>BY_PH_2339</t>
  </si>
  <si>
    <t>Не Ска</t>
  </si>
  <si>
    <t>Любимая аптека ООО Не Ска Аптека N22</t>
  </si>
  <si>
    <t>ул. Лопатина, 44</t>
  </si>
  <si>
    <t>Энергофарм</t>
  </si>
  <si>
    <t>Энергофарм ООО Аптека N4 закр совсем</t>
  </si>
  <si>
    <t>ул. 50 лет БССР, 39, маг. Белмаркет</t>
  </si>
  <si>
    <t>BY_PH_3952</t>
  </si>
  <si>
    <t>Ремедика ЛКЛ ООО Аптека N25</t>
  </si>
  <si>
    <t>ул. Чапаева, 27</t>
  </si>
  <si>
    <t>BY_PH_238</t>
  </si>
  <si>
    <t>Росфарм</t>
  </si>
  <si>
    <t>Аптека Росфарм в Лесном Росфарм ООО</t>
  </si>
  <si>
    <t>аг. Лесной, маг. Зеленый Бор</t>
  </si>
  <si>
    <t>BY_PH_4009</t>
  </si>
  <si>
    <t>Минская Фармация Аптека N187</t>
  </si>
  <si>
    <t>ул. Березовая роща, 108-7</t>
  </si>
  <si>
    <t>Браслав</t>
  </si>
  <si>
    <t>Добрыя леки Аптека N30 ЗАО Фарммаркет, закр. др. адрес</t>
  </si>
  <si>
    <t>ул. Советская, 83</t>
  </si>
  <si>
    <t>BY_PH_928</t>
  </si>
  <si>
    <t>Витафарм</t>
  </si>
  <si>
    <t>Витафарм ООО Аптека N5</t>
  </si>
  <si>
    <t>ул. Комсомольская, 52, к. 1, пом. 1</t>
  </si>
  <si>
    <t>BY_PH_3058</t>
  </si>
  <si>
    <t>Олана плюс</t>
  </si>
  <si>
    <t>Олана Плюс ОДО Аптека N2 закр</t>
  </si>
  <si>
    <t>ул. Московская, 328, маг. Алми, 2 этаж</t>
  </si>
  <si>
    <t>СалюсЛайн</t>
  </si>
  <si>
    <t>Альфа-аптека Аптека N9 ОДО Салюслайн закр 26.01.2021</t>
  </si>
  <si>
    <t>ул. Орловская, 50</t>
  </si>
  <si>
    <t>BY_PH_326</t>
  </si>
  <si>
    <t>Ремедика Бальзам ООО Аптека N20</t>
  </si>
  <si>
    <t>ул. Ленина, 36-27, вход со стороны костела</t>
  </si>
  <si>
    <t>BY_PH_139</t>
  </si>
  <si>
    <t>Аптека ADEL N24 ООО Виватон плюс</t>
  </si>
  <si>
    <t>ул. Мицкевича, 17</t>
  </si>
  <si>
    <t>BY_PH_2393</t>
  </si>
  <si>
    <t>Брест-Западный</t>
  </si>
  <si>
    <t>Фитобел</t>
  </si>
  <si>
    <t>Любимая аптека Фитобел ООО Аптека N37 врем</t>
  </si>
  <si>
    <t>ул. Дубровская, 7</t>
  </si>
  <si>
    <t>BY_PH_1445</t>
  </si>
  <si>
    <t>ГратиаФарм</t>
  </si>
  <si>
    <t>ГратиаФарм ООО Аптека N7 Закрыта</t>
  </si>
  <si>
    <t>б-р Космонавтов, 33, маг. Сатурн</t>
  </si>
  <si>
    <t>BY_PH_1810</t>
  </si>
  <si>
    <t>Добрыя Леки Аптека N42 ООО Виватон плюс закрыта с 01.06.2021</t>
  </si>
  <si>
    <t>ул. Буденного, 45-4, напротив кинотеатр Беларусь</t>
  </si>
  <si>
    <t>Белана</t>
  </si>
  <si>
    <t>Белана ООО ПКФ Аптека N11</t>
  </si>
  <si>
    <t>ул. Пушкинская, 22-5</t>
  </si>
  <si>
    <t>BY_PH_4055</t>
  </si>
  <si>
    <t>Восточные регионы Гомельской области</t>
  </si>
  <si>
    <t>Аптекарь ООО Аптека N8</t>
  </si>
  <si>
    <t>Буда-Кошелево</t>
  </si>
  <si>
    <t>ул. Ленина, 11</t>
  </si>
  <si>
    <t>BY_PH_1871</t>
  </si>
  <si>
    <t>Добрыя Леки Аптека N7 ЗАО Медфарм врем с 14.06.21</t>
  </si>
  <si>
    <t>ул. Социалистическая, 56Б</t>
  </si>
  <si>
    <t>BY_PH_3508</t>
  </si>
  <si>
    <t>Энергофарм ООО Аптека N2 закр 13.04.2021</t>
  </si>
  <si>
    <t>ул. Петруся Бровки, 19, к. 2</t>
  </si>
  <si>
    <t>BY_PH_3511</t>
  </si>
  <si>
    <t>Энергофарм ООО Аптека N5закр 13.04.2021</t>
  </si>
  <si>
    <t>ул. Карла Маркса, 66</t>
  </si>
  <si>
    <t>Интерфарм</t>
  </si>
  <si>
    <t>Альфа-аптека Аптека N1 ЗАО Компания Интерфарм , др адрес</t>
  </si>
  <si>
    <t>пр-т Строителей, 3, к. 2-162</t>
  </si>
  <si>
    <t>BY_PH_224</t>
  </si>
  <si>
    <t>Белфарм-Центр</t>
  </si>
  <si>
    <t>Аптека БЕЛФАРМ на Пушкина Белфарм-Центр ООО временно с 25.06.2021</t>
  </si>
  <si>
    <t>ул. Пушкина, 6</t>
  </si>
  <si>
    <t>BY_PH_3514</t>
  </si>
  <si>
    <t>Энергофарм ООО Аптека N8 закр с 10.12.2020</t>
  </si>
  <si>
    <t>пр-т Строителей, 1А, маг. Веста</t>
  </si>
  <si>
    <t>BY_PH_2368</t>
  </si>
  <si>
    <t>Любимая аптека Фитобел ООО Аптека N12</t>
  </si>
  <si>
    <t>ул. Ленина, 26А, ТЦ Марко-Сити</t>
  </si>
  <si>
    <t>BY_PH_2162</t>
  </si>
  <si>
    <t>Итера-Мед</t>
  </si>
  <si>
    <t>ИП Итера-Мед ООО Аптека N6 врем</t>
  </si>
  <si>
    <t>ул. 1-я Змитрока Бядули, 7</t>
  </si>
  <si>
    <t>BY_PH_2163</t>
  </si>
  <si>
    <t>ИП Итера-Мед ООО Аптека N7 закр с 15.03.2021</t>
  </si>
  <si>
    <t>пр-т Московский, 35</t>
  </si>
  <si>
    <t>BY_PH_3505</t>
  </si>
  <si>
    <t>Энергофарм ООО Аптека N10 закр с 10.12.2020</t>
  </si>
  <si>
    <t>ул. Ленина, 50</t>
  </si>
  <si>
    <t>BY_PH_3169</t>
  </si>
  <si>
    <t>Фарм-продукт</t>
  </si>
  <si>
    <t>Планета Здоровья Аптека N22 ОДО Фарм-Продукт</t>
  </si>
  <si>
    <t>ул. Ленина, 26А, ТЦ Пирамида, маг. Евроопт</t>
  </si>
  <si>
    <t>BY_PH_2161</t>
  </si>
  <si>
    <t>ИП Итера-Мед ООО Аптека N5 закрыта 10.05.2018</t>
  </si>
  <si>
    <t>ул. Чкалова, 1/1</t>
  </si>
  <si>
    <t>BY_PH_1936</t>
  </si>
  <si>
    <t>Доктор Время ООО Аптека N27</t>
  </si>
  <si>
    <t>BY_PH_3515</t>
  </si>
  <si>
    <t>Энергофарм ООО Аптека N9 закр с 10.12.2020</t>
  </si>
  <si>
    <t>ул. Максима Горького, 41/1</t>
  </si>
  <si>
    <t>BY_PH_1711</t>
  </si>
  <si>
    <t>Добрыя леки Аптека N16 ЗАО Фарммаркет</t>
  </si>
  <si>
    <t>пр-т Черняховского, 5-39</t>
  </si>
  <si>
    <t>BY_PH_947</t>
  </si>
  <si>
    <t>Витвар</t>
  </si>
  <si>
    <t>Витвар ООО Аптека N6</t>
  </si>
  <si>
    <t>ул. Чкалова, 30, пом. 3</t>
  </si>
  <si>
    <t>BY_PH_3198</t>
  </si>
  <si>
    <t>Космофарма</t>
  </si>
  <si>
    <t>Планета Здоровья Аптека N27 ООО Космофарма</t>
  </si>
  <si>
    <t>ул. Герцена, 20А</t>
  </si>
  <si>
    <t>BY_PH_1825</t>
  </si>
  <si>
    <t>Добрыя леки Аптека N47 ЗАО Фарммаркет закр с 27.10.2020</t>
  </si>
  <si>
    <t>пр-т Строителей, 4-231</t>
  </si>
  <si>
    <t>BY_PH_945</t>
  </si>
  <si>
    <t>Витвар ООО Аптека N4 врем</t>
  </si>
  <si>
    <t>ул. Ленина, 28</t>
  </si>
  <si>
    <t>BY_PH_3566</t>
  </si>
  <si>
    <t>Ясса</t>
  </si>
  <si>
    <t>Ясса ПКФ ООО Аптека N20 врем с 01.04.2021</t>
  </si>
  <si>
    <t>ул. Терешковой, 14А, маг. Доброном</t>
  </si>
  <si>
    <t>BY_PH_22</t>
  </si>
  <si>
    <t>1</t>
  </si>
  <si>
    <t>Альфа-аптека Аптека N1 ЗАО Компания Интерфарм</t>
  </si>
  <si>
    <t>пр-т Московский, 109</t>
  </si>
  <si>
    <t>BY_PH_2356</t>
  </si>
  <si>
    <t>Любимая аптека Партнер Медитек ООО Аптека N14</t>
  </si>
  <si>
    <t>пр-т Московский, 119, маг. Виталюр</t>
  </si>
  <si>
    <t>BY_PH_3742</t>
  </si>
  <si>
    <t>Витвар ООО Аптека N8</t>
  </si>
  <si>
    <t>ул. 2-я Заречная, 12</t>
  </si>
  <si>
    <t>BY_PH_3724</t>
  </si>
  <si>
    <t>Ясса ПКФ ООО Аптека N22 закр с 09.04.2021</t>
  </si>
  <si>
    <t>ул. Ленина, 22</t>
  </si>
  <si>
    <t>Витвар ООО Аптека N20</t>
  </si>
  <si>
    <t>ул. Центральная, 16-4</t>
  </si>
  <si>
    <t>Аптеки Эй Плюс</t>
  </si>
  <si>
    <t>2</t>
  </si>
  <si>
    <t>Аптеки А+ Аптека N2 ООО Аптеки Эй Плюс</t>
  </si>
  <si>
    <t>ул. Генерала Маргелова, 1-188</t>
  </si>
  <si>
    <t>BY_PH_2287</t>
  </si>
  <si>
    <t>Комповид</t>
  </si>
  <si>
    <t>Комповид ООО Аптека N8 (пятой категории)</t>
  </si>
  <si>
    <t>г.п. Красносельский, ул. Школьная, 3</t>
  </si>
  <si>
    <t>BY_PH_2280</t>
  </si>
  <si>
    <t>Комповид ООО Аптека N11 (пятой категории)</t>
  </si>
  <si>
    <t>ул. Франциска Скорины, 11, пом. 72</t>
  </si>
  <si>
    <t>BY_PH_2279</t>
  </si>
  <si>
    <t>Комповид ООО Аптека N10</t>
  </si>
  <si>
    <t>ул. Первомайская, 1</t>
  </si>
  <si>
    <t>BY_PH_2277</t>
  </si>
  <si>
    <t>Комповид ООО Аптека N6</t>
  </si>
  <si>
    <t>ул. Зенитчиков, 46</t>
  </si>
  <si>
    <t>BY_PH_3248</t>
  </si>
  <si>
    <t>Планета Здоровья Аптека N8 ОДО Фарм-Продукт</t>
  </si>
  <si>
    <t>ул. Богдана Хмельницкого, 79</t>
  </si>
  <si>
    <t>Любимая аптека ООО Не Ска Аптека N15, закр .др адрес</t>
  </si>
  <si>
    <t>пр-т Ленина, 51</t>
  </si>
  <si>
    <t>BY_PH_151</t>
  </si>
  <si>
    <t>Аптека ADEL N31 ЗАО Медфарм закр 26.10.18</t>
  </si>
  <si>
    <t>ул. Советская, 2-35</t>
  </si>
  <si>
    <t>BY_PH_280</t>
  </si>
  <si>
    <t>Аптекарь ООО Аптека N4</t>
  </si>
  <si>
    <t>ул. Богдана Хмельницкого, 96-2, рядом с мед. центром Белсоно</t>
  </si>
  <si>
    <t>BY_PH_282</t>
  </si>
  <si>
    <t>Аптекарь ООО Аптека N7</t>
  </si>
  <si>
    <t>ул. Карповича, 10</t>
  </si>
  <si>
    <t>BY_PH_290</t>
  </si>
  <si>
    <t>Ростора</t>
  </si>
  <si>
    <t>Аптекарь Ростора ООО Аптека N5</t>
  </si>
  <si>
    <t>ул. Мазурова, 12А</t>
  </si>
  <si>
    <t>BY_PH_222</t>
  </si>
  <si>
    <t>Аптека Белфарм на Катунина Белфарм-Центр ООО</t>
  </si>
  <si>
    <t>ул. Катунина, 24</t>
  </si>
  <si>
    <t>BY_PH_265</t>
  </si>
  <si>
    <t>Аптекарь ООО Аптека N12 врем</t>
  </si>
  <si>
    <t>ул. Советская, 21</t>
  </si>
  <si>
    <t>BY_PH_267</t>
  </si>
  <si>
    <t>Аптекарь ООО Аптека N14</t>
  </si>
  <si>
    <t>пр-т Речицкий, 91, вход со двора дома</t>
  </si>
  <si>
    <t>BY_PH_268</t>
  </si>
  <si>
    <t>Аптекарь ООО Аптека N15</t>
  </si>
  <si>
    <t>МЖК Солнечный, 6</t>
  </si>
  <si>
    <t>BY_PH_283</t>
  </si>
  <si>
    <t>Аптекарь ООО Аптека N9</t>
  </si>
  <si>
    <t>ул. Ильича, 87А, пом. 7</t>
  </si>
  <si>
    <t>BY_PH_3158</t>
  </si>
  <si>
    <t>Планета Здоровья Аптека N20 ИООО АБФармация</t>
  </si>
  <si>
    <t>ул. Свиридова, 11</t>
  </si>
  <si>
    <t>BY_PH_331</t>
  </si>
  <si>
    <t>Ремедика Бальзам ООО Аптека N27 закрыта 29.06.2021</t>
  </si>
  <si>
    <t>ул. Ефремова М.Г., 11А-1</t>
  </si>
  <si>
    <t>BY_PH_269</t>
  </si>
  <si>
    <t>Аптекарь ООО Аптека N16</t>
  </si>
  <si>
    <t>ул. Богданова, 14/2</t>
  </si>
  <si>
    <t>BY_PH_2334</t>
  </si>
  <si>
    <t>Любимая аптека ООО Не Ска Аптека N18</t>
  </si>
  <si>
    <t>ул. Барыкина, 100-109</t>
  </si>
  <si>
    <t>BY_PH_288</t>
  </si>
  <si>
    <t>Аптекарь Ростора ООО Аптека N3</t>
  </si>
  <si>
    <t>ул. Петруся Бровки, 45А</t>
  </si>
  <si>
    <t>BY_PH_270</t>
  </si>
  <si>
    <t>Аптекарь ООО Аптека N17</t>
  </si>
  <si>
    <t>ул. Репина, 2, вход со стороны ул. Ильича</t>
  </si>
  <si>
    <t>BY_PH_271</t>
  </si>
  <si>
    <t>Аптекарь ООО Аптека N18</t>
  </si>
  <si>
    <t>пр-т Речицкий, 101/1А</t>
  </si>
  <si>
    <t>BY_PH_285</t>
  </si>
  <si>
    <t>Аптекарь Ростора ООО Аптека N11</t>
  </si>
  <si>
    <t>ул. 8-я Иногородняя, 16А</t>
  </si>
  <si>
    <t>BY_PH_291</t>
  </si>
  <si>
    <t>Аптекарь Ростора ООО Аптека N9</t>
  </si>
  <si>
    <t>ул. Советская, 60B, рядом с универмагом «Пирамида»</t>
  </si>
  <si>
    <t>BY_PH_273</t>
  </si>
  <si>
    <t>Аптекарь ООО Аптека N2 закр с 19.03.2021</t>
  </si>
  <si>
    <t>ул. Ильича, 297А</t>
  </si>
  <si>
    <t>BY_PH_2502</t>
  </si>
  <si>
    <t>Мелисса</t>
  </si>
  <si>
    <t>Медфарминвест</t>
  </si>
  <si>
    <t>Мелисса Аптека N13 УП Медфарминвест</t>
  </si>
  <si>
    <t>ул. Гагарина, 65-10Г</t>
  </si>
  <si>
    <t>BY_PH_3110</t>
  </si>
  <si>
    <t>Нелли-Фарм</t>
  </si>
  <si>
    <t>Планета Здоровья Аптека N11 ООО Нелли-фарм</t>
  </si>
  <si>
    <t>ул. Чечерская, 1Б</t>
  </si>
  <si>
    <t>BY_PH_1806</t>
  </si>
  <si>
    <t>Амадей</t>
  </si>
  <si>
    <t>Добрыя леки Аптека N41 ОДО Амадей</t>
  </si>
  <si>
    <t>ул. Белого, 52А-2</t>
  </si>
  <si>
    <t>D</t>
  </si>
  <si>
    <t>Шелфтокер+выкладка</t>
  </si>
  <si>
    <t>BY_PH_277</t>
  </si>
  <si>
    <t>Аптекарь ООО Аптека N26 закрыта 15.12.2019</t>
  </si>
  <si>
    <t>ул. Крестьянская, 30-32</t>
  </si>
  <si>
    <t>BY_PH_336</t>
  </si>
  <si>
    <t>Ремедика Бальзам ООО Аптека N31</t>
  </si>
  <si>
    <t>ул. Новополесская, 3-17</t>
  </si>
  <si>
    <t>BY_PH_1757</t>
  </si>
  <si>
    <t>Добрыя леки Аптека N29 ОДО Амадей</t>
  </si>
  <si>
    <t>ул. Интернациональная, 10/3</t>
  </si>
  <si>
    <t>BY_PH_939</t>
  </si>
  <si>
    <t>Витвар ООО Аптека N15</t>
  </si>
  <si>
    <t>BY_PH_3748</t>
  </si>
  <si>
    <t>Витвар ООО Аптека N19</t>
  </si>
  <si>
    <t>ул. Рощинская, 10-1А, маг. Копеечка</t>
  </si>
  <si>
    <t>4/4</t>
  </si>
  <si>
    <t>Гомельское УП Фармация Аптека N4/4</t>
  </si>
  <si>
    <t>аг. Бобовичи, ул. Комсомольская, 1</t>
  </si>
  <si>
    <t>BY_PH_1970</t>
  </si>
  <si>
    <t>Доктор Время ООО Аптека N7</t>
  </si>
  <si>
    <t>ул. Гастелло, 1</t>
  </si>
  <si>
    <t>BY_PH_2754</t>
  </si>
  <si>
    <t>Облкоопкниготорг</t>
  </si>
  <si>
    <t>Могилевский облкоопкниготорг УП Аптека N12</t>
  </si>
  <si>
    <t>ул. Калинина, 33</t>
  </si>
  <si>
    <t>BY_PH_3186</t>
  </si>
  <si>
    <t>Планета Здоровья Аптека N25 ООО ДОКТОР ТАИР</t>
  </si>
  <si>
    <t>ул. Заслонова, 2-1</t>
  </si>
  <si>
    <t>Моя Аптека ООО Аптека N22</t>
  </si>
  <si>
    <t>ул. Фомичева, 2, ТЦ Магнит</t>
  </si>
  <si>
    <t>BY_PH_2140</t>
  </si>
  <si>
    <t>Ивафарм</t>
  </si>
  <si>
    <t>Ивафарм ЧТУП Аптека N7</t>
  </si>
  <si>
    <t>ул. Малыщинская, 25, маг. Дионис</t>
  </si>
  <si>
    <t>BY_PH_2141</t>
  </si>
  <si>
    <t>Ивафарм ЧТУП Аптека N8 врем с 01.04.2021</t>
  </si>
  <si>
    <t>ул. Томина, 6А</t>
  </si>
  <si>
    <t>BY_PH_2278</t>
  </si>
  <si>
    <t>Комповид ООО Аптека N1</t>
  </si>
  <si>
    <t>пр-т Янки Купалы, 80, к. 3</t>
  </si>
  <si>
    <t>BY_PH_2282</t>
  </si>
  <si>
    <t>Комповид ООО Аптека N2 (пятой категории) врем с 23.12.2020</t>
  </si>
  <si>
    <t>аг. Озеры</t>
  </si>
  <si>
    <t>BY_PH_2281</t>
  </si>
  <si>
    <t>Комповид ООО Аптека N12 (пятой категории)</t>
  </si>
  <si>
    <t>ул. Кремко, 2-89</t>
  </si>
  <si>
    <t>BY_PH_1698</t>
  </si>
  <si>
    <t>Добрыя Леки Аптека N10 ООО Виватон плюс</t>
  </si>
  <si>
    <t>ул. Доминиканская, 17-1</t>
  </si>
  <si>
    <t>C</t>
  </si>
  <si>
    <t>BY_PH_2132</t>
  </si>
  <si>
    <t>Ивафарм ЧТУП Аптека N13</t>
  </si>
  <si>
    <t>ул. Дзержинского, 137, маг. Родны кут</t>
  </si>
  <si>
    <t>BY_PH_2131</t>
  </si>
  <si>
    <t>Ивафарм ЧТУП Аптека N12</t>
  </si>
  <si>
    <t>ш. Индурское, 8-1</t>
  </si>
  <si>
    <t>BY_PH_2142</t>
  </si>
  <si>
    <t>Ивафарм ЧТУП Аптека N9 закр 15.12.2020</t>
  </si>
  <si>
    <t>б-р Ленинского комсомола, 43Б</t>
  </si>
  <si>
    <t>BY_PH_2134</t>
  </si>
  <si>
    <t>Ивафарм ЧТУП Аптека N15</t>
  </si>
  <si>
    <t>ул. Золотистая, 19</t>
  </si>
  <si>
    <t>BY_PH_1962</t>
  </si>
  <si>
    <t>Доктор Время ООО Аптека N57</t>
  </si>
  <si>
    <t>ул. Советских Пограничников, 91</t>
  </si>
  <si>
    <t>BY_PH_2133</t>
  </si>
  <si>
    <t>Ивафарм ЧТУП Аптека N14 врем закр</t>
  </si>
  <si>
    <t>ул. Врублевского, 44, маг. Радуга</t>
  </si>
  <si>
    <t>BY_PH_2135</t>
  </si>
  <si>
    <t>Ивафарм ЧТУП Аптека N16 закр 9 ноября 2020</t>
  </si>
  <si>
    <t>ул. Южная, 7А</t>
  </si>
  <si>
    <t>BY_PH_2288</t>
  </si>
  <si>
    <t>Комповид ООО Аптека N9</t>
  </si>
  <si>
    <t>ул. Курчатова, 24-168</t>
  </si>
  <si>
    <t>BY_PH_172</t>
  </si>
  <si>
    <t>Аптека ADEL N43 ООО Виватон плюс</t>
  </si>
  <si>
    <t>ул. Тавлая, 61-55</t>
  </si>
  <si>
    <t>Альфа-аптека Аптека N17 ОДО Салюслайн закр 26.02.2021</t>
  </si>
  <si>
    <t>ул. Калючинская, 21</t>
  </si>
  <si>
    <t>BY_PH_3774</t>
  </si>
  <si>
    <t>Альфа-аптека Аптека N26 ОДО Салюслайн закр с 17.06.2021</t>
  </si>
  <si>
    <t>пр-т Космонавтов, 11</t>
  </si>
  <si>
    <t>BY_PH_2137</t>
  </si>
  <si>
    <t>Ивафарм ЧТУП Аптека N3 закр 18.03.2021</t>
  </si>
  <si>
    <t>ул. Южная, 11А, ТЦ Каштан</t>
  </si>
  <si>
    <t>BY_PH_2138</t>
  </si>
  <si>
    <t>Ивафарм ЧТУП Аптека N4</t>
  </si>
  <si>
    <t>пр-т Янки Купалы, 78</t>
  </si>
  <si>
    <t>BY_PH_2136</t>
  </si>
  <si>
    <t>Ивафарм ЧТУП Аптека N2 закр 25.01.2021</t>
  </si>
  <si>
    <t>ул. Полиграфистов, 6, Скидельский рынок</t>
  </si>
  <si>
    <t>Салюслайн ОДО Аптека N17 др адрес</t>
  </si>
  <si>
    <t>ул. Полиграфистов, 2Б</t>
  </si>
  <si>
    <t>BY_PH_2129</t>
  </si>
  <si>
    <t>Ивафарм ЧТУП Аптека N10</t>
  </si>
  <si>
    <t>ул. Фолюш, 15/192-90</t>
  </si>
  <si>
    <t>BY_PH_2130</t>
  </si>
  <si>
    <t>Ивафарм ЧТУП Аптека N11</t>
  </si>
  <si>
    <t>ул. Южная, 25-69</t>
  </si>
  <si>
    <t>BY_PH_3758</t>
  </si>
  <si>
    <t>Комповид ООО Аптека N7</t>
  </si>
  <si>
    <t>ул. Щорса, 32Б</t>
  </si>
  <si>
    <t>BY_PH_3802</t>
  </si>
  <si>
    <t>Комповид ООО Аптека N14</t>
  </si>
  <si>
    <t>BY_PH_2304</t>
  </si>
  <si>
    <t>Ледафарммед</t>
  </si>
  <si>
    <t>Ледафарммед ООО Аптека N5</t>
  </si>
  <si>
    <t>ул. Белые Росы, 77, маг. Родны кут</t>
  </si>
  <si>
    <t>BY_PH_3817</t>
  </si>
  <si>
    <t>29</t>
  </si>
  <si>
    <t>Планета Здоровья Аптека N29 ОДО Фарм-Продукт</t>
  </si>
  <si>
    <t>ул. Фурманова, 2/2-1</t>
  </si>
  <si>
    <t>BY_PH_4152</t>
  </si>
  <si>
    <t>Минская Фармация Аптека N244</t>
  </si>
  <si>
    <t>ул. Тихая, 3А-71</t>
  </si>
  <si>
    <t>BY_PH_4114</t>
  </si>
  <si>
    <t>Аптекарь ООО Аптека N5</t>
  </si>
  <si>
    <t>BY_PH_2268</t>
  </si>
  <si>
    <t>Клуб Фарм-Эко ООО Аптека N1 второй категории, теперь Аптекарь</t>
  </si>
  <si>
    <t>ул. Вокзальная, 2</t>
  </si>
  <si>
    <t>BY_PH_2269</t>
  </si>
  <si>
    <t>Клуб Фарм-Эко ООО Аптека N2 пятой категории, теперь Аптекарь</t>
  </si>
  <si>
    <t>ул. Ленина, 133/1</t>
  </si>
  <si>
    <t>НикаМаксВит</t>
  </si>
  <si>
    <t>5</t>
  </si>
  <si>
    <t>Никамаксвит ЧТУП Аптека N5</t>
  </si>
  <si>
    <t>г.п. Антополь, ул. Советская, 108</t>
  </si>
  <si>
    <t>BY_PH_2452</t>
  </si>
  <si>
    <t>Медлибертифарм</t>
  </si>
  <si>
    <t>Медлибертифарм ООО Аптека N4 закр 17.02.2021</t>
  </si>
  <si>
    <t>Дружный пос.</t>
  </si>
  <si>
    <t>г.п. Свислочь, ул. Строителей, 3-216, маг. Мила</t>
  </si>
  <si>
    <t>BY_PH_4112</t>
  </si>
  <si>
    <t>Арника-люкс</t>
  </si>
  <si>
    <t>Белинвестфарма</t>
  </si>
  <si>
    <t>Арника-Люкс ООО Аптека N4</t>
  </si>
  <si>
    <t>ул. Победы, 5</t>
  </si>
  <si>
    <t>BY_PH_4031</t>
  </si>
  <si>
    <t>Аптека 63</t>
  </si>
  <si>
    <t>Аптекарь Аптека-63 ОДО Аптека N2</t>
  </si>
  <si>
    <t>Житковичи</t>
  </si>
  <si>
    <t>ул. Железнодорожная, 1В</t>
  </si>
  <si>
    <t>BY_PH_274</t>
  </si>
  <si>
    <t>Аптекарь ООО Аптека N20</t>
  </si>
  <si>
    <t>ул. Первомайская, 40, пом. 2</t>
  </si>
  <si>
    <t>BY_PH_2343</t>
  </si>
  <si>
    <t>Любимая аптека ООО Не Ска Аптека N26</t>
  </si>
  <si>
    <t>ул. Козлова, 17А</t>
  </si>
  <si>
    <t>Тишас</t>
  </si>
  <si>
    <t>Тишас ОДО Аптека N15 закр 13.11.2020</t>
  </si>
  <si>
    <t>ул. Шоссейная, 199-1, маг. Соседи</t>
  </si>
  <si>
    <t>ДельтаФарм</t>
  </si>
  <si>
    <t>ДельтаФарм ООО Аптека N7</t>
  </si>
  <si>
    <t>ул. Войкова, 4</t>
  </si>
  <si>
    <t>BY_PH_4036</t>
  </si>
  <si>
    <t>ДельтаФарм ООО Аптека N6</t>
  </si>
  <si>
    <t>ул. Интернациональная, 31</t>
  </si>
  <si>
    <t>BY_PH_2740</t>
  </si>
  <si>
    <t>Минский р-н-Запад</t>
  </si>
  <si>
    <t>Минское облпотребобщество</t>
  </si>
  <si>
    <t>Минское облпотребобщество Аптека N1</t>
  </si>
  <si>
    <t>Заславль</t>
  </si>
  <si>
    <t>ул. Советская, 24</t>
  </si>
  <si>
    <t>BY_PH_256</t>
  </si>
  <si>
    <t>Аптекарь Аптека-63 ОДО Аптека N16</t>
  </si>
  <si>
    <t>Иваново</t>
  </si>
  <si>
    <t>ул. Комарова, 3А</t>
  </si>
  <si>
    <t>BY_PH_1927</t>
  </si>
  <si>
    <t>Доктор Время ООО Аптека N19</t>
  </si>
  <si>
    <t>аллея Карла Маркса, 24</t>
  </si>
  <si>
    <t>BY_PH_4034</t>
  </si>
  <si>
    <t>17</t>
  </si>
  <si>
    <t>Планета Здоровья Аптека N17 ООО Нелли-фарм</t>
  </si>
  <si>
    <t>ул. Интернациональная, 1Б, пом. 27</t>
  </si>
  <si>
    <t>Левковская_Вакант Гомель</t>
  </si>
  <si>
    <t>BY_PH_4174</t>
  </si>
  <si>
    <t>Аптека 28</t>
  </si>
  <si>
    <t>Планета Здоровья Аптека N8 ООО Аптека N28</t>
  </si>
  <si>
    <t>Кличев</t>
  </si>
  <si>
    <t>ул. Якова Зайца, 4А</t>
  </si>
  <si>
    <t>BY_PH_312</t>
  </si>
  <si>
    <t>Арника-Люкс ООО Аптека N7</t>
  </si>
  <si>
    <t>ул. Дзержинского, 45</t>
  </si>
  <si>
    <t>BY_PH_258</t>
  </si>
  <si>
    <t>Аптекарь Аптека-63 ОДО Аптека N20</t>
  </si>
  <si>
    <t>ул. Королева, 16</t>
  </si>
  <si>
    <t>Сытько_Донец</t>
  </si>
  <si>
    <t>BY_PH_3026</t>
  </si>
  <si>
    <t>Никамаксвит ЧТУП Аптека N4 закр. 08.12.2020, др адрес</t>
  </si>
  <si>
    <t>ул. Дружбы, 30-74</t>
  </si>
  <si>
    <t>BY_PH_2390</t>
  </si>
  <si>
    <t>Минский р-н-Колодищи</t>
  </si>
  <si>
    <t>Любимая аптека Фитобел ООО Аптека N34</t>
  </si>
  <si>
    <t>Колодищи</t>
  </si>
  <si>
    <t>ул. Минская, 69а-1</t>
  </si>
  <si>
    <t>Восточные рег. Гродненской обл.</t>
  </si>
  <si>
    <t>Медлайн</t>
  </si>
  <si>
    <t>Медлайн УП Аптека N1 второй категории закр 20.11.,18</t>
  </si>
  <si>
    <t>Кореличи</t>
  </si>
  <si>
    <t>г.п. Кореличи, ул. Фоменко, 1/1</t>
  </si>
  <si>
    <t>BY_PH_3970</t>
  </si>
  <si>
    <t>Аптекарь Ростора ООО Аптека N14</t>
  </si>
  <si>
    <t>м-н Молодежный, 1А</t>
  </si>
  <si>
    <t>BY_PH_3252</t>
  </si>
  <si>
    <t>Планета Здоровья Аптека N9 ОДО Фарм-Продукт</t>
  </si>
  <si>
    <t>ул. Кирова, 8-13, ТЦ Континент</t>
  </si>
  <si>
    <t>BY_PH_313</t>
  </si>
  <si>
    <t>Арника-Люкс ООО Аптека N8</t>
  </si>
  <si>
    <t>ул. Замковая, 6, общежитие</t>
  </si>
  <si>
    <t>BY_PH_1807</t>
  </si>
  <si>
    <t>Добрыя Леки Аптека N41 ООО Виватон плюс</t>
  </si>
  <si>
    <t>пр-т Победы, 1-77</t>
  </si>
  <si>
    <t>BY_PH_314</t>
  </si>
  <si>
    <t>Арника-Люкс ООО Аптека N9</t>
  </si>
  <si>
    <t>ул. Мицкевича, 38, к. 1, пом. 1</t>
  </si>
  <si>
    <t>BY_PH_3106</t>
  </si>
  <si>
    <t>Планета Здоровья Аптека N11 ОДО Фарм-Продукт</t>
  </si>
  <si>
    <t>ул. Строителей, 3, маг. Санта</t>
  </si>
  <si>
    <t>Вакант (Сычик)</t>
  </si>
  <si>
    <t>BY_PH_3780</t>
  </si>
  <si>
    <t>13</t>
  </si>
  <si>
    <t>Аптекарь Аптека-63 ОДО Аптека N13</t>
  </si>
  <si>
    <t>ул. Блока, 2, маг. Евроопт</t>
  </si>
  <si>
    <t>BY_PH_262</t>
  </si>
  <si>
    <t>Аптекарь Аптека-63 ОДО Аптека N8</t>
  </si>
  <si>
    <t>ул. Первомайская, 18</t>
  </si>
  <si>
    <t>BY_PH_3910</t>
  </si>
  <si>
    <t>37</t>
  </si>
  <si>
    <t>Планета Здоровья Аптека N37 ООО Космофарма</t>
  </si>
  <si>
    <t>пер. Купаловский, 6, пом. 7</t>
  </si>
  <si>
    <t>BY_PH_3284</t>
  </si>
  <si>
    <t>Интерофицина плюс</t>
  </si>
  <si>
    <t>Ремедика Интерофицина Плюс ООО Аптека N12</t>
  </si>
  <si>
    <t>ул. Октябрьская, 16, к. 1</t>
  </si>
  <si>
    <t>BY_PH_2449</t>
  </si>
  <si>
    <t>Медлибертифарм ООО Аптека N1</t>
  </si>
  <si>
    <t>аг. Блонь , ул. Центральная, 73Б</t>
  </si>
  <si>
    <t>Медлибертифарм ООО Аптека N2 закр 29.06.2021</t>
  </si>
  <si>
    <t>аг. Блонь, ул. Центральная, 112-2</t>
  </si>
  <si>
    <t>BY_PH_2376</t>
  </si>
  <si>
    <t>Любимая аптека Фитобел ООО Аптека N20 врем</t>
  </si>
  <si>
    <t>пр-т Партизанский, 67</t>
  </si>
  <si>
    <t>BY_PH_2359</t>
  </si>
  <si>
    <t>Любимая аптека Партнер Медитек ООО Аптека N4</t>
  </si>
  <si>
    <t>ул. Яна Райниса, 17, маг. Санта</t>
  </si>
  <si>
    <t>Любимая аптека Партнер Медитек ООО Аптека N7 закр</t>
  </si>
  <si>
    <t>пр-т Партизанский, 84А-2, подземный переход</t>
  </si>
  <si>
    <t>Ретфарм</t>
  </si>
  <si>
    <t>Ретфарм ООО Аптека N3 закр 29.03.2021</t>
  </si>
  <si>
    <t>пр-т Партизанский, 89-2</t>
  </si>
  <si>
    <t>BY_PH_3739</t>
  </si>
  <si>
    <t>Любимая аптека Партнер Медитек ООО Аптека N16</t>
  </si>
  <si>
    <t>ул. Голодеда, 34А, маг. Виталюр</t>
  </si>
  <si>
    <t>BY_PH_3375</t>
  </si>
  <si>
    <t>Светатек</t>
  </si>
  <si>
    <t>Светатек ООО Аптека N2</t>
  </si>
  <si>
    <t>пр-т Рокоссовского, 119</t>
  </si>
  <si>
    <t>BY_PH_1983</t>
  </si>
  <si>
    <t>Табина</t>
  </si>
  <si>
    <t>Доктор До Аптека N21 ООО Табина закр 25.09.2020</t>
  </si>
  <si>
    <t>Игуменский тр-т, 20, пом. 8Н</t>
  </si>
  <si>
    <t>BY_PH_1984</t>
  </si>
  <si>
    <t>Доктор До Аптека N22 ООО Табина врем</t>
  </si>
  <si>
    <t>ул. Янки Лучины, 44-1</t>
  </si>
  <si>
    <t>BY_PH_3520</t>
  </si>
  <si>
    <t>Юнифарм</t>
  </si>
  <si>
    <t>Юнифарм ООО Аптека N12</t>
  </si>
  <si>
    <t>пр-т Рокоссовского, 62</t>
  </si>
  <si>
    <t>BY_PH_383</t>
  </si>
  <si>
    <t>Беллерофон</t>
  </si>
  <si>
    <t>Беллерофон ООО Аптека N11 закр 17.11.2020</t>
  </si>
  <si>
    <t>ул. Карла Маркса, 19, пом. 4Н</t>
  </si>
  <si>
    <t>BY_PH_358</t>
  </si>
  <si>
    <t>БелЛекоЦентр</t>
  </si>
  <si>
    <t>БелЛекоЦентр РУП Аптека N6</t>
  </si>
  <si>
    <t>BY_PH_247</t>
  </si>
  <si>
    <t>Аптека 53</t>
  </si>
  <si>
    <t>Аптекарь Аптека-53 ОДО Аптека N5</t>
  </si>
  <si>
    <t>ул. Плеханова, 26А-1</t>
  </si>
  <si>
    <t>BY_PH_1673</t>
  </si>
  <si>
    <t>ДельтаФарм ООО Аптека N1</t>
  </si>
  <si>
    <t>ул. Шпилевского, 54, пом. 10Н</t>
  </si>
  <si>
    <t>BY_PH_2364</t>
  </si>
  <si>
    <t>Любимая аптека Партнер Медитек ООО Аптека N9</t>
  </si>
  <si>
    <t>ул. Плеханова, 40, маг. Мила</t>
  </si>
  <si>
    <t>ФармОстров ООО Аптека N16 закр 22.02.2021</t>
  </si>
  <si>
    <t>ул. Рокоссовского, 1А</t>
  </si>
  <si>
    <t>Флора Фарм</t>
  </si>
  <si>
    <t>Флора-Фарм ООО Аптека N15, закр, др. адрес</t>
  </si>
  <si>
    <t>пр-т Рокоссовского, 132</t>
  </si>
  <si>
    <t>Аптекарь Аптека-53 ОДО Аптека N11 закр с 21.02.2021</t>
  </si>
  <si>
    <t>ул. Ульяновская, 3-2</t>
  </si>
  <si>
    <t>BY_PH_2400</t>
  </si>
  <si>
    <t>Любимая аптека Фитобел ООО Аптека N9</t>
  </si>
  <si>
    <t>ул. Сергея Есенина, 27</t>
  </si>
  <si>
    <t>BY_PH_1956</t>
  </si>
  <si>
    <t>Доктор Время ООО Аптека N5</t>
  </si>
  <si>
    <t>пер. Молочный, 4, м. Институт культуры</t>
  </si>
  <si>
    <t>BY_PH_1979</t>
  </si>
  <si>
    <t>Доктор До Аптека N17 ООО Табина  закрыта с 12.10.2020</t>
  </si>
  <si>
    <t>ул. Голубева, 19</t>
  </si>
  <si>
    <t>BY_PH_1980</t>
  </si>
  <si>
    <t>Альфа-аптека Аптека N18 Табина ООО</t>
  </si>
  <si>
    <t>пр-т Жукова, 19</t>
  </si>
  <si>
    <t>BY_PH_245</t>
  </si>
  <si>
    <t>Аптекарь Аптека-53 ОДО Аптека N2</t>
  </si>
  <si>
    <t>ул. Сергея Есенина, 76</t>
  </si>
  <si>
    <t>BY_PH_3029</t>
  </si>
  <si>
    <t>Новамедика</t>
  </si>
  <si>
    <t>Новамедика Аптека N11 врем с 22.03.2021</t>
  </si>
  <si>
    <t>аг. Озерцо, Менковский тр-т, 2, пом. 191, авторынок, Торговый мир Кольцо</t>
  </si>
  <si>
    <t>BY_PH_1889</t>
  </si>
  <si>
    <t>Фарммаркет-плюс</t>
  </si>
  <si>
    <t>Добрыя леки Аптека N81 ООО Фарммаркет-Плюс врем</t>
  </si>
  <si>
    <t>д. Дворицкая Слобода, Щомыслицкий с/с, 43, ТЦ Озерцо</t>
  </si>
  <si>
    <t>BY_PH_3287</t>
  </si>
  <si>
    <t>Ремедика Интерофицина Плюс ООО Аптека N19 врем с 26.07.21</t>
  </si>
  <si>
    <t>ул. Каролинская, 2-179</t>
  </si>
  <si>
    <t>Сибвалио-Бел</t>
  </si>
  <si>
    <t>ИООО Сибвалио-Бел Аптека N1 врем, новый адрес</t>
  </si>
  <si>
    <t>ул. Клары Цеткин, 51А</t>
  </si>
  <si>
    <t>BY_PH_2151</t>
  </si>
  <si>
    <t>Инвестфарма</t>
  </si>
  <si>
    <t>Инвестфарма УП Аптека N4 закр 11.11.2020</t>
  </si>
  <si>
    <t>ул. Алибегова, 12Б, пом. 1</t>
  </si>
  <si>
    <t>BY_PH_191</t>
  </si>
  <si>
    <t>Аптека ADEL N60 ООО Фарммаркет-Плюс врем с 23.03.2021</t>
  </si>
  <si>
    <t>аг. Щомыслица, 28А, ТРЦ Щомыслица</t>
  </si>
  <si>
    <t>BY_PH_189</t>
  </si>
  <si>
    <t>Аптека ADEL N58 ООО Фарммаркет-Плюс</t>
  </si>
  <si>
    <t>пр-т Дзержинского, 122-547</t>
  </si>
  <si>
    <t>A</t>
  </si>
  <si>
    <t>Витраж внутри</t>
  </si>
  <si>
    <t>BY_PH_3423</t>
  </si>
  <si>
    <t>ФармаМедикалГрупп</t>
  </si>
  <si>
    <t>ФармаМедикалГрупп ОДО Аптека N3</t>
  </si>
  <si>
    <t>ул. Чюрлениса, 4, пом. 176</t>
  </si>
  <si>
    <t>BY_PH_3104</t>
  </si>
  <si>
    <t>Планета Здоровья Аптека N11 Доктор Время ООО</t>
  </si>
  <si>
    <t>пр-т Дзержинского, 3Б</t>
  </si>
  <si>
    <t>BY_PH_2150</t>
  </si>
  <si>
    <t>Инвестфарма УП Аптека N3 закр 11.11.2020</t>
  </si>
  <si>
    <t>ул. Рафиева, 81А</t>
  </si>
  <si>
    <t>БСТфарм ООО Аптека N7 закр с 01.04.2021</t>
  </si>
  <si>
    <t>ул. Лермонтова, 49</t>
  </si>
  <si>
    <t>BY_PH_3745</t>
  </si>
  <si>
    <t>Ремедика ЛКЛ ООО Аптека N20</t>
  </si>
  <si>
    <t>пр-т Дзержинского, 115-435</t>
  </si>
  <si>
    <t>ДельтаФарм ООО Аптека N5 закр с июня 2021</t>
  </si>
  <si>
    <t>ул. Московская, 22</t>
  </si>
  <si>
    <t>BY_PH_1924</t>
  </si>
  <si>
    <t>Минск-Курасовщина</t>
  </si>
  <si>
    <t>Доктор Время ООО Аптека N16</t>
  </si>
  <si>
    <t>ул. Корженевского, 10А</t>
  </si>
  <si>
    <t>BY_PH_2327</t>
  </si>
  <si>
    <t>Любимая аптека ООО Не Ска Аптека N10 врем</t>
  </si>
  <si>
    <t>ул. Кижеватова, 7/2, пом. 4, маг. Санта</t>
  </si>
  <si>
    <t>BY_PH_246</t>
  </si>
  <si>
    <t>Аптекарь Аптека-53 ОДО Аптека N4</t>
  </si>
  <si>
    <t>ул. Ленинградская, 5</t>
  </si>
  <si>
    <t>Ремедика ЛКЛ ООО Аптека N2 закр с 21.12.2020</t>
  </si>
  <si>
    <t>ул. Жуковского, 2</t>
  </si>
  <si>
    <t>BY_PH_2363</t>
  </si>
  <si>
    <t>Любимая аптека Партнер Медитек ООО Аптека N8</t>
  </si>
  <si>
    <t>ул. Жуковского, 7, маг. Мила</t>
  </si>
  <si>
    <t>BY_PH_199</t>
  </si>
  <si>
    <t>Аптека ADEL N71 ООО Фарммаркет-Плюс</t>
  </si>
  <si>
    <t>ул. Чкалова, 1-1Н</t>
  </si>
  <si>
    <t>BY_PH_248</t>
  </si>
  <si>
    <t>Аптекарь Аптека-53 ОДО Аптека N6 закр с 23.02.2021</t>
  </si>
  <si>
    <t>ул. Ульяновская, 41</t>
  </si>
  <si>
    <t>Ледафарммед ЧУП Аптека N6 закр 12 мая</t>
  </si>
  <si>
    <t>ул. Ландера, 36Д</t>
  </si>
  <si>
    <t>Самбест</t>
  </si>
  <si>
    <t>Столичная Аптека N10 СП Самбест ООО закр с 01.02.2021</t>
  </si>
  <si>
    <t>ул. Воронянского, 19, к. 3</t>
  </si>
  <si>
    <t>BY_PH_2358</t>
  </si>
  <si>
    <t>Любимая аптека Партнер Медитек ООО Аптека N3</t>
  </si>
  <si>
    <t>ул. Ландера, 36А, маг. Живинка</t>
  </si>
  <si>
    <t>BY_PH_4010</t>
  </si>
  <si>
    <t>БелЛекоЦентр РУП Аптека N32</t>
  </si>
  <si>
    <t>ул. Бобруйская, 21-13</t>
  </si>
  <si>
    <t>BY_PH_3091</t>
  </si>
  <si>
    <t>Белэкрос</t>
  </si>
  <si>
    <t>Планета Здоровья Аптека N1 ОДО Белэкрос</t>
  </si>
  <si>
    <t>ул. Долгобродская, 7, к.1</t>
  </si>
  <si>
    <t>BY_PH_3316</t>
  </si>
  <si>
    <t>Ремедика ЛКЛ ООО Аптека N3</t>
  </si>
  <si>
    <t>ул. Уральская, 3</t>
  </si>
  <si>
    <t>BY_PH_1870</t>
  </si>
  <si>
    <t>Добрыя леки Аптека N69 ООО Фарммаркет-Плюс закр с 06.06.2021</t>
  </si>
  <si>
    <t>ул. Антоновская, 30, маг. Соседи</t>
  </si>
  <si>
    <t>BY_PH_3211</t>
  </si>
  <si>
    <t>Планета Здоровья Аптека N30 ООО ДОКТОР ТАИР</t>
  </si>
  <si>
    <t>ул. Менделеева, 1-2Н</t>
  </si>
  <si>
    <t>BY_PH_2299</t>
  </si>
  <si>
    <t>6</t>
  </si>
  <si>
    <t>Ледафарммед ООО Аптека N6 врем с 13.04.2021</t>
  </si>
  <si>
    <t>ул. Змитрока Бядули, 6-2</t>
  </si>
  <si>
    <t>BY_PH_144</t>
  </si>
  <si>
    <t>Аптека ADEL N27 ООО Фарммаркет-Плюс</t>
  </si>
  <si>
    <t>ул. Академическая, 1</t>
  </si>
  <si>
    <t>Вагин_Тумашевская/Башаримова_Марзан</t>
  </si>
  <si>
    <t>Минск-З.Луг</t>
  </si>
  <si>
    <t>Любимая аптека Фитобел ООО Аптека N16 закр, др адрес</t>
  </si>
  <si>
    <t>ул. Калиновского, 3/7Н</t>
  </si>
  <si>
    <t>BY_PH_93</t>
  </si>
  <si>
    <t>Аптека 29</t>
  </si>
  <si>
    <t>Искамед</t>
  </si>
  <si>
    <t>Аптека 29 ОДО Аптека N29</t>
  </si>
  <si>
    <t>ул. Калинина, 16</t>
  </si>
  <si>
    <t>BY_PH_3324</t>
  </si>
  <si>
    <t>Планета Здоровья Аптека N2 ОДО Белэкрос</t>
  </si>
  <si>
    <t>пр-т Независимости, 117, маг. Рублевский</t>
  </si>
  <si>
    <t>BY_PH_2360</t>
  </si>
  <si>
    <t>Любимая аптека Партнер Медитек ООО Аптека N5</t>
  </si>
  <si>
    <t>ул. Калиновского, 55Г</t>
  </si>
  <si>
    <t>BY_PH_3206</t>
  </si>
  <si>
    <t>Планета Здоровья Аптека N3 ОДО Белэкрос</t>
  </si>
  <si>
    <t>ул. Ложинская, 22, Дмитриев Кирмаш</t>
  </si>
  <si>
    <t>BY_PH_244</t>
  </si>
  <si>
    <t>Аптекарь Аптека-53 ОДО Аптека N14 врем</t>
  </si>
  <si>
    <t>д. Боровая, 1, ТС Копилка</t>
  </si>
  <si>
    <t>BY_PH_41</t>
  </si>
  <si>
    <t>Альфа-аптека Аптека N13 Табина ООО закрыта с 01.11.2020</t>
  </si>
  <si>
    <t>ул. Кутузова, 1</t>
  </si>
  <si>
    <t>BY_PH_2451</t>
  </si>
  <si>
    <t>Медлибертифарм ООО Аптека N3 закр 01.12.2020</t>
  </si>
  <si>
    <t>ул. Руссиянова, 4-134</t>
  </si>
  <si>
    <t>BY_PH_3666</t>
  </si>
  <si>
    <t>Любимая аптека Партнер Медитек ООО Аптека N2</t>
  </si>
  <si>
    <t>трасса М-2, 4А, 9-ый км, маг. Виталюр</t>
  </si>
  <si>
    <t>BY_PH_3703</t>
  </si>
  <si>
    <t>4</t>
  </si>
  <si>
    <t>ФармаМедикалГрупп ОДО Аптека N4</t>
  </si>
  <si>
    <t>д. Копище, ул. Авиационная, 14, пом. 50</t>
  </si>
  <si>
    <t>BY_PH_2375</t>
  </si>
  <si>
    <t>Любимая аптека Фитобел ООО Аптека N2 временно</t>
  </si>
  <si>
    <t>ул. Веры Хоружей, 8, пав. 38, Комаровский рынок, 2 этаж</t>
  </si>
  <si>
    <t>BY_PH_2396</t>
  </si>
  <si>
    <t>Любимая аптека Фитобел ООО Аптека N5 врем с 19.07.2019</t>
  </si>
  <si>
    <t>ул. Веры Хоружей, 6Б, пом. 9, ТЦ Зеркало</t>
  </si>
  <si>
    <t>Аленфарм-плюс</t>
  </si>
  <si>
    <t>Альфа-аптека Аптека N2 ОДО Аленфарм плюс врем, др. адрес</t>
  </si>
  <si>
    <t>Логойский тр-т, 29</t>
  </si>
  <si>
    <t>BY_PH_3368</t>
  </si>
  <si>
    <t>Столичная Аптека N7 СП Самбест ООО врем с 12.10.2020</t>
  </si>
  <si>
    <t>ул. Куйбышева, 53, 13-я военная пол-ка</t>
  </si>
  <si>
    <t>BY_PH_3398</t>
  </si>
  <si>
    <t>Титан</t>
  </si>
  <si>
    <t>Титан УЧПКП Аптека N4 закр 20.11.2018</t>
  </si>
  <si>
    <t>ул. Кульман, 9, сектор 22, пом. 30</t>
  </si>
  <si>
    <t>BY_PH_2028</t>
  </si>
  <si>
    <t>ДКМ-Фарм</t>
  </si>
  <si>
    <t>InLek Аптека N14 ОДО ДКМ-ФАРМ</t>
  </si>
  <si>
    <t>пересечение Логойский тр-та и МКАД, ТЦ BIGZZ</t>
  </si>
  <si>
    <t>BY_PH_3421</t>
  </si>
  <si>
    <t>ФармаМедикалГрупп ОДО Аптека N1</t>
  </si>
  <si>
    <t>ул. Леонида Беды, 45</t>
  </si>
  <si>
    <t>Добрыя леки Аптека N46 ООО Фарммаркет-Плюс</t>
  </si>
  <si>
    <t>ул. Веры Хоружей, 17, пом. 1Н</t>
  </si>
  <si>
    <t>BY_PH_3538</t>
  </si>
  <si>
    <t>Юнифарм ЧУП Аптека N28 врем</t>
  </si>
  <si>
    <t>ул. Белинского, 54-267</t>
  </si>
  <si>
    <t>BY_PH_1775</t>
  </si>
  <si>
    <t>Добрыя леки Аптека N32 ООО Фарммаркет-Плюс</t>
  </si>
  <si>
    <t>BY_PH_195</t>
  </si>
  <si>
    <t>Аптека ADEL N67 ООО Фарммаркет-Плюс</t>
  </si>
  <si>
    <t>ул. Веры Хоружей, 4-2, ТЦ Пассаж</t>
  </si>
  <si>
    <t>BY_PH_384</t>
  </si>
  <si>
    <t>12</t>
  </si>
  <si>
    <t>Беллерофон ООО Аптека N12</t>
  </si>
  <si>
    <t>ул. Максима Богдановича, 142-10</t>
  </si>
  <si>
    <t>BY_PH_2267</t>
  </si>
  <si>
    <t>Карги</t>
  </si>
  <si>
    <t>Карги ООО Аптека N1 врем с 05.04.2021</t>
  </si>
  <si>
    <t>ул. Смолячкова, 4, пом. 40</t>
  </si>
  <si>
    <t>Моя Аптека ООО Аптека N71 закр январь 2021</t>
  </si>
  <si>
    <t>ул. Якуба Коласа, 73/2-1</t>
  </si>
  <si>
    <t>BY_PH_49</t>
  </si>
  <si>
    <t>Минск-БНТУ</t>
  </si>
  <si>
    <t>Альфа-аптека Аптека N15 Табина ООО закр 22.10.2020</t>
  </si>
  <si>
    <t>ул. Сурганова, 31-13</t>
  </si>
  <si>
    <t>BY_PH_47</t>
  </si>
  <si>
    <t>Альфа-аптека Аптека N14 Табина ООО закрыта с 01.12.2020</t>
  </si>
  <si>
    <t>ул. Гамарника, 16, к. 1, пом. 10</t>
  </si>
  <si>
    <t>BY_PH_2450</t>
  </si>
  <si>
    <t>Медлибертифарм ООО Аптека N2 закр 22.09.2020</t>
  </si>
  <si>
    <t>ул. Сурганова, 25-3</t>
  </si>
  <si>
    <t>BY_PH_2012</t>
  </si>
  <si>
    <t>Зеленая Аптека N210 ООО Здоровое Решение закр. с 18.01.2021</t>
  </si>
  <si>
    <t>ул. Восточная, 129</t>
  </si>
  <si>
    <t>BY_PH_3291</t>
  </si>
  <si>
    <t>Ремедика Интерофицина Плюс ООО Аптека N22</t>
  </si>
  <si>
    <t>ул. Кульман, 14, пом. 1Н</t>
  </si>
  <si>
    <t>BY_PH_1675</t>
  </si>
  <si>
    <t>3</t>
  </si>
  <si>
    <t>ДельтаФарм ООО Аптека N3</t>
  </si>
  <si>
    <t>ул. Хмаринская, 2-3</t>
  </si>
  <si>
    <t>BY_PH_1946</t>
  </si>
  <si>
    <t>Доктор Время ООО Аптека N4</t>
  </si>
  <si>
    <t>ул. Якуба Коласа, 69, со стороны ул. Мележа, за хоз. магазином Логойский тракт</t>
  </si>
  <si>
    <t>BY_PH_2153</t>
  </si>
  <si>
    <t>Инвестфарма УП Аптека N6 закр 11.11.2020</t>
  </si>
  <si>
    <t>пр-т Независимости, 54, ЦУМ, 1 этаж</t>
  </si>
  <si>
    <t>BY_PH_4147</t>
  </si>
  <si>
    <t>Юнифарм ЧУП Аптека N43</t>
  </si>
  <si>
    <t>ул. Сурганова, 25</t>
  </si>
  <si>
    <t>BY_PH_4149</t>
  </si>
  <si>
    <t>Синтекс</t>
  </si>
  <si>
    <t>Добрыя Леки-Эканом Аптека N2 ОДО Синтекс</t>
  </si>
  <si>
    <t>ул. Сурганова, 40-4Н</t>
  </si>
  <si>
    <t>BY_PH_3871</t>
  </si>
  <si>
    <t>М1-Фарм</t>
  </si>
  <si>
    <t>Остров здоровья Аптека N9 М1-Фарм ООО</t>
  </si>
  <si>
    <t>ул. Золотая Горка, 20-2</t>
  </si>
  <si>
    <t>BY_PH_4175</t>
  </si>
  <si>
    <t>Плесид</t>
  </si>
  <si>
    <t>Плесид ООО Аптека N9</t>
  </si>
  <si>
    <t>ул. Якуба Коласа, 73, к. 2</t>
  </si>
  <si>
    <t>41</t>
  </si>
  <si>
    <t>БелЛекоЦентр РУП Аптека N41</t>
  </si>
  <si>
    <t>ул. Леонида Беды, 46-304</t>
  </si>
  <si>
    <t>BY_PH_1443</t>
  </si>
  <si>
    <t>ГратиаФарм ООО Аптека N5</t>
  </si>
  <si>
    <t>ул. Белинского, 54, вход со стороны ул. Л. Беды</t>
  </si>
  <si>
    <t>BY_PH_3229</t>
  </si>
  <si>
    <t>Планета Здоровья Аптека N24 ООО Доктор Таир</t>
  </si>
  <si>
    <t>ул. Дунина-Марцинкевича, 11</t>
  </si>
  <si>
    <t>BY_PH_19</t>
  </si>
  <si>
    <t>Аленфарм-Плюс ОДО Аптека N12</t>
  </si>
  <si>
    <t>ул. Пимена Панченко, 70</t>
  </si>
  <si>
    <t>Дашук_Величко/Зубович_Короткевич</t>
  </si>
  <si>
    <t>Куценко_Семенова</t>
  </si>
  <si>
    <t>Гарбаченок_Фролкова</t>
  </si>
  <si>
    <t>BY_PH_3028</t>
  </si>
  <si>
    <t>Новамедика Аптека N10</t>
  </si>
  <si>
    <t>ул. Неманская, 18, пом. 1Н</t>
  </si>
  <si>
    <t>BY_PH_232</t>
  </si>
  <si>
    <t>Минск-Кальвария</t>
  </si>
  <si>
    <t>Бьютифарм</t>
  </si>
  <si>
    <t>Белфарм</t>
  </si>
  <si>
    <t>Аптека Бьютифарм Бьютифарм ООО закр 28.12.2020</t>
  </si>
  <si>
    <t>ул. Бирюзова, 10А</t>
  </si>
  <si>
    <t>BY_PH_3374</t>
  </si>
  <si>
    <t>Светатек ООО Аптека N1 врем с 19.07.2021</t>
  </si>
  <si>
    <t>ул. Данилы Сердича, 10, к. 1</t>
  </si>
  <si>
    <t>BY_PH_2361</t>
  </si>
  <si>
    <t>Любимая аптека Партнер Медитек ООО Аптека N6</t>
  </si>
  <si>
    <t>ул. Сухаревская, 6</t>
  </si>
  <si>
    <t>BY_PH_3396</t>
  </si>
  <si>
    <t>Титан УЧПКП Аптека N2 закр 27.09.2018</t>
  </si>
  <si>
    <t>ул. Янковского, 44-139</t>
  </si>
  <si>
    <t>BY_PH_2031</t>
  </si>
  <si>
    <t>Сеть аптек</t>
  </si>
  <si>
    <t>Зеленый лист Аптека N18 ООО Сеть аптек закр 11.04.2018</t>
  </si>
  <si>
    <t>пер. 2-й Тимошенко, 3-235</t>
  </si>
  <si>
    <t>BY_PH_188</t>
  </si>
  <si>
    <t>Аптека ADEL N54 ООО Фарммаркет-Плюс</t>
  </si>
  <si>
    <t>ул. Притыцкого, 97-471</t>
  </si>
  <si>
    <t>BY_PH_1882</t>
  </si>
  <si>
    <t>Добрыя леки Аптека N31 ЗАО Фарммаркет-Плюс закр с 29.12.2020</t>
  </si>
  <si>
    <t>ул. Жудро, 16, зд. 97, пом. 124</t>
  </si>
  <si>
    <t>BY_PH_1739</t>
  </si>
  <si>
    <t>Добрыя Леки Аптека N23 ООО Фарммаркет-плюс</t>
  </si>
  <si>
    <t>ул. Притыцкого, 73-137</t>
  </si>
  <si>
    <t>BY_PH_2149</t>
  </si>
  <si>
    <t>Инвестфарма УП Аптека N2 закр 11.11.2020</t>
  </si>
  <si>
    <t>ул. Притыцкого, 39, пом. 2H</t>
  </si>
  <si>
    <t>Лекоцентр Аптека N23 Ф-л ГУ Центркурорт закр</t>
  </si>
  <si>
    <t>ул. Иосифа Жиновича, 18</t>
  </si>
  <si>
    <t>BY_PH_3873</t>
  </si>
  <si>
    <t>Аптека ADEL N72 ООО Фарммаркет-Плюс др. адрес</t>
  </si>
  <si>
    <t>ул. Иосифа Жиновича, 21-198</t>
  </si>
  <si>
    <t>BY_PH_2397</t>
  </si>
  <si>
    <t>Любимая аптека Фитобел ООО Аптека N6</t>
  </si>
  <si>
    <t>ул. Сухаревская, 62-1Н</t>
  </si>
  <si>
    <t>BY_PH_2355</t>
  </si>
  <si>
    <t>Любимая аптека Партнер Медитек ООО Аптека N12</t>
  </si>
  <si>
    <t>пр-т Пушкина, 37, маг. Виталюр</t>
  </si>
  <si>
    <t>BY_PH_4097</t>
  </si>
  <si>
    <t>Лекарня</t>
  </si>
  <si>
    <t>OZ Аптека N1 Лекарня ООО</t>
  </si>
  <si>
    <t>ул. Неманская, 3</t>
  </si>
  <si>
    <t>Любимая аптека Партнер Медитек ООО Аптека N2 закр</t>
  </si>
  <si>
    <t>м. Пушкинская, *</t>
  </si>
  <si>
    <t>Аптека Росфарм на Кальварийской Росфарм ООО</t>
  </si>
  <si>
    <t>ул. Кальварийская, 16-217</t>
  </si>
  <si>
    <t>BY_PH_4084</t>
  </si>
  <si>
    <t>Ижица</t>
  </si>
  <si>
    <t>Ижица ОДО Аптека N6</t>
  </si>
  <si>
    <t>ул. Маршала Лосика, 31, пом. 576</t>
  </si>
  <si>
    <t>BY_PH_3820</t>
  </si>
  <si>
    <t>98</t>
  </si>
  <si>
    <t>Аптека ADEL N98 ООО Фарммаркет-Плюс</t>
  </si>
  <si>
    <t>ул. Притыцкого, 30А-2</t>
  </si>
  <si>
    <t>BY_PH_129</t>
  </si>
  <si>
    <t>Аптека ADEL N85 ООО Фарммаркет-Плюс закр с 08.10.2020</t>
  </si>
  <si>
    <t>ул. Комсомольская, 11, пом. 6, пешеходная улица, м. Немига</t>
  </si>
  <si>
    <t>BY_PH_3397</t>
  </si>
  <si>
    <t>Титан УЧПКП Аптека N3 закр 22.08.2019</t>
  </si>
  <si>
    <t>пр-т Победителей, 49</t>
  </si>
  <si>
    <t>BY_PH_1978</t>
  </si>
  <si>
    <t>Доктор До Аптека N16 ООО Табина закр 22.02.2021</t>
  </si>
  <si>
    <t>ул. Гвардейская, 16</t>
  </si>
  <si>
    <t>BY_PH_2353</t>
  </si>
  <si>
    <t>Любимая аптека Партнер Медитек ООО Аптека N1</t>
  </si>
  <si>
    <t>ул. Червякова, 8</t>
  </si>
  <si>
    <t>BY_PH_3289</t>
  </si>
  <si>
    <t>Ремедика ЛКЛ ООО Аптека N20 закр 18.08.20, др. адрес</t>
  </si>
  <si>
    <t>ул. Зыбицкая, 6-14</t>
  </si>
  <si>
    <t>BY_PH_2369</t>
  </si>
  <si>
    <t>Любимая аптека Фитобел ООО Аптека N14 врем</t>
  </si>
  <si>
    <t>ул. Кальварийская, 2-113</t>
  </si>
  <si>
    <t>BY_PH_3422</t>
  </si>
  <si>
    <t>ФармаМедикалГрупп ОДО Аптека N2</t>
  </si>
  <si>
    <t>пр-т Победителей, 127, пом. 275</t>
  </si>
  <si>
    <t>Ретфарм ООО Аптека N3 закр</t>
  </si>
  <si>
    <t>ул. Червякова, 4, пом. 109</t>
  </si>
  <si>
    <t>BY_PH_2152</t>
  </si>
  <si>
    <t>Инвестфарма УП Аптека N5 закр 11.11.2020</t>
  </si>
  <si>
    <t>ул. Орловская, 31, маг. Щедрый</t>
  </si>
  <si>
    <t>BY_PH_201</t>
  </si>
  <si>
    <t>Аптека ADEL N74 ООО Фарммаркет-Плюс врем</t>
  </si>
  <si>
    <t>пр-т Независимости, 19</t>
  </si>
  <si>
    <t>BY_PH_3309</t>
  </si>
  <si>
    <t>Ремедика ЛКЛ ООО Аптека N16</t>
  </si>
  <si>
    <t>пр-т Победителей, 5, БЦ Александровский</t>
  </si>
  <si>
    <t>BY_PH_1743</t>
  </si>
  <si>
    <t>Добрыя леки Аптека N24 ООО Фарммаркет-Плюс   закрыта</t>
  </si>
  <si>
    <t>ул. Леси Украинки, 22-3А</t>
  </si>
  <si>
    <t>ДельтаФарм ООО Аптека N3 закр</t>
  </si>
  <si>
    <t>пр-т Победителей, 103, Виктория Олимп Отель</t>
  </si>
  <si>
    <t>BY_PH_2154</t>
  </si>
  <si>
    <t>Инвестфарма УП Аптека N8 закр 11.11.2020</t>
  </si>
  <si>
    <t>Долгиновский тр-т, 30</t>
  </si>
  <si>
    <t>BY_PH_905</t>
  </si>
  <si>
    <t>БСТфарм Аптека под шпилем N2</t>
  </si>
  <si>
    <t>ул. Коммунистическая, 14</t>
  </si>
  <si>
    <t>BY_PH_4119</t>
  </si>
  <si>
    <t>ФармаМедикалГрупп ОДО Аптека N5</t>
  </si>
  <si>
    <t>ул. Ратомская, 50, пом. 105</t>
  </si>
  <si>
    <t>BY_PH_3777</t>
  </si>
  <si>
    <t>97</t>
  </si>
  <si>
    <t>Аптека ADEL N97 ООО Фарммаркет-Плюс закрыта</t>
  </si>
  <si>
    <t>пр-т Победителей, 19-2Б</t>
  </si>
  <si>
    <t>БСТфарм ООО Аптека N6</t>
  </si>
  <si>
    <t>Долгиновский тр-т, 30, маг. Щедрый</t>
  </si>
  <si>
    <t>BY_PH_3988</t>
  </si>
  <si>
    <t>OZ Аптека N2 Лекарня ООО</t>
  </si>
  <si>
    <t>пр-т Победителей, 3, пом.3Н</t>
  </si>
  <si>
    <t>BY_PH_3376</t>
  </si>
  <si>
    <t>Светатек ООО Аптека N3 врем с 19.07.2021</t>
  </si>
  <si>
    <t>Сморговский тр-т, 3</t>
  </si>
  <si>
    <t>BY_PH_148</t>
  </si>
  <si>
    <t>Аптека ADEL N3 ЗАО Медфарм</t>
  </si>
  <si>
    <t>ул. Лепешинского, 14-2</t>
  </si>
  <si>
    <t>BY_PH_1725</t>
  </si>
  <si>
    <t>Добрыя Леки Аптека N20 ЗАО Медфарм</t>
  </si>
  <si>
    <t>ул. Островского, 1Д</t>
  </si>
  <si>
    <t>BY_PH_2049</t>
  </si>
  <si>
    <t>Зеленый лист Аптека N6 ОДО ДКМ-ФАРМ</t>
  </si>
  <si>
    <t>ул. Первомайская, 48</t>
  </si>
  <si>
    <t>BY_PH_284</t>
  </si>
  <si>
    <t>Аптекарь Ростора ООО Аптека N1 закр с 18.03.2021</t>
  </si>
  <si>
    <t>б-р Непокоренных, 19</t>
  </si>
  <si>
    <t>BY_PH_210</t>
  </si>
  <si>
    <t>Аптекарь Ростора ООО Аптека N6</t>
  </si>
  <si>
    <t>пер. Мечникова, 1</t>
  </si>
  <si>
    <t>BY_PH_211</t>
  </si>
  <si>
    <t>Аптекарь Ростора ООО Аптека N7</t>
  </si>
  <si>
    <t>ул. Симонова, 51</t>
  </si>
  <si>
    <t>Могилев-Чапаево</t>
  </si>
  <si>
    <t>Моя Аптека ООО Аптека N39 закр. др. адрес</t>
  </si>
  <si>
    <t>пл. Привокзальная, 4-5</t>
  </si>
  <si>
    <t>BY_PH_2156</t>
  </si>
  <si>
    <t>ИП Итера-Мед ООО Аптека N1 закр с 17.02.2021</t>
  </si>
  <si>
    <t>ул. Первомайская, 31</t>
  </si>
  <si>
    <t>BY_PH_212</t>
  </si>
  <si>
    <t>Аптекарь Ростора ООО Аптека N8</t>
  </si>
  <si>
    <t>пр-т Димитрова, 45, маг. Радиус</t>
  </si>
  <si>
    <t>BY_PH_1887</t>
  </si>
  <si>
    <t>Добрыя Леки Аптека N70 ЗАО Медфарм</t>
  </si>
  <si>
    <t>ул. Фатина, 4, ТЦ Соседи</t>
  </si>
  <si>
    <t>BY_PH_3176</t>
  </si>
  <si>
    <t>Планета Здоровья Аптека N23 ООО ДОКТОР ТАИР</t>
  </si>
  <si>
    <t>ул. Космонавтов, 2</t>
  </si>
  <si>
    <t>BY_PH_289</t>
  </si>
  <si>
    <t>Аптекарь Ростора ООО Аптека N4</t>
  </si>
  <si>
    <t>ул. Ленинская, 14А</t>
  </si>
  <si>
    <t>BY_PH_3161</t>
  </si>
  <si>
    <t>Планета Здоровья Аптека N20 ООО ДОКТОР ТАИР</t>
  </si>
  <si>
    <t>ул. Тимирязевская, 15</t>
  </si>
  <si>
    <t>BY_PH_3312</t>
  </si>
  <si>
    <t>Ремедика ЛКЛ ООО Аптека N19</t>
  </si>
  <si>
    <t>ул. Комсомольская, 10-43</t>
  </si>
  <si>
    <t>BY_PH_1966</t>
  </si>
  <si>
    <t>Апека Аптека N63 Доктор Время ООО</t>
  </si>
  <si>
    <t>пр-т Пушкинский, 26</t>
  </si>
  <si>
    <t>BY_PH_3216</t>
  </si>
  <si>
    <t>Планета Здоровья Аптека N33 ООО ДОКТОР ТАИР</t>
  </si>
  <si>
    <t>ул. Мовчанского, 53А</t>
  </si>
  <si>
    <t>Ремедика ЛКЛ ООО Аптека N23 врем с 26.07.21</t>
  </si>
  <si>
    <t>ул. Ленинская, 27-1</t>
  </si>
  <si>
    <t>BY_PH_1655</t>
  </si>
  <si>
    <t>Дежурная аптека в Мозыре Артисфарма ООО</t>
  </si>
  <si>
    <t>ул. Интернациональная, 156</t>
  </si>
  <si>
    <t>BY_PH_1888</t>
  </si>
  <si>
    <t>Добрыя леки Аптека N80 ООО Фарммаркет-Плюс закр с 24.11.2020</t>
  </si>
  <si>
    <t>б-р Дружбы, 11А</t>
  </si>
  <si>
    <t>BY_PH_3210</t>
  </si>
  <si>
    <t>Планета Здоровья Аптека N3 ООО Космофарма</t>
  </si>
  <si>
    <t>ул. Притыцкого, 53-1</t>
  </si>
  <si>
    <t>Занько_Телиман(Поз,Рен,Кет)</t>
  </si>
  <si>
    <t>BY_PH_2143</t>
  </si>
  <si>
    <t>Ижица ОДО Аптека N1</t>
  </si>
  <si>
    <t>б-р Дружбы, 3, к. 3</t>
  </si>
  <si>
    <t>BY_PH_2144</t>
  </si>
  <si>
    <t>Ижица ОДО Аптека N2</t>
  </si>
  <si>
    <t>пл. Примостовая</t>
  </si>
  <si>
    <t>BY_PH_2145</t>
  </si>
  <si>
    <t>Ижица ОДО Аптека N3</t>
  </si>
  <si>
    <t>б-р Дружбы, 3А/2, рынок Привоз</t>
  </si>
  <si>
    <t>BY_PH_3687</t>
  </si>
  <si>
    <t>Ижица ОДО Аптека N5</t>
  </si>
  <si>
    <t>б-р Юности, 52-3</t>
  </si>
  <si>
    <t>BY_PH_4116</t>
  </si>
  <si>
    <t>Арника-Люкс ООО Аптека N15</t>
  </si>
  <si>
    <t>ул. Притыцкого, 8, пом. 2</t>
  </si>
  <si>
    <t>190/8</t>
  </si>
  <si>
    <t>Гомельское УП Фармация Аптека N190/8 врем</t>
  </si>
  <si>
    <t>пер. Коллективный, 16Г</t>
  </si>
  <si>
    <t>BY_PH_2146</t>
  </si>
  <si>
    <t>Ижица ОДО Аптека N4</t>
  </si>
  <si>
    <t>ул. Мира, 9, ТЦ Смак</t>
  </si>
  <si>
    <t>BY_PH_3299</t>
  </si>
  <si>
    <t>Ремедика Интерофицина Плюс ООО Аптека N5 закр с 04.06.2021</t>
  </si>
  <si>
    <t>ул. Притыцкого, 21</t>
  </si>
  <si>
    <t>BY_PH_2423</t>
  </si>
  <si>
    <t>Медвакс</t>
  </si>
  <si>
    <t>Медвакс СЗАО Аптека N15</t>
  </si>
  <si>
    <t>ул. Великий Гостинец, 139Б, маг. Санта 183</t>
  </si>
  <si>
    <t>Дашук_Зубович</t>
  </si>
  <si>
    <t>BY_PH_2286</t>
  </si>
  <si>
    <t>Комповид ООО Аптека N7 (пятой категории) врем</t>
  </si>
  <si>
    <t>ул. Буховщина, 60/1-530</t>
  </si>
  <si>
    <t>BY_PH_252</t>
  </si>
  <si>
    <t>Аптекарь Аптека-63 ОДО Аптека N10</t>
  </si>
  <si>
    <t>ул. Парковая, 2А</t>
  </si>
  <si>
    <t>BY_PH_2506</t>
  </si>
  <si>
    <t>Мелисса Аптека N17 УП Медфарминвест закр</t>
  </si>
  <si>
    <t>ул. Притыцкого, 2</t>
  </si>
  <si>
    <t>Ивафарм ЧТУП Медицинский магазин Здоровье</t>
  </si>
  <si>
    <t>ул. Ленина, 4/1</t>
  </si>
  <si>
    <t>BY_PH_4130</t>
  </si>
  <si>
    <t>Ивафарм ЧТУП Аптека N6</t>
  </si>
  <si>
    <t>ул. Советская, 33</t>
  </si>
  <si>
    <t>BY_PH_3885</t>
  </si>
  <si>
    <t>11</t>
  </si>
  <si>
    <t>Аптекарь Аптека-63 ОДО Аптека N11</t>
  </si>
  <si>
    <t>ул. Советская, 51</t>
  </si>
  <si>
    <t>BY_PH_4110</t>
  </si>
  <si>
    <t>БелЛекоЦентр РУП Аптека N14</t>
  </si>
  <si>
    <t>Нарочь</t>
  </si>
  <si>
    <t>ул. Песчаная, 21/3, сан. Приозерный</t>
  </si>
  <si>
    <t>BY_PH_137</t>
  </si>
  <si>
    <t>Чашники</t>
  </si>
  <si>
    <t>Добрыя леки Аптека N23 ЗАО Фарммаркет закр с 01.05.2019др адрес</t>
  </si>
  <si>
    <t>Новолукомль</t>
  </si>
  <si>
    <t>ул. Энергетиков, 28А</t>
  </si>
  <si>
    <t>BY_PH_1818</t>
  </si>
  <si>
    <t>Добрыя леки Аптека N45 ЗАО Фарммаркет закр с 20.07.21</t>
  </si>
  <si>
    <t>ул. Дзержинского, 17, к. 1</t>
  </si>
  <si>
    <t>BY_PH_3383</t>
  </si>
  <si>
    <t>Михалевич</t>
  </si>
  <si>
    <t>Солвери Аптека N5 ЧТУП Михалевич</t>
  </si>
  <si>
    <t>ул. Молодежная, 54</t>
  </si>
  <si>
    <t>BY_PH_177</t>
  </si>
  <si>
    <t>Аптека ADEL N46 ООО Фарммаркет-Плюс врем</t>
  </si>
  <si>
    <t>ул. Молодежная, 148, ТЦ Олимп</t>
  </si>
  <si>
    <t>BY_PH_3165</t>
  </si>
  <si>
    <t>Планета Здоровья Аптека N21 ООО Аптека N28</t>
  </si>
  <si>
    <t>ул. Молодежная, 139</t>
  </si>
  <si>
    <t>BY_PH_286</t>
  </si>
  <si>
    <t>Аптека А+ N12 Ростора ООО закрыта</t>
  </si>
  <si>
    <t>ул. Блохина, 13-49</t>
  </si>
  <si>
    <t>BY_PH_3105</t>
  </si>
  <si>
    <t>Планета Здоровья Аптека N11 ИООО АБФармация</t>
  </si>
  <si>
    <t>ул. Мира, 74, рядом с маг. Остров чистоты</t>
  </si>
  <si>
    <t>BY_PH_1659</t>
  </si>
  <si>
    <t>Дежурная аптека в Орше</t>
  </si>
  <si>
    <t>ул. Мира, 7/15</t>
  </si>
  <si>
    <t>Фарм-Орша</t>
  </si>
  <si>
    <t>Добрыя леки Аптека N4 Фарм-Орша ООО закр 15.02.2019</t>
  </si>
  <si>
    <t>ул. Островского, 1-23</t>
  </si>
  <si>
    <t>BY_PH_3428</t>
  </si>
  <si>
    <t>Фарм-Орша ООО Аптека N5 закр с 29 апреля</t>
  </si>
  <si>
    <t>ул. Мира, 49</t>
  </si>
  <si>
    <t>BY_PH_3394</t>
  </si>
  <si>
    <t>Татфарм</t>
  </si>
  <si>
    <t>Татфарм ТПЧУП Аптека N3 врем</t>
  </si>
  <si>
    <t>ул. Ленина, 54</t>
  </si>
  <si>
    <t>BY_PH_3426</t>
  </si>
  <si>
    <t>Фарм-Орша ООО Аптека N1 закр с 02.04.2021</t>
  </si>
  <si>
    <t>ул. Народная, 3, Центральный рынок</t>
  </si>
  <si>
    <t>BY_PH_3213</t>
  </si>
  <si>
    <t>Планета Здоровья Аптека N31 ИООО АБФармация</t>
  </si>
  <si>
    <t>ул. 60 лет БССР, 3, маг. Алми, 2 этаж</t>
  </si>
  <si>
    <t>Аптеки А+ Аптека N3 ООО Аптеки Эй Плюс</t>
  </si>
  <si>
    <t>ул. Мира, 49-2, рядом с маг. АЛМИ</t>
  </si>
  <si>
    <t>BY_PH_3427</t>
  </si>
  <si>
    <t>Фарм-Орша ООО Аптека N2 закр с 02.04.2021</t>
  </si>
  <si>
    <t>ул. Народная, 6, Центральный рынок</t>
  </si>
  <si>
    <t>BY_PH_1762</t>
  </si>
  <si>
    <t>Добрыя леки Аптека N3 Фарм-Орша ООО закр 29.04.2019</t>
  </si>
  <si>
    <t>ул. Ленина, 24-2</t>
  </si>
  <si>
    <t>BY_PH_1923</t>
  </si>
  <si>
    <t>Доктор Время ООО Аптека N14</t>
  </si>
  <si>
    <t>ул. 60 лет Октября, 11</t>
  </si>
  <si>
    <t>BY_PH_1848</t>
  </si>
  <si>
    <t>Добрыя леки Аптека N57 ЗАО Фарммаркет</t>
  </si>
  <si>
    <t>ул. Казимира-Сваяка, 2</t>
  </si>
  <si>
    <t>BY_PH_2283</t>
  </si>
  <si>
    <t>Ошмяны</t>
  </si>
  <si>
    <t>Комповид ООО Аптека N3 закр 26.05.2021</t>
  </si>
  <si>
    <t>ул. Советская, 106-11</t>
  </si>
  <si>
    <t>BY_PH_3605</t>
  </si>
  <si>
    <t>Аптекарь ООО Аптека N24</t>
  </si>
  <si>
    <t>Петриков</t>
  </si>
  <si>
    <t>ул. Луначарского, 2Б</t>
  </si>
  <si>
    <t>Аптекарь ООО Аптека N25 закрыта</t>
  </si>
  <si>
    <t>ул. Бумажкова, 3B</t>
  </si>
  <si>
    <t>BY_PH_1660</t>
  </si>
  <si>
    <t>Дежурная аптека в Пинске Бьютифарм ООО</t>
  </si>
  <si>
    <t>ул. Ленина, 5</t>
  </si>
  <si>
    <t>BY_PH_263</t>
  </si>
  <si>
    <t>Аптекарь Аптека-63 ОДО Аптека N9 закр с 27.02.2021</t>
  </si>
  <si>
    <t>ул. Солнечная, 45Б</t>
  </si>
  <si>
    <t>BY_PH_3268</t>
  </si>
  <si>
    <t>Плесид ООО Аптека N8</t>
  </si>
  <si>
    <t>ул. Рокоссовского, 4Е</t>
  </si>
  <si>
    <t>BY_PH_3720</t>
  </si>
  <si>
    <t>Планета Здоровья Аптека N33 ИООО АБФармация</t>
  </si>
  <si>
    <t>ул. Брестская, 37, пом. 55</t>
  </si>
  <si>
    <t>BY_PH_3772</t>
  </si>
  <si>
    <t>16</t>
  </si>
  <si>
    <t>Арника-Люкс ООО Аптека N16</t>
  </si>
  <si>
    <t>ул. Гоголя, 36</t>
  </si>
  <si>
    <t>BY_PH_3902</t>
  </si>
  <si>
    <t>Ремедика Бальзам ООО Аптека N28</t>
  </si>
  <si>
    <t>ул. Первомайская, 131-16</t>
  </si>
  <si>
    <t>BY_PH_169</t>
  </si>
  <si>
    <t>Аптека ADEL N42 ООО Фарммаркет-Плюс врем</t>
  </si>
  <si>
    <t>ул. Октябрьская, 39/24</t>
  </si>
  <si>
    <t>Аптека ADEL N41 ООО Фарммаркет-Плюс закр с 20.10.20</t>
  </si>
  <si>
    <t>ул. Зыгина, 57/3-81</t>
  </si>
  <si>
    <t>Аптека ADEL N43 ООО Фарммаркет-Плюс врем</t>
  </si>
  <si>
    <t>ш. Вильнюсское, 1/2</t>
  </si>
  <si>
    <t>Холодильник</t>
  </si>
  <si>
    <t>BY_PH_1808</t>
  </si>
  <si>
    <t>Добрыя леки Аптека N42 ЗАО Фарммаркет</t>
  </si>
  <si>
    <t>ул. Октябрьская, 39/24-129</t>
  </si>
  <si>
    <t>BY_PH_3969</t>
  </si>
  <si>
    <t>Витвар ООО Аптека N22</t>
  </si>
  <si>
    <t>5-й Тросницкий переулок, 15А</t>
  </si>
  <si>
    <t>BY_PH_2747</t>
  </si>
  <si>
    <t>Михалевич ЧТУП Аптека N9 закр с 24.05.2021</t>
  </si>
  <si>
    <t>ул. Франциска Скорины, 16/25</t>
  </si>
  <si>
    <t>BY_PH_2743</t>
  </si>
  <si>
    <t>Михалевич ЧТУП Аптека N2</t>
  </si>
  <si>
    <t>ул. Советская, 98/7</t>
  </si>
  <si>
    <t>BY_PH_3416</t>
  </si>
  <si>
    <t>Фарм Снаб</t>
  </si>
  <si>
    <t>Фарм снаб ООО Аптека N1</t>
  </si>
  <si>
    <t>ул. Кобринская, 1, ТЦ Елена</t>
  </si>
  <si>
    <t>BY_PH_1729</t>
  </si>
  <si>
    <t>Добрыя Леки Аптека N21 ООО Виватон плюс</t>
  </si>
  <si>
    <t>ул. Юбилейная, 2Г</t>
  </si>
  <si>
    <t>BY_PH_219</t>
  </si>
  <si>
    <t>Дежурная Аптека в Речице Артисфарма ООО</t>
  </si>
  <si>
    <t>ул. Советская, 37</t>
  </si>
  <si>
    <t>BY_PH_1928</t>
  </si>
  <si>
    <t>Доктор Время ООО Аптека N2</t>
  </si>
  <si>
    <t>ул. Ленина, 232</t>
  </si>
  <si>
    <t>BY_PH_272</t>
  </si>
  <si>
    <t>Аптекарь ООО Аптека N19</t>
  </si>
  <si>
    <t>ул. Трифонова, 91-2</t>
  </si>
  <si>
    <t>Фарммед Препараты</t>
  </si>
  <si>
    <t>Фарммед Препараты ООО Аптека N9</t>
  </si>
  <si>
    <t>ул. Советская, 66-2</t>
  </si>
  <si>
    <t>Медтехника Здоровый город</t>
  </si>
  <si>
    <t>Здоровый город медицинский магазин N1</t>
  </si>
  <si>
    <t>ул. Снежкова, 19</t>
  </si>
  <si>
    <t>BY_PH_2453</t>
  </si>
  <si>
    <t>Медлибертифарм ООО Аптека N5 закр 11.06.2021</t>
  </si>
  <si>
    <t>Руденск</t>
  </si>
  <si>
    <t>ул. Руденская, 20, маг. Трио</t>
  </si>
  <si>
    <t>BY_PH_1657</t>
  </si>
  <si>
    <t>Дежурная аптека в Светлогорске Артисфарма ООО</t>
  </si>
  <si>
    <t>ул. Интернациональная, 17</t>
  </si>
  <si>
    <t>BY_PH_3255</t>
  </si>
  <si>
    <t>Планета Здоровья Аптека N9 ООО Космофарма</t>
  </si>
  <si>
    <t>м-н Молодежный, 52А</t>
  </si>
  <si>
    <t>BY_PH_3179</t>
  </si>
  <si>
    <t>Планета Здоровья Аптека N24 ОДО Фарм-Продукт</t>
  </si>
  <si>
    <t>м-н Октябрьский, 24</t>
  </si>
  <si>
    <t>BY_PH_3297</t>
  </si>
  <si>
    <t>Ремедика Интерофицина Плюс ООО Аптека N33 врем</t>
  </si>
  <si>
    <t>ул. Назаренко, 2/16-1</t>
  </si>
  <si>
    <t>BY_PH_3784</t>
  </si>
  <si>
    <t>Моя Аптека ООО Аптека N39</t>
  </si>
  <si>
    <t>пер. Космонавтов, 15-2, маг. Санта</t>
  </si>
  <si>
    <t>BY_PH_1930</t>
  </si>
  <si>
    <t>Доктор Время ООО Аптека N20</t>
  </si>
  <si>
    <t>ул. Красноармейская, 164А</t>
  </si>
  <si>
    <t>BY_PH_3791</t>
  </si>
  <si>
    <t>15</t>
  </si>
  <si>
    <t>Любимая аптека Партнер Медитек ООО Аптека N15</t>
  </si>
  <si>
    <t>ул. Ленина, 146, маг. Виталюр</t>
  </si>
  <si>
    <t>BY_PH_2284</t>
  </si>
  <si>
    <t>Комповид ООО Аптека N4 (пятой категории)</t>
  </si>
  <si>
    <t>ул. Ленина, 3, пом. 2</t>
  </si>
  <si>
    <t>BY_PH_2285</t>
  </si>
  <si>
    <t>Комповид ООО Аптека N5</t>
  </si>
  <si>
    <t>ул. Победы, 2А</t>
  </si>
  <si>
    <t>BY_PH_1661</t>
  </si>
  <si>
    <t>Дежурная аптека в Солигорске Артисфарма ООО</t>
  </si>
  <si>
    <t>ул. Заслонова, 48/1</t>
  </si>
  <si>
    <t>BY_PH_3526</t>
  </si>
  <si>
    <t>Юнифарм ЧУП Аптека N18 закрыта с 07.02.2022</t>
  </si>
  <si>
    <t>ул. Октябрьская, 27А, универсам Гурман</t>
  </si>
  <si>
    <t>BY_PH_3193</t>
  </si>
  <si>
    <t>Планета Здоровья Аптека N26 ООО Космофарма</t>
  </si>
  <si>
    <t>ул. Козлова, 76, маг. Евроопт</t>
  </si>
  <si>
    <t>BY_PH_3735</t>
  </si>
  <si>
    <t>Добрыя леки Аптека N93 ООО Фарммаркет-Плюс</t>
  </si>
  <si>
    <t>ул. Комсомольская, 50В</t>
  </si>
  <si>
    <t>BY_PH_3395</t>
  </si>
  <si>
    <t>Титан УЧПКП Аптека N1 другое юр лицо</t>
  </si>
  <si>
    <t>ул. Центральная, 6А</t>
  </si>
  <si>
    <t>BY_PH_220</t>
  </si>
  <si>
    <t>Аптека Артисфарма в Детском Мире Артисфарма ООО</t>
  </si>
  <si>
    <t>ул. Ленинская, 91</t>
  </si>
  <si>
    <t>BY_PH_302</t>
  </si>
  <si>
    <t>Аптечный склад №7</t>
  </si>
  <si>
    <t>Аптечный склад N7 ЧТУП Аптека N1</t>
  </si>
  <si>
    <t>ул. Центральная, 6Г-1</t>
  </si>
  <si>
    <t>Аптекарь Аптека-63 ОДО Аптека N7  закр c 29/04/2021</t>
  </si>
  <si>
    <t>пос. Речица, м-н Горынь, 33Г</t>
  </si>
  <si>
    <t>BY_PH_3579</t>
  </si>
  <si>
    <t>Аптекарь ООО Аптека N3</t>
  </si>
  <si>
    <t>ул. Колесника, 2Ж</t>
  </si>
  <si>
    <t>BY_PH_1883</t>
  </si>
  <si>
    <t>Добрыя Леки Аптека N8 ЗАО Медфарм</t>
  </si>
  <si>
    <t>ул. Первомайская, 26</t>
  </si>
  <si>
    <t>BY_PH_3676</t>
  </si>
  <si>
    <t>Любимая аптека Партнер Медитек ООО Аптека N10</t>
  </si>
  <si>
    <t>ул. Промышленная, 16, маг. Виталюр</t>
  </si>
  <si>
    <t>BY_PH_2742</t>
  </si>
  <si>
    <t>Мир лекарств ЧУТП Аптека N2</t>
  </si>
  <si>
    <t>ул. Репина, 59</t>
  </si>
  <si>
    <t>BY_PH_153</t>
  </si>
  <si>
    <t>Аптека ADEL N32 ООО Виватон плюс</t>
  </si>
  <si>
    <t>ул. Советская, 106, к. 2</t>
  </si>
  <si>
    <t>BY_PH_3410</t>
  </si>
  <si>
    <t>Тишас ОДО Аптека N16</t>
  </si>
  <si>
    <t>ул. Советская, 142</t>
  </si>
  <si>
    <t>BY_PH_91</t>
  </si>
  <si>
    <t>Апека Аптека N31 Доктор Время ООО</t>
  </si>
  <si>
    <t>ул. Советская, 53, пом. 19</t>
  </si>
  <si>
    <t>BY_PH_856</t>
  </si>
  <si>
    <t>Брестское РУП Фармация Аптека N61</t>
  </si>
  <si>
    <t>аг. Жемчужный, ул. Ленина, 3</t>
  </si>
  <si>
    <t>BY_PH_858</t>
  </si>
  <si>
    <t>Брестское РУП Фармация Аптека N63</t>
  </si>
  <si>
    <t>аг. Лесная, ул. Юбилейная, 2</t>
  </si>
  <si>
    <t>BY_PH_850</t>
  </si>
  <si>
    <t>Брестское РУП Фармация Аптека N54</t>
  </si>
  <si>
    <t>аг. Столовичи, пер. Парковый, 1А</t>
  </si>
  <si>
    <t>BY_PH_715</t>
  </si>
  <si>
    <t>Брестское РУП Фармация Аптека N185</t>
  </si>
  <si>
    <t>б-р Карвата, 6А</t>
  </si>
  <si>
    <t>BY_PH_847</t>
  </si>
  <si>
    <t>Брестское РУП Фармация Аптека N51</t>
  </si>
  <si>
    <t>г.п. Городище, ул. Едунова, 1</t>
  </si>
  <si>
    <t>BY_PH_849</t>
  </si>
  <si>
    <t>Брестское РУП Фармация Аптека N53</t>
  </si>
  <si>
    <t>д. Вольно, ул. Советская, 35</t>
  </si>
  <si>
    <t>BY_PH_848</t>
  </si>
  <si>
    <t>Брестское РУП Фармация Аптека N52</t>
  </si>
  <si>
    <t>д. Молчадь, ул. 60 лет СССР, 16А</t>
  </si>
  <si>
    <t>BY_PH_857</t>
  </si>
  <si>
    <t>Брестское РУП Фармация Аптека N62</t>
  </si>
  <si>
    <t>д. Полонка, ул. Щербакова, 31</t>
  </si>
  <si>
    <t>BY_PH_841</t>
  </si>
  <si>
    <t>Брестское РУП Фармация Аптека N46</t>
  </si>
  <si>
    <t>д. Тешевле, ул. Чекменева, 115А</t>
  </si>
  <si>
    <t>BY_PH_1000</t>
  </si>
  <si>
    <t>Витебское УП Фармация Аптека N155</t>
  </si>
  <si>
    <t>г.п. Руба, ул. Центральная, 16-1, маг. Универсам</t>
  </si>
  <si>
    <t>BY_PH_1001</t>
  </si>
  <si>
    <t>Витебское УП Фармация Аптека N156</t>
  </si>
  <si>
    <t>пр-т Текстильщиков, 14, район льнокомбината</t>
  </si>
  <si>
    <t>BY_PH_1002</t>
  </si>
  <si>
    <t>Витебское УП Фармация Аптека N157</t>
  </si>
  <si>
    <t>пр-т Московский, 9/1, маг. Соседи, салон связи МТС</t>
  </si>
  <si>
    <t>BY_PH_1003</t>
  </si>
  <si>
    <t>Витебское УП Фармация Аптека N159</t>
  </si>
  <si>
    <t>промзона ОАО Нафтан, пол-ка</t>
  </si>
  <si>
    <t>BY_PH_1004</t>
  </si>
  <si>
    <t>Витебское УП Фармация Аптека N16</t>
  </si>
  <si>
    <t>ул. Ленина, 68-4</t>
  </si>
  <si>
    <t>BY_PH_1005</t>
  </si>
  <si>
    <t>Витебское УП Фармация Аптека N160</t>
  </si>
  <si>
    <t>ул. Молодежная, 205, район Водозабор</t>
  </si>
  <si>
    <t>BY_PH_1006</t>
  </si>
  <si>
    <t>Витебское УП Фармация Аптека N161</t>
  </si>
  <si>
    <t>ул. Гагарина, 108/55, 5-я городская пол-ка</t>
  </si>
  <si>
    <t>BY_PH_1007</t>
  </si>
  <si>
    <t>Витебское УП Фармация Аптека N163</t>
  </si>
  <si>
    <t>BY_PH_1008</t>
  </si>
  <si>
    <t>Витебское УП Фармация Аптека N164</t>
  </si>
  <si>
    <t>пр-т Московский, 74/1, пом. 143, Технологический университет, Стоматология</t>
  </si>
  <si>
    <t>BY_PH_1009</t>
  </si>
  <si>
    <t>Витебское УП Фармация Аптека N165</t>
  </si>
  <si>
    <t>ул. Молодежная, 146-143, маг. Оптика</t>
  </si>
  <si>
    <t>BY_PH_1010</t>
  </si>
  <si>
    <t>Витебское УП Фармация Аптека N166</t>
  </si>
  <si>
    <t>ул. Молодежная, 45, маг. Павлинка</t>
  </si>
  <si>
    <t>BY_PH_1011</t>
  </si>
  <si>
    <t>Витебское УП Фармация Аптека N168</t>
  </si>
  <si>
    <t>ул. Юбилейная, 1, маг. Охотничий</t>
  </si>
  <si>
    <t>BY_PH_1012</t>
  </si>
  <si>
    <t>Витебское УП Фармация Аптека N169</t>
  </si>
  <si>
    <t>ул. Молодежная, 167, Белинвестбанк</t>
  </si>
  <si>
    <t>BY_PH_1013</t>
  </si>
  <si>
    <t>Витебское УП Фармация Аптека N170</t>
  </si>
  <si>
    <t>пос. Заслоново, 2/18</t>
  </si>
  <si>
    <t>BY_PH_1014</t>
  </si>
  <si>
    <t>Витебское УП Фармация Аптека N171</t>
  </si>
  <si>
    <t>пр-т Строителей, 12-203, напротив ТЦ Ольга</t>
  </si>
  <si>
    <t>BY_PH_1016</t>
  </si>
  <si>
    <t>Витебское УП Фармация Аптека N174</t>
  </si>
  <si>
    <t>ул. Советская, 138, ЦРБ, 2 этаж</t>
  </si>
  <si>
    <t>BY_PH_1017</t>
  </si>
  <si>
    <t>Витебское УП Фармация Аптека N176</t>
  </si>
  <si>
    <t>д. Опса, ул. Молодежная, 12</t>
  </si>
  <si>
    <t>BY_PH_1018</t>
  </si>
  <si>
    <t>Витебское УП Фармация Аптека N177</t>
  </si>
  <si>
    <t>ул. Дзержинского, 4</t>
  </si>
  <si>
    <t>BY_PH_1021</t>
  </si>
  <si>
    <t>Витебское УП Фармация Аптека N181</t>
  </si>
  <si>
    <t>ул. Госпитальная, 2</t>
  </si>
  <si>
    <t>BY_PH_1022</t>
  </si>
  <si>
    <t>Витебское УП Фармация Аптека N182</t>
  </si>
  <si>
    <t>аг. Бабиничи, ул. Молодежная, 2, амбулатория аг. Бабиничи</t>
  </si>
  <si>
    <t>BY_PH_1023</t>
  </si>
  <si>
    <t>Витебское УП Фармация Аптека N183</t>
  </si>
  <si>
    <t>ул. Якуба Коласа, 44Б, кинотеатр Минск, Дом книги</t>
  </si>
  <si>
    <t>BY_PH_1024</t>
  </si>
  <si>
    <t>Витебское УП Фармация Аптека N184</t>
  </si>
  <si>
    <t>д. Боровка, 2, амбулатория воинской части</t>
  </si>
  <si>
    <t>BY_PH_1025</t>
  </si>
  <si>
    <t>Витебское УП Фармация Аптека N185</t>
  </si>
  <si>
    <t>д. Боровка, Лепельский военный санаторий ВС РБ, леч к.7/2</t>
  </si>
  <si>
    <t>BY_PH_1026</t>
  </si>
  <si>
    <t>Витебское УП Фармация Аптека N187</t>
  </si>
  <si>
    <t>ул. Мира, 10</t>
  </si>
  <si>
    <t>BY_PH_1027</t>
  </si>
  <si>
    <t>Витебское УП Фармация Аптека N188</t>
  </si>
  <si>
    <t>пл. Свободы, 1, маг. Кулинария</t>
  </si>
  <si>
    <t>BY_PH_1029</t>
  </si>
  <si>
    <t>Витебское УП Фармация Аптека N19</t>
  </si>
  <si>
    <t>г.п. Богушевск, ул. Красноармейская, 20</t>
  </si>
  <si>
    <t>BY_PH_1030</t>
  </si>
  <si>
    <t>Витебское УП Фармация Аптека N190</t>
  </si>
  <si>
    <t>ул. Садовая, 1</t>
  </si>
  <si>
    <t>BY_PH_1032</t>
  </si>
  <si>
    <t>Витебское УП Фармация Аптека N194</t>
  </si>
  <si>
    <t>аг. Октябрьская, ул. Октябрьская, 6, врачебная амбулатория</t>
  </si>
  <si>
    <t>BY_PH_1033</t>
  </si>
  <si>
    <t>Витебское УП Фармация Аптека N195</t>
  </si>
  <si>
    <t>д. Новка, ул. Сметанина, 1, врачебная амбулатория</t>
  </si>
  <si>
    <t>BY_PH_1035</t>
  </si>
  <si>
    <t>Витебское УП Фармация Аптека N2</t>
  </si>
  <si>
    <t>ул. Максима Горького, 72-3Б, рядом с Белинвестбанк</t>
  </si>
  <si>
    <t>BY_PH_1036</t>
  </si>
  <si>
    <t>Витебское УП Фармация Аптека N20</t>
  </si>
  <si>
    <t>ул. Терешковой, 26/8, напротив Стройрынка Энергия</t>
  </si>
  <si>
    <t>BY_PH_1037</t>
  </si>
  <si>
    <t>Витебское УП Фармация Аптека N201</t>
  </si>
  <si>
    <t>ул. Воз-ан-влен, 1, маг. Мясной фаворит</t>
  </si>
  <si>
    <t>BY_PH_1038</t>
  </si>
  <si>
    <t>Витебское УП Фармация Аптека N203</t>
  </si>
  <si>
    <t>ул. Витебское шоссе, 36</t>
  </si>
  <si>
    <t>BY_PH_1039</t>
  </si>
  <si>
    <t>Витебское УП Фармация Аптека N204</t>
  </si>
  <si>
    <t>ул. Пушкина, 1</t>
  </si>
  <si>
    <t>BY_PH_1041</t>
  </si>
  <si>
    <t>Витебское УП Фармация Аптека N208</t>
  </si>
  <si>
    <t>ул. Советская, 58</t>
  </si>
  <si>
    <t>BY_PH_1042</t>
  </si>
  <si>
    <t>Витебское УП Фармация Аптека N209</t>
  </si>
  <si>
    <t>ул. Энергетиков, 17</t>
  </si>
  <si>
    <t>BY_PH_1043</t>
  </si>
  <si>
    <t>Витебское УП Фармация Аптека N21</t>
  </si>
  <si>
    <t>ул. Советская, 36</t>
  </si>
  <si>
    <t>BY_PH_1044</t>
  </si>
  <si>
    <t>Витебское УП Фармация Аптека N212</t>
  </si>
  <si>
    <t>ул. Островского, 37</t>
  </si>
  <si>
    <t>BY_PH_1047</t>
  </si>
  <si>
    <t>Витебское УП Фармация Аптека N218</t>
  </si>
  <si>
    <t>Шумилино</t>
  </si>
  <si>
    <t>ул. Суворова, 1</t>
  </si>
  <si>
    <t>BY_PH_1048</t>
  </si>
  <si>
    <t>Витебское УП Фармация Аптека N219</t>
  </si>
  <si>
    <t>ул. 23 Гвардейцев, 4А, психоневрологический диспансер</t>
  </si>
  <si>
    <t>BY_PH_1049</t>
  </si>
  <si>
    <t>Витебское УП Фармация Аптека N22</t>
  </si>
  <si>
    <t>аг. Островно, ул. Комсомольская, 1А</t>
  </si>
  <si>
    <t>BY_PH_1050</t>
  </si>
  <si>
    <t>Витебское УП Фармация Аптека N220</t>
  </si>
  <si>
    <t>пр-т Франциска Скорины, 14, пл. Горисполком</t>
  </si>
  <si>
    <t>BY_PH_1051</t>
  </si>
  <si>
    <t>Витебское УП Фармация Аптека N221</t>
  </si>
  <si>
    <t>д. Фариново, ул. Центральная, 1А, сельский совет, ост. Дворец культуры</t>
  </si>
  <si>
    <t>BY_PH_1052</t>
  </si>
  <si>
    <t>Витебское УП Фармация Аптека N222</t>
  </si>
  <si>
    <t>ул. Соболевского, 66</t>
  </si>
  <si>
    <t>BY_PH_1053</t>
  </si>
  <si>
    <t>Витебское УП Фармация Аптека N223</t>
  </si>
  <si>
    <t>д. Холомерье, Холомерская сельская больница</t>
  </si>
  <si>
    <t>BY_PH_1055</t>
  </si>
  <si>
    <t>Витебское УП Фармация Аптека N226</t>
  </si>
  <si>
    <t>ул. Советская, 74</t>
  </si>
  <si>
    <t>BY_PH_1056</t>
  </si>
  <si>
    <t>Витебское УП Фармация Аптека N227</t>
  </si>
  <si>
    <t>д. Глыбочка, ул. Центральная, 31B, Глыбочанская больница сестринского ухода</t>
  </si>
  <si>
    <t>BY_PH_1057</t>
  </si>
  <si>
    <t>Витебское УП Фармация Аптека N228</t>
  </si>
  <si>
    <t>Верхнедвинск</t>
  </si>
  <si>
    <t>д. Янино, ул. Партизанская, 9</t>
  </si>
  <si>
    <t>BY_PH_1059</t>
  </si>
  <si>
    <t>Витебское УП Фармация Аптека N230</t>
  </si>
  <si>
    <t>ул. Первомайская, 70А</t>
  </si>
  <si>
    <t>BY_PH_1060</t>
  </si>
  <si>
    <t>Витебское УП Фармация Аптека N232</t>
  </si>
  <si>
    <t>ул. Советская, 73</t>
  </si>
  <si>
    <t>BY_PH_1061</t>
  </si>
  <si>
    <t>Витебское УП Фармация Аптека N233</t>
  </si>
  <si>
    <t>ул. Зеленая, 4</t>
  </si>
  <si>
    <t>BY_PH_1062</t>
  </si>
  <si>
    <t>Витебское УП Фармация Аптека N234</t>
  </si>
  <si>
    <t>ул. Вокзальная, 5, рынок Горизонт</t>
  </si>
  <si>
    <t>BY_PH_1064</t>
  </si>
  <si>
    <t>Глубокое</t>
  </si>
  <si>
    <t>Витебское УП Фармация Аптека N236</t>
  </si>
  <si>
    <t>ул. Советская, 240А</t>
  </si>
  <si>
    <t>BY_PH_1065</t>
  </si>
  <si>
    <t>Витебское УП Фармация Аптека N24</t>
  </si>
  <si>
    <t>ул. Назаренко, 6</t>
  </si>
  <si>
    <t>BY_PH_1066</t>
  </si>
  <si>
    <t>Витебское УП Фармация Аптека N242</t>
  </si>
  <si>
    <t>пл. Смоленская, Смоленский продовольственный рынок</t>
  </si>
  <si>
    <t>BY_PH_1067</t>
  </si>
  <si>
    <t>Витебское УП Фармация Аптека N246</t>
  </si>
  <si>
    <t>ул. Островского, 28, 1-я городская пол-ка, 2 этаж</t>
  </si>
  <si>
    <t>BY_PH_1068</t>
  </si>
  <si>
    <t>Витебское УП Фармация Аптека N248</t>
  </si>
  <si>
    <t>д. Малые Летцы, сан. Летцы</t>
  </si>
  <si>
    <t>BY_PH_1069</t>
  </si>
  <si>
    <t>Витебское УП Фармация Аптека N251</t>
  </si>
  <si>
    <t>ул. Вокзальная, 31А</t>
  </si>
  <si>
    <t>BY_PH_1070</t>
  </si>
  <si>
    <t>Витебское УП Фармация Аптека N252</t>
  </si>
  <si>
    <t>ул. Вологина, 336, Боровуха-3</t>
  </si>
  <si>
    <t>BY_PH_1071</t>
  </si>
  <si>
    <t>Витебское УП Фармация Аптека N254</t>
  </si>
  <si>
    <t>ул. Космонавтов, 12, автовокзал, 2 этаж</t>
  </si>
  <si>
    <t>BY_PH_1072</t>
  </si>
  <si>
    <t>Витебское УП Фармация Аптека N255</t>
  </si>
  <si>
    <t>ул. Петруся Бровки, 33/1, пол-ка онкодиспансера</t>
  </si>
  <si>
    <t>BY_PH_1073</t>
  </si>
  <si>
    <t>Витебское УП Фармация Аптека N256</t>
  </si>
  <si>
    <t>ул. Чкалова, 37, к. 2, пом. 41, ост. Школа N45</t>
  </si>
  <si>
    <t>BY_PH_1074</t>
  </si>
  <si>
    <t>Витебское УП Фармация Аптека N257</t>
  </si>
  <si>
    <t>Барань</t>
  </si>
  <si>
    <t>ул. Оршанская, 26-2, район маг. Раница</t>
  </si>
  <si>
    <t>BY_PH_1075</t>
  </si>
  <si>
    <t>Витебское УП Фармация Аптека N258</t>
  </si>
  <si>
    <t>ул. Тракторная, 30А, ТЦ Друцкое подворье</t>
  </si>
  <si>
    <t>BY_PH_1076</t>
  </si>
  <si>
    <t>Витебское УП Фармация Аптека N259</t>
  </si>
  <si>
    <t>ул. Машерова, 2</t>
  </si>
  <si>
    <t>BY_PH_1077</t>
  </si>
  <si>
    <t>Витебское УП Фармация Аптека N26</t>
  </si>
  <si>
    <t>ул. Владимира Ленина, 14, пом. 40</t>
  </si>
  <si>
    <t>BY_PH_1078</t>
  </si>
  <si>
    <t>Витебское УП Фармация Аптека N260</t>
  </si>
  <si>
    <t>ул. Максима Богдановича, 10, маг. Атлант, м-н Аэродром</t>
  </si>
  <si>
    <t>BY_PH_1079</t>
  </si>
  <si>
    <t>Витебское УП Фармация Аптека N261</t>
  </si>
  <si>
    <t>ул. Ивана Флерова, 2А, маг. Соседи</t>
  </si>
  <si>
    <t>BY_PH_1082</t>
  </si>
  <si>
    <t>Витебское УП Фармация Аптека N267</t>
  </si>
  <si>
    <t>ул. Анатолия Богатырева, 20А, Билево 2, маг. Веста N153</t>
  </si>
  <si>
    <t>BY_PH_1083</t>
  </si>
  <si>
    <t>Витебское УП Фармация Аптека N27</t>
  </si>
  <si>
    <t>ул. Советская, 35</t>
  </si>
  <si>
    <t>BY_PH_1085</t>
  </si>
  <si>
    <t>Витебское УП Фармация Аптека N271</t>
  </si>
  <si>
    <t>ул. Ленинская, 151, здание конторы Рассвет, микрорайон МСО</t>
  </si>
  <si>
    <t>BY_PH_1086</t>
  </si>
  <si>
    <t>Витебское УП Фармация Аптека N272</t>
  </si>
  <si>
    <t>ул. Молодежная, 104А, Беларусбанк</t>
  </si>
  <si>
    <t>BY_PH_1087</t>
  </si>
  <si>
    <t>Витебское УП Фармация Аптека N273</t>
  </si>
  <si>
    <t>ул. Ленинская, 69</t>
  </si>
  <si>
    <t>BY_PH_1088</t>
  </si>
  <si>
    <t>Витебское УП Фармация Аптека N274</t>
  </si>
  <si>
    <t>ул. Шкловская, 36, общежитие Мясокомбината</t>
  </si>
  <si>
    <t>BY_PH_1089</t>
  </si>
  <si>
    <t>Витебское УП Фармация Аптека N277</t>
  </si>
  <si>
    <t>ул. Некрасова, 1/25, СШ N17, спорткомплекс Локомотив</t>
  </si>
  <si>
    <t>BY_PH_1090</t>
  </si>
  <si>
    <t>Витебское УП Фармация Аптека N278</t>
  </si>
  <si>
    <t>ул. Космонавтов, 8, Железнодорожный вокзал, 1-й этаж</t>
  </si>
  <si>
    <t>BY_PH_1091</t>
  </si>
  <si>
    <t>Витебское УП Фармация Аптека N279</t>
  </si>
  <si>
    <t>ул. Локомотивная, 14</t>
  </si>
  <si>
    <t>BY_PH_1092</t>
  </si>
  <si>
    <t>Витебское УП Фармация Аптека N28</t>
  </si>
  <si>
    <t>д. Черея, ул. Могилевская, 1</t>
  </si>
  <si>
    <t>BY_PH_1093</t>
  </si>
  <si>
    <t>Витебское УП Фармация Аптека N280</t>
  </si>
  <si>
    <t>ул. Титова, 12, маг. Дискаунтер напротив Полоцкого рынка</t>
  </si>
  <si>
    <t>BY_PH_1094</t>
  </si>
  <si>
    <t>Витебское УП Фармация Аптека N281</t>
  </si>
  <si>
    <t>ул. Гагарина, 243, Новка ЖД больница</t>
  </si>
  <si>
    <t>BY_PH_1095</t>
  </si>
  <si>
    <t>Витебское УП Фармация Аптека N283</t>
  </si>
  <si>
    <t>ул. Молокова, 2, Привокзальная площадь</t>
  </si>
  <si>
    <t>BY_PH_1096</t>
  </si>
  <si>
    <t>Витебское УП Фармация Аптека N284</t>
  </si>
  <si>
    <t>ст. Орша-Центральная, ЖД вокзал</t>
  </si>
  <si>
    <t>BY_PH_1097</t>
  </si>
  <si>
    <t>Витебское УП Фармация Аптека N285</t>
  </si>
  <si>
    <t>ул. Чкалова, 11/13, маг. Веста N138</t>
  </si>
  <si>
    <t>BY_PH_1098</t>
  </si>
  <si>
    <t>Витебское УП Фармация Аптека N286</t>
  </si>
  <si>
    <t>ул. Гоголя, 6/1, Облисполком, Медколедж</t>
  </si>
  <si>
    <t>BY_PH_1099</t>
  </si>
  <si>
    <t>Витебское УП Фармация Аптека N287</t>
  </si>
  <si>
    <t>ул. Чкалова, 14В, центральная детская пол-ка</t>
  </si>
  <si>
    <t>BY_PH_1100</t>
  </si>
  <si>
    <t>Витебское УП Фармация Аптека N288</t>
  </si>
  <si>
    <t>пр-т Московский, 99, Билево 1, маг. Ганна</t>
  </si>
  <si>
    <t>BY_PH_1101</t>
  </si>
  <si>
    <t>Витебское УП Фармация Аптека N289</t>
  </si>
  <si>
    <t>ул. Гоголя, 14/44, дом торговли</t>
  </si>
  <si>
    <t>BY_PH_1102</t>
  </si>
  <si>
    <t>Витебское УП Фармация Аптека N29</t>
  </si>
  <si>
    <t>пр-т Московский, 43А, 3-я городская пол-ка, 4 этаж</t>
  </si>
  <si>
    <t>BY_PH_1103</t>
  </si>
  <si>
    <t>Витебское УП Фармация Аптека N290</t>
  </si>
  <si>
    <t>ул. Заречная, 25, район Грязиловка</t>
  </si>
  <si>
    <t>BY_PH_1104</t>
  </si>
  <si>
    <t>Витебское УП Фармация Аптека N292</t>
  </si>
  <si>
    <t>ул. Молодежная, 121/9, пом. 97, маг. N26</t>
  </si>
  <si>
    <t>BY_PH_1105</t>
  </si>
  <si>
    <t>Витебское УП Фармация Аптека N294</t>
  </si>
  <si>
    <t>ул. Медицинская, 3, мед. центр, маг. Веста N152</t>
  </si>
  <si>
    <t>BY_PH_1106</t>
  </si>
  <si>
    <t>Витебское УП Фармация Аптека N295</t>
  </si>
  <si>
    <t>ул. Сорокина, 15А, маг. Копеечка</t>
  </si>
  <si>
    <t>BY_PH_1107</t>
  </si>
  <si>
    <t>Витебское УП Фармация Аптека N297</t>
  </si>
  <si>
    <t>ул. Октябрьская, 79</t>
  </si>
  <si>
    <t>BY_PH_1108</t>
  </si>
  <si>
    <t>Витебское УП Фармация Аптека N298</t>
  </si>
  <si>
    <t>ул. Чуйкова, 159а</t>
  </si>
  <si>
    <t>BY_PH_1109</t>
  </si>
  <si>
    <t>Витебское УП Фармация Аптека N3</t>
  </si>
  <si>
    <t>ул. Лазо, 4/128, маг. автозапчастей Авто1</t>
  </si>
  <si>
    <t>BY_PH_1110</t>
  </si>
  <si>
    <t>Витебское УП Фармация Аптека N301</t>
  </si>
  <si>
    <t>ул. Лазо, 137, маг. Евроопт</t>
  </si>
  <si>
    <t>BY_PH_1111</t>
  </si>
  <si>
    <t>Витебское УП Фармация Аптека N302</t>
  </si>
  <si>
    <t>ул. Октября, 15Б</t>
  </si>
  <si>
    <t>BY_PH_1112</t>
  </si>
  <si>
    <t>Витебское УП Фармация Аптека N303</t>
  </si>
  <si>
    <t>ул. Кирова, 1, маг. Веста N65</t>
  </si>
  <si>
    <t>BY_PH_1113</t>
  </si>
  <si>
    <t>Витебское УП Фармация Аптека N304</t>
  </si>
  <si>
    <t>ул. Ктаторова, 21, маг. Березка</t>
  </si>
  <si>
    <t>BY_PH_1114</t>
  </si>
  <si>
    <t>Витебское УП Фармация Аптека N305</t>
  </si>
  <si>
    <t>ул. Энергетиков, 39/2</t>
  </si>
  <si>
    <t>BY_PH_1115</t>
  </si>
  <si>
    <t>Витебское УП Фармация Аптека N306</t>
  </si>
  <si>
    <t>ул. Молодежная, 18, ТЦ Дионис</t>
  </si>
  <si>
    <t>BY_PH_1116</t>
  </si>
  <si>
    <t>Витебское УП Фармация Аптека N307</t>
  </si>
  <si>
    <t>ул. Коммунистическая, 6, психоневрологический диспансер</t>
  </si>
  <si>
    <t>BY_PH_1118</t>
  </si>
  <si>
    <t>Витебское УП Фармация Аптека N309</t>
  </si>
  <si>
    <t>ул. Гагарина, 162, Журжево, конечная ост-ка трамвая</t>
  </si>
  <si>
    <t>BY_PH_1119</t>
  </si>
  <si>
    <t>Витебское УП Фармация Аптека N31</t>
  </si>
  <si>
    <t>ул. Правды, 55/91, маг. Мясковит, почта N29</t>
  </si>
  <si>
    <t>BY_PH_1120</t>
  </si>
  <si>
    <t>Витебское УП Фармация Аптека N310</t>
  </si>
  <si>
    <t>ул. Войкова, 124А</t>
  </si>
  <si>
    <t>BY_PH_1121</t>
  </si>
  <si>
    <t>Витебское УП Фармация Аптека N311</t>
  </si>
  <si>
    <t>пр-т Фрунзе, 71, БСМП</t>
  </si>
  <si>
    <t>BY_PH_1123</t>
  </si>
  <si>
    <t>Витебское УП Фармация Аптека N313</t>
  </si>
  <si>
    <t>пр-т Франциска Скорины, 37/5, рядом маг. Евролюкс</t>
  </si>
  <si>
    <t>BY_PH_1124</t>
  </si>
  <si>
    <t>Витебское УП Фармация Аптека N314</t>
  </si>
  <si>
    <t>пр-т Строителей, 1А, маг. Веста N150 с торца здания</t>
  </si>
  <si>
    <t>BY_PH_1125</t>
  </si>
  <si>
    <t>Витебское УП Фармация Аптека N315</t>
  </si>
  <si>
    <t>ул. Могилевская, 24, маг. Брусничка, подъезд ост. ТЦ Мир</t>
  </si>
  <si>
    <t>BY_PH_1126</t>
  </si>
  <si>
    <t>Витебское УП Фармация Аптека N316</t>
  </si>
  <si>
    <t>ул. Воинов-Интернационалистов, 37/4, поликлинический корпус обл. больницы (бывшая районная пол-ка), 1 этаж</t>
  </si>
  <si>
    <t>BY_PH_1127</t>
  </si>
  <si>
    <t>Витебское УП Фармация Аптека N317</t>
  </si>
  <si>
    <t>пр-т Московский, 14/2, главпочтамт</t>
  </si>
  <si>
    <t>BY_PH_1128</t>
  </si>
  <si>
    <t>Витебское УП Фармация Аптека N318</t>
  </si>
  <si>
    <t>ул. Ленина, 27-28, здание Беларусбанка</t>
  </si>
  <si>
    <t>BY_PH_1129</t>
  </si>
  <si>
    <t>Витебское УП Фармация Аптека N319</t>
  </si>
  <si>
    <t>пр-т Фрунзе, 80/1, маг. Витебские продукты</t>
  </si>
  <si>
    <t>BY_PH_1130</t>
  </si>
  <si>
    <t>Витебское УП Фармация Аптека N32</t>
  </si>
  <si>
    <t>пр-т Победы, 34, женская консультация роддома Никрополье</t>
  </si>
  <si>
    <t>BY_PH_1131</t>
  </si>
  <si>
    <t>Витебское УП Фармация Аптека N320</t>
  </si>
  <si>
    <t>ул. Гончарная, 11, ТЦ Корона, ост. Димитрова</t>
  </si>
  <si>
    <t>BY_PH_1132</t>
  </si>
  <si>
    <t>Витебское УП Фармация Аптека N321</t>
  </si>
  <si>
    <t>ул. Молокова, 12-18, ост. ЖД поликлиника</t>
  </si>
  <si>
    <t>BY_PH_1133</t>
  </si>
  <si>
    <t>Витебское УП Фармация Аптека N322</t>
  </si>
  <si>
    <t>ул. Энергетиков, 21</t>
  </si>
  <si>
    <t>BY_PH_1134</t>
  </si>
  <si>
    <t>Витебское УП Фармация Аптека N323</t>
  </si>
  <si>
    <t>ул. Урицкого, 59А</t>
  </si>
  <si>
    <t>BY_PH_1135</t>
  </si>
  <si>
    <t>Витебское УП Фармация Аптека N324</t>
  </si>
  <si>
    <t>ул. Молодежная, 148А, рынок Двина</t>
  </si>
  <si>
    <t>BY_PH_1136</t>
  </si>
  <si>
    <t>Витебское УП Фармация Аптека N325</t>
  </si>
  <si>
    <t>Шарковщина</t>
  </si>
  <si>
    <t>ул. Водопьянова, 12</t>
  </si>
  <si>
    <t>BY_PH_1137</t>
  </si>
  <si>
    <t>Витебское УП Фармация Аптека N326</t>
  </si>
  <si>
    <t>ул. Денисова, 2А-7б, ост. Подкасцельцы, рядом тренажерный зал</t>
  </si>
  <si>
    <t>BY_PH_1138</t>
  </si>
  <si>
    <t>Витебское УП Фармация Аптека N327</t>
  </si>
  <si>
    <t>ул. Ленина, 1-1, напротив музыкальной школы</t>
  </si>
  <si>
    <t>BY_PH_1139</t>
  </si>
  <si>
    <t>Витебское УП Фармация Аптека N33</t>
  </si>
  <si>
    <t>г.п. Коханово, ул. Микрорайон, 21, рядом с больницей</t>
  </si>
  <si>
    <t>BY_PH_1140</t>
  </si>
  <si>
    <t>Витебское УП Фармация Аптека N330</t>
  </si>
  <si>
    <t>ул. Толкачева, 5А, маг. Евроопт</t>
  </si>
  <si>
    <t>BY_PH_1141</t>
  </si>
  <si>
    <t>Витебское УП Фармация Аптека N332</t>
  </si>
  <si>
    <t>пл. Комсомольская, 1, ост. Комсомольская площадь</t>
  </si>
  <si>
    <t>BY_PH_1142</t>
  </si>
  <si>
    <t>Витебское УП Фармация Аптека N333</t>
  </si>
  <si>
    <t>ул. Гагарина, 29</t>
  </si>
  <si>
    <t>BY_PH_1143</t>
  </si>
  <si>
    <t>Витебское УП Фармация Аптека N334</t>
  </si>
  <si>
    <t>ул. Энгельса, 4, Центральный рынок</t>
  </si>
  <si>
    <t>BY_PH_1144</t>
  </si>
  <si>
    <t>Витебское УП Фармация Аптека N335</t>
  </si>
  <si>
    <t>ул. Молодежная, 166А, рол. 22, ТЦ Стрелецкий капитал</t>
  </si>
  <si>
    <t>BY_PH_1145</t>
  </si>
  <si>
    <t>Витебское УП Фармация Аптека N336</t>
  </si>
  <si>
    <t>ул. Северная, 11А, ТЦ Доброном</t>
  </si>
  <si>
    <t>BY_PH_1146</t>
  </si>
  <si>
    <t>Витебское УП Фармация Аптека N337</t>
  </si>
  <si>
    <t>ул. Шрадера, 7, детская областная больница, административный корпус</t>
  </si>
  <si>
    <t>BY_PH_1148</t>
  </si>
  <si>
    <t>Витебское УП Фармация Аптека N339</t>
  </si>
  <si>
    <t>пр-т Московский, 89-42, амбулатория Билево</t>
  </si>
  <si>
    <t>BY_PH_1149</t>
  </si>
  <si>
    <t>Витебское УП Фармация Аптека N340</t>
  </si>
  <si>
    <t>пр-т Фрунзе, 28-33, ост. Медуниверситет</t>
  </si>
  <si>
    <t>BY_PH_1150</t>
  </si>
  <si>
    <t>Витебское УП Фармация Аптека N341</t>
  </si>
  <si>
    <t>ул. Зеленогурская, 10-2, Белпочта (рядом с кафе Талыш)</t>
  </si>
  <si>
    <t>BY_PH_1151</t>
  </si>
  <si>
    <t>Витебское УП Фармация Аптека N342</t>
  </si>
  <si>
    <t>ул. Евфросиньи Полоцкой, 18, детская пол-ка, 3 этаж</t>
  </si>
  <si>
    <t>BY_PH_1153</t>
  </si>
  <si>
    <t>Витебское УП Фармация Аптека N344</t>
  </si>
  <si>
    <t>ул. Чуйкова, 173</t>
  </si>
  <si>
    <t>BY_PH_1154</t>
  </si>
  <si>
    <t>Витебское УП Фармация Аптека N345</t>
  </si>
  <si>
    <t>ул. Дзержинского, 28B, маг. Хит</t>
  </si>
  <si>
    <t>BY_PH_1155</t>
  </si>
  <si>
    <t>Витебское УП Фармация Аптека N346</t>
  </si>
  <si>
    <t>ул. Максима Горького, 36-67, ост. Спортшкола Комсомолец</t>
  </si>
  <si>
    <t>BY_PH_1156</t>
  </si>
  <si>
    <t>Витебское УП Фармация Аптека N347</t>
  </si>
  <si>
    <t>ул. Пионерская, 15-97, 1-я детская пол-ка, 1 этаж</t>
  </si>
  <si>
    <t>BY_PH_1157</t>
  </si>
  <si>
    <t>Витебское УП Фармация Аптека N348</t>
  </si>
  <si>
    <t>ул. Ленинская, 20А, в здании редакции газеты Патриот</t>
  </si>
  <si>
    <t>BY_PH_1159</t>
  </si>
  <si>
    <t>Витебское УП Фармация Аптека N35</t>
  </si>
  <si>
    <t>аг. Ореховск, ул. Белгрэс, 13, СШ аг. Ореховск</t>
  </si>
  <si>
    <t>BY_PH_1160</t>
  </si>
  <si>
    <t>Витебское УП Фармация Аптека N350</t>
  </si>
  <si>
    <t>ул. Мира, 18/6, больница им. Семашко</t>
  </si>
  <si>
    <t>BY_PH_1161</t>
  </si>
  <si>
    <t>Витебское УП Фармация Аптека N351</t>
  </si>
  <si>
    <t>ул. Ленина, 61, Белагропромбанк, вход со двора</t>
  </si>
  <si>
    <t>BY_PH_1162</t>
  </si>
  <si>
    <t>Витебское УП Фармация Аптека N354</t>
  </si>
  <si>
    <t>ул. Комсомольская, 17, гостиница</t>
  </si>
  <si>
    <t>BY_PH_1163</t>
  </si>
  <si>
    <t>Витебское УП Фармация Аптека N356</t>
  </si>
  <si>
    <t>ул. Ленина, 1-52, маг. Белкнига, площадь Победы</t>
  </si>
  <si>
    <t>BY_PH_1164</t>
  </si>
  <si>
    <t>Витебское УП Фармация Аптека N357</t>
  </si>
  <si>
    <t>ул. Правды, 39А/1-1, маг. Витебские продукты N2</t>
  </si>
  <si>
    <t>BY_PH_1165</t>
  </si>
  <si>
    <t>Витебское УП Фармация Аптека N358</t>
  </si>
  <si>
    <t>пр-т Победы, 17, маг. Тумбочка</t>
  </si>
  <si>
    <t>BY_PH_1166</t>
  </si>
  <si>
    <t>Витебское УП Фармация Аптека N359</t>
  </si>
  <si>
    <t>ул. Школьная, 6А</t>
  </si>
  <si>
    <t>BY_PH_1167</t>
  </si>
  <si>
    <t>Витебское УП Фармация Аптека N36</t>
  </si>
  <si>
    <t>г.п. Сураж, ул. Шмырева, 15, Сураж, Белпочта</t>
  </si>
  <si>
    <t>BY_PH_1168</t>
  </si>
  <si>
    <t>Витебское УП Фармация Аптека N360</t>
  </si>
  <si>
    <t>ул. Молодежная, 2/1, Новополоцкая ЦГБ, терапевтический корпус, 1 этаж</t>
  </si>
  <si>
    <t>BY_PH_1169</t>
  </si>
  <si>
    <t>Витебское УП Фармация Аптека N361</t>
  </si>
  <si>
    <t>ул. 39-й Армии, 27, маг. Мила</t>
  </si>
  <si>
    <t>BY_PH_1170</t>
  </si>
  <si>
    <t>Витебское УП Фармация Аптека N362</t>
  </si>
  <si>
    <t>ул. Генерала Маргелова, 2, Витебская центральная городская пол-ка, 1 этаж</t>
  </si>
  <si>
    <t>BY_PH_1172</t>
  </si>
  <si>
    <t>Витебское УП Фармация Аптека N365</t>
  </si>
  <si>
    <t>ул. Генерала Маргелова, 2, Витебская центральная городская пол-ка, 3 этаж</t>
  </si>
  <si>
    <t>BY_PH_1173</t>
  </si>
  <si>
    <t>Витебское УП Фармация Аптека N367</t>
  </si>
  <si>
    <t>ул. Ленинградская, 96-109</t>
  </si>
  <si>
    <t>BY_PH_1174</t>
  </si>
  <si>
    <t>Витебское УП Фармация Аптека N368</t>
  </si>
  <si>
    <t>ул. Карла Маркса, 18</t>
  </si>
  <si>
    <t>BY_PH_1177</t>
  </si>
  <si>
    <t>Витебское УП Фармация Аптека N370</t>
  </si>
  <si>
    <t>пр-т Победы, 20, клиника ВГМУ</t>
  </si>
  <si>
    <t>BY_PH_1178</t>
  </si>
  <si>
    <t>Витебское УП Фармация Аптека N371</t>
  </si>
  <si>
    <t>пр-т Московский, 45Б-4, ост. 3-я пол-ка, Беларусбанк</t>
  </si>
  <si>
    <t>BY_PH_1179</t>
  </si>
  <si>
    <t>Витебское УП Фармация Аптека N372</t>
  </si>
  <si>
    <t>ул. Станкевича, 4А, здание Белпочты напротив Евроопта</t>
  </si>
  <si>
    <t>BY_PH_1180</t>
  </si>
  <si>
    <t>Витебское УП Фармация Аптека N373</t>
  </si>
  <si>
    <t>ул. Октябрьская, 4, маг. Континент</t>
  </si>
  <si>
    <t>BY_PH_1181</t>
  </si>
  <si>
    <t>Витебское УП Фармация Аптека N374</t>
  </si>
  <si>
    <t>ул. Сипко, 45, маг. Шанс</t>
  </si>
  <si>
    <t>BY_PH_1182</t>
  </si>
  <si>
    <t>Витебское УП Фармация Аптека N375</t>
  </si>
  <si>
    <t>пр-т Фрунзе, 59-63, ост. Смоленская в сторону БСМП</t>
  </si>
  <si>
    <t>BY_PH_1183</t>
  </si>
  <si>
    <t>Витебское УП Фармация Аптека N376</t>
  </si>
  <si>
    <t>ул. Ленина, 17-3, напротив ТЦ Санта плюс</t>
  </si>
  <si>
    <t>BY_PH_1184</t>
  </si>
  <si>
    <t>Витебское УП Фармация Аптека N377</t>
  </si>
  <si>
    <t>ул. Мичурина, 3, маг. ДорОрс N148</t>
  </si>
  <si>
    <t>BY_PH_1185</t>
  </si>
  <si>
    <t>Витебское УП Фармация Аптека N379</t>
  </si>
  <si>
    <t>ул. Кобзуна, 1-2</t>
  </si>
  <si>
    <t>BY_PH_1186</t>
  </si>
  <si>
    <t>Витебское УП Фармация Аптека N38</t>
  </si>
  <si>
    <t>ул. Мира, 46, район Черемушки</t>
  </si>
  <si>
    <t>BY_PH_1187</t>
  </si>
  <si>
    <t>Витебское УП Фармация Аптека N381</t>
  </si>
  <si>
    <t>г.п. Шарковщина, ул. Максима Горького, 6, маг. ЕвроХИТ</t>
  </si>
  <si>
    <t>BY_PH_1188</t>
  </si>
  <si>
    <t>382</t>
  </si>
  <si>
    <t>Витебское УП Фармация Аптека N382</t>
  </si>
  <si>
    <t>ул. Титова, 20-2, рядом с маг. Евроопт</t>
  </si>
  <si>
    <t>BY_PH_1189</t>
  </si>
  <si>
    <t>Витебское УП Фармация Аптека N384</t>
  </si>
  <si>
    <t>пр-т Московский, 56/2, СШ N11</t>
  </si>
  <si>
    <t>BY_PH_1190</t>
  </si>
  <si>
    <t>Витебское УП Фармация Аптека N4</t>
  </si>
  <si>
    <t>ул. Ленина, 38, психоневрологический диспансер, 3 этаж</t>
  </si>
  <si>
    <t>BY_PH_1191</t>
  </si>
  <si>
    <t>Витебское УП Фармация Аптека N40</t>
  </si>
  <si>
    <t>ул. Луначарского, 2А</t>
  </si>
  <si>
    <t>BY_PH_1192</t>
  </si>
  <si>
    <t>Витебское УП Фармация Аптека N42</t>
  </si>
  <si>
    <t>г.п. Оболь, ул. Зеньковой, 13А</t>
  </si>
  <si>
    <t>BY_PH_1193</t>
  </si>
  <si>
    <t>Витебское УП Фармация Аптека N43</t>
  </si>
  <si>
    <t>г.п. Езерище, ул. Дзержинского, 47А</t>
  </si>
  <si>
    <t>BY_PH_1195</t>
  </si>
  <si>
    <t>Витебское УП Фармация Аптека N46</t>
  </si>
  <si>
    <t>аг. Улла, ул. Доватора, 8</t>
  </si>
  <si>
    <t>BY_PH_1196</t>
  </si>
  <si>
    <t>Витебское УП Фармация Аптека N47</t>
  </si>
  <si>
    <t>ул. Ленина, 67, ост. Раница</t>
  </si>
  <si>
    <t>BY_PH_1197</t>
  </si>
  <si>
    <t>Витебское УП Фармация Аптека N49</t>
  </si>
  <si>
    <t>ул. Чкалова, 25Б</t>
  </si>
  <si>
    <t>BY_PH_1198</t>
  </si>
  <si>
    <t>Витебское УП Фармация Аптека N5</t>
  </si>
  <si>
    <t>пр-т Генерала Людникова, 11А, пол-ка Кардиология</t>
  </si>
  <si>
    <t>BY_PH_1199</t>
  </si>
  <si>
    <t>Витебское УП Фармация Аптека N50</t>
  </si>
  <si>
    <t>ул. Кондратьева, 16, 6-я городская пол-ка, 2 этаж</t>
  </si>
  <si>
    <t>BY_PH_1200</t>
  </si>
  <si>
    <t>Витебское УП Фармация Аптека N51</t>
  </si>
  <si>
    <t>ул. Ленинградская, 211, Тирасполь, маг. Веста N85</t>
  </si>
  <si>
    <t>BY_PH_1201</t>
  </si>
  <si>
    <t>Витебское УП Фармация Аптека N52</t>
  </si>
  <si>
    <t>ул. Островского, 4-89, район СШ N18</t>
  </si>
  <si>
    <t>BY_PH_1202</t>
  </si>
  <si>
    <t>Витебское УП Фармация Аптека N54</t>
  </si>
  <si>
    <t>г.п. Болбасово, общежитие</t>
  </si>
  <si>
    <t>BY_PH_1203</t>
  </si>
  <si>
    <t>Витебское УП Фармация Аптека N55</t>
  </si>
  <si>
    <t>ул. Максима Горького, 90, 2-я городская пол-ка, 2 этаж</t>
  </si>
  <si>
    <t>BY_PH_1204</t>
  </si>
  <si>
    <t>Витебское УП Фармация Аптека N56</t>
  </si>
  <si>
    <t>ул. Максима Горького, 90А, 2-я городская больница, административный корпус</t>
  </si>
  <si>
    <t>BY_PH_1205</t>
  </si>
  <si>
    <t>Витебское УП Фармация Аптека N58</t>
  </si>
  <si>
    <t>ул. Кирова, 4, маг. Белвест, маг. Лента</t>
  </si>
  <si>
    <t>BY_PH_1207</t>
  </si>
  <si>
    <t>Витебское УП Фармация Аптека N6</t>
  </si>
  <si>
    <t>ул. Советская, 31</t>
  </si>
  <si>
    <t>BY_PH_1208</t>
  </si>
  <si>
    <t>Витебское УП Фармация Аптека N60</t>
  </si>
  <si>
    <t>пос. Тарный, ул. Гуринова, 47, амбулатория пос. Тарный</t>
  </si>
  <si>
    <t>BY_PH_1210</t>
  </si>
  <si>
    <t>Витебское УП Фармация Аптека N63</t>
  </si>
  <si>
    <t>пр-т Фрунзе, 32А, 3-я детская пол-ка, маг. Ника</t>
  </si>
  <si>
    <t>BY_PH_1211</t>
  </si>
  <si>
    <t>Витебское УП Фармация Аптека N64</t>
  </si>
  <si>
    <t>Великолукский тр-т, 63, Аптекоуправление</t>
  </si>
  <si>
    <t>BY_PH_1212</t>
  </si>
  <si>
    <t>Витебское УП Фармация Аптека N65</t>
  </si>
  <si>
    <t>ул. Советская, 30</t>
  </si>
  <si>
    <t>BY_PH_1213</t>
  </si>
  <si>
    <t>Витебское УП Фармация Аптека N66</t>
  </si>
  <si>
    <t>г.п. Освея, ул. Ленина, 12</t>
  </si>
  <si>
    <t>BY_PH_1214</t>
  </si>
  <si>
    <t>Витебское УП Фармация Аптека N67</t>
  </si>
  <si>
    <t>ул. Советская, 81</t>
  </si>
  <si>
    <t>BY_PH_1215</t>
  </si>
  <si>
    <t>Витебское УП Фармация Аптека N68</t>
  </si>
  <si>
    <t>д. Бигосово, ул. Молодежная, 17</t>
  </si>
  <si>
    <t>BY_PH_1216</t>
  </si>
  <si>
    <t>Витебское УП Фармация Аптека N70</t>
  </si>
  <si>
    <t>д. Волынцы, ул. Мелиораторов, 11</t>
  </si>
  <si>
    <t>BY_PH_1217</t>
  </si>
  <si>
    <t>Витебское УП Фармация Аптека N71</t>
  </si>
  <si>
    <t>г.п. Ветрино, ул. Озерная, 1, ост. Аптека, районная поликлиника</t>
  </si>
  <si>
    <t>BY_PH_1218</t>
  </si>
  <si>
    <t>Витебское УП Фармация Аптека N72</t>
  </si>
  <si>
    <t>д. Вороничи, ул. Центральная, 15</t>
  </si>
  <si>
    <t>BY_PH_1219</t>
  </si>
  <si>
    <t>Витебское УП Фармация Аптека N78</t>
  </si>
  <si>
    <t>ул. Богдана Хмельницкого, 24, 4-я городская пол-ка, 2 этаж</t>
  </si>
  <si>
    <t>BY_PH_1220</t>
  </si>
  <si>
    <t>Витебское УП Фармация Аптека N79</t>
  </si>
  <si>
    <t>ул. Максима Горького, 155/49, ост. Монолит</t>
  </si>
  <si>
    <t>BY_PH_1221</t>
  </si>
  <si>
    <t>Витебское УП Фармация Аптека N81</t>
  </si>
  <si>
    <t>аг. Бабиничи, ул. Юбилейная, 1B, больница</t>
  </si>
  <si>
    <t>BY_PH_1222</t>
  </si>
  <si>
    <t>Витебское УП Фармация Аптека N82</t>
  </si>
  <si>
    <t>пр-т Победы, 31/1, перекресток пр. Победы и ул. В.-Интернационалистов</t>
  </si>
  <si>
    <t>BY_PH_1223</t>
  </si>
  <si>
    <t>Витебское УП Фармация Аптека N83</t>
  </si>
  <si>
    <t>д. Лужесно, маг. ВитРАЙПО</t>
  </si>
  <si>
    <t>BY_PH_1224</t>
  </si>
  <si>
    <t>Витебское УП Фармация Аптека N84</t>
  </si>
  <si>
    <t>ул. Воинов-Интернационалистов, 37, областная клиническая больница, фойе</t>
  </si>
  <si>
    <t>BY_PH_1225</t>
  </si>
  <si>
    <t>Витебское УП Фармация Аптека N85</t>
  </si>
  <si>
    <t>аг. Камаи, ул. 60 лет Октября, 1А</t>
  </si>
  <si>
    <t>BY_PH_1226</t>
  </si>
  <si>
    <t>Витебское УП Фармация Аптека N86</t>
  </si>
  <si>
    <t>пос. Лынтупы, ул. Казея, 24</t>
  </si>
  <si>
    <t>BY_PH_1227</t>
  </si>
  <si>
    <t>Витебское УП Фармация Аптека N87</t>
  </si>
  <si>
    <t>пл. Ленина, 1</t>
  </si>
  <si>
    <t>BY_PH_1228</t>
  </si>
  <si>
    <t>Витебское УП Фармация Аптека N88</t>
  </si>
  <si>
    <t>ул. Ленина, 95</t>
  </si>
  <si>
    <t>BY_PH_1229</t>
  </si>
  <si>
    <t>Витебское УП Фармация Аптека N9</t>
  </si>
  <si>
    <t>ул. Терешковой, 30, 1-я городская пол-ка, 2 этаж</t>
  </si>
  <si>
    <t>BY_PH_1230</t>
  </si>
  <si>
    <t>Витебское УП Фармация Аптека N90</t>
  </si>
  <si>
    <t>г.п. Воропаево, ул. Ленинская, 119/8</t>
  </si>
  <si>
    <t>BY_PH_1232</t>
  </si>
  <si>
    <t>Витебское УП Фармация Аптека N92</t>
  </si>
  <si>
    <t>аг. Удело, ул. Советская, 34</t>
  </si>
  <si>
    <t>BY_PH_1233</t>
  </si>
  <si>
    <t>Витебское УП Фармация Аптека N99</t>
  </si>
  <si>
    <t>аг. Лужки, ул. 17 Сентября, 56Б</t>
  </si>
  <si>
    <t>BY_PH_1234</t>
  </si>
  <si>
    <t>Витебское УП Фармация Дежурная Аптека N127</t>
  </si>
  <si>
    <t>пр-т Черняховского, 9-66, напротив Политехнического колледжа</t>
  </si>
  <si>
    <t>BY_PH_1235</t>
  </si>
  <si>
    <t>Витебское УП Фармация Дежурная Аптека N158</t>
  </si>
  <si>
    <t>ул. Юбилейная, 1, пом. 7Б, пл. Строителей</t>
  </si>
  <si>
    <t>BY_PH_1236</t>
  </si>
  <si>
    <t>Витебское УП Фармация Дежурная Аптека N77</t>
  </si>
  <si>
    <t>ул. Коммунистическая, 18-48, маг. Светач</t>
  </si>
  <si>
    <t>BY_PH_1237</t>
  </si>
  <si>
    <t>Витебское УП Фармация ЦРА N167</t>
  </si>
  <si>
    <t>ул. Заднепровская, 8, маг. Юбилейный, СШ N19</t>
  </si>
  <si>
    <t>BY_PH_1238</t>
  </si>
  <si>
    <t>Витебское УП Фармация ЦРА N41</t>
  </si>
  <si>
    <t>ул. Мариненко, 24, Задвинье</t>
  </si>
  <si>
    <t>BY_PH_1247</t>
  </si>
  <si>
    <t>168/8</t>
  </si>
  <si>
    <t>Гомельское УП Фармация Аптека N168/8</t>
  </si>
  <si>
    <t>м-н Первомайский, 47-2</t>
  </si>
  <si>
    <t>BY_PH_1248</t>
  </si>
  <si>
    <t>Гомельское УП Фармация Аптека N1</t>
  </si>
  <si>
    <t>BY_PH_1249</t>
  </si>
  <si>
    <t>1/1</t>
  </si>
  <si>
    <t>Гомельское УП Фармация Аптека N1/1</t>
  </si>
  <si>
    <t>ул. Новополесская, 11</t>
  </si>
  <si>
    <t>BY_PH_1250</t>
  </si>
  <si>
    <t>1/2</t>
  </si>
  <si>
    <t>Гомельское УП Фармация Аптека N1/2</t>
  </si>
  <si>
    <t>ул. Советская, 22</t>
  </si>
  <si>
    <t>BY_PH_1251</t>
  </si>
  <si>
    <t>Гомельское УП Фармация Аптека N100</t>
  </si>
  <si>
    <t>ул. Мазурова, 117В-67</t>
  </si>
  <si>
    <t>BY_PH_1252</t>
  </si>
  <si>
    <t>Гомельское УП Фармация Аптека N103</t>
  </si>
  <si>
    <t>д. Бобровичи, ул. Лесная, 155/75</t>
  </si>
  <si>
    <t>BY_PH_1253</t>
  </si>
  <si>
    <t>Гомельское УП Фармация Аптека N107</t>
  </si>
  <si>
    <t>ул. 50 лет Октября, 11-66</t>
  </si>
  <si>
    <t>BY_PH_1254</t>
  </si>
  <si>
    <t>107/3</t>
  </si>
  <si>
    <t>Гомельское УП Фармация Аптека N107/3</t>
  </si>
  <si>
    <t>BY_PH_1255</t>
  </si>
  <si>
    <t>107/7</t>
  </si>
  <si>
    <t>Гомельское УП Фармация Аптека N107/7</t>
  </si>
  <si>
    <t>м-н Полесье, 3</t>
  </si>
  <si>
    <t>BY_PH_1256</t>
  </si>
  <si>
    <t>Гомельское УП Фармация Аптека N109</t>
  </si>
  <si>
    <t>аг. Урицкое, ул. Ятченко, 2</t>
  </si>
  <si>
    <t>BY_PH_1257</t>
  </si>
  <si>
    <t>Гомельское УП Фармация Аптека N112</t>
  </si>
  <si>
    <t>д. Березки, ул. Тепличная, 6</t>
  </si>
  <si>
    <t>BY_PH_1258</t>
  </si>
  <si>
    <t>Гомельское УП Фармация Аптека N114</t>
  </si>
  <si>
    <t>д. Озерщина, ул. Мелиоративная, 1А</t>
  </si>
  <si>
    <t>BY_PH_1259</t>
  </si>
  <si>
    <t>Гомель-Залинейный</t>
  </si>
  <si>
    <t>Гомельское УП Фармация Аптека N115</t>
  </si>
  <si>
    <t>ул. Барыкина, 127А</t>
  </si>
  <si>
    <t>BY_PH_1260</t>
  </si>
  <si>
    <t>Гомельское УП Фармация Аптека N125</t>
  </si>
  <si>
    <t>ул. Царикова, 48-92</t>
  </si>
  <si>
    <t>BY_PH_1261</t>
  </si>
  <si>
    <t>Гомельское УП Фармация Аптека N128</t>
  </si>
  <si>
    <t>ул. 8-я Иногородняя, 4</t>
  </si>
  <si>
    <t>BY_PH_1262</t>
  </si>
  <si>
    <t>Гомельское УП Фармация Аптека N131</t>
  </si>
  <si>
    <t>аг. Липов, пер. Парковый, 5</t>
  </si>
  <si>
    <t>BY_PH_1263</t>
  </si>
  <si>
    <t>Гомельское УП Фармация Аптека N133</t>
  </si>
  <si>
    <t>ул. 60 лет СССР, 11</t>
  </si>
  <si>
    <t>BY_PH_1264</t>
  </si>
  <si>
    <t>133/1</t>
  </si>
  <si>
    <t>Гомельское УП Фармация Аптека N133/1</t>
  </si>
  <si>
    <t>ул. Медицинская, 10</t>
  </si>
  <si>
    <t>BY_PH_1265</t>
  </si>
  <si>
    <t>133/2</t>
  </si>
  <si>
    <t>Гомельское УП Фармация Аптека N133/2</t>
  </si>
  <si>
    <t>ул. Пенязькова, 59</t>
  </si>
  <si>
    <t>BY_PH_1266</t>
  </si>
  <si>
    <t>133/3</t>
  </si>
  <si>
    <t>Гомельское УП Фармация Аптека N133/3</t>
  </si>
  <si>
    <t>ул. Котовского, 56</t>
  </si>
  <si>
    <t>BY_PH_1267</t>
  </si>
  <si>
    <t>Гомельское УП Фармация Аптека N14</t>
  </si>
  <si>
    <t>аг. Довск, ул. Советская, 4-2</t>
  </si>
  <si>
    <t>BY_PH_1268</t>
  </si>
  <si>
    <t>Гомельское УП Фармация Аптека N147</t>
  </si>
  <si>
    <t>ул. Артема, 4</t>
  </si>
  <si>
    <t>BY_PH_1269</t>
  </si>
  <si>
    <t>Гомельское УП Фармация Аптека N149</t>
  </si>
  <si>
    <t>ул. Пионерская, 5</t>
  </si>
  <si>
    <t>BY_PH_1270</t>
  </si>
  <si>
    <t>Гомельское УП Фармация Аптека N150</t>
  </si>
  <si>
    <t>ул. Пушкина, 58-93</t>
  </si>
  <si>
    <t>BY_PH_1271</t>
  </si>
  <si>
    <t>Гомельское УП Фармация Аптека 151</t>
  </si>
  <si>
    <t>ул. Рокоссовского, 11</t>
  </si>
  <si>
    <t>BY_PH_1272</t>
  </si>
  <si>
    <t>Гомельское УП Фармация Аптека N156</t>
  </si>
  <si>
    <t>пр-т Речицкий, 22-52</t>
  </si>
  <si>
    <t>BY_PH_1273</t>
  </si>
  <si>
    <t>156/1</t>
  </si>
  <si>
    <t>Гомельское УП Фармация Аптека N156/1</t>
  </si>
  <si>
    <t>ул. Клермон-Ферран, 2, 9-я городская пол-ка, филиал</t>
  </si>
  <si>
    <t>BY_PH_1274</t>
  </si>
  <si>
    <t>156/2</t>
  </si>
  <si>
    <t>Гомельское УП Фармация Аптека N156/2</t>
  </si>
  <si>
    <t>ул. Медицинская, 4</t>
  </si>
  <si>
    <t>BY_PH_1275</t>
  </si>
  <si>
    <t>156/3</t>
  </si>
  <si>
    <t>Гомельское УП Фармация Аптека N156/3</t>
  </si>
  <si>
    <t>ул. Волгоградская, 43</t>
  </si>
  <si>
    <t>BY_PH_1276</t>
  </si>
  <si>
    <t>Гомельское УП Фармация Аптека N162</t>
  </si>
  <si>
    <t>ул. Победы, 25</t>
  </si>
  <si>
    <t>BY_PH_1278</t>
  </si>
  <si>
    <t>162/2</t>
  </si>
  <si>
    <t>Гомельское УП Фармация Аптека N162/2</t>
  </si>
  <si>
    <t>пл. Привокзальная, 3</t>
  </si>
  <si>
    <t>BY_PH_1279</t>
  </si>
  <si>
    <t>162/3</t>
  </si>
  <si>
    <t>Гомельское УП Фармация Аптека N162/3</t>
  </si>
  <si>
    <t>пр-т Победы, 5а-1</t>
  </si>
  <si>
    <t>BY_PH_1280</t>
  </si>
  <si>
    <t>Гомельское УП Фармация Аптека N163</t>
  </si>
  <si>
    <t>ул. Гагарина, 32</t>
  </si>
  <si>
    <t>BY_PH_1281</t>
  </si>
  <si>
    <t>Гомельское УП Фармация Аптека N164</t>
  </si>
  <si>
    <t>аг. Еремино, ул. Советская, 150А</t>
  </si>
  <si>
    <t>BY_PH_1282</t>
  </si>
  <si>
    <t>Гомельское УП Фармация Аптека N165</t>
  </si>
  <si>
    <t>ул. Быховская, 115-202</t>
  </si>
  <si>
    <t>BY_PH_1283</t>
  </si>
  <si>
    <t>165/1</t>
  </si>
  <si>
    <t>Гомельское УП Фармация Аптека N165/1</t>
  </si>
  <si>
    <t>ул. Быховская, 106</t>
  </si>
  <si>
    <t>BY_PH_1284</t>
  </si>
  <si>
    <t>165/2</t>
  </si>
  <si>
    <t>Гомельское УП Фармация Аптека N165/2</t>
  </si>
  <si>
    <t>ул. Быховская, 108</t>
  </si>
  <si>
    <t>BY_PH_1285</t>
  </si>
  <si>
    <t>165/4</t>
  </si>
  <si>
    <t>Гомельское УП Фармация Аптека N165/4</t>
  </si>
  <si>
    <t>ул. Медицинская, 2</t>
  </si>
  <si>
    <t>BY_PH_1286</t>
  </si>
  <si>
    <t>165/5</t>
  </si>
  <si>
    <t>Гомельское УП Фармация Аптека N165/5</t>
  </si>
  <si>
    <t>ул. Барыкина, 100</t>
  </si>
  <si>
    <t>BY_PH_1288</t>
  </si>
  <si>
    <t>Гомельское УП Фармация Аптека N167</t>
  </si>
  <si>
    <t>ул. Советская, 119А-90</t>
  </si>
  <si>
    <t>BY_PH_1289</t>
  </si>
  <si>
    <t>167/1</t>
  </si>
  <si>
    <t>Гомельское УП Фармация Аптека N167/1</t>
  </si>
  <si>
    <t>ул. Ландышева, 17</t>
  </si>
  <si>
    <t>BY_PH_1290</t>
  </si>
  <si>
    <t>167/2</t>
  </si>
  <si>
    <t>Гомельское УП Фармация Аптека N167/2</t>
  </si>
  <si>
    <t>ул. Ландышева, 22, Детская поликлиника</t>
  </si>
  <si>
    <t>BY_PH_1291</t>
  </si>
  <si>
    <t>167/3</t>
  </si>
  <si>
    <t>Гомельское УП Фармация Аптека N167/3</t>
  </si>
  <si>
    <t>ул. Мазурова, 10В, детская пол-ка</t>
  </si>
  <si>
    <t>BY_PH_1292</t>
  </si>
  <si>
    <t>Гомельское УП Фармация Аптека N168</t>
  </si>
  <si>
    <t>ул. Батова, 5</t>
  </si>
  <si>
    <t>BY_PH_1293</t>
  </si>
  <si>
    <t>168/1</t>
  </si>
  <si>
    <t>Гомельское УП Фармация Аптека N168/1</t>
  </si>
  <si>
    <t>ул. Калинина, 4, районная пол-ка</t>
  </si>
  <si>
    <t>BY_PH_1294</t>
  </si>
  <si>
    <t>168/10</t>
  </si>
  <si>
    <t>Гомельское УП Фармация Аптека N168/10</t>
  </si>
  <si>
    <t>ул. Максима Богдановича, 27</t>
  </si>
  <si>
    <t>BY_PH_1295</t>
  </si>
  <si>
    <t>168/5</t>
  </si>
  <si>
    <t>Гомельское УП Фармация Аптека N168/5</t>
  </si>
  <si>
    <t>ул. Шоссейная, 1, маг. Евроопт</t>
  </si>
  <si>
    <t>BY_PH_1296</t>
  </si>
  <si>
    <t>168/6</t>
  </si>
  <si>
    <t>Гомельское УП Фармация Аптека N168/6</t>
  </si>
  <si>
    <t>м-н Молодежный, 92, детская пол-ка</t>
  </si>
  <si>
    <t>BY_PH_1297</t>
  </si>
  <si>
    <t>168/9</t>
  </si>
  <si>
    <t>Гомельское УП Фармация Аптека N168/9</t>
  </si>
  <si>
    <t>ул. Ленина, 44, кафе Свитанак</t>
  </si>
  <si>
    <t>BY_PH_1298</t>
  </si>
  <si>
    <t>Гомельское УП Фармация Аптека N17</t>
  </si>
  <si>
    <t>ул. Ленина, 55А</t>
  </si>
  <si>
    <t>BY_PH_1299</t>
  </si>
  <si>
    <t>17/1</t>
  </si>
  <si>
    <t>Гомельское УП Фармация Аптека N17/1</t>
  </si>
  <si>
    <t>BY_PH_1301</t>
  </si>
  <si>
    <t>17/7</t>
  </si>
  <si>
    <t>Гомельское УП Фармация Аптека N17/7</t>
  </si>
  <si>
    <t>ул. Елисеева, 30</t>
  </si>
  <si>
    <t>BY_PH_1302</t>
  </si>
  <si>
    <t>17/8</t>
  </si>
  <si>
    <t>Гомельское УП Фармация Аптека N17/8</t>
  </si>
  <si>
    <t>ул. Якуба Коласа, 5А, пом. 1,2</t>
  </si>
  <si>
    <t>BY_PH_1304</t>
  </si>
  <si>
    <t>Гомельское УП Фармация Аптека N170</t>
  </si>
  <si>
    <t>ул. Минская, 34</t>
  </si>
  <si>
    <t>BY_PH_1305</t>
  </si>
  <si>
    <t>Гомельское УП Фармация Аптека N172</t>
  </si>
  <si>
    <t>ул. Притыцкого, 22</t>
  </si>
  <si>
    <t>BY_PH_1306</t>
  </si>
  <si>
    <t>Гомельское УП Фармация Аптека N175</t>
  </si>
  <si>
    <t>ул. Минская, 8</t>
  </si>
  <si>
    <t>BY_PH_1307</t>
  </si>
  <si>
    <t>Гомельское УП Фармация Аптека N176</t>
  </si>
  <si>
    <t>ул. Сосновая, 22-89</t>
  </si>
  <si>
    <t>BY_PH_1308</t>
  </si>
  <si>
    <t>176/1</t>
  </si>
  <si>
    <t>Гомельское УП Фармация Аптека N176/1</t>
  </si>
  <si>
    <t>ул. Бочкина, 182А, поликлиника филиал 2</t>
  </si>
  <si>
    <t>BY_PH_1309</t>
  </si>
  <si>
    <t>176/2</t>
  </si>
  <si>
    <t>Гомельское УП Фармация Аптека N176/2</t>
  </si>
  <si>
    <t>ул. Циолковского, 119А</t>
  </si>
  <si>
    <t>BY_PH_1310</t>
  </si>
  <si>
    <t>Гомельское УП Фармация Аптека N179</t>
  </si>
  <si>
    <t>пр-т Космонавтов, 96</t>
  </si>
  <si>
    <t>BY_PH_1311</t>
  </si>
  <si>
    <t>Гомельское УП Фармация Аптека N180</t>
  </si>
  <si>
    <t>ул. Кожара, 2-76</t>
  </si>
  <si>
    <t>BY_PH_1312</t>
  </si>
  <si>
    <t>180/1</t>
  </si>
  <si>
    <t>Гомельское УП Фармация Аптека N180/1</t>
  </si>
  <si>
    <t>ул. Юбилейная, 7А, в здании ГЦГП, 2 этаж</t>
  </si>
  <si>
    <t>BY_PH_1313</t>
  </si>
  <si>
    <t>Гомельское УП Фармация Аптека N184</t>
  </si>
  <si>
    <t>ул. Князева, 7</t>
  </si>
  <si>
    <t>BY_PH_1314</t>
  </si>
  <si>
    <t>Гомельское УП Фармация Аптека N185</t>
  </si>
  <si>
    <t>ул. Свиридова, 27</t>
  </si>
  <si>
    <t>BY_PH_1315</t>
  </si>
  <si>
    <t>185/1</t>
  </si>
  <si>
    <t>Гомельское УП Фармация Аптека N185/1</t>
  </si>
  <si>
    <t>ул. Огоренко, 3</t>
  </si>
  <si>
    <t>BY_PH_1316</t>
  </si>
  <si>
    <t>185/2</t>
  </si>
  <si>
    <t>Гомельское УП Фармация Аптека N185/2</t>
  </si>
  <si>
    <t>ул. Каменщикова, 3</t>
  </si>
  <si>
    <t>BY_PH_1317</t>
  </si>
  <si>
    <t>185/3</t>
  </si>
  <si>
    <t>Гомельское УП Фармация Аптека N185/3</t>
  </si>
  <si>
    <t>ул. Огоренко, 33</t>
  </si>
  <si>
    <t>BY_PH_1318</t>
  </si>
  <si>
    <t>Гомельское УП Фармация Аптека N187</t>
  </si>
  <si>
    <t>ул. Урицкого, 36</t>
  </si>
  <si>
    <t>BY_PH_1319</t>
  </si>
  <si>
    <t>187/1</t>
  </si>
  <si>
    <t>Гомельское УП Фармация Аптека N187/1</t>
  </si>
  <si>
    <t>ул. Ильича, 286</t>
  </si>
  <si>
    <t>BY_PH_1320</t>
  </si>
  <si>
    <t>187/2</t>
  </si>
  <si>
    <t>Гомельское УП Фармация Аптека N187/2</t>
  </si>
  <si>
    <t>ул. Добрушская, 1</t>
  </si>
  <si>
    <t>BY_PH_1321</t>
  </si>
  <si>
    <t>187/3</t>
  </si>
  <si>
    <t>Гомельское УП Фармация Аптека N187/3</t>
  </si>
  <si>
    <t>ул. Добрушская, 2Г/1</t>
  </si>
  <si>
    <t>BY_PH_1322</t>
  </si>
  <si>
    <t>Гомельское УП Фармация Аптека N188</t>
  </si>
  <si>
    <t>ул. Ивана Богатырева, 113-133</t>
  </si>
  <si>
    <t>BY_PH_1323</t>
  </si>
  <si>
    <t>Гомельское УП Фармация Аптека N190</t>
  </si>
  <si>
    <t>ул. Рыжкова, 3</t>
  </si>
  <si>
    <t>BY_PH_1324</t>
  </si>
  <si>
    <t>190/1</t>
  </si>
  <si>
    <t>Гомельское УП Фармация Аптека N190/1</t>
  </si>
  <si>
    <t>ул. Портовая, 50</t>
  </si>
  <si>
    <t>BY_PH_1325</t>
  </si>
  <si>
    <t>190/10</t>
  </si>
  <si>
    <t>Гомельское УП Фармация Аптека N190/10</t>
  </si>
  <si>
    <t>ул. Советская, 138-3</t>
  </si>
  <si>
    <t>BY_PH_1326</t>
  </si>
  <si>
    <t>190/2</t>
  </si>
  <si>
    <t>Гомельское УП Фармация Аптека N190/2</t>
  </si>
  <si>
    <t>ул. Малинина, 9</t>
  </si>
  <si>
    <t>BY_PH_1327</t>
  </si>
  <si>
    <t>190/3</t>
  </si>
  <si>
    <t>Гомельское УП Фармация Аптека N190/3</t>
  </si>
  <si>
    <t>BY_PH_1328</t>
  </si>
  <si>
    <t>190/4</t>
  </si>
  <si>
    <t>Гомельское УП Фармация Аптека N190/4</t>
  </si>
  <si>
    <t>ул. Притыцкого, 1, пом. 3-3, 3-4</t>
  </si>
  <si>
    <t>BY_PH_1329</t>
  </si>
  <si>
    <t>190/5</t>
  </si>
  <si>
    <t>Гомельское УП Фармация Аптека N190/5</t>
  </si>
  <si>
    <t>ул. Советская, 164</t>
  </si>
  <si>
    <t>BY_PH_1330</t>
  </si>
  <si>
    <t>190/6</t>
  </si>
  <si>
    <t>Гомельское УП Фармация Аптека N190/6</t>
  </si>
  <si>
    <t>д. Скрыгалов</t>
  </si>
  <si>
    <t>BY_PH_1331</t>
  </si>
  <si>
    <t>190/7</t>
  </si>
  <si>
    <t>Гомельское УП Фармация Аптека N190/7</t>
  </si>
  <si>
    <t>б-р Юности, 50-5</t>
  </si>
  <si>
    <t>BY_PH_1332</t>
  </si>
  <si>
    <t>190/9</t>
  </si>
  <si>
    <t>Гомельское УП Фармация Аптека N190/9</t>
  </si>
  <si>
    <t>ул. Нелидова, 3А-109</t>
  </si>
  <si>
    <t>BY_PH_1333</t>
  </si>
  <si>
    <t>Гомельское УП Фармация Аптека N191</t>
  </si>
  <si>
    <t>ул. Огоренко, 16</t>
  </si>
  <si>
    <t>BY_PH_1334</t>
  </si>
  <si>
    <t>Гомельское УП Фармация Аптека N192</t>
  </si>
  <si>
    <t>пр-т Октября, 87А</t>
  </si>
  <si>
    <t>BY_PH_1335</t>
  </si>
  <si>
    <t>192/1</t>
  </si>
  <si>
    <t>Гомельское УП Фармация Аптека N192/1</t>
  </si>
  <si>
    <t>ул. Братьев Лизюковых, 5</t>
  </si>
  <si>
    <t>BY_PH_1336</t>
  </si>
  <si>
    <t>192/2</t>
  </si>
  <si>
    <t>Гомельское УП Фармация Аптека N192/2</t>
  </si>
  <si>
    <t>BY_PH_1337</t>
  </si>
  <si>
    <t>192/3</t>
  </si>
  <si>
    <t>Гомельское УП Фармация Аптека N192/3</t>
  </si>
  <si>
    <t>ул. Богдана Хмельницкого, 75</t>
  </si>
  <si>
    <t>BY_PH_1338</t>
  </si>
  <si>
    <t>Гомельское УП Фармация Аптека N193</t>
  </si>
  <si>
    <t>ул. Фрунзе, 1</t>
  </si>
  <si>
    <t>BY_PH_1339</t>
  </si>
  <si>
    <t>193/2</t>
  </si>
  <si>
    <t>Гомельское УП Фармация Аптека N193/2</t>
  </si>
  <si>
    <t>ул. Советская, 98</t>
  </si>
  <si>
    <t>BY_PH_1340</t>
  </si>
  <si>
    <t>Гомельское УП Фармация Аптека N194</t>
  </si>
  <si>
    <t>ул. Богданова, 10Б-58</t>
  </si>
  <si>
    <t>BY_PH_1341</t>
  </si>
  <si>
    <t>194/1</t>
  </si>
  <si>
    <t>Гомельское УП Фармация Аптека N194/1</t>
  </si>
  <si>
    <t>ул. Богданова, 12/2</t>
  </si>
  <si>
    <t>BY_PH_1342</t>
  </si>
  <si>
    <t>194/2</t>
  </si>
  <si>
    <t>Гомельское УП Фармация Аптека N194/2</t>
  </si>
  <si>
    <t>ул. Героев Подпольщиков, 13а</t>
  </si>
  <si>
    <t>BY_PH_1343</t>
  </si>
  <si>
    <t>Гомельское УП Фармация Аптека N195</t>
  </si>
  <si>
    <t>пр-т Речицкий, 75</t>
  </si>
  <si>
    <t>BY_PH_1345</t>
  </si>
  <si>
    <t>195/2</t>
  </si>
  <si>
    <t>Гомельское УП Фармация Аптека N195/2</t>
  </si>
  <si>
    <t>ул. Косарева, 11</t>
  </si>
  <si>
    <t>BY_PH_1346</t>
  </si>
  <si>
    <t>195/3</t>
  </si>
  <si>
    <t>Гомельское УП Фармация Аптека N195/3</t>
  </si>
  <si>
    <t>пр-т Речицкий, 80-86</t>
  </si>
  <si>
    <t>BY_PH_1347</t>
  </si>
  <si>
    <t>Гомельское УП Фармация Аптека N199</t>
  </si>
  <si>
    <t>ул. Красноармейская, 18А</t>
  </si>
  <si>
    <t>BY_PH_1348</t>
  </si>
  <si>
    <t>199/1</t>
  </si>
  <si>
    <t>Гомельское УП Фармация Аптека N199/1</t>
  </si>
  <si>
    <t>BY_PH_1349</t>
  </si>
  <si>
    <t>199/13</t>
  </si>
  <si>
    <t>Гомельское УП Фармация Аптека N199/13</t>
  </si>
  <si>
    <t>ул. Первомайская, 34-33</t>
  </si>
  <si>
    <t>BY_PH_1350</t>
  </si>
  <si>
    <t>199/2</t>
  </si>
  <si>
    <t>Гомельское УП Фармация Аптека N199/2</t>
  </si>
  <si>
    <t>ул. Воровского</t>
  </si>
  <si>
    <t>BY_PH_1351</t>
  </si>
  <si>
    <t>199/3</t>
  </si>
  <si>
    <t>Гомельское УП Фармация Аптека N199/3</t>
  </si>
  <si>
    <t>ул. Войкова, 39А</t>
  </si>
  <si>
    <t>BY_PH_1352</t>
  </si>
  <si>
    <t>199/8</t>
  </si>
  <si>
    <t>Гомельское УП Фармация Аптека N199/8</t>
  </si>
  <si>
    <t>ул. Войкова, 8/2</t>
  </si>
  <si>
    <t>BY_PH_1353</t>
  </si>
  <si>
    <t>199/9</t>
  </si>
  <si>
    <t>Гомельское УП Фармация Аптека N199/9</t>
  </si>
  <si>
    <t>ул. Козлова, 17Б</t>
  </si>
  <si>
    <t>BY_PH_1354</t>
  </si>
  <si>
    <t>Гомельское УП Фармация Аптека N2</t>
  </si>
  <si>
    <t>ул. Пушкина, 18</t>
  </si>
  <si>
    <t>BY_PH_1355</t>
  </si>
  <si>
    <t>2/1</t>
  </si>
  <si>
    <t>Гомельское УП Фармация Аптека N2/1</t>
  </si>
  <si>
    <t>ул. Комсомольская, 4</t>
  </si>
  <si>
    <t>BY_PH_1356</t>
  </si>
  <si>
    <t>2/2</t>
  </si>
  <si>
    <t>Гомельское УП Фармация Аптека N2/2</t>
  </si>
  <si>
    <t>ул. Жарковского, 10-10</t>
  </si>
  <si>
    <t>BY_PH_1357</t>
  </si>
  <si>
    <t>2/3</t>
  </si>
  <si>
    <t>Гомельское УП Фармация Аптека N2/3</t>
  </si>
  <si>
    <t>ул. Жарковского, 7А, 1 этаж</t>
  </si>
  <si>
    <t>BY_PH_1358</t>
  </si>
  <si>
    <t>2/4</t>
  </si>
  <si>
    <t>Гомельское УП Фармация Аптека N2/4</t>
  </si>
  <si>
    <t>ул. Комсомольская, 6-32</t>
  </si>
  <si>
    <t>BY_PH_1359</t>
  </si>
  <si>
    <t>Гомельское УП Фармация Аптека N200</t>
  </si>
  <si>
    <t>ул. Достоевского, 25</t>
  </si>
  <si>
    <t>BY_PH_1360</t>
  </si>
  <si>
    <t>Гомельское УП Фармация Аптека N201</t>
  </si>
  <si>
    <t>3-й Микрорайон, 12</t>
  </si>
  <si>
    <t>BY_PH_1361</t>
  </si>
  <si>
    <t>201/10</t>
  </si>
  <si>
    <t>Гомельское УП Фармация Аптека N201/10</t>
  </si>
  <si>
    <t>ул. Шоссейная, 109, ТЦ Три Желания</t>
  </si>
  <si>
    <t>BY_PH_1363</t>
  </si>
  <si>
    <t>201/12</t>
  </si>
  <si>
    <t>Гомельское УП Фармация Аптека N201/12</t>
  </si>
  <si>
    <t>ул. Воровского, 28, ОСП рынок, маг. 23 Компаньон</t>
  </si>
  <si>
    <t>BY_PH_1364</t>
  </si>
  <si>
    <t>Гомельское УП Фармация Аптека N202</t>
  </si>
  <si>
    <t>б-р Страконицкий, 13</t>
  </si>
  <si>
    <t>BY_PH_1365</t>
  </si>
  <si>
    <t>Гомельское УП Фармация Аптека N206</t>
  </si>
  <si>
    <t>м-н Молодежный, 61А</t>
  </si>
  <si>
    <t>BY_PH_1366</t>
  </si>
  <si>
    <t>206/2</t>
  </si>
  <si>
    <t>Гомельское УП Фармация Аптека N206/2</t>
  </si>
  <si>
    <t>ул. Социалистическая, 79, ЦРБ, хирургический корпус</t>
  </si>
  <si>
    <t>BY_PH_1367</t>
  </si>
  <si>
    <t>Гомельское УП Фармация Аптека N209</t>
  </si>
  <si>
    <t>ул. Жемчужная, 34</t>
  </si>
  <si>
    <t>BY_PH_1368</t>
  </si>
  <si>
    <t>209/1</t>
  </si>
  <si>
    <t>Гомельское УП Фармация Аптека N209/1</t>
  </si>
  <si>
    <t>ул. Ильича, 286А</t>
  </si>
  <si>
    <t>BY_PH_1369</t>
  </si>
  <si>
    <t>209/2</t>
  </si>
  <si>
    <t>Гомельское УП Фармация Аптека N209/2</t>
  </si>
  <si>
    <t>ул. Ильича, 288</t>
  </si>
  <si>
    <t>BY_PH_1370</t>
  </si>
  <si>
    <t>209/3</t>
  </si>
  <si>
    <t>Гомельское УП Фармация Аптека N209/3</t>
  </si>
  <si>
    <t>ул. Ильича, 290</t>
  </si>
  <si>
    <t>BY_PH_1371</t>
  </si>
  <si>
    <t>209/4</t>
  </si>
  <si>
    <t>Гомельское УП Фармация Аптека N209/4</t>
  </si>
  <si>
    <t>ул. Ильича, 331</t>
  </si>
  <si>
    <t>BY_PH_1372</t>
  </si>
  <si>
    <t>209/5</t>
  </si>
  <si>
    <t>Гомельское УП Фармация Аптека N209/5</t>
  </si>
  <si>
    <t>ул. Зайцева, 67/2</t>
  </si>
  <si>
    <t>BY_PH_1373</t>
  </si>
  <si>
    <t>Гомельское УП Фармация Аптека N21</t>
  </si>
  <si>
    <t>17-й Микрорайон, 14А</t>
  </si>
  <si>
    <t>BY_PH_1375</t>
  </si>
  <si>
    <t>Гомельское УП Фармация Аптека N210</t>
  </si>
  <si>
    <t>ул. Строительная, 3б</t>
  </si>
  <si>
    <t>BY_PH_1376</t>
  </si>
  <si>
    <t>Гомельское УП Фармация Аптека N22</t>
  </si>
  <si>
    <t>ул. Светлогорское шоссе, 7/1</t>
  </si>
  <si>
    <t>BY_PH_1377</t>
  </si>
  <si>
    <t>Гомельское УП Фармация Аптека N3</t>
  </si>
  <si>
    <t>ул. Богдана Хмельницкого, 41</t>
  </si>
  <si>
    <t>BY_PH_1378</t>
  </si>
  <si>
    <t>Гомельское УП Фармация Аптека N30</t>
  </si>
  <si>
    <t>ул. Урицкого, 88</t>
  </si>
  <si>
    <t>BY_PH_1379</t>
  </si>
  <si>
    <t>Гомельское УП Фармация Аптека N34</t>
  </si>
  <si>
    <t>ул. Снежкова, 19-49</t>
  </si>
  <si>
    <t>BY_PH_1380</t>
  </si>
  <si>
    <t>Гомельское УП Фармация Аптека N36</t>
  </si>
  <si>
    <t>аг. Прибытки, ул. Ленина, 246</t>
  </si>
  <si>
    <t>BY_PH_1381</t>
  </si>
  <si>
    <t>Гомельское УП Фармация Аптека N39</t>
  </si>
  <si>
    <t>м-н Первомайский, 30</t>
  </si>
  <si>
    <t>BY_PH_1382</t>
  </si>
  <si>
    <t>39/4</t>
  </si>
  <si>
    <t>Гомельское УП Фармация Аптека N39/4</t>
  </si>
  <si>
    <t>Чирковичский с/с, 2/4, сан. Серебряные ключи</t>
  </si>
  <si>
    <t>BY_PH_1383</t>
  </si>
  <si>
    <t>Гомельское УП Фармация Аптека N4</t>
  </si>
  <si>
    <t>BY_PH_1384</t>
  </si>
  <si>
    <t>4/1</t>
  </si>
  <si>
    <t>Гомельское УП Фармация Аптека N4/1</t>
  </si>
  <si>
    <t>ул. Ильича, 98А</t>
  </si>
  <si>
    <t>BY_PH_1385</t>
  </si>
  <si>
    <t>4/3</t>
  </si>
  <si>
    <t>Гомельское УП Фармация Аптека N4/3</t>
  </si>
  <si>
    <t>ул. Ильича, 301</t>
  </si>
  <si>
    <t>BY_PH_1386</t>
  </si>
  <si>
    <t>4/6</t>
  </si>
  <si>
    <t>Гомельское УП Фармация Аптека N4/6</t>
  </si>
  <si>
    <t>ул. Ильича, 275</t>
  </si>
  <si>
    <t>BY_PH_1387</t>
  </si>
  <si>
    <t>4/7</t>
  </si>
  <si>
    <t>Гомельское УП Фармация Аптека N4/7</t>
  </si>
  <si>
    <t>ул. Ильича, 87А-1</t>
  </si>
  <si>
    <t>BY_PH_1388</t>
  </si>
  <si>
    <t>4/8</t>
  </si>
  <si>
    <t>Гомельское УП Фармация Аптека N4/8</t>
  </si>
  <si>
    <t>аг. Мичуринская, ул. Мира, 21</t>
  </si>
  <si>
    <t>BY_PH_1389</t>
  </si>
  <si>
    <t>Гомельское УП Фармация Аптека N40</t>
  </si>
  <si>
    <t>пос. Большевик, ул. Советская, 34-1</t>
  </si>
  <si>
    <t>BY_PH_1390</t>
  </si>
  <si>
    <t>Гомельское УП Фармация Аптека N44</t>
  </si>
  <si>
    <t>ул. Чечерская, 7</t>
  </si>
  <si>
    <t>BY_PH_1392</t>
  </si>
  <si>
    <t>44/2</t>
  </si>
  <si>
    <t>Гомельское УП Фармация Аптека N44/2</t>
  </si>
  <si>
    <t>ул. Чечерская, 35</t>
  </si>
  <si>
    <t>BY_PH_1393</t>
  </si>
  <si>
    <t>44/3</t>
  </si>
  <si>
    <t>Гомельское УП Фармация Аптека N44/3</t>
  </si>
  <si>
    <t>ул. Свиридова, 83А-4</t>
  </si>
  <si>
    <t>BY_PH_1394</t>
  </si>
  <si>
    <t>Гомельское УП Фармация Аптека N47</t>
  </si>
  <si>
    <t>д. Слобода, ул. Ленина, 98А</t>
  </si>
  <si>
    <t>BY_PH_1395</t>
  </si>
  <si>
    <t>Гомельское УП Фармация Аптека N48</t>
  </si>
  <si>
    <t>б-р Юности, 21Б</t>
  </si>
  <si>
    <t>BY_PH_1396</t>
  </si>
  <si>
    <t>Гомельское УП Фармация Аптека N5</t>
  </si>
  <si>
    <t>ул. Незалежности, 1А</t>
  </si>
  <si>
    <t>BY_PH_1398</t>
  </si>
  <si>
    <t>Гомельское УП Фармация Аптека N53</t>
  </si>
  <si>
    <t>ул. Советская, 93А</t>
  </si>
  <si>
    <t>BY_PH_1399</t>
  </si>
  <si>
    <t>53/1</t>
  </si>
  <si>
    <t>Гомельское УП Фармация Аптека N53/1</t>
  </si>
  <si>
    <t>ул. Трифонова, 117</t>
  </si>
  <si>
    <t>BY_PH_1400</t>
  </si>
  <si>
    <t>53/3</t>
  </si>
  <si>
    <t>Гомельское УП Фармация Аптека N53/3</t>
  </si>
  <si>
    <t>ул. Карла Маркса, 21</t>
  </si>
  <si>
    <t>BY_PH_1401</t>
  </si>
  <si>
    <t>53/4</t>
  </si>
  <si>
    <t>Гомельское УП Фармация Аптека N53/4</t>
  </si>
  <si>
    <t>ул. Привокзальная</t>
  </si>
  <si>
    <t>BY_PH_1404</t>
  </si>
  <si>
    <t>Гомельское УП Фармация Аптека N57</t>
  </si>
  <si>
    <t>г.п. Паричи, ул. Комсомольская, 5А</t>
  </si>
  <si>
    <t>BY_PH_1405</t>
  </si>
  <si>
    <t>Гомельское УП Фармация Аптека N58</t>
  </si>
  <si>
    <t>ул. Мазурова, 46</t>
  </si>
  <si>
    <t>BY_PH_1406</t>
  </si>
  <si>
    <t>58/1</t>
  </si>
  <si>
    <t>Гомельское УП Фармация Аптека N58/1</t>
  </si>
  <si>
    <t>ул. Мазурова, 70Б-5</t>
  </si>
  <si>
    <t>BY_PH_1407</t>
  </si>
  <si>
    <t>Гомельское УП Фармация Аптека N6</t>
  </si>
  <si>
    <t>пр-т Ленина, 12</t>
  </si>
  <si>
    <t>BY_PH_1408</t>
  </si>
  <si>
    <t>6/1</t>
  </si>
  <si>
    <t>Гомельское УП Фармация Аптека N6/1</t>
  </si>
  <si>
    <t>ул. Привокзальная, 2А-109</t>
  </si>
  <si>
    <t>BY_PH_1409</t>
  </si>
  <si>
    <t>Гомельское УП Фармация Аптека N62</t>
  </si>
  <si>
    <t>ул. Ленинская, 19</t>
  </si>
  <si>
    <t>BY_PH_1410</t>
  </si>
  <si>
    <t>Гомельское УП Фармация Аптека N63</t>
  </si>
  <si>
    <t>ул. Пролетарская, 92</t>
  </si>
  <si>
    <t>BY_PH_1411</t>
  </si>
  <si>
    <t>Гомельское УП Фармация Аптека N64</t>
  </si>
  <si>
    <t>ул. Социалистическая, 115А</t>
  </si>
  <si>
    <t>BY_PH_1412</t>
  </si>
  <si>
    <t>Гомельское УП Фармация Аптека N66</t>
  </si>
  <si>
    <t>BY_PH_1413</t>
  </si>
  <si>
    <t>66/1</t>
  </si>
  <si>
    <t>Гомельское УП Фармация Аптека N66/1</t>
  </si>
  <si>
    <t>ул. Князева, 7, ТМО</t>
  </si>
  <si>
    <t>BY_PH_1414</t>
  </si>
  <si>
    <t>66/2</t>
  </si>
  <si>
    <t>Гомельское УП Фармация Аптека N66/2</t>
  </si>
  <si>
    <t>ул. Октябрьская, 34</t>
  </si>
  <si>
    <t>BY_PH_1415</t>
  </si>
  <si>
    <t>66/3</t>
  </si>
  <si>
    <t>Гомельское УП Фармация Аптека N66/3</t>
  </si>
  <si>
    <t>ул. Октябрьская, 30</t>
  </si>
  <si>
    <t>BY_PH_1416</t>
  </si>
  <si>
    <t>66/4</t>
  </si>
  <si>
    <t>Гомельское УП Фармация Аптека N66/4</t>
  </si>
  <si>
    <t>ул. Кирова, 5</t>
  </si>
  <si>
    <t>BY_PH_1417</t>
  </si>
  <si>
    <t>66/5</t>
  </si>
  <si>
    <t>Гомельское УП Фармация Аптека N66/5</t>
  </si>
  <si>
    <t>ул. 50 лет Октября, 6</t>
  </si>
  <si>
    <t>BY_PH_1418</t>
  </si>
  <si>
    <t>Гомельское УП Фармация Аптека N67</t>
  </si>
  <si>
    <t>аг. Юровичи, ул. Почтовая, 4</t>
  </si>
  <si>
    <t>BY_PH_1419</t>
  </si>
  <si>
    <t>Гомельское УП Фармация Аптека N69</t>
  </si>
  <si>
    <t>ул. 50 лет Октября, 38</t>
  </si>
  <si>
    <t>BY_PH_1420</t>
  </si>
  <si>
    <t>Гомельское УП Фармация Аптека N7</t>
  </si>
  <si>
    <t>пр-т Космонавтов, 32</t>
  </si>
  <si>
    <t>BY_PH_1421</t>
  </si>
  <si>
    <t>7/1</t>
  </si>
  <si>
    <t>Гомельское УП Фармация Аптека N7/1</t>
  </si>
  <si>
    <t>ул. Царикова, 5А, маг. Копеечка</t>
  </si>
  <si>
    <t>BY_PH_1422</t>
  </si>
  <si>
    <t>7/2</t>
  </si>
  <si>
    <t>Гомельское УП Фармация Аптека N7/2</t>
  </si>
  <si>
    <t>ул. Ефремова М.Г., 16Б</t>
  </si>
  <si>
    <t>BY_PH_1423</t>
  </si>
  <si>
    <t>Гомельское УП Фармация Аптека N76</t>
  </si>
  <si>
    <t>аг. Василевичи, ул. Калинина, 6А</t>
  </si>
  <si>
    <t>BY_PH_1424</t>
  </si>
  <si>
    <t>Гомельское УП Фармация Аптека N79</t>
  </si>
  <si>
    <t>BY_PH_1426</t>
  </si>
  <si>
    <t>79/2</t>
  </si>
  <si>
    <t>Гомельское УП Фармация Аптека N79/2</t>
  </si>
  <si>
    <t>ул. Курчатова, 1</t>
  </si>
  <si>
    <t>BY_PH_1427</t>
  </si>
  <si>
    <t>79/3</t>
  </si>
  <si>
    <t>Гомельское УП Фармация Аптека N79/3</t>
  </si>
  <si>
    <t>ул. Катунина, 7-2</t>
  </si>
  <si>
    <t>BY_PH_1428</t>
  </si>
  <si>
    <t>79/4</t>
  </si>
  <si>
    <t>Гомельское УП Фармация Аптека N79/4</t>
  </si>
  <si>
    <t>ул. Карповича, 10/3</t>
  </si>
  <si>
    <t>BY_PH_1429</t>
  </si>
  <si>
    <t>Гомельское УП Фармация Аптека N8</t>
  </si>
  <si>
    <t>ул. Севастопольская, 91</t>
  </si>
  <si>
    <t>BY_PH_1430</t>
  </si>
  <si>
    <t>8/1</t>
  </si>
  <si>
    <t>Гомельское УП Фармация Аптека N8/1</t>
  </si>
  <si>
    <t>ул. Добрушская, 5</t>
  </si>
  <si>
    <t>BY_PH_1431</t>
  </si>
  <si>
    <t>8/2</t>
  </si>
  <si>
    <t>Гомельское УП Фармация Аптека N8/2</t>
  </si>
  <si>
    <t>ул. Оськина, 22-109</t>
  </si>
  <si>
    <t>BY_PH_1432</t>
  </si>
  <si>
    <t>8/3</t>
  </si>
  <si>
    <t>Гомельское УП Фармация Аптека N8/3</t>
  </si>
  <si>
    <t>ул. Дубравная, 10</t>
  </si>
  <si>
    <t>BY_PH_1433</t>
  </si>
  <si>
    <t>Гомельское УП Фармация Аптека N86</t>
  </si>
  <si>
    <t>г.п. Озаричи, ул. Октябрьская, 27</t>
  </si>
  <si>
    <t>BY_PH_1434</t>
  </si>
  <si>
    <t>Гомельское УП Фармация Аптека N9</t>
  </si>
  <si>
    <t>Ветка</t>
  </si>
  <si>
    <t>ул. Батракова, 31</t>
  </si>
  <si>
    <t>BY_PH_1435</t>
  </si>
  <si>
    <t>9/1</t>
  </si>
  <si>
    <t>Гомельское УП Фармация Аптека N9/1</t>
  </si>
  <si>
    <t>ул. Заслонова, 1д</t>
  </si>
  <si>
    <t>BY_PH_1436</t>
  </si>
  <si>
    <t>9/2</t>
  </si>
  <si>
    <t>Гомельское УП Фармация Аптека N9/2</t>
  </si>
  <si>
    <t>ул. Батракова, 36</t>
  </si>
  <si>
    <t>BY_PH_1437</t>
  </si>
  <si>
    <t>Гомельское УП Фармация Аптека N99</t>
  </si>
  <si>
    <t>пос. Сосновый Бор, ул. Карла Маркса, 13а</t>
  </si>
  <si>
    <t>BY_PH_1448</t>
  </si>
  <si>
    <t>Новогрудок</t>
  </si>
  <si>
    <t>Гродненская РУП Фармация Аптека N72</t>
  </si>
  <si>
    <t>д. Вселюб , ул. Виленская, 24</t>
  </si>
  <si>
    <t>BY_PH_1449</t>
  </si>
  <si>
    <t>Гродненское РУП Фармация Аптека N165</t>
  </si>
  <si>
    <t>ул. Строителей, 12</t>
  </si>
  <si>
    <t>BY_PH_1452</t>
  </si>
  <si>
    <t>Гродненское РУП Фармация Аптека N1</t>
  </si>
  <si>
    <t>ул. Ожешко, 11</t>
  </si>
  <si>
    <t>BY_PH_1453</t>
  </si>
  <si>
    <t>Гродненское РУП Фармация Аптека N100</t>
  </si>
  <si>
    <t>д. Солы, ул. Комсомольская, 17</t>
  </si>
  <si>
    <t>BY_PH_1454</t>
  </si>
  <si>
    <t>Гродненское РУП Фармация Аптека N102</t>
  </si>
  <si>
    <t>аг. Крево, ул. Ошмянская, 52</t>
  </si>
  <si>
    <t>BY_PH_1455</t>
  </si>
  <si>
    <t>Гродненское РУП Фармация Аптека N103</t>
  </si>
  <si>
    <t>ул. Янки Купалы, 87, ТЦ Тринити, 3 этаж, вход с южной парковки</t>
  </si>
  <si>
    <t>BY_PH_1456</t>
  </si>
  <si>
    <t>Гродненское РУП Фармация Аптека N104</t>
  </si>
  <si>
    <t>ул. Горбатова, 1, районная пол-ка УЗ ЦРБ</t>
  </si>
  <si>
    <t>BY_PH_1457</t>
  </si>
  <si>
    <t>Гродненское РУП Фармация Аптека N105</t>
  </si>
  <si>
    <t>ул. Заводская, 52</t>
  </si>
  <si>
    <t>BY_PH_1459</t>
  </si>
  <si>
    <t>Гродненское РУП Фармация Аптека N107</t>
  </si>
  <si>
    <t>Свислочь</t>
  </si>
  <si>
    <t>аг. Хоневичи, ул. Школьная</t>
  </si>
  <si>
    <t>BY_PH_1460</t>
  </si>
  <si>
    <t>Гродненское РУП Фармация Аптека N108</t>
  </si>
  <si>
    <t>ул. Франциска Скорины, 7</t>
  </si>
  <si>
    <t>BY_PH_1461</t>
  </si>
  <si>
    <t>Гродненское РУП Фармация Аптека N109</t>
  </si>
  <si>
    <t>пр-т Космонавтов, 100, пол-ка Азот, 2 этаж</t>
  </si>
  <si>
    <t>BY_PH_1462</t>
  </si>
  <si>
    <t>Гродненское РУП Фармация Аптека N110</t>
  </si>
  <si>
    <t>ул. Огинского, 48-33</t>
  </si>
  <si>
    <t>BY_PH_1463</t>
  </si>
  <si>
    <t>Гродненское РУП Фармация Аптека N112</t>
  </si>
  <si>
    <t>аг. Квасовка, пер. Первомайский, 14</t>
  </si>
  <si>
    <t>BY_PH_1464</t>
  </si>
  <si>
    <t>Гродненское РУП Фармация Аптека N114</t>
  </si>
  <si>
    <t>ул. Поповича, 10</t>
  </si>
  <si>
    <t>Листовка А4</t>
  </si>
  <si>
    <t>BY_PH_1465</t>
  </si>
  <si>
    <t>Гродненское РУП Фармация Аптека N115</t>
  </si>
  <si>
    <t>ул. Мицкевича, 25</t>
  </si>
  <si>
    <t>BY_PH_1466</t>
  </si>
  <si>
    <t>Гродненское РУП Фармация Аптека N116</t>
  </si>
  <si>
    <t>д. Щорсы, ул. Щорсовская, 4Б</t>
  </si>
  <si>
    <t>BY_PH_1467</t>
  </si>
  <si>
    <t>Гродненское РУП Фармация Аптека N119</t>
  </si>
  <si>
    <t>ул. Максима Горького, 71</t>
  </si>
  <si>
    <t>BY_PH_1468</t>
  </si>
  <si>
    <t>Гродненское РУП Фармация Аптека N12</t>
  </si>
  <si>
    <t>г.п. Желудок, ул. Советская, 13</t>
  </si>
  <si>
    <t>BY_PH_1469</t>
  </si>
  <si>
    <t>Гродненское РУП Фармация Аптека N120</t>
  </si>
  <si>
    <t>аг. Белица, ул. Красноармейская, 1</t>
  </si>
  <si>
    <t>BY_PH_1470</t>
  </si>
  <si>
    <t>Гродненское РУП Фармация Аптека N121</t>
  </si>
  <si>
    <t>ул. Криничная, 3</t>
  </si>
  <si>
    <t>BY_PH_1471</t>
  </si>
  <si>
    <t>Гродненское РУП Фармация Аптека N123</t>
  </si>
  <si>
    <t>аг. Дитва, ул. Первомайская, 2</t>
  </si>
  <si>
    <t>BY_PH_1472</t>
  </si>
  <si>
    <t>Гродненское РУП Фармация Аптека N124</t>
  </si>
  <si>
    <t>ул. Домбровского, 41, кожно-венерологический диспансер</t>
  </si>
  <si>
    <t>BY_PH_1473</t>
  </si>
  <si>
    <t>Гродненское РУП Фармация Аптека N125</t>
  </si>
  <si>
    <t>ул. Кабяка, 23, маг. Санта</t>
  </si>
  <si>
    <t>BY_PH_1475</t>
  </si>
  <si>
    <t>Гродненское РУП Фармация Аптека N128</t>
  </si>
  <si>
    <t>пос. Первомайский, ул. Ленина, 12</t>
  </si>
  <si>
    <t>BY_PH_1476</t>
  </si>
  <si>
    <t>Гродненское РУП Фармация Аптека N129</t>
  </si>
  <si>
    <t>ул. Черняховского, 1</t>
  </si>
  <si>
    <t>BY_PH_1477</t>
  </si>
  <si>
    <t>Гродненское РУП Фармация Аптека N13</t>
  </si>
  <si>
    <t>г.п. Острино, ул. Гродненская, 42</t>
  </si>
  <si>
    <t>BY_PH_1478</t>
  </si>
  <si>
    <t>Гродненское РУП Фармация Аптека N130</t>
  </si>
  <si>
    <t>ул. Кирова, 11-48</t>
  </si>
  <si>
    <t>BY_PH_1479</t>
  </si>
  <si>
    <t>Гродненское РУП Фармация Аптека N131</t>
  </si>
  <si>
    <t>BY_PH_1480</t>
  </si>
  <si>
    <t>Гродненское РУП Фармация Аптека N132</t>
  </si>
  <si>
    <t>ул. Войкова, 51А, районная пол-ка</t>
  </si>
  <si>
    <t>BY_PH_1481</t>
  </si>
  <si>
    <t>Гродненское РУП Фармация Аптека N133</t>
  </si>
  <si>
    <t>Берестовица</t>
  </si>
  <si>
    <t>аг. Большие Эйсмонты</t>
  </si>
  <si>
    <t>BY_PH_1482</t>
  </si>
  <si>
    <t>Гродненское РУП Фармация Аптека N134</t>
  </si>
  <si>
    <t>ул. Лизы Чайкиной, 45-1</t>
  </si>
  <si>
    <t>BY_PH_1483</t>
  </si>
  <si>
    <t>Гродненское РУП Фармация Аптека N135</t>
  </si>
  <si>
    <t>б-р Ленинского комсомола, 36А</t>
  </si>
  <si>
    <t>BY_PH_1484</t>
  </si>
  <si>
    <t>Гродненское РУП Фармация Аптека N137</t>
  </si>
  <si>
    <t>ул. Мичурина, 22</t>
  </si>
  <si>
    <t>BY_PH_1485</t>
  </si>
  <si>
    <t>Гродненское РУП Фармация Аптека N138</t>
  </si>
  <si>
    <t>ул. Ломоносова, 4А-2</t>
  </si>
  <si>
    <t>BY_PH_1486</t>
  </si>
  <si>
    <t>Гродненское РУП Фармация Аптека N139</t>
  </si>
  <si>
    <t>ул. Черняховского, 2</t>
  </si>
  <si>
    <t>BY_PH_1487</t>
  </si>
  <si>
    <t>Гродненское РУП Фармация Аптека N14</t>
  </si>
  <si>
    <t>г.п. Сопоцкин, ул. Яна Павла II, 11А</t>
  </si>
  <si>
    <t>BY_PH_1488</t>
  </si>
  <si>
    <t>Гродненское РУП Фармация Аптека N140</t>
  </si>
  <si>
    <t>г.п. Россь, ул. 8 Марта, 12, жилой дом рядом с ТЦ Альтенбург, 1 этаж</t>
  </si>
  <si>
    <t>BY_PH_1490</t>
  </si>
  <si>
    <t>Гродненское РУП Фармация Аптека N144</t>
  </si>
  <si>
    <t>аг. Пограничный, ул. Комарова</t>
  </si>
  <si>
    <t>BY_PH_1491</t>
  </si>
  <si>
    <t>Гродненское РУП Фармация Аптека N145</t>
  </si>
  <si>
    <t>ул. Лермонтова, 13</t>
  </si>
  <si>
    <t>BY_PH_1492</t>
  </si>
  <si>
    <t>Гродненское РУП Фармация Аптека N147</t>
  </si>
  <si>
    <t>пр-т Янки Купалы, 22А-2</t>
  </si>
  <si>
    <t>BY_PH_1493</t>
  </si>
  <si>
    <t>Гродненское РУП Фармация Аптека N149</t>
  </si>
  <si>
    <t>ул. Болдина, 11</t>
  </si>
  <si>
    <t>BY_PH_1494</t>
  </si>
  <si>
    <t>Гродненское РУП Фармация Аптека N150</t>
  </si>
  <si>
    <t>ул. Транспортная, 3</t>
  </si>
  <si>
    <t>BY_PH_1495</t>
  </si>
  <si>
    <t>Гродненское РУП Фармация Аптека N151</t>
  </si>
  <si>
    <t>г.п. Большая Берестовица, ул. Ленина, 10</t>
  </si>
  <si>
    <t>BY_PH_1496</t>
  </si>
  <si>
    <t>Гродненское РУП Фармация Аптека N152</t>
  </si>
  <si>
    <t>ул. Доватора, 23, 1-я детская пол-ка</t>
  </si>
  <si>
    <t>BY_PH_1497</t>
  </si>
  <si>
    <t>Гродненское РУП Фармация Аптека N153</t>
  </si>
  <si>
    <t>ул. Дзержинского, 113А</t>
  </si>
  <si>
    <t>BY_PH_1498</t>
  </si>
  <si>
    <t>Гродненское РУП Фармация Аптека N155</t>
  </si>
  <si>
    <t>ул. Ленина, 57, пом. 43</t>
  </si>
  <si>
    <t>BY_PH_1499</t>
  </si>
  <si>
    <t>Гродненское РУП Фармация Аптека N157</t>
  </si>
  <si>
    <t>BY_PH_1500</t>
  </si>
  <si>
    <t>Гродненское РУП Фармация Аптека N158</t>
  </si>
  <si>
    <t>пр-т Космонавтов, 38А</t>
  </si>
  <si>
    <t>BY_PH_1501</t>
  </si>
  <si>
    <t>Гродненское РУП Фармация Аптека N159</t>
  </si>
  <si>
    <t>пр-т Клецкова, 34</t>
  </si>
  <si>
    <t>BY_PH_1502</t>
  </si>
  <si>
    <t>Гродненское РУП Фармация Аптека N160</t>
  </si>
  <si>
    <t>ул. Григоровича, 15</t>
  </si>
  <si>
    <t>BY_PH_1503</t>
  </si>
  <si>
    <t>Гродненское РУП Фармация Аптека N161</t>
  </si>
  <si>
    <t>б-р князя Гедимина, 4/54</t>
  </si>
  <si>
    <t>BY_PH_1504</t>
  </si>
  <si>
    <t>Гродненское РУП Фармация Аптека N162</t>
  </si>
  <si>
    <t>ул. Горбатова, 4, маг. Евроопт</t>
  </si>
  <si>
    <t>BY_PH_1505</t>
  </si>
  <si>
    <t>Гродненское РУП Фармация Аптека N163</t>
  </si>
  <si>
    <t>ул. Ленинская, 6</t>
  </si>
  <si>
    <t>BY_PH_1506</t>
  </si>
  <si>
    <t>Гродненское РУП Фармация Аптека N164</t>
  </si>
  <si>
    <t>ул. Гагарина, 27</t>
  </si>
  <si>
    <t>BY_PH_1507</t>
  </si>
  <si>
    <t>Гродненское РУП Фармация Аптека N166</t>
  </si>
  <si>
    <t>ул. Летная, 4, маг. Потсдам</t>
  </si>
  <si>
    <t>BY_PH_1509</t>
  </si>
  <si>
    <t>Гродненское РУП Фармация Аптека N17</t>
  </si>
  <si>
    <t>г.п. Порозово, ул. Ленина, 24</t>
  </si>
  <si>
    <t>BY_PH_1510</t>
  </si>
  <si>
    <t>Гродненское РУП Фармация Аптека N170</t>
  </si>
  <si>
    <t>BY_PH_1511</t>
  </si>
  <si>
    <t>Гродненское РУП Фармация Аптека N171</t>
  </si>
  <si>
    <t>ул. Янки Купалы, 3</t>
  </si>
  <si>
    <t>BY_PH_1512</t>
  </si>
  <si>
    <t>Гродненское РУП Фармация Аптека N172</t>
  </si>
  <si>
    <t>ул. Комсомольская, 26А</t>
  </si>
  <si>
    <t>BY_PH_1513</t>
  </si>
  <si>
    <t>Гродненское РУП Фармация Аптека N173</t>
  </si>
  <si>
    <t>ул. Франциска Скорины, 2, детская пол-ка У3 ЦРБ</t>
  </si>
  <si>
    <t>BY_PH_1514</t>
  </si>
  <si>
    <t>Гродненское РУП Фармация Аптека N175</t>
  </si>
  <si>
    <t>б-р Ленинского комсомола, 59</t>
  </si>
  <si>
    <t>BY_PH_1515</t>
  </si>
  <si>
    <t>Гродненское РУП Фармация Аптека N176</t>
  </si>
  <si>
    <t>ул. Советская, 13</t>
  </si>
  <si>
    <t>BY_PH_1516</t>
  </si>
  <si>
    <t>Гродненское РУП Фармация Аптека N177</t>
  </si>
  <si>
    <t>г.п. Красносельский, ул. Строителей, 6А</t>
  </si>
  <si>
    <t>BY_PH_1517</t>
  </si>
  <si>
    <t>Гродненское РУП Фармация Аптека N178</t>
  </si>
  <si>
    <t>ул. Синицкого, 4, филиал педиатрического отделения районной пол-ки</t>
  </si>
  <si>
    <t>BY_PH_1518</t>
  </si>
  <si>
    <t>Гродненское РУП Фармация Аптека N18</t>
  </si>
  <si>
    <t>аг. Озеры, ул. Рощенки, 2</t>
  </si>
  <si>
    <t>BY_PH_1519</t>
  </si>
  <si>
    <t>Гродненское РУП Фармация Аптека N180</t>
  </si>
  <si>
    <t>ул. Обухова, 15, 5-я городская пол-ка</t>
  </si>
  <si>
    <t>BY_PH_1520</t>
  </si>
  <si>
    <t>Гродненское РУП Фармация Аптека N182</t>
  </si>
  <si>
    <t>ул. Кирова, 2</t>
  </si>
  <si>
    <t>BY_PH_1521</t>
  </si>
  <si>
    <t>Гродненское РУП Фармация Аптека N183</t>
  </si>
  <si>
    <t>ул. Ровдо, 1</t>
  </si>
  <si>
    <t>BY_PH_1522</t>
  </si>
  <si>
    <t>Гродненское РУП Фармация Аптека N185</t>
  </si>
  <si>
    <t>ул. Борунская, 35, центральная районная больница</t>
  </si>
  <si>
    <t>BY_PH_1523</t>
  </si>
  <si>
    <t>Гродненское РУП Фармация Аптека N186</t>
  </si>
  <si>
    <t>ул. Советских Пограничников, 115</t>
  </si>
  <si>
    <t>BY_PH_1524</t>
  </si>
  <si>
    <t>Гродненское РУП Фармация Аптека N187</t>
  </si>
  <si>
    <t>ул. Труханова, 25</t>
  </si>
  <si>
    <t>BY_PH_1525</t>
  </si>
  <si>
    <t>Гродненское РУП Фармация Аптека N189</t>
  </si>
  <si>
    <t>ул. Белые Росы, 65-94</t>
  </si>
  <si>
    <t>BY_PH_1526</t>
  </si>
  <si>
    <t>Гродненское РУП Фармация Аптека N19</t>
  </si>
  <si>
    <t>аг. Индура, ул. Рогачевского, 57</t>
  </si>
  <si>
    <t>BY_PH_1527</t>
  </si>
  <si>
    <t>Гродненское РУП Фармация Аптека N190</t>
  </si>
  <si>
    <t>пр-т Янки Купалы, 89, 4-я городская больница</t>
  </si>
  <si>
    <t>BY_PH_1528</t>
  </si>
  <si>
    <t>Гродненское РУП Фармация Аптека N191</t>
  </si>
  <si>
    <t>ул. Советская, 8</t>
  </si>
  <si>
    <t>BY_PH_1529</t>
  </si>
  <si>
    <t>Гродненское РУП Фармация Аптека N193</t>
  </si>
  <si>
    <t>б-р Надежд, 71</t>
  </si>
  <si>
    <t>BY_PH_1530</t>
  </si>
  <si>
    <t>Гродненское РУП Фармация Аптека N194</t>
  </si>
  <si>
    <t>ул. Фабричная, 18</t>
  </si>
  <si>
    <t>BY_PH_1531</t>
  </si>
  <si>
    <t>Гродненское РУП Фармация Аптека N195</t>
  </si>
  <si>
    <t>ул. Великая Ольшанка, 13, маг. Санта</t>
  </si>
  <si>
    <t>BY_PH_1532</t>
  </si>
  <si>
    <t>Гродненское РУП Фармация Аптека N196</t>
  </si>
  <si>
    <t>ул. Тавлая, 33, маг. Санта</t>
  </si>
  <si>
    <t>BY_PH_1533</t>
  </si>
  <si>
    <t>Гродненское РУП Фармация Аптека N197</t>
  </si>
  <si>
    <t>ул. Дзержинского, 2</t>
  </si>
  <si>
    <t>BY_PH_1534</t>
  </si>
  <si>
    <t>Гродненское РУП Фармация Аптека N198</t>
  </si>
  <si>
    <t>ул. 17 Сентября, 12</t>
  </si>
  <si>
    <t>BY_PH_1535</t>
  </si>
  <si>
    <t>Гродненское РУП Фармация Аптека N199</t>
  </si>
  <si>
    <t>пр-т Янки Купалы, 71</t>
  </si>
  <si>
    <t>BY_PH_1536</t>
  </si>
  <si>
    <t>Гродненское РУП Фармация Аптека N200</t>
  </si>
  <si>
    <t>ул. Врублевского, 46, к. 1</t>
  </si>
  <si>
    <t>BY_PH_1537</t>
  </si>
  <si>
    <t>Гродненское РУП Фармация Аптека N201</t>
  </si>
  <si>
    <t>ул. Волчецкого, 51А, пол-ка УЗ ЦРБ</t>
  </si>
  <si>
    <t>BY_PH_1538</t>
  </si>
  <si>
    <t>Гродненское РУП Фармация Аптека N202</t>
  </si>
  <si>
    <t>ул. Ленина, 44</t>
  </si>
  <si>
    <t>BY_PH_1539</t>
  </si>
  <si>
    <t>Гродненское РУП Фармация Аптека N203</t>
  </si>
  <si>
    <t>ул. Максима Горького, 91-7, ТЦ Корона, зал Б, пав.12</t>
  </si>
  <si>
    <t>BY_PH_1540</t>
  </si>
  <si>
    <t>Гродненское РУП Фармация Аптека N205</t>
  </si>
  <si>
    <t>ул. Дзержинского, 54А-3, маг. Санта</t>
  </si>
  <si>
    <t>BY_PH_1541</t>
  </si>
  <si>
    <t>Гродненское РУП Фармация Аптека N21</t>
  </si>
  <si>
    <t>аг. Поречье, ул. Розы Люксембург, 31-1</t>
  </si>
  <si>
    <t>BY_PH_1542</t>
  </si>
  <si>
    <t>Гродненское РУП Фармация Аптека N211</t>
  </si>
  <si>
    <t>ул. Советская, 126</t>
  </si>
  <si>
    <t>BY_PH_1544</t>
  </si>
  <si>
    <t>Гродненское РУП Фармация Аптека N213</t>
  </si>
  <si>
    <t>Скидель</t>
  </si>
  <si>
    <t>ул. Зеленая, 1А</t>
  </si>
  <si>
    <t>BY_PH_1545</t>
  </si>
  <si>
    <t>Гродненское РУП Фармация Аптека N214</t>
  </si>
  <si>
    <t>д. Ковали, сан. Энергетик</t>
  </si>
  <si>
    <t>BY_PH_1546</t>
  </si>
  <si>
    <t>Гродненское РУП Фармация Аптека N215</t>
  </si>
  <si>
    <t>ул. Максима Горького, 77</t>
  </si>
  <si>
    <t>BY_PH_1547</t>
  </si>
  <si>
    <t>Гродненское РУП Фармация Аптека N216</t>
  </si>
  <si>
    <t>пер. Больничный, 13</t>
  </si>
  <si>
    <t>BY_PH_1549</t>
  </si>
  <si>
    <t>Гродненское РУП Фармация Аптека N218</t>
  </si>
  <si>
    <t>аг. Малая Берестовица, ул. Цитаишвили, 8</t>
  </si>
  <si>
    <t>BY_PH_1550</t>
  </si>
  <si>
    <t>Гродненское РУП Фармация Аптека N219</t>
  </si>
  <si>
    <t>ул. Ленина, 46В</t>
  </si>
  <si>
    <t>BY_PH_1551</t>
  </si>
  <si>
    <t>Гродненское РУП Фармация Аптека N220</t>
  </si>
  <si>
    <t>ул. Суворова, 21-67</t>
  </si>
  <si>
    <t>BY_PH_1552</t>
  </si>
  <si>
    <t>Гродненское РУП Фармация Аптека N221</t>
  </si>
  <si>
    <t>ул. Фолюш, 15/204, а.п. 4</t>
  </si>
  <si>
    <t>BY_PH_1553</t>
  </si>
  <si>
    <t>Гродненское РУП Фармация Аптека N222</t>
  </si>
  <si>
    <t>аг. Можейково, ул. Победы, 7</t>
  </si>
  <si>
    <t>BY_PH_1554</t>
  </si>
  <si>
    <t>Гродненское РУП Фармация Аптека N223</t>
  </si>
  <si>
    <t>ул. Лиможа, 25</t>
  </si>
  <si>
    <t>BY_PH_1555</t>
  </si>
  <si>
    <t>Гродненское РУП Фармация Аптека N224</t>
  </si>
  <si>
    <t>ул. Панковой, 57А-1, маг. Евроопт</t>
  </si>
  <si>
    <t>BY_PH_1556</t>
  </si>
  <si>
    <t>Гродненское РУП Фармация Аптека N225</t>
  </si>
  <si>
    <t>ул. Октябрьская, 55, пом. 68</t>
  </si>
  <si>
    <t>BY_PH_1557</t>
  </si>
  <si>
    <t>Гродненское РУП Фармация Аптека N226</t>
  </si>
  <si>
    <t>ул. Первомайская, 3</t>
  </si>
  <si>
    <t>BY_PH_1558</t>
  </si>
  <si>
    <t>Гродненское РУП Фармация Аптека N227</t>
  </si>
  <si>
    <t>ул. Ершова, 58, маг. Евроопт</t>
  </si>
  <si>
    <t>BY_PH_1559</t>
  </si>
  <si>
    <t>Гродненское РУП Фармация Аптека N23</t>
  </si>
  <si>
    <t>аг. Першемайск, ул. Первомайская, 7-2</t>
  </si>
  <si>
    <t>BY_PH_1560</t>
  </si>
  <si>
    <t>Гродненское РУП Фармация Аптека N230</t>
  </si>
  <si>
    <t>ул. Советских Пограничников, 54</t>
  </si>
  <si>
    <t>BY_PH_1561</t>
  </si>
  <si>
    <t>Гродненское РУП Фармация Аптека N231</t>
  </si>
  <si>
    <t>BY_PH_1562</t>
  </si>
  <si>
    <t>Гродненское РУП Фармация Аптека N233</t>
  </si>
  <si>
    <t>ул. Кирова, 19, центральная районная пол-ка</t>
  </si>
  <si>
    <t>BY_PH_1563</t>
  </si>
  <si>
    <t>Гродненское РУП Фармация Аптека N234</t>
  </si>
  <si>
    <t>ул. Цагельник, 12</t>
  </si>
  <si>
    <t>BY_PH_1565</t>
  </si>
  <si>
    <t>Гродненское РУП Фармация Аптека N236</t>
  </si>
  <si>
    <t>ул. Южная, 2, маг. Дионис</t>
  </si>
  <si>
    <t>BY_PH_1566</t>
  </si>
  <si>
    <t>Гродненское РУП Фармация Аптека N237</t>
  </si>
  <si>
    <t>ул. Брикеля, 26, маг. Санта</t>
  </si>
  <si>
    <t>BY_PH_1568</t>
  </si>
  <si>
    <t>Гродненское РУП Фармация Аптека N239</t>
  </si>
  <si>
    <t>Березовка</t>
  </si>
  <si>
    <t>ул. Школьная, 36</t>
  </si>
  <si>
    <t>BY_PH_1569</t>
  </si>
  <si>
    <t>Гродненское РУП Фармация Аптека N24</t>
  </si>
  <si>
    <t>ул. Советская, 67Г</t>
  </si>
  <si>
    <t>BY_PH_1570</t>
  </si>
  <si>
    <t>Гродненское РУП Фармация Аптека N240</t>
  </si>
  <si>
    <t>ул. Володарского, 2</t>
  </si>
  <si>
    <t>BY_PH_1571</t>
  </si>
  <si>
    <t>Гродненское РУП Фармация Аптека N241</t>
  </si>
  <si>
    <t>ул. Школьная, 1-1</t>
  </si>
  <si>
    <t>BY_PH_1572</t>
  </si>
  <si>
    <t>Гродненское РУП Фармация Аптека N242</t>
  </si>
  <si>
    <t>ул. Юбилейная, 57-1, маг. Копеечка</t>
  </si>
  <si>
    <t>BY_PH_1573</t>
  </si>
  <si>
    <t>Гродненское РУП Фармация Аптека N243</t>
  </si>
  <si>
    <t>ул. Советская, 19-2</t>
  </si>
  <si>
    <t>BY_PH_1574</t>
  </si>
  <si>
    <t>Гродненское РУП Фармация Аптека N244</t>
  </si>
  <si>
    <t>ул. Карла Маркса, 1</t>
  </si>
  <si>
    <t>BY_PH_1576</t>
  </si>
  <si>
    <t>Гродненское РУП Фармация Аптека N246</t>
  </si>
  <si>
    <t>ул. Фомичева, 4</t>
  </si>
  <si>
    <t>BY_PH_1578</t>
  </si>
  <si>
    <t>Гродненское РУП Фармация Аптека N248</t>
  </si>
  <si>
    <t>ул. Садакова, 1, маг. Евроопт</t>
  </si>
  <si>
    <t>BY_PH_1579</t>
  </si>
  <si>
    <t>Гродненское РУП Фармация Аптека N249</t>
  </si>
  <si>
    <t>б-р Ленинского комсомола, 44/2, маг. Санта</t>
  </si>
  <si>
    <t>BY_PH_1580</t>
  </si>
  <si>
    <t>Гродненское РУП Фармация Аптека N250</t>
  </si>
  <si>
    <t>ул. Химиков, 5, 7-я городская пол-ка</t>
  </si>
  <si>
    <t>BY_PH_1582</t>
  </si>
  <si>
    <t>Гродненское РУП Фармация Аптека N252</t>
  </si>
  <si>
    <t>ул. Ленина, 82А</t>
  </si>
  <si>
    <t>BY_PH_1583</t>
  </si>
  <si>
    <t>Гродненское РУП Фармация Аптека N253</t>
  </si>
  <si>
    <t>ул. Южная, 30</t>
  </si>
  <si>
    <t>BY_PH_1584</t>
  </si>
  <si>
    <t>Гродненское РУП Фармация Аптека N254</t>
  </si>
  <si>
    <t>ул. Брестская, 81Б</t>
  </si>
  <si>
    <t>BY_PH_1586</t>
  </si>
  <si>
    <t>Гродненское РУП Фармация Аптека N256</t>
  </si>
  <si>
    <t>ул. Ленина, 40</t>
  </si>
  <si>
    <t>BY_PH_1587</t>
  </si>
  <si>
    <t>Гродненское РУП Фармация Аптека N258</t>
  </si>
  <si>
    <t>ул. Красноармейская, 73Г, супермаркет Светофор</t>
  </si>
  <si>
    <t>BY_PH_1588</t>
  </si>
  <si>
    <t>Гродненское РУП Фармация Аптека N259</t>
  </si>
  <si>
    <t>ул. Огинского, 19-139</t>
  </si>
  <si>
    <t>BY_PH_1589</t>
  </si>
  <si>
    <t>Гродненское РУП Фармация Аптека N260</t>
  </si>
  <si>
    <t>ул. Суворова, 308-4, маг. Виталюр</t>
  </si>
  <si>
    <t>BY_PH_1590</t>
  </si>
  <si>
    <t>Гродненское РУП Фармация Аптека N261</t>
  </si>
  <si>
    <t>ул. Советских Пограничников, 112- 47</t>
  </si>
  <si>
    <t>BY_PH_1591</t>
  </si>
  <si>
    <t>Гродненское РУП Фармация Аптека N262</t>
  </si>
  <si>
    <t>ул. Томина, 14/2</t>
  </si>
  <si>
    <t>BY_PH_1592</t>
  </si>
  <si>
    <t>Гродненское РУП Фармация Аптека N263</t>
  </si>
  <si>
    <t>ул. Стефана Батория, 10-65</t>
  </si>
  <si>
    <t>BY_PH_1593</t>
  </si>
  <si>
    <t>Гродненское РУП Фармация Аптека N27</t>
  </si>
  <si>
    <t>аг. Скрибовцы, ул. Восточная, 45А-4</t>
  </si>
  <si>
    <t>BY_PH_1594</t>
  </si>
  <si>
    <t>Гродненское РУП Фармация Аптека N29</t>
  </si>
  <si>
    <t>д. Новая Гожа, 5</t>
  </si>
  <si>
    <t>BY_PH_1595</t>
  </si>
  <si>
    <t>Гродненское РУП Фармация Аптека N3</t>
  </si>
  <si>
    <t>ул. Антонова, 4</t>
  </si>
  <si>
    <t>BY_PH_1596</t>
  </si>
  <si>
    <t>Гродненское РУП Фармация Аптека N30</t>
  </si>
  <si>
    <t>аг. Верейки, ул. Гродненская, 20</t>
  </si>
  <si>
    <t>BY_PH_1597</t>
  </si>
  <si>
    <t>Гродненское РУП Фармация Аптека N31</t>
  </si>
  <si>
    <t>ул. Франциска Скорины, 4</t>
  </si>
  <si>
    <t>BY_PH_1598</t>
  </si>
  <si>
    <t>Гродненское РУП Фармация Аптека N32</t>
  </si>
  <si>
    <t>аг. Подороск, ул. Строительная, 5</t>
  </si>
  <si>
    <t>BY_PH_1599</t>
  </si>
  <si>
    <t>Гродненское РУП Фармация Аптека N34</t>
  </si>
  <si>
    <t>аг. Василишки, ул. 70 лет Октября, 31-1</t>
  </si>
  <si>
    <t>BY_PH_1600</t>
  </si>
  <si>
    <t>Гродненское РУП Фармация Аптека N35</t>
  </si>
  <si>
    <t>г.п. Россь, ул. Карла Маркса, 3</t>
  </si>
  <si>
    <t>BY_PH_1601</t>
  </si>
  <si>
    <t>Гродненское РУП Фармация Аптека N36</t>
  </si>
  <si>
    <t>ул. Советская, 1</t>
  </si>
  <si>
    <t>BY_PH_1602</t>
  </si>
  <si>
    <t>Гродненское РУП Фармация Аптека N37</t>
  </si>
  <si>
    <t>д. Ваверка, ул. Центральная, 9А</t>
  </si>
  <si>
    <t>BY_PH_1603</t>
  </si>
  <si>
    <t>Гродненское РУП Фармация Аптека N38</t>
  </si>
  <si>
    <t>аг. Рожанка, ул. Щучинская, 22А</t>
  </si>
  <si>
    <t>BY_PH_1604</t>
  </si>
  <si>
    <t>Гродненское РУП Фармация Аптека N39</t>
  </si>
  <si>
    <t>д. Олекшицы, ул. Центральная, 13</t>
  </si>
  <si>
    <t>BY_PH_1605</t>
  </si>
  <si>
    <t>Гродненское РУП Фармация Аптека N4</t>
  </si>
  <si>
    <t>ул. Пролыгина, 1-42</t>
  </si>
  <si>
    <t>BY_PH_1606</t>
  </si>
  <si>
    <t>Гродненское РУП Фармация Аптека N40</t>
  </si>
  <si>
    <t>аг. Волпа, ул. Мира, 15-2</t>
  </si>
  <si>
    <t>BY_PH_1607</t>
  </si>
  <si>
    <t>Гродненское РУП Фармация Аптека N42</t>
  </si>
  <si>
    <t>аг. Орля, ул. Советская, 38</t>
  </si>
  <si>
    <t>BY_PH_1609</t>
  </si>
  <si>
    <t>Гродненское РУП Фармация Аптека N44</t>
  </si>
  <si>
    <t>ул. Рыбиновского, 24</t>
  </si>
  <si>
    <t>BY_PH_1610</t>
  </si>
  <si>
    <t>Гродненское РУП Фармация Аптека N45</t>
  </si>
  <si>
    <t>ул. Юбилейная, 14, филиал терапевтического отделения районной пол-ки</t>
  </si>
  <si>
    <t>BY_PH_1611</t>
  </si>
  <si>
    <t>Гродненское РУП Фармация Аптека N46</t>
  </si>
  <si>
    <t>д. Минойты, ул. Красноармейская, 6А</t>
  </si>
  <si>
    <t>BY_PH_1612</t>
  </si>
  <si>
    <t>Гродненское РУП Фармация Аптека N47</t>
  </si>
  <si>
    <t>ул. Красноармейская, 63, в гипермаркете Евроопт рядом с маг. Техноплюс</t>
  </si>
  <si>
    <t>BY_PH_1613</t>
  </si>
  <si>
    <t>Гродненское РУП Фармация Аптека N49</t>
  </si>
  <si>
    <t>ул. Максима Горького, 90</t>
  </si>
  <si>
    <t>BY_PH_1614</t>
  </si>
  <si>
    <t>Гродненское РУП Фармация Аптека N5</t>
  </si>
  <si>
    <t>ул. Жолудева, 40</t>
  </si>
  <si>
    <t>BY_PH_1615</t>
  </si>
  <si>
    <t>Гродненское РУП Фармация Аптека N50</t>
  </si>
  <si>
    <t>аг. Новый Двор, ул. Гродненская, 37Б</t>
  </si>
  <si>
    <t>BY_PH_1616</t>
  </si>
  <si>
    <t>Гродненское РУП Фармация Аптека N51</t>
  </si>
  <si>
    <t>ул. Машерова, 12</t>
  </si>
  <si>
    <t>BY_PH_1618</t>
  </si>
  <si>
    <t>Гродненское РУП Фармация Аптека N53</t>
  </si>
  <si>
    <t>ул. Советская, 6</t>
  </si>
  <si>
    <t>BY_PH_1619</t>
  </si>
  <si>
    <t>Гродненское РУП Фармация Аптека N54</t>
  </si>
  <si>
    <t>ул. Войкова, 36</t>
  </si>
  <si>
    <t>BY_PH_1620</t>
  </si>
  <si>
    <t>Гродненское РУП Фармация Аптека N63</t>
  </si>
  <si>
    <t>BY_PH_1621</t>
  </si>
  <si>
    <t>Гродненское РУП Фармация Аптека N64</t>
  </si>
  <si>
    <t>аг. Деревная</t>
  </si>
  <si>
    <t>BY_PH_1622</t>
  </si>
  <si>
    <t>Гродненское РУП Фармация Аптека N67</t>
  </si>
  <si>
    <t>г.п. Любча, ул. Юбилейная, 31, горпоселковая пол-ка</t>
  </si>
  <si>
    <t>BY_PH_1623</t>
  </si>
  <si>
    <t>Гродненское РУП Фармация Аптека N68</t>
  </si>
  <si>
    <t>аг. Негневичи, ул. Строителей, 6А</t>
  </si>
  <si>
    <t>BY_PH_1624</t>
  </si>
  <si>
    <t>Гродненское РУП Фармация Аптека N73</t>
  </si>
  <si>
    <t>ул. Новогрудская, 8</t>
  </si>
  <si>
    <t>BY_PH_1626</t>
  </si>
  <si>
    <t>Гродненское РУП Фармация Аптека N76</t>
  </si>
  <si>
    <t>ул. Кирова, 3</t>
  </si>
  <si>
    <t>BY_PH_1627</t>
  </si>
  <si>
    <t>Гродненское РУП Фармация Аптека N77</t>
  </si>
  <si>
    <t>аг. Тарново, ул. Молодежная, 4</t>
  </si>
  <si>
    <t>BY_PH_1628</t>
  </si>
  <si>
    <t>Гродненское РУП Фармация Аптека N79</t>
  </si>
  <si>
    <t>BY_PH_1629</t>
  </si>
  <si>
    <t>Гродненское РУП Фармация Аптека N8</t>
  </si>
  <si>
    <t>ул. Зеленая, 43В</t>
  </si>
  <si>
    <t>BY_PH_1630</t>
  </si>
  <si>
    <t>Гродненское РУП Фармация Аптека N81</t>
  </si>
  <si>
    <t>аг. Новый Двор, ул. 1 Мая, 7</t>
  </si>
  <si>
    <t>BY_PH_1631</t>
  </si>
  <si>
    <t>Гродненское РУП Фармация Аптека N82</t>
  </si>
  <si>
    <t>г.п. Красносельский, ул. Школьная, 2</t>
  </si>
  <si>
    <t>BY_PH_1632</t>
  </si>
  <si>
    <t>Гродненское РУП Фармация Аптека N84</t>
  </si>
  <si>
    <t>ул. Доватора, 7, маг. Евроопт</t>
  </si>
  <si>
    <t>BY_PH_1633</t>
  </si>
  <si>
    <t>Гродненское РУП Фармация Аптека N85</t>
  </si>
  <si>
    <t>ул. Кремко, 10, маг. Родны кут</t>
  </si>
  <si>
    <t>BY_PH_1634</t>
  </si>
  <si>
    <t>Гродненское РУП Фармация Аптека N87</t>
  </si>
  <si>
    <t>BY_PH_1635</t>
  </si>
  <si>
    <t>Гродненское РУП Фармация Аптека N89</t>
  </si>
  <si>
    <t>ул. Тавлая, 44А-61</t>
  </si>
  <si>
    <t>BY_PH_1636</t>
  </si>
  <si>
    <t>Гродненское РУП Фармация Аптека N91</t>
  </si>
  <si>
    <t>аг. Гольшаны, ул. Замковая, 27А</t>
  </si>
  <si>
    <t>BY_PH_1637</t>
  </si>
  <si>
    <t>Гродненское РУП Фармация Аптека N92</t>
  </si>
  <si>
    <t>Коссовский тр-т, 98</t>
  </si>
  <si>
    <t>BY_PH_1638</t>
  </si>
  <si>
    <t>Гродненское РУП Фармация Аптека N93</t>
  </si>
  <si>
    <t>аг. Жупраны</t>
  </si>
  <si>
    <t>BY_PH_1640</t>
  </si>
  <si>
    <t>Гродненское РУП Фармация Аптека N96</t>
  </si>
  <si>
    <t>д. Ворняны, ул. Интернатская, 3</t>
  </si>
  <si>
    <t>BY_PH_1641</t>
  </si>
  <si>
    <t>Гродненское РУП Фармация Аптека N97</t>
  </si>
  <si>
    <t>аг. Михалишки, ул. Победы, 15</t>
  </si>
  <si>
    <t>BY_PH_1642</t>
  </si>
  <si>
    <t>Гродненское РУП Фармация Аптека N98</t>
  </si>
  <si>
    <t>аг. Кемелишки, ул. Советская, 14</t>
  </si>
  <si>
    <t>BY_PH_1643</t>
  </si>
  <si>
    <t>Гродненское РУП Фармация ЦРА N11</t>
  </si>
  <si>
    <t>ул. Красноармейская, 36</t>
  </si>
  <si>
    <t>BY_PH_1644</t>
  </si>
  <si>
    <t>Гродненское РУП Фармация ЦРА N136</t>
  </si>
  <si>
    <t>ул. Социалистическая, 2</t>
  </si>
  <si>
    <t>BY_PH_1645</t>
  </si>
  <si>
    <t>Гродненское РУП Фармация ЦРА N146</t>
  </si>
  <si>
    <t>ул. Крупской, 7</t>
  </si>
  <si>
    <t>BY_PH_1646</t>
  </si>
  <si>
    <t>Гродненское РУП Фармация ЦРА N6</t>
  </si>
  <si>
    <t>ул. Первомайская, 2А</t>
  </si>
  <si>
    <t>BY_PH_1647</t>
  </si>
  <si>
    <t>Гродненское РУП Фармация ЦРА N60</t>
  </si>
  <si>
    <t>ул. Гродненская, 10-2</t>
  </si>
  <si>
    <t>BY_PH_1648</t>
  </si>
  <si>
    <t>Гродненское РУП Фармация ЦРА N61</t>
  </si>
  <si>
    <t>пл. Ленина, 3</t>
  </si>
  <si>
    <t>BY_PH_1649</t>
  </si>
  <si>
    <t>Гродненское РУП Фармация ЦРА N7</t>
  </si>
  <si>
    <t>ул. Гагарина, 5</t>
  </si>
  <si>
    <t>BY_PH_1650</t>
  </si>
  <si>
    <t>Гродненское РУП Фармация ЦМА N90</t>
  </si>
  <si>
    <t>BY_PH_1651</t>
  </si>
  <si>
    <t>Гродненское РУП Фармация Аптека N95</t>
  </si>
  <si>
    <t>пер. Октябрьский, 9, рядом с Островецкой ЦРБ</t>
  </si>
  <si>
    <t>BY_PH_1652</t>
  </si>
  <si>
    <t>Гродненское РУП Фармация ЦРА N99</t>
  </si>
  <si>
    <t>ул. Советская, 16</t>
  </si>
  <si>
    <t>BY_PH_2002</t>
  </si>
  <si>
    <t>20/3</t>
  </si>
  <si>
    <t>Белфармация Аптека N20 (филиал 3)</t>
  </si>
  <si>
    <t>пр-т Дзержинского, 122-535</t>
  </si>
  <si>
    <t>BY_PH_2519</t>
  </si>
  <si>
    <t>Минская Фармация Аптека N100</t>
  </si>
  <si>
    <t>ул. Заслонова, 2</t>
  </si>
  <si>
    <t>BY_PH_2520</t>
  </si>
  <si>
    <t>Минская Фармация Аптека N101</t>
  </si>
  <si>
    <t>ул. Желтко, 31А</t>
  </si>
  <si>
    <t>BY_PH_2521</t>
  </si>
  <si>
    <t>Минская Фармация Аптека N102</t>
  </si>
  <si>
    <t>ул. Сырокваша, 6</t>
  </si>
  <si>
    <t>BY_PH_2522</t>
  </si>
  <si>
    <t>Минская Фармация Аптека N110</t>
  </si>
  <si>
    <t>ул. Притыцкого, 10-17</t>
  </si>
  <si>
    <t>Нет</t>
  </si>
  <si>
    <t>Да</t>
  </si>
  <si>
    <t>BY_PH_2523</t>
  </si>
  <si>
    <t>Минская Фармация Аптека N111</t>
  </si>
  <si>
    <t>пл. Старое Место, 19</t>
  </si>
  <si>
    <t>BY_PH_2524</t>
  </si>
  <si>
    <t>Минская Фармация Аптека N112</t>
  </si>
  <si>
    <t>пр-т Венисье, 1</t>
  </si>
  <si>
    <t>BY_PH_2525</t>
  </si>
  <si>
    <t>Минская Фармация Аптека N113</t>
  </si>
  <si>
    <t>аг. Лебедево, пл. Центральная, 10А</t>
  </si>
  <si>
    <t>BY_PH_2526</t>
  </si>
  <si>
    <t>Минская Фармация Аптека N114</t>
  </si>
  <si>
    <t>аг. Березинское, ул. Октябрьская, 10</t>
  </si>
  <si>
    <t>BY_PH_2527</t>
  </si>
  <si>
    <t>Минская Фармация Аптека N115</t>
  </si>
  <si>
    <t>г.п. Радошковичи, ул. Советская, 35-23</t>
  </si>
  <si>
    <t>BY_PH_2528</t>
  </si>
  <si>
    <t>Минская Фармация Аптека N116</t>
  </si>
  <si>
    <t>д. Красное, ул. 1 Мая, 95</t>
  </si>
  <si>
    <t>BY_PH_2529</t>
  </si>
  <si>
    <t>Минская Фармация Аптека N117</t>
  </si>
  <si>
    <t>ул. Советская, 1А</t>
  </si>
  <si>
    <t>BY_PH_2530</t>
  </si>
  <si>
    <t>Минская Фармация Аптека N119</t>
  </si>
  <si>
    <t>д. Илья, ул. Школьная, 1Г</t>
  </si>
  <si>
    <t>BY_PH_2531</t>
  </si>
  <si>
    <t>Минская Фармация Аптека N12</t>
  </si>
  <si>
    <t>д. Греск</t>
  </si>
  <si>
    <t>BY_PH_2532</t>
  </si>
  <si>
    <t>Минская Фармация Аптека N120</t>
  </si>
  <si>
    <t>д. Куренец, пл. Свободы, 14</t>
  </si>
  <si>
    <t>BY_PH_2533</t>
  </si>
  <si>
    <t>Минская Фармация Аптека N121</t>
  </si>
  <si>
    <t>д. Ижа, ул. Советская, 20</t>
  </si>
  <si>
    <t>BY_PH_2534</t>
  </si>
  <si>
    <t>Минская Фармация Аптека N122</t>
  </si>
  <si>
    <t>аг. Вязынь, ул. 17 Сентября, 45</t>
  </si>
  <si>
    <t>BY_PH_2535</t>
  </si>
  <si>
    <t>Минская Фармация Аптека N124</t>
  </si>
  <si>
    <t>аг. Раков, пл. Свободы, 11А</t>
  </si>
  <si>
    <t>BY_PH_2536</t>
  </si>
  <si>
    <t>Минская Фармация Аптека N125</t>
  </si>
  <si>
    <t>д. Вишнево, ул. Максима Горького, 1</t>
  </si>
  <si>
    <t>BY_PH_2538</t>
  </si>
  <si>
    <t>Минская Фармация Аптека N127</t>
  </si>
  <si>
    <t>г.п. Ивенец, ул. 1 Мая, 5</t>
  </si>
  <si>
    <t>BY_PH_2539</t>
  </si>
  <si>
    <t>Минская Фармация Аптека N129</t>
  </si>
  <si>
    <t>д. Свидовщина, ул. Первомайская, 24</t>
  </si>
  <si>
    <t>BY_PH_2540</t>
  </si>
  <si>
    <t>Минская Фармация Аптека N137</t>
  </si>
  <si>
    <t>ул. Строителей, 36А</t>
  </si>
  <si>
    <t>BY_PH_2541</t>
  </si>
  <si>
    <t>Минская Фармация Аптека N139</t>
  </si>
  <si>
    <t>аг. Лесной, МОКБ</t>
  </si>
  <si>
    <t>BY_PH_2542</t>
  </si>
  <si>
    <t>Минская Фармация Аптека N14</t>
  </si>
  <si>
    <t>д. Станьково, ул. Казея, 36А</t>
  </si>
  <si>
    <t>BY_PH_2543</t>
  </si>
  <si>
    <t>Минская Фармация Аптека N140</t>
  </si>
  <si>
    <t>г.п. Городея, ул. Октябрьская, 8</t>
  </si>
  <si>
    <t>BY_PH_2544</t>
  </si>
  <si>
    <t>Минская Фармация Аптека N141</t>
  </si>
  <si>
    <t>ул. Фрунзенская, 1</t>
  </si>
  <si>
    <t>BY_PH_2545</t>
  </si>
  <si>
    <t>Минская Фармация Аптека N142</t>
  </si>
  <si>
    <t>пос. Чисть, ул. Садовая, 23</t>
  </si>
  <si>
    <t>BY_PH_2546</t>
  </si>
  <si>
    <t>Минская Фармация Аптека N143</t>
  </si>
  <si>
    <t>ул. Франциска Скорины, 2-68</t>
  </si>
  <si>
    <t>BY_PH_2548</t>
  </si>
  <si>
    <t>Минская Фармация Аптека N145</t>
  </si>
  <si>
    <t>аг. Лесной, 40, Минская областная детская больница</t>
  </si>
  <si>
    <t>BY_PH_2550</t>
  </si>
  <si>
    <t>Минская Фармация Аптека N148</t>
  </si>
  <si>
    <t>BY_PH_2552</t>
  </si>
  <si>
    <t>Минская Фармация Аптека N151</t>
  </si>
  <si>
    <t>д. Новоколосово, ул. Победы, 17-151</t>
  </si>
  <si>
    <t>BY_PH_2553</t>
  </si>
  <si>
    <t>Минская Фармация Аптека N152</t>
  </si>
  <si>
    <t>д. Першаи, ул. Советская, 67</t>
  </si>
  <si>
    <t>BY_PH_2554</t>
  </si>
  <si>
    <t>Минская Фармация Аптека N155</t>
  </si>
  <si>
    <t>аг. Крайск , ул. Буденного, 18</t>
  </si>
  <si>
    <t>BY_PH_2555</t>
  </si>
  <si>
    <t>Минская Фармация Аптека N156</t>
  </si>
  <si>
    <t>аг. Озерцо, ул. Центральная, 35А</t>
  </si>
  <si>
    <t>BY_PH_2556</t>
  </si>
  <si>
    <t>Минская Фармация Аптека N157</t>
  </si>
  <si>
    <t>ул. Минская, 5, сельская врачебная амбулатория</t>
  </si>
  <si>
    <t>BY_PH_2558</t>
  </si>
  <si>
    <t>Минская Фармация Аптека N161</t>
  </si>
  <si>
    <t>ул. Волынца, 1</t>
  </si>
  <si>
    <t>BY_PH_2559</t>
  </si>
  <si>
    <t>Минская Фармация Аптека N162</t>
  </si>
  <si>
    <t>аг. Ждановичи, ул. Линейная, 1</t>
  </si>
  <si>
    <t>Гарбаченок_Фролкова_Колосовская</t>
  </si>
  <si>
    <t>BY_PH_2560</t>
  </si>
  <si>
    <t>Минская Фармация Аптека N165</t>
  </si>
  <si>
    <t>д. Олехновичи, ул. Молодежная, 13</t>
  </si>
  <si>
    <t>BY_PH_2563</t>
  </si>
  <si>
    <t>Минская Фармация Аптека N172</t>
  </si>
  <si>
    <t>ул. Чапаева, 50</t>
  </si>
  <si>
    <t>BY_PH_2564</t>
  </si>
  <si>
    <t>Минская Фармация Аптека N174</t>
  </si>
  <si>
    <t>ул. Чкалова, 8Б/1-2</t>
  </si>
  <si>
    <t>BY_PH_2566</t>
  </si>
  <si>
    <t>Минская Фармация Аптека N176</t>
  </si>
  <si>
    <t>г.п. Правдинский</t>
  </si>
  <si>
    <t>BY_PH_2568</t>
  </si>
  <si>
    <t>Минская Фармация Аптека N179</t>
  </si>
  <si>
    <t>ул. Франциска Скорины, 5</t>
  </si>
  <si>
    <t>BY_PH_2570</t>
  </si>
  <si>
    <t>Минская Фармация Аптека N180</t>
  </si>
  <si>
    <t>ул. Франциска Скорины, 10-91</t>
  </si>
  <si>
    <t>BY_PH_2571</t>
  </si>
  <si>
    <t>Минская Фармация Аптека N181</t>
  </si>
  <si>
    <t>аг. Щитковичи, ул. Ленина, 38, пом. 8,10</t>
  </si>
  <si>
    <t>BY_PH_2572</t>
  </si>
  <si>
    <t>Минская Фармация Аптека N183</t>
  </si>
  <si>
    <t>ул. Козлова, 12</t>
  </si>
  <si>
    <t>BY_PH_2573</t>
  </si>
  <si>
    <t>Минская Фармация Аптека N184</t>
  </si>
  <si>
    <t>ул. Чайковского, 25</t>
  </si>
  <si>
    <t>BY_PH_2574</t>
  </si>
  <si>
    <t>Минская Фармация Аптека N186</t>
  </si>
  <si>
    <t>ул. Ленинская, 164</t>
  </si>
  <si>
    <t>BY_PH_2575</t>
  </si>
  <si>
    <t>Минская Фармация Аптека N189</t>
  </si>
  <si>
    <t>ул. 50 лет Октября, 18</t>
  </si>
  <si>
    <t>BY_PH_2576</t>
  </si>
  <si>
    <t>Минская Фармация Аптека N190</t>
  </si>
  <si>
    <t>Гатово</t>
  </si>
  <si>
    <t>ул. Металлургическая, 6</t>
  </si>
  <si>
    <t>BY_PH_2577</t>
  </si>
  <si>
    <t>Минская Фармация Аптека N191</t>
  </si>
  <si>
    <t>ул. Советская, 62</t>
  </si>
  <si>
    <t>BY_PH_2578</t>
  </si>
  <si>
    <t>Минская Фармация Аптека N193</t>
  </si>
  <si>
    <t>ул. Железнодорожная, 48</t>
  </si>
  <si>
    <t>BY_PH_2579</t>
  </si>
  <si>
    <t>Минская Фармация Аптека N194</t>
  </si>
  <si>
    <t>ул. Школьная, 4-23</t>
  </si>
  <si>
    <t>BY_PH_2580</t>
  </si>
  <si>
    <t>Минская Фармация Аптека N195</t>
  </si>
  <si>
    <t>г.п. Свислочь, ул. Строителей, 12А</t>
  </si>
  <si>
    <t>BY_PH_2581</t>
  </si>
  <si>
    <t>Минская Фармация Аптека N199</t>
  </si>
  <si>
    <t>ул. Социалистическая, 146</t>
  </si>
  <si>
    <t>BY_PH_2587</t>
  </si>
  <si>
    <t>Минская Фармация Аптека N206</t>
  </si>
  <si>
    <t>ул. Московская, 82</t>
  </si>
  <si>
    <t>BY_PH_2588</t>
  </si>
  <si>
    <t>Минская Фармация Аптека N207</t>
  </si>
  <si>
    <t>ул. 50 лет Октября, 17</t>
  </si>
  <si>
    <t>BY_PH_2589</t>
  </si>
  <si>
    <t>Минская Фармация Аптека N209</t>
  </si>
  <si>
    <t>ул. 8 Марта, 13</t>
  </si>
  <si>
    <t>BY_PH_2590</t>
  </si>
  <si>
    <t>Минская Фармация Аптека N210</t>
  </si>
  <si>
    <t>ул. Шамановского, 7-2</t>
  </si>
  <si>
    <t>BY_PH_2592</t>
  </si>
  <si>
    <t>Минская Фармация Аптека N212</t>
  </si>
  <si>
    <t>Михановичи</t>
  </si>
  <si>
    <t>ул. Советская, 15</t>
  </si>
  <si>
    <t xml:space="preserve">нет </t>
  </si>
  <si>
    <t>BY_PH_2593</t>
  </si>
  <si>
    <t>Минская Фармация Аптека N213</t>
  </si>
  <si>
    <t>ул. Карла Маркса, 12</t>
  </si>
  <si>
    <t>BY_PH_2594</t>
  </si>
  <si>
    <t>Минская Фармация Аптека N214</t>
  </si>
  <si>
    <t>ул. Новая Заря, 35А</t>
  </si>
  <si>
    <t>BY_PH_2595</t>
  </si>
  <si>
    <t>Минская Фармация Аптека N215</t>
  </si>
  <si>
    <t>пр-т Революции, 3</t>
  </si>
  <si>
    <t>BY_PH_2596</t>
  </si>
  <si>
    <t>Минская Фармация Аптека N216</t>
  </si>
  <si>
    <t>ул. Янки Купалы, 110-194</t>
  </si>
  <si>
    <t>BY_PH_2598</t>
  </si>
  <si>
    <t>Минская Фармация Аптека N219</t>
  </si>
  <si>
    <t>ул. Гагарина, 12</t>
  </si>
  <si>
    <t>BY_PH_2599</t>
  </si>
  <si>
    <t>Минская Фармация Аптека N22</t>
  </si>
  <si>
    <t>1-й Микрорайон, 9</t>
  </si>
  <si>
    <t>BY_PH_2600</t>
  </si>
  <si>
    <t>Минская Фармация Аптека N220</t>
  </si>
  <si>
    <t>ул. Марии Романович, 6, пол-ка, 2-ой этаж</t>
  </si>
  <si>
    <t>BY_PH_2601</t>
  </si>
  <si>
    <t>Минская Фармация Аптека N222</t>
  </si>
  <si>
    <t>ул. Янки Купалы, 1/1</t>
  </si>
  <si>
    <t>BY_PH_2603</t>
  </si>
  <si>
    <t>Минская Фармация Аптека N224</t>
  </si>
  <si>
    <t>ул. Гагарина, 1</t>
  </si>
  <si>
    <t>BY_PH_2604</t>
  </si>
  <si>
    <t>Минская Фармация Аптека N225</t>
  </si>
  <si>
    <t>ул. Комсомольская, 24</t>
  </si>
  <si>
    <t>BY_PH_2606</t>
  </si>
  <si>
    <t>Минская Фармация Аптека N227</t>
  </si>
  <si>
    <t>ул. Островского, 69А</t>
  </si>
  <si>
    <t>BY_PH_2607</t>
  </si>
  <si>
    <t>Минская Фармация Аптека N228</t>
  </si>
  <si>
    <t>Плещеницы</t>
  </si>
  <si>
    <t>пер. Лесной, 1</t>
  </si>
  <si>
    <t>BY_PH_2608</t>
  </si>
  <si>
    <t>Минская Фармация Аптека N229</t>
  </si>
  <si>
    <t>BY_PH_2609</t>
  </si>
  <si>
    <t>Минская Фармация Аптека N230</t>
  </si>
  <si>
    <t>ул. Первомайская, 97А</t>
  </si>
  <si>
    <t>BY_PH_2610</t>
  </si>
  <si>
    <t>Минская Фармация Аптека N231</t>
  </si>
  <si>
    <t>ул. Интернациональная, 56</t>
  </si>
  <si>
    <t>BY_PH_2611</t>
  </si>
  <si>
    <t>Минская Фармация Аптека N232</t>
  </si>
  <si>
    <t>ул. Коммунистическая, 23</t>
  </si>
  <si>
    <t>BY_PH_2612</t>
  </si>
  <si>
    <t>Минская Фармация Аптека N233</t>
  </si>
  <si>
    <t>г.п. Красная Слобода, ул. Советская, 29Г</t>
  </si>
  <si>
    <t>BY_PH_2613</t>
  </si>
  <si>
    <t>Минская Фармация Аптека N236</t>
  </si>
  <si>
    <t>ул. Калинина, 50</t>
  </si>
  <si>
    <t>BY_PH_2614</t>
  </si>
  <si>
    <t>Минская Фармация Аптека N237</t>
  </si>
  <si>
    <t>ул. Парковая, 19А</t>
  </si>
  <si>
    <t>BY_PH_2615</t>
  </si>
  <si>
    <t>Минская Фармация Аптека N239</t>
  </si>
  <si>
    <t>ул. Октябрьская, 73</t>
  </si>
  <si>
    <t>BY_PH_2618</t>
  </si>
  <si>
    <t>Минская Фармация Аптека N242</t>
  </si>
  <si>
    <t>ул. Парковая, 9</t>
  </si>
  <si>
    <t>BY_PH_2619</t>
  </si>
  <si>
    <t>Минская Фармация Аптека N245</t>
  </si>
  <si>
    <t>ул. Ленина, 39, универмаг</t>
  </si>
  <si>
    <t>BY_PH_2620</t>
  </si>
  <si>
    <t>Минская Фармация Аптека N247</t>
  </si>
  <si>
    <t>ул. Парковая, детская пол-ка</t>
  </si>
  <si>
    <t>BY_PH_2624</t>
  </si>
  <si>
    <t>Минская Фармация Аптека N254</t>
  </si>
  <si>
    <t>ул. Ленинская, 75</t>
  </si>
  <si>
    <t>BY_PH_2626</t>
  </si>
  <si>
    <t>Минская Фармация Аптека N257</t>
  </si>
  <si>
    <t>ул. Лопатина, 170</t>
  </si>
  <si>
    <t>BY_PH_2627</t>
  </si>
  <si>
    <t>Минская Фармация Аптека N26</t>
  </si>
  <si>
    <t>ул. Комсомольская, 7</t>
  </si>
  <si>
    <t>BY_PH_2628</t>
  </si>
  <si>
    <t>Минская Фармация Аптека N260</t>
  </si>
  <si>
    <t>пр-т Революции, 54, 2-я городская пол-ка</t>
  </si>
  <si>
    <t>BY_PH_2629</t>
  </si>
  <si>
    <t>Минская Фармация Аптека N261</t>
  </si>
  <si>
    <t>ул. Заводская, 85</t>
  </si>
  <si>
    <t>BY_PH_2630</t>
  </si>
  <si>
    <t>Минская Фармация Аптека N263</t>
  </si>
  <si>
    <t>ул. Строителей, 44</t>
  </si>
  <si>
    <t>BY_PH_2631</t>
  </si>
  <si>
    <t>Минская Фармация Аптека N264</t>
  </si>
  <si>
    <t>ул. Инкубаторная, 17А</t>
  </si>
  <si>
    <t>BY_PH_2632</t>
  </si>
  <si>
    <t>Минская Фармация Аптека N266</t>
  </si>
  <si>
    <t>ул. Гагарина, 105А</t>
  </si>
  <si>
    <t>BY_PH_2633</t>
  </si>
  <si>
    <t>Минская Фармация Аптека N27</t>
  </si>
  <si>
    <t>ул. Ленинская, 23</t>
  </si>
  <si>
    <t>BY_PH_2635</t>
  </si>
  <si>
    <t>Минская Фармация Аптека N272</t>
  </si>
  <si>
    <t>ул. 3-го Интернационала, 186</t>
  </si>
  <si>
    <t>BY_PH_2636</t>
  </si>
  <si>
    <t>Минская Фармация Аптека N274</t>
  </si>
  <si>
    <t>ул. Днепровская, 2</t>
  </si>
  <si>
    <t>BY_PH_2637</t>
  </si>
  <si>
    <t>Минская Фармация Аптека N277</t>
  </si>
  <si>
    <t>ул. Сырокомли, 29</t>
  </si>
  <si>
    <t>BY_PH_2640</t>
  </si>
  <si>
    <t>Минская Фармация Аптека N283</t>
  </si>
  <si>
    <t>ул. Победы, 35</t>
  </si>
  <si>
    <t>BY_PH_2641</t>
  </si>
  <si>
    <t>Минская Фармация Аптека N284</t>
  </si>
  <si>
    <t>ул. Ларина, 1</t>
  </si>
  <si>
    <t>BY_PH_2642</t>
  </si>
  <si>
    <t>Минская Фармация Аптека N287</t>
  </si>
  <si>
    <t>ул. Карла Маркса, 4</t>
  </si>
  <si>
    <t>BY_PH_2644</t>
  </si>
  <si>
    <t>Минская Фармация Аптека N29</t>
  </si>
  <si>
    <t>д. Долгиново, ул. Виленская, 12</t>
  </si>
  <si>
    <t>BY_PH_2645</t>
  </si>
  <si>
    <t>Минская Фармация Аптека N290</t>
  </si>
  <si>
    <t>ул. Заводская, 45</t>
  </si>
  <si>
    <t>BY_PH_2647</t>
  </si>
  <si>
    <t>Минская Фармация Аптека N293</t>
  </si>
  <si>
    <t>ул. Центральная, 10А</t>
  </si>
  <si>
    <t>BY_PH_2648</t>
  </si>
  <si>
    <t>Минская Фармация Аптека N294</t>
  </si>
  <si>
    <t>г.п. Городея, ул. Вокзальная, 8</t>
  </si>
  <si>
    <t>BY_PH_2650</t>
  </si>
  <si>
    <t>Минская Фармация Аптека N298</t>
  </si>
  <si>
    <t>Радошковичский с/с, 1, сан. Сосновый бор, филиал</t>
  </si>
  <si>
    <t>BY_PH_2651</t>
  </si>
  <si>
    <t>Минская Фармация Аптека N300</t>
  </si>
  <si>
    <t>ул. Юбилейная, 17А</t>
  </si>
  <si>
    <t>BY_PH_2652</t>
  </si>
  <si>
    <t>Минская Фармация Аптека N301</t>
  </si>
  <si>
    <t>ул. 50 лет Октября, 4</t>
  </si>
  <si>
    <t>BY_PH_2653</t>
  </si>
  <si>
    <t>Минская Фармация Аптека N302</t>
  </si>
  <si>
    <t>ул. Октябрьская, 2А</t>
  </si>
  <si>
    <t>BY_PH_2654</t>
  </si>
  <si>
    <t>Минская Фармация Аптека N303</t>
  </si>
  <si>
    <t>ул. Социалистическая, 52А-99</t>
  </si>
  <si>
    <t>BY_PH_2655</t>
  </si>
  <si>
    <t>Минская Фармация Аптека N304</t>
  </si>
  <si>
    <t>д. Заречье, ул. Центральная, 25-1</t>
  </si>
  <si>
    <t>BY_PH_2656</t>
  </si>
  <si>
    <t>Минская Фармация Аптека N306</t>
  </si>
  <si>
    <t>д. Боровляны, 43</t>
  </si>
  <si>
    <t>BY_PH_2657</t>
  </si>
  <si>
    <t>Минская Фармация Аптека N307</t>
  </si>
  <si>
    <t>ул. Труда, 96</t>
  </si>
  <si>
    <t>BY_PH_2658</t>
  </si>
  <si>
    <t>Минская Фармация Аптека N309</t>
  </si>
  <si>
    <t>ул. Вокзальная, 6</t>
  </si>
  <si>
    <t>BY_PH_2659</t>
  </si>
  <si>
    <t>Минская Фармация Аптека N31</t>
  </si>
  <si>
    <t>пос. Энергетик, ул. Маяковского, 5-88</t>
  </si>
  <si>
    <t>BY_PH_2660</t>
  </si>
  <si>
    <t>Минская Фармация Аптека N310</t>
  </si>
  <si>
    <t>Копыль</t>
  </si>
  <si>
    <t>ул. Партизанская, 1Б</t>
  </si>
  <si>
    <t>BY_PH_2662</t>
  </si>
  <si>
    <t>Минская Фармация Аптека N312</t>
  </si>
  <si>
    <t>ул. 8 Марта, 11-2</t>
  </si>
  <si>
    <t>Шелфтокер (вместо 201 закр)</t>
  </si>
  <si>
    <t>BY_PH_2664</t>
  </si>
  <si>
    <t>Минская Фармация Аптека N315</t>
  </si>
  <si>
    <t>ул. Советская, 4</t>
  </si>
  <si>
    <t>BY_PH_2665</t>
  </si>
  <si>
    <t>Минская Фармация Аптека N318</t>
  </si>
  <si>
    <t>ул. Советская, 95</t>
  </si>
  <si>
    <t>BY_PH_2666</t>
  </si>
  <si>
    <t>Минская Фармация Аптека N32</t>
  </si>
  <si>
    <t>ул. Новая Заря, 6-57</t>
  </si>
  <si>
    <t>BY_PH_2667</t>
  </si>
  <si>
    <t>Минская Фармация Аптека N320</t>
  </si>
  <si>
    <t>ул. Социалистическая, 32-1</t>
  </si>
  <si>
    <t>BY_PH_2668</t>
  </si>
  <si>
    <t>Минская Фармация Аптека N321</t>
  </si>
  <si>
    <t>ул. Серебренникова, 20В</t>
  </si>
  <si>
    <t>BY_PH_2670</t>
  </si>
  <si>
    <t>Минская Фармация Аптека N323</t>
  </si>
  <si>
    <t>ул. Судиловского, 8А</t>
  </si>
  <si>
    <t>BY_PH_2671</t>
  </si>
  <si>
    <t>Минская Фармация Аптека N324</t>
  </si>
  <si>
    <t>ул. Железнодорожная, 21</t>
  </si>
  <si>
    <t>BY_PH_2672</t>
  </si>
  <si>
    <t>Минская Фармация Аптека N325</t>
  </si>
  <si>
    <t>ул. Московская, 84</t>
  </si>
  <si>
    <t>BY_PH_2675</t>
  </si>
  <si>
    <t>Минская Фармация Аптека N33</t>
  </si>
  <si>
    <t>д. Пуховичи, ул. Советская, 55</t>
  </si>
  <si>
    <t>BY_PH_2676</t>
  </si>
  <si>
    <t>Минская Фармация Аптека N330</t>
  </si>
  <si>
    <t>пл. Новицкого, 11</t>
  </si>
  <si>
    <t>BY_PH_2677</t>
  </si>
  <si>
    <t>Минская Фармация Аптека N331</t>
  </si>
  <si>
    <t>ул. Советская, 19</t>
  </si>
  <si>
    <t>BY_PH_2678</t>
  </si>
  <si>
    <t>Минская Фармация Аптека N35</t>
  </si>
  <si>
    <t>Смиловичи</t>
  </si>
  <si>
    <t>ул. Революционная, 6</t>
  </si>
  <si>
    <t>BY_PH_2679</t>
  </si>
  <si>
    <t>Минская Фармация Аптека N36</t>
  </si>
  <si>
    <t>ул. Маркова, 20</t>
  </si>
  <si>
    <t>BY_PH_2680</t>
  </si>
  <si>
    <t>Минская Фармация Аптека N37</t>
  </si>
  <si>
    <t>аг. Ратомка, ул. Привокзальная, 13А</t>
  </si>
  <si>
    <t>BY_PH_2681</t>
  </si>
  <si>
    <t>Минская Фармация Аптека N38</t>
  </si>
  <si>
    <t>д. Шацк, ул. Центральная, 14</t>
  </si>
  <si>
    <t>BY_PH_2682</t>
  </si>
  <si>
    <t>Минская Фармация Аптека N39</t>
  </si>
  <si>
    <t>Клецк</t>
  </si>
  <si>
    <t>ул. Советская, 91</t>
  </si>
  <si>
    <t>BY_PH_2683</t>
  </si>
  <si>
    <t>Минская Фармация Аптека N40</t>
  </si>
  <si>
    <t>ул. 17 Сентября, 35</t>
  </si>
  <si>
    <t>BY_PH_2684</t>
  </si>
  <si>
    <t>Минская Фармация Аптека N43</t>
  </si>
  <si>
    <t>ул. Партизанская, 4</t>
  </si>
  <si>
    <t>BY_PH_2687</t>
  </si>
  <si>
    <t>Минская Фармация Аптека N46</t>
  </si>
  <si>
    <t>пос. Октябрьский, ул. Почтовая, 4</t>
  </si>
  <si>
    <t>BY_PH_2688</t>
  </si>
  <si>
    <t>Минская Фармация Аптека N49</t>
  </si>
  <si>
    <t>д. Лошница, ул. Мичурина, 54</t>
  </si>
  <si>
    <t>BY_PH_2689</t>
  </si>
  <si>
    <t>Минская Фармация Аптека N5</t>
  </si>
  <si>
    <t>ул. Советская, 49/2</t>
  </si>
  <si>
    <t>BY_PH_2691</t>
  </si>
  <si>
    <t>Минская Фармация Аптека N51</t>
  </si>
  <si>
    <t>BY_PH_2692</t>
  </si>
  <si>
    <t>Минская Фармация Аптека N52</t>
  </si>
  <si>
    <t>д. Янушковичи, ул. Центральная, 69</t>
  </si>
  <si>
    <t>BY_PH_2694</t>
  </si>
  <si>
    <t>Минская Фармация Аптека N6</t>
  </si>
  <si>
    <t>г. Снов, ул. Несвижская, 15</t>
  </si>
  <si>
    <t>BY_PH_2695</t>
  </si>
  <si>
    <t>Минская Фармация Аптека N60</t>
  </si>
  <si>
    <t>ул. Мовчанского, 3-3</t>
  </si>
  <si>
    <t>BY_PH_2696</t>
  </si>
  <si>
    <t>Минская Фармация Аптека N61</t>
  </si>
  <si>
    <t>пос. Большевик, ул. Новопоселковая, 16</t>
  </si>
  <si>
    <t>BY_PH_2697</t>
  </si>
  <si>
    <t>Минская Фармация Аптека N62</t>
  </si>
  <si>
    <t>ул. Комсомольская, 12-62</t>
  </si>
  <si>
    <t>BY_PH_2698</t>
  </si>
  <si>
    <t>Минская Фармация Аптека N63</t>
  </si>
  <si>
    <t>д. Дворище, пер. Центральный, 13</t>
  </si>
  <si>
    <t>BY_PH_2699</t>
  </si>
  <si>
    <t>Минская Фармация Аптека N68</t>
  </si>
  <si>
    <t>д. Шершуны, ул. Савенко, 16А-14</t>
  </si>
  <si>
    <t>BY_PH_2700</t>
  </si>
  <si>
    <t>Минская Фармация Аптека N69</t>
  </si>
  <si>
    <t>ул. Октябрьская, 72</t>
  </si>
  <si>
    <t>BY_PH_2701</t>
  </si>
  <si>
    <t>Минская Фармация Аптека N72</t>
  </si>
  <si>
    <t>ул. Чкалова, 3</t>
  </si>
  <si>
    <t>BY_PH_2702</t>
  </si>
  <si>
    <t>Минская Фармация Аптека N73</t>
  </si>
  <si>
    <t>д. Большие Новоселки</t>
  </si>
  <si>
    <t>BY_PH_2703</t>
  </si>
  <si>
    <t>Минская Фармация Аптека N75</t>
  </si>
  <si>
    <t>д. Новоселье</t>
  </si>
  <si>
    <t>BY_PH_2704</t>
  </si>
  <si>
    <t>Минская Фармация Аптека N76</t>
  </si>
  <si>
    <t>аг. Лань</t>
  </si>
  <si>
    <t>BY_PH_2706</t>
  </si>
  <si>
    <t>Минская Фармация Аптека N79</t>
  </si>
  <si>
    <t>ул. Уласовца, 1</t>
  </si>
  <si>
    <t>BY_PH_2707</t>
  </si>
  <si>
    <t>Минская Фармация Аптека N8</t>
  </si>
  <si>
    <t>ул. Чаловской, 18</t>
  </si>
  <si>
    <t>BY_PH_2708</t>
  </si>
  <si>
    <t>Минская Фармация Аптека N82</t>
  </si>
  <si>
    <t>ул. Советская, 50</t>
  </si>
  <si>
    <t>BY_PH_2709</t>
  </si>
  <si>
    <t>Минская Фармация Аптека N84</t>
  </si>
  <si>
    <t>д. Хоростово, ул. Коржа, 4</t>
  </si>
  <si>
    <t>BY_PH_2710</t>
  </si>
  <si>
    <t>Минская Фармация Аптека N85</t>
  </si>
  <si>
    <t>г.п. Старобин, ул. Больничная, 7</t>
  </si>
  <si>
    <t>BY_PH_2712</t>
  </si>
  <si>
    <t>Минская Фармация Аптека N87</t>
  </si>
  <si>
    <t>д. Долгое, ул. Зеленая, 40</t>
  </si>
  <si>
    <t>BY_PH_2713</t>
  </si>
  <si>
    <t>Минская Фармация Аптека N88</t>
  </si>
  <si>
    <t>ул. Первомайская, 72А</t>
  </si>
  <si>
    <t>BY_PH_2714</t>
  </si>
  <si>
    <t>Минская Фармация Аптека N89</t>
  </si>
  <si>
    <t>ул. Виленская, 11</t>
  </si>
  <si>
    <t>BY_PH_2715</t>
  </si>
  <si>
    <t>Минская Фармация Аптека N9</t>
  </si>
  <si>
    <t>ул. Подлесная, 1</t>
  </si>
  <si>
    <t>BY_PH_2716</t>
  </si>
  <si>
    <t>Минская Фармация Аптека N94</t>
  </si>
  <si>
    <t>г.п. Красная Слобода, ул. Комсомольская, 1</t>
  </si>
  <si>
    <t>BY_PH_2717</t>
  </si>
  <si>
    <t>Минская Фармация Аптека N99</t>
  </si>
  <si>
    <t>аг. Сеница, ул. Янки Купалы, 7</t>
  </si>
  <si>
    <t>BY_PH_2718</t>
  </si>
  <si>
    <t>Минская Фармация ЦГА N192</t>
  </si>
  <si>
    <t>пр-т Мира, 30</t>
  </si>
  <si>
    <t>BY_PH_2719</t>
  </si>
  <si>
    <t>Минская Фармация ЦРА N1</t>
  </si>
  <si>
    <t>ул. Победы, 95</t>
  </si>
  <si>
    <t>BY_PH_2720</t>
  </si>
  <si>
    <t>Минская Фармация ЦРА N118</t>
  </si>
  <si>
    <t>ул. Льва Толстого, 47</t>
  </si>
  <si>
    <t>BY_PH_2721</t>
  </si>
  <si>
    <t>Минская Фармация ЦРА N123</t>
  </si>
  <si>
    <t>ул. Комсомольская, 6</t>
  </si>
  <si>
    <t>BY_PH_2722</t>
  </si>
  <si>
    <t>Минская Фармация ЦРА N131</t>
  </si>
  <si>
    <t>ул. 17 Сентября, 20</t>
  </si>
  <si>
    <t>BY_PH_2723</t>
  </si>
  <si>
    <t>Минская Фармация ЦРА N16</t>
  </si>
  <si>
    <t>ул. Трусова, 43</t>
  </si>
  <si>
    <t>BY_PH_2724</t>
  </si>
  <si>
    <t>Минская Фармация ЦРА N182</t>
  </si>
  <si>
    <t>пр-т Рокоссовского, 33</t>
  </si>
  <si>
    <t>BY_PH_2725</t>
  </si>
  <si>
    <t>Минская Фармация ЦРА N19</t>
  </si>
  <si>
    <t>ул. Хонинова, 36</t>
  </si>
  <si>
    <t>BY_PH_2726</t>
  </si>
  <si>
    <t>Минская Фармация ЦРА N198</t>
  </si>
  <si>
    <t>ул. Мира, 2А</t>
  </si>
  <si>
    <t>BY_PH_2727</t>
  </si>
  <si>
    <t>Минская Фармация ЦРА N20</t>
  </si>
  <si>
    <t>ул. Барыкина, 103</t>
  </si>
  <si>
    <t>BY_PH_2728</t>
  </si>
  <si>
    <t>Минская Фармация ЦРА N208</t>
  </si>
  <si>
    <t>б-р Шахтеров, 10</t>
  </si>
  <si>
    <t>BY_PH_2729</t>
  </si>
  <si>
    <t>Минская Фармация ЦРА N21</t>
  </si>
  <si>
    <t>ул. Степанова, 7А-1</t>
  </si>
  <si>
    <t>BY_PH_2730</t>
  </si>
  <si>
    <t>Минская Фармация ЦРА N218</t>
  </si>
  <si>
    <t>ул. Энгельса, 13А</t>
  </si>
  <si>
    <t>BY_PH_2731</t>
  </si>
  <si>
    <t>Минская Фармация ЦРА N23</t>
  </si>
  <si>
    <t>ул. Новаторская, 4</t>
  </si>
  <si>
    <t>BY_PH_2732</t>
  </si>
  <si>
    <t>Минская Фармация ЦРА N24</t>
  </si>
  <si>
    <t>ш. Гайненское, 3</t>
  </si>
  <si>
    <t>BY_PH_2733</t>
  </si>
  <si>
    <t>Минская Фармация ЦРА N25</t>
  </si>
  <si>
    <t>ул. Ленинская, 2</t>
  </si>
  <si>
    <t>BY_PH_2734</t>
  </si>
  <si>
    <t>Минская Фармация ЦРА N4</t>
  </si>
  <si>
    <t>ул. Советская, 14-53</t>
  </si>
  <si>
    <t>BY_PH_2735</t>
  </si>
  <si>
    <t>Минская Фармация ЦРА N7</t>
  </si>
  <si>
    <t>ул. Гайдука, 12</t>
  </si>
  <si>
    <t>BY_PH_2736</t>
  </si>
  <si>
    <t>Минская Фармация ЦРА N80</t>
  </si>
  <si>
    <t>ул. Ленина, 132</t>
  </si>
  <si>
    <t>BY_PH_2737</t>
  </si>
  <si>
    <t>Минская Фармация Аптека N83</t>
  </si>
  <si>
    <t>BY_PH_2738</t>
  </si>
  <si>
    <t>Минская Фармация ЦРА N90</t>
  </si>
  <si>
    <t>BY_PH_2739</t>
  </si>
  <si>
    <t>Минская Фармация ЦРА N97</t>
  </si>
  <si>
    <t>ул. Янки Купалы, 2</t>
  </si>
  <si>
    <t>BY_PH_2792</t>
  </si>
  <si>
    <t>Могилевское РУП Фармация Аптека N128</t>
  </si>
  <si>
    <t>ул. Мичурина, 1, пом. 25</t>
  </si>
  <si>
    <t>BY_PH_2793</t>
  </si>
  <si>
    <t>Могилевское РУП Фармация Аптека N129</t>
  </si>
  <si>
    <t>ул. Оборонная, 1</t>
  </si>
  <si>
    <t>BY_PH_2795</t>
  </si>
  <si>
    <t>Могилевское РУП Фармация Аптека N130</t>
  </si>
  <si>
    <t>ул. Советская, 66</t>
  </si>
  <si>
    <t>BY_PH_2800</t>
  </si>
  <si>
    <t>Могилевское РУП Фармация Аптека N137</t>
  </si>
  <si>
    <t>д. Вишов, ул. Мелиораторов, 16</t>
  </si>
  <si>
    <t>BY_PH_2820</t>
  </si>
  <si>
    <t>Могилевское РУП Фармация Аптека N170</t>
  </si>
  <si>
    <t>ул. Калинина, 1-2</t>
  </si>
  <si>
    <t>BY_PH_2938</t>
  </si>
  <si>
    <t>Могилевское РУП Фармация Белыничская ЦРА N41</t>
  </si>
  <si>
    <t>ул. Энгельса, 3Б</t>
  </si>
  <si>
    <t>BY_PH_2766</t>
  </si>
  <si>
    <t>Могилевское РУП Фармация Аптека N100</t>
  </si>
  <si>
    <t>ул. Пролетарская, 50</t>
  </si>
  <si>
    <t>BY_PH_2767</t>
  </si>
  <si>
    <t>Могилевское РУП Фармация Аптека N101</t>
  </si>
  <si>
    <t>BY_PH_2773</t>
  </si>
  <si>
    <t>Могилевское РУП Фармация Аптека N111</t>
  </si>
  <si>
    <t>пос. Глуша, ул. Октябрьская, 46А</t>
  </si>
  <si>
    <t>BY_PH_2774</t>
  </si>
  <si>
    <t>111/6</t>
  </si>
  <si>
    <t>Могилевское РУП Фармация Аптека N111/6</t>
  </si>
  <si>
    <t>ул. Урицкого, 125-229</t>
  </si>
  <si>
    <t>BY_PH_2775</t>
  </si>
  <si>
    <t>Могилевское РУП Фармация Аптека N112</t>
  </si>
  <si>
    <t>ул. Новошоссейная, 2А</t>
  </si>
  <si>
    <t>BY_PH_2776</t>
  </si>
  <si>
    <t>Могилевское РУП Фармация Аптека N113</t>
  </si>
  <si>
    <t>ул. Орловского, 27-121</t>
  </si>
  <si>
    <t>BY_PH_2778</t>
  </si>
  <si>
    <t>Могилевское РУП Фармация Аптека N115</t>
  </si>
  <si>
    <t>ул. 50 лет ВЛКСМ, 18</t>
  </si>
  <si>
    <t>BY_PH_2779</t>
  </si>
  <si>
    <t>115/7</t>
  </si>
  <si>
    <t>Могилевское РУП Фармация Аптека N115/7</t>
  </si>
  <si>
    <t>ул. Октябрьская, 132-81</t>
  </si>
  <si>
    <t>BY_PH_2785</t>
  </si>
  <si>
    <t>Могилевское РУП Фармация Аптека N121</t>
  </si>
  <si>
    <t>ул. Западная, 26А</t>
  </si>
  <si>
    <t>BY_PH_2786</t>
  </si>
  <si>
    <t>Могилевское РУП Фармация Аптека N122</t>
  </si>
  <si>
    <t>ул. Ульяновская, 21</t>
  </si>
  <si>
    <t>BY_PH_2787</t>
  </si>
  <si>
    <t>Могилевское РУП Фармация Аптека N123</t>
  </si>
  <si>
    <t>ул. Минская, 100А</t>
  </si>
  <si>
    <t>BY_PH_2789</t>
  </si>
  <si>
    <t>Могилевское РУП Фармация Аптека N126</t>
  </si>
  <si>
    <t>пр-т Строителей, 37</t>
  </si>
  <si>
    <t>BY_PH_2790</t>
  </si>
  <si>
    <t>Могилевское РУП Фармация Аптека N127</t>
  </si>
  <si>
    <t>ул. Куйбышева, 57</t>
  </si>
  <si>
    <t>BY_PH_2791</t>
  </si>
  <si>
    <t>127/8</t>
  </si>
  <si>
    <t>Могилевское РУП Фармация Аптека N127/8</t>
  </si>
  <si>
    <t>ул. Интернациональная, 76</t>
  </si>
  <si>
    <t>BY_PH_2808</t>
  </si>
  <si>
    <t>`149/10</t>
  </si>
  <si>
    <t>Могилевское РУП Фармация Аптека N149/10</t>
  </si>
  <si>
    <t>ул. Ульяновская, 49-900</t>
  </si>
  <si>
    <t>BY_PH_2814</t>
  </si>
  <si>
    <t>`155/11</t>
  </si>
  <si>
    <t>Могилевское РУП Фармация Аптека N155/11</t>
  </si>
  <si>
    <t>ул. Минская, 73</t>
  </si>
  <si>
    <t>BY_PH_2832</t>
  </si>
  <si>
    <t>Могилевское РУП Фармация Аптека N189</t>
  </si>
  <si>
    <t>BY_PH_2865</t>
  </si>
  <si>
    <t>Могилевское РУП Фармация Аптека N221</t>
  </si>
  <si>
    <t>ул. Минская, 47-23</t>
  </si>
  <si>
    <t>BY_PH_2911</t>
  </si>
  <si>
    <t>Могилевское РУП Фармация Аптека N70</t>
  </si>
  <si>
    <t>ул. Ульяновская, 66</t>
  </si>
  <si>
    <t>BY_PH_2916</t>
  </si>
  <si>
    <t>75/1</t>
  </si>
  <si>
    <t>Могилевское РУП Фармация Аптека N75/1</t>
  </si>
  <si>
    <t>ул. Социалистическая, 60</t>
  </si>
  <si>
    <t>BY_PH_2918</t>
  </si>
  <si>
    <t>76/2</t>
  </si>
  <si>
    <t>Могилевское РУП Фармация Аптека N76/2</t>
  </si>
  <si>
    <t>BY_PH_2920</t>
  </si>
  <si>
    <t>77/3</t>
  </si>
  <si>
    <t>Могилевское РУП Фармация Аптека N77/3</t>
  </si>
  <si>
    <t>ул. Минская, 20-133</t>
  </si>
  <si>
    <t>BY_PH_2923</t>
  </si>
  <si>
    <t>Могилевское РУП Фармация Аптека N79/4</t>
  </si>
  <si>
    <t>ул. Кирова, 139B</t>
  </si>
  <si>
    <t>BY_PH_4053</t>
  </si>
  <si>
    <t>106</t>
  </si>
  <si>
    <t>Могилевское РУП Фармация Аптека N106</t>
  </si>
  <si>
    <t>ул. Крылова, 48Б</t>
  </si>
  <si>
    <t>BY_PH_4088</t>
  </si>
  <si>
    <t>Могилевское РУП Фармация Аптека N150</t>
  </si>
  <si>
    <t>ул. Минская, 133</t>
  </si>
  <si>
    <t>BY_PH_138</t>
  </si>
  <si>
    <t>Добрыя Леки Аптека N24 ЗАО Медфарм</t>
  </si>
  <si>
    <t>ул. Советская, 129, дом быта</t>
  </si>
  <si>
    <t>BY_PH_166</t>
  </si>
  <si>
    <t>Добрыя Леки Аптека N41 ЗАО Медфарм</t>
  </si>
  <si>
    <t>ул. Комсомольская, 47, мед. центр Тари</t>
  </si>
  <si>
    <t>BY_PH_1736</t>
  </si>
  <si>
    <t>Добрыя леки-Эканом Аптека N23 ЗАО Медфарм</t>
  </si>
  <si>
    <t>ул. Дзержинского, 50</t>
  </si>
  <si>
    <t>BY_PH_1754</t>
  </si>
  <si>
    <t>Добрыя леки Аптека N28 ОДО Амадей</t>
  </si>
  <si>
    <t>пр-т Строителей, 48, ост. Батова, рядом кафе Лаванда</t>
  </si>
  <si>
    <t>Банер А2 прикасса</t>
  </si>
  <si>
    <t>BY_PH_1782</t>
  </si>
  <si>
    <t>Добрыя леки-Эканом Аптека N34 ОДО Амадей</t>
  </si>
  <si>
    <t>ул. Интернациональная, 34-23</t>
  </si>
  <si>
    <t>выкладка</t>
  </si>
  <si>
    <t>BY_PH_1899</t>
  </si>
  <si>
    <t>Доктор А Аптека N1 ООО СпецАфармация</t>
  </si>
  <si>
    <t>ул. Карла Маркса, 38-2</t>
  </si>
  <si>
    <t>BY_PH_1900</t>
  </si>
  <si>
    <t>Доктор А Аптека N10 ООО СпецАфармация</t>
  </si>
  <si>
    <t>ул. 50 лет ВЛКСМ, 20А</t>
  </si>
  <si>
    <t>наклейка на кассу А5</t>
  </si>
  <si>
    <t>наклейка на кассу А5 / постер А2</t>
  </si>
  <si>
    <t>BY_PH_1904</t>
  </si>
  <si>
    <t>ул. Социалистическая, 125</t>
  </si>
  <si>
    <t>COMBO MIX_Болбас_report</t>
  </si>
  <si>
    <t>BY_PH_1905</t>
  </si>
  <si>
    <t>Доктор А Аптека N2 ООО СпецАфармация</t>
  </si>
  <si>
    <t>ул. Урицкого, 131А</t>
  </si>
  <si>
    <t>BY_PH_1906</t>
  </si>
  <si>
    <t>ул. Михася Лынькова, 65А-1</t>
  </si>
  <si>
    <t>BY_PH_1907</t>
  </si>
  <si>
    <t>Доктор А Аптека N4 ООО СпецАфармация</t>
  </si>
  <si>
    <t>ул. Парковая, 60А</t>
  </si>
  <si>
    <t>BY_PH_1909</t>
  </si>
  <si>
    <t>Доктор А Аптека N6 ООО СпецАфармация</t>
  </si>
  <si>
    <t>ул. Горелика, 3А</t>
  </si>
  <si>
    <t>BY_PH_1910</t>
  </si>
  <si>
    <t>ул. Минская, 105</t>
  </si>
  <si>
    <t>BY_PH_1911</t>
  </si>
  <si>
    <t>б-р Приберезинский, 40</t>
  </si>
  <si>
    <t>BY_PH_1912</t>
  </si>
  <si>
    <t>ул. Минская, 21-1</t>
  </si>
  <si>
    <t>BY_PH_1917</t>
  </si>
  <si>
    <t>Медпростор Салон медтехники и ортопедии N6</t>
  </si>
  <si>
    <t>BY_PH_1918</t>
  </si>
  <si>
    <t>Медпростор Салон медтехники и ортопедии N8</t>
  </si>
  <si>
    <t>ул. Парковая, 57</t>
  </si>
  <si>
    <t>BY_PH_2251</t>
  </si>
  <si>
    <t>Искамед ООО Аптека N87</t>
  </si>
  <si>
    <t>ул. Минская, 47-22</t>
  </si>
  <si>
    <t>B</t>
  </si>
  <si>
    <t>BY_PH_2319</t>
  </si>
  <si>
    <t>Лигматон</t>
  </si>
  <si>
    <t>Лигматон ООО Аптека N3</t>
  </si>
  <si>
    <t>ул. 50 лет ВЛКСМ, 33-3, ТЦ Корона</t>
  </si>
  <si>
    <t>BY_PH_236</t>
  </si>
  <si>
    <t>Аптека Новая N1 ООО Пролайф</t>
  </si>
  <si>
    <t>ул. Пролетарская, 17</t>
  </si>
  <si>
    <t>BY_PH_2961</t>
  </si>
  <si>
    <t>Моя Аптека ООО Аптека N23</t>
  </si>
  <si>
    <t>ул. 50 лет ВЛКСМ, 3Б-2</t>
  </si>
  <si>
    <t>BY_PH_2966</t>
  </si>
  <si>
    <t>Моя Аптека ООО Аптека N28</t>
  </si>
  <si>
    <t>ул. Максима Горького, 36, ТЦ Санта</t>
  </si>
  <si>
    <t>BY_PH_297</t>
  </si>
  <si>
    <t>Аптечное Дело</t>
  </si>
  <si>
    <t>Аптечное Дело ООО Аптека N5</t>
  </si>
  <si>
    <t>ул. Ульяновская, 64</t>
  </si>
  <si>
    <t>BY_PH_3071</t>
  </si>
  <si>
    <t>Оффицина</t>
  </si>
  <si>
    <t>Оффицина ЗАО Аптека N7</t>
  </si>
  <si>
    <t>ул. Минская, 51А</t>
  </si>
  <si>
    <t>BY_PH_3136</t>
  </si>
  <si>
    <t>Планета Здоровья Аптека N16 ООО Космофарма</t>
  </si>
  <si>
    <t>ул. Минская, 111</t>
  </si>
  <si>
    <t>BY_PH_3181</t>
  </si>
  <si>
    <t>Планета Здоровья Аптека N24 ООО ДОКТОР ТАИР</t>
  </si>
  <si>
    <t>ул. Сикорского, 11</t>
  </si>
  <si>
    <t>BY_PH_3200</t>
  </si>
  <si>
    <t>Планета Здоровья Аптека N28 ООО Космофарма</t>
  </si>
  <si>
    <t>пр-т Строителей, 58, ТЦ Спектр</t>
  </si>
  <si>
    <t>BY_PH_3203</t>
  </si>
  <si>
    <t>Планета Здоровья Аптека N29 ООО Космофарма</t>
  </si>
  <si>
    <t>ул. Горелика, 51А-1</t>
  </si>
  <si>
    <t>BY_PH_3414</t>
  </si>
  <si>
    <t>Тишас ОДО Аптека N8</t>
  </si>
  <si>
    <t>ул. Минская, 17-9, на пересечении ул. Минская и ул. Социалистическая</t>
  </si>
  <si>
    <t>BY_PH_3415</t>
  </si>
  <si>
    <t>Тишас ОДО Аптека N9</t>
  </si>
  <si>
    <t>ул. Минская, 89</t>
  </si>
  <si>
    <t>BY_PH_3500</t>
  </si>
  <si>
    <t>Экомаркет</t>
  </si>
  <si>
    <t>Экомаркет ООО Аптека N4 пятой категории</t>
  </si>
  <si>
    <t>ул. Октябрьская, 165-4, напротив рынка</t>
  </si>
  <si>
    <t>BY_PH_3531</t>
  </si>
  <si>
    <t>Юнифарм ООО Аптека N21</t>
  </si>
  <si>
    <t>ул. Социалистическая, 78-6</t>
  </si>
  <si>
    <t>BY_PH_3532</t>
  </si>
  <si>
    <t>Юнифарм ООО Аптека N22</t>
  </si>
  <si>
    <t>ул. Ульяновская, 21, пом. 3</t>
  </si>
  <si>
    <t>BY_PH_3542</t>
  </si>
  <si>
    <t>Юнифарм ООО Аптека N32</t>
  </si>
  <si>
    <t>пл. Привокзальная, 4</t>
  </si>
  <si>
    <t>BY_PH_3543</t>
  </si>
  <si>
    <t>Юнифарм ООО Аптека N33</t>
  </si>
  <si>
    <t>ул. Урицкого, 129</t>
  </si>
  <si>
    <t>BY_PH_3544</t>
  </si>
  <si>
    <t>Юнифарм ООО Аптека N34</t>
  </si>
  <si>
    <t>пр-т Строителей, 59</t>
  </si>
  <si>
    <t>BY_PH_3737</t>
  </si>
  <si>
    <t>31</t>
  </si>
  <si>
    <t>Планета Здоровья Аптека N31 ООО Космофарма</t>
  </si>
  <si>
    <t>ул. Строителей, 88, маг. Санта</t>
  </si>
  <si>
    <t>BY_PH_3738</t>
  </si>
  <si>
    <t>62</t>
  </si>
  <si>
    <t>Доктор Время ООО Аптека N62</t>
  </si>
  <si>
    <t>ул. 50 лет ВЛКСМ, 65</t>
  </si>
  <si>
    <t>BY_PH_3806</t>
  </si>
  <si>
    <t>Аптека Новая N2 ООО Пролайф</t>
  </si>
  <si>
    <t>ул. Пролетарская, 50А, возле Морзоновки, рядом с киоском союзпечать</t>
  </si>
  <si>
    <t>BY_PH_3807</t>
  </si>
  <si>
    <t>Аптека Новая N3 ООО Пролайф</t>
  </si>
  <si>
    <t>BY_PH_3808</t>
  </si>
  <si>
    <t>Аптека Новая N5 ООО Пролайф</t>
  </si>
  <si>
    <t>BY_PH_3809</t>
  </si>
  <si>
    <t>Аптека Новая N6 ООО Пролайф</t>
  </si>
  <si>
    <t>ул. Парковая, 57, Обувная фабрика на Ванцетти</t>
  </si>
  <si>
    <t>BY_PH_3839</t>
  </si>
  <si>
    <t>Добрыя Леки-Эканом Аптека N74 ЗАО Медфарм</t>
  </si>
  <si>
    <t>ул. Минская, 56-1</t>
  </si>
  <si>
    <t>BY_PH_385</t>
  </si>
  <si>
    <t>Беллерофон ООО Аптека N2</t>
  </si>
  <si>
    <t>ул. Советская, 91-26</t>
  </si>
  <si>
    <t>BY_PH_3991</t>
  </si>
  <si>
    <t>ФармОстров ООО Аптека N28</t>
  </si>
  <si>
    <t>пр-т Строителей, 35, рядом с пол-кой №7</t>
  </si>
  <si>
    <t>BY_PH_4035</t>
  </si>
  <si>
    <t>ул. Интернациональная, 22</t>
  </si>
  <si>
    <t>BY_PH_4133</t>
  </si>
  <si>
    <t>Аптека Новая N4 ООО Пролайф</t>
  </si>
  <si>
    <t>ул. Советская, 40-3, вход с Дзержинского, напротив магазина «Молочный»</t>
  </si>
  <si>
    <t>BY_PH_4143</t>
  </si>
  <si>
    <t>МегаФармИнвест</t>
  </si>
  <si>
    <t>Остров здоровья Аптека N6 МегаФармИнвест ООО</t>
  </si>
  <si>
    <t>ул. Социалистическая, 64-4</t>
  </si>
  <si>
    <t>BY_PH_4156</t>
  </si>
  <si>
    <t>33</t>
  </si>
  <si>
    <t>Планета Здоровья Аптека N33 ООО Космофарма</t>
  </si>
  <si>
    <t>ул. Урицкого, 137Б</t>
  </si>
  <si>
    <t>BY-AC001979380</t>
  </si>
  <si>
    <t>Доминантафарм</t>
  </si>
  <si>
    <t>Доминантафарм ОДО Аптека N10</t>
  </si>
  <si>
    <t>ул. Пушкина, 184, пом. 9</t>
  </si>
  <si>
    <t>BY-AC001979434</t>
  </si>
  <si>
    <t>Добрыя Леки Аптека N26 ЗАО Медфарм</t>
  </si>
  <si>
    <t>ул. Максима Горького, 12-32, ТЦ Вестер</t>
  </si>
  <si>
    <t>BY_PH_2788</t>
  </si>
  <si>
    <t>Могилевское РУП Фармация Аптека N124</t>
  </si>
  <si>
    <t>ул. Гришина, 11-33</t>
  </si>
  <si>
    <t>BY_PH_2796</t>
  </si>
  <si>
    <t>Могилевское РУП Фармация Аптека N132</t>
  </si>
  <si>
    <t>ул. Максима Богдановича, 1</t>
  </si>
  <si>
    <t>BY_PH_2801</t>
  </si>
  <si>
    <t>Могилевское РУП Фармация Аптека N138</t>
  </si>
  <si>
    <t>ул. Советская, 2</t>
  </si>
  <si>
    <t>BY_PH_2860</t>
  </si>
  <si>
    <t>Могилевское РУП Фармация Аптека N217</t>
  </si>
  <si>
    <t>ул. Космонавтов, 9</t>
  </si>
  <si>
    <t>BY_PH_2864</t>
  </si>
  <si>
    <t>Могилевское РУП Фармация Аптека N220</t>
  </si>
  <si>
    <t>д. Годылево, ул. Парковая, 1</t>
  </si>
  <si>
    <t>BY_PH_2939</t>
  </si>
  <si>
    <t>Могилевское РУП Фармация Быховская ЦРА N36</t>
  </si>
  <si>
    <t>ул. Ленина, 15А-1</t>
  </si>
  <si>
    <t>BY_PH_4142</t>
  </si>
  <si>
    <t>227</t>
  </si>
  <si>
    <t>ул. Социалистическая, 56</t>
  </si>
  <si>
    <t>BY_PH_1869</t>
  </si>
  <si>
    <t>Добрыя Леки Аптека N69 ЗАО Медфарм</t>
  </si>
  <si>
    <t>ул. Красноармейская, 32</t>
  </si>
  <si>
    <t>BY_PH_4081</t>
  </si>
  <si>
    <t>Остров здоровья Аптека N5 МегаФармИнвест ООО</t>
  </si>
  <si>
    <t>ул. Максима Богдановича, 3Б, пом. 3</t>
  </si>
  <si>
    <t>BY_PH_3593</t>
  </si>
  <si>
    <t>Могилевское РУП Фармация Аптека N133</t>
  </si>
  <si>
    <t>Глуск</t>
  </si>
  <si>
    <t>ул. Семенова, 5А</t>
  </si>
  <si>
    <t>BY_PH_3594</t>
  </si>
  <si>
    <t>Могилевское РУП Фармация Глусская ЦРА N99</t>
  </si>
  <si>
    <t>ул. Пушкинская, 6</t>
  </si>
  <si>
    <t>BY_PH_3644</t>
  </si>
  <si>
    <t>Могилевское РУП Фармация Аптека N65</t>
  </si>
  <si>
    <t>д. Заелица</t>
  </si>
  <si>
    <t>BY_PH_4018</t>
  </si>
  <si>
    <t>Могилевское РУП Фармация Аптека N168</t>
  </si>
  <si>
    <t>ул. Гагарина, 25</t>
  </si>
  <si>
    <t>BY_PH_2777</t>
  </si>
  <si>
    <t>Могилевское РУП Фармация Аптека N114</t>
  </si>
  <si>
    <t>пос. Ленино, ул. Ленина</t>
  </si>
  <si>
    <t>BY_PH_2804</t>
  </si>
  <si>
    <t>Могилевское РУП Фармация Аптека N141</t>
  </si>
  <si>
    <t>пр-т Интернациональный, 2</t>
  </si>
  <si>
    <t>BY_PH_2805</t>
  </si>
  <si>
    <t>Могилевское РУП Фармация Аптека N145</t>
  </si>
  <si>
    <t>ул. Кирова, 13</t>
  </si>
  <si>
    <t>BY_PH_2828</t>
  </si>
  <si>
    <t>Могилевское РУП Фармация Аптека N184</t>
  </si>
  <si>
    <t>ул. Суворова, 2А</t>
  </si>
  <si>
    <t>BY_PH_2830</t>
  </si>
  <si>
    <t>187</t>
  </si>
  <si>
    <t>Могилевское РУП Фармация Аптека N187</t>
  </si>
  <si>
    <t>пр-т Интернациональный, 6-3</t>
  </si>
  <si>
    <t>BY_PH_2843</t>
  </si>
  <si>
    <t>Могилевское РУП Фармация Аптека N199</t>
  </si>
  <si>
    <t>ул. Строителей, 18А</t>
  </si>
  <si>
    <t>BY_PH_2870</t>
  </si>
  <si>
    <t>Могилевское РУП Фармация Аптека N226</t>
  </si>
  <si>
    <t>ул. Якубовского, 5-56</t>
  </si>
  <si>
    <t>BY_PH_2940</t>
  </si>
  <si>
    <t>Могилевское РУП Фармация Горецкая ЦРА N33</t>
  </si>
  <si>
    <t>ул. Якубовского, 29-37</t>
  </si>
  <si>
    <t>142</t>
  </si>
  <si>
    <t>Могилевское РУП Фармация Аптека N142</t>
  </si>
  <si>
    <t>д. Маслаки, ул. Ленинская, 14</t>
  </si>
  <si>
    <t>143</t>
  </si>
  <si>
    <t>Могилевское РУП Фармация Аптека N143</t>
  </si>
  <si>
    <t>аг. Коптевка, ул. Темнолесская, пом. 1-17</t>
  </si>
  <si>
    <t>BY_PH_1821</t>
  </si>
  <si>
    <t>Добрыя Леки Аптека N46 ЗАО Медфарм</t>
  </si>
  <si>
    <t>ул. Сурганова, 3-58</t>
  </si>
  <si>
    <t>BY_PH_1834</t>
  </si>
  <si>
    <t>Добрыя Леки Аптека N52 ЗАО Медфарм</t>
  </si>
  <si>
    <t>пр-т Интернациональный, 22-26</t>
  </si>
  <si>
    <t>BY_PH_1964</t>
  </si>
  <si>
    <t>Доктор Время ООО Аптека N6</t>
  </si>
  <si>
    <t>ул. Якубовского, 28</t>
  </si>
  <si>
    <t>BY_PH_2223</t>
  </si>
  <si>
    <t>Искамед ООО Аптека N61</t>
  </si>
  <si>
    <t>ул. Якубовского, 24</t>
  </si>
  <si>
    <t>BY_PH_3031</t>
  </si>
  <si>
    <t>Новамедика Аптека N13</t>
  </si>
  <si>
    <t>пр-т Интернациональный, 6-34</t>
  </si>
  <si>
    <t>BY_PH_3033</t>
  </si>
  <si>
    <t>Новамедика Аптека N15</t>
  </si>
  <si>
    <t>ул. Мира, 35</t>
  </si>
  <si>
    <t>BY_PH_3049</t>
  </si>
  <si>
    <t>Новамедика Аптека N3</t>
  </si>
  <si>
    <t>ул. Дзержинского, 2-62</t>
  </si>
  <si>
    <t>BY_PH_3669</t>
  </si>
  <si>
    <t>Доктор Время ООО Аптека N61</t>
  </si>
  <si>
    <t>ул. Вокзальная, 29Б</t>
  </si>
  <si>
    <t>BY_PH_4144</t>
  </si>
  <si>
    <t>Остров здоровья Аптека N3 МегаФармИнвест ООО</t>
  </si>
  <si>
    <t>ул. Спортивный проезд, 2-3</t>
  </si>
  <si>
    <t>BY_PH_4145</t>
  </si>
  <si>
    <t>35</t>
  </si>
  <si>
    <t>Планета Здоровья Аптека N35 ООО ДОКТОР ТАИР</t>
  </si>
  <si>
    <t>ул. Строителей, 15Б, пом. 37</t>
  </si>
  <si>
    <t>BY_PH_3585</t>
  </si>
  <si>
    <t>Могилевское РУП Фармация Дрибинская ЦРА N31</t>
  </si>
  <si>
    <t>Дрибин</t>
  </si>
  <si>
    <t>ул. Советская, 5</t>
  </si>
  <si>
    <t>BY_PH_3631</t>
  </si>
  <si>
    <t>Могилевское Фармация Аптека N146</t>
  </si>
  <si>
    <t>д. Пудовня, ул. Березинская, 13-3</t>
  </si>
  <si>
    <t>BY_PH_3632</t>
  </si>
  <si>
    <t>Могилевское РУП Фармация Аптека N147</t>
  </si>
  <si>
    <t>г.п. Дрибин, ул. Темнолесская</t>
  </si>
  <si>
    <t>Могилевское РУП Фармация Аптека N56</t>
  </si>
  <si>
    <t>д. Рясно, ул. Строителей, 26-1</t>
  </si>
  <si>
    <t>BY_PH_2782</t>
  </si>
  <si>
    <t>Могилевское РУП Фармация Аптека N118</t>
  </si>
  <si>
    <t>Кировск</t>
  </si>
  <si>
    <t>аг. Жиличи, ул. Мира, 2, дом культуры</t>
  </si>
  <si>
    <t>BY_PH_2806</t>
  </si>
  <si>
    <t>Могилевское РУП Фармация Аптека N148</t>
  </si>
  <si>
    <t>ул. Орловского, 1</t>
  </si>
  <si>
    <t>BY_PH_2823</t>
  </si>
  <si>
    <t>Могилевское РУП Фармация Аптека N176</t>
  </si>
  <si>
    <t>д. Мышковичи, ул. Орловского, 10</t>
  </si>
  <si>
    <t>BY_PH_2941</t>
  </si>
  <si>
    <t>Могилевское РУП Фармация Кировская ЦРА N82</t>
  </si>
  <si>
    <t>ул. Пушкинская, 11-2</t>
  </si>
  <si>
    <t>84</t>
  </si>
  <si>
    <t>Могилевское РУП Фармация Аптека N84</t>
  </si>
  <si>
    <t>д. Любоничи, ул. Центральная, 20А</t>
  </si>
  <si>
    <t>BY_PH_2797</t>
  </si>
  <si>
    <t>Могилевское РУП Фармация Аптека N134</t>
  </si>
  <si>
    <t>Климовичи</t>
  </si>
  <si>
    <t>ул. Северная, 9</t>
  </si>
  <si>
    <t>BY_PH_2807</t>
  </si>
  <si>
    <t>Могилевское РУП Фармация Аптека N149</t>
  </si>
  <si>
    <t>BY_PH_2810</t>
  </si>
  <si>
    <t>Могилевское РУП Фармация Аптека N151</t>
  </si>
  <si>
    <t>ул. 50 лет СССР, 8</t>
  </si>
  <si>
    <t>BY_PH_2812</t>
  </si>
  <si>
    <t>Могилевское РУП Фармация Аптека N153</t>
  </si>
  <si>
    <t>ул. Коммунистическая, 13</t>
  </si>
  <si>
    <t>BY_PH_2841</t>
  </si>
  <si>
    <t>Могилевское РУП Фармация Аптека N197</t>
  </si>
  <si>
    <t>ул. Железнодорожная, 42А</t>
  </si>
  <si>
    <t>BY_PH_2846</t>
  </si>
  <si>
    <t>Могилевское РУП Фармация Аптека N20</t>
  </si>
  <si>
    <t>ул. Первомайская, 24</t>
  </si>
  <si>
    <t>BY_PH_2853</t>
  </si>
  <si>
    <t>Могилевское РУП Фармация Аптека N209</t>
  </si>
  <si>
    <t>ул. Строителей, 1Б</t>
  </si>
  <si>
    <t>BY_PH_143</t>
  </si>
  <si>
    <t>Добрыя Леки Аптека N27 ЗАО Медфарм</t>
  </si>
  <si>
    <t>пер. Революционный, 11А</t>
  </si>
  <si>
    <t>BY_PH_145</t>
  </si>
  <si>
    <t>Добрыя Леки Аптека N28 ЗАО Медфарм</t>
  </si>
  <si>
    <t>BY_PH_2855</t>
  </si>
  <si>
    <t>Могилевское РУП Фармация Аптека N21</t>
  </si>
  <si>
    <t>д. Милославичи, ул. Центральная, 6</t>
  </si>
  <si>
    <t>BY_PH_3999</t>
  </si>
  <si>
    <t>Добрыя Леки Аптека N83 ЗАО Медфарм</t>
  </si>
  <si>
    <t>ул. 50 лет СССР, 23Б, маг. Санта</t>
  </si>
  <si>
    <t>BY_PH_3575</t>
  </si>
  <si>
    <t>Могилевское РУП Фармация Аптека N155</t>
  </si>
  <si>
    <t>ул. Красноармейская, 19</t>
  </si>
  <si>
    <t>BY_PH_3646</t>
  </si>
  <si>
    <t>Могилевское РУП Фармация ЦРА N81</t>
  </si>
  <si>
    <t>ул. Советская, 3В</t>
  </si>
  <si>
    <t>BY_PH_3649</t>
  </si>
  <si>
    <t>Могилевское РУП Фармация Аптека N156</t>
  </si>
  <si>
    <t>ул. Ленинская, 81</t>
  </si>
  <si>
    <t>Могилевское РУП Фармация Аптека N125</t>
  </si>
  <si>
    <t>д. Ореховка, ул. Победы, 10</t>
  </si>
  <si>
    <t>Могилевское РУП Фармация Аптека N85</t>
  </si>
  <si>
    <t>д. Долгое, ул. Центральная</t>
  </si>
  <si>
    <t>Могилевское РУП Фармация Аптека N87</t>
  </si>
  <si>
    <t>д. Бацевичи, ул. Заречная, 17б</t>
  </si>
  <si>
    <t>BY_PH_3595</t>
  </si>
  <si>
    <t>Могилевское РУП Фармация Костюковичская ЦРА N24</t>
  </si>
  <si>
    <t>м-н Молодежный, 82</t>
  </si>
  <si>
    <t>BY_PH_3608</t>
  </si>
  <si>
    <t>Могилевское РУП Фармация Аптека N46</t>
  </si>
  <si>
    <t>м-н Молодежный, 13</t>
  </si>
  <si>
    <t>BY_PH_3630</t>
  </si>
  <si>
    <t>Могилевское РУП Фармация Аптека N140</t>
  </si>
  <si>
    <t>д. Бороньки</t>
  </si>
  <si>
    <t>BY_PH_3633</t>
  </si>
  <si>
    <t>Могилевское РУП Фармация Аптека N157</t>
  </si>
  <si>
    <t>ул. Юношеская, 111</t>
  </si>
  <si>
    <t>BY_PH_3641</t>
  </si>
  <si>
    <t>Могилевское РУП Фармация Аптека N26</t>
  </si>
  <si>
    <t>д. Белынковичи</t>
  </si>
  <si>
    <t>BY_PH_3650</t>
  </si>
  <si>
    <t>Могилевское РУП Фармация Аптека N200</t>
  </si>
  <si>
    <t>ул. Ленинская, 22</t>
  </si>
  <si>
    <t>BY_PH_3665</t>
  </si>
  <si>
    <t>Могилевское РУП Фармация Аптека N231</t>
  </si>
  <si>
    <t>ул. Ленинская, 70</t>
  </si>
  <si>
    <t>BY_PH_3629</t>
  </si>
  <si>
    <t>Могилевское РУП Фармация ЦРА N12</t>
  </si>
  <si>
    <t>Краснополье</t>
  </si>
  <si>
    <t>ул. Ленинская, 4</t>
  </si>
  <si>
    <t>BY_PH_3636</t>
  </si>
  <si>
    <t>Могилевское РУП Фармация Аптека N161</t>
  </si>
  <si>
    <t>ул. Курако, 42</t>
  </si>
  <si>
    <t>BY_PH_2765</t>
  </si>
  <si>
    <t>Могилевское РУП Фармация Аптека N10</t>
  </si>
  <si>
    <t>Кричев</t>
  </si>
  <si>
    <t>ул. Космонавтов, 14</t>
  </si>
  <si>
    <t>BY_PH_2798</t>
  </si>
  <si>
    <t>Могилевское РУП Фармация Аптека N135</t>
  </si>
  <si>
    <t>м-н Сож, 13</t>
  </si>
  <si>
    <t>BY_PH_2816</t>
  </si>
  <si>
    <t>Могилевское РУП Фармация Аптека N162</t>
  </si>
  <si>
    <t>м-н Комсомольский, 1-59</t>
  </si>
  <si>
    <t>BY_PH_2817</t>
  </si>
  <si>
    <t>Могилевское РУП Фармация Аптека N163</t>
  </si>
  <si>
    <t>ул. Вокзальная, 98</t>
  </si>
  <si>
    <t>BY_PH_2850</t>
  </si>
  <si>
    <t>Могилевское РУП Фармация Аптека N205</t>
  </si>
  <si>
    <t>ул. Тимирязева, 1А, пом. 1</t>
  </si>
  <si>
    <t>BY_PH_2852</t>
  </si>
  <si>
    <t>Могилевское РУП Фармация Аптека N207</t>
  </si>
  <si>
    <t>ул. Пугачева, Торговый ряд</t>
  </si>
  <si>
    <t>BY_PH_2942</t>
  </si>
  <si>
    <t>Могилевское РУП Фармация Кричевская ЦРА N9</t>
  </si>
  <si>
    <t>ул. Советская, 14А</t>
  </si>
  <si>
    <t>BY_PH_140</t>
  </si>
  <si>
    <t>Добрыя Леки Аптека N25 ЗАО Медфарм</t>
  </si>
  <si>
    <t>м-н Комсомольский, 2А</t>
  </si>
  <si>
    <t>BY_PH_147</t>
  </si>
  <si>
    <t>Добрыя Леки Аптека N29 ЗАО Медфарм</t>
  </si>
  <si>
    <t>ул. Фрунзе, 5/4</t>
  </si>
  <si>
    <t>BY_PH_2198</t>
  </si>
  <si>
    <t>Искамед ООО Аптека N39</t>
  </si>
  <si>
    <t>м-н Сож, 9</t>
  </si>
  <si>
    <t>BY_PH_2763</t>
  </si>
  <si>
    <t>Могилевский облкоопкниготорг УП Аптека N9</t>
  </si>
  <si>
    <t>ул. Московская, 13</t>
  </si>
  <si>
    <t>BY-AC002018520</t>
  </si>
  <si>
    <t>Добрыя Леки Аптека N84 ЗАО Медфарм</t>
  </si>
  <si>
    <t>ул. Щорса, 11А</t>
  </si>
  <si>
    <t>BY_PH_3603</t>
  </si>
  <si>
    <t>Могилевское РУП Фармация Аптека N214</t>
  </si>
  <si>
    <t>ул. Мопровская, 6</t>
  </si>
  <si>
    <t>BY_PH_3637</t>
  </si>
  <si>
    <t>Могилевское РУП Фармация Аптека N164</t>
  </si>
  <si>
    <t>г. Круглое, ул. Могилевская, 21</t>
  </si>
  <si>
    <t>BY_PH_3088</t>
  </si>
  <si>
    <t>Планета Здоровья Аптека N34 ООО ДОКТОР ТАИР</t>
  </si>
  <si>
    <t>ул. Володарского, 59А</t>
  </si>
  <si>
    <t>BY_PH_3638</t>
  </si>
  <si>
    <t>Могилевское РУП Фармация Аптека N165</t>
  </si>
  <si>
    <t>г. Круглое, ул. Советская, 105</t>
  </si>
  <si>
    <t>BY_PH_3577</t>
  </si>
  <si>
    <t>Гомельское УП Фармация Аптека N49</t>
  </si>
  <si>
    <t>аг. Корма, ул. Комсомольская, 1</t>
  </si>
  <si>
    <t>BY_PH_3653</t>
  </si>
  <si>
    <t>Могилевское РУП Фармация Аптека N181</t>
  </si>
  <si>
    <t>г. Круглое, ул. Советская, 83</t>
  </si>
  <si>
    <t>BY_PH_4129</t>
  </si>
  <si>
    <t>Могилевское РУП Фармация Круглянская ЦРА N44</t>
  </si>
  <si>
    <t>BY_PH_3581</t>
  </si>
  <si>
    <t>Гомельское УП Фармация Аптека N196</t>
  </si>
  <si>
    <t>аг. Коммунар, ул. Спортивная, 3</t>
  </si>
  <si>
    <t>BY_PH_3582</t>
  </si>
  <si>
    <t>Гомельское УП Фармация Аптека N82</t>
  </si>
  <si>
    <t>Брагин</t>
  </si>
  <si>
    <t>г.п. Комарин, ул. Ленина, 19</t>
  </si>
  <si>
    <t>BY_PH_2764</t>
  </si>
  <si>
    <t>Могилевское РУП Фармация Аптека N1</t>
  </si>
  <si>
    <t>ул. Первомайская, 59</t>
  </si>
  <si>
    <t>BY_PH_2770</t>
  </si>
  <si>
    <t>Могилевское РУП Фармация Аптека N104</t>
  </si>
  <si>
    <t>ул. Королева, 21</t>
  </si>
  <si>
    <t>BY_PH_3586</t>
  </si>
  <si>
    <t>Гродненское РУП Фармация ЦРА N59</t>
  </si>
  <si>
    <t>ул. 50 лет Октября, 22/7</t>
  </si>
  <si>
    <t>BY_PH_3587</t>
  </si>
  <si>
    <t>Минская Фармация Аптека N64</t>
  </si>
  <si>
    <t>Крупки</t>
  </si>
  <si>
    <t>BY_PH_3588</t>
  </si>
  <si>
    <t>Минская Фармация Аптека N67</t>
  </si>
  <si>
    <t>ул. Московская, 61</t>
  </si>
  <si>
    <t>BY_PH_3589</t>
  </si>
  <si>
    <t>Гродненское РУП Фармация ЦРА N16</t>
  </si>
  <si>
    <t>Вороново</t>
  </si>
  <si>
    <t>ул. Советская, 97-2</t>
  </si>
  <si>
    <t>BY_PH_3590</t>
  </si>
  <si>
    <t>Гродненское РУП Фармация Аптека N154</t>
  </si>
  <si>
    <t>пр-т Мира, 2А</t>
  </si>
  <si>
    <t>BY_PH_3591</t>
  </si>
  <si>
    <t>Минская Фармация Аптека N150</t>
  </si>
  <si>
    <t>аг. Грицевичи, ул. Школьная, 6</t>
  </si>
  <si>
    <t>BY_PH_3592</t>
  </si>
  <si>
    <t>Минская Фармация Аптека N135</t>
  </si>
  <si>
    <t>к.п. Нарочь, ул. Ленинская, 9</t>
  </si>
  <si>
    <t>BY_PH_2772</t>
  </si>
  <si>
    <t>Могилевское РУП Фармация Аптека N11</t>
  </si>
  <si>
    <t>ул. Кутепова, 4</t>
  </si>
  <si>
    <t>BY_PH_2783</t>
  </si>
  <si>
    <t>Могилевское РУП Фармация Аптека N119</t>
  </si>
  <si>
    <t>ул. Мовчанского, 40А</t>
  </si>
  <si>
    <t>BY_PH_2794</t>
  </si>
  <si>
    <t>Могилевское РУП Фармация Аптека N13</t>
  </si>
  <si>
    <t>пр-т Мира, 9</t>
  </si>
  <si>
    <t>BY_PH_3596</t>
  </si>
  <si>
    <t>Гродненское РУП Фармация Аптека N141</t>
  </si>
  <si>
    <t>Зельва</t>
  </si>
  <si>
    <t>ул. Железнодорожная, 10, маг. Евроопт</t>
  </si>
  <si>
    <t>BY_PH_3597</t>
  </si>
  <si>
    <t>Гродненское РУП Фармация Аптека N118</t>
  </si>
  <si>
    <t>аг. Дубно, ул. 40 лет БССР, 6</t>
  </si>
  <si>
    <t>BY_PH_3598</t>
  </si>
  <si>
    <t>Гродненское РУП Фармация Аптека N25</t>
  </si>
  <si>
    <t>аг. Бенякони, ул. Виленская, 94</t>
  </si>
  <si>
    <t>BY_PH_3599</t>
  </si>
  <si>
    <t>Минская Фармация Аптека N308</t>
  </si>
  <si>
    <t>к.п. Нарочь, ул. Ленинская, 14</t>
  </si>
  <si>
    <t>BY_PH_3601</t>
  </si>
  <si>
    <t>Гродненское РУП Фармация Аптека N88</t>
  </si>
  <si>
    <t>аг. Трабы</t>
  </si>
  <si>
    <t>BY_PH_2809</t>
  </si>
  <si>
    <t>Могилевское РУП Фармация Аптека N15</t>
  </si>
  <si>
    <t>ул. Королева, 41/97</t>
  </si>
  <si>
    <t>BY_PH_2811</t>
  </si>
  <si>
    <t>Могилевское РУП Фармация Аптека N152</t>
  </si>
  <si>
    <t>пр-т Пушкинский, 12, ТЦ Арбат</t>
  </si>
  <si>
    <t>BY_PH_2813</t>
  </si>
  <si>
    <t>Могилевское РУП Фармация Аптека N154</t>
  </si>
  <si>
    <t>ул. Крупской, 65-37</t>
  </si>
  <si>
    <t>BY_PH_2815</t>
  </si>
  <si>
    <t>Могилевское РУП Фармация Аптека N16</t>
  </si>
  <si>
    <t>ул. Строителей, 22А</t>
  </si>
  <si>
    <t>BY_PH_2819</t>
  </si>
  <si>
    <t>Могилевское РУП Фармация Аптека N17</t>
  </si>
  <si>
    <t>пр-т Шмидта, 28-131</t>
  </si>
  <si>
    <t>BY_PH_3609</t>
  </si>
  <si>
    <t>Витебское УП Фармация Аптека N75</t>
  </si>
  <si>
    <t>Россоны</t>
  </si>
  <si>
    <t>аг. Клястицы, ул. Школьная, 2-1</t>
  </si>
  <si>
    <t>BY_PH_3610</t>
  </si>
  <si>
    <t>Гомельское УП Фармация Аптека N108</t>
  </si>
  <si>
    <t>аг. Новоселки, пер. Молодежный, 6</t>
  </si>
  <si>
    <t>BY_PH_3611</t>
  </si>
  <si>
    <t>Гомельское УП Фармация Аптека N13</t>
  </si>
  <si>
    <t>г.п. Уваровичи, ул. Ленина, 6</t>
  </si>
  <si>
    <t>BY_PH_3612</t>
  </si>
  <si>
    <t>Гомельское УП Фармация Аптека N20</t>
  </si>
  <si>
    <t>ул. Гагарина, 2-1</t>
  </si>
  <si>
    <t>BY_PH_3613</t>
  </si>
  <si>
    <t>Гомельское УП Фармация Аптека N25</t>
  </si>
  <si>
    <t>Корма</t>
  </si>
  <si>
    <t>ул. Ленина, 19</t>
  </si>
  <si>
    <t>BY_PH_3614</t>
  </si>
  <si>
    <t>Гомельское УП Фармация Аптека N29</t>
  </si>
  <si>
    <t>г.п. Тереховка, ул. Ленина, 37</t>
  </si>
  <si>
    <t>BY_PH_3615</t>
  </si>
  <si>
    <t>Гомельское УП Фармация Аптека N55</t>
  </si>
  <si>
    <t>Чечерск</t>
  </si>
  <si>
    <t>ул. 50 лет БССР, 34</t>
  </si>
  <si>
    <t>BY_PH_3616</t>
  </si>
  <si>
    <t>Гомельское УП Фармация Аптека N72</t>
  </si>
  <si>
    <t>ул. Крылова, 7</t>
  </si>
  <si>
    <t>BY_PH_3617</t>
  </si>
  <si>
    <t>Гомельское УП Фармация Аптека N78</t>
  </si>
  <si>
    <t>Наровля</t>
  </si>
  <si>
    <t>ул. Ленина, 1</t>
  </si>
  <si>
    <t>BY_PH_3618</t>
  </si>
  <si>
    <t>Гомельское УП Фармация Аптека N90</t>
  </si>
  <si>
    <t>ул. Чкалова, 8</t>
  </si>
  <si>
    <t>BY_PH_3619</t>
  </si>
  <si>
    <t>Гомельское УП Фармация Аптека N92</t>
  </si>
  <si>
    <t>г.п. Копаткевичи, ул. Фрунзе, 3А</t>
  </si>
  <si>
    <t>BY_PH_3620</t>
  </si>
  <si>
    <t>Гомельское УП Фармация Аптека N94</t>
  </si>
  <si>
    <t>д. Мышанка, ул. Лесная, 1</t>
  </si>
  <si>
    <t>BY_PH_3621</t>
  </si>
  <si>
    <t>Гродненское РУП Фармация Аптека N15</t>
  </si>
  <si>
    <t>г.п. Радунь, ул. Советская, 100А</t>
  </si>
  <si>
    <t>BY_PH_3622</t>
  </si>
  <si>
    <t>Гродненское РУП Фармация Аптека N33</t>
  </si>
  <si>
    <t>аг. Заболоть, ул. Коммунистическая, 5</t>
  </si>
  <si>
    <t>BY_PH_3623</t>
  </si>
  <si>
    <t>Минская Фармация Аптека N11</t>
  </si>
  <si>
    <t>г.п. Кривичи, ул. Карла Маркса, 11</t>
  </si>
  <si>
    <t>BY_PH_3624</t>
  </si>
  <si>
    <t>Минская Фармация Аптека N132</t>
  </si>
  <si>
    <t>г.п. Свирь, ул. Советская, 58</t>
  </si>
  <si>
    <t>BY_PH_3625</t>
  </si>
  <si>
    <t>Минская Фармация Аптека N2</t>
  </si>
  <si>
    <t>аг. Заостровечье, ул. Янки Купалы, 3</t>
  </si>
  <si>
    <t>BY_PH_3626</t>
  </si>
  <si>
    <t>Минская Фармация Аптека N3</t>
  </si>
  <si>
    <t>аг. Синявка, ул. Шоссейная, 4</t>
  </si>
  <si>
    <t>BY_PH_3627</t>
  </si>
  <si>
    <t>Минская Фармация Аптека N30</t>
  </si>
  <si>
    <t>г.п. Холопеничи, ул. Ново-Советская, 1</t>
  </si>
  <si>
    <t>BY_PH_3628</t>
  </si>
  <si>
    <t>Минская Фармация Аптека N95</t>
  </si>
  <si>
    <t>д. Семежево, ул. Копыльская, 2</t>
  </si>
  <si>
    <t>BY_PH_2825</t>
  </si>
  <si>
    <t>Могилевское РУП Фармация Аптека N18</t>
  </si>
  <si>
    <t>ул. Якубовского, 23-89</t>
  </si>
  <si>
    <t>BY_PH_2831</t>
  </si>
  <si>
    <t>Могилевское РУП Фармация Аптека N188</t>
  </si>
  <si>
    <t>ул. Первомайская, 57, ТЦ Атриум</t>
  </si>
  <si>
    <t>BY_PH_2833</t>
  </si>
  <si>
    <t>Могилевское РУП Фармация Аптека N19</t>
  </si>
  <si>
    <t>пр-т Димитрова, 49</t>
  </si>
  <si>
    <t>BY_PH_2834</t>
  </si>
  <si>
    <t>Могилевское РУП Фармация Аптека N190</t>
  </si>
  <si>
    <t>ул. Терехина, 11А</t>
  </si>
  <si>
    <t>BY_PH_2836</t>
  </si>
  <si>
    <t>Могилевское РУП Фармация Аптека N192</t>
  </si>
  <si>
    <t>ул. 30 лет Победы, 14</t>
  </si>
  <si>
    <t>BY_PH_2837</t>
  </si>
  <si>
    <t>Могилевское РУП Фармация Аптека N193</t>
  </si>
  <si>
    <t>ул. Криулина, 31</t>
  </si>
  <si>
    <t>BY_PH_2838</t>
  </si>
  <si>
    <t>Могилевское РУП Фармация Аптека N194</t>
  </si>
  <si>
    <t>пр-т Мира, 16</t>
  </si>
  <si>
    <t>BY_PH_2842</t>
  </si>
  <si>
    <t>Могилевское РУП Фармация Аптека N198</t>
  </si>
  <si>
    <t>ул. Терехина, 9</t>
  </si>
  <si>
    <t>BY_PH_2844</t>
  </si>
  <si>
    <t>Могилевское РУП Фармация Аптека N2</t>
  </si>
  <si>
    <t>пр-т Витебский, 29</t>
  </si>
  <si>
    <t>BY_PH_2845</t>
  </si>
  <si>
    <t>б-р Непокоренных, 73-97</t>
  </si>
  <si>
    <t>BY_PH_2847</t>
  </si>
  <si>
    <t>Могилевское РУП Фармация Аптека N202</t>
  </si>
  <si>
    <t>ул. Гришина, 3/46</t>
  </si>
  <si>
    <t>BY_PH_2848</t>
  </si>
  <si>
    <t>Могилевское РУП Фармация Аптека N203</t>
  </si>
  <si>
    <t>ул. Белинского, 22А</t>
  </si>
  <si>
    <t>BY_PH_2849</t>
  </si>
  <si>
    <t>Могилевское РУП Фармация Аптека N204</t>
  </si>
  <si>
    <t>пл. Привокзальная</t>
  </si>
  <si>
    <t>BY_PH_2854</t>
  </si>
  <si>
    <t>ул. Каштановая, 2-3</t>
  </si>
  <si>
    <t>BY_PH_2856</t>
  </si>
  <si>
    <t>Могилевское РУП Фармация Аптека N210</t>
  </si>
  <si>
    <t>ул. Симонова, 29Б</t>
  </si>
  <si>
    <t>BY_PH_2857</t>
  </si>
  <si>
    <t>Могилевское РУП Фармация Аптека N211</t>
  </si>
  <si>
    <t>BY_PH_3648</t>
  </si>
  <si>
    <t>90/1</t>
  </si>
  <si>
    <t>Гомельское УП Фармация Аптека N90/1</t>
  </si>
  <si>
    <t>ул. Приозерная, 29</t>
  </si>
  <si>
    <t>BY_PH_2859</t>
  </si>
  <si>
    <t>Могилевское РУП Фармация Аптека N215</t>
  </si>
  <si>
    <t>ул. Габровская, 32</t>
  </si>
  <si>
    <t>BY_PH_2861</t>
  </si>
  <si>
    <t>Могилевское РУП Фармация Аптека N218</t>
  </si>
  <si>
    <t>ул. Кутепова, 38А</t>
  </si>
  <si>
    <t>BY_PH_2862</t>
  </si>
  <si>
    <t>Могилевское РУП Фармация Аптека N219</t>
  </si>
  <si>
    <t>ул. Мельникова, 4А-37</t>
  </si>
  <si>
    <t>BY_PH_2863</t>
  </si>
  <si>
    <t>Могилевское РУП Фармация Аптека N22</t>
  </si>
  <si>
    <t>ул. Пионерская, 29/24</t>
  </si>
  <si>
    <t>BY_PH_3654</t>
  </si>
  <si>
    <t>Витебское УП Фармация Аптека N238</t>
  </si>
  <si>
    <t>ул. Московская, 4-1</t>
  </si>
  <si>
    <t>BY_PH_3655</t>
  </si>
  <si>
    <t>25/1</t>
  </si>
  <si>
    <t>Гомельское УП Фармация Аптека N25/1</t>
  </si>
  <si>
    <t>ул. Гомельская, 1</t>
  </si>
  <si>
    <t>BY_PH_3656</t>
  </si>
  <si>
    <t>20/2</t>
  </si>
  <si>
    <t>Гомельское УП Фармация Аптека N20/2</t>
  </si>
  <si>
    <t>аг. Носовичи, ул. Советская, 56А</t>
  </si>
  <si>
    <t>BY_PH_3657</t>
  </si>
  <si>
    <t>55/1</t>
  </si>
  <si>
    <t>Гомельское УП Фармация Аптека N55/1</t>
  </si>
  <si>
    <t>ул. Трудовая, 15</t>
  </si>
  <si>
    <t>BY_PH_3658</t>
  </si>
  <si>
    <t>78/1</t>
  </si>
  <si>
    <t>Гомельское УП Фармация Аптека N78/1</t>
  </si>
  <si>
    <t>ул. Октябрьская, 119, пол-ка</t>
  </si>
  <si>
    <t>BY_PH_3659</t>
  </si>
  <si>
    <t>Гомельское УП Фармация Аптека N89</t>
  </si>
  <si>
    <t>п. Хвоенск</t>
  </si>
  <si>
    <t>BY_PH_3660</t>
  </si>
  <si>
    <t>Гродненское РУП Фармация Аптека N184</t>
  </si>
  <si>
    <t>ул. Советская, 27, маг. Родны Кут</t>
  </si>
  <si>
    <t>BY_PH_3661</t>
  </si>
  <si>
    <t>Гродненское РУП Фармация Аптека N57</t>
  </si>
  <si>
    <t>аг. Райца, ул. Почтовая, 14</t>
  </si>
  <si>
    <t>BY_PH_3662</t>
  </si>
  <si>
    <t>Минская Фармация Аптека N235</t>
  </si>
  <si>
    <t>к.п. Нарочь, ул. Лесная, 4/3</t>
  </si>
  <si>
    <t>BY_PH_3663</t>
  </si>
  <si>
    <t>55/2</t>
  </si>
  <si>
    <t>Гомельское УП Фармация Аптека N55/2</t>
  </si>
  <si>
    <t>пер. Первомайский, 4</t>
  </si>
  <si>
    <t>BY_PH_3664</t>
  </si>
  <si>
    <t>Гомельское УП Фармация Аптека N78/2</t>
  </si>
  <si>
    <t>ул. Корзуна, 64, маг. Евроопт</t>
  </si>
  <si>
    <t>BY_PH_2866</t>
  </si>
  <si>
    <t>Могилевское РУП Фармация Аптека N222</t>
  </si>
  <si>
    <t>BY_PH_3673</t>
  </si>
  <si>
    <t>Гродненское РУП Фармация Аптека N113</t>
  </si>
  <si>
    <t>ул. Кабяка, 8Б-2</t>
  </si>
  <si>
    <t>BY_PH_3698</t>
  </si>
  <si>
    <t>Гродненское РУП Фармация Аптека N156</t>
  </si>
  <si>
    <t>ул. Карла Маркса, 71</t>
  </si>
  <si>
    <t>BY_PH_3701</t>
  </si>
  <si>
    <t>199/11</t>
  </si>
  <si>
    <t>Гомельское УП Фармация Аптека N199/11</t>
  </si>
  <si>
    <t>ул. Поплавская, 3В</t>
  </si>
  <si>
    <t>BY_PH_3702</t>
  </si>
  <si>
    <t>Гродненское РУП Фармация Аптека N188</t>
  </si>
  <si>
    <t>аг. Обухово, ул. Центральная, 4А</t>
  </si>
  <si>
    <t>BY_PH_3704</t>
  </si>
  <si>
    <t>47/1</t>
  </si>
  <si>
    <t>Белфармация Аптека N47 (филиал 2)</t>
  </si>
  <si>
    <t>пр-т Независимости, 54</t>
  </si>
  <si>
    <t>BY_PH_3731</t>
  </si>
  <si>
    <t>Гродненское РУП Фармация Аптека N265</t>
  </si>
  <si>
    <t>ул. Великая Ольшанка, 1, рядом с маг. Светофор</t>
  </si>
  <si>
    <t>BY_PH_3736</t>
  </si>
  <si>
    <t>248</t>
  </si>
  <si>
    <t>Минская Фармация Аптека N248</t>
  </si>
  <si>
    <t>ул. Подольская, 2</t>
  </si>
  <si>
    <t>BY_PH_3744</t>
  </si>
  <si>
    <t>Минская Фармация Аптека N167</t>
  </si>
  <si>
    <t>ул. 3-го Интернационала, 50</t>
  </si>
  <si>
    <t>BY_PH_3746</t>
  </si>
  <si>
    <t>Витебское УП Фармация Аптека N383</t>
  </si>
  <si>
    <t>ул. 33-й Армии, 31-73</t>
  </si>
  <si>
    <t>BY_PH_3762</t>
  </si>
  <si>
    <t>95/1</t>
  </si>
  <si>
    <t>Гомельское УП Фармация Аптека N95/1</t>
  </si>
  <si>
    <t>ул. Луначарского, 5</t>
  </si>
  <si>
    <t>BY_PH_3763</t>
  </si>
  <si>
    <t>95/3</t>
  </si>
  <si>
    <t>Гомельское УП Фармация Аптека N95/3</t>
  </si>
  <si>
    <t>ул. Бумажкова, 3В</t>
  </si>
  <si>
    <t>BY_PH_3764</t>
  </si>
  <si>
    <t>Гомельское УП Фармация Аптека N148</t>
  </si>
  <si>
    <t>ул. Гагарина, 2</t>
  </si>
  <si>
    <t>BY_PH_3765</t>
  </si>
  <si>
    <t>Гомельское УП Фармация Аптека N95</t>
  </si>
  <si>
    <t>ул. Карла Маркса, 54</t>
  </si>
  <si>
    <t>BY_PH_3770</t>
  </si>
  <si>
    <t>266</t>
  </si>
  <si>
    <t>Гродненское РУП Фармация Аптека N266</t>
  </si>
  <si>
    <t>ул. Гагарина, 41-1, маг. Санта</t>
  </si>
  <si>
    <t>BY_PH_3790</t>
  </si>
  <si>
    <t>Витебское УП Фармация Аптека N386</t>
  </si>
  <si>
    <t>ул. Ленина, 63А</t>
  </si>
  <si>
    <t>BY_PH_3798</t>
  </si>
  <si>
    <t>Брестское РУП Фармация Аптека N57</t>
  </si>
  <si>
    <t>ул. Мицкевича, 27-1</t>
  </si>
  <si>
    <t>Сытько_Донец/Шейда</t>
  </si>
  <si>
    <t>Харковец_Шоленкина</t>
  </si>
  <si>
    <t>Давидюк_Жданюк_Сидорук</t>
  </si>
  <si>
    <t>BY_PH_3804</t>
  </si>
  <si>
    <t>Брестское РУП Фармация Аптека N42</t>
  </si>
  <si>
    <t>Давид-Городок</t>
  </si>
  <si>
    <t>BY_PH_3805</t>
  </si>
  <si>
    <t>Брестское РУП Фармация Аптека N87</t>
  </si>
  <si>
    <t>ул. Советская, 57</t>
  </si>
  <si>
    <t>BY_PH_3810</t>
  </si>
  <si>
    <t>Брестское РУП Фармация Аптека N226</t>
  </si>
  <si>
    <t>д. Тюхиничи, ул. Прямая, 2</t>
  </si>
  <si>
    <t>BY_PH_3816</t>
  </si>
  <si>
    <t>153</t>
  </si>
  <si>
    <t>Минская Фармация Аптека N153</t>
  </si>
  <si>
    <t>пер. Студенецкий, 5, пом. 3</t>
  </si>
  <si>
    <t>BY_PH_3822</t>
  </si>
  <si>
    <t>392</t>
  </si>
  <si>
    <t>Витебское УП Фармация Аптека N392</t>
  </si>
  <si>
    <t>пр-т Черняховского, 3-34</t>
  </si>
  <si>
    <t>BY_PH_3846</t>
  </si>
  <si>
    <t>270</t>
  </si>
  <si>
    <t>Гродненское РУП Фармация Аптека N270</t>
  </si>
  <si>
    <t>ул. Жолудева, 26</t>
  </si>
  <si>
    <t>BY_PH_3848</t>
  </si>
  <si>
    <t>4/9</t>
  </si>
  <si>
    <t>Гомельское УП Фармация Аптека N4/9</t>
  </si>
  <si>
    <t>аг. Еремино, ул. Сурганова, 4</t>
  </si>
  <si>
    <t>BY_PH_3849</t>
  </si>
  <si>
    <t>`5/2</t>
  </si>
  <si>
    <t>Гомельское УП Фармация Аптека N5/2</t>
  </si>
  <si>
    <t>ул. Октябрьская, 17-9</t>
  </si>
  <si>
    <t>BY_PH_3859</t>
  </si>
  <si>
    <t>Витебское УП Фармация Аптека N217</t>
  </si>
  <si>
    <t>ул. Задубровенская, 50</t>
  </si>
  <si>
    <t>Гвоздева_Зайко</t>
  </si>
  <si>
    <t>BY_PH_3860</t>
  </si>
  <si>
    <t>Витебское УП Фармация Аптека N39</t>
  </si>
  <si>
    <t>ул. Комсомольская, 3</t>
  </si>
  <si>
    <t>BY_PH_679</t>
  </si>
  <si>
    <t>Брестское РУП Фармация Аптека N15</t>
  </si>
  <si>
    <t>г.п. Антополь, ул. Гастелло, 14</t>
  </si>
  <si>
    <t>BY_PH_3879</t>
  </si>
  <si>
    <t>190/11</t>
  </si>
  <si>
    <t>Гомельское УП Фармация Аптека N190/11</t>
  </si>
  <si>
    <t>ул. Интернациональная, 96-107</t>
  </si>
  <si>
    <t>BY_PH_3886</t>
  </si>
  <si>
    <t>Гродненское РУП Фармация Аптека N148</t>
  </si>
  <si>
    <t>ул. Советская, 55</t>
  </si>
  <si>
    <t>BY_PH_3887</t>
  </si>
  <si>
    <t>Гродненское РУП Фармация ЦРА N10</t>
  </si>
  <si>
    <t>ул. Советская, 48-10А</t>
  </si>
  <si>
    <t>BY_PH_3889</t>
  </si>
  <si>
    <t>Минская Фармация Аптека N105</t>
  </si>
  <si>
    <t>ул. 1 Мая, 44А</t>
  </si>
  <si>
    <t>BY_PH_3905</t>
  </si>
  <si>
    <t>188</t>
  </si>
  <si>
    <t>Минская Фармация Аптека N188</t>
  </si>
  <si>
    <t>д. Осовец, ул. Лесная, 19</t>
  </si>
  <si>
    <t>BY_PH_3906</t>
  </si>
  <si>
    <t>81</t>
  </si>
  <si>
    <t>Минская Фармация Аптека N81</t>
  </si>
  <si>
    <t>г.п. Уречье, ул. Ленина, 8</t>
  </si>
  <si>
    <t>BY_PH_3907</t>
  </si>
  <si>
    <t>91</t>
  </si>
  <si>
    <t>Минская Фармация Аптека N91</t>
  </si>
  <si>
    <t>пос. Сосны, ул. Коммунаров, 16/2</t>
  </si>
  <si>
    <t>BY_PH_3913</t>
  </si>
  <si>
    <t>58/2</t>
  </si>
  <si>
    <t>Гомельское УП Фармация Аптека N58/2</t>
  </si>
  <si>
    <t>ул. Мазурова, 10В, ГЦГП, 2 этаж</t>
  </si>
  <si>
    <t>BY_PH_3921</t>
  </si>
  <si>
    <t>272</t>
  </si>
  <si>
    <t>Гродненское РУП Фармация Аптека N272</t>
  </si>
  <si>
    <t>ул. Франтишка Богушевича, 40, маг. Грошык</t>
  </si>
  <si>
    <t>BY_PH_3927</t>
  </si>
  <si>
    <t>Гродненское РУП Фармация ЦРА N55</t>
  </si>
  <si>
    <t>ул. Мицкевича, 2-3</t>
  </si>
  <si>
    <t>BY_PH_3928</t>
  </si>
  <si>
    <t>Гродненское РУП Фармация Аптека N56</t>
  </si>
  <si>
    <t>ул. Зеленая, 92А-2</t>
  </si>
  <si>
    <t>BY_PH_3929</t>
  </si>
  <si>
    <t>Гродненское РУП Фармация ЦРА N65</t>
  </si>
  <si>
    <t>ул. Притыцкого, 6-2</t>
  </si>
  <si>
    <t>BY_PH_3930</t>
  </si>
  <si>
    <t>Гродненское РУП Фармация Аптека N111</t>
  </si>
  <si>
    <t>ул. 8 Марта, 16, Белагропромбанк</t>
  </si>
  <si>
    <t>BY_PH_3931</t>
  </si>
  <si>
    <t>Гродненское РУП Фармация Аптека N168</t>
  </si>
  <si>
    <t>пер. Больничный, 5</t>
  </si>
  <si>
    <t>BY_PH_3932</t>
  </si>
  <si>
    <t>Гродненское РУП Фармация Аптека N179</t>
  </si>
  <si>
    <t>ул. Победы, 2</t>
  </si>
  <si>
    <t>BY_PH_3933</t>
  </si>
  <si>
    <t>Гродненское РУП Фармация Аптека N181</t>
  </si>
  <si>
    <t>ул. 8 Марта, 60</t>
  </si>
  <si>
    <t>BY_PH_3934</t>
  </si>
  <si>
    <t>Гродненское РУП Фармация Аптека N206</t>
  </si>
  <si>
    <t>ул. Победы, 1</t>
  </si>
  <si>
    <t>BY_PH_3935</t>
  </si>
  <si>
    <t>Гродненское РУП Фармация Аптека N209</t>
  </si>
  <si>
    <t>ул. Гастелло, 21</t>
  </si>
  <si>
    <t>BY_PH_3936</t>
  </si>
  <si>
    <t>Гродненское РУП Фармация Аптека N210</t>
  </si>
  <si>
    <t>ул. Пролетарская, 24А</t>
  </si>
  <si>
    <t>BY_PH_3937</t>
  </si>
  <si>
    <t>Гродненское РУП Фармация Аптека N228</t>
  </si>
  <si>
    <t>ул. 50 лет Октября, 33</t>
  </si>
  <si>
    <t>BY_PH_3938</t>
  </si>
  <si>
    <t>Гродненское РУП Фармация Аптека N229</t>
  </si>
  <si>
    <t>ул. Слонимская, 6А</t>
  </si>
  <si>
    <t>BY_PH_3939</t>
  </si>
  <si>
    <t>Гродненское РУП Фармация Аптека N232</t>
  </si>
  <si>
    <t>ул. Короткевича, 4</t>
  </si>
  <si>
    <t>BY_PH_3940</t>
  </si>
  <si>
    <t>Гродненское РУП Фармация Аптека N257</t>
  </si>
  <si>
    <t>ул. Энергетиков, 1/4</t>
  </si>
  <si>
    <t>BY_PH_395</t>
  </si>
  <si>
    <t>57/3</t>
  </si>
  <si>
    <t>Белфармация Аптека N57 (филиал 3)</t>
  </si>
  <si>
    <t>пр-т Рокоссовского, 134-2, 23-я городская пол-ка</t>
  </si>
  <si>
    <t>BY_PH_2867</t>
  </si>
  <si>
    <t>Могилевское РУП Фармация Аптека N223</t>
  </si>
  <si>
    <t>б-р Непокоренных, 50А</t>
  </si>
  <si>
    <t>BY_PH_3957</t>
  </si>
  <si>
    <t>100/3</t>
  </si>
  <si>
    <t>Белфармация Аптека N100 (филиал 3)</t>
  </si>
  <si>
    <t>пр-т Мира, 1-1104</t>
  </si>
  <si>
    <t>BY_PH_3958</t>
  </si>
  <si>
    <t>80/2</t>
  </si>
  <si>
    <t>Белфармация Аптека N80 (филиал 2)</t>
  </si>
  <si>
    <t>пр-т Рокоссовского, 44/2-2, мед. центр Аква-Минск клиника, 3 этаж</t>
  </si>
  <si>
    <t>BY_PH_396</t>
  </si>
  <si>
    <t>Белфармация Аптека N1</t>
  </si>
  <si>
    <t>ул. Веры Хоружей, 24, к.1-2н</t>
  </si>
  <si>
    <t>BY_PH_3960</t>
  </si>
  <si>
    <t>162/4</t>
  </si>
  <si>
    <t>Гомельское УП Фармация Аптека N162/4</t>
  </si>
  <si>
    <t>пр-т Победы, 8-54А</t>
  </si>
  <si>
    <t>BY_PH_397</t>
  </si>
  <si>
    <t>Белфармация Аптека N1 (филиал 1)</t>
  </si>
  <si>
    <t>BY_PH_3974</t>
  </si>
  <si>
    <t>Гродненское РУП Фармация Аптека N58</t>
  </si>
  <si>
    <t>Мир</t>
  </si>
  <si>
    <t>пл. 17 Сентября, 5</t>
  </si>
  <si>
    <t>BY_PH_2869</t>
  </si>
  <si>
    <t>Могилевское РУП Фармация Аптека N225</t>
  </si>
  <si>
    <t>ул. Циолковского, 6</t>
  </si>
  <si>
    <t>BY_PH_3979</t>
  </si>
  <si>
    <t>17/3</t>
  </si>
  <si>
    <t>Гомельское УП Фармация Аптека N17/3</t>
  </si>
  <si>
    <t>пос. Приднепровский, сан. Приднепровский</t>
  </si>
  <si>
    <t>BY_PH_398</t>
  </si>
  <si>
    <t>Белфармация Аптека N1 (филиал 2)</t>
  </si>
  <si>
    <t>BY_PH_3980</t>
  </si>
  <si>
    <t>4/2</t>
  </si>
  <si>
    <t>Гомельское УП Фармация Аптека N4/2</t>
  </si>
  <si>
    <t>пос. Ченки, ул. Октябрьская, 113</t>
  </si>
  <si>
    <t>BY_PH_3981</t>
  </si>
  <si>
    <t>169</t>
  </si>
  <si>
    <t>Гомельское УП Фармация Аптека N169</t>
  </si>
  <si>
    <t>пос. Червоное</t>
  </si>
  <si>
    <t>BY_PH_3983</t>
  </si>
  <si>
    <t>20/4</t>
  </si>
  <si>
    <t>Гомельское УП Фармация Аптека N20/4</t>
  </si>
  <si>
    <t>пр-т Луначарского, 4</t>
  </si>
  <si>
    <t>BY_PH_399</t>
  </si>
  <si>
    <t>1/3</t>
  </si>
  <si>
    <t>Белфармация Аптека N1 (филиал 3)</t>
  </si>
  <si>
    <t>ул. Сурганова, 52-2Н</t>
  </si>
  <si>
    <t>BY_PH_3997</t>
  </si>
  <si>
    <t>16/1</t>
  </si>
  <si>
    <t>Гомельское УП Фармация Аптека N16/1</t>
  </si>
  <si>
    <t>ул. 50 лет Октября, 29</t>
  </si>
  <si>
    <t>BY_PH_400</t>
  </si>
  <si>
    <t>Белфармация Аптека N100</t>
  </si>
  <si>
    <t>ул. Асаналиева, 40Б</t>
  </si>
  <si>
    <t>BY_PH_4000</t>
  </si>
  <si>
    <t>74/2</t>
  </si>
  <si>
    <t>Гомельское УП Фармация Аптека N74/2</t>
  </si>
  <si>
    <t>ул. 50 лет СССР, 24а, маг. Евроопт</t>
  </si>
  <si>
    <t>BY_PH_4001</t>
  </si>
  <si>
    <t>74/1</t>
  </si>
  <si>
    <t>Гомельское УП Фармация Аптека N74/1</t>
  </si>
  <si>
    <t>BY_PH_4004</t>
  </si>
  <si>
    <t>385</t>
  </si>
  <si>
    <t>Витебское УП Фармация Аптека N385</t>
  </si>
  <si>
    <t>ул. 6-й Гвардейской Армии, 17-144</t>
  </si>
  <si>
    <t>BY_PH_4005</t>
  </si>
  <si>
    <t>68/3</t>
  </si>
  <si>
    <t>Гомельское УП Фармация Аптека N68/3</t>
  </si>
  <si>
    <t>ул. 70 лет Октября, 1</t>
  </si>
  <si>
    <t>BY_PH_401</t>
  </si>
  <si>
    <t>100/1</t>
  </si>
  <si>
    <t>Белфармация Аптека N100 (филиал 1)</t>
  </si>
  <si>
    <t>BY_PH_4014</t>
  </si>
  <si>
    <t>391</t>
  </si>
  <si>
    <t>Витебское УП Фармация Аптека N391</t>
  </si>
  <si>
    <t>ул. Владимира Завадского, 6А, ТЦ Копеечка, р-н Заднепровье-3</t>
  </si>
  <si>
    <t>BY_PH_4016</t>
  </si>
  <si>
    <t>Витебское УП Фармация Аптека N366</t>
  </si>
  <si>
    <t>ул. Вокзальная, 16</t>
  </si>
  <si>
    <t>BY_PH_2872</t>
  </si>
  <si>
    <t>Могилевское РУП Фармация Аптека N228</t>
  </si>
  <si>
    <t>ул. Якубовского, 44</t>
  </si>
  <si>
    <t>BY_PH_2873</t>
  </si>
  <si>
    <t>Могилевское РУП Фармация Аптека N229</t>
  </si>
  <si>
    <t>ул. Крупской, 119</t>
  </si>
  <si>
    <t>BY_PH_402</t>
  </si>
  <si>
    <t>100/2</t>
  </si>
  <si>
    <t>Белфармация Аптека N100 (филиал 2)</t>
  </si>
  <si>
    <t>ул. Кижеватова, 60Д, 13-я детская пол-ка</t>
  </si>
  <si>
    <t>BY_PH_4022</t>
  </si>
  <si>
    <t>398</t>
  </si>
  <si>
    <t>Витебское УП Фармация Аптека N398</t>
  </si>
  <si>
    <t>ул. Гоголя, 25-2</t>
  </si>
  <si>
    <t>BY_PH_4023</t>
  </si>
  <si>
    <t>Гомельское УП Фармация Аптека N16</t>
  </si>
  <si>
    <t>ул. Головачева, 1-1</t>
  </si>
  <si>
    <t>BY_PH_4024</t>
  </si>
  <si>
    <t>Минская Фармация Аптека N17</t>
  </si>
  <si>
    <t>ул. Горбачева, 36</t>
  </si>
  <si>
    <t>BY_PH_2874</t>
  </si>
  <si>
    <t>Могилевское РУП Фармация Аптека N23</t>
  </si>
  <si>
    <t>ул. Островского, 1Б</t>
  </si>
  <si>
    <t>BY_PH_403</t>
  </si>
  <si>
    <t>Белфармация Аптека N101</t>
  </si>
  <si>
    <t>ул. Якубовского, 32</t>
  </si>
  <si>
    <t>BY_PH_404</t>
  </si>
  <si>
    <t>101/1</t>
  </si>
  <si>
    <t>Белфармация Аптека N101 (филиал 1)</t>
  </si>
  <si>
    <t>ул. Мазурова, 24, маг. Евроопт, 2 этаж</t>
  </si>
  <si>
    <t>BY_PH_4040</t>
  </si>
  <si>
    <t>390</t>
  </si>
  <si>
    <t>Витебское УП Фармация Аптека N390</t>
  </si>
  <si>
    <t>ул. Карла Маркса, 41А, маг. Евроопт, Остров чистоты</t>
  </si>
  <si>
    <t>BY_PH_4041</t>
  </si>
  <si>
    <t>90/2</t>
  </si>
  <si>
    <t>Гомельское УП Фармация Аптека N90/2</t>
  </si>
  <si>
    <t>ул. Карла Маркса, 4А</t>
  </si>
  <si>
    <t>BY_PH_4043</t>
  </si>
  <si>
    <t>20/1</t>
  </si>
  <si>
    <t>Гомельское УП Фармация Аптека N20/1</t>
  </si>
  <si>
    <t>BY_PH_4045</t>
  </si>
  <si>
    <t>68/2</t>
  </si>
  <si>
    <t>Гомельское УП Фармация Аптека 68/2</t>
  </si>
  <si>
    <t>ул. Колесника, 2</t>
  </si>
  <si>
    <t>BY_PH_2876</t>
  </si>
  <si>
    <t>Могилевское РУП Фармация Аптека N27</t>
  </si>
  <si>
    <t>пр-т Витебский, 42</t>
  </si>
  <si>
    <t>BY_PH_4057</t>
  </si>
  <si>
    <t>Минская Фармация ЦРА N28</t>
  </si>
  <si>
    <t>ул. Ленина, 14</t>
  </si>
  <si>
    <t>BY_PH_4058</t>
  </si>
  <si>
    <t>Брестское РУП Фармация Аптека N127</t>
  </si>
  <si>
    <t>ул. Ленина, 17</t>
  </si>
  <si>
    <t>BY_PH_406</t>
  </si>
  <si>
    <t>Белфармация Аптека N101 (филиал)</t>
  </si>
  <si>
    <t>BY_PH_4062</t>
  </si>
  <si>
    <t>395</t>
  </si>
  <si>
    <t>Витебское УП Фармация Аптека N395</t>
  </si>
  <si>
    <t>ул. Ленина, 34-6, рядом магазин Санта</t>
  </si>
  <si>
    <t>BY_PH_4063</t>
  </si>
  <si>
    <t>25/2</t>
  </si>
  <si>
    <t>Гомельское УП Фармация Аптека N25/2</t>
  </si>
  <si>
    <t>ул. Ленина, 36А</t>
  </si>
  <si>
    <t>BY_PH_4069</t>
  </si>
  <si>
    <t>Гомельское УП Фармация Аптека N74</t>
  </si>
  <si>
    <t>ул. Ленинская, 10-2</t>
  </si>
  <si>
    <t>BY_PH_407</t>
  </si>
  <si>
    <t>Белфармация Аптека N102</t>
  </si>
  <si>
    <t>ул. Бачило, 12-1</t>
  </si>
  <si>
    <t>BY_PH_4077</t>
  </si>
  <si>
    <t>Гомельское УП Фармация Аптека N20/3</t>
  </si>
  <si>
    <t>ул. Лесная, 8</t>
  </si>
  <si>
    <t>BY_PH_4085</t>
  </si>
  <si>
    <t>399</t>
  </si>
  <si>
    <t>Витебское УП Фармация Аптека N399</t>
  </si>
  <si>
    <t>ул. Машерова, 1В-1</t>
  </si>
  <si>
    <t>BY_PH_4086</t>
  </si>
  <si>
    <t>Витебское УП Фармация Аптека N231</t>
  </si>
  <si>
    <t>ул. Машерова, 7</t>
  </si>
  <si>
    <t>BY_PH_2877</t>
  </si>
  <si>
    <t>Могилевское РУП Фармация Аптека N28</t>
  </si>
  <si>
    <t>ул. Мовчанского, 43</t>
  </si>
  <si>
    <t>BY_PH_4089</t>
  </si>
  <si>
    <t>68/1</t>
  </si>
  <si>
    <t>Гомельское УП Фармация Аптека N68/1</t>
  </si>
  <si>
    <t>BY_PH_409</t>
  </si>
  <si>
    <t>102/2</t>
  </si>
  <si>
    <t>Белфармация Аптека N102 (филиал 2)</t>
  </si>
  <si>
    <t>ул. Селицкого, 69-122</t>
  </si>
  <si>
    <t>BY_PH_4098</t>
  </si>
  <si>
    <t>Витебское УП Фармация Аптека N364</t>
  </si>
  <si>
    <t>ул. Никандровой, 2, маг. Родны кут</t>
  </si>
  <si>
    <t>BY_PH_410</t>
  </si>
  <si>
    <t>Белфармация Аптека N104</t>
  </si>
  <si>
    <t>пр-т Победителей, 123-235</t>
  </si>
  <si>
    <t>BY_PH_2878</t>
  </si>
  <si>
    <t>Могилевское РУП Фармация Аптека N3</t>
  </si>
  <si>
    <t>пр-т Пушкинский, 43</t>
  </si>
  <si>
    <t>BY_PH_411</t>
  </si>
  <si>
    <t>104/1</t>
  </si>
  <si>
    <t>Белфармация Аптека N104 (филиал 1)</t>
  </si>
  <si>
    <t>ул. Нарочанская, 17, 2-я детская больница</t>
  </si>
  <si>
    <t>BY_PH_412</t>
  </si>
  <si>
    <t>104/2</t>
  </si>
  <si>
    <t>Белфармация Аптека N104 (филиал 2)</t>
  </si>
  <si>
    <t>ул. Мястровская, 27, маг. Виталюр, 1 этаж</t>
  </si>
  <si>
    <t>BY_PH_2879</t>
  </si>
  <si>
    <t>Могилевское РУП Фармация Аптека N32</t>
  </si>
  <si>
    <t>пр-т Шмидта, 54А</t>
  </si>
  <si>
    <t>BY_PH_413</t>
  </si>
  <si>
    <t>104/3</t>
  </si>
  <si>
    <t>Белфармация Аптека N104 (филиал 3)</t>
  </si>
  <si>
    <t>пр-т Победителей, 93, 4-я городская пол-ка</t>
  </si>
  <si>
    <t>BY_PH_4132</t>
  </si>
  <si>
    <t>Гомельское УП Фармация Аптека N68</t>
  </si>
  <si>
    <t>ул. Советская, 38</t>
  </si>
  <si>
    <t>BY_PH_414</t>
  </si>
  <si>
    <t>104/4</t>
  </si>
  <si>
    <t>Белфармация Аптека N104 (филиал 4)</t>
  </si>
  <si>
    <t>пр-т Победителей, 135-195</t>
  </si>
  <si>
    <t>BY_PH_2880</t>
  </si>
  <si>
    <t>Могилевское РУП Фармация Аптека N35</t>
  </si>
  <si>
    <t>аг. Сухари, ул. Советская, 49</t>
  </si>
  <si>
    <t>BY_PH_415</t>
  </si>
  <si>
    <t>104/5</t>
  </si>
  <si>
    <t>Белфармация Аптека N104 (филиал 5)</t>
  </si>
  <si>
    <t>пр-т Победителей, 75, к. 1</t>
  </si>
  <si>
    <t>BY_PH_4153</t>
  </si>
  <si>
    <t>314</t>
  </si>
  <si>
    <t>Минская Фармация Аптека N314</t>
  </si>
  <si>
    <t>ул. Трудовая, 18</t>
  </si>
  <si>
    <t>BY_PH_4155</t>
  </si>
  <si>
    <t>Белфармация Аптека N37 (филиал 4)</t>
  </si>
  <si>
    <t>ул. Уральская, 5, 6-я городская клиническая больница</t>
  </si>
  <si>
    <t>BY_PH_2881</t>
  </si>
  <si>
    <t>Могилевское РУП Фармация Аптека N37</t>
  </si>
  <si>
    <t>ул. Академика Павлова, 2А</t>
  </si>
  <si>
    <t>BY_PH_2882</t>
  </si>
  <si>
    <t>Могилевское РУП Фармация Аптека N39</t>
  </si>
  <si>
    <t>ул. Академика Павлова, 2</t>
  </si>
  <si>
    <t>BY_PH_416</t>
  </si>
  <si>
    <t>Белфармация Аптека N106</t>
  </si>
  <si>
    <t>ул. Притыцкого, 78-846</t>
  </si>
  <si>
    <t>BY_PH_4162</t>
  </si>
  <si>
    <t>90/4</t>
  </si>
  <si>
    <t>Гомельское УП Фармация Аптека N90/4</t>
  </si>
  <si>
    <t>ул. Фрунзе, 67Б</t>
  </si>
  <si>
    <t>BY_PH_4165</t>
  </si>
  <si>
    <t>396</t>
  </si>
  <si>
    <t>Витебское УП Фармация Аптека N396</t>
  </si>
  <si>
    <t>ул. Чкалова, 35-1, ТЦ Грин 1 этаж, возле павильона “5 Элемент”</t>
  </si>
  <si>
    <t>BY_PH_4168</t>
  </si>
  <si>
    <t>90/3</t>
  </si>
  <si>
    <t>Гомельское УП Фармация Аптека N90/3</t>
  </si>
  <si>
    <t>ул. Школьная, 3, маг. Евроопт</t>
  </si>
  <si>
    <t>BY_PH_417</t>
  </si>
  <si>
    <t>106/1</t>
  </si>
  <si>
    <t>Белфармация Аптека N106 (филиал 1)</t>
  </si>
  <si>
    <t>BY_PH_4171</t>
  </si>
  <si>
    <t>378</t>
  </si>
  <si>
    <t>Витебское УП Фармация Аптека N378</t>
  </si>
  <si>
    <t>ул. Энгельса, 5</t>
  </si>
  <si>
    <t>BY_PH_418</t>
  </si>
  <si>
    <t>106/2</t>
  </si>
  <si>
    <t>Белфармация Аптека N106 (филиал 2)</t>
  </si>
  <si>
    <t>ул. Каменногорская, 3, маг. Простор, 2 этаж</t>
  </si>
  <si>
    <t>BY_PH_419</t>
  </si>
  <si>
    <t>106/3</t>
  </si>
  <si>
    <t>Белфармация Аптека N106 (филиал 3)</t>
  </si>
  <si>
    <t>ул. Иосифа Жиновича, 21-197, м-н Домбровка</t>
  </si>
  <si>
    <t>BY_PH_420</t>
  </si>
  <si>
    <t>Белфармация Аптека N109</t>
  </si>
  <si>
    <t>ул. Сергея Есенина, 10</t>
  </si>
  <si>
    <t>BY_PH_4200</t>
  </si>
  <si>
    <t>246</t>
  </si>
  <si>
    <t>Брестское РУП Фармация Аптека N246</t>
  </si>
  <si>
    <t>ул. Бориса Маслова, 4, пом. 62, 63</t>
  </si>
  <si>
    <t>BY_PH_421</t>
  </si>
  <si>
    <t>109/1</t>
  </si>
  <si>
    <t>Белфармация Аптека N109 (филиал 1)</t>
  </si>
  <si>
    <t>BY_PH_422</t>
  </si>
  <si>
    <t>109/2</t>
  </si>
  <si>
    <t>Белфармация Аптека N109 (филиал 2)</t>
  </si>
  <si>
    <t>BY_PH_423</t>
  </si>
  <si>
    <t>109/3</t>
  </si>
  <si>
    <t>Белфармация Аптека N109 (филиал 3)</t>
  </si>
  <si>
    <t>пр-т Дзержинского, 83/1, БГМУ</t>
  </si>
  <si>
    <t>BY_PH_424</t>
  </si>
  <si>
    <t>109/4</t>
  </si>
  <si>
    <t>Белфармация Аптека N109 (филиал 4)</t>
  </si>
  <si>
    <t>ул. Чюрлениса, 1, студенческая деревня, рядом маг. Алми</t>
  </si>
  <si>
    <t>BY_PH_425</t>
  </si>
  <si>
    <t>109/5</t>
  </si>
  <si>
    <t>Белфармация Аптека N109 (филиал 5)</t>
  </si>
  <si>
    <t>пр-т Дзержинского, 91, маг. Алми, 1 этаж</t>
  </si>
  <si>
    <t>BY_PH_426</t>
  </si>
  <si>
    <t>Белфармация Аптека N11</t>
  </si>
  <si>
    <t>ул. Короля, 19, пом. 1Н</t>
  </si>
  <si>
    <t>BY_PH_427</t>
  </si>
  <si>
    <t>11/1</t>
  </si>
  <si>
    <t>Белфармация Аптека N11 (филиал 1)</t>
  </si>
  <si>
    <t>BY_PH_428</t>
  </si>
  <si>
    <t>11/2</t>
  </si>
  <si>
    <t>Белфармация Аптека N11 (филиал 2)</t>
  </si>
  <si>
    <t>пр-т Дзержинского, 20-199</t>
  </si>
  <si>
    <t>BY_PH_429</t>
  </si>
  <si>
    <t>11/3</t>
  </si>
  <si>
    <t>Белфармация Аптека N11 (филиал 3)</t>
  </si>
  <si>
    <t>ул. Гурского, 43-160</t>
  </si>
  <si>
    <t>BY_PH_431</t>
  </si>
  <si>
    <t>11/6</t>
  </si>
  <si>
    <t>Белфармация Аптека N11 (филиал 6)</t>
  </si>
  <si>
    <t>ул. Короля, 6, пом. 4Н</t>
  </si>
  <si>
    <t>BY_PH_433</t>
  </si>
  <si>
    <t>Белфармация Аптека N110</t>
  </si>
  <si>
    <t>ул. Руссиянова, 9</t>
  </si>
  <si>
    <t>BY_PH_434</t>
  </si>
  <si>
    <t>110/1</t>
  </si>
  <si>
    <t>Белфармация Аптека N110 (филиал 1)</t>
  </si>
  <si>
    <t>ул. Никифорова, 5, 11-я детская пол-ка</t>
  </si>
  <si>
    <t>BY_PH_435</t>
  </si>
  <si>
    <t>110/2</t>
  </si>
  <si>
    <t>Белфармация Аптека N110 (филиал 2)</t>
  </si>
  <si>
    <t>BY_PH_436</t>
  </si>
  <si>
    <t>110/3</t>
  </si>
  <si>
    <t>Белфармация Аптека N110 (филиал 3)</t>
  </si>
  <si>
    <t>ул. Никифорова, 51, вход со стороны ул. Стариновской</t>
  </si>
  <si>
    <t>BY_PH_437</t>
  </si>
  <si>
    <t>110/4</t>
  </si>
  <si>
    <t>Белфармация Аптека N110 (филиал 4)</t>
  </si>
  <si>
    <t>ул. Никифорова, 51, вход со стороны ул. Никифорова</t>
  </si>
  <si>
    <t>BY_PH_438</t>
  </si>
  <si>
    <t>Белфармация Аптека N112</t>
  </si>
  <si>
    <t>ул. Гинтовта, 14-3</t>
  </si>
  <si>
    <t>BY_PH_439</t>
  </si>
  <si>
    <t>112/1</t>
  </si>
  <si>
    <t>Белфармация Аптека N112 (филиал 1)</t>
  </si>
  <si>
    <t>BY_PH_441</t>
  </si>
  <si>
    <t>112/3</t>
  </si>
  <si>
    <t>Белфармация Аптека N112 (филиал 3)</t>
  </si>
  <si>
    <t>ул. Героев 120 дивизии, 21, маг. Евроопт, 2 этаж</t>
  </si>
  <si>
    <t>BY_PH_442</t>
  </si>
  <si>
    <t>112/4</t>
  </si>
  <si>
    <t>Белфармация Аптека N112 (филиал 4)</t>
  </si>
  <si>
    <t>ул. Водолажского, 5, пом. 1Н</t>
  </si>
  <si>
    <t>BY_PH_443</t>
  </si>
  <si>
    <t>Белфармация Аптека N113</t>
  </si>
  <si>
    <t>ул. Шаранговича, 48, пом. 6Н</t>
  </si>
  <si>
    <t>BY_PH_444</t>
  </si>
  <si>
    <t>113/1</t>
  </si>
  <si>
    <t>Белфармация Аптека N113 (филиал 1)</t>
  </si>
  <si>
    <t>ул. Слободская, 131</t>
  </si>
  <si>
    <t>BY_PH_445</t>
  </si>
  <si>
    <t>113/2</t>
  </si>
  <si>
    <t>Белфармация Аптека N113 (филиал 2)</t>
  </si>
  <si>
    <t>ул. Карского, 5-104</t>
  </si>
  <si>
    <t>BY_PH_446</t>
  </si>
  <si>
    <t>Белфармация Аптека N13</t>
  </si>
  <si>
    <t>пр-т Независимости, 16</t>
  </si>
  <si>
    <t>BY_PH_447</t>
  </si>
  <si>
    <t>13/1</t>
  </si>
  <si>
    <t>Белфармация Аптека N13 (филиал 1)</t>
  </si>
  <si>
    <t>ул. Кижеватова, 58/3, БСМП</t>
  </si>
  <si>
    <t>BY_PH_448</t>
  </si>
  <si>
    <t>13/2</t>
  </si>
  <si>
    <t>Белфармация Аптека N13 (филиал 2)</t>
  </si>
  <si>
    <t>пл. Привокзальная, 5, в здании ЖД вокзала со стороны ул.Кирова по направлению ко входу в метро</t>
  </si>
  <si>
    <t>BY_PH_449</t>
  </si>
  <si>
    <t>13/3</t>
  </si>
  <si>
    <t>Белфармация Аптека N13 (филиал 3)</t>
  </si>
  <si>
    <t>ул. Люцинская, 3, 40-я городская пол-ка, 2 этаж</t>
  </si>
  <si>
    <t>BY_PH_450</t>
  </si>
  <si>
    <t>Белфармация Аптека N14</t>
  </si>
  <si>
    <t>ул. Янки Мавра, 64</t>
  </si>
  <si>
    <t>BY_PH_451</t>
  </si>
  <si>
    <t>14/1</t>
  </si>
  <si>
    <t>Белфармация Аптека N14 (филиал 1)</t>
  </si>
  <si>
    <t>ул. Ольшевского, 29/2, 20-я детская пол-ка</t>
  </si>
  <si>
    <t>BY_PH_452</t>
  </si>
  <si>
    <t>Белфармация Аптека N16</t>
  </si>
  <si>
    <t>пр-т Партизанский, 109-2H</t>
  </si>
  <si>
    <t>BY_PH_453</t>
  </si>
  <si>
    <t>Белфармация Аптека N16 (филиал 1)</t>
  </si>
  <si>
    <t>ул. Уборевича, 73, 10-я городская больница</t>
  </si>
  <si>
    <t>BY_PH_454</t>
  </si>
  <si>
    <t>16/2</t>
  </si>
  <si>
    <t>Белфармация Аптека N16 (филиал 2)</t>
  </si>
  <si>
    <t>пр-т Партизанский, 36, пом. 1Н</t>
  </si>
  <si>
    <t>BY_PH_455</t>
  </si>
  <si>
    <t>16/3</t>
  </si>
  <si>
    <t>Белфармация Аптека N16 (филиал 3)</t>
  </si>
  <si>
    <t>пр-т Партизанский, 124-2Н</t>
  </si>
  <si>
    <t>BY_PH_456</t>
  </si>
  <si>
    <t>Белфармация Аптека N17</t>
  </si>
  <si>
    <t>пр-т Независимости, 119-3</t>
  </si>
  <si>
    <t>BY_PH_457</t>
  </si>
  <si>
    <t>Белфармация Аптека N17 (филиал 1)</t>
  </si>
  <si>
    <t>пр-т Независимости, 119, 19-я городская пол-ка, 2 этаж</t>
  </si>
  <si>
    <t>BY_PH_458</t>
  </si>
  <si>
    <t>Белфармация Аптека N17 (филиал 3)</t>
  </si>
  <si>
    <t>ул. Кирилла Туровского, 24-234, Маяк Минска</t>
  </si>
  <si>
    <t>BY_PH_459</t>
  </si>
  <si>
    <t>17/2</t>
  </si>
  <si>
    <t>Белфармация Аптека N17 (филиал 2)</t>
  </si>
  <si>
    <t>ул. Франциска Скорины, 24/2, РНПЦ неврологии и нейрохирургии</t>
  </si>
  <si>
    <t>BY_PH_460</t>
  </si>
  <si>
    <t>Белфармация Аптека N18</t>
  </si>
  <si>
    <t>ул. Захарова, 23</t>
  </si>
  <si>
    <t>BY_PH_461</t>
  </si>
  <si>
    <t>18/1</t>
  </si>
  <si>
    <t>Белфармация Аптека N18 (филиал 1)</t>
  </si>
  <si>
    <t>ул. Красная, 5, ул. Киселёва, 15, на углу в эндокринологическом диспансере</t>
  </si>
  <si>
    <t>BY_PH_462</t>
  </si>
  <si>
    <t>18/2</t>
  </si>
  <si>
    <t>Белфармация Аптека N18 (филиал 2)</t>
  </si>
  <si>
    <t>ул. Максима Танка, 34, к. 2</t>
  </si>
  <si>
    <t>BY_PH_463</t>
  </si>
  <si>
    <t>Белфармация Аптека N19</t>
  </si>
  <si>
    <t>ул. Кирова, 2-147</t>
  </si>
  <si>
    <t>BY_PH_464</t>
  </si>
  <si>
    <t>19/1</t>
  </si>
  <si>
    <t>Белфармация Аптека N19 (филиал 1)</t>
  </si>
  <si>
    <t>BY_PH_465</t>
  </si>
  <si>
    <t>Белфармация Аптека N20</t>
  </si>
  <si>
    <t>ул. Слободская, 15, пом. 2Н</t>
  </si>
  <si>
    <t>BY_PH_466</t>
  </si>
  <si>
    <t>Белфармация Аптека N20 (филиал 1)</t>
  </si>
  <si>
    <t>BY_PH_467</t>
  </si>
  <si>
    <t>Белфармация Аптека N20 (филиал 2)</t>
  </si>
  <si>
    <t>ул. Рафиева, 64, маг. Санта</t>
  </si>
  <si>
    <t>BY_PH_468</t>
  </si>
  <si>
    <t>Белфармация Аптека N21</t>
  </si>
  <si>
    <t>ул. Жилуновича, 20</t>
  </si>
  <si>
    <t>BY_PH_471</t>
  </si>
  <si>
    <t>21/3</t>
  </si>
  <si>
    <t>Белфармация Аптека N21 (филиал 3)</t>
  </si>
  <si>
    <t>пр-т Независимости, 44, пом. 29Н</t>
  </si>
  <si>
    <t>BY_PH_472</t>
  </si>
  <si>
    <t>21/4</t>
  </si>
  <si>
    <t>Белфармация Аптека N21 (филиал 4)</t>
  </si>
  <si>
    <t>ул. Плеханова, 127, 7-я детская пол-ка</t>
  </si>
  <si>
    <t>BY_PH_474</t>
  </si>
  <si>
    <t>Белфармация Аптека N22</t>
  </si>
  <si>
    <t>ул. Мясникова, 78</t>
  </si>
  <si>
    <t>BY_PH_476</t>
  </si>
  <si>
    <t>22/2</t>
  </si>
  <si>
    <t>Белфармация Аптека N22 (филиал 2)</t>
  </si>
  <si>
    <t>ул. Могилевская, 14-3Н</t>
  </si>
  <si>
    <t>BY_PH_477</t>
  </si>
  <si>
    <t>Белфармация Аптека N23</t>
  </si>
  <si>
    <t>ул. Фабричная, 26</t>
  </si>
  <si>
    <t>BY_PH_478</t>
  </si>
  <si>
    <t>23/1</t>
  </si>
  <si>
    <t>Белфармация Аптека N23 (филиал 1)</t>
  </si>
  <si>
    <t>ул. Нахимова, 4, кожно-венерологический диспансер</t>
  </si>
  <si>
    <t>BY_PH_479</t>
  </si>
  <si>
    <t>23/2</t>
  </si>
  <si>
    <t>Белфармация Аптека N23 (филиал 2)</t>
  </si>
  <si>
    <t>ул. Станиславского, 32, 7-я городская пол-ка</t>
  </si>
  <si>
    <t>BY_PH_481</t>
  </si>
  <si>
    <t>Минск-Тракторный</t>
  </si>
  <si>
    <t>Белфармация Аптека N25</t>
  </si>
  <si>
    <t>ул. Олега Кошевого, 10</t>
  </si>
  <si>
    <t>BY_PH_482</t>
  </si>
  <si>
    <t>Белфармация Аптека N25 (филиал 1)</t>
  </si>
  <si>
    <t>ул. Щербакова, 1, 9-я городская пол-ка</t>
  </si>
  <si>
    <t>BY_PH_483</t>
  </si>
  <si>
    <t>Белфармация Аптека N25 (филиал 2)</t>
  </si>
  <si>
    <t>ул. Карвата, 31А-128</t>
  </si>
  <si>
    <t>BY_PH_484</t>
  </si>
  <si>
    <t>25/3</t>
  </si>
  <si>
    <t>Белфармация Аптека N25 (филиал 3)</t>
  </si>
  <si>
    <t>ул. Козлова, 16-2, ул.Берестянская, 8, пом. 2</t>
  </si>
  <si>
    <t>BY_PH_485</t>
  </si>
  <si>
    <t>Белфармация Аптека N26</t>
  </si>
  <si>
    <t>ул. Ленина, 4</t>
  </si>
  <si>
    <t>BY_PH_486</t>
  </si>
  <si>
    <t>26/1</t>
  </si>
  <si>
    <t>Белфармация Аптека N26 (филиал 1)</t>
  </si>
  <si>
    <t>ул. Сухая, 28/1, Республиканская стоматологическая пол-ка</t>
  </si>
  <si>
    <t>BY_PH_487</t>
  </si>
  <si>
    <t>Белфармация Аптека N3</t>
  </si>
  <si>
    <t>ул. Ташкентская, 16/1-3Н</t>
  </si>
  <si>
    <t>BY_PH_488</t>
  </si>
  <si>
    <t>3/1</t>
  </si>
  <si>
    <t>Белфармация Аптека N3 (филиал 1)</t>
  </si>
  <si>
    <t>ул. Голодеда, 7, к. 2</t>
  </si>
  <si>
    <t>BY_PH_489</t>
  </si>
  <si>
    <t>Белфармация Аптека N32</t>
  </si>
  <si>
    <t>пр-т Независимости, 87</t>
  </si>
  <si>
    <t>BY_PH_490</t>
  </si>
  <si>
    <t>32/1</t>
  </si>
  <si>
    <t>Белфармация Аптека N32 (филиал 1)</t>
  </si>
  <si>
    <t>пр-т Независимости, 64, Поликлиника Минского городского клинического онкологического центра</t>
  </si>
  <si>
    <t>BY_PH_491</t>
  </si>
  <si>
    <t>32/2</t>
  </si>
  <si>
    <t>Белфармация Аптека N32 (филиал 2)</t>
  </si>
  <si>
    <t>ул. Якуба Коласа, 33</t>
  </si>
  <si>
    <t>BY_PH_493</t>
  </si>
  <si>
    <t>34/1</t>
  </si>
  <si>
    <t>Белфармация Аптека N34 (филиал 1)</t>
  </si>
  <si>
    <t>BY_PH_494</t>
  </si>
  <si>
    <t>34/2</t>
  </si>
  <si>
    <t>Белфармация Аптека N34 (филиал 2)</t>
  </si>
  <si>
    <t>ул. Авангардная, 38</t>
  </si>
  <si>
    <t>BY_PH_495</t>
  </si>
  <si>
    <t>36</t>
  </si>
  <si>
    <t>Белфармация Аптека N36</t>
  </si>
  <si>
    <t>б-р Шевченко, 11-49</t>
  </si>
  <si>
    <t>BY_PH_496</t>
  </si>
  <si>
    <t>36/1</t>
  </si>
  <si>
    <t>Белфармация Аптека N36 (филиал 1)</t>
  </si>
  <si>
    <t>ул. Филимонова, 55, к. 3</t>
  </si>
  <si>
    <t>BY_PH_497</t>
  </si>
  <si>
    <t>36/2</t>
  </si>
  <si>
    <t>Белфармация Аптека N36 (филиал 2)</t>
  </si>
  <si>
    <t>ул. Выготского, 45/167</t>
  </si>
  <si>
    <t>BY_PH_498</t>
  </si>
  <si>
    <t>Белфармация Аптека N37</t>
  </si>
  <si>
    <t>ул. Кнорина, 6, пом. 2H</t>
  </si>
  <si>
    <t>BY_PH_499</t>
  </si>
  <si>
    <t>37/1</t>
  </si>
  <si>
    <t>Белфармация Аптека N37 (филиал 1)</t>
  </si>
  <si>
    <t>ул. Сурганова, 45/4, 33-я студенческая пол-ка</t>
  </si>
  <si>
    <t>BY_PH_500</t>
  </si>
  <si>
    <t>37/2</t>
  </si>
  <si>
    <t>Белфармация Аптека N37 (филиал 2)</t>
  </si>
  <si>
    <t>ул. Фогеля, 1В-232</t>
  </si>
  <si>
    <t>BY_PH_501</t>
  </si>
  <si>
    <t>Белфармация Аптека N39</t>
  </si>
  <si>
    <t>ул. Карла Либкнехта, 118</t>
  </si>
  <si>
    <t>BY_PH_503</t>
  </si>
  <si>
    <t>39/2</t>
  </si>
  <si>
    <t>Белфармация Аптека N39 (филиал 2)</t>
  </si>
  <si>
    <t>ул. Розы Люксембург, 110, 4-я городская больница, урологический корпус</t>
  </si>
  <si>
    <t>BY_PH_505</t>
  </si>
  <si>
    <t>Белфармация Аптека N4 (филиал 1)</t>
  </si>
  <si>
    <t>BY_PH_506</t>
  </si>
  <si>
    <t>Белфармация Аптека N4 второй категории</t>
  </si>
  <si>
    <t>ул. Янки Лучины, 22</t>
  </si>
  <si>
    <t>BY_PH_507</t>
  </si>
  <si>
    <t>4/5</t>
  </si>
  <si>
    <t>Белфармация Аптека N4 пятой категории</t>
  </si>
  <si>
    <t>ул. Прушинских, 1-115</t>
  </si>
  <si>
    <t>BY_PH_508</t>
  </si>
  <si>
    <t>Белфармация Аптека N40</t>
  </si>
  <si>
    <t>ул. Болеслава Берута, 20</t>
  </si>
  <si>
    <t>BY_PH_509</t>
  </si>
  <si>
    <t>Белфармация Аптека N40 (филиал 2)</t>
  </si>
  <si>
    <t>ул. Бельского, 60, 2-й городской роддом</t>
  </si>
  <si>
    <t>BY_PH_510</t>
  </si>
  <si>
    <t>Белфармация Аптека N40 (филиал 3)</t>
  </si>
  <si>
    <t>ул. Скрыганова, 14-4, маг. Белмаркет</t>
  </si>
  <si>
    <t>BY_PH_511</t>
  </si>
  <si>
    <t>40/4</t>
  </si>
  <si>
    <t>Белфармация Аптека N40 (филиал 4)</t>
  </si>
  <si>
    <t>ул. Притыцкого, 8-2Н</t>
  </si>
  <si>
    <t>BY_PH_512</t>
  </si>
  <si>
    <t>Белфармация Аптека N42</t>
  </si>
  <si>
    <t>Логойский тр-т, 27-9Н</t>
  </si>
  <si>
    <t>BY_PH_513</t>
  </si>
  <si>
    <t>42/1</t>
  </si>
  <si>
    <t>Белфармация Аптека N42 (филиал 1)</t>
  </si>
  <si>
    <t>аг. Лесной, РНПЦ онкологии и медрадиологии им. Александрова</t>
  </si>
  <si>
    <t>BY_PH_514</t>
  </si>
  <si>
    <t>42/2</t>
  </si>
  <si>
    <t>Белфармация Аптека N42 (филиал 2)</t>
  </si>
  <si>
    <t>ул. Фрунзенская, 43, РНПЦ детской онкологии, гематологии и иммунологии, 2 этаж</t>
  </si>
  <si>
    <t>BY_PH_515</t>
  </si>
  <si>
    <t>42/3</t>
  </si>
  <si>
    <t>Белфармация Аптека N42 (филиал 3)</t>
  </si>
  <si>
    <t>аг. Лесной, проходная РНПЦ онкологии и медицинской радиологии им.Александрова</t>
  </si>
  <si>
    <t>BY_PH_516</t>
  </si>
  <si>
    <t>Белфармация Аптека N45</t>
  </si>
  <si>
    <t>ул. Голодеда, 63, пом. 1H</t>
  </si>
  <si>
    <t>BY_PH_517</t>
  </si>
  <si>
    <t>Белфармация Аптека N45 (филиал 1)</t>
  </si>
  <si>
    <t>ул. Ташкентская, 5, 22-я городская пол-ка</t>
  </si>
  <si>
    <t>BY_PH_518</t>
  </si>
  <si>
    <t>Белфармация Аптека N45 (филиал 2)</t>
  </si>
  <si>
    <t>ул. Ташкентская, 20/1, пом. 2Н, напротив Чижовка-Арены</t>
  </si>
  <si>
    <t>BY_PH_519</t>
  </si>
  <si>
    <t>45/3</t>
  </si>
  <si>
    <t>Белфармация Аптека N45 (филиал 3)</t>
  </si>
  <si>
    <t>ул. Уборевича, 176, пом. 2, маг. Грин</t>
  </si>
  <si>
    <t>BY_PH_520</t>
  </si>
  <si>
    <t>Белфармация Аптека N47</t>
  </si>
  <si>
    <t>ул. Захарова, 67, к. 2</t>
  </si>
  <si>
    <t>BY_PH_522</t>
  </si>
  <si>
    <t>Белфармация Аптека N48</t>
  </si>
  <si>
    <t>ул. Данилы Сердича, 9-1Н</t>
  </si>
  <si>
    <t>BY_PH_523</t>
  </si>
  <si>
    <t>Белфармация Аптека N48 (филиал 1)</t>
  </si>
  <si>
    <t>ул. Жудро, 57</t>
  </si>
  <si>
    <t>BY_PH_524</t>
  </si>
  <si>
    <t>Белфармация Аптека N48 (филиал 2)</t>
  </si>
  <si>
    <t>ул. Налибокская, 15, 4-я детская пол-ка</t>
  </si>
  <si>
    <t>BY_PH_525</t>
  </si>
  <si>
    <t>Белфармация Аптека N5</t>
  </si>
  <si>
    <t>ул. Маяковского, 15, пом. 2Н</t>
  </si>
  <si>
    <t>BY_PH_526</t>
  </si>
  <si>
    <t>Белфармация Аптека N5 (филиал 1)</t>
  </si>
  <si>
    <t>ул. Великоморская, 36, 11-я городская пол-ка</t>
  </si>
  <si>
    <t>BY_PH_527</t>
  </si>
  <si>
    <t>5/2</t>
  </si>
  <si>
    <t>Белфармация Аптека N5 (филиал 2)</t>
  </si>
  <si>
    <t>ул. Гошкевича, 3-2, Лошица, маг. Евроопт</t>
  </si>
  <si>
    <t>BY_PH_528</t>
  </si>
  <si>
    <t>Белфармация Аптека N54</t>
  </si>
  <si>
    <t>пр-т Партизанский, 147-2H</t>
  </si>
  <si>
    <t>BY_PH_529</t>
  </si>
  <si>
    <t>54/1</t>
  </si>
  <si>
    <t>Белфармация Аптека N54 (филиал 1)</t>
  </si>
  <si>
    <t>пос. Сокол, ул. Барамзиной, 12А</t>
  </si>
  <si>
    <t>BY_PH_530</t>
  </si>
  <si>
    <t>54/2</t>
  </si>
  <si>
    <t>Белфармация Аптека N54 (филиал 2)</t>
  </si>
  <si>
    <t>Национальный аэропорт Минск, аэровокзал, 3 этаж, 19, пом. 1</t>
  </si>
  <si>
    <t>BY_PH_531</t>
  </si>
  <si>
    <t>54/3</t>
  </si>
  <si>
    <t>Белфармация Аптека N54 (филиал 3)</t>
  </si>
  <si>
    <t>ул. Алтайская, 64, к. 1</t>
  </si>
  <si>
    <t>BY_PH_532</t>
  </si>
  <si>
    <t>57/4</t>
  </si>
  <si>
    <t>Белфармация Аптека N54 (филиал 4)</t>
  </si>
  <si>
    <t>ул. Щорса, 11-394, м. Грушевка</t>
  </si>
  <si>
    <t>BY_PH_533</t>
  </si>
  <si>
    <t>Белфармация Аптека N55</t>
  </si>
  <si>
    <t>ул. Калиновского, 55В</t>
  </si>
  <si>
    <t>BY_PH_534</t>
  </si>
  <si>
    <t>Белфармация Аптека N55 (филиал 1)</t>
  </si>
  <si>
    <t>ул. Карбышева, 1</t>
  </si>
  <si>
    <t>BY_PH_535</t>
  </si>
  <si>
    <t>Белфармация Аптека N57</t>
  </si>
  <si>
    <t>пр-т Рокоссовского, 114, пом. 5Н, кинотеатр Салют</t>
  </si>
  <si>
    <t>BY_PH_536</t>
  </si>
  <si>
    <t>57/1</t>
  </si>
  <si>
    <t>Белфармация Аптека N57 (филиал 1)</t>
  </si>
  <si>
    <t>пр-т Рокоссовского, 114, маг. Санта</t>
  </si>
  <si>
    <t>BY_PH_537</t>
  </si>
  <si>
    <t>57/2</t>
  </si>
  <si>
    <t>Белфармация Аптека N57 (филиал 2)</t>
  </si>
  <si>
    <t>пр-т Рокоссовского, 113</t>
  </si>
  <si>
    <t>BY_PH_538</t>
  </si>
  <si>
    <t>Белфармация Аптека N57 (филиал 4)</t>
  </si>
  <si>
    <t>пр-т Рокоссовского, 140-119</t>
  </si>
  <si>
    <t>BY_PH_539</t>
  </si>
  <si>
    <t>Белфармация Аптека N58</t>
  </si>
  <si>
    <t>ул. Корженевского, 25</t>
  </si>
  <si>
    <t>BY_PH_540</t>
  </si>
  <si>
    <t>Белфармация Аптека N58 (филиал 1)</t>
  </si>
  <si>
    <t>ул. Казинца, 94, 29-я городская пол-ка</t>
  </si>
  <si>
    <t>BY_PH_541</t>
  </si>
  <si>
    <t>Белфармация Аптека N58 (филиал 2)</t>
  </si>
  <si>
    <t>ул. Каролинская, 3, 39-я городская пол-ка, Брилевичи</t>
  </si>
  <si>
    <t>BY_PH_542</t>
  </si>
  <si>
    <t>58/3</t>
  </si>
  <si>
    <t>Белфармация Аптека N58 (филиал 3)</t>
  </si>
  <si>
    <t>ул. Каролинская, 2-177А</t>
  </si>
  <si>
    <t>BY_PH_543</t>
  </si>
  <si>
    <t>Белфармация Аптека N59</t>
  </si>
  <si>
    <t>ул. Осипенко, 2</t>
  </si>
  <si>
    <t>BY_PH_544</t>
  </si>
  <si>
    <t>59/1</t>
  </si>
  <si>
    <t>Белфармация Аптека N59 (филиал 1)</t>
  </si>
  <si>
    <t>BY_PH_546</t>
  </si>
  <si>
    <t>Белфармация Аптека N6</t>
  </si>
  <si>
    <t>ул. Пимена Панченко, 44-218</t>
  </si>
  <si>
    <t>BY_PH_547</t>
  </si>
  <si>
    <t>Белфармация Аптека N6 (филиал 1)</t>
  </si>
  <si>
    <t>ул. Семашко, 10, Минский консультационно-диагностический центр</t>
  </si>
  <si>
    <t>BY_PH_548</t>
  </si>
  <si>
    <t>Белфармация Аптека N61</t>
  </si>
  <si>
    <t>Логойский тр-т, 1, к. 1</t>
  </si>
  <si>
    <t>BY_PH_549</t>
  </si>
  <si>
    <t>61/1</t>
  </si>
  <si>
    <t>Белфармация Аптека N61 (филиал 1)</t>
  </si>
  <si>
    <t>ул. Гамарника, 16</t>
  </si>
  <si>
    <t>BY_PH_550</t>
  </si>
  <si>
    <t>61/3</t>
  </si>
  <si>
    <t>Белфармация Аптека N61 (филиал 3)</t>
  </si>
  <si>
    <t>Логойский тр-т, 7-3Н, маг. Соседи</t>
  </si>
  <si>
    <t>BY_PH_551</t>
  </si>
  <si>
    <t>61/4</t>
  </si>
  <si>
    <t>Белфармация Аптека N61 (филиал 4)</t>
  </si>
  <si>
    <t>ул. Макаенка, 17, центр медицинской реабилитации и бальнеолечения</t>
  </si>
  <si>
    <t>BY_PH_552</t>
  </si>
  <si>
    <t>61/5</t>
  </si>
  <si>
    <t>Белфармация Аптека N61 (филиал 5)</t>
  </si>
  <si>
    <t>ул. Макаенка, 13, амбулаторный центр КГБ</t>
  </si>
  <si>
    <t>BY_PH_553</t>
  </si>
  <si>
    <t>Белфармация Аптека N62</t>
  </si>
  <si>
    <t>пр-т Пушкина, 41</t>
  </si>
  <si>
    <t>BY_PH_554</t>
  </si>
  <si>
    <t>Белфармация Аптека N62 (филиал 1)</t>
  </si>
  <si>
    <t>ул. Притыцкого, 29-72, маг. Евроопт</t>
  </si>
  <si>
    <t>BY_PH_555</t>
  </si>
  <si>
    <t>Белфармация Аптека N62 (филиал 2)</t>
  </si>
  <si>
    <t>ул. Притыцкого, 29-84, фестивальный центр Тивали</t>
  </si>
  <si>
    <t>BY_PH_556</t>
  </si>
  <si>
    <t>Белфармация Аптека N65</t>
  </si>
  <si>
    <t>ул. Восточная, 46</t>
  </si>
  <si>
    <t>BY_PH_557</t>
  </si>
  <si>
    <t>65/1</t>
  </si>
  <si>
    <t>Белфармация Аптека N65 (филиал 1)</t>
  </si>
  <si>
    <t>ул. Ломоносова, 3, 13-я городская пол-ка</t>
  </si>
  <si>
    <t>BY_PH_558</t>
  </si>
  <si>
    <t>65/2</t>
  </si>
  <si>
    <t>Белфармация Аптека N65 (филиал 2)</t>
  </si>
  <si>
    <t>ул. Леонида Беды, 26-91</t>
  </si>
  <si>
    <t>BY_PH_559</t>
  </si>
  <si>
    <t>65/3</t>
  </si>
  <si>
    <t>Белфармация Аптека N65 (филиал 3)</t>
  </si>
  <si>
    <t>ул. Якуба Коласа, 51/1-35</t>
  </si>
  <si>
    <t>BY_PH_560</t>
  </si>
  <si>
    <t>Белфармация Аптека N67</t>
  </si>
  <si>
    <t>ул. Шишкина, 26-412</t>
  </si>
  <si>
    <t>BY_PH_561</t>
  </si>
  <si>
    <t>67/1</t>
  </si>
  <si>
    <t>Белфармация Аптека N67 (филиал 1)</t>
  </si>
  <si>
    <t>ул. Шишкина, 24, 10-я детская пол-ка</t>
  </si>
  <si>
    <t>BY_PH_562</t>
  </si>
  <si>
    <t>67/2</t>
  </si>
  <si>
    <t>Белфармация Аптека N67 (филиал 2)</t>
  </si>
  <si>
    <t>BY_PH_563</t>
  </si>
  <si>
    <t>67/3</t>
  </si>
  <si>
    <t>Белфармация Аптека N67 (филиал 3)</t>
  </si>
  <si>
    <t>ул. Крупской, 6/1</t>
  </si>
  <si>
    <t>BY_PH_564</t>
  </si>
  <si>
    <t>Белфармация Аптека N68</t>
  </si>
  <si>
    <t>ул. Матусевича, 77-1</t>
  </si>
  <si>
    <t>BY_PH_565</t>
  </si>
  <si>
    <t>Белфармация Аптека N68 (филиал 1)</t>
  </si>
  <si>
    <t>BY_PH_566</t>
  </si>
  <si>
    <t>Белфармация Аптека N68 (филиал 2)</t>
  </si>
  <si>
    <t>BY_PH_567</t>
  </si>
  <si>
    <t>Белфармация Аптека N68 пятой категории</t>
  </si>
  <si>
    <t>ул. Матусевича, 56</t>
  </si>
  <si>
    <t>BY_PH_568</t>
  </si>
  <si>
    <t>Белфармация Аптека N7</t>
  </si>
  <si>
    <t>пр-т Партизанский, 62</t>
  </si>
  <si>
    <t>BY_PH_569</t>
  </si>
  <si>
    <t>Белфармация Аптека N7 (филиал 1)</t>
  </si>
  <si>
    <t>ул. Бехтерева, 5</t>
  </si>
  <si>
    <t>BY_PH_570</t>
  </si>
  <si>
    <t>Белфармация Аптека N7 (филиал 2)</t>
  </si>
  <si>
    <t>ул. Жилуновича, 4, универмаг Беларусь, 4 этаж</t>
  </si>
  <si>
    <t>BY_PH_571</t>
  </si>
  <si>
    <t>7/3</t>
  </si>
  <si>
    <t>Белфармация Аптека N7 (филиал 3)</t>
  </si>
  <si>
    <t>ул. Академика Красина, 27, гастроном N27</t>
  </si>
  <si>
    <t>BY_PH_573</t>
  </si>
  <si>
    <t>7/5</t>
  </si>
  <si>
    <t>Белфармация Аптека N7 (филиал 5)</t>
  </si>
  <si>
    <t>пр-т Партизанский, 182, пом. 1</t>
  </si>
  <si>
    <t>BY_PH_574</t>
  </si>
  <si>
    <t>Белфармация Аптека N74</t>
  </si>
  <si>
    <t>ул. Казинца, 120-426</t>
  </si>
  <si>
    <t>BY_PH_575</t>
  </si>
  <si>
    <t>Белфармация Аптека N74 (филиал 1)</t>
  </si>
  <si>
    <t>ул. Воронянского, 11, к. 5</t>
  </si>
  <si>
    <t>BY_PH_576</t>
  </si>
  <si>
    <t>Белфармация Аптека N74 (филиал 2)</t>
  </si>
  <si>
    <t>ул. Брестская, 56/1</t>
  </si>
  <si>
    <t>BY_PH_577</t>
  </si>
  <si>
    <t>74/4</t>
  </si>
  <si>
    <t>Белфармация Аптека N74 (филиал 4)</t>
  </si>
  <si>
    <t>BY_PH_578</t>
  </si>
  <si>
    <t>74/3</t>
  </si>
  <si>
    <t>Белфармация Аптека N74 (филиал 3)</t>
  </si>
  <si>
    <t>ул. Казинца, 120-443</t>
  </si>
  <si>
    <t>BY_PH_579</t>
  </si>
  <si>
    <t>Белфармация Аптека N75</t>
  </si>
  <si>
    <t>ул. Мирошниченко, 1, к. 1</t>
  </si>
  <si>
    <t>BY_PH_580</t>
  </si>
  <si>
    <t>Белфармация Аптека N75 (филиал 1)</t>
  </si>
  <si>
    <t>BY_PH_581</t>
  </si>
  <si>
    <t>75/2</t>
  </si>
  <si>
    <t>Белфармация Аптека N75 (филиал 2)</t>
  </si>
  <si>
    <t>BY_PH_582</t>
  </si>
  <si>
    <t>75/3</t>
  </si>
  <si>
    <t>Белфармация Аптека N75 (филиал 3)</t>
  </si>
  <si>
    <t>ул. Веры Хоружей, 8, Комаровский рынок, 2 этаж, пав. 77, напротив центрального входа</t>
  </si>
  <si>
    <t>BY_PH_583</t>
  </si>
  <si>
    <t>75/4</t>
  </si>
  <si>
    <t>Белфармация Аптека N75 (филиал 4)</t>
  </si>
  <si>
    <t>ул. Мирошниченко, 3-5А</t>
  </si>
  <si>
    <t>BY_PH_584</t>
  </si>
  <si>
    <t>Белфармация Аптека N78</t>
  </si>
  <si>
    <t>пр-т Газеты Звязда, 28, к. 1</t>
  </si>
  <si>
    <t>BY_PH_585</t>
  </si>
  <si>
    <t>Белфармация Аптека N78 (филиал 1)</t>
  </si>
  <si>
    <t>BY_PH_587</t>
  </si>
  <si>
    <t>Белфармация Аптека N79</t>
  </si>
  <si>
    <t>ул. Данилы Сердича, 88</t>
  </si>
  <si>
    <t>BY_PH_588</t>
  </si>
  <si>
    <t>Белфармация Аптека N79 (филиал 1)</t>
  </si>
  <si>
    <t>BY_PH_589</t>
  </si>
  <si>
    <t>Белфармация Аптека N79 (филиал 2)</t>
  </si>
  <si>
    <t>ул. Налибокская, 46-280</t>
  </si>
  <si>
    <t>BY_PH_590</t>
  </si>
  <si>
    <t>Белфармация Аптека N8</t>
  </si>
  <si>
    <t>ул. Чкалова, 17</t>
  </si>
  <si>
    <t>BY_PH_591</t>
  </si>
  <si>
    <t>Белфармация Аптека N8 (филиал 1)</t>
  </si>
  <si>
    <t>Долгиновский тр-т, 152, РНПЦ психического здоровья</t>
  </si>
  <si>
    <t>BY_PH_592</t>
  </si>
  <si>
    <t>Белфармация Аптека N8 (филиал 2)</t>
  </si>
  <si>
    <t>ул. Воронянского, 50/1, 38-я городская пол-ка</t>
  </si>
  <si>
    <t>BY_PH_593</t>
  </si>
  <si>
    <t>Белфармация Аптека N8 (филиал 3)</t>
  </si>
  <si>
    <t>ул. Воронянского, 50/1, 38-я городская пол-ка, отдельный вход справа</t>
  </si>
  <si>
    <t>BY_PH_594</t>
  </si>
  <si>
    <t>Белфармация Аптека N80</t>
  </si>
  <si>
    <t>ул. Плеханова, 72</t>
  </si>
  <si>
    <t>BY_PH_595</t>
  </si>
  <si>
    <t>Белфармация Аптека N80 (филиал 1)</t>
  </si>
  <si>
    <t>BY_PH_596</t>
  </si>
  <si>
    <t>Белфармация Аптека N81</t>
  </si>
  <si>
    <t>пр-т Газеты Правда, 20А/1-4</t>
  </si>
  <si>
    <t>BY_PH_597</t>
  </si>
  <si>
    <t>Белфармация Аптека N81 (филиал 1)</t>
  </si>
  <si>
    <t>ул. Голубева, 27, 15-я детская пол-ка</t>
  </si>
  <si>
    <t>BY_PH_598</t>
  </si>
  <si>
    <t>Белфармация Аптека N81 (филиал 2)</t>
  </si>
  <si>
    <t>ул. Прилукская, 46А, Минский городской клинический центр дерматовенерологии</t>
  </si>
  <si>
    <t>BY_PH_599</t>
  </si>
  <si>
    <t>Белфармация Аптека N81 (филиал 3)</t>
  </si>
  <si>
    <t>ул. Семашко, 8/1, Минский НПЦ хирургии,трансплантологии и гематологии</t>
  </si>
  <si>
    <t>BY_PH_600</t>
  </si>
  <si>
    <t>Белфармация Аптека N88</t>
  </si>
  <si>
    <t>ул. Сторожевская, 3</t>
  </si>
  <si>
    <t>BY_PH_601</t>
  </si>
  <si>
    <t>Белфармация Аптека N88 (филиал 1)</t>
  </si>
  <si>
    <t>ул. Энгельса, 25, кардиодиспансер при 2-й городской больнице, 2 этаж</t>
  </si>
  <si>
    <t>BY_PH_602</t>
  </si>
  <si>
    <t>88/2</t>
  </si>
  <si>
    <t>Белфармация Аптека N88 (филиал 2)</t>
  </si>
  <si>
    <t>ул. Орловская, 66, РНПЦ Мать и дитя</t>
  </si>
  <si>
    <t>BY_PH_603</t>
  </si>
  <si>
    <t>Белфармация Аптека N9</t>
  </si>
  <si>
    <t>ул. Веры Хоружей, 11-2H</t>
  </si>
  <si>
    <t>BY_PH_604</t>
  </si>
  <si>
    <t>Белфармация Аптека N9 (филиал 1)</t>
  </si>
  <si>
    <t>ул. Веры Хоружей, 8, Комаровский рынок, пав. 4.1</t>
  </si>
  <si>
    <t>BY_PH_605</t>
  </si>
  <si>
    <t>Белфармация Аптека N90</t>
  </si>
  <si>
    <t>ул. Нестерова, 51, пом. 8</t>
  </si>
  <si>
    <t>BY_PH_606</t>
  </si>
  <si>
    <t>Белфармация Аптека N90 (филиал 1)</t>
  </si>
  <si>
    <t>BY_PH_607</t>
  </si>
  <si>
    <t>Белфармация Аптека N90 (филиал 2)</t>
  </si>
  <si>
    <t>ул. Ангарская, 36, пом. 3, маг. Байкальский</t>
  </si>
  <si>
    <t>BY_PH_608</t>
  </si>
  <si>
    <t>Белфармация Аптека N91</t>
  </si>
  <si>
    <t>ул. Одинцова, 36/1, пом. 8Н</t>
  </si>
  <si>
    <t>BY_PH_609</t>
  </si>
  <si>
    <t>Белфармация Аптека N91 (филиал 1)</t>
  </si>
  <si>
    <t>ул. Одинцова, 75, 25-я детская пол-ка</t>
  </si>
  <si>
    <t>BY_PH_610</t>
  </si>
  <si>
    <t>Белфармация Аптека N91 (филиал 2)</t>
  </si>
  <si>
    <t>BY_PH_611</t>
  </si>
  <si>
    <t>Белфармация Аптека N97</t>
  </si>
  <si>
    <t>ул. Жуковского, 10, к. 1</t>
  </si>
  <si>
    <t>BY_PH_612</t>
  </si>
  <si>
    <t>97/1</t>
  </si>
  <si>
    <t>Белфармация Аптека N97 (филиал 1)</t>
  </si>
  <si>
    <t>ул. Воронянского, 13/2, 3-я городская пол-ка</t>
  </si>
  <si>
    <t>BY_PH_613</t>
  </si>
  <si>
    <t>97/2</t>
  </si>
  <si>
    <t>Белфармация Аптека N97 (филиал 2)</t>
  </si>
  <si>
    <t>ул. Аэродромная, 32-554</t>
  </si>
  <si>
    <t>BY_PH_614</t>
  </si>
  <si>
    <t>Белфармация Аптека N9 (филиал 2)</t>
  </si>
  <si>
    <t>ул. Куйбышева, 69-171, рядом с маг. Швейный мир</t>
  </si>
  <si>
    <t>BY_PH_628</t>
  </si>
  <si>
    <t>Брестское РУП Фармация Аптека N1</t>
  </si>
  <si>
    <t>б-р Космонавтов, 24-159</t>
  </si>
  <si>
    <t>BY_PH_629</t>
  </si>
  <si>
    <t>Брестское РУП Фармация Аптека N100</t>
  </si>
  <si>
    <t>ул. Карла Маркса, 3-18</t>
  </si>
  <si>
    <t>BY_PH_761</t>
  </si>
  <si>
    <t>Брестское РУП Фармация Аптека N228</t>
  </si>
  <si>
    <t>ул. Ленина, 145</t>
  </si>
  <si>
    <t>BY_PH_785</t>
  </si>
  <si>
    <t>Брестское РУП Фармация Аптека N25</t>
  </si>
  <si>
    <t>аг. Детковичи, ул. Энгельса, 15</t>
  </si>
  <si>
    <t>BY_PH_633</t>
  </si>
  <si>
    <t>Брестское РУП Фармация Аптека N104</t>
  </si>
  <si>
    <t>Ольшаны</t>
  </si>
  <si>
    <t>ул. Гагарина, 48</t>
  </si>
  <si>
    <t>BY_PH_634</t>
  </si>
  <si>
    <t>Брестское РУП Фармация Аптека N105</t>
  </si>
  <si>
    <t>ул. Ленина, 35-40</t>
  </si>
  <si>
    <t>BY_PH_807</t>
  </si>
  <si>
    <t>Брестское РУП Фармация Аптека N271</t>
  </si>
  <si>
    <t>ул. Шоссейная, 37</t>
  </si>
  <si>
    <t>BY_PH_815</t>
  </si>
  <si>
    <t>Брестское РУП Фармация Аптека N279</t>
  </si>
  <si>
    <t>ул. Ленина, 128А</t>
  </si>
  <si>
    <t>BY_PH_861</t>
  </si>
  <si>
    <t>Брестское РУП Фармация Аптека N67</t>
  </si>
  <si>
    <t>аг. Бездеж, ул. Зеленая, 1</t>
  </si>
  <si>
    <t>BY_PH_886</t>
  </si>
  <si>
    <t>Брестское РУП Фармация Аптека N97</t>
  </si>
  <si>
    <t>ул. 9 Мая, 40</t>
  </si>
  <si>
    <t>BY_PH_639</t>
  </si>
  <si>
    <t>Брестское РУП Фармация Аптека N11</t>
  </si>
  <si>
    <t>г.п. Домачево, ул. Комсомольская, 10</t>
  </si>
  <si>
    <t>BY_PH_640</t>
  </si>
  <si>
    <t>Брестское РУП Фармация Аптека N110</t>
  </si>
  <si>
    <t>аг. Остромечево, ул. Новая, 2</t>
  </si>
  <si>
    <t>BY_PH_641</t>
  </si>
  <si>
    <t>Брестское РУП Фармация Аптека N111</t>
  </si>
  <si>
    <t>Белоозерск</t>
  </si>
  <si>
    <t>BY_PH_893</t>
  </si>
  <si>
    <t>Брестское РУП Фармация Дрогичинская ЦРА N66</t>
  </si>
  <si>
    <t>ул. Карла Маркса, 5-1</t>
  </si>
  <si>
    <t>BY_PH_644</t>
  </si>
  <si>
    <t>Брестское РУП Фармация Аптека N114</t>
  </si>
  <si>
    <t>ул. Школьная, 12</t>
  </si>
  <si>
    <t>BY_PH_645</t>
  </si>
  <si>
    <t>Брестское РУП Фармация Аптека N115</t>
  </si>
  <si>
    <t>Ганцевичи</t>
  </si>
  <si>
    <t>аг. Хотыничи, ул. Ганцевичская, 8</t>
  </si>
  <si>
    <t>BY_PH_648</t>
  </si>
  <si>
    <t>Брестское РУП Фармация Аптека N118</t>
  </si>
  <si>
    <t>ул. Советская, 136</t>
  </si>
  <si>
    <t>BY_PH_650</t>
  </si>
  <si>
    <t>Брестское РУП Фармация Аптека N12</t>
  </si>
  <si>
    <t>г.п. Шерешево, пл. Фимина, 2</t>
  </si>
  <si>
    <t>BY_PH_651</t>
  </si>
  <si>
    <t>Брестское РУП Фармация Аптека N120</t>
  </si>
  <si>
    <t>ул. Дзержинского, 77А</t>
  </si>
  <si>
    <t>BY_PH_652</t>
  </si>
  <si>
    <t>Брестское РУП Фармация Аптека N121</t>
  </si>
  <si>
    <t>ул. Советская, 132А</t>
  </si>
  <si>
    <t>BY_PH_1794</t>
  </si>
  <si>
    <t>Добрыя Леки Аптека N38 ООО Виватон плюс</t>
  </si>
  <si>
    <t>ул. Октябрьская, 31</t>
  </si>
  <si>
    <t>BY_PH_654</t>
  </si>
  <si>
    <t>Брестское РУП Фармация Аптека N123</t>
  </si>
  <si>
    <t>Высокое</t>
  </si>
  <si>
    <t>ул. Социалистическая, 40</t>
  </si>
  <si>
    <t>BY_PH_655</t>
  </si>
  <si>
    <t>Брестское РУП Фармация Аптека N124</t>
  </si>
  <si>
    <t>ул. Советской Конституции, 8А</t>
  </si>
  <si>
    <t>BY_PH_656</t>
  </si>
  <si>
    <t>Брестское РУП Фармация Аптека N125</t>
  </si>
  <si>
    <t>аг. Мухавец, ул. 60 лет Октября, 4</t>
  </si>
  <si>
    <t>BY_PH_657</t>
  </si>
  <si>
    <t>Брестское РУП Фармация Аптека N126</t>
  </si>
  <si>
    <t>ул. Мицкевича, 27/3</t>
  </si>
  <si>
    <t>BY_PH_659</t>
  </si>
  <si>
    <t>Брестское РУП Фармация Аптека N129</t>
  </si>
  <si>
    <t>ул. Скрипникова, 109</t>
  </si>
  <si>
    <t>BY_PH_253</t>
  </si>
  <si>
    <t>Аптекарь Аптека-63 ОДО Аптека N12</t>
  </si>
  <si>
    <t>BY_PH_661</t>
  </si>
  <si>
    <t>Брестское РУП Фармация Аптека N131</t>
  </si>
  <si>
    <t>д. Денисковичи, ул. Ленина, 72</t>
  </si>
  <si>
    <t>BY_PH_662</t>
  </si>
  <si>
    <t>Брестское РУП Фармация Аптека N132</t>
  </si>
  <si>
    <t>ул. Янки Купалы, 104</t>
  </si>
  <si>
    <t>BY_PH_663</t>
  </si>
  <si>
    <t>Брестское РУП Фармация Аптека N133</t>
  </si>
  <si>
    <t>ул. Халтурина, 12/6</t>
  </si>
  <si>
    <t>BY_PH_664</t>
  </si>
  <si>
    <t>Брестское РУП Фармация Аптека N135</t>
  </si>
  <si>
    <t>ул. Жукова, 1, к. 1</t>
  </si>
  <si>
    <t>BY_PH_666</t>
  </si>
  <si>
    <t>Брестское РУП Фармация Аптека N137</t>
  </si>
  <si>
    <t>BY_PH_668</t>
  </si>
  <si>
    <t>Брестское РУП Фармация Аптека N139</t>
  </si>
  <si>
    <t>пр-т Партизанский, 14-50</t>
  </si>
  <si>
    <t>BY_PH_670</t>
  </si>
  <si>
    <t>Брестское РУП Фармация Аптека N141</t>
  </si>
  <si>
    <t>аг. Струга, ул. Советская, 43</t>
  </si>
  <si>
    <t>BY_PH_671</t>
  </si>
  <si>
    <t>Брестское РУП Фармация Аптека N142</t>
  </si>
  <si>
    <t>ул. Янки Купалы, 18-72</t>
  </si>
  <si>
    <t>BY_PH_3672</t>
  </si>
  <si>
    <t>Ремедика Бальзам ООО Аптека N36</t>
  </si>
  <si>
    <t>ул. Мелиоративная, 63</t>
  </si>
  <si>
    <t>BY_PH_673</t>
  </si>
  <si>
    <t>Брестское РУП Фармация Аптека N144</t>
  </si>
  <si>
    <t>BY_PH_3911</t>
  </si>
  <si>
    <t>Моя Аптека ООО Аптека N94</t>
  </si>
  <si>
    <t>ул. Ленина, 141А, пом. 3</t>
  </si>
  <si>
    <t>BY_PH_678</t>
  </si>
  <si>
    <t>Брестское РУП Фармация Аптека N149</t>
  </si>
  <si>
    <t>ул. Депутатская, 34</t>
  </si>
  <si>
    <t>32</t>
  </si>
  <si>
    <t>Добрыя Леки Аптека N32 ООО Виватон плюс</t>
  </si>
  <si>
    <t>ул. Мелиоративная, 25-2, пом. 2-2</t>
  </si>
  <si>
    <t>BY_PH_680</t>
  </si>
  <si>
    <t>Брестское РУП Фармация Аптека N150</t>
  </si>
  <si>
    <t>ул. Пограничная, 7А-3</t>
  </si>
  <si>
    <t>BY_PH_682</t>
  </si>
  <si>
    <t>Брестское РУП Фармация Аптека N152</t>
  </si>
  <si>
    <t>BY_PH_683</t>
  </si>
  <si>
    <t>Брестское РУП Фармация Аптека N153</t>
  </si>
  <si>
    <t>ул. Жукова, 11</t>
  </si>
  <si>
    <t>BY_PH_3862</t>
  </si>
  <si>
    <t>87</t>
  </si>
  <si>
    <t>Моя Аптека ООО Аптека N87</t>
  </si>
  <si>
    <t>ул. Советская, 46-49</t>
  </si>
  <si>
    <t>BY_PH_687</t>
  </si>
  <si>
    <t>Брестское РУП Фармация Аптека N157</t>
  </si>
  <si>
    <t>аг. Ленинский, ул. Ленина, 8</t>
  </si>
  <si>
    <t>BY_PH_688</t>
  </si>
  <si>
    <t>Брестское РУП Фармация Аптека N158</t>
  </si>
  <si>
    <t>ул. Дубровская, 29, к. 1</t>
  </si>
  <si>
    <t>BY_PH_689</t>
  </si>
  <si>
    <t>Брестское РУП Фармация Аптека N159</t>
  </si>
  <si>
    <t>ул. Октябрьская, 3</t>
  </si>
  <si>
    <t>BY_PH_690</t>
  </si>
  <si>
    <t>Брестское РУП Фармация Аптека N160</t>
  </si>
  <si>
    <t>ул. 60 лет Октября, 11А</t>
  </si>
  <si>
    <t>BY_PH_691</t>
  </si>
  <si>
    <t>Брестское РУП Фармация Аптека N161</t>
  </si>
  <si>
    <t>ул. Черткова, 35</t>
  </si>
  <si>
    <t>BY_PH_637</t>
  </si>
  <si>
    <t>Брестское РУП Фармация Аптека N108</t>
  </si>
  <si>
    <t>д. Одрижин, ул. Ленина, 16</t>
  </si>
  <si>
    <t>BY_PH_694</t>
  </si>
  <si>
    <t>Брест-Юг Восточный</t>
  </si>
  <si>
    <t>Брестское РУП Фармация Аптека N164</t>
  </si>
  <si>
    <t>ул. Суворова, 104</t>
  </si>
  <si>
    <t>BY_PH_695</t>
  </si>
  <si>
    <t>Брестское РУП Фармация Аптека N165</t>
  </si>
  <si>
    <t>ул. Орловская, 24</t>
  </si>
  <si>
    <t>BY_PH_696</t>
  </si>
  <si>
    <t>Брестское РУП Фармация Аптека N166</t>
  </si>
  <si>
    <t>аг. Беловежский, ул. Парковая, 4</t>
  </si>
  <si>
    <t>BY_PH_638</t>
  </si>
  <si>
    <t>Брестское РУП Фармация Аптека N109</t>
  </si>
  <si>
    <t>аг. Снитово, ул. Ленинская, 71</t>
  </si>
  <si>
    <t>BY_PH_698</t>
  </si>
  <si>
    <t>Брестское РУП Фармация Аптека N169</t>
  </si>
  <si>
    <t>ул. Толочко, 10</t>
  </si>
  <si>
    <t>BY_PH_699</t>
  </si>
  <si>
    <t>Брестское РУП Фармация Аптека N17</t>
  </si>
  <si>
    <t>пл. Свободы, 6</t>
  </si>
  <si>
    <t>BY_PH_700</t>
  </si>
  <si>
    <t>Брестское РУП Фармация Аптека N170</t>
  </si>
  <si>
    <t>г.п. Телеханы, ул. 1 Мая, 1</t>
  </si>
  <si>
    <t>BY_PH_702</t>
  </si>
  <si>
    <t>Брестское РУП Фармация Аптека N172</t>
  </si>
  <si>
    <t>ул. Писателя Смирнова, 65-179</t>
  </si>
  <si>
    <t>BY_PH_703</t>
  </si>
  <si>
    <t>Брестское РУП Фармация Аптека N173</t>
  </si>
  <si>
    <t>ул. Гаврилова, 37-102</t>
  </si>
  <si>
    <t>BY_PH_704</t>
  </si>
  <si>
    <t>Брестское РУП Фармация Аптека N174</t>
  </si>
  <si>
    <t>ул. Красногвардейская, 113, к. 1-60</t>
  </si>
  <si>
    <t>BY_PH_705</t>
  </si>
  <si>
    <t>Брестское РУП Фармация Аптека N175</t>
  </si>
  <si>
    <t>ул. Матросова, 64</t>
  </si>
  <si>
    <t>BY_PH_706</t>
  </si>
  <si>
    <t>Брестское РУП Фармация Аптека N176</t>
  </si>
  <si>
    <t>ул. Советская, 96</t>
  </si>
  <si>
    <t>BY_PH_707</t>
  </si>
  <si>
    <t>Брестское РУП Фармация Аптека N177</t>
  </si>
  <si>
    <t>ул. Кижеватова, 74</t>
  </si>
  <si>
    <t>BY_PH_672</t>
  </si>
  <si>
    <t>Брестское РУП Фармация Аптека N143</t>
  </si>
  <si>
    <t>аг. Достоево, ул. Молодежная, 2</t>
  </si>
  <si>
    <t>BY_PH_709</t>
  </si>
  <si>
    <t>Брестское РУП Фармация Аптека N179</t>
  </si>
  <si>
    <t>ул. Костякова, 60-5</t>
  </si>
  <si>
    <t>BY_PH_749</t>
  </si>
  <si>
    <t>Брестское РУП Фармация Аптека N216</t>
  </si>
  <si>
    <t>ул. Бадака, 70-1</t>
  </si>
  <si>
    <t>BY_PH_716</t>
  </si>
  <si>
    <t>Брестское РУП Фармация Аптека N186</t>
  </si>
  <si>
    <t>ул. Брестская, 133/4</t>
  </si>
  <si>
    <t>BY_PH_758</t>
  </si>
  <si>
    <t>Брестское РУП Фармация Аптека N224</t>
  </si>
  <si>
    <t>ул. Вильчковского, 72</t>
  </si>
  <si>
    <t>BY_PH_718</t>
  </si>
  <si>
    <t>Брестское РУП Фармация Аптека N188</t>
  </si>
  <si>
    <t>ул. Медицинская, 6/5</t>
  </si>
  <si>
    <t>BY_PH_719</t>
  </si>
  <si>
    <t>Брестское РУП Фармация Аптека N189</t>
  </si>
  <si>
    <t>ул. Лактионова, 11</t>
  </si>
  <si>
    <t>BY_PH_720</t>
  </si>
  <si>
    <t>Брестское РУП Фармация Аптека N19</t>
  </si>
  <si>
    <t>аг. Чернавчицы, ул. Брестская, 57</t>
  </si>
  <si>
    <t>BY_PH_721</t>
  </si>
  <si>
    <t>Брестское РУП Фармация Аптека N190</t>
  </si>
  <si>
    <t>BY_PH_722</t>
  </si>
  <si>
    <t>Брестское РУП Фармация Аптека N191</t>
  </si>
  <si>
    <t>BY_PH_723</t>
  </si>
  <si>
    <t>Брестское РУП Фармация Аптека N192</t>
  </si>
  <si>
    <t>ул. Любарского, 32</t>
  </si>
  <si>
    <t>BY_PH_693</t>
  </si>
  <si>
    <t>Брестское РУП Фармация Аптека N163</t>
  </si>
  <si>
    <t>ул. Комарова, 4</t>
  </si>
  <si>
    <t>BY_PH_726</t>
  </si>
  <si>
    <t>Брестское РУП Фармация Аптека N195</t>
  </si>
  <si>
    <t>ул. Тышкевича, 13А</t>
  </si>
  <si>
    <t>BY_PH_727</t>
  </si>
  <si>
    <t>Брестское РУП Фармация Аптека N196</t>
  </si>
  <si>
    <t>ул. Строителей, 17</t>
  </si>
  <si>
    <t>BY_PH_728</t>
  </si>
  <si>
    <t>Брестское РУП Фармация Аптека N197</t>
  </si>
  <si>
    <t>ул. Дзержинского, 66</t>
  </si>
  <si>
    <t>BY_PH_729</t>
  </si>
  <si>
    <t>Брестское РУП Фармация Аптека N198</t>
  </si>
  <si>
    <t>д. Пески, ул. Советская, 36</t>
  </si>
  <si>
    <t>BY_PH_730</t>
  </si>
  <si>
    <t>Брестское РУП Фармация Аптека N199</t>
  </si>
  <si>
    <t>ул. 22 съезда КПСС, 3</t>
  </si>
  <si>
    <t>BY_PH_731</t>
  </si>
  <si>
    <t>Брестское РУП Фармация Аптека N20</t>
  </si>
  <si>
    <t>аг. Дивин, ул. Ленина, 87</t>
  </si>
  <si>
    <t>BY_PH_732</t>
  </si>
  <si>
    <t>Брестское РУП Фармация Аптека N200</t>
  </si>
  <si>
    <t>ул. Кирова, 126/16</t>
  </si>
  <si>
    <t>BY_PH_733</t>
  </si>
  <si>
    <t>Брестское РУП Фармация Аптека N201</t>
  </si>
  <si>
    <t>сан. Буг</t>
  </si>
  <si>
    <t>BY_PH_725</t>
  </si>
  <si>
    <t>194</t>
  </si>
  <si>
    <t>Брестское РУП Фармация Аптека N194</t>
  </si>
  <si>
    <t>ул. Ленина, 109</t>
  </si>
  <si>
    <t>BY_PH_745</t>
  </si>
  <si>
    <t>Брестское РУП Фармация Аптека N212</t>
  </si>
  <si>
    <t>аг. Тышковичи, ул. Полесская, 4</t>
  </si>
  <si>
    <t>BY_PH_746</t>
  </si>
  <si>
    <t>Брестское РУП Фармация Аптека N213</t>
  </si>
  <si>
    <t>аг. Мотоль, ул. Братьев Миховичей, 40</t>
  </si>
  <si>
    <t>BY_PH_769</t>
  </si>
  <si>
    <t>Брестское РУП Фармация Аптека N235</t>
  </si>
  <si>
    <t>ул. Красных Партизан, 3</t>
  </si>
  <si>
    <t>BY_PH_770</t>
  </si>
  <si>
    <t>Брестское РУП Фармация Аптека N236</t>
  </si>
  <si>
    <t>BY_PH_866</t>
  </si>
  <si>
    <t>Брестское РУП Фармация Аптека N75</t>
  </si>
  <si>
    <t>аг. Мотоль, ул. Ленина, 28</t>
  </si>
  <si>
    <t>BY_PH_875</t>
  </si>
  <si>
    <t>Брестское РУП Фармация Аптека N84</t>
  </si>
  <si>
    <t>ул. Советская, 2Г</t>
  </si>
  <si>
    <t>BY_PH_743</t>
  </si>
  <si>
    <t>Брестское РУП Фармация Аптека N210</t>
  </si>
  <si>
    <t>ул. Первомайская, 1Б</t>
  </si>
  <si>
    <t>BY_PH_895</t>
  </si>
  <si>
    <t>Брестское РУП Фармация Ивановская ЦРА N74</t>
  </si>
  <si>
    <t>ул. Советская, 38-59</t>
  </si>
  <si>
    <t>BY_PH_321</t>
  </si>
  <si>
    <t>Ремедика Бальзам ООО Аптека N15</t>
  </si>
  <si>
    <t>аг. Мотоль, ул. Советская, 1А</t>
  </si>
  <si>
    <t>BY-AC002007469</t>
  </si>
  <si>
    <t>Яновфарм</t>
  </si>
  <si>
    <t>Яновфарм ЧФУП Аптека N1</t>
  </si>
  <si>
    <t>ул. Ленина, 62а</t>
  </si>
  <si>
    <t>BY_PH_630</t>
  </si>
  <si>
    <t>Брестское РУП Фармация Аптека N101</t>
  </si>
  <si>
    <t>аг. Кожан-Городок, ул. Петра Янкевича, 1Д</t>
  </si>
  <si>
    <t>BY_PH_798</t>
  </si>
  <si>
    <t>Брестское РУП Фармация Аптека N262</t>
  </si>
  <si>
    <t>ул. Гагарина, 10</t>
  </si>
  <si>
    <t>BY_PH_635</t>
  </si>
  <si>
    <t>Брестское РУП Фармация Аптека N106</t>
  </si>
  <si>
    <t>аг. Красная Воля, ул. Зеленая, 1А</t>
  </si>
  <si>
    <t>BY_PH_734</t>
  </si>
  <si>
    <t>Брестское РУП Фармация Аптека N202</t>
  </si>
  <si>
    <t>ул. Максима Богдановича, 4</t>
  </si>
  <si>
    <t>BY_PH_753</t>
  </si>
  <si>
    <t>Брестское РУП Фармация Аптека N22</t>
  </si>
  <si>
    <t>д. Верховичи, ул. Пограничная, 25</t>
  </si>
  <si>
    <t>BY_PH_735</t>
  </si>
  <si>
    <t>Брестское РУП Фармация Аптека N203</t>
  </si>
  <si>
    <t>ул. Красная, 100</t>
  </si>
  <si>
    <t>BY_PH_755</t>
  </si>
  <si>
    <t>Брестское РУП Фармация Аптека N221</t>
  </si>
  <si>
    <t>ул. Пролетарская, 98</t>
  </si>
  <si>
    <t>BY_PH_756</t>
  </si>
  <si>
    <t>Брестское РУП Фармация Аптека N222</t>
  </si>
  <si>
    <t>ул. Школьная, 27</t>
  </si>
  <si>
    <t>BY_PH_757</t>
  </si>
  <si>
    <t>Брестское РУП Фармация Аптека N223</t>
  </si>
  <si>
    <t>ул. Пушкина, 10-88</t>
  </si>
  <si>
    <t>BY_PH_759</t>
  </si>
  <si>
    <t>Брестское РУП Фармация Аптека N225</t>
  </si>
  <si>
    <t>пр-т Мира, 10</t>
  </si>
  <si>
    <t>BY_PH_760</t>
  </si>
  <si>
    <t>Брестское РУП Фармация Аптека N227</t>
  </si>
  <si>
    <t>д. Каменюки, ул. Пущанская, 14</t>
  </si>
  <si>
    <t>BY_PH_789</t>
  </si>
  <si>
    <t>Брестское РУП Фармация Аптека N253</t>
  </si>
  <si>
    <t>пер. Больничный, 4</t>
  </si>
  <si>
    <t>BY_PH_762</t>
  </si>
  <si>
    <t>Брестское РУП Фармация Аптека N229</t>
  </si>
  <si>
    <t>ул. Парковая, 2</t>
  </si>
  <si>
    <t>BY_PH_765</t>
  </si>
  <si>
    <t>Брестское РУП Фармация Аптека N231</t>
  </si>
  <si>
    <t>ул. Ленина, 101</t>
  </si>
  <si>
    <t>BY_PH_766</t>
  </si>
  <si>
    <t>Брестское РУП Фармация Аптека N232</t>
  </si>
  <si>
    <t>ул. Кижеватова, 76</t>
  </si>
  <si>
    <t>BY_PH_767</t>
  </si>
  <si>
    <t>Брестское РУП Фармация Аптека N233</t>
  </si>
  <si>
    <t>аг. Клепачи, ул. Ленина, 1</t>
  </si>
  <si>
    <t>BY_PH_768</t>
  </si>
  <si>
    <t>Брестское РУП Фармация Аптека N234</t>
  </si>
  <si>
    <t>ул. Николаева, 50</t>
  </si>
  <si>
    <t>BY_PH_790</t>
  </si>
  <si>
    <t>Брестское РУП Фармация Аптека N254</t>
  </si>
  <si>
    <t>ул. Вокзальная, 8</t>
  </si>
  <si>
    <t>BY_PH_792</t>
  </si>
  <si>
    <t>Брестское РУП Фармация Аптека N256</t>
  </si>
  <si>
    <t>ул. Гагарина, 202-1А</t>
  </si>
  <si>
    <t>BY_PH_793</t>
  </si>
  <si>
    <t>Брестское РУП Фармация Аптека N258</t>
  </si>
  <si>
    <t>ул. Красная, 115</t>
  </si>
  <si>
    <t>BY_PH_772</t>
  </si>
  <si>
    <t>Брестское РУП Фармация Аптека N238</t>
  </si>
  <si>
    <t>ул. Богданчука, 126, пом. 69, возле Гузнянского моста, м-н Восток</t>
  </si>
  <si>
    <t>BY_PH_862</t>
  </si>
  <si>
    <t>Брестское РУП Фармация Аптека N69</t>
  </si>
  <si>
    <t>аг. Бостынь, пер. Аптечный, 9</t>
  </si>
  <si>
    <t>BY_PH_774</t>
  </si>
  <si>
    <t>Брестское РУП Фармация Аптека N24</t>
  </si>
  <si>
    <t>д. Черни, ул. Пионерская, 7</t>
  </si>
  <si>
    <t>ул. Бориса Маслова, 4/2, пом. 4, 5</t>
  </si>
  <si>
    <t>BY_PH_776</t>
  </si>
  <si>
    <t>Брестское РУП Фармация Аптека N241</t>
  </si>
  <si>
    <t>ул. Героев обороны Брестской крепости, 42</t>
  </si>
  <si>
    <t>BY_PH_777</t>
  </si>
  <si>
    <t>Брестское РУП Фармация Аптека N242</t>
  </si>
  <si>
    <t>аг. Первомайская, ул. Привокзальная, 18</t>
  </si>
  <si>
    <t>BY_PH_778</t>
  </si>
  <si>
    <t>Брестское РУП Фармация Аптека N243</t>
  </si>
  <si>
    <t>ул. Советская, 125</t>
  </si>
  <si>
    <t>BY_PH_780</t>
  </si>
  <si>
    <t>Брестское РУП Фармация Аптека N245</t>
  </si>
  <si>
    <t>ул. Интернациональная, 92А</t>
  </si>
  <si>
    <t>BY_PH_782</t>
  </si>
  <si>
    <t>Брестское РУП Фармация Аптека N247</t>
  </si>
  <si>
    <t>ул. Спортивная, 6-25</t>
  </si>
  <si>
    <t>BY_PH_783</t>
  </si>
  <si>
    <t>Брестское РУП Фармация Аптека N248</t>
  </si>
  <si>
    <t>ул. Интернациональная, 11А</t>
  </si>
  <si>
    <t>BY_PH_863</t>
  </si>
  <si>
    <t>Брестское РУП Фармация Аптека N70</t>
  </si>
  <si>
    <t>д. Лахва, ул. Городокская, 32А-2</t>
  </si>
  <si>
    <t>BY_PH_888</t>
  </si>
  <si>
    <t>Брестское РУП Фармация Аптека N99</t>
  </si>
  <si>
    <t>аг. Большие Чучевичи, ул. Ленина, 58</t>
  </si>
  <si>
    <t>BY_PH_3831</t>
  </si>
  <si>
    <t>Брестское РУП Фармация Аптека N285</t>
  </si>
  <si>
    <t>ул. Заслонова, 10, маг. Санта</t>
  </si>
  <si>
    <t>BY_PH_899</t>
  </si>
  <si>
    <t>Брестское РУП Фармация Лунинецкая ЦРА N68</t>
  </si>
  <si>
    <t>ул. Советская, 18, к. 1</t>
  </si>
  <si>
    <t>BY_PH_1836</t>
  </si>
  <si>
    <t>Добрыя Леки Аптека N53 ЗАО Медфарм</t>
  </si>
  <si>
    <t>ул. Красная, 109А-4</t>
  </si>
  <si>
    <t>BY_PH_2992</t>
  </si>
  <si>
    <t>Моя Аптека ООО Аптека N52</t>
  </si>
  <si>
    <t>ул. Чехова, 2-2</t>
  </si>
  <si>
    <t>BY_PH_3004</t>
  </si>
  <si>
    <t>Моя Аптека ООО Аптека N63</t>
  </si>
  <si>
    <t>ул. Фрунзе, 9-72</t>
  </si>
  <si>
    <t>BY_PH_818</t>
  </si>
  <si>
    <t>Брестское РУП Фармация Аптека N281</t>
  </si>
  <si>
    <t>ул. Бохоново, 11В-1</t>
  </si>
  <si>
    <t>BY_PH_795</t>
  </si>
  <si>
    <t>Брестское РУП Фармация Аптека N26</t>
  </si>
  <si>
    <t>ул. Медицинская, 11</t>
  </si>
  <si>
    <t>BY_PH_796</t>
  </si>
  <si>
    <t>Брестское РУП Фармация Аптека N260</t>
  </si>
  <si>
    <t>ул. Дружбы, 47-39</t>
  </si>
  <si>
    <t>BY_PH_797</t>
  </si>
  <si>
    <t>Брестское РУП Фармация Аптека N261</t>
  </si>
  <si>
    <t>ул. Калинина, 13А</t>
  </si>
  <si>
    <t>BY_PH_801</t>
  </si>
  <si>
    <t>Брестское РУП Фармация Аптека N265</t>
  </si>
  <si>
    <t>ул. Южакова, 16</t>
  </si>
  <si>
    <t>BY_PH_802</t>
  </si>
  <si>
    <t>Брестское РУП Фармация Аптека N266</t>
  </si>
  <si>
    <t>ул. Дзержинского, 131</t>
  </si>
  <si>
    <t>BY_PH_736</t>
  </si>
  <si>
    <t>Брестское РУП Фармация Аптека N204</t>
  </si>
  <si>
    <t>Микашевичи</t>
  </si>
  <si>
    <t>ул. Первомайская, 17В</t>
  </si>
  <si>
    <t>BY_PH_737</t>
  </si>
  <si>
    <t>Брестское РУП Фармация Аптека N205</t>
  </si>
  <si>
    <t>BY_PH_876</t>
  </si>
  <si>
    <t>Брестское РУП Фармация Аптека N85</t>
  </si>
  <si>
    <t>BY_PH_806</t>
  </si>
  <si>
    <t>Брестское РУП Фармация Аптека N270</t>
  </si>
  <si>
    <t>Яглевичский с/с, 5</t>
  </si>
  <si>
    <t>BY_PH_3013</t>
  </si>
  <si>
    <t>Моя Аптека ООО Аптека N71</t>
  </si>
  <si>
    <t>ул. Первомайская, 17А</t>
  </si>
  <si>
    <t>BY_PH_808</t>
  </si>
  <si>
    <t>Брестское РУП Фармация Аптека N272</t>
  </si>
  <si>
    <t>ул. Ленина, 19-2</t>
  </si>
  <si>
    <t>BY_PH_809</t>
  </si>
  <si>
    <t>Брестское РУП Фармация Аптека N273</t>
  </si>
  <si>
    <t>пр-т Машерова, 39-163</t>
  </si>
  <si>
    <t>BY_PH_810</t>
  </si>
  <si>
    <t>Брестское РУП Фармация Аптека N274</t>
  </si>
  <si>
    <t>ул. Дружбы, 20</t>
  </si>
  <si>
    <t>BY_PH_811</t>
  </si>
  <si>
    <t>Брестское РУП Фармация Аптека N275</t>
  </si>
  <si>
    <t>ул. Механизаторов, 7Е</t>
  </si>
  <si>
    <t>BY_PH_812</t>
  </si>
  <si>
    <t>Брестское РУП Фармация Аптека N276</t>
  </si>
  <si>
    <t>ул. Депутатская, 47</t>
  </si>
  <si>
    <t>BY_PH_3503</t>
  </si>
  <si>
    <t>Экстра-фарм</t>
  </si>
  <si>
    <t>Экстра-фарм ООО Аптека N2</t>
  </si>
  <si>
    <t>ул. Первомайская, 15</t>
  </si>
  <si>
    <t>BY_PH_636</t>
  </si>
  <si>
    <t>Брестское РУП Фармация Аптека N107</t>
  </si>
  <si>
    <t>ул. Брестская, 76-33</t>
  </si>
  <si>
    <t>BY_PH_674</t>
  </si>
  <si>
    <t>Брестское РУП Фармация Аптека N145</t>
  </si>
  <si>
    <t>ул. Центральная, 70-90</t>
  </si>
  <si>
    <t>BY_PH_816</t>
  </si>
  <si>
    <t>Брестское РУП Фармация Аптека N28</t>
  </si>
  <si>
    <t>ул. Механизаторов, 3/3-1</t>
  </si>
  <si>
    <t>BY_PH_817</t>
  </si>
  <si>
    <t>Брестское РУП Фармация Аптека N280</t>
  </si>
  <si>
    <t>пер. Почтовый, 7А</t>
  </si>
  <si>
    <t>BY_PH_819</t>
  </si>
  <si>
    <t>Брестское РУП Фармация Аптека N282</t>
  </si>
  <si>
    <t>BY_PH_820</t>
  </si>
  <si>
    <t>Брестское РУП Фармация Аптека N283</t>
  </si>
  <si>
    <t>ул. Дубровская, 15А</t>
  </si>
  <si>
    <t>BY_PH_821</t>
  </si>
  <si>
    <t>Брестское РУП Фармация Аптека N284</t>
  </si>
  <si>
    <t>ул. Московская, 380А</t>
  </si>
  <si>
    <t>BY_PH_823</t>
  </si>
  <si>
    <t>Брестское РУП Фармация Аптека N29</t>
  </si>
  <si>
    <t>аг. Томашовка, ул. Гагарина, 21</t>
  </si>
  <si>
    <t>BY_PH_824</t>
  </si>
  <si>
    <t>Брестское РУП Фармация Аптека N3</t>
  </si>
  <si>
    <t>ул. Советская, 101-13, 103-4</t>
  </si>
  <si>
    <t>BY_PH_825</t>
  </si>
  <si>
    <t>Брестское РУП Фармация Аптека N30</t>
  </si>
  <si>
    <t>д. Новые Лыщицы, ул. Мичурина, 32</t>
  </si>
  <si>
    <t>BY_PH_826</t>
  </si>
  <si>
    <t>Брестское РУП Фармация Аптека N31</t>
  </si>
  <si>
    <t>аг. Малеч, ул. Советская, 31</t>
  </si>
  <si>
    <t>BY_PH_827</t>
  </si>
  <si>
    <t>Брестское РУП Фармация Аптека N32</t>
  </si>
  <si>
    <t>аг. Городец, ул. Советская, 33</t>
  </si>
  <si>
    <t>BY_PH_828</t>
  </si>
  <si>
    <t>Брестское РУП Фармация Аптека N33</t>
  </si>
  <si>
    <t>ул. Советская, 80, к. 1</t>
  </si>
  <si>
    <t>BY_PH_829</t>
  </si>
  <si>
    <t>Брестское РУП Фармация Аптека N34</t>
  </si>
  <si>
    <t>ул. Рябиновая, 1А</t>
  </si>
  <si>
    <t>BY_PH_830</t>
  </si>
  <si>
    <t>Брестское РУП Фармация Аптека N35</t>
  </si>
  <si>
    <t>аг. Сухополь, ул. Негириша, 7</t>
  </si>
  <si>
    <t>BY_PH_831</t>
  </si>
  <si>
    <t>Брестское РУП Фармация Аптека N36</t>
  </si>
  <si>
    <t>аг. Линово, ул. Вокзальная, 16</t>
  </si>
  <si>
    <t>BY_PH_832</t>
  </si>
  <si>
    <t>Брестское РУП Фармация Аптека N37</t>
  </si>
  <si>
    <t>ул. Ленина, 29</t>
  </si>
  <si>
    <t>BY_PH_833</t>
  </si>
  <si>
    <t>Брестское РУП Фармация Аптека N38</t>
  </si>
  <si>
    <t>аг. Бытень, ул. Советская, 43</t>
  </si>
  <si>
    <t>BY_PH_835</t>
  </si>
  <si>
    <t>Брестское РУП Фармация Аптека N4</t>
  </si>
  <si>
    <t>ул. Медицинская, 5</t>
  </si>
  <si>
    <t>BY_PH_836</t>
  </si>
  <si>
    <t>Брестское РУП Фармация Аптека N40</t>
  </si>
  <si>
    <t>ул. Строителей, 6</t>
  </si>
  <si>
    <t>BY_PH_838</t>
  </si>
  <si>
    <t>Брестское РУП Фармация Аптека N43</t>
  </si>
  <si>
    <t>аг. Новоселки, ул. Советская, 34</t>
  </si>
  <si>
    <t>BY_PH_839</t>
  </si>
  <si>
    <t>Брестское РУП Фармация Аптека N44</t>
  </si>
  <si>
    <t>аг. Великорита, ул. Ленина, 2</t>
  </si>
  <si>
    <t>BY_PH_840</t>
  </si>
  <si>
    <t>Брестское РУП Фармация Аптека N45</t>
  </si>
  <si>
    <t>ул. Октябрьской революции, 11</t>
  </si>
  <si>
    <t>BY_PH_686</t>
  </si>
  <si>
    <t>Брестское РУП Фармация Аптека N156</t>
  </si>
  <si>
    <t>ул. Иркутско-Пинской Дивизии, 75-71</t>
  </si>
  <si>
    <t>BY_PH_844</t>
  </si>
  <si>
    <t>Брестское РУП Фармация Аптека N49</t>
  </si>
  <si>
    <t>BY_PH_845</t>
  </si>
  <si>
    <t>Брестское РУП Фармация Аптека N5</t>
  </si>
  <si>
    <t>ул. Советская, 30-19</t>
  </si>
  <si>
    <t>BY_PH_822</t>
  </si>
  <si>
    <t>Брестское РУП Фармация Аптека N286</t>
  </si>
  <si>
    <t>ул. Коммунистическая, 21А</t>
  </si>
  <si>
    <t>BY_PH_643</t>
  </si>
  <si>
    <t>Брестское РУП Фармация Аптека N113</t>
  </si>
  <si>
    <t>ул. Комсомольская, 35-39</t>
  </si>
  <si>
    <t>BY_PH_853</t>
  </si>
  <si>
    <t>Брестское РУП Фармация Аптека N59</t>
  </si>
  <si>
    <t>д. Кривошин, ул. Советская, 43А</t>
  </si>
  <si>
    <t>BY_PH_854</t>
  </si>
  <si>
    <t>Брестское РУП Фармация Аптека N6</t>
  </si>
  <si>
    <t>ул. Белова, 2</t>
  </si>
  <si>
    <t>BY_PH_855</t>
  </si>
  <si>
    <t>Брестское РУП Фармация Аптека N60</t>
  </si>
  <si>
    <t>пер. Пушкина, 3А</t>
  </si>
  <si>
    <t>BY_PH_665</t>
  </si>
  <si>
    <t>Брестское РУП Фармация Аптека N136</t>
  </si>
  <si>
    <t>ул. Космонавтов, 7-85</t>
  </si>
  <si>
    <t>BY_PH_697</t>
  </si>
  <si>
    <t>Брестское РУП Фармация Аптека N167</t>
  </si>
  <si>
    <t>ул. Первомайская, 191</t>
  </si>
  <si>
    <t>BY_PH_708</t>
  </si>
  <si>
    <t>Брестское РУП Фармация Аптека N178</t>
  </si>
  <si>
    <t>ул. Рокоссовского, 33-1</t>
  </si>
  <si>
    <t>BY_PH_747</t>
  </si>
  <si>
    <t>Брестское РУП Фармация Аптека N214</t>
  </si>
  <si>
    <t>пр-т Жолтовского, 13</t>
  </si>
  <si>
    <t>BY_PH_748</t>
  </si>
  <si>
    <t>Брестское РУП Фармация Аптека N215</t>
  </si>
  <si>
    <t>ул. Первомайская, 153</t>
  </si>
  <si>
    <t>BY_PH_751</t>
  </si>
  <si>
    <t>Брестское РУП Фармация Аптека N218</t>
  </si>
  <si>
    <t>ул. Завальная, 18</t>
  </si>
  <si>
    <t>BY_PH_752</t>
  </si>
  <si>
    <t>Брестское РУП Фармация Аптека N219</t>
  </si>
  <si>
    <t>ул. Иркутско-Пинской Дивизии, 48</t>
  </si>
  <si>
    <t>BY_PH_754</t>
  </si>
  <si>
    <t>Брестское РУП Фармация Аптека N220</t>
  </si>
  <si>
    <t>BY_PH_867</t>
  </si>
  <si>
    <t>Брестское РУП Фармация Аптека N76</t>
  </si>
  <si>
    <t>ул. Московская, 273В</t>
  </si>
  <si>
    <t>BY_PH_868</t>
  </si>
  <si>
    <t>Брестское РУП Фармация Аптека N77</t>
  </si>
  <si>
    <t>ул. Сальникова, 14</t>
  </si>
  <si>
    <t>BY_PH_771</t>
  </si>
  <si>
    <t>Брестское РУП Фармация Аптека N237</t>
  </si>
  <si>
    <t>пр-т Жолтовского, 51</t>
  </si>
  <si>
    <t>BY_PH_871</t>
  </si>
  <si>
    <t>Брестское РУП Фармация Аптека N8</t>
  </si>
  <si>
    <t>ул. Пушкинская, 2-2</t>
  </si>
  <si>
    <t>BY_PH_773</t>
  </si>
  <si>
    <t>Брестское РУП Фармация Аптека N239</t>
  </si>
  <si>
    <t>ул. Днепровской Флотилии, 51-50</t>
  </si>
  <si>
    <t>BY_PH_784</t>
  </si>
  <si>
    <t>Брестское РУП Фармация Аптека N249</t>
  </si>
  <si>
    <t>ул. Железнодорожная, 19</t>
  </si>
  <si>
    <t>BY_PH_794</t>
  </si>
  <si>
    <t>Брестское РУП Фармация Аптека N259</t>
  </si>
  <si>
    <t>ул. Первомайская, 173А</t>
  </si>
  <si>
    <t>BY_PH_803</t>
  </si>
  <si>
    <t>Брестское РУП Фармация Аптека N267</t>
  </si>
  <si>
    <t>ул. Рокоссовского, 8</t>
  </si>
  <si>
    <t>BY_PH_804</t>
  </si>
  <si>
    <t>Брестское РУП Фармация Аптека N268</t>
  </si>
  <si>
    <t>д. Галево, ул. Первомайская, 176А</t>
  </si>
  <si>
    <t>BY_PH_805</t>
  </si>
  <si>
    <t>Брестское РУП Фармация Аптека N269</t>
  </si>
  <si>
    <t>ул. Ильина, 4</t>
  </si>
  <si>
    <t>BY_PH_879</t>
  </si>
  <si>
    <t>Брестское РУП Фармация Аптека N89</t>
  </si>
  <si>
    <t>Телеханы</t>
  </si>
  <si>
    <t>ул. Ленина, 13</t>
  </si>
  <si>
    <t>BY_PH_880</t>
  </si>
  <si>
    <t>Брестское РУП Фармация Аптека N90</t>
  </si>
  <si>
    <t>д. Святая Воля, ул. Шоссейная, 44</t>
  </si>
  <si>
    <t>BY_PH_813</t>
  </si>
  <si>
    <t>Брестское РУП Фармация Аптека N277</t>
  </si>
  <si>
    <t>BY_PH_882</t>
  </si>
  <si>
    <t>Брестское РУП Фармация Аптека N92</t>
  </si>
  <si>
    <t>ул. Мицкевича, 27</t>
  </si>
  <si>
    <t>BY_PH_883</t>
  </si>
  <si>
    <t>Брестское РУП Фармация Аптека N94</t>
  </si>
  <si>
    <t>аг. Лысково, ул. Ружанская, 2</t>
  </si>
  <si>
    <t>BY_PH_884</t>
  </si>
  <si>
    <t>Брестское РУП Фармация Аптека N95</t>
  </si>
  <si>
    <t>ул. Школьная, 8</t>
  </si>
  <si>
    <t>BY_PH_814</t>
  </si>
  <si>
    <t>278</t>
  </si>
  <si>
    <t>Брестское РУП Фармация Аптека N278</t>
  </si>
  <si>
    <t>пр-т Жолтовского, 14-57</t>
  </si>
  <si>
    <t>BY_PH_842</t>
  </si>
  <si>
    <t>Брестское РУП Фармация Аптека N47</t>
  </si>
  <si>
    <t>ул. Кирова, 2-61</t>
  </si>
  <si>
    <t>BY_PH_859</t>
  </si>
  <si>
    <t>Брестское РУП Фармация Аптека N64</t>
  </si>
  <si>
    <t>BY_PH_860</t>
  </si>
  <si>
    <t>Брестское РУП Фармация Аптека N65</t>
  </si>
  <si>
    <t>пл. Ленина, 4-100</t>
  </si>
  <si>
    <t>BY_PH_890</t>
  </si>
  <si>
    <t>Брестское РУП Фармация Березовская ЦРА N18</t>
  </si>
  <si>
    <t>ул. Красноармейская, 30</t>
  </si>
  <si>
    <t>BY_PH_891</t>
  </si>
  <si>
    <t>Брестское РУП Фармация Брестская ЦРА N2</t>
  </si>
  <si>
    <t>пр-т Машерова, 76-130</t>
  </si>
  <si>
    <t>BY_PH_892</t>
  </si>
  <si>
    <t>Брестское РУП Фармация Ганцевичская ЦРА N83</t>
  </si>
  <si>
    <t>ул. Заводская, 16А-1</t>
  </si>
  <si>
    <t>BY_PH_870</t>
  </si>
  <si>
    <t>Брестское РУП Фармация Аптека N79</t>
  </si>
  <si>
    <t>аг. Парохонск, ул. Мелиораторов, 4</t>
  </si>
  <si>
    <t>BY_PH_894</t>
  </si>
  <si>
    <t>Брестское РУП Фармация Жабинковская ЦРА N27</t>
  </si>
  <si>
    <t>BY_PH_872</t>
  </si>
  <si>
    <t>Брестское РУП Фармация Аптека N80</t>
  </si>
  <si>
    <t>г.п. Логишин, ул. Томилова, 69</t>
  </si>
  <si>
    <t>BY_PH_896</t>
  </si>
  <si>
    <t>Брестское РУП Фармация Ивацевичская ЦРА N9</t>
  </si>
  <si>
    <t>ул. Советская, 23</t>
  </si>
  <si>
    <t>BY_PH_897</t>
  </si>
  <si>
    <t>Брестское РУП Фармация Каменецкая ЦРА N16</t>
  </si>
  <si>
    <t>пер. Чкалова, 5</t>
  </si>
  <si>
    <t>BY_PH_898</t>
  </si>
  <si>
    <t>Брестское РУП Фармация Кобринская ЦРА N168</t>
  </si>
  <si>
    <t>ул. Дзержинского, 109</t>
  </si>
  <si>
    <t>BY_PH_873</t>
  </si>
  <si>
    <t>Брестское РУП Фармация Аптека N81</t>
  </si>
  <si>
    <t>д. Погост-Загородский, ул. Первомайская, 10</t>
  </si>
  <si>
    <t>BY_PH_900</t>
  </si>
  <si>
    <t>Брестское РУП Фармация Ляховичская ЦРА N56</t>
  </si>
  <si>
    <t>ул. Ленина, 45-69</t>
  </si>
  <si>
    <t>BY_PH_901</t>
  </si>
  <si>
    <t>Брестское РУП Фармация Малоритская ЦРА N14</t>
  </si>
  <si>
    <t>ул. Советская, 42, пом. 28</t>
  </si>
  <si>
    <t>BY_PH_874</t>
  </si>
  <si>
    <t>Брестское РУП Фармация Аптека N82</t>
  </si>
  <si>
    <t>д. Поречье, ул. Центральная, 200</t>
  </si>
  <si>
    <t>BY_PH_903</t>
  </si>
  <si>
    <t>Брестское РУП Фармация Пружанская ЦРА N7</t>
  </si>
  <si>
    <t>ул. Октябрьская, 60-49</t>
  </si>
  <si>
    <t>BY_PH_881</t>
  </si>
  <si>
    <t>Брестское РУП Фармация Аптека N91</t>
  </si>
  <si>
    <t>аг. Молотковичи, пер. Владимировский, 3</t>
  </si>
  <si>
    <t>BY_PH_950</t>
  </si>
  <si>
    <t>Витебское УП Фармация Аптека N132</t>
  </si>
  <si>
    <t>ул. Мира, 78, 3-я городская пол-ка, 3 этаж</t>
  </si>
  <si>
    <t>BY_PH_951</t>
  </si>
  <si>
    <t>Витебское УП Фармация Аптека N98</t>
  </si>
  <si>
    <t>г.п. Подсвилье, ул. Октябрьская, 59А</t>
  </si>
  <si>
    <t>BY_PH_952</t>
  </si>
  <si>
    <t>Витебское УП Фармация Аптека N173</t>
  </si>
  <si>
    <t>ул. Советская, 13А</t>
  </si>
  <si>
    <t>BY_PH_953</t>
  </si>
  <si>
    <t>Витебское УП Фармация Аптека N328</t>
  </si>
  <si>
    <t>ул. Ленина, 72</t>
  </si>
  <si>
    <t>BY_PH_954</t>
  </si>
  <si>
    <t>Витебское УП Фармация Аптека N30</t>
  </si>
  <si>
    <t>ул. Дзержинского, 8</t>
  </si>
  <si>
    <t>BY_PH_955</t>
  </si>
  <si>
    <t>Витебское УП Фармация Аптека N1</t>
  </si>
  <si>
    <t>ул. Ленина, 67/21, пом. 42, пл. Ленина</t>
  </si>
  <si>
    <t>BY_PH_956</t>
  </si>
  <si>
    <t>Витебское УП Фармация Аптека N10</t>
  </si>
  <si>
    <t>г.п. Копысь, ул. Октябрьская, 35, рядом со школой</t>
  </si>
  <si>
    <t>BY_PH_957</t>
  </si>
  <si>
    <t>Витебское УП Фармация Аптека N101</t>
  </si>
  <si>
    <t>аг. Язно, ул. Юбилейная, 11</t>
  </si>
  <si>
    <t>BY_PH_958</t>
  </si>
  <si>
    <t>Витебское УП Фармация Аптека N102</t>
  </si>
  <si>
    <t>пер. Народный, 6</t>
  </si>
  <si>
    <t>BY_PH_959</t>
  </si>
  <si>
    <t>Витебское УП Фармация Аптека N104</t>
  </si>
  <si>
    <t>аг. Германовичи, ул. Советская, 1</t>
  </si>
  <si>
    <t>BY_PH_960</t>
  </si>
  <si>
    <t>Витебское УП Фармация Аптека N105</t>
  </si>
  <si>
    <t>BY_PH_961</t>
  </si>
  <si>
    <t>Витебское УП Фармация Аптека N107</t>
  </si>
  <si>
    <t>г.п. Руба, ул. Партизанская, 6А, ФАП, конечная ост-ка автобуса N26, Верховье</t>
  </si>
  <si>
    <t>BY_PH_962</t>
  </si>
  <si>
    <t>Витебское УП Фармация Аптека N108</t>
  </si>
  <si>
    <t>г.п. Видзы, ул. Ленина, 24</t>
  </si>
  <si>
    <t>BY_PH_963</t>
  </si>
  <si>
    <t>Витебское УП Фармация Аптека N109</t>
  </si>
  <si>
    <t>ул. Текстильщиков, 31, маг. Золотой Колос, рядом маг. 5 Элемент</t>
  </si>
  <si>
    <t>BY_PH_964</t>
  </si>
  <si>
    <t>Витебское УП Фармация Аптека N110</t>
  </si>
  <si>
    <t>ул. Дружбы, 6А, музыкальная школа</t>
  </si>
  <si>
    <t>BY_PH_965</t>
  </si>
  <si>
    <t>Витебское УП Фармация Аптека N111</t>
  </si>
  <si>
    <t>ул. Дзержинского, 15</t>
  </si>
  <si>
    <t>BY_PH_966</t>
  </si>
  <si>
    <t>Витебское УП Фармация Аптека N112</t>
  </si>
  <si>
    <t>г. Дисна, ул. Орджоникидзе, 10</t>
  </si>
  <si>
    <t>BY_PH_967</t>
  </si>
  <si>
    <t>Витебское УП Фармация Аптека N113</t>
  </si>
  <si>
    <t>аг. Друя, ул. Володарского, 19</t>
  </si>
  <si>
    <t>BY_PH_968</t>
  </si>
  <si>
    <t>Витебское УП Фармация Аптека N114</t>
  </si>
  <si>
    <t>ул. Ленина, 183, маг. Сузорье, р-н Ремзавод</t>
  </si>
  <si>
    <t>BY_PH_969</t>
  </si>
  <si>
    <t>Витебское УП Фармация Аптека N116</t>
  </si>
  <si>
    <t>д. Слободка</t>
  </si>
  <si>
    <t>BY_PH_970</t>
  </si>
  <si>
    <t>Витебское УП Фармация Аптека N12</t>
  </si>
  <si>
    <t>аг. Смольяны, ул. Почтовая, 4, сельский совет</t>
  </si>
  <si>
    <t>BY_PH_971</t>
  </si>
  <si>
    <t>Витебское УП Фармация Аптека N120</t>
  </si>
  <si>
    <t>ул. Молодежная, 16, Больничный городок</t>
  </si>
  <si>
    <t>BY_PH_972</t>
  </si>
  <si>
    <t>Витебское УП Фармация Аптека N121</t>
  </si>
  <si>
    <t>аг. Межево, ул. Центральная, 111, больница аг. Межево</t>
  </si>
  <si>
    <t>BY_PH_973</t>
  </si>
  <si>
    <t>Витебское УП Фармация Аптека N123</t>
  </si>
  <si>
    <t>ул. Новаторов, 3, 2-я городская пол-ка, медсанчасть льнокомбината</t>
  </si>
  <si>
    <t>BY_PH_975</t>
  </si>
  <si>
    <t>Витебское УП Фармация Аптека N125</t>
  </si>
  <si>
    <t>д. Добромысли</t>
  </si>
  <si>
    <t>BY_PH_976</t>
  </si>
  <si>
    <t>Витебское УП Фармация Аптека N128</t>
  </si>
  <si>
    <t>пр-т Фрунзе, 46, ресторан Зелена Гура, почта N9</t>
  </si>
  <si>
    <t>BY_PH_977</t>
  </si>
  <si>
    <t>Витебское УП Фармация Аптека N129</t>
  </si>
  <si>
    <t>ул. Советская, 2, диспансер спортивной медицины</t>
  </si>
  <si>
    <t>BY_PH_978</t>
  </si>
  <si>
    <t>Витебское УП Фармация Аптека N13</t>
  </si>
  <si>
    <t>ул. 1-я Доватора, 2, диагностический центр</t>
  </si>
  <si>
    <t>BY_PH_980</t>
  </si>
  <si>
    <t>Витебское УП Фармация Аптека N134</t>
  </si>
  <si>
    <t>ул. Корбана, 1, 4-я городская пол-ка УЗ ОЦП</t>
  </si>
  <si>
    <t>BY_PH_981</t>
  </si>
  <si>
    <t>Витебское УП Фармация Аптека N136</t>
  </si>
  <si>
    <t>ул. Пушкина, 21/31, Центр реабилитации</t>
  </si>
  <si>
    <t>BY_PH_982</t>
  </si>
  <si>
    <t>Витебское УП Фармация Аптека N137</t>
  </si>
  <si>
    <t>д. Николаево, ул. Центральная, 39</t>
  </si>
  <si>
    <t>BY_PH_983</t>
  </si>
  <si>
    <t>Витебское УП Фармация Аптека N138</t>
  </si>
  <si>
    <t>ул. Строительная, 30/2, пол-ка Стекловолокно</t>
  </si>
  <si>
    <t>BY_PH_984</t>
  </si>
  <si>
    <t>Витебское УП Фармация Аптека N139</t>
  </si>
  <si>
    <t>ул. Невельская, 61А-76</t>
  </si>
  <si>
    <t>BY_PH_985</t>
  </si>
  <si>
    <t>Витебское УП Фармация Аптека N14</t>
  </si>
  <si>
    <t>ул. Данукалова, 17А</t>
  </si>
  <si>
    <t>BY_PH_986</t>
  </si>
  <si>
    <t>Витебское УП Фармация Аптека N140</t>
  </si>
  <si>
    <t>ул. Коммунистическая, 11, центральная пол-ка</t>
  </si>
  <si>
    <t>BY_PH_987</t>
  </si>
  <si>
    <t>Витебское УП Фармация Аптека N141</t>
  </si>
  <si>
    <t>ул. Школьная, 2, Спасский Городок</t>
  </si>
  <si>
    <t>BY_PH_988</t>
  </si>
  <si>
    <t>Витебское УП Фармация Аптека N142</t>
  </si>
  <si>
    <t>ул. Франциска Скорины, 37, рынок</t>
  </si>
  <si>
    <t>BY_PH_989</t>
  </si>
  <si>
    <t>Витебское УП Фармация Аптека N144</t>
  </si>
  <si>
    <t>ул. Блохина, 27, детская пол-ка</t>
  </si>
  <si>
    <t>BY_PH_991</t>
  </si>
  <si>
    <t>Витебское УП Фармация Аптека N146</t>
  </si>
  <si>
    <t>проезд Заводской, 30</t>
  </si>
  <si>
    <t>BY_PH_992</t>
  </si>
  <si>
    <t>Витебское УП Фармация Аптека N147</t>
  </si>
  <si>
    <t>д. Яново, ул. Богушевская, 28</t>
  </si>
  <si>
    <t>BY_PH_993</t>
  </si>
  <si>
    <t>Витебское УП Фармация Аптека N149</t>
  </si>
  <si>
    <t>ул. Набережная, 11А-1</t>
  </si>
  <si>
    <t>BY_PH_995</t>
  </si>
  <si>
    <t>Витебское УП Фармация Аптека N150</t>
  </si>
  <si>
    <t>ул. Борисовский тракт, 102</t>
  </si>
  <si>
    <t>BY_PH_996</t>
  </si>
  <si>
    <t>Витебское УП Фармация Аптека N151</t>
  </si>
  <si>
    <t>промышленная зона, пол-ка ООО Полимир</t>
  </si>
  <si>
    <t>BY_PH_997</t>
  </si>
  <si>
    <t>Витебское УП Фармация Аптека N152</t>
  </si>
  <si>
    <t>г.п. Боровуха, ул. Армейская, 13, напротив маг. Доброном</t>
  </si>
  <si>
    <t>BY_PH_998</t>
  </si>
  <si>
    <t>Витебское УП Фармация Аптека N153</t>
  </si>
  <si>
    <t>аг. Мишневичи</t>
  </si>
  <si>
    <t>BY_PH_999</t>
  </si>
  <si>
    <t>Витебское УП Фармация Аптека N154</t>
  </si>
  <si>
    <t>д. Новая Заря</t>
  </si>
  <si>
    <t>BY-AC001719474</t>
  </si>
  <si>
    <t>269</t>
  </si>
  <si>
    <t>Гродненское РУП Фармация Аптека N269</t>
  </si>
  <si>
    <t>пр-т Румлевский, 10, маг. Светофор</t>
  </si>
  <si>
    <t>BY-AC001719725</t>
  </si>
  <si>
    <t>Гродненское РУП Фармация ЦРА N9</t>
  </si>
  <si>
    <t>ул. Пушкина, 62</t>
  </si>
  <si>
    <t>BY-AC001733090</t>
  </si>
  <si>
    <t>4/12</t>
  </si>
  <si>
    <t>Гомельское УП Фармация Аптека N4/12</t>
  </si>
  <si>
    <t>ул. Ильича, 32-99В</t>
  </si>
  <si>
    <t>BY-AC001959511</t>
  </si>
  <si>
    <t>2/5</t>
  </si>
  <si>
    <t>Гомельское УП Фармация Аптека N2/5</t>
  </si>
  <si>
    <t>ул. Интернациональная, 5, здание Коминтерн</t>
  </si>
  <si>
    <t>BY-AC001969635</t>
  </si>
  <si>
    <t>40</t>
  </si>
  <si>
    <t>Белфармация Аптека N40 (филиал 1)</t>
  </si>
  <si>
    <t>пр-т Пушкина, 16, второй этаж, пом.15 (20-я городская пол-ка)</t>
  </si>
  <si>
    <t>BY-AC001976347</t>
  </si>
  <si>
    <t>Гродненское РУП Фармация Аптека N74</t>
  </si>
  <si>
    <t>BY-AC002007480</t>
  </si>
  <si>
    <t>107</t>
  </si>
  <si>
    <t>Минская Фармация Аптека N107</t>
  </si>
  <si>
    <t>д. Погост</t>
  </si>
  <si>
    <t>BY-AC002018519</t>
  </si>
  <si>
    <t>20/5</t>
  </si>
  <si>
    <t>Гомельское УП Фармация Аптека N20/5</t>
  </si>
  <si>
    <t>ул. Полевая, 3а</t>
  </si>
  <si>
    <t>BY-AC002098158</t>
  </si>
  <si>
    <t>403</t>
  </si>
  <si>
    <t>Витебское УП Фармация Аптека N403</t>
  </si>
  <si>
    <t>ул. Добромысленская, 18Б, магазин Светофор</t>
  </si>
  <si>
    <t>Минская Фармация Аптека N44</t>
  </si>
  <si>
    <t>Самохваловичи</t>
  </si>
  <si>
    <t>ул. Ковалева, 22</t>
  </si>
  <si>
    <t>Брестское РУП Фармация Аптека N13</t>
  </si>
  <si>
    <t>Коссово</t>
  </si>
  <si>
    <t>ул. Максима Горького, 7</t>
  </si>
  <si>
    <t>Брестское РУП Фармация Аптека N93</t>
  </si>
  <si>
    <t>ул. Чкалова, 1</t>
  </si>
  <si>
    <t>Витебское УП Фармация Аптека N119</t>
  </si>
  <si>
    <t>г.п. Бегомль, пер. Советский, 1А-1, Бегомльская больница</t>
  </si>
  <si>
    <t>Витебское УП Фармация Аптека N95</t>
  </si>
  <si>
    <t>ул. Максима Горького, 73, Докшицкая ЦРБ</t>
  </si>
  <si>
    <t>Витебское УП Фармация Аптека N97</t>
  </si>
  <si>
    <t>аг. Крулевщина, ул. Черняховского, 47</t>
  </si>
  <si>
    <t>Витебское УП Фармация Аптека N130</t>
  </si>
  <si>
    <t>аг. Ситцы, ул. Центральная, 83</t>
  </si>
  <si>
    <t>Витебское УП Фармация Аптека N94</t>
  </si>
  <si>
    <t>аг. Волколата, ул. Садовая, 3</t>
  </si>
  <si>
    <t>Витебское УП Фармация Аптека N239</t>
  </si>
  <si>
    <t>ул. Ленинская, 24, дом быта</t>
  </si>
  <si>
    <t>Витебское УП Фармация Аптека N269</t>
  </si>
  <si>
    <t>Витебское УП Фармация Аптека N293</t>
  </si>
  <si>
    <t>д. Будачи, сан. Боровое, 1/8, водолечебница</t>
  </si>
  <si>
    <t>Витебское УП Фармация Аптека N387</t>
  </si>
  <si>
    <t>аг. Парафьяново, ул. Советская, 1</t>
  </si>
  <si>
    <t>Витебское УП Фармация Аптека N397</t>
  </si>
  <si>
    <t>д. Андреевщина, ул. Полевая, 14В</t>
  </si>
  <si>
    <t>Витебское УП Фармация Аптека N73</t>
  </si>
  <si>
    <t>г.п. Россоны, ул. Пушкина, 7</t>
  </si>
  <si>
    <t>Витебское УП Фармация Аптека N76</t>
  </si>
  <si>
    <t>д. Заборье, ул. Интернациональная, 35</t>
  </si>
  <si>
    <t>393</t>
  </si>
  <si>
    <t>Витебское УП Фармация Аптека N393</t>
  </si>
  <si>
    <t>г.п. Шарковщина, ул. Тимирязева, 1В</t>
  </si>
  <si>
    <t>208</t>
  </si>
  <si>
    <t>Гомельское УП Фармация Аптека N208</t>
  </si>
  <si>
    <t>д. Старые Храковичи, ул. Чапаева, 38А</t>
  </si>
  <si>
    <t>45</t>
  </si>
  <si>
    <t>Гомельское УП Фармация Аптека N45</t>
  </si>
  <si>
    <t>аг. Октябрь, ул. Советская, 2</t>
  </si>
  <si>
    <t>Гомельское УП Фармация Аптека N26</t>
  </si>
  <si>
    <t>д. Чеботовичи, ул. Школьная, 6</t>
  </si>
  <si>
    <t>Гомельское УП Фармация Аптека N4/5</t>
  </si>
  <si>
    <t>аг. Новая Гута, ул. Сожская, 9-1</t>
  </si>
  <si>
    <t>10</t>
  </si>
  <si>
    <t>Гомельское УП Фармация Аптека N10</t>
  </si>
  <si>
    <t>д. Марковичи, ул. Крестьянская, 245</t>
  </si>
  <si>
    <t>4/11</t>
  </si>
  <si>
    <t>Гомельское УП Фармация Аптека N4/11</t>
  </si>
  <si>
    <t>д. Ченки, ул. Севруковская, 5В</t>
  </si>
  <si>
    <t>116</t>
  </si>
  <si>
    <t>Гомельское УП Фармация Аптека N116</t>
  </si>
  <si>
    <t>аг. Ленино, ул. Советская, 70</t>
  </si>
  <si>
    <t>173</t>
  </si>
  <si>
    <t>Гомельское УП Фармация Аптека N173</t>
  </si>
  <si>
    <t>аг. Заширье, ул. 50 лет СССР, 46</t>
  </si>
  <si>
    <t>75</t>
  </si>
  <si>
    <t>Гомельское УП Фармация Аптека N75</t>
  </si>
  <si>
    <t>аг. Скородное, ул. Гагарина, 13</t>
  </si>
  <si>
    <t>Гомельское УП Фармация Аптека N91</t>
  </si>
  <si>
    <t>аг. Люденевичи, ул. 1 Мая, 46</t>
  </si>
  <si>
    <t>144</t>
  </si>
  <si>
    <t>Гомельское УП Фармация Аптека N144</t>
  </si>
  <si>
    <t>аг. Кирово, ул. Погонянская, 40</t>
  </si>
  <si>
    <t>19</t>
  </si>
  <si>
    <t>Гомельское УП Фармация Аптека N19</t>
  </si>
  <si>
    <t>г.п. Стрешин, ул. Ленина, 28</t>
  </si>
  <si>
    <t>199/4</t>
  </si>
  <si>
    <t>Гомельское УП Фармация Аптека N199/4</t>
  </si>
  <si>
    <t>аг. Красный Берег, ул. Садовая, 1</t>
  </si>
  <si>
    <t>24</t>
  </si>
  <si>
    <t>Гомельское УП Фармация Аптека N24</t>
  </si>
  <si>
    <t>аг. Щедрин, ул. Ленинская, 78</t>
  </si>
  <si>
    <t>199/6</t>
  </si>
  <si>
    <t>Гомельское УП Фармация Аптека N199/6</t>
  </si>
  <si>
    <t>аг. Лукский, ул. Школьная, 11</t>
  </si>
  <si>
    <t>30/1</t>
  </si>
  <si>
    <t>Гомельское УП Фармация Аптека N30/1</t>
  </si>
  <si>
    <t>ул. Шоссейная, 199-1</t>
  </si>
  <si>
    <t>199/15</t>
  </si>
  <si>
    <t>Гомельское УП Фармация Аптека N199/15</t>
  </si>
  <si>
    <t>ул. Первомайская, 67-1а</t>
  </si>
  <si>
    <t>Гомельское УП Фармация Аптека N84</t>
  </si>
  <si>
    <t>Лельчицы</t>
  </si>
  <si>
    <t>84/1</t>
  </si>
  <si>
    <t>Гомельское УП Фармация Аптека N84/1</t>
  </si>
  <si>
    <t>г.п. Лельчицы, ул. Ленина, 35</t>
  </si>
  <si>
    <t>Гомельское УП Фармация Аптека N136</t>
  </si>
  <si>
    <t>аг. Милошевичи, ул. Почтовая, 1</t>
  </si>
  <si>
    <t>84/2</t>
  </si>
  <si>
    <t>Гомельское УП Фармация Аптека N84/2</t>
  </si>
  <si>
    <t>аг. Глушковичи, ул. Бединой, 38</t>
  </si>
  <si>
    <t>84/3</t>
  </si>
  <si>
    <t>Гомельское УП Фармация Аптека N84/3</t>
  </si>
  <si>
    <t>аг. Тонеж, ул. Хаевского, 6А</t>
  </si>
  <si>
    <t>Гомельское УП Фармация Аптека N51</t>
  </si>
  <si>
    <t>Лоев</t>
  </si>
  <si>
    <t>ул. Тельмана, 8</t>
  </si>
  <si>
    <t>51/1</t>
  </si>
  <si>
    <t>Гомельское УП Фармация Аптека N51/1</t>
  </si>
  <si>
    <t>ул. Шевелева, 57</t>
  </si>
  <si>
    <t>50</t>
  </si>
  <si>
    <t>Гомельское УП Фармация Аптека N50</t>
  </si>
  <si>
    <t>д. Уборок, ул. Молодежная, 1</t>
  </si>
  <si>
    <t>Гомельское УП Фармация Аптека N60</t>
  </si>
  <si>
    <t>Октябрьский</t>
  </si>
  <si>
    <t>ул. Калинина, 24-1</t>
  </si>
  <si>
    <t>117</t>
  </si>
  <si>
    <t>Гомельское УП Фармация Аптека N117</t>
  </si>
  <si>
    <t>аг. Поречье, ул. Советская, 45</t>
  </si>
  <si>
    <t>60/2</t>
  </si>
  <si>
    <t>Гомельское УП Фармация Аптека N60/2</t>
  </si>
  <si>
    <t>ул. Советская, 77</t>
  </si>
  <si>
    <t>60/1</t>
  </si>
  <si>
    <t>Гомельское УП Фармация Аптека N60/1</t>
  </si>
  <si>
    <t>ул. Бумажкова, 10-1</t>
  </si>
  <si>
    <t>118</t>
  </si>
  <si>
    <t>Гомельское УП Фармация Аптека N118</t>
  </si>
  <si>
    <t>д. Куритичи, ул. Советская, 13</t>
  </si>
  <si>
    <t>95/2</t>
  </si>
  <si>
    <t>Гомельское УП Фармация Аптека N95/2</t>
  </si>
  <si>
    <t>д. Лучицы, ул. Школьная, 52</t>
  </si>
  <si>
    <t>96</t>
  </si>
  <si>
    <t>Гомельское УП Фармация Аптека N96</t>
  </si>
  <si>
    <t>д. Копцевичи</t>
  </si>
  <si>
    <t>127</t>
  </si>
  <si>
    <t>Гомельское УП Фармация Аптека N127</t>
  </si>
  <si>
    <t>аг. Птичь, ул. Советская, 8</t>
  </si>
  <si>
    <t>130</t>
  </si>
  <si>
    <t>Гомельское УП Фармация Аптека N130</t>
  </si>
  <si>
    <t>аг. Лясковичи, ул. Набережная, 2А</t>
  </si>
  <si>
    <t>166</t>
  </si>
  <si>
    <t>Гомельское УП Фармация Аптека N166</t>
  </si>
  <si>
    <t>аг. Комаровичи, ул. Совхозная, 17А</t>
  </si>
  <si>
    <t>145</t>
  </si>
  <si>
    <t>Гомельское УП Фармация Аптека N145</t>
  </si>
  <si>
    <t>аг. Короватичи, ул. Советская, 142А</t>
  </si>
  <si>
    <t>Гомельское УП Фармация Аптека N27</t>
  </si>
  <si>
    <t>аг. Холмечь, ул. Дружбы, 1</t>
  </si>
  <si>
    <t>43</t>
  </si>
  <si>
    <t>Гомельское УП Фармация Аптека N43</t>
  </si>
  <si>
    <t>д. Новый Борсук, ул. Советская, 61</t>
  </si>
  <si>
    <t>Гомельское УП Фармация Аптека N12</t>
  </si>
  <si>
    <t>аг. Журавичи, ул. Советская, 44-2</t>
  </si>
  <si>
    <t>18</t>
  </si>
  <si>
    <t>Гомельское УП Фармация Аптека N18</t>
  </si>
  <si>
    <t>аг. Городец, ул. Советская, 51А</t>
  </si>
  <si>
    <t>17/4</t>
  </si>
  <si>
    <t>Гомельское УП Фармация Аптека N17/4</t>
  </si>
  <si>
    <t>аг. Поболово, ул. Ленина, 3А</t>
  </si>
  <si>
    <t>Гомельское УП Фармация Аптека N88</t>
  </si>
  <si>
    <t>Туров</t>
  </si>
  <si>
    <t>ул. Ленинская, 16</t>
  </si>
  <si>
    <t>88/3</t>
  </si>
  <si>
    <t>Гомельское УП Фармация Аптека N88/3</t>
  </si>
  <si>
    <t>ул. Ленинская, 102</t>
  </si>
  <si>
    <t>70</t>
  </si>
  <si>
    <t>Гомельское УП Фармация Аптека N70</t>
  </si>
  <si>
    <t>аг. Великий Бор, ул. Новая, 1</t>
  </si>
  <si>
    <t>Гродненское РУП Фармация Аптека N142</t>
  </si>
  <si>
    <t>ул. Советская, 71Б, на территории ЦРБ</t>
  </si>
  <si>
    <t>Гродненское РУП Фармация Аптека N167</t>
  </si>
  <si>
    <t>ул. Юбилейная, 47</t>
  </si>
  <si>
    <t>Гродненское РУП Фармация Аптека N101</t>
  </si>
  <si>
    <t>ул. Советская, 64, маг. Евроопт</t>
  </si>
  <si>
    <t>Гродненское РУП Фармация Аптека N268</t>
  </si>
  <si>
    <t>аг. Путришки, ул. Интернациональная, 9-3</t>
  </si>
  <si>
    <t>52</t>
  </si>
  <si>
    <t>ул. Виктора Саяпина, 10-86, детская амбулатория</t>
  </si>
  <si>
    <t>Гродненское РУП Фармация Аптека N71</t>
  </si>
  <si>
    <t>г.п. Новоельня, ул. Ленина, 5</t>
  </si>
  <si>
    <t>Гродненское РУП Фармация Аптека N208</t>
  </si>
  <si>
    <t>Даниловичский с/с, 10, сан. Радон, главный корпус</t>
  </si>
  <si>
    <t>Гродненское РУП Фармация Аптека N62</t>
  </si>
  <si>
    <t>г.п. Козловщина, ул. Советская, 25</t>
  </si>
  <si>
    <t>Гродненское РУП Фармация Аптека N127</t>
  </si>
  <si>
    <t>аг. Гезгалы, 2</t>
  </si>
  <si>
    <t>Гродненское РУП Фармация Аптека N26</t>
  </si>
  <si>
    <t>д. Деречин</t>
  </si>
  <si>
    <t>Гродненское РУП Фармация Аптека N28</t>
  </si>
  <si>
    <t>аг. Елка, ул. Ленина, 17</t>
  </si>
  <si>
    <t>Гродненское РУП Фармация Аптека N117</t>
  </si>
  <si>
    <t>д. Голынка</t>
  </si>
  <si>
    <t>Гродненское РУП Фармация Аптека N48</t>
  </si>
  <si>
    <t>аг. Князево, ул. Киселя, 32</t>
  </si>
  <si>
    <t>Гродненское РУП Фармация Аптека N86</t>
  </si>
  <si>
    <t>г.п. Юратишки, ул. Морозова, 7</t>
  </si>
  <si>
    <t>Гродненское РУП Фармация Аптека N192</t>
  </si>
  <si>
    <t>пл. Комсомольская, 2</t>
  </si>
  <si>
    <t>Гродненское РУП Фармация Аптека N83</t>
  </si>
  <si>
    <t>аг. Липнишки, ул. Лидская, 1А-2</t>
  </si>
  <si>
    <t>Гродненское РУП Фармация Аптека N70</t>
  </si>
  <si>
    <t>д. Малые Жуховичи, ул. Мятя, 1</t>
  </si>
  <si>
    <t>Гродненское РУП Фармация Аптека N69</t>
  </si>
  <si>
    <t>д. Турец</t>
  </si>
  <si>
    <t>Гродненское РУП Фармация Аптека N66</t>
  </si>
  <si>
    <t>аг. Цирин, ул. Заводская, 1А</t>
  </si>
  <si>
    <t>Гродненское РУП Фармация Аптека N41</t>
  </si>
  <si>
    <t>аг. Куриловичи, ул. Мира, 65</t>
  </si>
  <si>
    <t>Гродненское РУП Фармация Аптека N20</t>
  </si>
  <si>
    <t>аг. Лунно, ул. Комсомольская, 16</t>
  </si>
  <si>
    <t>Гродненское РУП Фармация Аптека N207</t>
  </si>
  <si>
    <t>д. Мосты Правые</t>
  </si>
  <si>
    <t>Гродненское РУП Фармация Аптека N122</t>
  </si>
  <si>
    <t>д. Гудевичи</t>
  </si>
  <si>
    <t>42</t>
  </si>
  <si>
    <t>Минская Фармация Аптека N42</t>
  </si>
  <si>
    <t>д. Зембин, ул. Ленинская, 76</t>
  </si>
  <si>
    <t>Минская Фармация Аптека N163</t>
  </si>
  <si>
    <t>д. Старица, ул. Больничная</t>
  </si>
  <si>
    <t>55</t>
  </si>
  <si>
    <t>Минская Фармация Аптека N55</t>
  </si>
  <si>
    <t>д. Обчуга, ул. Мозгового</t>
  </si>
  <si>
    <t>21/6</t>
  </si>
  <si>
    <t>Белфармация Аптека N21 (филиал 6)</t>
  </si>
  <si>
    <t>пр-т Партизанский, 26/2, пом. 4</t>
  </si>
  <si>
    <t>3/2</t>
  </si>
  <si>
    <t>Белфармация Аптека N3 (филиал 2)</t>
  </si>
  <si>
    <t>ул. А. Смолича, 8-82</t>
  </si>
  <si>
    <t>104</t>
  </si>
  <si>
    <t>Минская Фармация Аптека N104</t>
  </si>
  <si>
    <t>аг. Щомыслица, ул. Кирюникова, 6-21</t>
  </si>
  <si>
    <t>Белфармация Аптека N47 (филиал 1)</t>
  </si>
  <si>
    <t>пр-т Независимости, 64, 1-я городская больница, терапевтический корпус N1</t>
  </si>
  <si>
    <t>Минская Фармация Аптека N147</t>
  </si>
  <si>
    <t>к.п. Нарочь, ул. Туристская, 14, к. 12</t>
  </si>
  <si>
    <t>133</t>
  </si>
  <si>
    <t>Минская Фармация Аптека N133</t>
  </si>
  <si>
    <t>д. Нарочь, ул. Первомайская, 49</t>
  </si>
  <si>
    <t>Минская Фармация Аптека N34</t>
  </si>
  <si>
    <t>Острошицкий городок</t>
  </si>
  <si>
    <t>ул. Ленинская, 1</t>
  </si>
  <si>
    <t>185</t>
  </si>
  <si>
    <t>Минская Фармация Аптека N185</t>
  </si>
  <si>
    <t>д. Исерно, ул. Первомайская, 1а, Исернская амбулатории</t>
  </si>
  <si>
    <t>Минская Фармация Аптека N130</t>
  </si>
  <si>
    <t>аг. Деревная, ул. Столбцовская, 4</t>
  </si>
  <si>
    <t>128</t>
  </si>
  <si>
    <t>Минская Фармация Аптека N128</t>
  </si>
  <si>
    <t>д. Новые Рубежевичи, ул. Лесная, 2</t>
  </si>
  <si>
    <t>Минская Фармация Аптека N47</t>
  </si>
  <si>
    <t>аг. Могильно, пер. Садовый, 6А</t>
  </si>
  <si>
    <t>Минская Фармация Аптека N70</t>
  </si>
  <si>
    <t>д. Озеро, ул. Дзержинская, 26</t>
  </si>
  <si>
    <t>146</t>
  </si>
  <si>
    <t>Минская Фармация Аптека N146</t>
  </si>
  <si>
    <t>д. Хутор, ул. Мира, 4</t>
  </si>
  <si>
    <t>Минская Фармация Аптека N57</t>
  </si>
  <si>
    <t>д. Рованичи, ул. Советская, 12</t>
  </si>
  <si>
    <t>BY_PH_2883</t>
  </si>
  <si>
    <t>Могилевское РУП Фармация Аптека N4</t>
  </si>
  <si>
    <t>BY_PH_2886</t>
  </si>
  <si>
    <t>Могилевское РУП Фармация Аптека N43</t>
  </si>
  <si>
    <t>д. Княжицы, ул. Центральная, 57</t>
  </si>
  <si>
    <t>BY_PH_2887</t>
  </si>
  <si>
    <t>Могилевское РУП Фармация Аптека N45</t>
  </si>
  <si>
    <t>пр-т Шмидта, 41</t>
  </si>
  <si>
    <t>BY_PH_2888</t>
  </si>
  <si>
    <t>Могилевское РУП Фармация Аптека N47</t>
  </si>
  <si>
    <t>ул. Кожевенная, 10А</t>
  </si>
  <si>
    <t>BY_PH_2889</t>
  </si>
  <si>
    <t>Могилевское РУП Фармация Аптека N49</t>
  </si>
  <si>
    <t>пер. Березовский, 10</t>
  </si>
  <si>
    <t>BY_PH_2890</t>
  </si>
  <si>
    <t>Могилевское РУП Фармация Аптека N5</t>
  </si>
  <si>
    <t>ул. Пионерская, 15</t>
  </si>
  <si>
    <t>BY_PH_2892</t>
  </si>
  <si>
    <t>Могилевское РУП Фармация Аптека N51</t>
  </si>
  <si>
    <t>ул. Челюскинцев, 150</t>
  </si>
  <si>
    <t>BY_PH_2893</t>
  </si>
  <si>
    <t>Могилевское РУП Фармация Аптека N52</t>
  </si>
  <si>
    <t>ул. Ленинская, 93</t>
  </si>
  <si>
    <t>BY_PH_2894</t>
  </si>
  <si>
    <t>Могилевское РУП Фармация Аптека N53</t>
  </si>
  <si>
    <t>аг. Семукачи, ул. Заречная, 30</t>
  </si>
  <si>
    <t>BY_PH_889</t>
  </si>
  <si>
    <t>Брестское РУП Фармация Барановичская ЦРА N10</t>
  </si>
  <si>
    <t>ул. Ленина, 1-37</t>
  </si>
  <si>
    <t>BY_PH_701</t>
  </si>
  <si>
    <t>Брестское РУП Фармация Аптека N171</t>
  </si>
  <si>
    <t>ул. Максима Горького, 56</t>
  </si>
  <si>
    <t>BY_PH_712</t>
  </si>
  <si>
    <t>Брестское РУП Фармация Аптека N182</t>
  </si>
  <si>
    <t>ул. Максима Горького, 58</t>
  </si>
  <si>
    <t>BY_PH_676</t>
  </si>
  <si>
    <t>Брестское РУП Фармация Аптека N147</t>
  </si>
  <si>
    <t>ул. Мицкевича, 47</t>
  </si>
  <si>
    <t>BY_PH_675</t>
  </si>
  <si>
    <t>Брестское РУП Фармация Аптека N146</t>
  </si>
  <si>
    <t>ул. Наконечникова, 11-146</t>
  </si>
  <si>
    <t>BY_PH_764</t>
  </si>
  <si>
    <t>Брестское РУП Фармация Аптека N230</t>
  </si>
  <si>
    <t>ул. Промышленная, 32А</t>
  </si>
  <si>
    <t>BY_PH_717</t>
  </si>
  <si>
    <t>Брестское РУП Фармация Аптека N187</t>
  </si>
  <si>
    <t>ул. Слонимское шоссе, 12</t>
  </si>
  <si>
    <t>BY_PH_787</t>
  </si>
  <si>
    <t>Брестское РУП Фармация Аптека N251</t>
  </si>
  <si>
    <t>ул. Слонимское шоссе, 8</t>
  </si>
  <si>
    <t>BY_PH_710</t>
  </si>
  <si>
    <t>Брестское РУП Фармация Аптека N180</t>
  </si>
  <si>
    <t>ул. Советская, 121В</t>
  </si>
  <si>
    <t>BY_PH_669</t>
  </si>
  <si>
    <t>Брестское РУП Фармация Аптека N140</t>
  </si>
  <si>
    <t>ул. Советская, 148-116</t>
  </si>
  <si>
    <t>BY_PH_786</t>
  </si>
  <si>
    <t>Брестское РУП Фармация Аптека N250</t>
  </si>
  <si>
    <t>ул. Советская, 60-89</t>
  </si>
  <si>
    <t>BY_PH_742</t>
  </si>
  <si>
    <t>Брестское РУП Фармация Аптека N21</t>
  </si>
  <si>
    <t>ул. Тельмана, 15</t>
  </si>
  <si>
    <t>BY_PH_684</t>
  </si>
  <si>
    <t>Брестское РУП Фармация Аптека N154</t>
  </si>
  <si>
    <t>ул. Тельмана, 161, к. 1</t>
  </si>
  <si>
    <t>BY_PH_713</t>
  </si>
  <si>
    <t>Брестское РУП Фармация Аптека N183</t>
  </si>
  <si>
    <t>ул. Фабричная, 6</t>
  </si>
  <si>
    <t>BY_PH_800</t>
  </si>
  <si>
    <t>Брестское РУП Фармация Аптека N264</t>
  </si>
  <si>
    <t>ул. Франциска Скорины, 17А</t>
  </si>
  <si>
    <t>BY_PH_788</t>
  </si>
  <si>
    <t>Брестское РУП Фармация Аптека N252</t>
  </si>
  <si>
    <t>ул. Фроленкова, 13</t>
  </si>
  <si>
    <t>BY_PH_852</t>
  </si>
  <si>
    <t>Брестское РУП Фармация Аптека N58</t>
  </si>
  <si>
    <t>ул. Фроленкова, 40</t>
  </si>
  <si>
    <t>BY_PH_714</t>
  </si>
  <si>
    <t>Брестское РУП Фармация Аптека N184</t>
  </si>
  <si>
    <t>ул. Чкалова, 2</t>
  </si>
  <si>
    <t>BY_PH_2379</t>
  </si>
  <si>
    <t>Любимая аптека Фитобел ООО Аптека N24</t>
  </si>
  <si>
    <t>б-р Штоккерау, 3-1</t>
  </si>
  <si>
    <t>BY_PH_2313</t>
  </si>
  <si>
    <t>Лигматон ООО Аптека N12</t>
  </si>
  <si>
    <t>пр-т Советский, 2-1, ТЦ Корона</t>
  </si>
  <si>
    <t>BY_PH_2040</t>
  </si>
  <si>
    <t>Зеленый лист Аптека N30 ОДО ДКМ-ФАРМ</t>
  </si>
  <si>
    <t>пр-т Советский, 35</t>
  </si>
  <si>
    <t>BY_PH_3405</t>
  </si>
  <si>
    <t>Тишас ОДО Аптека N11</t>
  </si>
  <si>
    <t>пр-т Советский, 5</t>
  </si>
  <si>
    <t>BY_PH_3992</t>
  </si>
  <si>
    <t>БелЛекоЦентр РУП Аптека N23</t>
  </si>
  <si>
    <t>Р-4, 6-й км, 6, пом. 21, ТЦ Dovod</t>
  </si>
  <si>
    <t>BY_PH_1951</t>
  </si>
  <si>
    <t>Планета Здоровья Аптека N44 Доктор Время ООО</t>
  </si>
  <si>
    <t>ул. 50 лет БССР, 86</t>
  </si>
  <si>
    <t>BY_PH_3385</t>
  </si>
  <si>
    <t>Софи Аптека N1 ЧТУП Софифурия</t>
  </si>
  <si>
    <t>ул. Баранова, 34, ул. Войкова, 14-3</t>
  </si>
  <si>
    <t>BY_PH_2389</t>
  </si>
  <si>
    <t>Любимая аптека Фитобел ООО Аптека N33</t>
  </si>
  <si>
    <t>ул. Борисовская, 4-1, мед. центр Лазарь</t>
  </si>
  <si>
    <t>BY_PH_2950</t>
  </si>
  <si>
    <t>Моя Аптека ООО Аптека N12</t>
  </si>
  <si>
    <t>ул. Брестская, 226-9</t>
  </si>
  <si>
    <t>BY_PH_3406</t>
  </si>
  <si>
    <t>Тишас ОДО Аптека N12</t>
  </si>
  <si>
    <t>ул. Войкова, 16</t>
  </si>
  <si>
    <t>BY_PH_3832</t>
  </si>
  <si>
    <t>ДельтаФарм ООО Аптека N8</t>
  </si>
  <si>
    <t>ул. Гаевая, 50, маг. Калинка</t>
  </si>
  <si>
    <t>BY_PH_1783</t>
  </si>
  <si>
    <t>Добрыя Леки Аптека N34 ООО Виватон плюс</t>
  </si>
  <si>
    <t>ул. Глинки, 44</t>
  </si>
  <si>
    <t>BY_PH_21</t>
  </si>
  <si>
    <t>ул. Домейко, 1</t>
  </si>
  <si>
    <t>BY_PH_4033</t>
  </si>
  <si>
    <t>ДельтаФарм ООО Аптека N5</t>
  </si>
  <si>
    <t>ул. Зои Космодемьянской, 43А, маг. Колобок</t>
  </si>
  <si>
    <t>BY_PH_3545</t>
  </si>
  <si>
    <t>Юнифарм ООО Аптека N35</t>
  </si>
  <si>
    <t>ул. Кирова, 102</t>
  </si>
  <si>
    <t>BY_PH_2953</t>
  </si>
  <si>
    <t>Моя Аптека ООО Аптека N15</t>
  </si>
  <si>
    <t>ул. Кирова, 56А</t>
  </si>
  <si>
    <t>BY_PH_3834</t>
  </si>
  <si>
    <t>Моя Аптека ООО Аптека N86</t>
  </si>
  <si>
    <t>ул. Коммунистическая, 5-93</t>
  </si>
  <si>
    <t>BY_PH_2244</t>
  </si>
  <si>
    <t>Искамед ООО Аптека N80</t>
  </si>
  <si>
    <t>ул. Комсомольская, 29-2</t>
  </si>
  <si>
    <t>BY_PH_3386</t>
  </si>
  <si>
    <t>Софи Аптека N2 ЧТУП Софифурия</t>
  </si>
  <si>
    <t>BY_PH_3833</t>
  </si>
  <si>
    <t>Добрыя Леки Аптека N28 ООО Виватон плюс</t>
  </si>
  <si>
    <t>ул. Красноармейская, 10-1</t>
  </si>
  <si>
    <t>BY_PH_3830</t>
  </si>
  <si>
    <t>Аптечный Мир ООО Аптека N1</t>
  </si>
  <si>
    <t>BY_PH_4054</t>
  </si>
  <si>
    <t>Искамед ООО Аптека N112</t>
  </si>
  <si>
    <t>BY_PH_3408</t>
  </si>
  <si>
    <t>Тишас ОДО Аптека N14</t>
  </si>
  <si>
    <t>BY-AC002055743</t>
  </si>
  <si>
    <t>21</t>
  </si>
  <si>
    <t>Доминантафарм ОДО Аптека N21</t>
  </si>
  <si>
    <t>BY_PH_3117</t>
  </si>
  <si>
    <t>Планета Здоровья Аптека N13 ИООО АБФармация</t>
  </si>
  <si>
    <t>ул. Ленина, 6</t>
  </si>
  <si>
    <t>BY_PH_3919</t>
  </si>
  <si>
    <t>Остров здоровья Аптека N21 М1-Фарм ООО</t>
  </si>
  <si>
    <t>ул. Ленина, 7-19</t>
  </si>
  <si>
    <t>BY_PH_3092</t>
  </si>
  <si>
    <t>Планета Здоровья Аптека N1 ОДО Фарм-Продукт</t>
  </si>
  <si>
    <t>пр-т Космонавтов, 88</t>
  </si>
  <si>
    <t>BY_PH_885</t>
  </si>
  <si>
    <t>Брестское РУП Фармация Аптека N96</t>
  </si>
  <si>
    <t>д. Ласицк, ул. Ковалевича, 3</t>
  </si>
  <si>
    <t>BY_PH_1</t>
  </si>
  <si>
    <t>InLek Аптека N22 ООО Сеть аптек</t>
  </si>
  <si>
    <t>ул. Горецкого, 2, маг. Гиппо</t>
  </si>
  <si>
    <t>BY_PH_10</t>
  </si>
  <si>
    <t>InLek Аптека N25 ООО Сеть аптек</t>
  </si>
  <si>
    <t>д. Боровая, 7А, маг. Гиппо</t>
  </si>
  <si>
    <t>BY_PH_2895</t>
  </si>
  <si>
    <t>Могилевское РУП Фармация Аптека N54</t>
  </si>
  <si>
    <t>BY_PH_101</t>
  </si>
  <si>
    <t>Аптека ADEL N11 ОДО Амадей</t>
  </si>
  <si>
    <t>ул. Царикова, 1А-2</t>
  </si>
  <si>
    <t>BY_PH_102</t>
  </si>
  <si>
    <t>Аптека ADEL N11 ООО Виватон плюс</t>
  </si>
  <si>
    <t>ул. Гвардейская, 9</t>
  </si>
  <si>
    <t>BY_PH_103</t>
  </si>
  <si>
    <t>Аптека ADEL N11 ООО Фарммаркет-Плюс</t>
  </si>
  <si>
    <t>м. Пушкинская, подземный переход</t>
  </si>
  <si>
    <t>BY_PH_104</t>
  </si>
  <si>
    <t>Аптека ADEL N12 ЗАО Фарммаркет</t>
  </si>
  <si>
    <t>ул. Новооршанская, 4</t>
  </si>
  <si>
    <t>BY_PH_105</t>
  </si>
  <si>
    <t>Аптека ADEL N12 ОДО Амадей</t>
  </si>
  <si>
    <t>ул. Советская, 40А, кафе Парадиз</t>
  </si>
  <si>
    <t>BY_PH_106</t>
  </si>
  <si>
    <t>Аптека ADEL-Эканом N12 ООО Виватон плюс</t>
  </si>
  <si>
    <t>ул. Максима Горького, 73-21</t>
  </si>
  <si>
    <t>BY_PH_107</t>
  </si>
  <si>
    <t>Аптека ADEL N12 ООО Фарммаркет-Плюс</t>
  </si>
  <si>
    <t>ул. Сурганова, 47Б, мед. центр Нордин</t>
  </si>
  <si>
    <t>BY_PH_108</t>
  </si>
  <si>
    <t>Аптека ADEL N13 ООО Фарммаркет-Плюс</t>
  </si>
  <si>
    <t>м. Каменная Горка, подземный переход</t>
  </si>
  <si>
    <t>BY_PH_2898</t>
  </si>
  <si>
    <t>Могилевское РУП Фармация Аптека N58</t>
  </si>
  <si>
    <t>ст. Голынец, ул. Центральная, 8</t>
  </si>
  <si>
    <t>BY_PH_11</t>
  </si>
  <si>
    <t>InLek Аптека N31 ОДО ДКМ-ФАРМ</t>
  </si>
  <si>
    <t>ул. Щорса, 11А, ТЦ Казарма Молл</t>
  </si>
  <si>
    <t>BY_PH_110</t>
  </si>
  <si>
    <t>Аптека ADEL N19 ОДО Амадей</t>
  </si>
  <si>
    <t>ул. Минская, 44, рядом с маг. Дашенька</t>
  </si>
  <si>
    <t>BY_PH_2900</t>
  </si>
  <si>
    <t>Могилевское РУП Фармация Аптека N6</t>
  </si>
  <si>
    <t>ул. 30 лет Победы, 32</t>
  </si>
  <si>
    <t>BY_PH_113</t>
  </si>
  <si>
    <t>Аптека ADEL N15 ЗАО Фарммаркет</t>
  </si>
  <si>
    <t>пр-т Фрунзе, 40</t>
  </si>
  <si>
    <t>BY_PH_114</t>
  </si>
  <si>
    <t>Добрыя леки Аптека N15 ОДО Амадей</t>
  </si>
  <si>
    <t>ул. Первомайская, 64, пом. 7</t>
  </si>
  <si>
    <t>BY_PH_115</t>
  </si>
  <si>
    <t>Аптека ADEL N15 ООО Виватон плюс</t>
  </si>
  <si>
    <t>ул. Суворова, 105А</t>
  </si>
  <si>
    <t>BY_PH_116</t>
  </si>
  <si>
    <t>Аптека ADEL N15 ООО Фарммаркет-Плюс</t>
  </si>
  <si>
    <t>м. Кунцевщина, подземный переход</t>
  </si>
  <si>
    <t>BY_PH_2901</t>
  </si>
  <si>
    <t>Могилевское РУП Фармация Аптека N60</t>
  </si>
  <si>
    <t>ул. Бялыницкого-Бирули, 9</t>
  </si>
  <si>
    <t>BY_PH_118</t>
  </si>
  <si>
    <t>Аптека ADEL N16 ОДО Амадей</t>
  </si>
  <si>
    <t>ул. Кирова, 136</t>
  </si>
  <si>
    <t>BY_PH_119</t>
  </si>
  <si>
    <t>Аптека ADEL N16 ООО Виватон плюс</t>
  </si>
  <si>
    <t>ул. Пушкинская, 102А, маг. Mart Inn</t>
  </si>
  <si>
    <t>BY_PH_12</t>
  </si>
  <si>
    <t>InLek Аптека N34 ОДО ДКМ-ФАРМ</t>
  </si>
  <si>
    <t>Долгиновский тр-т, 178, ТЦ ALL</t>
  </si>
  <si>
    <t>BY_PH_120</t>
  </si>
  <si>
    <t>Добрыя леки-Эканом Аптека N17 ЗАО Фарммаркет</t>
  </si>
  <si>
    <t>ул. Зеленогурская, 12</t>
  </si>
  <si>
    <t>рамка клик-клак</t>
  </si>
  <si>
    <t>BY_PH_2902</t>
  </si>
  <si>
    <t>Могилевское РУП Фармация Аптека N61</t>
  </si>
  <si>
    <t>BY_PH_123</t>
  </si>
  <si>
    <t>Аптека ADEL-Эканом N18 ООО Виватон плюс</t>
  </si>
  <si>
    <t>ул. Луцкая, 46</t>
  </si>
  <si>
    <t>BY_PH_887</t>
  </si>
  <si>
    <t>Брестское РУП Фармация Аптека N98</t>
  </si>
  <si>
    <t>аг. Охово, ул. Школьная, 10</t>
  </si>
  <si>
    <t>BY_PH_124</t>
  </si>
  <si>
    <t>Аптека ADEL N18 ООО Фарммаркет-Плюс</t>
  </si>
  <si>
    <t>ул. Мясникова, 35</t>
  </si>
  <si>
    <t>BY_PH_1240</t>
  </si>
  <si>
    <t>ГаленаФарм</t>
  </si>
  <si>
    <t>ул. Войкова, 79, к. 1</t>
  </si>
  <si>
    <t>BY_PH_902</t>
  </si>
  <si>
    <t>Брестское РУП Фармация Пинская ЦРА N134</t>
  </si>
  <si>
    <t>ул. Центральная, 17Б</t>
  </si>
  <si>
    <t>BY_PH_3111</t>
  </si>
  <si>
    <t>Планета Здоровья Аптека N12 ИООО АБФармация</t>
  </si>
  <si>
    <t>ул. Завальная, 29</t>
  </si>
  <si>
    <t>BY_PH_1239</t>
  </si>
  <si>
    <t>ул. Брестская, 118-97</t>
  </si>
  <si>
    <t>BY_PH_1241</t>
  </si>
  <si>
    <t>ул. Первомайская, 53-39</t>
  </si>
  <si>
    <t>BY_PH_1242</t>
  </si>
  <si>
    <t>ул. Солнечная, 1</t>
  </si>
  <si>
    <t>BY_PH_1246</t>
  </si>
  <si>
    <t>б-р Юности, 37Б-2</t>
  </si>
  <si>
    <t>BY_PH_2904</t>
  </si>
  <si>
    <t>Могилевское РУП Фармация Аптека N63</t>
  </si>
  <si>
    <t>ул. Бялыницкого-Бирули, 12</t>
  </si>
  <si>
    <t>BY_PH_126</t>
  </si>
  <si>
    <t>Добрыя леки Аптека N19 ЗАО Фарммаркет</t>
  </si>
  <si>
    <t>ул. Ленина, 73-14</t>
  </si>
  <si>
    <t>BY_PH_127</t>
  </si>
  <si>
    <t>Аптека ADEL N2 ЗАО Фарммаркет</t>
  </si>
  <si>
    <t>ул. Ленина, 48-53</t>
  </si>
  <si>
    <t>BY_PH_128</t>
  </si>
  <si>
    <t>Аптека ADEL N2 ЗАО Фарммаркет (2-й категории)</t>
  </si>
  <si>
    <t>пр-т Фрунзе, 118А</t>
  </si>
  <si>
    <t>BY_PH_13</t>
  </si>
  <si>
    <t>InLek Аптека N36 ОДО ДКМ-ФАРМ</t>
  </si>
  <si>
    <t>аг. Сеница, ул. Зеленая, 1, к. 5, маг. Гиппо</t>
  </si>
  <si>
    <t>BY_PH_130</t>
  </si>
  <si>
    <t>Аптека ADEL N2 ОДО Амадей</t>
  </si>
  <si>
    <t>ул. Советская, 97-258, маг. Доброном</t>
  </si>
  <si>
    <t>BY_PH_131</t>
  </si>
  <si>
    <t>Аптека ADEL N20 ОДО Амадей</t>
  </si>
  <si>
    <t>пр-т Ленина, 14-25</t>
  </si>
  <si>
    <t>BY_PH_132</t>
  </si>
  <si>
    <t>Аптека ADEL N20 ООО Виватон плюс</t>
  </si>
  <si>
    <t>ул. Гоголя, 83</t>
  </si>
  <si>
    <t>BY_PH_133</t>
  </si>
  <si>
    <t>Аптека ADEL N20 ООО Фарммаркет-Плюс</t>
  </si>
  <si>
    <t>ул. Кирилла Туровского, 4-264</t>
  </si>
  <si>
    <t>BY_PH_134</t>
  </si>
  <si>
    <t>Добрыя Леки Аптека N21 ЗАО Медфарм</t>
  </si>
  <si>
    <t>ул. Октябрьская, 47</t>
  </si>
  <si>
    <t>BY_PH_135</t>
  </si>
  <si>
    <t>Добрыя леки Аптека N21 ООО Фарммаркет-Плюс</t>
  </si>
  <si>
    <t>BY_PH_136</t>
  </si>
  <si>
    <t>Аптека ADEL-Эканом N22 ООО Фарммаркет-Плюс</t>
  </si>
  <si>
    <t>ул. Мирошниченко, 3, к. 3</t>
  </si>
  <si>
    <t>BY_PH_2905</t>
  </si>
  <si>
    <t>64</t>
  </si>
  <si>
    <t>Могилевское РУП Фармация Аптека N64</t>
  </si>
  <si>
    <t>аг. Полыковичи, пер. Пригородный, 9</t>
  </si>
  <si>
    <t>BY_PH_14</t>
  </si>
  <si>
    <t>InLek Аптека N38 ОДО ДКМ-ФАРМ</t>
  </si>
  <si>
    <t>ул. Петра Мстиславца, 11, ТЦ Дана Молл, 1 этаж, вход напротив инфоцентра магазина Green</t>
  </si>
  <si>
    <t>BY_PH_2907</t>
  </si>
  <si>
    <t>Могилевское РУП Фармация Аптека N67</t>
  </si>
  <si>
    <t>ул. Лазаренко, 68</t>
  </si>
  <si>
    <t>BY_PH_2908</t>
  </si>
  <si>
    <t>Могилевское РУП Фармация Аптека N68</t>
  </si>
  <si>
    <t>ул. Симонова, 55Б</t>
  </si>
  <si>
    <t>BY_PH_1438</t>
  </si>
  <si>
    <t>ГратиаФарм ООО Аптека N1</t>
  </si>
  <si>
    <t>ул. Пушкинская, 5-20</t>
  </si>
  <si>
    <t>BY_PH_1439</t>
  </si>
  <si>
    <t>ГратиаФарм ООО Аптека N10</t>
  </si>
  <si>
    <t>BY_PH_1440</t>
  </si>
  <si>
    <t>ГратиаФарм ООО Аптека N2</t>
  </si>
  <si>
    <t>ул. Махновича, 36</t>
  </si>
  <si>
    <t>BY_PH_1441</t>
  </si>
  <si>
    <t>ГратиаФарм ООО Аптека N3</t>
  </si>
  <si>
    <t>ул. Волгоградская, 28А-2, маг. Санта</t>
  </si>
  <si>
    <t>BY_PH_1442</t>
  </si>
  <si>
    <t>ГратиаФарм ООО Аптека N4</t>
  </si>
  <si>
    <t>ул. Дубровская, 10Б-1</t>
  </si>
  <si>
    <t>BY_PH_1444</t>
  </si>
  <si>
    <t>ГратиаФарм ООО Аптека N6</t>
  </si>
  <si>
    <t>ул. Бауманская, 25, маг. Хлебосолье</t>
  </si>
  <si>
    <t>BY_PH_1446</t>
  </si>
  <si>
    <t>ГратиаФарм ООО Аптека N8</t>
  </si>
  <si>
    <t>ул. Ангарская, 92, маг. Соседи</t>
  </si>
  <si>
    <t>BY_PH_1447</t>
  </si>
  <si>
    <t>ГратиаФарм ООО Аптека N9</t>
  </si>
  <si>
    <t>ул. Ленина, 4-97, маг. Дискаунтер 3</t>
  </si>
  <si>
    <t>BY_PH_2909</t>
  </si>
  <si>
    <t>Могилевское РУП Фармация Аптека N69</t>
  </si>
  <si>
    <t>д. Дашковка, ул. Первомайская, 15</t>
  </si>
  <si>
    <t>BY_PH_146</t>
  </si>
  <si>
    <t>Аптека ADEL-Эканом N28 ЗАО Фарммаркет</t>
  </si>
  <si>
    <t>ул. Чкалова, 25/1-1Н</t>
  </si>
  <si>
    <t>BY_PH_2910</t>
  </si>
  <si>
    <t>Могилевское РУП Фармация Аптека N7</t>
  </si>
  <si>
    <t>ул. Терехина, 6А-3</t>
  </si>
  <si>
    <t>BY_PH_149</t>
  </si>
  <si>
    <t>Аптека ADEL N3 ЗАО Фарммаркет</t>
  </si>
  <si>
    <t>пр-т Строителей, 11, ТД Омега</t>
  </si>
  <si>
    <t>BY_PH_15</t>
  </si>
  <si>
    <t>InLek Аптека N5 ОДО ДКМ-ФАРМ</t>
  </si>
  <si>
    <t>ул. Нефтестроителей, 26/1, ТЦ Катапульта</t>
  </si>
  <si>
    <t>BY_PH_150</t>
  </si>
  <si>
    <t>Аптека ADEL N3 ООО Фарммаркет-Плюс</t>
  </si>
  <si>
    <t>ул. Лобанка, 94, ТЦ Максимус</t>
  </si>
  <si>
    <t>BY_PH_154</t>
  </si>
  <si>
    <t>Добрыя леки Аптека N33 ОДО Амадей</t>
  </si>
  <si>
    <t>19-й Микрорайон, 34Б, маг. Копеечка</t>
  </si>
  <si>
    <t>BY_PH_155</t>
  </si>
  <si>
    <t>Аптека ADEL N35 ЗАО Медфарм</t>
  </si>
  <si>
    <t>пр-т Речицкий, 61-5</t>
  </si>
  <si>
    <t>BY_PH_156</t>
  </si>
  <si>
    <t>Аптека ADEL N36 ЗАО Фарммаркет</t>
  </si>
  <si>
    <t>BY_PH_158</t>
  </si>
  <si>
    <t>Добрыя Леки Аптека N37 ЗАО Медфарм</t>
  </si>
  <si>
    <t>пр-т Октября, 41</t>
  </si>
  <si>
    <t>BY_PH_159</t>
  </si>
  <si>
    <t>Аптека ADEL N37 ОДО Амадей</t>
  </si>
  <si>
    <t>пр-т Речицкий, 5В-5, ТЦ Мандарин Плаза</t>
  </si>
  <si>
    <t>BY_PH_16</t>
  </si>
  <si>
    <t>InLek Аптека N6 ООО Сеть аптек</t>
  </si>
  <si>
    <t>пр-т Рокоссовского, 2, маг. Гиппо</t>
  </si>
  <si>
    <t>BY_PH_160</t>
  </si>
  <si>
    <t>Добрыя леки Аптека N37 ЗАО Фарммаркет</t>
  </si>
  <si>
    <t>ул. Коммунистическая, 17, к. 1</t>
  </si>
  <si>
    <t>BY_PH_161</t>
  </si>
  <si>
    <t>Аптека ADEL N38 ОДО Амадей</t>
  </si>
  <si>
    <t>ул. Мира, 6-3</t>
  </si>
  <si>
    <t>BY_PH_162</t>
  </si>
  <si>
    <t>Добрыя леки Аптека N38 ЗАО Фарммаркет</t>
  </si>
  <si>
    <t>ул. Московская, 10</t>
  </si>
  <si>
    <t>BY_PH_163</t>
  </si>
  <si>
    <t>Аптека ADEL N4 ООО Виватон плюс</t>
  </si>
  <si>
    <t>ул. Гагарина, 8А</t>
  </si>
  <si>
    <t>BY_PH_164</t>
  </si>
  <si>
    <t>Аптека ADEL N4 ООО Фарммаркет-Плюс</t>
  </si>
  <si>
    <t>м. Автозаводская, подземный переход, выход к ДК МАЗ</t>
  </si>
  <si>
    <t>BY_PH_165</t>
  </si>
  <si>
    <t>Добрыя Леки Аптека N40 ЗАО Медфарм</t>
  </si>
  <si>
    <t>ул. Советская, 47</t>
  </si>
  <si>
    <t>BY_PH_1654</t>
  </si>
  <si>
    <t>ул. Первомайская, 49, пом.14</t>
  </si>
  <si>
    <t>BY_PH_1656</t>
  </si>
  <si>
    <t>ул. Ленина, 11, пом. 1</t>
  </si>
  <si>
    <t>BY_PH_1658</t>
  </si>
  <si>
    <t>Адвантфарма</t>
  </si>
  <si>
    <t>Остров Здоровья Аптека N4 Адвантфарма ООО</t>
  </si>
  <si>
    <t>ул. Кирова, 10</t>
  </si>
  <si>
    <t>BY_PH_2912</t>
  </si>
  <si>
    <t>Могилевское РУП Фармация Аптека N72</t>
  </si>
  <si>
    <t>ул. Алтайская, 32/2</t>
  </si>
  <si>
    <t>BY_PH_1662</t>
  </si>
  <si>
    <t>Остров Здоровья Аптека N7 Адвантфарма ООО</t>
  </si>
  <si>
    <t>пр-т Независимости, 172, пом. 14</t>
  </si>
  <si>
    <t>BY_PH_1663</t>
  </si>
  <si>
    <t>ул. Петра Глебки, 118</t>
  </si>
  <si>
    <t>BY_PH_1664</t>
  </si>
  <si>
    <t>Остров Здоровья Аптека N4 Росфарм ООО</t>
  </si>
  <si>
    <t>ул. Кирова, 3, пом. 2Н</t>
  </si>
  <si>
    <t>BY_PH_1665</t>
  </si>
  <si>
    <t>ул. Якуба Коласа, 43/1, пом. 2Н, 1-й этаж</t>
  </si>
  <si>
    <t>BY_PH_1666</t>
  </si>
  <si>
    <t>Остров Здоровья Аптека N9 Адвантфарма ООО</t>
  </si>
  <si>
    <t>пр-т Независимости, 93</t>
  </si>
  <si>
    <t>BY_PH_1667</t>
  </si>
  <si>
    <t>пр-т Партизанский, 13</t>
  </si>
  <si>
    <t>BY_PH_1668</t>
  </si>
  <si>
    <t>Остров Здоровья Аптека N10 Росфарм ООО</t>
  </si>
  <si>
    <t>пр-т Речицкий, 86А</t>
  </si>
  <si>
    <t>BY_PH_1669</t>
  </si>
  <si>
    <t>Остров Здоровья Аптека N2 Росфарм ООО</t>
  </si>
  <si>
    <t>ул. Богдана Хмельницкого, 2, пом. 2Н, рядом с кинотеатром Октябрь</t>
  </si>
  <si>
    <t>BY_PH_167</t>
  </si>
  <si>
    <t>Аптека ADEL N41 ЗАО Фарммаркет</t>
  </si>
  <si>
    <t>пр-т Зодчего Иоанна, 16</t>
  </si>
  <si>
    <t>BY_PH_1670</t>
  </si>
  <si>
    <t>ул. Чкалова, 12</t>
  </si>
  <si>
    <t>BY_PH_1671</t>
  </si>
  <si>
    <t>Евроаптека</t>
  </si>
  <si>
    <t>Остров Здоровья Аптека N1 Евроаптека ООО</t>
  </si>
  <si>
    <t>ул. Куйбышева, 44</t>
  </si>
  <si>
    <t>BY_PH_1672</t>
  </si>
  <si>
    <t>Остров Здоровья Аптека N2 Евроаптека ООО</t>
  </si>
  <si>
    <t>пр-т Независимости, 38, пл. Победы</t>
  </si>
  <si>
    <t>BY_PH_1674</t>
  </si>
  <si>
    <t>ДельтаФарм ООО Аптека N2</t>
  </si>
  <si>
    <t>д. Копище, ул. Леонардо Да Винчи, 2-469</t>
  </si>
  <si>
    <t>BY_PH_1676</t>
  </si>
  <si>
    <t>ДельтаФарм ООО Аптека N4</t>
  </si>
  <si>
    <t>д. Копище, ул. Леонардо Да Винчи, 3, пом. 12</t>
  </si>
  <si>
    <t>BY_PH_1677</t>
  </si>
  <si>
    <t>Диалпро</t>
  </si>
  <si>
    <t>Радикс-С</t>
  </si>
  <si>
    <t>Радикс Аптека N1 ООО Диалпро</t>
  </si>
  <si>
    <t>ул. Седых, 4-1Н</t>
  </si>
  <si>
    <t>BY_PH_1678</t>
  </si>
  <si>
    <t>Радикс Аптека N10 ООО Диалпро</t>
  </si>
  <si>
    <t>ул. Володарского, 9</t>
  </si>
  <si>
    <t>BY_PH_1679</t>
  </si>
  <si>
    <t>Радикс Аптека N11 ООО Диалпро</t>
  </si>
  <si>
    <t>ул. Юбилейная, 30</t>
  </si>
  <si>
    <t>BY_PH_168</t>
  </si>
  <si>
    <t>Добрыя Леки Аптека N42 ЗАО Медфарм</t>
  </si>
  <si>
    <t>м-н Первомайский, 3</t>
  </si>
  <si>
    <t>BY_PH_1680</t>
  </si>
  <si>
    <t>Радикс Аптека N12 ООО Диалпро</t>
  </si>
  <si>
    <t>ул. Солтыса, 46</t>
  </si>
  <si>
    <t>BY_PH_1681</t>
  </si>
  <si>
    <t>Радикс Аптека N13 ООО Диалпро</t>
  </si>
  <si>
    <t>аг. Петришки, ул. Железнодорожная, 4А</t>
  </si>
  <si>
    <t>BY_PH_1682</t>
  </si>
  <si>
    <t>Радикс Аптека N2 ООО Диалпро</t>
  </si>
  <si>
    <t>ул. Петра Глебки, 120</t>
  </si>
  <si>
    <t>BY_PH_1683</t>
  </si>
  <si>
    <t>Радикс Аптека N3 ООО Диалпро</t>
  </si>
  <si>
    <t>ул. Макаенка, 13Б</t>
  </si>
  <si>
    <t>BY_PH_1684</t>
  </si>
  <si>
    <t>Радикс Аптека N4 ООО Диалпро</t>
  </si>
  <si>
    <t>г.п. Радошковичи, ул. Минская, 4-1</t>
  </si>
  <si>
    <t>BY_PH_1685</t>
  </si>
  <si>
    <t>Радикс Аптека N5 ООО Диалпро</t>
  </si>
  <si>
    <t>ул. Сергея Есенина, 76а</t>
  </si>
  <si>
    <t>BY_PH_1686</t>
  </si>
  <si>
    <t>Радикс Аптека N6 ООО Диалпро</t>
  </si>
  <si>
    <t>ул. Асаналиева, 44, маг. Евроопт</t>
  </si>
  <si>
    <t>BY_PH_1687</t>
  </si>
  <si>
    <t>Радикс Аптека N7 ООО Диалпро</t>
  </si>
  <si>
    <t>ул. Сурганова, 50-4, ТЦ Рига</t>
  </si>
  <si>
    <t>BY_PH_1688</t>
  </si>
  <si>
    <t>Радикс Аптека N8 ООО Диалпро</t>
  </si>
  <si>
    <t>ул. Ивана Богатырева, 114г-1</t>
  </si>
  <si>
    <t>BY_PH_1689</t>
  </si>
  <si>
    <t>Радикс Аптека N9 ООО Диалпро</t>
  </si>
  <si>
    <t>ул. Кнорина, 10</t>
  </si>
  <si>
    <t>BY_PH_1690</t>
  </si>
  <si>
    <t>Добрыя леки Аптека N45 ОДО Амадей</t>
  </si>
  <si>
    <t>BY_PH_1691</t>
  </si>
  <si>
    <t>Добрыя Леки-Эканом Аптека N1 ОДО Синтекс</t>
  </si>
  <si>
    <t>ул. Кольцова, 10</t>
  </si>
  <si>
    <t>BY_PH_1692</t>
  </si>
  <si>
    <t>Добрыя леки Аптека N1 ООО Фарммаркет-Плюс</t>
  </si>
  <si>
    <t>ул. Рафиева, 93/4</t>
  </si>
  <si>
    <t>BY_PH_1693</t>
  </si>
  <si>
    <t>САВфарм</t>
  </si>
  <si>
    <t>Добрыя леки Аптека N1 САВфарм ООО</t>
  </si>
  <si>
    <t>пер. 1-й Ленина, 5</t>
  </si>
  <si>
    <t>-</t>
  </si>
  <si>
    <t>BY_PH_2913</t>
  </si>
  <si>
    <t>Могилевское РУП Фармация Аптека N73</t>
  </si>
  <si>
    <t>ул. Лазаренко, 64</t>
  </si>
  <si>
    <t>BY_PH_1695</t>
  </si>
  <si>
    <t>Добрыя леки Аптека N10 ЗАО Фарммаркет</t>
  </si>
  <si>
    <t>ул. Смоленская, 3, к. 1</t>
  </si>
  <si>
    <t>BY_PH_1696</t>
  </si>
  <si>
    <t>Добрыя леки Аптека N82 ООО Фарммаркет-Плюс</t>
  </si>
  <si>
    <t>Новодворский с/с, М-4, 5-й км, 4, пом. 62</t>
  </si>
  <si>
    <t>BY_PH_1697</t>
  </si>
  <si>
    <t>Добрыя леки Аптека N10 ОДО Амадей</t>
  </si>
  <si>
    <t>пр-т Космонавтов, 61А, маг. Дионис</t>
  </si>
  <si>
    <t>BY_PH_1699</t>
  </si>
  <si>
    <t>Добрыя леки Аптека N11 ЗАО Фарммаркет</t>
  </si>
  <si>
    <t>ул. Терешковой, 26, пом. 2</t>
  </si>
  <si>
    <t>BY_PH_17</t>
  </si>
  <si>
    <t>InLek Аптека N7 ОДО ДКМ-ФАРМ</t>
  </si>
  <si>
    <t>пр-т Янки Купалы, 87, ТЦ Тринити, 2 этаж, вход в гипермаркет Green</t>
  </si>
  <si>
    <t>BY_PH_170</t>
  </si>
  <si>
    <t>Добрыя Леки Аптека N43 ЗАО Медфарм</t>
  </si>
  <si>
    <t>ул. Чапаева, 20/17</t>
  </si>
  <si>
    <t>BY_PH_1700</t>
  </si>
  <si>
    <t>Добрыя леки Аптека N89 ООО Фарммаркет-Плюс</t>
  </si>
  <si>
    <t>ул. Янки Мавра, 44, пом. 1А</t>
  </si>
  <si>
    <t>BY_PH_2914</t>
  </si>
  <si>
    <t>Могилевское РУП Фармация Аптека N74</t>
  </si>
  <si>
    <t>д. Вендорож, ул. Центральная, 6</t>
  </si>
  <si>
    <t>BY_PH_2915</t>
  </si>
  <si>
    <t>Могилевское РУП Фармация Аптека N75</t>
  </si>
  <si>
    <t>ул. Нижняя Карабановская, 90</t>
  </si>
  <si>
    <t>BY_PH_1704</t>
  </si>
  <si>
    <t>Добрыя леки-Эканом Аптека N13 ЗАО Фарммаркет</t>
  </si>
  <si>
    <t>ул. Воинов-Интернационалистов, 23-73</t>
  </si>
  <si>
    <t>BY_PH_1705</t>
  </si>
  <si>
    <t>Добрыя леки Аптека N42 ООО Фарммаркет-Плюс</t>
  </si>
  <si>
    <t>ул. Дунина-Марцинкевича, 2, к. 1, пом. 2Н</t>
  </si>
  <si>
    <t>BY_PH_1706</t>
  </si>
  <si>
    <t>Добрыя леки Аптека N13 ОДО Амадей</t>
  </si>
  <si>
    <t>ул. Давыдовская, 14, маг. Евроопт</t>
  </si>
  <si>
    <t>BY_PH_1707</t>
  </si>
  <si>
    <t>Добрыя Леки Аптека N13 ООО Виватон плюс</t>
  </si>
  <si>
    <t>ул. Ленина, 64-15</t>
  </si>
  <si>
    <t>BY_PH_1708</t>
  </si>
  <si>
    <t>Добрыя леки Аптека N14 ЗАО Фарммаркет</t>
  </si>
  <si>
    <t>пр-т Московский, 19, к. 1</t>
  </si>
  <si>
    <t>BY_PH_1709</t>
  </si>
  <si>
    <t>Добрыя Леки-Эканом Аптека N14 ООО Фарммаркет-Плюс</t>
  </si>
  <si>
    <t>ул. Лобанка, 109, пом. 2Н</t>
  </si>
  <si>
    <t>BY_PH_171</t>
  </si>
  <si>
    <t>Аптека ADEL N43 ЗАО Фарммаркет</t>
  </si>
  <si>
    <t>ш. Вильнюсское, 1/2, ТЦ Манеж</t>
  </si>
  <si>
    <t>BY_PH_1710</t>
  </si>
  <si>
    <t>Добрыя леки Аптека N57 ООО Фарммаркет-Плюс</t>
  </si>
  <si>
    <t>ул. 14 Партизан, 15/1, ТЦ Европарк</t>
  </si>
  <si>
    <t>BY_PH_1712</t>
  </si>
  <si>
    <t>Добрыя леки Аптека N16 ООО Фарммаркет-Плюс</t>
  </si>
  <si>
    <t>м. Уручье, подземный переход, выход к ул. Руссиянова</t>
  </si>
  <si>
    <t>BY_PH_2917</t>
  </si>
  <si>
    <t>Могилевское РУП Фармация Аптека N76</t>
  </si>
  <si>
    <t>ул. Тишки Гартного, 2</t>
  </si>
  <si>
    <t>BY_PH_1714</t>
  </si>
  <si>
    <t>Добрыя леки Аптека N17 ОДО Амадей</t>
  </si>
  <si>
    <t>б-р Юности, 155-7</t>
  </si>
  <si>
    <t>BY_PH_1715</t>
  </si>
  <si>
    <t>Добрыя Леки Аптека N17 ООО Виватон плюс</t>
  </si>
  <si>
    <t>ул. Рябиновая, 26</t>
  </si>
  <si>
    <t>BY_PH_1716</t>
  </si>
  <si>
    <t>Добрыя леки Аптека N17 ООО Фарммаркет-Плюс</t>
  </si>
  <si>
    <t>ул. Матусевича, 90</t>
  </si>
  <si>
    <t>BY_PH_1717</t>
  </si>
  <si>
    <t>Добрыя леки Аптека N18 ЗАО Фарммаркет</t>
  </si>
  <si>
    <t>ул. Ленинская, 1-1</t>
  </si>
  <si>
    <t>BY_PH_1719</t>
  </si>
  <si>
    <t>Добрыя Леки Аптека N19 ООО Виватон плюс</t>
  </si>
  <si>
    <t>ул. Энергетиков, 10</t>
  </si>
  <si>
    <t>BY_PH_1720</t>
  </si>
  <si>
    <t>Добрыя Леки Аптека N19 ООО Фарммаркет-Плюс</t>
  </si>
  <si>
    <t>пр-т Независимости, 102</t>
  </si>
  <si>
    <t>BY_PH_1721</t>
  </si>
  <si>
    <t>Добрыя Леки Аптека N62 ЗАО Медфарм</t>
  </si>
  <si>
    <t>ул. 50 лет Октября, 83/2, ТЦ Global Market</t>
  </si>
  <si>
    <t>BY_PH_2919</t>
  </si>
  <si>
    <t>Могилевское РУП Фармация Аптека N77</t>
  </si>
  <si>
    <t>ул. Орловского, 38</t>
  </si>
  <si>
    <t>BY_PH_1723</t>
  </si>
  <si>
    <t>Добрыя Леки Аптека N2 ООО Виватон плюс</t>
  </si>
  <si>
    <t>ул. Калиновского, 75</t>
  </si>
  <si>
    <t>BY_PH_1724</t>
  </si>
  <si>
    <t>Добрыя леки Аптека N2 ООО Фарммаркет-Плюс</t>
  </si>
  <si>
    <t>ул. Куйбышева, 40</t>
  </si>
  <si>
    <t>BY_PH_1726</t>
  </si>
  <si>
    <t>Добрыя леки Аптека N20 ЗАО Фарммаркет</t>
  </si>
  <si>
    <t>ул. Кирова, 15-16</t>
  </si>
  <si>
    <t>BY_PH_1727</t>
  </si>
  <si>
    <t>Добрыя Леки-Эканом Аптека N21 ЗАО Фарммаркет</t>
  </si>
  <si>
    <t>ул. Могилевская, 104-4</t>
  </si>
  <si>
    <t>BY_PH_1728</t>
  </si>
  <si>
    <t>Добрыя леки Аптека N21 ОДО Амадей</t>
  </si>
  <si>
    <t>ул. Бородина Т.С, 2, ост. Ледовый дворец</t>
  </si>
  <si>
    <t>BY_PH_173</t>
  </si>
  <si>
    <t>Аптека ADEL N43 ООО Фарммаркет-Плюс</t>
  </si>
  <si>
    <t>пр-т Победителей, 89, к. 1, пом. 4</t>
  </si>
  <si>
    <t>BY_PH_2921</t>
  </si>
  <si>
    <t>Могилевское РУП Фармация Аптека N78</t>
  </si>
  <si>
    <t>пр-т Витебский, 70</t>
  </si>
  <si>
    <t>BY_PH_1731</t>
  </si>
  <si>
    <t>Добрыя леки Аптека N22 ЗАО Фарммаркет</t>
  </si>
  <si>
    <t>ул. Космонавтов, 16Б</t>
  </si>
  <si>
    <t>BY_PH_1732</t>
  </si>
  <si>
    <t>Добрыя леки Аптека N59 ООО Фарммаркет-Плюс</t>
  </si>
  <si>
    <t>ул. Молодежная, 29</t>
  </si>
  <si>
    <t>BY_PH_1734</t>
  </si>
  <si>
    <t>Добрыя Леки Аптека N22 ООО Виватон плюс</t>
  </si>
  <si>
    <t>ул. Кооперативная, 16, маг. Санта</t>
  </si>
  <si>
    <t>BY_PH_1735</t>
  </si>
  <si>
    <t>Добрыя Леки Аптека N63 ЗАО Медфарм</t>
  </si>
  <si>
    <t>ул. Советская, 124</t>
  </si>
  <si>
    <t>BY_PH_2922</t>
  </si>
  <si>
    <t>Могилевское РУП Фармация Аптека N79</t>
  </si>
  <si>
    <t>ул. Крупской, 176</t>
  </si>
  <si>
    <t>BY_PH_1737</t>
  </si>
  <si>
    <t>Добрыя леки Аптека N23 ЗАО Фарммаркет</t>
  </si>
  <si>
    <t>BY_PH_1738</t>
  </si>
  <si>
    <t>Добрыя леки Аптека N23 ОДО Амадей</t>
  </si>
  <si>
    <t>ул. Ильича, 270-133</t>
  </si>
  <si>
    <t>BY_PH_1740</t>
  </si>
  <si>
    <t>Добрыя леки Аптека N24 ЗАО Фарммаркет</t>
  </si>
  <si>
    <t>ул. Красноармейская, 66</t>
  </si>
  <si>
    <t>BY_PH_1741</t>
  </si>
  <si>
    <t>Добрыя леки Аптека N83 ООО Фарммаркет-Плюс</t>
  </si>
  <si>
    <t>Петришковский с/с, 6-район, маг. Гиппо</t>
  </si>
  <si>
    <t>BY_PH_1742</t>
  </si>
  <si>
    <t>Добрыя леки Аптека N24 ОДО Амадей</t>
  </si>
  <si>
    <t>ул. 60 лет БССР, 2а</t>
  </si>
  <si>
    <t>BY_PH_1744</t>
  </si>
  <si>
    <t>Добрыя Леки Аптека N25 ЗАО Фарммаркет</t>
  </si>
  <si>
    <t>пр-т Московский, 89-43</t>
  </si>
  <si>
    <t>BY_PH_1745</t>
  </si>
  <si>
    <t>Добрыя леки Аптека N25 ОДО Амадей</t>
  </si>
  <si>
    <t>пр-т Речицкий, 75-198</t>
  </si>
  <si>
    <t>BY_PH_1746</t>
  </si>
  <si>
    <t>Добрыя Леки Аптека N25 ООО Виватон плюс</t>
  </si>
  <si>
    <t>ул. Гродненская, 32, маг. Техника и быт</t>
  </si>
  <si>
    <t>BY_PH_1747</t>
  </si>
  <si>
    <t>Добрыя леки Аптека N25 ООО Фарммаркет-Плюс</t>
  </si>
  <si>
    <t>ул. Янки Брыля, 30, пом. 1Н</t>
  </si>
  <si>
    <t>BY_PH_1748</t>
  </si>
  <si>
    <t>Добрыя леки Аптека N26 ЗАО Фарммаркет</t>
  </si>
  <si>
    <t>ул. Коммунистическая, 52</t>
  </si>
  <si>
    <t>BY_PH_1749</t>
  </si>
  <si>
    <t>Добрыя леки Аптека N26 ОДО Амадей</t>
  </si>
  <si>
    <t>ул. Мазурова, 83А</t>
  </si>
  <si>
    <t>BY_PH_175</t>
  </si>
  <si>
    <t>Добрыя Леки Аптека N44 ЗАО Медфарм</t>
  </si>
  <si>
    <t>ул. Снежкова, 25-48</t>
  </si>
  <si>
    <t>BY_PH_1750</t>
  </si>
  <si>
    <t>Добрыя леки Аптека N26 ООО Фарммаркет-Плюс</t>
  </si>
  <si>
    <t>пр-т Независимости, 70</t>
  </si>
  <si>
    <t>BY_PH_1751</t>
  </si>
  <si>
    <t>Добрыя леки Аптека N27 ЗАО Фарммаркет</t>
  </si>
  <si>
    <t>ул. Володарского, 28Б-2</t>
  </si>
  <si>
    <t>BY_PH_1752</t>
  </si>
  <si>
    <t>Добрыя леки Аптека N27 ОДО Амадей</t>
  </si>
  <si>
    <t>ул. Первомайская, 3-2, мкр. Костюковка</t>
  </si>
  <si>
    <t>BY_PH_1753</t>
  </si>
  <si>
    <t>Добрыя Леки Аптека N27 ООО Виватон плюс</t>
  </si>
  <si>
    <t>ул. Брестская, 109А-3</t>
  </si>
  <si>
    <t>BY_PH_2924</t>
  </si>
  <si>
    <t>Могилевское РУП Фармация Аптека N8</t>
  </si>
  <si>
    <t>ул. Ленинская, 68-97</t>
  </si>
  <si>
    <t>BY_PH_1755</t>
  </si>
  <si>
    <t>Добрыя леки Аптека N28 ООО Фарммаркет-Плюс</t>
  </si>
  <si>
    <t>ул. Ватутина, 32А, здание Красная шапочка</t>
  </si>
  <si>
    <t>BY_PH_1756</t>
  </si>
  <si>
    <t>Добрыя леки Аптека N29 ЗАО Фарммаркет</t>
  </si>
  <si>
    <t>ул. Садовая, 10</t>
  </si>
  <si>
    <t>BY_PH_1758</t>
  </si>
  <si>
    <t>Добрыя Леки Аптека N29 ООО Виватон плюс</t>
  </si>
  <si>
    <t>ул. Виленская, 2</t>
  </si>
  <si>
    <t>BY_PH_1759</t>
  </si>
  <si>
    <t>Добрыя Леки-Эканом Аптека N29 ООО Фарммаркет-Плюс</t>
  </si>
  <si>
    <t>пр-т Пушкина, 52</t>
  </si>
  <si>
    <t>BY_PH_176</t>
  </si>
  <si>
    <t>Аптека ADEL N46 ЗАО Фарммаркет</t>
  </si>
  <si>
    <t>ул. Молодежная, 65, маг. Дионис</t>
  </si>
  <si>
    <t>BY_PH_1760</t>
  </si>
  <si>
    <t>Добрыя леки Аптека N3 ОДО Амадей</t>
  </si>
  <si>
    <t>ул. Рогачевская, 5</t>
  </si>
  <si>
    <t>BY_PH_1761</t>
  </si>
  <si>
    <t>Добрыя Леки-Эканом Аптека N3 ООО Виватон плюс</t>
  </si>
  <si>
    <t>пр-т Клецкова, 13Б-2А</t>
  </si>
  <si>
    <t>BY_PH_1763</t>
  </si>
  <si>
    <t>Добрыя Леки Аптека N30 ЗАО Медфарм</t>
  </si>
  <si>
    <t>ул. Головацкого, 113, к. 1</t>
  </si>
  <si>
    <t>BY_PH_1764</t>
  </si>
  <si>
    <t>Добрыя леки-Эканом Аптека N30 ЗАО Фарммаркет</t>
  </si>
  <si>
    <t>ул. Кирова, 2-58</t>
  </si>
  <si>
    <t>BY_PH_1766</t>
  </si>
  <si>
    <t>Добрыя леки Аптека N30 ОДО Амадей</t>
  </si>
  <si>
    <t>ул. Интернациональная, 53Б</t>
  </si>
  <si>
    <t>BY_PH_3675</t>
  </si>
  <si>
    <t>Доминантафарм ОДО Аптека N9</t>
  </si>
  <si>
    <t>ул. Мицкевича, 2, пом. 1</t>
  </si>
  <si>
    <t>BY_PH_1768</t>
  </si>
  <si>
    <t>Добрыя леки Аптека N30 ООО Фарммаркет-Плюс</t>
  </si>
  <si>
    <t>пр-т Независимости, 168, к. 2</t>
  </si>
  <si>
    <t>BY_PH_1769</t>
  </si>
  <si>
    <t>Добрыя Леки Аптека N31 ЗАО Медфарм</t>
  </si>
  <si>
    <t>ул. Ильича, 87-234</t>
  </si>
  <si>
    <t>BY_PH_1770</t>
  </si>
  <si>
    <t>Добрыя леки Аптека N31 ЗАО Фарммаркет</t>
  </si>
  <si>
    <t>ул. Ленина, 78</t>
  </si>
  <si>
    <t>BY_PH_1771</t>
  </si>
  <si>
    <t>Добрыя леки Аптека N31 ОДО Амадей</t>
  </si>
  <si>
    <t>1-й Микрорайон, 1Б</t>
  </si>
  <si>
    <t>BY_PH_1772</t>
  </si>
  <si>
    <t>Добрыя Леки-Эканом Аптека N32 ЗАО Медфарм</t>
  </si>
  <si>
    <t>пр-т Октября, 34</t>
  </si>
  <si>
    <t>BY_PH_1773</t>
  </si>
  <si>
    <t>Добрыя леки Аптека N32 ЗАО Фарммаркет</t>
  </si>
  <si>
    <t>пр-т Черняховского, 36-43</t>
  </si>
  <si>
    <t>BY_PH_1774</t>
  </si>
  <si>
    <t>Добрыя леки Аптека N32 ОДО Амадей</t>
  </si>
  <si>
    <t>ул. Притыцкого, 34-4</t>
  </si>
  <si>
    <t>BY_PH_1776</t>
  </si>
  <si>
    <t>Добрыя Леки-Эканом Аптека N33 ЗАО Медфарм</t>
  </si>
  <si>
    <t>ул. Советская, 41, ост. 8-ое марта</t>
  </si>
  <si>
    <t>BY_PH_1777</t>
  </si>
  <si>
    <t>Добрыя леки Аптека N33 ЗАО Фарммаркет</t>
  </si>
  <si>
    <t>ул. Урицкого, 15</t>
  </si>
  <si>
    <t>BY_PH_1778</t>
  </si>
  <si>
    <t>Добрыя Леки Аптека N33 ООО Виватон плюс</t>
  </si>
  <si>
    <t>ул. Первомайская, 5-7</t>
  </si>
  <si>
    <t>выкладка (вместо ДЛ41)</t>
  </si>
  <si>
    <t>BY_PH_1779</t>
  </si>
  <si>
    <t>Добрыя леки Аптека N33 ООО Фарммаркет-Плюс</t>
  </si>
  <si>
    <t>ул. Уласовца, 4</t>
  </si>
  <si>
    <t>BY_PH_178</t>
  </si>
  <si>
    <t>Аптека ADEL N47 ООО Виватон плюс</t>
  </si>
  <si>
    <t>ул. Пушкина, 39А</t>
  </si>
  <si>
    <t>BY_PH_1780</t>
  </si>
  <si>
    <t>Добрыя Леки-Эканом Аптека N34 ЗАО Медфарм</t>
  </si>
  <si>
    <t>пр-т Космонавтов, 64-5</t>
  </si>
  <si>
    <t>BY_PH_1781</t>
  </si>
  <si>
    <t>Добрыя леки Аптека N34 ЗАО Фарммаркет</t>
  </si>
  <si>
    <t>ул. 60 лет БССР, 5Ж</t>
  </si>
  <si>
    <t>BY_PH_2926</t>
  </si>
  <si>
    <t>Могилевское РУП Фармация Аптека N86</t>
  </si>
  <si>
    <t>ул. Боткина, 2</t>
  </si>
  <si>
    <t>BY_PH_1784</t>
  </si>
  <si>
    <t>Добрыя леки Аптека N34 ООО Фарммаркет-Плюс</t>
  </si>
  <si>
    <t>пр-т Пушкина, 87А</t>
  </si>
  <si>
    <t>BY_PH_1785</t>
  </si>
  <si>
    <t>Добрыя леки Аптека N35 ЗАО Фарммаркет</t>
  </si>
  <si>
    <t>ул. Хруцкого, 8, пом. 5</t>
  </si>
  <si>
    <t>BY_PH_1786</t>
  </si>
  <si>
    <t>Добрыя леки Аптека N35 ОДО Амадей</t>
  </si>
  <si>
    <t>ул. Юбилейная, 8-2</t>
  </si>
  <si>
    <t>BY_PH_1787</t>
  </si>
  <si>
    <t>Добрыя Леки Аптека N35 ООО Виватон плюс</t>
  </si>
  <si>
    <t>ул. Советская, 25-4</t>
  </si>
  <si>
    <t>BY_PH_1788</t>
  </si>
  <si>
    <t>Добрыя леки Аптека N35 ООО Фарммаркет-Плюс</t>
  </si>
  <si>
    <t>ул. Сухаревская, 46-297</t>
  </si>
  <si>
    <t>BY_PH_1789</t>
  </si>
  <si>
    <t>Добрыя Леки Аптека N36 ЗАО Медфарм</t>
  </si>
  <si>
    <t>ул. Катунина, 22-1</t>
  </si>
  <si>
    <t>BY_PH_1243</t>
  </si>
  <si>
    <t>ул. Гуренковой, 3</t>
  </si>
  <si>
    <t>BY_PH_1791</t>
  </si>
  <si>
    <t>Добрыя леки Аптека N36 ООО Фарммаркет-Плюс</t>
  </si>
  <si>
    <t>ул. Заслонова, 63</t>
  </si>
  <si>
    <t>BY_PH_1792</t>
  </si>
  <si>
    <t>Добрыя леки Аптека N37 ООО Фарммаркет-Плюс</t>
  </si>
  <si>
    <t>ул. Марата, 19</t>
  </si>
  <si>
    <t>BY_PH_1793</t>
  </si>
  <si>
    <t>Добрыя Леки Аптека N38 ЗАО Медфарм</t>
  </si>
  <si>
    <t>м-н Молодежный, 20А, здание ТЦ Пралеска</t>
  </si>
  <si>
    <t>BY_PH_1244</t>
  </si>
  <si>
    <t>д. Пинковичи, ул. Лунинецкая, 182</t>
  </si>
  <si>
    <t>BY_PH_1796</t>
  </si>
  <si>
    <t>Добрыя Леки Аптека N39 ЗАО Медфарм</t>
  </si>
  <si>
    <t>ул. Каменщикова, 3, рынок Прудковский</t>
  </si>
  <si>
    <t>BY_PH_1797</t>
  </si>
  <si>
    <t>Добрыя леки Аптека N39 ООО Фарммаркет-Плюс</t>
  </si>
  <si>
    <t>ул. Кальварийская, 44</t>
  </si>
  <si>
    <t>BY_PH_2927</t>
  </si>
  <si>
    <t>Могилевское РУП Фармация Аптека N88</t>
  </si>
  <si>
    <t>ул. Карла Маркса, 15</t>
  </si>
  <si>
    <t>BY_PH_1799</t>
  </si>
  <si>
    <t>Добрыя леки Аптека N4 ЗАО Фарммаркет</t>
  </si>
  <si>
    <t>пр-т Фрунзе, 53</t>
  </si>
  <si>
    <t>BY_PH_18</t>
  </si>
  <si>
    <t>InLek Аптека N26 ООО Сеть аптек</t>
  </si>
  <si>
    <t>BY_PH_180</t>
  </si>
  <si>
    <t>Добрыя леки-Эканом Аптека N39 ЗАО Фарммаркет</t>
  </si>
  <si>
    <t>ул. Зыгина, 81В, маг. Грошык</t>
  </si>
  <si>
    <t>BY_PH_1800</t>
  </si>
  <si>
    <t>Добрыя леки Аптека N4 ОДО Амадей</t>
  </si>
  <si>
    <t>ул. Ильича, 47-38</t>
  </si>
  <si>
    <t>BY_PH_1802</t>
  </si>
  <si>
    <t>Добрыя леки Аптека N40 ЗАО Фарммаркет</t>
  </si>
  <si>
    <t>ул. Гоголя, 20-2</t>
  </si>
  <si>
    <t>BY_PH_1803</t>
  </si>
  <si>
    <t>Добрыя леки Аптека N40 ОДО Амадей</t>
  </si>
  <si>
    <t>ул. Нежнова В.С., 15-61</t>
  </si>
  <si>
    <t>BY_PH_1804</t>
  </si>
  <si>
    <t>Добрыя Леки Аптека N40 ООО Виватон плюс</t>
  </si>
  <si>
    <t>ул. Ленина, 200, маг. Вектор</t>
  </si>
  <si>
    <t>BY_PH_1805</t>
  </si>
  <si>
    <t>Добрыя леки Аптека N40 ООО Фарммаркет-Плюс</t>
  </si>
  <si>
    <t>ул. Горецкого, 27-2</t>
  </si>
  <si>
    <t>BY_PH_1809</t>
  </si>
  <si>
    <t>Добрыя леки Аптека N42 ОДО Амадей</t>
  </si>
  <si>
    <t>ул. Ленина, 46-3А</t>
  </si>
  <si>
    <t>BY_PH_1245</t>
  </si>
  <si>
    <t>пр-т Жолтовского, 19, пом. 2</t>
  </si>
  <si>
    <t>BY_PH_1811</t>
  </si>
  <si>
    <t>Добрыя леки Аптека N43 ОДО Амадей</t>
  </si>
  <si>
    <t>ул. Барыкина, 183</t>
  </si>
  <si>
    <t>BY_PH_1813</t>
  </si>
  <si>
    <t>Добрыя леки Аптека N44 ЗАО Фарммаркет</t>
  </si>
  <si>
    <t>ул. Молодежная, 92А-1, ТЦ Пралеска</t>
  </si>
  <si>
    <t>BY_PH_1814</t>
  </si>
  <si>
    <t>Добрыя леки Аптека N44 ОДО Амадей</t>
  </si>
  <si>
    <t>ул. Полесская, 28-119</t>
  </si>
  <si>
    <t>BY_PH_1815</t>
  </si>
  <si>
    <t>Добрыя Леки Аптека N44 ООО Виватон плюс</t>
  </si>
  <si>
    <t>ул. Тухачевского, 64</t>
  </si>
  <si>
    <t>BY_PH_1816</t>
  </si>
  <si>
    <t>Добрыя леки Аптека N44 ООО Фарммаркет-Плюс</t>
  </si>
  <si>
    <t>ул. Максима Богдановича, 198</t>
  </si>
  <si>
    <t>BY_PH_1817</t>
  </si>
  <si>
    <t>Добрыя Леки Аптека N45 ЗАО Медфарм</t>
  </si>
  <si>
    <t>ул. Ильича, 194</t>
  </si>
  <si>
    <t>BY_PH_1819</t>
  </si>
  <si>
    <t>Добрыя Леки Аптека N45 ООО Виватон плюс</t>
  </si>
  <si>
    <t>ул. Победы, 43/14</t>
  </si>
  <si>
    <t>BY_PH_182</t>
  </si>
  <si>
    <t>Аптека ADEL-Эканом N49 ООО Виватон плюс</t>
  </si>
  <si>
    <t>ул. Антонова, 11, к. 1</t>
  </si>
  <si>
    <t>BY_PH_1820</t>
  </si>
  <si>
    <t>Добрыя леки Аптека N45 ООО Фарммаркет-Плюс</t>
  </si>
  <si>
    <t>ул. Восточная, 48</t>
  </si>
  <si>
    <t>BY_PH_2928</t>
  </si>
  <si>
    <t>Могилевское РУП Фармация Аптека N89</t>
  </si>
  <si>
    <t>ул. Сосновая, 4</t>
  </si>
  <si>
    <t>BY_PH_1822</t>
  </si>
  <si>
    <t>Добрыя леки Аптека N46 ОДО Амадей</t>
  </si>
  <si>
    <t>ул. Ленина, 67-45</t>
  </si>
  <si>
    <t>BY_PH_1823</t>
  </si>
  <si>
    <t>Добрыя леки-Эканом Аптека N46 ООО Фарммаркет-Плюс</t>
  </si>
  <si>
    <t>ул. Калиновского, 55Г, пом. 1</t>
  </si>
  <si>
    <t>BY_PH_1824</t>
  </si>
  <si>
    <t>Добрыя Леки Аптека N47 ЗАО Медфарм</t>
  </si>
  <si>
    <t>ул. Советская, 104-2</t>
  </si>
  <si>
    <t>BY_PH_1826</t>
  </si>
  <si>
    <t>Добрыя Леки-Эканом Аптека N48 ЗАО Фарммаркет</t>
  </si>
  <si>
    <t>ул. Молодежная, 25</t>
  </si>
  <si>
    <t>BY_PH_1827</t>
  </si>
  <si>
    <t>Добрыя леки Аптека N49 ЗАО Фарммаркет</t>
  </si>
  <si>
    <t>ул. Молодежная, 133-100, маг. Копеечка</t>
  </si>
  <si>
    <t>BY_PH_1828</t>
  </si>
  <si>
    <t>Добрыя леки Аптека N5 ЗАО Фарммаркет</t>
  </si>
  <si>
    <t>ул. Максима Горького, 90А</t>
  </si>
  <si>
    <t>BY_PH_1829</t>
  </si>
  <si>
    <t>Добрыя Леки-Эканом Аптека N87 ООО Фарммаркет-Плюс</t>
  </si>
  <si>
    <t>ул. Кижеватова, 80, к. 1</t>
  </si>
  <si>
    <t>BY_PH_183</t>
  </si>
  <si>
    <t>Аптека ADEL N49 ООО Фарммаркет-Плюс</t>
  </si>
  <si>
    <t>д. Копище, ул. Авиационная, 8-105</t>
  </si>
  <si>
    <t>BY_PH_1830</t>
  </si>
  <si>
    <t>Добрыя Леки Аптека N5 ООО Фарммаркет-Плюс</t>
  </si>
  <si>
    <t>м. Партизанская, подземный переход, выход к гостинице Турист</t>
  </si>
  <si>
    <t>BY_PH_1831</t>
  </si>
  <si>
    <t>Добрыя леки Аптека N50 ООО Фарммаркет-Плюс</t>
  </si>
  <si>
    <t>ул. Днепровская, 21А</t>
  </si>
  <si>
    <t>BY_PH_1832</t>
  </si>
  <si>
    <t>Добрыя Леки Аптека N51 ЗАО Медфарм</t>
  </si>
  <si>
    <t>ул. Быховская, 115-193</t>
  </si>
  <si>
    <t>BY_PH_1833</t>
  </si>
  <si>
    <t>Добрыя леки Аптека N51 ООО Фарммаркет-Плюс</t>
  </si>
  <si>
    <t>ул. Неманская, 21-120</t>
  </si>
  <si>
    <t>BY_PH_2929</t>
  </si>
  <si>
    <t>Могилевское РУП Фармация Аптека N9</t>
  </si>
  <si>
    <t>ул. Калиновского, 27А</t>
  </si>
  <si>
    <t>BY_PH_1835</t>
  </si>
  <si>
    <t>Добрыя леки-Эканом Аптека N52 ООО Фарммаркет-Плюс</t>
  </si>
  <si>
    <t>ул. Шпилевского, 57, пом. 11Н</t>
  </si>
  <si>
    <t>BY_PH_179</t>
  </si>
  <si>
    <t>Аптека ADEL N48 ЗАО Медфарм</t>
  </si>
  <si>
    <t>пр-т Жолтовского, 22-107</t>
  </si>
  <si>
    <t>BY_PH_1837</t>
  </si>
  <si>
    <t>Добрыя леки Аптека N53 ЗАО Фарммаркет</t>
  </si>
  <si>
    <t>ул. Молодежная, 173</t>
  </si>
  <si>
    <t>BY_PH_1838</t>
  </si>
  <si>
    <t>Добрыя леки Аптека N53 ООО Фарммаркет-Плюс</t>
  </si>
  <si>
    <t>ул. Янки Купалы, 130-1</t>
  </si>
  <si>
    <t>BY_PH_1839</t>
  </si>
  <si>
    <t>Добрыя Леки-Эканом Аптека N54 ЗАО Медфарм</t>
  </si>
  <si>
    <t>ул. Интернациональная, 33</t>
  </si>
  <si>
    <t>BY_PH_2931</t>
  </si>
  <si>
    <t>Могилевское РУП Фармация Аптека N91</t>
  </si>
  <si>
    <t>пр-т Витебский, 4Б</t>
  </si>
  <si>
    <t>BY_PH_2932</t>
  </si>
  <si>
    <t>Могилевское РУП Фармация Аптека N93</t>
  </si>
  <si>
    <t>ул. Симонова, 57Б</t>
  </si>
  <si>
    <t>BY_PH_1842</t>
  </si>
  <si>
    <t>Добрыя леки Аптека N55 ЗАО Фарммаркет</t>
  </si>
  <si>
    <t>ул. Максима Богдановича, 10, пом. 239</t>
  </si>
  <si>
    <t>BY_PH_1843</t>
  </si>
  <si>
    <t>Добрыя леки Аптека N55 ООО Фарммаркет-Плюс</t>
  </si>
  <si>
    <t>ул. Шугаева, 21</t>
  </si>
  <si>
    <t>BY_PH_2933</t>
  </si>
  <si>
    <t>Могилевское РУП Фармация Аптека N94</t>
  </si>
  <si>
    <t>ул. Красного Флота, 4, к. 1</t>
  </si>
  <si>
    <t>BY_PH_1845</t>
  </si>
  <si>
    <t>Добрыя леки Аптека N56 ЗАО Фарммаркет</t>
  </si>
  <si>
    <t>г.п. Боровуха, ул. Армейская, 33-77</t>
  </si>
  <si>
    <t>BY_PH_1846</t>
  </si>
  <si>
    <t>Добрыя леки Аптека N56 ООО Фарммаркет-Плюс</t>
  </si>
  <si>
    <t>ул. Янковского, 44</t>
  </si>
  <si>
    <t>BY_PH_1847</t>
  </si>
  <si>
    <t>Добрыя Леки Аптека N57 ЗАО Медфарм</t>
  </si>
  <si>
    <t>ул. Дубравная, 11</t>
  </si>
  <si>
    <t>ул. Ленинская, 14, пом. 3</t>
  </si>
  <si>
    <t>BY_PH_1849</t>
  </si>
  <si>
    <t>Добрыя Леки Аптека N37 ООО Виватон плюс</t>
  </si>
  <si>
    <t>ул. Строителей, 24 А</t>
  </si>
  <si>
    <t>BY_PH_185</t>
  </si>
  <si>
    <t>Аптека ADEL N5 ОДО Амадей</t>
  </si>
  <si>
    <t>ул. Ильича, 32</t>
  </si>
  <si>
    <t>BY_PH_1850</t>
  </si>
  <si>
    <t>Добрыя Леки Аптека N58 ЗАО Медфарм</t>
  </si>
  <si>
    <t>пр-т Речицкий, 80-87</t>
  </si>
  <si>
    <t>BY_PH_1851</t>
  </si>
  <si>
    <t>Добрыя Леки Аптека N59 ЗАО Медфарм</t>
  </si>
  <si>
    <t>ул. Косарева, 53, ТЦ Соседи</t>
  </si>
  <si>
    <t>BY_PH_1852</t>
  </si>
  <si>
    <t>Добрыя Леки Аптека N39 ООО Виватон плюс</t>
  </si>
  <si>
    <t>ул. Центральная, 12</t>
  </si>
  <si>
    <t>BY_PH_1853</t>
  </si>
  <si>
    <t>Добрыя леки Аптека N52 ЗАО Фарммаркет</t>
  </si>
  <si>
    <t>ул. Космонавтов, 77, пом. 2А</t>
  </si>
  <si>
    <t>BY_PH_1854</t>
  </si>
  <si>
    <t>Добрыя леки Аптека N6 ЗАО Фарммаркет</t>
  </si>
  <si>
    <t>пр-т Московский, 45, к. 2</t>
  </si>
  <si>
    <t>BY_PH_1855</t>
  </si>
  <si>
    <t>Добрыя Леки-Эканом Аптека N6 ОДО Амадей</t>
  </si>
  <si>
    <t>ул. Ильича, 78, Новобелицкий рынок</t>
  </si>
  <si>
    <t>BY_PH_1856</t>
  </si>
  <si>
    <t>Добрыя Леки-Эканом Аптека N6 ООО Виватон плюс</t>
  </si>
  <si>
    <t>ул. Поповича, 4</t>
  </si>
  <si>
    <t>BY_PH_1857</t>
  </si>
  <si>
    <t>Добрыя Леки-Эканом Аптека N6 ООО Фарммаркет-Плюс</t>
  </si>
  <si>
    <t>ул. Корженевского, 23А</t>
  </si>
  <si>
    <t>BY_PH_1858</t>
  </si>
  <si>
    <t>Добрыя Леки Аптека N60 ЗАО Медфарм</t>
  </si>
  <si>
    <t>ул. Ленина, 209А, маг. Белмаркет</t>
  </si>
  <si>
    <t>BY_PH_1859</t>
  </si>
  <si>
    <t>Добрыя Леки Аптека N61 ЗАО Медфарм</t>
  </si>
  <si>
    <t>ул. Молодежная, 3Д, маг. Соседи</t>
  </si>
  <si>
    <t>BY_PH_186</t>
  </si>
  <si>
    <t>Аптека ADEL N50 ЗАО Медфарм</t>
  </si>
  <si>
    <t>ул. Брестская, 104-3</t>
  </si>
  <si>
    <t>BY_PH_1860</t>
  </si>
  <si>
    <t>Добрыя леки Аптека N62 ООО Фарммаркет-Плюс</t>
  </si>
  <si>
    <t>ул. Богдана Хмельницкого, 6-2</t>
  </si>
  <si>
    <t>BY_PH_1861</t>
  </si>
  <si>
    <t>Добрыя леки Аптека N63 ООО Фарммаркет-Плюс</t>
  </si>
  <si>
    <t>ул. Великий Гостинец, 143Б</t>
  </si>
  <si>
    <t>BY_PH_1862</t>
  </si>
  <si>
    <t>Добрыя Леки Аптека N64 ЗАО Медфарм</t>
  </si>
  <si>
    <t>ул. 50 лет Октября, 20Б, маг. Соседи</t>
  </si>
  <si>
    <t>BY_PH_1863</t>
  </si>
  <si>
    <t>Добрыя леки Аптека N64 ООО Фарммаркет-Плюс</t>
  </si>
  <si>
    <t>ул. Евфросиньи Полоцкой, 1-112</t>
  </si>
  <si>
    <t>BY_PH_1864</t>
  </si>
  <si>
    <t>Добрыя Леки Аптека N65 ЗАО Медфарм</t>
  </si>
  <si>
    <t>ул. Притыцкого, 14-1</t>
  </si>
  <si>
    <t>BY_PH_1865</t>
  </si>
  <si>
    <t>Добрыя Леки Аптека N66 ЗАО Медфарм</t>
  </si>
  <si>
    <t>ул. Барташова, 35, маг. Соседи</t>
  </si>
  <si>
    <t>BY_PH_1866</t>
  </si>
  <si>
    <t>Добрыя леки Аптека N66 ООО Фарммаркет-Плюс</t>
  </si>
  <si>
    <t>ул. Великий Гостинец, 80-56</t>
  </si>
  <si>
    <t>BY_PH_1867</t>
  </si>
  <si>
    <t>Добрыя Леки Аптека N68 ЗАО Медфарм</t>
  </si>
  <si>
    <t>ул. Ленина, 78, пом. 37</t>
  </si>
  <si>
    <t>BY_PH_1868</t>
  </si>
  <si>
    <t>Добрыя леки Аптека N68 ООО Фарммаркет-Плюс</t>
  </si>
  <si>
    <t>ул. Франциска Скорины, 23-3</t>
  </si>
  <si>
    <t>BY_PH_2934</t>
  </si>
  <si>
    <t>Могилевское РУП Фармация Аптека N95</t>
  </si>
  <si>
    <t>BY_PH_187</t>
  </si>
  <si>
    <t>Аптека ADEL N50 ЗАО Фарммаркет</t>
  </si>
  <si>
    <t>ул. Молодежная, 166А</t>
  </si>
  <si>
    <t>BY_PH_1872</t>
  </si>
  <si>
    <t>Добрыя леки Аптека N7 ЗАО Фарммаркет</t>
  </si>
  <si>
    <t>пр-т Московский, 30-23</t>
  </si>
  <si>
    <t>BY_PH_1873</t>
  </si>
  <si>
    <t>Добрыя леки Аптека N7 ООО Фарммаркет-Плюс</t>
  </si>
  <si>
    <t>Игуменский тр-т, 45</t>
  </si>
  <si>
    <t>BY_PH_1874</t>
  </si>
  <si>
    <t>Добрыя леки Аптека N70 ООО Фарммаркет-Плюс</t>
  </si>
  <si>
    <t>ул. Октябрьская, 109А</t>
  </si>
  <si>
    <t>BY_PH_2935</t>
  </si>
  <si>
    <t>Могилевское РУП Фармация Аптека N96</t>
  </si>
  <si>
    <t>ул. 1-я Коллективная, 8-1</t>
  </si>
  <si>
    <t>BY_PH_2936</t>
  </si>
  <si>
    <t>`96/10</t>
  </si>
  <si>
    <t>Могилевское РУП Фармация Аптека N96/10</t>
  </si>
  <si>
    <t>ул. Романова, 1</t>
  </si>
  <si>
    <t>201</t>
  </si>
  <si>
    <t>Могилевское РУП Фармация Аптека N201</t>
  </si>
  <si>
    <t>пл. Привокзальная, 4Б, 2 этаж, пом. 3</t>
  </si>
  <si>
    <t>BY_PH_1878</t>
  </si>
  <si>
    <t>Добрыя леки Аптека N73 ООО Фарммаркет-Плюс</t>
  </si>
  <si>
    <t>пр-т Партизанский, 37, пом. 1Н</t>
  </si>
  <si>
    <t>BY_PH_1879</t>
  </si>
  <si>
    <t>Добрыя леки Аптека N75 ООО Фарммаркет-Плюс</t>
  </si>
  <si>
    <t>ул. Одинцова, 20</t>
  </si>
  <si>
    <t>BY_PH_1880</t>
  </si>
  <si>
    <t>Добрыя леки Аптека N76 ООО Фарммаркет-Плюс</t>
  </si>
  <si>
    <t>ул. Громова, 20</t>
  </si>
  <si>
    <t>BY_PH_1881</t>
  </si>
  <si>
    <t>Добрыя Леки-Эканом Аптека N78 ООО Фарммаркет-Плюс</t>
  </si>
  <si>
    <t>ул. Максима Богдановича, 78, пом. 13Н, рядом с маг. Соседи</t>
  </si>
  <si>
    <t>BY_PH_1884</t>
  </si>
  <si>
    <t>Добрыя леки Аптека N8 ЗАО Фарммаркет</t>
  </si>
  <si>
    <t>ул. Чкалова, 39/1-84</t>
  </si>
  <si>
    <t>BY_PH_1885</t>
  </si>
  <si>
    <t>Добрыя Леки-Эканом Аптека N88 ООО Фарммаркет-Плюс</t>
  </si>
  <si>
    <t>ул. Голубева, 14Б</t>
  </si>
  <si>
    <t>BY_PH_1886</t>
  </si>
  <si>
    <t>Добрыя Леки Аптека N8 ООО Виватон плюс</t>
  </si>
  <si>
    <t>ул. Антонова, 4А</t>
  </si>
  <si>
    <t>BY_PH_1890</t>
  </si>
  <si>
    <t>Добрыя леки Аптека N86 ООО Фарммаркет-Плюс</t>
  </si>
  <si>
    <t>ул. Калиновского, 72, пом. 1Н</t>
  </si>
  <si>
    <t>BY_PH_1891</t>
  </si>
  <si>
    <t>Добрыя леки Аптека N54 ЗАО Фарммаркет</t>
  </si>
  <si>
    <t>ул. Зыгина, 57А-1</t>
  </si>
  <si>
    <t>BY_PH_4158</t>
  </si>
  <si>
    <t>Могилевское РУП Фармация Аптека N159</t>
  </si>
  <si>
    <t>ул. Ушакова, 2, пом. 4-7</t>
  </si>
  <si>
    <t>BY_PH_1893</t>
  </si>
  <si>
    <t>Добрыя леки-Эканом Аптека N91 ООО Фарммаркет-Плюс</t>
  </si>
  <si>
    <t>ул. Куйбышева, 48, пом. 2Н</t>
  </si>
  <si>
    <t>BY_PH_1894</t>
  </si>
  <si>
    <t>Добрыя Леки-Эканом Аптека N90 ООО Фарммаркет-Плюс</t>
  </si>
  <si>
    <t>пр-т Рокоссовского, 145</t>
  </si>
  <si>
    <t>BY_PH_1895</t>
  </si>
  <si>
    <t>Добрыя леки Аптека N47 ООО Фарммаркет-Плюс</t>
  </si>
  <si>
    <t>ул. Селицкого, 65</t>
  </si>
  <si>
    <t>BY_PH_1896</t>
  </si>
  <si>
    <t>пер. 2-й Велосипедный, 32-4</t>
  </si>
  <si>
    <t>BY_PH_1897</t>
  </si>
  <si>
    <t>Добрыя леки Аптека N48 ООО Фарммаркет-Плюс</t>
  </si>
  <si>
    <t>ул. Уборевича, 58, пом. 1Н</t>
  </si>
  <si>
    <t>BY_PH_1898</t>
  </si>
  <si>
    <t>Добрыя леки Аптека N10 ООО Фарммаркет-Плюс</t>
  </si>
  <si>
    <t>м. Партизанская, подземный переход, выход к ул. Долгобродская</t>
  </si>
  <si>
    <t>BY_PH_100</t>
  </si>
  <si>
    <t>Аптека ADEL N11 ЗАО Медфарм</t>
  </si>
  <si>
    <t>пр-т Мира, 6</t>
  </si>
  <si>
    <t>BY_PH_109</t>
  </si>
  <si>
    <t>Аптека ADEL N14 ЗАО Медфарм</t>
  </si>
  <si>
    <t>ул. Первомайская, 69А/41</t>
  </si>
  <si>
    <t>BY_PH_112</t>
  </si>
  <si>
    <t>Аптека ADEL N15 ЗАО Медфарм</t>
  </si>
  <si>
    <t>ул. Первомайская, 42</t>
  </si>
  <si>
    <t>BY_PH_1902</t>
  </si>
  <si>
    <t>ул. Раковская, 34</t>
  </si>
  <si>
    <t>BY_PH_117</t>
  </si>
  <si>
    <t>Добрыя Леки Аптека N16 ЗАО Медфарм</t>
  </si>
  <si>
    <t>ул. Королева, 37А/2</t>
  </si>
  <si>
    <t>BY_PH_122</t>
  </si>
  <si>
    <t>Добрыя Леки-Эканом Аптека N18 ЗАО Медфарм</t>
  </si>
  <si>
    <t>ул. Турова, 24А</t>
  </si>
  <si>
    <t>BY_PH_125</t>
  </si>
  <si>
    <t>Добрыя Леки Аптека N19 ЗАО Медфарм</t>
  </si>
  <si>
    <t>б-р Непокоренных, 65</t>
  </si>
  <si>
    <t>BY_PH_1694</t>
  </si>
  <si>
    <t>Либерти-Фарм</t>
  </si>
  <si>
    <t>Добрыя леки Аптека N1 Либерти-фарм ООО</t>
  </si>
  <si>
    <t>ул. Якубовского, 37А</t>
  </si>
  <si>
    <t>BY_PH_1702</t>
  </si>
  <si>
    <t>Добрыя Леки-Эканом Аптека N12 ЗАО Медфарм</t>
  </si>
  <si>
    <t>пр-т Шмидта, 70А</t>
  </si>
  <si>
    <t>BY_PH_1703</t>
  </si>
  <si>
    <t>Добрыя Леки Аптека N13 ЗАО Медфарм</t>
  </si>
  <si>
    <t>пр-т Пушкинский, 53-63</t>
  </si>
  <si>
    <t>BY_PH_1713</t>
  </si>
  <si>
    <t>Добрыя Леки Аптека N17 ЗАО Медфарм</t>
  </si>
  <si>
    <t>ул. Якубовского, 22, маг. Грошык</t>
  </si>
  <si>
    <t>BY_PH_1722</t>
  </si>
  <si>
    <t>Добрыя Леки-Эканом Аптека N2 ЗАО Медфарм</t>
  </si>
  <si>
    <t>ул. 30 лет Победы, 12А</t>
  </si>
  <si>
    <t>BY_PH_1730</t>
  </si>
  <si>
    <t>Добрыя Леки Аптека N22 ЗАО Медфарм</t>
  </si>
  <si>
    <t>ул. Мовчанского, 25-98, ТЦ Маяк</t>
  </si>
  <si>
    <t>BY_PH_1798</t>
  </si>
  <si>
    <t>Добрыя Леки Аптека N4 ЗАО Медфарм</t>
  </si>
  <si>
    <t>пр-т Пушкинский, 38-41</t>
  </si>
  <si>
    <t>BY_PH_1919</t>
  </si>
  <si>
    <t>Доктор Время ООО Аптека N1 кат. 5</t>
  </si>
  <si>
    <t>ул. Славинского, 39</t>
  </si>
  <si>
    <t>BY_PH_192</t>
  </si>
  <si>
    <t>Аптека ADEL N61 ООО Фарммаркет-Плюс</t>
  </si>
  <si>
    <t>пр-т Независимости, 179-7, ТЦ Спектр</t>
  </si>
  <si>
    <t>BY_PH_1921</t>
  </si>
  <si>
    <t>Планета Здоровья Аптека N12 ООО Доктор Время</t>
  </si>
  <si>
    <t>ул. Максима Горького, 91</t>
  </si>
  <si>
    <t>BY_PH_1926</t>
  </si>
  <si>
    <t>Планета Здоровья Аптека N18 Доктор Время ООО</t>
  </si>
  <si>
    <t>ул. Красикова, 48А, маг. Микс</t>
  </si>
  <si>
    <t>BY_PH_193</t>
  </si>
  <si>
    <t>Аптека ADEL N23 ООО Виватон плюс</t>
  </si>
  <si>
    <t>ул. Свердлова, 16-22</t>
  </si>
  <si>
    <t>BY_PH_1931</t>
  </si>
  <si>
    <t>Планета Здоровья Аптека N21 Доктор Время ООО</t>
  </si>
  <si>
    <t>пр-т Жукова, 44, ТЦ Аутлето</t>
  </si>
  <si>
    <t>BY_PH_1932</t>
  </si>
  <si>
    <t>Доктор Время ООО Аптека N22</t>
  </si>
  <si>
    <t>пр-т Независимости, 91, вход со стороны проспекта</t>
  </si>
  <si>
    <t>BY_PH_1933</t>
  </si>
  <si>
    <t>Доктор Время ООО Аптека N23</t>
  </si>
  <si>
    <t>BY_PH_1934</t>
  </si>
  <si>
    <t>Планета Здоровья Аптека N24 Доктор Время ООО</t>
  </si>
  <si>
    <t>BY_PH_1935</t>
  </si>
  <si>
    <t>Планета Здоровья Аптека N25 Доктор Время ООО</t>
  </si>
  <si>
    <t>ул. Протасова, 23А</t>
  </si>
  <si>
    <t>BY_PH_1937</t>
  </si>
  <si>
    <t>Планета Здоровья Аптека N29 Доктор Время ООО</t>
  </si>
  <si>
    <t>ул. Советская, 6, маг. Старый универмаг</t>
  </si>
  <si>
    <t>BY_PH_1938</t>
  </si>
  <si>
    <t>Доктор Время ООО Аптека N3</t>
  </si>
  <si>
    <t>ул. Громова, 28, пом. 315</t>
  </si>
  <si>
    <t>BY_PH_194</t>
  </si>
  <si>
    <t>Аптека ADEL N65 ООО Фарммаркет-Плюс</t>
  </si>
  <si>
    <t>пр-т Дзержинского, 19-850</t>
  </si>
  <si>
    <t>BY_PH_1940</t>
  </si>
  <si>
    <t>Доктор Время ООО Аптека N32</t>
  </si>
  <si>
    <t>м-н Молодежный, 43</t>
  </si>
  <si>
    <t>BY_PH_181</t>
  </si>
  <si>
    <t>Аптека ADEL N49 ЗАО Медфарм</t>
  </si>
  <si>
    <t>ул. Первомайская, 142-52</t>
  </si>
  <si>
    <t>BY_PH_1942</t>
  </si>
  <si>
    <t>Доктор Время ООО Аптека N36</t>
  </si>
  <si>
    <t>ул. Мазурова, 60, маг. Веста</t>
  </si>
  <si>
    <t>BY_PH_1943</t>
  </si>
  <si>
    <t>Доктор Время ООО Аптека N37</t>
  </si>
  <si>
    <t>ул. Советская, 43А</t>
  </si>
  <si>
    <t>BY_PH_1944</t>
  </si>
  <si>
    <t>Планета Здоровья Аптека N38 Доктор Время ООО</t>
  </si>
  <si>
    <t>2-й Микрорайон, 12, пом. 1, маг. Евроопт</t>
  </si>
  <si>
    <t>BY_PH_1945</t>
  </si>
  <si>
    <t>Планета Здоровья Аптека N39 Доктор Время ООО</t>
  </si>
  <si>
    <t>ул. Соломовой, 112</t>
  </si>
  <si>
    <t>BY_PH_1947</t>
  </si>
  <si>
    <t>Доктор Время ООО Аптека N40</t>
  </si>
  <si>
    <t>б-р Юности, 110А</t>
  </si>
  <si>
    <t>BY_PH_1948</t>
  </si>
  <si>
    <t>Доктор Время ООО Аптека N41</t>
  </si>
  <si>
    <t>ул. Социалистическая, 80/1</t>
  </si>
  <si>
    <t>BY_PH_184</t>
  </si>
  <si>
    <t>Добрыя Леки Аптека N5 ЗАО Медфарм</t>
  </si>
  <si>
    <t>ул. Народного Ополчения, 20</t>
  </si>
  <si>
    <t>BY_PH_1950</t>
  </si>
  <si>
    <t>Доктор Время ООО Аптека N43</t>
  </si>
  <si>
    <t>ул. Фурманова, 7А</t>
  </si>
  <si>
    <t>BY_PH_3678</t>
  </si>
  <si>
    <t>Добрыя Леки Аптека N46 ООО Виватон плюс</t>
  </si>
  <si>
    <t>ул. Наконечникова, 37А</t>
  </si>
  <si>
    <t>BY_PH_1952</t>
  </si>
  <si>
    <t>Планета Здоровья Аптека N45 Доктор Время ООО</t>
  </si>
  <si>
    <t>пр-т Независимости, 18</t>
  </si>
  <si>
    <t>BY_PH_1953</t>
  </si>
  <si>
    <t>Планета Здоровья Аптека N46 Доктор Время ООО</t>
  </si>
  <si>
    <t>ул. Войкова, 1, маг. Алми</t>
  </si>
  <si>
    <t>BY_PH_1941</t>
  </si>
  <si>
    <t>Планета Здоровья Аптека N33 Доктор Время ООО</t>
  </si>
  <si>
    <t>ул. Солнечная, 57</t>
  </si>
  <si>
    <t>BY_PH_1957</t>
  </si>
  <si>
    <t>Планета Здоровья Аптека N51 Доктор Время ООО</t>
  </si>
  <si>
    <t>ул. Налибокская, 36-5, ТЦ Квадро</t>
  </si>
  <si>
    <t>BY_PH_1958</t>
  </si>
  <si>
    <t>Доктор Время ООО Аптека N52</t>
  </si>
  <si>
    <t>пр-т Дзержинского, 131/635</t>
  </si>
  <si>
    <t>BY_PH_1959</t>
  </si>
  <si>
    <t>Доктор Время ООО Аптека N53</t>
  </si>
  <si>
    <t>ул. Пономаренко, 34</t>
  </si>
  <si>
    <t>BY_PH_196</t>
  </si>
  <si>
    <t>Аптека ADEL N51 ЗАО Фарммаркет</t>
  </si>
  <si>
    <t>ул. Нефтяников, 6, ТЦ Зодиак</t>
  </si>
  <si>
    <t>BY_PH_1963</t>
  </si>
  <si>
    <t>Планета Здоровья Аптека N58 Доктор Время ООО</t>
  </si>
  <si>
    <t>ул. Карла Маркса, 2Г</t>
  </si>
  <si>
    <t>BY_PH_1841</t>
  </si>
  <si>
    <t>Добрыя Леки-Эканом Аптека N55 ЗАО Медфарм</t>
  </si>
  <si>
    <t>ул. Тимирязевская, 34</t>
  </si>
  <si>
    <t>BY_PH_1965</t>
  </si>
  <si>
    <t>Добрыя леки Аптека N96 ООО Фарммаркет-Плюс</t>
  </si>
  <si>
    <t>пр-т Независимости, 23-1Н</t>
  </si>
  <si>
    <t>BY_PH_1967</t>
  </si>
  <si>
    <t>Доктор Время ООО Аптека N65</t>
  </si>
  <si>
    <t>ул. Жуковского, 11а-2а</t>
  </si>
  <si>
    <t>BY_PH_1968</t>
  </si>
  <si>
    <t>Планета Здоровья Аптека N66 Доктор Время ООО</t>
  </si>
  <si>
    <t>пер. Студенецкий, 7-10</t>
  </si>
  <si>
    <t>BY_PH_1875</t>
  </si>
  <si>
    <t>Добрыя Леки Аптека N71 ЗАО Медфарм</t>
  </si>
  <si>
    <t>ул. Гришина, 106</t>
  </si>
  <si>
    <t>BY_PH_197</t>
  </si>
  <si>
    <t>Аптека ADEL N7 ОДО Амадей</t>
  </si>
  <si>
    <t>ул. Владимирова, 16, маг. Евроопт</t>
  </si>
  <si>
    <t>BY_PH_1971</t>
  </si>
  <si>
    <t>Доктор Время ООО Аптека N71</t>
  </si>
  <si>
    <t>ул. Новополесская, 3, к. 1</t>
  </si>
  <si>
    <t>BY_PH_1972</t>
  </si>
  <si>
    <t>Доктор Время ООО Аптека N8</t>
  </si>
  <si>
    <t>ул. Голодеда, 21, к. 1</t>
  </si>
  <si>
    <t>BY_PH_1973</t>
  </si>
  <si>
    <t>Доктор Время ООО Аптека N9</t>
  </si>
  <si>
    <t>ул. Строителей, 15</t>
  </si>
  <si>
    <t>BY_PH_1974</t>
  </si>
  <si>
    <t>Доктор До Аптека N1 ООО Табина</t>
  </si>
  <si>
    <t>ул. Куйбышева, 57-77</t>
  </si>
  <si>
    <t>BY_PH_1975</t>
  </si>
  <si>
    <t>ул. Ванеева, 12</t>
  </si>
  <si>
    <t>BY_PH_1976</t>
  </si>
  <si>
    <t>Доктор До Аптека N11 ООО Табина</t>
  </si>
  <si>
    <t>ул. Веры Хоружей, 18Б</t>
  </si>
  <si>
    <t>BY_PH_1977</t>
  </si>
  <si>
    <t>ул. Маяковского, 154, пом. 2АН</t>
  </si>
  <si>
    <t>BY_PH_198</t>
  </si>
  <si>
    <t>Аптека ADEL N7 ООО Виватон плюс</t>
  </si>
  <si>
    <t>ул. Комарова, 26А</t>
  </si>
  <si>
    <t>BY_PH_1981</t>
  </si>
  <si>
    <t>ул. Сергея Есенина, 38, пом. 178</t>
  </si>
  <si>
    <t>BY_PH_1982</t>
  </si>
  <si>
    <t>ул. Немига, 30</t>
  </si>
  <si>
    <t>BY_PH_1985</t>
  </si>
  <si>
    <t>ул. Первомайская, 18, пом. 4Н</t>
  </si>
  <si>
    <t>BY_PH_1986</t>
  </si>
  <si>
    <t>Доктор До Аптека N25 ООО Табина</t>
  </si>
  <si>
    <t>ул. Воронянского, 17А</t>
  </si>
  <si>
    <t>BY_PH_1987</t>
  </si>
  <si>
    <t>пр-т Независимости, 52-141</t>
  </si>
  <si>
    <t>BY_PH_1988</t>
  </si>
  <si>
    <t>Доктор До Аптека N4 ООО Табина</t>
  </si>
  <si>
    <t>ул. Максима Богдановича, 118</t>
  </si>
  <si>
    <t>BY_PH_1989</t>
  </si>
  <si>
    <t>ул. Руссиянова, 36, рядом с маг. Санта</t>
  </si>
  <si>
    <t>71</t>
  </si>
  <si>
    <t>ул. Макаенка, 11, пом. 1000</t>
  </si>
  <si>
    <t>BY_PH_1990</t>
  </si>
  <si>
    <t>ул. Уборевича, 144В, Чижовский двор</t>
  </si>
  <si>
    <t>BY_PH_1991</t>
  </si>
  <si>
    <t>ул. Веры Хоружей, 8, Комаровский рынок</t>
  </si>
  <si>
    <t>BY_PH_1992</t>
  </si>
  <si>
    <t>Доктор До Аптека N9 ООО Табина</t>
  </si>
  <si>
    <t>ул. Филимонова, 3, к. 2</t>
  </si>
  <si>
    <t>BY_PH_1993</t>
  </si>
  <si>
    <t>Доминантафарм ОДО Аптека N1</t>
  </si>
  <si>
    <t>ул. Притыцкого, 89, пом. 13Н</t>
  </si>
  <si>
    <t>BY_PH_1994</t>
  </si>
  <si>
    <t>Доминантафарм ОДО Аптека N2</t>
  </si>
  <si>
    <t>Игуменский тр-т, 16-371</t>
  </si>
  <si>
    <t>BY_PH_1995</t>
  </si>
  <si>
    <t>Доминантафарм ОДО Аптека N3</t>
  </si>
  <si>
    <t>ул. Червякова, 4-109</t>
  </si>
  <si>
    <t>BY_PH_1996</t>
  </si>
  <si>
    <t>Доминантафарм ОДО Аптека N4</t>
  </si>
  <si>
    <t>ул. Волынца, 12м-2</t>
  </si>
  <si>
    <t>BY_PH_1997</t>
  </si>
  <si>
    <t>Доминантафарм ОДО Аптека N5</t>
  </si>
  <si>
    <t>ул. Фрунзе, 3-1</t>
  </si>
  <si>
    <t>BY_PH_1998</t>
  </si>
  <si>
    <t>Доминантафарм ОДО Аптека N6</t>
  </si>
  <si>
    <t>пр-т Революции, 64</t>
  </si>
  <si>
    <t>BY_PH_1999</t>
  </si>
  <si>
    <t>Доминантафарм ОДО Аптека N7</t>
  </si>
  <si>
    <t>ул. Великий Гостинец, 67Г-7</t>
  </si>
  <si>
    <t>BY_PH_2</t>
  </si>
  <si>
    <t>InLek Аптека N1 ОДО ДКМ-ФАРМ</t>
  </si>
  <si>
    <t>ул. Веры Хоружей, 31, маг. Евроопт</t>
  </si>
  <si>
    <t>BY_PH_20</t>
  </si>
  <si>
    <t>Аленфарм-Плюс ОДО Аптека N15</t>
  </si>
  <si>
    <t>ул. Веры Хоружей, 8, Комаровский рынок, пав. 44</t>
  </si>
  <si>
    <t>BY_PH_200</t>
  </si>
  <si>
    <t>Аптека ADEL N72 ООО Фарммаркет-Плюс</t>
  </si>
  <si>
    <t>пр-т Победителей, 84, ТРЦ Арена сити</t>
  </si>
  <si>
    <t>BY_PH_2000</t>
  </si>
  <si>
    <t>Остров Здоровья Аптека N5 Евроаптека ООО</t>
  </si>
  <si>
    <t>пр-т Победителей, 1, маг. Рублевский</t>
  </si>
  <si>
    <t>BY_PH_2001</t>
  </si>
  <si>
    <t>Остров Здоровья Аптека N4 Евроаптека ООО</t>
  </si>
  <si>
    <t>б-р Шевченко, 24, пом. 1Н</t>
  </si>
  <si>
    <t>BY_PH_2007</t>
  </si>
  <si>
    <t>Зеленая Аптека N14 ООО Здоровое решение</t>
  </si>
  <si>
    <t>ул. Могилевская, 5</t>
  </si>
  <si>
    <t>BY_PH_2019</t>
  </si>
  <si>
    <t>Зеленая Аптека N5 ООО Здоровое Решение</t>
  </si>
  <si>
    <t>ул. Бачило, 14, маг. Петровский</t>
  </si>
  <si>
    <t>BY_PH_202</t>
  </si>
  <si>
    <t>Аптека ADEL N77 ООО Фарммаркет-Плюс</t>
  </si>
  <si>
    <t>ул. Бобруйская, 6-13, ТРЦ Galileo, 2 этаж, рядом маг. Соседи</t>
  </si>
  <si>
    <t>BY_PH_2025</t>
  </si>
  <si>
    <t>Зеленый лист Аптека N11 ОДО ДКМ-ФАРМ</t>
  </si>
  <si>
    <t>ул. Пушкина, 31А</t>
  </si>
  <si>
    <t>BY_PH_2026</t>
  </si>
  <si>
    <t>Зеленый лист Аптека N11 ООО Сеть аптек</t>
  </si>
  <si>
    <t>ул. Царикова, 53А, маг. Мила</t>
  </si>
  <si>
    <t>BY_PH_2027</t>
  </si>
  <si>
    <t>Зеленый лист Аптека N12 ООО Сеть аптек</t>
  </si>
  <si>
    <t>ул. Кожара, 1-671, маг. Копеечка</t>
  </si>
  <si>
    <t>BY_PH_1876</t>
  </si>
  <si>
    <t>Добрыя Леки Аптека N72 ЗАО Медфарм</t>
  </si>
  <si>
    <t>б-р Непокоренных, 35</t>
  </si>
  <si>
    <t>BY_PH_203</t>
  </si>
  <si>
    <t>Добрыя Леки-Эканом Аптека N8 ОДО Амадей</t>
  </si>
  <si>
    <t>ул. Огоренко, 30</t>
  </si>
  <si>
    <t>BY_PH_2030</t>
  </si>
  <si>
    <t>InLek Аптека N18 ОДО ДКМ-ФАРМ</t>
  </si>
  <si>
    <t>ул. Франциска Скорины, 28, маг. Алми</t>
  </si>
  <si>
    <t>BY_PH_1877</t>
  </si>
  <si>
    <t>Добрыя Леки Аптека N73 ЗАО Медфарм</t>
  </si>
  <si>
    <t>ул. Жемчужная, 22, маг. Соседи</t>
  </si>
  <si>
    <t>BY_PH_2033</t>
  </si>
  <si>
    <t>InLek Аптека N2 ОДО ДКМ-ФАРМ</t>
  </si>
  <si>
    <t>пр-т Мира, 32</t>
  </si>
  <si>
    <t>BY_PH_1892</t>
  </si>
  <si>
    <t>Добрыя Леки Аптека N9 ЗАО Медфарм</t>
  </si>
  <si>
    <t>ул. Каштановая, 2</t>
  </si>
  <si>
    <t>BY_PH_2035</t>
  </si>
  <si>
    <t>InLek Аптека N25 ОДО ДКМ-ФАРМ</t>
  </si>
  <si>
    <t>ул. Кабяка, 13, пом. 6, маг. Алми</t>
  </si>
  <si>
    <t>BY_PH_2036</t>
  </si>
  <si>
    <t>Зеленый лист Аптека N26 ОДО ДКМ-ФАРМ</t>
  </si>
  <si>
    <t>ул. Октябрьская, 75А</t>
  </si>
  <si>
    <t>BY_PH_2037</t>
  </si>
  <si>
    <t>Зеленый лист Аптека N28 ОДО ДКМ-ФАРМ</t>
  </si>
  <si>
    <t>ул. Кирова, 7/11</t>
  </si>
  <si>
    <t>BY_PH_2038</t>
  </si>
  <si>
    <t>Зеленый лист Аптека N29 ОДО ДКМ-ФАРМ</t>
  </si>
  <si>
    <t>пер. Парковый, 9А</t>
  </si>
  <si>
    <t>BY_PH_190</t>
  </si>
  <si>
    <t>Аптека ADEL N6 ЗАО Медфарм</t>
  </si>
  <si>
    <t>пр-т Пушкинский, 35Б</t>
  </si>
  <si>
    <t>BY_PH_204</t>
  </si>
  <si>
    <t>Аптека ADEL N8 ООО Фарммаркет-Плюс</t>
  </si>
  <si>
    <t>м. Могилевская, подземный переход, выход к ДС Автозаводская</t>
  </si>
  <si>
    <t>BY_PH_3716</t>
  </si>
  <si>
    <t>Тишас ОДО Аптека N18</t>
  </si>
  <si>
    <t>ул. Парковая, 16-2</t>
  </si>
  <si>
    <t>BY_PH_2041</t>
  </si>
  <si>
    <t>Зеленый лист Аптека N32 ОДО ДКМ-ФАРМ</t>
  </si>
  <si>
    <t>ул. Ленина, 26А, ТЦ Пирамида (вход напротив магазина ЛУЧ)</t>
  </si>
  <si>
    <t>BY_PH_2042</t>
  </si>
  <si>
    <t>InLek Аптека N33 ОДО ДКМ-ФАРМ</t>
  </si>
  <si>
    <t>ул. Титова, 136Б, 2 этаж</t>
  </si>
  <si>
    <t>BY_PH_1969</t>
  </si>
  <si>
    <t>Планета Здоровья Аптека N69 Доктор Время ООО</t>
  </si>
  <si>
    <t>ул. Ямницкая, 97Б</t>
  </si>
  <si>
    <t>BY_PH_2044</t>
  </si>
  <si>
    <t>InLek Аптека N39 ОДО ДКМ-ФАРМ</t>
  </si>
  <si>
    <t>ул. Генерала Белобородова, 2А, маг. Гиппо</t>
  </si>
  <si>
    <t>BY_PH_2029</t>
  </si>
  <si>
    <t>Зеленый лист Аптека N16 ООО Сеть аптек</t>
  </si>
  <si>
    <t>ул. Первомайская, 84А-25</t>
  </si>
  <si>
    <t>BY_PH_2032</t>
  </si>
  <si>
    <t>Зеленый лист Аптека N19 ОДО ДКМ-ФАРМ</t>
  </si>
  <si>
    <t>ул. Челюскинцев, 136</t>
  </si>
  <si>
    <t>BY_PH_2047</t>
  </si>
  <si>
    <t>InLek Аптека N40 ОДО ДКМ-ФАРМ</t>
  </si>
  <si>
    <t>ул. Ложинская, 14-2, маг. Соседи</t>
  </si>
  <si>
    <t>BY_PH_2039</t>
  </si>
  <si>
    <t>Зеленый лист Аптека N3 ОДО ДКМ-ФАРМ</t>
  </si>
  <si>
    <t>ул. Ленинская, 20</t>
  </si>
  <si>
    <t>BY_PH_205</t>
  </si>
  <si>
    <t>Аптека ADEL N84 ООО Фарммаркет-Плюс</t>
  </si>
  <si>
    <t>ул. Бакинская, 20/1А</t>
  </si>
  <si>
    <t>BY_PH_2050</t>
  </si>
  <si>
    <t>InLek Аптека N8 ОДО ДКМ-ФАРМ</t>
  </si>
  <si>
    <t>BY_PH_2045</t>
  </si>
  <si>
    <t>Зеленый лист Аптека N4 ОДО ДКМ-ФАРМ</t>
  </si>
  <si>
    <t>пр-т Пушкинский, 14</t>
  </si>
  <si>
    <t>BY_PH_2052</t>
  </si>
  <si>
    <t>InLek Аптека N9 ОДО ДКМ-ФАРМ</t>
  </si>
  <si>
    <t>ул. Ленина, 2Б</t>
  </si>
  <si>
    <t>BY_PH_206</t>
  </si>
  <si>
    <t>Аптека ADEL N9 ЗАО Фарммаркет</t>
  </si>
  <si>
    <t>пр-т Фрунзе, 15-2</t>
  </si>
  <si>
    <t>BY_PH_207</t>
  </si>
  <si>
    <t>Аптека ADEL N9 ОДО Амадей</t>
  </si>
  <si>
    <t>пл. Привокзальная, 1, гостиница Гомель</t>
  </si>
  <si>
    <t>BY_PH_208</t>
  </si>
  <si>
    <t>Аптека ADEL N9 ООО Виватон плюс</t>
  </si>
  <si>
    <t>ул. Кабяка, 1, маг. Веста</t>
  </si>
  <si>
    <t>BY_PH_209</t>
  </si>
  <si>
    <t>Аптека ADEL N9 ООО Фарммаркет-Плюс</t>
  </si>
  <si>
    <t>м. Молодежная, подземный переход</t>
  </si>
  <si>
    <t>BY_PH_3549</t>
  </si>
  <si>
    <t>Юнифарм ООО Аптека N5</t>
  </si>
  <si>
    <t>ул. Парковая, 37, ТД ДДМ, 2 этаж</t>
  </si>
  <si>
    <t>BY_PH_2128</t>
  </si>
  <si>
    <t>Ивафарм ЧТУП Аптека N1</t>
  </si>
  <si>
    <t>ул. Титова, 11</t>
  </si>
  <si>
    <t>BY_PH_213</t>
  </si>
  <si>
    <t>Остров Здоровья Аптека N3 Адвантфарма ООО</t>
  </si>
  <si>
    <t>ул. Космонавтов, 81, ТЦ Корона</t>
  </si>
  <si>
    <t>BY_PH_2139</t>
  </si>
  <si>
    <t>Ивафарм ЧТУП Аптека N5</t>
  </si>
  <si>
    <t>ул. Тавлая, 22/1-1</t>
  </si>
  <si>
    <t>BY_PH_214</t>
  </si>
  <si>
    <t>Остров Здоровья Аптека N2 Адвантфарма ООО</t>
  </si>
  <si>
    <t>ул. Клецкова, 3Б</t>
  </si>
  <si>
    <t>BY_PH_2147</t>
  </si>
  <si>
    <t>ИЛПО</t>
  </si>
  <si>
    <t>ИЛПО ООО Аптека N1</t>
  </si>
  <si>
    <t>пр-т Текстильщиков, 15, к. 2</t>
  </si>
  <si>
    <t>BY_PH_2148</t>
  </si>
  <si>
    <t>ИЛПО ООО Аптека N2</t>
  </si>
  <si>
    <t>аг. Лесной, 19B-4</t>
  </si>
  <si>
    <t>BY_PH_215</t>
  </si>
  <si>
    <t>Остров Здоровья Аптека N5 Адвантфарма ООО</t>
  </si>
  <si>
    <t>ул. Генерала Белобородова, 3, ТЦ Беларусь, пав.180</t>
  </si>
  <si>
    <t>BY_PH_2155</t>
  </si>
  <si>
    <t>ИООО Сибвалио-Бел Аптека N1</t>
  </si>
  <si>
    <t>ул. Максима Танка, 4-1Е</t>
  </si>
  <si>
    <t>BY_PH_2157</t>
  </si>
  <si>
    <t>ИТЕРА-МЕД ООО Аптека N10</t>
  </si>
  <si>
    <t>ул. Притыцкого, 2, маг. Марцин</t>
  </si>
  <si>
    <t>BY_PH_2158</t>
  </si>
  <si>
    <t>ИТЕРА-МЕД ООО Аптека N2</t>
  </si>
  <si>
    <t>ул. Леонида Беды, 19</t>
  </si>
  <si>
    <t>BY_PH_2159</t>
  </si>
  <si>
    <t>ИТЕРА-МЕД ООО Аптека N3</t>
  </si>
  <si>
    <t>Старовиленский тр-т, 26, к. 1</t>
  </si>
  <si>
    <t>BY_PH_216</t>
  </si>
  <si>
    <t>Остров Здоровья Аптека N6 Адвантфарма ООО</t>
  </si>
  <si>
    <t>пр-т Речицкий, 108А</t>
  </si>
  <si>
    <t>BY_PH_2164</t>
  </si>
  <si>
    <t>ИТЕРА-МЕД ООО Аптека N9</t>
  </si>
  <si>
    <t>пр-т Партизанский, 81, ТЦ Партизанский, пом. 32</t>
  </si>
  <si>
    <t>BY_PH_2046</t>
  </si>
  <si>
    <t>InLek Аптека N4 ООО Сеть аптек</t>
  </si>
  <si>
    <t>ул. Мовчанского, 6, маг. Гиппо</t>
  </si>
  <si>
    <t>BY_PH_2048</t>
  </si>
  <si>
    <t>InLek Аптека N41 ОДО ДКМ-ФАРМ</t>
  </si>
  <si>
    <t>ул. Минское Шоссе, 31</t>
  </si>
  <si>
    <t>BY_PH_2167</t>
  </si>
  <si>
    <t>Искамед ООО Аптека N101</t>
  </si>
  <si>
    <t>ул. Суворова, 306</t>
  </si>
  <si>
    <t>BY_PH_2168</t>
  </si>
  <si>
    <t>Искамед ООО Аптека N11</t>
  </si>
  <si>
    <t>ул. Тимирязева, 125/2, ТЦ Ждановичи</t>
  </si>
  <si>
    <t>BY_PH_2169</t>
  </si>
  <si>
    <t>Искамед ООО Аптека N12</t>
  </si>
  <si>
    <t>ул. Ленина, 13-10</t>
  </si>
  <si>
    <t>BY_PH_217</t>
  </si>
  <si>
    <t>Остров Здоровья Аптека N1 Адвантфарма ООО</t>
  </si>
  <si>
    <t>ул. Сухого, 6, Гомсельмаш</t>
  </si>
  <si>
    <t>BY_PH_2170</t>
  </si>
  <si>
    <t>Искамед ООО Аптека N13</t>
  </si>
  <si>
    <t>пр-т Речицкий, 4</t>
  </si>
  <si>
    <t>BY_PH_2171</t>
  </si>
  <si>
    <t>Искамед ООО Аптека N14</t>
  </si>
  <si>
    <t>ул. Ивана Флерова, 24</t>
  </si>
  <si>
    <t>BY_PH_2172</t>
  </si>
  <si>
    <t>Искамед ООО Аптека N15</t>
  </si>
  <si>
    <t>м-н Полесье, 13А</t>
  </si>
  <si>
    <t>BY_PH_2173</t>
  </si>
  <si>
    <t>Искамед ООО Аптека N16</t>
  </si>
  <si>
    <t>ул. Михася Лынькова, 59</t>
  </si>
  <si>
    <t>BY_PH_2174</t>
  </si>
  <si>
    <t>Искамед ООО Аптека N17</t>
  </si>
  <si>
    <t>ул. Первомайская, 80Б</t>
  </si>
  <si>
    <t>BY_PH_2175</t>
  </si>
  <si>
    <t>Искамед ООО Аптека N18</t>
  </si>
  <si>
    <t>ул. Одинцова, 113</t>
  </si>
  <si>
    <t>BY_PH_2176</t>
  </si>
  <si>
    <t>Искамед ООО Аптека N19</t>
  </si>
  <si>
    <t>ул. Первомайская, 12</t>
  </si>
  <si>
    <t>BY_PH_2051</t>
  </si>
  <si>
    <t>Зеленый лист Аптека N8 ООО Сеть аптек</t>
  </si>
  <si>
    <t>ул. Челюскинцев, 41</t>
  </si>
  <si>
    <t>BY_PH_2178</t>
  </si>
  <si>
    <t>Искамед ООО Аптека N20</t>
  </si>
  <si>
    <t>ул. Московская, 16</t>
  </si>
  <si>
    <t>BY_PH_2179</t>
  </si>
  <si>
    <t>Искамед ООО Аптека N21</t>
  </si>
  <si>
    <t>BY_PH_218</t>
  </si>
  <si>
    <t>Остров Здоровья Аптека N8 Адвантфарма ООО</t>
  </si>
  <si>
    <t>ул. Чкалова, 9</t>
  </si>
  <si>
    <t>BY_PH_2180</t>
  </si>
  <si>
    <t>Искамед ООО Аптека N22</t>
  </si>
  <si>
    <t>ул. Мицкевича, 11</t>
  </si>
  <si>
    <t>BY_PH_2181</t>
  </si>
  <si>
    <t>Искамед ООО Аптека N23</t>
  </si>
  <si>
    <t>пр-т Независимости, 185</t>
  </si>
  <si>
    <t>BY_PH_2182</t>
  </si>
  <si>
    <t>Искамед ООО Аптека N24</t>
  </si>
  <si>
    <t>ул. Луначарского, 7А</t>
  </si>
  <si>
    <t>BY_PH_2183</t>
  </si>
  <si>
    <t>Искамед ООО Аптека N25</t>
  </si>
  <si>
    <t>ул. Иосифа Жиновича, 1</t>
  </si>
  <si>
    <t>BY_PH_2184</t>
  </si>
  <si>
    <t>Искамед ООО Аптека N26</t>
  </si>
  <si>
    <t>ул. Тимирязева, 123/1, ТЦ Ждановичи</t>
  </si>
  <si>
    <t>BY_PH_2165</t>
  </si>
  <si>
    <t>Искамед ООО Аптека N1</t>
  </si>
  <si>
    <t>ул. Болдина, 9-35</t>
  </si>
  <si>
    <t>BY_PH_2186</t>
  </si>
  <si>
    <t>Искамед ООО Аптека N28</t>
  </si>
  <si>
    <t>ул. Плеханова, 42</t>
  </si>
  <si>
    <t>BY_PH_2187</t>
  </si>
  <si>
    <t>Искамед ООО Аптека N29</t>
  </si>
  <si>
    <t>ул. 50 лет Гомсельмаш, 8</t>
  </si>
  <si>
    <t>BY_PH_2188</t>
  </si>
  <si>
    <t>Искамед ООО Аптека N3</t>
  </si>
  <si>
    <t>ул. Рафиева, 88А</t>
  </si>
  <si>
    <t>BY_PH_2189</t>
  </si>
  <si>
    <t>Искамед ООО Аптека N30</t>
  </si>
  <si>
    <t>16-й Микрорайон, 38</t>
  </si>
  <si>
    <t>BY_PH_2190</t>
  </si>
  <si>
    <t>Искамед ООО Аптека N31</t>
  </si>
  <si>
    <t>ул. Кунцевщина, 19</t>
  </si>
  <si>
    <t>BY_PH_2191</t>
  </si>
  <si>
    <t>Искамед ООО Аптека N32</t>
  </si>
  <si>
    <t>пр-т Революции, 40</t>
  </si>
  <si>
    <t>BY_PH_2192</t>
  </si>
  <si>
    <t>Искамед ООО Аптека N33</t>
  </si>
  <si>
    <t>ул. Молодежная, 66</t>
  </si>
  <si>
    <t>BY_PH_2166</t>
  </si>
  <si>
    <t>Искамед ООО Аптека N10</t>
  </si>
  <si>
    <t>ул. Гришина, 61А</t>
  </si>
  <si>
    <t>BY_PH_2194</t>
  </si>
  <si>
    <t>Искамед ООО Аптека N35</t>
  </si>
  <si>
    <t>ул. Великий Гостинец, 64</t>
  </si>
  <si>
    <t>BY_PH_2195</t>
  </si>
  <si>
    <t>Искамед ООО Аптека N36</t>
  </si>
  <si>
    <t>ул. Мира, 38</t>
  </si>
  <si>
    <t>BY_PH_2196</t>
  </si>
  <si>
    <t>Искамед ООО Аптека N37</t>
  </si>
  <si>
    <t>BY_PH_2197</t>
  </si>
  <si>
    <t>Искамед ООО Аптека N38</t>
  </si>
  <si>
    <t>ул. 14 Партизан, 60</t>
  </si>
  <si>
    <t>BY_PH_2177</t>
  </si>
  <si>
    <t>Искамед ООО Аптека N2</t>
  </si>
  <si>
    <t>ул. Космонавтов, 34</t>
  </si>
  <si>
    <t>BY_PH_1954</t>
  </si>
  <si>
    <t>Доктор Время ООО Аптека N48</t>
  </si>
  <si>
    <t>ул. Центральная, 23</t>
  </si>
  <si>
    <t>BY_PH_2200</t>
  </si>
  <si>
    <t>Искамед ООО Аптека N40</t>
  </si>
  <si>
    <t>ул. Богомолова, 21</t>
  </si>
  <si>
    <t>BY_PH_2201</t>
  </si>
  <si>
    <t>Искамед ООО Аптека N41</t>
  </si>
  <si>
    <t>ул. Ленина, 191</t>
  </si>
  <si>
    <t>BY_PH_2202</t>
  </si>
  <si>
    <t>Искамед ООО Аптека N42</t>
  </si>
  <si>
    <t>ул. Белинского, 15</t>
  </si>
  <si>
    <t>BY_PH_2203</t>
  </si>
  <si>
    <t>Искамед ООО Аптека N43</t>
  </si>
  <si>
    <t>ул. Лермонтова, 30А</t>
  </si>
  <si>
    <t>BY_PH_2204</t>
  </si>
  <si>
    <t>Искамед ООО Аптека N44</t>
  </si>
  <si>
    <t>ул. Щорса, 11-396</t>
  </si>
  <si>
    <t>BY_PH_2205</t>
  </si>
  <si>
    <t>Искамед ООО Аптека N45</t>
  </si>
  <si>
    <t>ул. Лобанка, 81</t>
  </si>
  <si>
    <t>BY_PH_2206</t>
  </si>
  <si>
    <t>Искамед ООО Аптека N46</t>
  </si>
  <si>
    <t>ул. Набережная, 83</t>
  </si>
  <si>
    <t>BY_PH_2207</t>
  </si>
  <si>
    <t>Искамед ООО Аптека N47</t>
  </si>
  <si>
    <t>ул. Заслонова, 47</t>
  </si>
  <si>
    <t>BY_PH_2208</t>
  </si>
  <si>
    <t>Искамед ООО Аптека N48</t>
  </si>
  <si>
    <t>пр-т Дзержинского, 122-543</t>
  </si>
  <si>
    <t>BY_PH_2209</t>
  </si>
  <si>
    <t>Искамед ООО Аптека N49</t>
  </si>
  <si>
    <t>ул. Юбилейная, 10/3</t>
  </si>
  <si>
    <t>BY_PH_221</t>
  </si>
  <si>
    <t>ул. Мостовая, 29, пом. 1</t>
  </si>
  <si>
    <t>BY_PH_2210</t>
  </si>
  <si>
    <t>Искамед ООО Аптека N5</t>
  </si>
  <si>
    <t>ул. Гагарина, 87</t>
  </si>
  <si>
    <t>BY_PH_2185</t>
  </si>
  <si>
    <t>Искамед ООО Аптека N27</t>
  </si>
  <si>
    <t>BY_PH_2212</t>
  </si>
  <si>
    <t>Искамед ООО Аптека N51</t>
  </si>
  <si>
    <t>пр-т Космонавтов, 27</t>
  </si>
  <si>
    <t>BY_PH_2213</t>
  </si>
  <si>
    <t>Искамед ООО Аптека N52</t>
  </si>
  <si>
    <t>пр-т Строителей, 8, к. 3</t>
  </si>
  <si>
    <t>BY_PH_2214</t>
  </si>
  <si>
    <t>Искамед ООО Аптека N53</t>
  </si>
  <si>
    <t>ул. Анатолия Богатырева, 28-109</t>
  </si>
  <si>
    <t>BY_PH_2215</t>
  </si>
  <si>
    <t>Искамед ООО Аптека N54</t>
  </si>
  <si>
    <t>18-й Микрорайон, 22</t>
  </si>
  <si>
    <t>BY_PH_2216</t>
  </si>
  <si>
    <t>Искамед ООО Аптека N55</t>
  </si>
  <si>
    <t>ул. Конева, 40</t>
  </si>
  <si>
    <t>BY_PH_2217</t>
  </si>
  <si>
    <t>Искамед ООО Аптека N56</t>
  </si>
  <si>
    <t>BY_PH_2218</t>
  </si>
  <si>
    <t>Искамед ООО Аптека N57</t>
  </si>
  <si>
    <t>пр-т Речицкий, 5В, ТЦ Мандарин</t>
  </si>
  <si>
    <t>BY_PH_2219</t>
  </si>
  <si>
    <t>Искамед ООО Аптека N58</t>
  </si>
  <si>
    <t>пр-т Победы, 38</t>
  </si>
  <si>
    <t>BY_PH_2220</t>
  </si>
  <si>
    <t>Искамед ООО Аптека N59</t>
  </si>
  <si>
    <t>ул. Неманская, 85</t>
  </si>
  <si>
    <t>BY_PH_2193</t>
  </si>
  <si>
    <t>Искамед ООО Аптека N34</t>
  </si>
  <si>
    <t>BY_PH_2211</t>
  </si>
  <si>
    <t>Искамед ООО Аптека N50</t>
  </si>
  <si>
    <t>пр-т Шмидта, 40</t>
  </si>
  <si>
    <t>BY_PH_2221</t>
  </si>
  <si>
    <t>Искамед ООО Аптека N6</t>
  </si>
  <si>
    <t>ул. Королева, 20</t>
  </si>
  <si>
    <t>BY_PH_2224</t>
  </si>
  <si>
    <t>Искамед ООО Аптека N62</t>
  </si>
  <si>
    <t>пр-т Фрунзе, 80/1</t>
  </si>
  <si>
    <t>BY_PH_2225</t>
  </si>
  <si>
    <t>Искамед ООО Аптека N63</t>
  </si>
  <si>
    <t>ул. Притыцкого, 156/1, ТЦ Green City</t>
  </si>
  <si>
    <t>BY_PH_2226</t>
  </si>
  <si>
    <t>Искамед ООО Аптека N64</t>
  </si>
  <si>
    <t>ул. Якуба Коласа, 9</t>
  </si>
  <si>
    <t>BY_PH_2227</t>
  </si>
  <si>
    <t>Искамед ООО Аптека N65</t>
  </si>
  <si>
    <t>BY_PH_2228</t>
  </si>
  <si>
    <t>Искамед ООО Аптека N66</t>
  </si>
  <si>
    <t>ул. Красная, 44</t>
  </si>
  <si>
    <t>BY_PH_2222</t>
  </si>
  <si>
    <t>Искамед ООО Аптека N60</t>
  </si>
  <si>
    <t>ул. Якубовского, 90</t>
  </si>
  <si>
    <t>BY_PH_223</t>
  </si>
  <si>
    <t>пр-т Независимости, 44, пом. 9Н</t>
  </si>
  <si>
    <t>BY_PH_2199</t>
  </si>
  <si>
    <t>Искамед ООО Аптека N4</t>
  </si>
  <si>
    <t>ул. Первомайская, 145</t>
  </si>
  <si>
    <t>BY_PH_2231</t>
  </si>
  <si>
    <t>Искамед ООО Аптека N69</t>
  </si>
  <si>
    <t>ул. Машерова, 5</t>
  </si>
  <si>
    <t>BY_PH_2232</t>
  </si>
  <si>
    <t>Искамед ООО Аптека N7</t>
  </si>
  <si>
    <t>пр-т Рокоссовского, 80</t>
  </si>
  <si>
    <t>BY_PH_2233</t>
  </si>
  <si>
    <t>Искамед ООО Аптека N70</t>
  </si>
  <si>
    <t>ул. Зеленая, 2Г</t>
  </si>
  <si>
    <t>BY_PH_2234</t>
  </si>
  <si>
    <t>Искамед ООО Аптека N71</t>
  </si>
  <si>
    <t>пр-т Машерова, 70</t>
  </si>
  <si>
    <t>BY_PH_2230</t>
  </si>
  <si>
    <t>Искамед ООО Аптека N68</t>
  </si>
  <si>
    <t>ул. Завальная, 20</t>
  </si>
  <si>
    <t>BY_PH_2229</t>
  </si>
  <si>
    <t>Искамед ООО Аптека N67</t>
  </si>
  <si>
    <t>ул. Фатина, 8</t>
  </si>
  <si>
    <t>BY_PH_2237</t>
  </si>
  <si>
    <t>Искамед ООО Аптека N74</t>
  </si>
  <si>
    <t>пр-т Победы, 3</t>
  </si>
  <si>
    <t>BY_PH_2238</t>
  </si>
  <si>
    <t>Искамед ООО Аптека N75</t>
  </si>
  <si>
    <t>ул. Уральская, 6</t>
  </si>
  <si>
    <t>BY_PH_2235</t>
  </si>
  <si>
    <t>Искамед ООО Аптека N72</t>
  </si>
  <si>
    <t>ул. Кирова, 55</t>
  </si>
  <si>
    <t>BY_PH_2240</t>
  </si>
  <si>
    <t>Искамед ООО Аптека N77</t>
  </si>
  <si>
    <t>пр-т Космонавтов, 22Б</t>
  </si>
  <si>
    <t>BY_PH_2241</t>
  </si>
  <si>
    <t>Искамед ООО Аптека N78</t>
  </si>
  <si>
    <t>ул. Мира, 5</t>
  </si>
  <si>
    <t>BY_PH_2242</t>
  </si>
  <si>
    <t>Искамед ООО Аптека N79</t>
  </si>
  <si>
    <t>ул. Интернациональная, 1</t>
  </si>
  <si>
    <t>BY_PH_2243</t>
  </si>
  <si>
    <t>Искамед ООО Аптека N8</t>
  </si>
  <si>
    <t>1-й Микрорайон, 1А, пом. 1А</t>
  </si>
  <si>
    <t>BY_PH_1767</t>
  </si>
  <si>
    <t>Добрыя Леки Аптека N30 ООО Виватон</t>
  </si>
  <si>
    <t>ул. Притыцкого, 126</t>
  </si>
  <si>
    <t>BY_PH_2245</t>
  </si>
  <si>
    <t>Искамед ООО Аптека N81</t>
  </si>
  <si>
    <t>ул. Притыцкого, 17А</t>
  </si>
  <si>
    <t>BY_PH_2246</t>
  </si>
  <si>
    <t>Искамед ООО Аптека N82</t>
  </si>
  <si>
    <t>BY_PH_2247</t>
  </si>
  <si>
    <t>Искамед ООО Аптека N83</t>
  </si>
  <si>
    <t>пр-т Революции, 26</t>
  </si>
  <si>
    <t>BY_PH_2248</t>
  </si>
  <si>
    <t>Искамед ООО Аптека N84</t>
  </si>
  <si>
    <t>ул. Леонида Беды, 36</t>
  </si>
  <si>
    <t>BY_PH_2249</t>
  </si>
  <si>
    <t>Искамед ООО Аптека N85</t>
  </si>
  <si>
    <t>ул. Снежкова, 15</t>
  </si>
  <si>
    <t>BY_PH_225</t>
  </si>
  <si>
    <t>Фармпроект</t>
  </si>
  <si>
    <t>Аптека Бережливых N1 Фармпроект ООО</t>
  </si>
  <si>
    <t>пр-т Дзержинского, 22</t>
  </si>
  <si>
    <t>BY_PH_2250</t>
  </si>
  <si>
    <t>Искамед ООО Аптека N86</t>
  </si>
  <si>
    <t>ул. Ожешко, 8-2</t>
  </si>
  <si>
    <t>BY_PH_2236</t>
  </si>
  <si>
    <t>Искамед ООО Аптека N73</t>
  </si>
  <si>
    <t>пр-т Шмидта, 5А</t>
  </si>
  <si>
    <t>BY_PH_2252</t>
  </si>
  <si>
    <t>Искамед ООО Аптека N88</t>
  </si>
  <si>
    <t>ул. Петра Мстиславца, 15</t>
  </si>
  <si>
    <t>BY_PH_2253</t>
  </si>
  <si>
    <t>Искамед ООО Аптека N89</t>
  </si>
  <si>
    <t>ул. Молодежная, 185</t>
  </si>
  <si>
    <t>BY_PH_2254</t>
  </si>
  <si>
    <t>Искамед ООО Аптека N9</t>
  </si>
  <si>
    <t>пр-т Космонавтов, 61, ТЦ Дидас Персия</t>
  </si>
  <si>
    <t>BY_PH_2255</t>
  </si>
  <si>
    <t>Искамед ООО Аптека N90</t>
  </si>
  <si>
    <t>ул. Солтыса, 189</t>
  </si>
  <si>
    <t>BY_PH_2256</t>
  </si>
  <si>
    <t>Искамед ООО Аптека N91</t>
  </si>
  <si>
    <t>аг. Озерцо, ул. Строителей, 1</t>
  </si>
  <si>
    <t>BY_PH_2257</t>
  </si>
  <si>
    <t>Искамед ООО Аптека N92</t>
  </si>
  <si>
    <t>ул. Аэродромная, 32</t>
  </si>
  <si>
    <t>BY_PH_2258</t>
  </si>
  <si>
    <t>Искамед ООО Аптека N93</t>
  </si>
  <si>
    <t>ул. Молодежная, 75</t>
  </si>
  <si>
    <t>BY_PH_298</t>
  </si>
  <si>
    <t>Аптечное Дело ООО Аптека N6</t>
  </si>
  <si>
    <t>ул. Притыцкого, 77А</t>
  </si>
  <si>
    <t>BY_PH_226</t>
  </si>
  <si>
    <t>Аптека Бережливых N2 Фармпроект ООО</t>
  </si>
  <si>
    <t>ул. Матусевича, 66-164</t>
  </si>
  <si>
    <t>BY_PH_2260</t>
  </si>
  <si>
    <t>Искамед ООО Аптека N95</t>
  </si>
  <si>
    <t>Игуменский тр-т, 14</t>
  </si>
  <si>
    <t>BY_PH_2261</t>
  </si>
  <si>
    <t>Искамед ООО Аптека N96</t>
  </si>
  <si>
    <t>ул. Воинов-Интернационалистов, 38</t>
  </si>
  <si>
    <t>BY_PH_2262</t>
  </si>
  <si>
    <t>Искамед ООО Аптека N97</t>
  </si>
  <si>
    <t>BY_PH_2263</t>
  </si>
  <si>
    <t>Искамед ООО Аптека N98</t>
  </si>
  <si>
    <t>ул. Махновича, 21</t>
  </si>
  <si>
    <t>BY_PH_2264</t>
  </si>
  <si>
    <t>Искамед ООО Аптека N99</t>
  </si>
  <si>
    <t>ул. Пролетарская, 6А</t>
  </si>
  <si>
    <t>BY_PH_2265</t>
  </si>
  <si>
    <t>Календула</t>
  </si>
  <si>
    <t>Календула ЧУП Аптека N1</t>
  </si>
  <si>
    <t>ул. Карла Маркса, 13-1, ТЦ Талер</t>
  </si>
  <si>
    <t>BY_PH_2266</t>
  </si>
  <si>
    <t>Календула ЧУП Аптека N2</t>
  </si>
  <si>
    <t>ул. Аэродромная, 21-4</t>
  </si>
  <si>
    <t>BY_PH_227</t>
  </si>
  <si>
    <t>Аптека Бережливых N3 Фармпроект ООО</t>
  </si>
  <si>
    <t>Логойский тр-т, 15, к. 2</t>
  </si>
  <si>
    <t>BY_PH_2272</t>
  </si>
  <si>
    <t>ул. Энгельса, 79/2</t>
  </si>
  <si>
    <t>BY_PH_2273</t>
  </si>
  <si>
    <t>ул. Правды, 59А, маг. Веста N62</t>
  </si>
  <si>
    <t>BY_PH_2274</t>
  </si>
  <si>
    <t>ул. Советская, 121</t>
  </si>
  <si>
    <t>BY_PH_2275</t>
  </si>
  <si>
    <t>пр-т Победы, 23Д, маг.Веста N141 напротив клиники ВГМУ</t>
  </si>
  <si>
    <t>BY_PH_2276</t>
  </si>
  <si>
    <t>ул. Чкалова, 50А, маг. Веста N142</t>
  </si>
  <si>
    <t>BY_PH_228</t>
  </si>
  <si>
    <t>Аптека Бережливых N4 Фармпроект ООО</t>
  </si>
  <si>
    <t>пр-т Независимости, 168/1</t>
  </si>
  <si>
    <t>BY_PH_2289</t>
  </si>
  <si>
    <t>Комфарм ООО Аптека N1</t>
  </si>
  <si>
    <t>ул. Советской Армии, 6</t>
  </si>
  <si>
    <t>BY_PH_229</t>
  </si>
  <si>
    <t>Аптека Бережливых N5 Фармпроект ООО</t>
  </si>
  <si>
    <t>ул. Червякова, 24</t>
  </si>
  <si>
    <t>BY_PH_2290</t>
  </si>
  <si>
    <t>Комфарм ООО Аптека N10</t>
  </si>
  <si>
    <t>ул. Максима Богдановича, 14</t>
  </si>
  <si>
    <t>BY_PH_2291</t>
  </si>
  <si>
    <t>Комфарм ООО Аптека N2</t>
  </si>
  <si>
    <t>ул. Ленинская, 9А</t>
  </si>
  <si>
    <t>BY_PH_2292</t>
  </si>
  <si>
    <t>Комфарм ООО Аптека N3</t>
  </si>
  <si>
    <t>ул. Сосновый бор, 4</t>
  </si>
  <si>
    <t>BY_PH_2293</t>
  </si>
  <si>
    <t>Комфарм ООО Аптека N4</t>
  </si>
  <si>
    <t>ул. Первомайская, 52</t>
  </si>
  <si>
    <t>BY_PH_2294</t>
  </si>
  <si>
    <t>Комфарм ООО Аптека N5</t>
  </si>
  <si>
    <t>ул. Чкалова, 35-203, ТЦ Green Центр, 2 этаж</t>
  </si>
  <si>
    <t>BY_PH_2295</t>
  </si>
  <si>
    <t>Комфарм ООО Аптека N6</t>
  </si>
  <si>
    <t>ул. Советская, 32А</t>
  </si>
  <si>
    <t>BY_PH_2296</t>
  </si>
  <si>
    <t>Комфарм ООО Аптека N7</t>
  </si>
  <si>
    <t>ул. Железнодорожная, 21, ТЦ Галерея</t>
  </si>
  <si>
    <t>BY_PH_2297</t>
  </si>
  <si>
    <t>Комфарм ООО Аптека N8</t>
  </si>
  <si>
    <t>ул. Железнодорожная, 21А, ТЦ Грин</t>
  </si>
  <si>
    <t>BY_PH_2298</t>
  </si>
  <si>
    <t>Комфарм ООО Аптека N9</t>
  </si>
  <si>
    <t>ул. Молодежная, 137</t>
  </si>
  <si>
    <t>BY_PH_23</t>
  </si>
  <si>
    <t>пр-т Рокоссовского, 17, к. 1</t>
  </si>
  <si>
    <t>BY_PH_230</t>
  </si>
  <si>
    <t>Аптека Бережливых N6 Фармпроект ООО</t>
  </si>
  <si>
    <t>ул. Лобанка, 14</t>
  </si>
  <si>
    <t>BY_PH_2300</t>
  </si>
  <si>
    <t>Ледафарммед ООО Аптека N1</t>
  </si>
  <si>
    <t>ул. Советская, 1А, маг. Юбилейный</t>
  </si>
  <si>
    <t>BY_PH_2301</t>
  </si>
  <si>
    <t>Ледафарммед ООО Аптека N2</t>
  </si>
  <si>
    <t>ул. Фурманова, 62</t>
  </si>
  <si>
    <t>BY_PH_2302</t>
  </si>
  <si>
    <t>Ледафарммед ООО Аптека N3</t>
  </si>
  <si>
    <t>ул. Тухачевского, 77, к. 1</t>
  </si>
  <si>
    <t>BY_PH_2303</t>
  </si>
  <si>
    <t>Ледафарммед ООО Аптека N4</t>
  </si>
  <si>
    <t>аг. Хатежино, ул. Советская, 3А</t>
  </si>
  <si>
    <t>BY_PH_2305</t>
  </si>
  <si>
    <t>Ледиком</t>
  </si>
  <si>
    <t>Ледиком ЧТПУП Аптека N1</t>
  </si>
  <si>
    <t>б-р Гречко, 27</t>
  </si>
  <si>
    <t>BY_PH_2306</t>
  </si>
  <si>
    <t>Ледиком ЧТПУП Аптека N2</t>
  </si>
  <si>
    <t>ул. Галицкого, 21</t>
  </si>
  <si>
    <t>BY_PH_2307</t>
  </si>
  <si>
    <t>Ледиком_2</t>
  </si>
  <si>
    <t>Добрыя леки Аптека N5 Ледиком ЧТПУП</t>
  </si>
  <si>
    <t>ул. Хонинова, 14/1</t>
  </si>
  <si>
    <t>BY_PH_2308</t>
  </si>
  <si>
    <t>Добрыя леки Аптека N8 Ледиком ЧТПУП</t>
  </si>
  <si>
    <t>ул. Марии Романович, 3-2</t>
  </si>
  <si>
    <t>BY_PH_2309</t>
  </si>
  <si>
    <t>Ледиком ЧТПУП Аптека N9</t>
  </si>
  <si>
    <t>ул. 50 лет БССР, 15</t>
  </si>
  <si>
    <t>BY_PH_231</t>
  </si>
  <si>
    <t>Аптека Бережливых N7 Фармпроект ООО</t>
  </si>
  <si>
    <t>ул. Сергея Есенина, 6, пом. 207</t>
  </si>
  <si>
    <t>BY_PH_2310</t>
  </si>
  <si>
    <t>Лигматон ООО Аптека N1</t>
  </si>
  <si>
    <t>ул. Кальварийская, 24, ТЦ Корона</t>
  </si>
  <si>
    <t>BY_PH_2311</t>
  </si>
  <si>
    <t>Лигматон ООО Аптека N10</t>
  </si>
  <si>
    <t>пр-т Янки Купалы, 16А-1, ТЦ Корона</t>
  </si>
  <si>
    <t>BY_PH_2312</t>
  </si>
  <si>
    <t>Лигматон ООО Аптека N11</t>
  </si>
  <si>
    <t>ул. Корженевского, 26, ТЦ Корона-Курасовщина</t>
  </si>
  <si>
    <t>BY_PH_3387</t>
  </si>
  <si>
    <t>Софи Аптека N3 ЧТУП Софифурия</t>
  </si>
  <si>
    <t>ул. Притыцкого, 83</t>
  </si>
  <si>
    <t>BY_PH_2314</t>
  </si>
  <si>
    <t>Лигматон ООО Аптека N13</t>
  </si>
  <si>
    <t>ул. Яна Райниса, 1Д-1</t>
  </si>
  <si>
    <t>BY_PH_2315</t>
  </si>
  <si>
    <t>Лигматон ООО Аптека N14</t>
  </si>
  <si>
    <t>аг. Ждановичи, ул. Заречная, 1В-3</t>
  </si>
  <si>
    <t>BY_PH_2442</t>
  </si>
  <si>
    <t>ул. Пионерская, 12/25-2</t>
  </si>
  <si>
    <t>BY_PH_2317</t>
  </si>
  <si>
    <t>Лигматон ООО Аптека N16</t>
  </si>
  <si>
    <t>ул. Советская, 200, ТЦ Корона</t>
  </si>
  <si>
    <t>BY_PH_2318</t>
  </si>
  <si>
    <t>Лигматон ООО Аптека N2</t>
  </si>
  <si>
    <t>ул. Московская, 210, ТЦ Корона</t>
  </si>
  <si>
    <t>BY_PH_2751</t>
  </si>
  <si>
    <t>Могилевский облкоопкниготорг УП Аптека N1</t>
  </si>
  <si>
    <t>пр-т Мира, 39</t>
  </si>
  <si>
    <t>BY_PH_2320</t>
  </si>
  <si>
    <t>Лигматон ООО Аптека N4</t>
  </si>
  <si>
    <t>ш. Бешенковичское, 3-1, ТЦ Корона</t>
  </si>
  <si>
    <t>BY_PH_2321</t>
  </si>
  <si>
    <t>Лигматон ООО Аптека N5</t>
  </si>
  <si>
    <t>пр-т Победителей, 65-1, ТЦ Замок</t>
  </si>
  <si>
    <t>BY_PH_2322</t>
  </si>
  <si>
    <t>Лигматон ООО Аптека N6</t>
  </si>
  <si>
    <t>пр-т Независимости, 154, ТЦ Корона</t>
  </si>
  <si>
    <t>BY_PH_2323</t>
  </si>
  <si>
    <t>Лигматон ООО Аптека N7</t>
  </si>
  <si>
    <t>ул. 3-го Интернационала, 5, ТЦ Корона</t>
  </si>
  <si>
    <t>BY_PH_2324</t>
  </si>
  <si>
    <t>Лигматон ООО Аптека N8</t>
  </si>
  <si>
    <t>ул. Заслонова, 29, ТЦ Корона</t>
  </si>
  <si>
    <t>BY_PH_2325</t>
  </si>
  <si>
    <t>Лигматон ООО Аптека N9</t>
  </si>
  <si>
    <t>ул. Каменногорская, 6-204</t>
  </si>
  <si>
    <t>BY_PH_2326</t>
  </si>
  <si>
    <t>Любимая аптека ООО Не Ска Аптека N1</t>
  </si>
  <si>
    <t>пр-т Дзержинского, 119-862</t>
  </si>
  <si>
    <t>BY_PH_2328</t>
  </si>
  <si>
    <t>ул. Великий Гостинец, 143Б-12</t>
  </si>
  <si>
    <t>BY_PH_2329</t>
  </si>
  <si>
    <t>ул. Франциска Скорины, 16А-3</t>
  </si>
  <si>
    <t>BY_PH_233</t>
  </si>
  <si>
    <t>ул. Притыцкого, 23А-2</t>
  </si>
  <si>
    <t>BY_PH_2330</t>
  </si>
  <si>
    <t>Любимая аптека ООО Не Ска Аптека N14</t>
  </si>
  <si>
    <t>ул. Ефремова М.Г., 5-266</t>
  </si>
  <si>
    <t>BY_PH_2331</t>
  </si>
  <si>
    <t>Любимая аптека ООО Не Ска Аптека N15</t>
  </si>
  <si>
    <t>ул. Барыкина, 78</t>
  </si>
  <si>
    <t>BY_PH_2332</t>
  </si>
  <si>
    <t>Любимая аптека ООО Не Ска Аптека N16</t>
  </si>
  <si>
    <t>ул. Свердлова, 3Б-3</t>
  </si>
  <si>
    <t>BY_PH_2333</t>
  </si>
  <si>
    <t>Любимая аптека ООО Не Ска Аптека N17</t>
  </si>
  <si>
    <t>ул. Юбилейная, 8-3, ТЦ Юбилейный</t>
  </si>
  <si>
    <t>BY_PH_2335</t>
  </si>
  <si>
    <t>Любимая аптека ООО Не Ска Аптека N19</t>
  </si>
  <si>
    <t>ул. Хатаевича, 9, маг. Евроопт</t>
  </si>
  <si>
    <t>BY_PH_2336</t>
  </si>
  <si>
    <t>ул. Казимировская, 35, маг. Виталюр</t>
  </si>
  <si>
    <t>BY_PH_2337</t>
  </si>
  <si>
    <t>Любимая аптека ООО Не Ска Аптека N20</t>
  </si>
  <si>
    <t>ул. Владимирова, 29-144</t>
  </si>
  <si>
    <t>BY_PH_2338</t>
  </si>
  <si>
    <t>Любимая аптека ООО Не Ска Аптека N21</t>
  </si>
  <si>
    <t>ул. Интернациональная, 48-154</t>
  </si>
  <si>
    <t>BY_PH_234</t>
  </si>
  <si>
    <t>МТЗ Медсервис</t>
  </si>
  <si>
    <t>Аптека Медицинский центр МТЗ</t>
  </si>
  <si>
    <t>ул. Стахановская, 10А</t>
  </si>
  <si>
    <t>BY_PH_2340</t>
  </si>
  <si>
    <t>ул. Михася Лынькова, 99</t>
  </si>
  <si>
    <t>BY_PH_2341</t>
  </si>
  <si>
    <t>Любимая аптека ООО Не Ска Аптека N24</t>
  </si>
  <si>
    <t>ул. Григория Денисенко, 4, пом. 3</t>
  </si>
  <si>
    <t>BY_PH_2342</t>
  </si>
  <si>
    <t>ул. Космонавтов, 28, маг. Виталюр</t>
  </si>
  <si>
    <t>BY_PH_2344</t>
  </si>
  <si>
    <t>Любимая аптека ООО Не Ска Аптека N27</t>
  </si>
  <si>
    <t>ул. Хлусса, 59А-1</t>
  </si>
  <si>
    <t>BY_PH_2345</t>
  </si>
  <si>
    <t>ул. Коммунистическая, 50, маг. Виталюр</t>
  </si>
  <si>
    <t>BY_PH_2346</t>
  </si>
  <si>
    <t>ул. Маяковского, 16-2Н</t>
  </si>
  <si>
    <t>BY_PH_2347</t>
  </si>
  <si>
    <t>ул. Голубева, 24А, маг. Виталюр</t>
  </si>
  <si>
    <t>BY_PH_2348</t>
  </si>
  <si>
    <t>ул. Рафиева, 56, маг. Виталюр</t>
  </si>
  <si>
    <t>BY_PH_2349</t>
  </si>
  <si>
    <t>ул. Иосифа Жиновича, 7, маг. Виталюр</t>
  </si>
  <si>
    <t>BY_PH_235</t>
  </si>
  <si>
    <t>Аптека для лидчан</t>
  </si>
  <si>
    <t>Аптека для лидчан ОДО аптека N1</t>
  </si>
  <si>
    <t>BY_PH_2350</t>
  </si>
  <si>
    <t>Любимая аптека ООО Не Ска Аптека N7</t>
  </si>
  <si>
    <t>ул. Октябрьская, 38, маг. Виталюр</t>
  </si>
  <si>
    <t>BY_PH_2351</t>
  </si>
  <si>
    <t>Игуменский тр-т, 11, маг. Виталюр</t>
  </si>
  <si>
    <t>BY_PH_2352</t>
  </si>
  <si>
    <t>Любимая аптека ООО Не Ска Аптека N9</t>
  </si>
  <si>
    <t>ул. Победы, 43-2</t>
  </si>
  <si>
    <t>BY_PH_2755</t>
  </si>
  <si>
    <t>Могилевский облкоопкниготорг УП Аптека N13</t>
  </si>
  <si>
    <t>ул. Быховская, 6</t>
  </si>
  <si>
    <t>BY_PH_2365</t>
  </si>
  <si>
    <t>Любимая аптека Фитобел ООО Аптека N1</t>
  </si>
  <si>
    <t>ул. Бурдейного, 13-5</t>
  </si>
  <si>
    <t>BY_PH_2366</t>
  </si>
  <si>
    <t>Любимая аптека Фитобел ООО Аптека N10</t>
  </si>
  <si>
    <t>ул. Наполеона Орды, 23</t>
  </si>
  <si>
    <t>BY_PH_2367</t>
  </si>
  <si>
    <t>Любимая аптека Фитобел ООО Аптека N11</t>
  </si>
  <si>
    <t>аг. Лесной, ул. Александрова, 10-81</t>
  </si>
  <si>
    <t>BY_PH_237</t>
  </si>
  <si>
    <t>Остров Здоровья Аптека N6 Росфарм ООО</t>
  </si>
  <si>
    <t>ул. Сухого, 2</t>
  </si>
  <si>
    <t>BY_PH_2370</t>
  </si>
  <si>
    <t>ул. Ангарская, 62А</t>
  </si>
  <si>
    <t>BY_PH_2372</t>
  </si>
  <si>
    <t>Любимая аптека Фитобел ООО Аптека N17</t>
  </si>
  <si>
    <t>ул. Нововиленская, 10-104</t>
  </si>
  <si>
    <t>BY_PH_2373</t>
  </si>
  <si>
    <t>Любимая аптека Фитобел ООО Аптека N18</t>
  </si>
  <si>
    <t>ул. Карла Либкнехта, 108/32</t>
  </si>
  <si>
    <t>BY_PH_2374</t>
  </si>
  <si>
    <t>ул. Владислава Голубка, 2-2, маг. Бонус</t>
  </si>
  <si>
    <t>BY_PH_2377</t>
  </si>
  <si>
    <t>ул. Илимская, 27</t>
  </si>
  <si>
    <t>BY_PH_2378</t>
  </si>
  <si>
    <t>ул. Налибокская, 39</t>
  </si>
  <si>
    <t>BY_PH_2259</t>
  </si>
  <si>
    <t>Искамед ООО Аптека N94</t>
  </si>
  <si>
    <t>ул. Притыцкого, 85-71</t>
  </si>
  <si>
    <t>BY_PH_2380</t>
  </si>
  <si>
    <t>Любимая аптека Фитобел ООО Аптека N25</t>
  </si>
  <si>
    <t>ул. Гагарина, 4А</t>
  </si>
  <si>
    <t>BY_PH_2381</t>
  </si>
  <si>
    <t>Любимая аптека Фитобел ООО Аптека N26</t>
  </si>
  <si>
    <t>ул. Слободская, 47</t>
  </si>
  <si>
    <t>BY_PH_2382</t>
  </si>
  <si>
    <t>Любимая аптека Фитобел ООО Аптека N27</t>
  </si>
  <si>
    <t>ул. Якубова, 14, пом. 4</t>
  </si>
  <si>
    <t>BY_PH_2383</t>
  </si>
  <si>
    <t>ул. Уборевича, 75</t>
  </si>
  <si>
    <t>BY_PH_2384</t>
  </si>
  <si>
    <t>д. Копище, ул. Лопатина, 4А-1А</t>
  </si>
  <si>
    <t>BY_PH_2385</t>
  </si>
  <si>
    <t>Любимая аптека Фитобел ООО Аптека N3</t>
  </si>
  <si>
    <t>ул. Лобанка, 26, пом. 4</t>
  </si>
  <si>
    <t>BY_PH_2386</t>
  </si>
  <si>
    <t>Любимая аптека Фитобел ООО Аптека N30</t>
  </si>
  <si>
    <t>аг. Лесной, 37-79</t>
  </si>
  <si>
    <t>BY_PH_2387</t>
  </si>
  <si>
    <t>Любимая аптека Фитобел ООО Аптека N31</t>
  </si>
  <si>
    <t>ул. Колесникова, 15-1, маг. Mart Inn</t>
  </si>
  <si>
    <t>BY_PH_2388</t>
  </si>
  <si>
    <t>ул. Некрасова, 3А, супермаркет Виталюр</t>
  </si>
  <si>
    <t>BY_PH_239</t>
  </si>
  <si>
    <t>Остров Здоровья Аптека N3 Росфарм ООО</t>
  </si>
  <si>
    <t>пл. Независимости, 1, подземный переход в ТЦ Столица, пом. 10</t>
  </si>
  <si>
    <t>BY_PH_2391</t>
  </si>
  <si>
    <t>ул. Космонавтов, 5А</t>
  </si>
  <si>
    <t>BY_PH_2392</t>
  </si>
  <si>
    <t>Любимая аптека Фитобел ООО Аптека N36</t>
  </si>
  <si>
    <t>ул. Волгоградская, 38А</t>
  </si>
  <si>
    <t>BY_PH_2394</t>
  </si>
  <si>
    <t>пр-т Газеты Правда, 40/2</t>
  </si>
  <si>
    <t>BY_PH_2395</t>
  </si>
  <si>
    <t>ул. Каролинская, 5</t>
  </si>
  <si>
    <t>BY_PH_2398</t>
  </si>
  <si>
    <t>Любимая аптека Фитобел ООО Аптека N7</t>
  </si>
  <si>
    <t>ул. Сурганова, 57Б, пом. 9, ТЦ Европа</t>
  </si>
  <si>
    <t>BY_PH_2399</t>
  </si>
  <si>
    <t>Любимая аптека Фитобел ООО Аптека N8</t>
  </si>
  <si>
    <t>ул. 50 лет Победы, 5А-43</t>
  </si>
  <si>
    <t>BY_PH_24</t>
  </si>
  <si>
    <t>ул. Солтыса, 60</t>
  </si>
  <si>
    <t>BY_PH_240</t>
  </si>
  <si>
    <t>Аптекарь Аптека-53 ОДО Аптека N1</t>
  </si>
  <si>
    <t>ул. Максима Богдановича, 78, пом. 21Н, вход рядом с аркой</t>
  </si>
  <si>
    <t>BY_PH_2401</t>
  </si>
  <si>
    <t>Остров здоровья Аптека N1 М1-Фарм ООО</t>
  </si>
  <si>
    <t>ул. Козлова, 15-12</t>
  </si>
  <si>
    <t>BY_PH_2402</t>
  </si>
  <si>
    <t>Остров здоровья ООО Аптека N1</t>
  </si>
  <si>
    <t>ул. Козлова, 31-11</t>
  </si>
  <si>
    <t>BY_PH_2403</t>
  </si>
  <si>
    <t>Остров здоровья Аптека N3 М1-Фарм ООО</t>
  </si>
  <si>
    <t>ул. Некрасова, 114-12</t>
  </si>
  <si>
    <t>BY_PH_2406</t>
  </si>
  <si>
    <t>Медтехника ПроЗдоровье</t>
  </si>
  <si>
    <t>ПроЗдоровье Магазин медтехники N1</t>
  </si>
  <si>
    <t>пр-т Дзержинского, 119</t>
  </si>
  <si>
    <t>BY_PH_2408</t>
  </si>
  <si>
    <t>Медвай</t>
  </si>
  <si>
    <t>Медвай УП Аптека N1</t>
  </si>
  <si>
    <t>ул. Ольшевского, 4</t>
  </si>
  <si>
    <t>BY_PH_2409</t>
  </si>
  <si>
    <t>Медвай УП Аптека N10</t>
  </si>
  <si>
    <t>ул. Кедышко, 2</t>
  </si>
  <si>
    <t>BY_PH_2239</t>
  </si>
  <si>
    <t>Искамед ООО Аптека N76</t>
  </si>
  <si>
    <t>пр-т Жолтовского, 18, в здании ТЦ</t>
  </si>
  <si>
    <t>BY_PH_2410</t>
  </si>
  <si>
    <t>Медвай УП Аптека N2</t>
  </si>
  <si>
    <t>ул. Ленинградская, 1</t>
  </si>
  <si>
    <t>BY_PH_2411</t>
  </si>
  <si>
    <t>Медвай УП Аптека N3</t>
  </si>
  <si>
    <t>ул. Жилуновича, 8</t>
  </si>
  <si>
    <t>BY_PH_2412</t>
  </si>
  <si>
    <t>Медвай УП Аптека N4</t>
  </si>
  <si>
    <t>ул. Ангарская, 36А</t>
  </si>
  <si>
    <t>BY_PH_2413</t>
  </si>
  <si>
    <t>Медвай УП Аптека N5</t>
  </si>
  <si>
    <t>ул. Неманская, 67-7</t>
  </si>
  <si>
    <t>BY_PH_2414</t>
  </si>
  <si>
    <t>Медвай УП Аптека N6</t>
  </si>
  <si>
    <t>ул. Лещинского, 1</t>
  </si>
  <si>
    <t>BY_PH_2415</t>
  </si>
  <si>
    <t>Медвай УП Аптека N7</t>
  </si>
  <si>
    <t>ул. Маяковского, 10, пом. 13</t>
  </si>
  <si>
    <t>BY_PH_2416</t>
  </si>
  <si>
    <t>Медвай УП Аптека N8</t>
  </si>
  <si>
    <t>ул. Сергея Есенина, 76/1</t>
  </si>
  <si>
    <t>BY_PH_2417</t>
  </si>
  <si>
    <t>Медвай УП Аптека N9</t>
  </si>
  <si>
    <t>ул. Уманская, 54, ТЦ Глобо, вход с улицы со стороны паркинга</t>
  </si>
  <si>
    <t>BY_PH_2418</t>
  </si>
  <si>
    <t>Медвакс СЗАО Аптека N1</t>
  </si>
  <si>
    <t>ул. Ленина, 15</t>
  </si>
  <si>
    <t>BY_PH_2419</t>
  </si>
  <si>
    <t>Медвакс СЗАО Аптека N10</t>
  </si>
  <si>
    <t>BY_PH_2420</t>
  </si>
  <si>
    <t>Медвакс СЗАО Аптека N11</t>
  </si>
  <si>
    <t>ул. Свердлова, 26</t>
  </si>
  <si>
    <t>BY_PH_2421</t>
  </si>
  <si>
    <t>Медвакс СЗАО Аптека N12</t>
  </si>
  <si>
    <t>ул. Веры Хоружей, 19</t>
  </si>
  <si>
    <t>BY_PH_2422</t>
  </si>
  <si>
    <t>Медвакс СЗАО Аптека N14</t>
  </si>
  <si>
    <t>ул. Романовская Слобода, 10</t>
  </si>
  <si>
    <t>BY_PH_2424</t>
  </si>
  <si>
    <t>Медвакс СЗАО Аптека N16</t>
  </si>
  <si>
    <t>пр-т Победителей, 84, ТРЦ Арена-Сити</t>
  </si>
  <si>
    <t>BY_PH_2426</t>
  </si>
  <si>
    <t>Медвакс СЗАО Аптека N18</t>
  </si>
  <si>
    <t>ул. Репина, 4</t>
  </si>
  <si>
    <t>BY_PH_2427</t>
  </si>
  <si>
    <t>Медвакс СЗАО Аптека N19</t>
  </si>
  <si>
    <t>пр-т Партизанский, 23А-1Н</t>
  </si>
  <si>
    <t>BY_PH_2428</t>
  </si>
  <si>
    <t>Медвакс СЗАО Аптека N2</t>
  </si>
  <si>
    <t>пр-т Дзержинского, 126, ТЦ Простор</t>
  </si>
  <si>
    <t>BY_PH_2429</t>
  </si>
  <si>
    <t>Медвакс СЗАО Аптека N20</t>
  </si>
  <si>
    <t>Щомыслицкий с/с, ТЦ Диамант</t>
  </si>
  <si>
    <t>BY_PH_243</t>
  </si>
  <si>
    <t>Аптекарь Аптека-53 ОДО Аптека N12</t>
  </si>
  <si>
    <t>аг. Замосточье, ул. Центральная, 14/1</t>
  </si>
  <si>
    <t>BY_PH_2430</t>
  </si>
  <si>
    <t>Медвакс СЗАО Аптека N21</t>
  </si>
  <si>
    <t>д. Валерьяново, ул. Городская, 5А-1, СОК Лайф Сити</t>
  </si>
  <si>
    <t>BY_PH_2431</t>
  </si>
  <si>
    <t>Медвакс СЗАО Аптека N22</t>
  </si>
  <si>
    <t>пр-т Партизанский, 84А-2, м. Автозаводская, подземный переход, выход в сторону ул. Кабушкина</t>
  </si>
  <si>
    <t>BY_PH_2432</t>
  </si>
  <si>
    <t>Медвакс СЗАО Аптека N24</t>
  </si>
  <si>
    <t>ул. Петра Мстиславца, 18, дом Тициан, вход со стороны двора между 2 и 3 подъездом</t>
  </si>
  <si>
    <t>BY_PH_2433</t>
  </si>
  <si>
    <t>Медвакс СЗАО Аптека N25</t>
  </si>
  <si>
    <t>аг. Прилуки, Сеницкий с/с, ул. Центральная, 5</t>
  </si>
  <si>
    <t>BY_PH_2434</t>
  </si>
  <si>
    <t>Медвакс СЗАО Аптека N26</t>
  </si>
  <si>
    <t>ул. Азгура, 1</t>
  </si>
  <si>
    <t>BY_PH_2435</t>
  </si>
  <si>
    <t>Медвакс СЗАО Аптека N3</t>
  </si>
  <si>
    <t>ул. Мельникайте, 16</t>
  </si>
  <si>
    <t>BY_PH_2436</t>
  </si>
  <si>
    <t>Медвакс СЗАО Аптека N4</t>
  </si>
  <si>
    <t>ул. Козлова, 9</t>
  </si>
  <si>
    <t>BY_PH_2437</t>
  </si>
  <si>
    <t>Медвакс СЗАО Аптека N5</t>
  </si>
  <si>
    <t>BY_PH_2438</t>
  </si>
  <si>
    <t>Медвакс СЗАО Аптека N6</t>
  </si>
  <si>
    <t>пр-т Независимости, 22-3Н, вход с ул. Ленина,7</t>
  </si>
  <si>
    <t>BY_PH_2439</t>
  </si>
  <si>
    <t>Медвакс СЗАО Аптека N7</t>
  </si>
  <si>
    <t>ул. Кульман, 3, ТЦ Coolman</t>
  </si>
  <si>
    <t>BY_PH_2440</t>
  </si>
  <si>
    <t>Медвакс СЗАО Аптека N8</t>
  </si>
  <si>
    <t>пр-т Партизанский, 182, ТЦ Green</t>
  </si>
  <si>
    <t>BY_PH_2441</t>
  </si>
  <si>
    <t>Медвакс СЗАО Аптека N9</t>
  </si>
  <si>
    <t>BY_PH_2757</t>
  </si>
  <si>
    <t>Могилевский облкоопкниготорг УП Аптека N15</t>
  </si>
  <si>
    <t>ул. Ленинская, 19/2</t>
  </si>
  <si>
    <t>BY_PH_2443</t>
  </si>
  <si>
    <t>ул. Данилы Сердича, 48А</t>
  </si>
  <si>
    <t>BY_PH_2477</t>
  </si>
  <si>
    <t>Медтехника РДТУП Аптека N5</t>
  </si>
  <si>
    <t>BY_PH_249</t>
  </si>
  <si>
    <t>Аптекарь Аптека-53 ОДО Аптека N7</t>
  </si>
  <si>
    <t>ул. Льва Толстого, 4, мед. центр Экомедсервис, фойе</t>
  </si>
  <si>
    <t>BY_PH_2492</t>
  </si>
  <si>
    <t>Медтехпром</t>
  </si>
  <si>
    <t>Медтехпром ООО Аптека N1</t>
  </si>
  <si>
    <t>ул. Волгоградская, 3</t>
  </si>
  <si>
    <t>BY_PH_2493</t>
  </si>
  <si>
    <t>Медтехпром ООО Аптека N2</t>
  </si>
  <si>
    <t>ул. Грицевца, 1</t>
  </si>
  <si>
    <t>BY_PH_2494</t>
  </si>
  <si>
    <t>Медтехпром ООО Аптека N3</t>
  </si>
  <si>
    <t>ул. Ташкентская, 24</t>
  </si>
  <si>
    <t>BY_PH_2495</t>
  </si>
  <si>
    <t>Медтехпром ООО Аптека N4</t>
  </si>
  <si>
    <t>ул. Стахановская, 24, пом. 2Н</t>
  </si>
  <si>
    <t>BY_PH_2496</t>
  </si>
  <si>
    <t>Медтехпром ООО Аптека N6</t>
  </si>
  <si>
    <t>ул. Одоевского, 115А-248</t>
  </si>
  <si>
    <t>BY_PH_2497</t>
  </si>
  <si>
    <t>Медтехпром ООО Аптека N7</t>
  </si>
  <si>
    <t>пр-т Машерова, 54</t>
  </si>
  <si>
    <t>BY_PH_2498</t>
  </si>
  <si>
    <t>Мелисса Аптека N1 УП Медфарминвест</t>
  </si>
  <si>
    <t>пр-т Партизанский, 151-4, м. Могилевская</t>
  </si>
  <si>
    <t>BY_PH_2499</t>
  </si>
  <si>
    <t>Мелисса Аптека N10 УП Медфарминвест</t>
  </si>
  <si>
    <t>ул. Советская, 55-3</t>
  </si>
  <si>
    <t>BY_PH_25</t>
  </si>
  <si>
    <t>ул. Анатолия Богатырева, 10, к. 2</t>
  </si>
  <si>
    <t>BY_PH_250</t>
  </si>
  <si>
    <t>Аптекарь Аптека-53 ОДО Аптека N8</t>
  </si>
  <si>
    <t>Минский р-н, пересечение Логойский тр-т и МКАД, ТРЦ Экспобел</t>
  </si>
  <si>
    <t>BY_PH_2500</t>
  </si>
  <si>
    <t>Мелисса Аптека N11 УП Медфарминвест</t>
  </si>
  <si>
    <t>ул. Пушкина, 22, пом. 6</t>
  </si>
  <si>
    <t>BY_PH_2501</t>
  </si>
  <si>
    <t>Мелисса Аптека N12 УП Медфарминвест</t>
  </si>
  <si>
    <t>ул. Первомайская, 11-53</t>
  </si>
  <si>
    <t>BY_PH_2503</t>
  </si>
  <si>
    <t>Мелисса Аптека N14 УП Медфарминвест</t>
  </si>
  <si>
    <t>ул. Ленина, 35-1</t>
  </si>
  <si>
    <t>BY_PH_2504</t>
  </si>
  <si>
    <t>Мелисса Аптека N15 УП Медфарминвест</t>
  </si>
  <si>
    <t>ул. Ленина, 11А-1</t>
  </si>
  <si>
    <t>BY_PH_2505</t>
  </si>
  <si>
    <t>Мелисса Аптека N16 УП Медфарминвест</t>
  </si>
  <si>
    <t>ул. Притыцкого, 17-1</t>
  </si>
  <si>
    <t>BY_PH_2507</t>
  </si>
  <si>
    <t>Мелисса Аптека N18 УП Медфарминвест</t>
  </si>
  <si>
    <t>ул. Тавлая, 70</t>
  </si>
  <si>
    <t>BY_PH_2508</t>
  </si>
  <si>
    <t>Мелисса Аптека N2 УП МедФармИнвест</t>
  </si>
  <si>
    <t>ул. Ташкентская, 6А</t>
  </si>
  <si>
    <t>BY_PH_2509</t>
  </si>
  <si>
    <t>Мелисса Аптека N20 УП Медфарминвест</t>
  </si>
  <si>
    <t>ул. Гинтовта, 28В</t>
  </si>
  <si>
    <t>BY_PH_251</t>
  </si>
  <si>
    <t>9</t>
  </si>
  <si>
    <t>Аптекарь Аптека-53 ОДО Аптека N9</t>
  </si>
  <si>
    <t>ул. Киселева, 12а</t>
  </si>
  <si>
    <t>BY_PH_2510</t>
  </si>
  <si>
    <t>Мелисса Аптека N27 УП Медфарминвест</t>
  </si>
  <si>
    <t>ул. Александра Лявданского, 1-2, ТРЦ N1</t>
  </si>
  <si>
    <t>BY_PH_2511</t>
  </si>
  <si>
    <t>Мелисса Аптека N3 УП МедФармИнвест</t>
  </si>
  <si>
    <t>пр-т Партизанский, 56, пом. 1Н, напротив универмага Беларусь</t>
  </si>
  <si>
    <t>BY_PH_2512</t>
  </si>
  <si>
    <t>Мелисса Аптека N4 УП МедФармИнвест</t>
  </si>
  <si>
    <t>пр-т Независимости, 168Б-40, м. Уручье, подземный переход</t>
  </si>
  <si>
    <t>BY_PH_2513</t>
  </si>
  <si>
    <t>Мелисса Аптека N5 УП Медфарминвест</t>
  </si>
  <si>
    <t>пр-т Ленина, 22</t>
  </si>
  <si>
    <t>BY_PH_2514</t>
  </si>
  <si>
    <t>Мелисса Аптека N6 УП МедФармИнвест</t>
  </si>
  <si>
    <t>ул. Налибокская, 1, ТЦ Караван, торговое место N154</t>
  </si>
  <si>
    <t>BY_PH_2515</t>
  </si>
  <si>
    <t>Мелисса Аптека N7 УП МедФармИнвест</t>
  </si>
  <si>
    <t>ул. Ротмистрова, 42А-2</t>
  </si>
  <si>
    <t>BY_PH_2516</t>
  </si>
  <si>
    <t>Мелисса Аптека N8 УП МедФармИнвест</t>
  </si>
  <si>
    <t>ул. Молодежная, 237</t>
  </si>
  <si>
    <t>BY_PH_2517</t>
  </si>
  <si>
    <t>Мелисса Аптека N9 УП Медфарминвест</t>
  </si>
  <si>
    <t>б-р Космонавтов, 66-58</t>
  </si>
  <si>
    <t>BY_PH_293</t>
  </si>
  <si>
    <t>Аптечное Дело ООО Аптека N10</t>
  </si>
  <si>
    <t>ул. Шапошника, 9, маг. Eurospar</t>
  </si>
  <si>
    <t>BY_PH_255</t>
  </si>
  <si>
    <t>Аптекарь Аптека-63 ОДО Аптека N15</t>
  </si>
  <si>
    <t>ул. Ленина, 66, пом. 1</t>
  </si>
  <si>
    <t>BY_PH_257</t>
  </si>
  <si>
    <t>Аптекарь Аптека-63 ОДО Аптека N19</t>
  </si>
  <si>
    <t>ул. Ленина, 29-46</t>
  </si>
  <si>
    <t>BY_PH_259</t>
  </si>
  <si>
    <t>Аптекарь Аптека-63 ОДО Аптека N4</t>
  </si>
  <si>
    <t>ул. Франциска Скорины, 16, маг. Маяк</t>
  </si>
  <si>
    <t>BY_PH_26</t>
  </si>
  <si>
    <t>ул. Октябрьская, 37, маг. Санта</t>
  </si>
  <si>
    <t>BY_PH_260</t>
  </si>
  <si>
    <t>Аптекарь Аптека-63 ОДО Аптека N5</t>
  </si>
  <si>
    <t>ул. Варшавская, 39</t>
  </si>
  <si>
    <t>BY_PH_261</t>
  </si>
  <si>
    <t>Аптекарь Аптека-63 ОДО Аптека N6</t>
  </si>
  <si>
    <t>ул. Социалистическая, 97, гостиница Заря</t>
  </si>
  <si>
    <t>BY_PH_27</t>
  </si>
  <si>
    <t>ул. Соломовой, 82</t>
  </si>
  <si>
    <t>BY_PH_2744</t>
  </si>
  <si>
    <t>Михалевич ООО Аптека N3</t>
  </si>
  <si>
    <t>ул. Юбилейная, 8/4</t>
  </si>
  <si>
    <t>BY_PH_2745</t>
  </si>
  <si>
    <t>Михалевич ООО Аптека N4</t>
  </si>
  <si>
    <t>BY_PH_2746</t>
  </si>
  <si>
    <t>Михалевич ООО Аптека N7</t>
  </si>
  <si>
    <t>ул. Калинина, 90А</t>
  </si>
  <si>
    <t>BY_PH_2758</t>
  </si>
  <si>
    <t>Могилевский облкоопкниготорг УП Аптека N2</t>
  </si>
  <si>
    <t>пр-т Пушкинский, 69А</t>
  </si>
  <si>
    <t>BY_PH_2759</t>
  </si>
  <si>
    <t>Могилевский облкоопкниготорг УП Аптека N3</t>
  </si>
  <si>
    <t>ул. Тимирязевская, 25</t>
  </si>
  <si>
    <t>BY_PH_2753</t>
  </si>
  <si>
    <t>Могилевский облкоопкниготорг УП Аптека N11</t>
  </si>
  <si>
    <t>пр-т Победителей, 17</t>
  </si>
  <si>
    <t>BY_PH_2760</t>
  </si>
  <si>
    <t>Могилевский облкоопкниготорг УП Аптека N4</t>
  </si>
  <si>
    <t>ул. Минское Шоссе, 22</t>
  </si>
  <si>
    <t>BY_PH_2761</t>
  </si>
  <si>
    <t>Могилевский облкоопкниготорг УП Аптека N5</t>
  </si>
  <si>
    <t>пр-т Димитрова, 70</t>
  </si>
  <si>
    <t>BY_PH_2762</t>
  </si>
  <si>
    <t>Могилевский облкоопкниготорг УП Аптека N6</t>
  </si>
  <si>
    <t>ул. Ленинская, 87</t>
  </si>
  <si>
    <t>BY_PH_2885</t>
  </si>
  <si>
    <t>ул. Тишки Гартного, 12</t>
  </si>
  <si>
    <t>BY_PH_2954</t>
  </si>
  <si>
    <t>Моя Аптека ООО Аптека N16</t>
  </si>
  <si>
    <t>ул. Буденного, 13-76, рядом с кинотеатром Родина</t>
  </si>
  <si>
    <t>BY_PH_3022</t>
  </si>
  <si>
    <t>Моя Аптека ООО Аптека N9</t>
  </si>
  <si>
    <t>ул. Первомайская, 61, ЦУМ</t>
  </si>
  <si>
    <t>BY_PH_3048</t>
  </si>
  <si>
    <t>Новамедика Аптека N29</t>
  </si>
  <si>
    <t>пр-т Димитрова, 63А</t>
  </si>
  <si>
    <t>BY_PH_3050</t>
  </si>
  <si>
    <t>Новамедика Аптека N4</t>
  </si>
  <si>
    <t>пр-т Шмидта, 3Б</t>
  </si>
  <si>
    <t>BY_PH_3051</t>
  </si>
  <si>
    <t>Новамедика Аптека N5</t>
  </si>
  <si>
    <t>б-р Непокоренных, 72</t>
  </si>
  <si>
    <t>BY_PH_28</t>
  </si>
  <si>
    <t>пр-т Машерова, 53-107</t>
  </si>
  <si>
    <t>BY_PH_3101</t>
  </si>
  <si>
    <t>Планета Здоровья Аптека N10 ООО ДОКТОР ТАИР</t>
  </si>
  <si>
    <t>ул. 30 лет Победы, 18</t>
  </si>
  <si>
    <t>BY_PH_3120</t>
  </si>
  <si>
    <t>Планета Здоровья Аптека N13 ООО ДОКТОР ТАИР</t>
  </si>
  <si>
    <t>ул. Гагарина, 79</t>
  </si>
  <si>
    <t>BY_PH_29</t>
  </si>
  <si>
    <t>пр-т Победы, 8, маг. Веста N145 напротив ФОК</t>
  </si>
  <si>
    <t>BY_PH_292</t>
  </si>
  <si>
    <t>Аптечное Дело ООО Аптека N1</t>
  </si>
  <si>
    <t>ул. Яна Чечота, 11-199</t>
  </si>
  <si>
    <t>BY_PH_2991</t>
  </si>
  <si>
    <t>Моя Аптека ООО Аптека N51</t>
  </si>
  <si>
    <t>ул. Карла Маркса, 29А-1</t>
  </si>
  <si>
    <t>BY_PH_294</t>
  </si>
  <si>
    <t>Аптечное Дело ООО Аптека N11</t>
  </si>
  <si>
    <t>ул. Вульковская, 78, маг. Алми</t>
  </si>
  <si>
    <t>BY_PH_2947</t>
  </si>
  <si>
    <t>Моя Аптека ООО Аптека N1</t>
  </si>
  <si>
    <t>ул. Лобанка, 22, пом. 3Н</t>
  </si>
  <si>
    <t>BY_PH_2948</t>
  </si>
  <si>
    <t>Моя Аптека ООО Аптека N10</t>
  </si>
  <si>
    <t>ул. Волгоградская, 19, пом. 4, рынок Лагуна, Ковалево</t>
  </si>
  <si>
    <t>BY_PH_2949</t>
  </si>
  <si>
    <t>Моя Аптека ООО Аптека N11</t>
  </si>
  <si>
    <t>ул. Лиможа, 32Б-17</t>
  </si>
  <si>
    <t>BY_PH_295</t>
  </si>
  <si>
    <t>Аптечное Дело ООО Аптека N3</t>
  </si>
  <si>
    <t>ул. Великий Гостинец, 136</t>
  </si>
  <si>
    <t>BY_PH_2951</t>
  </si>
  <si>
    <t>Моя Аптека ООО Аптека N13</t>
  </si>
  <si>
    <t>BY_PH_2952</t>
  </si>
  <si>
    <t>Моя Аптека ООО Аптека N14</t>
  </si>
  <si>
    <t>ул. Советская, 29-2</t>
  </si>
  <si>
    <t>BY_PH_3155</t>
  </si>
  <si>
    <t>Планета Здоровья Аптека N2 ООО Аптека N28</t>
  </si>
  <si>
    <t>пр-т Димитрова, 70А</t>
  </si>
  <si>
    <t>BY_PH_2955</t>
  </si>
  <si>
    <t>Моя Аптека ООО Аптека N17</t>
  </si>
  <si>
    <t>ул. Советская, 2В-42</t>
  </si>
  <si>
    <t>BY_PH_2956</t>
  </si>
  <si>
    <t>Моя Аптека ООО Аптека N19</t>
  </si>
  <si>
    <t>ул. Ефремова М.Г., 11-8</t>
  </si>
  <si>
    <t>BY_PH_2957</t>
  </si>
  <si>
    <t>Моя Аптека ООО Аптека N2</t>
  </si>
  <si>
    <t>ул. Первомайская, 83-1А</t>
  </si>
  <si>
    <t>BY_PH_2958</t>
  </si>
  <si>
    <t>Моя Аптека ООО Аптека N20</t>
  </si>
  <si>
    <t>пр-т Октября, 22, пом. 80</t>
  </si>
  <si>
    <t>BY_PH_2959</t>
  </si>
  <si>
    <t>Моя Аптека ООО Аптека N21</t>
  </si>
  <si>
    <t>ул. Свиридова, 15-1А</t>
  </si>
  <si>
    <t>BY_PH_296</t>
  </si>
  <si>
    <t>Аптечное Дело ООО Аптека N4</t>
  </si>
  <si>
    <t>пр-т Партизанский, 40-1Н, маг. Спар</t>
  </si>
  <si>
    <t>BY_PH_2960</t>
  </si>
  <si>
    <t>ул. Малыщинская, 2-55</t>
  </si>
  <si>
    <t>BY_PH_3166</t>
  </si>
  <si>
    <t>Планета Здоровья Аптека N21 ООО ДОКТОР ТАИР</t>
  </si>
  <si>
    <t>ул. Лазаренко, 73Б, маг. Евроопт</t>
  </si>
  <si>
    <t>BY_PH_2962</t>
  </si>
  <si>
    <t>Моя Аптека ООО Аптека N24</t>
  </si>
  <si>
    <t>б-р Ленинского комсомола, 26</t>
  </si>
  <si>
    <t>BY_PH_2963</t>
  </si>
  <si>
    <t>Моя Аптека ООО Аптека N25</t>
  </si>
  <si>
    <t>ул. Максима Горького, 53А</t>
  </si>
  <si>
    <t>BY_PH_2964</t>
  </si>
  <si>
    <t>Моя Аптека ООО Аптека N26</t>
  </si>
  <si>
    <t>ул. Соломовой, 70/93Б</t>
  </si>
  <si>
    <t>BY_PH_2965</t>
  </si>
  <si>
    <t>Моя Аптека ООО Аптека N27</t>
  </si>
  <si>
    <t>ул. Притыцкого, 2Г-2</t>
  </si>
  <si>
    <t>BY_PH_3197</t>
  </si>
  <si>
    <t>Планета Здоровья Аптека N27 ООО ДОКТОР ТАИР</t>
  </si>
  <si>
    <t>BY_PH_2967</t>
  </si>
  <si>
    <t>Моя Аптека ООО Аптека N29</t>
  </si>
  <si>
    <t>ул. 60 лет СССР, 14-2</t>
  </si>
  <si>
    <t>BY_PH_2968</t>
  </si>
  <si>
    <t>Моя Аптека ООО Аптека N3</t>
  </si>
  <si>
    <t>пр-т Победы, 13Б</t>
  </si>
  <si>
    <t>BY_PH_2969</t>
  </si>
  <si>
    <t>Моя Аптека ООО Аптека N30</t>
  </si>
  <si>
    <t>ул. Великая Ольшанка, 7а-39</t>
  </si>
  <si>
    <t>BY_PH_3215</t>
  </si>
  <si>
    <t>Планета Здоровья Аптека N32 ООО ДОКТОР ТАИР</t>
  </si>
  <si>
    <t>ул. Каштановая, 4</t>
  </si>
  <si>
    <t>BY_PH_2970</t>
  </si>
  <si>
    <t>Моя Аптека ООО Аптека N31</t>
  </si>
  <si>
    <t>ул. Ленина, 57-2</t>
  </si>
  <si>
    <t>BY_PH_2971</t>
  </si>
  <si>
    <t>Моя Аптека ООО Аптека N32</t>
  </si>
  <si>
    <t>ул. Ленина, 161, пом. 1</t>
  </si>
  <si>
    <t>BY_PH_2972</t>
  </si>
  <si>
    <t>Моя Аптека ООО Аптека N33</t>
  </si>
  <si>
    <t>ул. Фурманова, 2</t>
  </si>
  <si>
    <t>BY_PH_2973</t>
  </si>
  <si>
    <t>Моя Аптека ООО Аптека N34</t>
  </si>
  <si>
    <t>ул. Ленина, 104, к. 1</t>
  </si>
  <si>
    <t>BY_PH_2974</t>
  </si>
  <si>
    <t>Моя Аптека ООО Аптека N35</t>
  </si>
  <si>
    <t>ул. Первомайская, 4А</t>
  </si>
  <si>
    <t>BY_PH_2975</t>
  </si>
  <si>
    <t>Моя Аптека ООО Аптека N36</t>
  </si>
  <si>
    <t>ул. Ленина, 3-11</t>
  </si>
  <si>
    <t>BY_PH_2976</t>
  </si>
  <si>
    <t>Моя Аптека ООО Аптека N37</t>
  </si>
  <si>
    <t>ул. Калинина, 6</t>
  </si>
  <si>
    <t>BY_PH_2977</t>
  </si>
  <si>
    <t>Моя Аптека ООО Аптека N38</t>
  </si>
  <si>
    <t>ул. Ленина, 23, к. 1</t>
  </si>
  <si>
    <t>BY_PH_2979</t>
  </si>
  <si>
    <t>Моя Аптека ООО Аптека N4</t>
  </si>
  <si>
    <t>ул. Кузнецова, 1</t>
  </si>
  <si>
    <t>BY_PH_2980</t>
  </si>
  <si>
    <t>Моя Аптека ООО Аптека N40</t>
  </si>
  <si>
    <t>ул. Белорусская, 4Б</t>
  </si>
  <si>
    <t>BY_PH_2981</t>
  </si>
  <si>
    <t>Моя Аптека ООО Аптека N41</t>
  </si>
  <si>
    <t>ул. Интернациональная, 3</t>
  </si>
  <si>
    <t>BY_PH_2982</t>
  </si>
  <si>
    <t>Моя Аптека ООО Аптека N42</t>
  </si>
  <si>
    <t>пр-т Революции, 43</t>
  </si>
  <si>
    <t>BY_PH_2984</t>
  </si>
  <si>
    <t>Моя Аптека ООО Аптека N44</t>
  </si>
  <si>
    <t>ул. Нефтестроителей, 26-1, ТЦ Апельсин</t>
  </si>
  <si>
    <t>BY_PH_2985</t>
  </si>
  <si>
    <t>Моя Аптека ООО Аптека N45</t>
  </si>
  <si>
    <t>BY_PH_2986</t>
  </si>
  <si>
    <t>Моя Аптека ООО Аптека N46</t>
  </si>
  <si>
    <t>ул. Советская, 129/1-1</t>
  </si>
  <si>
    <t>BY_PH_2987</t>
  </si>
  <si>
    <t>Моя Аптека ООО Аптека N47</t>
  </si>
  <si>
    <t>ул. Козлова, 2-34</t>
  </si>
  <si>
    <t>BY_PH_2988</t>
  </si>
  <si>
    <t>Моя Аптека ООО Аптека N48</t>
  </si>
  <si>
    <t>пр-т Дзержинского, 104-110</t>
  </si>
  <si>
    <t>BY_PH_2989</t>
  </si>
  <si>
    <t>Моя Аптека ООО Аптека N49</t>
  </si>
  <si>
    <t>ул. Неманская, 45-318</t>
  </si>
  <si>
    <t>BY_PH_299</t>
  </si>
  <si>
    <t>Аптечное Дело ООО Аптека N7</t>
  </si>
  <si>
    <t>ул. Лиможа, 30</t>
  </si>
  <si>
    <t>BY_PH_2990</t>
  </si>
  <si>
    <t>Моя Аптека ООО Аптека N5</t>
  </si>
  <si>
    <t>ул. Ильича, 51</t>
  </si>
  <si>
    <t>BY_PH_2994</t>
  </si>
  <si>
    <t>Моя Аптека ООО Аптека N54</t>
  </si>
  <si>
    <t>ул. Солнечная, 82-1</t>
  </si>
  <si>
    <t>BY_PH_3157</t>
  </si>
  <si>
    <t>Планета Здоровья Аптека N2 ООО Космофарма</t>
  </si>
  <si>
    <t>ул. Партизанская, 42</t>
  </si>
  <si>
    <t>BY_PH_3223</t>
  </si>
  <si>
    <t>Планета Здоровья Аптека N4 ООО ДОКТОР ТАИР</t>
  </si>
  <si>
    <t>ул. Первомайская, 12-134</t>
  </si>
  <si>
    <t>BY_PH_3163</t>
  </si>
  <si>
    <t>Планета Здоровья Аптека N21 ИООО АБФармация</t>
  </si>
  <si>
    <t>ул. Первомайская, 48-14</t>
  </si>
  <si>
    <t>BY_PH_2995</t>
  </si>
  <si>
    <t>Моя Аптека ООО Аптека N55</t>
  </si>
  <si>
    <t>ул. Кирова, 1-48</t>
  </si>
  <si>
    <t>BY_PH_2996</t>
  </si>
  <si>
    <t>Моя Аптека ООО Аптека N56</t>
  </si>
  <si>
    <t>ул. 17 Сентября, 15-14</t>
  </si>
  <si>
    <t>BY_PH_2997</t>
  </si>
  <si>
    <t>Моя Аптека ООО Аптека N57</t>
  </si>
  <si>
    <t>ул. Советская, 10-3</t>
  </si>
  <si>
    <t>BY_PH_2998</t>
  </si>
  <si>
    <t>Моя Аптека ООО Аптека N58</t>
  </si>
  <si>
    <t>ул. Октябрьская, 12а</t>
  </si>
  <si>
    <t>BY_PH_2999</t>
  </si>
  <si>
    <t>Моя Аптека ООО Аптека N59</t>
  </si>
  <si>
    <t>ул. Ленинская, 10-1</t>
  </si>
  <si>
    <t>BY_PH_3</t>
  </si>
  <si>
    <t>InLek Аптека N1 ООО Сеть аптек</t>
  </si>
  <si>
    <t>ул. Червякова, 57, маг. Гиппо</t>
  </si>
  <si>
    <t>BY_PH_30</t>
  </si>
  <si>
    <t>ул. Голодеда, 15</t>
  </si>
  <si>
    <t>BY_PH_300</t>
  </si>
  <si>
    <t>Аптечное Дело ООО Аптека N8</t>
  </si>
  <si>
    <t>ул. Менделеева, 25-1Н</t>
  </si>
  <si>
    <t>BY_PH_3000</t>
  </si>
  <si>
    <t>Моя Аптека ООО Аптека N6</t>
  </si>
  <si>
    <t>ул. Карла Маркса, 30</t>
  </si>
  <si>
    <t>BY_PH_3001</t>
  </si>
  <si>
    <t>Моя Аптека ООО Аптека N60</t>
  </si>
  <si>
    <t>ул. Пушкинская, 43-34</t>
  </si>
  <si>
    <t>BY_PH_3002</t>
  </si>
  <si>
    <t>Моя Аптека ООО Аптека N61</t>
  </si>
  <si>
    <t>BY_PH_3003</t>
  </si>
  <si>
    <t>Моя Аптека ООО Аптека N62</t>
  </si>
  <si>
    <t>ул. Наполеона Орды, 12-63, маг. Копеечка</t>
  </si>
  <si>
    <t>BY_PH_317</t>
  </si>
  <si>
    <t>Ремедика Бальзам ООО Аптека N11</t>
  </si>
  <si>
    <t>ул. Первомайская, 117</t>
  </si>
  <si>
    <t>BY_PH_3005</t>
  </si>
  <si>
    <t>Моя Аптека ООО Аптека N64</t>
  </si>
  <si>
    <t>ул. Барыкина, 86-145</t>
  </si>
  <si>
    <t>BY_PH_3006</t>
  </si>
  <si>
    <t>Моя Аптека ООО Аптека N65</t>
  </si>
  <si>
    <t>BY_PH_3007</t>
  </si>
  <si>
    <t>Моя Аптека ООО Аптека N66</t>
  </si>
  <si>
    <t>ул. Ленина, 54Б</t>
  </si>
  <si>
    <t>BY_PH_3008</t>
  </si>
  <si>
    <t>Моя Аптека ООО Аптека N67</t>
  </si>
  <si>
    <t>ул. Строителей, 1Б, ТЦ Континент</t>
  </si>
  <si>
    <t>BY_PH_323</t>
  </si>
  <si>
    <t>Ремедика Бальзам ООО Аптека N18</t>
  </si>
  <si>
    <t>ул. Центральная, 9-39</t>
  </si>
  <si>
    <t>BY_PH_301</t>
  </si>
  <si>
    <t>Аптечное Дело ООО Аптека N9</t>
  </si>
  <si>
    <t>ул. Гикало, 28-2н</t>
  </si>
  <si>
    <t>BY_PH_3010</t>
  </si>
  <si>
    <t>Моя Аптека ООО Аптека N69</t>
  </si>
  <si>
    <t>ул. Дроздовича, 28А</t>
  </si>
  <si>
    <t>BY_PH_3011</t>
  </si>
  <si>
    <t>Моя Аптека ООО Аптека N7</t>
  </si>
  <si>
    <t>ул. Малинина, 1А/1, ТЦ Малининский</t>
  </si>
  <si>
    <t>BY_PH_3012</t>
  </si>
  <si>
    <t>Моя Аптека ООО Аптека N70</t>
  </si>
  <si>
    <t>ул. Могилевская, 102</t>
  </si>
  <si>
    <t>BY_PH_324</t>
  </si>
  <si>
    <t>Ремедика Бальзам ООО Аптека N19</t>
  </si>
  <si>
    <t>ул. Парковая, 146А</t>
  </si>
  <si>
    <t>BY_PH_3014</t>
  </si>
  <si>
    <t>Моя Аптека ООО Аптека N72</t>
  </si>
  <si>
    <t>ул. Октябрьская, 25/1-1</t>
  </si>
  <si>
    <t>BY_PH_3015</t>
  </si>
  <si>
    <t>Моя Аптека ООО Аптека N73</t>
  </si>
  <si>
    <t>ул. Огинского, 35</t>
  </si>
  <si>
    <t>BY_PH_3016</t>
  </si>
  <si>
    <t>Моя Аптека ООО Аптека N75</t>
  </si>
  <si>
    <t>ул. 50 лет Победы, 8-55</t>
  </si>
  <si>
    <t>BY_PH_3017</t>
  </si>
  <si>
    <t>Моя Аптека ООО Аптека N76</t>
  </si>
  <si>
    <t>BY_PH_3018</t>
  </si>
  <si>
    <t>Моя Аптека ООО Аптека N77</t>
  </si>
  <si>
    <t>ул. Северный городок, 58Г</t>
  </si>
  <si>
    <t>BY_PH_3019</t>
  </si>
  <si>
    <t>Моя Аптека ООО Аптека N78</t>
  </si>
  <si>
    <t>б-р Ленинского комсомола, 44-5</t>
  </si>
  <si>
    <t>BY_PH_3020</t>
  </si>
  <si>
    <t>Моя Аптека ООО Аптека N79</t>
  </si>
  <si>
    <t>ул. Первомайская, 62А</t>
  </si>
  <si>
    <t>BY_PH_3021</t>
  </si>
  <si>
    <t>Моя Аптека ООО Аптека N8</t>
  </si>
  <si>
    <t>б-р Дружбы, 12А, ТД Верас</t>
  </si>
  <si>
    <t>BY_PH_3243</t>
  </si>
  <si>
    <t>Планета Здоровья Аптека N7 ООО Аптека N28</t>
  </si>
  <si>
    <t>BY_PH_3023</t>
  </si>
  <si>
    <t>Никамаксвит ЧТУП Аптека N1</t>
  </si>
  <si>
    <t>ул. Дзержинского, 68-53, ТЦ Алиса</t>
  </si>
  <si>
    <t>BY_PH_3024</t>
  </si>
  <si>
    <t>Никамаксвит ЧТУП Аптека N2</t>
  </si>
  <si>
    <t>ул. Кутузова, 16</t>
  </si>
  <si>
    <t>BY_PH_3025</t>
  </si>
  <si>
    <t>Никамаксвит ЧТУП Аптека N3</t>
  </si>
  <si>
    <t>ул. Дзержинского, 68П, рынок</t>
  </si>
  <si>
    <t>BY_PH_3027</t>
  </si>
  <si>
    <t>Новамедика Аптека N1</t>
  </si>
  <si>
    <t>ул. Шабаны, 5, пом. 2Н</t>
  </si>
  <si>
    <t>BY_PH_303</t>
  </si>
  <si>
    <t>Арнебия</t>
  </si>
  <si>
    <t>Арнебия ООО Аптека N1</t>
  </si>
  <si>
    <t>ул. Советская, 97-4</t>
  </si>
  <si>
    <t>BY_PH_3030</t>
  </si>
  <si>
    <t>Новамедика Аптека N12</t>
  </si>
  <si>
    <t>аг. Ждановичи, сан. Белорусочка</t>
  </si>
  <si>
    <t>BY_PH_3254</t>
  </si>
  <si>
    <t>Планета Здоровья Аптека N9 ООО ДОКТОР ТАИР</t>
  </si>
  <si>
    <t>ул. Симонова, 69</t>
  </si>
  <si>
    <t>BY_PH_3032</t>
  </si>
  <si>
    <t>Новамедика Аптека N14</t>
  </si>
  <si>
    <t>аг. Ратомка, ул. Перспективная, 12</t>
  </si>
  <si>
    <t>BY_PH_3311</t>
  </si>
  <si>
    <t>Ремедика ЛКЛ ООО Аптека N18</t>
  </si>
  <si>
    <t>ул. Бялыницкого-Бирули, 2-2</t>
  </si>
  <si>
    <t>BY_PH_3034</t>
  </si>
  <si>
    <t>Новамедика Аптека N16</t>
  </si>
  <si>
    <t>ул. Гвардейская, 13</t>
  </si>
  <si>
    <t>BY_PH_3035</t>
  </si>
  <si>
    <t>Новамедика Аптека N17</t>
  </si>
  <si>
    <t>ул. Гоголя, 1Г, пом. 95</t>
  </si>
  <si>
    <t>BY_PH_3036</t>
  </si>
  <si>
    <t>Новамедика Аптека N18</t>
  </si>
  <si>
    <t>ул. Сторожевская, 15, гостиница Беларусь</t>
  </si>
  <si>
    <t>BY_PH_3037</t>
  </si>
  <si>
    <t>Новамедика Аптека N19</t>
  </si>
  <si>
    <t>ул. Каменногорская, 34, пом. 108</t>
  </si>
  <si>
    <t>BY_PH_3038</t>
  </si>
  <si>
    <t>Новамедика Аптека N2</t>
  </si>
  <si>
    <t>ул. Петра Глебки, 64А</t>
  </si>
  <si>
    <t>BY_PH_3039</t>
  </si>
  <si>
    <t>Новамедика Аптека N20</t>
  </si>
  <si>
    <t>ул. Ленина, 53</t>
  </si>
  <si>
    <t>BY_PH_304</t>
  </si>
  <si>
    <t>Арника-Люкс ООО Аптека N1</t>
  </si>
  <si>
    <t>ул. Рыбиновского, 46</t>
  </si>
  <si>
    <t>BY_PH_3040</t>
  </si>
  <si>
    <t>Новамедика Аптека N21</t>
  </si>
  <si>
    <t>д. Большое Стиклево, ул. Восточная, 1, пом. 28</t>
  </si>
  <si>
    <t>BY_PH_3041</t>
  </si>
  <si>
    <t>Новамедика Аптека N22</t>
  </si>
  <si>
    <t>трасса М-1, 320км, 8, пом. 2,5, АЗС Веста</t>
  </si>
  <si>
    <t>BY_PH_3042</t>
  </si>
  <si>
    <t>Новамедика Аптека N23</t>
  </si>
  <si>
    <t>ул. Советская, 24А-3</t>
  </si>
  <si>
    <t>BY_PH_3043</t>
  </si>
  <si>
    <t>Новамедика Аптека N24</t>
  </si>
  <si>
    <t>д. Новое Поле, ул. Студенческая, 1</t>
  </si>
  <si>
    <t>BY_PH_3044</t>
  </si>
  <si>
    <t>Новамедика Аптека N25</t>
  </si>
  <si>
    <t>ул. Горецкого, 43</t>
  </si>
  <si>
    <t>BY_PH_3045</t>
  </si>
  <si>
    <t>Новамедика Аптека N26</t>
  </si>
  <si>
    <t>BY_PH_3046</t>
  </si>
  <si>
    <t>Новамедика Аптека N27</t>
  </si>
  <si>
    <t>BY_PH_3047</t>
  </si>
  <si>
    <t>Новамедика Аптека N28</t>
  </si>
  <si>
    <t>аг. Слобода, Озерицко-Слободской с/с, ул. Машерова, 7А</t>
  </si>
  <si>
    <t>BY_PH_3490</t>
  </si>
  <si>
    <t>Шарлота</t>
  </si>
  <si>
    <t>Шарлота ОДО Аптека N9</t>
  </si>
  <si>
    <t>BY_PH_3683</t>
  </si>
  <si>
    <t>ФармОстров ООО Аптека N21</t>
  </si>
  <si>
    <t>ул. Островского, 1В</t>
  </si>
  <si>
    <t>BY_PH_305</t>
  </si>
  <si>
    <t>Арника-Люкс ООО Аптека N10</t>
  </si>
  <si>
    <t>ул. Тухачевского, 71-106</t>
  </si>
  <si>
    <t>BY_PH_3800</t>
  </si>
  <si>
    <t>Ремедика ЛКЛ ООО Аптека N24</t>
  </si>
  <si>
    <t>пр-т Мира, 20-70</t>
  </si>
  <si>
    <t>BY_PH_3801</t>
  </si>
  <si>
    <t>Моя Аптека ООО Аптека N81</t>
  </si>
  <si>
    <t>ул. Бялыницкого-Бирули, 1, мед. центр Евромедика</t>
  </si>
  <si>
    <t>BY_PH_3052</t>
  </si>
  <si>
    <t>Новамедика Аптека N6</t>
  </si>
  <si>
    <t>ул. Холмогорская, 51</t>
  </si>
  <si>
    <t>BY_PH_3053</t>
  </si>
  <si>
    <t>Новамедика Аптека N7</t>
  </si>
  <si>
    <t>ул. Платонова, 33, к. 1, пом. 1Н</t>
  </si>
  <si>
    <t>BY_PH_3054</t>
  </si>
  <si>
    <t>Новамедика Аптека N8</t>
  </si>
  <si>
    <t>ул. Тухачевского, 9</t>
  </si>
  <si>
    <t>BY_PH_3055</t>
  </si>
  <si>
    <t>Новамедика Аптека N9</t>
  </si>
  <si>
    <t>ул. Буденного, 23</t>
  </si>
  <si>
    <t>BY_PH_3056</t>
  </si>
  <si>
    <t>Хэлпер Аптека N59 ООО Доктор Время</t>
  </si>
  <si>
    <t>ул. Гагарина, 91</t>
  </si>
  <si>
    <t>BY_PH_3057</t>
  </si>
  <si>
    <t>Олана Плюс ОДО Аптека N1</t>
  </si>
  <si>
    <t>ул. Жукова, 16, маг. Продтовары</t>
  </si>
  <si>
    <t>BY_PH_3059</t>
  </si>
  <si>
    <t>Олана Плюс ОДО Аптека N3</t>
  </si>
  <si>
    <t>ул. Волгоградская, 1, маг. Продтовары</t>
  </si>
  <si>
    <t>BY_PH_306</t>
  </si>
  <si>
    <t>Арника-Люкс ООО Аптека N11</t>
  </si>
  <si>
    <t>ул. Космонавтов, 3</t>
  </si>
  <si>
    <t>BY_PH_3060</t>
  </si>
  <si>
    <t>Олана Плюс ОДО Аптека N2</t>
  </si>
  <si>
    <t>ул. 28 июля, 37А, ТЦ Микс</t>
  </si>
  <si>
    <t>BY_PH_3061</t>
  </si>
  <si>
    <t>Олана Плюс ОДО Аптека N4</t>
  </si>
  <si>
    <t>ул. Махновича, 6</t>
  </si>
  <si>
    <t>BY_PH_3062</t>
  </si>
  <si>
    <t>Юнифарм ООО Аптека N1 второй категории</t>
  </si>
  <si>
    <t>ул. Короткая, 8</t>
  </si>
  <si>
    <t>BY_PH_3063</t>
  </si>
  <si>
    <t>Оффицина ЗАО Аптека N1</t>
  </si>
  <si>
    <t>ул. Сурганова, 54, пом. 2</t>
  </si>
  <si>
    <t>BY_PH_3064</t>
  </si>
  <si>
    <t>Оффицина ЗАО Аптека N10</t>
  </si>
  <si>
    <t>ул. Северный городок, 6-2</t>
  </si>
  <si>
    <t>BY_PH_3066</t>
  </si>
  <si>
    <t>Оффицина ЗАО Аптека N2</t>
  </si>
  <si>
    <t>ул. Заводская, 7</t>
  </si>
  <si>
    <t>BY_PH_3067</t>
  </si>
  <si>
    <t>Оффицина ЗАО Аптека N3</t>
  </si>
  <si>
    <t>пл. Свободы, 18-1</t>
  </si>
  <si>
    <t>BY_PH_3068</t>
  </si>
  <si>
    <t>Оффицина ЗАО Аптека N4</t>
  </si>
  <si>
    <t>ул. Советская, 3</t>
  </si>
  <si>
    <t>BY_PH_3069</t>
  </si>
  <si>
    <t>Оффицина ЗАО Аптека N5</t>
  </si>
  <si>
    <t>ул. Советская, 27</t>
  </si>
  <si>
    <t>BY_PH_307</t>
  </si>
  <si>
    <t>Арника-Люкс ООО Аптека N12</t>
  </si>
  <si>
    <t>ул. Мицкевича, 33</t>
  </si>
  <si>
    <t>BY_PH_3070</t>
  </si>
  <si>
    <t>Оффицина ЗАО Аптека N6</t>
  </si>
  <si>
    <t>ул. Брестская, 57, к. 1</t>
  </si>
  <si>
    <t>BY_PH_3878</t>
  </si>
  <si>
    <t>Искамед ООО Аптека N106</t>
  </si>
  <si>
    <t>ул. Грюндвальская, 26</t>
  </si>
  <si>
    <t>BY_PH_3072</t>
  </si>
  <si>
    <t>Оффицина ЗАО Аптека N9</t>
  </si>
  <si>
    <t>BY_PH_3073</t>
  </si>
  <si>
    <t>Пакт-М</t>
  </si>
  <si>
    <t>Пакт-М ООО Аптека N11</t>
  </si>
  <si>
    <t>ул. Розы Люксембург, 108/32-4</t>
  </si>
  <si>
    <t>BY_PH_3074</t>
  </si>
  <si>
    <t>Пакт-М ООО Аптека N1</t>
  </si>
  <si>
    <t>ул. Охотская, 135/3</t>
  </si>
  <si>
    <t>BY_PH_3075</t>
  </si>
  <si>
    <t>Пакт-М ООО Аптека N10</t>
  </si>
  <si>
    <t>BY_PH_3076</t>
  </si>
  <si>
    <t>Пакт-М ООО Аптека N3</t>
  </si>
  <si>
    <t>ул. Высокая, 11Д, пом. 9Н</t>
  </si>
  <si>
    <t>BY_PH_3077</t>
  </si>
  <si>
    <t>Пакт-М ООО Аптека N6</t>
  </si>
  <si>
    <t>ул. Тимирязева, 129, к. 2</t>
  </si>
  <si>
    <t>BY_PH_3078</t>
  </si>
  <si>
    <t>Пакт-М ООО Аптека N9</t>
  </si>
  <si>
    <t>аг. Ждановичи, сан. Крыница, к. 7</t>
  </si>
  <si>
    <t>BY_PH_3079</t>
  </si>
  <si>
    <t>Пилюля</t>
  </si>
  <si>
    <t>Пилюля ООО Аптека N1</t>
  </si>
  <si>
    <t>BY_PH_308</t>
  </si>
  <si>
    <t>Арника-Люкс ООО Аптека N13</t>
  </si>
  <si>
    <t>ул. Советская, 35А</t>
  </si>
  <si>
    <t>BY_PH_3080</t>
  </si>
  <si>
    <t>Планета Здоровья Аптека N14 ООО Нелли-фарм</t>
  </si>
  <si>
    <t>ул. Достоевского, 31</t>
  </si>
  <si>
    <t>BY_PH_3081</t>
  </si>
  <si>
    <t>Планета Здоровья Аптека N2 ООО Нелли-фарм</t>
  </si>
  <si>
    <t>б-р Юности, 79А</t>
  </si>
  <si>
    <t>BY_PH_3082</t>
  </si>
  <si>
    <t>Планета Здоровья Аптека N3 ООО Нелли-фарм</t>
  </si>
  <si>
    <t>ул. Интернациональная, 53А</t>
  </si>
  <si>
    <t>BY_PH_3083</t>
  </si>
  <si>
    <t>Планета Здоровья Аптека N4 ООО Нелли-фарм</t>
  </si>
  <si>
    <t>ул. Малинина, 13</t>
  </si>
  <si>
    <t>BY_PH_3084</t>
  </si>
  <si>
    <t>Планета Здоровья Аптека N6 ООО Нелли-фарм</t>
  </si>
  <si>
    <t>ул. Советская, 31А</t>
  </si>
  <si>
    <t>BY_PH_3085</t>
  </si>
  <si>
    <t>Планета Здоровья Аптека N7 ООО Нелли-фарм</t>
  </si>
  <si>
    <t>ул. Ульяновская, 11</t>
  </si>
  <si>
    <t>BY_PH_3086</t>
  </si>
  <si>
    <t>Планета Здоровья Аптека N8 ООО Нелли-фарм</t>
  </si>
  <si>
    <t>д. Козенки, ул. Ленина, 28</t>
  </si>
  <si>
    <t>BY_PH_3087</t>
  </si>
  <si>
    <t>Планета Здоровья Аптека N9 ООО Нелли-фарм</t>
  </si>
  <si>
    <t>б-р Юности, 37А, к. 2</t>
  </si>
  <si>
    <t>BY_PH_3089</t>
  </si>
  <si>
    <t>Белтрейдсервис</t>
  </si>
  <si>
    <t>Планета Здоровья Аптека N1 Белтрейдсервис ООО</t>
  </si>
  <si>
    <t>BY_PH_309</t>
  </si>
  <si>
    <t>Арника-Люкс ООО Аптека N3</t>
  </si>
  <si>
    <t>ул. Космонавтов, 14/1</t>
  </si>
  <si>
    <t>BY_PH_3090</t>
  </si>
  <si>
    <t>Планета Здоровья Аптека N1 ИООО АБФармация</t>
  </si>
  <si>
    <t>BY_PH_3093</t>
  </si>
  <si>
    <t>Планета Здоровья Аптека N1 ООО Аптека N28</t>
  </si>
  <si>
    <t>пр-т Независимости, 48</t>
  </si>
  <si>
    <t>BY_PH_3094</t>
  </si>
  <si>
    <t>Планета Здоровья Аптека N1 ООО ДОКТОР ТАИР</t>
  </si>
  <si>
    <t>ул. Алибегова, 13, к. 1</t>
  </si>
  <si>
    <t>BY_PH_3095</t>
  </si>
  <si>
    <t>Планета Здоровья Аптека N1 ООО Космофарма</t>
  </si>
  <si>
    <t>ул. Максима Богдановича, 42</t>
  </si>
  <si>
    <t>BY_PH_3096</t>
  </si>
  <si>
    <t>Планета Здоровья Аптека N1 ООО Нелли-фарм</t>
  </si>
  <si>
    <t>ул. Нефтестроителей, 1В</t>
  </si>
  <si>
    <t>BY_PH_3097</t>
  </si>
  <si>
    <t>Нова-Фарм</t>
  </si>
  <si>
    <t>Планета Здоровья Аптека N1 ООО Нова-Фарм</t>
  </si>
  <si>
    <t>Логойский тр-т, 25, к. 1</t>
  </si>
  <si>
    <t>BY_PH_3098</t>
  </si>
  <si>
    <t>Планета Здоровья Аптека N10 ИООО АБФармация</t>
  </si>
  <si>
    <t>ул. Центральная, 4</t>
  </si>
  <si>
    <t>BY_PH_3099</t>
  </si>
  <si>
    <t>Планета Здоровья Аптека N10 ОДО Фарм-Продукт</t>
  </si>
  <si>
    <t>ул. Якуба Коласа, 6</t>
  </si>
  <si>
    <t>BY_PH_31</t>
  </si>
  <si>
    <t>ул. Захарова, 26-99</t>
  </si>
  <si>
    <t>BY_PH_310</t>
  </si>
  <si>
    <t>Арника-Люкс ООО Аптека N5</t>
  </si>
  <si>
    <t>ул. Комсомольская, 28-2, рынок</t>
  </si>
  <si>
    <t>BY_PH_3100</t>
  </si>
  <si>
    <t>Планета Здоровья Аптека N10 ООО Аптека N28</t>
  </si>
  <si>
    <t>Коссовский тр-т, 74А, маг. Санта-кэш</t>
  </si>
  <si>
    <t>BY_PH_39</t>
  </si>
  <si>
    <t>ул. Мовчанского, 28-38</t>
  </si>
  <si>
    <t>BY_PH_3102</t>
  </si>
  <si>
    <t>Планета Здоровья Аптека N10 ООО Космофарма</t>
  </si>
  <si>
    <t>ул. Громадовская, 8</t>
  </si>
  <si>
    <t>BY_PH_3103</t>
  </si>
  <si>
    <t>Планета Здоровья Аптека N10 ООО Нелли-фарм</t>
  </si>
  <si>
    <t>ул. Советская, 57-65а</t>
  </si>
  <si>
    <t>BY_PH_3107</t>
  </si>
  <si>
    <t>Планета Здоровья Аптека N11 ООО Аптека N28</t>
  </si>
  <si>
    <t>ул. Мира, 15</t>
  </si>
  <si>
    <t>BY_PH_3108</t>
  </si>
  <si>
    <t>Планета Здоровья Аптека N11 ООО ДОКТОР ТАИР</t>
  </si>
  <si>
    <t>пр-т Газеты Правда, 20, маг. Виталюр</t>
  </si>
  <si>
    <t>BY_PH_3109</t>
  </si>
  <si>
    <t>Планета Здоровья Аптека N11 ООО Космофарма</t>
  </si>
  <si>
    <t>ул. Набережная, 25А</t>
  </si>
  <si>
    <t>BY_PH_311</t>
  </si>
  <si>
    <t>Арника-Люкс ООО Аптека N6</t>
  </si>
  <si>
    <t>ул. Суворова, 3</t>
  </si>
  <si>
    <t>BY_PH_3112</t>
  </si>
  <si>
    <t>Планета Здоровья Аптека N12 ОДО Фарм-Продукт</t>
  </si>
  <si>
    <t>ул. Козлова, 30А</t>
  </si>
  <si>
    <t>BY_PH_3113</t>
  </si>
  <si>
    <t>Планета Здоровья Аптека N12 ООО Аптека N28</t>
  </si>
  <si>
    <t>ул. Петруся Бровки, 45-12</t>
  </si>
  <si>
    <t>BY_PH_3114</t>
  </si>
  <si>
    <t>Планета Здоровья Аптека N12 ООО ДОКТОР ТАИР</t>
  </si>
  <si>
    <t>ул. Гагарина, 3</t>
  </si>
  <si>
    <t>BY_PH_3115</t>
  </si>
  <si>
    <t>Планета Здоровья Аптека N12 ООО Космофарма</t>
  </si>
  <si>
    <t>пр-т Строителей, 15, к. 1, маг. Евроопт</t>
  </si>
  <si>
    <t>BY_PH_3116</t>
  </si>
  <si>
    <t>Планета Здоровья Аптека N12 ООО Нелли-фарм</t>
  </si>
  <si>
    <t>пр-т Речицкий, 5В-58</t>
  </si>
  <si>
    <t>BY_PH_3977</t>
  </si>
  <si>
    <t>Моя Аптека ООО Аптека N84</t>
  </si>
  <si>
    <t>пл. Привокзальная, 4А</t>
  </si>
  <si>
    <t>BY_PH_3119</t>
  </si>
  <si>
    <t>Планета Здоровья Аптека N13 ООО Аптека N28</t>
  </si>
  <si>
    <t>BY_PH_4052</t>
  </si>
  <si>
    <t>Остров здоровья Аптека N2 МегаФармИнвест ООО</t>
  </si>
  <si>
    <t>ул. Крыленко, 6</t>
  </si>
  <si>
    <t>BY_PH_3121</t>
  </si>
  <si>
    <t>Планета Здоровья Аптека N13 ООО Космофарма</t>
  </si>
  <si>
    <t>ул. Ясеневая, 6А, маг. Евроопт</t>
  </si>
  <si>
    <t>BY_PH_3122</t>
  </si>
  <si>
    <t>Планета Здоровья Аптека N13 ООО Нелли-фарм</t>
  </si>
  <si>
    <t>ул. Свиридова, 99</t>
  </si>
  <si>
    <t>BY_PH_3123</t>
  </si>
  <si>
    <t>Планета Здоровья Аптека N14 ИООО АБФармация</t>
  </si>
  <si>
    <t>ул. Петра Глебки, 2</t>
  </si>
  <si>
    <t>BY_PH_3124</t>
  </si>
  <si>
    <t>Планета Здоровья Аптека N14 ОДО Фарм-Продукт</t>
  </si>
  <si>
    <t>ул. Чкалова, 11, к. 1, ост. Школа N25</t>
  </si>
  <si>
    <t>BY_PH_3125</t>
  </si>
  <si>
    <t>Планета Здоровья Аптека N14 ООО Аптека N28</t>
  </si>
  <si>
    <t>ул. Блохина, 6-3</t>
  </si>
  <si>
    <t>BY_PH_3126</t>
  </si>
  <si>
    <t>Планета Здоровья Аптека N14 ООО ДОКТОР ТАИР</t>
  </si>
  <si>
    <t>пр-т Газеты Звязда, 14А</t>
  </si>
  <si>
    <t>BY_PH_3127</t>
  </si>
  <si>
    <t>Планета Здоровья Аптека N14 ООО Космофарма</t>
  </si>
  <si>
    <t>ул. Пролетарская, 118</t>
  </si>
  <si>
    <t>BY_PH_3128</t>
  </si>
  <si>
    <t>Планета Здоровья Аптека N15 ИООО АБФармация</t>
  </si>
  <si>
    <t>ул. Воронянского, 1А</t>
  </si>
  <si>
    <t>BY_PH_3129</t>
  </si>
  <si>
    <t>Планета Здоровья Аптека N15 ОДО Фарм-Продукт</t>
  </si>
  <si>
    <t>пр-т Московский, 86, маг. Санта</t>
  </si>
  <si>
    <t>BY_PH_3130</t>
  </si>
  <si>
    <t>Планета Здоровья Аптека N15 ООО Аптека N28</t>
  </si>
  <si>
    <t>ул. Гоголя, 19-71</t>
  </si>
  <si>
    <t>BY_PH_3131</t>
  </si>
  <si>
    <t>Планета Здоровья Аптека N15 ООО ДОКТОР ТАИР</t>
  </si>
  <si>
    <t>ул. Якубова, 58</t>
  </si>
  <si>
    <t>BY_PH_3132</t>
  </si>
  <si>
    <t>Планета Здоровья Аптека N15 ООО Космофарма</t>
  </si>
  <si>
    <t>ул. Красноармейская, 63, маг. Евроопт</t>
  </si>
  <si>
    <t>BY_PH_3133</t>
  </si>
  <si>
    <t>Планета Здоровья Аптека N16 ИООО АБФармация</t>
  </si>
  <si>
    <t>ул. Советская, 2В, Евроопт, 1 этаж</t>
  </si>
  <si>
    <t>BY_PH_3134</t>
  </si>
  <si>
    <t>Планета Здоровья Аптека N16 ООО Аптека N28</t>
  </si>
  <si>
    <t>ул. Октябрьская, 42-2Д</t>
  </si>
  <si>
    <t>BY_PH_3135</t>
  </si>
  <si>
    <t>Планета Здоровья Аптека N16 ООО ДОКТОР ТАИР</t>
  </si>
  <si>
    <t>ш. Гайненское, 13</t>
  </si>
  <si>
    <t>BY_PH_4107</t>
  </si>
  <si>
    <t>Доминантафарм ОДО Аптека N13</t>
  </si>
  <si>
    <t>ул. Первомайская, 31, под аркой ресторана Габрово</t>
  </si>
  <si>
    <t>BY_PH_3137</t>
  </si>
  <si>
    <t>Планета Здоровья Аптека N17 ИООО АБФармация</t>
  </si>
  <si>
    <t>ул. Радужная, 150</t>
  </si>
  <si>
    <t>BY_PH_3138</t>
  </si>
  <si>
    <t>Планета Здоровья Аптека N17 ОДО Фарм-Продукт</t>
  </si>
  <si>
    <t>ул. Чкалова, 56-155, ост. Роддом, м-н Юг-7</t>
  </si>
  <si>
    <t>BY_PH_3139</t>
  </si>
  <si>
    <t>Планета Здоровья Аптека N17 ООО Аптека N28</t>
  </si>
  <si>
    <t>ул. Молодежная, 148</t>
  </si>
  <si>
    <t>BY_PH_3140</t>
  </si>
  <si>
    <t>Планета Здоровья Аптека N17 ООО ДОКТОР ТАИР</t>
  </si>
  <si>
    <t>ул. Водолажского, 6</t>
  </si>
  <si>
    <t>BY_PH_3141</t>
  </si>
  <si>
    <t>Планета Здоровья Аптека N17 ООО Космофарма</t>
  </si>
  <si>
    <t>ул. Казинца, 52А-1</t>
  </si>
  <si>
    <t>BY_PH_3142</t>
  </si>
  <si>
    <t>Планета Здоровья Аптека N18 ИООО АБФармация</t>
  </si>
  <si>
    <t>ул. Пионерская, 1</t>
  </si>
  <si>
    <t>BY_PH_3143</t>
  </si>
  <si>
    <t>Планета Здоровья Аптека N18 ОДО Фарм-Продукт</t>
  </si>
  <si>
    <t>пр-т Московский, 130-1, маг. Евроопт</t>
  </si>
  <si>
    <t>BY_PH_3144</t>
  </si>
  <si>
    <t>Планета Здоровья Аптека N18 ООО Аптека N28</t>
  </si>
  <si>
    <t>ул. Молодежная, 217</t>
  </si>
  <si>
    <t>BY_PH_3145</t>
  </si>
  <si>
    <t>Планета Здоровья Аптека N18 ООО ДОКТОР ТАИР</t>
  </si>
  <si>
    <t>ул. Нестерова, 58</t>
  </si>
  <si>
    <t>BY_PH_3146</t>
  </si>
  <si>
    <t>Планета Здоровья Аптека N18 ООО Космофарма</t>
  </si>
  <si>
    <t>ул. Гвардейская, 5</t>
  </si>
  <si>
    <t>BY_PH_3147</t>
  </si>
  <si>
    <t>Планета Здоровья Аптека N19 ИООО АБФармация</t>
  </si>
  <si>
    <t>пр-т Московский, 60А, к. 1, маг. Евроопт</t>
  </si>
  <si>
    <t>BY_PH_3148</t>
  </si>
  <si>
    <t>Планета Здоровья Аптека N19 ОДО Фарм-Продукт</t>
  </si>
  <si>
    <t>ул. Максима Богдановича, 2</t>
  </si>
  <si>
    <t>BY_PH_3149</t>
  </si>
  <si>
    <t>Планета Здоровья Аптека N19 ООО Аптека N28</t>
  </si>
  <si>
    <t>ул. Молодежная, 177А</t>
  </si>
  <si>
    <t>BY_PH_315</t>
  </si>
  <si>
    <t>Ремедика Бальзам ООО Аптека N1</t>
  </si>
  <si>
    <t>ул. Интернациональная, 29А</t>
  </si>
  <si>
    <t>BY_PH_3150</t>
  </si>
  <si>
    <t>Планета Здоровья Аптека N19 ООО ДОКТОР ТАИР</t>
  </si>
  <si>
    <t>ул. Якуба Коласа, 120А</t>
  </si>
  <si>
    <t>BY_PH_3151</t>
  </si>
  <si>
    <t>Планета Здоровья Аптека N19 ООО Космофарма</t>
  </si>
  <si>
    <t>Западный промузел ТЭЦ-4, ул. Монтажников, 2, маг. Евроопт</t>
  </si>
  <si>
    <t>BY_PH_3152</t>
  </si>
  <si>
    <t>Планета Здоровья Аптека N2 Белтрейдсервис ООО</t>
  </si>
  <si>
    <t>ул. Ленинского Комсомола, 18, рядом с ТД Шахтер</t>
  </si>
  <si>
    <t>BY_PH_3153</t>
  </si>
  <si>
    <t>Планета Здоровья Аптека N2 ИООО АБФармация</t>
  </si>
  <si>
    <t>ул. Маяковского, 146, пом. 7, маг. Санта</t>
  </si>
  <si>
    <t>BY_PH_3154</t>
  </si>
  <si>
    <t>Планета Здоровья Аптека N2 ОДО Фарм-Продукт</t>
  </si>
  <si>
    <t>пр-т Ленина, 28</t>
  </si>
  <si>
    <t>BY_PH_4108</t>
  </si>
  <si>
    <t>Остров здоровья Аптека N1 МегаФармИнвест ООО</t>
  </si>
  <si>
    <t>ул. Первомайская, 42-86</t>
  </si>
  <si>
    <t>BY_PH_3156</t>
  </si>
  <si>
    <t>Планета Здоровья Аптека N2 ООО ДОКТОР ТАИР</t>
  </si>
  <si>
    <t>ул. Героев 120 дивизии, 16</t>
  </si>
  <si>
    <t>BY_PH_3399</t>
  </si>
  <si>
    <t>Тишас ОДО Аптека N1</t>
  </si>
  <si>
    <t>ул. Ленинградская, 15, ТЦ Комфорт</t>
  </si>
  <si>
    <t>BY_PH_3159</t>
  </si>
  <si>
    <t>Планета Здоровья Аптека N20 ОДО Фарм-Продукт</t>
  </si>
  <si>
    <t>ул. Гагарина, 107-2</t>
  </si>
  <si>
    <t>BY_PH_316</t>
  </si>
  <si>
    <t>Ремедика Бальзам ООО Аптека N10</t>
  </si>
  <si>
    <t>ул. Жукова, 7</t>
  </si>
  <si>
    <t>BY_PH_3160</t>
  </si>
  <si>
    <t>Планета Здоровья Аптека N20 ООО Аптека N28</t>
  </si>
  <si>
    <t>ш. Вильнюсское, 1</t>
  </si>
  <si>
    <t>BY_PH_3162</t>
  </si>
  <si>
    <t>Планета Здоровья Аптека N20 ООО Космофарма</t>
  </si>
  <si>
    <t>ул. Снежкова, 33-1</t>
  </si>
  <si>
    <t>BY_PH_3400</t>
  </si>
  <si>
    <t>Тишас ОДО Аптека N2</t>
  </si>
  <si>
    <t>ул. Брестская, 63</t>
  </si>
  <si>
    <t>BY_PH_3164</t>
  </si>
  <si>
    <t>Планета Здоровья Аптека N21 ОДО Фарм-Продукт</t>
  </si>
  <si>
    <t>ул. Козлова, 33</t>
  </si>
  <si>
    <t>BY_PH_4109</t>
  </si>
  <si>
    <t>Медвакс СЗАО Аптека N30</t>
  </si>
  <si>
    <t>ул. Первомайская, 91А, маг. Белмаркет</t>
  </si>
  <si>
    <t>BY_PH_3167</t>
  </si>
  <si>
    <t>Планета Здоровья Аптека N21 ООО Космофарма</t>
  </si>
  <si>
    <t>ул. Свиридова, 50</t>
  </si>
  <si>
    <t>BY_PH_3168</t>
  </si>
  <si>
    <t>Планета Здоровья Аптека N22 ИООО АБФармация</t>
  </si>
  <si>
    <t>ул. Анатолия Богатырева, 118, маг. Евроопт</t>
  </si>
  <si>
    <t>BY_PH_343</t>
  </si>
  <si>
    <t>Ремедика Бальзам ООО Аптека N7</t>
  </si>
  <si>
    <t>ул. Брестская, 3</t>
  </si>
  <si>
    <t>BY_PH_3170</t>
  </si>
  <si>
    <t>Планета Здоровья Аптека N22 ООО Аптека N28</t>
  </si>
  <si>
    <t>ул. Красноармейская, 18</t>
  </si>
  <si>
    <t>BY_PH_3171</t>
  </si>
  <si>
    <t>Планета Здоровья Аптека N22 ООО ДОКТОР ТАИР</t>
  </si>
  <si>
    <t>аг. Ждановичи, ул. Звездная, 19А-2</t>
  </si>
  <si>
    <t>BY_PH_3174</t>
  </si>
  <si>
    <t>Планета Здоровья Аптека N23 ОДО Фарм-Продукт</t>
  </si>
  <si>
    <t>ул. Притыцкого, 156/1-1</t>
  </si>
  <si>
    <t>BY_PH_3175</t>
  </si>
  <si>
    <t>Планета Здоровья Аптека N23 ООО Аптека N28</t>
  </si>
  <si>
    <t>ул. Ершова, 50</t>
  </si>
  <si>
    <t>BY_PH_3177</t>
  </si>
  <si>
    <t>Планета Здоровья Аптека N23 ООО Космофарма</t>
  </si>
  <si>
    <t>пр-т Янки Купалы, 82А</t>
  </si>
  <si>
    <t>BY_PH_3178</t>
  </si>
  <si>
    <t>Планета Здоровья Аптека N24 ИООО АБФармация</t>
  </si>
  <si>
    <t>ул. Янки Купалы, 111Е</t>
  </si>
  <si>
    <t>BY_PH_318</t>
  </si>
  <si>
    <t>Ремедика Бальзам ООО Аптека N12</t>
  </si>
  <si>
    <t>ул. Республиканская, 10Б-54</t>
  </si>
  <si>
    <t>BY_PH_3180</t>
  </si>
  <si>
    <t>Планета Здоровья Аптека N24 ООО Аптека N28</t>
  </si>
  <si>
    <t>ул. Брестская, 42</t>
  </si>
  <si>
    <t>BY_PH_4193</t>
  </si>
  <si>
    <t>74</t>
  </si>
  <si>
    <t>Аптека Новая N7 ООО Пролайф</t>
  </si>
  <si>
    <t>ул. Первомайская, 48-76</t>
  </si>
  <si>
    <t>BY_PH_3182</t>
  </si>
  <si>
    <t>Планета Здоровья Аптека N24 ООО Космофарма</t>
  </si>
  <si>
    <t>пр-т Победителей, 9</t>
  </si>
  <si>
    <t>BY_PH_3183</t>
  </si>
  <si>
    <t>Планета Здоровья Аптека N25 ИООО АБФармация</t>
  </si>
  <si>
    <t>ул. Интернациональная, 15</t>
  </si>
  <si>
    <t>BY_PH_3184</t>
  </si>
  <si>
    <t>Планета Здоровья Аптека N25 ОДО Фарм-Продукт</t>
  </si>
  <si>
    <t>ул. Генерала Ивановского, 36, маг. Дионис</t>
  </si>
  <si>
    <t>BY_PH_3185</t>
  </si>
  <si>
    <t>Планета Здоровья Аптека N25 ООО Аптека N28</t>
  </si>
  <si>
    <t>ул. Соломовой, 131</t>
  </si>
  <si>
    <t>BY_PH_3187</t>
  </si>
  <si>
    <t>Планета Здоровья Аптека N25 ООО Космофарма</t>
  </si>
  <si>
    <t>ул. Денисовская, 8-2</t>
  </si>
  <si>
    <t>BY_PH_3188</t>
  </si>
  <si>
    <t>Планета Здоровья Аптека N26 Доктор Время ООО</t>
  </si>
  <si>
    <t>ул. Борунская, 49, маг. Санта</t>
  </si>
  <si>
    <t>BY_PH_3189</t>
  </si>
  <si>
    <t>Планета Здоровья Аптека N26 ИООО АБФармация</t>
  </si>
  <si>
    <t>ул. Яна Чечота, 2</t>
  </si>
  <si>
    <t>BY_PH_319</t>
  </si>
  <si>
    <t>Ремедика Бальзам ООО Аптека N13</t>
  </si>
  <si>
    <t>ул. Советская, 25</t>
  </si>
  <si>
    <t>BY_PH_3191</t>
  </si>
  <si>
    <t>Планета Здоровья Аптека N26 ООО Аптека N28</t>
  </si>
  <si>
    <t>пер. 4-й Чернышевского, 4/2, маг. Евроопт, 2 этаж</t>
  </si>
  <si>
    <t>BY_PH_3192</t>
  </si>
  <si>
    <t>Планета Здоровья Аптека N26 ООО ДОКТОР ТАИР</t>
  </si>
  <si>
    <t>ул. Петра Мстиславца, 11</t>
  </si>
  <si>
    <t>BY_PH_3194</t>
  </si>
  <si>
    <t>Планета Здоровья Аптека N27 ИООО АБФармация</t>
  </si>
  <si>
    <t>ул. Ленина, 62-22А</t>
  </si>
  <si>
    <t>BY_PH_3195</t>
  </si>
  <si>
    <t>Планета Здоровья Аптека N27 ОДО Фарм-Продукт</t>
  </si>
  <si>
    <t>аг. Светлосельский, ул. Юбилейная, 10, маг. Санта</t>
  </si>
  <si>
    <t>BY_PH_3196</t>
  </si>
  <si>
    <t>Планета Здоровья Аптека N27 ООО Аптека N28</t>
  </si>
  <si>
    <t>ул. Семенова, 27А, маг. Грошык</t>
  </si>
  <si>
    <t>BY_PH_4201</t>
  </si>
  <si>
    <t>Добрыя леки Аптека N6 Либерти-фарм ООО</t>
  </si>
  <si>
    <t>ул. Фатина, 4, пом. 89</t>
  </si>
  <si>
    <t>BY_PH_3199</t>
  </si>
  <si>
    <t>Планета Здоровья Аптека N28 ООО Аптека N28</t>
  </si>
  <si>
    <t>ул. Дружбы, 43</t>
  </si>
  <si>
    <t>BY_PH_32</t>
  </si>
  <si>
    <t>ул. Аэродромная, 20</t>
  </si>
  <si>
    <t>BY_PH_320</t>
  </si>
  <si>
    <t>Ремедика Бальзам ООО Аптека N14</t>
  </si>
  <si>
    <t>ул. Ленина, 100/1-6</t>
  </si>
  <si>
    <t>BY_PH_45</t>
  </si>
  <si>
    <t>ул. Минское Шоссе, 40</t>
  </si>
  <si>
    <t>BY_PH_3201</t>
  </si>
  <si>
    <t>Планета Здоровья Аптека N29 ИООО АБФармация</t>
  </si>
  <si>
    <t>ул. Мира, 74</t>
  </si>
  <si>
    <t>BY_PH_936</t>
  </si>
  <si>
    <t>Витвар ООО Аптека N12</t>
  </si>
  <si>
    <t>пр-т Шмидта, 32А, маг. Копеечка</t>
  </si>
  <si>
    <t>BY_PH_96</t>
  </si>
  <si>
    <t>Аптека ADEL-Эканом N1 ЗАО Медфарм</t>
  </si>
  <si>
    <t>ул. Первомайская, 31-233</t>
  </si>
  <si>
    <t>BY_PH_3204</t>
  </si>
  <si>
    <t>Планета Здоровья Аптека N3 Белтрейдсервис ООО</t>
  </si>
  <si>
    <t>ул. Козлова, 24А</t>
  </si>
  <si>
    <t>BY_PH_3205</t>
  </si>
  <si>
    <t>Планета Здоровья Аптека N3 ИООО АБФармация</t>
  </si>
  <si>
    <t>ул. Оршанская, 9, маг. Евроопт</t>
  </si>
  <si>
    <t>BY_PH_3207</t>
  </si>
  <si>
    <t>Планета Здоровья Аптека N3 ОДО Фарм-Продукт</t>
  </si>
  <si>
    <t>пер. 2-й Багратиона, 18А</t>
  </si>
  <si>
    <t>BY_PH_3208</t>
  </si>
  <si>
    <t>Планета Здоровья Аптека N3 ООО Аптека N28</t>
  </si>
  <si>
    <t>ул. Чапаева, 60, маг. Евроопт</t>
  </si>
  <si>
    <t>BY_PH_99</t>
  </si>
  <si>
    <t>Добрыя Леки-Эканом Аптека N10 ЗАО Медфарм</t>
  </si>
  <si>
    <t>пр-т Витебский, 25</t>
  </si>
  <si>
    <t>BY_PH_344</t>
  </si>
  <si>
    <t>Ремедика Бальзам ООО Аптека N8</t>
  </si>
  <si>
    <t>ул. 60 лет Октября, 36А</t>
  </si>
  <si>
    <t>BY_PH_3212</t>
  </si>
  <si>
    <t>Планета Здоровья Аптека N30 ООО Космофарма</t>
  </si>
  <si>
    <t>ул. Огинского, 2, м-н Ольшанка, маг. Санта</t>
  </si>
  <si>
    <t>BY_PH_3214</t>
  </si>
  <si>
    <t>Планета Здоровья Аптека N31 ООО ДОКТОР ТАИР</t>
  </si>
  <si>
    <t>ул. Кирилла Туровского, 24, пом. 240</t>
  </si>
  <si>
    <t>BY-AC001785506</t>
  </si>
  <si>
    <t>Остров здоровья Аптека N9 МегаФармИнвест ООО</t>
  </si>
  <si>
    <t>пр-т Мира, 27, пом. 65</t>
  </si>
  <si>
    <t>BY_PH_3217</t>
  </si>
  <si>
    <t>Планета Здоровья Аптека N34 Доктор Время ООО</t>
  </si>
  <si>
    <t>ул. Тракторная, 1А</t>
  </si>
  <si>
    <t>BY_PH_3218</t>
  </si>
  <si>
    <t>Планета Здоровья Аптека N35 Доктор Время ООО</t>
  </si>
  <si>
    <t>ул. Советская, 107</t>
  </si>
  <si>
    <t>BY_PH_3219</t>
  </si>
  <si>
    <t>Планета Здоровья Аптека N4 ИООО АБФармация</t>
  </si>
  <si>
    <t>ул. Комсомольская, 25</t>
  </si>
  <si>
    <t>BY_PH_322</t>
  </si>
  <si>
    <t>Ремедика Бальзам ООО Аптека N16</t>
  </si>
  <si>
    <t>ул. Морозова, 5-2</t>
  </si>
  <si>
    <t>BY_PH_3220</t>
  </si>
  <si>
    <t>Планета Здоровья Аптека N4 ОДО Белэкрос</t>
  </si>
  <si>
    <t>ул. Лобанка, 107, маг. Сухаревский</t>
  </si>
  <si>
    <t>BY_PH_3221</t>
  </si>
  <si>
    <t>Планета Здоровья Аптека N4 ОДО Фарм-Продукт</t>
  </si>
  <si>
    <t>ул. Уручская, 11А</t>
  </si>
  <si>
    <t>BY_PH_3222</t>
  </si>
  <si>
    <t>Планета Здоровья Аптека N32 ООО Космофарма</t>
  </si>
  <si>
    <t>ул. Серебренникова, 9/32А</t>
  </si>
  <si>
    <t>BY_PH_4198</t>
  </si>
  <si>
    <t>Искамед ООО Аптека N118</t>
  </si>
  <si>
    <t>б-р Юности, 59А, ТЦ Бульвар</t>
  </si>
  <si>
    <t>BY_PH_3224</t>
  </si>
  <si>
    <t>Планета Здоровья Аптека N4 ООО Космофарма</t>
  </si>
  <si>
    <t>20-й Микрорайон, 30</t>
  </si>
  <si>
    <t>BY_PH_3225</t>
  </si>
  <si>
    <t>Планета Здоровья Аптека N47 Доктор Время ООО</t>
  </si>
  <si>
    <t>ул. Гастелло, 55</t>
  </si>
  <si>
    <t>BY_PH_3226</t>
  </si>
  <si>
    <t>Планета Здоровья Аптека N5 ИООО АБФармация</t>
  </si>
  <si>
    <t>ул. Одинцова, 65</t>
  </si>
  <si>
    <t>BY_PH_3227</t>
  </si>
  <si>
    <t>Планета Здоровья Аптека N5 ОДО Фарм-Продукт</t>
  </si>
  <si>
    <t>ул. Максима Горького, 140, маг. Евроопт, рядом со стадионом</t>
  </si>
  <si>
    <t>BY_PH_3228</t>
  </si>
  <si>
    <t>Планета Здоровья Аптека N5 ООО Аптека N28</t>
  </si>
  <si>
    <t>ул. Слободская, 133</t>
  </si>
  <si>
    <t>BY_PH_3674</t>
  </si>
  <si>
    <t>34</t>
  </si>
  <si>
    <t>Ремедика Бальзам ООО Аптека N34</t>
  </si>
  <si>
    <t>ул. Центральная, 66-2</t>
  </si>
  <si>
    <t>BY_PH_3230</t>
  </si>
  <si>
    <t>Планета Здоровья Аптека N5 ООО Космофарма</t>
  </si>
  <si>
    <t>ул. Нестерова, 49</t>
  </si>
  <si>
    <t>BY_PH_3231</t>
  </si>
  <si>
    <t>Планета Здоровья Аптека N50 Доктор Время ООО</t>
  </si>
  <si>
    <t>BY_PH_3232</t>
  </si>
  <si>
    <t>Планета Здоровья Аптека N6 Белтрейдсервис ООО</t>
  </si>
  <si>
    <t>б-р Шахтеров, 5А</t>
  </si>
  <si>
    <t>BY_PH_3233</t>
  </si>
  <si>
    <t>Планета Здоровья Аптека N6 ИООО АБФармация</t>
  </si>
  <si>
    <t>ул. Советская, 97, к. 2</t>
  </si>
  <si>
    <t>BY_PH_3234</t>
  </si>
  <si>
    <t>Планета Здоровья Аптека N6 ОДО Фарм-Продукт</t>
  </si>
  <si>
    <t>ул. Нефтяников, 6</t>
  </si>
  <si>
    <t>BY_PH_3235</t>
  </si>
  <si>
    <t>Планета Здоровья Аптека N6 ООО Аптека N28</t>
  </si>
  <si>
    <t>ул. Могилевская, 12-2</t>
  </si>
  <si>
    <t>BY_PH_3236</t>
  </si>
  <si>
    <t>Планета Здоровья Аптека N6 ООО ДОКТОР ТАИР</t>
  </si>
  <si>
    <t>ул. Космонавтов, 29/2, маг. Зеленый клен</t>
  </si>
  <si>
    <t>BY_PH_3237</t>
  </si>
  <si>
    <t>Планета Здоровья Аптека N6 ООО Космофарма</t>
  </si>
  <si>
    <t>ул. Янки Брыля, 22/222</t>
  </si>
  <si>
    <t>BY_PH_3238</t>
  </si>
  <si>
    <t>Планета Здоровья Аптека N64 Доктор Время ООО</t>
  </si>
  <si>
    <t>ул. Ивана Богатырева, 139А, маг. Санта</t>
  </si>
  <si>
    <t>BY_PH_3239</t>
  </si>
  <si>
    <t>Планета Здоровья Аптека N68 Доктор Время ООО</t>
  </si>
  <si>
    <t>ул. Франтишка Богушевича, 48, маг. Санта</t>
  </si>
  <si>
    <t>BY_PH_3721</t>
  </si>
  <si>
    <t>Ремедика Бальзам ООО Аптека N23</t>
  </si>
  <si>
    <t>ул. Советская, 5-6</t>
  </si>
  <si>
    <t>BY_PH_3240</t>
  </si>
  <si>
    <t>Планета Здоровья Аптека N7 Белтрейдсервис ООО</t>
  </si>
  <si>
    <t>BY_PH_3241</t>
  </si>
  <si>
    <t>Планета Здоровья Аптека N7 ИООО АБФармация</t>
  </si>
  <si>
    <t>ул. Розы Люксембург, 80</t>
  </si>
  <si>
    <t>BY_PH_3242</t>
  </si>
  <si>
    <t>Планета Здоровья Аптека N7 ОДО Фарм-Продукт</t>
  </si>
  <si>
    <t>ул. Казимировская, 6</t>
  </si>
  <si>
    <t>BY_PH_3580</t>
  </si>
  <si>
    <t>Могилевское РУП Фармация Аптека N166</t>
  </si>
  <si>
    <t>ул. Ленина, 104</t>
  </si>
  <si>
    <t>BY_PH_3245</t>
  </si>
  <si>
    <t>Планета Здоровья Аптека N7 ООО Космофарма</t>
  </si>
  <si>
    <t>ул. Тимирязева, 8</t>
  </si>
  <si>
    <t>BY_PH_3246</t>
  </si>
  <si>
    <t>Планета Здоровья Аптека N70 Доктор Время ООО</t>
  </si>
  <si>
    <t>пр-т Речицкий, 65-196</t>
  </si>
  <si>
    <t>BY_PH_3247</t>
  </si>
  <si>
    <t>Планета Здоровья Аптека N8 ИООО АБФармация</t>
  </si>
  <si>
    <t>BY_PH_325</t>
  </si>
  <si>
    <t>Ремедика Бальзам ООО Аптека N2</t>
  </si>
  <si>
    <t>ул. Московская, 253-196</t>
  </si>
  <si>
    <t>BY_PH_3250</t>
  </si>
  <si>
    <t>Планета Здоровья Аптека N8 ООО Космофарма</t>
  </si>
  <si>
    <t>ш. Варшавское, 11</t>
  </si>
  <si>
    <t>BY_PH_3251</t>
  </si>
  <si>
    <t>Планета Здоровья Аптека N9 ИООО АБФармация</t>
  </si>
  <si>
    <t>ул. Гаврилова, 16, ТЦ Экватор</t>
  </si>
  <si>
    <t>BY_PH_3253</t>
  </si>
  <si>
    <t>Планета Здоровья Аптека N9 ООО Аптека N28</t>
  </si>
  <si>
    <t>ул. Воронянского, 19, пом. 3</t>
  </si>
  <si>
    <t>BY_PH_3584</t>
  </si>
  <si>
    <t>Могилевское РУП Фармация Мстиславская ЦРА N15</t>
  </si>
  <si>
    <t>ул. Ленина, 26</t>
  </si>
  <si>
    <t>BY_PH_3261</t>
  </si>
  <si>
    <t>Плесид ООО Аптека N1</t>
  </si>
  <si>
    <t>ул. Янки Мавра, 20</t>
  </si>
  <si>
    <t>BY_PH_3262</t>
  </si>
  <si>
    <t>Плесид ООО Аптека N2</t>
  </si>
  <si>
    <t>ул. Сурганова, 50, ТЦ Рига</t>
  </si>
  <si>
    <t>BY_PH_3263</t>
  </si>
  <si>
    <t>Плесид ООО Аптека N3</t>
  </si>
  <si>
    <t>пр-т Пушкина, 12А</t>
  </si>
  <si>
    <t>BY_PH_3264</t>
  </si>
  <si>
    <t>Плесид ООО Аптека N4</t>
  </si>
  <si>
    <t>ул. Калиновского, 66А-71, ТЦ Восток</t>
  </si>
  <si>
    <t>BY_PH_3265</t>
  </si>
  <si>
    <t>Плесид ООО Аптека N5</t>
  </si>
  <si>
    <t>ул. Мирошниченко, 55</t>
  </si>
  <si>
    <t>BY_PH_3266</t>
  </si>
  <si>
    <t>Плесид ООО Аптека N6</t>
  </si>
  <si>
    <t>ул. Платонова, 34</t>
  </si>
  <si>
    <t>BY_PH_3267</t>
  </si>
  <si>
    <t>Плесид ООО Аптека N7</t>
  </si>
  <si>
    <t>BY_PH_3269</t>
  </si>
  <si>
    <t>Радикс Аптека N1 ООО Радикс-С</t>
  </si>
  <si>
    <t>ул. Якуба Коласа, 48</t>
  </si>
  <si>
    <t>BY_PH_327</t>
  </si>
  <si>
    <t>Ремедика Бальзам ООО Аптека N21</t>
  </si>
  <si>
    <t>ул. Советская, 34-1, ТЦ Дидас Персия, цокольный этаж</t>
  </si>
  <si>
    <t>BY_PH_3270</t>
  </si>
  <si>
    <t>Радикс Аптека N10 ООО Радикс-С</t>
  </si>
  <si>
    <t>ул. Руссиянова, 7</t>
  </si>
  <si>
    <t>BY_PH_3271</t>
  </si>
  <si>
    <t>Радикс Аптека N11 ООО Радикс-С</t>
  </si>
  <si>
    <t>ул. Заславская, 23/1</t>
  </si>
  <si>
    <t>BY_PH_3272</t>
  </si>
  <si>
    <t>Радикс Аптека N12 ООО Радикс-С</t>
  </si>
  <si>
    <t>ул. Волгоградская, 4</t>
  </si>
  <si>
    <t>BY_PH_3273</t>
  </si>
  <si>
    <t>Радикс Аптека N13 ООО Радикс-С</t>
  </si>
  <si>
    <t>ул. Черноморская, 13</t>
  </si>
  <si>
    <t>BY_PH_3274</t>
  </si>
  <si>
    <t>Радикс Аптека N14 ООО Радикс-С</t>
  </si>
  <si>
    <t>ул. Гинтовта, 12</t>
  </si>
  <si>
    <t>BY_PH_3275</t>
  </si>
  <si>
    <t>Радикс Аптека N15 ООО Радикс-С</t>
  </si>
  <si>
    <t>ул. Никифорова, 45</t>
  </si>
  <si>
    <t>BY_PH_3276</t>
  </si>
  <si>
    <t>Радикс Аптека N2 ООО Радикс-С</t>
  </si>
  <si>
    <t>ул. Казинца, 121</t>
  </si>
  <si>
    <t>BY_PH_3277</t>
  </si>
  <si>
    <t>Радикс Аптека N3 ООО Радикс-С</t>
  </si>
  <si>
    <t>ул. Бурдейного, 11</t>
  </si>
  <si>
    <t>BY_PH_3278</t>
  </si>
  <si>
    <t>Радикс Аптека N4 ООО Радикс-С</t>
  </si>
  <si>
    <t>ул. Руссиянова, 6</t>
  </si>
  <si>
    <t>BY_PH_3279</t>
  </si>
  <si>
    <t>Радикс Аптека N6 ООО Радикс-С</t>
  </si>
  <si>
    <t>ул. Якуба Коласа, 32</t>
  </si>
  <si>
    <t>BY_PH_3280</t>
  </si>
  <si>
    <t>Радикс Аптека N7 ООО Радикс-С</t>
  </si>
  <si>
    <t>ул. Асаналиева, 40, к. 1</t>
  </si>
  <si>
    <t>BY_PH_3281</t>
  </si>
  <si>
    <t>Радикс Аптека N8 ООО Радикс-С</t>
  </si>
  <si>
    <t>ул. Маяковского, 174</t>
  </si>
  <si>
    <t>BY_PH_3282</t>
  </si>
  <si>
    <t>Радикс Аптека N9 ООО Радикс-С</t>
  </si>
  <si>
    <t>ул. Кальварийская, 3</t>
  </si>
  <si>
    <t>BY_PH_3283</t>
  </si>
  <si>
    <t>Ремедика Интерофицина Плюс ООО Аптека N1</t>
  </si>
  <si>
    <t>ул. Козлова, 4</t>
  </si>
  <si>
    <t>BY_PH_3285</t>
  </si>
  <si>
    <t>Ремедика Интерофицина Плюс ООО Аптека N14</t>
  </si>
  <si>
    <t>ул. Франциска Скорины, 11, мед. центр Элеос</t>
  </si>
  <si>
    <t>BY_PH_3286</t>
  </si>
  <si>
    <t>Ремедика Интерофицина Плюс ООО Аптека N16</t>
  </si>
  <si>
    <t>ул. Заслонова, 93А</t>
  </si>
  <si>
    <t>BY_PH_3288</t>
  </si>
  <si>
    <t>Ремедика Интерофицина Плюс ООО Аптека N2</t>
  </si>
  <si>
    <t>ул. Первомайская, 2</t>
  </si>
  <si>
    <t>BY_PH_329</t>
  </si>
  <si>
    <t>Ремедика Бальзам ООО Аптека N25</t>
  </si>
  <si>
    <t>ул. Советская, 80</t>
  </si>
  <si>
    <t>BY_PH_3290</t>
  </si>
  <si>
    <t>Ремедика Интерофицина Плюс ООО Аптека N21</t>
  </si>
  <si>
    <t>д. Юхновка, Колодищанский с/с, ул. Окольная, 77</t>
  </si>
  <si>
    <t>BY_PH_3292</t>
  </si>
  <si>
    <t>Ремедика Интерофицина Плюс ООО Аптека N23</t>
  </si>
  <si>
    <t>ул. Розы Люксембург, 107-111</t>
  </si>
  <si>
    <t>BY_PH_3293</t>
  </si>
  <si>
    <t>Ремедика Интерофицина Плюс ООО Аптека N26</t>
  </si>
  <si>
    <t>ул. Красная, 18-51</t>
  </si>
  <si>
    <t>BY_PH_3294</t>
  </si>
  <si>
    <t>Ремедика Интерофицина Плюс ООО Аптека N28</t>
  </si>
  <si>
    <t>ул. Быховская, 107, маг. Доброном</t>
  </si>
  <si>
    <t>BY_PH_3295</t>
  </si>
  <si>
    <t>Ремедика Интерофицина Плюс ООО Аптека N29</t>
  </si>
  <si>
    <t>г.п. Воропаево, ул. Ленина, 131Е</t>
  </si>
  <si>
    <t>BY_PH_3296</t>
  </si>
  <si>
    <t>Ремедика Интерофицина Плюс ООО Аптека N32</t>
  </si>
  <si>
    <t>ул. Жарковского, 8-10</t>
  </si>
  <si>
    <t>BY_PH_3298</t>
  </si>
  <si>
    <t>Ремедика Интерофицина Плюс ООО Аптека N4</t>
  </si>
  <si>
    <t>BY_PH_33</t>
  </si>
  <si>
    <t>ул. Урицкого, 13</t>
  </si>
  <si>
    <t>BY_PH_330</t>
  </si>
  <si>
    <t>Ремедика Бальзам ООО Аптека N26</t>
  </si>
  <si>
    <t>ул. Неманская, 35-120А</t>
  </si>
  <si>
    <t>BY_PH_3300</t>
  </si>
  <si>
    <t>Ремедика Интерофицина Плюс ООО Аптека N7</t>
  </si>
  <si>
    <t>ул. Кижеватова, 72, к. 1</t>
  </si>
  <si>
    <t>BY_PH_3301</t>
  </si>
  <si>
    <t>Ремедика Интерофицина Плюс ООО Аптека N8</t>
  </si>
  <si>
    <t>ул. Притыцкого, 10</t>
  </si>
  <si>
    <t>BY_PH_3302</t>
  </si>
  <si>
    <t>Ремедика ЛКЛ ООО Аптека N1</t>
  </si>
  <si>
    <t>ул. Володарского, 12А</t>
  </si>
  <si>
    <t>BY_PH_3304</t>
  </si>
  <si>
    <t>Ремедика ЛКЛ ООО Аптека N11</t>
  </si>
  <si>
    <t>аг. Лесной, 35/160</t>
  </si>
  <si>
    <t>BY_PH_3305</t>
  </si>
  <si>
    <t>Ремедика ЛКЛ ООО Аптека N12</t>
  </si>
  <si>
    <t>пр-т Революции, 46-23</t>
  </si>
  <si>
    <t>BY_PH_3306</t>
  </si>
  <si>
    <t>Ремедика ЛКЛ ООО Аптека N13</t>
  </si>
  <si>
    <t>ул. Петра Мстиславца, 1-119, Маяк Минска</t>
  </si>
  <si>
    <t>BY_PH_3307</t>
  </si>
  <si>
    <t>Ремедика ЛКЛ ООО Аптека N14</t>
  </si>
  <si>
    <t>б-р Тракторостроителей, 5-45</t>
  </si>
  <si>
    <t>BY_PH_3308</t>
  </si>
  <si>
    <t>Ремедика ЛКЛ ООО Аптека N15</t>
  </si>
  <si>
    <t>ул. Маяковского, 158</t>
  </si>
  <si>
    <t>BY_PH_3310</t>
  </si>
  <si>
    <t>Ремедика ЛКЛ ООО Аптека N17</t>
  </si>
  <si>
    <t>пр-т Ленина, 15Б, пом. 9</t>
  </si>
  <si>
    <t>BY_PH_3602</t>
  </si>
  <si>
    <t>Могилевское РУП Фармация Аптека N172</t>
  </si>
  <si>
    <t>ул. Кирова, 52</t>
  </si>
  <si>
    <t>BY_PH_3313</t>
  </si>
  <si>
    <t>Ремедика ЛКЛ ООО Аптека N2</t>
  </si>
  <si>
    <t>ул. 50 лет Октября, 20-1Г, ТЦ Грин</t>
  </si>
  <si>
    <t>BY_PH_3314</t>
  </si>
  <si>
    <t>Ремедика ЛКЛ ООО Аптека N21</t>
  </si>
  <si>
    <t>пр-т Независимости, 58А-1, мед. центр ЛОДЭ</t>
  </si>
  <si>
    <t>BY_PH_3315</t>
  </si>
  <si>
    <t>Ремедика ЛКЛ ООО Аптека N22</t>
  </si>
  <si>
    <t>ул. Богданова, 10А, маг. Светофор</t>
  </si>
  <si>
    <t>BY_PH_3317</t>
  </si>
  <si>
    <t>Ремедика ЛКЛ ООО Аптека N4</t>
  </si>
  <si>
    <t>ул. Михася Лынькова, 35</t>
  </si>
  <si>
    <t>BY_PH_3318</t>
  </si>
  <si>
    <t>Ремедика ЛКЛ ООО Аптека N5</t>
  </si>
  <si>
    <t>ул. Червякова, 22-3Н</t>
  </si>
  <si>
    <t>BY_PH_3319</t>
  </si>
  <si>
    <t>Ремедика ЛКЛ ООО Аптека N6</t>
  </si>
  <si>
    <t>пр-т Победителей, 89, к. 3</t>
  </si>
  <si>
    <t>BY_PH_3320</t>
  </si>
  <si>
    <t>Ремедика ЛКЛ ООО Аптека N7</t>
  </si>
  <si>
    <t>ул. Советских Пограничников, 51/2-1</t>
  </si>
  <si>
    <t>BY_PH_3321</t>
  </si>
  <si>
    <t>Ремедика ЛКЛ ООО Аптека N8</t>
  </si>
  <si>
    <t>пр-т Независимости, 181, пом. 4Н</t>
  </si>
  <si>
    <t>BY_PH_3322</t>
  </si>
  <si>
    <t>Ремедика ЛКЛ ООО Аптека N9</t>
  </si>
  <si>
    <t>ул. Чепика, 14</t>
  </si>
  <si>
    <t>BY_PH_3323</t>
  </si>
  <si>
    <t>Любимая аптека Фитобел ООО Аптека N21</t>
  </si>
  <si>
    <t>ул. Рокоссовского, 9, маг. Санта</t>
  </si>
  <si>
    <t>BY_PH_3325</t>
  </si>
  <si>
    <t>Ретфарм ООО Аптека N1</t>
  </si>
  <si>
    <t>ул. Чеботарева, 1-10</t>
  </si>
  <si>
    <t>BY_PH_3326</t>
  </si>
  <si>
    <t>Ретфарм ООО Аптека N2</t>
  </si>
  <si>
    <t>ул. Минская, 5/4, пом. 3</t>
  </si>
  <si>
    <t>BY_PH_3327</t>
  </si>
  <si>
    <t>Ретфарм ООО Аптека N3</t>
  </si>
  <si>
    <t>аг. Раков, пл. Свободы, 3, по плану пом. 6</t>
  </si>
  <si>
    <t>BY_PH_3328</t>
  </si>
  <si>
    <t>Ретфарм ООО Аптека N4</t>
  </si>
  <si>
    <t>ул. Советская, 133/2</t>
  </si>
  <si>
    <t>BY_PH_3329</t>
  </si>
  <si>
    <t>САВфарм ООО Аптека N6</t>
  </si>
  <si>
    <t>ул. Мицкевича, 15А, пом. 1</t>
  </si>
  <si>
    <t>BY_PH_333</t>
  </si>
  <si>
    <t>Ремедика Бальзам ООО Аптека N29</t>
  </si>
  <si>
    <t>ул. Макаенка, 12А-401</t>
  </si>
  <si>
    <t>BY_PH_3330</t>
  </si>
  <si>
    <t>Сакавик</t>
  </si>
  <si>
    <t>Сакавик ООО Аптека N2</t>
  </si>
  <si>
    <t>ул. Максима Богдановича, 54, ТЦ Южный</t>
  </si>
  <si>
    <t>BY_PH_3331</t>
  </si>
  <si>
    <t>Сакавик ООО Аптека N5</t>
  </si>
  <si>
    <t>г.п. Старобин, ул. Коржа, 9А-2</t>
  </si>
  <si>
    <t>BY_PH_3332</t>
  </si>
  <si>
    <t>Сакавик ООО Аптека N6</t>
  </si>
  <si>
    <t>ул. Ленина, 187-21</t>
  </si>
  <si>
    <t>BY_PH_3333</t>
  </si>
  <si>
    <t>Сакавик ООО Аптека N7</t>
  </si>
  <si>
    <t>ул. Ленина, 114</t>
  </si>
  <si>
    <t>BY_PH_3334</t>
  </si>
  <si>
    <t>Сакавик ООО Аптека N8</t>
  </si>
  <si>
    <t>ул. Социалистическая, 132</t>
  </si>
  <si>
    <t>BY_PH_3336</t>
  </si>
  <si>
    <t>Салюслайн ОДО Аптека N1</t>
  </si>
  <si>
    <t>BY_PH_3337</t>
  </si>
  <si>
    <t>ул. Максима Горького, 52-38</t>
  </si>
  <si>
    <t>BY_PH_3338</t>
  </si>
  <si>
    <t>ул. Суворова, 27/2</t>
  </si>
  <si>
    <t>BY_PH_3339</t>
  </si>
  <si>
    <t>Салюслайн ОДО Аптека N2</t>
  </si>
  <si>
    <t>BY_PH_334</t>
  </si>
  <si>
    <t>Ремедика Бальзам ООО Аптека N3</t>
  </si>
  <si>
    <t>ул. Орловская, 54</t>
  </si>
  <si>
    <t>BY_PH_3340</t>
  </si>
  <si>
    <t>ул. Лиможа, 3</t>
  </si>
  <si>
    <t>BY_PH_3341</t>
  </si>
  <si>
    <t>ул. Соломовой, 137, пом. 14, ТЦ Фолюш</t>
  </si>
  <si>
    <t>BY_PH_3342</t>
  </si>
  <si>
    <t>ул. Малыщинская, 5</t>
  </si>
  <si>
    <t>BY_PH_3343</t>
  </si>
  <si>
    <t>ул. Зеленая, 3A</t>
  </si>
  <si>
    <t>BY_PH_3344</t>
  </si>
  <si>
    <t>Салюслайн ОДО Аптека N3</t>
  </si>
  <si>
    <t>ул. Красноармейская, 7А</t>
  </si>
  <si>
    <t>BY_PH_3345</t>
  </si>
  <si>
    <t>ул. Лиможа, 41</t>
  </si>
  <si>
    <t>BY_PH_3346</t>
  </si>
  <si>
    <t>Салюслайн ОДО Аптека N5</t>
  </si>
  <si>
    <t>ул. Суворова, 13</t>
  </si>
  <si>
    <t>BY_PH_3347</t>
  </si>
  <si>
    <t>Столичная Аптека N1 СП Самбест ООО</t>
  </si>
  <si>
    <t>ул. Якуба Коласа, 51/1-46</t>
  </si>
  <si>
    <t>BY_PH_335</t>
  </si>
  <si>
    <t>Ремедика Бальзам ООО Аптека N30</t>
  </si>
  <si>
    <t>ул. Леонида Беды, 8-159, пом. 159-1-1</t>
  </si>
  <si>
    <t>BY_PH_3350</t>
  </si>
  <si>
    <t>Столичная Аптека N11 СП Самбест ООО</t>
  </si>
  <si>
    <t>ул. Веры Хоружей, 25, к. 1</t>
  </si>
  <si>
    <t>BY_PH_3351</t>
  </si>
  <si>
    <t>Столичная Аптека N12 СП Самбест ООО</t>
  </si>
  <si>
    <t>пр-т Любимова, 26/1, универсам Курган</t>
  </si>
  <si>
    <t>BY_PH_3352</t>
  </si>
  <si>
    <t>Столичная Аптека N14 СП Самбест ООО</t>
  </si>
  <si>
    <t>пр-т Пушкина, 67</t>
  </si>
  <si>
    <t>BY_PH_3353</t>
  </si>
  <si>
    <t>Столичная Аптека N15 СП Самбест ООО</t>
  </si>
  <si>
    <t>ул. Карбышева, 7, к. 2, пом. 4, рядом с маг. Евроопт</t>
  </si>
  <si>
    <t>BY_PH_3354</t>
  </si>
  <si>
    <t>Столичная Аптека N16 Самбест СП ООО</t>
  </si>
  <si>
    <t>ул. Гикало, 1</t>
  </si>
  <si>
    <t>BY_PH_3355</t>
  </si>
  <si>
    <t>Столичная Аптека N17 СП Самбест ООО</t>
  </si>
  <si>
    <t>ул. Прушинских, 2, маг. Евроопт</t>
  </si>
  <si>
    <t>BY_PH_3356</t>
  </si>
  <si>
    <t>Столичная Аптека N18 СП Самбест ООО</t>
  </si>
  <si>
    <t>ул. Романовская Слобода, 13, пом. 2Н</t>
  </si>
  <si>
    <t>BY_PH_3357</t>
  </si>
  <si>
    <t>Столичная Аптека N19 СП Самбест ООО</t>
  </si>
  <si>
    <t>пр-т Независимости, 58А-31</t>
  </si>
  <si>
    <t>BY_PH_3358</t>
  </si>
  <si>
    <t>Столичная Аптека N2 СП Самбест ООО</t>
  </si>
  <si>
    <t>ул. Бурдейного, 6, Западный рынок</t>
  </si>
  <si>
    <t>BY_PH_3359</t>
  </si>
  <si>
    <t>Столичная Аптека N20 СП Самбест ООО</t>
  </si>
  <si>
    <t>ул. Уманская, 54, пом. 136, ТЦ Глобо</t>
  </si>
  <si>
    <t>BY_PH_3360</t>
  </si>
  <si>
    <t>Столичная Аптека N21 СП Самбест ООО</t>
  </si>
  <si>
    <t>ул. Сурганова, 36-42</t>
  </si>
  <si>
    <t>BY_PH_3361</t>
  </si>
  <si>
    <t>Столичная Аптека N23 СП Самбест ООО</t>
  </si>
  <si>
    <t>ул. Бурдейного, 6В, ТЦ Топ</t>
  </si>
  <si>
    <t>BY_PH_3362</t>
  </si>
  <si>
    <t>Столичная Аптека N24 СП Самбест ООО</t>
  </si>
  <si>
    <t>ул. Прушинских, 34</t>
  </si>
  <si>
    <t>BY_PH_3363</t>
  </si>
  <si>
    <t>Столичная Аптека N25 СП Самбест ООО</t>
  </si>
  <si>
    <t>пр-т Независимости, 103, пом. 1Н</t>
  </si>
  <si>
    <t>BY_PH_3364</t>
  </si>
  <si>
    <t>Столичная Аптека N3 СП Самбест ООО</t>
  </si>
  <si>
    <t>ул. Сурганова, 88</t>
  </si>
  <si>
    <t>BY_PH_3365</t>
  </si>
  <si>
    <t>Столичная Аптека N4 СП Самбест ООО</t>
  </si>
  <si>
    <t>ул. Восточная, 131</t>
  </si>
  <si>
    <t>BY_PH_3366</t>
  </si>
  <si>
    <t>Столичная Аптека N5 СП Самбест ООО</t>
  </si>
  <si>
    <t>ул. Одинцова, 20, пом. 15</t>
  </si>
  <si>
    <t>BY_PH_3367</t>
  </si>
  <si>
    <t>Столичная Аптека N6 СП Самбест ООО</t>
  </si>
  <si>
    <t>пр-т Любимова, 17-4</t>
  </si>
  <si>
    <t>BY_PH_3369</t>
  </si>
  <si>
    <t>Столичная Аптека N8 СП Самбест ООО</t>
  </si>
  <si>
    <t>пр-т Машерова, 26, военный госпиталь</t>
  </si>
  <si>
    <t>BY_PH_337</t>
  </si>
  <si>
    <t>Ремедика Бальзам ООО Аптека N32</t>
  </si>
  <si>
    <t>ш. Варшавское, 11-2</t>
  </si>
  <si>
    <t>BY_PH_3370</t>
  </si>
  <si>
    <t>Столичная Аптека N9 СП Самбест ООО</t>
  </si>
  <si>
    <t>Логойский тр-т, 37-2, ТЦ Норд Сити</t>
  </si>
  <si>
    <t>BY_PH_3371</t>
  </si>
  <si>
    <t>Санта</t>
  </si>
  <si>
    <t>Ремедика Санта ОДО Аптека N1</t>
  </si>
  <si>
    <t>пр-т Революции, 27Б</t>
  </si>
  <si>
    <t>BY_PH_3372</t>
  </si>
  <si>
    <t>Ремедика Санта ОДО Аптека N3</t>
  </si>
  <si>
    <t>ул. Гагарина, 71А, маг. Дворик</t>
  </si>
  <si>
    <t>BY_PH_3373</t>
  </si>
  <si>
    <t>Ремедика Санта ОДО Аптека N4</t>
  </si>
  <si>
    <t>пр-т Революции, 62-7</t>
  </si>
  <si>
    <t>BY_PH_3522</t>
  </si>
  <si>
    <t>Юнифарм ООО Аптека N14</t>
  </si>
  <si>
    <t>ул. Советская, 102</t>
  </si>
  <si>
    <t>BY_PH_3380</t>
  </si>
  <si>
    <t>Солвери Аптека N1 ООО Михалевич</t>
  </si>
  <si>
    <t>ул. Ленина, 13/1</t>
  </si>
  <si>
    <t>BY_PH_3381</t>
  </si>
  <si>
    <t>Солвери Аптека N10 ООО Михалевич</t>
  </si>
  <si>
    <t>ул. Кирова, 36</t>
  </si>
  <si>
    <t>BY_PH_3382</t>
  </si>
  <si>
    <t>Солвери Аптека N11 ООО Михалевич</t>
  </si>
  <si>
    <t>ул. Борисовский тракт, 126</t>
  </si>
  <si>
    <t>BY_PH_3384</t>
  </si>
  <si>
    <t>Солвери Аптека N6 ООО Михалевич</t>
  </si>
  <si>
    <t>ул. Молодежная, 89</t>
  </si>
  <si>
    <t>BY_PH_4124</t>
  </si>
  <si>
    <t>Аптечный Мир ООО Аптека N3</t>
  </si>
  <si>
    <t>ул. Советская, 106-2</t>
  </si>
  <si>
    <t>BY_PH_3388</t>
  </si>
  <si>
    <t>Соцфарма</t>
  </si>
  <si>
    <t>Соцфарма ООО Аптека N1</t>
  </si>
  <si>
    <t>ул. Кольцова, 55</t>
  </si>
  <si>
    <t>BY_PH_3389</t>
  </si>
  <si>
    <t>Соцфарма ООО Аптека N2</t>
  </si>
  <si>
    <t>ул. Петра Мстиславца, 12, пом. 215, между ТЦ Dana Mall и Национальной библиотекой</t>
  </si>
  <si>
    <t>BY_PH_339</t>
  </si>
  <si>
    <t>Ремедика Бальзам ООО Аптека N35</t>
  </si>
  <si>
    <t>ул. Советская, 30-3</t>
  </si>
  <si>
    <t>BY_PH_3390</t>
  </si>
  <si>
    <t>Соцфарма ООО Аптека N3</t>
  </si>
  <si>
    <t>пр-т Независимости, 164-8Н</t>
  </si>
  <si>
    <t>BY_PH_3391</t>
  </si>
  <si>
    <t>Столичная Аптека N26 СП Самбест ООО</t>
  </si>
  <si>
    <t>пр-т Машерова, 76А, пом. 2, БЦ Стэлла</t>
  </si>
  <si>
    <t>BY_PH_3392</t>
  </si>
  <si>
    <t>Столичная Аптека N27 СП Самбест ООО</t>
  </si>
  <si>
    <t>пр-т Независимости, 179-2</t>
  </si>
  <si>
    <t>BY_PH_3393</t>
  </si>
  <si>
    <t>Столичная Аптека N28 СП Самбест ООО</t>
  </si>
  <si>
    <t>пр-т Независимости, 154Д</t>
  </si>
  <si>
    <t>BY_PH_3892</t>
  </si>
  <si>
    <t>Аптека ADEL N79 ЗАО Медфарм</t>
  </si>
  <si>
    <t>ул. Рокоссовского, 26В-42</t>
  </si>
  <si>
    <t>BY_PH_34</t>
  </si>
  <si>
    <t>пр-т Революции, 48</t>
  </si>
  <si>
    <t>BY_PH_340</t>
  </si>
  <si>
    <t>Ремедика Бальзам ООО Аптека N4</t>
  </si>
  <si>
    <t>ул. Петра Мстиславца, 11, пом. 123</t>
  </si>
  <si>
    <t>BY_PH_3903</t>
  </si>
  <si>
    <t>Остров здоровья Аптека N23 М1-Фарм ООО</t>
  </si>
  <si>
    <t>ул. Ленина, 1, пом. 4</t>
  </si>
  <si>
    <t>BY_PH_3401</t>
  </si>
  <si>
    <t>Тишас ОДО Аптека N3</t>
  </si>
  <si>
    <t>ул. Анатолия Богатырева, 8А-3А</t>
  </si>
  <si>
    <t>BY_PH_3402</t>
  </si>
  <si>
    <t>Тишас ОДО Аптека N4</t>
  </si>
  <si>
    <t>ул. Воинов-Интернационалистов, 11А-2, маг. Копеечка</t>
  </si>
  <si>
    <t>BY_PH_3403</t>
  </si>
  <si>
    <t>Тишас ОДО Аптека N5</t>
  </si>
  <si>
    <t>ул. Правды, 64А-3, маг. Копеечка</t>
  </si>
  <si>
    <t>BY_PH_3404</t>
  </si>
  <si>
    <t>Тишас ОДО Аптека N10</t>
  </si>
  <si>
    <t>пр-т Революции, 14-21</t>
  </si>
  <si>
    <t>BY_PH_3920</t>
  </si>
  <si>
    <t>Остров здоровья Аптека N41 М1-Фарм ООО</t>
  </si>
  <si>
    <t>ул. Советская, 142-50, пом. 6-8, 12</t>
  </si>
  <si>
    <t>BY_PH_3407</t>
  </si>
  <si>
    <t>Тишас ОДО Аптека N13</t>
  </si>
  <si>
    <t>ул. Ленинского Комсомола, 40А</t>
  </si>
  <si>
    <t>BY_PH_3409</t>
  </si>
  <si>
    <t>Тишас ОДО Аптека N15</t>
  </si>
  <si>
    <t>ул. Войкова, 122А, маг. Санта</t>
  </si>
  <si>
    <t>BY_PH_341</t>
  </si>
  <si>
    <t>Ремедика Бальзам ООО Аптека N5</t>
  </si>
  <si>
    <t>ул. Адамковская, 58A, почта</t>
  </si>
  <si>
    <t>BY_PH_3411</t>
  </si>
  <si>
    <t>Тишас ОДО Аптека N17</t>
  </si>
  <si>
    <t>ул. Янки Купалы, 1А, маг. Доброном</t>
  </si>
  <si>
    <t>BY_PH_3412</t>
  </si>
  <si>
    <t>Тишас ОДО Аптека N6</t>
  </si>
  <si>
    <t>ул. Ленина, 290А</t>
  </si>
  <si>
    <t>BY_PH_3413</t>
  </si>
  <si>
    <t>Тишас ОДО Аптека N7</t>
  </si>
  <si>
    <t>ул. Ленина, 148</t>
  </si>
  <si>
    <t>BY_PH_3604</t>
  </si>
  <si>
    <t>Могилевское РУП Фармация Аптека N216</t>
  </si>
  <si>
    <t>ул. Петра Мстиславца, 1</t>
  </si>
  <si>
    <t>BY_PH_3635</t>
  </si>
  <si>
    <t>д. Курманово, пер. Лесной, 8</t>
  </si>
  <si>
    <t>BY_PH_3417</t>
  </si>
  <si>
    <t>Фарм Форум</t>
  </si>
  <si>
    <t>Фарм Форум ТЧУП Аптека N1</t>
  </si>
  <si>
    <t>BY_PH_3418</t>
  </si>
  <si>
    <t>Фарм Форум ТЧУП Аптека N2</t>
  </si>
  <si>
    <t>ул. Притыцкого, 140, рядом с мед. центром ЛОДЭ</t>
  </si>
  <si>
    <t>BY_PH_3419</t>
  </si>
  <si>
    <t>Фарм Форум ТЧУП Аптека N3</t>
  </si>
  <si>
    <t>ул. Кальварийская, 5</t>
  </si>
  <si>
    <t>BY_PH_342</t>
  </si>
  <si>
    <t>Ремедика Бальзам ООО Аптека N6</t>
  </si>
  <si>
    <t>ул. Лазо, 3, к. 1</t>
  </si>
  <si>
    <t>BY_PH_3420</t>
  </si>
  <si>
    <t>Фарм Форум ТЧУП Аптека N4</t>
  </si>
  <si>
    <t>ул. Сухаревская, 5</t>
  </si>
  <si>
    <t>BY_PH_3424</t>
  </si>
  <si>
    <t>Фармира</t>
  </si>
  <si>
    <t>Фармира ООО Аптека N1</t>
  </si>
  <si>
    <t>ул. Нормандия-Неман, 2А</t>
  </si>
  <si>
    <t>BY_PH_3425</t>
  </si>
  <si>
    <t>Фармира ООО Аптека N2</t>
  </si>
  <si>
    <t>ул. 3-го Интернационала, 32</t>
  </si>
  <si>
    <t>BY_PH_3429</t>
  </si>
  <si>
    <t>Аптека АстраФарма N1 ООО ФармОстров</t>
  </si>
  <si>
    <t>ул. Островского, 11, рядом с галереей Каляровы шлях</t>
  </si>
  <si>
    <t>BY_PH_3943</t>
  </si>
  <si>
    <t>Аптека АстраФарма N1 ООО Кладовая здоровья</t>
  </si>
  <si>
    <t>ул. Завальная, 32</t>
  </si>
  <si>
    <t>BY_PH_3430</t>
  </si>
  <si>
    <t>ФармОстров ООО Аптека N11</t>
  </si>
  <si>
    <t>ул. Советская, 119</t>
  </si>
  <si>
    <t>BY_PH_3431</t>
  </si>
  <si>
    <t>ФармОстров ООО Аптека N12</t>
  </si>
  <si>
    <t>ул. 60 лет СССР, 14/3</t>
  </si>
  <si>
    <t>BY_PH_3432</t>
  </si>
  <si>
    <t>ФармОстров ООО Аптека N13</t>
  </si>
  <si>
    <t>ул. Пенязькова, 21</t>
  </si>
  <si>
    <t>BY_PH_3433</t>
  </si>
  <si>
    <t>ФармОстров ООО Аптека N14</t>
  </si>
  <si>
    <t>ул. Строителей, 4</t>
  </si>
  <si>
    <t>BY_PH_3434</t>
  </si>
  <si>
    <t>ФармОстров ООО Аптека N15</t>
  </si>
  <si>
    <t>ул. Первомайская, 80/2</t>
  </si>
  <si>
    <t>BY_PH_3435</t>
  </si>
  <si>
    <t>ФармОстров ООО Аптека N16</t>
  </si>
  <si>
    <t>ул. Одинцова, 69, маг. Мила</t>
  </si>
  <si>
    <t>BY_PH_3436</t>
  </si>
  <si>
    <t>ФармОстров ООО Аптека N17</t>
  </si>
  <si>
    <t>ул. Ленина, 36, мед. центр Семья и Здоровье</t>
  </si>
  <si>
    <t>BY_PH_3437</t>
  </si>
  <si>
    <t>ФармОстров ООО Аптека N19</t>
  </si>
  <si>
    <t>ул. Дзержинского, 1А</t>
  </si>
  <si>
    <t>BY_PH_3438</t>
  </si>
  <si>
    <t>ФармОстров ООО Аптека N2</t>
  </si>
  <si>
    <t>ул. Могилевская, 95А</t>
  </si>
  <si>
    <t>BY_PH_3439</t>
  </si>
  <si>
    <t>ФармОстров ООО Аптека N3</t>
  </si>
  <si>
    <t>ул. Брестская, 1</t>
  </si>
  <si>
    <t>BY_PH_4140</t>
  </si>
  <si>
    <t>Ремедика Бальзам ООО Аптека N37</t>
  </si>
  <si>
    <t>BY_PH_3440</t>
  </si>
  <si>
    <t>ФармОстров ООО Аптека N4</t>
  </si>
  <si>
    <t>ул. Ландышева, 12</t>
  </si>
  <si>
    <t>BY_PH_3441</t>
  </si>
  <si>
    <t>ФармОстров ООО Аптека N5</t>
  </si>
  <si>
    <t>б-р Дружбы, 5</t>
  </si>
  <si>
    <t>BY_PH_3442</t>
  </si>
  <si>
    <t>ФармОстров ООО Аптека N6</t>
  </si>
  <si>
    <t>BY_PH_3443</t>
  </si>
  <si>
    <t>ФармОстров ООО Аптека N7</t>
  </si>
  <si>
    <t>ул. Михася Лынькова, 19</t>
  </si>
  <si>
    <t>BY_PH_3444</t>
  </si>
  <si>
    <t>ФармОстров ООО Аптека N8</t>
  </si>
  <si>
    <t>ул. Кирова, 90</t>
  </si>
  <si>
    <t>BY_PH_3445</t>
  </si>
  <si>
    <t>ФармОстров ООО Аптека N9</t>
  </si>
  <si>
    <t>пр-т Рокоссовского, 145А</t>
  </si>
  <si>
    <t>BY_PH_3446</t>
  </si>
  <si>
    <t>Фитос-А</t>
  </si>
  <si>
    <t>Фитос-А УП Аптека N3</t>
  </si>
  <si>
    <t>BY_PH_3447</t>
  </si>
  <si>
    <t>Фитос-А УП Аптека N1</t>
  </si>
  <si>
    <t>ул. Московская, 340</t>
  </si>
  <si>
    <t>BY_PH_3448</t>
  </si>
  <si>
    <t>Фитос-А УП Аптека N2</t>
  </si>
  <si>
    <t>ул. Пионерская, 85-19</t>
  </si>
  <si>
    <t>BY_PH_3449</t>
  </si>
  <si>
    <t>Фитос-А УП Аптека N4</t>
  </si>
  <si>
    <t>ул. Московская, 342</t>
  </si>
  <si>
    <t>BY_PH_345</t>
  </si>
  <si>
    <t>Ремедика Бальзам ООО Аптека N9</t>
  </si>
  <si>
    <t>ул. Суворова, 63, пом. 80</t>
  </si>
  <si>
    <t>BY_PH_3450</t>
  </si>
  <si>
    <t>Фитос-А УП Аптека N5</t>
  </si>
  <si>
    <t>ул. Гоголя, 67-21</t>
  </si>
  <si>
    <t>BY_PH_3451</t>
  </si>
  <si>
    <t>Фитос-А УП Аптека N6</t>
  </si>
  <si>
    <t>пр-т Республики, 24</t>
  </si>
  <si>
    <t>BY_PH_3452</t>
  </si>
  <si>
    <t>Флора-Фарм ООО Аптека N1</t>
  </si>
  <si>
    <t>ул. Иосифа Жиновича, 20</t>
  </si>
  <si>
    <t>BY_PH_3453</t>
  </si>
  <si>
    <t>Флора-Фарм ООО Аптека N10</t>
  </si>
  <si>
    <t>ул. Дзержинского, 119</t>
  </si>
  <si>
    <t>BY_PH_3454</t>
  </si>
  <si>
    <t>Флора-Фарм ООО Аптека N11</t>
  </si>
  <si>
    <t>ул. Маяковского, 162-14</t>
  </si>
  <si>
    <t>BY_PH_3455</t>
  </si>
  <si>
    <t>Флора-Фарм ООО Аптека N12</t>
  </si>
  <si>
    <t>ул. Руссиянова, 7А, 2 этаж</t>
  </si>
  <si>
    <t>BY_PH_3456</t>
  </si>
  <si>
    <t>Флора-Фарм ООО Аптека N13</t>
  </si>
  <si>
    <t>ул. Якубова, 10-9</t>
  </si>
  <si>
    <t>BY_PH_3457</t>
  </si>
  <si>
    <t>Флора-Фарм ООО Аптека N14</t>
  </si>
  <si>
    <t>ул. Мирошниченко, 51</t>
  </si>
  <si>
    <t>BY_PH_3458</t>
  </si>
  <si>
    <t>Флора-Фарм ООО Аптека N2</t>
  </si>
  <si>
    <t>ул. Притыцкого, 46</t>
  </si>
  <si>
    <t>BY_PH_3459</t>
  </si>
  <si>
    <t>Флора-Фарм ООО Аптека N3</t>
  </si>
  <si>
    <t>ул. Воронянского, 3</t>
  </si>
  <si>
    <t>BY_PH_346</t>
  </si>
  <si>
    <t>Белана ООО ПКФ Аптека N1</t>
  </si>
  <si>
    <t>б-р Космонавтов, 30-81</t>
  </si>
  <si>
    <t>BY_PH_3460</t>
  </si>
  <si>
    <t>Флора-Фарм ООО Аптека N4</t>
  </si>
  <si>
    <t>ул. Слободская, 27</t>
  </si>
  <si>
    <t>BY_PH_3461</t>
  </si>
  <si>
    <t>Флора-Фарм ООО Аптека N5</t>
  </si>
  <si>
    <t>ул. Максима Богдановича, 133</t>
  </si>
  <si>
    <t>BY_PH_3462</t>
  </si>
  <si>
    <t>Флора-Фарм ООО Аптека N6</t>
  </si>
  <si>
    <t>ул. Янки Лучины, 10</t>
  </si>
  <si>
    <t>BY_PH_3463</t>
  </si>
  <si>
    <t>Флора-Фарм ООО Аптека N7</t>
  </si>
  <si>
    <t>ул. Гикало, 18</t>
  </si>
  <si>
    <t>BY_PH_3464</t>
  </si>
  <si>
    <t>Флора-Фарм ООО Аптека N8</t>
  </si>
  <si>
    <t>пр-т Партизанский, 9</t>
  </si>
  <si>
    <t>BY_PH_3465</t>
  </si>
  <si>
    <t>Флора-Фарм ООО Аптека N9</t>
  </si>
  <si>
    <t>ул. Ивана Шамякина, 15</t>
  </si>
  <si>
    <t>BY_PH_3466</t>
  </si>
  <si>
    <t>Формула жизни плюс</t>
  </si>
  <si>
    <t>Формула жизни плюс Аптека N6</t>
  </si>
  <si>
    <t>ул. Лактионова, 26А</t>
  </si>
  <si>
    <t>BY_PH_3467</t>
  </si>
  <si>
    <t>Формула жизни плюс Аптека N7</t>
  </si>
  <si>
    <t>ул. Медицинская, 4В</t>
  </si>
  <si>
    <t>BY_PH_3468</t>
  </si>
  <si>
    <t>Формула жизни плюс Аптека N8</t>
  </si>
  <si>
    <t>ш. Варшавское, 37</t>
  </si>
  <si>
    <t>BY_PH_3469</t>
  </si>
  <si>
    <t>Формула жизни плюс Аптека N9</t>
  </si>
  <si>
    <t>ул. Халтурина, 31Б-36</t>
  </si>
  <si>
    <t>BY_PH_347</t>
  </si>
  <si>
    <t>Белана ООО ПКФ Аптека N2</t>
  </si>
  <si>
    <t>ул. Пушкинская, 38-15</t>
  </si>
  <si>
    <t>BY_PH_3470</t>
  </si>
  <si>
    <t>Формула жизни плюс Аптека N1</t>
  </si>
  <si>
    <t>ул. Гвардейская, 6А</t>
  </si>
  <si>
    <t>BY_PH_3471</t>
  </si>
  <si>
    <t>Формула жизни плюс Аптека N2</t>
  </si>
  <si>
    <t>ул. Вульковская, 120А</t>
  </si>
  <si>
    <t>BY_PH_3472</t>
  </si>
  <si>
    <t>Формула жизни плюс Аптека N3</t>
  </si>
  <si>
    <t>наб. Франциска Скорины, 32, пом. 112</t>
  </si>
  <si>
    <t>BY_PH_3473</t>
  </si>
  <si>
    <t>Формула жизни плюс Аптека N4</t>
  </si>
  <si>
    <t>пр-т Франциска Скорины, 26-3</t>
  </si>
  <si>
    <t>BY_PH_3474</t>
  </si>
  <si>
    <t>Формула жизни плюс Аптека N5</t>
  </si>
  <si>
    <t>ул. Мошенского, 82, маг. Санта</t>
  </si>
  <si>
    <t>BY_PH_3475</t>
  </si>
  <si>
    <t>Чефи</t>
  </si>
  <si>
    <t>Чефи ООО Аптека N1</t>
  </si>
  <si>
    <t>ул. 40 лет Победы, 28</t>
  </si>
  <si>
    <t>BY_PH_3476</t>
  </si>
  <si>
    <t>Лотос-фарм</t>
  </si>
  <si>
    <t>Лотос-фарм ЧУТП Аптека N1 второй категории</t>
  </si>
  <si>
    <t>ул. Ленина, 169</t>
  </si>
  <si>
    <t>BY_PH_3477</t>
  </si>
  <si>
    <t>Лотос-фарм ЧУТП Аптека N2 пятой категории</t>
  </si>
  <si>
    <t>ул. Октябрьская, 1</t>
  </si>
  <si>
    <t>BY_PH_3478</t>
  </si>
  <si>
    <t>Лотос-фарм ЧУТП Аптека N3 пятой категории</t>
  </si>
  <si>
    <t>ул. Парковая, 7/2</t>
  </si>
  <si>
    <t>BY_PH_3479</t>
  </si>
  <si>
    <t>Лотос-фарм ЧУТП Аптека N4 пятой категории</t>
  </si>
  <si>
    <t>ул. Дзержинского, 93, дом торговли</t>
  </si>
  <si>
    <t>BY_PH_348</t>
  </si>
  <si>
    <t>Белана ООО ПКФ Аптека N3</t>
  </si>
  <si>
    <t>ул. Медицинская, 3</t>
  </si>
  <si>
    <t>BY_PH_3480</t>
  </si>
  <si>
    <t>Шарлота ОДО Аптека N1</t>
  </si>
  <si>
    <t>ул. Виленская, 9А-5</t>
  </si>
  <si>
    <t>BY_PH_3481</t>
  </si>
  <si>
    <t>Шарлота ОДО Аптека N10</t>
  </si>
  <si>
    <t>ул. Франциска Скорины, 4-1</t>
  </si>
  <si>
    <t>BY_PH_3482</t>
  </si>
  <si>
    <t>Шарлота ОДО Аптека N11</t>
  </si>
  <si>
    <t>ул. Ленина, 21, к. 2, пом. 3</t>
  </si>
  <si>
    <t>BY_PH_3483</t>
  </si>
  <si>
    <t>Шарлота ОДО Аптека N2</t>
  </si>
  <si>
    <t>ул. Советская, 10-22</t>
  </si>
  <si>
    <t>BY_PH_3484</t>
  </si>
  <si>
    <t>Шарлота ОДО Аптека N3</t>
  </si>
  <si>
    <t>ул. Великий Гостинец, 72-65А</t>
  </si>
  <si>
    <t>BY_PH_3485</t>
  </si>
  <si>
    <t>Шарлота ОДО Аптека N4</t>
  </si>
  <si>
    <t>ул. Великий Гостинец, 67, к. 1</t>
  </si>
  <si>
    <t>BY_PH_3486</t>
  </si>
  <si>
    <t>Шарлота ОДО Аптека N5</t>
  </si>
  <si>
    <t>BY_PH_3487</t>
  </si>
  <si>
    <t>Шарлота ОДО Аптека N6</t>
  </si>
  <si>
    <t>ул. Великий Гостинец, 159</t>
  </si>
  <si>
    <t>BY_PH_3488</t>
  </si>
  <si>
    <t>Шарлота ОДО Аптека N7</t>
  </si>
  <si>
    <t>ул. Великий Гостинец, 73</t>
  </si>
  <si>
    <t>BY_PH_3489</t>
  </si>
  <si>
    <t>Шарлота ОДО Аптека N8</t>
  </si>
  <si>
    <t>ул. Борунская, 2</t>
  </si>
  <si>
    <t>BY_PH_349</t>
  </si>
  <si>
    <t>Белана ООО ПКФ Аптека N4</t>
  </si>
  <si>
    <t>ул. Орджоникидзе, 12, в здании автовокзала</t>
  </si>
  <si>
    <t>BY_PH_3640</t>
  </si>
  <si>
    <t>Могилевское РУП Фармация Аптека N25</t>
  </si>
  <si>
    <t>аг. Ходосы, ул. Мстиславская, 47</t>
  </si>
  <si>
    <t>BY_PH_3491</t>
  </si>
  <si>
    <t>Эклиния</t>
  </si>
  <si>
    <t>Эклиния ООО Аптека N2</t>
  </si>
  <si>
    <t>ул. Волоха, 12, пом. 2Н</t>
  </si>
  <si>
    <t>BY_PH_3492</t>
  </si>
  <si>
    <t>Эклиния ООО Аптека N3</t>
  </si>
  <si>
    <t>ул. Филимонова, 53, 24-я городская пол-ка</t>
  </si>
  <si>
    <t>BY_PH_3493</t>
  </si>
  <si>
    <t>Эклиния ООО Аптека N4</t>
  </si>
  <si>
    <t>ул. Ландера, 38, пом. 3H</t>
  </si>
  <si>
    <t>BY_PH_3494</t>
  </si>
  <si>
    <t>Эклиния ООО Аптека N5</t>
  </si>
  <si>
    <t>ул. Мазурова, 2</t>
  </si>
  <si>
    <t>BY_PH_3495</t>
  </si>
  <si>
    <t>Экомаркет ООО Аптека N1 второй категории</t>
  </si>
  <si>
    <t>ул. Ежи Гедройца, 12-2Н</t>
  </si>
  <si>
    <t>BY_PH_3496</t>
  </si>
  <si>
    <t>Экомаркет ООО Аптека N1 пятой категории</t>
  </si>
  <si>
    <t>ул. Карла Либкнехта, 84/1-1Н</t>
  </si>
  <si>
    <t>BY_PH_3497</t>
  </si>
  <si>
    <t>Экомаркет ООО Аптека N2</t>
  </si>
  <si>
    <t>ул. Пимена Панченко, 4</t>
  </si>
  <si>
    <t>BY_PH_3498</t>
  </si>
  <si>
    <t>Экомаркет ООО Аптека N3</t>
  </si>
  <si>
    <t>ул. Сурганова, 50, ТЦ Рига, центральный вход</t>
  </si>
  <si>
    <t>BY_PH_3499</t>
  </si>
  <si>
    <t>Экомаркет ООО Аптека N4 второй категории</t>
  </si>
  <si>
    <t>пер. Корженевского, 2А-1Н</t>
  </si>
  <si>
    <t>BY_PH_35</t>
  </si>
  <si>
    <t>пр-т Клецкова, 21Б, пом. 1</t>
  </si>
  <si>
    <t>BY_PH_350</t>
  </si>
  <si>
    <t>Белана ООО ПКФ Аптека N5</t>
  </si>
  <si>
    <t>ул. Янки Купалы, 6-67</t>
  </si>
  <si>
    <t>BY_PH_4157</t>
  </si>
  <si>
    <t>Могилевское РУП Фармация Аптека N105</t>
  </si>
  <si>
    <t>ул. Урицкого, 8</t>
  </si>
  <si>
    <t>BY_PH_3501</t>
  </si>
  <si>
    <t>Экомаркет ООО Аптека N5</t>
  </si>
  <si>
    <t>ул. Ленина, 5-2</t>
  </si>
  <si>
    <t>BY_PH_3502</t>
  </si>
  <si>
    <t>Экомаркет ООО Аптека N6 пятой категории</t>
  </si>
  <si>
    <t>пр-т Партизанский, 48, пом. 3Н</t>
  </si>
  <si>
    <t>BY_PH_4179</t>
  </si>
  <si>
    <t>Аптека АстраФарма N5 ООО Кладовая здоровья</t>
  </si>
  <si>
    <t>ул.Савича, 22А</t>
  </si>
  <si>
    <t>BY_PH_3504</t>
  </si>
  <si>
    <t>Добрыя леки Аптека N1 ООО Энергофарм</t>
  </si>
  <si>
    <t>пр-т Московский, 47, к. 1</t>
  </si>
  <si>
    <t>BY_PH_3506</t>
  </si>
  <si>
    <t>Энергофарм ООО Аптека N11</t>
  </si>
  <si>
    <t>ул. Лазо, 8</t>
  </si>
  <si>
    <t>BY_PH_3507</t>
  </si>
  <si>
    <t>Добрыя леки Аптека N12 ООО Энергофарм</t>
  </si>
  <si>
    <t>ул. Вокзальная, 11/3</t>
  </si>
  <si>
    <t>BY_PH_3509</t>
  </si>
  <si>
    <t>Энергофарм ООО Аптека N3</t>
  </si>
  <si>
    <t>г.п. Руба, ул. 70 лет Октября, 2, маг. Евроопт</t>
  </si>
  <si>
    <t>BY_PH_351</t>
  </si>
  <si>
    <t>Белана ООО ПКФ Аптека N6</t>
  </si>
  <si>
    <t>ул. Брестских дивизий, 24, маг. Санта</t>
  </si>
  <si>
    <t>BY_PH_3512</t>
  </si>
  <si>
    <t>Добрыя леки Аптека N6 ООО Энергофарм</t>
  </si>
  <si>
    <t>пр-т Московский, 7</t>
  </si>
  <si>
    <t>BY_PH_3513</t>
  </si>
  <si>
    <t>Добрыя леки Аптека N7 ООО Энергофарм</t>
  </si>
  <si>
    <t>ул. Чкалова, 13А</t>
  </si>
  <si>
    <t>BY_PH_3516</t>
  </si>
  <si>
    <t>Юнифарм ООО Аптека N1 пятой категории</t>
  </si>
  <si>
    <t>ул. Великий Гостинец, 75</t>
  </si>
  <si>
    <t>BY_PH_3517</t>
  </si>
  <si>
    <t>Юнифарм ООО Аптека N30 пятой категории</t>
  </si>
  <si>
    <t>пр-т Газеты Звязда, 55</t>
  </si>
  <si>
    <t>BY_PH_3518</t>
  </si>
  <si>
    <t>Юнифарм ООО Аптека N10</t>
  </si>
  <si>
    <t>ул. Строителей, 26</t>
  </si>
  <si>
    <t>BY_PH_3519</t>
  </si>
  <si>
    <t>Юнифарм ООО Аптека N11</t>
  </si>
  <si>
    <t>Логойский тр-т, 19, к. 1, пом. 1Н</t>
  </si>
  <si>
    <t>BY_PH_352</t>
  </si>
  <si>
    <t>Белана ООО ПКФ Аптека N8</t>
  </si>
  <si>
    <t>ул. Ленинградская, 35, маг. Санта</t>
  </si>
  <si>
    <t>BY_PH_3521</t>
  </si>
  <si>
    <t>Юнифарм ООО Аптека N13</t>
  </si>
  <si>
    <t>ул. Заслонова, 67Б</t>
  </si>
  <si>
    <t>BY_PH_3523</t>
  </si>
  <si>
    <t>Юнифарм ООО Аптека N15</t>
  </si>
  <si>
    <t>аг. Колодищи, 225</t>
  </si>
  <si>
    <t>BY_PH_3524</t>
  </si>
  <si>
    <t>Юнифарм ООО Аптека N16</t>
  </si>
  <si>
    <t>пр-т Ленина, 17, к. 3</t>
  </si>
  <si>
    <t>BY_PH_3525</t>
  </si>
  <si>
    <t>Юнифарм ООО Аптека N17</t>
  </si>
  <si>
    <t>ул. Ленина, 15А</t>
  </si>
  <si>
    <t>BY_PH_3527</t>
  </si>
  <si>
    <t>Юнифарм ООО Аптека N19</t>
  </si>
  <si>
    <t>пр-т Мира, 34, маг. Радуга</t>
  </si>
  <si>
    <t>BY_PH_3528</t>
  </si>
  <si>
    <t>Юнифарм ООО Аптека N37</t>
  </si>
  <si>
    <t>пр-т Победителей, 45, мед. центр Кравира</t>
  </si>
  <si>
    <t>BY_PH_3529</t>
  </si>
  <si>
    <t>Юнифарм ООО Аптека N2 пятой категории</t>
  </si>
  <si>
    <t>ул. 50 лет Октября, 8-62</t>
  </si>
  <si>
    <t>BY_PH_353</t>
  </si>
  <si>
    <t>Белана ООО ПКФ Аптека N9</t>
  </si>
  <si>
    <t>ул. Ленина, 1А</t>
  </si>
  <si>
    <t>BY_PH_3530</t>
  </si>
  <si>
    <t>Юнифарм ООО Аптека N20</t>
  </si>
  <si>
    <t>пр-т Мира, 24, рядом с маг. Светлана, пом. 2</t>
  </si>
  <si>
    <t>Могилевское РУП Фармация Аптека N167</t>
  </si>
  <si>
    <t>д. Андроны</t>
  </si>
  <si>
    <t>BY_PH_3600</t>
  </si>
  <si>
    <t>Могилевский облкоопкниготорг УП Аптека N7</t>
  </si>
  <si>
    <t>ул. Ворошилова, 70</t>
  </si>
  <si>
    <t>BY_PH_3533</t>
  </si>
  <si>
    <t>Юнифарм ООО Аптека N23</t>
  </si>
  <si>
    <t>ул. Октябрьская, 20, пом. 15</t>
  </si>
  <si>
    <t>BY_PH_3534</t>
  </si>
  <si>
    <t>Юнифарм ООО Аптека N24</t>
  </si>
  <si>
    <t>ул. Калиновского, 55Г, пом. 7</t>
  </si>
  <si>
    <t>BY_PH_3535</t>
  </si>
  <si>
    <t>Юнифарм ООО Аптека N25</t>
  </si>
  <si>
    <t>ул. Чапаева, 11</t>
  </si>
  <si>
    <t>BY_PH_3536</t>
  </si>
  <si>
    <t>Юнифарм ООО Аптека N26</t>
  </si>
  <si>
    <t>пр-т Дзержинского, 55</t>
  </si>
  <si>
    <t>BY_PH_3537</t>
  </si>
  <si>
    <t>Юнифарм ООО Аптека N27</t>
  </si>
  <si>
    <t>ул. Калиновского, 13-5</t>
  </si>
  <si>
    <t>BY_PH_3539</t>
  </si>
  <si>
    <t>Юнифарм ООО Аптека N29</t>
  </si>
  <si>
    <t>ул. Железнодорожная, 16А</t>
  </si>
  <si>
    <t>BY_PH_354</t>
  </si>
  <si>
    <t>БелЛекоЦентр РУП Аптека N12</t>
  </si>
  <si>
    <t>ул. Красноармейская, 8</t>
  </si>
  <si>
    <t>BY_PH_3540</t>
  </si>
  <si>
    <t>Юнифарм ООО Аптека N3</t>
  </si>
  <si>
    <t>ул. 17 Сентября, 29</t>
  </si>
  <si>
    <t>BY_PH_3541</t>
  </si>
  <si>
    <t>Юнифарм ООО Аптека N31</t>
  </si>
  <si>
    <t>пер. 1-й Ленинский, 5А-2</t>
  </si>
  <si>
    <t>BY_PH_2750</t>
  </si>
  <si>
    <t>Могилевское РУП Фармация Аптека N80</t>
  </si>
  <si>
    <t>ул. Социалистическая, 22-48</t>
  </si>
  <si>
    <t>BY_PH_2784</t>
  </si>
  <si>
    <t>Могилевское РУП Фармация Аптека N120</t>
  </si>
  <si>
    <t>аг. Дараганово, ул. Советская, 3</t>
  </si>
  <si>
    <t>BY_PH_2799</t>
  </si>
  <si>
    <t>Могилевское РУП Фармация Аптека N136</t>
  </si>
  <si>
    <t>пер. Черняховского, 2</t>
  </si>
  <si>
    <t>BY_PH_3546</t>
  </si>
  <si>
    <t>Юнифарм ООО Аптека N36</t>
  </si>
  <si>
    <t>ул. Мицкевича, 19-17</t>
  </si>
  <si>
    <t>BY_PH_3547</t>
  </si>
  <si>
    <t>Юнифарм ООО Аптека N39 пятой категории</t>
  </si>
  <si>
    <t>ул. Притыцкого, 12-17</t>
  </si>
  <si>
    <t>BY_PH_3548</t>
  </si>
  <si>
    <t>Юнифарм ООО Аптека N4</t>
  </si>
  <si>
    <t>BY_PH_355</t>
  </si>
  <si>
    <t>БелЛекоЦентр РУП Аптека N16</t>
  </si>
  <si>
    <t>ул. Маяковского, 154, пом. 649</t>
  </si>
  <si>
    <t>BY_PH_3550</t>
  </si>
  <si>
    <t>Юнифарм ООО Аптека N6</t>
  </si>
  <si>
    <t>ул. Скрипникова, 11Б, пом. 2, мед. центр Кравира</t>
  </si>
  <si>
    <t>BY_PH_3551</t>
  </si>
  <si>
    <t>Юнифарм ООО Аптека N7</t>
  </si>
  <si>
    <t>ул. Плеханова, 91</t>
  </si>
  <si>
    <t>BY_PH_3552</t>
  </si>
  <si>
    <t>Юнифарм ООО Аптека N8</t>
  </si>
  <si>
    <t>ул. Селицкого, 105</t>
  </si>
  <si>
    <t>BY_PH_3553</t>
  </si>
  <si>
    <t>Юнифарм ООО Аптека N9</t>
  </si>
  <si>
    <t>ул. Минская, 32</t>
  </si>
  <si>
    <t>BY_PH_3554</t>
  </si>
  <si>
    <t>Ясса ПКФ ООО Аптека N1</t>
  </si>
  <si>
    <t>пр-т Московский, 66</t>
  </si>
  <si>
    <t>BY_PH_3555</t>
  </si>
  <si>
    <t>Ясса ПКФ ООО Аптека N10</t>
  </si>
  <si>
    <t>ул. Олешева, 1</t>
  </si>
  <si>
    <t>BY_PH_3556</t>
  </si>
  <si>
    <t>Ясса ПКФ ООО Аптека N11</t>
  </si>
  <si>
    <t>ул. Селицкого, 87</t>
  </si>
  <si>
    <t>BY_PH_3557</t>
  </si>
  <si>
    <t>Ясса ПКФ ООО Аптека N12</t>
  </si>
  <si>
    <t>ул. Коммунистическая, 27-64, на углу рядом с маг. Оптовик</t>
  </si>
  <si>
    <t>BY_PH_3558</t>
  </si>
  <si>
    <t>Ясса ПКФ ООО Аптека N13</t>
  </si>
  <si>
    <t>пр-т Московский, 81, маг. Веста N155</t>
  </si>
  <si>
    <t>BY_PH_3559</t>
  </si>
  <si>
    <t>Ясса ПКФ ООО Аптека N14</t>
  </si>
  <si>
    <t>ул. Правды, 66, маг. Витебские продукты</t>
  </si>
  <si>
    <t>BY_PH_356</t>
  </si>
  <si>
    <t>БелЛекоЦентр РУП Аптека N2</t>
  </si>
  <si>
    <t>ул. Маяковского, 24, пом. 3Н</t>
  </si>
  <si>
    <t>BY_PH_3560</t>
  </si>
  <si>
    <t>Ясса ПКФ ООО Аптека N15</t>
  </si>
  <si>
    <t>ул. Ленина, 52</t>
  </si>
  <si>
    <t>BY_PH_3561</t>
  </si>
  <si>
    <t>Ясса ПКФ ООО Аптека N16</t>
  </si>
  <si>
    <t>ул. Нестерова, 2, маг. N43 Заводского райпищеторга</t>
  </si>
  <si>
    <t>BY_PH_3562</t>
  </si>
  <si>
    <t>Ясса ПКФ ООО Аптека N17</t>
  </si>
  <si>
    <t>ул. Селицкого, 107, маг. N52 Заводского райпищеторга</t>
  </si>
  <si>
    <t>BY_PH_3563</t>
  </si>
  <si>
    <t>Ясса ПКФ ООО Аптека N18</t>
  </si>
  <si>
    <t>ул. Терешковой, 28/3-40, рядом с маг. Веста</t>
  </si>
  <si>
    <t>BY_PH_3564</t>
  </si>
  <si>
    <t>Ясса ПКФ ООО Аптека N19</t>
  </si>
  <si>
    <t>ул. Воинов-Интернационалистов, 25-1, маг. Витебские продукты</t>
  </si>
  <si>
    <t>BY_PH_3565</t>
  </si>
  <si>
    <t>Ясса ПКФ ООО Аптека N2</t>
  </si>
  <si>
    <t>BY_PH_3567</t>
  </si>
  <si>
    <t>Ясса ПКФ ООО Аптека N21</t>
  </si>
  <si>
    <t>ул. Чкалова, 19/1-2, рядом А1</t>
  </si>
  <si>
    <t>BY_PH_3568</t>
  </si>
  <si>
    <t>Ясса ПКФ ООО Аптека N3</t>
  </si>
  <si>
    <t>ул. Чкалова, 49</t>
  </si>
  <si>
    <t>BY_PH_3569</t>
  </si>
  <si>
    <t>Ясса ПКФ ООО Аптека N4</t>
  </si>
  <si>
    <t>пр-т Московский, 39, к. 1</t>
  </si>
  <si>
    <t>BY_PH_357</t>
  </si>
  <si>
    <t>БелЛекоЦентр РУП Аптека N26</t>
  </si>
  <si>
    <t>ул. Энгельса, 17</t>
  </si>
  <si>
    <t>BY_PH_3570</t>
  </si>
  <si>
    <t>Ясса ПКФ ООО Аптека N5</t>
  </si>
  <si>
    <t>ул. 1-я Пролетарская , 19</t>
  </si>
  <si>
    <t>BY_PH_3571</t>
  </si>
  <si>
    <t>Ясса ПКФ ООО Аптека N6</t>
  </si>
  <si>
    <t>ул. Генерала Белобородова, 3, ТЦ Беларусь, пав.43</t>
  </si>
  <si>
    <t>BY_PH_3572</t>
  </si>
  <si>
    <t>Ясса ПКФ ООО Аптека N7</t>
  </si>
  <si>
    <t>ул. Кабушкина, 94, к. 2</t>
  </si>
  <si>
    <t>BY_PH_3573</t>
  </si>
  <si>
    <t>Ясса ПКФ ООО Аптека N8</t>
  </si>
  <si>
    <t>ул. Уборевича, 42</t>
  </si>
  <si>
    <t>BY_PH_3574</t>
  </si>
  <si>
    <t>Ясса ПКФ ООО Аптека N9</t>
  </si>
  <si>
    <t>ул. Лазо, 5</t>
  </si>
  <si>
    <t>BY_PH_3576</t>
  </si>
  <si>
    <t>Остров Здоровья Аптека N6 Евроаптека ООО</t>
  </si>
  <si>
    <t>ул. Кольцова, 32, пом. 5Н, маг. Санта</t>
  </si>
  <si>
    <t>BY_PH_3583</t>
  </si>
  <si>
    <t>Планета Здоровья Аптека N15 Доктор Время ООО</t>
  </si>
  <si>
    <t>пл. 17 Сентября, 12</t>
  </si>
  <si>
    <t>BY_PH_359</t>
  </si>
  <si>
    <t>БелЛекоЦентр РУП Аптека N1</t>
  </si>
  <si>
    <t>пр-т Независимости, 6</t>
  </si>
  <si>
    <t>BY_PH_36</t>
  </si>
  <si>
    <t>ул. Костюшко, 1</t>
  </si>
  <si>
    <t>BY_PH_360</t>
  </si>
  <si>
    <t>БелЛекоЦентр РУП Аптека N10</t>
  </si>
  <si>
    <t>пр-т Дзержинского, 100</t>
  </si>
  <si>
    <t>BY_PH_2818</t>
  </si>
  <si>
    <t>Могилевское РУП Фармация Аптека N169</t>
  </si>
  <si>
    <t>ул. Ленинская, 43А</t>
  </si>
  <si>
    <t>BY_PH_361</t>
  </si>
  <si>
    <t>БелЛекоЦентр РУП Аптека N11</t>
  </si>
  <si>
    <t>пр-т Независимости, 11, гостиница Минск, к. 2, 1 этаж</t>
  </si>
  <si>
    <t>BY_PH_3835</t>
  </si>
  <si>
    <t>Остров здоровья Аптека N26 М1-Фарм ООО</t>
  </si>
  <si>
    <t>ул. Советская, 73-2</t>
  </si>
  <si>
    <t>BY_PH_363</t>
  </si>
  <si>
    <t>БелЛекоЦентр РУП Аптека N17</t>
  </si>
  <si>
    <t>м. Петровщина, подземный переход к ТЦ Кирмаш</t>
  </si>
  <si>
    <t>BY_PH_364</t>
  </si>
  <si>
    <t>БелЛекоЦентр РУП Аптека N18</t>
  </si>
  <si>
    <t>м. Михалово, подземный переход</t>
  </si>
  <si>
    <t>BY_PH_365</t>
  </si>
  <si>
    <t>БелЛекоЦентр РУП Аптека N19</t>
  </si>
  <si>
    <t>ул. Парижской Коммуны, 2, пом. 134</t>
  </si>
  <si>
    <t>BY_PH_366</t>
  </si>
  <si>
    <t>БелЛекоЦентр РУП Аптека N20</t>
  </si>
  <si>
    <t>ул. Сухогрядская, 10А</t>
  </si>
  <si>
    <t>BY_PH_3667</t>
  </si>
  <si>
    <t>ФармОстров ООО Аптека N22</t>
  </si>
  <si>
    <t>ул. Богданова, 7</t>
  </si>
  <si>
    <t>BY_PH_2822</t>
  </si>
  <si>
    <t>Могилевское РУП Фармация Аптека N173</t>
  </si>
  <si>
    <t>ул. 60 лет Октября, 4</t>
  </si>
  <si>
    <t>BY_PH_142</t>
  </si>
  <si>
    <t>Аптека ADEL-Эканом N26 ООО Виватон плюс</t>
  </si>
  <si>
    <t>ул. Советская, 84</t>
  </si>
  <si>
    <t>BY_PH_3670</t>
  </si>
  <si>
    <t>Оффицина ЗАО Аптека N8</t>
  </si>
  <si>
    <t>ул. 1 Мая, 5</t>
  </si>
  <si>
    <t>BY_PH_3671</t>
  </si>
  <si>
    <t>БелЛекоЦентр РУП Аптека N30</t>
  </si>
  <si>
    <t>ул. Воронянского, 50/3, маг. ДорОрс</t>
  </si>
  <si>
    <t>BY_PH_82</t>
  </si>
  <si>
    <t>ул. Брестская, 146</t>
  </si>
  <si>
    <t>BY-AC001772368</t>
  </si>
  <si>
    <t>Моя Аптека ООО Аптека N98</t>
  </si>
  <si>
    <t>ул. Центральная, 60-1, пом. 1 ТЦ Мод 1 этаж</t>
  </si>
  <si>
    <t>BY-AC002007466</t>
  </si>
  <si>
    <t>ул. Тексер, 4А, пом. 4-6</t>
  </si>
  <si>
    <t>BY_PH_3677</t>
  </si>
  <si>
    <t>Планета Здоровья Аптека N28 ИООО АБФармация</t>
  </si>
  <si>
    <t>ул. Текстильная, 14А</t>
  </si>
  <si>
    <t>BY_PH_3679</t>
  </si>
  <si>
    <t>Ясса ПКФ ООО Аптека N23</t>
  </si>
  <si>
    <t>пр-т Независимости, 96А</t>
  </si>
  <si>
    <t>BY_PH_368</t>
  </si>
  <si>
    <t>БелЛекоЦентр РУП Аптека N22</t>
  </si>
  <si>
    <t>Старовиленский тр-т, 28/1, маг. Евроопт</t>
  </si>
  <si>
    <t>BY_PH_3680</t>
  </si>
  <si>
    <t>Аптека ADEL N95 ООО Фарммаркет-Плюс</t>
  </si>
  <si>
    <t>пр-т Мира, 1</t>
  </si>
  <si>
    <t>BY_PH_3681</t>
  </si>
  <si>
    <t>Добрыя Леки-Эканом Аптека N51 ООО Виватон плюс</t>
  </si>
  <si>
    <t>ул. Малыщинская, 5-107</t>
  </si>
  <si>
    <t>BY_PH_3682</t>
  </si>
  <si>
    <t>Аптека Бережливых N2  Пилюля ООО</t>
  </si>
  <si>
    <t>пр-т Дзержинского, 19-1503</t>
  </si>
  <si>
    <t>BY_PH_2930</t>
  </si>
  <si>
    <t>Могилевское РУП Фармация Аптека N90</t>
  </si>
  <si>
    <t>д. Лапичи, ул. Газовиков, 2</t>
  </si>
  <si>
    <t>BY_PH_3684</t>
  </si>
  <si>
    <t>ДабрадзеяФарм</t>
  </si>
  <si>
    <t>ДабрадзеяФарм ООО Аптека N1</t>
  </si>
  <si>
    <t>ул. Калиновского, 50-131</t>
  </si>
  <si>
    <t>BY_PH_3685</t>
  </si>
  <si>
    <t>ФармОстров ООО Аптека N18</t>
  </si>
  <si>
    <t>ул. Комсомольская, 25, рядом со 2-й городской пол-кой</t>
  </si>
  <si>
    <t>BY_PH_3686</t>
  </si>
  <si>
    <t>б-р Дружбы, 3А</t>
  </si>
  <si>
    <t>BY_PH_3688</t>
  </si>
  <si>
    <t>Добрыя Леки Аптека N76 ЗАО Медфарм</t>
  </si>
  <si>
    <t>б-р Страконицкий, 21-133</t>
  </si>
  <si>
    <t>BY_PH_3689</t>
  </si>
  <si>
    <t>ФармОстров ООО Аптека N23</t>
  </si>
  <si>
    <t>BY_PH_3692</t>
  </si>
  <si>
    <t>Остров здоровья Аптека N4 М1-Фарм ООО</t>
  </si>
  <si>
    <t>ул. Фроликова, 3</t>
  </si>
  <si>
    <t>BY_PH_3694</t>
  </si>
  <si>
    <t>САВфарм ООО Аптека N5</t>
  </si>
  <si>
    <t>ул. Советская, 10</t>
  </si>
  <si>
    <t>BY_PH_3695</t>
  </si>
  <si>
    <t>Аптека ADEL N94 ООО Фарммаркет-Плюс</t>
  </si>
  <si>
    <t>пр-т Дзержинского, 94</t>
  </si>
  <si>
    <t>BY_PH_3696</t>
  </si>
  <si>
    <t>Соцфарма ООО Аптека N4</t>
  </si>
  <si>
    <t>пр-т Дзержинского, 11, пом. 826</t>
  </si>
  <si>
    <t>BY_PH_3697</t>
  </si>
  <si>
    <t>Искамед ООО Аптека N102</t>
  </si>
  <si>
    <t>BY_PH_3699</t>
  </si>
  <si>
    <t>Планета Здоровья Аптека N67 Доктор Время ООО</t>
  </si>
  <si>
    <t>ул. Молодежная, 6, маг. Санта</t>
  </si>
  <si>
    <t>BY_PH_37</t>
  </si>
  <si>
    <t>ул. Октябрьская, 40</t>
  </si>
  <si>
    <t>BY_PH_370</t>
  </si>
  <si>
    <t>БелЛекоЦентр РУП Аптека N24</t>
  </si>
  <si>
    <t>пр-т Независимости, 79</t>
  </si>
  <si>
    <t>BY_PH_3700</t>
  </si>
  <si>
    <t>Добрыя Леки Аптека N5 ООО Виватон плюс</t>
  </si>
  <si>
    <t>ул. Энгельса, 23</t>
  </si>
  <si>
    <t>BY_PH_3707</t>
  </si>
  <si>
    <t>ФармОстров ООО Аптека N26</t>
  </si>
  <si>
    <t>пр-т Речицкий, 62А</t>
  </si>
  <si>
    <t>BY_PH_3708</t>
  </si>
  <si>
    <t>Аптека ADEL N78 ЗАО Медфарм</t>
  </si>
  <si>
    <t>ул. Мазурова, 28Б-1, БЦ Астория</t>
  </si>
  <si>
    <t>BY_PH_3709</t>
  </si>
  <si>
    <t>ФармОстров ООО Аптека N10</t>
  </si>
  <si>
    <t>пр-т Речицкий, 61, ТД Речицкий, рядом с маг. Дары от Зари</t>
  </si>
  <si>
    <t>BY_PH_371</t>
  </si>
  <si>
    <t>БелЛекоЦентр РУП Аптека N25</t>
  </si>
  <si>
    <t>Ждановичский с/с, 81, в здании РКМЦ, район аг. Ждановичи</t>
  </si>
  <si>
    <t>BY_PH_3710</t>
  </si>
  <si>
    <t>Планета Здоровья Аптека N26 ОДО Фарм-Продукт</t>
  </si>
  <si>
    <t>ул. Ильича, 333, пом. 115</t>
  </si>
  <si>
    <t>BY_PH_3711</t>
  </si>
  <si>
    <t>Белана ООО ПКФ Аптека N7</t>
  </si>
  <si>
    <t>ул. Гоголя, 85В, маг. Санта</t>
  </si>
  <si>
    <t>BY_PH_3712</t>
  </si>
  <si>
    <t>ГратиаФарм ООО Аптека N11</t>
  </si>
  <si>
    <t>ул. Писателя Смирнова, 191, маг. Санта</t>
  </si>
  <si>
    <t>BY_PH_3713</t>
  </si>
  <si>
    <t>InLek Аптека N27 ОДО ДКМ-ФАРМ</t>
  </si>
  <si>
    <t>BY_PH_3714</t>
  </si>
  <si>
    <t>Медвакс СЗАО Аптека N28</t>
  </si>
  <si>
    <t>ул. Тимирязева, 74А, ТРЦ Palazzo, вход со стороны ул. Тимирязева</t>
  </si>
  <si>
    <t>BY_PH_3715</t>
  </si>
  <si>
    <t>ГратиаФарм ООО Аптека N12</t>
  </si>
  <si>
    <t>ул. Луцкая, 86, маг. Санта</t>
  </si>
  <si>
    <t>BY_PH_3717</t>
  </si>
  <si>
    <t>Аптека ADEL-Эканом N50 ООО Виватон плюс</t>
  </si>
  <si>
    <t>ул. Махновича, 14, здание Медцентра</t>
  </si>
  <si>
    <t>BY_PH_3718</t>
  </si>
  <si>
    <t>Белана ООО ПКФ Аптека N10</t>
  </si>
  <si>
    <t>ул. Суворова, 96Б, маг. Fix Price</t>
  </si>
  <si>
    <t>BY_PH_3719</t>
  </si>
  <si>
    <t>Добрыя Леки Аптека N48 ООО Виватон плюс</t>
  </si>
  <si>
    <t>ул. Советской Конституции, 21-1, маг. Дискаунтер</t>
  </si>
  <si>
    <t>BY_PH_372</t>
  </si>
  <si>
    <t>БелЛекоЦентр РУП Аптека N27</t>
  </si>
  <si>
    <t>ул. Сурганова, 47А-2</t>
  </si>
  <si>
    <t>BY-AC001982522</t>
  </si>
  <si>
    <t>Аптека АстраФарма N6 ООО Кладовая здоровья</t>
  </si>
  <si>
    <t>ул. Рокоссовского, 12</t>
  </si>
  <si>
    <t>BY_PH_3722</t>
  </si>
  <si>
    <t>Витебское УП Фармация Аптека N388</t>
  </si>
  <si>
    <t>ул. Пушкина, 20-6, рядом Европочта, лаб. Инвитро</t>
  </si>
  <si>
    <t>BY_PH_3723</t>
  </si>
  <si>
    <t>Мелисса Аптека N24 УП Медфарминвест</t>
  </si>
  <si>
    <t>BY_PH_3725</t>
  </si>
  <si>
    <t>Моя Аптека ООО Аптека N82</t>
  </si>
  <si>
    <t>ул. Молодежная, 103-97</t>
  </si>
  <si>
    <t>BY_PH_3726</t>
  </si>
  <si>
    <t>Добрыя леки Аптека N79 ООО Фарммаркет-Плюс</t>
  </si>
  <si>
    <t>ул. Александра Лявданского, 1-11, маг. Green</t>
  </si>
  <si>
    <t>BY_PH_3727</t>
  </si>
  <si>
    <t>Юнифарм ООО Аптека N41</t>
  </si>
  <si>
    <t>ул. Гоголя, 78-2</t>
  </si>
  <si>
    <t>BY_PH_3728</t>
  </si>
  <si>
    <t>Мелисса Аптека N21 УП МедФармИнвест</t>
  </si>
  <si>
    <t>ул. Армейская, 18-61</t>
  </si>
  <si>
    <t>BY_PH_3729</t>
  </si>
  <si>
    <t>22</t>
  </si>
  <si>
    <t>Планета Здоровья Аптека N22 ООО Космофарма</t>
  </si>
  <si>
    <t>ул. Огинского, 22, маг. Алми</t>
  </si>
  <si>
    <t>BY_PH_373</t>
  </si>
  <si>
    <t>БелЛекоЦентр РУП Аптека N28</t>
  </si>
  <si>
    <t>пр-т Пушкина, 20, пом. 2-37, маг. Хит</t>
  </si>
  <si>
    <t>BY_PH_3730</t>
  </si>
  <si>
    <t>Аптека ADEL-Эканом N53 ООО Виватон плюс</t>
  </si>
  <si>
    <t>ул. Великая Ольшанка, 15А</t>
  </si>
  <si>
    <t>BY_PH_3734</t>
  </si>
  <si>
    <t>Моя Аптека ООО Аптека N80</t>
  </si>
  <si>
    <t>ул. Комсомольская, 19-3</t>
  </si>
  <si>
    <t>BY_PH_2943</t>
  </si>
  <si>
    <t>Могилевское РУП Фармация Осиповичская ЦРА N109</t>
  </si>
  <si>
    <t>ул. Сумченко, 65Б-1</t>
  </si>
  <si>
    <t>BY_PH_3978</t>
  </si>
  <si>
    <t>Могилевское РУП Фармация Аптека N97</t>
  </si>
  <si>
    <t>пос. Елизово, ул. Ромашко, 44</t>
  </si>
  <si>
    <t>BY_PH_374</t>
  </si>
  <si>
    <t>БелЛекоЦентр РУП Аптека N3</t>
  </si>
  <si>
    <t>ул. Филимонова, 53, медсанчасть завода Вавилова</t>
  </si>
  <si>
    <t>BY_PH_3740</t>
  </si>
  <si>
    <t>Аптека Бережливых N3  Пилюля ООО</t>
  </si>
  <si>
    <t>ул. Притыцкого, 32</t>
  </si>
  <si>
    <t>BY_PH_3741</t>
  </si>
  <si>
    <t>БелЛекоЦентр РУП Аптека N33</t>
  </si>
  <si>
    <t>ул. Макаенка, 5-54</t>
  </si>
  <si>
    <t>BY_PH_3743</t>
  </si>
  <si>
    <t>ГратиаФарм ООО Аптека N13</t>
  </si>
  <si>
    <t>ул. Красногвардейская, 95</t>
  </si>
  <si>
    <t>BY_PH_3747</t>
  </si>
  <si>
    <t>Флора-Фарм ООО Аптека N15</t>
  </si>
  <si>
    <t>пр-т Любимова, 17-1</t>
  </si>
  <si>
    <t>BY_PH_3749</t>
  </si>
  <si>
    <t>Планета Здоровья Аптека N34 ООО Космофарма</t>
  </si>
  <si>
    <t>пр-т Победы, 29</t>
  </si>
  <si>
    <t>BY_PH_375</t>
  </si>
  <si>
    <t>БелЛекоЦентр РУП Аптека N4</t>
  </si>
  <si>
    <t>пр-т Победителей, 23, к. 1</t>
  </si>
  <si>
    <t>BY_PH_3750</t>
  </si>
  <si>
    <t>Планета Здоровья Аптека N34 ИООО АБФармация</t>
  </si>
  <si>
    <t>ул. Быховская, 112, пом. 9</t>
  </si>
  <si>
    <t>BY_PH_3751</t>
  </si>
  <si>
    <t>23</t>
  </si>
  <si>
    <t>Медвакс СЗАО Аптека N23</t>
  </si>
  <si>
    <t>ул. Ангарская, 6</t>
  </si>
  <si>
    <t>BY_PH_3752</t>
  </si>
  <si>
    <t>Юнифарм ООО Аптека N38</t>
  </si>
  <si>
    <t>ул. Космонавтов, 1А</t>
  </si>
  <si>
    <t>BY_PH_3753</t>
  </si>
  <si>
    <t>Моя Аптека ООО Аптека N83</t>
  </si>
  <si>
    <t>ул. Ленинская, 74</t>
  </si>
  <si>
    <t>BY_PH_3754</t>
  </si>
  <si>
    <t>ФармОстров ООО Аптека N25</t>
  </si>
  <si>
    <t>ул. Ломоносова, 14А</t>
  </si>
  <si>
    <t>BY_PH_3759</t>
  </si>
  <si>
    <t>Добрыя Леки-Эканом Аптека N52 ООО Виватон плюс</t>
  </si>
  <si>
    <t>б-р Космонавтов, 40</t>
  </si>
  <si>
    <t>BY_PH_376</t>
  </si>
  <si>
    <t>БелЛекоЦентр РУП Аптека N5</t>
  </si>
  <si>
    <t>ул. Московская, 18</t>
  </si>
  <si>
    <t>BY_PH_3766</t>
  </si>
  <si>
    <t>60</t>
  </si>
  <si>
    <t>Планета Здоровья Аптека N60 Доктор Время ООО</t>
  </si>
  <si>
    <t>BY_PH_3767</t>
  </si>
  <si>
    <t>Пилюля ООО Аптека N4</t>
  </si>
  <si>
    <t>ул. Кузьмы Чорного, 18-26</t>
  </si>
  <si>
    <t>BY_PH_3768</t>
  </si>
  <si>
    <t>Доминантафарм ОДО Аптека N8</t>
  </si>
  <si>
    <t>ул. Гикало, 10, пом. 61</t>
  </si>
  <si>
    <t>BY_PH_3769</t>
  </si>
  <si>
    <t>Соцфарма ООО Аптека N5</t>
  </si>
  <si>
    <t>ул. Корженевского, 10/3, пом. 13</t>
  </si>
  <si>
    <t>BY_PH_377</t>
  </si>
  <si>
    <t>БелЛекоЦентр РУП Аптека N7</t>
  </si>
  <si>
    <t>аг. Ратомка, сан. Юность, здание корпуса Морской</t>
  </si>
  <si>
    <t>BY_PH_3771</t>
  </si>
  <si>
    <t>Медвакс СЗАО Аптека N27</t>
  </si>
  <si>
    <t>ул. Германовская, 19, маг. Белмаркет</t>
  </si>
  <si>
    <t>BY_PH_3773</t>
  </si>
  <si>
    <t>Планета Здоровья Аптека N15 ООО Нелли-фарм</t>
  </si>
  <si>
    <t>б-р Юности, 32, пом. 55</t>
  </si>
  <si>
    <t>BY_PH_3775</t>
  </si>
  <si>
    <t>Радикс Аптека N14 ООО Диалпро</t>
  </si>
  <si>
    <t>ул. Первомайская, 67</t>
  </si>
  <si>
    <t>BY_PH_3776</t>
  </si>
  <si>
    <t>Искамед ООО Аптека N105</t>
  </si>
  <si>
    <t>ул. Скрыганова, 2Б</t>
  </si>
  <si>
    <t>BY_PH_3778</t>
  </si>
  <si>
    <t>Планета Здоровья Аптека N4 ООО Аптека N28</t>
  </si>
  <si>
    <t>ул. Матусевича, 75</t>
  </si>
  <si>
    <t>BY_PH_3779</t>
  </si>
  <si>
    <t>28</t>
  </si>
  <si>
    <t>Мелисса Аптека N28 УП Медфарминвест</t>
  </si>
  <si>
    <t>ул. Гагарина, 3-39</t>
  </si>
  <si>
    <t>BY_PH_378</t>
  </si>
  <si>
    <t>БелЛекоЦентр РУП Аптека N8</t>
  </si>
  <si>
    <t>ул. Горецкого, 73</t>
  </si>
  <si>
    <t>BY_PH_3781</t>
  </si>
  <si>
    <t>Лигматон ООО Аптека N17</t>
  </si>
  <si>
    <t>аг. Сеница, 68/3-2, МКАД, 22 км, около маг. Мастак</t>
  </si>
  <si>
    <t>BY_PH_3782</t>
  </si>
  <si>
    <t>InLek Аптека N96 ООО Сеть аптек</t>
  </si>
  <si>
    <t>Щомыслицкий с/с, ТЦ Диамант, вход напротив касс маг. Гиппо</t>
  </si>
  <si>
    <t>BY_PH_3783</t>
  </si>
  <si>
    <t>Арника-Люкс ООО Аптека N14</t>
  </si>
  <si>
    <t>ул. Победы, 34</t>
  </si>
  <si>
    <t>BY_PH_3785</t>
  </si>
  <si>
    <t>ФармОстров ООО Аптека N20</t>
  </si>
  <si>
    <t>ул. Ленина, 35А</t>
  </si>
  <si>
    <t>BY_PH_3786</t>
  </si>
  <si>
    <t>Искамед ООО Аптека N103</t>
  </si>
  <si>
    <t>пр-т Любимова, 41-7Н</t>
  </si>
  <si>
    <t>BY_PH_3787</t>
  </si>
  <si>
    <t>Добрыя Леки Аптека N54 ООО Виватон плюс</t>
  </si>
  <si>
    <t>ул. Кирова, 77, здание универмага</t>
  </si>
  <si>
    <t>BY_PH_3788</t>
  </si>
  <si>
    <t>Медвай УП Аптека N11</t>
  </si>
  <si>
    <t>б-р Шевченко, 4</t>
  </si>
  <si>
    <t>BY_PH_3789</t>
  </si>
  <si>
    <t>ул. Володарского, 45В, маг. Белмаркет</t>
  </si>
  <si>
    <t>BY_PH_379</t>
  </si>
  <si>
    <t>БелЛекоЦентр РУП Аптека N9</t>
  </si>
  <si>
    <t>ул. Гагарина, 36, маг. Mart Inn</t>
  </si>
  <si>
    <t>BY_PH_3792</t>
  </si>
  <si>
    <t>Добрыя Леки Аптека N47 ОДО Амадей</t>
  </si>
  <si>
    <t>ул. Козлова, 37А</t>
  </si>
  <si>
    <t>BY_PH_3793</t>
  </si>
  <si>
    <t>`199/14</t>
  </si>
  <si>
    <t>Гомельское УП Фармация Аптека N199/14</t>
  </si>
  <si>
    <t>ул. Козлова, 37, пом. 43</t>
  </si>
  <si>
    <t>BY_PH_3794</t>
  </si>
  <si>
    <t>Планета Здоровья Аптека N36 ИООО АБФармация</t>
  </si>
  <si>
    <t>ул. Московская, 328, пом. 30, маг. Алми</t>
  </si>
  <si>
    <t>BY_PH_3795</t>
  </si>
  <si>
    <t>Планета Здоровья Аптека N35 ИООО АБФармация</t>
  </si>
  <si>
    <t>ул. Московская, 356А, пом. 52, маг. Алми</t>
  </si>
  <si>
    <t>BY_PH_3796</t>
  </si>
  <si>
    <t>Остров здоровья Аптека N7 М1-Фарм ООО</t>
  </si>
  <si>
    <t>ул. Притыцкого, 89-6Н</t>
  </si>
  <si>
    <t>BY_PH_3797</t>
  </si>
  <si>
    <t>Планета Здоровья Аптека N32 ИООО АБФармация</t>
  </si>
  <si>
    <t>ул. Мира, 13</t>
  </si>
  <si>
    <t>BY_PH_3799</t>
  </si>
  <si>
    <t>InLek Аптека N88 ОДО ДКМ-ФАРМ</t>
  </si>
  <si>
    <t>ул. Янки Купалы, 72Б</t>
  </si>
  <si>
    <t>BY_PH_38</t>
  </si>
  <si>
    <t>ул. Леси Украинки, 22</t>
  </si>
  <si>
    <t>BY_PH_380</t>
  </si>
  <si>
    <t>БелЛекоЦентр РУП Аптека N29</t>
  </si>
  <si>
    <t>ул. Максима Богдановича, 89, маг. Евроопт</t>
  </si>
  <si>
    <t>BY_PH_4017</t>
  </si>
  <si>
    <t>212</t>
  </si>
  <si>
    <t>Могилевское РУП Фармация Аптека N212</t>
  </si>
  <si>
    <t>ул. Вокзальная, 18</t>
  </si>
  <si>
    <t>BY_PH_4102</t>
  </si>
  <si>
    <t>48</t>
  </si>
  <si>
    <t>Могилевское РУП Фармация Аптека N48</t>
  </si>
  <si>
    <t>BY_PH_3803</t>
  </si>
  <si>
    <t>Добрыя Леки Аптека N56 ООО Виватон плюс</t>
  </si>
  <si>
    <t>ул. Красногвардейская, 5, маг. Продтовары</t>
  </si>
  <si>
    <t>BY_PH_1844</t>
  </si>
  <si>
    <t>Добрыя Леки Аптека N56 ЗАО Медфарм</t>
  </si>
  <si>
    <t>ул. Сумченко, 36-31</t>
  </si>
  <si>
    <t>BY_PH_1949</t>
  </si>
  <si>
    <t>Доктор Время ООО Аптека N42</t>
  </si>
  <si>
    <t>ул. Сумченко, 17А</t>
  </si>
  <si>
    <t>BY_PH_2034</t>
  </si>
  <si>
    <t>Зеленый лист Аптека N22 ОДО ДКМ-ФАРМ</t>
  </si>
  <si>
    <t>ул. Вокзальная, 18А</t>
  </si>
  <si>
    <t>BY_PH_2043</t>
  </si>
  <si>
    <t>Зеленый лист Аптека N37 ОДО ДКМ-ФАРМ</t>
  </si>
  <si>
    <t>ул. Сташкевича, 43</t>
  </si>
  <si>
    <t>BY_PH_381</t>
  </si>
  <si>
    <t>Беллерофон ООО Аптека N1</t>
  </si>
  <si>
    <t>ул. Шпилевского, 60, пом. 4Н</t>
  </si>
  <si>
    <t>BY_PH_3811</t>
  </si>
  <si>
    <t>Столичная Аптека N22 СП Самбест ООО</t>
  </si>
  <si>
    <t>ул. Игнатенко, 8</t>
  </si>
  <si>
    <t>BY_PH_3812</t>
  </si>
  <si>
    <t>Медвакс СЗАО Аптека N29</t>
  </si>
  <si>
    <t>ул. Мазурова, 1, пом. 102, маг. Green</t>
  </si>
  <si>
    <t>BY_PH_3813</t>
  </si>
  <si>
    <t>Моя Аптека ООО Аптека N89</t>
  </si>
  <si>
    <t>ул. Воронянского, 7А-23</t>
  </si>
  <si>
    <t>BY_PH_3814</t>
  </si>
  <si>
    <t>Аптека Бережливых N8 Фармпроект ООО</t>
  </si>
  <si>
    <t>пр-т Рокоссовского, 80, пом. 2Н</t>
  </si>
  <si>
    <t>BY_PH_3815</t>
  </si>
  <si>
    <t>Юнифарм ООО Аптека N40</t>
  </si>
  <si>
    <t>BY_PH_3818</t>
  </si>
  <si>
    <t>Пилюля ООО Аптека N5</t>
  </si>
  <si>
    <t>ул. Притыцкого, 78</t>
  </si>
  <si>
    <t>BY_PH_3819</t>
  </si>
  <si>
    <t>Добрыя Леки-Эканом Аптека N55 ООО Виватон плюс</t>
  </si>
  <si>
    <t>ул. Домбровского, 3-1А</t>
  </si>
  <si>
    <t>BY_PH_382</t>
  </si>
  <si>
    <t>ул. Авакяна, 19, пом. 196</t>
  </si>
  <si>
    <t>постер А2</t>
  </si>
  <si>
    <t>BY_PH_3821</t>
  </si>
  <si>
    <t>Добрыя Леки-Эканом Аптека N59 ООО Виватон плюс</t>
  </si>
  <si>
    <t>ул. Курчатова, 22-231</t>
  </si>
  <si>
    <t>BY_PH_3823</t>
  </si>
  <si>
    <t>Мелисса Аптека N29 УП Медфарминвест</t>
  </si>
  <si>
    <t>д. Боровляны, ул. Малиновская, 2Б, ТЦ Новамол</t>
  </si>
  <si>
    <t>BY_PH_3824</t>
  </si>
  <si>
    <t>Искамед ООО Аптека N108</t>
  </si>
  <si>
    <t>ул. Ольшевского, 28</t>
  </si>
  <si>
    <t>BY_PH_3825</t>
  </si>
  <si>
    <t>Искамед ООО Аптека N107</t>
  </si>
  <si>
    <t>д. Большое Стиклево, Новодворский с/с, 126, ТЦ Яркий</t>
  </si>
  <si>
    <t>BY_PH_3826</t>
  </si>
  <si>
    <t>Планета Здоровья Аптека N37 ИООО АБФармация</t>
  </si>
  <si>
    <t>ул. Григория Ширмы, 30, пом. 167</t>
  </si>
  <si>
    <t>BY_PH_3827</t>
  </si>
  <si>
    <t>ИдеалМедФарм</t>
  </si>
  <si>
    <t>Остров здоровья Аптека N1 ИдеалМедФарм ООО</t>
  </si>
  <si>
    <t>ул. Калинина, 7, пом. 2-7</t>
  </si>
  <si>
    <t>BY_PH_3828</t>
  </si>
  <si>
    <t>ФармОстров ООО Аптека N32</t>
  </si>
  <si>
    <t>ул. Братьев Лизюковых, 18-1</t>
  </si>
  <si>
    <t>BY_PH_3829</t>
  </si>
  <si>
    <t>Искамед ООО Аптека N109</t>
  </si>
  <si>
    <t>ул. Светлогорское шоссе, 23А</t>
  </si>
  <si>
    <t>BY-AC002007464</t>
  </si>
  <si>
    <t>14</t>
  </si>
  <si>
    <t>Аптечное Дело ООО Аптека N14</t>
  </si>
  <si>
    <t>ул. Тельмана, 165, пом.56</t>
  </si>
  <si>
    <t>BY_PH_3378</t>
  </si>
  <si>
    <t>Семвлас ООО Аптека N2</t>
  </si>
  <si>
    <t>ул. Тельмана, 175</t>
  </si>
  <si>
    <t>BY_PH_367</t>
  </si>
  <si>
    <t>БелЛекоЦентр РУП Аптека N21</t>
  </si>
  <si>
    <t>ул. Тельмана, 62-46</t>
  </si>
  <si>
    <t>BY_PH_362</t>
  </si>
  <si>
    <t>БелЛекоЦентр РУП Аптека N13</t>
  </si>
  <si>
    <t>ул. Тельмана, 98</t>
  </si>
  <si>
    <t>BY_PH_2993</t>
  </si>
  <si>
    <t>Моя Аптека ООО Аптека N53</t>
  </si>
  <si>
    <t>ул. Дзержинского, 54-57А</t>
  </si>
  <si>
    <t>BY_PH_3840</t>
  </si>
  <si>
    <t>Искамед ООО Аптека N100</t>
  </si>
  <si>
    <t>ул. Гагарина, 62, ТЦ Мандарин</t>
  </si>
  <si>
    <t>BY_PH_3841</t>
  </si>
  <si>
    <t>Добрыя Леки-Эканом Аптека N36 ООО Виватон плюс</t>
  </si>
  <si>
    <t>ул. Пригородная, 32А</t>
  </si>
  <si>
    <t>BY_PH_3842</t>
  </si>
  <si>
    <t>Планета Здоровья Аптека N39 ООО Космофарма</t>
  </si>
  <si>
    <t>ул. Маркова, 32, маг. Санта</t>
  </si>
  <si>
    <t>BY_PH_3843</t>
  </si>
  <si>
    <t>InLek Аптека N10 ОДО ДКМ-ФАРМ</t>
  </si>
  <si>
    <t>пр-т Строителей, 15Г, ТРЦ Трио, 1 этаж (вход возле ФОК SPORTFAMILY)</t>
  </si>
  <si>
    <t>BY_PH_3844</t>
  </si>
  <si>
    <t>InLek Аптека N99 ОДО ДКМ-ФАРМ</t>
  </si>
  <si>
    <t>пр-т Фрунзе, 32-65, маг. Ника</t>
  </si>
  <si>
    <t>BY_PH_3845</t>
  </si>
  <si>
    <t>Добрыя леки-Эканом Аптека N47 ЗАО Фарммаркет</t>
  </si>
  <si>
    <t>ул. Анатолия Богатырева, 7Б-2</t>
  </si>
  <si>
    <t>BY_PH_3847</t>
  </si>
  <si>
    <t>90</t>
  </si>
  <si>
    <t>Моя Аптека ООО Аптека N90</t>
  </si>
  <si>
    <t>ул. Горбатова, 8-1</t>
  </si>
  <si>
    <t>BY_PH_3118</t>
  </si>
  <si>
    <t>Планета Здоровья Аптека N13 ОДО Фарм-Продукт</t>
  </si>
  <si>
    <t>ул. Сумченко, 63Б</t>
  </si>
  <si>
    <t>BY_PH_3850</t>
  </si>
  <si>
    <t>Добрыя леки Аптека N36 ОДО Амадей</t>
  </si>
  <si>
    <t>ул. Белого, 11</t>
  </si>
  <si>
    <t>BY_PH_3851</t>
  </si>
  <si>
    <t>Остров здоровья Аптека N19 М1-Фарм ООО</t>
  </si>
  <si>
    <t>пр-т Речицкий, 5В-45, пом. 45-2</t>
  </si>
  <si>
    <t>BY_PH_3852</t>
  </si>
  <si>
    <t>Ремедика Бальзам ООО Аптека N17</t>
  </si>
  <si>
    <t>ул. Ефремова М.Г., 2, пом.2</t>
  </si>
  <si>
    <t>BY_PH_3853</t>
  </si>
  <si>
    <t>ФармОстров ООО Аптека N24</t>
  </si>
  <si>
    <t>ул. Интернациональная, 32</t>
  </si>
  <si>
    <t>BY_PH_3854</t>
  </si>
  <si>
    <t>85</t>
  </si>
  <si>
    <t>Моя Аптека ООО Аптека N85</t>
  </si>
  <si>
    <t>ул. Комсомольская, 31А, пом. 3</t>
  </si>
  <si>
    <t>BY_PH_3855</t>
  </si>
  <si>
    <t>Биотест</t>
  </si>
  <si>
    <t>Биотест ООО НПК Аптека N8</t>
  </si>
  <si>
    <t>BY_PH_3856</t>
  </si>
  <si>
    <t>ДабрадзеяФарм ООО Аптека N2</t>
  </si>
  <si>
    <t>ул. Кленовая, 37-70</t>
  </si>
  <si>
    <t>BY_PH_3857</t>
  </si>
  <si>
    <t>Мелисса Аптека N22 УП Медфарминвест</t>
  </si>
  <si>
    <t>пр-т Мира, 7</t>
  </si>
  <si>
    <t>BY_PH_3858</t>
  </si>
  <si>
    <t>Моя Аптека ООО Аптека N18</t>
  </si>
  <si>
    <t>пр-т Мира, 1, пом. 13</t>
  </si>
  <si>
    <t>BY_PH_386</t>
  </si>
  <si>
    <t>ул. Сергея Есенина, 16, пом. 1Н</t>
  </si>
  <si>
    <t>BY_PH_3861</t>
  </si>
  <si>
    <t>Планета Здоровья Аптека N36 ООО Космофарма</t>
  </si>
  <si>
    <t>пр-т Мира, 8Б</t>
  </si>
  <si>
    <t>BY_PH_3863</t>
  </si>
  <si>
    <t>88</t>
  </si>
  <si>
    <t>Моя Аптека ООО Аптека N88</t>
  </si>
  <si>
    <t>ул. Пролыгина, 68, пом. 4</t>
  </si>
  <si>
    <t>BY_PH_3864</t>
  </si>
  <si>
    <t>Лигматон ООО Аптека N18</t>
  </si>
  <si>
    <t>ул. Денисовская, 8-2, ТЦ Корона сити</t>
  </si>
  <si>
    <t>BY_PH_3865</t>
  </si>
  <si>
    <t>Аптека Бережливых N9 Фармпроект ООО</t>
  </si>
  <si>
    <t>пр-т Газеты Правда, 24</t>
  </si>
  <si>
    <t>BY_PH_3866</t>
  </si>
  <si>
    <t>БелЛекоЦентр РУП Аптека N15</t>
  </si>
  <si>
    <t>пр-т Дзержинского, 90-405, пом. 7</t>
  </si>
  <si>
    <t>BY_PH_3867</t>
  </si>
  <si>
    <t>Оффицина ЗАО Аптека N13</t>
  </si>
  <si>
    <t>ул. Купревича, 18</t>
  </si>
  <si>
    <t>BY_PH_3868</t>
  </si>
  <si>
    <t>InLek Аптека N69 ООО Сеть аптек</t>
  </si>
  <si>
    <t>Боровлянский с/с, 74/1, ТРЦ Экспобел, маг. Гиппо, вход напротив касс №17,18</t>
  </si>
  <si>
    <t>BY_PH_3869</t>
  </si>
  <si>
    <t>Медвакс СЗАО Аптека N32</t>
  </si>
  <si>
    <t>BY_PH_387</t>
  </si>
  <si>
    <t>ул. Социалистическая, 2/3, пол-ка завода МАЗ</t>
  </si>
  <si>
    <t>BY_PH_3870</t>
  </si>
  <si>
    <t>Остров здоровья Аптека N2 М1-Фарм ООО</t>
  </si>
  <si>
    <t>BY_PH_3872</t>
  </si>
  <si>
    <t>Флора-Фарм ООО Аптека N16</t>
  </si>
  <si>
    <t>ул. Богдана Хмельницкого, 10-40</t>
  </si>
  <si>
    <t>BY_PH_3874</t>
  </si>
  <si>
    <t>Медвакс СЗАО Аптека N31</t>
  </si>
  <si>
    <t>ул. Жудро, 16-97</t>
  </si>
  <si>
    <t>BY_PH_3875</t>
  </si>
  <si>
    <t>Пилюля ООО Аптека N6</t>
  </si>
  <si>
    <t>ул. Жудро, 4</t>
  </si>
  <si>
    <t>BY_PH_3876</t>
  </si>
  <si>
    <t>Радикс Аптека N5 ООО Радикс-С</t>
  </si>
  <si>
    <t>ул. Лобанка, 94</t>
  </si>
  <si>
    <t>BY_PH_3877</t>
  </si>
  <si>
    <t>Планета Здоровья Аптека N8 ООО ДОКТОР ТАИР</t>
  </si>
  <si>
    <t>пр-т Машерова, 51-1Н, пом. 69</t>
  </si>
  <si>
    <t>BY_PH_3202</t>
  </si>
  <si>
    <t>Планета Здоровья Аптека N29 ООО ДОКТОР ТАИР</t>
  </si>
  <si>
    <t>ул. Рабоче-Крестьянская, 10Б</t>
  </si>
  <si>
    <t>BY_PH_388</t>
  </si>
  <si>
    <t>ул. Социалистическая, 2, проходная завода МАЗ</t>
  </si>
  <si>
    <t>BY_PH_3880</t>
  </si>
  <si>
    <t>Добрыя Леки Аптека N77 ЗАО Медфарм</t>
  </si>
  <si>
    <t>б-р Дружбы, 11А-3, ТЦ Global Market</t>
  </si>
  <si>
    <t>BY_PH_3881</t>
  </si>
  <si>
    <t>Добрыя Леки Аптека N80 ЗАО Медфарм</t>
  </si>
  <si>
    <t>аг. Криничный, ул. Школьная, 2Д</t>
  </si>
  <si>
    <t>BY_PH_3882</t>
  </si>
  <si>
    <t>Планета Здоровья Аптека N16 ООО Нелли-фарм</t>
  </si>
  <si>
    <t>пл. Максима Горького, 5, к. 4 пом. 4-42</t>
  </si>
  <si>
    <t>BY_PH_3883</t>
  </si>
  <si>
    <t>Остров здоровья Аптека N10 М1-Фарм ООО</t>
  </si>
  <si>
    <t>г.п. Радошковичи, ул. Советская, 1-2</t>
  </si>
  <si>
    <t>BY_PH_3884</t>
  </si>
  <si>
    <t>Ремедика ЛКЛ ООО Аптека N26</t>
  </si>
  <si>
    <t>ул. Притыцкого, 25</t>
  </si>
  <si>
    <t>BY_PH_3888</t>
  </si>
  <si>
    <t>Моя Аптека ООО Аптека N74</t>
  </si>
  <si>
    <t>ул. Песочная, 13</t>
  </si>
  <si>
    <t>BY_PH_389</t>
  </si>
  <si>
    <t>ул. Бельского, 2, пом. 3Н</t>
  </si>
  <si>
    <t>BY_PH_3890</t>
  </si>
  <si>
    <t>Планета Здоровья Аптека N29 ООО Аптека N28</t>
  </si>
  <si>
    <t>ул. Волчецкого, 36А, пом. 13а</t>
  </si>
  <si>
    <t>BY_PH_3891</t>
  </si>
  <si>
    <t>САВфарм ООО Аптека N3</t>
  </si>
  <si>
    <t>ул. Волчецкого, 28А</t>
  </si>
  <si>
    <t>BY_PH_3893</t>
  </si>
  <si>
    <t>Добрыя леки Аптека N31 ООО Фарммаркет-Плюс</t>
  </si>
  <si>
    <t>ул. Ленина, 179А</t>
  </si>
  <si>
    <t>BY_PH_3894</t>
  </si>
  <si>
    <t>Планета Здоровья Аптека N35 ООО Космофарма</t>
  </si>
  <si>
    <t>ул. 14 Партизан, 15/1, пом. 1-70, маг. Санта</t>
  </si>
  <si>
    <t>BY_PH_3895</t>
  </si>
  <si>
    <t>Тишас ОДО Аптека N19</t>
  </si>
  <si>
    <t>ул. Ленина, 156</t>
  </si>
  <si>
    <t>BY_PH_3896</t>
  </si>
  <si>
    <t>Экомаркет ООО Аптека N7 пятой категории</t>
  </si>
  <si>
    <t>ул. 14 Партизан, 86-1</t>
  </si>
  <si>
    <t>BY_PH_3897</t>
  </si>
  <si>
    <t>Моя Аптека ООО Аптека N92</t>
  </si>
  <si>
    <t>ул. Судиловского, 5А</t>
  </si>
  <si>
    <t>BY_PH_3898</t>
  </si>
  <si>
    <t>Юнифарм ООО Аптека N42</t>
  </si>
  <si>
    <t>ул. Ленинского Комсомола, 17, маг. Ландыш</t>
  </si>
  <si>
    <t>BY_PH_3899</t>
  </si>
  <si>
    <t>Остров здоровья Аптека N12 М1-Фарм ООО</t>
  </si>
  <si>
    <t>ул. 17 Сентября, 7-4</t>
  </si>
  <si>
    <t>BY_PH_4003</t>
  </si>
  <si>
    <t>Моя Аптека ООО Аптека N91</t>
  </si>
  <si>
    <t>ул. 60 лет Октября, 9-46</t>
  </si>
  <si>
    <t>BY_PH_390</t>
  </si>
  <si>
    <t>ул. Левкова, 30-133</t>
  </si>
  <si>
    <t>BY_PH_3900</t>
  </si>
  <si>
    <t>Планета Здоровья Аптека N28 ОДО Фарм-Продукт</t>
  </si>
  <si>
    <t>ул. Заводская, 9</t>
  </si>
  <si>
    <t>BY_PH_3901</t>
  </si>
  <si>
    <t>ФармОстров ООО Аптека N31</t>
  </si>
  <si>
    <t>ул. Богдана Хмельницкого, 96, рядом с Белсоно</t>
  </si>
  <si>
    <t>Остров здоровья Аптека N24 М1-Фарм ООО</t>
  </si>
  <si>
    <t>ул. Первомайская, 55-125</t>
  </si>
  <si>
    <t>BY_PH_3904</t>
  </si>
  <si>
    <t>Добрыя леки Аптека N41 ООО Фарммаркет-Плюс</t>
  </si>
  <si>
    <t>ул. Первомайская, 34</t>
  </si>
  <si>
    <t>BY_PH_391</t>
  </si>
  <si>
    <t>ул. Великий Гостинец, 67Г-9</t>
  </si>
  <si>
    <t>BY_PH_632</t>
  </si>
  <si>
    <t>Брестское РУП Фармация Аптека N103</t>
  </si>
  <si>
    <t>аг. Рубель, ул. Комсомольская, 1А</t>
  </si>
  <si>
    <t>BY_PH_3912</t>
  </si>
  <si>
    <t>95</t>
  </si>
  <si>
    <t>Моя Аптека ООО Аптека N95</t>
  </si>
  <si>
    <t>ул. Советская, 6, пом. 1,2,3</t>
  </si>
  <si>
    <t>BY_PH_3914</t>
  </si>
  <si>
    <t>БелЛекоЦентр РУП Аптека N37</t>
  </si>
  <si>
    <t>ул. Ленинского Комсомола, 30-2</t>
  </si>
  <si>
    <t>BY_PH_3915</t>
  </si>
  <si>
    <t>Долгиновский тр-т, 178, пом. 212</t>
  </si>
  <si>
    <t>BY_PH_3916</t>
  </si>
  <si>
    <t>б-р Дружбы, 8А</t>
  </si>
  <si>
    <t>BY_PH_1922</t>
  </si>
  <si>
    <t>Доктор Время ООО Аптека N13</t>
  </si>
  <si>
    <t>ул. Фабричная, 20</t>
  </si>
  <si>
    <t>BY_PH_392</t>
  </si>
  <si>
    <t>Беллерофон ООО Аптека N9</t>
  </si>
  <si>
    <t>ул. Бельского, 2, пом. 4Н</t>
  </si>
  <si>
    <t>BY_PH_3922</t>
  </si>
  <si>
    <t>InLek Аптека N101 ООО Сеть аптек</t>
  </si>
  <si>
    <t>ул. Братская, 6А, вход напротив касс №2,3 маг. ГИППО</t>
  </si>
  <si>
    <t>BY_PH_3923</t>
  </si>
  <si>
    <t>Аптека ADEL N69 ООО Фарммаркет-Плюс</t>
  </si>
  <si>
    <t>пр-т Дзержинского, 3Б-3</t>
  </si>
  <si>
    <t>BY_PH_3924</t>
  </si>
  <si>
    <t>Остров здоровья ООО Аптека N13</t>
  </si>
  <si>
    <t>ул. Громова, 28-322, пом.322-1, 322-2, 322-3, 322-4, 322-5</t>
  </si>
  <si>
    <t>BY_PH_3925</t>
  </si>
  <si>
    <t>Остров здоровья Аптека N29 М1-Фарм ООО</t>
  </si>
  <si>
    <t>ул. Жуковского, 2, пом. 4н</t>
  </si>
  <si>
    <t>BY_PH_393</t>
  </si>
  <si>
    <t>Планета Здоровья Аптека N4 Белтрейдсервис ООО</t>
  </si>
  <si>
    <t>ул. Ковалева, 3</t>
  </si>
  <si>
    <t>BY_PH_642</t>
  </si>
  <si>
    <t>Брестское РУП Фармация Аптека N112</t>
  </si>
  <si>
    <t>ул. Ульянова, 15</t>
  </si>
  <si>
    <t>BY_PH_3944</t>
  </si>
  <si>
    <t>Медвакс СЗАО Аптека N34</t>
  </si>
  <si>
    <t>пр-т Черняховского, 26-81, маг. Виталюр, вход слева</t>
  </si>
  <si>
    <t>BY_PH_3945</t>
  </si>
  <si>
    <t>Фармпланета</t>
  </si>
  <si>
    <t>Остров здоровья Аптека N1 Фармпланета ООО</t>
  </si>
  <si>
    <t>ул. Ленина, 54-22</t>
  </si>
  <si>
    <t>BY_PH_3946</t>
  </si>
  <si>
    <t>Остров здоровья Аптека N2 Фармпланета ООО</t>
  </si>
  <si>
    <t>ул. Правды, 64Б-2, пом.2-3</t>
  </si>
  <si>
    <t>BY_PH_3947</t>
  </si>
  <si>
    <t>394</t>
  </si>
  <si>
    <t>Витебское УП Фармация Аптека N394</t>
  </si>
  <si>
    <t>ул. Минская, 14А, маг. Хит</t>
  </si>
  <si>
    <t>BY_PH_3948</t>
  </si>
  <si>
    <t>Остров здоровья Аптека N39 М1-Фарм ООО</t>
  </si>
  <si>
    <t>ул. Мира, 52-23, ост. Черемушки</t>
  </si>
  <si>
    <t>BY_PH_3950</t>
  </si>
  <si>
    <t>Остров здоровья ООО Аптека N12</t>
  </si>
  <si>
    <t>ул. Комсомольская, 2-66</t>
  </si>
  <si>
    <t>BY_PH_3951</t>
  </si>
  <si>
    <t>Остров здоровья ООО Аптека N19</t>
  </si>
  <si>
    <t>ул. Чечерская, 3А, пом. 3</t>
  </si>
  <si>
    <t>BY_PH_3954</t>
  </si>
  <si>
    <t>Остров здоровья Аптека N32 М1-Фарм ООО</t>
  </si>
  <si>
    <t>ул. МОПРа, 6-31</t>
  </si>
  <si>
    <t>BY_PH_3955</t>
  </si>
  <si>
    <t>Фитос-А УП Аптека N7</t>
  </si>
  <si>
    <t>ул. Героев обороны Брестской крепости, 17-1, пом. 4</t>
  </si>
  <si>
    <t>BY_PH_3956</t>
  </si>
  <si>
    <t>Белана ООО ПКФ Аптека N15</t>
  </si>
  <si>
    <t>ул. Морозова, 27</t>
  </si>
  <si>
    <t>BY_PH_3959</t>
  </si>
  <si>
    <t>Аптека АстраФарма N2 ООО Кладовая здоровья</t>
  </si>
  <si>
    <t>ул. Владимирова, 61-115</t>
  </si>
  <si>
    <t>BY_PH_3961</t>
  </si>
  <si>
    <t>Добрыя леки Аптека N100 ООО Фарммаркет-Плюс</t>
  </si>
  <si>
    <t>ул. Виленская, 12</t>
  </si>
  <si>
    <t>BY_PH_3962</t>
  </si>
  <si>
    <t>Искамед ООО Аптека N114</t>
  </si>
  <si>
    <t>ул. Франтишка Скорины, 14</t>
  </si>
  <si>
    <t>BY_PH_3963</t>
  </si>
  <si>
    <t>Планета Здоровья Аптека N40 ООО Космофарма</t>
  </si>
  <si>
    <t>ул. Космонавтов, 8Б пом.3</t>
  </si>
  <si>
    <t>BY_PH_3964</t>
  </si>
  <si>
    <t>Аптекарь Аптека-53 ОДО Аптека N11</t>
  </si>
  <si>
    <t>ул. Бобруйская, 6, ТРЦ Galileo, 1 этаж, рядом с McDonald’s</t>
  </si>
  <si>
    <t>BY_PH_3967</t>
  </si>
  <si>
    <t>Флора-Фарм ООО Аптека N17</t>
  </si>
  <si>
    <t>ул. Ложинская, 4-4</t>
  </si>
  <si>
    <t>BY_PH_3968</t>
  </si>
  <si>
    <t>Искамед ООО Аптека N113</t>
  </si>
  <si>
    <t>ул. Бурдейного, 8</t>
  </si>
  <si>
    <t>BY_PH_3972</t>
  </si>
  <si>
    <t>Добрыя Леки-Эканом Аптека N42 ООО Виватон плюс</t>
  </si>
  <si>
    <t>наб. Франциска Скорины, 28-112, маг. Алми</t>
  </si>
  <si>
    <t>BY_PH_3973</t>
  </si>
  <si>
    <t>Остров здоровья Аптека N30 М1-Фарм ООО</t>
  </si>
  <si>
    <t>пер. Студенецкий, 7-9</t>
  </si>
  <si>
    <t>BY_PH_3975</t>
  </si>
  <si>
    <t>Остров здоровья Аптека N35 М1-Фарм ООО</t>
  </si>
  <si>
    <t>пл. Комсомольская, 10</t>
  </si>
  <si>
    <t>BY_PH_3976</t>
  </si>
  <si>
    <t>Михалевич ООО Аптека N8</t>
  </si>
  <si>
    <t>пл. Полевого, 1А</t>
  </si>
  <si>
    <t>BY_PH_4146</t>
  </si>
  <si>
    <t>Добрыя Леки Аптека N81 ЗАО Медфарм</t>
  </si>
  <si>
    <t>ул. Сумченко, 57А-15</t>
  </si>
  <si>
    <t>BY_PH_3982</t>
  </si>
  <si>
    <t>611</t>
  </si>
  <si>
    <t>Зеленая Аптека N611 ООО Здоровое Решение</t>
  </si>
  <si>
    <t>BY_PH_3984</t>
  </si>
  <si>
    <t>Остров здоровья Аптека N5 М1-Фарм ООО</t>
  </si>
  <si>
    <t>пр-т Машерова, 8, пом. 6Н</t>
  </si>
  <si>
    <t>BY_PH_3985</t>
  </si>
  <si>
    <t>Доминантафарм ОДО Аптека N14</t>
  </si>
  <si>
    <t>пр-т Московский, 35-196</t>
  </si>
  <si>
    <t>BY_PH_3986</t>
  </si>
  <si>
    <t>Медтехпром ООО Аптека N5</t>
  </si>
  <si>
    <t>пр-т Независимости, 35</t>
  </si>
  <si>
    <t>BY_PH_3987</t>
  </si>
  <si>
    <t>Остров здоровья Аптека N13 М1-Фарм ООО</t>
  </si>
  <si>
    <t>пр-т Независимости, 60</t>
  </si>
  <si>
    <t>BY_PH_3990</t>
  </si>
  <si>
    <t>Остров здоровья Аптека N6 М1-Фарм ООО</t>
  </si>
  <si>
    <t>пр-т Рокоссовского, 78, пом. 1Н</t>
  </si>
  <si>
    <t>BY_PH_90</t>
  </si>
  <si>
    <t>Апека Аптека N28 ООО ДОКТОР ТАИР</t>
  </si>
  <si>
    <t>ул. Королева, 37</t>
  </si>
  <si>
    <t>BY_PH_3993</t>
  </si>
  <si>
    <t>Остров здоровья Аптека N11 М1-Фарм ООО</t>
  </si>
  <si>
    <t>ул. 11 Июля, 3А/1, пом. 34,35</t>
  </si>
  <si>
    <t>BY_PH_3994</t>
  </si>
  <si>
    <t>Мелисса Аптека N25 УП Медфарминвест</t>
  </si>
  <si>
    <t>ул. 1-я Змитрока Бядули, 7-99</t>
  </si>
  <si>
    <t>BY_PH_3995</t>
  </si>
  <si>
    <t>Белана ООО ПКФ Аптека N14</t>
  </si>
  <si>
    <t>ул. 30 лет ВЛКСМ, 18, маг. Санта</t>
  </si>
  <si>
    <t>BY_PH_3996</t>
  </si>
  <si>
    <t>38</t>
  </si>
  <si>
    <t>Планета Здоровья Аптека N38 ООО Космофарма</t>
  </si>
  <si>
    <t>ул. 50 лет Октября, 18, пом. 104, 105</t>
  </si>
  <si>
    <t>BY_PH_3998</t>
  </si>
  <si>
    <t>Оффицина ЗАО Аптека N12</t>
  </si>
  <si>
    <t>ул. 50 лет Октября, 3</t>
  </si>
  <si>
    <t>BY_PH_3578</t>
  </si>
  <si>
    <t>Могилевское РУП Фармация Аптека N174</t>
  </si>
  <si>
    <t>ул. Калинина, 27</t>
  </si>
  <si>
    <t>BY_PH_4</t>
  </si>
  <si>
    <t>InLek Аптека N10 ООО Сеть аптек</t>
  </si>
  <si>
    <t>ул. Сухаревская, 31, маг. Гиппо</t>
  </si>
  <si>
    <t>BY_PH_4002</t>
  </si>
  <si>
    <t>Аптека АстраФарма N3 ООО Кладовая здоровья</t>
  </si>
  <si>
    <t>ул. 60 лет БССР, 5А</t>
  </si>
  <si>
    <t>BY_PH_3606</t>
  </si>
  <si>
    <t>Могилевское РУП Фармация Аптека N232</t>
  </si>
  <si>
    <t>ул. Октябрьская, 25</t>
  </si>
  <si>
    <t>BY_PH_4006</t>
  </si>
  <si>
    <t>БСТфарм ООО Аптека N3</t>
  </si>
  <si>
    <t>ул. Алибегова, 12Б</t>
  </si>
  <si>
    <t>BY_PH_4007</t>
  </si>
  <si>
    <t>Ремедика Интерофицина Плюс ООО Аптека N33</t>
  </si>
  <si>
    <t>ул. Баталова, 8-8, вход в аптеку с ул. Петровского</t>
  </si>
  <si>
    <t>BY_PH_4008</t>
  </si>
  <si>
    <t>Остров здоровья Аптека N31 М1-Фарм ООО</t>
  </si>
  <si>
    <t>ул. Белинского, 54-273, вход со стороны ул. Л. Беды</t>
  </si>
  <si>
    <t>BY_PH_4011</t>
  </si>
  <si>
    <t>230</t>
  </si>
  <si>
    <t>Зеленая Аптека N230 ООО Здоровое Решение</t>
  </si>
  <si>
    <t>ул. Бобруйская, 6, автовокзал</t>
  </si>
  <si>
    <t>BY_PH_4013</t>
  </si>
  <si>
    <t>Добрыя леки Аптека N2 Либерти-фарм ООО</t>
  </si>
  <si>
    <t>ул. Веры Хоружей, 17-145</t>
  </si>
  <si>
    <t>BY_PH_4015</t>
  </si>
  <si>
    <t>Искамед ООО Аптека N104</t>
  </si>
  <si>
    <t>ул. Владимира Ленина, 77</t>
  </si>
  <si>
    <t>BY_PH_4020</t>
  </si>
  <si>
    <t>Добрыя леки Аптека N99 ООО Фарммаркет-Плюс</t>
  </si>
  <si>
    <t>ул. Галицкого, 1А, маг. Алми</t>
  </si>
  <si>
    <t>BY_PH_4025</t>
  </si>
  <si>
    <t>550</t>
  </si>
  <si>
    <t>Зеленая Аптека N550 ООО Здоровое Решение</t>
  </si>
  <si>
    <t>ул. Денисовская, 37-34, аптека с отдельным входом</t>
  </si>
  <si>
    <t>BY_PH_4027</t>
  </si>
  <si>
    <t>Доминантафарм ОДО Аптека N18</t>
  </si>
  <si>
    <t>ул. Дзержинского, 137, пом. 3</t>
  </si>
  <si>
    <t>BY_PH_4028</t>
  </si>
  <si>
    <t>Витвар ООО Аптека N21</t>
  </si>
  <si>
    <t>ул. Дзержинского, 17А-14</t>
  </si>
  <si>
    <t>BY_PH_4029</t>
  </si>
  <si>
    <t>Юнифарм ООО Аптека N45</t>
  </si>
  <si>
    <t>ул. Дубровская, 7, магазин Продтовары</t>
  </si>
  <si>
    <t>BY_PH_4030</t>
  </si>
  <si>
    <t>Витебское УП Фармация Аптека N389</t>
  </si>
  <si>
    <t>ул. Егора Томко, 11, маг. Санта</t>
  </si>
  <si>
    <t>BY_PH_4032</t>
  </si>
  <si>
    <t>Планета Здоровья Аптека N30 ОДО Фарм-Продукт</t>
  </si>
  <si>
    <t>ул. Зеленая, 5В, пом. 3</t>
  </si>
  <si>
    <t>BY_PH_111</t>
  </si>
  <si>
    <t>Аптека ADEL N14 ООО Виватон плюс</t>
  </si>
  <si>
    <t>ул. Франциска Скорины, 3А-2</t>
  </si>
  <si>
    <t>BY_PH_3953</t>
  </si>
  <si>
    <t>Могилевское РУП Фармация Славгородская ЦРА N23</t>
  </si>
  <si>
    <t>ул. Ленинская, 39</t>
  </si>
  <si>
    <t>BY_PH_4038</t>
  </si>
  <si>
    <t>Остров здоровья ООО Аптека N11</t>
  </si>
  <si>
    <t>ул. Калиновского, 13-4</t>
  </si>
  <si>
    <t>BY_PH_4042</t>
  </si>
  <si>
    <t>Аптекарь Аптека-63 ОДО Аптека N1</t>
  </si>
  <si>
    <t>ул. Кижеватова, 78</t>
  </si>
  <si>
    <t>BY_PH_4048</t>
  </si>
  <si>
    <t>Ретфарм ООО Аптека N5</t>
  </si>
  <si>
    <t>ул. Коржа, 20, пом. 3</t>
  </si>
  <si>
    <t>BY_PH_4049</t>
  </si>
  <si>
    <t>Остров здоровья Аптека N37 М1-Фарм ООО</t>
  </si>
  <si>
    <t>ул. Котловца, 1-124</t>
  </si>
  <si>
    <t>BY_PH_4050</t>
  </si>
  <si>
    <t>Добрыя леки-Эканом Аптека N58 ЗАО Фарммаркет</t>
  </si>
  <si>
    <t>ул. Красноармейская, 14А/3, маг. Светофор</t>
  </si>
  <si>
    <t>BY_PH_4051</t>
  </si>
  <si>
    <t>Добрыя Леки Аптека N57 ООО Виватон плюс</t>
  </si>
  <si>
    <t>ул. Красноармейская, 16-2</t>
  </si>
  <si>
    <t>BY_PH_3639</t>
  </si>
  <si>
    <t>Могилевское РУП Фармация Аптека N178</t>
  </si>
  <si>
    <t>Хотимск</t>
  </si>
  <si>
    <t>ул. Чапаева, 23</t>
  </si>
  <si>
    <t>BY_PH_4056</t>
  </si>
  <si>
    <t>Ремедика Бальзам ООО Аптека N27</t>
  </si>
  <si>
    <t>ул. Ленина, 112-32</t>
  </si>
  <si>
    <t>BY_PH_4059</t>
  </si>
  <si>
    <t>Остров здоровья Аптека N15 М1-Фарм ООО</t>
  </si>
  <si>
    <t>ул. Ленина, 1Б-2, пом.13</t>
  </si>
  <si>
    <t>BY_PH_4061</t>
  </si>
  <si>
    <t>Добрыя Леки Аптека N75 ЗАО Медфарм</t>
  </si>
  <si>
    <t>ул. Ленина, 22-1</t>
  </si>
  <si>
    <t>BY_PH_4065</t>
  </si>
  <si>
    <t>Добрыя Леки Аптека N63 ООО Виватон плюс</t>
  </si>
  <si>
    <t>ул. Ленина, 46-1</t>
  </si>
  <si>
    <t>BY_PH_4066</t>
  </si>
  <si>
    <t>Добрыя леки Аптека N18 ОДО Амадей</t>
  </si>
  <si>
    <t>ул. Ленина, 58, маг. Евроопт</t>
  </si>
  <si>
    <t>BY_PH_4071</t>
  </si>
  <si>
    <t>БелЛекоЦентр РУП Аптека N38</t>
  </si>
  <si>
    <t>ул. Ленинская, 165А, пом. 32</t>
  </si>
  <si>
    <t>BY_PH_4074</t>
  </si>
  <si>
    <t>Солвери Аптека N12 ООО Михалевич</t>
  </si>
  <si>
    <t>ул. Ленинская, 2А</t>
  </si>
  <si>
    <t>BY_PH_4076</t>
  </si>
  <si>
    <t>Мелисса Аптека N26 УП Медфарминвест</t>
  </si>
  <si>
    <t>ул. Ленинская, 8</t>
  </si>
  <si>
    <t>BY_PH_4079</t>
  </si>
  <si>
    <t>Аптека ADEL N82 ЗАО Медфарм</t>
  </si>
  <si>
    <t>ул. Мазурова, 36-3</t>
  </si>
  <si>
    <t>BY_PH_4080</t>
  </si>
  <si>
    <t>Остров здоровья ООО Аптека N17</t>
  </si>
  <si>
    <t>ул. Макаенка, 5-4</t>
  </si>
  <si>
    <t>BY_PH_3642</t>
  </si>
  <si>
    <t>Могилевское РУП Фармация ЦРА N28</t>
  </si>
  <si>
    <t>ул. Пролетарская, 35</t>
  </si>
  <si>
    <t>BY_PH_4087</t>
  </si>
  <si>
    <t>ул. Металлургическая, 18А</t>
  </si>
  <si>
    <t>BY_PH_4090</t>
  </si>
  <si>
    <t>ДельтаФарм ООО Аптека N9</t>
  </si>
  <si>
    <t>ул. Мира, 29</t>
  </si>
  <si>
    <t>BY_PH_4091</t>
  </si>
  <si>
    <t>Медицинский магазин N15 Польза</t>
  </si>
  <si>
    <t>ул. Мицкевича, 15, QQQ</t>
  </si>
  <si>
    <t>BY_PH_4092</t>
  </si>
  <si>
    <t>ул. Могилевская, 31, маг. Санта</t>
  </si>
  <si>
    <t>BY_PH_4093</t>
  </si>
  <si>
    <t>Тишас ОДО Аптека N20</t>
  </si>
  <si>
    <t>ул. Молодежная, 186Б</t>
  </si>
  <si>
    <t>BY_PH_4094</t>
  </si>
  <si>
    <t>Минская Фармация Аптека N98</t>
  </si>
  <si>
    <t>ул. Молодежная, 39</t>
  </si>
  <si>
    <t>BY_PH_4095</t>
  </si>
  <si>
    <t>ул. Молодежная, 5Д, пом. 2, 3</t>
  </si>
  <si>
    <t>BY_PH_4096</t>
  </si>
  <si>
    <t>Добрыя Леки Аптека N24 ООО Виватон плюс</t>
  </si>
  <si>
    <t>ул. Московская, 329, маг. Копеечка</t>
  </si>
  <si>
    <t>BY_PH_4099</t>
  </si>
  <si>
    <t>Радикс Аптека N15 ООО Диалпро</t>
  </si>
  <si>
    <t>ул. Никифорова, 51, пом. 42, маг. Евроопт</t>
  </si>
  <si>
    <t>BY_PH_4100</t>
  </si>
  <si>
    <t>Аптека ADEL N85 ООО Фарммаркет-Плюс</t>
  </si>
  <si>
    <t>ул. Нововиленская, 31-348</t>
  </si>
  <si>
    <t>BY_PH_4101</t>
  </si>
  <si>
    <t>Фармира ООО Аптека N4</t>
  </si>
  <si>
    <t>ул. Нормандия-Неман, 159А, ТЦ Неман</t>
  </si>
  <si>
    <t>BY_PH_4103</t>
  </si>
  <si>
    <t>Остров здоровья Аптека N27 М1-Фарм ООО</t>
  </si>
  <si>
    <t>ул. Октябрьская, 23-42</t>
  </si>
  <si>
    <t>BY_PH_4104</t>
  </si>
  <si>
    <t>Добрыя леки Аптека N80 ООО Фарммаркет-Плюс</t>
  </si>
  <si>
    <t>ул. Олега Кошевого, 9-3Н</t>
  </si>
  <si>
    <t>BY_PH_4105</t>
  </si>
  <si>
    <t>Остров здоровья Аптека N42 М1-Фарм ООО</t>
  </si>
  <si>
    <t>ул. Орловская, 10, пом. 16</t>
  </si>
  <si>
    <t>BY_PH_4106</t>
  </si>
  <si>
    <t>БСТфарм ООО Аптека N5</t>
  </si>
  <si>
    <t>ул. Орловская, 31, маг. Соседи</t>
  </si>
  <si>
    <t>BY_PH_3643</t>
  </si>
  <si>
    <t>Могилевское РУП Фармация Аптека N29</t>
  </si>
  <si>
    <t>д. Забелышин, ул. Новый Поселок, 5</t>
  </si>
  <si>
    <t>BY_PH_4026</t>
  </si>
  <si>
    <t>Могилевское РУП Фармация Аптека N177</t>
  </si>
  <si>
    <t>ул. Дзержинского, 1</t>
  </si>
  <si>
    <t>Могилевское РУП Фармация Аптека N30</t>
  </si>
  <si>
    <t>д. Березки</t>
  </si>
  <si>
    <t>BY_PH_4111</t>
  </si>
  <si>
    <t>Остров здоровья Аптека N18 М1-Фарм ООО</t>
  </si>
  <si>
    <t>ул. Пионерская, 1, пом. 1-3</t>
  </si>
  <si>
    <t>BY_PH_4113</t>
  </si>
  <si>
    <t>Добрыя леки Аптека N15 Ледиком ЧТПУП</t>
  </si>
  <si>
    <t>ул. Победы, 50, пом. 35</t>
  </si>
  <si>
    <t>BY_PH_4115</t>
  </si>
  <si>
    <t>БСТфарм ООО Аптека N1</t>
  </si>
  <si>
    <t>ул. Притыцкого, 39, пом. 10Н</t>
  </si>
  <si>
    <t>BY_PH_4117</t>
  </si>
  <si>
    <t>Остров здоровья Аптека N38 М1-Фарм ООО</t>
  </si>
  <si>
    <t>ул. Путейская, 2В, пом. 1-12,14,15</t>
  </si>
  <si>
    <t>BY_PH_4118</t>
  </si>
  <si>
    <t>Могилевский облкоопкниготорг УП Аптека N8</t>
  </si>
  <si>
    <t>ул. Пушкинская, 16</t>
  </si>
  <si>
    <t>BY_PH_2824</t>
  </si>
  <si>
    <t>Могилевское РУП Фармация Аптека N179</t>
  </si>
  <si>
    <t>ул. Круговая, 53</t>
  </si>
  <si>
    <t>BY_PH_4121</t>
  </si>
  <si>
    <t>Аптека АстраФарма N4 ООО Кладовая здоровья</t>
  </si>
  <si>
    <t>ул. Свиридова, 26-1, остановка «ул.Макаенка»</t>
  </si>
  <si>
    <t>BY_PH_4122</t>
  </si>
  <si>
    <t>Доминантафарм ОДО Аптека N15</t>
  </si>
  <si>
    <t>ул. Сергея Есенина, 30, пом. 1</t>
  </si>
  <si>
    <t>BY_PH_4123</t>
  </si>
  <si>
    <t>Аптекарь Аптека-53 ОДО Аптека N6</t>
  </si>
  <si>
    <t>ул. Смолячкова, 4-40, пом. 13, 15, Coral Club</t>
  </si>
  <si>
    <t>BY_PH_3065</t>
  </si>
  <si>
    <t>Оффицина ЗАО Аптека N11</t>
  </si>
  <si>
    <t>ул. Фроленкова, 36-2</t>
  </si>
  <si>
    <t>BY_PH_4125</t>
  </si>
  <si>
    <t>Аптекарь Аптека-63 ОДО Аптека N3</t>
  </si>
  <si>
    <t>BY_PH_4126</t>
  </si>
  <si>
    <t>ул. Советская, 1В, пом. 49, маг. Виталюр</t>
  </si>
  <si>
    <t>BY_PH_4127</t>
  </si>
  <si>
    <t>Радикс Аптека N17 пятой категории ООО Диалпро</t>
  </si>
  <si>
    <t>ул. Советская, 22, (Калинка)</t>
  </si>
  <si>
    <t>BY_PH_4128</t>
  </si>
  <si>
    <t>Остров здоровья ООО Аптека N2</t>
  </si>
  <si>
    <t>ул. Советская, 25-1</t>
  </si>
  <si>
    <t>BY_PH_2827</t>
  </si>
  <si>
    <t>Могилевское РУП Фармация Аптека N182</t>
  </si>
  <si>
    <t>BY_PH_653</t>
  </si>
  <si>
    <t>Брестское РУП Фармация Аптека N122</t>
  </si>
  <si>
    <t>аг. Лядец, ул. Советская, 2</t>
  </si>
  <si>
    <t>BY_PH_4141</t>
  </si>
  <si>
    <t>Аптекарь Аптека-63 ОДО Аптека N18</t>
  </si>
  <si>
    <t>ул. Социалистическая, 23</t>
  </si>
  <si>
    <t>BY_PH_2899</t>
  </si>
  <si>
    <t>Могилевское РУП Фармация Аптека N59</t>
  </si>
  <si>
    <t>пер. Первомайский, 5</t>
  </si>
  <si>
    <t>BY_PH_2944</t>
  </si>
  <si>
    <t>Могилевское РУП Фармация ЦРА N34</t>
  </si>
  <si>
    <t>ул. Пионерская, 12</t>
  </si>
  <si>
    <t>BY_PH_2748</t>
  </si>
  <si>
    <t>Могилевскоe РУП Фармация Аптека N183</t>
  </si>
  <si>
    <t>ул. Ленинская, 134</t>
  </si>
  <si>
    <t>BY_PH_2945</t>
  </si>
  <si>
    <t>Могилевское РУП Фармация Чериковская ЦРА N17</t>
  </si>
  <si>
    <t>ул. Болдина, 27</t>
  </si>
  <si>
    <t>BY_PH_4151</t>
  </si>
  <si>
    <t>Мелисса Аптека N23 УП Медфарминвест</t>
  </si>
  <si>
    <t>ул. Терешковой, 29-2, рядом с ТЦ Эвиком</t>
  </si>
  <si>
    <t>BY_PH_4154</t>
  </si>
  <si>
    <t>Ледафарммед ООО Аптека N6</t>
  </si>
  <si>
    <t>ул. Тухачевского, 37</t>
  </si>
  <si>
    <t>BY_PH_2756</t>
  </si>
  <si>
    <t>Могилевский облкоопкниготорг УП Аптека N14</t>
  </si>
  <si>
    <t>ул. Калинина, 13</t>
  </si>
  <si>
    <t>BY_PH_4159</t>
  </si>
  <si>
    <t>САВфарм ООО Аптека N7</t>
  </si>
  <si>
    <t>ул. Франциска Скорины, 2А, пом. 49 ТЦ Пони</t>
  </si>
  <si>
    <t>BY_PH_4160</t>
  </si>
  <si>
    <t>САВфарм ООО Аптека N2</t>
  </si>
  <si>
    <t>ул. Франциска Скорины, 32, пом. 3</t>
  </si>
  <si>
    <t>BY_PH_4161</t>
  </si>
  <si>
    <t>Остров здоровья Аптека N14 М1-Фарм ООО</t>
  </si>
  <si>
    <t>ул. Франциска Скорины, 35-2</t>
  </si>
  <si>
    <t>BY_PH_4163</t>
  </si>
  <si>
    <t>ул. Чехова, 57</t>
  </si>
  <si>
    <t>BY_PH_4170</t>
  </si>
  <si>
    <t>Остров здоровья Аптека N40 М1-Фарм ООО</t>
  </si>
  <si>
    <t>ул. Шоссейная, 109А-24</t>
  </si>
  <si>
    <t>BY_PH_4173</t>
  </si>
  <si>
    <t>Доминантафарм ОДО Аптека N17</t>
  </si>
  <si>
    <t>ул. Южная, 11А</t>
  </si>
  <si>
    <t>BY_PH_4176</t>
  </si>
  <si>
    <t>Планета Здоровья Аптека N30 ИООО АБФармация</t>
  </si>
  <si>
    <t>ул. Якубовского, 71А, маг. Евроопт</t>
  </si>
  <si>
    <t>BY_PH_4177</t>
  </si>
  <si>
    <t>Остров здоровья ООО Аптека N15</t>
  </si>
  <si>
    <t>ул. Янки Купалы, 111, остановка Автошкола</t>
  </si>
  <si>
    <t>BY_PH_4178</t>
  </si>
  <si>
    <t>47</t>
  </si>
  <si>
    <t>Юнифарм ООО Аптека N47</t>
  </si>
  <si>
    <t>ул. Янковского, 34-198</t>
  </si>
  <si>
    <t>BY_PH_660</t>
  </si>
  <si>
    <t>Брестское РУП Фармация Аптека N130</t>
  </si>
  <si>
    <t>пос. Речица, м-н Горынь, 33А</t>
  </si>
  <si>
    <t>BY_PH_4181</t>
  </si>
  <si>
    <t>Флора-Фарм ООО Аптека N19</t>
  </si>
  <si>
    <t>пр-т Газеты Правда, 17-243</t>
  </si>
  <si>
    <t>BY_PH_4182</t>
  </si>
  <si>
    <t>Добрыя леки Аптека N17 Ледиком ЧТПУП</t>
  </si>
  <si>
    <t>ул. Буденного, 18-28</t>
  </si>
  <si>
    <t>BY_PH_4183</t>
  </si>
  <si>
    <t>Мелисса Аптека N17 УП Медфарминвест</t>
  </si>
  <si>
    <t>ул. Шубина, 11-3</t>
  </si>
  <si>
    <t>BY_PH_4184</t>
  </si>
  <si>
    <t>99</t>
  </si>
  <si>
    <t>Моя Аптека ООО Аптека N99</t>
  </si>
  <si>
    <t>ул. Дубравная, 1А, пом. 11</t>
  </si>
  <si>
    <t>BY_PH_4185</t>
  </si>
  <si>
    <t>Шарлота ОДО Аптека N12</t>
  </si>
  <si>
    <t>ул. Советская, 100, пом. 2</t>
  </si>
  <si>
    <t>BY_PH_4186</t>
  </si>
  <si>
    <t>Остров здоровья Аптека N7 Фармпланета ООО</t>
  </si>
  <si>
    <t>ул. Текстильщиков, 16-66</t>
  </si>
  <si>
    <t>BY_PH_4187</t>
  </si>
  <si>
    <t>Ясса ПКФ ООО Аптека N24</t>
  </si>
  <si>
    <t>пр-т Строителей, 26-85, рядом с маг. Кенгуру</t>
  </si>
  <si>
    <t>BY_PH_4188</t>
  </si>
  <si>
    <t>Остров здоровья Аптека N5 Фармпланета ООО</t>
  </si>
  <si>
    <t>ул. Коммунальная, 1, пом. 25</t>
  </si>
  <si>
    <t>BY_PH_4189</t>
  </si>
  <si>
    <t>115</t>
  </si>
  <si>
    <t>Искамед ООО Аптека N115</t>
  </si>
  <si>
    <t>BY_PH_4190</t>
  </si>
  <si>
    <t>БелЛекоЦентр РУП Аптека N40</t>
  </si>
  <si>
    <t>ул. Притыцкого, 32-203</t>
  </si>
  <si>
    <t>BY_PH_4191</t>
  </si>
  <si>
    <t>Добрыя леки Аптека N60 ООО Фарммаркет-Плюс</t>
  </si>
  <si>
    <t>пр-т Газеты Звязда, 22</t>
  </si>
  <si>
    <t>BY_PH_4192</t>
  </si>
  <si>
    <t>Аптечное Дело ООО Аптека N13</t>
  </si>
  <si>
    <t>ул. Мазурова, 79, пом.1а</t>
  </si>
  <si>
    <t>BY_PH_4120</t>
  </si>
  <si>
    <t>Добрыя Леки Аптека N7 ЗАО Медфарм</t>
  </si>
  <si>
    <t>ул. Рокоссовского, 27, маг. Санта</t>
  </si>
  <si>
    <t>BY_PH_4194</t>
  </si>
  <si>
    <t>Остров здоровья Аптека N4 Фармпланета ООО</t>
  </si>
  <si>
    <t>ул. Бурдейного, 13, пом. 2</t>
  </si>
  <si>
    <t>BY_PH_4195</t>
  </si>
  <si>
    <t>105</t>
  </si>
  <si>
    <t>InLek Аптека N105 ООО Сеть аптек</t>
  </si>
  <si>
    <t>ул. Жемчужная, 21-2, маг. Евроопт</t>
  </si>
  <si>
    <t>BY_PH_4196</t>
  </si>
  <si>
    <t>БелЛекоЦентр РУП Аптека N42</t>
  </si>
  <si>
    <t>ул. Кабяка, 15Б</t>
  </si>
  <si>
    <t>BY_PH_4197</t>
  </si>
  <si>
    <t>44</t>
  </si>
  <si>
    <t>InLek Аптека N44 ОДО ДКМ-ФАРМ</t>
  </si>
  <si>
    <t>ул. Шаранговича, 51, магазин Алми</t>
  </si>
  <si>
    <t>BY_PH_2749</t>
  </si>
  <si>
    <t>Могилевское РУП Фармация Аптека N186</t>
  </si>
  <si>
    <t>д. Городище, ул. Центральная, 17</t>
  </si>
  <si>
    <t>BY_PH_42</t>
  </si>
  <si>
    <t>ул. Ленина, 7-3</t>
  </si>
  <si>
    <t>BY_PH_2802</t>
  </si>
  <si>
    <t>Могилевское РУП Фармация Аптека N139</t>
  </si>
  <si>
    <t>ул. Фабричная, 3А</t>
  </si>
  <si>
    <t>BY_PH_4202</t>
  </si>
  <si>
    <t>72</t>
  </si>
  <si>
    <t>InLek Аптека N72 ОДО ДКМ-ФАРМ</t>
  </si>
  <si>
    <t>ул. Гагарина, 21, у главного входа в маг. Виталюр</t>
  </si>
  <si>
    <t>BY_PH_4203</t>
  </si>
  <si>
    <t>Медвакс СЗАО Аптека N33</t>
  </si>
  <si>
    <t>BY_PH_4204</t>
  </si>
  <si>
    <t>Остров здоровья ООО Аптека N9</t>
  </si>
  <si>
    <t>ул. Чапаева, 18-19</t>
  </si>
  <si>
    <t>BY_PH_4205</t>
  </si>
  <si>
    <t>Аптека АстраФарма N7 ООО Кладовая здоровья</t>
  </si>
  <si>
    <t>Малайчука, 19А, рядом с магазином</t>
  </si>
  <si>
    <t>BY_PH_4208</t>
  </si>
  <si>
    <t>Шарлота ОДО Аптека N13</t>
  </si>
  <si>
    <t>пр-т Мира, 4, пом. 35</t>
  </si>
  <si>
    <t>BY_PH_43</t>
  </si>
  <si>
    <t>ул. Соляникова, 2А, маг. Санта</t>
  </si>
  <si>
    <t>BY_PH_44</t>
  </si>
  <si>
    <t>BY_PH_2803</t>
  </si>
  <si>
    <t>Могилевское РУП Фармация Аптека N14</t>
  </si>
  <si>
    <t>BY_PH_46</t>
  </si>
  <si>
    <t>ул. Октябрьская, 16-2</t>
  </si>
  <si>
    <t>BY_PH_48</t>
  </si>
  <si>
    <t>ул. Куйбышева, 13Б-5</t>
  </si>
  <si>
    <t>BY_PH_5</t>
  </si>
  <si>
    <t>InLek Аптека N17 ООО Сеть аптек</t>
  </si>
  <si>
    <t>ул. Косарева, 18, маг. Гиппо</t>
  </si>
  <si>
    <t>BY_PH_50</t>
  </si>
  <si>
    <t>ул. 700-летия Кобрина, 73А-3</t>
  </si>
  <si>
    <t>BY_PH_51</t>
  </si>
  <si>
    <t>пр-т Фрунзе, 61-53</t>
  </si>
  <si>
    <t>BY_PH_52</t>
  </si>
  <si>
    <t>ул. Гинтовта, 30</t>
  </si>
  <si>
    <t>BY_PH_53</t>
  </si>
  <si>
    <t>ул. Уманская, 54-80, ТЦ Глобо, 1 этаж</t>
  </si>
  <si>
    <t>BY_PH_54</t>
  </si>
  <si>
    <t>ул. Белуша, 22</t>
  </si>
  <si>
    <t>BY_PH_55</t>
  </si>
  <si>
    <t>пр-т Московский, 8, пл. Победы, маг. Белвест</t>
  </si>
  <si>
    <t>BY_PH_56</t>
  </si>
  <si>
    <t>ул. Максима Богдановича, 134</t>
  </si>
  <si>
    <t>BY_PH_57</t>
  </si>
  <si>
    <t>ул. Титова, 3</t>
  </si>
  <si>
    <t>BY_PH_58</t>
  </si>
  <si>
    <t>ул. Малинина, 24</t>
  </si>
  <si>
    <t>BY_PH_59</t>
  </si>
  <si>
    <t>ДабрадзеяФарм ООО Аптека N3</t>
  </si>
  <si>
    <t>ул. Домбровского, 47А</t>
  </si>
  <si>
    <t>BY_PH_6</t>
  </si>
  <si>
    <t>InLek Аптека N18 ООО Сеть аптек</t>
  </si>
  <si>
    <t>BY_PH_60</t>
  </si>
  <si>
    <t>ул. Чкалова, 34, маг. Веста N144</t>
  </si>
  <si>
    <t>BY_PH_61</t>
  </si>
  <si>
    <t>аг. Сеница, ул. Зеленая, 1-62</t>
  </si>
  <si>
    <t>BY_PH_615</t>
  </si>
  <si>
    <t>Беролина</t>
  </si>
  <si>
    <t>Беролина ЗАО Аптека N1</t>
  </si>
  <si>
    <t>пр-т Независимости, 143, к. 1</t>
  </si>
  <si>
    <t>BY_PH_616</t>
  </si>
  <si>
    <t>Беролина ЗАО Аптека N2</t>
  </si>
  <si>
    <t>ул. Уманская, 55</t>
  </si>
  <si>
    <t>BY_PH_617</t>
  </si>
  <si>
    <t>Беролина ЗАО Аптека N3</t>
  </si>
  <si>
    <t>пр-т Независимости, 95, пом. 22</t>
  </si>
  <si>
    <t>BY_PH_618</t>
  </si>
  <si>
    <t>Беролина ЗАО Аптека N4</t>
  </si>
  <si>
    <t>ул. Немига, 5, ТЦ Метрополь, 2 этаж</t>
  </si>
  <si>
    <t>BY_PH_619</t>
  </si>
  <si>
    <t>Биотест ООО НПК Аптека N2</t>
  </si>
  <si>
    <t>ул. Врублевского, 45</t>
  </si>
  <si>
    <t>BY_PH_62</t>
  </si>
  <si>
    <t>ул. Огинского, 12, ТЦ Парус</t>
  </si>
  <si>
    <t>BY_PH_620</t>
  </si>
  <si>
    <t>Биотест ООО НПК Аптека N3</t>
  </si>
  <si>
    <t>ул. Жолудева, 31</t>
  </si>
  <si>
    <t>BY_PH_621</t>
  </si>
  <si>
    <t>Биотест ООО НПК Аптека N4</t>
  </si>
  <si>
    <t>ул. Гожская, 2</t>
  </si>
  <si>
    <t>BY_PH_622</t>
  </si>
  <si>
    <t>Биотест ООО НПК Аптека N5</t>
  </si>
  <si>
    <t>ул. Дзержинского, 7-93, маг. Копеечка</t>
  </si>
  <si>
    <t>BY_PH_623</t>
  </si>
  <si>
    <t>Биотест ООО НПК Аптека N6</t>
  </si>
  <si>
    <t>ул. Буденного, 28-54</t>
  </si>
  <si>
    <t>BY_PH_624</t>
  </si>
  <si>
    <t>Биотест ООО НПК Аптека N7</t>
  </si>
  <si>
    <t>ул. Тавлая, 46Г-72</t>
  </si>
  <si>
    <t>BY_PH_625</t>
  </si>
  <si>
    <t>музей</t>
  </si>
  <si>
    <t>Биотест ООО НПК Аптека-музей</t>
  </si>
  <si>
    <t>пл. Советская, 4</t>
  </si>
  <si>
    <t>BY_PH_626</t>
  </si>
  <si>
    <t>Остров Здоровья Аптека N1 Росфарм ООО</t>
  </si>
  <si>
    <t>пр-т Независимости, 58, пом. 4</t>
  </si>
  <si>
    <t>BY_PH_627</t>
  </si>
  <si>
    <t>Остров Здоровья Аптека N7 Росфарм ООО</t>
  </si>
  <si>
    <t>пр-т Независимости, 92</t>
  </si>
  <si>
    <t>BY_PH_63</t>
  </si>
  <si>
    <t>пр-т Строителей, 8-225</t>
  </si>
  <si>
    <t>BY_PH_64</t>
  </si>
  <si>
    <t>б-р Шевченко, 1</t>
  </si>
  <si>
    <t>BY_PH_66</t>
  </si>
  <si>
    <t>ул. Гагарина, 58Б</t>
  </si>
  <si>
    <t>BY_PH_67</t>
  </si>
  <si>
    <t>пр-т Янки Купалы, 49, универсам Брест</t>
  </si>
  <si>
    <t>BY_PH_68</t>
  </si>
  <si>
    <t>пр-т Партизанский, 81Д-17, м. Партизанская, подземный переход, выход в сторону ул. Жилуновича</t>
  </si>
  <si>
    <t>BY_PH_69</t>
  </si>
  <si>
    <t>ул. Брикеля, 7А-144</t>
  </si>
  <si>
    <t>BY_PH_7</t>
  </si>
  <si>
    <t>InLek Аптека N2 ООО Сеть аптек</t>
  </si>
  <si>
    <t>ул. Жуковского, 3, маг. Гиппо</t>
  </si>
  <si>
    <t>BY_PH_70</t>
  </si>
  <si>
    <t>BY_PH_71</t>
  </si>
  <si>
    <t>ул. Ленина, 28-72</t>
  </si>
  <si>
    <t>BY_PH_72</t>
  </si>
  <si>
    <t>пр-т Революции, 2-28</t>
  </si>
  <si>
    <t>BY_PH_73</t>
  </si>
  <si>
    <t>ул. Чкалова, 27, ТК Чкаловский</t>
  </si>
  <si>
    <t>BY_PH_74</t>
  </si>
  <si>
    <t>ул. Янки Купалы, 50А</t>
  </si>
  <si>
    <t>BY_PH_75</t>
  </si>
  <si>
    <t>ул. Молодежная, 169, пом. 2А</t>
  </si>
  <si>
    <t>BY_PH_76</t>
  </si>
  <si>
    <t>ул. Лопатина, 162</t>
  </si>
  <si>
    <t>BY_PH_77</t>
  </si>
  <si>
    <t>ул. Победы, 47</t>
  </si>
  <si>
    <t>BY_PH_78</t>
  </si>
  <si>
    <t>д. Вязань, ул. Центральная, 1В-1, маг. Белмаркет</t>
  </si>
  <si>
    <t>BY_PH_79</t>
  </si>
  <si>
    <t>ул. Кунцевщина, 2А</t>
  </si>
  <si>
    <t>BY_PH_8</t>
  </si>
  <si>
    <t>InLek Аптека N20 ООО Сеть аптек</t>
  </si>
  <si>
    <t>ул. Городецкая, 30, маг. Гиппо</t>
  </si>
  <si>
    <t>BY_PH_80</t>
  </si>
  <si>
    <t>ул. Краснознаменная, 63, под. 1</t>
  </si>
  <si>
    <t>BY_PH_81</t>
  </si>
  <si>
    <t>ул. Славинского, 5, пом. 87</t>
  </si>
  <si>
    <t>BY_PH_738</t>
  </si>
  <si>
    <t>Брестское РУП Фармация Аптека N206</t>
  </si>
  <si>
    <t>ул. Садовая, 44</t>
  </si>
  <si>
    <t>BY_PH_739</t>
  </si>
  <si>
    <t>Брестское РУП Фармация Аптека N207</t>
  </si>
  <si>
    <t>ул. Дзержинского, 102</t>
  </si>
  <si>
    <t>BY_PH_83</t>
  </si>
  <si>
    <t>ул. Каменногорская, 3</t>
  </si>
  <si>
    <t>BY_PH_84</t>
  </si>
  <si>
    <t>BY_PH_85</t>
  </si>
  <si>
    <t>ул. Клецкова, 13</t>
  </si>
  <si>
    <t>BY_PH_86</t>
  </si>
  <si>
    <t>пр-т Машерова, 23-3</t>
  </si>
  <si>
    <t>BY_PH_87</t>
  </si>
  <si>
    <t>ул. Молодежная, 166-133</t>
  </si>
  <si>
    <t>BY_PH_88</t>
  </si>
  <si>
    <t>ул. Романовская, 2</t>
  </si>
  <si>
    <t>BY_PH_89</t>
  </si>
  <si>
    <t>ул. Франтишка Богушевича, 28, пом. 33</t>
  </si>
  <si>
    <t>BY_PH_9</t>
  </si>
  <si>
    <t>InLek Аптека N24 ООО Сеть аптек</t>
  </si>
  <si>
    <t>Игуменский тр-т, 30, маг. Гиппо</t>
  </si>
  <si>
    <t>BY_PH_2829</t>
  </si>
  <si>
    <t>Могилевское РУП Фармация Аптека N185</t>
  </si>
  <si>
    <t>Больничный городок</t>
  </si>
  <si>
    <t>BY_PH_906</t>
  </si>
  <si>
    <t>Веди-Мед</t>
  </si>
  <si>
    <t>Веди-Мед ОДО Ремедика Аптека N1</t>
  </si>
  <si>
    <t>ул. Кирова, 9</t>
  </si>
  <si>
    <t>BY_PH_907</t>
  </si>
  <si>
    <t>Веди-Мед ОДО Ремедика Аптека N2</t>
  </si>
  <si>
    <t>BY_PH_908</t>
  </si>
  <si>
    <t>Веди-Мед ОДО Ремедика Аптека N3</t>
  </si>
  <si>
    <t>ул. Набережная, 83-1а, маг. Евроопт</t>
  </si>
  <si>
    <t>BY_PH_909</t>
  </si>
  <si>
    <t>Вест</t>
  </si>
  <si>
    <t>Вест ООО Аптека N1</t>
  </si>
  <si>
    <t>BY_PH_910</t>
  </si>
  <si>
    <t>Вест ООО Аптека N2</t>
  </si>
  <si>
    <t>ул. Социалистическая, 5</t>
  </si>
  <si>
    <t>BY_PH_911</t>
  </si>
  <si>
    <t>Вест ООО Аптека N3</t>
  </si>
  <si>
    <t>BY_PH_912</t>
  </si>
  <si>
    <t>Вест ООО Аптека N4</t>
  </si>
  <si>
    <t>BY_PH_913</t>
  </si>
  <si>
    <t>Вест ООО Аптека N5</t>
  </si>
  <si>
    <t>б-р Дзержинского, 3</t>
  </si>
  <si>
    <t>BY_PH_914</t>
  </si>
  <si>
    <t>Вест ООО Аптека N6</t>
  </si>
  <si>
    <t>ул. Последовича, 1А</t>
  </si>
  <si>
    <t>BY_PH_915</t>
  </si>
  <si>
    <t>Витафарм ООО Аптека N1</t>
  </si>
  <si>
    <t>пр-т Машерова, 59-81</t>
  </si>
  <si>
    <t>BY_PH_916</t>
  </si>
  <si>
    <t>Витафарм ООО Аптека N10</t>
  </si>
  <si>
    <t>ул. Мошенского, 102, маг. Продтовары</t>
  </si>
  <si>
    <t>BY_PH_917</t>
  </si>
  <si>
    <t>Витафарм ООО Аптека N11</t>
  </si>
  <si>
    <t>ул. Ленина, 14-2</t>
  </si>
  <si>
    <t>BY_PH_918</t>
  </si>
  <si>
    <t>Витафарм ООО Аптека N12</t>
  </si>
  <si>
    <t>ул. Советская, 114-2</t>
  </si>
  <si>
    <t>BY_PH_919</t>
  </si>
  <si>
    <t>Витафарм ООО Аптека N13</t>
  </si>
  <si>
    <t>б-р Шевченко, 8-20</t>
  </si>
  <si>
    <t>BY_PH_92</t>
  </si>
  <si>
    <t>Апека Аптека N5 ООО Нелли-фарм</t>
  </si>
  <si>
    <t>ул. Крестьянская, 40</t>
  </si>
  <si>
    <t>BY_PH_920</t>
  </si>
  <si>
    <t>Витафарм ООО Аптека N14</t>
  </si>
  <si>
    <t>ул. Московская, 326-270</t>
  </si>
  <si>
    <t>BY_PH_921</t>
  </si>
  <si>
    <t>Витафарм ООО Аптека N15</t>
  </si>
  <si>
    <t>пр-т Машерова, 17-1, ЦУМ</t>
  </si>
  <si>
    <t>BY_PH_922</t>
  </si>
  <si>
    <t>Витафарм ООО Аптека N16</t>
  </si>
  <si>
    <t>ул. Гоголя, 65, в центре здоровья и отдыха Дельта</t>
  </si>
  <si>
    <t>BY_PH_923</t>
  </si>
  <si>
    <t>Витафарм ООО Аптека N17</t>
  </si>
  <si>
    <t>пр-т Республики, 1, пом. 3, мед. центр Новамед</t>
  </si>
  <si>
    <t>BY_PH_924</t>
  </si>
  <si>
    <t>Витафарм ООО Аптека N18</t>
  </si>
  <si>
    <t>ул. Фомина, 14-94</t>
  </si>
  <si>
    <t>BY_PH_925</t>
  </si>
  <si>
    <t>Витафарм ООО Аптека N2</t>
  </si>
  <si>
    <t>ул. Гоголя, 32</t>
  </si>
  <si>
    <t>BY_PH_926</t>
  </si>
  <si>
    <t>Витафарм ООО Аптека N3</t>
  </si>
  <si>
    <t>ул. Московская, 327</t>
  </si>
  <si>
    <t>BY_PH_927</t>
  </si>
  <si>
    <t>Витафарм ООО Аптека N4</t>
  </si>
  <si>
    <t>ул. Гаврилова, 15, маг. Санта</t>
  </si>
  <si>
    <t>BY_PH_929</t>
  </si>
  <si>
    <t>Витафарм ООО Аптека N6</t>
  </si>
  <si>
    <t>ул. Адамковская, 45</t>
  </si>
  <si>
    <t>BY_PH_930</t>
  </si>
  <si>
    <t>Витафарм ООО Аптека N7</t>
  </si>
  <si>
    <t>ул. Вульковская, 88</t>
  </si>
  <si>
    <t>BY_PH_931</t>
  </si>
  <si>
    <t>Витафарм ООО Аптека N8</t>
  </si>
  <si>
    <t>пр-т Машерова, 36-8</t>
  </si>
  <si>
    <t>BY_PH_932</t>
  </si>
  <si>
    <t>Витафарм ООО Аптека N9</t>
  </si>
  <si>
    <t>пр-т Машерова, 16</t>
  </si>
  <si>
    <t>BY_PH_933</t>
  </si>
  <si>
    <t>Витвар ООО Аптека N1</t>
  </si>
  <si>
    <t>пр-т Московский, 42/63</t>
  </si>
  <si>
    <t>BY_PH_934</t>
  </si>
  <si>
    <t>Витвар ООО Аптека N10</t>
  </si>
  <si>
    <t>ул. Бородина Т.С, 6-124</t>
  </si>
  <si>
    <t>BY_PH_935</t>
  </si>
  <si>
    <t>Витвар ООО Аптека N11</t>
  </si>
  <si>
    <t>ул. Советская, 63</t>
  </si>
  <si>
    <t>BY_PH_2851</t>
  </si>
  <si>
    <t>Могилевское РУП Фармация Аптека N206</t>
  </si>
  <si>
    <t>ул. 70 лет Великой Победы, 20</t>
  </si>
  <si>
    <t>BY_PH_937</t>
  </si>
  <si>
    <t>Витвар ООО Аптека N13</t>
  </si>
  <si>
    <t>ул. Леонова, 3А</t>
  </si>
  <si>
    <t>BY_PH_938</t>
  </si>
  <si>
    <t>Витвар ООО Аптека N14</t>
  </si>
  <si>
    <t>ул. Ленинградская, 135А</t>
  </si>
  <si>
    <t>BY_PH_94</t>
  </si>
  <si>
    <t>Аптека ADEL N1 2-й категории ЗАО Фарммаркет</t>
  </si>
  <si>
    <t>BY_PH_940</t>
  </si>
  <si>
    <t>Витвар ООО Аптека N16</t>
  </si>
  <si>
    <t>ул. Ленинградская, 23/10</t>
  </si>
  <si>
    <t>BY_PH_941</t>
  </si>
  <si>
    <t>Витвар ООО Аптека N17</t>
  </si>
  <si>
    <t>ул. Фрунзе, 76-35</t>
  </si>
  <si>
    <t>BY_PH_942</t>
  </si>
  <si>
    <t>Витвар ООО Аптека N18</t>
  </si>
  <si>
    <t>ул. Кожара, 1, маг. Океан</t>
  </si>
  <si>
    <t>BY_PH_943</t>
  </si>
  <si>
    <t>Витвар ООО Аптека N2</t>
  </si>
  <si>
    <t>ул. Гагарина, 19/42</t>
  </si>
  <si>
    <t>BY_PH_944</t>
  </si>
  <si>
    <t>Витвар ООО Аптека N3</t>
  </si>
  <si>
    <t>пр-т Газеты Звязда, 16</t>
  </si>
  <si>
    <t>BY_PH_946</t>
  </si>
  <si>
    <t>Витвар ООО Аптека N5</t>
  </si>
  <si>
    <t>ул. Куйбышева, 69, между маг. Мономах и маг. Vito</t>
  </si>
  <si>
    <t>BY_PH_948</t>
  </si>
  <si>
    <t>Витвар ООО Аптека N7</t>
  </si>
  <si>
    <t>ул. Садовая, 6</t>
  </si>
  <si>
    <t>BY_PH_949</t>
  </si>
  <si>
    <t>Витвар ООО Аптека N9</t>
  </si>
  <si>
    <t>ул. Сухаревская, 16</t>
  </si>
  <si>
    <t>BY_PH_95</t>
  </si>
  <si>
    <t>Аптека ADEL N1 5-й категории ЗАО Фарммаркет</t>
  </si>
  <si>
    <t>пр-т Фрунзе, 71А</t>
  </si>
  <si>
    <t>BY_PH_2884</t>
  </si>
  <si>
    <t>Могилевское РУП Фармация Аптека N40</t>
  </si>
  <si>
    <t>аг. Староселье, ул. Оршанская, 36А</t>
  </si>
  <si>
    <t>BY_PH_97</t>
  </si>
  <si>
    <t>Аптека ADEL N1 ОДО Амадей</t>
  </si>
  <si>
    <t>пр-т Победы, 8-54</t>
  </si>
  <si>
    <t>BY_PH_98</t>
  </si>
  <si>
    <t>Аптека ADEL N1 ООО Виватон плюс</t>
  </si>
  <si>
    <t>б-р Ленинского комсомола, 44Б</t>
  </si>
  <si>
    <t>BY_PH_2891</t>
  </si>
  <si>
    <t>Могилевское РУП Фармация Аптека N50</t>
  </si>
  <si>
    <t>аг. Черноручье, ул. Речная, 80А</t>
  </si>
  <si>
    <t>BY-AC001689092</t>
  </si>
  <si>
    <t>Искамед ООО Аптека N110</t>
  </si>
  <si>
    <t>пр-т Янки Купалы, 87, ТРК TRINITI, 1 этаж, вход с северной парковки</t>
  </si>
  <si>
    <t>BY-AC001689093</t>
  </si>
  <si>
    <t>Моя Аптека ООО Аптека N96</t>
  </si>
  <si>
    <t>пр-т Янки Купалы, 24-101</t>
  </si>
  <si>
    <t>BY-AC001719202</t>
  </si>
  <si>
    <t>Остров здоровья Аптека N16 М1-Фарм ООО</t>
  </si>
  <si>
    <t>ул. Южная, 7А, пом. 7,8</t>
  </si>
  <si>
    <t>BY-AC001719203</t>
  </si>
  <si>
    <t>Остров здоровья Аптека N36 М1-Фарм ООО</t>
  </si>
  <si>
    <t>ул. Щорса, 11Б-4, пом. 19-22</t>
  </si>
  <si>
    <t>BY-AC001719204</t>
  </si>
  <si>
    <t>Остров здоровья ООО Аптека N3</t>
  </si>
  <si>
    <t>ул. Курчатова, 22-234</t>
  </si>
  <si>
    <t>BY-AC001719205</t>
  </si>
  <si>
    <t>Остров здоровья ООО Аптека N4</t>
  </si>
  <si>
    <t>ш. Индурское, 8-3</t>
  </si>
  <si>
    <t>BY-AC001719206</t>
  </si>
  <si>
    <t>Остров здоровья ООО Аптека N5</t>
  </si>
  <si>
    <t>ул. Руссиянова, 4-134, пом. 14-17</t>
  </si>
  <si>
    <t>BY-AC001719207</t>
  </si>
  <si>
    <t>Остров здоровья ООО Аптека N7</t>
  </si>
  <si>
    <t>ул. Гинтовта, 30-4-2</t>
  </si>
  <si>
    <t>BY-AC001719209</t>
  </si>
  <si>
    <t>Остров здоровья Аптека N8 М1-Фарм ООО</t>
  </si>
  <si>
    <t>ул. Лукьяновича, 4Б</t>
  </si>
  <si>
    <t>BY-AC001719218</t>
  </si>
  <si>
    <t>ФармОстров ООО Аптека N29</t>
  </si>
  <si>
    <t>ул. Дзержинского, 40-8</t>
  </si>
  <si>
    <t>BY-AC001719219</t>
  </si>
  <si>
    <t>ФармОстров ООО Аптека N30</t>
  </si>
  <si>
    <t>ул. 1 Мая, 19</t>
  </si>
  <si>
    <t>BY-AC001719220</t>
  </si>
  <si>
    <t>Остров здоровья Аптека N34 М1-Фарм ООО</t>
  </si>
  <si>
    <t>ш. Вильнюсское, 1, пом. 38</t>
  </si>
  <si>
    <t>BY-AC001719221</t>
  </si>
  <si>
    <t>Аптека Бережливых N10 Фармпроект ООО</t>
  </si>
  <si>
    <t>ул. Кольцова, 4А</t>
  </si>
  <si>
    <t>BY-AC001719222</t>
  </si>
  <si>
    <t>ул. Заводская, 15А, пом. 2-2, маг. Евроопт</t>
  </si>
  <si>
    <t>BY-AC001719226</t>
  </si>
  <si>
    <t>Искамед ООО Аптека N117</t>
  </si>
  <si>
    <t>ул. 50 лет Октября, 2</t>
  </si>
  <si>
    <t>BY-AC001719231</t>
  </si>
  <si>
    <t>Аптека ADEL N74 ООО Фарммаркет-Плюс</t>
  </si>
  <si>
    <t>пр-т Мира, 6-273</t>
  </si>
  <si>
    <t>BY-AC001719473</t>
  </si>
  <si>
    <t>271</t>
  </si>
  <si>
    <t>Гродненское РУП Фармация Аптека N271</t>
  </si>
  <si>
    <t>ул. Озерское шоссе, 14</t>
  </si>
  <si>
    <t>BY-AC001719475</t>
  </si>
  <si>
    <t>Доминантафарм ОДО Аптека N16</t>
  </si>
  <si>
    <t>ул. Томина, 6А-183</t>
  </si>
  <si>
    <t>BY-AC001719490</t>
  </si>
  <si>
    <t>Остров здоровья ООО Аптека N14</t>
  </si>
  <si>
    <t>ул. Карповича, 18, пом. 3-6</t>
  </si>
  <si>
    <t>BY-AC001719491</t>
  </si>
  <si>
    <t>Добрыя леки Аптека N14 ОДО Амадей</t>
  </si>
  <si>
    <t>ул. Бочкина, 182</t>
  </si>
  <si>
    <t>BY-AC001719899</t>
  </si>
  <si>
    <t>Добрыя Леки Аптека N61 ООО Виватон плюс</t>
  </si>
  <si>
    <t>Коссовский тр-т, 100</t>
  </si>
  <si>
    <t>BY-AC001719900</t>
  </si>
  <si>
    <t>Белана ООО ПКФ Аптека N12</t>
  </si>
  <si>
    <t>ул. Строителей, 2А, маг. Санта</t>
  </si>
  <si>
    <t>BY-AC001720008</t>
  </si>
  <si>
    <t>Добрыя леки Аптека N24 ООО Фарммаркет-Плюс</t>
  </si>
  <si>
    <t>BY-AC001720009</t>
  </si>
  <si>
    <t>Остров здоровья Аптека N17 М1-Фарм ООО</t>
  </si>
  <si>
    <t>ул. Сурганова, 36-44</t>
  </si>
  <si>
    <t>BY-AC001720392</t>
  </si>
  <si>
    <t>Планета Здоровья Аптека N30 ООО Аптека N28</t>
  </si>
  <si>
    <t>ул. Малыщинская, 25, пом. 5</t>
  </si>
  <si>
    <t>BY-AC001720735</t>
  </si>
  <si>
    <t>Искамед ООО Аптека N111</t>
  </si>
  <si>
    <t>BY-AC001769647</t>
  </si>
  <si>
    <t>Добрыя Леки Аптека N85 ЗАО Медфарм</t>
  </si>
  <si>
    <t>ул. Мира, 1-7</t>
  </si>
  <si>
    <t>BY_PH_741</t>
  </si>
  <si>
    <t>Брестское РУП Фармация Аптека N209</t>
  </si>
  <si>
    <t>аг. Белоуша, ул. Советская, 41А</t>
  </si>
  <si>
    <t>BY-AC001777880</t>
  </si>
  <si>
    <t>Искамед ООО Аптека N116</t>
  </si>
  <si>
    <t>пер. 2-й Розы Люксембург, 6</t>
  </si>
  <si>
    <t>BY-AC001784189</t>
  </si>
  <si>
    <t>Добрыя Леки Аптека N31 ООО Виватон плюс</t>
  </si>
  <si>
    <t>ул. Победы, 1-3, маг. Копеечка</t>
  </si>
  <si>
    <t>BY_PH_2946</t>
  </si>
  <si>
    <t>Могилевское РУП Фармация Шкловская ЦРА N38</t>
  </si>
  <si>
    <t>ул. Ленинская, 78</t>
  </si>
  <si>
    <t>BY-AC001955870</t>
  </si>
  <si>
    <t>Тишас ОДО Аптека N21</t>
  </si>
  <si>
    <t>д. Копище, ул. Авиационная, 19</t>
  </si>
  <si>
    <t>BY-AC001957195</t>
  </si>
  <si>
    <t>119</t>
  </si>
  <si>
    <t>Искамед ООО Аптека N119</t>
  </si>
  <si>
    <t>ул. Немига, 5, ТЦ Метрополь, 1 этаж</t>
  </si>
  <si>
    <t>BY-AC001961799</t>
  </si>
  <si>
    <t>25</t>
  </si>
  <si>
    <t>Остров здоровья ООО Аптека N25</t>
  </si>
  <si>
    <t>ул. Гагарина, 8Д</t>
  </si>
  <si>
    <t>BY-AC001961810</t>
  </si>
  <si>
    <t>8</t>
  </si>
  <si>
    <t>Аптека АстраФарма N8 ООО Кладовая здоровья</t>
  </si>
  <si>
    <t>ул. Огинского, 19, пом. 135</t>
  </si>
  <si>
    <t>BY-AC001966119</t>
  </si>
  <si>
    <t>Соцфарма ООО Аптека N6</t>
  </si>
  <si>
    <t>ул. Орловская, 40-3, пом. 3-4 — 3-9, 3-11, 3-12</t>
  </si>
  <si>
    <t>BY-AC001966121</t>
  </si>
  <si>
    <t>51</t>
  </si>
  <si>
    <t>InLek Аптека N51 ОДО ДКМ-ФАРМ</t>
  </si>
  <si>
    <t>ул. Маяковского, 115-2, маг. Виталюр</t>
  </si>
  <si>
    <t>BY-AC001966123</t>
  </si>
  <si>
    <t>103</t>
  </si>
  <si>
    <t>InLek Аптека N103 ООО Сеть аптек</t>
  </si>
  <si>
    <t>аг. Лесной, ул. Александрова, 15, маг. Гиппо</t>
  </si>
  <si>
    <t>BY-AC001969634</t>
  </si>
  <si>
    <t>Аптека Бережливых N11 Фармпроект ООО</t>
  </si>
  <si>
    <t>пр-т Рокоссовского, 150В, пом. 10,11</t>
  </si>
  <si>
    <t>BY-AC001974563</t>
  </si>
  <si>
    <t>120</t>
  </si>
  <si>
    <t>Искамед ООО Аптека N120</t>
  </si>
  <si>
    <t>BY-AC001976374</t>
  </si>
  <si>
    <t>Остров здоровья Аптека N44 М1-Фарм ООО</t>
  </si>
  <si>
    <t>ул. Гоголя, 86, пом. 103</t>
  </si>
  <si>
    <t>BY-AC001976375</t>
  </si>
  <si>
    <t>Флора-Фарм ООО Аптека N18</t>
  </si>
  <si>
    <t>BY-AC001976381</t>
  </si>
  <si>
    <t>Радикс Аптека N16 ООО Диалпро</t>
  </si>
  <si>
    <t>аг. Прилуки, Сеницкий с/с, ул. Мира, 17, пом. 70-4 м-н ДорОрс</t>
  </si>
  <si>
    <t>BY-AC001976384</t>
  </si>
  <si>
    <t>Доминантафарм ОДО Аптека N22</t>
  </si>
  <si>
    <t>ул. Маршала Лосика, 31, п. 576</t>
  </si>
  <si>
    <t>BY-AC001979374</t>
  </si>
  <si>
    <t>Планета Здоровья Аптека N31 ОДО Фарм-Продукт</t>
  </si>
  <si>
    <t>ул. Октябрьская, 27А-3, пом.3-1</t>
  </si>
  <si>
    <t>BY-AC001979375</t>
  </si>
  <si>
    <t>ул. Виленская, 67А, маг. Санта</t>
  </si>
  <si>
    <t>BY-AC001979376</t>
  </si>
  <si>
    <t>Добрыя леки Аптека N4 Либерти-фарм ООО</t>
  </si>
  <si>
    <t>ул. Борисовца, 28, пом. 12 (магазин Соседи)</t>
  </si>
  <si>
    <t>BY_PH_2316</t>
  </si>
  <si>
    <t>Лигматон ООО Аптека N15</t>
  </si>
  <si>
    <t>ул. Гончарная, 47</t>
  </si>
  <si>
    <t>BY_PH_2752</t>
  </si>
  <si>
    <t>Могилевский облкоопкниготорг УП Аптека N10</t>
  </si>
  <si>
    <t>ул. Красная слобода, 1А</t>
  </si>
  <si>
    <t>BY-AC001980863</t>
  </si>
  <si>
    <t>БелЛекоЦентр РУП Аптека N39</t>
  </si>
  <si>
    <t>ул. Долгобродская, 8-2</t>
  </si>
  <si>
    <t>BY-AC001982515</t>
  </si>
  <si>
    <t>20</t>
  </si>
  <si>
    <t>Флора-Фарм ООО Аптека N20</t>
  </si>
  <si>
    <t>пр-т Партизанский, 106, пом. 46</t>
  </si>
  <si>
    <t>BY_PH_864</t>
  </si>
  <si>
    <t>Брестское РУП Фармация Аптека N72</t>
  </si>
  <si>
    <t>аг. Плотница, ул. Ленина, 11</t>
  </si>
  <si>
    <t>BY-AC001982523</t>
  </si>
  <si>
    <t>Радикс Аптека N20 ООО Диалпро</t>
  </si>
  <si>
    <t>ул. Антоновская, 30-2Н</t>
  </si>
  <si>
    <t>BY-AC001983941</t>
  </si>
  <si>
    <t>Добрыя леки Аптека N5 Либерти-фарм ООО</t>
  </si>
  <si>
    <t>ул. 40 лет Победы, 21Д, маг. Соседи</t>
  </si>
  <si>
    <t>BY-AC001987157</t>
  </si>
  <si>
    <t>Медвакс СЗАО Аптека N36</t>
  </si>
  <si>
    <t>ул. Первомайская, 6, маг. Белмаркет</t>
  </si>
  <si>
    <t>BY-AC001990066</t>
  </si>
  <si>
    <t>BY-AC001990067</t>
  </si>
  <si>
    <t>Аптека АстраФарма N9 ООО Кладовая здоровья</t>
  </si>
  <si>
    <t>BY-AC001990100</t>
  </si>
  <si>
    <t>Остров здоровья Аптека N3 Фармпланета ООО</t>
  </si>
  <si>
    <t>ул. Чапаева, 26Г-1, пом. 1-5</t>
  </si>
  <si>
    <t>BY-AC001990101</t>
  </si>
  <si>
    <t>Добрыя леки Аптека N38 ООО Фарммаркет-Плюс</t>
  </si>
  <si>
    <t>ул. Максима Горького, 31</t>
  </si>
  <si>
    <t>BY-AC001990102</t>
  </si>
  <si>
    <t>Остров здоровья Аптека N25 М1-Фарм ООО</t>
  </si>
  <si>
    <t>ул. Притыцкого, 14, пом. 36</t>
  </si>
  <si>
    <t>BY_PH_878</t>
  </si>
  <si>
    <t>Брестское РУП Фармация Аптека N88</t>
  </si>
  <si>
    <t>д. Ольгомель, ул. Садовая, 2А</t>
  </si>
  <si>
    <t>BY-AC002007471</t>
  </si>
  <si>
    <t>ИООО Сибвалио-Бел Аптека N2</t>
  </si>
  <si>
    <t>ул. Маяковского, 17/2-17</t>
  </si>
  <si>
    <t>BY-AC002007474</t>
  </si>
  <si>
    <t>б-р Юности, 37Б-4</t>
  </si>
  <si>
    <t>BY-AC002007475</t>
  </si>
  <si>
    <t>Новамедика Аптека N30</t>
  </si>
  <si>
    <t>г.п. Ивенец, ул. Заслонова, 2Б</t>
  </si>
  <si>
    <t>BY_PH_3209</t>
  </si>
  <si>
    <t>Планета Здоровья Аптека N3 ООО ДОКТОР ТАИР</t>
  </si>
  <si>
    <t>BY-AC002018521</t>
  </si>
  <si>
    <t>БелЛекоЦентр РУП Аптека N36</t>
  </si>
  <si>
    <t>ул. Сергея Есенина, 74, пом. 2-3</t>
  </si>
  <si>
    <t>BY-AC002020117</t>
  </si>
  <si>
    <t>Медвакс СЗАО Аптека N17</t>
  </si>
  <si>
    <t>ул. Раковская, 25/2</t>
  </si>
  <si>
    <t>BY-AC002020118</t>
  </si>
  <si>
    <t>Остров здоровья Аптека N45 М1-Фарм ООО</t>
  </si>
  <si>
    <t>ул. Ратомская, 7-480Д</t>
  </si>
  <si>
    <t>BY-AC002020119</t>
  </si>
  <si>
    <t>Медвакс СЗАО Аптека N37</t>
  </si>
  <si>
    <t>ул. Тимирязева, 28</t>
  </si>
  <si>
    <t>BY-AC002038964</t>
  </si>
  <si>
    <t>Остров здоровья Аптека N9 Фармпланета ООО</t>
  </si>
  <si>
    <t>BY-AC002041360</t>
  </si>
  <si>
    <t>Остров здоровья ООО Аптека N8</t>
  </si>
  <si>
    <t>ул. Ленинская, 7-60, пом. 60-11</t>
  </si>
  <si>
    <t>BY-AC002042811</t>
  </si>
  <si>
    <t>Медвакс СЗАО Аптека N39</t>
  </si>
  <si>
    <t>ул. Минская, 1-2</t>
  </si>
  <si>
    <t>BY-AC002088546</t>
  </si>
  <si>
    <t>Аптека ADEL N10 ООО Виватон плюс</t>
  </si>
  <si>
    <t>ул. Виктора Саяпина, 10-85</t>
  </si>
  <si>
    <t>BY-AC002089344</t>
  </si>
  <si>
    <t>Белана ООО ПКФ Аптека N16</t>
  </si>
  <si>
    <t>ул. Красногвардейская, 8, маг. Санта</t>
  </si>
  <si>
    <t>BY-AC002089787</t>
  </si>
  <si>
    <t>InLek Аптека N15 ОДО ДКМ-ФАРМ</t>
  </si>
  <si>
    <t>ул. Франциска Скорины, 9-871, напротив входа в супермаркет Виталюр из галереи</t>
  </si>
  <si>
    <t>BY-AC002089819</t>
  </si>
  <si>
    <t>Аптека АстраФарма N11 ООО Кладовая здоровья</t>
  </si>
  <si>
    <t>ул. Советская, 60В, Пирамида</t>
  </si>
  <si>
    <t>BY-AC002096592</t>
  </si>
  <si>
    <t>Минская Фармация Аптека N164</t>
  </si>
  <si>
    <t>д. Валерьяново, ул. Логойская, 5А</t>
  </si>
  <si>
    <t>BY-AC002101314</t>
  </si>
  <si>
    <t>Остров здоровья ООО Аптека N24</t>
  </si>
  <si>
    <t>ул. Максима Танка, 2, пом. 29</t>
  </si>
  <si>
    <t>BY_PH_904</t>
  </si>
  <si>
    <t>Брестское РУП Фармация Столинская ЦРА N71</t>
  </si>
  <si>
    <t>BY-AC001976383</t>
  </si>
  <si>
    <t>ул. Иосифа Жиновича, 1-238, маг. Спар</t>
  </si>
  <si>
    <t>BY_PH_241</t>
  </si>
  <si>
    <t>Аптекарь Аптека-53 ОДО Аптека N10</t>
  </si>
  <si>
    <t>ул. Терешковой, 44</t>
  </si>
  <si>
    <t>Планета Здоровья Аптека N33 ОДО Фарм-Продукт</t>
  </si>
  <si>
    <t>пр-т Ленина, 51-90</t>
  </si>
  <si>
    <t>Аптека АстраФарма N13 ООО Кладовая здоровья</t>
  </si>
  <si>
    <t>ул. 60 лет СССР, 8-1а, рядом магазин Евроопт</t>
  </si>
  <si>
    <t>BY-AC002103392</t>
  </si>
  <si>
    <t>Добрыя леки Аптека N3 Либерти-фарм ООО</t>
  </si>
  <si>
    <t>ул. Суворова, 32</t>
  </si>
  <si>
    <t>ул. Дунина-Марцинкевича, 11, пом.2</t>
  </si>
  <si>
    <t>Аптекарь Аптека-53 ОДО Аптека N13</t>
  </si>
  <si>
    <t>ул. Школьная, 6</t>
  </si>
  <si>
    <t>BY_PH_3009</t>
  </si>
  <si>
    <t>Моя Аптека ООО Аптека N68</t>
  </si>
  <si>
    <t>Аптеки А+ Аптека N1 ООО Аптеки Эй Плюс</t>
  </si>
  <si>
    <t>ул. Октябрьская, 84</t>
  </si>
  <si>
    <t>Планета Здоровья Аптека N16 ОДО Фарм-Продукт</t>
  </si>
  <si>
    <t>ул. Гайдара, 62</t>
  </si>
  <si>
    <t>Планета Здоровья Аптека N32 ОДО Фарм-Продукт</t>
  </si>
  <si>
    <t>ул. Мира, 74, пом. 134б-9</t>
  </si>
  <si>
    <t>Солвери Аптека N9 ООО Михалевич</t>
  </si>
  <si>
    <t>ул. Ленинская, 51-2</t>
  </si>
  <si>
    <t>Новамедика Аптека N32</t>
  </si>
  <si>
    <t>ул. Невельская, 61-92</t>
  </si>
  <si>
    <t>Остров здоровья Аптека N8 Фармпланета ООО</t>
  </si>
  <si>
    <t>ул. Терешковой, 29-1, пом. 1-2</t>
  </si>
  <si>
    <t>Остров здоровья Аптека N6 Фармпланета ООО</t>
  </si>
  <si>
    <t>ул. Зыгина, 57А, пом. 7</t>
  </si>
  <si>
    <t>Добрыя леки Аптека N22 ОДО Амадей</t>
  </si>
  <si>
    <t>ул. Ленина, 44Б</t>
  </si>
  <si>
    <t>Добрыя леки Аптека N39 ОДО Амадей</t>
  </si>
  <si>
    <t>ул. Ленина, 20</t>
  </si>
  <si>
    <t>Добрыя Леки Аптека N67 ЗАО Медфарм</t>
  </si>
  <si>
    <t>ул. Советская, 59А</t>
  </si>
  <si>
    <t>Аптеки А+ Аптека N4 ООО Аптеки Эй Плюс</t>
  </si>
  <si>
    <t>ул. Сухого, 1А</t>
  </si>
  <si>
    <t>Гомельское УП Фармация Аптека N138</t>
  </si>
  <si>
    <t>аг. Ленин</t>
  </si>
  <si>
    <t>Планета Здоровья Аптека N18 ООО Нелли-фарм</t>
  </si>
  <si>
    <t>Моя Аптека ООО Аптека N97</t>
  </si>
  <si>
    <t>ул. Школьная, 1</t>
  </si>
  <si>
    <t>Моя Аптека ООО Аптека N50</t>
  </si>
  <si>
    <t>ул. Советская, 58/1</t>
  </si>
  <si>
    <t>ул. Интернациональная, 156-61</t>
  </si>
  <si>
    <t>ул. Советская, 37-25, пом. 25-1</t>
  </si>
  <si>
    <t>Ремедика Бальзам ООО Аптека N24</t>
  </si>
  <si>
    <t>аг. Довск, ул. Гомельская, 2А</t>
  </si>
  <si>
    <t>Белана ООО ПКФ Аптека N13</t>
  </si>
  <si>
    <t>г.п. Красносельский, ул. Строителей, 19Б, по плану пом. 38, маг. Санта</t>
  </si>
  <si>
    <t>Арника-Люкс ООО Аптека N2</t>
  </si>
  <si>
    <t>ул. Советская, 35-4</t>
  </si>
  <si>
    <t>ул. Советских Пограничников, 106</t>
  </si>
  <si>
    <t>д. Коробчицы, ул. Заранковая, 1</t>
  </si>
  <si>
    <t>Доминантафарм ОДО Аптека N12</t>
  </si>
  <si>
    <t>Доминантафарм ОДО Аптека N24</t>
  </si>
  <si>
    <t>Доминантафарм ОДО Аптека N20</t>
  </si>
  <si>
    <t>пл. Ленина, 4-1</t>
  </si>
  <si>
    <t>Мелисса Аптека N19 УП Медфарминвест</t>
  </si>
  <si>
    <t>аг. Погородно, ул. Журавлева, 5</t>
  </si>
  <si>
    <t>Остров здоровья ООО Аптека N18</t>
  </si>
  <si>
    <t>ул. Болдина, 4Б</t>
  </si>
  <si>
    <t>Минская Фармация Аптека N48</t>
  </si>
  <si>
    <t>аг. Велятичи, ул. Ленина, 2</t>
  </si>
  <si>
    <t>Остров здоровья ООО Аптека N23</t>
  </si>
  <si>
    <t>п. Опытный, ул. Строителей, 1, пом. 5а</t>
  </si>
  <si>
    <t>ул. Минская, 45</t>
  </si>
  <si>
    <t>Аптека АстраФарма N10 ООО Кладовая здоровья</t>
  </si>
  <si>
    <t>ул. Асаналиева, 42</t>
  </si>
  <si>
    <t>БелЛекоЦентр РУП Аптека N35</t>
  </si>
  <si>
    <t>ул. Воронянского, 48А-2, подземный пешеходный переход станции</t>
  </si>
  <si>
    <t>БелЛекоЦентр РУП Аптека N31</t>
  </si>
  <si>
    <t>ул. Ленина, 46А-19</t>
  </si>
  <si>
    <t>ул. Рудобельская, 3, пом. 16</t>
  </si>
  <si>
    <t>Медвакс СЗАО Аптека N38</t>
  </si>
  <si>
    <t>ул. Рудобельская, 3, гипермаркет Грин Тайм</t>
  </si>
  <si>
    <t>Аптечное Дело ООО Аптека N12</t>
  </si>
  <si>
    <t>пр-т Партизанский, 19А-2Н, пом.2н-9</t>
  </si>
  <si>
    <t>Медвакс СЗАО Аптека N35</t>
  </si>
  <si>
    <t>ул. Братская, 14</t>
  </si>
  <si>
    <t>Новамедика Аптека N31</t>
  </si>
  <si>
    <t>ул. Андреевская, 20, пом. 12</t>
  </si>
  <si>
    <t>Юнифарм ООО Аптека N44</t>
  </si>
  <si>
    <t>Связистов, 8</t>
  </si>
  <si>
    <t>171</t>
  </si>
  <si>
    <t>Минская Фармация Аптека N171</t>
  </si>
  <si>
    <t>ул. Тепличная, 1-77</t>
  </si>
  <si>
    <t>Остров здоровья ООО Аптека N20</t>
  </si>
  <si>
    <t>ул. Карвата, 4-2</t>
  </si>
  <si>
    <t>ул. Городецкая, 22</t>
  </si>
  <si>
    <t>Остров здоровья Аптека N28 М1-Фарм ООО</t>
  </si>
  <si>
    <t>ул. Водолажского, 15, пом. 3с-3, 3с-4</t>
  </si>
  <si>
    <t>Михалевич ООО Аптека N2</t>
  </si>
  <si>
    <t>ул. Сурганова, 57А</t>
  </si>
  <si>
    <t>Остров здоровья ООО Аптека N26</t>
  </si>
  <si>
    <t>ул. Леонида Беды, 46, пом. 308</t>
  </si>
  <si>
    <t>аг. Ратомка, ул. Морской Риф, 1/4, ЖК Пирс, 2 этаж</t>
  </si>
  <si>
    <t>Аптеки А+ Аптека N5 ООО Аптеки Эй Плюс</t>
  </si>
  <si>
    <t>аг. Ждановичи, ул. Кольцевая, 8В</t>
  </si>
  <si>
    <t>Радикс Аптека N19 ООО Диалпро</t>
  </si>
  <si>
    <t>аг. Михановичи, ул. Привокзальная, 15А</t>
  </si>
  <si>
    <t>Планета Здоровья Аптека N41 ООО КосмоФарма</t>
  </si>
  <si>
    <t>ул. Крупской Н.К., 5, пом.2</t>
  </si>
  <si>
    <t>Остров здоровья Аптека N2 ИдеалМедФарм ООО</t>
  </si>
  <si>
    <t>г.п. Городея, ул. Вокзальная, 9А, пом. 22-23</t>
  </si>
  <si>
    <t>Вест ООО Аптека N7</t>
  </si>
  <si>
    <t>ул. Советская, 8-1</t>
  </si>
  <si>
    <t>Ледиком ЧТПУП Аптека N16</t>
  </si>
  <si>
    <t>ул. Кирова, 6</t>
  </si>
  <si>
    <t>Остров здоровья Аптека N22 М1-Фарм ООО</t>
  </si>
  <si>
    <t>ул. Ленина, 141-10</t>
  </si>
  <si>
    <t>Сакавик ООО Аптека N9</t>
  </si>
  <si>
    <t>ул. Ленина, 118А, ТЦ Панорама</t>
  </si>
  <si>
    <t>Радикс Аптека N18 ООО Диалпро</t>
  </si>
  <si>
    <t>ул. Центральная, 13</t>
  </si>
  <si>
    <t>Памятка по работе с категоризацией Intellix</t>
  </si>
  <si>
    <r>
      <rPr>
        <b/>
        <u/>
        <sz val="11"/>
        <color theme="1"/>
        <rFont val="Calibri"/>
        <family val="2"/>
        <charset val="204"/>
        <scheme val="minor"/>
      </rPr>
      <t>Медиана по потенциалу</t>
    </r>
    <r>
      <rPr>
        <sz val="11"/>
        <color theme="1"/>
        <rFont val="Calibri"/>
        <family val="2"/>
        <charset val="204"/>
        <scheme val="minor"/>
      </rPr>
      <t xml:space="preserve"> - это средние продажи товарной группы в аптеках региона (товарная группа включает препарат компании и его конкурентное окружение) в регионе. </t>
    </r>
  </si>
  <si>
    <r>
      <rPr>
        <b/>
        <u/>
        <sz val="11"/>
        <color theme="1"/>
        <rFont val="Calibri"/>
        <family val="2"/>
        <charset val="204"/>
        <scheme val="minor"/>
      </rPr>
      <t>Медиана по продукту компании</t>
    </r>
    <r>
      <rPr>
        <sz val="11"/>
        <color theme="1"/>
        <rFont val="Calibri"/>
        <family val="2"/>
        <charset val="204"/>
        <scheme val="minor"/>
      </rPr>
      <t xml:space="preserve"> – это средняя доля препарата компании в товарной группе в регионе.  </t>
    </r>
  </si>
  <si>
    <t>Продукт: RX/OTC</t>
  </si>
  <si>
    <t xml:space="preserve">Что можно сделать: </t>
  </si>
  <si>
    <t>Высокопотенциальная аптека, в которой продажи препаратов компании представлены выше средних.</t>
  </si>
  <si>
    <t>Наши продажи выше чем конкурентов, Топчик</t>
  </si>
  <si>
    <t>Поддержка высокого уровня продаж + обеспечение высокого уровня di</t>
  </si>
  <si>
    <t>Высокопотенциальная аптека, в которой продажи препаратов компании представлены ниже средних.</t>
  </si>
  <si>
    <t>Наши продажи ниже чем конкурентов</t>
  </si>
  <si>
    <t>Есть потенциал для роста продаж. Увеличение продаж + рост di</t>
  </si>
  <si>
    <t>Аптека с низким потенциалом, в которой продажи препаратов компании представлены выше средних.</t>
  </si>
  <si>
    <t>Аптека с низким потенциалом, в которой продажи препаратов компании представлены ниже средних.</t>
  </si>
  <si>
    <t>Медиана по потенциалу</t>
  </si>
  <si>
    <t>P2 - Аптеки с уровнем продаж ниже медианы по продукту компании и выше медианы по потенциалу</t>
  </si>
  <si>
    <t>P1 - Аптеки с уровнем продаж выше медианы по продукту компании и выше медианы по потенциалу</t>
  </si>
  <si>
    <t>Медиана по продукту</t>
  </si>
  <si>
    <t>компании</t>
  </si>
  <si>
    <t>P4 - Аптеки с уровнем продаж ниже медианы по продукту компании и ниже медианы по потенциалу</t>
  </si>
  <si>
    <t>P3 - Аптеки с уровнем продаж выше медианы по продукту компании и ниже медианы по потенциалу</t>
  </si>
  <si>
    <t>Линейка</t>
  </si>
  <si>
    <r>
      <t xml:space="preserve">login </t>
    </r>
    <r>
      <rPr>
        <b/>
        <sz val="11"/>
        <rFont val="Calibri"/>
        <family val="2"/>
        <charset val="204"/>
        <scheme val="minor"/>
      </rPr>
      <t>Repvizor</t>
    </r>
  </si>
  <si>
    <r>
      <t xml:space="preserve">password </t>
    </r>
    <r>
      <rPr>
        <b/>
        <sz val="11"/>
        <rFont val="Calibri"/>
        <family val="2"/>
        <charset val="204"/>
        <scheme val="minor"/>
      </rPr>
      <t>Repvizor</t>
    </r>
  </si>
  <si>
    <r>
      <t xml:space="preserve">login </t>
    </r>
    <r>
      <rPr>
        <b/>
        <sz val="11"/>
        <rFont val="Calibri"/>
        <family val="2"/>
        <charset val="204"/>
        <scheme val="minor"/>
      </rPr>
      <t>Report</t>
    </r>
  </si>
  <si>
    <r>
      <t xml:space="preserve">password </t>
    </r>
    <r>
      <rPr>
        <b/>
        <sz val="11"/>
        <rFont val="Calibri"/>
        <family val="2"/>
        <charset val="204"/>
        <scheme val="minor"/>
      </rPr>
      <t>Report</t>
    </r>
  </si>
  <si>
    <t>viktoriadanilkina</t>
  </si>
  <si>
    <t>2281</t>
  </si>
  <si>
    <t>DANILVI2_report</t>
  </si>
  <si>
    <t>2281_report</t>
  </si>
  <si>
    <t>CVLMIX-Pinsk</t>
  </si>
  <si>
    <t>12345</t>
  </si>
  <si>
    <t>IRYNALE1_report</t>
  </si>
  <si>
    <t>san12_report</t>
  </si>
  <si>
    <t>MAROZAK1_report</t>
  </si>
  <si>
    <t>sandoz_mo</t>
  </si>
  <si>
    <t>san12</t>
  </si>
  <si>
    <t>BELAHLI1_report</t>
  </si>
  <si>
    <t>BONDAVI2_report</t>
  </si>
  <si>
    <t>3333</t>
  </si>
  <si>
    <t>VAGINSE1_report</t>
  </si>
  <si>
    <t>3333_report</t>
  </si>
  <si>
    <t>Ханевич А</t>
  </si>
  <si>
    <t>sandoz_854</t>
  </si>
  <si>
    <t>879</t>
  </si>
  <si>
    <t>HANCHHA1_report</t>
  </si>
  <si>
    <t>svetazhdanyuk</t>
  </si>
  <si>
    <t>68024</t>
  </si>
  <si>
    <t>ZHDANSV1_report</t>
  </si>
  <si>
    <t>6843_report</t>
  </si>
  <si>
    <t>Sandoz_502</t>
  </si>
  <si>
    <t>502</t>
  </si>
  <si>
    <t>Sandoz_502_report</t>
  </si>
  <si>
    <t>Мазур Н</t>
  </si>
  <si>
    <t>natusechka89</t>
  </si>
  <si>
    <t>8387</t>
  </si>
  <si>
    <t>MAZURNA4_report</t>
  </si>
  <si>
    <t>8387_report</t>
  </si>
  <si>
    <t>Sandoz_23</t>
  </si>
  <si>
    <t>MATSKIP1_report</t>
  </si>
  <si>
    <t>81_report</t>
  </si>
  <si>
    <t>Низовская М</t>
  </si>
  <si>
    <t>Sandoz_231</t>
  </si>
  <si>
    <t>628</t>
  </si>
  <si>
    <t>NIZOUMA1_report</t>
  </si>
  <si>
    <t>628_report</t>
  </si>
  <si>
    <t>Sandoz_500</t>
  </si>
  <si>
    <t>STAYOAL1_report</t>
  </si>
  <si>
    <t>TUMASVE1_report</t>
  </si>
  <si>
    <t>Sandoz_235</t>
  </si>
  <si>
    <t>235</t>
  </si>
  <si>
    <t>svetlana_report</t>
  </si>
  <si>
    <t>235_report</t>
  </si>
  <si>
    <t>DANETLA1_report</t>
  </si>
  <si>
    <t>sandoz</t>
  </si>
  <si>
    <t>sheidal1_report</t>
  </si>
  <si>
    <t>sandoz_report</t>
  </si>
  <si>
    <t>ZUBOVVO1_report</t>
  </si>
  <si>
    <t>shvarvi1</t>
  </si>
  <si>
    <t>san22</t>
  </si>
  <si>
    <t>shvarvi1_report</t>
  </si>
  <si>
    <t>gapanan1</t>
  </si>
  <si>
    <t>gapanan1_report</t>
  </si>
  <si>
    <t>Sandoz_228</t>
  </si>
  <si>
    <t>842</t>
  </si>
  <si>
    <t>MIKHAYU5_report</t>
  </si>
  <si>
    <t>842_report</t>
  </si>
  <si>
    <t>Marzan</t>
  </si>
  <si>
    <t>Marzan_report</t>
  </si>
  <si>
    <t>pazhaha1</t>
  </si>
  <si>
    <t>pazhaha1_report</t>
  </si>
  <si>
    <t>san122</t>
  </si>
  <si>
    <t>SOLTASV1_report</t>
  </si>
  <si>
    <t>STAYOAL1</t>
  </si>
  <si>
    <t>stayokha_report</t>
  </si>
  <si>
    <t>san456</t>
  </si>
  <si>
    <t>456</t>
  </si>
  <si>
    <t>SYCHYTA1_report</t>
  </si>
  <si>
    <t>Sandoz_5</t>
  </si>
  <si>
    <t>268</t>
  </si>
  <si>
    <t>halk_report</t>
  </si>
  <si>
    <t>268_report</t>
  </si>
  <si>
    <t xml:space="preserve">Моралин Кирилл </t>
  </si>
  <si>
    <t>Bolbas</t>
  </si>
  <si>
    <t>Volha</t>
  </si>
  <si>
    <t>Bolbas_report</t>
  </si>
  <si>
    <t>Volha_report</t>
  </si>
  <si>
    <t>08</t>
  </si>
  <si>
    <t>28146</t>
  </si>
  <si>
    <t>anopik08_report</t>
  </si>
  <si>
    <t>28146_report</t>
  </si>
  <si>
    <t>Sandoz_1</t>
  </si>
  <si>
    <t>454</t>
  </si>
  <si>
    <t>Sandoz_1_report</t>
  </si>
  <si>
    <t>454_report</t>
  </si>
  <si>
    <t>ZX5</t>
  </si>
  <si>
    <t>ZX5_report</t>
  </si>
  <si>
    <t>12345_report</t>
  </si>
  <si>
    <t xml:space="preserve">Левицкая О </t>
  </si>
  <si>
    <t>FLMIX-Pinsk</t>
  </si>
  <si>
    <t>LIAVIAK1_report</t>
  </si>
  <si>
    <t>Sandoz_333</t>
  </si>
  <si>
    <t>Sandoz_333_report</t>
  </si>
  <si>
    <t>00787</t>
  </si>
  <si>
    <t>007</t>
  </si>
  <si>
    <t>007_report</t>
  </si>
  <si>
    <t>sharsal1</t>
  </si>
  <si>
    <t>sharsal1_report</t>
  </si>
  <si>
    <t>Андрухович И</t>
  </si>
  <si>
    <t>Sandoz_503</t>
  </si>
  <si>
    <t>503</t>
  </si>
  <si>
    <t>ANDRUIR1_report</t>
  </si>
  <si>
    <t>Моралин Кирилл</t>
  </si>
  <si>
    <t>belanal1</t>
  </si>
  <si>
    <t>belanal1_report</t>
  </si>
  <si>
    <t>SZ_7</t>
  </si>
  <si>
    <t>107585</t>
  </si>
  <si>
    <t>SZ_7_report</t>
  </si>
  <si>
    <t>107_report</t>
  </si>
  <si>
    <t>VARONVO1_report</t>
  </si>
  <si>
    <t>natallia.doubash</t>
  </si>
  <si>
    <t>18438_report</t>
  </si>
  <si>
    <t>bublik</t>
  </si>
  <si>
    <t>3008</t>
  </si>
  <si>
    <t>bublik_report</t>
  </si>
  <si>
    <t>3008_report</t>
  </si>
  <si>
    <t>Козлова Е</t>
  </si>
  <si>
    <t>Amjad</t>
  </si>
  <si>
    <t>KAZLOKA1</t>
  </si>
  <si>
    <t>kruhlvi1</t>
  </si>
  <si>
    <t>kruhlvi1_report</t>
  </si>
  <si>
    <t>siamedz1</t>
  </si>
  <si>
    <t>MURASYA1_report</t>
  </si>
  <si>
    <t>polukve1</t>
  </si>
  <si>
    <t>polukve1_report</t>
  </si>
  <si>
    <t>PROKHYA1_report</t>
  </si>
  <si>
    <t>dzina1</t>
  </si>
  <si>
    <t>SIAMEDZ1_report</t>
  </si>
  <si>
    <t>Вакант (Слепухина) А</t>
  </si>
  <si>
    <t>Sandoz_505</t>
  </si>
  <si>
    <t>505</t>
  </si>
  <si>
    <t>SLIAPHA1_report</t>
  </si>
  <si>
    <t>sandoz_241</t>
  </si>
  <si>
    <t>875326</t>
  </si>
  <si>
    <t>TSYRUAL1_report</t>
  </si>
  <si>
    <t>byolka</t>
  </si>
  <si>
    <t>byolka_report</t>
  </si>
  <si>
    <t>Sandoz_4</t>
  </si>
  <si>
    <t>846</t>
  </si>
  <si>
    <t>Sandoz_4_report</t>
  </si>
  <si>
    <t>846_report</t>
  </si>
  <si>
    <t>Sandoz_244</t>
  </si>
  <si>
    <t>258924</t>
  </si>
  <si>
    <t>LAZKODZ1_report</t>
  </si>
  <si>
    <t>Величко Е</t>
  </si>
  <si>
    <t>vialichka1</t>
  </si>
  <si>
    <t>vialichka1_report</t>
  </si>
  <si>
    <t>Sandoz_12</t>
  </si>
  <si>
    <t>NARYZVO1_report</t>
  </si>
  <si>
    <t>Дядюк И</t>
  </si>
  <si>
    <t>Rapekta</t>
  </si>
  <si>
    <t>Rap12</t>
  </si>
  <si>
    <t>Rapekta_report</t>
  </si>
  <si>
    <t>Sandoz_853</t>
  </si>
  <si>
    <t>853</t>
  </si>
  <si>
    <t>SARVITA1_report</t>
  </si>
  <si>
    <t>Sandoz_50</t>
  </si>
  <si>
    <t>SIARHVO1_report</t>
  </si>
  <si>
    <t>Клянковская Л</t>
  </si>
  <si>
    <t>kachuk</t>
  </si>
  <si>
    <t>1234</t>
  </si>
  <si>
    <t>kachuk_report</t>
  </si>
  <si>
    <t>1234_report</t>
  </si>
  <si>
    <t>Sandoz_506</t>
  </si>
  <si>
    <t>506</t>
  </si>
  <si>
    <t>KHARKSI1_report</t>
  </si>
  <si>
    <t>skrezma1</t>
  </si>
  <si>
    <t>skrezma1_report</t>
  </si>
  <si>
    <t>Hanna</t>
  </si>
  <si>
    <t>627</t>
  </si>
  <si>
    <t>Hanna_report</t>
  </si>
  <si>
    <t>627_report</t>
  </si>
  <si>
    <t>dubauir1</t>
  </si>
  <si>
    <t>san121</t>
  </si>
  <si>
    <t>ANDRUTA1_report</t>
  </si>
  <si>
    <t>san122_report</t>
  </si>
  <si>
    <t>Вакант (Бернатович) Ю</t>
  </si>
  <si>
    <t>sandoz_77</t>
  </si>
  <si>
    <t>77</t>
  </si>
  <si>
    <t>Y_report</t>
  </si>
  <si>
    <t>Sandoz12</t>
  </si>
  <si>
    <t>Sandoz_239</t>
  </si>
  <si>
    <t>7291</t>
  </si>
  <si>
    <t>VOINIMA1_report</t>
  </si>
  <si>
    <t>ZX2</t>
  </si>
  <si>
    <t>ZX2_report</t>
  </si>
  <si>
    <t>Sandoz_224</t>
  </si>
  <si>
    <t>Sandoz_224_report</t>
  </si>
  <si>
    <t>348_report</t>
  </si>
  <si>
    <t>Гарбаченок А</t>
  </si>
  <si>
    <t>harbata1</t>
  </si>
  <si>
    <t>harbata1_report</t>
  </si>
  <si>
    <t>333_report</t>
  </si>
  <si>
    <t>ZX4</t>
  </si>
  <si>
    <t>ZX4_report</t>
  </si>
  <si>
    <t>SZ_8</t>
  </si>
  <si>
    <t>108</t>
  </si>
  <si>
    <t>SZ_8_report</t>
  </si>
  <si>
    <t>108_report</t>
  </si>
  <si>
    <t>bond</t>
  </si>
  <si>
    <t>bond_report</t>
  </si>
  <si>
    <t>Понуждаева С</t>
  </si>
  <si>
    <t>San_P</t>
  </si>
  <si>
    <t>123456</t>
  </si>
  <si>
    <t>SanP_report</t>
  </si>
  <si>
    <t>123456_report</t>
  </si>
  <si>
    <t>ZX3</t>
  </si>
  <si>
    <t>2462</t>
  </si>
  <si>
    <t>ZX3_report</t>
  </si>
  <si>
    <t>Sandoz_236</t>
  </si>
  <si>
    <t>6322</t>
  </si>
  <si>
    <t>Irina_report</t>
  </si>
  <si>
    <t>Sandoz_230</t>
  </si>
  <si>
    <t>760</t>
  </si>
  <si>
    <t>SMIRNDA1_report</t>
  </si>
  <si>
    <t>Сокол Е</t>
  </si>
  <si>
    <t>ZX1</t>
  </si>
  <si>
    <t>ZX1_report</t>
  </si>
  <si>
    <t>nadzeya.staseva</t>
  </si>
  <si>
    <t>97418</t>
  </si>
  <si>
    <t>97418_report</t>
  </si>
  <si>
    <t>otc-vitebsk</t>
  </si>
  <si>
    <t>otc</t>
  </si>
  <si>
    <t>868</t>
  </si>
  <si>
    <t>SUSLIAN2_report</t>
  </si>
  <si>
    <t>868_report</t>
  </si>
  <si>
    <t>область</t>
  </si>
  <si>
    <t>район</t>
  </si>
  <si>
    <t>тип</t>
  </si>
  <si>
    <t>Город</t>
  </si>
  <si>
    <t>население, тыс чел</t>
  </si>
  <si>
    <t>% продаж СДЗ ОТС</t>
  </si>
  <si>
    <t>GP</t>
  </si>
  <si>
    <t>GP, Ped</t>
  </si>
  <si>
    <t>Ph</t>
  </si>
  <si>
    <t>Ped</t>
  </si>
  <si>
    <t>COMBO 1</t>
  </si>
  <si>
    <t>COMBO 2</t>
  </si>
  <si>
    <t>CARDIO 1</t>
  </si>
  <si>
    <t>CARDIO 2</t>
  </si>
  <si>
    <t>Посещается линейкой</t>
  </si>
  <si>
    <t xml:space="preserve"> +</t>
  </si>
  <si>
    <t>Посещается аналогичной промо линейкой</t>
  </si>
  <si>
    <t>Не посещается ни одной из аналогичных промо линеек</t>
  </si>
  <si>
    <t>Брестская</t>
  </si>
  <si>
    <t>г.</t>
  </si>
  <si>
    <t>БРЕСТ</t>
  </si>
  <si>
    <t>Давидюк
Сокол</t>
  </si>
  <si>
    <t>Сидорук
Шоленкина</t>
  </si>
  <si>
    <t>+</t>
  </si>
  <si>
    <t>Донец
Шейда</t>
  </si>
  <si>
    <t>брест рн</t>
  </si>
  <si>
    <t>Брестский регион</t>
  </si>
  <si>
    <t xml:space="preserve">Брестский </t>
  </si>
  <si>
    <t>Барановичи рн</t>
  </si>
  <si>
    <t>Пинск рн</t>
  </si>
  <si>
    <t xml:space="preserve">Кобринский </t>
  </si>
  <si>
    <t>Сокол</t>
  </si>
  <si>
    <t>Кобрин рн</t>
  </si>
  <si>
    <t xml:space="preserve">Березовский </t>
  </si>
  <si>
    <t>Береза рн</t>
  </si>
  <si>
    <t xml:space="preserve">Лунинецкий </t>
  </si>
  <si>
    <t>Вакант (Левицкая)</t>
  </si>
  <si>
    <t>Лунинец рн</t>
  </si>
  <si>
    <t xml:space="preserve">Ивацевичский </t>
  </si>
  <si>
    <t>Ивацевичи рн</t>
  </si>
  <si>
    <t xml:space="preserve">Пружанский </t>
  </si>
  <si>
    <t>Пружаны рн</t>
  </si>
  <si>
    <t xml:space="preserve">Ивановский </t>
  </si>
  <si>
    <t>Иваново рн</t>
  </si>
  <si>
    <t xml:space="preserve">Дрогичинский </t>
  </si>
  <si>
    <t>Дрогичин рн</t>
  </si>
  <si>
    <t xml:space="preserve">Жабинковский </t>
  </si>
  <si>
    <t>Жабинка рн</t>
  </si>
  <si>
    <t xml:space="preserve">Ганцевичский </t>
  </si>
  <si>
    <t>Ганцевичи рн</t>
  </si>
  <si>
    <t xml:space="preserve">Столинский </t>
  </si>
  <si>
    <t>Столин рн</t>
  </si>
  <si>
    <t xml:space="preserve">Малоритский </t>
  </si>
  <si>
    <t>Малорита рн</t>
  </si>
  <si>
    <t>Микашевичи рн</t>
  </si>
  <si>
    <t>Белоозерск рн</t>
  </si>
  <si>
    <t xml:space="preserve">Ляховичский </t>
  </si>
  <si>
    <t>Ляховичи рн</t>
  </si>
  <si>
    <t xml:space="preserve">Каменецкий </t>
  </si>
  <si>
    <t>Каменец рн</t>
  </si>
  <si>
    <t>а.г.</t>
  </si>
  <si>
    <t>р.п.</t>
  </si>
  <si>
    <t>Речица рн</t>
  </si>
  <si>
    <t>Давид-Городок рн</t>
  </si>
  <si>
    <t>Высокое рн</t>
  </si>
  <si>
    <t>Коссово рн</t>
  </si>
  <si>
    <t>Витебская</t>
  </si>
  <si>
    <t>ВИТЕБСК</t>
  </si>
  <si>
    <t>Гвоздева
Тереня</t>
  </si>
  <si>
    <t>Прохорова
Зайко</t>
  </si>
  <si>
    <t>Стаеха
Сычик</t>
  </si>
  <si>
    <t>Витебск рн</t>
  </si>
  <si>
    <t>Витебский регион</t>
  </si>
  <si>
    <t xml:space="preserve">Оршанский </t>
  </si>
  <si>
    <t>Стаеха</t>
  </si>
  <si>
    <t>Орша рн</t>
  </si>
  <si>
    <t xml:space="preserve">Новополоцкий </t>
  </si>
  <si>
    <t>Новополоцк рн</t>
  </si>
  <si>
    <t xml:space="preserve">Полоцкий </t>
  </si>
  <si>
    <t>Полоцк рн</t>
  </si>
  <si>
    <t xml:space="preserve">Поставский </t>
  </si>
  <si>
    <t>Поставы рн</t>
  </si>
  <si>
    <t xml:space="preserve">Глубокский </t>
  </si>
  <si>
    <t>Глубокое рн</t>
  </si>
  <si>
    <t xml:space="preserve">Лепельский </t>
  </si>
  <si>
    <t>Сычик</t>
  </si>
  <si>
    <t>Лепель рн</t>
  </si>
  <si>
    <t xml:space="preserve">Чашникский </t>
  </si>
  <si>
    <t>Новолукомль рн</t>
  </si>
  <si>
    <t xml:space="preserve">Городокский </t>
  </si>
  <si>
    <t>Городок рн</t>
  </si>
  <si>
    <t>Барань рн</t>
  </si>
  <si>
    <t xml:space="preserve">Толочинский </t>
  </si>
  <si>
    <t>Толочин рн</t>
  </si>
  <si>
    <t xml:space="preserve">Браславский </t>
  </si>
  <si>
    <t>Браслав рн</t>
  </si>
  <si>
    <t>Чашники рн</t>
  </si>
  <si>
    <t xml:space="preserve">Миорский </t>
  </si>
  <si>
    <t>Миоры рн</t>
  </si>
  <si>
    <t xml:space="preserve">Шумилинский </t>
  </si>
  <si>
    <t>г.п.</t>
  </si>
  <si>
    <t>Шумилино рн</t>
  </si>
  <si>
    <t xml:space="preserve">Сенненский </t>
  </si>
  <si>
    <t>Сенно рн</t>
  </si>
  <si>
    <t xml:space="preserve">Бешенковичский </t>
  </si>
  <si>
    <t>Бешенковичи рн</t>
  </si>
  <si>
    <t xml:space="preserve">Верхнедвинский </t>
  </si>
  <si>
    <t>Верхнедвинск рн</t>
  </si>
  <si>
    <t xml:space="preserve">Дубровенский </t>
  </si>
  <si>
    <t>Дубровно рн</t>
  </si>
  <si>
    <t xml:space="preserve">Докшицкий </t>
  </si>
  <si>
    <t>Докшицы рн</t>
  </si>
  <si>
    <t xml:space="preserve">Лиозненский </t>
  </si>
  <si>
    <t>Лиозно рн</t>
  </si>
  <si>
    <t xml:space="preserve">Шарковщинский </t>
  </si>
  <si>
    <t>Шарковщина рн</t>
  </si>
  <si>
    <t xml:space="preserve">Ушачский </t>
  </si>
  <si>
    <t>Ушачи рн</t>
  </si>
  <si>
    <t xml:space="preserve">Россонский </t>
  </si>
  <si>
    <t>Россоны рн</t>
  </si>
  <si>
    <t>Коханово</t>
  </si>
  <si>
    <t>Коханово рн</t>
  </si>
  <si>
    <t>Болбасово</t>
  </si>
  <si>
    <t>Болбасово рн</t>
  </si>
  <si>
    <t>Гомельская</t>
  </si>
  <si>
    <t xml:space="preserve">Гомель </t>
  </si>
  <si>
    <t>ГОМЕЛЬ</t>
  </si>
  <si>
    <t>Смирнова
Стасева
Андрющенко</t>
  </si>
  <si>
    <t>Андрухович
Круглева</t>
  </si>
  <si>
    <t>ВАКАНТ (Бакач)</t>
  </si>
  <si>
    <t>гомель рн</t>
  </si>
  <si>
    <t>Гомельский регион</t>
  </si>
  <si>
    <t xml:space="preserve">Мозырский </t>
  </si>
  <si>
    <t>Мозырь рн</t>
  </si>
  <si>
    <t xml:space="preserve">Жлобинский </t>
  </si>
  <si>
    <t>Стасева
Андрющенко</t>
  </si>
  <si>
    <t>Жлобин рн</t>
  </si>
  <si>
    <t xml:space="preserve">Речицкий </t>
  </si>
  <si>
    <t xml:space="preserve">Светлогорский </t>
  </si>
  <si>
    <t>Светлогорск рн</t>
  </si>
  <si>
    <t xml:space="preserve">Калинковичский </t>
  </si>
  <si>
    <t>Калинковичи рн</t>
  </si>
  <si>
    <t xml:space="preserve">Рогачевский </t>
  </si>
  <si>
    <t>Рогачев рн</t>
  </si>
  <si>
    <t xml:space="preserve">Добрушский </t>
  </si>
  <si>
    <t>Добруш рн</t>
  </si>
  <si>
    <t xml:space="preserve">Житковичский </t>
  </si>
  <si>
    <t>Житковичи рн</t>
  </si>
  <si>
    <t xml:space="preserve">Хойникский </t>
  </si>
  <si>
    <t>Хойники рн</t>
  </si>
  <si>
    <t xml:space="preserve">Лельчицкий </t>
  </si>
  <si>
    <t>Лельчицы рн</t>
  </si>
  <si>
    <t xml:space="preserve">Петриковский </t>
  </si>
  <si>
    <t>Петриков рн</t>
  </si>
  <si>
    <t xml:space="preserve">Ельский </t>
  </si>
  <si>
    <t>Ельск рн</t>
  </si>
  <si>
    <t xml:space="preserve">Буда-Кошелевский </t>
  </si>
  <si>
    <t>Буда-Кошелево рн</t>
  </si>
  <si>
    <t xml:space="preserve">Чечерский </t>
  </si>
  <si>
    <t>Чечерск рн</t>
  </si>
  <si>
    <t xml:space="preserve">Ветковский </t>
  </si>
  <si>
    <t>Ветка рн</t>
  </si>
  <si>
    <t xml:space="preserve">Наровлянский </t>
  </si>
  <si>
    <t>Наровля рн</t>
  </si>
  <si>
    <t xml:space="preserve">Кормянский </t>
  </si>
  <si>
    <t>Корма рн</t>
  </si>
  <si>
    <t xml:space="preserve">Октябрьский </t>
  </si>
  <si>
    <t>Октябрьский рн</t>
  </si>
  <si>
    <t xml:space="preserve">Лоевский </t>
  </si>
  <si>
    <t>Лоев рн</t>
  </si>
  <si>
    <t xml:space="preserve">Брагинский </t>
  </si>
  <si>
    <t>Брагин рн</t>
  </si>
  <si>
    <t>Василевичи</t>
  </si>
  <si>
    <t>Василевичи рн</t>
  </si>
  <si>
    <t>Тереховка</t>
  </si>
  <si>
    <t>Тереховка рн</t>
  </si>
  <si>
    <t>Гродненская</t>
  </si>
  <si>
    <t>ГРОДНО</t>
  </si>
  <si>
    <t>Романчук
Ковш</t>
  </si>
  <si>
    <t>Воронич
Вакант (Слепухина)</t>
  </si>
  <si>
    <t>Дядюк</t>
  </si>
  <si>
    <t>Ханевич</t>
  </si>
  <si>
    <t>гродно рн</t>
  </si>
  <si>
    <t>Гродненский регион</t>
  </si>
  <si>
    <t xml:space="preserve">Лидский </t>
  </si>
  <si>
    <t>Лида рн</t>
  </si>
  <si>
    <t xml:space="preserve">Слонимский </t>
  </si>
  <si>
    <t>Слоним рн</t>
  </si>
  <si>
    <t xml:space="preserve">Волковысский </t>
  </si>
  <si>
    <t>Волковыск рн</t>
  </si>
  <si>
    <t xml:space="preserve">Сморгонский </t>
  </si>
  <si>
    <t>Вакант (Слепухина)</t>
  </si>
  <si>
    <t>Сморгонь рн</t>
  </si>
  <si>
    <t xml:space="preserve">Новогрудский </t>
  </si>
  <si>
    <t>Новогрудок рн</t>
  </si>
  <si>
    <t xml:space="preserve">Ошмянский </t>
  </si>
  <si>
    <t>Ошмяны рн</t>
  </si>
  <si>
    <t xml:space="preserve">Щучинский </t>
  </si>
  <si>
    <t>Щучин рн</t>
  </si>
  <si>
    <t xml:space="preserve">Мостовский </t>
  </si>
  <si>
    <t>Мосты рн</t>
  </si>
  <si>
    <t xml:space="preserve">Островецкий </t>
  </si>
  <si>
    <t>Островец рн</t>
  </si>
  <si>
    <t xml:space="preserve">Гродненский </t>
  </si>
  <si>
    <t>Скидель рн</t>
  </si>
  <si>
    <t>Березовка рн</t>
  </si>
  <si>
    <t xml:space="preserve">Дятловский </t>
  </si>
  <si>
    <t>Дятлово рн</t>
  </si>
  <si>
    <t xml:space="preserve">Ивьевский </t>
  </si>
  <si>
    <t>Ивье рн</t>
  </si>
  <si>
    <t xml:space="preserve">Зельвенский </t>
  </si>
  <si>
    <t>Зельва рн</t>
  </si>
  <si>
    <t xml:space="preserve">Свислочский </t>
  </si>
  <si>
    <t>Свислочь рн</t>
  </si>
  <si>
    <t>Красносельский</t>
  </si>
  <si>
    <t>Красносельский рн</t>
  </si>
  <si>
    <t xml:space="preserve">Вороновский </t>
  </si>
  <si>
    <t>Вороново рн</t>
  </si>
  <si>
    <t xml:space="preserve">Кореличский </t>
  </si>
  <si>
    <t>Кореличи рн</t>
  </si>
  <si>
    <t xml:space="preserve">Берестовицкий </t>
  </si>
  <si>
    <t>Большая берестовица</t>
  </si>
  <si>
    <t>Большая берестовица рн</t>
  </si>
  <si>
    <t>Россь</t>
  </si>
  <si>
    <t>Россь рн</t>
  </si>
  <si>
    <t>МИНСК</t>
  </si>
  <si>
    <t>Бубнова
Гарбаченок
Маханькова
Назарова
Бондурович
Рубанова
Войнич
Фролкова</t>
  </si>
  <si>
    <t>Козлова
Куценко
Семенова
Цырулик
Бондарева
Мурашко
Полухлеб</t>
  </si>
  <si>
    <t>Клянковская
Журавлев
Лозко Д
Величко
Скрежендевская</t>
  </si>
  <si>
    <t>Тумашевская
Белоглавка
Мазур
Мацкевич
Низовская</t>
  </si>
  <si>
    <t>Марзан
Зубович
Короткевич
Лозко И
Михайловская
Башаримова</t>
  </si>
  <si>
    <t>минск рн</t>
  </si>
  <si>
    <t>Минский регион</t>
  </si>
  <si>
    <t>Минская</t>
  </si>
  <si>
    <t xml:space="preserve">Борисовский </t>
  </si>
  <si>
    <t>Бубнова
Бондурович</t>
  </si>
  <si>
    <t>Борисов рн</t>
  </si>
  <si>
    <t xml:space="preserve">Смолевичский </t>
  </si>
  <si>
    <t>Жодино рн</t>
  </si>
  <si>
    <t>Фрунзенский</t>
  </si>
  <si>
    <t>Смолевичи рн</t>
  </si>
  <si>
    <t xml:space="preserve">Столбцовский </t>
  </si>
  <si>
    <t>Столбцы рн</t>
  </si>
  <si>
    <t xml:space="preserve">Узденский </t>
  </si>
  <si>
    <t>Узда рн</t>
  </si>
  <si>
    <t xml:space="preserve">Минский </t>
  </si>
  <si>
    <t>Московский</t>
  </si>
  <si>
    <t>Смолевичи, Столбцы, Узда, Озерцо</t>
  </si>
  <si>
    <t xml:space="preserve">Дзержинский </t>
  </si>
  <si>
    <t>Дзержинск рн</t>
  </si>
  <si>
    <t>Минский</t>
  </si>
  <si>
    <t>Лесной (Боровляны)</t>
  </si>
  <si>
    <t>Боровляны рн</t>
  </si>
  <si>
    <t>Фаниполь рн</t>
  </si>
  <si>
    <t xml:space="preserve">Несвижский </t>
  </si>
  <si>
    <t>Несвиж рн</t>
  </si>
  <si>
    <t xml:space="preserve">Логойский </t>
  </si>
  <si>
    <t>Козлова</t>
  </si>
  <si>
    <t>Логойск рн</t>
  </si>
  <si>
    <t>Плещеницы рн</t>
  </si>
  <si>
    <t>Партизанский</t>
  </si>
  <si>
    <t>Городея</t>
  </si>
  <si>
    <t>Городея рн</t>
  </si>
  <si>
    <t xml:space="preserve">Пуховичский </t>
  </si>
  <si>
    <t>Низовская</t>
  </si>
  <si>
    <t>Марьина Горка рн</t>
  </si>
  <si>
    <t>Заславль рн</t>
  </si>
  <si>
    <t>Ждановичи</t>
  </si>
  <si>
    <t>Мазур</t>
  </si>
  <si>
    <t>Центральный</t>
  </si>
  <si>
    <t>Советский</t>
  </si>
  <si>
    <t>Копище</t>
  </si>
  <si>
    <t>Первомайский</t>
  </si>
  <si>
    <t xml:space="preserve">Березинский </t>
  </si>
  <si>
    <t>Березино рн</t>
  </si>
  <si>
    <t>Заводской</t>
  </si>
  <si>
    <t>Мачулищи рн</t>
  </si>
  <si>
    <t>Михановичи рн</t>
  </si>
  <si>
    <t>Ленинский</t>
  </si>
  <si>
    <t xml:space="preserve">Клецкий </t>
  </si>
  <si>
    <t>Клецк рн</t>
  </si>
  <si>
    <t xml:space="preserve">Червенский </t>
  </si>
  <si>
    <t>Червень рн</t>
  </si>
  <si>
    <t xml:space="preserve">Копыльский </t>
  </si>
  <si>
    <t>Копыль рн</t>
  </si>
  <si>
    <t>Сеница</t>
  </si>
  <si>
    <t>Прилуки</t>
  </si>
  <si>
    <t>Смиловичи рн</t>
  </si>
  <si>
    <t>MIX</t>
  </si>
  <si>
    <t xml:space="preserve">Солигорский </t>
  </si>
  <si>
    <t>Солигорск рн</t>
  </si>
  <si>
    <t xml:space="preserve">Молодечненский </t>
  </si>
  <si>
    <t>Ермкович</t>
  </si>
  <si>
    <t>Молодечно рн</t>
  </si>
  <si>
    <t xml:space="preserve">Слуцкий </t>
  </si>
  <si>
    <t>Слуцк рн</t>
  </si>
  <si>
    <t xml:space="preserve">Вилейский </t>
  </si>
  <si>
    <t>Вилейка рн</t>
  </si>
  <si>
    <t xml:space="preserve">Любанский </t>
  </si>
  <si>
    <t>Любань рн</t>
  </si>
  <si>
    <t xml:space="preserve">Стародорожский </t>
  </si>
  <si>
    <t>Старые Дороги рн</t>
  </si>
  <si>
    <t xml:space="preserve">Воложинский </t>
  </si>
  <si>
    <t>Воложин рн</t>
  </si>
  <si>
    <t>Могилевская</t>
  </si>
  <si>
    <t xml:space="preserve">Могилевский </t>
  </si>
  <si>
    <t>МОГИЛЕВ</t>
  </si>
  <si>
    <t>Понуждаева
Алексеенко</t>
  </si>
  <si>
    <t>Белоног
Довбаш</t>
  </si>
  <si>
    <t>могилев рн</t>
  </si>
  <si>
    <t>Могилевский регион</t>
  </si>
  <si>
    <t>Бобруйск рн</t>
  </si>
  <si>
    <t xml:space="preserve">Горецкий </t>
  </si>
  <si>
    <t>Горки рн</t>
  </si>
  <si>
    <t xml:space="preserve">Осиповичский </t>
  </si>
  <si>
    <t>Осиповичи рн</t>
  </si>
  <si>
    <t xml:space="preserve">Кричевский </t>
  </si>
  <si>
    <t>Кричев рн</t>
  </si>
  <si>
    <t xml:space="preserve">Быховский </t>
  </si>
  <si>
    <t>Понуждаева</t>
  </si>
  <si>
    <t>Быхов рн</t>
  </si>
  <si>
    <t xml:space="preserve">Костюковичский </t>
  </si>
  <si>
    <t>Костюковичи рн</t>
  </si>
  <si>
    <t xml:space="preserve">Климовичский </t>
  </si>
  <si>
    <t>Климовичи рн</t>
  </si>
  <si>
    <t xml:space="preserve">Шкловский </t>
  </si>
  <si>
    <t>Шклов рн</t>
  </si>
  <si>
    <t xml:space="preserve">Чаусский </t>
  </si>
  <si>
    <t>Чаусы рн</t>
  </si>
  <si>
    <t xml:space="preserve">Мстиславский </t>
  </si>
  <si>
    <t>Мстиславль рн</t>
  </si>
  <si>
    <t xml:space="preserve">Белыничский </t>
  </si>
  <si>
    <t>Белыничи рн</t>
  </si>
  <si>
    <t xml:space="preserve">Кировский </t>
  </si>
  <si>
    <t>Кировск рн</t>
  </si>
  <si>
    <t xml:space="preserve">Славгородский </t>
  </si>
  <si>
    <t>Славгород рн</t>
  </si>
  <si>
    <t xml:space="preserve">Чериковский </t>
  </si>
  <si>
    <t>Чериков рн</t>
  </si>
  <si>
    <t xml:space="preserve">Круглянский </t>
  </si>
  <si>
    <t>Круглое рн</t>
  </si>
  <si>
    <t xml:space="preserve">Кличевский </t>
  </si>
  <si>
    <t>Кличев рн</t>
  </si>
  <si>
    <t xml:space="preserve">Глусский </t>
  </si>
  <si>
    <t>Глуск рн</t>
  </si>
  <si>
    <t xml:space="preserve">Хотимский </t>
  </si>
  <si>
    <t>Хотимск рн</t>
  </si>
  <si>
    <t xml:space="preserve">Краснопольский </t>
  </si>
  <si>
    <t>Краснополье рн</t>
  </si>
  <si>
    <t xml:space="preserve">Дрибинский </t>
  </si>
  <si>
    <t>Дрибин рн</t>
  </si>
  <si>
    <t xml:space="preserve">Мядельский </t>
  </si>
  <si>
    <t>Мядель рн</t>
  </si>
  <si>
    <t>Старобин</t>
  </si>
  <si>
    <t>Старобин рн</t>
  </si>
  <si>
    <t>Радошковичи</t>
  </si>
  <si>
    <t>Радошковичи рн</t>
  </si>
  <si>
    <t>Красная Слобода</t>
  </si>
  <si>
    <t>Красная Слобода рн</t>
  </si>
  <si>
    <t>к.п.</t>
  </si>
  <si>
    <t>Нарочь рн</t>
  </si>
  <si>
    <t>Ивенец</t>
  </si>
  <si>
    <t>Ивенец рн</t>
  </si>
  <si>
    <t xml:space="preserve">Крупский </t>
  </si>
  <si>
    <t>Крупки рн</t>
  </si>
  <si>
    <t>Юбилейный</t>
  </si>
  <si>
    <t>Офигенный район для 12-го МП</t>
  </si>
  <si>
    <t>АЦЦ</t>
  </si>
  <si>
    <t>Амо</t>
  </si>
  <si>
    <t>Аудитор</t>
  </si>
  <si>
    <t>Канверс</t>
  </si>
  <si>
    <t>Банеоцин</t>
  </si>
  <si>
    <t>Кетонал</t>
  </si>
  <si>
    <t>Нифекард</t>
  </si>
  <si>
    <t>Пирамил Экстра</t>
  </si>
  <si>
    <t>Бронхо-мунал</t>
  </si>
  <si>
    <t>Лекоклар</t>
  </si>
  <si>
    <t>Салонет</t>
  </si>
  <si>
    <t>Сартвал</t>
  </si>
  <si>
    <t>Линекс</t>
  </si>
  <si>
    <t>Морис</t>
  </si>
  <si>
    <t>Экзодерил</t>
  </si>
  <si>
    <t>Оспамокс</t>
  </si>
  <si>
    <t>Позитива</t>
  </si>
  <si>
    <t>Ренейра</t>
  </si>
  <si>
    <t>% продаж СДЗ AI</t>
  </si>
  <si>
    <t>GP, Ped, Neuro, ENT</t>
  </si>
  <si>
    <t xml:space="preserve">РАССТОЯНИЕ: </t>
  </si>
  <si>
    <t xml:space="preserve">макс.ВРЕМЯ В ПУТИ: </t>
  </si>
  <si>
    <t>нет пром-ии Кет, Поз, Рен</t>
  </si>
  <si>
    <t>Давидюк
Жданюк
Сидорук</t>
  </si>
  <si>
    <t>Харковец
Шоленкина</t>
  </si>
  <si>
    <t>132.57 км</t>
  </si>
  <si>
    <t>1 ч 45 мин</t>
  </si>
  <si>
    <t>144.30 км</t>
  </si>
  <si>
    <t>1 ч 53 мин</t>
  </si>
  <si>
    <t>83.72 км</t>
  </si>
  <si>
    <t>1 ч 23 мин</t>
  </si>
  <si>
    <t>33.45 км</t>
  </si>
  <si>
    <t>0 ч 35 мин</t>
  </si>
  <si>
    <t>53.99 км</t>
  </si>
  <si>
    <t>0 ч 55 мин</t>
  </si>
  <si>
    <t>38.30 км</t>
  </si>
  <si>
    <t>0 ч 40 мин</t>
  </si>
  <si>
    <t>41.86 км</t>
  </si>
  <si>
    <t>0 ч 44 мин</t>
  </si>
  <si>
    <t>Гвоздева
Зайко
Тереня</t>
  </si>
  <si>
    <t>Нарыжная
Прохорова</t>
  </si>
  <si>
    <t>Гвоздева
Зайко</t>
  </si>
  <si>
    <t>Андрющенко
Смирнова
Стасева</t>
  </si>
  <si>
    <t>Круглева
Громыко
Телиман</t>
  </si>
  <si>
    <t>Левковская
Сарвилова</t>
  </si>
  <si>
    <t>Андрухович
Дивина</t>
  </si>
  <si>
    <t>Телиман (Поз, Рен, Кет)</t>
  </si>
  <si>
    <t>Андрющенко
Стасева</t>
  </si>
  <si>
    <t>239.36 км</t>
  </si>
  <si>
    <t>3 ч 53 мин</t>
  </si>
  <si>
    <t>105.07 км</t>
  </si>
  <si>
    <t>1 ч 32 мин</t>
  </si>
  <si>
    <t>216.27 км</t>
  </si>
  <si>
    <t>3 ч 17 мин</t>
  </si>
  <si>
    <t>164.56 км</t>
  </si>
  <si>
    <t>2 ч 37 мин</t>
  </si>
  <si>
    <t>50.09 км</t>
  </si>
  <si>
    <t>23.44 км</t>
  </si>
  <si>
    <t>0 ч 30 мин</t>
  </si>
  <si>
    <t>Ковш
Романчук</t>
  </si>
  <si>
    <t>Воронич
Гилюк</t>
  </si>
  <si>
    <t>!!!</t>
  </si>
  <si>
    <t>134.91 км</t>
  </si>
  <si>
    <t>2 ч 2 мин</t>
  </si>
  <si>
    <t>2.08 км</t>
  </si>
  <si>
    <t>1 ч 19 мин</t>
  </si>
  <si>
    <t>245.91 км</t>
  </si>
  <si>
    <t>3 ч 55 мин</t>
  </si>
  <si>
    <t>62.72 км</t>
  </si>
  <si>
    <t>0 ч 56 мин</t>
  </si>
  <si>
    <t>238.50 км</t>
  </si>
  <si>
    <t>4 ч 1 мин</t>
  </si>
  <si>
    <t>32.97 км</t>
  </si>
  <si>
    <t>0 ч 32 мин</t>
  </si>
  <si>
    <t>Смолевичи, Заславль, Столбцы, Ждановичи</t>
  </si>
  <si>
    <t>Гарбаченок
Фролкова</t>
  </si>
  <si>
    <t>Куценко
Семенова</t>
  </si>
  <si>
    <t>Дашук
Величко</t>
  </si>
  <si>
    <t>Зубович
Короткевич</t>
  </si>
  <si>
    <t>Фаниполь, Озерцо</t>
  </si>
  <si>
    <t>Войнич
Назарова</t>
  </si>
  <si>
    <t>Дзержинск, Пуховичский рн (Марьина горка, Дружный, Свислочь), Сеница, Прилуки</t>
  </si>
  <si>
    <t>Тумашевская
Вагин</t>
  </si>
  <si>
    <t>Марзан
Башаримова</t>
  </si>
  <si>
    <t>Алексеенко
Довбаш
Вакант (Понуждаева)</t>
  </si>
  <si>
    <t>Белоног
Сергеева</t>
  </si>
  <si>
    <t>116.74 км</t>
  </si>
  <si>
    <t>1 ч 57 мин</t>
  </si>
  <si>
    <r>
      <t>Белоног/Сергеева</t>
    </r>
    <r>
      <rPr>
        <sz val="10"/>
        <color rgb="FFFF0000"/>
        <rFont val="Calibri"/>
        <family val="2"/>
        <charset val="204"/>
        <scheme val="minor"/>
      </rPr>
      <t xml:space="preserve"> (Поз, Рен, Кет)</t>
    </r>
  </si>
  <si>
    <t>158.65 км</t>
  </si>
  <si>
    <t>2 ч 34 мин</t>
  </si>
  <si>
    <t xml:space="preserve">84.10 км </t>
  </si>
  <si>
    <t>1 ч 14 мин</t>
  </si>
  <si>
    <t>105.50 км</t>
  </si>
  <si>
    <t>49.60 км</t>
  </si>
  <si>
    <t>0 ч 50 мин</t>
  </si>
  <si>
    <t>1 ч 59 мин</t>
  </si>
  <si>
    <t>36.19 км</t>
  </si>
  <si>
    <t>0 ч 37 мин</t>
  </si>
  <si>
    <t>145.31 км</t>
  </si>
  <si>
    <t>2 ч 3 мин</t>
  </si>
  <si>
    <t>48.46 км</t>
  </si>
  <si>
    <t>0 ч 47 мин</t>
  </si>
  <si>
    <t>101.71 км</t>
  </si>
  <si>
    <t>1 ч 27 мин</t>
  </si>
  <si>
    <t>46.62 км</t>
  </si>
  <si>
    <t>Team Name</t>
  </si>
  <si>
    <t>Territory ID</t>
  </si>
  <si>
    <t>Geo Code</t>
  </si>
  <si>
    <t>Territory ID3</t>
  </si>
  <si>
    <t>DATE OF CHANGE</t>
  </si>
  <si>
    <t>BY_FFD_OTC</t>
  </si>
  <si>
    <t>BY0301</t>
  </si>
  <si>
    <t>BY0302</t>
  </si>
  <si>
    <t>Могилевский район</t>
  </si>
  <si>
    <t>BY0303</t>
  </si>
  <si>
    <t>Горецкий район</t>
  </si>
  <si>
    <t>BY0309</t>
  </si>
  <si>
    <t>Климовичский район</t>
  </si>
  <si>
    <t>BY_FFD_CARDIO2</t>
  </si>
  <si>
    <t>BY0401</t>
  </si>
  <si>
    <t>BY0402</t>
  </si>
  <si>
    <t>Гомельский район</t>
  </si>
  <si>
    <t>BY0407</t>
  </si>
  <si>
    <t>Жлобинский район</t>
  </si>
  <si>
    <t>BY0404</t>
  </si>
  <si>
    <t>Светлогорский район</t>
  </si>
  <si>
    <t>BY0405</t>
  </si>
  <si>
    <t>Рогачевский район</t>
  </si>
  <si>
    <t>BY010109</t>
  </si>
  <si>
    <t>BY010103</t>
  </si>
  <si>
    <t>BY010201</t>
  </si>
  <si>
    <t>Минский район</t>
  </si>
  <si>
    <t>BY010204</t>
  </si>
  <si>
    <t>Солигорский район</t>
  </si>
  <si>
    <t>BY_FFD_CARDIO1</t>
  </si>
  <si>
    <t>BY010105</t>
  </si>
  <si>
    <t>BY010108</t>
  </si>
  <si>
    <t>BY010217</t>
  </si>
  <si>
    <t>Дзержинский район</t>
  </si>
  <si>
    <t>BY_FFD_AI_COMBO</t>
  </si>
  <si>
    <t>BY0305</t>
  </si>
  <si>
    <t>Шкловский район</t>
  </si>
  <si>
    <t>BY0307</t>
  </si>
  <si>
    <t>Чериковский район</t>
  </si>
  <si>
    <t>BY0310</t>
  </si>
  <si>
    <t>Белыничский район</t>
  </si>
  <si>
    <t>BY_FFD_COMBOMIX</t>
  </si>
  <si>
    <t>BY0311</t>
  </si>
  <si>
    <t>Бобруйский район</t>
  </si>
  <si>
    <t>BY0312</t>
  </si>
  <si>
    <t>Кировский район</t>
  </si>
  <si>
    <t>BY0313</t>
  </si>
  <si>
    <t>Осиповичский район</t>
  </si>
  <si>
    <t>BY010224</t>
  </si>
  <si>
    <t>Несвижский район</t>
  </si>
  <si>
    <t>BY0510</t>
  </si>
  <si>
    <t>BY0512</t>
  </si>
  <si>
    <t>Витебский район</t>
  </si>
  <si>
    <t>BY0511</t>
  </si>
  <si>
    <t>Оршанский район</t>
  </si>
  <si>
    <t>BY0521</t>
  </si>
  <si>
    <t>Дубровенский район</t>
  </si>
  <si>
    <t>BY0518</t>
  </si>
  <si>
    <t>Бешенковичский район</t>
  </si>
  <si>
    <t>BY0516</t>
  </si>
  <si>
    <t>Чашницкий район</t>
  </si>
  <si>
    <t>BY0520</t>
  </si>
  <si>
    <t>Городокский район</t>
  </si>
  <si>
    <t>BY010209</t>
  </si>
  <si>
    <t>Березинский район</t>
  </si>
  <si>
    <t>BY010106</t>
  </si>
  <si>
    <t>BY010104</t>
  </si>
  <si>
    <t>BY010214</t>
  </si>
  <si>
    <t>Борисовский район</t>
  </si>
  <si>
    <t>BY010208</t>
  </si>
  <si>
    <t>Смолевичский район</t>
  </si>
  <si>
    <t>BY010101</t>
  </si>
  <si>
    <t>BY010102</t>
  </si>
  <si>
    <t>BY010205</t>
  </si>
  <si>
    <t>Слуцкий район</t>
  </si>
  <si>
    <t>BY010202</t>
  </si>
  <si>
    <t>Пуховичский район</t>
  </si>
  <si>
    <t>BY010207</t>
  </si>
  <si>
    <t>Узденский район</t>
  </si>
  <si>
    <t>BY0601</t>
  </si>
  <si>
    <t>BY0608</t>
  </si>
  <si>
    <t>Гродненский район</t>
  </si>
  <si>
    <t>BY0602</t>
  </si>
  <si>
    <t>Волковысский район</t>
  </si>
  <si>
    <t>BY0603</t>
  </si>
  <si>
    <t>Слонимский район</t>
  </si>
  <si>
    <t>BY0611</t>
  </si>
  <si>
    <t>Островецкий район</t>
  </si>
  <si>
    <t>BY0604</t>
  </si>
  <si>
    <t>Сморгонский район</t>
  </si>
  <si>
    <t>BY0612</t>
  </si>
  <si>
    <t>Ошмянский район</t>
  </si>
  <si>
    <t>BY020101</t>
  </si>
  <si>
    <t>Брест-Московский район</t>
  </si>
  <si>
    <t>BY020102</t>
  </si>
  <si>
    <t>Брест-Ленинский район</t>
  </si>
  <si>
    <t>BY020203</t>
  </si>
  <si>
    <t>Берёзовский район</t>
  </si>
  <si>
    <t>BY020205</t>
  </si>
  <si>
    <t>Брестский район</t>
  </si>
  <si>
    <t>BY020202</t>
  </si>
  <si>
    <t>Белоозёрский район</t>
  </si>
  <si>
    <t>BY_FFD_CARDIOMIX</t>
  </si>
  <si>
    <t>BY020201</t>
  </si>
  <si>
    <t>Барановический район</t>
  </si>
  <si>
    <t>BY020207</t>
  </si>
  <si>
    <t>Ганцевический район</t>
  </si>
  <si>
    <t>BY020211</t>
  </si>
  <si>
    <t>Ивацевический район</t>
  </si>
  <si>
    <t>BY020215</t>
  </si>
  <si>
    <t>Ляховический район</t>
  </si>
  <si>
    <t>BY010218</t>
  </si>
  <si>
    <t>Молодечненский район</t>
  </si>
  <si>
    <t>BY010219</t>
  </si>
  <si>
    <t>Воложинский район</t>
  </si>
  <si>
    <t>BY_FFD_HOSPITAL</t>
  </si>
  <si>
    <t>BY010107</t>
  </si>
  <si>
    <t>BY0408</t>
  </si>
  <si>
    <t>Мозырьский район</t>
  </si>
  <si>
    <t>BY0403</t>
  </si>
  <si>
    <t>Речицкий район</t>
  </si>
  <si>
    <t>BY0406</t>
  </si>
  <si>
    <t>Калинковичский район</t>
  </si>
  <si>
    <t>BY0304</t>
  </si>
  <si>
    <t>Быховский район</t>
  </si>
  <si>
    <t>BY0308</t>
  </si>
  <si>
    <t>Кричевский район</t>
  </si>
  <si>
    <t>BY020213</t>
  </si>
  <si>
    <t>Кобринский район</t>
  </si>
  <si>
    <t>BY020216</t>
  </si>
  <si>
    <t>Малоритский район</t>
  </si>
  <si>
    <t>BY020218</t>
  </si>
  <si>
    <t>Пружанский район</t>
  </si>
  <si>
    <t>BY010220</t>
  </si>
  <si>
    <t>Вилейский район</t>
  </si>
  <si>
    <t>BY010206</t>
  </si>
  <si>
    <t>Мядельский район</t>
  </si>
  <si>
    <t>BY020212</t>
  </si>
  <si>
    <t>Каменецкий район</t>
  </si>
  <si>
    <t>BY020206</t>
  </si>
  <si>
    <t>Высоковский район</t>
  </si>
  <si>
    <t>BY0514</t>
  </si>
  <si>
    <t>Лепельский район</t>
  </si>
  <si>
    <t>BY0605</t>
  </si>
  <si>
    <t>Лидский район</t>
  </si>
  <si>
    <t>BY0606</t>
  </si>
  <si>
    <t>Новогрудский район</t>
  </si>
  <si>
    <t>BY0607</t>
  </si>
  <si>
    <t>Щучинский район</t>
  </si>
  <si>
    <t>BY010215</t>
  </si>
  <si>
    <t>Логойский</t>
  </si>
  <si>
    <t>BY0409</t>
  </si>
  <si>
    <t>Ветковский район</t>
  </si>
  <si>
    <t>BY020204</t>
  </si>
  <si>
    <t>Пинский Район</t>
  </si>
  <si>
    <t>BY020208</t>
  </si>
  <si>
    <t>Дрогичинский район</t>
  </si>
  <si>
    <t>BY020210</t>
  </si>
  <si>
    <t>Ивановский район</t>
  </si>
  <si>
    <t>BY020214</t>
  </si>
  <si>
    <t>Лунинецкий район</t>
  </si>
  <si>
    <t>BY020219</t>
  </si>
  <si>
    <t>Столинский район</t>
  </si>
  <si>
    <t>BY020217</t>
  </si>
  <si>
    <t>Микашевический район</t>
  </si>
  <si>
    <t>BY010213</t>
  </si>
  <si>
    <t>Червенский район</t>
  </si>
  <si>
    <t>С 01.01.2023</t>
  </si>
  <si>
    <t>BY010212</t>
  </si>
  <si>
    <t>Столбцовский район</t>
  </si>
  <si>
    <t>BY0501</t>
  </si>
  <si>
    <t>Полоцкий район</t>
  </si>
  <si>
    <t>BY0502</t>
  </si>
  <si>
    <t>BY0507</t>
  </si>
  <si>
    <t>Браславский район</t>
  </si>
  <si>
    <t>BY0505</t>
  </si>
  <si>
    <t>Верхнедвинский район</t>
  </si>
  <si>
    <t>BY0509</t>
  </si>
  <si>
    <t>Поставский район</t>
  </si>
  <si>
    <t>BY0506</t>
  </si>
  <si>
    <t>Глубокский район</t>
  </si>
  <si>
    <t>BY0504</t>
  </si>
  <si>
    <t>Миорский район</t>
  </si>
  <si>
    <t>BY0503</t>
  </si>
  <si>
    <t>Ушачский район</t>
  </si>
  <si>
    <t>BY0508</t>
  </si>
  <si>
    <t>Шарковщинский район</t>
  </si>
  <si>
    <t>Волковыский район</t>
  </si>
  <si>
    <t>BYS000402A</t>
  </si>
  <si>
    <t>УБРАТЬ С 01.01.2023</t>
  </si>
  <si>
    <t>BY0515</t>
  </si>
  <si>
    <t>Лиозненский район</t>
  </si>
  <si>
    <t>BY010221</t>
  </si>
  <si>
    <t>Любаньский район</t>
  </si>
  <si>
    <t>BY010211</t>
  </si>
  <si>
    <t>Стародорожский район</t>
  </si>
  <si>
    <t>BY010223</t>
  </si>
  <si>
    <t>Клецкий район</t>
  </si>
  <si>
    <t>BY020209</t>
  </si>
  <si>
    <t>Жабинковский район</t>
  </si>
  <si>
    <t>Червеньский район</t>
  </si>
  <si>
    <t>BY010222</t>
  </si>
  <si>
    <t>Копыльский район</t>
  </si>
  <si>
    <t>BYS000503A</t>
  </si>
  <si>
    <t>BY0519</t>
  </si>
  <si>
    <t>Шумилинский район</t>
  </si>
  <si>
    <t>BY0513</t>
  </si>
  <si>
    <t>Сенненский район</t>
  </si>
  <si>
    <t>BY0517</t>
  </si>
  <si>
    <t>Толочинский район</t>
  </si>
  <si>
    <t>АльфаАптека Аптека N1 ГаленаФарм ООО</t>
  </si>
  <si>
    <t>АльфаАптека Аптека N1 ОДО Аленфарм плюс</t>
  </si>
  <si>
    <t>АльфаАптека Аптека N1 ОДО Меджел</t>
  </si>
  <si>
    <t>АльфаАптека Аптека N10 Беллерофон ООО</t>
  </si>
  <si>
    <t>АльфаАптека Аптека N10 ГаленаФарм ООО</t>
  </si>
  <si>
    <t>АльфаАптека Аптека N10 ЗАО Компания Интерфарм</t>
  </si>
  <si>
    <t>АльфаАптека Аптека N10 ОДО Аленфарм плюс</t>
  </si>
  <si>
    <t>АльфаАптека Аптека N10 ОДО Меджел</t>
  </si>
  <si>
    <t>АльфаАптека Аптека N10 ОДО Салюслайн</t>
  </si>
  <si>
    <t>АльфаАптека Аптека N10 Табина ООО</t>
  </si>
  <si>
    <t>АльфаАптека Аптека N11 Беллерофон ООО</t>
  </si>
  <si>
    <t>АльфаАптека Аптека N11 ГаленаФарм ООО</t>
  </si>
  <si>
    <t>АльфаАптека Аптека N11 ЗАО Компания Интерфарм</t>
  </si>
  <si>
    <t>АльфаАптека Аптека N11 Не Ска ООО</t>
  </si>
  <si>
    <t>АльфаАптека Аптека N11 ОДО Меджел</t>
  </si>
  <si>
    <t>АльфаАптека Аптека N11 ОДО Салюслайн</t>
  </si>
  <si>
    <t>АльфаАптека Аптека N12 Беллерофон ООО</t>
  </si>
  <si>
    <t>АльфаАптека Аптека N12 БООО СпецАфармация</t>
  </si>
  <si>
    <t>АльфаАптека Аптека N12 ГаленаФарм ООО</t>
  </si>
  <si>
    <t>АльфаАптека Аптека N12 ЗАО Компания Интерфарм</t>
  </si>
  <si>
    <t>АльфаАптека Аптека N12 Не Ска ООО</t>
  </si>
  <si>
    <t>АльфаАптека Аптека N12 ОДО Меджел</t>
  </si>
  <si>
    <t>АльфаАптека Аптека N12 ОДО Салюслайн</t>
  </si>
  <si>
    <t>АльфаАптека Аптека N12 Табина ООО</t>
  </si>
  <si>
    <t>АльфаАптека Аптека N13 ГаленаФарм ООО</t>
  </si>
  <si>
    <t>АльфаАптека Аптека N13 ЗАО Компания Интерфарм</t>
  </si>
  <si>
    <t>АльфаАптека Аптека N13 ОДО Аленфарм плюс</t>
  </si>
  <si>
    <t>АльфаАптека Аптека N13 ОДО Меджел</t>
  </si>
  <si>
    <t>АльфаАптека Аптека N13 ОДО Салюслайн</t>
  </si>
  <si>
    <t>АльфаАптека Аптека N14 БООО СпецАфармация</t>
  </si>
  <si>
    <t>АльфаАптека Аптека N14 ГаленаФарм ООО</t>
  </si>
  <si>
    <t>АльфаАптека Аптека N14 ЗАО Компания Интерфарм</t>
  </si>
  <si>
    <t>АльфаАптека Аптека N14 ОДО Аленфарм плюс</t>
  </si>
  <si>
    <t>АльфаАптека Аптека N14 ОДО Меджел</t>
  </si>
  <si>
    <t>АльфаАптека Аптека N14 ОДО Салюслайн</t>
  </si>
  <si>
    <t>АльфаАптека Аптека N15 ГаленаФарм ООО</t>
  </si>
  <si>
    <t>АльфаАптека Аптека N15 ЗАО Компания Интерфарм</t>
  </si>
  <si>
    <t>АльфаАптека Аптека N15 ОДО Меджел</t>
  </si>
  <si>
    <t>АльфаАптека Аптека N15 ОДО Салюслайн</t>
  </si>
  <si>
    <t>АльфаАптека Аптека N15 Фитобел ООО</t>
  </si>
  <si>
    <t>АльфаАптека Аптека N16 ГаленаФарм ООО</t>
  </si>
  <si>
    <t>АльфаАптека Аптека N16 ЗАО Компания Интерфарм</t>
  </si>
  <si>
    <t>АльфаАптека Аптека N16 ОДО Аленфарм плюс</t>
  </si>
  <si>
    <t>АльфаАптека Аптека N16 ОДО Меджел</t>
  </si>
  <si>
    <t>АльфаАптека Аптека N16 ОДО Салюслайн</t>
  </si>
  <si>
    <t>АльфаАптека Аптека N17 ГаленаФарм ООО</t>
  </si>
  <si>
    <t>АльфаАптека Аптека N17 ЗАО Компания Интерфарм</t>
  </si>
  <si>
    <t>АльфаАптека Аптека N17 ОДО Аленфарм плюс</t>
  </si>
  <si>
    <t>АльфаАптека Аптека N17 ОДО Меджел</t>
  </si>
  <si>
    <t>АльфаАптека Аптека N17 ОДО Салюслайн</t>
  </si>
  <si>
    <t>АльфаАптека Аптека N18 ГаленаФарм ООО</t>
  </si>
  <si>
    <t>АльфаАптека Аптека N18 ЗАО Компания Интерфарм</t>
  </si>
  <si>
    <t>АльфаАптека Аптека N18 ОДО Аленфарм плюс</t>
  </si>
  <si>
    <t>АльфаАптека Аптека N18 ОДО Меджел</t>
  </si>
  <si>
    <t>АльфаАптека Аптека N18 ОДО Салюслайн</t>
  </si>
  <si>
    <t>АльфаАптека Аптека N19 ГаленаФарм ООО</t>
  </si>
  <si>
    <t>АльфаАптека Аптека N19 ЗАО Компания Интерфарм</t>
  </si>
  <si>
    <t>АльфаАптека Аптека N19 ОДО Аленфарм плюс</t>
  </si>
  <si>
    <t>АльфаАптека Аптека N19 ОДО Салюслайн</t>
  </si>
  <si>
    <t>АльфаАптека Аптека N19 Табина ООО</t>
  </si>
  <si>
    <t>АльфаАптека Аптека N19 Фитобел ООО</t>
  </si>
  <si>
    <t>АльфаАптека Аптека N2 ГаленаФарм ООО</t>
  </si>
  <si>
    <t>АльфаАптека Аптека N2 ЗАО Компания Интерфарм</t>
  </si>
  <si>
    <t>АльфаАптека Аптека N2 Не Ска ООО</t>
  </si>
  <si>
    <t>АльфаАптека Аптека N2 ОДО Аленфарм плюс</t>
  </si>
  <si>
    <t>АльфаАптека Аптека N2 ОДО Меджел</t>
  </si>
  <si>
    <t>АльфаАптека Аптека N2 Табина ООО</t>
  </si>
  <si>
    <t>АльфаАптека Аптека N20 ГаленаФарм ООО</t>
  </si>
  <si>
    <t>АльфаАптека Аптека N20 ЗАО Компания Интерфарм</t>
  </si>
  <si>
    <t>АльфаАптека Аптека N20 ОДО Салюслайн</t>
  </si>
  <si>
    <t>АльфаАптека Аптека N21 ОДО Салюслайн</t>
  </si>
  <si>
    <t>АльфаАптека Аптека N22 ОДО Салюслайн</t>
  </si>
  <si>
    <t>АльфаАптека Аптека N22 Фитобел ООО</t>
  </si>
  <si>
    <t>АльфаАптека Аптека N23 Не Ска ООО</t>
  </si>
  <si>
    <t>АльфаАптека Аптека N23 ОДО Салюслайн</t>
  </si>
  <si>
    <t>АльфаАптека Аптека N23 Табина ООО</t>
  </si>
  <si>
    <t>АльфаАптека Аптека N23 Фитобел ООО</t>
  </si>
  <si>
    <t>АльфаАптека Аптека N24 ОДО Салюслайн</t>
  </si>
  <si>
    <t>АльфаАптека Аптека N24 Табина ООО</t>
  </si>
  <si>
    <t>АльфаАптека Аптека N25 Не Ска ООО</t>
  </si>
  <si>
    <t>АльфаАптека Аптека N25 ОДО Салюслайн</t>
  </si>
  <si>
    <t>АльфаАптека Аптека N27 Табина ООО</t>
  </si>
  <si>
    <t>АльфаАптека Аптека N28 Фитобел ООО</t>
  </si>
  <si>
    <t>АльфаАптека Аптека N29 Фитобел ООО</t>
  </si>
  <si>
    <t>АльфаАптека Аптека N3 Беллерофон ООО</t>
  </si>
  <si>
    <t>АльфаАптека Аптека N3 БООО СпецАфармация</t>
  </si>
  <si>
    <t>АльфаАптека Аптека N3 ГаленаФарм ООО</t>
  </si>
  <si>
    <t>АльфаАптека Аптека N3 ЗАО Компания Интерфарм</t>
  </si>
  <si>
    <t>АльфаАптека Аптека N3 Не Ска ООО</t>
  </si>
  <si>
    <t>АльфаАптека Аптека N3 ОДО Меджел</t>
  </si>
  <si>
    <t>АльфаАптека Аптека N3 Табина ООО</t>
  </si>
  <si>
    <t>АльфаАптека Аптека N30 Не Ска ООО</t>
  </si>
  <si>
    <t>АльфаАптека Аптека N32 Фитобел ООО</t>
  </si>
  <si>
    <t>АльфаАптека Аптека N35 Фитобел ООО</t>
  </si>
  <si>
    <t>АльфаАптека Аптека N38 Фитобел ООО</t>
  </si>
  <si>
    <t>АльфаАптека Аптека N39 Фитобел ООО</t>
  </si>
  <si>
    <t>АльфаАптека Аптека N4 Беллерофон ООО</t>
  </si>
  <si>
    <t>АльфаАптека Аптека N4 ГаленаФарм ООО</t>
  </si>
  <si>
    <t>АльфаАптека Аптека N4 ЗАО Компания Интерфарм</t>
  </si>
  <si>
    <t>АльфаАптека Аптека N4 Не Ска ООО</t>
  </si>
  <si>
    <t>АльфаАптека Аптека N4 ОДО Аленфарм плюс</t>
  </si>
  <si>
    <t>АльфаАптека Аптека N4 ОДО Меджел</t>
  </si>
  <si>
    <t>АльфаАптека Аптека N4 ОДО Салюслайн</t>
  </si>
  <si>
    <t>АльфаАптека Аптека N5 Беллерофон ООО</t>
  </si>
  <si>
    <t>АльфаАптека Аптека N5 ГаленаФарм ООО</t>
  </si>
  <si>
    <t>АльфаАптека Аптека N5 ЗАО Компания Интерфарм</t>
  </si>
  <si>
    <t>АльфаАптека Аптека N5 Не Ска ООО</t>
  </si>
  <si>
    <t>АльфаАптека Аптека N5 ОДО Аленфарм плюс</t>
  </si>
  <si>
    <t>АльфаАптека Аптека N5 Табина ООО</t>
  </si>
  <si>
    <t>АльфаАптека Аптека N6 Беллерофон ООО</t>
  </si>
  <si>
    <t>АльфаАптека Аптека N6 ГаленаФарм ООО</t>
  </si>
  <si>
    <t>АльфаАптека Аптека N6 ЗАО Компания Интерфарм</t>
  </si>
  <si>
    <t>АльфаАптека Аптека N6 Не Ска ООО</t>
  </si>
  <si>
    <t>АльфаАптека Аптека N6 ОДО Аленфарм плюс</t>
  </si>
  <si>
    <t>АльфаАптека Аптека N6 ОДО Меджел</t>
  </si>
  <si>
    <t>АльфаАптека Аптека N6 ОДО Салюслайн</t>
  </si>
  <si>
    <t>АльфаАптека Аптека N6 Табина ООО</t>
  </si>
  <si>
    <t>АльфаАптека Аптека N7 Беллерофон ООО</t>
  </si>
  <si>
    <t>АльфаАптека Аптека N7 БООО СпецАфармация</t>
  </si>
  <si>
    <t>АльфаАптека Аптека N7 ГаленаФарм ООО</t>
  </si>
  <si>
    <t>АльфаАптека Аптека N7 ЗАО Компания Интерфарм</t>
  </si>
  <si>
    <t>АльфаАптека Аптека N7 ОДО Аленфарм плюс</t>
  </si>
  <si>
    <t>АльфаАптека Аптека N7 ОДО Меджел</t>
  </si>
  <si>
    <t>АльфаАптека Аптека N7 ОДО Салюслайн</t>
  </si>
  <si>
    <t>АльфаАптека Аптека N7 Табина ООО</t>
  </si>
  <si>
    <t>АльфаАптека Аптека N8 Беллерофон ООО</t>
  </si>
  <si>
    <t>АльфаАптека Аптека N8 БООО СпецАфармация</t>
  </si>
  <si>
    <t>АльфаАптека Аптека N8 ГаленаФарм ООО</t>
  </si>
  <si>
    <t>АльфаАптека Аптека N8 ЗАО Компания Интерфарм</t>
  </si>
  <si>
    <t>АльфаАптека Аптека N8 Не Ска ООО</t>
  </si>
  <si>
    <t>АльфаАптека Аптека N8 ОДО Аленфарм плюс</t>
  </si>
  <si>
    <t>АльфаАптека Аптека N8 ОДО Меджел</t>
  </si>
  <si>
    <t>АльфаАптека Аптека N8 ОДО Салюслайн</t>
  </si>
  <si>
    <t>АльфаАптека Аптека N8 Табина ООО</t>
  </si>
  <si>
    <t>АльфаАптека Аптека N9 БООО СпецАфармация</t>
  </si>
  <si>
    <t>АльфаАптека Аптека N9 ГаленаФарм ООО</t>
  </si>
  <si>
    <t>АльфаАптека Аптека N9 ЗАО Компания Интерфарм</t>
  </si>
  <si>
    <t>АльфаАптека Аптека N9 ОДО Аленфарм плюс</t>
  </si>
  <si>
    <t>АльфаАптека Аптека N9 ОДО Меджел</t>
  </si>
  <si>
    <t>АльфаАптека Аптека N9 ОДО Салюслайн</t>
  </si>
  <si>
    <t>Добрыя Леки Аптека N92 ООО Фарммаркет-Плюс</t>
  </si>
  <si>
    <t>Остров Здоровья Аптека N1 ФармПремиум ООО</t>
  </si>
  <si>
    <t>Остров Здоровья Аптека N10 ФармПремиум ООО</t>
  </si>
  <si>
    <t>Остров Здоровья Аптека N11 ФармПремиум ООО</t>
  </si>
  <si>
    <t>Остров Здоровья Аптека N12 ФармПремиум ООО</t>
  </si>
  <si>
    <t>Остров Здоровья Аптека N13 ФармПремиум ООО</t>
  </si>
  <si>
    <t>Остров Здоровья Аптека N14 ФармПремиум ООО</t>
  </si>
  <si>
    <t>Остров Здоровья Аптека N15 ФармПремиум ООО</t>
  </si>
  <si>
    <t>Остров Здоровья Аптека N2 ФармПремиум ООО</t>
  </si>
  <si>
    <t>Остров Здоровья Аптека N3 ФармПремиум ООО</t>
  </si>
  <si>
    <t>Остров Здоровья Аптека N4 ФармПремиум ООО</t>
  </si>
  <si>
    <t>Остров Здоровья Аптека N5 ФармПремиум ООО</t>
  </si>
  <si>
    <t>Остров Здоровья Аптека N7 ФармПремиум ООО</t>
  </si>
  <si>
    <t>Остров Здоровья Аптека N8 ФармПремиум ООО</t>
  </si>
  <si>
    <t>Остров Здоровья Аптека N9 ООО ФармПремиум</t>
  </si>
  <si>
    <t>Искамед ООО Магазин Магнолия N2</t>
  </si>
  <si>
    <t>Искамед ООО Магазин Магнолия N1</t>
  </si>
  <si>
    <t>Мелисса Аптека N32 УП МедФармИнвест</t>
  </si>
  <si>
    <t>ул. Брестская, 108</t>
  </si>
  <si>
    <t>1-й Микрорайон, 1а</t>
  </si>
  <si>
    <t>ул. Николы Теслы, 1, пом. 249</t>
  </si>
  <si>
    <t>255</t>
  </si>
  <si>
    <t>ул. Нормандия-Неман, 161а</t>
  </si>
  <si>
    <t>б-р Ленинского комсомола, 52/5, областная пол-ка</t>
  </si>
  <si>
    <t>ул. Садовая, 5, маг. Ома</t>
  </si>
  <si>
    <t>д. Новые Засимовичи, ул. Почтовая, 151А</t>
  </si>
  <si>
    <t>Фармпремиум</t>
  </si>
  <si>
    <t>Восточные рег. Минской обл.</t>
  </si>
  <si>
    <t xml:space="preserve">2 кв </t>
  </si>
  <si>
    <t>2 кв</t>
  </si>
  <si>
    <t>т</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</si>
</sst>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F400]h:mm:ss\ AM/PM"/>
  </numFmts>
  <fonts count="92" x14ac:knownFonts="1">
    <font>
      <sz val="11"/>
      <color theme="1"/>
      <name val="Calibri"/>
      <family val="2"/>
      <charset val="204"/>
      <scheme val="minor"/>
    </font>
    <font>
      <sz val="10"/>
      <color theme="1"/>
      <name val="Arial"/>
      <family val="2"/>
      <charset val="204"/>
    </font>
    <font>
      <sz val="11"/>
      <color theme="1"/>
      <name val="Arial"/>
      <family val="2"/>
      <charset val="204"/>
    </font>
    <font>
      <sz val="10"/>
      <color theme="1"/>
      <name val="Arial"/>
      <family val="2"/>
      <charset val="204"/>
    </font>
    <font>
      <sz val="10"/>
      <color theme="1"/>
      <name val="Arial"/>
      <family val="2"/>
      <charset val="204"/>
    </font>
    <font>
      <sz val="10"/>
      <color theme="1"/>
      <name val="Arial"/>
      <family val="2"/>
      <charset val="204"/>
    </font>
    <font>
      <sz val="10"/>
      <color theme="1"/>
      <name val="Arial"/>
      <family val="2"/>
      <charset val="204"/>
    </font>
    <font>
      <sz val="10"/>
      <color theme="1"/>
      <name val="Arial"/>
      <family val="2"/>
      <charset val="204"/>
    </font>
    <font>
      <sz val="10"/>
      <color theme="1"/>
      <name val="Arial"/>
      <family val="2"/>
      <charset val="204"/>
    </font>
    <font>
      <sz val="11"/>
      <name val="Calibri"/>
      <family val="2"/>
      <charset val="204"/>
      <scheme val="minor"/>
    </font>
    <font>
      <b/>
      <sz val="11"/>
      <color rgb="FFFF0000"/>
      <name val="Calibri"/>
      <family val="2"/>
      <charset val="204"/>
      <scheme val="minor"/>
    </font>
    <font>
      <sz val="9"/>
      <color indexed="81"/>
      <name val="Tahoma"/>
      <family val="2"/>
      <charset val="204"/>
    </font>
    <font>
      <b/>
      <sz val="9"/>
      <color indexed="81"/>
      <name val="Tahoma"/>
      <family val="2"/>
      <charset val="204"/>
    </font>
    <font>
      <b/>
      <sz val="11"/>
      <color theme="1"/>
      <name val="Calibri"/>
      <family val="2"/>
      <charset val="204"/>
      <scheme val="minor"/>
    </font>
    <font>
      <b/>
      <sz val="11"/>
      <name val="Calibri"/>
      <family val="2"/>
      <charset val="204"/>
      <scheme val="minor"/>
    </font>
    <font>
      <sz val="11"/>
      <color rgb="FFFF0000"/>
      <name val="Calibri"/>
      <family val="2"/>
      <charset val="204"/>
      <scheme val="minor"/>
    </font>
    <font>
      <u/>
      <sz val="11"/>
      <color theme="10"/>
      <name val="Calibri"/>
      <family val="2"/>
      <charset val="204"/>
      <scheme val="minor"/>
    </font>
    <font>
      <sz val="10"/>
      <color rgb="FFFF0000"/>
      <name val="Arial"/>
      <family val="2"/>
      <charset val="204"/>
    </font>
    <font>
      <b/>
      <sz val="10"/>
      <color theme="1"/>
      <name val="Arial"/>
      <family val="2"/>
      <charset val="204"/>
    </font>
    <font>
      <sz val="10"/>
      <color theme="0"/>
      <name val="Arial"/>
      <family val="2"/>
      <charset val="204"/>
    </font>
    <font>
      <sz val="11"/>
      <color theme="1"/>
      <name val="Arial"/>
      <family val="2"/>
      <charset val="204"/>
    </font>
    <font>
      <sz val="10"/>
      <name val="Arial"/>
      <family val="2"/>
      <charset val="204"/>
    </font>
    <font>
      <sz val="11"/>
      <color theme="1"/>
      <name val="Calibri"/>
      <family val="2"/>
      <scheme val="minor"/>
    </font>
    <font>
      <b/>
      <sz val="11"/>
      <color theme="1"/>
      <name val="Arial"/>
      <family val="2"/>
      <charset val="204"/>
    </font>
    <font>
      <b/>
      <sz val="10"/>
      <name val="Arial"/>
      <family val="2"/>
      <charset val="204"/>
    </font>
    <font>
      <b/>
      <sz val="11"/>
      <name val="Arial"/>
      <family val="2"/>
      <charset val="204"/>
    </font>
    <font>
      <sz val="11"/>
      <color theme="2" tint="-0.249977111117893"/>
      <name val="Calibri"/>
      <family val="2"/>
      <charset val="204"/>
      <scheme val="minor"/>
    </font>
    <font>
      <b/>
      <sz val="10"/>
      <name val="Calibri"/>
      <family val="2"/>
      <charset val="204"/>
      <scheme val="minor"/>
    </font>
    <font>
      <sz val="10"/>
      <name val="Calibri"/>
      <family val="2"/>
      <charset val="204"/>
      <scheme val="minor"/>
    </font>
    <font>
      <sz val="11"/>
      <color theme="2" tint="-9.9978637043366805E-2"/>
      <name val="Calibri"/>
      <family val="2"/>
      <charset val="204"/>
      <scheme val="minor"/>
    </font>
    <font>
      <sz val="11"/>
      <color theme="0" tint="-0.249977111117893"/>
      <name val="Calibri"/>
      <family val="2"/>
      <charset val="204"/>
      <scheme val="minor"/>
    </font>
    <font>
      <sz val="11"/>
      <color theme="0" tint="-0.14999847407452621"/>
      <name val="Calibri"/>
      <family val="2"/>
      <charset val="204"/>
      <scheme val="minor"/>
    </font>
    <font>
      <b/>
      <sz val="12"/>
      <color theme="1"/>
      <name val="Calibri"/>
      <family val="2"/>
      <charset val="204"/>
      <scheme val="minor"/>
    </font>
    <font>
      <b/>
      <sz val="12"/>
      <name val="Calibri"/>
      <family val="2"/>
      <charset val="204"/>
      <scheme val="minor"/>
    </font>
    <font>
      <sz val="11"/>
      <color theme="0" tint="-0.34998626667073579"/>
      <name val="Calibri"/>
      <family val="2"/>
      <charset val="204"/>
      <scheme val="minor"/>
    </font>
    <font>
      <sz val="10"/>
      <color rgb="FF000000"/>
      <name val="Times New Roman"/>
      <family val="1"/>
      <charset val="204"/>
    </font>
    <font>
      <sz val="8.25"/>
      <color rgb="FF000000"/>
      <name val="Tahoma"/>
      <family val="2"/>
    </font>
    <font>
      <b/>
      <sz val="10"/>
      <name val="Arial Nova"/>
      <family val="2"/>
      <charset val="204"/>
    </font>
    <font>
      <b/>
      <sz val="10"/>
      <color theme="1"/>
      <name val="Arial Nova"/>
      <family val="2"/>
      <charset val="204"/>
    </font>
    <font>
      <b/>
      <sz val="11"/>
      <color theme="1" tint="4.9989318521683403E-2"/>
      <name val="Calibri"/>
      <family val="2"/>
      <charset val="204"/>
      <scheme val="minor"/>
    </font>
    <font>
      <b/>
      <sz val="14"/>
      <color rgb="FFFF0000"/>
      <name val="Calibri"/>
      <family val="2"/>
      <charset val="204"/>
      <scheme val="minor"/>
    </font>
    <font>
      <sz val="10"/>
      <name val="Arial Nova"/>
      <family val="2"/>
      <charset val="204"/>
    </font>
    <font>
      <b/>
      <sz val="14"/>
      <name val="Calibri"/>
      <family val="2"/>
      <charset val="204"/>
      <scheme val="minor"/>
    </font>
    <font>
      <sz val="10"/>
      <color rgb="FF7030A0"/>
      <name val="Arial"/>
      <family val="2"/>
      <charset val="204"/>
    </font>
    <font>
      <sz val="8"/>
      <name val="Calibri"/>
      <family val="2"/>
      <charset val="204"/>
      <scheme val="minor"/>
    </font>
    <font>
      <sz val="9"/>
      <name val="Calibri"/>
      <family val="2"/>
      <charset val="204"/>
      <scheme val="minor"/>
    </font>
    <font>
      <sz val="10"/>
      <color theme="1"/>
      <name val="Calibri"/>
      <family val="2"/>
      <charset val="204"/>
      <scheme val="minor"/>
    </font>
    <font>
      <b/>
      <sz val="9"/>
      <color theme="1"/>
      <name val="Calibri"/>
      <family val="2"/>
      <charset val="204"/>
      <scheme val="minor"/>
    </font>
    <font>
      <sz val="9"/>
      <color theme="1"/>
      <name val="Calibri"/>
      <family val="2"/>
      <charset val="204"/>
      <scheme val="minor"/>
    </font>
    <font>
      <sz val="8"/>
      <color theme="1"/>
      <name val="Calibri"/>
      <family val="2"/>
      <charset val="204"/>
      <scheme val="minor"/>
    </font>
    <font>
      <b/>
      <i/>
      <sz val="10"/>
      <color theme="1"/>
      <name val="Calibri"/>
      <family val="2"/>
      <charset val="204"/>
      <scheme val="minor"/>
    </font>
    <font>
      <sz val="10"/>
      <color theme="1"/>
      <name val="Arial"/>
      <family val="2"/>
    </font>
    <font>
      <sz val="11"/>
      <color theme="1"/>
      <name val="Calibri"/>
      <family val="2"/>
      <charset val="204"/>
      <scheme val="minor"/>
    </font>
    <font>
      <b/>
      <sz val="9"/>
      <color rgb="FF333333"/>
      <name val="Arial"/>
      <family val="2"/>
      <charset val="204"/>
    </font>
    <font>
      <b/>
      <sz val="10"/>
      <color rgb="FFFF0000"/>
      <name val="Arial"/>
      <family val="2"/>
      <charset val="204"/>
    </font>
    <font>
      <sz val="12"/>
      <name val="Calibri"/>
      <family val="2"/>
      <charset val="204"/>
      <scheme val="minor"/>
    </font>
    <font>
      <b/>
      <sz val="10"/>
      <color theme="1"/>
      <name val="Calibri"/>
      <family val="2"/>
      <charset val="204"/>
      <scheme val="minor"/>
    </font>
    <font>
      <sz val="11"/>
      <name val="Calibri"/>
      <family val="2"/>
      <charset val="1"/>
    </font>
    <font>
      <sz val="11"/>
      <color rgb="FF00B050"/>
      <name val="Calibri"/>
      <family val="2"/>
      <charset val="204"/>
      <scheme val="minor"/>
    </font>
    <font>
      <sz val="10"/>
      <color rgb="FF000000"/>
      <name val="Arial"/>
      <family val="2"/>
      <charset val="204"/>
    </font>
    <font>
      <b/>
      <sz val="10"/>
      <color rgb="FFA6A6A6"/>
      <name val="Arial"/>
      <family val="2"/>
      <charset val="204"/>
    </font>
    <font>
      <b/>
      <sz val="11"/>
      <color rgb="FF000000"/>
      <name val="Calibri"/>
      <family val="2"/>
      <charset val="1"/>
    </font>
    <font>
      <sz val="11"/>
      <color rgb="FF000000"/>
      <name val="Calibri"/>
      <family val="2"/>
      <charset val="204"/>
      <scheme val="minor"/>
    </font>
    <font>
      <b/>
      <sz val="11"/>
      <color rgb="FF000000"/>
      <name val="Calibri"/>
      <family val="2"/>
      <charset val="204"/>
    </font>
    <font>
      <sz val="11"/>
      <color theme="0"/>
      <name val="Calibri"/>
      <family val="2"/>
      <charset val="204"/>
      <scheme val="minor"/>
    </font>
    <font>
      <sz val="9"/>
      <color rgb="FFFF0000"/>
      <name val="Calibri"/>
      <family val="2"/>
      <charset val="204"/>
      <scheme val="minor"/>
    </font>
    <font>
      <sz val="11"/>
      <color rgb="FF7030A0"/>
      <name val="Arial"/>
      <family val="2"/>
      <charset val="204"/>
    </font>
    <font>
      <b/>
      <sz val="9"/>
      <name val="Calibri"/>
      <family val="2"/>
      <charset val="204"/>
      <scheme val="minor"/>
    </font>
    <font>
      <b/>
      <u/>
      <sz val="11"/>
      <color theme="1"/>
      <name val="Calibri"/>
      <family val="2"/>
      <charset val="204"/>
      <scheme val="minor"/>
    </font>
    <font>
      <sz val="10"/>
      <color rgb="FFFF0000"/>
      <name val="Calibri"/>
      <family val="2"/>
      <charset val="204"/>
      <scheme val="minor"/>
    </font>
    <font>
      <b/>
      <sz val="11"/>
      <name val="Calibri"/>
      <family val="2"/>
      <charset val="204"/>
    </font>
    <font>
      <sz val="10"/>
      <color rgb="FF00B050"/>
      <name val="Calibri"/>
      <family val="2"/>
      <charset val="204"/>
      <scheme val="minor"/>
    </font>
    <font>
      <sz val="10"/>
      <color theme="0" tint="-0.499984740745262"/>
      <name val="Calibri"/>
      <family val="2"/>
      <charset val="204"/>
      <scheme val="minor"/>
    </font>
    <font>
      <sz val="10"/>
      <color theme="0" tint="-0.249977111117893"/>
      <name val="Calibri"/>
      <family val="2"/>
      <charset val="204"/>
      <scheme val="minor"/>
    </font>
    <font>
      <sz val="14"/>
      <color rgb="FF333333"/>
      <name val="Arial"/>
      <family val="2"/>
      <charset val="204"/>
    </font>
    <font>
      <sz val="10"/>
      <color rgb="FF0070C0"/>
      <name val="Calibri"/>
      <family val="2"/>
      <charset val="204"/>
      <scheme val="minor"/>
    </font>
    <font>
      <sz val="10"/>
      <color rgb="FF00B0F0"/>
      <name val="Calibri"/>
      <family val="2"/>
      <charset val="204"/>
      <scheme val="minor"/>
    </font>
    <font>
      <sz val="10"/>
      <color rgb="FF7030A0"/>
      <name val="Calibri"/>
      <family val="2"/>
      <charset val="204"/>
      <scheme val="minor"/>
    </font>
    <font>
      <sz val="10"/>
      <color theme="4" tint="-0.249977111117893"/>
      <name val="Calibri"/>
      <family val="2"/>
      <charset val="204"/>
      <scheme val="minor"/>
    </font>
    <font>
      <sz val="10"/>
      <color theme="9" tint="-0.249977111117893"/>
      <name val="Calibri"/>
      <family val="2"/>
      <charset val="204"/>
      <scheme val="minor"/>
    </font>
    <font>
      <sz val="10"/>
      <color theme="5" tint="-0.249977111117893"/>
      <name val="Calibri"/>
      <family val="2"/>
      <charset val="204"/>
      <scheme val="minor"/>
    </font>
    <font>
      <sz val="11"/>
      <color rgb="FF7030A0"/>
      <name val="Calibri"/>
      <family val="2"/>
      <charset val="204"/>
      <scheme val="minor"/>
    </font>
    <font>
      <sz val="10"/>
      <color rgb="FF954ECA"/>
      <name val="Arial"/>
      <family val="2"/>
      <charset val="204"/>
    </font>
    <font>
      <b/>
      <sz val="8"/>
      <name val="Calibri"/>
      <family val="2"/>
      <charset val="204"/>
      <scheme val="minor"/>
    </font>
    <font>
      <sz val="11"/>
      <name val="Calibri"/>
      <family val="2"/>
      <scheme val="minor"/>
    </font>
    <font>
      <b/>
      <sz val="10"/>
      <name val="Calibri"/>
      <family val="2"/>
      <scheme val="minor"/>
    </font>
    <font>
      <sz val="9"/>
      <name val="Arial"/>
      <family val="2"/>
    </font>
    <font>
      <b/>
      <sz val="10"/>
      <color rgb="FF7030A0"/>
      <name val="Arial"/>
      <family val="2"/>
      <charset val="204"/>
    </font>
    <font>
      <b/>
      <strike/>
      <sz val="10"/>
      <color rgb="FFFF0000"/>
      <name val="Arial"/>
      <family val="2"/>
      <charset val="204"/>
    </font>
    <font>
      <strike/>
      <sz val="10"/>
      <color rgb="FFFF0000"/>
      <name val="Arial"/>
      <family val="2"/>
      <charset val="204"/>
    </font>
    <font>
      <strike/>
      <sz val="11"/>
      <color rgb="FFFF0000"/>
      <name val="Calibri"/>
      <family val="2"/>
      <scheme val="minor"/>
    </font>
    <font>
      <sz val="11"/>
      <color rgb="FFFF0000"/>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92D050"/>
        <bgColor indexed="64"/>
      </patternFill>
    </fill>
    <fill>
      <patternFill patternType="solid">
        <fgColor rgb="FF00B050"/>
        <bgColor indexed="64"/>
      </patternFill>
    </fill>
    <fill>
      <patternFill patternType="solid">
        <fgColor rgb="FF7030A0"/>
        <bgColor indexed="64"/>
      </patternFill>
    </fill>
    <fill>
      <patternFill patternType="solid">
        <fgColor rgb="FFFFC000"/>
        <bgColor indexed="64"/>
      </patternFill>
    </fill>
    <fill>
      <patternFill patternType="solid">
        <fgColor theme="5" tint="0.79998168889431442"/>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8" tint="-0.249977111117893"/>
        <bgColor indexed="64"/>
      </patternFill>
    </fill>
    <fill>
      <patternFill patternType="solid">
        <fgColor rgb="FFF67ED4"/>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66FF33"/>
        <bgColor indexed="64"/>
      </patternFill>
    </fill>
    <fill>
      <patternFill patternType="solid">
        <fgColor theme="5" tint="0.59999389629810485"/>
        <bgColor indexed="64"/>
      </patternFill>
    </fill>
    <fill>
      <patternFill patternType="solid">
        <fgColor rgb="FFF3C9D2"/>
        <bgColor indexed="64"/>
      </patternFill>
    </fill>
    <fill>
      <patternFill patternType="solid">
        <fgColor theme="8" tint="0.59999389629810485"/>
        <bgColor indexed="64"/>
      </patternFill>
    </fill>
    <fill>
      <patternFill patternType="solid">
        <fgColor theme="0"/>
        <bgColor indexed="64"/>
      </patternFill>
    </fill>
    <fill>
      <patternFill patternType="solid">
        <fgColor rgb="FF00B0F0"/>
        <bgColor indexed="64"/>
      </patternFill>
    </fill>
    <fill>
      <patternFill patternType="solid">
        <fgColor rgb="FFFFFFA7"/>
        <bgColor indexed="64"/>
      </patternFill>
    </fill>
    <fill>
      <patternFill patternType="solid">
        <fgColor rgb="FF954ECA"/>
        <bgColor indexed="64"/>
      </patternFill>
    </fill>
    <fill>
      <patternFill patternType="solid">
        <fgColor rgb="FFD9D9D9"/>
        <bgColor indexed="64"/>
      </patternFill>
    </fill>
    <fill>
      <patternFill patternType="solid">
        <fgColor theme="9" tint="-0.249977111117893"/>
        <bgColor indexed="64"/>
      </patternFill>
    </fill>
    <fill>
      <patternFill patternType="solid">
        <fgColor rgb="FF9FE6FF"/>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theme="6" tint="0.79998168889431442"/>
        <bgColor theme="6" tint="0.79998168889431442"/>
      </patternFill>
    </fill>
  </fills>
  <borders count="2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bottom/>
      <diagonal/>
    </border>
    <border>
      <left/>
      <right/>
      <top style="thin">
        <color theme="6" tint="0.39997558519241921"/>
      </top>
      <bottom style="thin">
        <color theme="6" tint="0.39997558519241921"/>
      </bottom>
      <diagonal/>
    </border>
    <border>
      <left style="thin">
        <color theme="6" tint="0.39997558519241921"/>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indexed="64"/>
      </left>
      <right/>
      <top style="thin">
        <color indexed="64"/>
      </top>
      <bottom style="thin">
        <color theme="6" tint="0.39997558519241921"/>
      </bottom>
      <diagonal/>
    </border>
  </borders>
  <cellStyleXfs count="13">
    <xf numFmtId="0" fontId="0" fillId="0" borderId="0"/>
    <xf numFmtId="0" fontId="16" fillId="0" borderId="0" applyNumberFormat="0" applyFill="0" applyBorder="0" applyAlignment="0" applyProtection="0"/>
    <xf numFmtId="0" fontId="8" fillId="0" borderId="0"/>
    <xf numFmtId="0" fontId="22" fillId="0" borderId="0"/>
    <xf numFmtId="0" fontId="7" fillId="0" borderId="0"/>
    <xf numFmtId="0" fontId="6" fillId="0" borderId="0"/>
    <xf numFmtId="0" fontId="5" fillId="0" borderId="0"/>
    <xf numFmtId="0" fontId="35" fillId="0" borderId="0"/>
    <xf numFmtId="0" fontId="36" fillId="0" borderId="0"/>
    <xf numFmtId="0" fontId="4" fillId="0" borderId="0"/>
    <xf numFmtId="9" fontId="52" fillId="0" borderId="0" applyFont="0" applyFill="0" applyBorder="0" applyAlignment="0" applyProtection="0"/>
    <xf numFmtId="0" fontId="3" fillId="0" borderId="0"/>
    <xf numFmtId="0" fontId="3" fillId="0" borderId="0"/>
  </cellStyleXfs>
  <cellXfs count="479">
    <xf numFmtId="0" fontId="0" fillId="0" borderId="0" xfId="0"/>
    <xf numFmtId="0" fontId="9" fillId="3" borderId="0" xfId="0" applyFont="1" applyFill="1"/>
    <xf numFmtId="0" fontId="9" fillId="0" borderId="0" xfId="0" applyFont="1"/>
    <xf numFmtId="0" fontId="0" fillId="4" borderId="0" xfId="0" applyFill="1"/>
    <xf numFmtId="0" fontId="13" fillId="0" borderId="0" xfId="0" applyFont="1"/>
    <xf numFmtId="0" fontId="15" fillId="0" borderId="0" xfId="0" applyFont="1"/>
    <xf numFmtId="0" fontId="18" fillId="0" borderId="0" xfId="2" applyFont="1"/>
    <xf numFmtId="0" fontId="8" fillId="0" borderId="0" xfId="2"/>
    <xf numFmtId="0" fontId="21" fillId="0" borderId="0" xfId="2" applyFont="1"/>
    <xf numFmtId="0" fontId="21" fillId="12" borderId="0" xfId="2" applyFont="1" applyFill="1"/>
    <xf numFmtId="0" fontId="19" fillId="11" borderId="0" xfId="2" applyFont="1" applyFill="1"/>
    <xf numFmtId="0" fontId="21" fillId="2" borderId="0" xfId="2" applyFont="1" applyFill="1"/>
    <xf numFmtId="0" fontId="0" fillId="13" borderId="1" xfId="0" applyFill="1" applyBorder="1" applyAlignment="1" applyProtection="1">
      <alignment horizontal="center" vertical="center" wrapText="1"/>
      <protection locked="0"/>
    </xf>
    <xf numFmtId="0" fontId="0" fillId="5" borderId="1" xfId="0" applyFill="1" applyBorder="1" applyAlignment="1" applyProtection="1">
      <alignment horizontal="center" vertical="center" wrapText="1"/>
      <protection locked="0"/>
    </xf>
    <xf numFmtId="0" fontId="13" fillId="0" borderId="1" xfId="3" applyFont="1" applyBorder="1" applyAlignment="1" applyProtection="1">
      <alignment horizontal="center" wrapText="1"/>
      <protection hidden="1"/>
    </xf>
    <xf numFmtId="0" fontId="26" fillId="0" borderId="0" xfId="0" applyFont="1"/>
    <xf numFmtId="0" fontId="28" fillId="0" borderId="0" xfId="2" applyFont="1"/>
    <xf numFmtId="0" fontId="8" fillId="0" borderId="3" xfId="2" applyBorder="1"/>
    <xf numFmtId="0" fontId="21" fillId="2" borderId="3" xfId="2" applyFont="1" applyFill="1" applyBorder="1"/>
    <xf numFmtId="0" fontId="21" fillId="12" borderId="3" xfId="2" applyFont="1" applyFill="1" applyBorder="1"/>
    <xf numFmtId="0" fontId="19" fillId="11" borderId="3" xfId="2" applyFont="1" applyFill="1" applyBorder="1"/>
    <xf numFmtId="0" fontId="29" fillId="0" borderId="0" xfId="0" applyFont="1"/>
    <xf numFmtId="0" fontId="13" fillId="2" borderId="5" xfId="3" applyFont="1" applyFill="1" applyBorder="1" applyAlignment="1">
      <alignment vertical="top" wrapText="1"/>
    </xf>
    <xf numFmtId="0" fontId="13" fillId="4" borderId="2" xfId="3" applyFont="1" applyFill="1" applyBorder="1" applyAlignment="1">
      <alignment vertical="top" wrapText="1"/>
    </xf>
    <xf numFmtId="0" fontId="13" fillId="4" borderId="6" xfId="3" applyFont="1" applyFill="1" applyBorder="1" applyAlignment="1">
      <alignment vertical="center"/>
    </xf>
    <xf numFmtId="0" fontId="30" fillId="0" borderId="0" xfId="0" applyFont="1"/>
    <xf numFmtId="0" fontId="13" fillId="14" borderId="6" xfId="3" applyFont="1" applyFill="1" applyBorder="1" applyAlignment="1">
      <alignment horizontal="center" vertical="center" wrapText="1"/>
    </xf>
    <xf numFmtId="0" fontId="31" fillId="0" borderId="0" xfId="0" applyFont="1"/>
    <xf numFmtId="0" fontId="24" fillId="0" borderId="3" xfId="2" applyFont="1" applyBorder="1"/>
    <xf numFmtId="0" fontId="32" fillId="0" borderId="0" xfId="0" applyFont="1"/>
    <xf numFmtId="0" fontId="34" fillId="0" borderId="0" xfId="0" applyFont="1"/>
    <xf numFmtId="0" fontId="0" fillId="16" borderId="0" xfId="0" applyFill="1"/>
    <xf numFmtId="0" fontId="0" fillId="0" borderId="3" xfId="0" applyBorder="1"/>
    <xf numFmtId="0" fontId="0" fillId="17" borderId="0" xfId="0" applyFill="1"/>
    <xf numFmtId="0" fontId="14" fillId="0" borderId="0" xfId="0" applyFont="1"/>
    <xf numFmtId="0" fontId="9" fillId="0" borderId="0" xfId="0" applyFont="1" applyAlignment="1">
      <alignment horizontal="center" vertical="center"/>
    </xf>
    <xf numFmtId="49" fontId="9" fillId="13" borderId="0" xfId="0" applyNumberFormat="1" applyFont="1" applyFill="1" applyAlignment="1">
      <alignment horizontal="center" vertical="center"/>
    </xf>
    <xf numFmtId="49" fontId="14" fillId="13" borderId="0" xfId="0" applyNumberFormat="1" applyFont="1" applyFill="1" applyAlignment="1">
      <alignment horizontal="center" vertical="center"/>
    </xf>
    <xf numFmtId="49" fontId="9" fillId="13" borderId="0" xfId="1" applyNumberFormat="1" applyFont="1" applyFill="1" applyBorder="1" applyAlignment="1">
      <alignment horizontal="center" vertical="center"/>
    </xf>
    <xf numFmtId="49" fontId="14" fillId="13" borderId="3" xfId="0" applyNumberFormat="1" applyFont="1" applyFill="1" applyBorder="1" applyAlignment="1">
      <alignment horizontal="center" vertical="center"/>
    </xf>
    <xf numFmtId="49" fontId="9" fillId="13" borderId="3" xfId="0" applyNumberFormat="1" applyFont="1" applyFill="1" applyBorder="1" applyAlignment="1">
      <alignment horizontal="center" vertical="center"/>
    </xf>
    <xf numFmtId="0" fontId="9" fillId="18" borderId="0" xfId="0" applyFont="1" applyFill="1" applyAlignment="1">
      <alignment horizontal="center" vertical="center"/>
    </xf>
    <xf numFmtId="0" fontId="14" fillId="18" borderId="0" xfId="0" applyFont="1" applyFill="1" applyAlignment="1">
      <alignment horizontal="center" vertical="center"/>
    </xf>
    <xf numFmtId="0" fontId="9" fillId="18" borderId="0" xfId="0" applyFont="1" applyFill="1" applyAlignment="1">
      <alignment horizontal="center"/>
    </xf>
    <xf numFmtId="0" fontId="9" fillId="18" borderId="3" xfId="0" applyFont="1" applyFill="1" applyBorder="1" applyAlignment="1">
      <alignment horizontal="center"/>
    </xf>
    <xf numFmtId="0" fontId="33" fillId="3" borderId="0" xfId="0" applyFont="1" applyFill="1" applyAlignment="1">
      <alignment vertical="top"/>
    </xf>
    <xf numFmtId="0" fontId="0" fillId="0" borderId="0" xfId="0" applyAlignment="1">
      <alignment horizontal="center" vertical="center" shrinkToFit="1"/>
    </xf>
    <xf numFmtId="0" fontId="32" fillId="0" borderId="0" xfId="0" applyFont="1" applyAlignment="1">
      <alignment horizontal="center" vertical="center"/>
    </xf>
    <xf numFmtId="0" fontId="13" fillId="20" borderId="0" xfId="0" applyFont="1" applyFill="1"/>
    <xf numFmtId="0" fontId="0" fillId="20" borderId="0" xfId="0" applyFill="1"/>
    <xf numFmtId="0" fontId="9" fillId="21" borderId="0" xfId="0" applyFont="1" applyFill="1"/>
    <xf numFmtId="0" fontId="0" fillId="21" borderId="0" xfId="0" applyFill="1"/>
    <xf numFmtId="0" fontId="37" fillId="9" borderId="3" xfId="2" applyFont="1" applyFill="1" applyBorder="1"/>
    <xf numFmtId="49" fontId="32" fillId="0" borderId="0" xfId="0" applyNumberFormat="1" applyFont="1" applyAlignment="1">
      <alignment horizontal="center" vertical="center"/>
    </xf>
    <xf numFmtId="0" fontId="32" fillId="0" borderId="0" xfId="0" applyFont="1" applyAlignment="1">
      <alignment horizontal="left"/>
    </xf>
    <xf numFmtId="0" fontId="39" fillId="2" borderId="0" xfId="0" applyFont="1" applyFill="1" applyAlignment="1">
      <alignment horizontal="right" vertical="top" textRotation="90"/>
    </xf>
    <xf numFmtId="49" fontId="14" fillId="3" borderId="0" xfId="0" applyNumberFormat="1" applyFont="1" applyFill="1" applyAlignment="1">
      <alignment horizontal="center" vertical="top" wrapText="1"/>
    </xf>
    <xf numFmtId="0" fontId="14" fillId="18" borderId="0" xfId="0" applyFont="1" applyFill="1" applyAlignment="1">
      <alignment horizontal="center"/>
    </xf>
    <xf numFmtId="0" fontId="14" fillId="18" borderId="3" xfId="0" applyFont="1" applyFill="1" applyBorder="1" applyAlignment="1">
      <alignment horizontal="center"/>
    </xf>
    <xf numFmtId="0" fontId="21" fillId="6" borderId="3" xfId="2" applyFont="1" applyFill="1" applyBorder="1"/>
    <xf numFmtId="0" fontId="9" fillId="0" borderId="0" xfId="0" applyFont="1" applyAlignment="1">
      <alignment horizontal="center"/>
    </xf>
    <xf numFmtId="0" fontId="19" fillId="22" borderId="0" xfId="2" applyFont="1" applyFill="1"/>
    <xf numFmtId="0" fontId="14" fillId="3" borderId="0" xfId="0" applyFont="1" applyFill="1" applyAlignment="1">
      <alignment vertical="top" textRotation="90"/>
    </xf>
    <xf numFmtId="0" fontId="42" fillId="3" borderId="0" xfId="0" applyFont="1" applyFill="1" applyAlignment="1">
      <alignment vertical="top"/>
    </xf>
    <xf numFmtId="0" fontId="0" fillId="5" borderId="9" xfId="0" applyFill="1" applyBorder="1" applyAlignment="1" applyProtection="1">
      <alignment horizontal="center" vertical="center" wrapText="1"/>
      <protection locked="0"/>
    </xf>
    <xf numFmtId="0" fontId="0" fillId="13" borderId="9" xfId="0" applyFill="1" applyBorder="1" applyAlignment="1" applyProtection="1">
      <alignment horizontal="center" vertical="center" wrapText="1"/>
      <protection locked="0"/>
    </xf>
    <xf numFmtId="0" fontId="18" fillId="12" borderId="0" xfId="2" applyFont="1" applyFill="1" applyAlignment="1">
      <alignment horizontal="left" vertical="top" wrapText="1"/>
    </xf>
    <xf numFmtId="0" fontId="21" fillId="14" borderId="0" xfId="2" applyFont="1" applyFill="1"/>
    <xf numFmtId="0" fontId="21" fillId="14" borderId="3" xfId="2" applyFont="1" applyFill="1" applyBorder="1"/>
    <xf numFmtId="0" fontId="21" fillId="23" borderId="0" xfId="2" applyFont="1" applyFill="1"/>
    <xf numFmtId="0" fontId="21" fillId="23" borderId="3" xfId="2" applyFont="1" applyFill="1" applyBorder="1"/>
    <xf numFmtId="0" fontId="21" fillId="10" borderId="0" xfId="2" applyFont="1" applyFill="1"/>
    <xf numFmtId="0" fontId="21" fillId="10" borderId="3" xfId="2" applyFont="1" applyFill="1" applyBorder="1"/>
    <xf numFmtId="0" fontId="45" fillId="0" borderId="3" xfId="2" applyFont="1" applyBorder="1"/>
    <xf numFmtId="0" fontId="0" fillId="0" borderId="0" xfId="0" applyAlignment="1">
      <alignment horizontal="center"/>
    </xf>
    <xf numFmtId="0" fontId="21" fillId="7" borderId="0" xfId="2" applyFont="1" applyFill="1"/>
    <xf numFmtId="0" fontId="21" fillId="7" borderId="3" xfId="2" applyFont="1" applyFill="1" applyBorder="1"/>
    <xf numFmtId="0" fontId="38" fillId="8" borderId="0" xfId="2" applyFont="1" applyFill="1"/>
    <xf numFmtId="0" fontId="37" fillId="8" borderId="0" xfId="2" applyFont="1" applyFill="1"/>
    <xf numFmtId="0" fontId="37" fillId="8" borderId="3" xfId="2" applyFont="1" applyFill="1" applyBorder="1"/>
    <xf numFmtId="0" fontId="9" fillId="13" borderId="0" xfId="0" applyFont="1" applyFill="1" applyAlignment="1">
      <alignment horizontal="center"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47" fillId="7" borderId="1" xfId="0" applyFont="1" applyFill="1" applyBorder="1" applyAlignment="1">
      <alignment horizontal="center" vertical="center" wrapText="1"/>
    </xf>
    <xf numFmtId="0" fontId="47" fillId="24" borderId="1" xfId="0" applyFont="1" applyFill="1" applyBorder="1" applyAlignment="1">
      <alignment horizontal="center" vertical="center" wrapText="1"/>
    </xf>
    <xf numFmtId="0" fontId="47" fillId="13" borderId="1" xfId="0" applyFont="1" applyFill="1" applyBorder="1" applyAlignment="1">
      <alignment horizontal="center" vertical="center" wrapText="1"/>
    </xf>
    <xf numFmtId="49" fontId="0" fillId="0" borderId="0" xfId="0" applyNumberFormat="1"/>
    <xf numFmtId="164" fontId="0" fillId="0" borderId="0" xfId="0" applyNumberFormat="1"/>
    <xf numFmtId="0" fontId="0" fillId="0" borderId="1" xfId="0" applyBorder="1" applyAlignment="1">
      <alignment horizontal="center" vertical="center"/>
    </xf>
    <xf numFmtId="0" fontId="0" fillId="0" borderId="0" xfId="0" applyAlignment="1">
      <alignment horizontal="center" vertical="center"/>
    </xf>
    <xf numFmtId="0" fontId="0" fillId="7" borderId="0" xfId="0" applyFill="1"/>
    <xf numFmtId="0" fontId="0" fillId="24" borderId="0" xfId="0" applyFill="1"/>
    <xf numFmtId="0" fontId="0" fillId="0" borderId="1" xfId="0" applyBorder="1" applyAlignment="1">
      <alignment horizontal="center" vertical="center" wrapText="1"/>
    </xf>
    <xf numFmtId="0" fontId="46" fillId="0" borderId="1" xfId="0" applyFont="1" applyBorder="1" applyAlignment="1">
      <alignment horizontal="center" vertical="center" wrapText="1"/>
    </xf>
    <xf numFmtId="0" fontId="20" fillId="0" borderId="0" xfId="2" applyFont="1" applyAlignment="1">
      <alignment horizontal="left" vertical="center"/>
    </xf>
    <xf numFmtId="14" fontId="25" fillId="9" borderId="3" xfId="2" applyNumberFormat="1" applyFont="1" applyFill="1" applyBorder="1" applyAlignment="1">
      <alignment horizontal="left" vertical="center"/>
    </xf>
    <xf numFmtId="0" fontId="49" fillId="0" borderId="1" xfId="0" applyFont="1" applyBorder="1" applyAlignment="1">
      <alignment horizontal="center" vertical="center" wrapText="1"/>
    </xf>
    <xf numFmtId="0" fontId="46" fillId="0" borderId="1" xfId="0" applyFont="1" applyBorder="1" applyAlignment="1">
      <alignment horizontal="center" vertical="center"/>
    </xf>
    <xf numFmtId="0" fontId="48" fillId="0" borderId="1" xfId="0" applyFont="1" applyBorder="1" applyAlignment="1">
      <alignment horizontal="center" vertical="center"/>
    </xf>
    <xf numFmtId="0" fontId="0" fillId="0" borderId="5" xfId="0" applyBorder="1" applyAlignment="1">
      <alignment horizontal="center" vertical="center"/>
    </xf>
    <xf numFmtId="0" fontId="49" fillId="0" borderId="5" xfId="0" applyFont="1" applyBorder="1" applyAlignment="1">
      <alignment horizontal="center" vertical="center" wrapText="1"/>
    </xf>
    <xf numFmtId="0" fontId="49" fillId="2" borderId="5" xfId="0" applyFont="1" applyFill="1" applyBorder="1" applyAlignment="1">
      <alignment horizontal="center" vertical="center" wrapText="1"/>
    </xf>
    <xf numFmtId="0" fontId="0" fillId="0" borderId="15" xfId="0" applyBorder="1" applyAlignment="1">
      <alignment horizontal="center" vertical="center"/>
    </xf>
    <xf numFmtId="0" fontId="0" fillId="0" borderId="16" xfId="0" applyBorder="1" applyAlignment="1">
      <alignment horizontal="center" vertical="center"/>
    </xf>
    <xf numFmtId="0" fontId="49" fillId="0" borderId="15" xfId="0" applyFont="1" applyBorder="1" applyAlignment="1">
      <alignment horizontal="center" vertical="center" wrapText="1"/>
    </xf>
    <xf numFmtId="0" fontId="49" fillId="0" borderId="16" xfId="0" applyFont="1" applyBorder="1" applyAlignment="1">
      <alignment horizontal="center" vertical="center" wrapText="1"/>
    </xf>
    <xf numFmtId="0" fontId="49" fillId="0" borderId="14" xfId="0" applyFont="1" applyBorder="1" applyAlignment="1">
      <alignment horizontal="center" vertical="center" wrapText="1"/>
    </xf>
    <xf numFmtId="0" fontId="0" fillId="0" borderId="16" xfId="0" applyBorder="1" applyAlignment="1">
      <alignment horizontal="center" vertical="center" wrapText="1"/>
    </xf>
    <xf numFmtId="0" fontId="0" fillId="0" borderId="15" xfId="0" applyBorder="1" applyAlignment="1">
      <alignment horizontal="center" vertical="center" wrapText="1"/>
    </xf>
    <xf numFmtId="0" fontId="0" fillId="0" borderId="14" xfId="0" applyBorder="1" applyAlignment="1">
      <alignment horizontal="center" vertical="center"/>
    </xf>
    <xf numFmtId="0" fontId="46" fillId="0" borderId="15" xfId="0" applyFont="1" applyBorder="1" applyAlignment="1">
      <alignment horizontal="center" vertical="center"/>
    </xf>
    <xf numFmtId="0" fontId="46" fillId="0" borderId="16" xfId="0" applyFont="1" applyBorder="1" applyAlignment="1">
      <alignment horizontal="center" vertical="center"/>
    </xf>
    <xf numFmtId="0" fontId="46" fillId="0" borderId="14" xfId="0" applyFont="1" applyBorder="1" applyAlignment="1">
      <alignment horizontal="center" vertical="center"/>
    </xf>
    <xf numFmtId="0" fontId="46" fillId="0" borderId="5" xfId="0" applyFont="1" applyBorder="1" applyAlignment="1">
      <alignment horizontal="center" vertical="center"/>
    </xf>
    <xf numFmtId="0" fontId="46" fillId="0" borderId="15" xfId="0" applyFont="1" applyBorder="1" applyAlignment="1">
      <alignment horizontal="center" vertical="center" wrapText="1"/>
    </xf>
    <xf numFmtId="0" fontId="46" fillId="0" borderId="16" xfId="0" applyFont="1" applyBorder="1" applyAlignment="1">
      <alignment horizontal="center" vertical="center" wrapText="1"/>
    </xf>
    <xf numFmtId="0" fontId="48" fillId="0" borderId="15" xfId="0" applyFont="1" applyBorder="1" applyAlignment="1">
      <alignment horizontal="center" vertical="center"/>
    </xf>
    <xf numFmtId="0" fontId="48" fillId="0" borderId="16" xfId="0" applyFont="1" applyBorder="1" applyAlignment="1">
      <alignment horizontal="center" vertical="center"/>
    </xf>
    <xf numFmtId="0" fontId="48" fillId="0" borderId="14" xfId="0" applyFont="1" applyBorder="1" applyAlignment="1">
      <alignment horizontal="center" vertical="center"/>
    </xf>
    <xf numFmtId="0" fontId="48" fillId="0" borderId="5" xfId="0" applyFont="1" applyBorder="1" applyAlignment="1">
      <alignment horizontal="center" vertical="center"/>
    </xf>
    <xf numFmtId="0" fontId="48" fillId="0" borderId="15" xfId="0" applyFont="1" applyBorder="1" applyAlignment="1">
      <alignment horizontal="center" vertical="center" wrapText="1"/>
    </xf>
    <xf numFmtId="0" fontId="48" fillId="0" borderId="16" xfId="0" applyFont="1" applyBorder="1" applyAlignment="1">
      <alignment horizontal="center" vertical="center" wrapText="1"/>
    </xf>
    <xf numFmtId="0" fontId="0" fillId="3" borderId="0" xfId="0" applyFill="1"/>
    <xf numFmtId="49" fontId="0" fillId="3" borderId="0" xfId="0" applyNumberFormat="1" applyFill="1"/>
    <xf numFmtId="164" fontId="0" fillId="3" borderId="0" xfId="0" applyNumberFormat="1" applyFill="1"/>
    <xf numFmtId="0" fontId="0" fillId="18" borderId="0" xfId="0" applyFill="1"/>
    <xf numFmtId="49" fontId="0" fillId="18" borderId="0" xfId="0" applyNumberFormat="1" applyFill="1"/>
    <xf numFmtId="164" fontId="0" fillId="18" borderId="0" xfId="0" applyNumberFormat="1" applyFill="1"/>
    <xf numFmtId="49" fontId="0" fillId="7" borderId="0" xfId="0" applyNumberFormat="1" applyFill="1"/>
    <xf numFmtId="164" fontId="0" fillId="7" borderId="0" xfId="0" applyNumberFormat="1" applyFill="1"/>
    <xf numFmtId="49" fontId="0" fillId="24" borderId="0" xfId="0" applyNumberFormat="1" applyFill="1"/>
    <xf numFmtId="164" fontId="0" fillId="24" borderId="0" xfId="0" applyNumberFormat="1" applyFill="1"/>
    <xf numFmtId="0" fontId="0" fillId="15" borderId="0" xfId="0" applyFill="1"/>
    <xf numFmtId="49" fontId="0" fillId="15" borderId="0" xfId="0" applyNumberFormat="1" applyFill="1"/>
    <xf numFmtId="164" fontId="0" fillId="15" borderId="0" xfId="0" applyNumberFormat="1" applyFill="1"/>
    <xf numFmtId="0" fontId="46" fillId="2" borderId="15" xfId="0" applyFont="1" applyFill="1" applyBorder="1" applyAlignment="1">
      <alignment horizontal="center" vertical="center"/>
    </xf>
    <xf numFmtId="0" fontId="9" fillId="7" borderId="0" xfId="0" applyFont="1" applyFill="1"/>
    <xf numFmtId="0" fontId="0" fillId="2" borderId="0" xfId="0" applyFill="1"/>
    <xf numFmtId="0" fontId="50" fillId="2" borderId="14" xfId="0" applyFont="1" applyFill="1" applyBorder="1" applyAlignment="1">
      <alignment horizontal="center" vertical="center"/>
    </xf>
    <xf numFmtId="0" fontId="0" fillId="0" borderId="0" xfId="0" applyAlignment="1">
      <alignment horizontal="left" vertical="center"/>
    </xf>
    <xf numFmtId="0" fontId="15" fillId="0" borderId="0" xfId="0" applyFont="1" applyAlignment="1">
      <alignment horizontal="left" vertical="center"/>
    </xf>
    <xf numFmtId="0" fontId="18" fillId="0" borderId="3" xfId="2" applyFont="1" applyBorder="1"/>
    <xf numFmtId="0" fontId="14" fillId="20" borderId="0" xfId="0" applyFont="1" applyFill="1"/>
    <xf numFmtId="0" fontId="10" fillId="4" borderId="0" xfId="0" applyFont="1" applyFill="1" applyAlignment="1">
      <alignment horizontal="center" vertical="center"/>
    </xf>
    <xf numFmtId="0" fontId="9" fillId="13" borderId="1" xfId="0" applyFont="1" applyFill="1" applyBorder="1" applyAlignment="1" applyProtection="1">
      <alignment horizontal="center" vertical="center" wrapText="1"/>
      <protection locked="0"/>
    </xf>
    <xf numFmtId="0" fontId="9" fillId="7" borderId="1" xfId="0" applyFont="1" applyFill="1" applyBorder="1" applyAlignment="1" applyProtection="1">
      <alignment horizontal="center" vertical="center" wrapText="1"/>
      <protection locked="0"/>
    </xf>
    <xf numFmtId="0" fontId="9" fillId="7" borderId="4" xfId="0" applyFont="1" applyFill="1" applyBorder="1" applyAlignment="1" applyProtection="1">
      <alignment horizontal="center" vertical="center" wrapText="1"/>
      <protection locked="0"/>
    </xf>
    <xf numFmtId="0" fontId="14" fillId="18" borderId="3" xfId="0" applyFont="1" applyFill="1" applyBorder="1" applyAlignment="1">
      <alignment horizontal="center" vertical="center"/>
    </xf>
    <xf numFmtId="0" fontId="9" fillId="18" borderId="3" xfId="0" applyFont="1" applyFill="1" applyBorder="1" applyAlignment="1">
      <alignment horizontal="center" vertical="center"/>
    </xf>
    <xf numFmtId="0" fontId="9" fillId="2" borderId="0" xfId="0" applyFont="1" applyFill="1" applyAlignment="1">
      <alignment horizontal="center" vertical="center"/>
    </xf>
    <xf numFmtId="0" fontId="9" fillId="13" borderId="0" xfId="0" applyFont="1" applyFill="1" applyAlignment="1">
      <alignment horizontal="center" vertical="center" wrapText="1"/>
    </xf>
    <xf numFmtId="0" fontId="9" fillId="18" borderId="0" xfId="0" applyFont="1" applyFill="1" applyAlignment="1">
      <alignment horizontal="center" vertical="center" wrapText="1"/>
    </xf>
    <xf numFmtId="1" fontId="14" fillId="13" borderId="3" xfId="0" applyNumberFormat="1" applyFont="1" applyFill="1" applyBorder="1" applyAlignment="1">
      <alignment horizontal="center" vertical="center"/>
    </xf>
    <xf numFmtId="0" fontId="28" fillId="0" borderId="0" xfId="0" applyFont="1"/>
    <xf numFmtId="0" fontId="9" fillId="0" borderId="0" xfId="0" applyFont="1" applyAlignment="1">
      <alignment horizontal="center" vertical="center" wrapText="1"/>
    </xf>
    <xf numFmtId="0" fontId="19" fillId="22" borderId="8" xfId="11" applyFont="1" applyFill="1" applyBorder="1" applyAlignment="1">
      <alignment horizontal="center" vertical="center"/>
    </xf>
    <xf numFmtId="0" fontId="21" fillId="23" borderId="7" xfId="11" applyFont="1" applyFill="1" applyBorder="1" applyAlignment="1">
      <alignment horizontal="center" vertical="center" wrapText="1"/>
    </xf>
    <xf numFmtId="0" fontId="21" fillId="2" borderId="13" xfId="11" applyFont="1" applyFill="1" applyBorder="1" applyAlignment="1">
      <alignment horizontal="center" vertical="center" wrapText="1"/>
    </xf>
    <xf numFmtId="0" fontId="21" fillId="12" borderId="13" xfId="11" applyFont="1" applyFill="1" applyBorder="1" applyAlignment="1">
      <alignment horizontal="center" vertical="center" wrapText="1"/>
    </xf>
    <xf numFmtId="0" fontId="19" fillId="11" borderId="0" xfId="11" applyFont="1" applyFill="1" applyAlignment="1">
      <alignment horizontal="center" vertical="center" wrapText="1"/>
    </xf>
    <xf numFmtId="0" fontId="21" fillId="10" borderId="0" xfId="11" applyFont="1" applyFill="1" applyAlignment="1">
      <alignment horizontal="center" vertical="center" wrapText="1"/>
    </xf>
    <xf numFmtId="0" fontId="21" fillId="14" borderId="0" xfId="11" applyFont="1" applyFill="1" applyAlignment="1">
      <alignment horizontal="center" vertical="center" wrapText="1"/>
    </xf>
    <xf numFmtId="0" fontId="21" fillId="0" borderId="0" xfId="12" applyFont="1" applyAlignment="1">
      <alignment vertical="top" wrapText="1"/>
    </xf>
    <xf numFmtId="0" fontId="9" fillId="18" borderId="0" xfId="0" applyFont="1" applyFill="1"/>
    <xf numFmtId="0" fontId="9" fillId="24" borderId="0" xfId="0" applyFont="1" applyFill="1"/>
    <xf numFmtId="0" fontId="9" fillId="15" borderId="0" xfId="0" applyFont="1" applyFill="1"/>
    <xf numFmtId="164" fontId="9" fillId="15" borderId="0" xfId="0" applyNumberFormat="1" applyFont="1" applyFill="1"/>
    <xf numFmtId="0" fontId="38" fillId="8" borderId="3" xfId="2" applyFont="1" applyFill="1" applyBorder="1"/>
    <xf numFmtId="0" fontId="21" fillId="16" borderId="3" xfId="2" applyFont="1" applyFill="1" applyBorder="1"/>
    <xf numFmtId="0" fontId="14" fillId="13" borderId="0" xfId="0" applyFont="1" applyFill="1" applyAlignment="1">
      <alignment horizontal="center" vertical="center"/>
    </xf>
    <xf numFmtId="0" fontId="9" fillId="19" borderId="0" xfId="0" applyFont="1" applyFill="1" applyAlignment="1">
      <alignment horizontal="center" vertical="center"/>
    </xf>
    <xf numFmtId="0" fontId="9" fillId="0" borderId="1" xfId="0" applyFont="1" applyBorder="1" applyAlignment="1">
      <alignment horizontal="center"/>
    </xf>
    <xf numFmtId="0" fontId="27" fillId="19" borderId="0" xfId="0" applyFont="1" applyFill="1" applyAlignment="1">
      <alignment horizontal="left" vertical="center"/>
    </xf>
    <xf numFmtId="0" fontId="46" fillId="0" borderId="14" xfId="0" applyFont="1" applyBorder="1" applyAlignment="1">
      <alignment horizontal="left" vertical="center"/>
    </xf>
    <xf numFmtId="0" fontId="14" fillId="28" borderId="0" xfId="0" applyFont="1" applyFill="1" applyAlignment="1">
      <alignment horizontal="center" vertical="center"/>
    </xf>
    <xf numFmtId="0" fontId="55" fillId="28" borderId="0" xfId="0" applyFont="1" applyFill="1" applyAlignment="1">
      <alignment horizontal="center" vertical="center" wrapText="1"/>
    </xf>
    <xf numFmtId="0" fontId="40" fillId="3" borderId="0" xfId="0" applyFont="1" applyFill="1" applyAlignment="1">
      <alignment vertical="center"/>
    </xf>
    <xf numFmtId="0" fontId="9" fillId="7" borderId="9" xfId="0" applyFont="1" applyFill="1" applyBorder="1" applyAlignment="1" applyProtection="1">
      <alignment horizontal="center" vertical="center" wrapText="1"/>
      <protection locked="0"/>
    </xf>
    <xf numFmtId="0" fontId="2" fillId="0" borderId="0" xfId="2" applyFont="1" applyAlignment="1">
      <alignment horizontal="left" vertical="center"/>
    </xf>
    <xf numFmtId="0" fontId="9" fillId="7" borderId="10" xfId="0" applyFont="1" applyFill="1" applyBorder="1" applyAlignment="1" applyProtection="1">
      <alignment horizontal="center" vertical="center" wrapText="1"/>
      <protection locked="0"/>
    </xf>
    <xf numFmtId="0" fontId="9" fillId="7" borderId="6" xfId="0" applyFont="1" applyFill="1" applyBorder="1" applyAlignment="1" applyProtection="1">
      <alignment horizontal="center" vertical="center" wrapText="1"/>
      <protection locked="0"/>
    </xf>
    <xf numFmtId="0" fontId="0" fillId="9" borderId="0" xfId="0" applyFill="1"/>
    <xf numFmtId="49" fontId="0" fillId="9" borderId="0" xfId="0" applyNumberFormat="1" applyFill="1"/>
    <xf numFmtId="0" fontId="9" fillId="9" borderId="0" xfId="0" applyFont="1" applyFill="1"/>
    <xf numFmtId="164" fontId="0" fillId="9" borderId="0" xfId="0" applyNumberFormat="1" applyFill="1"/>
    <xf numFmtId="9" fontId="0" fillId="0" borderId="0" xfId="10" applyFont="1" applyFill="1" applyAlignment="1">
      <alignment horizontal="center"/>
    </xf>
    <xf numFmtId="9" fontId="0" fillId="2" borderId="0" xfId="10" applyFont="1" applyFill="1" applyAlignment="1">
      <alignment horizontal="center"/>
    </xf>
    <xf numFmtId="9" fontId="58" fillId="2" borderId="0" xfId="10" applyFont="1" applyFill="1" applyAlignment="1">
      <alignment horizontal="center"/>
    </xf>
    <xf numFmtId="0" fontId="0" fillId="0" borderId="0" xfId="10" applyNumberFormat="1" applyFont="1" applyFill="1" applyAlignment="1">
      <alignment horizontal="center"/>
    </xf>
    <xf numFmtId="0" fontId="45" fillId="2" borderId="15" xfId="0" applyFont="1" applyFill="1" applyBorder="1" applyAlignment="1">
      <alignment horizontal="center" vertical="center"/>
    </xf>
    <xf numFmtId="0" fontId="0" fillId="12" borderId="0" xfId="0" applyFill="1"/>
    <xf numFmtId="0" fontId="0" fillId="10" borderId="0" xfId="0" applyFill="1"/>
    <xf numFmtId="0" fontId="0" fillId="27" borderId="0" xfId="0" applyFill="1"/>
    <xf numFmtId="10" fontId="0" fillId="9" borderId="0" xfId="10" applyNumberFormat="1" applyFont="1" applyFill="1"/>
    <xf numFmtId="165" fontId="0" fillId="0" borderId="0" xfId="10" applyNumberFormat="1" applyFont="1"/>
    <xf numFmtId="10" fontId="0" fillId="0" borderId="0" xfId="10" applyNumberFormat="1" applyFont="1"/>
    <xf numFmtId="10" fontId="0" fillId="27" borderId="0" xfId="10" applyNumberFormat="1" applyFont="1" applyFill="1"/>
    <xf numFmtId="0" fontId="9" fillId="27" borderId="0" xfId="0" applyFont="1" applyFill="1"/>
    <xf numFmtId="0" fontId="9" fillId="2" borderId="0" xfId="0" applyFont="1" applyFill="1"/>
    <xf numFmtId="10" fontId="30" fillId="0" borderId="0" xfId="10" applyNumberFormat="1" applyFont="1"/>
    <xf numFmtId="0" fontId="9" fillId="30" borderId="0" xfId="0" applyFont="1" applyFill="1"/>
    <xf numFmtId="0" fontId="0" fillId="30" borderId="0" xfId="0" applyFill="1"/>
    <xf numFmtId="0" fontId="0" fillId="29" borderId="0" xfId="0" applyFill="1"/>
    <xf numFmtId="1" fontId="0" fillId="0" borderId="0" xfId="0" applyNumberFormat="1"/>
    <xf numFmtId="0" fontId="0" fillId="25" borderId="0" xfId="0" applyFill="1"/>
    <xf numFmtId="0" fontId="0" fillId="31" borderId="0" xfId="0" applyFill="1"/>
    <xf numFmtId="0" fontId="0" fillId="32" borderId="0" xfId="0" applyFill="1"/>
    <xf numFmtId="0" fontId="9" fillId="32" borderId="0" xfId="0" applyFont="1" applyFill="1"/>
    <xf numFmtId="0" fontId="37" fillId="2" borderId="0" xfId="2" applyFont="1" applyFill="1"/>
    <xf numFmtId="0" fontId="37" fillId="9" borderId="0" xfId="2" applyFont="1" applyFill="1"/>
    <xf numFmtId="0" fontId="38" fillId="9" borderId="0" xfId="2" applyFont="1" applyFill="1"/>
    <xf numFmtId="0" fontId="25" fillId="9" borderId="0" xfId="2" applyFont="1" applyFill="1" applyAlignment="1">
      <alignment horizontal="left" vertical="center"/>
    </xf>
    <xf numFmtId="14" fontId="25" fillId="9" borderId="0" xfId="2" applyNumberFormat="1" applyFont="1" applyFill="1" applyAlignment="1">
      <alignment horizontal="left" vertical="center"/>
    </xf>
    <xf numFmtId="0" fontId="23" fillId="9" borderId="0" xfId="2" applyFont="1" applyFill="1" applyAlignment="1">
      <alignment horizontal="left" vertical="center"/>
    </xf>
    <xf numFmtId="0" fontId="21" fillId="6" borderId="0" xfId="2" applyFont="1" applyFill="1"/>
    <xf numFmtId="0" fontId="21" fillId="16" borderId="0" xfId="2" applyFont="1" applyFill="1"/>
    <xf numFmtId="0" fontId="24" fillId="0" borderId="0" xfId="2" applyFont="1"/>
    <xf numFmtId="0" fontId="45" fillId="0" borderId="0" xfId="2" applyFont="1"/>
    <xf numFmtId="0" fontId="23" fillId="0" borderId="0" xfId="2" applyFont="1"/>
    <xf numFmtId="0" fontId="1" fillId="0" borderId="0" xfId="2" applyFont="1"/>
    <xf numFmtId="14" fontId="23" fillId="9" borderId="0" xfId="2" applyNumberFormat="1" applyFont="1" applyFill="1" applyAlignment="1">
      <alignment horizontal="left" vertical="center"/>
    </xf>
    <xf numFmtId="0" fontId="45" fillId="0" borderId="0" xfId="0" applyFont="1"/>
    <xf numFmtId="0" fontId="43" fillId="0" borderId="0" xfId="2" applyFont="1"/>
    <xf numFmtId="0" fontId="25" fillId="0" borderId="0" xfId="2" applyFont="1" applyAlignment="1">
      <alignment horizontal="left" vertical="center"/>
    </xf>
    <xf numFmtId="0" fontId="8" fillId="15" borderId="0" xfId="2" applyFill="1"/>
    <xf numFmtId="0" fontId="21" fillId="15" borderId="0" xfId="2" applyFont="1" applyFill="1"/>
    <xf numFmtId="49" fontId="21" fillId="15" borderId="0" xfId="2" applyNumberFormat="1" applyFont="1" applyFill="1"/>
    <xf numFmtId="0" fontId="1" fillId="2" borderId="0" xfId="2" applyFont="1" applyFill="1"/>
    <xf numFmtId="0" fontId="25" fillId="9" borderId="3" xfId="2" applyFont="1" applyFill="1" applyBorder="1" applyAlignment="1">
      <alignment horizontal="left" vertical="center"/>
    </xf>
    <xf numFmtId="0" fontId="1" fillId="9" borderId="0" xfId="2" applyFont="1" applyFill="1"/>
    <xf numFmtId="0" fontId="1" fillId="12" borderId="0" xfId="2" applyFont="1" applyFill="1"/>
    <xf numFmtId="0" fontId="1" fillId="15" borderId="0" xfId="2" applyFont="1" applyFill="1"/>
    <xf numFmtId="49" fontId="1" fillId="15" borderId="0" xfId="2" applyNumberFormat="1" applyFont="1" applyFill="1"/>
    <xf numFmtId="0" fontId="59" fillId="10" borderId="0" xfId="2" applyFont="1" applyFill="1"/>
    <xf numFmtId="0" fontId="24" fillId="19" borderId="0" xfId="2" applyFont="1" applyFill="1" applyAlignment="1">
      <alignment horizontal="left" vertical="top" wrapText="1"/>
    </xf>
    <xf numFmtId="0" fontId="18" fillId="19" borderId="0" xfId="2" applyFont="1" applyFill="1" applyAlignment="1">
      <alignment horizontal="left" vertical="top" wrapText="1"/>
    </xf>
    <xf numFmtId="0" fontId="18" fillId="0" borderId="0" xfId="2" applyFont="1" applyAlignment="1">
      <alignment horizontal="left" vertical="top" wrapText="1"/>
    </xf>
    <xf numFmtId="0" fontId="23" fillId="0" borderId="0" xfId="2" applyFont="1" applyAlignment="1">
      <alignment horizontal="left" vertical="top" wrapText="1"/>
    </xf>
    <xf numFmtId="0" fontId="27" fillId="0" borderId="0" xfId="2" applyFont="1" applyAlignment="1">
      <alignment horizontal="left" vertical="top" wrapText="1"/>
    </xf>
    <xf numFmtId="0" fontId="40" fillId="2" borderId="0" xfId="0" applyFont="1" applyFill="1" applyAlignment="1">
      <alignment horizontal="center" vertical="center" wrapText="1"/>
    </xf>
    <xf numFmtId="0" fontId="21" fillId="34" borderId="0" xfId="2" applyFont="1" applyFill="1"/>
    <xf numFmtId="0" fontId="21" fillId="34" borderId="3" xfId="2" applyFont="1" applyFill="1" applyBorder="1"/>
    <xf numFmtId="0" fontId="60" fillId="19" borderId="0" xfId="2" applyFont="1" applyFill="1" applyAlignment="1">
      <alignment horizontal="left" vertical="top" wrapText="1"/>
    </xf>
    <xf numFmtId="0" fontId="51" fillId="0" borderId="0" xfId="2" applyFont="1"/>
    <xf numFmtId="0" fontId="21" fillId="9" borderId="3" xfId="2" applyFont="1" applyFill="1" applyBorder="1"/>
    <xf numFmtId="0" fontId="41" fillId="8" borderId="3" xfId="2" applyFont="1" applyFill="1" applyBorder="1"/>
    <xf numFmtId="0" fontId="2" fillId="8" borderId="3" xfId="2" applyFont="1" applyFill="1" applyBorder="1" applyAlignment="1">
      <alignment horizontal="left" vertical="center"/>
    </xf>
    <xf numFmtId="0" fontId="2" fillId="0" borderId="3" xfId="2" applyFont="1" applyBorder="1"/>
    <xf numFmtId="0" fontId="25" fillId="0" borderId="0" xfId="2" applyFont="1"/>
    <xf numFmtId="0" fontId="18" fillId="0" borderId="0" xfId="0" applyFont="1"/>
    <xf numFmtId="0" fontId="1" fillId="0" borderId="0" xfId="0" applyFont="1"/>
    <xf numFmtId="0" fontId="14" fillId="24" borderId="0" xfId="0" applyFont="1" applyFill="1" applyAlignment="1">
      <alignment horizontal="center" vertical="center"/>
    </xf>
    <xf numFmtId="0" fontId="14" fillId="24" borderId="0" xfId="0" applyFont="1" applyFill="1" applyAlignment="1">
      <alignment horizontal="center" vertical="center" wrapText="1"/>
    </xf>
    <xf numFmtId="0" fontId="65" fillId="0" borderId="0" xfId="2" applyFont="1"/>
    <xf numFmtId="0" fontId="29" fillId="0" borderId="0" xfId="0" applyFont="1" applyAlignment="1">
      <alignment horizontal="center" vertical="center"/>
    </xf>
    <xf numFmtId="0" fontId="30" fillId="0" borderId="0" xfId="0" applyFont="1" applyAlignment="1">
      <alignment horizontal="center" vertical="center"/>
    </xf>
    <xf numFmtId="0" fontId="0" fillId="0" borderId="0" xfId="0" applyAlignment="1" applyProtection="1">
      <alignment horizontal="center" vertical="center" wrapText="1"/>
      <protection locked="0"/>
    </xf>
    <xf numFmtId="2" fontId="1" fillId="0" borderId="0" xfId="2" applyNumberFormat="1" applyFont="1" applyAlignment="1">
      <alignment horizontal="left"/>
    </xf>
    <xf numFmtId="0" fontId="45" fillId="0" borderId="0" xfId="0" applyFont="1" applyAlignment="1">
      <alignment horizontal="left" vertical="center"/>
    </xf>
    <xf numFmtId="0" fontId="13" fillId="0" borderId="10" xfId="3" applyFont="1" applyBorder="1" applyAlignment="1" applyProtection="1">
      <alignment horizontal="center" wrapText="1"/>
      <protection hidden="1"/>
    </xf>
    <xf numFmtId="0" fontId="8" fillId="5" borderId="0" xfId="2" applyFill="1"/>
    <xf numFmtId="0" fontId="1" fillId="5" borderId="0" xfId="2" applyFont="1" applyFill="1"/>
    <xf numFmtId="0" fontId="8" fillId="7" borderId="0" xfId="2" applyFill="1"/>
    <xf numFmtId="0" fontId="21" fillId="13" borderId="0" xfId="2" applyFont="1" applyFill="1"/>
    <xf numFmtId="0" fontId="1" fillId="13" borderId="0" xfId="2" applyFont="1" applyFill="1"/>
    <xf numFmtId="0" fontId="8" fillId="13" borderId="0" xfId="2" applyFill="1"/>
    <xf numFmtId="0" fontId="64" fillId="35" borderId="0" xfId="0" applyFont="1" applyFill="1" applyAlignment="1">
      <alignment horizontal="center" vertical="center"/>
    </xf>
    <xf numFmtId="0" fontId="67" fillId="3" borderId="0" xfId="0" applyFont="1" applyFill="1" applyAlignment="1">
      <alignment horizontal="center" vertical="center" shrinkToFit="1"/>
    </xf>
    <xf numFmtId="0" fontId="45" fillId="13" borderId="4" xfId="0" applyFont="1" applyFill="1" applyBorder="1" applyAlignment="1" applyProtection="1">
      <alignment horizontal="center" vertical="center" wrapText="1"/>
      <protection locked="0"/>
    </xf>
    <xf numFmtId="0" fontId="45" fillId="13" borderId="1" xfId="0" applyFont="1" applyFill="1" applyBorder="1" applyAlignment="1" applyProtection="1">
      <alignment horizontal="center" vertical="center" wrapText="1"/>
      <protection locked="0"/>
    </xf>
    <xf numFmtId="0" fontId="45" fillId="13" borderId="10" xfId="0" applyFont="1" applyFill="1" applyBorder="1" applyAlignment="1" applyProtection="1">
      <alignment horizontal="center" vertical="center" wrapText="1"/>
      <protection locked="0"/>
    </xf>
    <xf numFmtId="0" fontId="45" fillId="13" borderId="6" xfId="0" applyFont="1" applyFill="1" applyBorder="1" applyAlignment="1" applyProtection="1">
      <alignment horizontal="center" vertical="center" wrapText="1"/>
      <protection locked="0"/>
    </xf>
    <xf numFmtId="0" fontId="45" fillId="13" borderId="9" xfId="0" applyFont="1" applyFill="1" applyBorder="1" applyAlignment="1" applyProtection="1">
      <alignment horizontal="center" vertical="center" wrapText="1"/>
      <protection locked="0"/>
    </xf>
    <xf numFmtId="0" fontId="0" fillId="6" borderId="0" xfId="0" applyFill="1"/>
    <xf numFmtId="0" fontId="0" fillId="6" borderId="19" xfId="0" applyFill="1" applyBorder="1"/>
    <xf numFmtId="0" fontId="0" fillId="6" borderId="18" xfId="0" applyFill="1" applyBorder="1"/>
    <xf numFmtId="0" fontId="0" fillId="6" borderId="20" xfId="0" applyFill="1" applyBorder="1"/>
    <xf numFmtId="0" fontId="0" fillId="6" borderId="18" xfId="0" applyFill="1" applyBorder="1" applyAlignment="1">
      <alignment horizontal="right"/>
    </xf>
    <xf numFmtId="0" fontId="0" fillId="6" borderId="0" xfId="0" applyFill="1" applyAlignment="1">
      <alignment horizontal="right"/>
    </xf>
    <xf numFmtId="0" fontId="0" fillId="6" borderId="0" xfId="0" applyFill="1" applyAlignment="1">
      <alignment vertical="top" wrapText="1"/>
    </xf>
    <xf numFmtId="0" fontId="27" fillId="3" borderId="1" xfId="0" applyFont="1" applyFill="1" applyBorder="1" applyAlignment="1">
      <alignment vertical="top" wrapText="1"/>
    </xf>
    <xf numFmtId="0" fontId="40" fillId="24" borderId="0" xfId="0" applyFont="1" applyFill="1" applyAlignment="1">
      <alignment horizontal="center" vertical="center" wrapText="1"/>
    </xf>
    <xf numFmtId="0" fontId="28" fillId="36" borderId="8" xfId="0" applyFont="1" applyFill="1" applyBorder="1" applyAlignment="1">
      <alignment horizontal="left" vertical="top" wrapText="1"/>
    </xf>
    <xf numFmtId="0" fontId="28" fillId="36" borderId="17" xfId="0" applyFont="1" applyFill="1" applyBorder="1" applyAlignment="1">
      <alignment horizontal="left" vertical="top" wrapText="1"/>
    </xf>
    <xf numFmtId="0" fontId="28" fillId="36" borderId="7" xfId="0" applyFont="1" applyFill="1" applyBorder="1" applyAlignment="1">
      <alignment horizontal="left" vertical="top" wrapText="1"/>
    </xf>
    <xf numFmtId="0" fontId="46" fillId="0" borderId="0" xfId="0" applyFont="1" applyAlignment="1">
      <alignment horizontal="center" vertical="center" wrapText="1"/>
    </xf>
    <xf numFmtId="49" fontId="46" fillId="0" borderId="0" xfId="0" applyNumberFormat="1" applyFont="1" applyAlignment="1">
      <alignment horizontal="center" vertical="center" wrapText="1"/>
    </xf>
    <xf numFmtId="0" fontId="28" fillId="0" borderId="0" xfId="0" applyFont="1" applyAlignment="1">
      <alignment horizontal="center" vertical="center" wrapText="1"/>
    </xf>
    <xf numFmtId="0" fontId="56" fillId="7" borderId="1" xfId="0" applyFont="1" applyFill="1" applyBorder="1" applyAlignment="1">
      <alignment horizontal="center" vertical="center" wrapText="1"/>
    </xf>
    <xf numFmtId="0" fontId="56" fillId="24" borderId="1" xfId="0" applyFont="1" applyFill="1" applyBorder="1" applyAlignment="1">
      <alignment horizontal="center" vertical="center" wrapText="1"/>
    </xf>
    <xf numFmtId="0" fontId="56" fillId="13" borderId="1" xfId="0" applyFont="1" applyFill="1" applyBorder="1" applyAlignment="1">
      <alignment horizontal="center" vertical="center" wrapText="1"/>
    </xf>
    <xf numFmtId="0" fontId="46" fillId="3" borderId="0" xfId="0" applyFont="1" applyFill="1"/>
    <xf numFmtId="49" fontId="46" fillId="3" borderId="0" xfId="0" applyNumberFormat="1" applyFont="1" applyFill="1"/>
    <xf numFmtId="0" fontId="28" fillId="3" borderId="0" xfId="0" applyFont="1" applyFill="1"/>
    <xf numFmtId="164" fontId="46" fillId="3" borderId="0" xfId="0" applyNumberFormat="1" applyFont="1" applyFill="1"/>
    <xf numFmtId="0" fontId="46" fillId="0" borderId="0" xfId="0" applyFont="1"/>
    <xf numFmtId="0" fontId="46" fillId="0" borderId="0" xfId="0" applyFont="1" applyAlignment="1">
      <alignment horizontal="center" vertical="center"/>
    </xf>
    <xf numFmtId="0" fontId="46" fillId="0" borderId="0" xfId="0" applyFont="1" applyAlignment="1">
      <alignment horizontal="left" vertical="center"/>
    </xf>
    <xf numFmtId="0" fontId="69" fillId="0" borderId="0" xfId="0" applyFont="1" applyAlignment="1">
      <alignment horizontal="left" vertical="center"/>
    </xf>
    <xf numFmtId="0" fontId="46" fillId="18" borderId="0" xfId="0" applyFont="1" applyFill="1"/>
    <xf numFmtId="49" fontId="46" fillId="18" borderId="0" xfId="0" applyNumberFormat="1" applyFont="1" applyFill="1"/>
    <xf numFmtId="0" fontId="28" fillId="18" borderId="0" xfId="0" applyFont="1" applyFill="1"/>
    <xf numFmtId="164" fontId="46" fillId="18" borderId="0" xfId="0" applyNumberFormat="1" applyFont="1" applyFill="1"/>
    <xf numFmtId="0" fontId="46" fillId="7" borderId="0" xfId="0" applyFont="1" applyFill="1"/>
    <xf numFmtId="49" fontId="46" fillId="7" borderId="0" xfId="0" applyNumberFormat="1" applyFont="1" applyFill="1"/>
    <xf numFmtId="0" fontId="28" fillId="7" borderId="0" xfId="0" applyFont="1" applyFill="1"/>
    <xf numFmtId="164" fontId="46" fillId="7" borderId="0" xfId="0" applyNumberFormat="1" applyFont="1" applyFill="1"/>
    <xf numFmtId="0" fontId="46" fillId="24" borderId="0" xfId="0" applyFont="1" applyFill="1"/>
    <xf numFmtId="49" fontId="46" fillId="24" borderId="0" xfId="0" applyNumberFormat="1" applyFont="1" applyFill="1"/>
    <xf numFmtId="0" fontId="28" fillId="24" borderId="0" xfId="0" applyFont="1" applyFill="1"/>
    <xf numFmtId="164" fontId="46" fillId="24" borderId="0" xfId="0" applyNumberFormat="1" applyFont="1" applyFill="1"/>
    <xf numFmtId="49" fontId="46" fillId="0" borderId="0" xfId="0" applyNumberFormat="1" applyFont="1"/>
    <xf numFmtId="164" fontId="46" fillId="0" borderId="0" xfId="0" applyNumberFormat="1" applyFont="1"/>
    <xf numFmtId="0" fontId="46" fillId="9" borderId="0" xfId="0" applyFont="1" applyFill="1"/>
    <xf numFmtId="10" fontId="46" fillId="9" borderId="0" xfId="10" applyNumberFormat="1" applyFont="1" applyFill="1"/>
    <xf numFmtId="165" fontId="46" fillId="0" borderId="0" xfId="10" applyNumberFormat="1" applyFont="1"/>
    <xf numFmtId="9" fontId="46" fillId="0" borderId="0" xfId="10" applyFont="1" applyFill="1" applyAlignment="1">
      <alignment horizontal="center"/>
    </xf>
    <xf numFmtId="0" fontId="46" fillId="0" borderId="0" xfId="10" applyNumberFormat="1" applyFont="1" applyFill="1" applyAlignment="1">
      <alignment horizontal="center"/>
    </xf>
    <xf numFmtId="0" fontId="46" fillId="25" borderId="0" xfId="0" applyFont="1" applyFill="1"/>
    <xf numFmtId="0" fontId="46" fillId="33" borderId="0" xfId="0" applyFont="1" applyFill="1"/>
    <xf numFmtId="0" fontId="46" fillId="31" borderId="0" xfId="0" applyFont="1" applyFill="1"/>
    <xf numFmtId="165" fontId="46" fillId="31" borderId="0" xfId="10" applyNumberFormat="1" applyFont="1" applyFill="1"/>
    <xf numFmtId="0" fontId="46" fillId="13" borderId="0" xfId="0" applyFont="1" applyFill="1"/>
    <xf numFmtId="9" fontId="71" fillId="2" borderId="0" xfId="10" applyFont="1" applyFill="1" applyAlignment="1">
      <alignment horizontal="center"/>
    </xf>
    <xf numFmtId="0" fontId="46" fillId="29" borderId="0" xfId="0" applyFont="1" applyFill="1"/>
    <xf numFmtId="0" fontId="46" fillId="26" borderId="0" xfId="0" applyFont="1" applyFill="1"/>
    <xf numFmtId="1" fontId="46" fillId="0" borderId="0" xfId="0" applyNumberFormat="1" applyFont="1"/>
    <xf numFmtId="0" fontId="46" fillId="2" borderId="0" xfId="0" applyFont="1" applyFill="1"/>
    <xf numFmtId="10" fontId="46" fillId="0" borderId="0" xfId="10" applyNumberFormat="1" applyFont="1"/>
    <xf numFmtId="10" fontId="72" fillId="0" borderId="0" xfId="10" applyNumberFormat="1" applyFont="1"/>
    <xf numFmtId="10" fontId="73" fillId="0" borderId="0" xfId="10" applyNumberFormat="1" applyFont="1"/>
    <xf numFmtId="0" fontId="46" fillId="15" borderId="0" xfId="0" applyFont="1" applyFill="1"/>
    <xf numFmtId="49" fontId="46" fillId="15" borderId="0" xfId="0" applyNumberFormat="1" applyFont="1" applyFill="1"/>
    <xf numFmtId="0" fontId="28" fillId="15" borderId="0" xfId="0" applyFont="1" applyFill="1"/>
    <xf numFmtId="164" fontId="46" fillId="15" borderId="0" xfId="0" applyNumberFormat="1" applyFont="1" applyFill="1"/>
    <xf numFmtId="164" fontId="28" fillId="15" borderId="0" xfId="0" applyNumberFormat="1" applyFont="1" applyFill="1"/>
    <xf numFmtId="0" fontId="19" fillId="22" borderId="1" xfId="11" applyFont="1" applyFill="1" applyBorder="1" applyAlignment="1">
      <alignment horizontal="center" vertical="center"/>
    </xf>
    <xf numFmtId="0" fontId="21" fillId="2" borderId="1" xfId="11" applyFont="1" applyFill="1" applyBorder="1" applyAlignment="1">
      <alignment horizontal="center" vertical="center" wrapText="1"/>
    </xf>
    <xf numFmtId="0" fontId="21" fillId="12" borderId="1" xfId="11" applyFont="1" applyFill="1" applyBorder="1" applyAlignment="1">
      <alignment horizontal="center" vertical="center" wrapText="1"/>
    </xf>
    <xf numFmtId="0" fontId="21" fillId="10" borderId="1" xfId="11" applyFont="1" applyFill="1" applyBorder="1" applyAlignment="1">
      <alignment horizontal="center" vertical="center" wrapText="1"/>
    </xf>
    <xf numFmtId="0" fontId="21" fillId="14" borderId="1" xfId="11" applyFont="1" applyFill="1" applyBorder="1" applyAlignment="1">
      <alignment horizontal="center" vertical="center" wrapText="1"/>
    </xf>
    <xf numFmtId="0" fontId="50" fillId="2" borderId="1" xfId="0" applyFont="1" applyFill="1" applyBorder="1" applyAlignment="1">
      <alignment horizontal="center" vertical="center"/>
    </xf>
    <xf numFmtId="0" fontId="28" fillId="2" borderId="1" xfId="0" applyFont="1" applyFill="1" applyBorder="1" applyAlignment="1">
      <alignment horizontal="center" vertical="center"/>
    </xf>
    <xf numFmtId="0" fontId="21" fillId="36" borderId="1" xfId="11" applyFont="1" applyFill="1" applyBorder="1" applyAlignment="1">
      <alignment horizontal="center" vertical="center" wrapText="1"/>
    </xf>
    <xf numFmtId="0" fontId="46" fillId="3" borderId="0" xfId="0" applyFont="1" applyFill="1" applyAlignment="1">
      <alignment vertical="center"/>
    </xf>
    <xf numFmtId="49" fontId="46" fillId="3" borderId="0" xfId="0" applyNumberFormat="1" applyFont="1" applyFill="1" applyAlignment="1">
      <alignment vertical="center"/>
    </xf>
    <xf numFmtId="0" fontId="28" fillId="3" borderId="0" xfId="0" applyFont="1" applyFill="1" applyAlignment="1">
      <alignment vertical="center"/>
    </xf>
    <xf numFmtId="164" fontId="46" fillId="3" borderId="0" xfId="0" applyNumberFormat="1" applyFont="1" applyFill="1" applyAlignment="1">
      <alignment vertical="center"/>
    </xf>
    <xf numFmtId="0" fontId="46" fillId="0" borderId="0" xfId="0" applyFont="1" applyAlignment="1">
      <alignment vertical="center"/>
    </xf>
    <xf numFmtId="0" fontId="17" fillId="36" borderId="1" xfId="11" applyFont="1" applyFill="1" applyBorder="1" applyAlignment="1">
      <alignment horizontal="center" vertical="center" wrapText="1"/>
    </xf>
    <xf numFmtId="0" fontId="46" fillId="2" borderId="1" xfId="0" applyFont="1" applyFill="1" applyBorder="1" applyAlignment="1">
      <alignment horizontal="center" vertical="center"/>
    </xf>
    <xf numFmtId="0" fontId="46" fillId="2" borderId="1" xfId="0" applyFont="1" applyFill="1" applyBorder="1" applyAlignment="1">
      <alignment horizontal="center" vertical="center" wrapText="1"/>
    </xf>
    <xf numFmtId="0" fontId="74" fillId="0" borderId="0" xfId="0" applyFont="1"/>
    <xf numFmtId="0" fontId="46" fillId="27" borderId="0" xfId="0" applyFont="1" applyFill="1"/>
    <xf numFmtId="164" fontId="46" fillId="27" borderId="21" xfId="0" applyNumberFormat="1" applyFont="1" applyFill="1" applyBorder="1"/>
    <xf numFmtId="0" fontId="46" fillId="12" borderId="1" xfId="0" applyFont="1" applyFill="1" applyBorder="1" applyAlignment="1">
      <alignment horizontal="center" vertical="center"/>
    </xf>
    <xf numFmtId="0" fontId="46" fillId="27" borderId="21" xfId="0" applyFont="1" applyFill="1" applyBorder="1" applyAlignment="1">
      <alignment horizontal="left" vertical="center" wrapText="1"/>
    </xf>
    <xf numFmtId="164" fontId="46" fillId="27" borderId="21" xfId="0" applyNumberFormat="1" applyFont="1" applyFill="1" applyBorder="1" applyAlignment="1">
      <alignment horizontal="right"/>
    </xf>
    <xf numFmtId="164" fontId="28" fillId="27" borderId="21" xfId="0" applyNumberFormat="1" applyFont="1" applyFill="1" applyBorder="1" applyAlignment="1">
      <alignment horizontal="right"/>
    </xf>
    <xf numFmtId="0" fontId="46" fillId="27" borderId="21" xfId="0" applyFont="1" applyFill="1" applyBorder="1"/>
    <xf numFmtId="0" fontId="75" fillId="3" borderId="0" xfId="0" applyFont="1" applyFill="1"/>
    <xf numFmtId="0" fontId="76" fillId="3" borderId="0" xfId="0" applyFont="1" applyFill="1"/>
    <xf numFmtId="0" fontId="46" fillId="27" borderId="21" xfId="0" applyFont="1" applyFill="1" applyBorder="1" applyAlignment="1">
      <alignment horizontal="right"/>
    </xf>
    <xf numFmtId="166" fontId="46" fillId="27" borderId="21" xfId="0" applyNumberFormat="1" applyFont="1" applyFill="1" applyBorder="1"/>
    <xf numFmtId="0" fontId="46" fillId="27" borderId="21" xfId="10" applyNumberFormat="1" applyFont="1" applyFill="1" applyBorder="1" applyAlignment="1">
      <alignment horizontal="center"/>
    </xf>
    <xf numFmtId="0" fontId="48" fillId="27" borderId="21" xfId="0" applyFont="1" applyFill="1" applyBorder="1" applyAlignment="1">
      <alignment horizontal="left" vertical="center" wrapText="1"/>
    </xf>
    <xf numFmtId="164" fontId="28" fillId="24" borderId="0" xfId="0" applyNumberFormat="1" applyFont="1" applyFill="1"/>
    <xf numFmtId="0" fontId="76" fillId="18" borderId="0" xfId="0" applyFont="1" applyFill="1"/>
    <xf numFmtId="0" fontId="18" fillId="0" borderId="0" xfId="2" applyFont="1" applyAlignment="1">
      <alignment horizontal="center" vertical="top" wrapText="1"/>
    </xf>
    <xf numFmtId="0" fontId="8" fillId="0" borderId="0" xfId="2" applyAlignment="1">
      <alignment horizontal="center"/>
    </xf>
    <xf numFmtId="0" fontId="8" fillId="0" borderId="3" xfId="2" applyBorder="1" applyAlignment="1">
      <alignment horizontal="center"/>
    </xf>
    <xf numFmtId="0" fontId="77" fillId="0" borderId="0" xfId="0" applyFont="1"/>
    <xf numFmtId="0" fontId="78" fillId="0" borderId="0" xfId="0" applyFont="1"/>
    <xf numFmtId="0" fontId="79" fillId="0" borderId="0" xfId="0" applyFont="1"/>
    <xf numFmtId="0" fontId="80" fillId="0" borderId="0" xfId="0" applyFont="1"/>
    <xf numFmtId="0" fontId="28" fillId="27" borderId="0" xfId="0" applyFont="1" applyFill="1" applyAlignment="1">
      <alignment horizontal="left" vertical="top" wrapText="1"/>
    </xf>
    <xf numFmtId="0" fontId="9" fillId="27" borderId="0" xfId="0" applyFont="1" applyFill="1" applyAlignment="1">
      <alignment horizontal="left" vertical="top" wrapText="1"/>
    </xf>
    <xf numFmtId="0" fontId="0" fillId="0" borderId="0" xfId="0" applyAlignment="1">
      <alignment horizontal="left" vertical="top"/>
    </xf>
    <xf numFmtId="0" fontId="9" fillId="0" borderId="0" xfId="0" applyFont="1" applyAlignment="1">
      <alignment horizontal="left" vertical="top"/>
    </xf>
    <xf numFmtId="0" fontId="9" fillId="3" borderId="0" xfId="0" applyFont="1" applyFill="1" applyAlignment="1">
      <alignment horizontal="center" vertical="center" wrapText="1"/>
    </xf>
    <xf numFmtId="0" fontId="9" fillId="0" borderId="0" xfId="0" applyFont="1" applyAlignment="1" applyProtection="1">
      <alignment horizontal="center" vertical="center" wrapText="1"/>
      <protection locked="0"/>
    </xf>
    <xf numFmtId="0" fontId="13" fillId="0" borderId="0" xfId="3" applyFont="1" applyAlignment="1" applyProtection="1">
      <alignment horizontal="center" wrapText="1"/>
      <protection hidden="1"/>
    </xf>
    <xf numFmtId="0" fontId="0" fillId="0" borderId="1" xfId="0" applyBorder="1" applyAlignment="1">
      <alignment horizontal="left" vertical="top"/>
    </xf>
    <xf numFmtId="0" fontId="13" fillId="0" borderId="6" xfId="3" applyFont="1" applyBorder="1" applyAlignment="1" applyProtection="1">
      <alignment horizontal="center" wrapText="1"/>
      <protection hidden="1"/>
    </xf>
    <xf numFmtId="0" fontId="14" fillId="24" borderId="0" xfId="0" applyFont="1" applyFill="1" applyAlignment="1">
      <alignment horizontal="center" vertical="top" wrapText="1"/>
    </xf>
    <xf numFmtId="0" fontId="9" fillId="13" borderId="0" xfId="0" applyFont="1" applyFill="1" applyAlignment="1" applyProtection="1">
      <alignment horizontal="center" vertical="center" wrapText="1"/>
      <protection locked="0"/>
    </xf>
    <xf numFmtId="0" fontId="9" fillId="7" borderId="0" xfId="0" applyFont="1" applyFill="1" applyAlignment="1" applyProtection="1">
      <alignment horizontal="center" vertical="center" wrapText="1"/>
      <protection locked="0"/>
    </xf>
    <xf numFmtId="0" fontId="37" fillId="2" borderId="3" xfId="2" applyFont="1" applyFill="1" applyBorder="1"/>
    <xf numFmtId="0" fontId="65" fillId="0" borderId="3" xfId="2" applyFont="1" applyBorder="1"/>
    <xf numFmtId="0" fontId="82" fillId="34" borderId="0" xfId="2" applyFont="1" applyFill="1"/>
    <xf numFmtId="14" fontId="8" fillId="0" borderId="0" xfId="2" applyNumberFormat="1"/>
    <xf numFmtId="0" fontId="55" fillId="2" borderId="0" xfId="0" applyFont="1" applyFill="1" applyAlignment="1">
      <alignment horizontal="right" vertical="center"/>
    </xf>
    <xf numFmtId="0" fontId="0" fillId="0" borderId="1" xfId="0" applyBorder="1"/>
    <xf numFmtId="0" fontId="28" fillId="36" borderId="0" xfId="0" applyFont="1" applyFill="1" applyAlignment="1">
      <alignment horizontal="left" vertical="top" wrapText="1"/>
    </xf>
    <xf numFmtId="0" fontId="9" fillId="38" borderId="0" xfId="0" applyFont="1" applyFill="1" applyAlignment="1">
      <alignment vertical="top" wrapText="1"/>
    </xf>
    <xf numFmtId="0" fontId="61" fillId="0" borderId="0" xfId="0" applyFont="1"/>
    <xf numFmtId="1" fontId="32" fillId="0" borderId="0" xfId="0" applyNumberFormat="1" applyFont="1" applyAlignment="1">
      <alignment horizontal="center" vertical="center"/>
    </xf>
    <xf numFmtId="0" fontId="63" fillId="0" borderId="0" xfId="0" applyFont="1"/>
    <xf numFmtId="1" fontId="0" fillId="0" borderId="0" xfId="0" applyNumberFormat="1" applyAlignment="1">
      <alignment horizontal="center" vertical="center" shrinkToFit="1"/>
    </xf>
    <xf numFmtId="1" fontId="57" fillId="0" borderId="0" xfId="0" applyNumberFormat="1" applyFont="1" applyAlignment="1">
      <alignment horizontal="center" vertical="center" shrinkToFit="1"/>
    </xf>
    <xf numFmtId="0" fontId="9" fillId="0" borderId="0" xfId="0" applyFont="1" applyAlignment="1">
      <alignment horizontal="center" vertical="center" shrinkToFit="1"/>
    </xf>
    <xf numFmtId="1" fontId="36" fillId="0" borderId="0" xfId="0" applyNumberFormat="1" applyFont="1" applyAlignment="1">
      <alignment horizontal="center" vertical="center" shrinkToFit="1"/>
    </xf>
    <xf numFmtId="0" fontId="57" fillId="0" borderId="0" xfId="0" applyFont="1" applyAlignment="1">
      <alignment horizontal="left" vertical="top"/>
    </xf>
    <xf numFmtId="0" fontId="57" fillId="0" borderId="0" xfId="0" applyFont="1"/>
    <xf numFmtId="0" fontId="62" fillId="0" borderId="0" xfId="0" applyFont="1"/>
    <xf numFmtId="0" fontId="53" fillId="0" borderId="0" xfId="0" applyFont="1"/>
    <xf numFmtId="1" fontId="57" fillId="0" borderId="0" xfId="0" applyNumberFormat="1" applyFont="1" applyAlignment="1">
      <alignment horizontal="left" vertical="top"/>
    </xf>
    <xf numFmtId="0" fontId="70" fillId="0" borderId="0" xfId="0" applyFont="1" applyAlignment="1">
      <alignment horizontal="left" vertical="top"/>
    </xf>
    <xf numFmtId="0" fontId="27" fillId="3" borderId="0" xfId="0" applyFont="1" applyFill="1" applyAlignment="1">
      <alignment horizontal="center" vertical="top" textRotation="90" wrapText="1" shrinkToFit="1"/>
    </xf>
    <xf numFmtId="0" fontId="55" fillId="3" borderId="0" xfId="0" applyFont="1" applyFill="1" applyAlignment="1">
      <alignment horizontal="left" vertical="top" textRotation="90" wrapText="1"/>
    </xf>
    <xf numFmtId="0" fontId="27" fillId="3" borderId="0" xfId="0" applyFont="1" applyFill="1" applyAlignment="1">
      <alignment horizontal="left" vertical="top" wrapText="1"/>
    </xf>
    <xf numFmtId="0" fontId="37" fillId="12" borderId="0" xfId="2" applyFont="1" applyFill="1"/>
    <xf numFmtId="0" fontId="27" fillId="2" borderId="1" xfId="3" applyFont="1" applyFill="1" applyBorder="1" applyAlignment="1">
      <alignment horizontal="center" vertical="center" wrapText="1"/>
    </xf>
    <xf numFmtId="0" fontId="83" fillId="5" borderId="1" xfId="3" applyFont="1" applyFill="1" applyBorder="1" applyAlignment="1">
      <alignment horizontal="center" vertical="top" wrapText="1"/>
    </xf>
    <xf numFmtId="0" fontId="83" fillId="13" borderId="4" xfId="3" applyFont="1" applyFill="1" applyBorder="1" applyAlignment="1">
      <alignment horizontal="center" vertical="top" wrapText="1"/>
    </xf>
    <xf numFmtId="0" fontId="24" fillId="0" borderId="0" xfId="2" applyFont="1" applyAlignment="1">
      <alignment horizontal="left" vertical="top" wrapText="1"/>
    </xf>
    <xf numFmtId="0" fontId="21" fillId="0" borderId="3" xfId="2" applyFont="1" applyBorder="1"/>
    <xf numFmtId="0" fontId="85" fillId="0" borderId="0" xfId="3" applyFont="1" applyAlignment="1">
      <alignment horizontal="center" vertical="center" wrapText="1"/>
    </xf>
    <xf numFmtId="0" fontId="84" fillId="0" borderId="0" xfId="3" applyFont="1"/>
    <xf numFmtId="0" fontId="21" fillId="0" borderId="0" xfId="0" applyFont="1"/>
    <xf numFmtId="49" fontId="86" fillId="0" borderId="0" xfId="3" applyNumberFormat="1" applyFont="1" applyAlignment="1">
      <alignment horizontal="left"/>
    </xf>
    <xf numFmtId="0" fontId="37" fillId="4" borderId="0" xfId="2" applyFont="1" applyFill="1"/>
    <xf numFmtId="0" fontId="14" fillId="0" borderId="22" xfId="0" applyFont="1" applyBorder="1"/>
    <xf numFmtId="0" fontId="14" fillId="39" borderId="0" xfId="0" applyFont="1" applyFill="1"/>
    <xf numFmtId="0" fontId="85" fillId="0" borderId="21" xfId="3" applyFont="1" applyBorder="1" applyAlignment="1">
      <alignment horizontal="center" vertical="center" wrapText="1"/>
    </xf>
    <xf numFmtId="0" fontId="90" fillId="0" borderId="0" xfId="3" applyFont="1"/>
    <xf numFmtId="0" fontId="90" fillId="0" borderId="0" xfId="0" applyFont="1"/>
    <xf numFmtId="0" fontId="91" fillId="0" borderId="0" xfId="3" applyFont="1"/>
    <xf numFmtId="0" fontId="84" fillId="9" borderId="0" xfId="3" applyFont="1" applyFill="1"/>
    <xf numFmtId="0" fontId="0" fillId="13" borderId="0" xfId="0" applyFill="1" applyAlignment="1" applyProtection="1">
      <alignment horizontal="center" vertical="center" wrapText="1"/>
      <protection locked="0"/>
    </xf>
    <xf numFmtId="0" fontId="0" fillId="0" borderId="22" xfId="0" applyBorder="1"/>
    <xf numFmtId="0" fontId="0" fillId="39" borderId="23" xfId="0" applyFill="1" applyBorder="1"/>
    <xf numFmtId="0" fontId="0" fillId="39" borderId="22" xfId="0" applyFill="1" applyBorder="1"/>
    <xf numFmtId="0" fontId="0" fillId="0" borderId="23" xfId="0" applyBorder="1"/>
    <xf numFmtId="0" fontId="0" fillId="39" borderId="24" xfId="0" applyFill="1" applyBorder="1"/>
    <xf numFmtId="0" fontId="0" fillId="0" borderId="24" xfId="0" applyBorder="1"/>
    <xf numFmtId="0" fontId="33" fillId="3" borderId="23" xfId="0" applyFont="1" applyFill="1" applyBorder="1" applyAlignment="1">
      <alignment horizontal="left" vertical="top" textRotation="90" wrapText="1"/>
    </xf>
    <xf numFmtId="0" fontId="33" fillId="3" borderId="22" xfId="0" applyFont="1" applyFill="1" applyBorder="1" applyAlignment="1">
      <alignment horizontal="left" vertical="top" textRotation="90" wrapText="1"/>
    </xf>
    <xf numFmtId="0" fontId="14" fillId="3" borderId="22" xfId="0" applyFont="1" applyFill="1" applyBorder="1" applyAlignment="1">
      <alignment vertical="top" textRotation="90"/>
    </xf>
    <xf numFmtId="0" fontId="33" fillId="3" borderId="22" xfId="0" applyFont="1" applyFill="1" applyBorder="1" applyAlignment="1">
      <alignment vertical="top"/>
    </xf>
    <xf numFmtId="49" fontId="14" fillId="3" borderId="22" xfId="0" applyNumberFormat="1" applyFont="1" applyFill="1" applyBorder="1" applyAlignment="1">
      <alignment horizontal="center" vertical="top" wrapText="1"/>
    </xf>
    <xf numFmtId="0" fontId="42" fillId="3" borderId="22" xfId="0" applyFont="1" applyFill="1" applyBorder="1" applyAlignment="1">
      <alignment vertical="top"/>
    </xf>
    <xf numFmtId="0" fontId="39" fillId="2" borderId="22" xfId="0" applyFont="1" applyFill="1" applyBorder="1" applyAlignment="1">
      <alignment horizontal="right" vertical="top" textRotation="90"/>
    </xf>
    <xf numFmtId="0" fontId="40" fillId="3" borderId="22" xfId="0" applyFont="1" applyFill="1" applyBorder="1" applyAlignment="1">
      <alignment vertical="center"/>
    </xf>
    <xf numFmtId="0" fontId="14" fillId="20" borderId="22" xfId="0" applyFont="1" applyFill="1" applyBorder="1"/>
    <xf numFmtId="0" fontId="67" fillId="3" borderId="22" xfId="0" applyFont="1" applyFill="1" applyBorder="1" applyAlignment="1">
      <alignment horizontal="center" vertical="center" shrinkToFit="1"/>
    </xf>
    <xf numFmtId="0" fontId="27" fillId="36" borderId="22" xfId="0" applyFont="1" applyFill="1" applyBorder="1" applyAlignment="1">
      <alignment horizontal="left" vertical="top" wrapText="1"/>
    </xf>
    <xf numFmtId="0" fontId="14" fillId="38" borderId="22" xfId="0" applyFont="1" applyFill="1" applyBorder="1" applyAlignment="1">
      <alignment vertical="top" wrapText="1"/>
    </xf>
    <xf numFmtId="0" fontId="14" fillId="38" borderId="24" xfId="0" applyFont="1" applyFill="1" applyBorder="1" applyAlignment="1">
      <alignment vertical="top" wrapText="1"/>
    </xf>
    <xf numFmtId="0" fontId="32" fillId="39" borderId="22" xfId="0" applyFont="1" applyFill="1" applyBorder="1"/>
    <xf numFmtId="0" fontId="32" fillId="39" borderId="22" xfId="0" applyFont="1" applyFill="1" applyBorder="1" applyAlignment="1">
      <alignment horizontal="center" vertical="center"/>
    </xf>
    <xf numFmtId="0" fontId="32" fillId="0" borderId="22" xfId="0" applyFont="1" applyBorder="1"/>
    <xf numFmtId="0" fontId="32" fillId="0" borderId="22" xfId="0" applyFont="1" applyBorder="1" applyAlignment="1">
      <alignment horizontal="center" vertical="center"/>
    </xf>
    <xf numFmtId="0" fontId="13" fillId="20" borderId="22" xfId="0" applyFont="1" applyFill="1" applyBorder="1"/>
    <xf numFmtId="0" fontId="13" fillId="39" borderId="1" xfId="3" applyFont="1" applyFill="1" applyBorder="1" applyAlignment="1">
      <alignment horizontal="center" wrapText="1"/>
    </xf>
    <xf numFmtId="0" fontId="45" fillId="13" borderId="6" xfId="0" applyFont="1" applyFill="1" applyBorder="1" applyAlignment="1">
      <alignment horizontal="center" vertical="center" wrapText="1"/>
    </xf>
    <xf numFmtId="0" fontId="45" fillId="13" borderId="1" xfId="0" applyFont="1" applyFill="1" applyBorder="1" applyAlignment="1">
      <alignment horizontal="center" vertical="center" wrapText="1"/>
    </xf>
    <xf numFmtId="0" fontId="9" fillId="7" borderId="1" xfId="0" applyFont="1" applyFill="1" applyBorder="1" applyAlignment="1">
      <alignment horizontal="center" vertical="center" wrapText="1"/>
    </xf>
    <xf numFmtId="0" fontId="13" fillId="0" borderId="1" xfId="3" applyFont="1" applyBorder="1" applyAlignment="1">
      <alignment horizontal="center" wrapText="1"/>
    </xf>
    <xf numFmtId="0" fontId="9" fillId="39" borderId="22" xfId="0" applyFont="1" applyFill="1" applyBorder="1" applyAlignment="1">
      <alignment horizontal="center"/>
    </xf>
    <xf numFmtId="0" fontId="9" fillId="0" borderId="22" xfId="0" applyFont="1" applyBorder="1" applyAlignment="1">
      <alignment horizontal="center"/>
    </xf>
    <xf numFmtId="0" fontId="9" fillId="39" borderId="22" xfId="0" applyFont="1" applyFill="1" applyBorder="1"/>
    <xf numFmtId="0" fontId="9" fillId="0" borderId="22" xfId="0" applyFont="1" applyBorder="1"/>
    <xf numFmtId="0" fontId="9" fillId="39" borderId="24" xfId="0" applyFont="1" applyFill="1" applyBorder="1"/>
    <xf numFmtId="49" fontId="32" fillId="39" borderId="22" xfId="0" applyNumberFormat="1" applyFont="1" applyFill="1" applyBorder="1" applyAlignment="1">
      <alignment horizontal="center" vertical="center"/>
    </xf>
    <xf numFmtId="0" fontId="45" fillId="13" borderId="25" xfId="0" applyFont="1" applyFill="1" applyBorder="1" applyAlignment="1">
      <alignment horizontal="center" vertical="center" wrapText="1"/>
    </xf>
    <xf numFmtId="0" fontId="9" fillId="0" borderId="24" xfId="0" applyFont="1" applyBorder="1"/>
    <xf numFmtId="0" fontId="64" fillId="35" borderId="0" xfId="0" applyFont="1" applyFill="1" applyAlignment="1">
      <alignment horizontal="center" vertical="center"/>
    </xf>
    <xf numFmtId="0" fontId="13" fillId="27" borderId="0" xfId="0" applyFont="1" applyFill="1" applyAlignment="1">
      <alignment horizontal="center" vertical="top"/>
    </xf>
    <xf numFmtId="0" fontId="14" fillId="27" borderId="0" xfId="0" applyFont="1" applyFill="1" applyAlignment="1">
      <alignment horizontal="center" vertical="top"/>
    </xf>
    <xf numFmtId="0" fontId="0" fillId="24" borderId="0" xfId="0" applyFill="1" applyAlignment="1">
      <alignment horizontal="left" vertical="top" wrapText="1"/>
    </xf>
    <xf numFmtId="0" fontId="13" fillId="37" borderId="0" xfId="0" applyFont="1" applyFill="1" applyAlignment="1">
      <alignment horizontal="center"/>
    </xf>
    <xf numFmtId="0" fontId="0" fillId="6" borderId="0" xfId="0" applyFill="1" applyAlignment="1">
      <alignment horizontal="left" vertical="top" wrapText="1"/>
    </xf>
    <xf numFmtId="0" fontId="48" fillId="0" borderId="11" xfId="0" applyFont="1" applyBorder="1" applyAlignment="1">
      <alignment horizontal="center" vertical="center" wrapText="1"/>
    </xf>
    <xf numFmtId="0" fontId="48" fillId="0" borderId="0" xfId="0" applyFont="1" applyAlignment="1">
      <alignment horizontal="center" vertical="center" wrapText="1"/>
    </xf>
    <xf numFmtId="0" fontId="48" fillId="0" borderId="12"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0" xfId="0" applyFont="1" applyAlignment="1">
      <alignment horizontal="center" vertical="center" wrapText="1"/>
    </xf>
    <xf numFmtId="0" fontId="46" fillId="0" borderId="12" xfId="0" applyFont="1" applyBorder="1" applyAlignment="1">
      <alignment horizontal="center" vertical="center" wrapText="1"/>
    </xf>
  </cellXfs>
  <cellStyles count="13">
    <cellStyle name="Гиперссылка" xfId="1" builtinId="8"/>
    <cellStyle name="Обычный" xfId="0" builtinId="0"/>
    <cellStyle name="Обычный 2" xfId="2" xr:uid="{00000000-0005-0000-0000-000002000000}"/>
    <cellStyle name="Обычный 2 2" xfId="5" xr:uid="{00000000-0005-0000-0000-000003000000}"/>
    <cellStyle name="Обычный 2 3" xfId="6" xr:uid="{00000000-0005-0000-0000-000004000000}"/>
    <cellStyle name="Обычный 2 4" xfId="9" xr:uid="{001A3600-8DA1-4018-BAF5-8DE5BBC908FE}"/>
    <cellStyle name="Обычный 2 4 2" xfId="12" xr:uid="{A92392A0-F4BC-41A7-AF52-02D6A951DE28}"/>
    <cellStyle name="Обычный 2 5" xfId="11" xr:uid="{429066AC-9125-4141-9BFD-2F04C52F3C4C}"/>
    <cellStyle name="Обычный 3" xfId="3" xr:uid="{00000000-0005-0000-0000-000005000000}"/>
    <cellStyle name="Обычный 3 2" xfId="4" xr:uid="{00000000-0005-0000-0000-000006000000}"/>
    <cellStyle name="Обычный 4" xfId="7" xr:uid="{00000000-0005-0000-0000-000007000000}"/>
    <cellStyle name="Обычный 5" xfId="8" xr:uid="{00000000-0005-0000-0000-000008000000}"/>
    <cellStyle name="Процентный" xfId="10" builtinId="5"/>
  </cellStyles>
  <dxfs count="198">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charset val="204"/>
        <scheme val="minor"/>
      </font>
      <fill>
        <patternFill patternType="none">
          <fgColor indexed="64"/>
          <bgColor auto="1"/>
        </patternFill>
      </fill>
    </dxf>
    <dxf>
      <font>
        <b val="0"/>
        <i val="0"/>
        <strike val="0"/>
        <condense val="0"/>
        <extend val="0"/>
        <outline val="0"/>
        <shadow val="0"/>
        <u val="none"/>
        <vertAlign val="baseline"/>
        <sz val="11"/>
        <color auto="1"/>
        <name val="Calibri"/>
        <family val="2"/>
        <charset val="204"/>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0"/>
        <color auto="1"/>
        <name val="Calibri"/>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ill>
        <patternFill>
          <bgColor rgb="FFFEE8E8"/>
        </patternFill>
      </fill>
    </dxf>
    <dxf>
      <fill>
        <patternFill>
          <bgColor theme="9" tint="0.79998168889431442"/>
        </patternFill>
      </fill>
    </dxf>
    <dxf>
      <font>
        <color rgb="FF9C0006"/>
      </font>
      <fill>
        <patternFill>
          <bgColor rgb="FFFFC7CE"/>
        </patternFill>
      </fill>
    </dxf>
    <dxf>
      <fill>
        <patternFill>
          <bgColor rgb="FFFEE8E8"/>
        </patternFill>
      </fill>
    </dxf>
    <dxf>
      <fill>
        <patternFill>
          <bgColor theme="9" tint="0.79998168889431442"/>
        </patternFill>
      </fill>
    </dxf>
    <dxf>
      <font>
        <color rgb="FF9C0006"/>
      </font>
      <fill>
        <patternFill>
          <bgColor rgb="FFFFC7CE"/>
        </patternFill>
      </fill>
    </dxf>
    <dxf>
      <fill>
        <patternFill>
          <bgColor rgb="FFFEE8E8"/>
        </patternFill>
      </fill>
    </dxf>
    <dxf>
      <fill>
        <patternFill>
          <bgColor theme="9" tint="0.79998168889431442"/>
        </patternFill>
      </fill>
    </dxf>
    <dxf>
      <fill>
        <patternFill>
          <bgColor rgb="FFFEE8E8"/>
        </patternFill>
      </fill>
    </dxf>
    <dxf>
      <fill>
        <patternFill>
          <bgColor theme="9" tint="0.79998168889431442"/>
        </patternFill>
      </fill>
    </dxf>
    <dxf>
      <fill>
        <patternFill>
          <bgColor rgb="FFFEE8E8"/>
        </patternFill>
      </fill>
    </dxf>
    <dxf>
      <fill>
        <patternFill>
          <bgColor theme="9" tint="0.79998168889431442"/>
        </patternFill>
      </fill>
    </dxf>
    <dxf>
      <fill>
        <patternFill>
          <bgColor rgb="FFFEE8E8"/>
        </patternFill>
      </fill>
    </dxf>
    <dxf>
      <fill>
        <patternFill>
          <bgColor theme="9" tint="0.79998168889431442"/>
        </patternFill>
      </fill>
    </dxf>
    <dxf>
      <fill>
        <patternFill>
          <bgColor rgb="FFFEE8E8"/>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EE8E8"/>
        </patternFill>
      </fill>
    </dxf>
    <dxf>
      <fill>
        <patternFill>
          <bgColor theme="9" tint="0.79998168889431442"/>
        </patternFill>
      </fill>
    </dxf>
    <dxf>
      <fill>
        <patternFill>
          <bgColor rgb="FFFEE8E8"/>
        </patternFill>
      </fill>
    </dxf>
    <dxf>
      <fill>
        <patternFill>
          <bgColor theme="9" tint="0.79998168889431442"/>
        </patternFill>
      </fill>
    </dxf>
    <dxf>
      <fill>
        <patternFill>
          <bgColor rgb="FFFEE8E8"/>
        </patternFill>
      </fill>
    </dxf>
    <dxf>
      <fill>
        <patternFill>
          <bgColor theme="9" tint="0.79998168889431442"/>
        </patternFill>
      </fill>
    </dxf>
    <dxf>
      <fill>
        <patternFill>
          <bgColor rgb="FFFEE8E8"/>
        </patternFill>
      </fill>
    </dxf>
    <dxf>
      <fill>
        <patternFill>
          <bgColor theme="9" tint="0.79998168889431442"/>
        </patternFill>
      </fill>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sz val="11"/>
        <color auto="1"/>
        <name val="Calibri"/>
        <family val="2"/>
        <charset val="204"/>
        <scheme val="minor"/>
      </font>
      <numFmt numFmtId="0" formatCode="General"/>
      <fill>
        <patternFill patternType="none">
          <fgColor indexed="64"/>
          <bgColor auto="1"/>
        </patternFill>
      </fill>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ill>
        <patternFill patternType="none">
          <fgColor indexed="64"/>
          <bgColor auto="1"/>
        </patternFill>
      </fill>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color auto="1"/>
        <name val="Calibri"/>
        <family val="2"/>
        <charset val="204"/>
        <scheme val="minor"/>
      </font>
      <numFmt numFmtId="0" formatCode="General"/>
      <alignment horizontal="left" vertical="top" textRotation="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alignment horizontal="left" vertical="top" textRotation="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alignment horizontal="left" vertical="top"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alignment horizontal="left" vertical="top"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sz val="11"/>
        <color auto="1"/>
        <name val="Calibri"/>
        <family val="2"/>
        <charset val="204"/>
        <scheme val="minor"/>
      </font>
      <numFmt numFmtId="0" formatCode="General"/>
      <alignment horizontal="center" vertical="center"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alignment horizontal="center" vertical="center"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alignment horizontal="center" vertical="center"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alignment horizontal="center" vertical="center"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alignment horizontal="center" vertical="center"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alignment horizontal="center" vertical="center"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numFmt numFmtId="0" formatCode="General"/>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family val="2"/>
        <charset val="204"/>
        <scheme val="minor"/>
      </font>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family val="2"/>
        <charset val="204"/>
        <scheme val="minor"/>
      </font>
      <alignment horizontal="center" vertical="bottom"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color auto="1"/>
        <name val="Calibri"/>
        <family val="2"/>
        <charset val="204"/>
        <scheme val="minor"/>
      </font>
      <numFmt numFmtId="0" formatCode="General"/>
      <alignment horizontal="center" vertical="center" textRotation="0" wrapText="0" indent="0" justifyLastLine="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sz val="11"/>
        <color auto="1"/>
        <name val="Calibri"/>
        <family val="2"/>
        <charset val="204"/>
        <scheme val="minor"/>
      </font>
      <alignment horizontal="center"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sz val="11"/>
        <color auto="1"/>
        <name val="Calibri"/>
        <family val="2"/>
        <charset val="204"/>
        <scheme val="minor"/>
      </font>
      <alignment horizontal="center" textRotation="0" wrapText="0" indent="0" justifyLastLine="0" shrinkToFit="0" readingOrder="0"/>
    </dxf>
    <dxf>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font>
        <strike val="0"/>
        <outline val="0"/>
        <shadow val="0"/>
        <u val="none"/>
        <vertAlign val="baseline"/>
        <sz val="11"/>
        <color auto="1"/>
        <name val="Calibri"/>
        <family val="2"/>
        <charset val="204"/>
        <scheme val="minor"/>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auto="1"/>
        <name val="Calibri"/>
        <family val="2"/>
        <charset val="204"/>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strike val="0"/>
        <outline val="0"/>
        <shadow val="0"/>
        <u val="none"/>
        <vertAlign val="baseline"/>
        <sz val="9"/>
        <color auto="1"/>
        <name val="Calibri"/>
        <family val="2"/>
        <charset val="204"/>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i val="0"/>
        <strike val="0"/>
        <condense val="0"/>
        <extend val="0"/>
        <outline val="0"/>
        <shadow val="0"/>
        <u val="none"/>
        <vertAlign val="baseline"/>
        <sz val="11"/>
        <color theme="1"/>
        <name val="Calibri"/>
        <family val="2"/>
        <charset val="204"/>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1" hidden="1"/>
    </dxf>
    <dxf>
      <font>
        <b/>
        <i val="0"/>
        <strike val="0"/>
        <condense val="0"/>
        <extend val="0"/>
        <outline val="0"/>
        <shadow val="0"/>
        <u val="none"/>
        <vertAlign val="baseline"/>
        <sz val="11"/>
        <color theme="1"/>
        <name val="Calibri"/>
        <family val="2"/>
        <charset val="204"/>
        <scheme val="minor"/>
      </font>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protection locked="1" hidden="1"/>
    </dxf>
    <dxf>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numFmt numFmtId="0" formatCode="General"/>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numFmt numFmtId="0" formatCode="General"/>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numFmt numFmtId="0" formatCode="General"/>
      <fill>
        <patternFill patternType="solid">
          <fgColor indexed="64"/>
          <bgColor theme="5"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8"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numFmt numFmtId="0" formatCode="General"/>
      <fill>
        <patternFill patternType="solid">
          <fgColor indexed="64"/>
          <bgColor theme="8"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family val="2"/>
        <charset val="204"/>
        <scheme val="minor"/>
      </font>
      <fill>
        <patternFill patternType="solid">
          <fgColor indexed="64"/>
          <bgColor theme="2" tint="-0.499984740745262"/>
        </patternFill>
      </fill>
    </dxf>
    <dxf>
      <font>
        <b/>
        <i val="0"/>
        <strike val="0"/>
        <condense val="0"/>
        <extend val="0"/>
        <outline val="0"/>
        <shadow val="0"/>
        <u val="none"/>
        <vertAlign val="baseline"/>
        <sz val="11"/>
        <color theme="1"/>
        <name val="Calibri"/>
        <family val="2"/>
        <charset val="204"/>
        <scheme val="minor"/>
      </font>
      <fill>
        <patternFill patternType="solid">
          <fgColor indexed="64"/>
          <bgColor theme="2" tint="-0.499984740745262"/>
        </patternFill>
      </fill>
    </dxf>
    <dxf>
      <font>
        <b/>
        <i val="0"/>
        <strike val="0"/>
        <condense val="0"/>
        <extend val="0"/>
        <outline val="0"/>
        <shadow val="0"/>
        <u val="none"/>
        <vertAlign val="baseline"/>
        <sz val="11"/>
        <color auto="1"/>
        <name val="Calibri"/>
        <family val="2"/>
        <charset val="204"/>
        <scheme val="minor"/>
      </font>
      <fill>
        <patternFill patternType="none">
          <fgColor indexed="64"/>
          <bgColor indexed="65"/>
        </patternFill>
      </fill>
    </dxf>
    <dxf>
      <font>
        <b/>
        <i val="0"/>
        <strike val="0"/>
        <condense val="0"/>
        <extend val="0"/>
        <outline val="0"/>
        <shadow val="0"/>
        <u val="none"/>
        <vertAlign val="baseline"/>
        <sz val="11"/>
        <color auto="1"/>
        <name val="Calibri"/>
        <family val="2"/>
        <charset val="204"/>
        <scheme val="minor"/>
      </font>
      <fill>
        <patternFill patternType="none">
          <bgColor auto="1"/>
        </patternFill>
      </fill>
    </dxf>
    <dxf>
      <font>
        <b/>
        <i val="0"/>
        <strike val="0"/>
        <condense val="0"/>
        <extend val="0"/>
        <outline val="0"/>
        <shadow val="0"/>
        <u val="none"/>
        <vertAlign val="baseline"/>
        <sz val="11"/>
        <color auto="1"/>
        <name val="Calibri"/>
        <family val="2"/>
        <charset val="204"/>
        <scheme val="minor"/>
      </font>
      <fill>
        <patternFill patternType="none">
          <fgColor indexed="64"/>
          <bgColor indexed="65"/>
        </patternFill>
      </fill>
    </dxf>
    <dxf>
      <font>
        <b/>
        <i val="0"/>
        <strike val="0"/>
        <condense val="0"/>
        <extend val="0"/>
        <outline val="0"/>
        <shadow val="0"/>
        <u val="none"/>
        <vertAlign val="baseline"/>
        <sz val="11"/>
        <color auto="1"/>
        <name val="Calibri"/>
        <family val="2"/>
        <charset val="204"/>
        <scheme val="minor"/>
      </font>
      <fill>
        <patternFill patternType="none">
          <bgColor auto="1"/>
        </patternFill>
      </fill>
    </dxf>
    <dxf>
      <font>
        <b/>
        <i val="0"/>
        <strike val="0"/>
        <condense val="0"/>
        <extend val="0"/>
        <outline val="0"/>
        <shadow val="0"/>
        <u val="none"/>
        <vertAlign val="baseline"/>
        <sz val="11"/>
        <color auto="1"/>
        <name val="Calibri"/>
        <family val="2"/>
        <charset val="204"/>
        <scheme val="minor"/>
      </font>
      <fill>
        <patternFill patternType="none">
          <fgColor indexed="64"/>
          <bgColor indexed="65"/>
        </patternFill>
      </fill>
    </dxf>
    <dxf>
      <font>
        <b/>
        <i val="0"/>
        <strike val="0"/>
        <condense val="0"/>
        <extend val="0"/>
        <outline val="0"/>
        <shadow val="0"/>
        <u val="none"/>
        <vertAlign val="baseline"/>
        <sz val="11"/>
        <color auto="1"/>
        <name val="Calibri"/>
        <family val="2"/>
        <charset val="204"/>
        <scheme val="minor"/>
      </font>
      <fill>
        <patternFill patternType="none">
          <bgColor auto="1"/>
        </patternFill>
      </fill>
    </dxf>
    <dxf>
      <font>
        <b/>
        <i val="0"/>
        <strike val="0"/>
        <condense val="0"/>
        <extend val="0"/>
        <outline val="0"/>
        <shadow val="0"/>
        <u val="none"/>
        <vertAlign val="baseline"/>
        <sz val="11"/>
        <color auto="1"/>
        <name val="Calibri"/>
        <family val="2"/>
        <charset val="204"/>
        <scheme val="minor"/>
      </font>
      <fill>
        <patternFill patternType="none">
          <fgColor indexed="64"/>
          <bgColor indexed="65"/>
        </patternFill>
      </fill>
    </dxf>
    <dxf>
      <font>
        <b/>
        <i val="0"/>
        <strike val="0"/>
        <condense val="0"/>
        <extend val="0"/>
        <outline val="0"/>
        <shadow val="0"/>
        <u val="none"/>
        <vertAlign val="baseline"/>
        <sz val="11"/>
        <color auto="1"/>
        <name val="Calibri"/>
        <family val="2"/>
        <charset val="204"/>
        <scheme val="minor"/>
      </font>
      <fill>
        <patternFill patternType="none">
          <bgColor auto="1"/>
        </patternFill>
      </fill>
    </dxf>
    <dxf>
      <font>
        <b/>
        <i val="0"/>
        <strike val="0"/>
        <condense val="0"/>
        <extend val="0"/>
        <outline val="0"/>
        <shadow val="0"/>
        <u val="none"/>
        <vertAlign val="baseline"/>
        <sz val="11"/>
        <color auto="1"/>
        <name val="Calibri"/>
        <family val="2"/>
        <charset val="204"/>
        <scheme val="minor"/>
      </font>
      <fill>
        <patternFill patternType="none">
          <fgColor indexed="64"/>
          <bgColor indexed="65"/>
        </patternFill>
      </fill>
    </dxf>
    <dxf>
      <font>
        <b/>
        <i val="0"/>
        <strike val="0"/>
        <condense val="0"/>
        <extend val="0"/>
        <outline val="0"/>
        <shadow val="0"/>
        <u val="none"/>
        <vertAlign val="baseline"/>
        <sz val="11"/>
        <color auto="1"/>
        <name val="Calibri"/>
        <family val="2"/>
        <charset val="204"/>
        <scheme val="minor"/>
      </font>
      <fill>
        <patternFill patternType="none">
          <bgColor auto="1"/>
        </patternFill>
      </fill>
    </dxf>
    <dxf>
      <fill>
        <patternFill patternType="none">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alignment horizontal="general" vertical="bottom" textRotation="0" wrapText="0" indent="0" justifyLastLine="0" shrinkToFit="1" readingOrder="0"/>
    </dxf>
    <dxf>
      <numFmt numFmtId="0" formatCode="General"/>
      <fill>
        <patternFill patternType="none">
          <fgColor indexed="64"/>
          <bgColor auto="1"/>
        </patternFill>
      </fill>
      <alignment horizontal="general" vertical="bottom" textRotation="0" wrapText="0" indent="0" justifyLastLine="0" shrinkToFit="0" readingOrder="0"/>
    </dxf>
    <dxf>
      <numFmt numFmtId="0" formatCode="General"/>
      <fill>
        <patternFill patternType="none">
          <fgColor indexed="64"/>
          <bgColor auto="1"/>
        </patternFill>
      </fill>
    </dxf>
    <dxf>
      <fill>
        <patternFill patternType="none">
          <fgColor indexed="64"/>
          <bgColor indexed="65"/>
        </patternFill>
      </fill>
    </dxf>
    <dxf>
      <numFmt numFmtId="0" formatCode="General"/>
      <fill>
        <patternFill patternType="none">
          <fgColor indexed="64"/>
          <bgColor auto="1"/>
        </patternFill>
      </fill>
    </dxf>
    <dxf>
      <font>
        <b/>
        <i val="0"/>
        <strike val="0"/>
        <condense val="0"/>
        <extend val="0"/>
        <outline val="0"/>
        <shadow val="0"/>
        <u val="none"/>
        <vertAlign val="baseline"/>
        <sz val="12"/>
        <color theme="1"/>
        <name val="Calibri"/>
        <family val="2"/>
        <charset val="204"/>
        <scheme val="minor"/>
      </font>
      <alignment horizontal="center" vertical="center" textRotation="0" wrapText="0" indent="0" justifyLastLine="0" shrinkToFit="0" readingOrder="0"/>
    </dxf>
    <dxf>
      <font>
        <b/>
        <i val="0"/>
        <strike val="0"/>
        <condense val="0"/>
        <extend val="0"/>
        <outline val="0"/>
        <shadow val="0"/>
        <u val="none"/>
        <vertAlign val="baseline"/>
        <sz val="12"/>
        <color theme="1"/>
        <name val="Calibri"/>
        <family val="2"/>
        <charset val="204"/>
        <scheme val="minor"/>
      </font>
      <numFmt numFmtId="30" formatCode="@"/>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2"/>
        <color theme="1"/>
        <name val="Calibri"/>
        <family val="2"/>
        <charset val="204"/>
        <scheme val="minor"/>
      </font>
    </dxf>
    <dxf>
      <font>
        <b/>
        <i val="0"/>
        <strike val="0"/>
        <condense val="0"/>
        <extend val="0"/>
        <outline val="0"/>
        <shadow val="0"/>
        <u val="none"/>
        <vertAlign val="baseline"/>
        <sz val="12"/>
        <color theme="1"/>
        <name val="Calibri"/>
        <family val="2"/>
        <charset val="204"/>
        <scheme val="minor"/>
      </font>
      <numFmt numFmtId="0" formatCode="General"/>
      <fill>
        <patternFill patternType="none">
          <fgColor indexed="64"/>
          <bgColor auto="1"/>
        </patternFill>
      </fill>
    </dxf>
    <dxf>
      <fill>
        <patternFill patternType="none">
          <bgColor auto="1"/>
        </patternFill>
      </fill>
    </dxf>
    <dxf>
      <numFmt numFmtId="0" formatCode="General"/>
      <fill>
        <patternFill patternType="none">
          <fgColor indexed="64"/>
          <bgColor indexed="65"/>
        </patternFill>
      </fill>
    </dxf>
    <dxf>
      <fill>
        <patternFill patternType="none">
          <bgColor auto="1"/>
        </patternFill>
      </fill>
    </dxf>
    <dxf>
      <font>
        <strike val="0"/>
        <outline val="0"/>
        <shadow val="0"/>
        <u val="none"/>
        <vertAlign val="baseline"/>
        <sz val="9"/>
        <color auto="1"/>
        <name val="Calibri"/>
        <family val="2"/>
        <charset val="204"/>
        <scheme val="minor"/>
      </font>
      <numFmt numFmtId="0" formatCode="General"/>
      <fill>
        <patternFill patternType="none">
          <fgColor indexed="64"/>
          <bgColor auto="1"/>
        </patternFill>
      </fill>
      <alignment horizontal="left" vertical="center" textRotation="0" wrapText="0" indent="0" justifyLastLine="0" shrinkToFit="0" readingOrder="0"/>
    </dxf>
    <dxf>
      <alignment horizontal="center" vertical="center" textRotation="0" wrapText="0" indent="0" justifyLastLine="0" shrinkToFit="1" readingOrder="0"/>
    </dxf>
    <dxf>
      <fill>
        <patternFill patternType="none">
          <bgColor auto="1"/>
        </patternFill>
      </fill>
      <alignment horizontal="center" vertical="center" textRotation="0" wrapText="0" indent="0" justifyLastLine="0" shrinkToFit="1" readingOrder="0"/>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theme="8" tint="-0.24994659260841701"/>
      </font>
      <fill>
        <patternFill patternType="solid">
          <bgColor rgb="FF92D050"/>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theme="8" tint="-0.24994659260841701"/>
      </font>
      <fill>
        <patternFill patternType="solid">
          <bgColor rgb="FF92D050"/>
        </patternFill>
      </fill>
    </dxf>
    <dxf>
      <font>
        <color rgb="FF9C6500"/>
      </font>
      <fill>
        <patternFill>
          <bgColor rgb="FFFFEB9C"/>
        </patternFill>
      </fill>
    </dxf>
    <dxf>
      <font>
        <color rgb="FF006100"/>
      </font>
      <fill>
        <patternFill>
          <bgColor rgb="FFC6EFCE"/>
        </patternFill>
      </fill>
    </dxf>
  </dxfs>
  <tableStyles count="0" defaultTableStyle="TableStyleMedium2" defaultPivotStyle="PivotStyleLight16"/>
  <colors>
    <mruColors>
      <color rgb="FF954ECA"/>
      <color rgb="FF9FE6FF"/>
      <color rgb="FFF3C9D2"/>
      <color rgb="FF57D3FF"/>
      <color rgb="FFF89EDE"/>
      <color rgb="FF66FF33"/>
      <color rgb="FFFFFFA7"/>
      <color rgb="FFFF6969"/>
      <color rgb="FFECA6B5"/>
      <color rgb="FF97EB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izumrya1_novartis_net/Documents/SCOUT/Scout%20W1%20Master%20Dat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IZUMRYA1/AppData/Local/Microsoft/Windows/INetCache/Content.Outlook/ZGUY4SFZ/!!&#1057;&#1087;&#1088;&#1072;&#1074;&#1086;&#1095;&#1085;&#1080;&#1082;%20&#1057;&#1072;&#1085;&#1076;&#1086;&#1079;_27.07.202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IZUMRYA1/AppData/Local/Microsoft/Windows/INetCache/Content.Outlook/ZGUY4SFZ/&#1048;&#1057;&#1050;&#1040;&#1052;&#1045;&#1044;_&#1076;&#1083;&#1103;%20&#1082;&#1086;&#1085;&#1090;&#1088;&#1072;&#1082;&#1090;&#1072;%20&#1089;%20&#1040;&#1052;&#1050;_Q1_20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CP Types"/>
      <sheetName val="rules"/>
      <sheetName val="Concent_Email MC"/>
      <sheetName val="Concent_Approved Email C"/>
      <sheetName val="Concent_Phone MC"/>
      <sheetName val="HCPs врачи"/>
      <sheetName val="HCP-HCO врачи"/>
      <sheetName val="HCO Address"/>
      <sheetName val="Nurse"/>
      <sheetName val="NUR-HCO"/>
      <sheetName val="HCPs провизора"/>
      <sheetName val="HCP-HCO провизора"/>
      <sheetName val="HCO Pharmacy"/>
      <sheetName val="Concent_phone_Pharma"/>
      <sheetName val="Concent_Email_pharma"/>
      <sheetName val="брик"/>
      <sheetName val="MR"/>
      <sheetName val="Лист4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1">
          <cell r="L1" t="str">
            <v>Primary_specialty</v>
          </cell>
          <cell r="M1" t="str">
            <v>status</v>
          </cell>
        </row>
        <row r="2">
          <cell r="L2" t="str">
            <v>Pharmacy</v>
          </cell>
          <cell r="M2" t="str">
            <v>Validated</v>
          </cell>
        </row>
        <row r="3">
          <cell r="L3" t="str">
            <v>Pharmacy</v>
          </cell>
          <cell r="M3" t="str">
            <v>Validated</v>
          </cell>
        </row>
        <row r="4">
          <cell r="L4" t="str">
            <v>Pharmacy</v>
          </cell>
          <cell r="M4" t="str">
            <v>Validated</v>
          </cell>
        </row>
        <row r="5">
          <cell r="L5" t="str">
            <v>Pharmacy</v>
          </cell>
          <cell r="M5" t="str">
            <v>Validated</v>
          </cell>
        </row>
        <row r="6">
          <cell r="L6" t="str">
            <v>Pharmacy</v>
          </cell>
          <cell r="M6" t="str">
            <v>Validated</v>
          </cell>
        </row>
        <row r="7">
          <cell r="L7" t="str">
            <v>Pharmacy</v>
          </cell>
          <cell r="M7" t="str">
            <v>Validated</v>
          </cell>
        </row>
        <row r="8">
          <cell r="L8" t="str">
            <v>Pharmacy</v>
          </cell>
          <cell r="M8" t="str">
            <v>Validated</v>
          </cell>
        </row>
        <row r="9">
          <cell r="L9" t="str">
            <v>Pharmacy</v>
          </cell>
          <cell r="M9" t="str">
            <v>Validated</v>
          </cell>
        </row>
        <row r="10">
          <cell r="L10" t="str">
            <v>Pharmacy</v>
          </cell>
          <cell r="M10" t="str">
            <v>Validated</v>
          </cell>
        </row>
        <row r="11">
          <cell r="L11" t="str">
            <v>Pharmacy</v>
          </cell>
          <cell r="M11" t="str">
            <v>Validated</v>
          </cell>
        </row>
        <row r="12">
          <cell r="L12" t="str">
            <v>Pharmacy</v>
          </cell>
          <cell r="M12" t="str">
            <v>Validated</v>
          </cell>
        </row>
        <row r="13">
          <cell r="L13" t="str">
            <v>Pharmacy</v>
          </cell>
          <cell r="M13" t="str">
            <v>Validated</v>
          </cell>
        </row>
        <row r="14">
          <cell r="L14" t="str">
            <v>Pharmacy</v>
          </cell>
          <cell r="M14" t="str">
            <v>Validated</v>
          </cell>
        </row>
        <row r="15">
          <cell r="L15" t="str">
            <v>Pharmacy</v>
          </cell>
          <cell r="M15" t="str">
            <v>Validated</v>
          </cell>
        </row>
        <row r="16">
          <cell r="L16" t="str">
            <v>Pharmacy</v>
          </cell>
          <cell r="M16" t="str">
            <v>Validated</v>
          </cell>
        </row>
        <row r="17">
          <cell r="L17" t="str">
            <v>Pharmacy</v>
          </cell>
          <cell r="M17" t="str">
            <v>Validated</v>
          </cell>
        </row>
        <row r="18">
          <cell r="L18" t="str">
            <v>Pharmacy</v>
          </cell>
          <cell r="M18" t="str">
            <v>Validated</v>
          </cell>
        </row>
        <row r="19">
          <cell r="L19" t="str">
            <v>Pharmacy</v>
          </cell>
          <cell r="M19" t="str">
            <v>Validated</v>
          </cell>
        </row>
        <row r="20">
          <cell r="L20" t="str">
            <v>Pharmacy</v>
          </cell>
          <cell r="M20" t="str">
            <v>Validated</v>
          </cell>
        </row>
        <row r="21">
          <cell r="L21" t="str">
            <v>Pharmacy</v>
          </cell>
          <cell r="M21" t="str">
            <v>Validated</v>
          </cell>
        </row>
        <row r="22">
          <cell r="L22" t="str">
            <v>Pharmacy</v>
          </cell>
          <cell r="M22" t="str">
            <v>Validated</v>
          </cell>
        </row>
        <row r="23">
          <cell r="L23" t="str">
            <v>Pharmacy</v>
          </cell>
          <cell r="M23" t="str">
            <v>Validated</v>
          </cell>
        </row>
        <row r="24">
          <cell r="L24" t="str">
            <v>Pharmacy</v>
          </cell>
          <cell r="M24" t="str">
            <v>Validated</v>
          </cell>
        </row>
        <row r="25">
          <cell r="L25" t="str">
            <v>Pharmacy</v>
          </cell>
          <cell r="M25" t="str">
            <v>Validated</v>
          </cell>
        </row>
        <row r="26">
          <cell r="L26" t="str">
            <v>Pharmacy</v>
          </cell>
          <cell r="M26" t="str">
            <v>Validated</v>
          </cell>
        </row>
        <row r="27">
          <cell r="L27" t="str">
            <v>Pharmacy</v>
          </cell>
          <cell r="M27" t="str">
            <v>Validated</v>
          </cell>
        </row>
        <row r="28">
          <cell r="L28" t="str">
            <v>Pharmacy</v>
          </cell>
          <cell r="M28" t="str">
            <v>Validated</v>
          </cell>
        </row>
        <row r="29">
          <cell r="L29" t="str">
            <v>Pharmacy</v>
          </cell>
          <cell r="M29" t="str">
            <v>Validated</v>
          </cell>
        </row>
        <row r="30">
          <cell r="L30" t="str">
            <v>Pharmacy</v>
          </cell>
          <cell r="M30" t="str">
            <v>Validated</v>
          </cell>
        </row>
        <row r="31">
          <cell r="L31" t="str">
            <v>Pharmacy</v>
          </cell>
          <cell r="M31" t="str">
            <v>Validated</v>
          </cell>
        </row>
        <row r="32">
          <cell r="L32" t="str">
            <v>Pharmacy</v>
          </cell>
          <cell r="M32" t="str">
            <v>Validated</v>
          </cell>
        </row>
        <row r="33">
          <cell r="L33" t="str">
            <v>Pharmacy</v>
          </cell>
          <cell r="M33" t="str">
            <v>Validated</v>
          </cell>
        </row>
        <row r="34">
          <cell r="L34" t="str">
            <v>Pharmacy</v>
          </cell>
          <cell r="M34" t="str">
            <v>Validated</v>
          </cell>
        </row>
        <row r="35">
          <cell r="L35" t="str">
            <v>Pharmacy</v>
          </cell>
          <cell r="M35" t="str">
            <v>Validated</v>
          </cell>
        </row>
        <row r="36">
          <cell r="L36" t="str">
            <v>Pharmacy</v>
          </cell>
          <cell r="M36" t="str">
            <v>Validated</v>
          </cell>
        </row>
        <row r="37">
          <cell r="L37" t="str">
            <v>Pharmacy</v>
          </cell>
          <cell r="M37" t="str">
            <v>Validated</v>
          </cell>
        </row>
        <row r="38">
          <cell r="L38" t="str">
            <v>Pharmacy</v>
          </cell>
          <cell r="M38" t="str">
            <v>Validated</v>
          </cell>
        </row>
        <row r="39">
          <cell r="L39" t="str">
            <v>Pharmacy</v>
          </cell>
          <cell r="M39" t="str">
            <v>Validated</v>
          </cell>
        </row>
        <row r="40">
          <cell r="L40" t="str">
            <v>Pharmacy</v>
          </cell>
          <cell r="M40" t="str">
            <v>Validated</v>
          </cell>
        </row>
        <row r="41">
          <cell r="L41" t="str">
            <v>Pharmacy</v>
          </cell>
          <cell r="M41" t="str">
            <v>Validated</v>
          </cell>
        </row>
        <row r="42">
          <cell r="L42" t="str">
            <v>Pharmacy</v>
          </cell>
          <cell r="M42" t="str">
            <v>Validated</v>
          </cell>
        </row>
        <row r="43">
          <cell r="L43" t="str">
            <v>Pharmacy</v>
          </cell>
          <cell r="M43" t="str">
            <v>Validated</v>
          </cell>
        </row>
        <row r="44">
          <cell r="L44" t="str">
            <v>Pharmacy</v>
          </cell>
          <cell r="M44" t="str">
            <v>Validated</v>
          </cell>
        </row>
        <row r="45">
          <cell r="L45" t="str">
            <v>Pharmacy</v>
          </cell>
          <cell r="M45" t="str">
            <v>Validated</v>
          </cell>
        </row>
        <row r="46">
          <cell r="L46" t="str">
            <v>Pharmacy</v>
          </cell>
          <cell r="M46" t="str">
            <v>Validated</v>
          </cell>
        </row>
        <row r="47">
          <cell r="L47" t="str">
            <v>Pharmacy</v>
          </cell>
          <cell r="M47" t="str">
            <v>Validated</v>
          </cell>
        </row>
        <row r="48">
          <cell r="L48" t="str">
            <v>Pharmacy</v>
          </cell>
          <cell r="M48" t="str">
            <v>Validated</v>
          </cell>
        </row>
        <row r="49">
          <cell r="L49" t="str">
            <v>Pharmacy</v>
          </cell>
          <cell r="M49" t="str">
            <v>Validated</v>
          </cell>
        </row>
        <row r="50">
          <cell r="L50" t="str">
            <v>Pharmacy</v>
          </cell>
          <cell r="M50" t="str">
            <v>Validated</v>
          </cell>
        </row>
        <row r="51">
          <cell r="L51" t="str">
            <v>Pharmacy</v>
          </cell>
          <cell r="M51" t="str">
            <v>Validated</v>
          </cell>
        </row>
        <row r="52">
          <cell r="L52" t="str">
            <v>Pharmacy</v>
          </cell>
          <cell r="M52" t="str">
            <v>Validated</v>
          </cell>
        </row>
        <row r="53">
          <cell r="L53" t="str">
            <v>Pharmacy</v>
          </cell>
          <cell r="M53" t="str">
            <v>Validated</v>
          </cell>
        </row>
        <row r="54">
          <cell r="L54" t="str">
            <v>Pharmacy</v>
          </cell>
          <cell r="M54" t="str">
            <v>Validated</v>
          </cell>
        </row>
        <row r="55">
          <cell r="L55" t="str">
            <v>Pharmacy</v>
          </cell>
          <cell r="M55" t="str">
            <v>Validated</v>
          </cell>
        </row>
        <row r="56">
          <cell r="L56" t="str">
            <v>Pharmacy</v>
          </cell>
          <cell r="M56" t="str">
            <v>Validated</v>
          </cell>
        </row>
        <row r="57">
          <cell r="L57" t="str">
            <v>Pharmacy</v>
          </cell>
          <cell r="M57" t="str">
            <v>Validated</v>
          </cell>
        </row>
        <row r="58">
          <cell r="L58" t="str">
            <v>Pharmacy</v>
          </cell>
          <cell r="M58" t="str">
            <v>Validated</v>
          </cell>
        </row>
        <row r="59">
          <cell r="L59" t="str">
            <v>Pharmacy</v>
          </cell>
          <cell r="M59" t="str">
            <v>Validated</v>
          </cell>
        </row>
        <row r="60">
          <cell r="L60" t="str">
            <v>Pharmacy</v>
          </cell>
          <cell r="M60" t="str">
            <v>Validated</v>
          </cell>
        </row>
        <row r="61">
          <cell r="L61" t="str">
            <v>Pharmacy</v>
          </cell>
          <cell r="M61" t="str">
            <v>Validated</v>
          </cell>
        </row>
        <row r="62">
          <cell r="L62" t="str">
            <v>Pharmacy</v>
          </cell>
          <cell r="M62" t="str">
            <v>Validated</v>
          </cell>
        </row>
        <row r="63">
          <cell r="L63" t="str">
            <v>Pharmacy</v>
          </cell>
          <cell r="M63" t="str">
            <v>Validated</v>
          </cell>
        </row>
        <row r="64">
          <cell r="L64" t="str">
            <v>Pharmacy</v>
          </cell>
          <cell r="M64" t="str">
            <v>Validated</v>
          </cell>
        </row>
        <row r="65">
          <cell r="L65" t="str">
            <v>Pharmacy</v>
          </cell>
          <cell r="M65" t="str">
            <v>Validated</v>
          </cell>
        </row>
        <row r="66">
          <cell r="L66" t="str">
            <v>Pharmacy</v>
          </cell>
          <cell r="M66" t="str">
            <v>Validated</v>
          </cell>
        </row>
        <row r="67">
          <cell r="L67" t="str">
            <v>Pharmacy</v>
          </cell>
          <cell r="M67" t="str">
            <v>Validated</v>
          </cell>
        </row>
        <row r="68">
          <cell r="L68" t="str">
            <v>Pharmacy</v>
          </cell>
          <cell r="M68" t="str">
            <v>Validated</v>
          </cell>
        </row>
        <row r="69">
          <cell r="L69" t="str">
            <v>Pharmacy</v>
          </cell>
          <cell r="M69" t="str">
            <v>Validated</v>
          </cell>
        </row>
        <row r="70">
          <cell r="L70" t="str">
            <v>Pharmacy</v>
          </cell>
          <cell r="M70" t="str">
            <v>Validated</v>
          </cell>
        </row>
        <row r="71">
          <cell r="L71" t="str">
            <v>Pharmacy</v>
          </cell>
          <cell r="M71" t="str">
            <v>Validated</v>
          </cell>
        </row>
        <row r="72">
          <cell r="L72" t="str">
            <v>Pharmacy</v>
          </cell>
          <cell r="M72" t="str">
            <v>Validated</v>
          </cell>
        </row>
        <row r="73">
          <cell r="L73" t="str">
            <v>Pharmacy</v>
          </cell>
          <cell r="M73" t="str">
            <v>Validated</v>
          </cell>
        </row>
        <row r="74">
          <cell r="L74" t="str">
            <v>Pharmacy</v>
          </cell>
          <cell r="M74" t="str">
            <v>Validated</v>
          </cell>
        </row>
        <row r="75">
          <cell r="L75" t="str">
            <v>Pharmacy</v>
          </cell>
          <cell r="M75" t="str">
            <v>Validated</v>
          </cell>
        </row>
        <row r="76">
          <cell r="L76" t="str">
            <v>Pharmacy</v>
          </cell>
          <cell r="M76" t="str">
            <v>Validated</v>
          </cell>
        </row>
        <row r="77">
          <cell r="L77" t="str">
            <v>Pharmacy</v>
          </cell>
          <cell r="M77" t="str">
            <v>Validated</v>
          </cell>
        </row>
        <row r="78">
          <cell r="L78" t="str">
            <v>Pharmacy</v>
          </cell>
          <cell r="M78" t="str">
            <v>Validated</v>
          </cell>
        </row>
        <row r="79">
          <cell r="L79" t="str">
            <v>Pharmacy</v>
          </cell>
          <cell r="M79" t="str">
            <v>Validated</v>
          </cell>
        </row>
        <row r="80">
          <cell r="L80" t="str">
            <v>Pharmacy</v>
          </cell>
          <cell r="M80" t="str">
            <v>Validated</v>
          </cell>
        </row>
        <row r="81">
          <cell r="L81" t="str">
            <v>Pharmacy</v>
          </cell>
          <cell r="M81" t="str">
            <v>Validated</v>
          </cell>
        </row>
        <row r="82">
          <cell r="L82" t="str">
            <v>Pharmacy</v>
          </cell>
          <cell r="M82" t="str">
            <v>Validated</v>
          </cell>
        </row>
        <row r="83">
          <cell r="L83" t="str">
            <v>Pharmacy</v>
          </cell>
          <cell r="M83" t="str">
            <v>Validated</v>
          </cell>
        </row>
        <row r="84">
          <cell r="L84" t="str">
            <v>Pharmacy</v>
          </cell>
          <cell r="M84" t="str">
            <v>Validated</v>
          </cell>
        </row>
        <row r="85">
          <cell r="L85" t="str">
            <v>Pharmacy</v>
          </cell>
          <cell r="M85" t="str">
            <v>Validated</v>
          </cell>
        </row>
        <row r="86">
          <cell r="L86" t="str">
            <v>Pharmacy</v>
          </cell>
          <cell r="M86" t="str">
            <v>Validated</v>
          </cell>
        </row>
        <row r="87">
          <cell r="L87" t="str">
            <v>Pharmacy</v>
          </cell>
          <cell r="M87" t="str">
            <v>Validated</v>
          </cell>
        </row>
        <row r="88">
          <cell r="L88" t="str">
            <v>Pharmacy</v>
          </cell>
          <cell r="M88" t="str">
            <v>Validated</v>
          </cell>
        </row>
        <row r="89">
          <cell r="L89" t="str">
            <v>Pharmacy</v>
          </cell>
          <cell r="M89" t="str">
            <v>Validated</v>
          </cell>
        </row>
        <row r="90">
          <cell r="L90" t="str">
            <v>Pharmacy</v>
          </cell>
          <cell r="M90" t="str">
            <v>Validated</v>
          </cell>
        </row>
        <row r="91">
          <cell r="L91" t="str">
            <v>Pharmacy</v>
          </cell>
          <cell r="M91" t="str">
            <v>Validated</v>
          </cell>
        </row>
        <row r="92">
          <cell r="L92" t="str">
            <v>Pharmacy</v>
          </cell>
          <cell r="M92" t="str">
            <v>Validated</v>
          </cell>
        </row>
        <row r="93">
          <cell r="L93" t="str">
            <v>Pharmacy</v>
          </cell>
          <cell r="M93" t="str">
            <v>Validated</v>
          </cell>
        </row>
        <row r="94">
          <cell r="L94" t="str">
            <v>Pharmacy</v>
          </cell>
          <cell r="M94" t="str">
            <v>Validated</v>
          </cell>
        </row>
        <row r="95">
          <cell r="L95" t="str">
            <v>Pharmacy</v>
          </cell>
          <cell r="M95" t="str">
            <v>Validated</v>
          </cell>
        </row>
        <row r="96">
          <cell r="L96" t="str">
            <v>Pharmacy</v>
          </cell>
          <cell r="M96" t="str">
            <v>Validated</v>
          </cell>
        </row>
        <row r="97">
          <cell r="L97" t="str">
            <v>Pharmacy</v>
          </cell>
          <cell r="M97" t="str">
            <v>Validated</v>
          </cell>
        </row>
        <row r="98">
          <cell r="L98" t="str">
            <v>Pharmacy</v>
          </cell>
          <cell r="M98" t="str">
            <v>Validated</v>
          </cell>
        </row>
        <row r="99">
          <cell r="L99" t="str">
            <v>Pharmacy</v>
          </cell>
          <cell r="M99" t="str">
            <v>Validated</v>
          </cell>
        </row>
        <row r="100">
          <cell r="L100" t="str">
            <v>Pharmacy</v>
          </cell>
          <cell r="M100" t="str">
            <v>Validated</v>
          </cell>
        </row>
        <row r="101">
          <cell r="L101" t="str">
            <v>Pharmacy</v>
          </cell>
          <cell r="M101" t="str">
            <v>Validated</v>
          </cell>
        </row>
        <row r="102">
          <cell r="L102" t="str">
            <v>Pharmacy</v>
          </cell>
          <cell r="M102" t="str">
            <v>Validated</v>
          </cell>
        </row>
        <row r="103">
          <cell r="L103" t="str">
            <v>Pharmacy</v>
          </cell>
          <cell r="M103" t="str">
            <v>Validated</v>
          </cell>
        </row>
        <row r="104">
          <cell r="L104" t="str">
            <v>Pharmacy</v>
          </cell>
          <cell r="M104" t="str">
            <v>Validated</v>
          </cell>
        </row>
        <row r="105">
          <cell r="L105" t="str">
            <v>Pharmacy</v>
          </cell>
          <cell r="M105" t="str">
            <v>Validated</v>
          </cell>
        </row>
        <row r="106">
          <cell r="L106" t="str">
            <v>Pharmacy</v>
          </cell>
          <cell r="M106" t="str">
            <v>Validated</v>
          </cell>
        </row>
        <row r="107">
          <cell r="L107" t="str">
            <v>Pharmacy</v>
          </cell>
          <cell r="M107" t="str">
            <v>Validated</v>
          </cell>
        </row>
        <row r="108">
          <cell r="L108" t="str">
            <v>Pharmacy</v>
          </cell>
          <cell r="M108" t="str">
            <v>Validated</v>
          </cell>
        </row>
        <row r="109">
          <cell r="L109" t="str">
            <v>Pharmacy</v>
          </cell>
          <cell r="M109" t="str">
            <v>Validated</v>
          </cell>
        </row>
        <row r="110">
          <cell r="L110" t="str">
            <v>Pharmacy</v>
          </cell>
          <cell r="M110" t="str">
            <v>Validated</v>
          </cell>
        </row>
        <row r="111">
          <cell r="L111" t="str">
            <v>Pharmacy</v>
          </cell>
          <cell r="M111" t="str">
            <v>Validated</v>
          </cell>
        </row>
        <row r="112">
          <cell r="L112" t="str">
            <v>Pharmacy</v>
          </cell>
          <cell r="M112" t="str">
            <v>Validated</v>
          </cell>
        </row>
        <row r="113">
          <cell r="L113" t="str">
            <v>Pharmacy</v>
          </cell>
          <cell r="M113" t="str">
            <v>Validated</v>
          </cell>
        </row>
        <row r="114">
          <cell r="L114" t="str">
            <v>Pharmacy</v>
          </cell>
          <cell r="M114" t="str">
            <v>Validated</v>
          </cell>
        </row>
        <row r="115">
          <cell r="L115" t="str">
            <v>Pharmacy</v>
          </cell>
          <cell r="M115" t="str">
            <v>Validated</v>
          </cell>
        </row>
        <row r="116">
          <cell r="L116" t="str">
            <v>Pharmacy</v>
          </cell>
          <cell r="M116" t="str">
            <v>Validated</v>
          </cell>
        </row>
        <row r="117">
          <cell r="L117" t="str">
            <v>Pharmacy</v>
          </cell>
          <cell r="M117" t="str">
            <v>Validated</v>
          </cell>
        </row>
        <row r="118">
          <cell r="L118" t="str">
            <v>Pharmacy</v>
          </cell>
          <cell r="M118" t="str">
            <v>Validated</v>
          </cell>
        </row>
        <row r="119">
          <cell r="L119" t="str">
            <v>Pharmacy</v>
          </cell>
          <cell r="M119" t="str">
            <v>Validated</v>
          </cell>
        </row>
        <row r="120">
          <cell r="L120" t="str">
            <v>Pharmacy</v>
          </cell>
          <cell r="M120" t="str">
            <v>Validated</v>
          </cell>
        </row>
        <row r="121">
          <cell r="L121" t="str">
            <v>Pharmacy</v>
          </cell>
          <cell r="M121" t="str">
            <v>Validated</v>
          </cell>
        </row>
        <row r="122">
          <cell r="L122" t="str">
            <v>Pharmacy</v>
          </cell>
          <cell r="M122" t="str">
            <v>Validated</v>
          </cell>
        </row>
        <row r="123">
          <cell r="L123" t="str">
            <v>Pharmacy</v>
          </cell>
          <cell r="M123" t="str">
            <v>Validated</v>
          </cell>
        </row>
        <row r="124">
          <cell r="L124" t="str">
            <v>Pharmacy</v>
          </cell>
          <cell r="M124" t="str">
            <v>Validated</v>
          </cell>
        </row>
        <row r="125">
          <cell r="L125" t="str">
            <v>Pharmacy</v>
          </cell>
          <cell r="M125" t="str">
            <v>Validated</v>
          </cell>
        </row>
        <row r="126">
          <cell r="L126" t="str">
            <v>Pharmacy</v>
          </cell>
          <cell r="M126" t="str">
            <v>Validated</v>
          </cell>
        </row>
        <row r="127">
          <cell r="L127" t="str">
            <v>Pharmacy</v>
          </cell>
          <cell r="M127" t="str">
            <v>Validated</v>
          </cell>
        </row>
        <row r="128">
          <cell r="L128" t="str">
            <v>Pharmacy</v>
          </cell>
          <cell r="M128" t="str">
            <v>Validated</v>
          </cell>
        </row>
        <row r="129">
          <cell r="L129" t="str">
            <v>Pharmacy</v>
          </cell>
          <cell r="M129" t="str">
            <v>Validated</v>
          </cell>
        </row>
        <row r="130">
          <cell r="L130" t="str">
            <v>Pharmacy</v>
          </cell>
          <cell r="M130" t="str">
            <v>Validated</v>
          </cell>
        </row>
        <row r="131">
          <cell r="L131" t="str">
            <v>Pharmacy</v>
          </cell>
          <cell r="M131" t="str">
            <v>Validated</v>
          </cell>
        </row>
        <row r="132">
          <cell r="L132" t="str">
            <v>Pharmacy</v>
          </cell>
          <cell r="M132" t="str">
            <v>Validated</v>
          </cell>
        </row>
        <row r="133">
          <cell r="L133" t="str">
            <v>Pharmacy</v>
          </cell>
          <cell r="M133" t="str">
            <v>Validated</v>
          </cell>
        </row>
        <row r="134">
          <cell r="L134" t="str">
            <v>Pharmacy</v>
          </cell>
          <cell r="M134" t="str">
            <v>Validated</v>
          </cell>
        </row>
        <row r="135">
          <cell r="L135" t="str">
            <v>Pharmacy</v>
          </cell>
          <cell r="M135" t="str">
            <v>Validated</v>
          </cell>
        </row>
        <row r="136">
          <cell r="L136" t="str">
            <v>Pharmacy</v>
          </cell>
          <cell r="M136" t="str">
            <v>Validated</v>
          </cell>
        </row>
        <row r="137">
          <cell r="L137" t="str">
            <v>Pharmacy</v>
          </cell>
          <cell r="M137" t="str">
            <v>Validated</v>
          </cell>
        </row>
        <row r="138">
          <cell r="L138" t="str">
            <v>Pharmacy</v>
          </cell>
          <cell r="M138" t="str">
            <v>Validated</v>
          </cell>
        </row>
        <row r="139">
          <cell r="L139" t="str">
            <v>Pharmacy</v>
          </cell>
          <cell r="M139" t="str">
            <v>Validated</v>
          </cell>
        </row>
        <row r="140">
          <cell r="L140" t="str">
            <v>Pharmacy</v>
          </cell>
          <cell r="M140" t="str">
            <v>Validated</v>
          </cell>
        </row>
        <row r="141">
          <cell r="L141" t="str">
            <v>Pharmacy</v>
          </cell>
          <cell r="M141" t="str">
            <v>Validated</v>
          </cell>
        </row>
        <row r="142">
          <cell r="L142" t="str">
            <v>Pharmacy</v>
          </cell>
          <cell r="M142" t="str">
            <v>Validated</v>
          </cell>
        </row>
        <row r="143">
          <cell r="L143" t="str">
            <v>Pharmacy</v>
          </cell>
          <cell r="M143" t="str">
            <v>Validated</v>
          </cell>
        </row>
        <row r="144">
          <cell r="L144" t="str">
            <v>Pharmacy</v>
          </cell>
          <cell r="M144" t="str">
            <v>Validated</v>
          </cell>
        </row>
        <row r="145">
          <cell r="L145" t="str">
            <v>Pharmacy</v>
          </cell>
          <cell r="M145" t="str">
            <v>Validated</v>
          </cell>
        </row>
        <row r="146">
          <cell r="L146" t="str">
            <v>Pharmacy</v>
          </cell>
          <cell r="M146" t="str">
            <v>Validated</v>
          </cell>
        </row>
        <row r="147">
          <cell r="L147" t="str">
            <v>Pharmacy</v>
          </cell>
          <cell r="M147" t="str">
            <v>Validated</v>
          </cell>
        </row>
        <row r="148">
          <cell r="L148" t="str">
            <v>Pharmacy</v>
          </cell>
          <cell r="M148" t="str">
            <v>Validated</v>
          </cell>
        </row>
        <row r="149">
          <cell r="L149" t="str">
            <v>Pharmacy</v>
          </cell>
          <cell r="M149" t="str">
            <v>Validated</v>
          </cell>
        </row>
        <row r="150">
          <cell r="L150" t="str">
            <v>Pharmacy</v>
          </cell>
          <cell r="M150" t="str">
            <v>Validated</v>
          </cell>
        </row>
        <row r="151">
          <cell r="L151" t="str">
            <v>Pharmacy</v>
          </cell>
          <cell r="M151" t="str">
            <v>Validated</v>
          </cell>
        </row>
        <row r="152">
          <cell r="L152" t="str">
            <v>Pharmacy</v>
          </cell>
          <cell r="M152" t="str">
            <v>Validated</v>
          </cell>
        </row>
        <row r="153">
          <cell r="L153" t="str">
            <v>Pharmacy</v>
          </cell>
          <cell r="M153" t="str">
            <v>Validated</v>
          </cell>
        </row>
        <row r="154">
          <cell r="L154" t="str">
            <v>Pharmacy</v>
          </cell>
          <cell r="M154" t="str">
            <v>Validated</v>
          </cell>
        </row>
        <row r="155">
          <cell r="L155" t="str">
            <v>Pharmacy</v>
          </cell>
          <cell r="M155" t="str">
            <v>Validated</v>
          </cell>
        </row>
        <row r="156">
          <cell r="L156" t="str">
            <v>Pharmacy</v>
          </cell>
          <cell r="M156" t="str">
            <v>Validated</v>
          </cell>
        </row>
        <row r="157">
          <cell r="L157" t="str">
            <v>Pharmacy</v>
          </cell>
          <cell r="M157" t="str">
            <v>Validated</v>
          </cell>
        </row>
        <row r="158">
          <cell r="L158" t="str">
            <v>Pharmacy</v>
          </cell>
          <cell r="M158" t="str">
            <v>Validated</v>
          </cell>
        </row>
        <row r="159">
          <cell r="L159" t="str">
            <v>Pharmacy</v>
          </cell>
          <cell r="M159" t="str">
            <v>Validated</v>
          </cell>
        </row>
        <row r="160">
          <cell r="L160" t="str">
            <v>Pharmacy</v>
          </cell>
          <cell r="M160" t="str">
            <v>Validated</v>
          </cell>
        </row>
        <row r="161">
          <cell r="L161" t="str">
            <v>Pharmacy</v>
          </cell>
          <cell r="M161" t="str">
            <v>Validated</v>
          </cell>
        </row>
        <row r="162">
          <cell r="L162" t="str">
            <v>Pharmacy</v>
          </cell>
          <cell r="M162" t="str">
            <v>Validated</v>
          </cell>
        </row>
        <row r="163">
          <cell r="L163" t="str">
            <v>Pharmacy</v>
          </cell>
          <cell r="M163" t="str">
            <v>Validated</v>
          </cell>
        </row>
        <row r="164">
          <cell r="L164" t="str">
            <v>Pharmacy</v>
          </cell>
          <cell r="M164" t="str">
            <v>Validated</v>
          </cell>
        </row>
        <row r="165">
          <cell r="L165" t="str">
            <v>Pharmacy</v>
          </cell>
          <cell r="M165" t="str">
            <v>Validated</v>
          </cell>
        </row>
        <row r="166">
          <cell r="L166" t="str">
            <v>Pharmacy</v>
          </cell>
          <cell r="M166" t="str">
            <v>Validated</v>
          </cell>
        </row>
        <row r="167">
          <cell r="L167" t="str">
            <v>Pharmacy</v>
          </cell>
          <cell r="M167" t="str">
            <v>Validated</v>
          </cell>
        </row>
        <row r="168">
          <cell r="L168" t="str">
            <v>Pharmacy</v>
          </cell>
          <cell r="M168" t="str">
            <v>Validated</v>
          </cell>
        </row>
        <row r="169">
          <cell r="L169" t="str">
            <v>Pharmacy</v>
          </cell>
          <cell r="M169" t="str">
            <v>Validated</v>
          </cell>
        </row>
        <row r="170">
          <cell r="L170" t="str">
            <v>Pharmacy</v>
          </cell>
          <cell r="M170" t="str">
            <v>Validated</v>
          </cell>
        </row>
        <row r="171">
          <cell r="L171" t="str">
            <v>Pharmacy</v>
          </cell>
          <cell r="M171" t="str">
            <v>Validated</v>
          </cell>
        </row>
        <row r="172">
          <cell r="L172" t="str">
            <v>Pharmacy</v>
          </cell>
          <cell r="M172" t="str">
            <v>Validated</v>
          </cell>
        </row>
        <row r="173">
          <cell r="L173" t="str">
            <v>Pharmacy</v>
          </cell>
          <cell r="M173" t="str">
            <v>Validated</v>
          </cell>
        </row>
        <row r="174">
          <cell r="L174" t="str">
            <v>Pharmacy</v>
          </cell>
          <cell r="M174" t="str">
            <v>Validated</v>
          </cell>
        </row>
        <row r="175">
          <cell r="L175" t="str">
            <v>Pharmacy</v>
          </cell>
          <cell r="M175" t="str">
            <v>Validated</v>
          </cell>
        </row>
        <row r="176">
          <cell r="L176" t="str">
            <v>Pharmacy</v>
          </cell>
          <cell r="M176" t="str">
            <v>Validated</v>
          </cell>
        </row>
        <row r="177">
          <cell r="L177" t="str">
            <v>Pharmacy</v>
          </cell>
          <cell r="M177" t="str">
            <v>Validated</v>
          </cell>
        </row>
        <row r="178">
          <cell r="L178" t="str">
            <v>Pharmacy</v>
          </cell>
          <cell r="M178" t="str">
            <v>Validated</v>
          </cell>
        </row>
        <row r="179">
          <cell r="L179" t="str">
            <v>Pharmacy</v>
          </cell>
          <cell r="M179" t="str">
            <v>Validated</v>
          </cell>
        </row>
        <row r="180">
          <cell r="L180" t="str">
            <v>Pharmacy</v>
          </cell>
          <cell r="M180" t="str">
            <v>Validated</v>
          </cell>
        </row>
        <row r="181">
          <cell r="L181" t="str">
            <v>Pharmacy</v>
          </cell>
          <cell r="M181" t="str">
            <v>Validated</v>
          </cell>
        </row>
        <row r="182">
          <cell r="L182" t="str">
            <v>Pharmacy</v>
          </cell>
          <cell r="M182" t="str">
            <v>Validated</v>
          </cell>
        </row>
        <row r="183">
          <cell r="L183" t="str">
            <v>Pharmacy</v>
          </cell>
          <cell r="M183" t="str">
            <v>Validated</v>
          </cell>
        </row>
        <row r="184">
          <cell r="L184" t="str">
            <v>Pharmacy</v>
          </cell>
          <cell r="M184" t="str">
            <v>Validated</v>
          </cell>
        </row>
        <row r="185">
          <cell r="L185" t="str">
            <v>Pharmacy</v>
          </cell>
          <cell r="M185" t="str">
            <v>Validated</v>
          </cell>
        </row>
        <row r="186">
          <cell r="L186" t="str">
            <v>Pharmacy</v>
          </cell>
          <cell r="M186" t="str">
            <v>Validated</v>
          </cell>
        </row>
        <row r="187">
          <cell r="L187" t="str">
            <v>Pharmacy</v>
          </cell>
          <cell r="M187" t="str">
            <v>Validated</v>
          </cell>
        </row>
        <row r="188">
          <cell r="L188" t="str">
            <v>Pharmacy</v>
          </cell>
          <cell r="M188" t="str">
            <v>Validated</v>
          </cell>
        </row>
        <row r="189">
          <cell r="L189" t="str">
            <v>Pharmacy</v>
          </cell>
          <cell r="M189" t="str">
            <v>Validated</v>
          </cell>
        </row>
        <row r="190">
          <cell r="L190" t="str">
            <v>Pharmacy</v>
          </cell>
          <cell r="M190" t="str">
            <v>Validated</v>
          </cell>
        </row>
        <row r="191">
          <cell r="L191" t="str">
            <v>Pharmacy</v>
          </cell>
          <cell r="M191" t="str">
            <v>Validated</v>
          </cell>
        </row>
        <row r="192">
          <cell r="L192" t="str">
            <v>Pharmacy</v>
          </cell>
          <cell r="M192" t="str">
            <v>Validated</v>
          </cell>
        </row>
        <row r="193">
          <cell r="L193" t="str">
            <v>Pharmacy</v>
          </cell>
          <cell r="M193" t="str">
            <v>Validated</v>
          </cell>
        </row>
        <row r="194">
          <cell r="L194" t="str">
            <v>Pharmacy</v>
          </cell>
          <cell r="M194" t="str">
            <v>Validated</v>
          </cell>
        </row>
        <row r="195">
          <cell r="L195" t="str">
            <v>Pharmacy</v>
          </cell>
          <cell r="M195" t="str">
            <v>Validated</v>
          </cell>
        </row>
        <row r="196">
          <cell r="L196" t="str">
            <v>Pharmacy</v>
          </cell>
          <cell r="M196" t="str">
            <v>Validated</v>
          </cell>
        </row>
        <row r="197">
          <cell r="L197" t="str">
            <v>Pharmacy</v>
          </cell>
          <cell r="M197" t="str">
            <v>Validated</v>
          </cell>
        </row>
        <row r="198">
          <cell r="L198" t="str">
            <v>Pharmacy</v>
          </cell>
          <cell r="M198" t="str">
            <v>Validated</v>
          </cell>
        </row>
        <row r="199">
          <cell r="L199" t="str">
            <v>Pharmacy</v>
          </cell>
          <cell r="M199" t="str">
            <v>Validated</v>
          </cell>
        </row>
        <row r="200">
          <cell r="L200" t="str">
            <v>Pharmacy</v>
          </cell>
          <cell r="M200" t="str">
            <v>Validated</v>
          </cell>
        </row>
        <row r="201">
          <cell r="L201" t="str">
            <v>Pharmacy</v>
          </cell>
          <cell r="M201" t="str">
            <v>Validated</v>
          </cell>
        </row>
        <row r="202">
          <cell r="L202" t="str">
            <v>Pharmacy</v>
          </cell>
          <cell r="M202" t="str">
            <v>Validated</v>
          </cell>
        </row>
        <row r="203">
          <cell r="L203" t="str">
            <v>Pharmacy</v>
          </cell>
          <cell r="M203" t="str">
            <v>Validated</v>
          </cell>
        </row>
        <row r="204">
          <cell r="L204" t="str">
            <v>Pharmacy</v>
          </cell>
          <cell r="M204" t="str">
            <v>Validated</v>
          </cell>
        </row>
        <row r="205">
          <cell r="L205" t="str">
            <v>Pharmacy</v>
          </cell>
          <cell r="M205" t="str">
            <v>Validated</v>
          </cell>
        </row>
        <row r="206">
          <cell r="L206" t="str">
            <v>Pharmacy</v>
          </cell>
          <cell r="M206" t="str">
            <v>Validated</v>
          </cell>
        </row>
        <row r="207">
          <cell r="L207" t="str">
            <v>Pharmacy</v>
          </cell>
          <cell r="M207" t="str">
            <v>Validated</v>
          </cell>
        </row>
        <row r="208">
          <cell r="L208" t="str">
            <v>Pharmacy</v>
          </cell>
          <cell r="M208" t="str">
            <v>Validated</v>
          </cell>
        </row>
        <row r="209">
          <cell r="L209" t="str">
            <v>Pharmacy</v>
          </cell>
          <cell r="M209" t="str">
            <v>Validated</v>
          </cell>
        </row>
        <row r="210">
          <cell r="L210" t="str">
            <v>Pharmacy</v>
          </cell>
          <cell r="M210" t="str">
            <v>Validated</v>
          </cell>
        </row>
        <row r="211">
          <cell r="L211" t="str">
            <v>Pharmacy</v>
          </cell>
          <cell r="M211" t="str">
            <v>Validated</v>
          </cell>
        </row>
        <row r="212">
          <cell r="L212" t="str">
            <v>Pharmacy</v>
          </cell>
          <cell r="M212" t="str">
            <v>Validated</v>
          </cell>
        </row>
        <row r="213">
          <cell r="L213" t="str">
            <v>Pharmacy</v>
          </cell>
          <cell r="M213" t="str">
            <v>Validated</v>
          </cell>
        </row>
        <row r="214">
          <cell r="L214" t="str">
            <v>Pharmacy</v>
          </cell>
          <cell r="M214" t="str">
            <v>Validated</v>
          </cell>
        </row>
        <row r="215">
          <cell r="L215" t="str">
            <v>Pharmacy</v>
          </cell>
          <cell r="M215" t="str">
            <v>Validated</v>
          </cell>
        </row>
        <row r="216">
          <cell r="L216" t="str">
            <v>Pharmacy</v>
          </cell>
          <cell r="M216" t="str">
            <v>Validated</v>
          </cell>
        </row>
        <row r="217">
          <cell r="L217" t="str">
            <v>Pharmacy</v>
          </cell>
          <cell r="M217" t="str">
            <v>Validated</v>
          </cell>
        </row>
        <row r="218">
          <cell r="L218" t="str">
            <v>Pharmacy</v>
          </cell>
          <cell r="M218" t="str">
            <v>Validated</v>
          </cell>
        </row>
        <row r="219">
          <cell r="L219" t="str">
            <v>Pharmacy</v>
          </cell>
          <cell r="M219" t="str">
            <v>Validated</v>
          </cell>
        </row>
        <row r="220">
          <cell r="L220" t="str">
            <v>Pharmacy</v>
          </cell>
          <cell r="M220" t="str">
            <v>Validated</v>
          </cell>
        </row>
        <row r="221">
          <cell r="L221" t="str">
            <v>Pharmacy</v>
          </cell>
          <cell r="M221" t="str">
            <v>Validated</v>
          </cell>
        </row>
        <row r="222">
          <cell r="L222" t="str">
            <v>Pharmacy</v>
          </cell>
          <cell r="M222" t="str">
            <v>Validated</v>
          </cell>
        </row>
        <row r="223">
          <cell r="L223" t="str">
            <v>Pharmacy</v>
          </cell>
          <cell r="M223" t="str">
            <v>Validated</v>
          </cell>
        </row>
        <row r="224">
          <cell r="L224" t="str">
            <v>Pharmacy</v>
          </cell>
          <cell r="M224" t="str">
            <v>Validated</v>
          </cell>
        </row>
        <row r="225">
          <cell r="L225" t="str">
            <v>Pharmacy</v>
          </cell>
          <cell r="M225" t="str">
            <v>Validated</v>
          </cell>
        </row>
        <row r="226">
          <cell r="L226" t="str">
            <v>Pharmacy</v>
          </cell>
          <cell r="M226" t="str">
            <v>Validated</v>
          </cell>
        </row>
        <row r="227">
          <cell r="L227" t="str">
            <v>Pharmacy</v>
          </cell>
          <cell r="M227" t="str">
            <v>Validated</v>
          </cell>
        </row>
        <row r="228">
          <cell r="L228" t="str">
            <v>Pharmacy</v>
          </cell>
          <cell r="M228" t="str">
            <v>Validated</v>
          </cell>
        </row>
        <row r="229">
          <cell r="L229" t="str">
            <v>Pharmacy</v>
          </cell>
          <cell r="M229" t="str">
            <v>Validated</v>
          </cell>
        </row>
        <row r="230">
          <cell r="L230" t="str">
            <v>Pharmacy</v>
          </cell>
          <cell r="M230" t="str">
            <v>Validated</v>
          </cell>
        </row>
        <row r="231">
          <cell r="L231" t="str">
            <v>Pharmacy</v>
          </cell>
          <cell r="M231" t="str">
            <v>Validated</v>
          </cell>
        </row>
        <row r="232">
          <cell r="L232" t="str">
            <v>Pharmacy</v>
          </cell>
          <cell r="M232" t="str">
            <v>Validated</v>
          </cell>
        </row>
        <row r="233">
          <cell r="L233" t="str">
            <v>Pharmacy</v>
          </cell>
          <cell r="M233" t="str">
            <v>Validated</v>
          </cell>
        </row>
        <row r="234">
          <cell r="L234" t="str">
            <v>Pharmacy</v>
          </cell>
          <cell r="M234" t="str">
            <v>Validated</v>
          </cell>
        </row>
        <row r="235">
          <cell r="L235" t="str">
            <v>Pharmacy</v>
          </cell>
          <cell r="M235" t="str">
            <v>Validated</v>
          </cell>
        </row>
        <row r="236">
          <cell r="L236" t="str">
            <v>Pharmacy</v>
          </cell>
          <cell r="M236" t="str">
            <v>Validated</v>
          </cell>
        </row>
        <row r="237">
          <cell r="L237" t="str">
            <v>Pharmacy</v>
          </cell>
          <cell r="M237" t="str">
            <v>Validated</v>
          </cell>
        </row>
        <row r="238">
          <cell r="L238" t="str">
            <v>Pharmacy</v>
          </cell>
          <cell r="M238" t="str">
            <v>Validated</v>
          </cell>
        </row>
        <row r="239">
          <cell r="L239" t="str">
            <v>Pharmacy</v>
          </cell>
          <cell r="M239" t="str">
            <v>Validated</v>
          </cell>
        </row>
        <row r="240">
          <cell r="L240" t="str">
            <v>Pharmacy</v>
          </cell>
          <cell r="M240" t="str">
            <v>Validated</v>
          </cell>
        </row>
        <row r="241">
          <cell r="L241" t="str">
            <v>Pharmacy</v>
          </cell>
          <cell r="M241" t="str">
            <v>Validated</v>
          </cell>
        </row>
        <row r="242">
          <cell r="L242" t="str">
            <v>Pharmacy</v>
          </cell>
          <cell r="M242" t="str">
            <v>Validated</v>
          </cell>
        </row>
        <row r="243">
          <cell r="L243" t="str">
            <v>Pharmacy</v>
          </cell>
          <cell r="M243" t="str">
            <v>Validated</v>
          </cell>
        </row>
        <row r="244">
          <cell r="L244" t="str">
            <v>Pharmacy</v>
          </cell>
          <cell r="M244" t="str">
            <v>Validated</v>
          </cell>
        </row>
        <row r="245">
          <cell r="L245" t="str">
            <v>Pharmacy</v>
          </cell>
          <cell r="M245" t="str">
            <v>Validated</v>
          </cell>
        </row>
        <row r="246">
          <cell r="L246" t="str">
            <v>Pharmacy</v>
          </cell>
          <cell r="M246" t="str">
            <v>Validated</v>
          </cell>
        </row>
        <row r="247">
          <cell r="L247" t="str">
            <v>Pharmacy</v>
          </cell>
          <cell r="M247" t="str">
            <v>Validated</v>
          </cell>
        </row>
        <row r="248">
          <cell r="L248" t="str">
            <v>Pharmacy</v>
          </cell>
          <cell r="M248" t="str">
            <v>Validated</v>
          </cell>
        </row>
        <row r="249">
          <cell r="L249" t="str">
            <v>Pharmacy</v>
          </cell>
          <cell r="M249" t="str">
            <v>Validated</v>
          </cell>
        </row>
        <row r="250">
          <cell r="L250" t="str">
            <v>Pharmacy</v>
          </cell>
          <cell r="M250" t="str">
            <v>Validated</v>
          </cell>
        </row>
        <row r="251">
          <cell r="L251" t="str">
            <v>Pharmacy</v>
          </cell>
          <cell r="M251" t="str">
            <v>Validated</v>
          </cell>
        </row>
        <row r="252">
          <cell r="L252" t="str">
            <v>Pharmacy</v>
          </cell>
          <cell r="M252" t="str">
            <v>Validated</v>
          </cell>
        </row>
        <row r="253">
          <cell r="L253" t="str">
            <v>Pharmacy</v>
          </cell>
          <cell r="M253" t="str">
            <v>Validated</v>
          </cell>
        </row>
        <row r="254">
          <cell r="L254" t="str">
            <v>Pharmacy</v>
          </cell>
          <cell r="M254" t="str">
            <v>Validated</v>
          </cell>
        </row>
        <row r="255">
          <cell r="L255" t="str">
            <v>Pharmacy</v>
          </cell>
          <cell r="M255" t="str">
            <v>Validated</v>
          </cell>
        </row>
        <row r="256">
          <cell r="L256" t="str">
            <v>Pharmacy</v>
          </cell>
          <cell r="M256" t="str">
            <v>Validated</v>
          </cell>
        </row>
        <row r="257">
          <cell r="L257" t="str">
            <v>Pharmacy</v>
          </cell>
          <cell r="M257" t="str">
            <v>Validated</v>
          </cell>
        </row>
        <row r="258">
          <cell r="L258" t="str">
            <v>Pharmacy</v>
          </cell>
          <cell r="M258" t="str">
            <v>Validated</v>
          </cell>
        </row>
        <row r="259">
          <cell r="L259" t="str">
            <v>Pharmacy</v>
          </cell>
          <cell r="M259" t="str">
            <v>Validated</v>
          </cell>
        </row>
        <row r="260">
          <cell r="L260" t="str">
            <v>Pharmacy</v>
          </cell>
          <cell r="M260" t="str">
            <v>Validated</v>
          </cell>
        </row>
        <row r="261">
          <cell r="L261" t="str">
            <v>Pharmacy</v>
          </cell>
          <cell r="M261" t="str">
            <v>Validated</v>
          </cell>
        </row>
        <row r="262">
          <cell r="L262" t="str">
            <v>Pharmacy</v>
          </cell>
          <cell r="M262" t="str">
            <v>Validated</v>
          </cell>
        </row>
        <row r="263">
          <cell r="L263" t="str">
            <v>Pharmacy</v>
          </cell>
          <cell r="M263" t="str">
            <v>Validated</v>
          </cell>
        </row>
        <row r="264">
          <cell r="L264" t="str">
            <v>Pharmacy</v>
          </cell>
          <cell r="M264" t="str">
            <v>Validated</v>
          </cell>
        </row>
        <row r="265">
          <cell r="L265" t="str">
            <v>Pharmacy</v>
          </cell>
          <cell r="M265" t="str">
            <v>Validated</v>
          </cell>
        </row>
        <row r="266">
          <cell r="L266" t="str">
            <v>Pharmacy</v>
          </cell>
          <cell r="M266" t="str">
            <v>Validated</v>
          </cell>
        </row>
        <row r="267">
          <cell r="L267" t="str">
            <v>Pharmacy</v>
          </cell>
          <cell r="M267" t="str">
            <v>Validated</v>
          </cell>
        </row>
        <row r="268">
          <cell r="L268" t="str">
            <v>Pharmacy</v>
          </cell>
          <cell r="M268" t="str">
            <v>Validated</v>
          </cell>
        </row>
        <row r="269">
          <cell r="L269" t="str">
            <v>Pharmacy</v>
          </cell>
          <cell r="M269" t="str">
            <v>Validated</v>
          </cell>
        </row>
        <row r="270">
          <cell r="L270" t="str">
            <v>Pharmacy</v>
          </cell>
          <cell r="M270" t="str">
            <v>Validated</v>
          </cell>
        </row>
        <row r="271">
          <cell r="L271" t="str">
            <v>Pharmacy</v>
          </cell>
          <cell r="M271" t="str">
            <v>Validated</v>
          </cell>
        </row>
        <row r="272">
          <cell r="L272" t="str">
            <v>Pharmacy</v>
          </cell>
          <cell r="M272" t="str">
            <v>Validated</v>
          </cell>
        </row>
        <row r="273">
          <cell r="L273" t="str">
            <v>Pharmacy</v>
          </cell>
          <cell r="M273" t="str">
            <v>Validated</v>
          </cell>
        </row>
        <row r="274">
          <cell r="L274" t="str">
            <v>Pharmacy</v>
          </cell>
          <cell r="M274" t="str">
            <v>Validated</v>
          </cell>
        </row>
        <row r="275">
          <cell r="L275" t="str">
            <v>Pharmacy</v>
          </cell>
          <cell r="M275" t="str">
            <v>Validated</v>
          </cell>
        </row>
        <row r="276">
          <cell r="L276" t="str">
            <v>Pharmacy</v>
          </cell>
          <cell r="M276" t="str">
            <v>Validated</v>
          </cell>
        </row>
        <row r="277">
          <cell r="L277" t="str">
            <v>Pharmacy</v>
          </cell>
          <cell r="M277" t="str">
            <v>Validated</v>
          </cell>
        </row>
        <row r="278">
          <cell r="L278" t="str">
            <v>Pharmacy</v>
          </cell>
          <cell r="M278" t="str">
            <v>Validated</v>
          </cell>
        </row>
        <row r="279">
          <cell r="L279" t="str">
            <v>Pharmacy</v>
          </cell>
          <cell r="M279" t="str">
            <v>Validated</v>
          </cell>
        </row>
        <row r="280">
          <cell r="L280" t="str">
            <v>Pharmacy</v>
          </cell>
          <cell r="M280" t="str">
            <v>Validated</v>
          </cell>
        </row>
        <row r="281">
          <cell r="L281" t="str">
            <v>Pharmacy</v>
          </cell>
          <cell r="M281" t="str">
            <v>Validated</v>
          </cell>
        </row>
        <row r="282">
          <cell r="L282" t="str">
            <v>Pharmacy</v>
          </cell>
          <cell r="M282" t="str">
            <v>Validated</v>
          </cell>
        </row>
        <row r="283">
          <cell r="L283" t="str">
            <v>Pharmacy</v>
          </cell>
          <cell r="M283" t="str">
            <v>Validated</v>
          </cell>
        </row>
        <row r="284">
          <cell r="L284" t="str">
            <v>Pharmacy</v>
          </cell>
          <cell r="M284" t="str">
            <v>Validated</v>
          </cell>
        </row>
        <row r="285">
          <cell r="L285" t="str">
            <v>Pharmacy</v>
          </cell>
          <cell r="M285" t="str">
            <v>Validated</v>
          </cell>
        </row>
        <row r="286">
          <cell r="L286" t="str">
            <v>Pharmacy</v>
          </cell>
          <cell r="M286" t="str">
            <v>Validated</v>
          </cell>
        </row>
        <row r="287">
          <cell r="L287" t="str">
            <v>Pharmacy</v>
          </cell>
          <cell r="M287" t="str">
            <v>Validated</v>
          </cell>
        </row>
        <row r="288">
          <cell r="L288" t="str">
            <v>Pharmacy</v>
          </cell>
          <cell r="M288" t="str">
            <v>Validated</v>
          </cell>
        </row>
        <row r="289">
          <cell r="L289" t="str">
            <v>Pharmacy</v>
          </cell>
          <cell r="M289" t="str">
            <v>Validated</v>
          </cell>
        </row>
        <row r="290">
          <cell r="L290" t="str">
            <v>Pharmacy</v>
          </cell>
          <cell r="M290" t="str">
            <v>Validated</v>
          </cell>
        </row>
        <row r="291">
          <cell r="L291" t="str">
            <v>Pharmacy</v>
          </cell>
          <cell r="M291" t="str">
            <v>Validated</v>
          </cell>
        </row>
        <row r="292">
          <cell r="L292" t="str">
            <v>Pharmacy</v>
          </cell>
          <cell r="M292" t="str">
            <v>Validated</v>
          </cell>
        </row>
        <row r="293">
          <cell r="L293" t="str">
            <v>Pharmacy</v>
          </cell>
          <cell r="M293" t="str">
            <v>Validated</v>
          </cell>
        </row>
        <row r="294">
          <cell r="L294" t="str">
            <v>Pharmacy</v>
          </cell>
          <cell r="M294" t="str">
            <v>Validated</v>
          </cell>
        </row>
        <row r="295">
          <cell r="L295" t="str">
            <v>Pharmacy</v>
          </cell>
          <cell r="M295" t="str">
            <v>Validated</v>
          </cell>
        </row>
        <row r="296">
          <cell r="L296" t="str">
            <v>Pharmacy</v>
          </cell>
          <cell r="M296" t="str">
            <v>Validated</v>
          </cell>
        </row>
        <row r="297">
          <cell r="L297" t="str">
            <v>Pharmacy</v>
          </cell>
          <cell r="M297" t="str">
            <v>Validated</v>
          </cell>
        </row>
        <row r="298">
          <cell r="L298" t="str">
            <v>Pharmacy</v>
          </cell>
          <cell r="M298" t="str">
            <v>Validated</v>
          </cell>
        </row>
        <row r="299">
          <cell r="L299" t="str">
            <v>Pharmacy</v>
          </cell>
          <cell r="M299" t="str">
            <v>Validated</v>
          </cell>
        </row>
        <row r="300">
          <cell r="L300" t="str">
            <v>Pharmacy</v>
          </cell>
          <cell r="M300" t="str">
            <v>Validated</v>
          </cell>
        </row>
        <row r="301">
          <cell r="L301" t="str">
            <v>Pharmacy</v>
          </cell>
          <cell r="M301" t="str">
            <v>Validated</v>
          </cell>
        </row>
        <row r="302">
          <cell r="L302" t="str">
            <v>Pharmacy</v>
          </cell>
          <cell r="M302" t="str">
            <v>Validated</v>
          </cell>
        </row>
        <row r="303">
          <cell r="L303" t="str">
            <v>Pharmacy</v>
          </cell>
          <cell r="M303" t="str">
            <v>Validated</v>
          </cell>
        </row>
        <row r="304">
          <cell r="L304" t="str">
            <v>Pharmacy</v>
          </cell>
          <cell r="M304" t="str">
            <v>Validated</v>
          </cell>
        </row>
        <row r="305">
          <cell r="L305" t="str">
            <v>Pharmacy</v>
          </cell>
          <cell r="M305" t="str">
            <v>Validated</v>
          </cell>
        </row>
        <row r="306">
          <cell r="L306" t="str">
            <v>Pharmacy</v>
          </cell>
          <cell r="M306" t="str">
            <v>Validated</v>
          </cell>
        </row>
        <row r="307">
          <cell r="L307" t="str">
            <v>Pharmacy</v>
          </cell>
          <cell r="M307" t="str">
            <v>Validated</v>
          </cell>
        </row>
        <row r="308">
          <cell r="L308" t="str">
            <v>Pharmacy</v>
          </cell>
          <cell r="M308" t="str">
            <v>Validated</v>
          </cell>
        </row>
        <row r="309">
          <cell r="L309" t="str">
            <v>Pharmacy</v>
          </cell>
          <cell r="M309" t="str">
            <v>Validated</v>
          </cell>
        </row>
        <row r="310">
          <cell r="L310" t="str">
            <v>Pharmacy</v>
          </cell>
          <cell r="M310" t="str">
            <v>Validated</v>
          </cell>
        </row>
        <row r="311">
          <cell r="L311" t="str">
            <v>Pharmacy</v>
          </cell>
          <cell r="M311" t="str">
            <v>Validated</v>
          </cell>
        </row>
        <row r="312">
          <cell r="L312" t="str">
            <v>Pharmacy</v>
          </cell>
          <cell r="M312" t="str">
            <v>Validated</v>
          </cell>
        </row>
        <row r="313">
          <cell r="L313" t="str">
            <v>Pharmacy</v>
          </cell>
          <cell r="M313" t="str">
            <v>Validated</v>
          </cell>
        </row>
        <row r="314">
          <cell r="L314" t="str">
            <v>Pharmacy</v>
          </cell>
          <cell r="M314" t="str">
            <v>Validated</v>
          </cell>
        </row>
        <row r="315">
          <cell r="L315" t="str">
            <v>Pharmacy</v>
          </cell>
          <cell r="M315" t="str">
            <v>Validated</v>
          </cell>
        </row>
        <row r="316">
          <cell r="L316" t="str">
            <v>Pharmacy</v>
          </cell>
          <cell r="M316" t="str">
            <v>Validated</v>
          </cell>
        </row>
        <row r="317">
          <cell r="L317" t="str">
            <v>Pharmacy</v>
          </cell>
          <cell r="M317" t="str">
            <v>Validated</v>
          </cell>
        </row>
        <row r="318">
          <cell r="L318" t="str">
            <v>Pharmacy</v>
          </cell>
          <cell r="M318" t="str">
            <v>Validated</v>
          </cell>
        </row>
        <row r="319">
          <cell r="L319" t="str">
            <v>Pharmacy</v>
          </cell>
          <cell r="M319" t="str">
            <v>Validated</v>
          </cell>
        </row>
        <row r="320">
          <cell r="L320" t="str">
            <v>Pharmacy</v>
          </cell>
          <cell r="M320" t="str">
            <v>Validated</v>
          </cell>
        </row>
        <row r="321">
          <cell r="L321" t="str">
            <v>Pharmacy</v>
          </cell>
          <cell r="M321" t="str">
            <v>Validated</v>
          </cell>
        </row>
        <row r="322">
          <cell r="L322" t="str">
            <v>Pharmacy</v>
          </cell>
          <cell r="M322" t="str">
            <v>Validated</v>
          </cell>
        </row>
        <row r="323">
          <cell r="L323" t="str">
            <v>Pharmacy</v>
          </cell>
          <cell r="M323" t="str">
            <v>Validated</v>
          </cell>
        </row>
        <row r="324">
          <cell r="L324" t="str">
            <v>Pharmacy</v>
          </cell>
          <cell r="M324" t="str">
            <v>Validated</v>
          </cell>
        </row>
        <row r="325">
          <cell r="L325" t="str">
            <v>Pharmacy</v>
          </cell>
          <cell r="M325" t="str">
            <v>Validated</v>
          </cell>
        </row>
        <row r="326">
          <cell r="L326" t="str">
            <v>Pharmacy</v>
          </cell>
          <cell r="M326" t="str">
            <v>Validated</v>
          </cell>
        </row>
        <row r="327">
          <cell r="L327" t="str">
            <v>Pharmacy</v>
          </cell>
          <cell r="M327" t="str">
            <v>Validated</v>
          </cell>
        </row>
        <row r="328">
          <cell r="L328" t="str">
            <v>Pharmacy</v>
          </cell>
          <cell r="M328" t="str">
            <v>Validated</v>
          </cell>
        </row>
        <row r="329">
          <cell r="L329" t="str">
            <v>Pharmacy</v>
          </cell>
          <cell r="M329" t="str">
            <v>Validated</v>
          </cell>
        </row>
        <row r="330">
          <cell r="L330" t="str">
            <v>Pharmacy</v>
          </cell>
          <cell r="M330" t="str">
            <v>Validated</v>
          </cell>
        </row>
        <row r="331">
          <cell r="L331" t="str">
            <v>Pharmacy</v>
          </cell>
          <cell r="M331" t="str">
            <v>Validated</v>
          </cell>
        </row>
        <row r="332">
          <cell r="L332" t="str">
            <v>Pharmacy</v>
          </cell>
          <cell r="M332" t="str">
            <v>Validated</v>
          </cell>
        </row>
        <row r="333">
          <cell r="L333" t="str">
            <v>Pharmacy</v>
          </cell>
          <cell r="M333" t="str">
            <v>Validated</v>
          </cell>
        </row>
        <row r="334">
          <cell r="L334" t="str">
            <v>Pharmacy</v>
          </cell>
          <cell r="M334" t="str">
            <v>Validated</v>
          </cell>
        </row>
        <row r="335">
          <cell r="L335" t="str">
            <v>Pharmacy</v>
          </cell>
          <cell r="M335" t="str">
            <v>Validated</v>
          </cell>
        </row>
        <row r="336">
          <cell r="L336" t="str">
            <v>Pharmacy</v>
          </cell>
          <cell r="M336" t="str">
            <v>Validated</v>
          </cell>
        </row>
        <row r="337">
          <cell r="L337" t="str">
            <v>Pharmacy</v>
          </cell>
          <cell r="M337" t="str">
            <v>Validated</v>
          </cell>
        </row>
        <row r="338">
          <cell r="L338" t="str">
            <v>Pharmacy</v>
          </cell>
          <cell r="M338" t="str">
            <v>Validated</v>
          </cell>
        </row>
        <row r="339">
          <cell r="L339" t="str">
            <v>Pharmacy</v>
          </cell>
          <cell r="M339" t="str">
            <v>Validated</v>
          </cell>
        </row>
        <row r="340">
          <cell r="L340" t="str">
            <v>Pharmacy</v>
          </cell>
          <cell r="M340" t="str">
            <v>Validated</v>
          </cell>
        </row>
        <row r="341">
          <cell r="L341" t="str">
            <v>Pharmacy</v>
          </cell>
          <cell r="M341" t="str">
            <v>Validated</v>
          </cell>
        </row>
        <row r="342">
          <cell r="L342" t="str">
            <v>Pharmacy</v>
          </cell>
          <cell r="M342" t="str">
            <v>Validated</v>
          </cell>
        </row>
        <row r="343">
          <cell r="L343" t="str">
            <v>Pharmacy</v>
          </cell>
          <cell r="M343" t="str">
            <v>Validated</v>
          </cell>
        </row>
        <row r="344">
          <cell r="L344" t="str">
            <v>Pharmacy</v>
          </cell>
          <cell r="M344" t="str">
            <v>Validated</v>
          </cell>
        </row>
        <row r="345">
          <cell r="L345" t="str">
            <v>Pharmacy</v>
          </cell>
          <cell r="M345" t="str">
            <v>Validated</v>
          </cell>
        </row>
        <row r="346">
          <cell r="L346" t="str">
            <v>Pharmacy</v>
          </cell>
          <cell r="M346" t="str">
            <v>Validated</v>
          </cell>
        </row>
        <row r="347">
          <cell r="L347" t="str">
            <v>Pharmacy</v>
          </cell>
          <cell r="M347" t="str">
            <v>Validated</v>
          </cell>
        </row>
        <row r="348">
          <cell r="L348" t="str">
            <v>Pharmacy</v>
          </cell>
          <cell r="M348" t="str">
            <v>Validated</v>
          </cell>
        </row>
        <row r="349">
          <cell r="L349" t="str">
            <v>Pharmacy</v>
          </cell>
          <cell r="M349" t="str">
            <v>Validated</v>
          </cell>
        </row>
        <row r="350">
          <cell r="L350" t="str">
            <v>Pharmacy</v>
          </cell>
          <cell r="M350" t="str">
            <v>Validated</v>
          </cell>
        </row>
        <row r="351">
          <cell r="L351" t="str">
            <v>Pharmacy</v>
          </cell>
          <cell r="M351" t="str">
            <v>Validated</v>
          </cell>
        </row>
        <row r="352">
          <cell r="L352" t="str">
            <v>Pharmacy</v>
          </cell>
          <cell r="M352" t="str">
            <v>Validated</v>
          </cell>
        </row>
        <row r="353">
          <cell r="L353" t="str">
            <v>Pharmacy</v>
          </cell>
          <cell r="M353" t="str">
            <v>Validated</v>
          </cell>
        </row>
        <row r="354">
          <cell r="L354" t="str">
            <v>Pharmacy</v>
          </cell>
          <cell r="M354" t="str">
            <v>Validated</v>
          </cell>
        </row>
        <row r="355">
          <cell r="L355" t="str">
            <v>Pharmacy</v>
          </cell>
          <cell r="M355" t="str">
            <v>Validated</v>
          </cell>
        </row>
        <row r="356">
          <cell r="L356" t="str">
            <v>Pharmacy</v>
          </cell>
          <cell r="M356" t="str">
            <v>Validated</v>
          </cell>
        </row>
        <row r="357">
          <cell r="L357" t="str">
            <v>Pharmacy</v>
          </cell>
          <cell r="M357" t="str">
            <v>Validated</v>
          </cell>
        </row>
        <row r="358">
          <cell r="L358" t="str">
            <v>Pharmacy</v>
          </cell>
          <cell r="M358" t="str">
            <v>Validated</v>
          </cell>
        </row>
        <row r="359">
          <cell r="L359" t="str">
            <v>Pharmacy</v>
          </cell>
          <cell r="M359" t="str">
            <v>Validated</v>
          </cell>
        </row>
        <row r="360">
          <cell r="L360" t="str">
            <v>Pharmacy</v>
          </cell>
          <cell r="M360" t="str">
            <v>Validated</v>
          </cell>
        </row>
        <row r="361">
          <cell r="L361" t="str">
            <v>Pharmacy</v>
          </cell>
          <cell r="M361" t="str">
            <v>Validated</v>
          </cell>
        </row>
        <row r="362">
          <cell r="L362" t="str">
            <v>Pharmacy</v>
          </cell>
          <cell r="M362" t="str">
            <v>Validated</v>
          </cell>
        </row>
        <row r="363">
          <cell r="L363" t="str">
            <v>Pharmacy</v>
          </cell>
          <cell r="M363" t="str">
            <v>Validated</v>
          </cell>
        </row>
        <row r="364">
          <cell r="L364" t="str">
            <v>Pharmacy</v>
          </cell>
          <cell r="M364" t="str">
            <v>Validated</v>
          </cell>
        </row>
        <row r="365">
          <cell r="L365" t="str">
            <v>Pharmacy</v>
          </cell>
          <cell r="M365" t="str">
            <v>Validated</v>
          </cell>
        </row>
        <row r="366">
          <cell r="L366" t="str">
            <v>Pharmacy</v>
          </cell>
          <cell r="M366" t="str">
            <v>Validated</v>
          </cell>
        </row>
        <row r="367">
          <cell r="L367" t="str">
            <v>Pharmacy</v>
          </cell>
          <cell r="M367" t="str">
            <v>Validated</v>
          </cell>
        </row>
        <row r="368">
          <cell r="L368" t="str">
            <v>Pharmacy</v>
          </cell>
          <cell r="M368" t="str">
            <v>Validated</v>
          </cell>
        </row>
        <row r="369">
          <cell r="L369" t="str">
            <v>Pharmacy</v>
          </cell>
          <cell r="M369" t="str">
            <v>Validated</v>
          </cell>
        </row>
        <row r="370">
          <cell r="L370" t="str">
            <v>Pharmacy</v>
          </cell>
          <cell r="M370" t="str">
            <v>Validated</v>
          </cell>
        </row>
        <row r="371">
          <cell r="L371" t="str">
            <v>Pharmacy</v>
          </cell>
          <cell r="M371" t="str">
            <v>Validated</v>
          </cell>
        </row>
        <row r="372">
          <cell r="L372" t="str">
            <v>Pharmacy</v>
          </cell>
          <cell r="M372" t="str">
            <v>Validated</v>
          </cell>
        </row>
        <row r="373">
          <cell r="L373" t="str">
            <v>Pharmacy</v>
          </cell>
          <cell r="M373" t="str">
            <v>Validated</v>
          </cell>
        </row>
        <row r="374">
          <cell r="L374" t="str">
            <v>Pharmacy</v>
          </cell>
          <cell r="M374" t="str">
            <v>Validated</v>
          </cell>
        </row>
        <row r="375">
          <cell r="L375" t="str">
            <v>Pharmacy</v>
          </cell>
          <cell r="M375" t="str">
            <v>Validated</v>
          </cell>
        </row>
        <row r="376">
          <cell r="L376" t="str">
            <v>Pharmacy</v>
          </cell>
          <cell r="M376" t="str">
            <v>Validated</v>
          </cell>
        </row>
        <row r="377">
          <cell r="L377" t="str">
            <v>Pharmacy</v>
          </cell>
          <cell r="M377" t="str">
            <v>Validated</v>
          </cell>
        </row>
        <row r="378">
          <cell r="L378" t="str">
            <v>Pharmacy</v>
          </cell>
          <cell r="M378" t="str">
            <v>Validated</v>
          </cell>
        </row>
        <row r="379">
          <cell r="L379" t="str">
            <v>Pharmacy</v>
          </cell>
          <cell r="M379" t="str">
            <v>Validated</v>
          </cell>
        </row>
        <row r="380">
          <cell r="L380" t="str">
            <v>Pharmacy</v>
          </cell>
          <cell r="M380" t="str">
            <v>Validated</v>
          </cell>
        </row>
        <row r="381">
          <cell r="L381" t="str">
            <v>Pharmacy</v>
          </cell>
          <cell r="M381" t="str">
            <v>Validated</v>
          </cell>
        </row>
        <row r="382">
          <cell r="L382" t="str">
            <v>Pharmacy</v>
          </cell>
          <cell r="M382" t="str">
            <v>Validated</v>
          </cell>
        </row>
        <row r="383">
          <cell r="L383" t="str">
            <v>Pharmacy</v>
          </cell>
          <cell r="M383" t="str">
            <v>Validated</v>
          </cell>
        </row>
        <row r="384">
          <cell r="L384" t="str">
            <v>Pharmacy</v>
          </cell>
          <cell r="M384" t="str">
            <v>Validated</v>
          </cell>
        </row>
        <row r="385">
          <cell r="L385" t="str">
            <v>Pharmacy</v>
          </cell>
          <cell r="M385" t="str">
            <v>Validated</v>
          </cell>
        </row>
        <row r="386">
          <cell r="L386" t="str">
            <v>Pharmacy</v>
          </cell>
          <cell r="M386" t="str">
            <v>Validated</v>
          </cell>
        </row>
        <row r="387">
          <cell r="L387" t="str">
            <v>Pharmacy</v>
          </cell>
          <cell r="M387" t="str">
            <v>Validated</v>
          </cell>
        </row>
        <row r="388">
          <cell r="L388" t="str">
            <v>Pharmacy</v>
          </cell>
          <cell r="M388" t="str">
            <v>Validated</v>
          </cell>
        </row>
        <row r="389">
          <cell r="L389" t="str">
            <v>Pharmacy</v>
          </cell>
          <cell r="M389" t="str">
            <v>Validated</v>
          </cell>
        </row>
        <row r="390">
          <cell r="L390" t="str">
            <v>Pharmacy</v>
          </cell>
          <cell r="M390" t="str">
            <v>Validated</v>
          </cell>
        </row>
        <row r="391">
          <cell r="L391" t="str">
            <v>Pharmacy</v>
          </cell>
          <cell r="M391" t="str">
            <v>Validated</v>
          </cell>
        </row>
        <row r="392">
          <cell r="L392" t="str">
            <v>Pharmacy</v>
          </cell>
          <cell r="M392" t="str">
            <v>Validated</v>
          </cell>
        </row>
        <row r="393">
          <cell r="L393" t="str">
            <v>Pharmacy</v>
          </cell>
          <cell r="M393" t="str">
            <v>Validated</v>
          </cell>
        </row>
        <row r="394">
          <cell r="L394" t="str">
            <v>Pharmacy</v>
          </cell>
          <cell r="M394" t="str">
            <v>Validated</v>
          </cell>
        </row>
        <row r="395">
          <cell r="L395" t="str">
            <v>Pharmacy</v>
          </cell>
          <cell r="M395" t="str">
            <v>Validated</v>
          </cell>
        </row>
        <row r="396">
          <cell r="L396" t="str">
            <v>Pharmacy</v>
          </cell>
          <cell r="M396" t="str">
            <v>Validated</v>
          </cell>
        </row>
        <row r="397">
          <cell r="L397" t="str">
            <v>Pharmacy</v>
          </cell>
          <cell r="M397" t="str">
            <v>Validated</v>
          </cell>
        </row>
        <row r="398">
          <cell r="L398" t="str">
            <v>Pharmacy</v>
          </cell>
          <cell r="M398" t="str">
            <v>Validated</v>
          </cell>
        </row>
        <row r="399">
          <cell r="L399" t="str">
            <v>Pharmacy</v>
          </cell>
          <cell r="M399" t="str">
            <v>Validated</v>
          </cell>
        </row>
        <row r="400">
          <cell r="L400" t="str">
            <v>Pharmacy</v>
          </cell>
          <cell r="M400" t="str">
            <v>Validated</v>
          </cell>
        </row>
        <row r="401">
          <cell r="L401" t="str">
            <v>Pharmacy</v>
          </cell>
          <cell r="M401" t="str">
            <v>Validated</v>
          </cell>
        </row>
        <row r="402">
          <cell r="L402" t="str">
            <v>Pharmacy</v>
          </cell>
          <cell r="M402" t="str">
            <v>Validated</v>
          </cell>
        </row>
        <row r="403">
          <cell r="L403" t="str">
            <v>Pharmacy</v>
          </cell>
          <cell r="M403" t="str">
            <v>Validated</v>
          </cell>
        </row>
        <row r="404">
          <cell r="L404" t="str">
            <v>Pharmacy</v>
          </cell>
          <cell r="M404" t="str">
            <v>Validated</v>
          </cell>
        </row>
        <row r="405">
          <cell r="L405" t="str">
            <v>Pharmacy</v>
          </cell>
          <cell r="M405" t="str">
            <v>Validated</v>
          </cell>
        </row>
        <row r="406">
          <cell r="L406" t="str">
            <v>Pharmacy</v>
          </cell>
          <cell r="M406" t="str">
            <v>Validated</v>
          </cell>
        </row>
        <row r="407">
          <cell r="L407" t="str">
            <v>Pharmacy</v>
          </cell>
          <cell r="M407" t="str">
            <v>Validated</v>
          </cell>
        </row>
        <row r="408">
          <cell r="L408" t="str">
            <v>Pharmacy</v>
          </cell>
          <cell r="M408" t="str">
            <v>Validated</v>
          </cell>
        </row>
        <row r="409">
          <cell r="L409" t="str">
            <v>Pharmacy</v>
          </cell>
          <cell r="M409" t="str">
            <v>Validated</v>
          </cell>
        </row>
        <row r="410">
          <cell r="L410" t="str">
            <v>Pharmacy</v>
          </cell>
          <cell r="M410" t="str">
            <v>Validated</v>
          </cell>
        </row>
        <row r="411">
          <cell r="L411" t="str">
            <v>Pharmacy</v>
          </cell>
          <cell r="M411" t="str">
            <v>Validated</v>
          </cell>
        </row>
        <row r="412">
          <cell r="L412" t="str">
            <v>Pharmacy</v>
          </cell>
          <cell r="M412" t="str">
            <v>Validated</v>
          </cell>
        </row>
        <row r="413">
          <cell r="L413" t="str">
            <v>Pharmacy</v>
          </cell>
          <cell r="M413" t="str">
            <v>Validated</v>
          </cell>
        </row>
        <row r="414">
          <cell r="L414" t="str">
            <v>Pharmacy</v>
          </cell>
          <cell r="M414" t="str">
            <v>Validated</v>
          </cell>
        </row>
        <row r="415">
          <cell r="L415" t="str">
            <v>Pharmacy</v>
          </cell>
          <cell r="M415" t="str">
            <v>Validated</v>
          </cell>
        </row>
        <row r="416">
          <cell r="L416" t="str">
            <v>Pharmacy</v>
          </cell>
          <cell r="M416" t="str">
            <v>Validated</v>
          </cell>
        </row>
        <row r="417">
          <cell r="L417" t="str">
            <v>Pharmacy</v>
          </cell>
          <cell r="M417" t="str">
            <v>Validated</v>
          </cell>
        </row>
        <row r="418">
          <cell r="L418" t="str">
            <v>Pharmacy</v>
          </cell>
          <cell r="M418" t="str">
            <v>Validated</v>
          </cell>
        </row>
        <row r="419">
          <cell r="L419" t="str">
            <v>Pharmacy</v>
          </cell>
          <cell r="M419" t="str">
            <v>Validated</v>
          </cell>
        </row>
        <row r="420">
          <cell r="L420" t="str">
            <v>Pharmacy</v>
          </cell>
          <cell r="M420" t="str">
            <v>Validated</v>
          </cell>
        </row>
        <row r="421">
          <cell r="L421" t="str">
            <v>Pharmacy</v>
          </cell>
          <cell r="M421" t="str">
            <v>Validated</v>
          </cell>
        </row>
        <row r="422">
          <cell r="L422" t="str">
            <v>Pharmacy</v>
          </cell>
          <cell r="M422" t="str">
            <v>Validated</v>
          </cell>
        </row>
        <row r="423">
          <cell r="L423" t="str">
            <v>Pharmacy</v>
          </cell>
          <cell r="M423" t="str">
            <v>Validated</v>
          </cell>
        </row>
        <row r="424">
          <cell r="L424" t="str">
            <v>Pharmacy</v>
          </cell>
          <cell r="M424" t="str">
            <v>Validated</v>
          </cell>
        </row>
        <row r="425">
          <cell r="L425" t="str">
            <v>Pharmacy</v>
          </cell>
          <cell r="M425" t="str">
            <v>Validated</v>
          </cell>
        </row>
        <row r="426">
          <cell r="L426" t="str">
            <v>Pharmacy</v>
          </cell>
          <cell r="M426" t="str">
            <v>Validated</v>
          </cell>
        </row>
        <row r="427">
          <cell r="L427" t="str">
            <v>Pharmacy</v>
          </cell>
          <cell r="M427" t="str">
            <v>Validated</v>
          </cell>
        </row>
        <row r="428">
          <cell r="L428" t="str">
            <v>Pharmacy</v>
          </cell>
          <cell r="M428" t="str">
            <v>Validated</v>
          </cell>
        </row>
        <row r="429">
          <cell r="L429" t="str">
            <v>Pharmacy</v>
          </cell>
          <cell r="M429" t="str">
            <v>Validated</v>
          </cell>
        </row>
        <row r="430">
          <cell r="L430" t="str">
            <v>Pharmacy</v>
          </cell>
          <cell r="M430" t="str">
            <v>Validated</v>
          </cell>
        </row>
        <row r="431">
          <cell r="L431" t="str">
            <v>Pharmacy</v>
          </cell>
          <cell r="M431" t="str">
            <v>Validated</v>
          </cell>
        </row>
        <row r="432">
          <cell r="L432" t="str">
            <v>Pharmacy</v>
          </cell>
          <cell r="M432" t="str">
            <v>Validated</v>
          </cell>
        </row>
        <row r="433">
          <cell r="L433" t="str">
            <v>Pharmacy</v>
          </cell>
          <cell r="M433" t="str">
            <v>Validated</v>
          </cell>
        </row>
        <row r="434">
          <cell r="L434" t="str">
            <v>Pharmacy</v>
          </cell>
          <cell r="M434" t="str">
            <v>Validated</v>
          </cell>
        </row>
        <row r="435">
          <cell r="L435" t="str">
            <v>Pharmacy</v>
          </cell>
          <cell r="M435" t="str">
            <v>Validated</v>
          </cell>
        </row>
        <row r="436">
          <cell r="L436" t="str">
            <v>Pharmacy</v>
          </cell>
          <cell r="M436" t="str">
            <v>Validated</v>
          </cell>
        </row>
        <row r="437">
          <cell r="L437" t="str">
            <v>Pharmacy</v>
          </cell>
          <cell r="M437" t="str">
            <v>Validated</v>
          </cell>
        </row>
        <row r="438">
          <cell r="L438" t="str">
            <v>Pharmacy</v>
          </cell>
          <cell r="M438" t="str">
            <v>Validated</v>
          </cell>
        </row>
        <row r="439">
          <cell r="L439" t="str">
            <v>Pharmacy</v>
          </cell>
          <cell r="M439" t="str">
            <v>Validated</v>
          </cell>
        </row>
        <row r="440">
          <cell r="L440" t="str">
            <v>Pharmacy</v>
          </cell>
          <cell r="M440" t="str">
            <v>Validated</v>
          </cell>
        </row>
        <row r="441">
          <cell r="L441" t="str">
            <v>Pharmacy</v>
          </cell>
          <cell r="M441" t="str">
            <v>Validated</v>
          </cell>
        </row>
        <row r="442">
          <cell r="L442" t="str">
            <v>Pharmacy</v>
          </cell>
          <cell r="M442" t="str">
            <v>Validated</v>
          </cell>
        </row>
        <row r="443">
          <cell r="L443" t="str">
            <v>Pharmacy</v>
          </cell>
          <cell r="M443" t="str">
            <v>Validated</v>
          </cell>
        </row>
        <row r="444">
          <cell r="L444" t="str">
            <v>Pharmacy</v>
          </cell>
          <cell r="M444" t="str">
            <v>Validated</v>
          </cell>
        </row>
        <row r="445">
          <cell r="L445" t="str">
            <v>Pharmacy</v>
          </cell>
          <cell r="M445" t="str">
            <v>Validated</v>
          </cell>
        </row>
        <row r="446">
          <cell r="L446" t="str">
            <v>Pharmacy</v>
          </cell>
          <cell r="M446" t="str">
            <v>Validated</v>
          </cell>
        </row>
        <row r="447">
          <cell r="L447" t="str">
            <v>Pharmacy</v>
          </cell>
          <cell r="M447" t="str">
            <v>Validated</v>
          </cell>
        </row>
        <row r="448">
          <cell r="L448" t="str">
            <v>Pharmacy</v>
          </cell>
          <cell r="M448" t="str">
            <v>Validated</v>
          </cell>
        </row>
        <row r="449">
          <cell r="L449" t="str">
            <v>Pharmacy</v>
          </cell>
          <cell r="M449" t="str">
            <v>Validated</v>
          </cell>
        </row>
        <row r="450">
          <cell r="L450" t="str">
            <v>Pharmacy</v>
          </cell>
          <cell r="M450" t="str">
            <v>Validated</v>
          </cell>
        </row>
        <row r="451">
          <cell r="L451" t="str">
            <v>Pharmacy</v>
          </cell>
          <cell r="M451" t="str">
            <v>Validated</v>
          </cell>
        </row>
        <row r="452">
          <cell r="L452" t="str">
            <v>Pharmacy</v>
          </cell>
          <cell r="M452" t="str">
            <v>Validated</v>
          </cell>
        </row>
        <row r="453">
          <cell r="L453" t="str">
            <v>Pharmacy</v>
          </cell>
          <cell r="M453" t="str">
            <v>Validated</v>
          </cell>
        </row>
        <row r="454">
          <cell r="L454" t="str">
            <v>Pharmacy</v>
          </cell>
          <cell r="M454" t="str">
            <v>Validated</v>
          </cell>
        </row>
        <row r="455">
          <cell r="L455" t="str">
            <v>Pharmacy</v>
          </cell>
          <cell r="M455" t="str">
            <v>Validated</v>
          </cell>
        </row>
        <row r="456">
          <cell r="L456" t="str">
            <v>Pharmacy</v>
          </cell>
          <cell r="M456" t="str">
            <v>Validated</v>
          </cell>
        </row>
        <row r="457">
          <cell r="L457" t="str">
            <v>Pharmacy</v>
          </cell>
          <cell r="M457" t="str">
            <v>Validated</v>
          </cell>
        </row>
        <row r="458">
          <cell r="L458" t="str">
            <v>Pharmacy</v>
          </cell>
          <cell r="M458" t="str">
            <v>Validated</v>
          </cell>
        </row>
        <row r="459">
          <cell r="L459" t="str">
            <v>Pharmacy</v>
          </cell>
          <cell r="M459" t="str">
            <v>Validated</v>
          </cell>
        </row>
        <row r="460">
          <cell r="L460" t="str">
            <v>Pharmacy</v>
          </cell>
          <cell r="M460" t="str">
            <v>Validated</v>
          </cell>
        </row>
        <row r="461">
          <cell r="L461" t="str">
            <v>Pharmacy</v>
          </cell>
          <cell r="M461" t="str">
            <v>Validated</v>
          </cell>
        </row>
        <row r="462">
          <cell r="L462" t="str">
            <v>Pharmacy</v>
          </cell>
          <cell r="M462" t="str">
            <v>Validated</v>
          </cell>
        </row>
        <row r="463">
          <cell r="L463" t="str">
            <v>Pharmacy</v>
          </cell>
          <cell r="M463" t="str">
            <v>Validated</v>
          </cell>
        </row>
        <row r="464">
          <cell r="L464" t="str">
            <v>Pharmacy</v>
          </cell>
          <cell r="M464" t="str">
            <v>Validated</v>
          </cell>
        </row>
        <row r="465">
          <cell r="L465" t="str">
            <v>Pharmacy</v>
          </cell>
          <cell r="M465" t="str">
            <v>Validated</v>
          </cell>
        </row>
        <row r="466">
          <cell r="L466" t="str">
            <v>Pharmacy</v>
          </cell>
          <cell r="M466" t="str">
            <v>Validated</v>
          </cell>
        </row>
        <row r="467">
          <cell r="L467" t="str">
            <v>Pharmacy</v>
          </cell>
          <cell r="M467" t="str">
            <v>Validated</v>
          </cell>
        </row>
        <row r="468">
          <cell r="L468" t="str">
            <v>Pharmacy</v>
          </cell>
          <cell r="M468" t="str">
            <v>Validated</v>
          </cell>
        </row>
        <row r="469">
          <cell r="L469" t="str">
            <v>Pharmacy</v>
          </cell>
          <cell r="M469" t="str">
            <v>Validated</v>
          </cell>
        </row>
        <row r="470">
          <cell r="L470" t="str">
            <v>Pharmacy</v>
          </cell>
          <cell r="M470" t="str">
            <v>Validated</v>
          </cell>
        </row>
        <row r="471">
          <cell r="L471" t="str">
            <v>Pharmacy</v>
          </cell>
          <cell r="M471" t="str">
            <v>Validated</v>
          </cell>
        </row>
        <row r="472">
          <cell r="L472" t="str">
            <v>Pharmacy</v>
          </cell>
          <cell r="M472" t="str">
            <v>Validated</v>
          </cell>
        </row>
        <row r="473">
          <cell r="L473" t="str">
            <v>Pharmacy</v>
          </cell>
          <cell r="M473" t="str">
            <v>Validated</v>
          </cell>
        </row>
        <row r="474">
          <cell r="L474" t="str">
            <v>Pharmacy</v>
          </cell>
          <cell r="M474" t="str">
            <v>Validated</v>
          </cell>
        </row>
        <row r="475">
          <cell r="L475" t="str">
            <v>Pharmacy</v>
          </cell>
          <cell r="M475" t="str">
            <v>Validated</v>
          </cell>
        </row>
        <row r="476">
          <cell r="L476" t="str">
            <v>Pharmacy</v>
          </cell>
          <cell r="M476" t="str">
            <v>Validated</v>
          </cell>
        </row>
        <row r="477">
          <cell r="L477" t="str">
            <v>Pharmacy</v>
          </cell>
          <cell r="M477" t="str">
            <v>Validated</v>
          </cell>
        </row>
        <row r="478">
          <cell r="L478" t="str">
            <v>Pharmacy</v>
          </cell>
          <cell r="M478" t="str">
            <v>Validated</v>
          </cell>
        </row>
        <row r="479">
          <cell r="L479" t="str">
            <v>Pharmacy</v>
          </cell>
          <cell r="M479" t="str">
            <v>Validated</v>
          </cell>
        </row>
        <row r="480">
          <cell r="L480" t="str">
            <v>Pharmacy</v>
          </cell>
          <cell r="M480" t="str">
            <v>Validated</v>
          </cell>
        </row>
        <row r="481">
          <cell r="L481" t="str">
            <v>Pharmacy</v>
          </cell>
          <cell r="M481" t="str">
            <v>Validated</v>
          </cell>
        </row>
        <row r="482">
          <cell r="L482" t="str">
            <v>Pharmacy</v>
          </cell>
          <cell r="M482" t="str">
            <v>Validated</v>
          </cell>
        </row>
        <row r="483">
          <cell r="L483" t="str">
            <v>Pharmacy</v>
          </cell>
          <cell r="M483" t="str">
            <v>Validated</v>
          </cell>
        </row>
        <row r="484">
          <cell r="L484" t="str">
            <v>Pharmacy</v>
          </cell>
          <cell r="M484" t="str">
            <v>Validated</v>
          </cell>
        </row>
        <row r="485">
          <cell r="L485" t="str">
            <v>Pharmacy</v>
          </cell>
          <cell r="M485" t="str">
            <v>Validated</v>
          </cell>
        </row>
        <row r="486">
          <cell r="L486" t="str">
            <v>Pharmacy</v>
          </cell>
          <cell r="M486" t="str">
            <v>Validated</v>
          </cell>
        </row>
        <row r="487">
          <cell r="L487" t="str">
            <v>Pharmacy</v>
          </cell>
          <cell r="M487" t="str">
            <v>Validated</v>
          </cell>
        </row>
        <row r="488">
          <cell r="L488" t="str">
            <v>Pharmacy</v>
          </cell>
          <cell r="M488" t="str">
            <v>Validated</v>
          </cell>
        </row>
        <row r="489">
          <cell r="L489" t="str">
            <v>Pharmacy</v>
          </cell>
          <cell r="M489" t="str">
            <v>Validated</v>
          </cell>
        </row>
        <row r="490">
          <cell r="L490" t="str">
            <v>Pharmacy</v>
          </cell>
          <cell r="M490" t="str">
            <v>Validated</v>
          </cell>
        </row>
        <row r="491">
          <cell r="L491" t="str">
            <v>Pharmacy</v>
          </cell>
          <cell r="M491" t="str">
            <v>Validated</v>
          </cell>
        </row>
        <row r="492">
          <cell r="L492" t="str">
            <v>Pharmacy</v>
          </cell>
          <cell r="M492" t="str">
            <v>Validated</v>
          </cell>
        </row>
        <row r="493">
          <cell r="L493" t="str">
            <v>Pharmacy</v>
          </cell>
          <cell r="M493" t="str">
            <v>Validated</v>
          </cell>
        </row>
        <row r="494">
          <cell r="L494" t="str">
            <v>Pharmacy</v>
          </cell>
          <cell r="M494" t="str">
            <v>Validated</v>
          </cell>
        </row>
        <row r="495">
          <cell r="L495" t="str">
            <v>Pharmacy</v>
          </cell>
          <cell r="M495" t="str">
            <v>Validated</v>
          </cell>
        </row>
        <row r="496">
          <cell r="L496" t="str">
            <v>Pharmacy</v>
          </cell>
          <cell r="M496" t="str">
            <v>Validated</v>
          </cell>
        </row>
        <row r="497">
          <cell r="L497" t="str">
            <v>Pharmacy</v>
          </cell>
          <cell r="M497" t="str">
            <v>Validated</v>
          </cell>
        </row>
        <row r="498">
          <cell r="L498" t="str">
            <v>Pharmacy</v>
          </cell>
          <cell r="M498" t="str">
            <v>Validated</v>
          </cell>
        </row>
        <row r="499">
          <cell r="L499" t="str">
            <v>Pharmacy</v>
          </cell>
          <cell r="M499" t="str">
            <v>Validated</v>
          </cell>
        </row>
        <row r="500">
          <cell r="L500" t="str">
            <v>Pharmacy</v>
          </cell>
          <cell r="M500" t="str">
            <v>Validated</v>
          </cell>
        </row>
        <row r="501">
          <cell r="L501" t="str">
            <v>Pharmacy</v>
          </cell>
          <cell r="M501" t="str">
            <v>Validated</v>
          </cell>
        </row>
        <row r="502">
          <cell r="L502" t="str">
            <v>Pharmacy</v>
          </cell>
          <cell r="M502" t="str">
            <v>Validated</v>
          </cell>
        </row>
        <row r="503">
          <cell r="L503" t="str">
            <v>Pharmacy</v>
          </cell>
          <cell r="M503" t="str">
            <v>Validated</v>
          </cell>
        </row>
        <row r="504">
          <cell r="L504" t="str">
            <v>Pharmacy</v>
          </cell>
          <cell r="M504" t="str">
            <v>Validated</v>
          </cell>
        </row>
        <row r="505">
          <cell r="L505" t="str">
            <v>Pharmacy</v>
          </cell>
          <cell r="M505" t="str">
            <v>Validated</v>
          </cell>
        </row>
        <row r="506">
          <cell r="L506" t="str">
            <v>Pharmacy</v>
          </cell>
          <cell r="M506" t="str">
            <v>Validated</v>
          </cell>
        </row>
        <row r="507">
          <cell r="L507" t="str">
            <v>Pharmacy</v>
          </cell>
          <cell r="M507" t="str">
            <v>Validated</v>
          </cell>
        </row>
        <row r="508">
          <cell r="L508" t="str">
            <v>Pharmacy</v>
          </cell>
          <cell r="M508" t="str">
            <v>Validated</v>
          </cell>
        </row>
        <row r="509">
          <cell r="L509" t="str">
            <v>Pharmacy</v>
          </cell>
          <cell r="M509" t="str">
            <v>Validated</v>
          </cell>
        </row>
        <row r="510">
          <cell r="L510" t="str">
            <v>Pharmacy</v>
          </cell>
          <cell r="M510" t="str">
            <v>Validated</v>
          </cell>
        </row>
        <row r="511">
          <cell r="L511" t="str">
            <v>Pharmacy</v>
          </cell>
          <cell r="M511" t="str">
            <v>Validated</v>
          </cell>
        </row>
        <row r="512">
          <cell r="L512" t="str">
            <v>Pharmacy</v>
          </cell>
          <cell r="M512" t="str">
            <v>Validated</v>
          </cell>
        </row>
        <row r="513">
          <cell r="L513" t="str">
            <v>Pharmacy</v>
          </cell>
          <cell r="M513" t="str">
            <v>Validated</v>
          </cell>
        </row>
        <row r="514">
          <cell r="L514" t="str">
            <v>Pharmacy</v>
          </cell>
          <cell r="M514" t="str">
            <v>Validated</v>
          </cell>
        </row>
        <row r="515">
          <cell r="L515" t="str">
            <v>Pharmacy</v>
          </cell>
          <cell r="M515" t="str">
            <v>Validated</v>
          </cell>
        </row>
        <row r="516">
          <cell r="L516" t="str">
            <v>Pharmacy</v>
          </cell>
          <cell r="M516" t="str">
            <v>Validated</v>
          </cell>
        </row>
        <row r="517">
          <cell r="L517" t="str">
            <v>Pharmacy</v>
          </cell>
          <cell r="M517" t="str">
            <v>Validated</v>
          </cell>
        </row>
        <row r="518">
          <cell r="L518" t="str">
            <v>Pharmacy</v>
          </cell>
          <cell r="M518" t="str">
            <v>Validated</v>
          </cell>
        </row>
        <row r="519">
          <cell r="L519" t="str">
            <v>Pharmacy</v>
          </cell>
          <cell r="M519" t="str">
            <v>Validated</v>
          </cell>
        </row>
        <row r="520">
          <cell r="L520" t="str">
            <v>Pharmacy</v>
          </cell>
          <cell r="M520" t="str">
            <v>Validated</v>
          </cell>
        </row>
        <row r="521">
          <cell r="L521" t="str">
            <v>Pharmacy</v>
          </cell>
          <cell r="M521" t="str">
            <v>Validated</v>
          </cell>
        </row>
        <row r="522">
          <cell r="L522" t="str">
            <v>Pharmacy</v>
          </cell>
          <cell r="M522" t="str">
            <v>Validated</v>
          </cell>
        </row>
        <row r="523">
          <cell r="L523" t="str">
            <v>Pharmacy</v>
          </cell>
          <cell r="M523" t="str">
            <v>Validated</v>
          </cell>
        </row>
        <row r="524">
          <cell r="L524" t="str">
            <v>Pharmacy</v>
          </cell>
          <cell r="M524" t="str">
            <v>Validated</v>
          </cell>
        </row>
        <row r="525">
          <cell r="L525" t="str">
            <v>Pharmacy</v>
          </cell>
          <cell r="M525" t="str">
            <v>Validated</v>
          </cell>
        </row>
        <row r="526">
          <cell r="L526" t="str">
            <v>Pharmacy</v>
          </cell>
          <cell r="M526" t="str">
            <v>Validated</v>
          </cell>
        </row>
        <row r="527">
          <cell r="L527" t="str">
            <v>Pharmacy</v>
          </cell>
          <cell r="M527" t="str">
            <v>Validated</v>
          </cell>
        </row>
        <row r="528">
          <cell r="L528" t="str">
            <v>Pharmacy</v>
          </cell>
          <cell r="M528" t="str">
            <v>Validated</v>
          </cell>
        </row>
        <row r="529">
          <cell r="L529" t="str">
            <v>Pharmacy</v>
          </cell>
          <cell r="M529" t="str">
            <v>Validated</v>
          </cell>
        </row>
        <row r="530">
          <cell r="L530" t="str">
            <v>Pharmacy</v>
          </cell>
          <cell r="M530" t="str">
            <v>Validated</v>
          </cell>
        </row>
        <row r="531">
          <cell r="L531" t="str">
            <v>Pharmacy</v>
          </cell>
          <cell r="M531" t="str">
            <v>Validated</v>
          </cell>
        </row>
        <row r="532">
          <cell r="L532" t="str">
            <v>Pharmacy</v>
          </cell>
          <cell r="M532" t="str">
            <v>Validated</v>
          </cell>
        </row>
        <row r="533">
          <cell r="L533" t="str">
            <v>Pharmacy</v>
          </cell>
          <cell r="M533" t="str">
            <v>Validated</v>
          </cell>
        </row>
        <row r="534">
          <cell r="L534" t="str">
            <v>Pharmacy</v>
          </cell>
          <cell r="M534" t="str">
            <v>Validated</v>
          </cell>
        </row>
        <row r="535">
          <cell r="L535" t="str">
            <v>Pharmacy</v>
          </cell>
          <cell r="M535" t="str">
            <v>Validated</v>
          </cell>
        </row>
        <row r="536">
          <cell r="L536" t="str">
            <v>Pharmacy</v>
          </cell>
          <cell r="M536" t="str">
            <v>Validated</v>
          </cell>
        </row>
        <row r="537">
          <cell r="L537" t="str">
            <v>Pharmacy</v>
          </cell>
          <cell r="M537" t="str">
            <v>Validated</v>
          </cell>
        </row>
        <row r="538">
          <cell r="L538" t="str">
            <v>Pharmacy</v>
          </cell>
          <cell r="M538" t="str">
            <v>Validated</v>
          </cell>
        </row>
        <row r="539">
          <cell r="L539" t="str">
            <v>Pharmacy</v>
          </cell>
          <cell r="M539" t="str">
            <v>Validated</v>
          </cell>
        </row>
        <row r="540">
          <cell r="L540" t="str">
            <v>Pharmacy</v>
          </cell>
          <cell r="M540" t="str">
            <v>Validated</v>
          </cell>
        </row>
        <row r="541">
          <cell r="L541" t="str">
            <v>Pharmacy</v>
          </cell>
          <cell r="M541" t="str">
            <v>Validated</v>
          </cell>
        </row>
        <row r="542">
          <cell r="L542" t="str">
            <v>Pharmacy</v>
          </cell>
          <cell r="M542" t="str">
            <v>Validated</v>
          </cell>
        </row>
        <row r="543">
          <cell r="L543" t="str">
            <v>Pharmacy</v>
          </cell>
          <cell r="M543" t="str">
            <v>Validated</v>
          </cell>
        </row>
        <row r="544">
          <cell r="L544" t="str">
            <v>Pharmacy</v>
          </cell>
          <cell r="M544" t="str">
            <v>Validated</v>
          </cell>
        </row>
        <row r="545">
          <cell r="L545" t="str">
            <v>Pharmacy</v>
          </cell>
          <cell r="M545" t="str">
            <v>Validated</v>
          </cell>
        </row>
        <row r="546">
          <cell r="L546" t="str">
            <v>Pharmacy</v>
          </cell>
          <cell r="M546" t="str">
            <v>Validated</v>
          </cell>
        </row>
        <row r="547">
          <cell r="L547" t="str">
            <v>Pharmacy</v>
          </cell>
          <cell r="M547" t="str">
            <v>Validated</v>
          </cell>
        </row>
        <row r="548">
          <cell r="L548" t="str">
            <v>Pharmacy</v>
          </cell>
          <cell r="M548" t="str">
            <v>Validated</v>
          </cell>
        </row>
        <row r="549">
          <cell r="L549" t="str">
            <v>Pharmacy</v>
          </cell>
          <cell r="M549" t="str">
            <v>Validated</v>
          </cell>
        </row>
        <row r="550">
          <cell r="L550" t="str">
            <v>Pharmacy</v>
          </cell>
          <cell r="M550" t="str">
            <v>Validated</v>
          </cell>
        </row>
        <row r="551">
          <cell r="L551" t="str">
            <v>Pharmacy</v>
          </cell>
          <cell r="M551" t="str">
            <v>Validated</v>
          </cell>
        </row>
        <row r="552">
          <cell r="L552" t="str">
            <v>Pharmacy</v>
          </cell>
          <cell r="M552" t="str">
            <v>Validated</v>
          </cell>
        </row>
        <row r="553">
          <cell r="L553" t="str">
            <v>Pharmacy</v>
          </cell>
          <cell r="M553" t="str">
            <v>Validated</v>
          </cell>
        </row>
        <row r="554">
          <cell r="L554" t="str">
            <v>Pharmacy</v>
          </cell>
          <cell r="M554" t="str">
            <v>Validated</v>
          </cell>
        </row>
        <row r="555">
          <cell r="L555" t="str">
            <v>Pharmacy</v>
          </cell>
          <cell r="M555" t="str">
            <v>Validated</v>
          </cell>
        </row>
        <row r="556">
          <cell r="L556" t="str">
            <v>Pharmacy</v>
          </cell>
          <cell r="M556" t="str">
            <v>Validated</v>
          </cell>
        </row>
        <row r="557">
          <cell r="L557" t="str">
            <v>Pharmacy</v>
          </cell>
          <cell r="M557" t="str">
            <v>Validated</v>
          </cell>
        </row>
        <row r="558">
          <cell r="L558" t="str">
            <v>Pharmacy</v>
          </cell>
          <cell r="M558" t="str">
            <v>Validated</v>
          </cell>
        </row>
        <row r="559">
          <cell r="L559" t="str">
            <v>Pharmacy</v>
          </cell>
          <cell r="M559" t="str">
            <v>Validated</v>
          </cell>
        </row>
        <row r="560">
          <cell r="L560" t="str">
            <v>Pharmacy</v>
          </cell>
          <cell r="M560" t="str">
            <v>Validated</v>
          </cell>
        </row>
        <row r="561">
          <cell r="L561" t="str">
            <v>Pharmacy</v>
          </cell>
          <cell r="M561" t="str">
            <v>Validated</v>
          </cell>
        </row>
        <row r="562">
          <cell r="L562" t="str">
            <v>Pharmacy</v>
          </cell>
          <cell r="M562" t="str">
            <v>Validated</v>
          </cell>
        </row>
        <row r="563">
          <cell r="L563" t="str">
            <v>Pharmacy</v>
          </cell>
          <cell r="M563" t="str">
            <v>Validated</v>
          </cell>
        </row>
        <row r="564">
          <cell r="L564" t="str">
            <v>Pharmacy</v>
          </cell>
          <cell r="M564" t="str">
            <v>Validated</v>
          </cell>
        </row>
        <row r="565">
          <cell r="L565" t="str">
            <v>Pharmacy</v>
          </cell>
          <cell r="M565" t="str">
            <v>Validated</v>
          </cell>
        </row>
        <row r="566">
          <cell r="L566" t="str">
            <v>Pharmacy</v>
          </cell>
          <cell r="M566" t="str">
            <v>Validated</v>
          </cell>
        </row>
        <row r="567">
          <cell r="L567" t="str">
            <v>Pharmacy</v>
          </cell>
          <cell r="M567" t="str">
            <v>Validated</v>
          </cell>
        </row>
        <row r="568">
          <cell r="L568" t="str">
            <v>Pharmacy</v>
          </cell>
          <cell r="M568" t="str">
            <v>Validated</v>
          </cell>
        </row>
        <row r="569">
          <cell r="L569" t="str">
            <v>Pharmacy</v>
          </cell>
          <cell r="M569" t="str">
            <v>Validated</v>
          </cell>
        </row>
        <row r="570">
          <cell r="L570" t="str">
            <v>Pharmacy</v>
          </cell>
          <cell r="M570" t="str">
            <v>Validated</v>
          </cell>
        </row>
        <row r="571">
          <cell r="L571" t="str">
            <v>Pharmacy</v>
          </cell>
          <cell r="M571" t="str">
            <v>Validated</v>
          </cell>
        </row>
        <row r="572">
          <cell r="L572" t="str">
            <v>Pharmacy</v>
          </cell>
          <cell r="M572" t="str">
            <v>Validated</v>
          </cell>
        </row>
        <row r="573">
          <cell r="L573" t="str">
            <v>Pharmacy</v>
          </cell>
          <cell r="M573" t="str">
            <v>Validated</v>
          </cell>
        </row>
        <row r="574">
          <cell r="L574" t="str">
            <v>Pharmacy</v>
          </cell>
          <cell r="M574" t="str">
            <v>Validated</v>
          </cell>
        </row>
        <row r="575">
          <cell r="L575" t="str">
            <v>Pharmacy</v>
          </cell>
          <cell r="M575" t="str">
            <v>Validated</v>
          </cell>
        </row>
        <row r="576">
          <cell r="L576" t="str">
            <v>Pharmacy</v>
          </cell>
          <cell r="M576" t="str">
            <v>Validated</v>
          </cell>
        </row>
        <row r="577">
          <cell r="L577" t="str">
            <v>Pharmacy</v>
          </cell>
          <cell r="M577" t="str">
            <v>Validated</v>
          </cell>
        </row>
        <row r="578">
          <cell r="L578" t="str">
            <v>Pharmacy</v>
          </cell>
          <cell r="M578" t="str">
            <v>Validated</v>
          </cell>
        </row>
        <row r="579">
          <cell r="L579" t="str">
            <v>Pharmacy</v>
          </cell>
          <cell r="M579" t="str">
            <v>Validated</v>
          </cell>
        </row>
        <row r="580">
          <cell r="L580" t="str">
            <v>Pharmacy</v>
          </cell>
          <cell r="M580" t="str">
            <v>Validated</v>
          </cell>
        </row>
        <row r="581">
          <cell r="L581" t="str">
            <v>Pharmacy</v>
          </cell>
          <cell r="M581" t="str">
            <v>Validated</v>
          </cell>
        </row>
        <row r="582">
          <cell r="L582" t="str">
            <v>Pharmacy</v>
          </cell>
          <cell r="M582" t="str">
            <v>Validated</v>
          </cell>
        </row>
        <row r="583">
          <cell r="L583" t="str">
            <v>Pharmacy</v>
          </cell>
          <cell r="M583" t="str">
            <v>Validated</v>
          </cell>
        </row>
        <row r="584">
          <cell r="L584" t="str">
            <v>Pharmacy</v>
          </cell>
          <cell r="M584" t="str">
            <v>Validated</v>
          </cell>
        </row>
        <row r="585">
          <cell r="L585" t="str">
            <v>Pharmacy</v>
          </cell>
          <cell r="M585" t="str">
            <v>Validated</v>
          </cell>
        </row>
        <row r="586">
          <cell r="L586" t="str">
            <v>Pharmacy</v>
          </cell>
          <cell r="M586" t="str">
            <v>Validated</v>
          </cell>
        </row>
        <row r="587">
          <cell r="L587" t="str">
            <v>Pharmacy</v>
          </cell>
          <cell r="M587" t="str">
            <v>Validated</v>
          </cell>
        </row>
        <row r="588">
          <cell r="L588" t="str">
            <v>Pharmacy</v>
          </cell>
          <cell r="M588" t="str">
            <v>Validated</v>
          </cell>
        </row>
        <row r="589">
          <cell r="L589" t="str">
            <v>Pharmacy</v>
          </cell>
          <cell r="M589" t="str">
            <v>Validated</v>
          </cell>
        </row>
        <row r="590">
          <cell r="L590" t="str">
            <v>Pharmacy</v>
          </cell>
          <cell r="M590" t="str">
            <v>Validated</v>
          </cell>
        </row>
        <row r="591">
          <cell r="L591" t="str">
            <v>Pharmacy</v>
          </cell>
          <cell r="M591" t="str">
            <v>Validated</v>
          </cell>
        </row>
        <row r="592">
          <cell r="L592" t="str">
            <v>Pharmacy</v>
          </cell>
          <cell r="M592" t="str">
            <v>Validated</v>
          </cell>
        </row>
        <row r="593">
          <cell r="L593" t="str">
            <v>Pharmacy</v>
          </cell>
          <cell r="M593" t="str">
            <v>Validated</v>
          </cell>
        </row>
        <row r="594">
          <cell r="L594" t="str">
            <v>Pharmacy</v>
          </cell>
          <cell r="M594" t="str">
            <v>Validated</v>
          </cell>
        </row>
        <row r="595">
          <cell r="L595" t="str">
            <v>Pharmacy</v>
          </cell>
          <cell r="M595" t="str">
            <v>Validated</v>
          </cell>
        </row>
        <row r="596">
          <cell r="L596" t="str">
            <v>Pharmacy</v>
          </cell>
          <cell r="M596" t="str">
            <v>Validated</v>
          </cell>
        </row>
        <row r="597">
          <cell r="L597" t="str">
            <v>Pharmacy</v>
          </cell>
          <cell r="M597" t="str">
            <v>Validated</v>
          </cell>
        </row>
        <row r="598">
          <cell r="L598" t="str">
            <v>Pharmacy</v>
          </cell>
          <cell r="M598" t="str">
            <v>Validated</v>
          </cell>
        </row>
        <row r="599">
          <cell r="L599" t="str">
            <v>Pharmacy</v>
          </cell>
          <cell r="M599" t="str">
            <v>Validated</v>
          </cell>
        </row>
        <row r="600">
          <cell r="L600" t="str">
            <v>Pharmacy</v>
          </cell>
          <cell r="M600" t="str">
            <v>Validated</v>
          </cell>
        </row>
        <row r="601">
          <cell r="L601" t="str">
            <v>Pharmacy</v>
          </cell>
          <cell r="M601" t="str">
            <v>Validated</v>
          </cell>
        </row>
        <row r="602">
          <cell r="L602" t="str">
            <v>Pharmacy</v>
          </cell>
          <cell r="M602" t="str">
            <v>Validated</v>
          </cell>
        </row>
        <row r="603">
          <cell r="L603" t="str">
            <v>Pharmacy</v>
          </cell>
          <cell r="M603" t="str">
            <v>Validated</v>
          </cell>
        </row>
        <row r="604">
          <cell r="L604" t="str">
            <v>Pharmacy</v>
          </cell>
          <cell r="M604" t="str">
            <v>Validated</v>
          </cell>
        </row>
        <row r="605">
          <cell r="L605" t="str">
            <v>Pharmacy</v>
          </cell>
          <cell r="M605" t="str">
            <v>Validated</v>
          </cell>
        </row>
        <row r="606">
          <cell r="L606" t="str">
            <v>Pharmacy</v>
          </cell>
          <cell r="M606" t="str">
            <v>Validated</v>
          </cell>
        </row>
        <row r="607">
          <cell r="L607" t="str">
            <v>Pharmacy</v>
          </cell>
          <cell r="M607" t="str">
            <v>Validated</v>
          </cell>
        </row>
        <row r="608">
          <cell r="L608" t="str">
            <v>Pharmacy</v>
          </cell>
          <cell r="M608" t="str">
            <v>Validated</v>
          </cell>
        </row>
        <row r="609">
          <cell r="L609" t="str">
            <v>Pharmacy</v>
          </cell>
          <cell r="M609" t="str">
            <v>Validated</v>
          </cell>
        </row>
        <row r="610">
          <cell r="L610" t="str">
            <v>Pharmacy</v>
          </cell>
          <cell r="M610" t="str">
            <v>Validated</v>
          </cell>
        </row>
        <row r="611">
          <cell r="L611" t="str">
            <v>Pharmacy</v>
          </cell>
          <cell r="M611" t="str">
            <v>Validated</v>
          </cell>
        </row>
        <row r="612">
          <cell r="L612" t="str">
            <v>Pharmacy</v>
          </cell>
          <cell r="M612" t="str">
            <v>Validated</v>
          </cell>
        </row>
        <row r="613">
          <cell r="L613" t="str">
            <v>Pharmacy</v>
          </cell>
          <cell r="M613" t="str">
            <v>Validated</v>
          </cell>
        </row>
        <row r="614">
          <cell r="L614" t="str">
            <v>Pharmacy</v>
          </cell>
          <cell r="M614" t="str">
            <v>Validated</v>
          </cell>
        </row>
        <row r="615">
          <cell r="L615" t="str">
            <v>Pharmacy</v>
          </cell>
          <cell r="M615" t="str">
            <v>Validated</v>
          </cell>
        </row>
        <row r="616">
          <cell r="L616" t="str">
            <v>Pharmacy</v>
          </cell>
          <cell r="M616" t="str">
            <v>Validated</v>
          </cell>
        </row>
        <row r="617">
          <cell r="L617" t="str">
            <v>Pharmacy</v>
          </cell>
          <cell r="M617" t="str">
            <v>Validated</v>
          </cell>
        </row>
        <row r="618">
          <cell r="L618" t="str">
            <v>Pharmacy</v>
          </cell>
          <cell r="M618" t="str">
            <v>Validated</v>
          </cell>
        </row>
        <row r="619">
          <cell r="L619" t="str">
            <v>Pharmacy</v>
          </cell>
          <cell r="M619" t="str">
            <v>Validated</v>
          </cell>
        </row>
        <row r="620">
          <cell r="L620" t="str">
            <v>Pharmacy</v>
          </cell>
          <cell r="M620" t="str">
            <v>Validated</v>
          </cell>
        </row>
        <row r="621">
          <cell r="L621" t="str">
            <v>Pharmacy</v>
          </cell>
          <cell r="M621" t="str">
            <v>Validated</v>
          </cell>
        </row>
        <row r="622">
          <cell r="L622" t="str">
            <v>Pharmacy</v>
          </cell>
          <cell r="M622" t="str">
            <v>Validated</v>
          </cell>
        </row>
        <row r="623">
          <cell r="L623" t="str">
            <v>Pharmacy</v>
          </cell>
          <cell r="M623" t="str">
            <v>Validated</v>
          </cell>
        </row>
        <row r="624">
          <cell r="L624" t="str">
            <v>Pharmacy</v>
          </cell>
          <cell r="M624" t="str">
            <v>Validated</v>
          </cell>
        </row>
        <row r="625">
          <cell r="L625" t="str">
            <v>Pharmacy</v>
          </cell>
          <cell r="M625" t="str">
            <v>Validated</v>
          </cell>
        </row>
        <row r="626">
          <cell r="L626" t="str">
            <v>Pharmacy</v>
          </cell>
          <cell r="M626" t="str">
            <v>Validated</v>
          </cell>
        </row>
        <row r="627">
          <cell r="L627" t="str">
            <v>Pharmacy</v>
          </cell>
          <cell r="M627" t="str">
            <v>Validated</v>
          </cell>
        </row>
        <row r="628">
          <cell r="L628" t="str">
            <v>Pharmacy</v>
          </cell>
          <cell r="M628" t="str">
            <v>Validated</v>
          </cell>
        </row>
        <row r="629">
          <cell r="L629" t="str">
            <v>Pharmacy</v>
          </cell>
          <cell r="M629" t="str">
            <v>Validated</v>
          </cell>
        </row>
        <row r="630">
          <cell r="L630" t="str">
            <v>Pharmacy</v>
          </cell>
          <cell r="M630" t="str">
            <v>Validated</v>
          </cell>
        </row>
        <row r="631">
          <cell r="L631" t="str">
            <v>Pharmacy</v>
          </cell>
          <cell r="M631" t="str">
            <v>Validated</v>
          </cell>
        </row>
        <row r="632">
          <cell r="L632" t="str">
            <v>Pharmacy</v>
          </cell>
          <cell r="M632" t="str">
            <v>Validated</v>
          </cell>
        </row>
        <row r="633">
          <cell r="L633" t="str">
            <v>Pharmacy</v>
          </cell>
          <cell r="M633" t="str">
            <v>Validated</v>
          </cell>
        </row>
        <row r="634">
          <cell r="L634" t="str">
            <v>Pharmacy</v>
          </cell>
          <cell r="M634" t="str">
            <v>Validated</v>
          </cell>
        </row>
        <row r="635">
          <cell r="L635" t="str">
            <v>Pharmacy</v>
          </cell>
          <cell r="M635" t="str">
            <v>Validated</v>
          </cell>
        </row>
        <row r="636">
          <cell r="L636" t="str">
            <v>Pharmacy</v>
          </cell>
          <cell r="M636" t="str">
            <v>Validated</v>
          </cell>
        </row>
        <row r="637">
          <cell r="L637" t="str">
            <v>Pharmacy</v>
          </cell>
          <cell r="M637" t="str">
            <v>Validated</v>
          </cell>
        </row>
        <row r="638">
          <cell r="L638" t="str">
            <v>Pharmacy</v>
          </cell>
          <cell r="M638" t="str">
            <v>Validated</v>
          </cell>
        </row>
        <row r="639">
          <cell r="L639" t="str">
            <v>Pharmacy</v>
          </cell>
          <cell r="M639" t="str">
            <v>Validated</v>
          </cell>
        </row>
        <row r="640">
          <cell r="L640" t="str">
            <v>Pharmacy</v>
          </cell>
          <cell r="M640" t="str">
            <v>Validated</v>
          </cell>
        </row>
        <row r="641">
          <cell r="L641" t="str">
            <v>Pharmacy</v>
          </cell>
          <cell r="M641" t="str">
            <v>Validated</v>
          </cell>
        </row>
        <row r="642">
          <cell r="L642" t="str">
            <v>Pharmacy</v>
          </cell>
          <cell r="M642" t="str">
            <v>Validated</v>
          </cell>
        </row>
        <row r="643">
          <cell r="L643" t="str">
            <v>Pharmacy</v>
          </cell>
          <cell r="M643" t="str">
            <v>Validated</v>
          </cell>
        </row>
        <row r="644">
          <cell r="L644" t="str">
            <v>Pharmacy</v>
          </cell>
          <cell r="M644" t="str">
            <v>Validated</v>
          </cell>
        </row>
        <row r="645">
          <cell r="L645" t="str">
            <v>Pharmacy</v>
          </cell>
          <cell r="M645" t="str">
            <v>Validated</v>
          </cell>
        </row>
        <row r="646">
          <cell r="L646" t="str">
            <v>Pharmacy</v>
          </cell>
          <cell r="M646" t="str">
            <v>Validated</v>
          </cell>
        </row>
        <row r="647">
          <cell r="L647" t="str">
            <v>Pharmacy</v>
          </cell>
          <cell r="M647" t="str">
            <v>Validated</v>
          </cell>
        </row>
        <row r="648">
          <cell r="L648" t="str">
            <v>Pharmacy</v>
          </cell>
          <cell r="M648" t="str">
            <v>Validated</v>
          </cell>
        </row>
        <row r="649">
          <cell r="L649" t="str">
            <v>Pharmacy</v>
          </cell>
          <cell r="M649" t="str">
            <v>Validated</v>
          </cell>
        </row>
        <row r="650">
          <cell r="L650" t="str">
            <v>Pharmacy</v>
          </cell>
          <cell r="M650" t="str">
            <v>Validated</v>
          </cell>
        </row>
        <row r="651">
          <cell r="L651" t="str">
            <v>Pharmacy</v>
          </cell>
          <cell r="M651" t="str">
            <v>Validated</v>
          </cell>
        </row>
        <row r="652">
          <cell r="L652" t="str">
            <v>Pharmacy</v>
          </cell>
          <cell r="M652" t="str">
            <v>Validated</v>
          </cell>
        </row>
        <row r="653">
          <cell r="L653" t="str">
            <v>Pharmacy</v>
          </cell>
          <cell r="M653" t="str">
            <v>Validated</v>
          </cell>
        </row>
        <row r="654">
          <cell r="L654" t="str">
            <v>Pharmacy</v>
          </cell>
          <cell r="M654" t="str">
            <v>Validated</v>
          </cell>
        </row>
        <row r="655">
          <cell r="L655" t="str">
            <v>Pharmacy</v>
          </cell>
          <cell r="M655" t="str">
            <v>Validated</v>
          </cell>
        </row>
        <row r="656">
          <cell r="L656" t="str">
            <v>Pharmacy</v>
          </cell>
          <cell r="M656" t="str">
            <v>Validated</v>
          </cell>
        </row>
        <row r="657">
          <cell r="L657" t="str">
            <v>Pharmacy</v>
          </cell>
          <cell r="M657" t="str">
            <v>Validated</v>
          </cell>
        </row>
        <row r="658">
          <cell r="L658" t="str">
            <v>Pharmacy</v>
          </cell>
          <cell r="M658" t="str">
            <v>Validated</v>
          </cell>
        </row>
        <row r="659">
          <cell r="L659" t="str">
            <v>Pharmacy</v>
          </cell>
          <cell r="M659" t="str">
            <v>Validated</v>
          </cell>
        </row>
        <row r="660">
          <cell r="L660" t="str">
            <v>Pharmacy</v>
          </cell>
          <cell r="M660" t="str">
            <v>Validated</v>
          </cell>
        </row>
        <row r="661">
          <cell r="L661" t="str">
            <v>Pharmacy</v>
          </cell>
          <cell r="M661" t="str">
            <v>Validated</v>
          </cell>
        </row>
        <row r="662">
          <cell r="L662" t="str">
            <v>Pharmacy</v>
          </cell>
          <cell r="M662" t="str">
            <v>Validated</v>
          </cell>
        </row>
        <row r="663">
          <cell r="L663" t="str">
            <v>Pharmacy</v>
          </cell>
          <cell r="M663" t="str">
            <v>Validated</v>
          </cell>
        </row>
        <row r="664">
          <cell r="L664" t="str">
            <v>Pharmacy</v>
          </cell>
          <cell r="M664" t="str">
            <v>Validated</v>
          </cell>
        </row>
        <row r="665">
          <cell r="L665" t="str">
            <v>Pharmacy</v>
          </cell>
          <cell r="M665" t="str">
            <v>Validated</v>
          </cell>
        </row>
        <row r="666">
          <cell r="L666" t="str">
            <v>Pharmacy</v>
          </cell>
          <cell r="M666" t="str">
            <v>Validated</v>
          </cell>
        </row>
        <row r="667">
          <cell r="L667" t="str">
            <v>Pharmacy</v>
          </cell>
          <cell r="M667" t="str">
            <v>Validated</v>
          </cell>
        </row>
        <row r="668">
          <cell r="L668" t="str">
            <v>Pharmacy</v>
          </cell>
          <cell r="M668" t="str">
            <v>Validated</v>
          </cell>
        </row>
        <row r="669">
          <cell r="L669" t="str">
            <v>Pharmacy</v>
          </cell>
          <cell r="M669" t="str">
            <v>Validated</v>
          </cell>
        </row>
        <row r="670">
          <cell r="L670" t="str">
            <v>Pharmacy</v>
          </cell>
          <cell r="M670" t="str">
            <v>Validated</v>
          </cell>
        </row>
        <row r="671">
          <cell r="L671" t="str">
            <v>Pharmacy</v>
          </cell>
          <cell r="M671" t="str">
            <v>Validated</v>
          </cell>
        </row>
        <row r="672">
          <cell r="L672" t="str">
            <v>Pharmacy</v>
          </cell>
          <cell r="M672" t="str">
            <v>Validated</v>
          </cell>
        </row>
        <row r="673">
          <cell r="L673" t="str">
            <v>Pharmacy</v>
          </cell>
          <cell r="M673" t="str">
            <v>Validated</v>
          </cell>
        </row>
        <row r="674">
          <cell r="L674" t="str">
            <v>Pharmacy</v>
          </cell>
          <cell r="M674" t="str">
            <v>Validated</v>
          </cell>
        </row>
        <row r="675">
          <cell r="L675" t="str">
            <v>Pharmacy</v>
          </cell>
          <cell r="M675" t="str">
            <v>Validated</v>
          </cell>
        </row>
        <row r="676">
          <cell r="L676" t="str">
            <v>Pharmacy</v>
          </cell>
          <cell r="M676" t="str">
            <v>Validated</v>
          </cell>
        </row>
        <row r="677">
          <cell r="L677" t="str">
            <v>Pharmacy</v>
          </cell>
          <cell r="M677" t="str">
            <v>Validated</v>
          </cell>
        </row>
        <row r="678">
          <cell r="L678" t="str">
            <v>Pharmacy</v>
          </cell>
          <cell r="M678" t="str">
            <v>Validated</v>
          </cell>
        </row>
        <row r="679">
          <cell r="L679" t="str">
            <v>Pharmacy</v>
          </cell>
          <cell r="M679" t="str">
            <v>Validated</v>
          </cell>
        </row>
        <row r="680">
          <cell r="L680" t="str">
            <v>Pharmacy</v>
          </cell>
          <cell r="M680" t="str">
            <v>Validated</v>
          </cell>
        </row>
        <row r="681">
          <cell r="L681" t="str">
            <v>Pharmacy</v>
          </cell>
          <cell r="M681" t="str">
            <v>Validated</v>
          </cell>
        </row>
        <row r="682">
          <cell r="L682" t="str">
            <v>Pharmacy</v>
          </cell>
          <cell r="M682" t="str">
            <v>Validated</v>
          </cell>
        </row>
        <row r="683">
          <cell r="L683" t="str">
            <v>Pharmacy</v>
          </cell>
          <cell r="M683" t="str">
            <v>Validated</v>
          </cell>
        </row>
        <row r="684">
          <cell r="L684" t="str">
            <v>Pharmacy</v>
          </cell>
          <cell r="M684" t="str">
            <v>Validated</v>
          </cell>
        </row>
        <row r="685">
          <cell r="L685" t="str">
            <v>Pharmacy</v>
          </cell>
          <cell r="M685" t="str">
            <v>Validated</v>
          </cell>
        </row>
        <row r="686">
          <cell r="L686" t="str">
            <v>Pharmacy</v>
          </cell>
          <cell r="M686" t="str">
            <v>Validated</v>
          </cell>
        </row>
        <row r="687">
          <cell r="L687" t="str">
            <v>Pharmacy</v>
          </cell>
          <cell r="M687" t="str">
            <v>Validated</v>
          </cell>
        </row>
        <row r="688">
          <cell r="L688" t="str">
            <v>Pharmacy</v>
          </cell>
          <cell r="M688" t="str">
            <v>Validated</v>
          </cell>
        </row>
        <row r="689">
          <cell r="L689" t="str">
            <v>Pharmacy</v>
          </cell>
          <cell r="M689" t="str">
            <v>Validated</v>
          </cell>
        </row>
        <row r="690">
          <cell r="L690" t="str">
            <v>Pharmacy</v>
          </cell>
          <cell r="M690" t="str">
            <v>Validated</v>
          </cell>
        </row>
        <row r="691">
          <cell r="L691" t="str">
            <v>Pharmacy</v>
          </cell>
          <cell r="M691" t="str">
            <v>Validated</v>
          </cell>
        </row>
        <row r="692">
          <cell r="L692" t="str">
            <v>Pharmacy</v>
          </cell>
          <cell r="M692" t="str">
            <v>Validated</v>
          </cell>
        </row>
        <row r="693">
          <cell r="L693" t="str">
            <v>Pharmacy</v>
          </cell>
          <cell r="M693" t="str">
            <v>Validated</v>
          </cell>
        </row>
        <row r="694">
          <cell r="L694" t="str">
            <v>Pharmacy</v>
          </cell>
          <cell r="M694" t="str">
            <v>Validated</v>
          </cell>
        </row>
        <row r="695">
          <cell r="L695" t="str">
            <v>Pharmacy</v>
          </cell>
          <cell r="M695" t="str">
            <v>Validated</v>
          </cell>
        </row>
        <row r="696">
          <cell r="L696" t="str">
            <v>Pharmacy</v>
          </cell>
          <cell r="M696" t="str">
            <v>Validated</v>
          </cell>
        </row>
        <row r="697">
          <cell r="L697" t="str">
            <v>Pharmacy</v>
          </cell>
          <cell r="M697" t="str">
            <v>Validated</v>
          </cell>
        </row>
        <row r="698">
          <cell r="L698" t="str">
            <v>Pharmacy</v>
          </cell>
          <cell r="M698" t="str">
            <v>Validated</v>
          </cell>
        </row>
        <row r="699">
          <cell r="L699" t="str">
            <v>Pharmacy</v>
          </cell>
          <cell r="M699" t="str">
            <v>Validated</v>
          </cell>
        </row>
        <row r="700">
          <cell r="L700" t="str">
            <v>Pharmacy</v>
          </cell>
          <cell r="M700" t="str">
            <v>Validated</v>
          </cell>
        </row>
        <row r="701">
          <cell r="L701" t="str">
            <v>Pharmacy</v>
          </cell>
          <cell r="M701" t="str">
            <v>Validated</v>
          </cell>
        </row>
        <row r="702">
          <cell r="L702" t="str">
            <v>Pharmacy</v>
          </cell>
          <cell r="M702" t="str">
            <v>Validated</v>
          </cell>
        </row>
        <row r="703">
          <cell r="L703" t="str">
            <v>Pharmacy</v>
          </cell>
          <cell r="M703" t="str">
            <v>Validated</v>
          </cell>
        </row>
        <row r="704">
          <cell r="L704" t="str">
            <v>Pharmacy</v>
          </cell>
          <cell r="M704" t="str">
            <v>Validated</v>
          </cell>
        </row>
        <row r="705">
          <cell r="L705" t="str">
            <v>Pharmacy</v>
          </cell>
          <cell r="M705" t="str">
            <v>Validated</v>
          </cell>
        </row>
        <row r="706">
          <cell r="L706" t="str">
            <v>Pharmacy</v>
          </cell>
          <cell r="M706" t="str">
            <v>Validated</v>
          </cell>
        </row>
        <row r="707">
          <cell r="L707" t="str">
            <v>Pharmacy</v>
          </cell>
          <cell r="M707" t="str">
            <v>Validated</v>
          </cell>
        </row>
        <row r="708">
          <cell r="L708" t="str">
            <v>Pharmacy</v>
          </cell>
          <cell r="M708" t="str">
            <v>Validated</v>
          </cell>
        </row>
        <row r="709">
          <cell r="L709" t="str">
            <v>Pharmacy</v>
          </cell>
          <cell r="M709" t="str">
            <v>Validated</v>
          </cell>
        </row>
        <row r="710">
          <cell r="L710" t="str">
            <v>Pharmacy</v>
          </cell>
          <cell r="M710" t="str">
            <v>Validated</v>
          </cell>
        </row>
        <row r="711">
          <cell r="L711" t="str">
            <v>Pharmacy</v>
          </cell>
          <cell r="M711" t="str">
            <v>Validated</v>
          </cell>
        </row>
        <row r="712">
          <cell r="L712" t="str">
            <v>Pharmacy</v>
          </cell>
          <cell r="M712" t="str">
            <v>Validated</v>
          </cell>
        </row>
        <row r="713">
          <cell r="L713" t="str">
            <v>Pharmacy</v>
          </cell>
          <cell r="M713" t="str">
            <v>Validated</v>
          </cell>
        </row>
        <row r="714">
          <cell r="L714" t="str">
            <v>Pharmacy</v>
          </cell>
          <cell r="M714" t="str">
            <v>Validated</v>
          </cell>
        </row>
        <row r="715">
          <cell r="L715" t="str">
            <v>Pharmacy</v>
          </cell>
          <cell r="M715" t="str">
            <v>Validated</v>
          </cell>
        </row>
        <row r="716">
          <cell r="L716" t="str">
            <v>Pharmacy</v>
          </cell>
          <cell r="M716" t="str">
            <v>Validated</v>
          </cell>
        </row>
        <row r="717">
          <cell r="L717" t="str">
            <v>Pharmacy</v>
          </cell>
          <cell r="M717" t="str">
            <v>Validated</v>
          </cell>
        </row>
        <row r="718">
          <cell r="L718" t="str">
            <v>Pharmacy</v>
          </cell>
          <cell r="M718" t="str">
            <v>Validated</v>
          </cell>
        </row>
        <row r="719">
          <cell r="L719" t="str">
            <v>Pharmacy</v>
          </cell>
          <cell r="M719" t="str">
            <v>Validated</v>
          </cell>
        </row>
        <row r="720">
          <cell r="L720" t="str">
            <v>Pharmacy</v>
          </cell>
          <cell r="M720" t="str">
            <v>Validated</v>
          </cell>
        </row>
        <row r="721">
          <cell r="L721" t="str">
            <v>Pharmacy</v>
          </cell>
          <cell r="M721" t="str">
            <v>Validated</v>
          </cell>
        </row>
        <row r="722">
          <cell r="L722" t="str">
            <v>Pharmacy</v>
          </cell>
          <cell r="M722" t="str">
            <v>Validated</v>
          </cell>
        </row>
        <row r="723">
          <cell r="L723" t="str">
            <v>Pharmacy</v>
          </cell>
          <cell r="M723" t="str">
            <v>Validated</v>
          </cell>
        </row>
        <row r="724">
          <cell r="L724" t="str">
            <v>Pharmacy</v>
          </cell>
          <cell r="M724" t="str">
            <v>Validated</v>
          </cell>
        </row>
        <row r="725">
          <cell r="L725" t="str">
            <v>Pharmacy</v>
          </cell>
          <cell r="M725" t="str">
            <v>Validated</v>
          </cell>
        </row>
        <row r="726">
          <cell r="L726" t="str">
            <v>Pharmacy</v>
          </cell>
          <cell r="M726" t="str">
            <v>Validated</v>
          </cell>
        </row>
        <row r="727">
          <cell r="L727" t="str">
            <v>Pharmacy</v>
          </cell>
          <cell r="M727" t="str">
            <v>Validated</v>
          </cell>
        </row>
        <row r="728">
          <cell r="L728" t="str">
            <v>Pharmacy</v>
          </cell>
          <cell r="M728" t="str">
            <v>Validated</v>
          </cell>
        </row>
        <row r="729">
          <cell r="L729" t="str">
            <v>Pharmacy</v>
          </cell>
          <cell r="M729" t="str">
            <v>Validated</v>
          </cell>
        </row>
        <row r="730">
          <cell r="L730" t="str">
            <v>Pharmacy</v>
          </cell>
          <cell r="M730" t="str">
            <v>Validated</v>
          </cell>
        </row>
        <row r="731">
          <cell r="L731" t="str">
            <v>Pharmacy</v>
          </cell>
          <cell r="M731" t="str">
            <v>Validated</v>
          </cell>
        </row>
        <row r="732">
          <cell r="L732" t="str">
            <v>Pharmacy</v>
          </cell>
          <cell r="M732" t="str">
            <v>Validated</v>
          </cell>
        </row>
        <row r="733">
          <cell r="L733" t="str">
            <v>Pharmacy</v>
          </cell>
          <cell r="M733" t="str">
            <v>Validated</v>
          </cell>
        </row>
        <row r="734">
          <cell r="L734" t="str">
            <v>Pharmacy</v>
          </cell>
          <cell r="M734" t="str">
            <v>Validated</v>
          </cell>
        </row>
        <row r="735">
          <cell r="L735" t="str">
            <v>Pharmacy</v>
          </cell>
          <cell r="M735" t="str">
            <v>Validated</v>
          </cell>
        </row>
        <row r="736">
          <cell r="L736" t="str">
            <v>Pharmacy</v>
          </cell>
          <cell r="M736" t="str">
            <v>Validated</v>
          </cell>
        </row>
        <row r="737">
          <cell r="L737" t="str">
            <v>Pharmacy</v>
          </cell>
          <cell r="M737" t="str">
            <v>Validated</v>
          </cell>
        </row>
        <row r="738">
          <cell r="L738" t="str">
            <v>Pharmacy</v>
          </cell>
          <cell r="M738" t="str">
            <v>Validated</v>
          </cell>
        </row>
        <row r="739">
          <cell r="L739" t="str">
            <v>Pharmacy</v>
          </cell>
          <cell r="M739" t="str">
            <v>Validated</v>
          </cell>
        </row>
        <row r="740">
          <cell r="L740" t="str">
            <v>Pharmacy</v>
          </cell>
          <cell r="M740" t="str">
            <v>Validated</v>
          </cell>
        </row>
        <row r="741">
          <cell r="L741" t="str">
            <v>Pharmacy</v>
          </cell>
          <cell r="M741" t="str">
            <v>Validated</v>
          </cell>
        </row>
        <row r="742">
          <cell r="L742" t="str">
            <v>Pharmacy</v>
          </cell>
          <cell r="M742" t="str">
            <v>Validated</v>
          </cell>
        </row>
        <row r="743">
          <cell r="L743" t="str">
            <v>Pharmacy</v>
          </cell>
          <cell r="M743" t="str">
            <v>Validated</v>
          </cell>
        </row>
        <row r="744">
          <cell r="L744" t="str">
            <v>Pharmacy</v>
          </cell>
          <cell r="M744" t="str">
            <v>Validated</v>
          </cell>
        </row>
        <row r="745">
          <cell r="L745" t="str">
            <v>Pharmacy</v>
          </cell>
          <cell r="M745" t="str">
            <v>Validated</v>
          </cell>
        </row>
        <row r="746">
          <cell r="L746" t="str">
            <v>Pharmacy</v>
          </cell>
          <cell r="M746" t="str">
            <v>Validated</v>
          </cell>
        </row>
        <row r="747">
          <cell r="L747" t="str">
            <v>Pharmacy</v>
          </cell>
          <cell r="M747" t="str">
            <v>Validated</v>
          </cell>
        </row>
        <row r="748">
          <cell r="L748" t="str">
            <v>Pharmacy</v>
          </cell>
          <cell r="M748" t="str">
            <v>Validated</v>
          </cell>
        </row>
        <row r="749">
          <cell r="L749" t="str">
            <v>Pharmacy</v>
          </cell>
          <cell r="M749" t="str">
            <v>Validated</v>
          </cell>
        </row>
        <row r="750">
          <cell r="L750" t="str">
            <v>Pharmacy</v>
          </cell>
          <cell r="M750" t="str">
            <v>Validated</v>
          </cell>
        </row>
        <row r="751">
          <cell r="L751" t="str">
            <v>Pharmacy</v>
          </cell>
          <cell r="M751" t="str">
            <v>Validated</v>
          </cell>
        </row>
        <row r="752">
          <cell r="L752" t="str">
            <v>Pharmacy</v>
          </cell>
          <cell r="M752" t="str">
            <v>Validated</v>
          </cell>
        </row>
        <row r="753">
          <cell r="L753" t="str">
            <v>Pharmacy</v>
          </cell>
          <cell r="M753" t="str">
            <v>Validated</v>
          </cell>
        </row>
        <row r="754">
          <cell r="L754" t="str">
            <v>Pharmacy</v>
          </cell>
          <cell r="M754" t="str">
            <v>Validated</v>
          </cell>
        </row>
        <row r="755">
          <cell r="L755" t="str">
            <v>Pharmacy</v>
          </cell>
          <cell r="M755" t="str">
            <v>Validated</v>
          </cell>
        </row>
        <row r="756">
          <cell r="L756" t="str">
            <v>Pharmacy</v>
          </cell>
          <cell r="M756" t="str">
            <v>Validated</v>
          </cell>
        </row>
        <row r="757">
          <cell r="L757" t="str">
            <v>Pharmacy</v>
          </cell>
          <cell r="M757" t="str">
            <v>Validated</v>
          </cell>
        </row>
        <row r="758">
          <cell r="L758" t="str">
            <v>Pharmacy</v>
          </cell>
          <cell r="M758" t="str">
            <v>Validated</v>
          </cell>
        </row>
        <row r="759">
          <cell r="L759" t="str">
            <v>Pharmacy</v>
          </cell>
          <cell r="M759" t="str">
            <v>Validated</v>
          </cell>
        </row>
        <row r="760">
          <cell r="L760" t="str">
            <v>Pharmacy</v>
          </cell>
          <cell r="M760" t="str">
            <v>Validated</v>
          </cell>
        </row>
        <row r="761">
          <cell r="L761" t="str">
            <v>Pharmacy</v>
          </cell>
          <cell r="M761" t="str">
            <v>Validated</v>
          </cell>
        </row>
        <row r="762">
          <cell r="L762" t="str">
            <v>Pharmacy</v>
          </cell>
          <cell r="M762" t="str">
            <v>Validated</v>
          </cell>
        </row>
        <row r="763">
          <cell r="L763" t="str">
            <v>Pharmacy</v>
          </cell>
          <cell r="M763" t="str">
            <v>Validated</v>
          </cell>
        </row>
        <row r="764">
          <cell r="L764" t="str">
            <v>Pharmacy</v>
          </cell>
          <cell r="M764" t="str">
            <v>Validated</v>
          </cell>
        </row>
        <row r="765">
          <cell r="L765" t="str">
            <v>Pharmacy</v>
          </cell>
          <cell r="M765" t="str">
            <v>Validated</v>
          </cell>
        </row>
        <row r="766">
          <cell r="L766" t="str">
            <v>Pharmacy</v>
          </cell>
          <cell r="M766" t="str">
            <v>Validated</v>
          </cell>
        </row>
        <row r="767">
          <cell r="L767" t="str">
            <v>Pharmacy</v>
          </cell>
          <cell r="M767" t="str">
            <v>Validated</v>
          </cell>
        </row>
        <row r="768">
          <cell r="L768" t="str">
            <v>Pharmacy</v>
          </cell>
          <cell r="M768" t="str">
            <v>Validated</v>
          </cell>
        </row>
        <row r="769">
          <cell r="L769" t="str">
            <v>Pharmacy</v>
          </cell>
          <cell r="M769" t="str">
            <v>Validated</v>
          </cell>
        </row>
        <row r="770">
          <cell r="L770" t="str">
            <v>Pharmacy</v>
          </cell>
          <cell r="M770" t="str">
            <v>Validated</v>
          </cell>
        </row>
        <row r="771">
          <cell r="L771" t="str">
            <v>Pharmacy</v>
          </cell>
          <cell r="M771" t="str">
            <v>Validated</v>
          </cell>
        </row>
        <row r="772">
          <cell r="L772" t="str">
            <v>Pharmacy</v>
          </cell>
          <cell r="M772" t="str">
            <v>Validated</v>
          </cell>
        </row>
        <row r="773">
          <cell r="L773" t="str">
            <v>Pharmacy</v>
          </cell>
          <cell r="M773" t="str">
            <v>Validated</v>
          </cell>
        </row>
        <row r="774">
          <cell r="L774" t="str">
            <v>Pharmacy</v>
          </cell>
          <cell r="M774" t="str">
            <v>Validated</v>
          </cell>
        </row>
        <row r="775">
          <cell r="L775" t="str">
            <v>Pharmacy</v>
          </cell>
          <cell r="M775" t="str">
            <v>Validated</v>
          </cell>
        </row>
        <row r="776">
          <cell r="L776" t="str">
            <v>Pharmacy</v>
          </cell>
          <cell r="M776" t="str">
            <v>Validated</v>
          </cell>
        </row>
        <row r="777">
          <cell r="L777" t="str">
            <v>Pharmacy</v>
          </cell>
          <cell r="M777" t="str">
            <v>Validated</v>
          </cell>
        </row>
        <row r="778">
          <cell r="L778" t="str">
            <v>Pharmacy</v>
          </cell>
          <cell r="M778" t="str">
            <v>Validated</v>
          </cell>
        </row>
        <row r="779">
          <cell r="L779" t="str">
            <v>Pharmacy</v>
          </cell>
          <cell r="M779" t="str">
            <v>Validated</v>
          </cell>
        </row>
        <row r="780">
          <cell r="L780" t="str">
            <v>Pharmacy</v>
          </cell>
          <cell r="M780" t="str">
            <v>Validated</v>
          </cell>
        </row>
        <row r="781">
          <cell r="L781" t="str">
            <v>Pharmacy</v>
          </cell>
          <cell r="M781" t="str">
            <v>Validated</v>
          </cell>
        </row>
        <row r="782">
          <cell r="L782" t="str">
            <v>Pharmacy</v>
          </cell>
          <cell r="M782" t="str">
            <v>Validated</v>
          </cell>
        </row>
        <row r="783">
          <cell r="L783" t="str">
            <v>Pharmacy</v>
          </cell>
          <cell r="M783" t="str">
            <v>Validated</v>
          </cell>
        </row>
        <row r="784">
          <cell r="L784" t="str">
            <v>Pharmacy</v>
          </cell>
          <cell r="M784" t="str">
            <v>Validated</v>
          </cell>
        </row>
        <row r="785">
          <cell r="L785" t="str">
            <v>Pharmacy</v>
          </cell>
          <cell r="M785" t="str">
            <v>Validated</v>
          </cell>
        </row>
        <row r="786">
          <cell r="L786" t="str">
            <v>Pharmacy</v>
          </cell>
          <cell r="M786" t="str">
            <v>Validated</v>
          </cell>
        </row>
        <row r="787">
          <cell r="L787" t="str">
            <v>Pharmacy</v>
          </cell>
          <cell r="M787" t="str">
            <v>Validated</v>
          </cell>
        </row>
        <row r="788">
          <cell r="L788" t="str">
            <v>Pharmacy</v>
          </cell>
          <cell r="M788" t="str">
            <v>Validated</v>
          </cell>
        </row>
        <row r="789">
          <cell r="L789" t="str">
            <v>Pharmacy</v>
          </cell>
          <cell r="M789" t="str">
            <v>Validated</v>
          </cell>
        </row>
        <row r="790">
          <cell r="L790" t="str">
            <v>Pharmacy</v>
          </cell>
          <cell r="M790" t="str">
            <v>Validated</v>
          </cell>
        </row>
        <row r="791">
          <cell r="L791" t="str">
            <v>Pharmacy</v>
          </cell>
          <cell r="M791" t="str">
            <v>Validated</v>
          </cell>
        </row>
        <row r="792">
          <cell r="L792" t="str">
            <v>Pharmacy</v>
          </cell>
          <cell r="M792" t="str">
            <v>Validated</v>
          </cell>
        </row>
        <row r="793">
          <cell r="L793" t="str">
            <v>Pharmacy</v>
          </cell>
          <cell r="M793" t="str">
            <v>Validated</v>
          </cell>
        </row>
        <row r="794">
          <cell r="L794" t="str">
            <v>Pharmacy</v>
          </cell>
          <cell r="M794" t="str">
            <v>Validated</v>
          </cell>
        </row>
        <row r="795">
          <cell r="L795" t="str">
            <v>Pharmacy</v>
          </cell>
          <cell r="M795" t="str">
            <v>Validated</v>
          </cell>
        </row>
        <row r="796">
          <cell r="L796" t="str">
            <v>Pharmacy</v>
          </cell>
          <cell r="M796" t="str">
            <v>Validated</v>
          </cell>
        </row>
        <row r="797">
          <cell r="L797" t="str">
            <v>Pharmacy</v>
          </cell>
          <cell r="M797" t="str">
            <v>Validated</v>
          </cell>
        </row>
        <row r="798">
          <cell r="L798" t="str">
            <v>Pharmacy</v>
          </cell>
          <cell r="M798" t="str">
            <v>Validated</v>
          </cell>
        </row>
        <row r="799">
          <cell r="L799" t="str">
            <v>Pharmacy</v>
          </cell>
          <cell r="M799" t="str">
            <v>Validated</v>
          </cell>
        </row>
        <row r="800">
          <cell r="L800" t="str">
            <v>Pharmacy</v>
          </cell>
          <cell r="M800" t="str">
            <v>Validated</v>
          </cell>
        </row>
        <row r="801">
          <cell r="L801" t="str">
            <v>Pharmacy</v>
          </cell>
          <cell r="M801" t="str">
            <v>Validated</v>
          </cell>
        </row>
        <row r="802">
          <cell r="L802" t="str">
            <v>Pharmacy</v>
          </cell>
          <cell r="M802" t="str">
            <v>Validated</v>
          </cell>
        </row>
        <row r="803">
          <cell r="L803" t="str">
            <v>Pharmacy</v>
          </cell>
          <cell r="M803" t="str">
            <v>Validated</v>
          </cell>
        </row>
        <row r="804">
          <cell r="L804" t="str">
            <v>Pharmacy</v>
          </cell>
          <cell r="M804" t="str">
            <v>Validated</v>
          </cell>
        </row>
        <row r="805">
          <cell r="L805" t="str">
            <v>Pharmacy</v>
          </cell>
          <cell r="M805" t="str">
            <v>Validated</v>
          </cell>
        </row>
        <row r="806">
          <cell r="L806" t="str">
            <v>Pharmacy</v>
          </cell>
          <cell r="M806" t="str">
            <v>Validated</v>
          </cell>
        </row>
        <row r="807">
          <cell r="L807" t="str">
            <v>Pharmacy</v>
          </cell>
          <cell r="M807" t="str">
            <v>Validated</v>
          </cell>
        </row>
        <row r="808">
          <cell r="L808" t="str">
            <v>Pharmacy</v>
          </cell>
          <cell r="M808" t="str">
            <v>Validated</v>
          </cell>
        </row>
        <row r="809">
          <cell r="L809" t="str">
            <v>Pharmacy</v>
          </cell>
          <cell r="M809" t="str">
            <v>Validated</v>
          </cell>
        </row>
        <row r="810">
          <cell r="L810" t="str">
            <v>Pharmacy</v>
          </cell>
          <cell r="M810" t="str">
            <v>Validated</v>
          </cell>
        </row>
        <row r="811">
          <cell r="L811" t="str">
            <v>Pharmacy</v>
          </cell>
          <cell r="M811" t="str">
            <v>Validated</v>
          </cell>
        </row>
        <row r="812">
          <cell r="L812" t="str">
            <v>Pharmacy</v>
          </cell>
          <cell r="M812" t="str">
            <v>Validated</v>
          </cell>
        </row>
        <row r="813">
          <cell r="L813" t="str">
            <v>Pharmacy</v>
          </cell>
          <cell r="M813" t="str">
            <v>Validated</v>
          </cell>
        </row>
        <row r="814">
          <cell r="L814" t="str">
            <v>Pharmacy</v>
          </cell>
          <cell r="M814" t="str">
            <v>Validated</v>
          </cell>
        </row>
        <row r="815">
          <cell r="L815" t="str">
            <v>Pharmacy</v>
          </cell>
          <cell r="M815" t="str">
            <v>Validated</v>
          </cell>
        </row>
        <row r="816">
          <cell r="L816" t="str">
            <v>Pharmacy</v>
          </cell>
          <cell r="M816" t="str">
            <v>Validated</v>
          </cell>
        </row>
        <row r="817">
          <cell r="L817" t="str">
            <v>Pharmacy</v>
          </cell>
          <cell r="M817" t="str">
            <v>Validated</v>
          </cell>
        </row>
        <row r="818">
          <cell r="L818" t="str">
            <v>Pharmacy</v>
          </cell>
          <cell r="M818" t="str">
            <v>Validated</v>
          </cell>
        </row>
        <row r="819">
          <cell r="L819" t="str">
            <v>Pharmacy</v>
          </cell>
          <cell r="M819" t="str">
            <v>Validated</v>
          </cell>
        </row>
        <row r="820">
          <cell r="L820" t="str">
            <v>Pharmacy</v>
          </cell>
          <cell r="M820" t="str">
            <v>Validated</v>
          </cell>
        </row>
        <row r="821">
          <cell r="L821" t="str">
            <v>Pharmacy</v>
          </cell>
          <cell r="M821" t="str">
            <v>Validated</v>
          </cell>
        </row>
        <row r="822">
          <cell r="L822" t="str">
            <v>Pharmacy</v>
          </cell>
          <cell r="M822" t="str">
            <v>Validated</v>
          </cell>
        </row>
        <row r="823">
          <cell r="L823" t="str">
            <v>Pharmacy</v>
          </cell>
          <cell r="M823" t="str">
            <v>Validated</v>
          </cell>
        </row>
        <row r="824">
          <cell r="L824" t="str">
            <v>Pharmacy</v>
          </cell>
          <cell r="M824" t="str">
            <v>Validated</v>
          </cell>
        </row>
        <row r="825">
          <cell r="L825" t="str">
            <v>Pharmacy</v>
          </cell>
          <cell r="M825" t="str">
            <v>Validated</v>
          </cell>
        </row>
        <row r="826">
          <cell r="L826" t="str">
            <v>Pharmacy</v>
          </cell>
          <cell r="M826" t="str">
            <v>Validated</v>
          </cell>
        </row>
        <row r="827">
          <cell r="L827" t="str">
            <v>Pharmacy</v>
          </cell>
          <cell r="M827" t="str">
            <v>Validated</v>
          </cell>
        </row>
        <row r="828">
          <cell r="L828" t="str">
            <v>Pharmacy</v>
          </cell>
          <cell r="M828" t="str">
            <v>Validated</v>
          </cell>
        </row>
        <row r="829">
          <cell r="L829" t="str">
            <v>Pharmacy</v>
          </cell>
          <cell r="M829" t="str">
            <v>Validated</v>
          </cell>
        </row>
        <row r="830">
          <cell r="L830" t="str">
            <v>Pharmacy</v>
          </cell>
          <cell r="M830" t="str">
            <v>Validated</v>
          </cell>
        </row>
        <row r="831">
          <cell r="L831" t="str">
            <v>Pharmacy</v>
          </cell>
          <cell r="M831" t="str">
            <v>Validated</v>
          </cell>
        </row>
        <row r="832">
          <cell r="L832" t="str">
            <v>Pharmacy</v>
          </cell>
          <cell r="M832" t="str">
            <v>Validated</v>
          </cell>
        </row>
        <row r="833">
          <cell r="L833" t="str">
            <v>Pharmacy</v>
          </cell>
          <cell r="M833" t="str">
            <v>Validated</v>
          </cell>
        </row>
        <row r="834">
          <cell r="L834" t="str">
            <v>Pharmacy</v>
          </cell>
          <cell r="M834" t="str">
            <v>Validated</v>
          </cell>
        </row>
        <row r="835">
          <cell r="L835" t="str">
            <v>Pharmacy</v>
          </cell>
          <cell r="M835" t="str">
            <v>Validated</v>
          </cell>
        </row>
        <row r="836">
          <cell r="L836" t="str">
            <v>Pharmacy</v>
          </cell>
          <cell r="M836" t="str">
            <v>Validated</v>
          </cell>
        </row>
        <row r="837">
          <cell r="L837" t="str">
            <v>Pharmacy</v>
          </cell>
          <cell r="M837" t="str">
            <v>Validated</v>
          </cell>
        </row>
        <row r="838">
          <cell r="L838" t="str">
            <v>Pharmacy</v>
          </cell>
          <cell r="M838" t="str">
            <v>Validated</v>
          </cell>
        </row>
        <row r="839">
          <cell r="L839" t="str">
            <v>Pharmacy</v>
          </cell>
          <cell r="M839" t="str">
            <v>Validated</v>
          </cell>
        </row>
        <row r="840">
          <cell r="L840" t="str">
            <v>Pharmacy</v>
          </cell>
          <cell r="M840" t="str">
            <v>Validated</v>
          </cell>
        </row>
        <row r="841">
          <cell r="L841" t="str">
            <v>Pharmacy</v>
          </cell>
          <cell r="M841" t="str">
            <v>Validated</v>
          </cell>
        </row>
        <row r="842">
          <cell r="L842" t="str">
            <v>Pharmacy</v>
          </cell>
          <cell r="M842" t="str">
            <v>Validated</v>
          </cell>
        </row>
        <row r="843">
          <cell r="L843" t="str">
            <v>Pharmacy</v>
          </cell>
          <cell r="M843" t="str">
            <v>Validated</v>
          </cell>
        </row>
        <row r="844">
          <cell r="L844" t="str">
            <v>Pharmacy</v>
          </cell>
          <cell r="M844" t="str">
            <v>Validated</v>
          </cell>
        </row>
        <row r="845">
          <cell r="L845" t="str">
            <v>Pharmacy</v>
          </cell>
          <cell r="M845" t="str">
            <v>Validated</v>
          </cell>
        </row>
        <row r="846">
          <cell r="L846" t="str">
            <v>Pharmacy</v>
          </cell>
          <cell r="M846" t="str">
            <v>Validated</v>
          </cell>
        </row>
        <row r="847">
          <cell r="L847" t="str">
            <v>Pharmacy</v>
          </cell>
          <cell r="M847" t="str">
            <v>Validated</v>
          </cell>
        </row>
        <row r="848">
          <cell r="L848" t="str">
            <v>Pharmacy</v>
          </cell>
          <cell r="M848" t="str">
            <v>Validated</v>
          </cell>
        </row>
        <row r="849">
          <cell r="L849" t="str">
            <v>Pharmacy</v>
          </cell>
          <cell r="M849" t="str">
            <v>Validated</v>
          </cell>
        </row>
        <row r="850">
          <cell r="L850" t="str">
            <v>Pharmacy</v>
          </cell>
          <cell r="M850" t="str">
            <v>Validated</v>
          </cell>
        </row>
        <row r="851">
          <cell r="L851" t="str">
            <v>Pharmacy</v>
          </cell>
          <cell r="M851" t="str">
            <v>Validated</v>
          </cell>
        </row>
        <row r="852">
          <cell r="L852" t="str">
            <v>Pharmacy</v>
          </cell>
          <cell r="M852" t="str">
            <v>Validated</v>
          </cell>
        </row>
        <row r="853">
          <cell r="L853" t="str">
            <v>Pharmacy</v>
          </cell>
          <cell r="M853" t="str">
            <v>Validated</v>
          </cell>
        </row>
        <row r="854">
          <cell r="L854" t="str">
            <v>Pharmacy</v>
          </cell>
          <cell r="M854" t="str">
            <v>Validated</v>
          </cell>
        </row>
        <row r="855">
          <cell r="L855" t="str">
            <v>Pharmacy</v>
          </cell>
          <cell r="M855" t="str">
            <v>Validated</v>
          </cell>
        </row>
        <row r="856">
          <cell r="L856" t="str">
            <v>Pharmacy</v>
          </cell>
          <cell r="M856" t="str">
            <v>Validated</v>
          </cell>
        </row>
        <row r="857">
          <cell r="L857" t="str">
            <v>Pharmacy</v>
          </cell>
          <cell r="M857" t="str">
            <v>Validated</v>
          </cell>
        </row>
        <row r="858">
          <cell r="L858" t="str">
            <v>Pharmacy</v>
          </cell>
          <cell r="M858" t="str">
            <v>Validated</v>
          </cell>
        </row>
        <row r="859">
          <cell r="L859" t="str">
            <v>Pharmacy</v>
          </cell>
          <cell r="M859" t="str">
            <v>Validated</v>
          </cell>
        </row>
        <row r="860">
          <cell r="L860" t="str">
            <v>Pharmacy</v>
          </cell>
          <cell r="M860" t="str">
            <v>Validated</v>
          </cell>
        </row>
        <row r="861">
          <cell r="L861" t="str">
            <v>Pharmacy</v>
          </cell>
          <cell r="M861" t="str">
            <v>Validated</v>
          </cell>
        </row>
        <row r="862">
          <cell r="L862" t="str">
            <v>Pharmacy</v>
          </cell>
          <cell r="M862" t="str">
            <v>Validated</v>
          </cell>
        </row>
        <row r="863">
          <cell r="L863" t="str">
            <v>Pharmacy</v>
          </cell>
          <cell r="M863" t="str">
            <v>Validated</v>
          </cell>
        </row>
        <row r="864">
          <cell r="L864" t="str">
            <v>Pharmacy</v>
          </cell>
          <cell r="M864" t="str">
            <v>Validated</v>
          </cell>
        </row>
        <row r="865">
          <cell r="L865" t="str">
            <v>Pharmacy</v>
          </cell>
          <cell r="M865" t="str">
            <v>Validated</v>
          </cell>
        </row>
        <row r="866">
          <cell r="L866" t="str">
            <v>Pharmacy</v>
          </cell>
          <cell r="M866" t="str">
            <v>Validated</v>
          </cell>
        </row>
        <row r="867">
          <cell r="L867" t="str">
            <v>Pharmacy</v>
          </cell>
          <cell r="M867" t="str">
            <v>Validated</v>
          </cell>
        </row>
        <row r="868">
          <cell r="L868" t="str">
            <v>Pharmacy</v>
          </cell>
          <cell r="M868" t="str">
            <v>Validated</v>
          </cell>
        </row>
        <row r="869">
          <cell r="L869" t="str">
            <v>Pharmacy</v>
          </cell>
          <cell r="M869" t="str">
            <v>Validated</v>
          </cell>
        </row>
        <row r="870">
          <cell r="L870" t="str">
            <v>Pharmacy</v>
          </cell>
          <cell r="M870" t="str">
            <v>Validated</v>
          </cell>
        </row>
        <row r="871">
          <cell r="L871" t="str">
            <v>Pharmacy</v>
          </cell>
          <cell r="M871" t="str">
            <v>Validated</v>
          </cell>
        </row>
        <row r="872">
          <cell r="L872" t="str">
            <v>Pharmacy</v>
          </cell>
          <cell r="M872" t="str">
            <v>Validated</v>
          </cell>
        </row>
        <row r="873">
          <cell r="L873" t="str">
            <v>Pharmacy</v>
          </cell>
          <cell r="M873" t="str">
            <v>Validated</v>
          </cell>
        </row>
        <row r="874">
          <cell r="L874" t="str">
            <v>Pharmacy</v>
          </cell>
          <cell r="M874" t="str">
            <v>Validated</v>
          </cell>
        </row>
        <row r="875">
          <cell r="L875" t="str">
            <v>Pharmacy</v>
          </cell>
          <cell r="M875" t="str">
            <v>Validated</v>
          </cell>
        </row>
        <row r="876">
          <cell r="L876" t="str">
            <v>Pharmacy</v>
          </cell>
          <cell r="M876" t="str">
            <v>Validated</v>
          </cell>
        </row>
        <row r="877">
          <cell r="L877" t="str">
            <v>Pharmacy</v>
          </cell>
          <cell r="M877" t="str">
            <v>Validated</v>
          </cell>
        </row>
        <row r="878">
          <cell r="L878" t="str">
            <v>Pharmacy</v>
          </cell>
          <cell r="M878" t="str">
            <v>Validated</v>
          </cell>
        </row>
        <row r="879">
          <cell r="L879" t="str">
            <v>Pharmacy</v>
          </cell>
          <cell r="M879" t="str">
            <v>Validated</v>
          </cell>
        </row>
        <row r="880">
          <cell r="L880" t="str">
            <v>Pharmacy</v>
          </cell>
          <cell r="M880" t="str">
            <v>Validated</v>
          </cell>
        </row>
        <row r="881">
          <cell r="L881" t="str">
            <v>Pharmacy</v>
          </cell>
          <cell r="M881" t="str">
            <v>Validated</v>
          </cell>
        </row>
        <row r="882">
          <cell r="L882" t="str">
            <v>Pharmacy</v>
          </cell>
          <cell r="M882" t="str">
            <v>Validated</v>
          </cell>
        </row>
        <row r="883">
          <cell r="L883" t="str">
            <v>Pharmacy</v>
          </cell>
          <cell r="M883" t="str">
            <v>Validated</v>
          </cell>
        </row>
        <row r="884">
          <cell r="L884" t="str">
            <v>Pharmacy</v>
          </cell>
          <cell r="M884" t="str">
            <v>Validated</v>
          </cell>
        </row>
        <row r="885">
          <cell r="L885" t="str">
            <v>Pharmacy</v>
          </cell>
          <cell r="M885" t="str">
            <v>Validated</v>
          </cell>
        </row>
        <row r="886">
          <cell r="L886" t="str">
            <v>Pharmacy</v>
          </cell>
          <cell r="M886" t="str">
            <v>Validated</v>
          </cell>
        </row>
        <row r="887">
          <cell r="L887" t="str">
            <v>Pharmacy</v>
          </cell>
          <cell r="M887" t="str">
            <v>Validated</v>
          </cell>
        </row>
        <row r="888">
          <cell r="L888" t="str">
            <v>Pharmacy</v>
          </cell>
          <cell r="M888" t="str">
            <v>Validated</v>
          </cell>
        </row>
        <row r="889">
          <cell r="L889" t="str">
            <v>Pharmacy</v>
          </cell>
          <cell r="M889" t="str">
            <v>Validated</v>
          </cell>
        </row>
        <row r="890">
          <cell r="L890" t="str">
            <v>Pharmacy</v>
          </cell>
          <cell r="M890" t="str">
            <v>Validated</v>
          </cell>
        </row>
        <row r="891">
          <cell r="L891" t="str">
            <v>Pharmacy</v>
          </cell>
          <cell r="M891" t="str">
            <v>Validated</v>
          </cell>
        </row>
        <row r="892">
          <cell r="L892" t="str">
            <v>Pharmacy</v>
          </cell>
          <cell r="M892" t="str">
            <v>Validated</v>
          </cell>
        </row>
        <row r="893">
          <cell r="L893" t="str">
            <v>Pharmacy</v>
          </cell>
          <cell r="M893" t="str">
            <v>Validated</v>
          </cell>
        </row>
        <row r="894">
          <cell r="L894" t="str">
            <v>Pharmacy</v>
          </cell>
          <cell r="M894" t="str">
            <v>Validated</v>
          </cell>
        </row>
        <row r="895">
          <cell r="L895" t="str">
            <v>Pharmacy</v>
          </cell>
          <cell r="M895" t="str">
            <v>Validated</v>
          </cell>
        </row>
        <row r="896">
          <cell r="L896" t="str">
            <v>Pharmacy</v>
          </cell>
          <cell r="M896" t="str">
            <v>Validated</v>
          </cell>
        </row>
        <row r="897">
          <cell r="L897" t="str">
            <v>Pharmacy</v>
          </cell>
          <cell r="M897" t="str">
            <v>Validated</v>
          </cell>
        </row>
        <row r="898">
          <cell r="L898" t="str">
            <v>Pharmacy</v>
          </cell>
          <cell r="M898" t="str">
            <v>Validated</v>
          </cell>
        </row>
        <row r="899">
          <cell r="L899" t="str">
            <v>Pharmacy</v>
          </cell>
          <cell r="M899" t="str">
            <v>Validated</v>
          </cell>
        </row>
        <row r="900">
          <cell r="L900" t="str">
            <v>Pharmacy</v>
          </cell>
          <cell r="M900" t="str">
            <v>Validated</v>
          </cell>
        </row>
        <row r="901">
          <cell r="L901" t="str">
            <v>Pharmacy</v>
          </cell>
          <cell r="M901" t="str">
            <v>Validated</v>
          </cell>
        </row>
        <row r="902">
          <cell r="L902" t="str">
            <v>Pharmacy</v>
          </cell>
          <cell r="M902" t="str">
            <v>Validated</v>
          </cell>
        </row>
        <row r="903">
          <cell r="L903" t="str">
            <v>Pharmacy</v>
          </cell>
          <cell r="M903" t="str">
            <v>Validated</v>
          </cell>
        </row>
        <row r="904">
          <cell r="L904" t="str">
            <v>Pharmacy</v>
          </cell>
          <cell r="M904" t="str">
            <v>Validated</v>
          </cell>
        </row>
        <row r="905">
          <cell r="L905" t="str">
            <v>Pharmacy</v>
          </cell>
          <cell r="M905" t="str">
            <v>Validated</v>
          </cell>
        </row>
        <row r="906">
          <cell r="L906" t="str">
            <v>Pharmacy</v>
          </cell>
          <cell r="M906" t="str">
            <v>Validated</v>
          </cell>
        </row>
        <row r="907">
          <cell r="L907" t="str">
            <v>Pharmacy</v>
          </cell>
          <cell r="M907" t="str">
            <v>Validated</v>
          </cell>
        </row>
        <row r="908">
          <cell r="L908" t="str">
            <v>Pharmacy</v>
          </cell>
          <cell r="M908" t="str">
            <v>Validated</v>
          </cell>
        </row>
        <row r="909">
          <cell r="L909" t="str">
            <v>Pharmacy</v>
          </cell>
          <cell r="M909" t="str">
            <v>Validated</v>
          </cell>
        </row>
        <row r="910">
          <cell r="L910" t="str">
            <v>Pharmacy</v>
          </cell>
          <cell r="M910" t="str">
            <v>Validated</v>
          </cell>
        </row>
        <row r="911">
          <cell r="L911" t="str">
            <v>Pharmacy</v>
          </cell>
          <cell r="M911" t="str">
            <v>Validated</v>
          </cell>
        </row>
        <row r="912">
          <cell r="L912" t="str">
            <v>Pharmacy</v>
          </cell>
          <cell r="M912" t="str">
            <v>Validated</v>
          </cell>
        </row>
        <row r="913">
          <cell r="L913" t="str">
            <v>Pharmacy</v>
          </cell>
          <cell r="M913" t="str">
            <v>Validated</v>
          </cell>
        </row>
        <row r="914">
          <cell r="L914" t="str">
            <v>Pharmacy</v>
          </cell>
          <cell r="M914" t="str">
            <v>Validated</v>
          </cell>
        </row>
        <row r="915">
          <cell r="L915" t="str">
            <v>Pharmacy</v>
          </cell>
          <cell r="M915" t="str">
            <v>Validated</v>
          </cell>
        </row>
        <row r="916">
          <cell r="L916" t="str">
            <v>Pharmacy</v>
          </cell>
          <cell r="M916" t="str">
            <v>Validated</v>
          </cell>
        </row>
        <row r="917">
          <cell r="L917" t="str">
            <v>Pharmacy</v>
          </cell>
          <cell r="M917" t="str">
            <v>Validated</v>
          </cell>
        </row>
        <row r="918">
          <cell r="L918" t="str">
            <v>Pharmacy</v>
          </cell>
          <cell r="M918" t="str">
            <v>Validated</v>
          </cell>
        </row>
        <row r="919">
          <cell r="L919" t="str">
            <v>Pharmacy</v>
          </cell>
          <cell r="M919" t="str">
            <v>Validated</v>
          </cell>
        </row>
        <row r="920">
          <cell r="L920" t="str">
            <v>Pharmacy</v>
          </cell>
          <cell r="M920" t="str">
            <v>Validated</v>
          </cell>
        </row>
        <row r="921">
          <cell r="L921" t="str">
            <v>Pharmacy</v>
          </cell>
          <cell r="M921" t="str">
            <v>Validated</v>
          </cell>
        </row>
        <row r="922">
          <cell r="L922" t="str">
            <v>Pharmacy</v>
          </cell>
          <cell r="M922" t="str">
            <v>Validated</v>
          </cell>
        </row>
        <row r="923">
          <cell r="L923" t="str">
            <v>Pharmacy</v>
          </cell>
          <cell r="M923" t="str">
            <v>Validated</v>
          </cell>
        </row>
        <row r="924">
          <cell r="L924" t="str">
            <v>Pharmacy</v>
          </cell>
          <cell r="M924" t="str">
            <v>Validated</v>
          </cell>
        </row>
        <row r="925">
          <cell r="L925" t="str">
            <v>Pharmacy</v>
          </cell>
          <cell r="M925" t="str">
            <v>Validated</v>
          </cell>
        </row>
        <row r="926">
          <cell r="L926" t="str">
            <v>Pharmacy</v>
          </cell>
          <cell r="M926" t="str">
            <v>Validated</v>
          </cell>
        </row>
        <row r="927">
          <cell r="L927" t="str">
            <v>Pharmacy</v>
          </cell>
          <cell r="M927" t="str">
            <v>Validated</v>
          </cell>
        </row>
        <row r="928">
          <cell r="L928" t="str">
            <v>Pharmacy</v>
          </cell>
          <cell r="M928" t="str">
            <v>Validated</v>
          </cell>
        </row>
        <row r="929">
          <cell r="L929" t="str">
            <v>Pharmacy</v>
          </cell>
          <cell r="M929" t="str">
            <v>Validated</v>
          </cell>
        </row>
        <row r="930">
          <cell r="L930" t="str">
            <v>Pharmacy</v>
          </cell>
          <cell r="M930" t="str">
            <v>Validated</v>
          </cell>
        </row>
        <row r="931">
          <cell r="L931" t="str">
            <v>Pharmacy</v>
          </cell>
          <cell r="M931" t="str">
            <v>Validated</v>
          </cell>
        </row>
        <row r="932">
          <cell r="L932" t="str">
            <v>Pharmacy</v>
          </cell>
          <cell r="M932" t="str">
            <v>Validated</v>
          </cell>
        </row>
        <row r="933">
          <cell r="L933" t="str">
            <v>Pharmacy</v>
          </cell>
          <cell r="M933" t="str">
            <v>Validated</v>
          </cell>
        </row>
        <row r="934">
          <cell r="L934" t="str">
            <v>Pharmacy</v>
          </cell>
          <cell r="M934" t="str">
            <v>Validated</v>
          </cell>
        </row>
        <row r="935">
          <cell r="L935" t="str">
            <v>Pharmacy</v>
          </cell>
          <cell r="M935" t="str">
            <v>Validated</v>
          </cell>
        </row>
        <row r="936">
          <cell r="L936" t="str">
            <v>Pharmacy</v>
          </cell>
          <cell r="M936" t="str">
            <v>Validated</v>
          </cell>
        </row>
        <row r="937">
          <cell r="L937" t="str">
            <v>Pharmacy</v>
          </cell>
          <cell r="M937" t="str">
            <v>Validated</v>
          </cell>
        </row>
        <row r="938">
          <cell r="L938" t="str">
            <v>Pharmacy</v>
          </cell>
          <cell r="M938" t="str">
            <v>Validated</v>
          </cell>
        </row>
        <row r="939">
          <cell r="L939" t="str">
            <v>Pharmacy</v>
          </cell>
          <cell r="M939" t="str">
            <v>Validated</v>
          </cell>
        </row>
        <row r="940">
          <cell r="L940" t="str">
            <v>Pharmacy</v>
          </cell>
          <cell r="M940" t="str">
            <v>Validated</v>
          </cell>
        </row>
        <row r="941">
          <cell r="L941" t="str">
            <v>Pharmacy</v>
          </cell>
          <cell r="M941" t="str">
            <v>Validated</v>
          </cell>
        </row>
        <row r="942">
          <cell r="L942" t="str">
            <v>Pharmacy</v>
          </cell>
          <cell r="M942" t="str">
            <v>Validated</v>
          </cell>
        </row>
        <row r="943">
          <cell r="L943" t="str">
            <v>Pharmacy</v>
          </cell>
          <cell r="M943" t="str">
            <v>Validated</v>
          </cell>
        </row>
        <row r="944">
          <cell r="L944" t="str">
            <v>Pharmacy</v>
          </cell>
          <cell r="M944" t="str">
            <v>Validated</v>
          </cell>
        </row>
        <row r="945">
          <cell r="L945" t="str">
            <v>Pharmacy</v>
          </cell>
          <cell r="M945" t="str">
            <v>Validated</v>
          </cell>
        </row>
        <row r="946">
          <cell r="L946" t="str">
            <v>Pharmacy</v>
          </cell>
          <cell r="M946" t="str">
            <v>Validated</v>
          </cell>
        </row>
        <row r="947">
          <cell r="L947" t="str">
            <v>Pharmacy</v>
          </cell>
          <cell r="M947" t="str">
            <v>Validated</v>
          </cell>
        </row>
        <row r="948">
          <cell r="L948" t="str">
            <v>Pharmacy</v>
          </cell>
          <cell r="M948" t="str">
            <v>Validated</v>
          </cell>
        </row>
        <row r="949">
          <cell r="L949" t="str">
            <v>Pharmacy</v>
          </cell>
          <cell r="M949" t="str">
            <v>Validated</v>
          </cell>
        </row>
        <row r="950">
          <cell r="L950" t="str">
            <v>Pharmacy</v>
          </cell>
          <cell r="M950" t="str">
            <v>Validated</v>
          </cell>
        </row>
        <row r="951">
          <cell r="L951" t="str">
            <v>Pharmacy</v>
          </cell>
          <cell r="M951" t="str">
            <v>Validated</v>
          </cell>
        </row>
        <row r="952">
          <cell r="L952" t="str">
            <v>Pharmacy</v>
          </cell>
          <cell r="M952" t="str">
            <v>Validated</v>
          </cell>
        </row>
        <row r="953">
          <cell r="L953" t="str">
            <v>Pharmacy</v>
          </cell>
          <cell r="M953" t="str">
            <v>Validated</v>
          </cell>
        </row>
        <row r="954">
          <cell r="L954" t="str">
            <v>Pharmacy</v>
          </cell>
          <cell r="M954" t="str">
            <v>Validated</v>
          </cell>
        </row>
        <row r="955">
          <cell r="L955" t="str">
            <v>Pharmacy</v>
          </cell>
          <cell r="M955" t="str">
            <v>Validated</v>
          </cell>
        </row>
        <row r="956">
          <cell r="L956" t="str">
            <v>Pharmacy</v>
          </cell>
          <cell r="M956" t="str">
            <v>Validated</v>
          </cell>
        </row>
        <row r="957">
          <cell r="L957" t="str">
            <v>Pharmacy</v>
          </cell>
          <cell r="M957" t="str">
            <v>Validated</v>
          </cell>
        </row>
        <row r="958">
          <cell r="L958" t="str">
            <v>Pharmacy</v>
          </cell>
          <cell r="M958" t="str">
            <v>Validated</v>
          </cell>
        </row>
        <row r="959">
          <cell r="L959" t="str">
            <v>Pharmacy</v>
          </cell>
          <cell r="M959" t="str">
            <v>Validated</v>
          </cell>
        </row>
        <row r="960">
          <cell r="L960" t="str">
            <v>Pharmacy</v>
          </cell>
          <cell r="M960" t="str">
            <v>Validated</v>
          </cell>
        </row>
        <row r="961">
          <cell r="L961" t="str">
            <v>Pharmacy</v>
          </cell>
          <cell r="M961" t="str">
            <v>Validated</v>
          </cell>
        </row>
        <row r="962">
          <cell r="L962" t="str">
            <v>Pharmacy</v>
          </cell>
          <cell r="M962" t="str">
            <v>Validated</v>
          </cell>
        </row>
        <row r="963">
          <cell r="L963" t="str">
            <v>Pharmacy</v>
          </cell>
          <cell r="M963" t="str">
            <v>Validated</v>
          </cell>
        </row>
        <row r="964">
          <cell r="L964" t="str">
            <v>Pharmacy</v>
          </cell>
          <cell r="M964" t="str">
            <v>Validated</v>
          </cell>
        </row>
        <row r="965">
          <cell r="L965" t="str">
            <v>Pharmacy</v>
          </cell>
          <cell r="M965" t="str">
            <v>Validated</v>
          </cell>
        </row>
        <row r="966">
          <cell r="L966" t="str">
            <v>Pharmacy</v>
          </cell>
          <cell r="M966" t="str">
            <v>Validated</v>
          </cell>
        </row>
        <row r="967">
          <cell r="L967" t="str">
            <v>Pharmacy</v>
          </cell>
          <cell r="M967" t="str">
            <v>Validated</v>
          </cell>
        </row>
        <row r="968">
          <cell r="L968" t="str">
            <v>Pharmacy</v>
          </cell>
          <cell r="M968" t="str">
            <v>Validated</v>
          </cell>
        </row>
        <row r="969">
          <cell r="L969" t="str">
            <v>Pharmacy</v>
          </cell>
          <cell r="M969" t="str">
            <v>Validated</v>
          </cell>
        </row>
        <row r="970">
          <cell r="L970" t="str">
            <v>Pharmacy</v>
          </cell>
          <cell r="M970" t="str">
            <v>Validated</v>
          </cell>
        </row>
        <row r="971">
          <cell r="L971" t="str">
            <v>Pharmacy</v>
          </cell>
          <cell r="M971" t="str">
            <v>Validated</v>
          </cell>
        </row>
        <row r="972">
          <cell r="L972" t="str">
            <v>Pharmacy</v>
          </cell>
          <cell r="M972" t="str">
            <v>Validated</v>
          </cell>
        </row>
        <row r="973">
          <cell r="L973" t="str">
            <v>Pharmacy</v>
          </cell>
          <cell r="M973" t="str">
            <v>Validated</v>
          </cell>
        </row>
        <row r="974">
          <cell r="L974" t="str">
            <v>Pharmacy</v>
          </cell>
          <cell r="M974" t="str">
            <v>Validated</v>
          </cell>
        </row>
        <row r="975">
          <cell r="L975" t="str">
            <v>Pharmacy</v>
          </cell>
          <cell r="M975" t="str">
            <v>Validated</v>
          </cell>
        </row>
        <row r="976">
          <cell r="L976" t="str">
            <v>Pharmacy</v>
          </cell>
          <cell r="M976" t="str">
            <v>Validated</v>
          </cell>
        </row>
        <row r="977">
          <cell r="L977" t="str">
            <v>Pharmacy</v>
          </cell>
          <cell r="M977" t="str">
            <v>Validated</v>
          </cell>
        </row>
        <row r="978">
          <cell r="L978" t="str">
            <v>Pharmacy</v>
          </cell>
          <cell r="M978" t="str">
            <v>Validated</v>
          </cell>
        </row>
        <row r="979">
          <cell r="L979" t="str">
            <v>Pharmacy</v>
          </cell>
          <cell r="M979" t="str">
            <v>Validated</v>
          </cell>
        </row>
        <row r="980">
          <cell r="L980" t="str">
            <v>Pharmacy</v>
          </cell>
          <cell r="M980" t="str">
            <v>Validated</v>
          </cell>
        </row>
        <row r="981">
          <cell r="L981" t="str">
            <v>Pharmacy</v>
          </cell>
          <cell r="M981" t="str">
            <v>Validated</v>
          </cell>
        </row>
        <row r="982">
          <cell r="L982" t="str">
            <v>Pharmacy</v>
          </cell>
          <cell r="M982" t="str">
            <v>Validated</v>
          </cell>
        </row>
        <row r="983">
          <cell r="L983" t="str">
            <v>Pharmacy</v>
          </cell>
          <cell r="M983" t="str">
            <v>Validated</v>
          </cell>
        </row>
        <row r="984">
          <cell r="L984" t="str">
            <v>Pharmacy</v>
          </cell>
          <cell r="M984" t="str">
            <v>Validated</v>
          </cell>
        </row>
        <row r="985">
          <cell r="L985" t="str">
            <v>Pharmacy</v>
          </cell>
          <cell r="M985" t="str">
            <v>Validated</v>
          </cell>
        </row>
        <row r="986">
          <cell r="L986" t="str">
            <v>Pharmacy</v>
          </cell>
          <cell r="M986" t="str">
            <v>Validated</v>
          </cell>
        </row>
        <row r="987">
          <cell r="L987" t="str">
            <v>Pharmacy</v>
          </cell>
          <cell r="M987" t="str">
            <v>Validated</v>
          </cell>
        </row>
        <row r="988">
          <cell r="L988" t="str">
            <v>Pharmacy</v>
          </cell>
          <cell r="M988" t="str">
            <v>Validated</v>
          </cell>
        </row>
        <row r="989">
          <cell r="L989" t="str">
            <v>Pharmacy</v>
          </cell>
          <cell r="M989" t="str">
            <v>Validated</v>
          </cell>
        </row>
        <row r="990">
          <cell r="L990" t="str">
            <v>Pharmacy</v>
          </cell>
          <cell r="M990" t="str">
            <v>Validated</v>
          </cell>
        </row>
        <row r="991">
          <cell r="L991" t="str">
            <v>Pharmacy</v>
          </cell>
          <cell r="M991" t="str">
            <v>Validated</v>
          </cell>
        </row>
        <row r="992">
          <cell r="L992" t="str">
            <v>Pharmacy</v>
          </cell>
          <cell r="M992" t="str">
            <v>Validated</v>
          </cell>
        </row>
        <row r="993">
          <cell r="L993" t="str">
            <v>Pharmacy</v>
          </cell>
          <cell r="M993" t="str">
            <v>Validated</v>
          </cell>
        </row>
        <row r="994">
          <cell r="L994" t="str">
            <v>Pharmacy</v>
          </cell>
          <cell r="M994" t="str">
            <v>Validated</v>
          </cell>
        </row>
        <row r="995">
          <cell r="L995" t="str">
            <v>Pharmacy</v>
          </cell>
          <cell r="M995" t="str">
            <v>Validated</v>
          </cell>
        </row>
        <row r="996">
          <cell r="L996" t="str">
            <v>Pharmacy</v>
          </cell>
          <cell r="M996" t="str">
            <v>Validated</v>
          </cell>
        </row>
        <row r="997">
          <cell r="L997" t="str">
            <v>Pharmacy</v>
          </cell>
          <cell r="M997" t="str">
            <v>Validated</v>
          </cell>
        </row>
        <row r="998">
          <cell r="L998" t="str">
            <v>Pharmacy</v>
          </cell>
          <cell r="M998" t="str">
            <v>Validated</v>
          </cell>
        </row>
        <row r="999">
          <cell r="L999" t="str">
            <v>Pharmacy</v>
          </cell>
          <cell r="M999" t="str">
            <v>Validated</v>
          </cell>
        </row>
        <row r="1000">
          <cell r="L1000" t="str">
            <v>Pharmacy</v>
          </cell>
          <cell r="M1000" t="str">
            <v>Validated</v>
          </cell>
        </row>
        <row r="1001">
          <cell r="L1001" t="str">
            <v>Pharmacy</v>
          </cell>
          <cell r="M1001" t="str">
            <v>Validated</v>
          </cell>
        </row>
        <row r="1002">
          <cell r="L1002" t="str">
            <v>Pharmacy</v>
          </cell>
          <cell r="M1002" t="str">
            <v>Validated</v>
          </cell>
        </row>
        <row r="1003">
          <cell r="L1003" t="str">
            <v>Pharmacy</v>
          </cell>
          <cell r="M1003" t="str">
            <v>Validated</v>
          </cell>
        </row>
        <row r="1004">
          <cell r="L1004" t="str">
            <v>Pharmacy</v>
          </cell>
          <cell r="M1004" t="str">
            <v>Validated</v>
          </cell>
        </row>
        <row r="1005">
          <cell r="L1005" t="str">
            <v>Pharmacy</v>
          </cell>
          <cell r="M1005" t="str">
            <v>Validated</v>
          </cell>
        </row>
        <row r="1006">
          <cell r="L1006" t="str">
            <v>Pharmacy</v>
          </cell>
          <cell r="M1006" t="str">
            <v>Validated</v>
          </cell>
        </row>
        <row r="1007">
          <cell r="L1007" t="str">
            <v>Pharmacy</v>
          </cell>
          <cell r="M1007" t="str">
            <v>Validated</v>
          </cell>
        </row>
        <row r="1008">
          <cell r="L1008" t="str">
            <v>Pharmacy</v>
          </cell>
          <cell r="M1008" t="str">
            <v>Validated</v>
          </cell>
        </row>
        <row r="1009">
          <cell r="L1009" t="str">
            <v>Pharmacy</v>
          </cell>
          <cell r="M1009" t="str">
            <v>Validated</v>
          </cell>
        </row>
        <row r="1010">
          <cell r="L1010" t="str">
            <v>Pharmacy</v>
          </cell>
          <cell r="M1010" t="str">
            <v>Validated</v>
          </cell>
        </row>
        <row r="1011">
          <cell r="L1011" t="str">
            <v>Pharmacy</v>
          </cell>
          <cell r="M1011" t="str">
            <v>Validated</v>
          </cell>
        </row>
        <row r="1012">
          <cell r="L1012" t="str">
            <v>Pharmacy</v>
          </cell>
          <cell r="M1012" t="str">
            <v>Validated</v>
          </cell>
        </row>
        <row r="1013">
          <cell r="L1013" t="str">
            <v>Pharmacy</v>
          </cell>
          <cell r="M1013" t="str">
            <v>Validated</v>
          </cell>
        </row>
        <row r="1014">
          <cell r="L1014" t="str">
            <v>Pharmacy</v>
          </cell>
          <cell r="M1014" t="str">
            <v>Validated</v>
          </cell>
        </row>
        <row r="1015">
          <cell r="L1015" t="str">
            <v>Pharmacy</v>
          </cell>
          <cell r="M1015" t="str">
            <v>Validated</v>
          </cell>
        </row>
        <row r="1016">
          <cell r="L1016" t="str">
            <v>Pharmacy</v>
          </cell>
          <cell r="M1016" t="str">
            <v>Validated</v>
          </cell>
        </row>
        <row r="1017">
          <cell r="L1017" t="str">
            <v>Pharmacy</v>
          </cell>
          <cell r="M1017" t="str">
            <v>Validated</v>
          </cell>
        </row>
        <row r="1018">
          <cell r="L1018" t="str">
            <v>Pharmacy</v>
          </cell>
          <cell r="M1018" t="str">
            <v>Validated</v>
          </cell>
        </row>
        <row r="1019">
          <cell r="L1019" t="str">
            <v>Pharmacy</v>
          </cell>
          <cell r="M1019" t="str">
            <v>Validated</v>
          </cell>
        </row>
        <row r="1020">
          <cell r="L1020" t="str">
            <v>Pharmacy</v>
          </cell>
          <cell r="M1020" t="str">
            <v>Validated</v>
          </cell>
        </row>
        <row r="1021">
          <cell r="L1021" t="str">
            <v>Pharmacy</v>
          </cell>
          <cell r="M1021" t="str">
            <v>Validated</v>
          </cell>
        </row>
        <row r="1022">
          <cell r="L1022" t="str">
            <v>Pharmacy</v>
          </cell>
          <cell r="M1022" t="str">
            <v>Validated</v>
          </cell>
        </row>
        <row r="1023">
          <cell r="L1023" t="str">
            <v>Pharmacy</v>
          </cell>
          <cell r="M1023" t="str">
            <v>Validated</v>
          </cell>
        </row>
        <row r="1024">
          <cell r="L1024" t="str">
            <v>Pharmacy</v>
          </cell>
          <cell r="M1024" t="str">
            <v>Validated</v>
          </cell>
        </row>
        <row r="1025">
          <cell r="L1025" t="str">
            <v>Pharmacy</v>
          </cell>
          <cell r="M1025" t="str">
            <v>Validated</v>
          </cell>
        </row>
        <row r="1026">
          <cell r="L1026" t="str">
            <v>Pharmacy</v>
          </cell>
          <cell r="M1026" t="str">
            <v>Validated</v>
          </cell>
        </row>
        <row r="1027">
          <cell r="L1027" t="str">
            <v>Pharmacy</v>
          </cell>
          <cell r="M1027" t="str">
            <v>Validated</v>
          </cell>
        </row>
        <row r="1028">
          <cell r="L1028" t="str">
            <v>Pharmacy</v>
          </cell>
          <cell r="M1028" t="str">
            <v>Validated</v>
          </cell>
        </row>
        <row r="1029">
          <cell r="L1029" t="str">
            <v>Pharmacy</v>
          </cell>
          <cell r="M1029" t="str">
            <v>Validated</v>
          </cell>
        </row>
        <row r="1030">
          <cell r="L1030" t="str">
            <v>Pharmacy</v>
          </cell>
          <cell r="M1030" t="str">
            <v>Validated</v>
          </cell>
        </row>
        <row r="1031">
          <cell r="L1031" t="str">
            <v>Pharmacy</v>
          </cell>
          <cell r="M1031" t="str">
            <v>Validated</v>
          </cell>
        </row>
        <row r="1032">
          <cell r="L1032" t="str">
            <v>Pharmacy</v>
          </cell>
          <cell r="M1032" t="str">
            <v>Validated</v>
          </cell>
        </row>
        <row r="1033">
          <cell r="L1033" t="str">
            <v>Pharmacy</v>
          </cell>
          <cell r="M1033" t="str">
            <v>Validated</v>
          </cell>
        </row>
        <row r="1034">
          <cell r="L1034" t="str">
            <v>Pharmacy</v>
          </cell>
          <cell r="M1034" t="str">
            <v>Validated</v>
          </cell>
        </row>
        <row r="1035">
          <cell r="L1035" t="str">
            <v>Pharmacy</v>
          </cell>
          <cell r="M1035" t="str">
            <v>Validated</v>
          </cell>
        </row>
        <row r="1036">
          <cell r="L1036" t="str">
            <v>Pharmacy</v>
          </cell>
          <cell r="M1036" t="str">
            <v>Validated</v>
          </cell>
        </row>
        <row r="1037">
          <cell r="L1037" t="str">
            <v>Pharmacy</v>
          </cell>
          <cell r="M1037" t="str">
            <v>Validated</v>
          </cell>
        </row>
        <row r="1038">
          <cell r="L1038" t="str">
            <v>Pharmacy</v>
          </cell>
          <cell r="M1038" t="str">
            <v>Validated</v>
          </cell>
        </row>
        <row r="1039">
          <cell r="L1039" t="str">
            <v>Pharmacy</v>
          </cell>
          <cell r="M1039" t="str">
            <v>Validated</v>
          </cell>
        </row>
        <row r="1040">
          <cell r="L1040" t="str">
            <v>Pharmacy</v>
          </cell>
          <cell r="M1040" t="str">
            <v>Validated</v>
          </cell>
        </row>
        <row r="1041">
          <cell r="L1041" t="str">
            <v>Pharmacy</v>
          </cell>
          <cell r="M1041" t="str">
            <v>Validated</v>
          </cell>
        </row>
        <row r="1042">
          <cell r="L1042" t="str">
            <v>Pharmacy</v>
          </cell>
          <cell r="M1042" t="str">
            <v>Validated</v>
          </cell>
        </row>
        <row r="1043">
          <cell r="L1043" t="str">
            <v>Pharmacy</v>
          </cell>
          <cell r="M1043" t="str">
            <v>Validated</v>
          </cell>
        </row>
        <row r="1044">
          <cell r="L1044" t="str">
            <v>Pharmacy</v>
          </cell>
          <cell r="M1044" t="str">
            <v>Validated</v>
          </cell>
        </row>
        <row r="1045">
          <cell r="L1045" t="str">
            <v>Pharmacy</v>
          </cell>
          <cell r="M1045" t="str">
            <v>Validated</v>
          </cell>
        </row>
        <row r="1046">
          <cell r="L1046" t="str">
            <v>Pharmacy</v>
          </cell>
          <cell r="M1046" t="str">
            <v>Validated</v>
          </cell>
        </row>
        <row r="1047">
          <cell r="L1047" t="str">
            <v>Pharmacy</v>
          </cell>
          <cell r="M1047" t="str">
            <v>Validated</v>
          </cell>
        </row>
        <row r="1048">
          <cell r="L1048" t="str">
            <v>Pharmacy</v>
          </cell>
          <cell r="M1048" t="str">
            <v>Validated</v>
          </cell>
        </row>
        <row r="1049">
          <cell r="L1049" t="str">
            <v>Pharmacy</v>
          </cell>
          <cell r="M1049" t="str">
            <v>Validated</v>
          </cell>
        </row>
        <row r="1050">
          <cell r="L1050" t="str">
            <v>Pharmacy</v>
          </cell>
          <cell r="M1050" t="str">
            <v>Validated</v>
          </cell>
        </row>
        <row r="1051">
          <cell r="L1051" t="str">
            <v>Pharmacy</v>
          </cell>
          <cell r="M1051" t="str">
            <v>Validated</v>
          </cell>
        </row>
        <row r="1052">
          <cell r="L1052" t="str">
            <v>Pharmacy</v>
          </cell>
          <cell r="M1052" t="str">
            <v>Validated</v>
          </cell>
        </row>
        <row r="1053">
          <cell r="L1053" t="str">
            <v>Pharmacy</v>
          </cell>
          <cell r="M1053" t="str">
            <v>Validated</v>
          </cell>
        </row>
        <row r="1054">
          <cell r="L1054" t="str">
            <v>Pharmacy</v>
          </cell>
          <cell r="M1054" t="str">
            <v>Validated</v>
          </cell>
        </row>
        <row r="1055">
          <cell r="L1055" t="str">
            <v>Pharmacy</v>
          </cell>
          <cell r="M1055" t="str">
            <v>Validated</v>
          </cell>
        </row>
        <row r="1056">
          <cell r="L1056" t="str">
            <v>Pharmacy</v>
          </cell>
          <cell r="M1056" t="str">
            <v>Validated</v>
          </cell>
        </row>
        <row r="1057">
          <cell r="L1057" t="str">
            <v>Pharmacy</v>
          </cell>
          <cell r="M1057" t="str">
            <v>Validated</v>
          </cell>
        </row>
        <row r="1058">
          <cell r="L1058" t="str">
            <v>Pharmacy</v>
          </cell>
          <cell r="M1058" t="str">
            <v>Validated</v>
          </cell>
        </row>
        <row r="1059">
          <cell r="L1059" t="str">
            <v>Pharmacy</v>
          </cell>
          <cell r="M1059" t="str">
            <v>Validated</v>
          </cell>
        </row>
        <row r="1060">
          <cell r="L1060" t="str">
            <v>Pharmacy</v>
          </cell>
          <cell r="M1060" t="str">
            <v>Validated</v>
          </cell>
        </row>
        <row r="1061">
          <cell r="L1061" t="str">
            <v>Pharmacy</v>
          </cell>
          <cell r="M1061" t="str">
            <v>Validated</v>
          </cell>
        </row>
        <row r="1062">
          <cell r="L1062" t="str">
            <v>Pharmacy</v>
          </cell>
          <cell r="M1062" t="str">
            <v>Validated</v>
          </cell>
        </row>
        <row r="1063">
          <cell r="L1063" t="str">
            <v>Pharmacy</v>
          </cell>
          <cell r="M1063" t="str">
            <v>Validated</v>
          </cell>
        </row>
        <row r="1064">
          <cell r="L1064" t="str">
            <v>Pharmacy</v>
          </cell>
          <cell r="M1064" t="str">
            <v>Validated</v>
          </cell>
        </row>
        <row r="1065">
          <cell r="L1065" t="str">
            <v>Pharmacy</v>
          </cell>
          <cell r="M1065" t="str">
            <v>Validated</v>
          </cell>
        </row>
        <row r="1066">
          <cell r="L1066" t="str">
            <v>Pharmacy</v>
          </cell>
          <cell r="M1066" t="str">
            <v>Validated</v>
          </cell>
        </row>
        <row r="1067">
          <cell r="L1067" t="str">
            <v>Pharmacy</v>
          </cell>
          <cell r="M1067" t="str">
            <v>Validated</v>
          </cell>
        </row>
        <row r="1068">
          <cell r="L1068" t="str">
            <v>Pharmacy</v>
          </cell>
          <cell r="M1068" t="str">
            <v>Validated</v>
          </cell>
        </row>
        <row r="1069">
          <cell r="L1069" t="str">
            <v>Pharmacy</v>
          </cell>
          <cell r="M1069" t="str">
            <v>Validated</v>
          </cell>
        </row>
        <row r="1070">
          <cell r="L1070" t="str">
            <v>Pharmacy</v>
          </cell>
          <cell r="M1070" t="str">
            <v>Validated</v>
          </cell>
        </row>
        <row r="1071">
          <cell r="L1071" t="str">
            <v>Pharmacy</v>
          </cell>
          <cell r="M1071" t="str">
            <v>Validated</v>
          </cell>
        </row>
        <row r="1072">
          <cell r="L1072" t="str">
            <v>Pharmacy</v>
          </cell>
          <cell r="M1072" t="str">
            <v>Validated</v>
          </cell>
        </row>
        <row r="1073">
          <cell r="L1073" t="str">
            <v>Pharmacy</v>
          </cell>
          <cell r="M1073" t="str">
            <v>Validated</v>
          </cell>
        </row>
        <row r="1074">
          <cell r="L1074" t="str">
            <v>Pharmacy</v>
          </cell>
          <cell r="M1074" t="str">
            <v>Validated</v>
          </cell>
        </row>
        <row r="1075">
          <cell r="L1075" t="str">
            <v>Pharmacy</v>
          </cell>
          <cell r="M1075" t="str">
            <v>Validated</v>
          </cell>
        </row>
        <row r="1076">
          <cell r="L1076" t="str">
            <v>Pharmacy</v>
          </cell>
          <cell r="M1076" t="str">
            <v>Validated</v>
          </cell>
        </row>
        <row r="1077">
          <cell r="L1077" t="str">
            <v>Pharmacy</v>
          </cell>
          <cell r="M1077" t="str">
            <v>Validated</v>
          </cell>
        </row>
        <row r="1078">
          <cell r="L1078" t="str">
            <v>Pharmacy</v>
          </cell>
          <cell r="M1078" t="str">
            <v>Validated</v>
          </cell>
        </row>
        <row r="1079">
          <cell r="L1079" t="str">
            <v>Pharmacy</v>
          </cell>
          <cell r="M1079" t="str">
            <v>Validated</v>
          </cell>
        </row>
        <row r="1080">
          <cell r="L1080" t="str">
            <v>Pharmacy</v>
          </cell>
          <cell r="M1080" t="str">
            <v>Validated</v>
          </cell>
        </row>
        <row r="1081">
          <cell r="L1081" t="str">
            <v>Pharmacy</v>
          </cell>
          <cell r="M1081" t="str">
            <v>Validated</v>
          </cell>
        </row>
        <row r="1082">
          <cell r="L1082" t="str">
            <v>Pharmacy</v>
          </cell>
          <cell r="M1082" t="str">
            <v>Validated</v>
          </cell>
        </row>
        <row r="1083">
          <cell r="L1083" t="str">
            <v>Pharmacy</v>
          </cell>
          <cell r="M1083" t="str">
            <v>Validated</v>
          </cell>
        </row>
        <row r="1084">
          <cell r="L1084" t="str">
            <v>Pharmacy</v>
          </cell>
          <cell r="M1084" t="str">
            <v>Validated</v>
          </cell>
        </row>
        <row r="1085">
          <cell r="L1085" t="str">
            <v>Pharmacy</v>
          </cell>
          <cell r="M1085" t="str">
            <v>Validated</v>
          </cell>
        </row>
        <row r="1086">
          <cell r="L1086" t="str">
            <v>Pharmacy</v>
          </cell>
          <cell r="M1086" t="str">
            <v>Validated</v>
          </cell>
        </row>
        <row r="1087">
          <cell r="L1087" t="str">
            <v>Pharmacy</v>
          </cell>
          <cell r="M1087" t="str">
            <v>Validated</v>
          </cell>
        </row>
        <row r="1088">
          <cell r="L1088" t="str">
            <v>Pharmacy</v>
          </cell>
          <cell r="M1088" t="str">
            <v>Validated</v>
          </cell>
        </row>
        <row r="1089">
          <cell r="L1089" t="str">
            <v>Pharmacy</v>
          </cell>
          <cell r="M1089" t="str">
            <v>Validated</v>
          </cell>
        </row>
        <row r="1090">
          <cell r="L1090" t="str">
            <v>Pharmacy</v>
          </cell>
          <cell r="M1090" t="str">
            <v>Validated</v>
          </cell>
        </row>
        <row r="1091">
          <cell r="L1091" t="str">
            <v>Pharmacy</v>
          </cell>
          <cell r="M1091" t="str">
            <v>Validated</v>
          </cell>
        </row>
        <row r="1092">
          <cell r="L1092" t="str">
            <v>Pharmacy</v>
          </cell>
          <cell r="M1092" t="str">
            <v>Validated</v>
          </cell>
        </row>
        <row r="1093">
          <cell r="L1093" t="str">
            <v>Pharmacy</v>
          </cell>
          <cell r="M1093" t="str">
            <v>Validated</v>
          </cell>
        </row>
        <row r="1094">
          <cell r="L1094" t="str">
            <v>Pharmacy</v>
          </cell>
          <cell r="M1094" t="str">
            <v>Validated</v>
          </cell>
        </row>
        <row r="1095">
          <cell r="L1095" t="str">
            <v>Pharmacy</v>
          </cell>
          <cell r="M1095" t="str">
            <v>Validated</v>
          </cell>
        </row>
        <row r="1096">
          <cell r="L1096" t="str">
            <v>Pharmacy</v>
          </cell>
          <cell r="M1096" t="str">
            <v>Validated</v>
          </cell>
        </row>
        <row r="1097">
          <cell r="L1097" t="str">
            <v>Pharmacy</v>
          </cell>
          <cell r="M1097" t="str">
            <v>Validated</v>
          </cell>
        </row>
        <row r="1098">
          <cell r="L1098" t="str">
            <v>Pharmacy</v>
          </cell>
          <cell r="M1098" t="str">
            <v>Validated</v>
          </cell>
        </row>
        <row r="1099">
          <cell r="L1099" t="str">
            <v>Pharmacy</v>
          </cell>
          <cell r="M1099" t="str">
            <v>Validated</v>
          </cell>
        </row>
        <row r="1100">
          <cell r="L1100" t="str">
            <v>Pharmacy</v>
          </cell>
          <cell r="M1100" t="str">
            <v>Validated</v>
          </cell>
        </row>
        <row r="1101">
          <cell r="L1101" t="str">
            <v>Pharmacy</v>
          </cell>
          <cell r="M1101" t="str">
            <v>Validated</v>
          </cell>
        </row>
        <row r="1102">
          <cell r="L1102" t="str">
            <v>Pharmacy</v>
          </cell>
          <cell r="M1102" t="str">
            <v>Validated</v>
          </cell>
        </row>
        <row r="1103">
          <cell r="L1103" t="str">
            <v>Pharmacy</v>
          </cell>
          <cell r="M1103" t="str">
            <v>Validated</v>
          </cell>
        </row>
        <row r="1104">
          <cell r="L1104" t="str">
            <v>Pharmacy</v>
          </cell>
          <cell r="M1104" t="str">
            <v>Validated</v>
          </cell>
        </row>
        <row r="1105">
          <cell r="L1105" t="str">
            <v>Pharmacy</v>
          </cell>
          <cell r="M1105" t="str">
            <v>Validated</v>
          </cell>
        </row>
        <row r="1106">
          <cell r="L1106" t="str">
            <v>Pharmacy</v>
          </cell>
          <cell r="M1106" t="str">
            <v>Validated</v>
          </cell>
        </row>
        <row r="1107">
          <cell r="L1107" t="str">
            <v>Pharmacy</v>
          </cell>
          <cell r="M1107" t="str">
            <v>Validated</v>
          </cell>
        </row>
        <row r="1108">
          <cell r="L1108" t="str">
            <v>Pharmacy</v>
          </cell>
          <cell r="M1108" t="str">
            <v>Validated</v>
          </cell>
        </row>
        <row r="1109">
          <cell r="L1109" t="str">
            <v>Pharmacy</v>
          </cell>
          <cell r="M1109" t="str">
            <v>Validated</v>
          </cell>
        </row>
        <row r="1110">
          <cell r="L1110" t="str">
            <v>Pharmacy</v>
          </cell>
          <cell r="M1110" t="str">
            <v>Validated</v>
          </cell>
        </row>
        <row r="1111">
          <cell r="L1111" t="str">
            <v>Pharmacy</v>
          </cell>
          <cell r="M1111" t="str">
            <v>Validated</v>
          </cell>
        </row>
        <row r="1112">
          <cell r="L1112" t="str">
            <v>Pharmacy</v>
          </cell>
          <cell r="M1112" t="str">
            <v>Validated</v>
          </cell>
        </row>
        <row r="1113">
          <cell r="L1113" t="str">
            <v>Pharmacy</v>
          </cell>
          <cell r="M1113" t="str">
            <v>Validated</v>
          </cell>
        </row>
        <row r="1114">
          <cell r="L1114" t="str">
            <v>Pharmacy</v>
          </cell>
          <cell r="M1114" t="str">
            <v>Validated</v>
          </cell>
        </row>
        <row r="1115">
          <cell r="L1115" t="str">
            <v>Pharmacy</v>
          </cell>
          <cell r="M1115" t="str">
            <v>Validated</v>
          </cell>
        </row>
        <row r="1116">
          <cell r="L1116" t="str">
            <v>Pharmacy</v>
          </cell>
          <cell r="M1116" t="str">
            <v>Validated</v>
          </cell>
        </row>
        <row r="1117">
          <cell r="L1117" t="str">
            <v>Pharmacy</v>
          </cell>
          <cell r="M1117" t="str">
            <v>Validated</v>
          </cell>
        </row>
        <row r="1118">
          <cell r="L1118" t="str">
            <v>Pharmacy</v>
          </cell>
          <cell r="M1118" t="str">
            <v>Validated</v>
          </cell>
        </row>
        <row r="1119">
          <cell r="L1119" t="str">
            <v>Pharmacy</v>
          </cell>
          <cell r="M1119" t="str">
            <v>Validated</v>
          </cell>
        </row>
        <row r="1120">
          <cell r="L1120" t="str">
            <v>Pharmacy</v>
          </cell>
          <cell r="M1120" t="str">
            <v>Validated</v>
          </cell>
        </row>
        <row r="1121">
          <cell r="L1121" t="str">
            <v>Pharmacy</v>
          </cell>
          <cell r="M1121" t="str">
            <v>Validated</v>
          </cell>
        </row>
        <row r="1122">
          <cell r="L1122" t="str">
            <v>Pharmacy</v>
          </cell>
          <cell r="M1122" t="str">
            <v>Validated</v>
          </cell>
        </row>
        <row r="1123">
          <cell r="L1123" t="str">
            <v>Pharmacy</v>
          </cell>
          <cell r="M1123" t="str">
            <v>Validated</v>
          </cell>
        </row>
        <row r="1124">
          <cell r="L1124" t="str">
            <v>Pharmacy</v>
          </cell>
          <cell r="M1124" t="str">
            <v>Validated</v>
          </cell>
        </row>
        <row r="1125">
          <cell r="L1125" t="str">
            <v>Pharmacy</v>
          </cell>
          <cell r="M1125" t="str">
            <v>Validated</v>
          </cell>
        </row>
        <row r="1126">
          <cell r="L1126" t="str">
            <v>Pharmacy</v>
          </cell>
          <cell r="M1126" t="str">
            <v>Validated</v>
          </cell>
        </row>
        <row r="1127">
          <cell r="L1127" t="str">
            <v>Pharmacy</v>
          </cell>
          <cell r="M1127" t="str">
            <v>Validated</v>
          </cell>
        </row>
        <row r="1128">
          <cell r="L1128" t="str">
            <v>Pharmacy</v>
          </cell>
          <cell r="M1128" t="str">
            <v>Validated</v>
          </cell>
        </row>
        <row r="1129">
          <cell r="L1129" t="str">
            <v>Pharmacy</v>
          </cell>
          <cell r="M1129" t="str">
            <v>Validated</v>
          </cell>
        </row>
        <row r="1130">
          <cell r="L1130" t="str">
            <v>Pharmacy</v>
          </cell>
          <cell r="M1130" t="str">
            <v>Validated</v>
          </cell>
        </row>
        <row r="1131">
          <cell r="L1131" t="str">
            <v>Pharmacy</v>
          </cell>
          <cell r="M1131" t="str">
            <v>Validated</v>
          </cell>
        </row>
        <row r="1132">
          <cell r="L1132" t="str">
            <v>Pharmacy</v>
          </cell>
          <cell r="M1132" t="str">
            <v>Validated</v>
          </cell>
        </row>
        <row r="1133">
          <cell r="L1133" t="str">
            <v>Pharmacy</v>
          </cell>
          <cell r="M1133" t="str">
            <v>Validated</v>
          </cell>
        </row>
        <row r="1134">
          <cell r="L1134" t="str">
            <v>Pharmacy</v>
          </cell>
          <cell r="M1134" t="str">
            <v>Validated</v>
          </cell>
        </row>
        <row r="1135">
          <cell r="L1135" t="str">
            <v>Pharmacy</v>
          </cell>
          <cell r="M1135" t="str">
            <v>Validated</v>
          </cell>
        </row>
        <row r="1136">
          <cell r="L1136" t="str">
            <v>Pharmacy</v>
          </cell>
          <cell r="M1136" t="str">
            <v>Validated</v>
          </cell>
        </row>
        <row r="1137">
          <cell r="L1137" t="str">
            <v>Pharmacy</v>
          </cell>
          <cell r="M1137" t="str">
            <v>Validated</v>
          </cell>
        </row>
        <row r="1138">
          <cell r="L1138" t="str">
            <v>Pharmacy</v>
          </cell>
          <cell r="M1138" t="str">
            <v>Validated</v>
          </cell>
        </row>
        <row r="1139">
          <cell r="L1139" t="str">
            <v>Pharmacy</v>
          </cell>
          <cell r="M1139" t="str">
            <v>Validated</v>
          </cell>
        </row>
        <row r="1140">
          <cell r="L1140" t="str">
            <v>Pharmacy</v>
          </cell>
          <cell r="M1140" t="str">
            <v>Validated</v>
          </cell>
        </row>
        <row r="1141">
          <cell r="L1141" t="str">
            <v>Pharmacy</v>
          </cell>
          <cell r="M1141" t="str">
            <v>Validated</v>
          </cell>
        </row>
        <row r="1142">
          <cell r="L1142" t="str">
            <v>Pharmacy</v>
          </cell>
          <cell r="M1142" t="str">
            <v>Validated</v>
          </cell>
        </row>
        <row r="1143">
          <cell r="L1143" t="str">
            <v>Pharmacy</v>
          </cell>
          <cell r="M1143" t="str">
            <v>Validated</v>
          </cell>
        </row>
        <row r="1144">
          <cell r="L1144" t="str">
            <v>Pharmacy</v>
          </cell>
          <cell r="M1144" t="str">
            <v>Validated</v>
          </cell>
        </row>
        <row r="1145">
          <cell r="L1145" t="str">
            <v>Pharmacy</v>
          </cell>
          <cell r="M1145" t="str">
            <v>Validated</v>
          </cell>
        </row>
        <row r="1146">
          <cell r="L1146" t="str">
            <v>Pharmacy</v>
          </cell>
          <cell r="M1146" t="str">
            <v>Validated</v>
          </cell>
        </row>
        <row r="1147">
          <cell r="L1147" t="str">
            <v>Pharmacy</v>
          </cell>
          <cell r="M1147" t="str">
            <v>Validated</v>
          </cell>
        </row>
        <row r="1148">
          <cell r="L1148" t="str">
            <v>Pharmacy</v>
          </cell>
          <cell r="M1148" t="str">
            <v>Validated</v>
          </cell>
        </row>
        <row r="1149">
          <cell r="L1149" t="str">
            <v>Pharmacy</v>
          </cell>
          <cell r="M1149" t="str">
            <v>Validated</v>
          </cell>
        </row>
        <row r="1150">
          <cell r="L1150" t="str">
            <v>Pharmacy</v>
          </cell>
          <cell r="M1150" t="str">
            <v>Validated</v>
          </cell>
        </row>
        <row r="1151">
          <cell r="L1151" t="str">
            <v>Pharmacy</v>
          </cell>
          <cell r="M1151" t="str">
            <v>Validated</v>
          </cell>
        </row>
        <row r="1152">
          <cell r="L1152" t="str">
            <v>Pharmacy</v>
          </cell>
          <cell r="M1152" t="str">
            <v>Validated</v>
          </cell>
        </row>
        <row r="1153">
          <cell r="L1153" t="str">
            <v>Pharmacy</v>
          </cell>
          <cell r="M1153" t="str">
            <v>Validated</v>
          </cell>
        </row>
        <row r="1154">
          <cell r="L1154" t="str">
            <v>Pharmacy</v>
          </cell>
          <cell r="M1154" t="str">
            <v>Validated</v>
          </cell>
        </row>
        <row r="1155">
          <cell r="L1155" t="str">
            <v>Pharmacy</v>
          </cell>
          <cell r="M1155" t="str">
            <v>Validated</v>
          </cell>
        </row>
        <row r="1156">
          <cell r="L1156" t="str">
            <v>Pharmacy</v>
          </cell>
          <cell r="M1156" t="str">
            <v>Validated</v>
          </cell>
        </row>
        <row r="1157">
          <cell r="L1157" t="str">
            <v>Pharmacy</v>
          </cell>
          <cell r="M1157" t="str">
            <v>Validated</v>
          </cell>
        </row>
        <row r="1158">
          <cell r="L1158" t="str">
            <v>Pharmacy</v>
          </cell>
          <cell r="M1158" t="str">
            <v>Validated</v>
          </cell>
        </row>
        <row r="1159">
          <cell r="L1159" t="str">
            <v>Pharmacy</v>
          </cell>
          <cell r="M1159" t="str">
            <v>Validated</v>
          </cell>
        </row>
        <row r="1160">
          <cell r="L1160" t="str">
            <v>Pharmacy</v>
          </cell>
          <cell r="M1160" t="str">
            <v>Validated</v>
          </cell>
        </row>
        <row r="1161">
          <cell r="L1161" t="str">
            <v>Pharmacy</v>
          </cell>
          <cell r="M1161" t="str">
            <v>Validated</v>
          </cell>
        </row>
        <row r="1162">
          <cell r="L1162" t="str">
            <v>Pharmacy</v>
          </cell>
          <cell r="M1162" t="str">
            <v>Validated</v>
          </cell>
        </row>
        <row r="1163">
          <cell r="L1163" t="str">
            <v>Pharmacy</v>
          </cell>
          <cell r="M1163" t="str">
            <v>Validated</v>
          </cell>
        </row>
        <row r="1164">
          <cell r="L1164" t="str">
            <v>Pharmacy</v>
          </cell>
          <cell r="M1164" t="str">
            <v>Validated</v>
          </cell>
        </row>
        <row r="1165">
          <cell r="L1165" t="str">
            <v>Pharmacy</v>
          </cell>
          <cell r="M1165" t="str">
            <v>Validated</v>
          </cell>
        </row>
        <row r="1166">
          <cell r="L1166" t="str">
            <v>Pharmacy</v>
          </cell>
          <cell r="M1166" t="str">
            <v>Validated</v>
          </cell>
        </row>
        <row r="1167">
          <cell r="L1167" t="str">
            <v>Pharmacy</v>
          </cell>
          <cell r="M1167" t="str">
            <v>Validated</v>
          </cell>
        </row>
        <row r="1168">
          <cell r="L1168" t="str">
            <v>Pharmacy</v>
          </cell>
          <cell r="M1168" t="str">
            <v>Validated</v>
          </cell>
        </row>
        <row r="1169">
          <cell r="L1169" t="str">
            <v>Pharmacy</v>
          </cell>
          <cell r="M1169" t="str">
            <v>Validated</v>
          </cell>
        </row>
        <row r="1170">
          <cell r="L1170" t="str">
            <v>Pharmacy</v>
          </cell>
          <cell r="M1170" t="str">
            <v>Validated</v>
          </cell>
        </row>
        <row r="1171">
          <cell r="L1171" t="str">
            <v>Pharmacy</v>
          </cell>
          <cell r="M1171" t="str">
            <v>Validated</v>
          </cell>
        </row>
        <row r="1172">
          <cell r="L1172" t="str">
            <v>Pharmacy</v>
          </cell>
          <cell r="M1172" t="str">
            <v>Validated</v>
          </cell>
        </row>
        <row r="1173">
          <cell r="L1173" t="str">
            <v>Pharmacy</v>
          </cell>
          <cell r="M1173" t="str">
            <v>Validated</v>
          </cell>
        </row>
        <row r="1174">
          <cell r="L1174" t="str">
            <v>Pharmacy</v>
          </cell>
          <cell r="M1174" t="str">
            <v>Validated</v>
          </cell>
        </row>
        <row r="1175">
          <cell r="L1175" t="str">
            <v>Pharmacy</v>
          </cell>
          <cell r="M1175" t="str">
            <v>Validated</v>
          </cell>
        </row>
        <row r="1176">
          <cell r="L1176" t="str">
            <v>Pharmacy</v>
          </cell>
          <cell r="M1176" t="str">
            <v>Validated</v>
          </cell>
        </row>
        <row r="1177">
          <cell r="L1177" t="str">
            <v>Pharmacy</v>
          </cell>
          <cell r="M1177" t="str">
            <v>Validated</v>
          </cell>
        </row>
        <row r="1178">
          <cell r="L1178" t="str">
            <v>Pharmacy</v>
          </cell>
          <cell r="M1178" t="str">
            <v>Validated</v>
          </cell>
        </row>
        <row r="1179">
          <cell r="L1179" t="str">
            <v>Pharmacy</v>
          </cell>
          <cell r="M1179" t="str">
            <v>Validated</v>
          </cell>
        </row>
        <row r="1180">
          <cell r="L1180" t="str">
            <v>Pharmacy</v>
          </cell>
          <cell r="M1180" t="str">
            <v>Validated</v>
          </cell>
        </row>
        <row r="1181">
          <cell r="L1181" t="str">
            <v>Pharmacy</v>
          </cell>
          <cell r="M1181" t="str">
            <v>Validated</v>
          </cell>
        </row>
        <row r="1182">
          <cell r="L1182" t="str">
            <v>Pharmacy</v>
          </cell>
          <cell r="M1182" t="str">
            <v>Validated</v>
          </cell>
        </row>
        <row r="1183">
          <cell r="L1183" t="str">
            <v>Pharmacy</v>
          </cell>
          <cell r="M1183" t="str">
            <v>Validated</v>
          </cell>
        </row>
        <row r="1184">
          <cell r="L1184" t="str">
            <v>Pharmacy</v>
          </cell>
          <cell r="M1184" t="str">
            <v>Validated</v>
          </cell>
        </row>
        <row r="1185">
          <cell r="L1185" t="str">
            <v>Pharmacy</v>
          </cell>
          <cell r="M1185" t="str">
            <v>Validated</v>
          </cell>
        </row>
        <row r="1186">
          <cell r="L1186" t="str">
            <v>Pharmacy</v>
          </cell>
          <cell r="M1186" t="str">
            <v>Validated</v>
          </cell>
        </row>
        <row r="1187">
          <cell r="L1187" t="str">
            <v>Pharmacy</v>
          </cell>
          <cell r="M1187" t="str">
            <v>Validated</v>
          </cell>
        </row>
        <row r="1188">
          <cell r="L1188" t="str">
            <v>Pharmacy</v>
          </cell>
          <cell r="M1188" t="str">
            <v>Validated</v>
          </cell>
        </row>
        <row r="1189">
          <cell r="L1189" t="str">
            <v>Pharmacy</v>
          </cell>
          <cell r="M1189" t="str">
            <v>Validated</v>
          </cell>
        </row>
        <row r="1190">
          <cell r="L1190" t="str">
            <v>Pharmacy</v>
          </cell>
          <cell r="M1190" t="str">
            <v>Validated</v>
          </cell>
        </row>
        <row r="1191">
          <cell r="L1191" t="str">
            <v>Pharmacy</v>
          </cell>
          <cell r="M1191" t="str">
            <v>Validated</v>
          </cell>
        </row>
        <row r="1192">
          <cell r="L1192" t="str">
            <v>Pharmacy</v>
          </cell>
          <cell r="M1192" t="str">
            <v>Validated</v>
          </cell>
        </row>
        <row r="1193">
          <cell r="L1193" t="str">
            <v>Pharmacy</v>
          </cell>
          <cell r="M1193" t="str">
            <v>Validated</v>
          </cell>
        </row>
        <row r="1194">
          <cell r="L1194" t="str">
            <v>Pharmacy</v>
          </cell>
          <cell r="M1194" t="str">
            <v>Validated</v>
          </cell>
        </row>
        <row r="1195">
          <cell r="L1195" t="str">
            <v>Pharmacy</v>
          </cell>
          <cell r="M1195" t="str">
            <v>Validated</v>
          </cell>
        </row>
        <row r="1196">
          <cell r="L1196" t="str">
            <v>Pharmacy</v>
          </cell>
          <cell r="M1196" t="str">
            <v>Validated</v>
          </cell>
        </row>
        <row r="1197">
          <cell r="L1197" t="str">
            <v>Pharmacy</v>
          </cell>
          <cell r="M1197" t="str">
            <v>Validated</v>
          </cell>
        </row>
        <row r="1198">
          <cell r="L1198" t="str">
            <v>Pharmacy</v>
          </cell>
          <cell r="M1198" t="str">
            <v>Validated</v>
          </cell>
        </row>
        <row r="1199">
          <cell r="L1199" t="str">
            <v>Pharmacy</v>
          </cell>
          <cell r="M1199" t="str">
            <v>Validated</v>
          </cell>
        </row>
        <row r="1200">
          <cell r="L1200" t="str">
            <v>Pharmacy</v>
          </cell>
          <cell r="M1200" t="str">
            <v>Validated</v>
          </cell>
        </row>
        <row r="1201">
          <cell r="L1201" t="str">
            <v>Pharmacy</v>
          </cell>
          <cell r="M1201" t="str">
            <v>Validated</v>
          </cell>
        </row>
        <row r="1202">
          <cell r="L1202" t="str">
            <v>Pharmacy</v>
          </cell>
          <cell r="M1202" t="str">
            <v>Validated</v>
          </cell>
        </row>
        <row r="1203">
          <cell r="L1203" t="str">
            <v>Pharmacy</v>
          </cell>
          <cell r="M1203" t="str">
            <v>Validated</v>
          </cell>
        </row>
        <row r="1204">
          <cell r="L1204" t="str">
            <v>Pharmacy</v>
          </cell>
          <cell r="M1204" t="str">
            <v>Validated</v>
          </cell>
        </row>
        <row r="1205">
          <cell r="L1205" t="str">
            <v>Pharmacy</v>
          </cell>
          <cell r="M1205" t="str">
            <v>Validated</v>
          </cell>
        </row>
        <row r="1206">
          <cell r="L1206" t="str">
            <v>Pharmacy</v>
          </cell>
          <cell r="M1206" t="str">
            <v>Validated</v>
          </cell>
        </row>
        <row r="1207">
          <cell r="L1207" t="str">
            <v>Pharmacy</v>
          </cell>
          <cell r="M1207" t="str">
            <v>Validated</v>
          </cell>
        </row>
        <row r="1208">
          <cell r="L1208" t="str">
            <v>Pharmacy</v>
          </cell>
          <cell r="M1208" t="str">
            <v>Validated</v>
          </cell>
        </row>
        <row r="1209">
          <cell r="L1209" t="str">
            <v>Pharmacy</v>
          </cell>
          <cell r="M1209" t="str">
            <v>Validated</v>
          </cell>
        </row>
        <row r="1210">
          <cell r="L1210" t="str">
            <v>Pharmacy</v>
          </cell>
          <cell r="M1210" t="str">
            <v>Validated</v>
          </cell>
        </row>
        <row r="1211">
          <cell r="L1211" t="str">
            <v>Pharmacy</v>
          </cell>
          <cell r="M1211" t="str">
            <v>Validated</v>
          </cell>
        </row>
        <row r="1212">
          <cell r="L1212" t="str">
            <v>Pharmacy</v>
          </cell>
          <cell r="M1212" t="str">
            <v>Validated</v>
          </cell>
        </row>
        <row r="1213">
          <cell r="L1213" t="str">
            <v>Pharmacy</v>
          </cell>
          <cell r="M1213" t="str">
            <v>Validated</v>
          </cell>
        </row>
        <row r="1214">
          <cell r="L1214" t="str">
            <v>Pharmacy</v>
          </cell>
          <cell r="M1214" t="str">
            <v>Validated</v>
          </cell>
        </row>
        <row r="1215">
          <cell r="L1215" t="str">
            <v>Pharmacy</v>
          </cell>
          <cell r="M1215" t="str">
            <v>Validated</v>
          </cell>
        </row>
        <row r="1216">
          <cell r="L1216" t="str">
            <v>Pharmacy</v>
          </cell>
          <cell r="M1216" t="str">
            <v>Validated</v>
          </cell>
        </row>
        <row r="1217">
          <cell r="L1217" t="str">
            <v>Pharmacy</v>
          </cell>
          <cell r="M1217" t="str">
            <v>Validated</v>
          </cell>
        </row>
        <row r="1218">
          <cell r="L1218" t="str">
            <v>Pharmacy</v>
          </cell>
          <cell r="M1218" t="str">
            <v>Validated</v>
          </cell>
        </row>
        <row r="1219">
          <cell r="L1219" t="str">
            <v>Pharmacy</v>
          </cell>
          <cell r="M1219" t="str">
            <v>Validated</v>
          </cell>
        </row>
        <row r="1220">
          <cell r="L1220" t="str">
            <v>Pharmacy</v>
          </cell>
          <cell r="M1220" t="str">
            <v>Validated</v>
          </cell>
        </row>
        <row r="1221">
          <cell r="L1221" t="str">
            <v>Pharmacy</v>
          </cell>
          <cell r="M1221" t="str">
            <v>Validated</v>
          </cell>
        </row>
        <row r="1222">
          <cell r="L1222" t="str">
            <v>Pharmacy</v>
          </cell>
          <cell r="M1222" t="str">
            <v>Validated</v>
          </cell>
        </row>
        <row r="1223">
          <cell r="L1223" t="str">
            <v>Pharmacy</v>
          </cell>
          <cell r="M1223" t="str">
            <v>Validated</v>
          </cell>
        </row>
        <row r="1224">
          <cell r="L1224" t="str">
            <v>Pharmacy</v>
          </cell>
          <cell r="M1224" t="str">
            <v>Validated</v>
          </cell>
        </row>
        <row r="1225">
          <cell r="L1225" t="str">
            <v>Pharmacy</v>
          </cell>
          <cell r="M1225" t="str">
            <v>Validated</v>
          </cell>
        </row>
        <row r="1226">
          <cell r="L1226" t="str">
            <v>Pharmacy</v>
          </cell>
          <cell r="M1226" t="str">
            <v>Validated</v>
          </cell>
        </row>
        <row r="1227">
          <cell r="L1227" t="str">
            <v>Pharmacy</v>
          </cell>
          <cell r="M1227" t="str">
            <v>Validated</v>
          </cell>
        </row>
        <row r="1228">
          <cell r="L1228" t="str">
            <v>Pharmacy</v>
          </cell>
          <cell r="M1228" t="str">
            <v>Validated</v>
          </cell>
        </row>
        <row r="1229">
          <cell r="L1229" t="str">
            <v>Pharmacy</v>
          </cell>
          <cell r="M1229" t="str">
            <v>Validated</v>
          </cell>
        </row>
        <row r="1230">
          <cell r="L1230" t="str">
            <v>Pharmacy</v>
          </cell>
          <cell r="M1230" t="str">
            <v>Validated</v>
          </cell>
        </row>
        <row r="1231">
          <cell r="L1231" t="str">
            <v>Pharmacy</v>
          </cell>
          <cell r="M1231" t="str">
            <v>Validated</v>
          </cell>
        </row>
        <row r="1232">
          <cell r="L1232" t="str">
            <v>Pharmacy</v>
          </cell>
          <cell r="M1232" t="str">
            <v>Validated</v>
          </cell>
        </row>
        <row r="1233">
          <cell r="L1233" t="str">
            <v>Pharmacy</v>
          </cell>
          <cell r="M1233" t="str">
            <v>Validated</v>
          </cell>
        </row>
        <row r="1234">
          <cell r="L1234" t="str">
            <v>Pharmacy</v>
          </cell>
          <cell r="M1234" t="str">
            <v>Validated</v>
          </cell>
        </row>
        <row r="1235">
          <cell r="L1235" t="str">
            <v>Pharmacy</v>
          </cell>
          <cell r="M1235" t="str">
            <v>Validated</v>
          </cell>
        </row>
        <row r="1236">
          <cell r="L1236" t="str">
            <v>Pharmacy</v>
          </cell>
          <cell r="M1236" t="str">
            <v>Validated</v>
          </cell>
        </row>
        <row r="1237">
          <cell r="L1237" t="str">
            <v>Pharmacy</v>
          </cell>
          <cell r="M1237" t="str">
            <v>Validated</v>
          </cell>
        </row>
        <row r="1238">
          <cell r="L1238" t="str">
            <v>Pharmacy</v>
          </cell>
          <cell r="M1238" t="str">
            <v>Validated</v>
          </cell>
        </row>
        <row r="1239">
          <cell r="L1239" t="str">
            <v>Pharmacy</v>
          </cell>
          <cell r="M1239" t="str">
            <v>Validated</v>
          </cell>
        </row>
        <row r="1240">
          <cell r="L1240" t="str">
            <v>Pharmacy</v>
          </cell>
          <cell r="M1240" t="str">
            <v>Validated</v>
          </cell>
        </row>
        <row r="1241">
          <cell r="L1241" t="str">
            <v>Pharmacy</v>
          </cell>
          <cell r="M1241" t="str">
            <v>Validated</v>
          </cell>
        </row>
        <row r="1242">
          <cell r="L1242" t="str">
            <v>Pharmacy</v>
          </cell>
          <cell r="M1242" t="str">
            <v>Validated</v>
          </cell>
        </row>
        <row r="1243">
          <cell r="L1243" t="str">
            <v>Pharmacy</v>
          </cell>
          <cell r="M1243" t="str">
            <v>Validated</v>
          </cell>
        </row>
        <row r="1244">
          <cell r="L1244" t="str">
            <v>Pharmacy</v>
          </cell>
          <cell r="M1244" t="str">
            <v>Validated</v>
          </cell>
        </row>
        <row r="1245">
          <cell r="L1245" t="str">
            <v>Pharmacy</v>
          </cell>
          <cell r="M1245" t="str">
            <v>Validated</v>
          </cell>
        </row>
        <row r="1246">
          <cell r="L1246" t="str">
            <v>Pharmacy</v>
          </cell>
          <cell r="M1246" t="str">
            <v>Validated</v>
          </cell>
        </row>
        <row r="1247">
          <cell r="L1247" t="str">
            <v>Pharmacy</v>
          </cell>
          <cell r="M1247" t="str">
            <v>Validated</v>
          </cell>
        </row>
        <row r="1248">
          <cell r="L1248" t="str">
            <v>Pharmacy</v>
          </cell>
          <cell r="M1248" t="str">
            <v>Validated</v>
          </cell>
        </row>
        <row r="1249">
          <cell r="L1249" t="str">
            <v>Pharmacy</v>
          </cell>
          <cell r="M1249" t="str">
            <v>Validated</v>
          </cell>
        </row>
        <row r="1250">
          <cell r="L1250" t="str">
            <v>Pharmacy</v>
          </cell>
          <cell r="M1250" t="str">
            <v>Validated</v>
          </cell>
        </row>
        <row r="1251">
          <cell r="L1251" t="str">
            <v>Pharmacy</v>
          </cell>
          <cell r="M1251" t="str">
            <v>Validated</v>
          </cell>
        </row>
        <row r="1252">
          <cell r="L1252" t="str">
            <v>Pharmacy</v>
          </cell>
          <cell r="M1252" t="str">
            <v>Validated</v>
          </cell>
        </row>
        <row r="1253">
          <cell r="L1253" t="str">
            <v>Pharmacy</v>
          </cell>
          <cell r="M1253" t="str">
            <v>Validated</v>
          </cell>
        </row>
        <row r="1254">
          <cell r="L1254" t="str">
            <v>Pharmacy</v>
          </cell>
          <cell r="M1254" t="str">
            <v>Validated</v>
          </cell>
        </row>
        <row r="1255">
          <cell r="L1255" t="str">
            <v>Pharmacy</v>
          </cell>
          <cell r="M1255" t="str">
            <v>Validated</v>
          </cell>
        </row>
        <row r="1256">
          <cell r="L1256" t="str">
            <v>Pharmacy</v>
          </cell>
          <cell r="M1256" t="str">
            <v>Validated</v>
          </cell>
        </row>
        <row r="1257">
          <cell r="L1257" t="str">
            <v>Pharmacy</v>
          </cell>
          <cell r="M1257" t="str">
            <v>Validated</v>
          </cell>
        </row>
        <row r="1258">
          <cell r="L1258" t="str">
            <v>Pharmacy</v>
          </cell>
          <cell r="M1258" t="str">
            <v>Validated</v>
          </cell>
        </row>
        <row r="1259">
          <cell r="L1259" t="str">
            <v>Pharmacy</v>
          </cell>
          <cell r="M1259" t="str">
            <v>Validated</v>
          </cell>
        </row>
        <row r="1260">
          <cell r="L1260" t="str">
            <v>Pharmacy</v>
          </cell>
          <cell r="M1260" t="str">
            <v>Validated</v>
          </cell>
        </row>
        <row r="1261">
          <cell r="L1261" t="str">
            <v>Pharmacy</v>
          </cell>
          <cell r="M1261" t="str">
            <v>Validated</v>
          </cell>
        </row>
        <row r="1262">
          <cell r="L1262" t="str">
            <v>Pharmacy</v>
          </cell>
          <cell r="M1262" t="str">
            <v>Validated</v>
          </cell>
        </row>
        <row r="1263">
          <cell r="L1263" t="str">
            <v>Pharmacy</v>
          </cell>
          <cell r="M1263" t="str">
            <v>Validated</v>
          </cell>
        </row>
        <row r="1264">
          <cell r="L1264" t="str">
            <v>Pharmacy</v>
          </cell>
          <cell r="M1264" t="str">
            <v>Validated</v>
          </cell>
        </row>
        <row r="1265">
          <cell r="L1265" t="str">
            <v>Pharmacy</v>
          </cell>
          <cell r="M1265" t="str">
            <v>Validated</v>
          </cell>
        </row>
        <row r="1266">
          <cell r="L1266" t="str">
            <v>Pharmacy</v>
          </cell>
          <cell r="M1266" t="str">
            <v>Validated</v>
          </cell>
        </row>
        <row r="1267">
          <cell r="L1267" t="str">
            <v>Pharmacy</v>
          </cell>
          <cell r="M1267" t="str">
            <v>Validated</v>
          </cell>
        </row>
        <row r="1268">
          <cell r="L1268" t="str">
            <v>Pharmacy</v>
          </cell>
          <cell r="M1268" t="str">
            <v>Validated</v>
          </cell>
        </row>
        <row r="1269">
          <cell r="L1269" t="str">
            <v>Pharmacy</v>
          </cell>
          <cell r="M1269" t="str">
            <v>Validated</v>
          </cell>
        </row>
        <row r="1270">
          <cell r="L1270" t="str">
            <v>Pharmacy</v>
          </cell>
          <cell r="M1270" t="str">
            <v>Validated</v>
          </cell>
        </row>
        <row r="1271">
          <cell r="L1271" t="str">
            <v>Pharmacy</v>
          </cell>
          <cell r="M1271" t="str">
            <v>Validated</v>
          </cell>
        </row>
        <row r="1272">
          <cell r="L1272" t="str">
            <v>Pharmacy</v>
          </cell>
          <cell r="M1272" t="str">
            <v>Validated</v>
          </cell>
        </row>
        <row r="1273">
          <cell r="L1273" t="str">
            <v>Pharmacy</v>
          </cell>
          <cell r="M1273" t="str">
            <v>Validated</v>
          </cell>
        </row>
        <row r="1274">
          <cell r="L1274" t="str">
            <v>Pharmacy</v>
          </cell>
          <cell r="M1274" t="str">
            <v>Validated</v>
          </cell>
        </row>
        <row r="1275">
          <cell r="L1275" t="str">
            <v>Pharmacy</v>
          </cell>
          <cell r="M1275" t="str">
            <v>Validated</v>
          </cell>
        </row>
        <row r="1276">
          <cell r="L1276" t="str">
            <v>Pharmacy</v>
          </cell>
          <cell r="M1276" t="str">
            <v>Validated</v>
          </cell>
        </row>
        <row r="1277">
          <cell r="L1277" t="str">
            <v>Pharmacy</v>
          </cell>
          <cell r="M1277" t="str">
            <v>Validated</v>
          </cell>
        </row>
        <row r="1278">
          <cell r="L1278" t="str">
            <v>Pharmacy</v>
          </cell>
          <cell r="M1278" t="str">
            <v>Validated</v>
          </cell>
        </row>
        <row r="1279">
          <cell r="L1279" t="str">
            <v>Pharmacy</v>
          </cell>
          <cell r="M1279" t="str">
            <v>Validated</v>
          </cell>
        </row>
        <row r="1280">
          <cell r="L1280" t="str">
            <v>Pharmacy</v>
          </cell>
          <cell r="M1280" t="str">
            <v>Validated</v>
          </cell>
        </row>
        <row r="1281">
          <cell r="L1281" t="str">
            <v>Pharmacy</v>
          </cell>
          <cell r="M1281" t="str">
            <v>Validated</v>
          </cell>
        </row>
        <row r="1282">
          <cell r="L1282" t="str">
            <v>Pharmacy</v>
          </cell>
          <cell r="M1282" t="str">
            <v>Validated</v>
          </cell>
        </row>
        <row r="1283">
          <cell r="L1283" t="str">
            <v>Pharmacy</v>
          </cell>
          <cell r="M1283" t="str">
            <v>Validated</v>
          </cell>
        </row>
        <row r="1284">
          <cell r="L1284" t="str">
            <v>Pharmacy</v>
          </cell>
          <cell r="M1284" t="str">
            <v>Validated</v>
          </cell>
        </row>
        <row r="1285">
          <cell r="L1285" t="str">
            <v>Pharmacy</v>
          </cell>
          <cell r="M1285" t="str">
            <v>Validated</v>
          </cell>
        </row>
        <row r="1286">
          <cell r="L1286" t="str">
            <v>Pharmacy</v>
          </cell>
          <cell r="M1286" t="str">
            <v>Validated</v>
          </cell>
        </row>
        <row r="1287">
          <cell r="L1287" t="str">
            <v>Pharmacy</v>
          </cell>
          <cell r="M1287" t="str">
            <v>Validated</v>
          </cell>
        </row>
        <row r="1288">
          <cell r="L1288" t="str">
            <v>Pharmacy</v>
          </cell>
          <cell r="M1288" t="str">
            <v>Validated</v>
          </cell>
        </row>
        <row r="1289">
          <cell r="L1289" t="str">
            <v>Pharmacy</v>
          </cell>
          <cell r="M1289" t="str">
            <v>Validated</v>
          </cell>
        </row>
        <row r="1290">
          <cell r="L1290" t="str">
            <v>Pharmacy</v>
          </cell>
          <cell r="M1290" t="str">
            <v>Validated</v>
          </cell>
        </row>
        <row r="1291">
          <cell r="L1291" t="str">
            <v>Pharmacy</v>
          </cell>
          <cell r="M1291" t="str">
            <v>Validated</v>
          </cell>
        </row>
        <row r="1292">
          <cell r="L1292" t="str">
            <v>Pharmacy</v>
          </cell>
          <cell r="M1292" t="str">
            <v>Validated</v>
          </cell>
        </row>
        <row r="1293">
          <cell r="L1293" t="str">
            <v>Pharmacy</v>
          </cell>
          <cell r="M1293" t="str">
            <v>Validated</v>
          </cell>
        </row>
        <row r="1294">
          <cell r="L1294" t="str">
            <v>Pharmacy</v>
          </cell>
          <cell r="M1294" t="str">
            <v>Validated</v>
          </cell>
        </row>
        <row r="1295">
          <cell r="L1295" t="str">
            <v>Pharmacy</v>
          </cell>
          <cell r="M1295" t="str">
            <v>Validated</v>
          </cell>
        </row>
        <row r="1296">
          <cell r="L1296" t="str">
            <v>Pharmacy</v>
          </cell>
          <cell r="M1296" t="str">
            <v>Validated</v>
          </cell>
        </row>
        <row r="1297">
          <cell r="L1297" t="str">
            <v>Pharmacy</v>
          </cell>
          <cell r="M1297" t="str">
            <v>Validated</v>
          </cell>
        </row>
        <row r="1298">
          <cell r="L1298" t="str">
            <v>Pharmacy</v>
          </cell>
          <cell r="M1298" t="str">
            <v>Validated</v>
          </cell>
        </row>
        <row r="1299">
          <cell r="L1299" t="str">
            <v>Pharmacy</v>
          </cell>
          <cell r="M1299" t="str">
            <v>Validated</v>
          </cell>
        </row>
        <row r="1300">
          <cell r="L1300" t="str">
            <v>Pharmacy</v>
          </cell>
          <cell r="M1300" t="str">
            <v>Validated</v>
          </cell>
        </row>
        <row r="1301">
          <cell r="L1301" t="str">
            <v>Pharmacy</v>
          </cell>
          <cell r="M1301" t="str">
            <v>Validated</v>
          </cell>
        </row>
        <row r="1302">
          <cell r="L1302" t="str">
            <v>Pharmacy</v>
          </cell>
          <cell r="M1302" t="str">
            <v>Validated</v>
          </cell>
        </row>
        <row r="1303">
          <cell r="L1303" t="str">
            <v>Pharmacy</v>
          </cell>
          <cell r="M1303" t="str">
            <v>Validated</v>
          </cell>
        </row>
        <row r="1304">
          <cell r="L1304" t="str">
            <v>Pharmacy</v>
          </cell>
          <cell r="M1304" t="str">
            <v>Validated</v>
          </cell>
        </row>
        <row r="1305">
          <cell r="L1305" t="str">
            <v>Pharmacy</v>
          </cell>
          <cell r="M1305" t="str">
            <v>Validated</v>
          </cell>
        </row>
        <row r="1306">
          <cell r="L1306" t="str">
            <v>Pharmacy</v>
          </cell>
          <cell r="M1306" t="str">
            <v>Validated</v>
          </cell>
        </row>
        <row r="1307">
          <cell r="L1307" t="str">
            <v>Pharmacy</v>
          </cell>
          <cell r="M1307" t="str">
            <v>Validated</v>
          </cell>
        </row>
        <row r="1308">
          <cell r="L1308" t="str">
            <v>Pharmacy</v>
          </cell>
          <cell r="M1308" t="str">
            <v>Validated</v>
          </cell>
        </row>
        <row r="1309">
          <cell r="L1309" t="str">
            <v>Pharmacy</v>
          </cell>
          <cell r="M1309" t="str">
            <v>Validated</v>
          </cell>
        </row>
        <row r="1310">
          <cell r="L1310" t="str">
            <v>Pharmacy</v>
          </cell>
          <cell r="M1310" t="str">
            <v>Validated</v>
          </cell>
        </row>
        <row r="1311">
          <cell r="L1311" t="str">
            <v>Pharmacy</v>
          </cell>
          <cell r="M1311" t="str">
            <v>Validated</v>
          </cell>
        </row>
        <row r="1312">
          <cell r="L1312" t="str">
            <v>Pharmacy</v>
          </cell>
          <cell r="M1312" t="str">
            <v>Validated</v>
          </cell>
        </row>
        <row r="1313">
          <cell r="L1313" t="str">
            <v>Pharmacy</v>
          </cell>
          <cell r="M1313" t="str">
            <v>Validated</v>
          </cell>
        </row>
        <row r="1314">
          <cell r="L1314" t="str">
            <v>Pharmacy</v>
          </cell>
          <cell r="M1314" t="str">
            <v>Validated</v>
          </cell>
        </row>
        <row r="1315">
          <cell r="L1315" t="str">
            <v>Pharmacy</v>
          </cell>
          <cell r="M1315" t="str">
            <v>Validated</v>
          </cell>
        </row>
        <row r="1316">
          <cell r="L1316" t="str">
            <v>Pharmacy</v>
          </cell>
          <cell r="M1316" t="str">
            <v>Validated</v>
          </cell>
        </row>
        <row r="1317">
          <cell r="L1317" t="str">
            <v>Pharmacy</v>
          </cell>
          <cell r="M1317" t="str">
            <v>Validated</v>
          </cell>
        </row>
        <row r="1318">
          <cell r="L1318" t="str">
            <v>Pharmacy</v>
          </cell>
          <cell r="M1318" t="str">
            <v>Validated</v>
          </cell>
        </row>
        <row r="1319">
          <cell r="L1319" t="str">
            <v>Pharmacy</v>
          </cell>
          <cell r="M1319" t="str">
            <v>Validated</v>
          </cell>
        </row>
        <row r="1320">
          <cell r="L1320" t="str">
            <v>Pharmacy</v>
          </cell>
          <cell r="M1320" t="str">
            <v>Validated</v>
          </cell>
        </row>
        <row r="1321">
          <cell r="L1321" t="str">
            <v>Pharmacy</v>
          </cell>
          <cell r="M1321" t="str">
            <v>Validated</v>
          </cell>
        </row>
        <row r="1322">
          <cell r="L1322" t="str">
            <v>Pharmacy</v>
          </cell>
          <cell r="M1322" t="str">
            <v>Validated</v>
          </cell>
        </row>
        <row r="1323">
          <cell r="L1323" t="str">
            <v>Pharmacy</v>
          </cell>
          <cell r="M1323" t="str">
            <v>Validated</v>
          </cell>
        </row>
        <row r="1324">
          <cell r="L1324" t="str">
            <v>Pharmacy</v>
          </cell>
          <cell r="M1324" t="str">
            <v>Validated</v>
          </cell>
        </row>
        <row r="1325">
          <cell r="L1325" t="str">
            <v>Pharmacy</v>
          </cell>
          <cell r="M1325" t="str">
            <v>Validated</v>
          </cell>
        </row>
        <row r="1326">
          <cell r="L1326" t="str">
            <v>Pharmacy</v>
          </cell>
          <cell r="M1326" t="str">
            <v>Validated</v>
          </cell>
        </row>
        <row r="1327">
          <cell r="L1327" t="str">
            <v>Pharmacy</v>
          </cell>
          <cell r="M1327" t="str">
            <v>Validated</v>
          </cell>
        </row>
        <row r="1328">
          <cell r="L1328" t="str">
            <v>Pharmacy</v>
          </cell>
          <cell r="M1328" t="str">
            <v>Validated</v>
          </cell>
        </row>
        <row r="1329">
          <cell r="L1329" t="str">
            <v>Pharmacy</v>
          </cell>
          <cell r="M1329" t="str">
            <v>Validated</v>
          </cell>
        </row>
        <row r="1330">
          <cell r="L1330" t="str">
            <v>Pharmacy</v>
          </cell>
          <cell r="M1330" t="str">
            <v>Validated</v>
          </cell>
        </row>
        <row r="1331">
          <cell r="L1331" t="str">
            <v>Pharmacy</v>
          </cell>
          <cell r="M1331" t="str">
            <v>Validated</v>
          </cell>
        </row>
        <row r="1332">
          <cell r="L1332" t="str">
            <v>Pharmacy</v>
          </cell>
          <cell r="M1332" t="str">
            <v>Validated</v>
          </cell>
        </row>
        <row r="1333">
          <cell r="L1333" t="str">
            <v>Pharmacy</v>
          </cell>
          <cell r="M1333" t="str">
            <v>Validated</v>
          </cell>
        </row>
        <row r="1334">
          <cell r="L1334" t="str">
            <v>Pharmacy</v>
          </cell>
          <cell r="M1334" t="str">
            <v>Validated</v>
          </cell>
        </row>
        <row r="1335">
          <cell r="L1335" t="str">
            <v>Pharmacy</v>
          </cell>
          <cell r="M1335" t="str">
            <v>Validated</v>
          </cell>
        </row>
        <row r="1336">
          <cell r="L1336" t="str">
            <v>Pharmacy</v>
          </cell>
          <cell r="M1336" t="str">
            <v>Validated</v>
          </cell>
        </row>
        <row r="1337">
          <cell r="L1337" t="str">
            <v>Pharmacy</v>
          </cell>
          <cell r="M1337" t="str">
            <v>Validated</v>
          </cell>
        </row>
        <row r="1338">
          <cell r="L1338" t="str">
            <v>Pharmacy</v>
          </cell>
          <cell r="M1338" t="str">
            <v>Validated</v>
          </cell>
        </row>
        <row r="1339">
          <cell r="L1339" t="str">
            <v>Pharmacy</v>
          </cell>
          <cell r="M1339" t="str">
            <v>Validated</v>
          </cell>
        </row>
        <row r="1340">
          <cell r="L1340" t="str">
            <v>Pharmacy</v>
          </cell>
          <cell r="M1340" t="str">
            <v>Validated</v>
          </cell>
        </row>
        <row r="1341">
          <cell r="L1341" t="str">
            <v>Pharmacy</v>
          </cell>
          <cell r="M1341" t="str">
            <v>Validated</v>
          </cell>
        </row>
        <row r="1342">
          <cell r="L1342" t="str">
            <v>Pharmacy</v>
          </cell>
          <cell r="M1342" t="str">
            <v>Validated</v>
          </cell>
        </row>
        <row r="1343">
          <cell r="L1343" t="str">
            <v>Pharmacy</v>
          </cell>
          <cell r="M1343" t="str">
            <v>Validated</v>
          </cell>
        </row>
        <row r="1344">
          <cell r="L1344" t="str">
            <v>Pharmacy</v>
          </cell>
          <cell r="M1344" t="str">
            <v>Validated</v>
          </cell>
        </row>
        <row r="1345">
          <cell r="L1345" t="str">
            <v>Pharmacy</v>
          </cell>
          <cell r="M1345" t="str">
            <v>Validated</v>
          </cell>
        </row>
        <row r="1346">
          <cell r="L1346" t="str">
            <v>Pharmacy</v>
          </cell>
          <cell r="M1346" t="str">
            <v>Validated</v>
          </cell>
        </row>
        <row r="1347">
          <cell r="L1347" t="str">
            <v>Pharmacy</v>
          </cell>
          <cell r="M1347" t="str">
            <v>Validated</v>
          </cell>
        </row>
        <row r="1348">
          <cell r="L1348" t="str">
            <v>Pharmacy</v>
          </cell>
          <cell r="M1348" t="str">
            <v>Validated</v>
          </cell>
        </row>
        <row r="1349">
          <cell r="L1349" t="str">
            <v>Pharmacy</v>
          </cell>
          <cell r="M1349" t="str">
            <v>Validated</v>
          </cell>
        </row>
        <row r="1350">
          <cell r="L1350" t="str">
            <v>Pharmacy</v>
          </cell>
          <cell r="M1350" t="str">
            <v>Validated</v>
          </cell>
        </row>
        <row r="1351">
          <cell r="L1351" t="str">
            <v>Pharmacy</v>
          </cell>
          <cell r="M1351" t="str">
            <v>Validated</v>
          </cell>
        </row>
        <row r="1352">
          <cell r="L1352" t="str">
            <v>Pharmacy</v>
          </cell>
          <cell r="M1352" t="str">
            <v>Validated</v>
          </cell>
        </row>
        <row r="1353">
          <cell r="L1353" t="str">
            <v>Pharmacy</v>
          </cell>
          <cell r="M1353" t="str">
            <v>Validated</v>
          </cell>
        </row>
        <row r="1354">
          <cell r="L1354" t="str">
            <v>Pharmacy</v>
          </cell>
          <cell r="M1354" t="str">
            <v>Validated</v>
          </cell>
        </row>
        <row r="1355">
          <cell r="L1355" t="str">
            <v>Pharmacy</v>
          </cell>
          <cell r="M1355" t="str">
            <v>Validated</v>
          </cell>
        </row>
        <row r="1356">
          <cell r="L1356" t="str">
            <v>Pharmacy</v>
          </cell>
          <cell r="M1356" t="str">
            <v>Validated</v>
          </cell>
        </row>
        <row r="1357">
          <cell r="L1357" t="str">
            <v>Pharmacy</v>
          </cell>
          <cell r="M1357" t="str">
            <v>Validated</v>
          </cell>
        </row>
        <row r="1358">
          <cell r="L1358" t="str">
            <v>Pharmacy</v>
          </cell>
          <cell r="M1358" t="str">
            <v>Validated</v>
          </cell>
        </row>
        <row r="1359">
          <cell r="L1359" t="str">
            <v>Pharmacy</v>
          </cell>
          <cell r="M1359" t="str">
            <v>Validated</v>
          </cell>
        </row>
        <row r="1360">
          <cell r="L1360" t="str">
            <v>Pharmacy</v>
          </cell>
          <cell r="M1360" t="str">
            <v>Validated</v>
          </cell>
        </row>
        <row r="1361">
          <cell r="L1361" t="str">
            <v>Pharmacy</v>
          </cell>
          <cell r="M1361" t="str">
            <v>Validated</v>
          </cell>
        </row>
        <row r="1362">
          <cell r="L1362" t="str">
            <v>Pharmacy</v>
          </cell>
          <cell r="M1362" t="str">
            <v>Validated</v>
          </cell>
        </row>
        <row r="1363">
          <cell r="L1363" t="str">
            <v>Pharmacy</v>
          </cell>
          <cell r="M1363" t="str">
            <v>Validated</v>
          </cell>
        </row>
        <row r="1364">
          <cell r="L1364" t="str">
            <v>Pharmacy</v>
          </cell>
          <cell r="M1364" t="str">
            <v>Validated</v>
          </cell>
        </row>
        <row r="1365">
          <cell r="L1365" t="str">
            <v>Pharmacy</v>
          </cell>
          <cell r="M1365" t="str">
            <v>Validated</v>
          </cell>
        </row>
        <row r="1366">
          <cell r="L1366" t="str">
            <v>Pharmacy</v>
          </cell>
          <cell r="M1366" t="str">
            <v>Validated</v>
          </cell>
        </row>
        <row r="1367">
          <cell r="L1367" t="str">
            <v>Pharmacy</v>
          </cell>
          <cell r="M1367" t="str">
            <v>Validated</v>
          </cell>
        </row>
        <row r="1368">
          <cell r="L1368" t="str">
            <v>Pharmacy</v>
          </cell>
          <cell r="M1368" t="str">
            <v>Validated</v>
          </cell>
        </row>
        <row r="1369">
          <cell r="L1369" t="str">
            <v>Pharmacy</v>
          </cell>
          <cell r="M1369" t="str">
            <v>Validated</v>
          </cell>
        </row>
        <row r="1370">
          <cell r="L1370" t="str">
            <v>Pharmacy</v>
          </cell>
          <cell r="M1370" t="str">
            <v>Validated</v>
          </cell>
        </row>
        <row r="1371">
          <cell r="L1371" t="str">
            <v>Pharmacy</v>
          </cell>
          <cell r="M1371" t="str">
            <v>Validated</v>
          </cell>
        </row>
        <row r="1372">
          <cell r="L1372" t="str">
            <v>Pharmacy</v>
          </cell>
          <cell r="M1372" t="str">
            <v>Validated</v>
          </cell>
        </row>
        <row r="1373">
          <cell r="L1373" t="str">
            <v>Pharmacy</v>
          </cell>
          <cell r="M1373" t="str">
            <v>Validated</v>
          </cell>
        </row>
        <row r="1374">
          <cell r="L1374" t="str">
            <v>Pharmacy</v>
          </cell>
          <cell r="M1374" t="str">
            <v>Validated</v>
          </cell>
        </row>
        <row r="1375">
          <cell r="L1375" t="str">
            <v>Pharmacy</v>
          </cell>
          <cell r="M1375" t="str">
            <v>Validated</v>
          </cell>
        </row>
        <row r="1376">
          <cell r="L1376" t="str">
            <v>Pharmacy</v>
          </cell>
          <cell r="M1376" t="str">
            <v>Validated</v>
          </cell>
        </row>
        <row r="1377">
          <cell r="L1377" t="str">
            <v>Pharmacy</v>
          </cell>
          <cell r="M1377" t="str">
            <v>Validated</v>
          </cell>
        </row>
        <row r="1378">
          <cell r="L1378" t="str">
            <v>Pharmacy</v>
          </cell>
          <cell r="M1378" t="str">
            <v>Validated</v>
          </cell>
        </row>
        <row r="1379">
          <cell r="L1379" t="str">
            <v>Pharmacy</v>
          </cell>
          <cell r="M1379" t="str">
            <v>Validated</v>
          </cell>
        </row>
        <row r="1380">
          <cell r="L1380" t="str">
            <v>Pharmacy</v>
          </cell>
          <cell r="M1380" t="str">
            <v>Validated</v>
          </cell>
        </row>
        <row r="1381">
          <cell r="L1381" t="str">
            <v>Pharmacy</v>
          </cell>
          <cell r="M1381" t="str">
            <v>Validated</v>
          </cell>
        </row>
        <row r="1382">
          <cell r="L1382" t="str">
            <v>Pharmacy</v>
          </cell>
          <cell r="M1382" t="str">
            <v>Validated</v>
          </cell>
        </row>
        <row r="1383">
          <cell r="L1383" t="str">
            <v>Pharmacy</v>
          </cell>
          <cell r="M1383" t="str">
            <v>Validated</v>
          </cell>
        </row>
        <row r="1384">
          <cell r="L1384" t="str">
            <v>Pharmacy</v>
          </cell>
          <cell r="M1384" t="str">
            <v>Validated</v>
          </cell>
        </row>
        <row r="1385">
          <cell r="L1385" t="str">
            <v>Pharmacy</v>
          </cell>
          <cell r="M1385" t="str">
            <v>Validated</v>
          </cell>
        </row>
        <row r="1386">
          <cell r="L1386" t="str">
            <v>Pharmacy</v>
          </cell>
          <cell r="M1386" t="str">
            <v>Validated</v>
          </cell>
        </row>
        <row r="1387">
          <cell r="L1387" t="str">
            <v>Pharmacy</v>
          </cell>
          <cell r="M1387" t="str">
            <v>Validated</v>
          </cell>
        </row>
        <row r="1388">
          <cell r="L1388" t="str">
            <v>Pharmacy</v>
          </cell>
          <cell r="M1388" t="str">
            <v>Validated</v>
          </cell>
        </row>
        <row r="1389">
          <cell r="L1389" t="str">
            <v>Pharmacy</v>
          </cell>
          <cell r="M1389" t="str">
            <v>Validated</v>
          </cell>
        </row>
        <row r="1390">
          <cell r="L1390" t="str">
            <v>Pharmacy</v>
          </cell>
          <cell r="M1390" t="str">
            <v>Validated</v>
          </cell>
        </row>
        <row r="1391">
          <cell r="L1391" t="str">
            <v>Pharmacy</v>
          </cell>
          <cell r="M1391" t="str">
            <v>Validated</v>
          </cell>
        </row>
        <row r="1392">
          <cell r="L1392" t="str">
            <v>Pharmacy</v>
          </cell>
          <cell r="M1392" t="str">
            <v>Validated</v>
          </cell>
        </row>
        <row r="1393">
          <cell r="L1393" t="str">
            <v>Pharmacy</v>
          </cell>
          <cell r="M1393" t="str">
            <v>Validated</v>
          </cell>
        </row>
        <row r="1394">
          <cell r="L1394" t="str">
            <v>Pharmacy</v>
          </cell>
          <cell r="M1394" t="str">
            <v>Validated</v>
          </cell>
        </row>
        <row r="1395">
          <cell r="L1395" t="str">
            <v>Pharmacy</v>
          </cell>
          <cell r="M1395" t="str">
            <v>Validated</v>
          </cell>
        </row>
        <row r="1396">
          <cell r="L1396" t="str">
            <v>Pharmacy</v>
          </cell>
          <cell r="M1396" t="str">
            <v>Validated</v>
          </cell>
        </row>
        <row r="1397">
          <cell r="L1397" t="str">
            <v>Pharmacy</v>
          </cell>
          <cell r="M1397" t="str">
            <v>Validated</v>
          </cell>
        </row>
        <row r="1398">
          <cell r="L1398" t="str">
            <v>Pharmacy</v>
          </cell>
          <cell r="M1398" t="str">
            <v>Validated</v>
          </cell>
        </row>
        <row r="1399">
          <cell r="L1399" t="str">
            <v>Pharmacy</v>
          </cell>
          <cell r="M1399" t="str">
            <v>Validated</v>
          </cell>
        </row>
        <row r="1400">
          <cell r="L1400" t="str">
            <v>Pharmacy</v>
          </cell>
          <cell r="M1400" t="str">
            <v>Validated</v>
          </cell>
        </row>
        <row r="1401">
          <cell r="L1401" t="str">
            <v>Pharmacy</v>
          </cell>
          <cell r="M1401" t="str">
            <v>Validated</v>
          </cell>
        </row>
        <row r="1402">
          <cell r="L1402" t="str">
            <v>Pharmacy</v>
          </cell>
          <cell r="M1402" t="str">
            <v>Validated</v>
          </cell>
        </row>
        <row r="1403">
          <cell r="L1403" t="str">
            <v>Pharmacy</v>
          </cell>
          <cell r="M1403" t="str">
            <v>Validated</v>
          </cell>
        </row>
        <row r="1404">
          <cell r="L1404" t="str">
            <v>Pharmacy</v>
          </cell>
          <cell r="M1404" t="str">
            <v>Validated</v>
          </cell>
        </row>
        <row r="1405">
          <cell r="L1405" t="str">
            <v>Pharmacy</v>
          </cell>
          <cell r="M1405" t="str">
            <v>Validated</v>
          </cell>
        </row>
        <row r="1406">
          <cell r="L1406" t="str">
            <v>Pharmacy</v>
          </cell>
          <cell r="M1406" t="str">
            <v>Validated</v>
          </cell>
        </row>
        <row r="1407">
          <cell r="L1407" t="str">
            <v>Pharmacy</v>
          </cell>
          <cell r="M1407" t="str">
            <v>Validated</v>
          </cell>
        </row>
        <row r="1408">
          <cell r="L1408" t="str">
            <v>Pharmacy</v>
          </cell>
          <cell r="M1408" t="str">
            <v>Validated</v>
          </cell>
        </row>
        <row r="1409">
          <cell r="L1409" t="str">
            <v>Pharmacy</v>
          </cell>
          <cell r="M1409" t="str">
            <v>Validated</v>
          </cell>
        </row>
        <row r="1410">
          <cell r="L1410" t="str">
            <v>Pharmacy</v>
          </cell>
          <cell r="M1410" t="str">
            <v>Validated</v>
          </cell>
        </row>
        <row r="1411">
          <cell r="L1411" t="str">
            <v>Pharmacy</v>
          </cell>
          <cell r="M1411" t="str">
            <v>Validated</v>
          </cell>
        </row>
        <row r="1412">
          <cell r="L1412" t="str">
            <v>Pharmacy</v>
          </cell>
          <cell r="M1412" t="str">
            <v>Validated</v>
          </cell>
        </row>
        <row r="1413">
          <cell r="L1413" t="str">
            <v>Pharmacy</v>
          </cell>
          <cell r="M1413" t="str">
            <v>Validated</v>
          </cell>
        </row>
        <row r="1414">
          <cell r="L1414" t="str">
            <v>Pharmacy</v>
          </cell>
          <cell r="M1414" t="str">
            <v>Validated</v>
          </cell>
        </row>
        <row r="1415">
          <cell r="L1415" t="str">
            <v>Pharmacy</v>
          </cell>
          <cell r="M1415" t="str">
            <v>Validated</v>
          </cell>
        </row>
        <row r="1416">
          <cell r="L1416" t="str">
            <v>Pharmacy</v>
          </cell>
          <cell r="M1416" t="str">
            <v>Validated</v>
          </cell>
        </row>
        <row r="1417">
          <cell r="L1417" t="str">
            <v>Pharmacy</v>
          </cell>
          <cell r="M1417" t="str">
            <v>Validated</v>
          </cell>
        </row>
        <row r="1418">
          <cell r="L1418" t="str">
            <v>Pharmacy</v>
          </cell>
          <cell r="M1418" t="str">
            <v>Validated</v>
          </cell>
        </row>
        <row r="1419">
          <cell r="L1419" t="str">
            <v>Pharmacy</v>
          </cell>
          <cell r="M1419" t="str">
            <v>Validated</v>
          </cell>
        </row>
        <row r="1420">
          <cell r="L1420" t="str">
            <v>Pharmacy</v>
          </cell>
          <cell r="M1420" t="str">
            <v>Validated</v>
          </cell>
        </row>
        <row r="1421">
          <cell r="L1421" t="str">
            <v>Pharmacy</v>
          </cell>
          <cell r="M1421" t="str">
            <v>Validated</v>
          </cell>
        </row>
        <row r="1422">
          <cell r="L1422" t="str">
            <v>Pharmacy</v>
          </cell>
          <cell r="M1422" t="str">
            <v>Validated</v>
          </cell>
        </row>
        <row r="1423">
          <cell r="L1423" t="str">
            <v>Pharmacy</v>
          </cell>
          <cell r="M1423" t="str">
            <v>Validated</v>
          </cell>
        </row>
        <row r="1424">
          <cell r="L1424" t="str">
            <v>Pharmacy</v>
          </cell>
          <cell r="M1424" t="str">
            <v>Validated</v>
          </cell>
        </row>
        <row r="1425">
          <cell r="L1425" t="str">
            <v>Pharmacy</v>
          </cell>
          <cell r="M1425" t="str">
            <v>Validated</v>
          </cell>
        </row>
        <row r="1426">
          <cell r="L1426" t="str">
            <v>Pharmacy</v>
          </cell>
          <cell r="M1426" t="str">
            <v>Validated</v>
          </cell>
        </row>
        <row r="1427">
          <cell r="L1427" t="str">
            <v>Pharmacy</v>
          </cell>
          <cell r="M1427" t="str">
            <v>Validated</v>
          </cell>
        </row>
        <row r="1428">
          <cell r="L1428" t="str">
            <v>Pharmacy</v>
          </cell>
          <cell r="M1428" t="str">
            <v>Validated</v>
          </cell>
        </row>
        <row r="1429">
          <cell r="L1429" t="str">
            <v>Pharmacy</v>
          </cell>
          <cell r="M1429" t="str">
            <v>Validated</v>
          </cell>
        </row>
        <row r="1430">
          <cell r="L1430" t="str">
            <v>Pharmacy</v>
          </cell>
          <cell r="M1430" t="str">
            <v>Validated</v>
          </cell>
        </row>
        <row r="1431">
          <cell r="L1431" t="str">
            <v>Pharmacy</v>
          </cell>
          <cell r="M1431" t="str">
            <v>Validated</v>
          </cell>
        </row>
        <row r="1432">
          <cell r="L1432" t="str">
            <v>Pharmacy</v>
          </cell>
          <cell r="M1432" t="str">
            <v>Validated</v>
          </cell>
        </row>
        <row r="1433">
          <cell r="L1433" t="str">
            <v>Pharmacy</v>
          </cell>
          <cell r="M1433" t="str">
            <v>Validated</v>
          </cell>
        </row>
        <row r="1434">
          <cell r="L1434" t="str">
            <v>Pharmacy</v>
          </cell>
          <cell r="M1434" t="str">
            <v>Validated</v>
          </cell>
        </row>
        <row r="1435">
          <cell r="L1435" t="str">
            <v>Pharmacy</v>
          </cell>
          <cell r="M1435" t="str">
            <v>Validated</v>
          </cell>
        </row>
        <row r="1436">
          <cell r="L1436" t="str">
            <v>Pharmacy</v>
          </cell>
          <cell r="M1436" t="str">
            <v>Validated</v>
          </cell>
        </row>
        <row r="1437">
          <cell r="L1437" t="str">
            <v>Pharmacy</v>
          </cell>
          <cell r="M1437" t="str">
            <v>Validated</v>
          </cell>
        </row>
        <row r="1438">
          <cell r="L1438" t="str">
            <v>Pharmacy</v>
          </cell>
          <cell r="M1438" t="str">
            <v>Validated</v>
          </cell>
        </row>
        <row r="1439">
          <cell r="L1439" t="str">
            <v>Pharmacy</v>
          </cell>
          <cell r="M1439" t="str">
            <v>Validated</v>
          </cell>
        </row>
        <row r="1440">
          <cell r="L1440" t="str">
            <v>Pharmacy</v>
          </cell>
          <cell r="M1440" t="str">
            <v>Validated</v>
          </cell>
        </row>
        <row r="1441">
          <cell r="L1441" t="str">
            <v>Pharmacy</v>
          </cell>
          <cell r="M1441" t="str">
            <v>Validated</v>
          </cell>
        </row>
        <row r="1442">
          <cell r="L1442" t="str">
            <v>Pharmacy</v>
          </cell>
          <cell r="M1442" t="str">
            <v>Validated</v>
          </cell>
        </row>
        <row r="1443">
          <cell r="L1443" t="str">
            <v>Pharmacy</v>
          </cell>
          <cell r="M1443" t="str">
            <v>Validated</v>
          </cell>
        </row>
        <row r="1444">
          <cell r="L1444" t="str">
            <v>Pharmacy</v>
          </cell>
          <cell r="M1444" t="str">
            <v>Validated</v>
          </cell>
        </row>
        <row r="1445">
          <cell r="L1445" t="str">
            <v>Pharmacy</v>
          </cell>
          <cell r="M1445" t="str">
            <v>Validated</v>
          </cell>
        </row>
        <row r="1446">
          <cell r="L1446" t="str">
            <v>Pharmacy</v>
          </cell>
          <cell r="M1446" t="str">
            <v>Validated</v>
          </cell>
        </row>
        <row r="1447">
          <cell r="L1447" t="str">
            <v>Pharmacy</v>
          </cell>
          <cell r="M1447" t="str">
            <v>Validated</v>
          </cell>
        </row>
        <row r="1448">
          <cell r="L1448" t="str">
            <v>Pharmacy</v>
          </cell>
          <cell r="M1448" t="str">
            <v>Validated</v>
          </cell>
        </row>
        <row r="1449">
          <cell r="L1449" t="str">
            <v>Pharmacy</v>
          </cell>
          <cell r="M1449" t="str">
            <v>Validated</v>
          </cell>
        </row>
        <row r="1450">
          <cell r="L1450" t="str">
            <v>Pharmacy</v>
          </cell>
          <cell r="M1450" t="str">
            <v>Validated</v>
          </cell>
        </row>
        <row r="1451">
          <cell r="L1451" t="str">
            <v>Pharmacy</v>
          </cell>
          <cell r="M1451" t="str">
            <v>Validated</v>
          </cell>
        </row>
        <row r="1452">
          <cell r="L1452" t="str">
            <v>Pharmacy</v>
          </cell>
          <cell r="M1452" t="str">
            <v>Validated</v>
          </cell>
        </row>
        <row r="1453">
          <cell r="L1453" t="str">
            <v>Pharmacy</v>
          </cell>
          <cell r="M1453" t="str">
            <v>Validated</v>
          </cell>
        </row>
        <row r="1454">
          <cell r="L1454" t="str">
            <v>Pharmacy</v>
          </cell>
          <cell r="M1454" t="str">
            <v>Validated</v>
          </cell>
        </row>
        <row r="1455">
          <cell r="L1455" t="str">
            <v>Pharmacy</v>
          </cell>
          <cell r="M1455" t="str">
            <v>Validated</v>
          </cell>
        </row>
        <row r="1456">
          <cell r="L1456" t="str">
            <v>Pharmacy</v>
          </cell>
          <cell r="M1456" t="str">
            <v>Validated</v>
          </cell>
        </row>
        <row r="1457">
          <cell r="L1457" t="str">
            <v>Pharmacy</v>
          </cell>
          <cell r="M1457" t="str">
            <v>Validated</v>
          </cell>
        </row>
        <row r="1458">
          <cell r="L1458" t="str">
            <v>Pharmacy</v>
          </cell>
          <cell r="M1458" t="str">
            <v>Validated</v>
          </cell>
        </row>
        <row r="1459">
          <cell r="L1459" t="str">
            <v>Pharmacy</v>
          </cell>
          <cell r="M1459" t="str">
            <v>Validated</v>
          </cell>
        </row>
        <row r="1460">
          <cell r="L1460" t="str">
            <v>Pharmacy</v>
          </cell>
          <cell r="M1460" t="str">
            <v>Validated</v>
          </cell>
        </row>
        <row r="1461">
          <cell r="L1461" t="str">
            <v>Pharmacy</v>
          </cell>
          <cell r="M1461" t="str">
            <v>Validated</v>
          </cell>
        </row>
        <row r="1462">
          <cell r="L1462" t="str">
            <v>Pharmacy</v>
          </cell>
          <cell r="M1462" t="str">
            <v>Validated</v>
          </cell>
        </row>
        <row r="1463">
          <cell r="L1463" t="str">
            <v>Pharmacy</v>
          </cell>
          <cell r="M1463" t="str">
            <v>Validated</v>
          </cell>
        </row>
        <row r="1464">
          <cell r="L1464" t="str">
            <v>Pharmacy</v>
          </cell>
          <cell r="M1464" t="str">
            <v>Validated</v>
          </cell>
        </row>
        <row r="1465">
          <cell r="L1465" t="str">
            <v>Pharmacy</v>
          </cell>
          <cell r="M1465" t="str">
            <v>Validated</v>
          </cell>
        </row>
        <row r="1466">
          <cell r="L1466" t="str">
            <v>Pharmacy</v>
          </cell>
          <cell r="M1466" t="str">
            <v>Validated</v>
          </cell>
        </row>
        <row r="1467">
          <cell r="L1467" t="str">
            <v>Pharmacy</v>
          </cell>
          <cell r="M1467" t="str">
            <v>Validated</v>
          </cell>
        </row>
        <row r="1468">
          <cell r="L1468" t="str">
            <v>Pharmacy</v>
          </cell>
          <cell r="M1468" t="str">
            <v>Validated</v>
          </cell>
        </row>
        <row r="1469">
          <cell r="L1469" t="str">
            <v>Pharmacy</v>
          </cell>
          <cell r="M1469" t="str">
            <v>Validated</v>
          </cell>
        </row>
        <row r="1470">
          <cell r="L1470" t="str">
            <v>Pharmacy</v>
          </cell>
          <cell r="M1470" t="str">
            <v>Validated</v>
          </cell>
        </row>
        <row r="1471">
          <cell r="L1471" t="str">
            <v>Pharmacy</v>
          </cell>
          <cell r="M1471" t="str">
            <v>Validated</v>
          </cell>
        </row>
        <row r="1472">
          <cell r="L1472" t="str">
            <v>Pharmacy</v>
          </cell>
          <cell r="M1472" t="str">
            <v>Validated</v>
          </cell>
        </row>
        <row r="1473">
          <cell r="L1473" t="str">
            <v>Pharmacy</v>
          </cell>
          <cell r="M1473" t="str">
            <v>Validated</v>
          </cell>
        </row>
        <row r="1474">
          <cell r="L1474" t="str">
            <v>Pharmacy</v>
          </cell>
          <cell r="M1474" t="str">
            <v>Validated</v>
          </cell>
        </row>
        <row r="1475">
          <cell r="L1475" t="str">
            <v>Pharmacy</v>
          </cell>
          <cell r="M1475" t="str">
            <v>Validated</v>
          </cell>
        </row>
        <row r="1476">
          <cell r="L1476" t="str">
            <v>Pharmacy</v>
          </cell>
          <cell r="M1476" t="str">
            <v>Validated</v>
          </cell>
        </row>
        <row r="1477">
          <cell r="L1477" t="str">
            <v>Pharmacy</v>
          </cell>
          <cell r="M1477" t="str">
            <v>Validated</v>
          </cell>
        </row>
        <row r="1478">
          <cell r="L1478" t="str">
            <v>Pharmacy</v>
          </cell>
          <cell r="M1478" t="str">
            <v>Validated</v>
          </cell>
        </row>
        <row r="1479">
          <cell r="L1479" t="str">
            <v>Pharmacy</v>
          </cell>
          <cell r="M1479" t="str">
            <v>Validated</v>
          </cell>
        </row>
        <row r="1480">
          <cell r="L1480" t="str">
            <v>Pharmacy</v>
          </cell>
          <cell r="M1480" t="str">
            <v>Validated</v>
          </cell>
        </row>
        <row r="1481">
          <cell r="L1481" t="str">
            <v>Pharmacy</v>
          </cell>
          <cell r="M1481" t="str">
            <v>Validated</v>
          </cell>
        </row>
        <row r="1482">
          <cell r="L1482" t="str">
            <v>Pharmacy</v>
          </cell>
          <cell r="M1482" t="str">
            <v>Validated</v>
          </cell>
        </row>
        <row r="1483">
          <cell r="L1483" t="str">
            <v>Pharmacy</v>
          </cell>
          <cell r="M1483" t="str">
            <v>Validated</v>
          </cell>
        </row>
        <row r="1484">
          <cell r="L1484" t="str">
            <v>Pharmacy</v>
          </cell>
          <cell r="M1484" t="str">
            <v>Validated</v>
          </cell>
        </row>
        <row r="1485">
          <cell r="L1485" t="str">
            <v>Pharmacy</v>
          </cell>
          <cell r="M1485" t="str">
            <v>Validated</v>
          </cell>
        </row>
        <row r="1486">
          <cell r="L1486" t="str">
            <v>Pharmacy</v>
          </cell>
          <cell r="M1486" t="str">
            <v>Validated</v>
          </cell>
        </row>
        <row r="1487">
          <cell r="L1487" t="str">
            <v>Pharmacy</v>
          </cell>
          <cell r="M1487" t="str">
            <v>Validated</v>
          </cell>
        </row>
        <row r="1488">
          <cell r="L1488" t="str">
            <v>Pharmacy</v>
          </cell>
          <cell r="M1488" t="str">
            <v>Validated</v>
          </cell>
        </row>
        <row r="1489">
          <cell r="L1489" t="str">
            <v>Pharmacy</v>
          </cell>
          <cell r="M1489" t="str">
            <v>Validated</v>
          </cell>
        </row>
        <row r="1490">
          <cell r="L1490" t="str">
            <v>Pharmacy</v>
          </cell>
          <cell r="M1490" t="str">
            <v>Validated</v>
          </cell>
        </row>
        <row r="1491">
          <cell r="L1491" t="str">
            <v>Pharmacy</v>
          </cell>
          <cell r="M1491" t="str">
            <v>Validated</v>
          </cell>
        </row>
        <row r="1492">
          <cell r="L1492" t="str">
            <v>Pharmacy</v>
          </cell>
          <cell r="M1492" t="str">
            <v>Validated</v>
          </cell>
        </row>
        <row r="1493">
          <cell r="L1493" t="str">
            <v>Pharmacy</v>
          </cell>
          <cell r="M1493" t="str">
            <v>Validated</v>
          </cell>
        </row>
        <row r="1494">
          <cell r="L1494" t="str">
            <v>Pharmacy</v>
          </cell>
          <cell r="M1494" t="str">
            <v>Validated</v>
          </cell>
        </row>
        <row r="1495">
          <cell r="L1495" t="str">
            <v>Pharmacy</v>
          </cell>
          <cell r="M1495" t="str">
            <v>Validated</v>
          </cell>
        </row>
        <row r="1496">
          <cell r="L1496" t="str">
            <v>Pharmacy</v>
          </cell>
          <cell r="M1496" t="str">
            <v>Validated</v>
          </cell>
        </row>
        <row r="1497">
          <cell r="L1497" t="str">
            <v>Pharmacy</v>
          </cell>
          <cell r="M1497" t="str">
            <v>Validated</v>
          </cell>
        </row>
        <row r="1498">
          <cell r="L1498" t="str">
            <v>Pharmacy</v>
          </cell>
          <cell r="M1498" t="str">
            <v>Validated</v>
          </cell>
        </row>
        <row r="1499">
          <cell r="L1499" t="str">
            <v>Pharmacy</v>
          </cell>
          <cell r="M1499" t="str">
            <v>Validated</v>
          </cell>
        </row>
        <row r="1500">
          <cell r="L1500" t="str">
            <v>Pharmacy</v>
          </cell>
          <cell r="M1500" t="str">
            <v>Validated</v>
          </cell>
        </row>
        <row r="1501">
          <cell r="L1501" t="str">
            <v>Pharmacy</v>
          </cell>
          <cell r="M1501" t="str">
            <v>Validated</v>
          </cell>
        </row>
        <row r="1502">
          <cell r="L1502" t="str">
            <v>Pharmacy</v>
          </cell>
          <cell r="M1502" t="str">
            <v>Validated</v>
          </cell>
        </row>
        <row r="1503">
          <cell r="L1503" t="str">
            <v>Pharmacy</v>
          </cell>
          <cell r="M1503" t="str">
            <v>Validated</v>
          </cell>
        </row>
        <row r="1504">
          <cell r="L1504" t="str">
            <v>Pharmacy</v>
          </cell>
          <cell r="M1504" t="str">
            <v>Validated</v>
          </cell>
        </row>
        <row r="1505">
          <cell r="L1505" t="str">
            <v>Pharmacy</v>
          </cell>
          <cell r="M1505" t="str">
            <v>Validated</v>
          </cell>
        </row>
        <row r="1506">
          <cell r="L1506" t="str">
            <v>Pharmacy</v>
          </cell>
          <cell r="M1506" t="str">
            <v>Validated</v>
          </cell>
        </row>
        <row r="1507">
          <cell r="L1507" t="str">
            <v>Pharmacy</v>
          </cell>
          <cell r="M1507" t="str">
            <v>Validated</v>
          </cell>
        </row>
        <row r="1508">
          <cell r="L1508" t="str">
            <v>Pharmacy</v>
          </cell>
          <cell r="M1508" t="str">
            <v>Validated</v>
          </cell>
        </row>
        <row r="1509">
          <cell r="L1509" t="str">
            <v>Pharmacy</v>
          </cell>
          <cell r="M1509" t="str">
            <v>Validated</v>
          </cell>
        </row>
        <row r="1510">
          <cell r="L1510" t="str">
            <v>Pharmacy</v>
          </cell>
          <cell r="M1510" t="str">
            <v>Validated</v>
          </cell>
        </row>
        <row r="1511">
          <cell r="L1511" t="str">
            <v>Pharmacy</v>
          </cell>
          <cell r="M1511" t="str">
            <v>Validated</v>
          </cell>
        </row>
        <row r="1512">
          <cell r="L1512" t="str">
            <v>Pharmacy</v>
          </cell>
          <cell r="M1512" t="str">
            <v>Validated</v>
          </cell>
        </row>
        <row r="1513">
          <cell r="L1513" t="str">
            <v>Pharmacy</v>
          </cell>
          <cell r="M1513" t="str">
            <v>Validated</v>
          </cell>
        </row>
        <row r="1514">
          <cell r="L1514" t="str">
            <v>Pharmacy</v>
          </cell>
          <cell r="M1514" t="str">
            <v>Validated</v>
          </cell>
        </row>
        <row r="1515">
          <cell r="L1515" t="str">
            <v>Pharmacy</v>
          </cell>
          <cell r="M1515" t="str">
            <v>Validated</v>
          </cell>
        </row>
        <row r="1516">
          <cell r="L1516" t="str">
            <v>Pharmacy</v>
          </cell>
          <cell r="M1516" t="str">
            <v>Validated</v>
          </cell>
        </row>
        <row r="1517">
          <cell r="L1517" t="str">
            <v>Pharmacy</v>
          </cell>
          <cell r="M1517" t="str">
            <v>Validated</v>
          </cell>
        </row>
        <row r="1518">
          <cell r="L1518" t="str">
            <v>Pharmacy</v>
          </cell>
          <cell r="M1518" t="str">
            <v>Validated</v>
          </cell>
        </row>
        <row r="1519">
          <cell r="L1519" t="str">
            <v>Pharmacy</v>
          </cell>
          <cell r="M1519" t="str">
            <v>Validated</v>
          </cell>
        </row>
        <row r="1520">
          <cell r="L1520" t="str">
            <v>Pharmacy</v>
          </cell>
          <cell r="M1520" t="str">
            <v>Validated</v>
          </cell>
        </row>
        <row r="1521">
          <cell r="L1521" t="str">
            <v>Pharmacy</v>
          </cell>
          <cell r="M1521" t="str">
            <v>Validated</v>
          </cell>
        </row>
        <row r="1522">
          <cell r="L1522" t="str">
            <v>Pharmacy</v>
          </cell>
          <cell r="M1522" t="str">
            <v>Validated</v>
          </cell>
        </row>
        <row r="1523">
          <cell r="L1523" t="str">
            <v>Pharmacy</v>
          </cell>
          <cell r="M1523" t="str">
            <v>Validated</v>
          </cell>
        </row>
        <row r="1524">
          <cell r="L1524" t="str">
            <v>Pharmacy</v>
          </cell>
          <cell r="M1524" t="str">
            <v>Validated</v>
          </cell>
        </row>
        <row r="1525">
          <cell r="L1525" t="str">
            <v>Pharmacy</v>
          </cell>
          <cell r="M1525" t="str">
            <v>Validated</v>
          </cell>
        </row>
        <row r="1526">
          <cell r="L1526" t="str">
            <v>Pharmacy</v>
          </cell>
          <cell r="M1526" t="str">
            <v>Validated</v>
          </cell>
        </row>
        <row r="1527">
          <cell r="L1527" t="str">
            <v>Pharmacy</v>
          </cell>
          <cell r="M1527" t="str">
            <v>Validated</v>
          </cell>
        </row>
        <row r="1528">
          <cell r="L1528" t="str">
            <v>Pharmacy</v>
          </cell>
          <cell r="M1528" t="str">
            <v>Validated</v>
          </cell>
        </row>
        <row r="1529">
          <cell r="L1529" t="str">
            <v>Pharmacy</v>
          </cell>
          <cell r="M1529" t="str">
            <v>Validated</v>
          </cell>
        </row>
        <row r="1530">
          <cell r="L1530" t="str">
            <v>Pharmacy</v>
          </cell>
          <cell r="M1530" t="str">
            <v>Validated</v>
          </cell>
        </row>
        <row r="1531">
          <cell r="L1531" t="str">
            <v>Pharmacy</v>
          </cell>
          <cell r="M1531" t="str">
            <v>Validated</v>
          </cell>
        </row>
        <row r="1532">
          <cell r="L1532" t="str">
            <v>Pharmacy</v>
          </cell>
          <cell r="M1532" t="str">
            <v>Validated</v>
          </cell>
        </row>
        <row r="1533">
          <cell r="L1533" t="str">
            <v>Pharmacy</v>
          </cell>
          <cell r="M1533" t="str">
            <v>Validated</v>
          </cell>
        </row>
        <row r="1534">
          <cell r="L1534" t="str">
            <v>Pharmacy</v>
          </cell>
          <cell r="M1534" t="str">
            <v>Validated</v>
          </cell>
        </row>
        <row r="1535">
          <cell r="L1535" t="str">
            <v>Pharmacy</v>
          </cell>
          <cell r="M1535" t="str">
            <v>Validated</v>
          </cell>
        </row>
        <row r="1536">
          <cell r="L1536" t="str">
            <v>Pharmacy</v>
          </cell>
          <cell r="M1536" t="str">
            <v>Validated</v>
          </cell>
        </row>
        <row r="1537">
          <cell r="L1537" t="str">
            <v>Pharmacy</v>
          </cell>
          <cell r="M1537" t="str">
            <v>Validated</v>
          </cell>
        </row>
        <row r="1538">
          <cell r="L1538" t="str">
            <v>Pharmacy</v>
          </cell>
          <cell r="M1538" t="str">
            <v>Validated</v>
          </cell>
        </row>
        <row r="1539">
          <cell r="L1539" t="str">
            <v>Pharmacy</v>
          </cell>
          <cell r="M1539" t="str">
            <v>Validated</v>
          </cell>
        </row>
        <row r="1540">
          <cell r="L1540" t="str">
            <v>Pharmacy</v>
          </cell>
          <cell r="M1540" t="str">
            <v>Validated</v>
          </cell>
        </row>
        <row r="1541">
          <cell r="L1541" t="str">
            <v>Pharmacy</v>
          </cell>
          <cell r="M1541" t="str">
            <v>Validated</v>
          </cell>
        </row>
        <row r="1542">
          <cell r="L1542" t="str">
            <v>Pharmacy</v>
          </cell>
          <cell r="M1542" t="str">
            <v>Validated</v>
          </cell>
        </row>
        <row r="1543">
          <cell r="L1543" t="str">
            <v>Pharmacy</v>
          </cell>
          <cell r="M1543" t="str">
            <v>Validated</v>
          </cell>
        </row>
        <row r="1544">
          <cell r="L1544" t="str">
            <v>Pharmacy</v>
          </cell>
          <cell r="M1544" t="str">
            <v>Validated</v>
          </cell>
        </row>
        <row r="1545">
          <cell r="L1545" t="str">
            <v>Pharmacy</v>
          </cell>
          <cell r="M1545" t="str">
            <v>Validated</v>
          </cell>
        </row>
        <row r="1546">
          <cell r="L1546" t="str">
            <v>Pharmacy</v>
          </cell>
          <cell r="M1546" t="str">
            <v>Validated</v>
          </cell>
        </row>
        <row r="1547">
          <cell r="L1547" t="str">
            <v>Pharmacy</v>
          </cell>
          <cell r="M1547" t="str">
            <v>Validated</v>
          </cell>
        </row>
        <row r="1548">
          <cell r="L1548" t="str">
            <v>Pharmacy</v>
          </cell>
          <cell r="M1548" t="str">
            <v>Validated</v>
          </cell>
        </row>
        <row r="1549">
          <cell r="L1549" t="str">
            <v>Pharmacy</v>
          </cell>
          <cell r="M1549" t="str">
            <v>Validated</v>
          </cell>
        </row>
        <row r="1550">
          <cell r="L1550" t="str">
            <v>Pharmacy</v>
          </cell>
          <cell r="M1550" t="str">
            <v>Validated</v>
          </cell>
        </row>
        <row r="1551">
          <cell r="L1551" t="str">
            <v>Pharmacy</v>
          </cell>
          <cell r="M1551" t="str">
            <v>Validated</v>
          </cell>
        </row>
        <row r="1552">
          <cell r="L1552" t="str">
            <v>Pharmacy</v>
          </cell>
          <cell r="M1552" t="str">
            <v>Validated</v>
          </cell>
        </row>
        <row r="1553">
          <cell r="L1553" t="str">
            <v>Pharmacy</v>
          </cell>
          <cell r="M1553" t="str">
            <v>Validated</v>
          </cell>
        </row>
        <row r="1554">
          <cell r="L1554" t="str">
            <v>Pharmacy</v>
          </cell>
          <cell r="M1554" t="str">
            <v>Validated</v>
          </cell>
        </row>
        <row r="1555">
          <cell r="L1555" t="str">
            <v>Pharmacy</v>
          </cell>
          <cell r="M1555" t="str">
            <v>Validated</v>
          </cell>
        </row>
        <row r="1556">
          <cell r="L1556" t="str">
            <v>Pharmacy</v>
          </cell>
          <cell r="M1556" t="str">
            <v>Validated</v>
          </cell>
        </row>
        <row r="1557">
          <cell r="L1557" t="str">
            <v>Pharmacy</v>
          </cell>
          <cell r="M1557" t="str">
            <v>Validated</v>
          </cell>
        </row>
        <row r="1558">
          <cell r="L1558" t="str">
            <v>Pharmacy</v>
          </cell>
          <cell r="M1558" t="str">
            <v>Validated</v>
          </cell>
        </row>
        <row r="1559">
          <cell r="L1559" t="str">
            <v>Pharmacy</v>
          </cell>
          <cell r="M1559" t="str">
            <v>Validated</v>
          </cell>
        </row>
        <row r="1560">
          <cell r="L1560" t="str">
            <v>Pharmacy</v>
          </cell>
          <cell r="M1560" t="str">
            <v>Validated</v>
          </cell>
        </row>
        <row r="1561">
          <cell r="L1561" t="str">
            <v>Pharmacy</v>
          </cell>
          <cell r="M1561" t="str">
            <v>Validated</v>
          </cell>
        </row>
        <row r="1562">
          <cell r="L1562" t="str">
            <v>Pharmacy</v>
          </cell>
          <cell r="M1562" t="str">
            <v>Validated</v>
          </cell>
        </row>
        <row r="1563">
          <cell r="L1563" t="str">
            <v>Pharmacy</v>
          </cell>
          <cell r="M1563" t="str">
            <v>Validated</v>
          </cell>
        </row>
        <row r="1564">
          <cell r="L1564" t="str">
            <v>Pharmacy</v>
          </cell>
          <cell r="M1564" t="str">
            <v>Validated</v>
          </cell>
        </row>
        <row r="1565">
          <cell r="L1565" t="str">
            <v>Pharmacy</v>
          </cell>
          <cell r="M1565" t="str">
            <v>Validated</v>
          </cell>
        </row>
        <row r="1566">
          <cell r="L1566" t="str">
            <v>Pharmacy</v>
          </cell>
          <cell r="M1566" t="str">
            <v>Validated</v>
          </cell>
        </row>
        <row r="1567">
          <cell r="L1567" t="str">
            <v>Pharmacy</v>
          </cell>
          <cell r="M1567" t="str">
            <v>Validated</v>
          </cell>
        </row>
        <row r="1568">
          <cell r="L1568" t="str">
            <v>Pharmacy</v>
          </cell>
          <cell r="M1568" t="str">
            <v>Validated</v>
          </cell>
        </row>
        <row r="1569">
          <cell r="L1569" t="str">
            <v>Pharmacy</v>
          </cell>
          <cell r="M1569" t="str">
            <v>Validated</v>
          </cell>
        </row>
        <row r="1570">
          <cell r="L1570" t="str">
            <v>Pharmacy</v>
          </cell>
          <cell r="M1570" t="str">
            <v>Validated</v>
          </cell>
        </row>
        <row r="1571">
          <cell r="L1571" t="str">
            <v>Pharmacy</v>
          </cell>
          <cell r="M1571" t="str">
            <v>Validated</v>
          </cell>
        </row>
        <row r="1572">
          <cell r="L1572" t="str">
            <v>Pharmacy</v>
          </cell>
          <cell r="M1572" t="str">
            <v>Validated</v>
          </cell>
        </row>
        <row r="1573">
          <cell r="L1573" t="str">
            <v>Pharmacy</v>
          </cell>
          <cell r="M1573" t="str">
            <v>Validated</v>
          </cell>
        </row>
        <row r="1574">
          <cell r="L1574" t="str">
            <v>Pharmacy</v>
          </cell>
          <cell r="M1574" t="str">
            <v>Validated</v>
          </cell>
        </row>
        <row r="1575">
          <cell r="L1575" t="str">
            <v>Pharmacy</v>
          </cell>
          <cell r="M1575" t="str">
            <v>Validated</v>
          </cell>
        </row>
        <row r="1576">
          <cell r="L1576" t="str">
            <v>Pharmacy</v>
          </cell>
          <cell r="M1576" t="str">
            <v>Validated</v>
          </cell>
        </row>
        <row r="1577">
          <cell r="L1577" t="str">
            <v>Pharmacy</v>
          </cell>
          <cell r="M1577" t="str">
            <v>Validated</v>
          </cell>
        </row>
        <row r="1578">
          <cell r="L1578" t="str">
            <v>Pharmacy</v>
          </cell>
          <cell r="M1578" t="str">
            <v>Validated</v>
          </cell>
        </row>
        <row r="1579">
          <cell r="L1579" t="str">
            <v>Pharmacy</v>
          </cell>
          <cell r="M1579" t="str">
            <v>Validated</v>
          </cell>
        </row>
        <row r="1580">
          <cell r="L1580" t="str">
            <v>Pharmacy</v>
          </cell>
          <cell r="M1580" t="str">
            <v>Validated</v>
          </cell>
        </row>
        <row r="1581">
          <cell r="L1581" t="str">
            <v>Pharmacy</v>
          </cell>
          <cell r="M1581" t="str">
            <v>Validated</v>
          </cell>
        </row>
        <row r="1582">
          <cell r="L1582" t="str">
            <v>Pharmacy</v>
          </cell>
          <cell r="M1582" t="str">
            <v>Validated</v>
          </cell>
        </row>
        <row r="1583">
          <cell r="L1583" t="str">
            <v>Pharmacy</v>
          </cell>
          <cell r="M1583" t="str">
            <v>Validated</v>
          </cell>
        </row>
        <row r="1584">
          <cell r="L1584" t="str">
            <v>Pharmacy</v>
          </cell>
          <cell r="M1584" t="str">
            <v>Validated</v>
          </cell>
        </row>
        <row r="1585">
          <cell r="L1585" t="str">
            <v>Pharmacy</v>
          </cell>
          <cell r="M1585" t="str">
            <v>Validated</v>
          </cell>
        </row>
        <row r="1586">
          <cell r="L1586" t="str">
            <v>Pharmacy</v>
          </cell>
          <cell r="M1586" t="str">
            <v>Validated</v>
          </cell>
        </row>
        <row r="1587">
          <cell r="L1587" t="str">
            <v>Pharmacy</v>
          </cell>
          <cell r="M1587" t="str">
            <v>Validated</v>
          </cell>
        </row>
        <row r="1588">
          <cell r="L1588" t="str">
            <v>Pharmacy</v>
          </cell>
          <cell r="M1588" t="str">
            <v>Validated</v>
          </cell>
        </row>
        <row r="1589">
          <cell r="L1589" t="str">
            <v>Pharmacy</v>
          </cell>
          <cell r="M1589" t="str">
            <v>Validated</v>
          </cell>
        </row>
        <row r="1590">
          <cell r="L1590" t="str">
            <v>Pharmacy</v>
          </cell>
          <cell r="M1590" t="str">
            <v>Validated</v>
          </cell>
        </row>
        <row r="1591">
          <cell r="L1591" t="str">
            <v>Pharmacy</v>
          </cell>
          <cell r="M1591" t="str">
            <v>Validated</v>
          </cell>
        </row>
        <row r="1592">
          <cell r="L1592" t="str">
            <v>Pharmacy</v>
          </cell>
          <cell r="M1592" t="str">
            <v>Validated</v>
          </cell>
        </row>
        <row r="1593">
          <cell r="L1593" t="str">
            <v>Pharmacy</v>
          </cell>
          <cell r="M1593" t="str">
            <v>Validated</v>
          </cell>
        </row>
        <row r="1594">
          <cell r="L1594" t="str">
            <v>Pharmacy</v>
          </cell>
          <cell r="M1594" t="str">
            <v>Validated</v>
          </cell>
        </row>
        <row r="1595">
          <cell r="L1595" t="str">
            <v>Pharmacy</v>
          </cell>
          <cell r="M1595" t="str">
            <v>Validated</v>
          </cell>
        </row>
        <row r="1596">
          <cell r="L1596" t="str">
            <v>Pharmacy</v>
          </cell>
          <cell r="M1596" t="str">
            <v>Validated</v>
          </cell>
        </row>
        <row r="1597">
          <cell r="L1597" t="str">
            <v>Pharmacy</v>
          </cell>
          <cell r="M1597" t="str">
            <v>Validated</v>
          </cell>
        </row>
        <row r="1598">
          <cell r="L1598" t="str">
            <v>Pharmacy</v>
          </cell>
          <cell r="M1598" t="str">
            <v>Validated</v>
          </cell>
        </row>
        <row r="1599">
          <cell r="L1599" t="str">
            <v>Pharmacy</v>
          </cell>
          <cell r="M1599" t="str">
            <v>Validated</v>
          </cell>
        </row>
        <row r="1600">
          <cell r="L1600" t="str">
            <v>Pharmacy</v>
          </cell>
          <cell r="M1600" t="str">
            <v>Validated</v>
          </cell>
        </row>
        <row r="1601">
          <cell r="L1601" t="str">
            <v>Pharmacy</v>
          </cell>
          <cell r="M1601" t="str">
            <v>Validated</v>
          </cell>
        </row>
        <row r="1602">
          <cell r="L1602" t="str">
            <v>Pharmacy</v>
          </cell>
          <cell r="M1602" t="str">
            <v>Validated</v>
          </cell>
        </row>
        <row r="1603">
          <cell r="L1603" t="str">
            <v>Pharmacy</v>
          </cell>
          <cell r="M1603" t="str">
            <v>Validated</v>
          </cell>
        </row>
        <row r="1604">
          <cell r="L1604" t="str">
            <v>Pharmacy</v>
          </cell>
          <cell r="M1604" t="str">
            <v>Validated</v>
          </cell>
        </row>
        <row r="1605">
          <cell r="L1605" t="str">
            <v>Pharmacy</v>
          </cell>
          <cell r="M1605" t="str">
            <v>Validated</v>
          </cell>
        </row>
        <row r="1606">
          <cell r="L1606" t="str">
            <v>Pharmacy</v>
          </cell>
          <cell r="M1606" t="str">
            <v>Validated</v>
          </cell>
        </row>
        <row r="1607">
          <cell r="L1607" t="str">
            <v>Pharmacy</v>
          </cell>
          <cell r="M1607" t="str">
            <v>Validated</v>
          </cell>
        </row>
        <row r="1608">
          <cell r="L1608" t="str">
            <v>Pharmacy</v>
          </cell>
          <cell r="M1608" t="str">
            <v>Validated</v>
          </cell>
        </row>
        <row r="1609">
          <cell r="L1609" t="str">
            <v>Pharmacy</v>
          </cell>
          <cell r="M1609" t="str">
            <v>Validated</v>
          </cell>
        </row>
        <row r="1610">
          <cell r="L1610" t="str">
            <v>Pharmacy</v>
          </cell>
          <cell r="M1610" t="str">
            <v>Validated</v>
          </cell>
        </row>
        <row r="1611">
          <cell r="L1611" t="str">
            <v>Pharmacy</v>
          </cell>
          <cell r="M1611" t="str">
            <v>Validated</v>
          </cell>
        </row>
        <row r="1612">
          <cell r="L1612" t="str">
            <v>Pharmacy</v>
          </cell>
          <cell r="M1612" t="str">
            <v>Validated</v>
          </cell>
        </row>
        <row r="1613">
          <cell r="L1613" t="str">
            <v>Pharmacy</v>
          </cell>
          <cell r="M1613" t="str">
            <v>Validated</v>
          </cell>
        </row>
        <row r="1614">
          <cell r="L1614" t="str">
            <v>Pharmacy</v>
          </cell>
          <cell r="M1614" t="str">
            <v>Validated</v>
          </cell>
        </row>
        <row r="1615">
          <cell r="L1615" t="str">
            <v>Pharmacy</v>
          </cell>
          <cell r="M1615" t="str">
            <v>Validated</v>
          </cell>
        </row>
        <row r="1616">
          <cell r="L1616" t="str">
            <v>Pharmacy</v>
          </cell>
          <cell r="M1616" t="str">
            <v>Validated</v>
          </cell>
        </row>
        <row r="1617">
          <cell r="L1617" t="str">
            <v>Pharmacy</v>
          </cell>
          <cell r="M1617" t="str">
            <v>Validated</v>
          </cell>
        </row>
        <row r="1618">
          <cell r="L1618" t="str">
            <v>Pharmacy</v>
          </cell>
          <cell r="M1618" t="str">
            <v>Validated</v>
          </cell>
        </row>
        <row r="1619">
          <cell r="L1619" t="str">
            <v>Pharmacy</v>
          </cell>
          <cell r="M1619" t="str">
            <v>Validated</v>
          </cell>
        </row>
        <row r="1620">
          <cell r="L1620" t="str">
            <v>Pharmacy</v>
          </cell>
          <cell r="M1620" t="str">
            <v>Validated</v>
          </cell>
        </row>
        <row r="1621">
          <cell r="L1621" t="str">
            <v>Pharmacy</v>
          </cell>
          <cell r="M1621" t="str">
            <v>Validated</v>
          </cell>
        </row>
        <row r="1622">
          <cell r="L1622" t="str">
            <v>Pharmacy</v>
          </cell>
          <cell r="M1622" t="str">
            <v>Validated</v>
          </cell>
        </row>
        <row r="1623">
          <cell r="L1623" t="str">
            <v>Pharmacy</v>
          </cell>
          <cell r="M1623" t="str">
            <v>Validated</v>
          </cell>
        </row>
        <row r="1624">
          <cell r="L1624" t="str">
            <v>Pharmacy</v>
          </cell>
          <cell r="M1624" t="str">
            <v>Validated</v>
          </cell>
        </row>
        <row r="1625">
          <cell r="L1625" t="str">
            <v>Pharmacy</v>
          </cell>
          <cell r="M1625" t="str">
            <v>Validated</v>
          </cell>
        </row>
        <row r="1626">
          <cell r="L1626" t="str">
            <v>Pharmacy</v>
          </cell>
          <cell r="M1626" t="str">
            <v>Validated</v>
          </cell>
        </row>
        <row r="1627">
          <cell r="L1627" t="str">
            <v>Pharmacy</v>
          </cell>
          <cell r="M1627" t="str">
            <v>Validated</v>
          </cell>
        </row>
        <row r="1628">
          <cell r="L1628" t="str">
            <v>Pharmacy</v>
          </cell>
          <cell r="M1628" t="str">
            <v>Validated</v>
          </cell>
        </row>
        <row r="1629">
          <cell r="L1629" t="str">
            <v>Pharmacy</v>
          </cell>
          <cell r="M1629" t="str">
            <v>Validated</v>
          </cell>
        </row>
        <row r="1630">
          <cell r="L1630" t="str">
            <v>Pharmacy</v>
          </cell>
          <cell r="M1630" t="str">
            <v>Validated</v>
          </cell>
        </row>
        <row r="1631">
          <cell r="L1631" t="str">
            <v>Pharmacy</v>
          </cell>
          <cell r="M1631" t="str">
            <v>Validated</v>
          </cell>
        </row>
        <row r="1632">
          <cell r="L1632" t="str">
            <v>Pharmacy</v>
          </cell>
          <cell r="M1632" t="str">
            <v>Validated</v>
          </cell>
        </row>
        <row r="1633">
          <cell r="L1633" t="str">
            <v>Pharmacy</v>
          </cell>
          <cell r="M1633" t="str">
            <v>Validated</v>
          </cell>
        </row>
        <row r="1634">
          <cell r="L1634" t="str">
            <v>Pharmacy</v>
          </cell>
          <cell r="M1634" t="str">
            <v>Validated</v>
          </cell>
        </row>
        <row r="1635">
          <cell r="L1635" t="str">
            <v>Pharmacy</v>
          </cell>
          <cell r="M1635" t="str">
            <v>Validated</v>
          </cell>
        </row>
        <row r="1636">
          <cell r="L1636" t="str">
            <v>Pharmacy</v>
          </cell>
          <cell r="M1636" t="str">
            <v>Validated</v>
          </cell>
        </row>
        <row r="1637">
          <cell r="L1637" t="str">
            <v>Pharmacy</v>
          </cell>
          <cell r="M1637" t="str">
            <v>Validated</v>
          </cell>
        </row>
        <row r="1638">
          <cell r="L1638" t="str">
            <v>Pharmacy</v>
          </cell>
          <cell r="M1638" t="str">
            <v>Validated</v>
          </cell>
        </row>
        <row r="1639">
          <cell r="L1639" t="str">
            <v>Pharmacy</v>
          </cell>
          <cell r="M1639" t="str">
            <v>Validated</v>
          </cell>
        </row>
        <row r="1640">
          <cell r="L1640" t="str">
            <v>Pharmacy</v>
          </cell>
          <cell r="M1640" t="str">
            <v>Validated</v>
          </cell>
        </row>
        <row r="1641">
          <cell r="L1641" t="str">
            <v>Pharmacy</v>
          </cell>
          <cell r="M1641" t="str">
            <v>Validated</v>
          </cell>
        </row>
        <row r="1642">
          <cell r="L1642" t="str">
            <v>Pharmacy</v>
          </cell>
          <cell r="M1642" t="str">
            <v>Validated</v>
          </cell>
        </row>
        <row r="1643">
          <cell r="L1643" t="str">
            <v>Pharmacy</v>
          </cell>
          <cell r="M1643" t="str">
            <v>Validated</v>
          </cell>
        </row>
        <row r="1644">
          <cell r="L1644" t="str">
            <v>Pharmacy</v>
          </cell>
          <cell r="M1644" t="str">
            <v>Validated</v>
          </cell>
        </row>
        <row r="1645">
          <cell r="L1645" t="str">
            <v>Pharmacy</v>
          </cell>
          <cell r="M1645" t="str">
            <v>Validated</v>
          </cell>
        </row>
        <row r="1646">
          <cell r="L1646" t="str">
            <v>Pharmacy</v>
          </cell>
          <cell r="M1646" t="str">
            <v>Validated</v>
          </cell>
        </row>
        <row r="1647">
          <cell r="L1647" t="str">
            <v>Pharmacy</v>
          </cell>
          <cell r="M1647" t="str">
            <v>Validated</v>
          </cell>
        </row>
        <row r="1648">
          <cell r="L1648" t="str">
            <v>Pharmacy</v>
          </cell>
          <cell r="M1648" t="str">
            <v>Validated</v>
          </cell>
        </row>
        <row r="1649">
          <cell r="L1649" t="str">
            <v>Pharmacy</v>
          </cell>
          <cell r="M1649" t="str">
            <v>Validated</v>
          </cell>
        </row>
        <row r="1650">
          <cell r="L1650" t="str">
            <v>Pharmacy</v>
          </cell>
          <cell r="M1650" t="str">
            <v>Validated</v>
          </cell>
        </row>
        <row r="1651">
          <cell r="L1651" t="str">
            <v>Pharmacy</v>
          </cell>
          <cell r="M1651" t="str">
            <v>Validated</v>
          </cell>
        </row>
        <row r="1652">
          <cell r="L1652" t="str">
            <v>Pharmacy</v>
          </cell>
          <cell r="M1652" t="str">
            <v>Validated</v>
          </cell>
        </row>
        <row r="1653">
          <cell r="L1653" t="str">
            <v>Pharmacy</v>
          </cell>
          <cell r="M1653" t="str">
            <v>Validated</v>
          </cell>
        </row>
        <row r="1654">
          <cell r="L1654" t="str">
            <v>Pharmacy</v>
          </cell>
          <cell r="M1654" t="str">
            <v>Validated</v>
          </cell>
        </row>
        <row r="1655">
          <cell r="L1655" t="str">
            <v>Pharmacy</v>
          </cell>
          <cell r="M1655" t="str">
            <v>Validated</v>
          </cell>
        </row>
        <row r="1656">
          <cell r="L1656" t="str">
            <v>Pharmacy</v>
          </cell>
          <cell r="M1656" t="str">
            <v>Validated</v>
          </cell>
        </row>
        <row r="1657">
          <cell r="L1657" t="str">
            <v>Pharmacy</v>
          </cell>
          <cell r="M1657" t="str">
            <v>Validated</v>
          </cell>
        </row>
        <row r="1658">
          <cell r="L1658" t="str">
            <v>Pharmacy</v>
          </cell>
          <cell r="M1658" t="str">
            <v>Validated</v>
          </cell>
        </row>
        <row r="1659">
          <cell r="L1659" t="str">
            <v>Pharmacy</v>
          </cell>
          <cell r="M1659" t="str">
            <v>Validated</v>
          </cell>
        </row>
        <row r="1660">
          <cell r="L1660" t="str">
            <v>Pharmacy</v>
          </cell>
          <cell r="M1660" t="str">
            <v>Validated</v>
          </cell>
        </row>
        <row r="1661">
          <cell r="L1661" t="str">
            <v>Pharmacy</v>
          </cell>
          <cell r="M1661" t="str">
            <v>Validated</v>
          </cell>
        </row>
        <row r="1662">
          <cell r="L1662" t="str">
            <v>Pharmacy</v>
          </cell>
          <cell r="M1662" t="str">
            <v>Validated</v>
          </cell>
        </row>
        <row r="1663">
          <cell r="L1663" t="str">
            <v>Pharmacy</v>
          </cell>
          <cell r="M1663" t="str">
            <v>Validated</v>
          </cell>
        </row>
        <row r="1664">
          <cell r="L1664" t="str">
            <v>Pharmacy</v>
          </cell>
          <cell r="M1664" t="str">
            <v>Validated</v>
          </cell>
        </row>
        <row r="1665">
          <cell r="L1665" t="str">
            <v>Pharmacy</v>
          </cell>
          <cell r="M1665" t="str">
            <v>Validated</v>
          </cell>
        </row>
        <row r="1666">
          <cell r="L1666" t="str">
            <v>Pharmacy</v>
          </cell>
          <cell r="M1666" t="str">
            <v>Validated</v>
          </cell>
        </row>
        <row r="1667">
          <cell r="L1667" t="str">
            <v>Pharmacy</v>
          </cell>
          <cell r="M1667" t="str">
            <v>Validated</v>
          </cell>
        </row>
        <row r="1668">
          <cell r="L1668" t="str">
            <v>Pharmacy</v>
          </cell>
          <cell r="M1668" t="str">
            <v>Validated</v>
          </cell>
        </row>
        <row r="1669">
          <cell r="L1669" t="str">
            <v>Pharmacy</v>
          </cell>
          <cell r="M1669" t="str">
            <v>Validated</v>
          </cell>
        </row>
        <row r="1670">
          <cell r="L1670" t="str">
            <v>Pharmacy</v>
          </cell>
          <cell r="M1670" t="str">
            <v>Validated</v>
          </cell>
        </row>
        <row r="1671">
          <cell r="L1671" t="str">
            <v>Pharmacy</v>
          </cell>
          <cell r="M1671" t="str">
            <v>Validated</v>
          </cell>
        </row>
        <row r="1672">
          <cell r="L1672" t="str">
            <v>Pharmacy</v>
          </cell>
          <cell r="M1672" t="str">
            <v>Validated</v>
          </cell>
        </row>
        <row r="1673">
          <cell r="L1673" t="str">
            <v>Pharmacy</v>
          </cell>
          <cell r="M1673" t="str">
            <v>Validated</v>
          </cell>
        </row>
        <row r="1674">
          <cell r="L1674" t="str">
            <v>Pharmacy</v>
          </cell>
          <cell r="M1674" t="str">
            <v>Validated</v>
          </cell>
        </row>
        <row r="1675">
          <cell r="L1675" t="str">
            <v>Pharmacy</v>
          </cell>
          <cell r="M1675" t="str">
            <v>Validated</v>
          </cell>
        </row>
        <row r="1676">
          <cell r="L1676" t="str">
            <v>Pharmacy</v>
          </cell>
          <cell r="M1676" t="str">
            <v>Validated</v>
          </cell>
        </row>
        <row r="1677">
          <cell r="L1677" t="str">
            <v>Pharmacy</v>
          </cell>
          <cell r="M1677" t="str">
            <v>Validated</v>
          </cell>
        </row>
        <row r="1678">
          <cell r="L1678" t="str">
            <v>Pharmacy</v>
          </cell>
          <cell r="M1678" t="str">
            <v>Validated</v>
          </cell>
        </row>
        <row r="1679">
          <cell r="L1679" t="str">
            <v>Pharmacy</v>
          </cell>
          <cell r="M1679" t="str">
            <v>Validated</v>
          </cell>
        </row>
        <row r="1680">
          <cell r="L1680" t="str">
            <v>Pharmacy</v>
          </cell>
          <cell r="M1680" t="str">
            <v>Validated</v>
          </cell>
        </row>
        <row r="1681">
          <cell r="L1681" t="str">
            <v>Pharmacy</v>
          </cell>
          <cell r="M1681" t="str">
            <v>Validated</v>
          </cell>
        </row>
        <row r="1682">
          <cell r="L1682" t="str">
            <v>Pharmacy</v>
          </cell>
          <cell r="M1682" t="str">
            <v>Validated</v>
          </cell>
        </row>
        <row r="1683">
          <cell r="L1683" t="str">
            <v>Pharmacy</v>
          </cell>
          <cell r="M1683" t="str">
            <v>Validated</v>
          </cell>
        </row>
        <row r="1684">
          <cell r="L1684" t="str">
            <v>Pharmacy</v>
          </cell>
          <cell r="M1684" t="str">
            <v>Validated</v>
          </cell>
        </row>
        <row r="1685">
          <cell r="L1685" t="str">
            <v>Pharmacy</v>
          </cell>
          <cell r="M1685" t="str">
            <v>Validated</v>
          </cell>
        </row>
        <row r="1686">
          <cell r="L1686" t="str">
            <v>Pharmacy</v>
          </cell>
          <cell r="M1686" t="str">
            <v>Validated</v>
          </cell>
        </row>
        <row r="1687">
          <cell r="L1687" t="str">
            <v>Pharmacy</v>
          </cell>
          <cell r="M1687" t="str">
            <v>Validated</v>
          </cell>
        </row>
        <row r="1688">
          <cell r="L1688" t="str">
            <v>Pharmacy</v>
          </cell>
          <cell r="M1688" t="str">
            <v>Validated</v>
          </cell>
        </row>
        <row r="1689">
          <cell r="L1689" t="str">
            <v>Pharmacy</v>
          </cell>
          <cell r="M1689" t="str">
            <v>Validated</v>
          </cell>
        </row>
        <row r="1690">
          <cell r="L1690" t="str">
            <v>Pharmacy</v>
          </cell>
          <cell r="M1690" t="str">
            <v>Validated</v>
          </cell>
        </row>
        <row r="1691">
          <cell r="L1691" t="str">
            <v>Pharmacy</v>
          </cell>
          <cell r="M1691" t="str">
            <v>Validated</v>
          </cell>
        </row>
        <row r="1692">
          <cell r="L1692" t="str">
            <v>Pharmacy</v>
          </cell>
          <cell r="M1692" t="str">
            <v>Validated</v>
          </cell>
        </row>
        <row r="1693">
          <cell r="L1693" t="str">
            <v>Pharmacy</v>
          </cell>
          <cell r="M1693" t="str">
            <v>Validated</v>
          </cell>
        </row>
        <row r="1694">
          <cell r="L1694" t="str">
            <v>Pharmacy</v>
          </cell>
          <cell r="M1694" t="str">
            <v>Validated</v>
          </cell>
        </row>
        <row r="1695">
          <cell r="L1695" t="str">
            <v>Pharmacy</v>
          </cell>
          <cell r="M1695" t="str">
            <v>Validated</v>
          </cell>
        </row>
        <row r="1696">
          <cell r="L1696" t="str">
            <v>Pharmacy</v>
          </cell>
          <cell r="M1696" t="str">
            <v>Validated</v>
          </cell>
        </row>
        <row r="1697">
          <cell r="L1697" t="str">
            <v>Pharmacy</v>
          </cell>
          <cell r="M1697" t="str">
            <v>Validated</v>
          </cell>
        </row>
        <row r="1698">
          <cell r="L1698" t="str">
            <v>Pharmacy</v>
          </cell>
          <cell r="M1698" t="str">
            <v>Validated</v>
          </cell>
        </row>
        <row r="1699">
          <cell r="L1699" t="str">
            <v>Pharmacy</v>
          </cell>
          <cell r="M1699" t="str">
            <v>Validated</v>
          </cell>
        </row>
        <row r="1700">
          <cell r="L1700" t="str">
            <v>Pharmacy</v>
          </cell>
          <cell r="M1700" t="str">
            <v>Validated</v>
          </cell>
        </row>
        <row r="1701">
          <cell r="L1701" t="str">
            <v>Pharmacy</v>
          </cell>
          <cell r="M1701" t="str">
            <v>Validated</v>
          </cell>
        </row>
        <row r="1702">
          <cell r="L1702" t="str">
            <v>Pharmacy</v>
          </cell>
          <cell r="M1702" t="str">
            <v>Validated</v>
          </cell>
        </row>
        <row r="1703">
          <cell r="L1703" t="str">
            <v>Pharmacy</v>
          </cell>
          <cell r="M1703" t="str">
            <v>Validated</v>
          </cell>
        </row>
        <row r="1704">
          <cell r="L1704" t="str">
            <v>Pharmacy</v>
          </cell>
          <cell r="M1704" t="str">
            <v>Validated</v>
          </cell>
        </row>
        <row r="1705">
          <cell r="L1705" t="str">
            <v>Pharmacy</v>
          </cell>
          <cell r="M1705" t="str">
            <v>Validated</v>
          </cell>
        </row>
        <row r="1706">
          <cell r="L1706" t="str">
            <v>Pharmacy</v>
          </cell>
          <cell r="M1706" t="str">
            <v>Validated</v>
          </cell>
        </row>
        <row r="1707">
          <cell r="L1707" t="str">
            <v>Pharmacy</v>
          </cell>
          <cell r="M1707" t="str">
            <v>Validated</v>
          </cell>
        </row>
        <row r="1708">
          <cell r="L1708" t="str">
            <v>Pharmacy</v>
          </cell>
          <cell r="M1708" t="str">
            <v>Validated</v>
          </cell>
        </row>
        <row r="1709">
          <cell r="L1709" t="str">
            <v>Pharmacy</v>
          </cell>
          <cell r="M1709" t="str">
            <v>Validated</v>
          </cell>
        </row>
        <row r="1710">
          <cell r="L1710" t="str">
            <v>Pharmacy</v>
          </cell>
          <cell r="M1710" t="str">
            <v>Validated</v>
          </cell>
        </row>
        <row r="1711">
          <cell r="L1711" t="str">
            <v>Pharmacy</v>
          </cell>
          <cell r="M1711" t="str">
            <v>Validated</v>
          </cell>
        </row>
        <row r="1712">
          <cell r="L1712" t="str">
            <v>Pharmacy</v>
          </cell>
          <cell r="M1712" t="str">
            <v>Validated</v>
          </cell>
        </row>
        <row r="1713">
          <cell r="L1713" t="str">
            <v>Pharmacy</v>
          </cell>
          <cell r="M1713" t="str">
            <v>Validated</v>
          </cell>
        </row>
        <row r="1714">
          <cell r="L1714" t="str">
            <v>Pharmacy</v>
          </cell>
          <cell r="M1714" t="str">
            <v>Validated</v>
          </cell>
        </row>
        <row r="1715">
          <cell r="L1715" t="str">
            <v>Pharmacy</v>
          </cell>
          <cell r="M1715" t="str">
            <v>Validated</v>
          </cell>
        </row>
        <row r="1716">
          <cell r="L1716" t="str">
            <v>Pharmacy</v>
          </cell>
          <cell r="M1716" t="str">
            <v>Validated</v>
          </cell>
        </row>
        <row r="1717">
          <cell r="L1717" t="str">
            <v>Pharmacy</v>
          </cell>
          <cell r="M1717" t="str">
            <v>Validated</v>
          </cell>
        </row>
        <row r="1718">
          <cell r="L1718" t="str">
            <v>Pharmacy</v>
          </cell>
          <cell r="M1718" t="str">
            <v>Validated</v>
          </cell>
        </row>
        <row r="1719">
          <cell r="L1719" t="str">
            <v>Pharmacy</v>
          </cell>
          <cell r="M1719" t="str">
            <v>Validated</v>
          </cell>
        </row>
        <row r="1720">
          <cell r="L1720" t="str">
            <v>Pharmacy</v>
          </cell>
          <cell r="M1720" t="str">
            <v>Validated</v>
          </cell>
        </row>
        <row r="1721">
          <cell r="L1721" t="str">
            <v>Pharmacy</v>
          </cell>
          <cell r="M1721" t="str">
            <v>Validated</v>
          </cell>
        </row>
        <row r="1722">
          <cell r="L1722" t="str">
            <v>Pharmacy</v>
          </cell>
          <cell r="M1722" t="str">
            <v>Validated</v>
          </cell>
        </row>
        <row r="1723">
          <cell r="L1723" t="str">
            <v>Pharmacy</v>
          </cell>
          <cell r="M1723" t="str">
            <v>Validated</v>
          </cell>
        </row>
        <row r="1724">
          <cell r="L1724" t="str">
            <v>Pharmacy</v>
          </cell>
          <cell r="M1724" t="str">
            <v>Validated</v>
          </cell>
        </row>
        <row r="1725">
          <cell r="L1725" t="str">
            <v>Pharmacy</v>
          </cell>
          <cell r="M1725" t="str">
            <v>Validated</v>
          </cell>
        </row>
        <row r="1726">
          <cell r="L1726" t="str">
            <v>Pharmacy</v>
          </cell>
          <cell r="M1726" t="str">
            <v>Validated</v>
          </cell>
        </row>
        <row r="1727">
          <cell r="L1727" t="str">
            <v>Pharmacy</v>
          </cell>
          <cell r="M1727" t="str">
            <v>Validated</v>
          </cell>
        </row>
        <row r="1728">
          <cell r="L1728" t="str">
            <v>Pharmacy</v>
          </cell>
          <cell r="M1728" t="str">
            <v>Validated</v>
          </cell>
        </row>
        <row r="1729">
          <cell r="L1729" t="str">
            <v>Pharmacy</v>
          </cell>
          <cell r="M1729" t="str">
            <v>Validated</v>
          </cell>
        </row>
        <row r="1730">
          <cell r="L1730" t="str">
            <v>Pharmacy</v>
          </cell>
          <cell r="M1730" t="str">
            <v>Validated</v>
          </cell>
        </row>
        <row r="1731">
          <cell r="L1731" t="str">
            <v>Pharmacy</v>
          </cell>
          <cell r="M1731" t="str">
            <v>Validated</v>
          </cell>
        </row>
        <row r="1732">
          <cell r="L1732" t="str">
            <v>Pharmacy</v>
          </cell>
          <cell r="M1732" t="str">
            <v>Validated</v>
          </cell>
        </row>
        <row r="1733">
          <cell r="L1733" t="str">
            <v>Pharmacy</v>
          </cell>
          <cell r="M1733" t="str">
            <v>Validated</v>
          </cell>
        </row>
        <row r="1734">
          <cell r="L1734" t="str">
            <v>Pharmacy</v>
          </cell>
          <cell r="M1734" t="str">
            <v>Validated</v>
          </cell>
        </row>
        <row r="1735">
          <cell r="L1735" t="str">
            <v>Pharmacy</v>
          </cell>
          <cell r="M1735" t="str">
            <v>Validated</v>
          </cell>
        </row>
        <row r="1736">
          <cell r="L1736" t="str">
            <v>Pharmacy</v>
          </cell>
          <cell r="M1736" t="str">
            <v>Validated</v>
          </cell>
        </row>
        <row r="1737">
          <cell r="L1737" t="str">
            <v>Pharmacy</v>
          </cell>
          <cell r="M1737" t="str">
            <v>Validated</v>
          </cell>
        </row>
        <row r="1738">
          <cell r="L1738" t="str">
            <v>Pharmacy</v>
          </cell>
          <cell r="M1738" t="str">
            <v>Validated</v>
          </cell>
        </row>
        <row r="1739">
          <cell r="L1739" t="str">
            <v>Pharmacy</v>
          </cell>
          <cell r="M1739" t="str">
            <v>Validated</v>
          </cell>
        </row>
        <row r="1740">
          <cell r="L1740" t="str">
            <v>Pharmacy</v>
          </cell>
          <cell r="M1740" t="str">
            <v>Validated</v>
          </cell>
        </row>
        <row r="1741">
          <cell r="L1741" t="str">
            <v>Pharmacy</v>
          </cell>
          <cell r="M1741" t="str">
            <v>Validated</v>
          </cell>
        </row>
        <row r="1742">
          <cell r="L1742" t="str">
            <v>Pharmacy</v>
          </cell>
          <cell r="M1742" t="str">
            <v>Validated</v>
          </cell>
        </row>
        <row r="1743">
          <cell r="L1743" t="str">
            <v>Pharmacy</v>
          </cell>
          <cell r="M1743" t="str">
            <v>Validated</v>
          </cell>
        </row>
        <row r="1744">
          <cell r="L1744" t="str">
            <v>Pharmacy</v>
          </cell>
          <cell r="M1744" t="str">
            <v>Validated</v>
          </cell>
        </row>
        <row r="1745">
          <cell r="L1745" t="str">
            <v>Pharmacy</v>
          </cell>
          <cell r="M1745" t="str">
            <v>Validated</v>
          </cell>
        </row>
        <row r="1746">
          <cell r="L1746" t="str">
            <v>Pharmacy</v>
          </cell>
          <cell r="M1746" t="str">
            <v>Validated</v>
          </cell>
        </row>
        <row r="1747">
          <cell r="L1747" t="str">
            <v>Pharmacy</v>
          </cell>
          <cell r="M1747" t="str">
            <v>Validated</v>
          </cell>
        </row>
        <row r="1748">
          <cell r="L1748" t="str">
            <v>Pharmacy</v>
          </cell>
          <cell r="M1748" t="str">
            <v>Validated</v>
          </cell>
        </row>
        <row r="1749">
          <cell r="L1749" t="str">
            <v>Pharmacy</v>
          </cell>
          <cell r="M1749" t="str">
            <v>Validated</v>
          </cell>
        </row>
        <row r="1750">
          <cell r="L1750" t="str">
            <v>Pharmacy</v>
          </cell>
          <cell r="M1750" t="str">
            <v>Validated</v>
          </cell>
        </row>
        <row r="1751">
          <cell r="L1751" t="str">
            <v>Pharmacy</v>
          </cell>
          <cell r="M1751" t="str">
            <v>Validated</v>
          </cell>
        </row>
        <row r="1752">
          <cell r="L1752" t="str">
            <v>Pharmacy</v>
          </cell>
          <cell r="M1752" t="str">
            <v>Validated</v>
          </cell>
        </row>
        <row r="1753">
          <cell r="L1753" t="str">
            <v>Pharmacy</v>
          </cell>
          <cell r="M1753" t="str">
            <v>Validated</v>
          </cell>
        </row>
        <row r="1754">
          <cell r="L1754" t="str">
            <v>Pharmacy</v>
          </cell>
          <cell r="M1754" t="str">
            <v>Validated</v>
          </cell>
        </row>
        <row r="1755">
          <cell r="L1755" t="str">
            <v>Pharmacy</v>
          </cell>
          <cell r="M1755" t="str">
            <v>Validated</v>
          </cell>
        </row>
        <row r="1756">
          <cell r="L1756" t="str">
            <v>Pharmacy</v>
          </cell>
          <cell r="M1756" t="str">
            <v>Validated</v>
          </cell>
        </row>
        <row r="1757">
          <cell r="L1757" t="str">
            <v>Pharmacy</v>
          </cell>
          <cell r="M1757" t="str">
            <v>Validated</v>
          </cell>
        </row>
        <row r="1758">
          <cell r="L1758" t="str">
            <v>Pharmacy</v>
          </cell>
          <cell r="M1758" t="str">
            <v>Validated</v>
          </cell>
        </row>
        <row r="1759">
          <cell r="L1759" t="str">
            <v>Pharmacy</v>
          </cell>
          <cell r="M1759" t="str">
            <v>Validated</v>
          </cell>
        </row>
        <row r="1760">
          <cell r="L1760" t="str">
            <v>Pharmacy</v>
          </cell>
          <cell r="M1760" t="str">
            <v>Validated</v>
          </cell>
        </row>
        <row r="1761">
          <cell r="L1761" t="str">
            <v>Pharmacy</v>
          </cell>
          <cell r="M1761" t="str">
            <v>Validated</v>
          </cell>
        </row>
        <row r="1762">
          <cell r="L1762" t="str">
            <v>Pharmacy</v>
          </cell>
          <cell r="M1762" t="str">
            <v>Validated</v>
          </cell>
        </row>
        <row r="1763">
          <cell r="L1763" t="str">
            <v>Pharmacy</v>
          </cell>
          <cell r="M1763" t="str">
            <v>Validated</v>
          </cell>
        </row>
        <row r="1764">
          <cell r="L1764" t="str">
            <v>Pharmacy</v>
          </cell>
          <cell r="M1764" t="str">
            <v>Validated</v>
          </cell>
        </row>
        <row r="1765">
          <cell r="L1765" t="str">
            <v>Pharmacy</v>
          </cell>
          <cell r="M1765" t="str">
            <v>Validated</v>
          </cell>
        </row>
        <row r="1766">
          <cell r="L1766" t="str">
            <v>Pharmacy</v>
          </cell>
          <cell r="M1766" t="str">
            <v>Validated</v>
          </cell>
        </row>
        <row r="1767">
          <cell r="L1767" t="str">
            <v>Pharmacy</v>
          </cell>
          <cell r="M1767" t="str">
            <v>Validated</v>
          </cell>
        </row>
        <row r="1768">
          <cell r="L1768" t="str">
            <v>Pharmacy</v>
          </cell>
          <cell r="M1768" t="str">
            <v>Validated</v>
          </cell>
        </row>
        <row r="1769">
          <cell r="L1769" t="str">
            <v>Pharmacy</v>
          </cell>
          <cell r="M1769" t="str">
            <v>Validated</v>
          </cell>
        </row>
        <row r="1770">
          <cell r="L1770" t="str">
            <v>Pharmacy</v>
          </cell>
          <cell r="M1770" t="str">
            <v>Validated</v>
          </cell>
        </row>
        <row r="1771">
          <cell r="L1771" t="str">
            <v>Pharmacy</v>
          </cell>
          <cell r="M1771" t="str">
            <v>Validated</v>
          </cell>
        </row>
        <row r="1772">
          <cell r="L1772" t="str">
            <v>Pharmacy</v>
          </cell>
          <cell r="M1772" t="str">
            <v>Validated</v>
          </cell>
        </row>
        <row r="1773">
          <cell r="L1773" t="str">
            <v>Pharmacy</v>
          </cell>
          <cell r="M1773" t="str">
            <v>Validated</v>
          </cell>
        </row>
        <row r="1774">
          <cell r="L1774" t="str">
            <v>Pharmacy</v>
          </cell>
          <cell r="M1774" t="str">
            <v>Validated</v>
          </cell>
        </row>
        <row r="1775">
          <cell r="L1775" t="str">
            <v>Pharmacy</v>
          </cell>
          <cell r="M1775" t="str">
            <v>Validated</v>
          </cell>
        </row>
        <row r="1776">
          <cell r="L1776" t="str">
            <v>Pharmacy</v>
          </cell>
          <cell r="M1776" t="str">
            <v>Validated</v>
          </cell>
        </row>
        <row r="1777">
          <cell r="L1777" t="str">
            <v>Pharmacy</v>
          </cell>
          <cell r="M1777" t="str">
            <v>Validated</v>
          </cell>
        </row>
        <row r="1778">
          <cell r="L1778" t="str">
            <v>Pharmacy</v>
          </cell>
          <cell r="M1778" t="str">
            <v>Validated</v>
          </cell>
        </row>
        <row r="1779">
          <cell r="L1779" t="str">
            <v>Pharmacy</v>
          </cell>
          <cell r="M1779" t="str">
            <v>Validated</v>
          </cell>
        </row>
        <row r="1780">
          <cell r="L1780" t="str">
            <v>Pharmacy</v>
          </cell>
          <cell r="M1780" t="str">
            <v>Validated</v>
          </cell>
        </row>
        <row r="1781">
          <cell r="L1781" t="str">
            <v>Pharmacy</v>
          </cell>
          <cell r="M1781" t="str">
            <v>Validated</v>
          </cell>
        </row>
        <row r="1782">
          <cell r="L1782" t="str">
            <v>Pharmacy</v>
          </cell>
          <cell r="M1782" t="str">
            <v>Validated</v>
          </cell>
        </row>
        <row r="1783">
          <cell r="L1783" t="str">
            <v>Pharmacy</v>
          </cell>
          <cell r="M1783" t="str">
            <v>Validated</v>
          </cell>
        </row>
        <row r="1784">
          <cell r="L1784" t="str">
            <v>Pharmacy</v>
          </cell>
          <cell r="M1784" t="str">
            <v>Validated</v>
          </cell>
        </row>
        <row r="1785">
          <cell r="L1785" t="str">
            <v>Pharmacy</v>
          </cell>
          <cell r="M1785" t="str">
            <v>Validated</v>
          </cell>
        </row>
        <row r="1786">
          <cell r="L1786" t="str">
            <v>Pharmacy</v>
          </cell>
          <cell r="M1786" t="str">
            <v>Validated</v>
          </cell>
        </row>
        <row r="1787">
          <cell r="L1787" t="str">
            <v>Pharmacy</v>
          </cell>
          <cell r="M1787" t="str">
            <v>Validated</v>
          </cell>
        </row>
        <row r="1788">
          <cell r="L1788" t="str">
            <v>Pharmacy</v>
          </cell>
          <cell r="M1788" t="str">
            <v>Validated</v>
          </cell>
        </row>
        <row r="1789">
          <cell r="L1789" t="str">
            <v>Pharmacy</v>
          </cell>
          <cell r="M1789" t="str">
            <v>Validated</v>
          </cell>
        </row>
        <row r="1790">
          <cell r="L1790" t="str">
            <v>Pharmacy</v>
          </cell>
          <cell r="M1790" t="str">
            <v>Validated</v>
          </cell>
        </row>
        <row r="1791">
          <cell r="L1791" t="str">
            <v>Pharmacy</v>
          </cell>
          <cell r="M1791" t="str">
            <v>Validated</v>
          </cell>
        </row>
        <row r="1792">
          <cell r="L1792" t="str">
            <v>Pharmacy</v>
          </cell>
          <cell r="M1792" t="str">
            <v>Validated</v>
          </cell>
        </row>
        <row r="1793">
          <cell r="L1793" t="str">
            <v>Pharmacy</v>
          </cell>
          <cell r="M1793" t="str">
            <v>Validated</v>
          </cell>
        </row>
        <row r="1794">
          <cell r="L1794" t="str">
            <v>Pharmacy</v>
          </cell>
          <cell r="M1794" t="str">
            <v>Validated</v>
          </cell>
        </row>
        <row r="1795">
          <cell r="L1795" t="str">
            <v>Pharmacy</v>
          </cell>
          <cell r="M1795" t="str">
            <v>Validated</v>
          </cell>
        </row>
        <row r="1796">
          <cell r="L1796" t="str">
            <v>Pharmacy</v>
          </cell>
          <cell r="M1796" t="str">
            <v>Validated</v>
          </cell>
        </row>
        <row r="1797">
          <cell r="L1797" t="str">
            <v>Pharmacy</v>
          </cell>
          <cell r="M1797" t="str">
            <v>Validated</v>
          </cell>
        </row>
        <row r="1798">
          <cell r="L1798" t="str">
            <v>Pharmacy</v>
          </cell>
          <cell r="M1798" t="str">
            <v>Validated</v>
          </cell>
        </row>
        <row r="1799">
          <cell r="L1799" t="str">
            <v>Pharmacy</v>
          </cell>
          <cell r="M1799" t="str">
            <v>Validated</v>
          </cell>
        </row>
        <row r="1800">
          <cell r="L1800" t="str">
            <v>Pharmacy</v>
          </cell>
          <cell r="M1800" t="str">
            <v>Validated</v>
          </cell>
        </row>
        <row r="1801">
          <cell r="L1801" t="str">
            <v>Pharmacy</v>
          </cell>
          <cell r="M1801" t="str">
            <v>Validated</v>
          </cell>
        </row>
        <row r="1802">
          <cell r="L1802" t="str">
            <v>Pharmacy</v>
          </cell>
          <cell r="M1802" t="str">
            <v>Validated</v>
          </cell>
        </row>
        <row r="1803">
          <cell r="L1803" t="str">
            <v>Pharmacy</v>
          </cell>
          <cell r="M1803" t="str">
            <v>Validated</v>
          </cell>
        </row>
        <row r="1804">
          <cell r="L1804" t="str">
            <v>Pharmacy</v>
          </cell>
          <cell r="M1804" t="str">
            <v>Validated</v>
          </cell>
        </row>
        <row r="1805">
          <cell r="L1805" t="str">
            <v>Pharmacy</v>
          </cell>
          <cell r="M1805" t="str">
            <v>Validated</v>
          </cell>
        </row>
        <row r="1806">
          <cell r="L1806" t="str">
            <v>Pharmacy</v>
          </cell>
          <cell r="M1806" t="str">
            <v>Validated</v>
          </cell>
        </row>
        <row r="1807">
          <cell r="L1807" t="str">
            <v>Pharmacy</v>
          </cell>
          <cell r="M1807" t="str">
            <v>Validated</v>
          </cell>
        </row>
        <row r="1808">
          <cell r="L1808" t="str">
            <v>Pharmacy</v>
          </cell>
          <cell r="M1808" t="str">
            <v>Validated</v>
          </cell>
        </row>
        <row r="1809">
          <cell r="L1809" t="str">
            <v>Pharmacy</v>
          </cell>
          <cell r="M1809" t="str">
            <v>Validated</v>
          </cell>
        </row>
        <row r="1810">
          <cell r="L1810" t="str">
            <v>Pharmacy</v>
          </cell>
          <cell r="M1810" t="str">
            <v>Validated</v>
          </cell>
        </row>
        <row r="1811">
          <cell r="L1811" t="str">
            <v>Pharmacy</v>
          </cell>
          <cell r="M1811" t="str">
            <v>Validated</v>
          </cell>
        </row>
        <row r="1812">
          <cell r="L1812" t="str">
            <v>Pharmacy</v>
          </cell>
          <cell r="M1812" t="str">
            <v>Validated</v>
          </cell>
        </row>
        <row r="1813">
          <cell r="L1813" t="str">
            <v>Pharmacy</v>
          </cell>
          <cell r="M1813" t="str">
            <v>Validated</v>
          </cell>
        </row>
        <row r="1814">
          <cell r="L1814" t="str">
            <v>Pharmacy</v>
          </cell>
          <cell r="M1814" t="str">
            <v>Validated</v>
          </cell>
        </row>
        <row r="1815">
          <cell r="L1815" t="str">
            <v>Pharmacy</v>
          </cell>
          <cell r="M1815" t="str">
            <v>Validated</v>
          </cell>
        </row>
        <row r="1816">
          <cell r="L1816" t="str">
            <v>Pharmacy</v>
          </cell>
          <cell r="M1816" t="str">
            <v>Validated</v>
          </cell>
        </row>
        <row r="1817">
          <cell r="L1817" t="str">
            <v>Pharmacy</v>
          </cell>
          <cell r="M1817" t="str">
            <v>Validated</v>
          </cell>
        </row>
        <row r="1818">
          <cell r="L1818" t="str">
            <v>Pharmacy</v>
          </cell>
          <cell r="M1818" t="str">
            <v>Validated</v>
          </cell>
        </row>
        <row r="1819">
          <cell r="L1819" t="str">
            <v>Pharmacy</v>
          </cell>
          <cell r="M1819" t="str">
            <v>Validated</v>
          </cell>
        </row>
        <row r="1820">
          <cell r="L1820" t="str">
            <v>Pharmacy</v>
          </cell>
          <cell r="M1820" t="str">
            <v>Validated</v>
          </cell>
        </row>
        <row r="1821">
          <cell r="L1821" t="str">
            <v>Pharmacy</v>
          </cell>
          <cell r="M1821" t="str">
            <v>Validated</v>
          </cell>
        </row>
        <row r="1822">
          <cell r="L1822" t="str">
            <v>Pharmacy</v>
          </cell>
          <cell r="M1822" t="str">
            <v>Validated</v>
          </cell>
        </row>
        <row r="1823">
          <cell r="L1823" t="str">
            <v>Pharmacy</v>
          </cell>
          <cell r="M1823" t="str">
            <v>Validated</v>
          </cell>
        </row>
        <row r="1824">
          <cell r="L1824" t="str">
            <v>Pharmacy</v>
          </cell>
          <cell r="M1824" t="str">
            <v>Validated</v>
          </cell>
        </row>
        <row r="1825">
          <cell r="L1825" t="str">
            <v>Pharmacy</v>
          </cell>
          <cell r="M1825" t="str">
            <v>Validated</v>
          </cell>
        </row>
        <row r="1826">
          <cell r="L1826" t="str">
            <v>Pharmacy</v>
          </cell>
          <cell r="M1826" t="str">
            <v>Validated</v>
          </cell>
        </row>
        <row r="1827">
          <cell r="L1827" t="str">
            <v>Pharmacy</v>
          </cell>
          <cell r="M1827" t="str">
            <v>Validated</v>
          </cell>
        </row>
        <row r="1828">
          <cell r="L1828" t="str">
            <v>Pharmacy</v>
          </cell>
          <cell r="M1828" t="str">
            <v>Validated</v>
          </cell>
        </row>
        <row r="1829">
          <cell r="L1829" t="str">
            <v>Pharmacy</v>
          </cell>
          <cell r="M1829" t="str">
            <v>Validated</v>
          </cell>
        </row>
        <row r="1830">
          <cell r="L1830" t="str">
            <v>Pharmacy</v>
          </cell>
          <cell r="M1830" t="str">
            <v>Validated</v>
          </cell>
        </row>
        <row r="1831">
          <cell r="L1831" t="str">
            <v>Pharmacy</v>
          </cell>
          <cell r="M1831" t="str">
            <v>Validated</v>
          </cell>
        </row>
        <row r="1832">
          <cell r="L1832" t="str">
            <v>Pharmacy</v>
          </cell>
          <cell r="M1832" t="str">
            <v>Validated</v>
          </cell>
        </row>
        <row r="1833">
          <cell r="L1833" t="str">
            <v>Pharmacy</v>
          </cell>
          <cell r="M1833" t="str">
            <v>Validated</v>
          </cell>
        </row>
        <row r="1834">
          <cell r="L1834" t="str">
            <v>Pharmacy</v>
          </cell>
          <cell r="M1834" t="str">
            <v>Validated</v>
          </cell>
        </row>
        <row r="1835">
          <cell r="L1835" t="str">
            <v>Pharmacy</v>
          </cell>
          <cell r="M1835" t="str">
            <v>Validated</v>
          </cell>
        </row>
        <row r="1836">
          <cell r="L1836" t="str">
            <v>Pharmacy</v>
          </cell>
          <cell r="M1836" t="str">
            <v>Validated</v>
          </cell>
        </row>
        <row r="1837">
          <cell r="L1837" t="str">
            <v>Pharmacy</v>
          </cell>
          <cell r="M1837" t="str">
            <v>Validated</v>
          </cell>
        </row>
        <row r="1838">
          <cell r="L1838" t="str">
            <v>Pharmacy</v>
          </cell>
          <cell r="M1838" t="str">
            <v>Validated</v>
          </cell>
        </row>
        <row r="1839">
          <cell r="L1839" t="str">
            <v>Pharmacy</v>
          </cell>
          <cell r="M1839" t="str">
            <v>Validated</v>
          </cell>
        </row>
        <row r="1840">
          <cell r="L1840" t="str">
            <v>Pharmacy</v>
          </cell>
          <cell r="M1840" t="str">
            <v>Validated</v>
          </cell>
        </row>
        <row r="1841">
          <cell r="L1841" t="str">
            <v>Pharmacy</v>
          </cell>
          <cell r="M1841" t="str">
            <v>Validated</v>
          </cell>
        </row>
        <row r="1842">
          <cell r="L1842" t="str">
            <v>Pharmacy</v>
          </cell>
          <cell r="M1842" t="str">
            <v>Validated</v>
          </cell>
        </row>
        <row r="1843">
          <cell r="L1843" t="str">
            <v>Pharmacy</v>
          </cell>
          <cell r="M1843" t="str">
            <v>Validated</v>
          </cell>
        </row>
        <row r="1844">
          <cell r="L1844" t="str">
            <v>Pharmacy</v>
          </cell>
          <cell r="M1844" t="str">
            <v>Validated</v>
          </cell>
        </row>
        <row r="1845">
          <cell r="L1845" t="str">
            <v>Pharmacy</v>
          </cell>
          <cell r="M1845" t="str">
            <v>Validated</v>
          </cell>
        </row>
        <row r="1846">
          <cell r="L1846" t="str">
            <v>Pharmacy</v>
          </cell>
          <cell r="M1846" t="str">
            <v>Validated</v>
          </cell>
        </row>
        <row r="1847">
          <cell r="L1847" t="str">
            <v>Pharmacy</v>
          </cell>
          <cell r="M1847" t="str">
            <v>Validated</v>
          </cell>
        </row>
        <row r="1848">
          <cell r="L1848" t="str">
            <v>Pharmacy</v>
          </cell>
          <cell r="M1848" t="str">
            <v>Validated</v>
          </cell>
        </row>
        <row r="1849">
          <cell r="L1849" t="str">
            <v>Pharmacy</v>
          </cell>
          <cell r="M1849" t="str">
            <v>Validated</v>
          </cell>
        </row>
        <row r="1850">
          <cell r="L1850" t="str">
            <v>Pharmacy</v>
          </cell>
          <cell r="M1850" t="str">
            <v>Validated</v>
          </cell>
        </row>
        <row r="1851">
          <cell r="L1851" t="str">
            <v>Pharmacy</v>
          </cell>
          <cell r="M1851" t="str">
            <v>Validated</v>
          </cell>
        </row>
        <row r="1852">
          <cell r="L1852" t="str">
            <v>Pharmacy</v>
          </cell>
          <cell r="M1852" t="str">
            <v>Validated</v>
          </cell>
        </row>
        <row r="1853">
          <cell r="L1853" t="str">
            <v>Pharmacy</v>
          </cell>
          <cell r="M1853" t="str">
            <v>Validated</v>
          </cell>
        </row>
        <row r="1854">
          <cell r="L1854" t="str">
            <v>Pharmacy</v>
          </cell>
          <cell r="M1854" t="str">
            <v>Validated</v>
          </cell>
        </row>
        <row r="1855">
          <cell r="L1855" t="str">
            <v>Pharmacy</v>
          </cell>
          <cell r="M1855" t="str">
            <v>Validated</v>
          </cell>
        </row>
        <row r="1856">
          <cell r="L1856" t="str">
            <v>Pharmacy</v>
          </cell>
          <cell r="M1856" t="str">
            <v>Validated</v>
          </cell>
        </row>
        <row r="1857">
          <cell r="L1857" t="str">
            <v>Pharmacy</v>
          </cell>
          <cell r="M1857" t="str">
            <v>Validated</v>
          </cell>
        </row>
        <row r="1858">
          <cell r="L1858" t="str">
            <v>Pharmacy</v>
          </cell>
          <cell r="M1858" t="str">
            <v>Validated</v>
          </cell>
        </row>
        <row r="1859">
          <cell r="L1859" t="str">
            <v>Pharmacy</v>
          </cell>
          <cell r="M1859" t="str">
            <v>Validated</v>
          </cell>
        </row>
        <row r="1860">
          <cell r="L1860" t="str">
            <v>Pharmacy</v>
          </cell>
          <cell r="M1860" t="str">
            <v>Validated</v>
          </cell>
        </row>
        <row r="1861">
          <cell r="L1861" t="str">
            <v>Pharmacy</v>
          </cell>
          <cell r="M1861" t="str">
            <v>Validated</v>
          </cell>
        </row>
        <row r="1862">
          <cell r="L1862" t="str">
            <v>Pharmacy</v>
          </cell>
          <cell r="M1862" t="str">
            <v>Validated</v>
          </cell>
        </row>
        <row r="1863">
          <cell r="L1863" t="str">
            <v>Pharmacy</v>
          </cell>
          <cell r="M1863" t="str">
            <v>Validated</v>
          </cell>
        </row>
        <row r="1864">
          <cell r="L1864" t="str">
            <v>Pharmacy</v>
          </cell>
          <cell r="M1864" t="str">
            <v>Validated</v>
          </cell>
        </row>
        <row r="1865">
          <cell r="L1865" t="str">
            <v>Pharmacy</v>
          </cell>
          <cell r="M1865" t="str">
            <v>Validated</v>
          </cell>
        </row>
        <row r="1866">
          <cell r="L1866" t="str">
            <v>Pharmacy</v>
          </cell>
          <cell r="M1866" t="str">
            <v>Validated</v>
          </cell>
        </row>
        <row r="1867">
          <cell r="L1867" t="str">
            <v>Pharmacy</v>
          </cell>
          <cell r="M1867" t="str">
            <v>Validated</v>
          </cell>
        </row>
        <row r="1868">
          <cell r="L1868" t="str">
            <v>Pharmacy</v>
          </cell>
          <cell r="M1868" t="str">
            <v>Validated</v>
          </cell>
        </row>
        <row r="1869">
          <cell r="L1869" t="str">
            <v>Pharmacy</v>
          </cell>
          <cell r="M1869" t="str">
            <v>Validated</v>
          </cell>
        </row>
        <row r="1870">
          <cell r="L1870" t="str">
            <v>Pharmacy</v>
          </cell>
          <cell r="M1870" t="str">
            <v>Validated</v>
          </cell>
        </row>
        <row r="1871">
          <cell r="L1871" t="str">
            <v>Pharmacy</v>
          </cell>
          <cell r="M1871" t="str">
            <v>Validated</v>
          </cell>
        </row>
        <row r="1872">
          <cell r="L1872" t="str">
            <v>Pharmacy</v>
          </cell>
          <cell r="M1872" t="str">
            <v>Validated</v>
          </cell>
        </row>
        <row r="1873">
          <cell r="L1873" t="str">
            <v>Pharmacy</v>
          </cell>
          <cell r="M1873" t="str">
            <v>Validated</v>
          </cell>
        </row>
        <row r="1874">
          <cell r="L1874" t="str">
            <v>Pharmacy</v>
          </cell>
          <cell r="M1874" t="str">
            <v>Validated</v>
          </cell>
        </row>
        <row r="1875">
          <cell r="L1875" t="str">
            <v>Pharmacy</v>
          </cell>
          <cell r="M1875" t="str">
            <v>Validated</v>
          </cell>
        </row>
        <row r="1876">
          <cell r="L1876" t="str">
            <v>Pharmacy</v>
          </cell>
          <cell r="M1876" t="str">
            <v>Validated</v>
          </cell>
        </row>
        <row r="1877">
          <cell r="L1877" t="str">
            <v>Pharmacy</v>
          </cell>
          <cell r="M1877" t="str">
            <v>Validated</v>
          </cell>
        </row>
        <row r="1878">
          <cell r="L1878" t="str">
            <v>Pharmacy</v>
          </cell>
          <cell r="M1878" t="str">
            <v>Validated</v>
          </cell>
        </row>
        <row r="1879">
          <cell r="L1879" t="str">
            <v>Pharmacy</v>
          </cell>
          <cell r="M1879" t="str">
            <v>Validated</v>
          </cell>
        </row>
        <row r="1880">
          <cell r="L1880" t="str">
            <v>Pharmacy</v>
          </cell>
          <cell r="M1880" t="str">
            <v>Validated</v>
          </cell>
        </row>
        <row r="1881">
          <cell r="L1881" t="str">
            <v>Pharmacy</v>
          </cell>
          <cell r="M1881" t="str">
            <v>Validated</v>
          </cell>
        </row>
        <row r="1882">
          <cell r="L1882" t="str">
            <v>Pharmacy</v>
          </cell>
          <cell r="M1882" t="str">
            <v>Validated</v>
          </cell>
        </row>
        <row r="1883">
          <cell r="L1883" t="str">
            <v>Pharmacy</v>
          </cell>
          <cell r="M1883" t="str">
            <v>Validated</v>
          </cell>
        </row>
        <row r="1884">
          <cell r="L1884" t="str">
            <v>Pharmacy</v>
          </cell>
          <cell r="M1884" t="str">
            <v>Validated</v>
          </cell>
        </row>
        <row r="1885">
          <cell r="L1885" t="str">
            <v>Pharmacy</v>
          </cell>
          <cell r="M1885" t="str">
            <v>Validated</v>
          </cell>
        </row>
        <row r="1886">
          <cell r="L1886" t="str">
            <v>Pharmacy</v>
          </cell>
          <cell r="M1886" t="str">
            <v>Validated</v>
          </cell>
        </row>
        <row r="1887">
          <cell r="L1887" t="str">
            <v>Pharmacy</v>
          </cell>
          <cell r="M1887" t="str">
            <v>Validated</v>
          </cell>
        </row>
        <row r="1888">
          <cell r="L1888" t="str">
            <v>Pharmacy</v>
          </cell>
          <cell r="M1888" t="str">
            <v>Validated</v>
          </cell>
        </row>
        <row r="1889">
          <cell r="L1889" t="str">
            <v>Pharmacy</v>
          </cell>
          <cell r="M1889" t="str">
            <v>Validated</v>
          </cell>
        </row>
        <row r="1890">
          <cell r="L1890" t="str">
            <v>Pharmacy</v>
          </cell>
          <cell r="M1890" t="str">
            <v>Validated</v>
          </cell>
        </row>
        <row r="1891">
          <cell r="L1891" t="str">
            <v>Pharmacy</v>
          </cell>
          <cell r="M1891" t="str">
            <v>Validated</v>
          </cell>
        </row>
        <row r="1892">
          <cell r="L1892" t="str">
            <v>Pharmacy</v>
          </cell>
          <cell r="M1892" t="str">
            <v>Validated</v>
          </cell>
        </row>
        <row r="1893">
          <cell r="L1893" t="str">
            <v>Pharmacy</v>
          </cell>
          <cell r="M1893" t="str">
            <v>Validated</v>
          </cell>
        </row>
        <row r="1894">
          <cell r="L1894" t="str">
            <v>Pharmacy</v>
          </cell>
          <cell r="M1894" t="str">
            <v>Validated</v>
          </cell>
        </row>
        <row r="1895">
          <cell r="L1895" t="str">
            <v>Pharmacy</v>
          </cell>
          <cell r="M1895" t="str">
            <v>Validated</v>
          </cell>
        </row>
        <row r="1896">
          <cell r="L1896" t="str">
            <v>Pharmacy</v>
          </cell>
          <cell r="M1896" t="str">
            <v>Validated</v>
          </cell>
        </row>
        <row r="1897">
          <cell r="L1897" t="str">
            <v>Pharmacy</v>
          </cell>
          <cell r="M1897" t="str">
            <v>Validated</v>
          </cell>
        </row>
        <row r="1898">
          <cell r="L1898" t="str">
            <v>Pharmacy</v>
          </cell>
          <cell r="M1898" t="str">
            <v>Validated</v>
          </cell>
        </row>
        <row r="1899">
          <cell r="L1899" t="str">
            <v>Pharmacy</v>
          </cell>
          <cell r="M1899" t="str">
            <v>Validated</v>
          </cell>
        </row>
        <row r="1900">
          <cell r="L1900" t="str">
            <v>Pharmacy</v>
          </cell>
          <cell r="M1900" t="str">
            <v>Validated</v>
          </cell>
        </row>
        <row r="1901">
          <cell r="L1901" t="str">
            <v>Pharmacy</v>
          </cell>
          <cell r="M1901" t="str">
            <v>Validated</v>
          </cell>
        </row>
        <row r="1902">
          <cell r="L1902" t="str">
            <v>Pharmacy</v>
          </cell>
          <cell r="M1902" t="str">
            <v>Validated</v>
          </cell>
        </row>
        <row r="1903">
          <cell r="L1903" t="str">
            <v>Pharmacy</v>
          </cell>
          <cell r="M1903" t="str">
            <v>Validated</v>
          </cell>
        </row>
        <row r="1904">
          <cell r="L1904" t="str">
            <v>Pharmacy</v>
          </cell>
          <cell r="M1904" t="str">
            <v>Validated</v>
          </cell>
        </row>
        <row r="1905">
          <cell r="L1905" t="str">
            <v>Pharmacy</v>
          </cell>
          <cell r="M1905" t="str">
            <v>Validated</v>
          </cell>
        </row>
        <row r="1906">
          <cell r="L1906" t="str">
            <v>Pharmacy</v>
          </cell>
          <cell r="M1906" t="str">
            <v>Validated</v>
          </cell>
        </row>
        <row r="1907">
          <cell r="L1907" t="str">
            <v>Pharmacy</v>
          </cell>
          <cell r="M1907" t="str">
            <v>Validated</v>
          </cell>
        </row>
        <row r="1908">
          <cell r="L1908" t="str">
            <v>Pharmacy</v>
          </cell>
          <cell r="M1908" t="str">
            <v>Validated</v>
          </cell>
        </row>
        <row r="1909">
          <cell r="L1909" t="str">
            <v>Pharmacy</v>
          </cell>
          <cell r="M1909" t="str">
            <v>Validated</v>
          </cell>
        </row>
        <row r="1910">
          <cell r="L1910" t="str">
            <v>Pharmacy</v>
          </cell>
          <cell r="M1910" t="str">
            <v>Validated</v>
          </cell>
        </row>
        <row r="1911">
          <cell r="L1911" t="str">
            <v>Pharmacy</v>
          </cell>
          <cell r="M1911" t="str">
            <v>Validated</v>
          </cell>
        </row>
        <row r="1912">
          <cell r="L1912" t="str">
            <v>Pharmacy</v>
          </cell>
          <cell r="M1912" t="str">
            <v>Validated</v>
          </cell>
        </row>
        <row r="1913">
          <cell r="L1913" t="str">
            <v>Pharmacy</v>
          </cell>
          <cell r="M1913" t="str">
            <v>Validated</v>
          </cell>
        </row>
        <row r="1914">
          <cell r="L1914" t="str">
            <v>Pharmacy</v>
          </cell>
          <cell r="M1914" t="str">
            <v>Validated</v>
          </cell>
        </row>
        <row r="1915">
          <cell r="L1915" t="str">
            <v>Pharmacy</v>
          </cell>
          <cell r="M1915" t="str">
            <v>Validated</v>
          </cell>
        </row>
        <row r="1916">
          <cell r="L1916" t="str">
            <v>Pharmacy</v>
          </cell>
          <cell r="M1916" t="str">
            <v>Validated</v>
          </cell>
        </row>
        <row r="1917">
          <cell r="L1917" t="str">
            <v>Pharmacy</v>
          </cell>
          <cell r="M1917" t="str">
            <v>Validated</v>
          </cell>
        </row>
        <row r="1918">
          <cell r="L1918" t="str">
            <v>Pharmacy</v>
          </cell>
          <cell r="M1918" t="str">
            <v>Validated</v>
          </cell>
        </row>
        <row r="1919">
          <cell r="L1919" t="str">
            <v>Pharmacy</v>
          </cell>
          <cell r="M1919" t="str">
            <v>Validated</v>
          </cell>
        </row>
        <row r="1920">
          <cell r="L1920" t="str">
            <v>Pharmacy</v>
          </cell>
          <cell r="M1920" t="str">
            <v>Validated</v>
          </cell>
        </row>
        <row r="1921">
          <cell r="L1921" t="str">
            <v>Pharmacy</v>
          </cell>
          <cell r="M1921" t="str">
            <v>Validated</v>
          </cell>
        </row>
        <row r="1922">
          <cell r="L1922" t="str">
            <v>Pharmacy</v>
          </cell>
          <cell r="M1922" t="str">
            <v>Validated</v>
          </cell>
        </row>
        <row r="1923">
          <cell r="L1923" t="str">
            <v>Pharmacy</v>
          </cell>
          <cell r="M1923" t="str">
            <v>Validated</v>
          </cell>
        </row>
        <row r="1924">
          <cell r="L1924" t="str">
            <v>Pharmacy</v>
          </cell>
          <cell r="M1924" t="str">
            <v>Validated</v>
          </cell>
        </row>
        <row r="1925">
          <cell r="L1925" t="str">
            <v>Pharmacy</v>
          </cell>
          <cell r="M1925" t="str">
            <v>Validated</v>
          </cell>
        </row>
        <row r="1926">
          <cell r="L1926" t="str">
            <v>Pharmacy</v>
          </cell>
          <cell r="M1926" t="str">
            <v>Validated</v>
          </cell>
        </row>
        <row r="1927">
          <cell r="L1927" t="str">
            <v>Pharmacy</v>
          </cell>
          <cell r="M1927" t="str">
            <v>Validated</v>
          </cell>
        </row>
        <row r="1928">
          <cell r="L1928" t="str">
            <v>Pharmacy</v>
          </cell>
          <cell r="M1928" t="str">
            <v>Validated</v>
          </cell>
        </row>
        <row r="1929">
          <cell r="L1929" t="str">
            <v>Pharmacy</v>
          </cell>
          <cell r="M1929" t="str">
            <v>Validated</v>
          </cell>
        </row>
        <row r="1930">
          <cell r="L1930" t="str">
            <v>Pharmacy</v>
          </cell>
          <cell r="M1930" t="str">
            <v>Validated</v>
          </cell>
        </row>
        <row r="1931">
          <cell r="L1931" t="str">
            <v>Pharmacy</v>
          </cell>
          <cell r="M1931" t="str">
            <v>Validated</v>
          </cell>
        </row>
        <row r="1932">
          <cell r="L1932" t="str">
            <v>Pharmacy</v>
          </cell>
          <cell r="M1932" t="str">
            <v>Validated</v>
          </cell>
        </row>
        <row r="1933">
          <cell r="L1933" t="str">
            <v>Pharmacy</v>
          </cell>
          <cell r="M1933" t="str">
            <v>Validated</v>
          </cell>
        </row>
        <row r="1934">
          <cell r="L1934" t="str">
            <v>Pharmacy</v>
          </cell>
          <cell r="M1934" t="str">
            <v>Validated</v>
          </cell>
        </row>
        <row r="1935">
          <cell r="L1935" t="str">
            <v>Pharmacy</v>
          </cell>
          <cell r="M1935" t="str">
            <v>Validated</v>
          </cell>
        </row>
        <row r="1936">
          <cell r="L1936" t="str">
            <v>Pharmacy</v>
          </cell>
          <cell r="M1936" t="str">
            <v>Validated</v>
          </cell>
        </row>
        <row r="1937">
          <cell r="L1937" t="str">
            <v>Pharmacy</v>
          </cell>
          <cell r="M1937" t="str">
            <v>Validated</v>
          </cell>
        </row>
        <row r="1938">
          <cell r="L1938" t="str">
            <v>Pharmacy</v>
          </cell>
          <cell r="M1938" t="str">
            <v>Validated</v>
          </cell>
        </row>
        <row r="1939">
          <cell r="L1939" t="str">
            <v>Pharmacy</v>
          </cell>
          <cell r="M1939" t="str">
            <v>Validated</v>
          </cell>
        </row>
        <row r="1940">
          <cell r="L1940" t="str">
            <v>Pharmacy</v>
          </cell>
          <cell r="M1940" t="str">
            <v>Validated</v>
          </cell>
        </row>
        <row r="1941">
          <cell r="L1941" t="str">
            <v>Pharmacy</v>
          </cell>
          <cell r="M1941" t="str">
            <v>Validated</v>
          </cell>
        </row>
        <row r="1942">
          <cell r="L1942" t="str">
            <v>Pharmacy</v>
          </cell>
          <cell r="M1942" t="str">
            <v>Validated</v>
          </cell>
        </row>
        <row r="1943">
          <cell r="L1943" t="str">
            <v>Pharmacy</v>
          </cell>
          <cell r="M1943" t="str">
            <v>Validated</v>
          </cell>
        </row>
        <row r="1944">
          <cell r="L1944" t="str">
            <v>Pharmacy</v>
          </cell>
          <cell r="M1944" t="str">
            <v>Validated</v>
          </cell>
        </row>
        <row r="1945">
          <cell r="L1945" t="str">
            <v>Pharmacy</v>
          </cell>
          <cell r="M1945" t="str">
            <v>Validated</v>
          </cell>
        </row>
        <row r="1946">
          <cell r="L1946" t="str">
            <v>Pharmacy</v>
          </cell>
          <cell r="M1946" t="str">
            <v>Validated</v>
          </cell>
        </row>
        <row r="1947">
          <cell r="L1947" t="str">
            <v>Pharmacy</v>
          </cell>
          <cell r="M1947" t="str">
            <v>Validated</v>
          </cell>
        </row>
        <row r="1948">
          <cell r="L1948" t="str">
            <v>Pharmacy</v>
          </cell>
          <cell r="M1948" t="str">
            <v>Validated</v>
          </cell>
        </row>
        <row r="1949">
          <cell r="L1949" t="str">
            <v>Pharmacy</v>
          </cell>
          <cell r="M1949" t="str">
            <v>Validated</v>
          </cell>
        </row>
        <row r="1950">
          <cell r="L1950" t="str">
            <v>Pharmacy</v>
          </cell>
          <cell r="M1950" t="str">
            <v>Validated</v>
          </cell>
        </row>
        <row r="1951">
          <cell r="L1951" t="str">
            <v>Pharmacy</v>
          </cell>
          <cell r="M1951" t="str">
            <v>Validated</v>
          </cell>
        </row>
        <row r="1952">
          <cell r="L1952" t="str">
            <v>Pharmacy</v>
          </cell>
          <cell r="M1952" t="str">
            <v>Validated</v>
          </cell>
        </row>
        <row r="1953">
          <cell r="L1953" t="str">
            <v>Pharmacy</v>
          </cell>
          <cell r="M1953" t="str">
            <v>Validated</v>
          </cell>
        </row>
        <row r="1954">
          <cell r="L1954" t="str">
            <v>Pharmacy</v>
          </cell>
          <cell r="M1954" t="str">
            <v>Validated</v>
          </cell>
        </row>
        <row r="1955">
          <cell r="L1955" t="str">
            <v>Pharmacy</v>
          </cell>
          <cell r="M1955" t="str">
            <v>Validated</v>
          </cell>
        </row>
        <row r="1956">
          <cell r="L1956" t="str">
            <v>Pharmacy</v>
          </cell>
          <cell r="M1956" t="str">
            <v>Validated</v>
          </cell>
        </row>
        <row r="1957">
          <cell r="L1957" t="str">
            <v>Pharmacy</v>
          </cell>
          <cell r="M1957" t="str">
            <v>Validated</v>
          </cell>
        </row>
        <row r="1958">
          <cell r="L1958" t="str">
            <v>Pharmacy</v>
          </cell>
          <cell r="M1958" t="str">
            <v>Validated</v>
          </cell>
        </row>
        <row r="1959">
          <cell r="L1959" t="str">
            <v>Pharmacy</v>
          </cell>
          <cell r="M1959" t="str">
            <v>Validated</v>
          </cell>
        </row>
        <row r="1960">
          <cell r="L1960" t="str">
            <v>Pharmacy</v>
          </cell>
          <cell r="M1960" t="str">
            <v>Validated</v>
          </cell>
        </row>
        <row r="1961">
          <cell r="L1961" t="str">
            <v>Pharmacy</v>
          </cell>
          <cell r="M1961" t="str">
            <v>Validated</v>
          </cell>
        </row>
        <row r="1962">
          <cell r="L1962" t="str">
            <v>Pharmacy</v>
          </cell>
          <cell r="M1962" t="str">
            <v>Validated</v>
          </cell>
        </row>
        <row r="1963">
          <cell r="L1963" t="str">
            <v>Pharmacy</v>
          </cell>
          <cell r="M1963" t="str">
            <v>Validated</v>
          </cell>
        </row>
        <row r="1964">
          <cell r="L1964" t="str">
            <v>Pharmacy</v>
          </cell>
          <cell r="M1964" t="str">
            <v>Validated</v>
          </cell>
        </row>
        <row r="1965">
          <cell r="L1965" t="str">
            <v>Pharmacy</v>
          </cell>
          <cell r="M1965" t="str">
            <v>Validated</v>
          </cell>
        </row>
        <row r="1966">
          <cell r="L1966" t="str">
            <v>Pharmacy</v>
          </cell>
          <cell r="M1966" t="str">
            <v>Validated</v>
          </cell>
        </row>
        <row r="1967">
          <cell r="L1967" t="str">
            <v>Pharmacy</v>
          </cell>
          <cell r="M1967" t="str">
            <v>Validated</v>
          </cell>
        </row>
        <row r="1968">
          <cell r="L1968" t="str">
            <v>Pharmacy</v>
          </cell>
          <cell r="M1968" t="str">
            <v>Validated</v>
          </cell>
        </row>
        <row r="1969">
          <cell r="L1969" t="str">
            <v>Pharmacy</v>
          </cell>
          <cell r="M1969" t="str">
            <v>Validated</v>
          </cell>
        </row>
        <row r="1970">
          <cell r="L1970" t="str">
            <v>Pharmacy</v>
          </cell>
          <cell r="M1970" t="str">
            <v>Validated</v>
          </cell>
        </row>
        <row r="1971">
          <cell r="L1971" t="str">
            <v>Pharmacy</v>
          </cell>
          <cell r="M1971" t="str">
            <v>Validated</v>
          </cell>
        </row>
        <row r="1972">
          <cell r="L1972" t="str">
            <v>Pharmacy</v>
          </cell>
          <cell r="M1972" t="str">
            <v>Validated</v>
          </cell>
        </row>
        <row r="1973">
          <cell r="L1973" t="str">
            <v>Pharmacy</v>
          </cell>
          <cell r="M1973" t="str">
            <v>Validated</v>
          </cell>
        </row>
        <row r="1974">
          <cell r="L1974" t="str">
            <v>Pharmacy</v>
          </cell>
          <cell r="M1974" t="str">
            <v>Validated</v>
          </cell>
        </row>
        <row r="1975">
          <cell r="L1975" t="str">
            <v>Pharmacy</v>
          </cell>
          <cell r="M1975" t="str">
            <v>Validated</v>
          </cell>
        </row>
        <row r="1976">
          <cell r="L1976" t="str">
            <v>Pharmacy</v>
          </cell>
          <cell r="M1976" t="str">
            <v>Validated</v>
          </cell>
        </row>
        <row r="1977">
          <cell r="L1977" t="str">
            <v>Pharmacy</v>
          </cell>
          <cell r="M1977" t="str">
            <v>Validated</v>
          </cell>
        </row>
        <row r="1978">
          <cell r="L1978" t="str">
            <v>Pharmacy</v>
          </cell>
          <cell r="M1978" t="str">
            <v>Validated</v>
          </cell>
        </row>
        <row r="1979">
          <cell r="L1979" t="str">
            <v>Pharmacy</v>
          </cell>
          <cell r="M1979" t="str">
            <v>Validated</v>
          </cell>
        </row>
        <row r="1980">
          <cell r="L1980" t="str">
            <v>Pharmacy</v>
          </cell>
          <cell r="M1980" t="str">
            <v>Validated</v>
          </cell>
        </row>
        <row r="1981">
          <cell r="L1981" t="str">
            <v>Pharmacy</v>
          </cell>
          <cell r="M1981" t="str">
            <v>Validated</v>
          </cell>
        </row>
        <row r="1982">
          <cell r="L1982" t="str">
            <v>Pharmacy</v>
          </cell>
          <cell r="M1982" t="str">
            <v>Validated</v>
          </cell>
        </row>
        <row r="1983">
          <cell r="L1983" t="str">
            <v>Pharmacy</v>
          </cell>
          <cell r="M1983" t="str">
            <v>Validated</v>
          </cell>
        </row>
        <row r="1984">
          <cell r="L1984" t="str">
            <v>Pharmacy</v>
          </cell>
          <cell r="M1984" t="str">
            <v>Validated</v>
          </cell>
        </row>
        <row r="1985">
          <cell r="L1985" t="str">
            <v>Pharmacy</v>
          </cell>
          <cell r="M1985" t="str">
            <v>Validated</v>
          </cell>
        </row>
        <row r="1986">
          <cell r="L1986" t="str">
            <v>Pharmacy</v>
          </cell>
          <cell r="M1986" t="str">
            <v>Validated</v>
          </cell>
        </row>
        <row r="1987">
          <cell r="L1987" t="str">
            <v>Pharmacy</v>
          </cell>
          <cell r="M1987" t="str">
            <v>Validated</v>
          </cell>
        </row>
        <row r="1988">
          <cell r="L1988" t="str">
            <v>Pharmacy</v>
          </cell>
          <cell r="M1988" t="str">
            <v>Validated</v>
          </cell>
        </row>
        <row r="1989">
          <cell r="L1989" t="str">
            <v>Pharmacy</v>
          </cell>
          <cell r="M1989" t="str">
            <v>Validated</v>
          </cell>
        </row>
        <row r="1990">
          <cell r="L1990" t="str">
            <v>Pharmacy</v>
          </cell>
          <cell r="M1990" t="str">
            <v>Validated</v>
          </cell>
        </row>
        <row r="1991">
          <cell r="L1991" t="str">
            <v>Pharmacy</v>
          </cell>
          <cell r="M1991" t="str">
            <v>Validated</v>
          </cell>
        </row>
        <row r="1992">
          <cell r="L1992" t="str">
            <v>Pharmacy</v>
          </cell>
          <cell r="M1992" t="str">
            <v>Validated</v>
          </cell>
        </row>
        <row r="1993">
          <cell r="L1993" t="str">
            <v>Pharmacy</v>
          </cell>
          <cell r="M1993" t="str">
            <v>Validated</v>
          </cell>
        </row>
        <row r="1994">
          <cell r="L1994" t="str">
            <v>Pharmacy</v>
          </cell>
          <cell r="M1994" t="str">
            <v>Validated</v>
          </cell>
        </row>
        <row r="1995">
          <cell r="L1995" t="str">
            <v>Pharmacy</v>
          </cell>
          <cell r="M1995" t="str">
            <v>Validated</v>
          </cell>
        </row>
        <row r="1996">
          <cell r="L1996" t="str">
            <v>Pharmacy</v>
          </cell>
          <cell r="M1996" t="str">
            <v>Validated</v>
          </cell>
        </row>
        <row r="1997">
          <cell r="L1997" t="str">
            <v>Pharmacy</v>
          </cell>
          <cell r="M1997" t="str">
            <v>Validated</v>
          </cell>
        </row>
        <row r="1998">
          <cell r="L1998" t="str">
            <v>Pharmacy</v>
          </cell>
          <cell r="M1998" t="str">
            <v>Validated</v>
          </cell>
        </row>
        <row r="1999">
          <cell r="L1999" t="str">
            <v>Pharmacy</v>
          </cell>
          <cell r="M1999" t="str">
            <v>Validated</v>
          </cell>
        </row>
        <row r="2000">
          <cell r="L2000" t="str">
            <v>Pharmacy</v>
          </cell>
          <cell r="M2000" t="str">
            <v>Validated</v>
          </cell>
        </row>
        <row r="2001">
          <cell r="L2001" t="str">
            <v>Pharmacy</v>
          </cell>
          <cell r="M2001" t="str">
            <v>Validated</v>
          </cell>
        </row>
        <row r="2002">
          <cell r="L2002" t="str">
            <v>Pharmacy</v>
          </cell>
          <cell r="M2002" t="str">
            <v>Validated</v>
          </cell>
        </row>
        <row r="2003">
          <cell r="L2003" t="str">
            <v>Pharmacy</v>
          </cell>
          <cell r="M2003" t="str">
            <v>Validated</v>
          </cell>
        </row>
        <row r="2004">
          <cell r="L2004" t="str">
            <v>Pharmacy</v>
          </cell>
          <cell r="M2004" t="str">
            <v>Validated</v>
          </cell>
        </row>
        <row r="2005">
          <cell r="L2005" t="str">
            <v>Pharmacy</v>
          </cell>
          <cell r="M2005" t="str">
            <v>Validated</v>
          </cell>
        </row>
        <row r="2006">
          <cell r="L2006" t="str">
            <v>Pharmacy</v>
          </cell>
          <cell r="M2006" t="str">
            <v>Validated</v>
          </cell>
        </row>
        <row r="2007">
          <cell r="L2007" t="str">
            <v>Pharmacy</v>
          </cell>
          <cell r="M2007" t="str">
            <v>Validated</v>
          </cell>
        </row>
        <row r="2008">
          <cell r="L2008" t="str">
            <v>Pharmacy</v>
          </cell>
          <cell r="M2008" t="str">
            <v>Validated</v>
          </cell>
        </row>
        <row r="2009">
          <cell r="L2009" t="str">
            <v>Pharmacy</v>
          </cell>
          <cell r="M2009" t="str">
            <v>Validated</v>
          </cell>
        </row>
        <row r="2010">
          <cell r="L2010" t="str">
            <v>Pharmacy</v>
          </cell>
          <cell r="M2010" t="str">
            <v>Validated</v>
          </cell>
        </row>
        <row r="2011">
          <cell r="L2011" t="str">
            <v>Pharmacy</v>
          </cell>
          <cell r="M2011" t="str">
            <v>Validated</v>
          </cell>
        </row>
        <row r="2012">
          <cell r="L2012" t="str">
            <v>Pharmacy</v>
          </cell>
          <cell r="M2012" t="str">
            <v>Validated</v>
          </cell>
        </row>
        <row r="2013">
          <cell r="L2013" t="str">
            <v>Pharmacy</v>
          </cell>
          <cell r="M2013" t="str">
            <v>Validated</v>
          </cell>
        </row>
        <row r="2014">
          <cell r="L2014" t="str">
            <v>Pharmacy</v>
          </cell>
          <cell r="M2014" t="str">
            <v>Validated</v>
          </cell>
        </row>
        <row r="2015">
          <cell r="L2015" t="str">
            <v>Pharmacy</v>
          </cell>
          <cell r="M2015" t="str">
            <v>Validated</v>
          </cell>
        </row>
        <row r="2016">
          <cell r="L2016" t="str">
            <v>Pharmacy</v>
          </cell>
          <cell r="M2016" t="str">
            <v>Validated</v>
          </cell>
        </row>
        <row r="2017">
          <cell r="L2017" t="str">
            <v>Pharmacy</v>
          </cell>
          <cell r="M2017" t="str">
            <v>Validated</v>
          </cell>
        </row>
        <row r="2018">
          <cell r="L2018" t="str">
            <v>Pharmacy</v>
          </cell>
          <cell r="M2018" t="str">
            <v>Validated</v>
          </cell>
        </row>
        <row r="2019">
          <cell r="L2019" t="str">
            <v>Pharmacy</v>
          </cell>
          <cell r="M2019" t="str">
            <v>Validated</v>
          </cell>
        </row>
        <row r="2020">
          <cell r="L2020" t="str">
            <v>Pharmacy</v>
          </cell>
          <cell r="M2020" t="str">
            <v>Validated</v>
          </cell>
        </row>
        <row r="2021">
          <cell r="L2021" t="str">
            <v>Pharmacy</v>
          </cell>
          <cell r="M2021" t="str">
            <v>Validated</v>
          </cell>
        </row>
        <row r="2022">
          <cell r="L2022" t="str">
            <v>Pharmacy</v>
          </cell>
          <cell r="M2022" t="str">
            <v>Validated</v>
          </cell>
        </row>
        <row r="2023">
          <cell r="L2023" t="str">
            <v>Pharmacy</v>
          </cell>
          <cell r="M2023" t="str">
            <v>Validated</v>
          </cell>
        </row>
        <row r="2024">
          <cell r="L2024" t="str">
            <v>Pharmacy</v>
          </cell>
          <cell r="M2024" t="str">
            <v>Validated</v>
          </cell>
        </row>
        <row r="2025">
          <cell r="L2025" t="str">
            <v>Pharmacy</v>
          </cell>
          <cell r="M2025" t="str">
            <v>Validated</v>
          </cell>
        </row>
        <row r="2026">
          <cell r="L2026" t="str">
            <v>Pharmacy</v>
          </cell>
          <cell r="M2026" t="str">
            <v>Validated</v>
          </cell>
        </row>
        <row r="2027">
          <cell r="L2027" t="str">
            <v>Pharmacy</v>
          </cell>
          <cell r="M2027" t="str">
            <v>Validated</v>
          </cell>
        </row>
        <row r="2028">
          <cell r="L2028" t="str">
            <v>Pharmacy</v>
          </cell>
          <cell r="M2028" t="str">
            <v>Validated</v>
          </cell>
        </row>
        <row r="2029">
          <cell r="L2029" t="str">
            <v>Pharmacy</v>
          </cell>
          <cell r="M2029" t="str">
            <v>Validated</v>
          </cell>
        </row>
        <row r="2030">
          <cell r="L2030" t="str">
            <v>Pharmacy</v>
          </cell>
          <cell r="M2030" t="str">
            <v>Validated</v>
          </cell>
        </row>
        <row r="2031">
          <cell r="L2031" t="str">
            <v>Pharmacy</v>
          </cell>
          <cell r="M2031" t="str">
            <v>Validated</v>
          </cell>
        </row>
        <row r="2032">
          <cell r="L2032" t="str">
            <v>Pharmacy</v>
          </cell>
          <cell r="M2032" t="str">
            <v>Validated</v>
          </cell>
        </row>
        <row r="2033">
          <cell r="L2033" t="str">
            <v>Pharmacy</v>
          </cell>
          <cell r="M2033" t="str">
            <v>Validated</v>
          </cell>
        </row>
        <row r="2034">
          <cell r="L2034" t="str">
            <v>Pharmacy</v>
          </cell>
          <cell r="M2034" t="str">
            <v>Validated</v>
          </cell>
        </row>
        <row r="2035">
          <cell r="L2035" t="str">
            <v>Pharmacy</v>
          </cell>
          <cell r="M2035" t="str">
            <v>Validated</v>
          </cell>
        </row>
        <row r="2036">
          <cell r="L2036" t="str">
            <v>Pharmacy</v>
          </cell>
          <cell r="M2036" t="str">
            <v>Validated</v>
          </cell>
        </row>
        <row r="2037">
          <cell r="L2037" t="str">
            <v>Pharmacy</v>
          </cell>
          <cell r="M2037" t="str">
            <v>Validated</v>
          </cell>
        </row>
        <row r="2038">
          <cell r="L2038" t="str">
            <v>Pharmacy</v>
          </cell>
          <cell r="M2038" t="str">
            <v>Validated</v>
          </cell>
        </row>
        <row r="2039">
          <cell r="L2039" t="str">
            <v>Pharmacy</v>
          </cell>
          <cell r="M2039" t="str">
            <v>Validated</v>
          </cell>
        </row>
        <row r="2040">
          <cell r="L2040" t="str">
            <v>Pharmacy</v>
          </cell>
          <cell r="M2040" t="str">
            <v>Validated</v>
          </cell>
        </row>
        <row r="2041">
          <cell r="L2041" t="str">
            <v>Pharmacy</v>
          </cell>
          <cell r="M2041" t="str">
            <v>Validated</v>
          </cell>
        </row>
        <row r="2042">
          <cell r="L2042" t="str">
            <v>Pharmacy</v>
          </cell>
          <cell r="M2042" t="str">
            <v>Validated</v>
          </cell>
        </row>
        <row r="2043">
          <cell r="L2043" t="str">
            <v>Pharmacy</v>
          </cell>
          <cell r="M2043" t="str">
            <v>Validated</v>
          </cell>
        </row>
        <row r="2044">
          <cell r="L2044" t="str">
            <v>Pharmacy</v>
          </cell>
          <cell r="M2044" t="str">
            <v>Validated</v>
          </cell>
        </row>
        <row r="2045">
          <cell r="L2045" t="str">
            <v>Pharmacy</v>
          </cell>
          <cell r="M2045" t="str">
            <v>Validated</v>
          </cell>
        </row>
        <row r="2046">
          <cell r="L2046" t="str">
            <v>Pharmacy</v>
          </cell>
          <cell r="M2046" t="str">
            <v>Validated</v>
          </cell>
        </row>
        <row r="2047">
          <cell r="L2047" t="str">
            <v>Pharmacy</v>
          </cell>
          <cell r="M2047" t="str">
            <v>Validated</v>
          </cell>
        </row>
        <row r="2048">
          <cell r="L2048" t="str">
            <v>Pharmacy</v>
          </cell>
          <cell r="M2048" t="str">
            <v>Validated</v>
          </cell>
        </row>
        <row r="2049">
          <cell r="L2049" t="str">
            <v>Pharmacy</v>
          </cell>
          <cell r="M2049" t="str">
            <v>Validated</v>
          </cell>
        </row>
        <row r="2050">
          <cell r="L2050" t="str">
            <v>Pharmacy</v>
          </cell>
          <cell r="M2050" t="str">
            <v>Validated</v>
          </cell>
        </row>
        <row r="2051">
          <cell r="L2051" t="str">
            <v>Pharmacy</v>
          </cell>
          <cell r="M2051" t="str">
            <v>Validated</v>
          </cell>
        </row>
        <row r="2052">
          <cell r="L2052" t="str">
            <v>Pharmacy</v>
          </cell>
          <cell r="M2052" t="str">
            <v>Validated</v>
          </cell>
        </row>
        <row r="2053">
          <cell r="L2053" t="str">
            <v>Pharmacy</v>
          </cell>
          <cell r="M2053" t="str">
            <v>Validated</v>
          </cell>
        </row>
        <row r="2054">
          <cell r="L2054" t="str">
            <v>Pharmacy</v>
          </cell>
          <cell r="M2054" t="str">
            <v>Validated</v>
          </cell>
        </row>
        <row r="2055">
          <cell r="L2055" t="str">
            <v>Pharmacy</v>
          </cell>
          <cell r="M2055" t="str">
            <v>Validated</v>
          </cell>
        </row>
        <row r="2056">
          <cell r="L2056" t="str">
            <v>Pharmacy</v>
          </cell>
          <cell r="M2056" t="str">
            <v>Validated</v>
          </cell>
        </row>
        <row r="2057">
          <cell r="L2057" t="str">
            <v>Pharmacy</v>
          </cell>
          <cell r="M2057" t="str">
            <v>Validated</v>
          </cell>
        </row>
        <row r="2058">
          <cell r="L2058" t="str">
            <v>Pharmacy</v>
          </cell>
          <cell r="M2058" t="str">
            <v>Validated</v>
          </cell>
        </row>
        <row r="2059">
          <cell r="L2059" t="str">
            <v>Pharmacy</v>
          </cell>
          <cell r="M2059" t="str">
            <v>Validated</v>
          </cell>
        </row>
        <row r="2060">
          <cell r="L2060" t="str">
            <v>Pharmacy</v>
          </cell>
          <cell r="M2060" t="str">
            <v>Validated</v>
          </cell>
        </row>
        <row r="2061">
          <cell r="L2061" t="str">
            <v>Pharmacy</v>
          </cell>
          <cell r="M2061" t="str">
            <v>Validated</v>
          </cell>
        </row>
        <row r="2062">
          <cell r="L2062" t="str">
            <v>Pharmacy</v>
          </cell>
          <cell r="M2062" t="str">
            <v>Validated</v>
          </cell>
        </row>
        <row r="2063">
          <cell r="L2063" t="str">
            <v>Pharmacy</v>
          </cell>
          <cell r="M2063" t="str">
            <v>Validated</v>
          </cell>
        </row>
        <row r="2064">
          <cell r="L2064" t="str">
            <v>Pharmacy</v>
          </cell>
          <cell r="M2064" t="str">
            <v>Validated</v>
          </cell>
        </row>
        <row r="2065">
          <cell r="L2065" t="str">
            <v>Pharmacy</v>
          </cell>
          <cell r="M2065" t="str">
            <v>Validated</v>
          </cell>
        </row>
        <row r="2066">
          <cell r="L2066" t="str">
            <v>Pharmacy</v>
          </cell>
          <cell r="M2066" t="str">
            <v>Validated</v>
          </cell>
        </row>
        <row r="2067">
          <cell r="L2067" t="str">
            <v>Pharmacy</v>
          </cell>
          <cell r="M2067" t="str">
            <v>Validated</v>
          </cell>
        </row>
        <row r="2068">
          <cell r="L2068" t="str">
            <v>Pharmacy</v>
          </cell>
          <cell r="M2068" t="str">
            <v>Validated</v>
          </cell>
        </row>
        <row r="2069">
          <cell r="L2069" t="str">
            <v>Pharmacy</v>
          </cell>
          <cell r="M2069" t="str">
            <v>Validated</v>
          </cell>
        </row>
        <row r="2070">
          <cell r="L2070" t="str">
            <v>Pharmacy</v>
          </cell>
          <cell r="M2070" t="str">
            <v>Validated</v>
          </cell>
        </row>
        <row r="2071">
          <cell r="L2071" t="str">
            <v>Pharmacy</v>
          </cell>
          <cell r="M2071" t="str">
            <v>Validated</v>
          </cell>
        </row>
        <row r="2072">
          <cell r="L2072" t="str">
            <v>Pharmacy</v>
          </cell>
          <cell r="M2072" t="str">
            <v>Validated</v>
          </cell>
        </row>
        <row r="2073">
          <cell r="L2073" t="str">
            <v>Pharmacy</v>
          </cell>
          <cell r="M2073" t="str">
            <v>Validated</v>
          </cell>
        </row>
        <row r="2074">
          <cell r="L2074" t="str">
            <v>Pharmacy</v>
          </cell>
          <cell r="M2074" t="str">
            <v>Validated</v>
          </cell>
        </row>
        <row r="2075">
          <cell r="L2075" t="str">
            <v>Pharmacy</v>
          </cell>
          <cell r="M2075" t="str">
            <v>Validated</v>
          </cell>
        </row>
        <row r="2076">
          <cell r="L2076" t="str">
            <v>Pharmacy</v>
          </cell>
          <cell r="M2076" t="str">
            <v>Validated</v>
          </cell>
        </row>
        <row r="2077">
          <cell r="L2077" t="str">
            <v>Pharmacy</v>
          </cell>
          <cell r="M2077" t="str">
            <v>Validated</v>
          </cell>
        </row>
        <row r="2078">
          <cell r="L2078" t="str">
            <v>Pharmacy</v>
          </cell>
          <cell r="M2078" t="str">
            <v>Validated</v>
          </cell>
        </row>
        <row r="2079">
          <cell r="L2079" t="str">
            <v>Pharmacy</v>
          </cell>
          <cell r="M2079" t="str">
            <v>Validated</v>
          </cell>
        </row>
        <row r="2080">
          <cell r="L2080" t="str">
            <v>Pharmacy</v>
          </cell>
          <cell r="M2080" t="str">
            <v>Validated</v>
          </cell>
        </row>
        <row r="2081">
          <cell r="L2081" t="str">
            <v>Pharmacy</v>
          </cell>
          <cell r="M2081" t="str">
            <v>Validated</v>
          </cell>
        </row>
        <row r="2082">
          <cell r="L2082" t="str">
            <v>Pharmacy</v>
          </cell>
          <cell r="M2082" t="str">
            <v>Validated</v>
          </cell>
        </row>
        <row r="2083">
          <cell r="L2083" t="str">
            <v>Pharmacy</v>
          </cell>
          <cell r="M2083" t="str">
            <v>Validated</v>
          </cell>
        </row>
        <row r="2084">
          <cell r="L2084" t="str">
            <v>Pharmacy</v>
          </cell>
          <cell r="M2084" t="str">
            <v>Validated</v>
          </cell>
        </row>
        <row r="2085">
          <cell r="L2085" t="str">
            <v>Pharmacy</v>
          </cell>
          <cell r="M2085" t="str">
            <v>Validated</v>
          </cell>
        </row>
        <row r="2086">
          <cell r="L2086" t="str">
            <v>Pharmacy</v>
          </cell>
          <cell r="M2086" t="str">
            <v>Validated</v>
          </cell>
        </row>
        <row r="2087">
          <cell r="L2087" t="str">
            <v>Pharmacy</v>
          </cell>
          <cell r="M2087" t="str">
            <v>Validated</v>
          </cell>
        </row>
        <row r="2088">
          <cell r="L2088" t="str">
            <v>Pharmacy</v>
          </cell>
          <cell r="M2088" t="str">
            <v>Validated</v>
          </cell>
        </row>
        <row r="2089">
          <cell r="L2089" t="str">
            <v>Pharmacy</v>
          </cell>
          <cell r="M2089" t="str">
            <v>Validated</v>
          </cell>
        </row>
        <row r="2090">
          <cell r="L2090" t="str">
            <v>Pharmacy</v>
          </cell>
          <cell r="M2090" t="str">
            <v>Validated</v>
          </cell>
        </row>
        <row r="2091">
          <cell r="L2091" t="str">
            <v>Pharmacy</v>
          </cell>
          <cell r="M2091" t="str">
            <v>Validated</v>
          </cell>
        </row>
        <row r="2092">
          <cell r="L2092" t="str">
            <v>Pharmacy</v>
          </cell>
          <cell r="M2092" t="str">
            <v>Validated</v>
          </cell>
        </row>
        <row r="2093">
          <cell r="L2093" t="str">
            <v>Pharmacy</v>
          </cell>
          <cell r="M2093" t="str">
            <v>Validated</v>
          </cell>
        </row>
        <row r="2094">
          <cell r="L2094" t="str">
            <v>Pharmacy</v>
          </cell>
          <cell r="M2094" t="str">
            <v>Validated</v>
          </cell>
        </row>
        <row r="2095">
          <cell r="L2095" t="str">
            <v>Pharmacy</v>
          </cell>
          <cell r="M2095" t="str">
            <v>Validated</v>
          </cell>
        </row>
        <row r="2096">
          <cell r="L2096" t="str">
            <v>Pharmacy</v>
          </cell>
          <cell r="M2096" t="str">
            <v>Validated</v>
          </cell>
        </row>
        <row r="2097">
          <cell r="L2097" t="str">
            <v>Pharmacy</v>
          </cell>
          <cell r="M2097" t="str">
            <v>Validated</v>
          </cell>
        </row>
        <row r="2098">
          <cell r="L2098" t="str">
            <v>Pharmacy</v>
          </cell>
          <cell r="M2098" t="str">
            <v>Validated</v>
          </cell>
        </row>
        <row r="2099">
          <cell r="L2099" t="str">
            <v>Pharmacy</v>
          </cell>
          <cell r="M2099" t="str">
            <v>Validated</v>
          </cell>
        </row>
        <row r="2100">
          <cell r="L2100" t="str">
            <v>Pharmacy</v>
          </cell>
          <cell r="M2100" t="str">
            <v>Validated</v>
          </cell>
        </row>
        <row r="2101">
          <cell r="L2101" t="str">
            <v>Pharmacy</v>
          </cell>
          <cell r="M2101" t="str">
            <v>Validated</v>
          </cell>
        </row>
        <row r="2102">
          <cell r="L2102" t="str">
            <v>Pharmacy</v>
          </cell>
          <cell r="M2102" t="str">
            <v>Validated</v>
          </cell>
        </row>
        <row r="2103">
          <cell r="L2103" t="str">
            <v>Pharmacy</v>
          </cell>
          <cell r="M2103" t="str">
            <v>Validated</v>
          </cell>
        </row>
        <row r="2104">
          <cell r="L2104" t="str">
            <v>Pharmacy</v>
          </cell>
          <cell r="M2104" t="str">
            <v>Validated</v>
          </cell>
        </row>
        <row r="2105">
          <cell r="L2105" t="str">
            <v>Pharmacy</v>
          </cell>
          <cell r="M2105" t="str">
            <v>Validated</v>
          </cell>
        </row>
        <row r="2106">
          <cell r="L2106" t="str">
            <v>Pharmacy</v>
          </cell>
          <cell r="M2106" t="str">
            <v>Validated</v>
          </cell>
        </row>
        <row r="2107">
          <cell r="L2107" t="str">
            <v>Pharmacy</v>
          </cell>
          <cell r="M2107" t="str">
            <v>Validated</v>
          </cell>
        </row>
        <row r="2108">
          <cell r="L2108" t="str">
            <v>Pharmacy</v>
          </cell>
          <cell r="M2108" t="str">
            <v>Validated</v>
          </cell>
        </row>
        <row r="2109">
          <cell r="L2109" t="str">
            <v>Pharmacy</v>
          </cell>
          <cell r="M2109" t="str">
            <v>Validated</v>
          </cell>
        </row>
        <row r="2110">
          <cell r="L2110" t="str">
            <v>Pharmacy</v>
          </cell>
          <cell r="M2110" t="str">
            <v>Validated</v>
          </cell>
        </row>
        <row r="2111">
          <cell r="L2111" t="str">
            <v>Pharmacy</v>
          </cell>
          <cell r="M2111" t="str">
            <v>Validated</v>
          </cell>
        </row>
        <row r="2112">
          <cell r="L2112" t="str">
            <v>Pharmacy</v>
          </cell>
          <cell r="M2112" t="str">
            <v>Validated</v>
          </cell>
        </row>
        <row r="2113">
          <cell r="L2113" t="str">
            <v>Pharmacy</v>
          </cell>
          <cell r="M2113" t="str">
            <v>Validated</v>
          </cell>
        </row>
        <row r="2114">
          <cell r="L2114" t="str">
            <v>Pharmacy</v>
          </cell>
          <cell r="M2114" t="str">
            <v>Validated</v>
          </cell>
        </row>
        <row r="2115">
          <cell r="L2115" t="str">
            <v>Pharmacy</v>
          </cell>
          <cell r="M2115" t="str">
            <v>Validated</v>
          </cell>
        </row>
        <row r="2116">
          <cell r="L2116" t="str">
            <v>Pharmacy</v>
          </cell>
          <cell r="M2116" t="str">
            <v>Validated</v>
          </cell>
        </row>
        <row r="2117">
          <cell r="L2117" t="str">
            <v>Pharmacy</v>
          </cell>
          <cell r="M2117" t="str">
            <v>Validated</v>
          </cell>
        </row>
        <row r="2118">
          <cell r="L2118" t="str">
            <v>Pharmacy</v>
          </cell>
          <cell r="M2118" t="str">
            <v>Validated</v>
          </cell>
        </row>
        <row r="2119">
          <cell r="L2119" t="str">
            <v>Pharmacy</v>
          </cell>
          <cell r="M2119" t="str">
            <v>Validated</v>
          </cell>
        </row>
        <row r="2120">
          <cell r="L2120" t="str">
            <v>Pharmacy</v>
          </cell>
          <cell r="M2120" t="str">
            <v>Validated</v>
          </cell>
        </row>
        <row r="2121">
          <cell r="L2121" t="str">
            <v>Pharmacy</v>
          </cell>
          <cell r="M2121" t="str">
            <v>Validated</v>
          </cell>
        </row>
        <row r="2122">
          <cell r="L2122" t="str">
            <v>Pharmacy</v>
          </cell>
          <cell r="M2122" t="str">
            <v>Validated</v>
          </cell>
        </row>
        <row r="2123">
          <cell r="L2123" t="str">
            <v>Pharmacy</v>
          </cell>
          <cell r="M2123" t="str">
            <v>Validated</v>
          </cell>
        </row>
        <row r="2124">
          <cell r="L2124" t="str">
            <v>Pharmacy</v>
          </cell>
          <cell r="M2124" t="str">
            <v>Validated</v>
          </cell>
        </row>
        <row r="2125">
          <cell r="L2125" t="str">
            <v>Pharmacy</v>
          </cell>
          <cell r="M2125" t="str">
            <v>Validated</v>
          </cell>
        </row>
        <row r="2126">
          <cell r="L2126" t="str">
            <v>Pharmacy</v>
          </cell>
          <cell r="M2126" t="str">
            <v>Validated</v>
          </cell>
        </row>
        <row r="2127">
          <cell r="L2127" t="str">
            <v>Pharmacy</v>
          </cell>
          <cell r="M2127" t="str">
            <v>Validated</v>
          </cell>
        </row>
        <row r="2128">
          <cell r="L2128" t="str">
            <v>Pharmacy</v>
          </cell>
          <cell r="M2128" t="str">
            <v>Validated</v>
          </cell>
        </row>
        <row r="2129">
          <cell r="L2129" t="str">
            <v>Pharmacy</v>
          </cell>
          <cell r="M2129" t="str">
            <v>Validated</v>
          </cell>
        </row>
        <row r="2130">
          <cell r="L2130" t="str">
            <v>Pharmacy</v>
          </cell>
          <cell r="M2130" t="str">
            <v>Validated</v>
          </cell>
        </row>
        <row r="2131">
          <cell r="L2131" t="str">
            <v>Pharmacy</v>
          </cell>
          <cell r="M2131" t="str">
            <v>Validated</v>
          </cell>
        </row>
        <row r="2132">
          <cell r="L2132" t="str">
            <v>Pharmacy</v>
          </cell>
          <cell r="M2132" t="str">
            <v>Validated</v>
          </cell>
        </row>
        <row r="2133">
          <cell r="L2133" t="str">
            <v>Pharmacy</v>
          </cell>
          <cell r="M2133" t="str">
            <v>Validated</v>
          </cell>
        </row>
        <row r="2134">
          <cell r="L2134" t="str">
            <v>Pharmacy</v>
          </cell>
          <cell r="M2134" t="str">
            <v>Validated</v>
          </cell>
        </row>
        <row r="2135">
          <cell r="L2135" t="str">
            <v>Pharmacy</v>
          </cell>
          <cell r="M2135" t="str">
            <v>Validated</v>
          </cell>
        </row>
        <row r="2136">
          <cell r="L2136" t="str">
            <v>Pharmacy</v>
          </cell>
          <cell r="M2136" t="str">
            <v>Validated</v>
          </cell>
        </row>
        <row r="2137">
          <cell r="L2137" t="str">
            <v>Pharmacy</v>
          </cell>
          <cell r="M2137" t="str">
            <v>Validated</v>
          </cell>
        </row>
        <row r="2138">
          <cell r="L2138" t="str">
            <v>Pharmacy</v>
          </cell>
          <cell r="M2138" t="str">
            <v>Validated</v>
          </cell>
        </row>
        <row r="2139">
          <cell r="L2139" t="str">
            <v>Pharmacy</v>
          </cell>
          <cell r="M2139" t="str">
            <v>Validated</v>
          </cell>
        </row>
        <row r="2140">
          <cell r="L2140" t="str">
            <v>Pharmacy</v>
          </cell>
          <cell r="M2140" t="str">
            <v>Validated</v>
          </cell>
        </row>
        <row r="2141">
          <cell r="L2141" t="str">
            <v>Pharmacy</v>
          </cell>
          <cell r="M2141" t="str">
            <v>Validated</v>
          </cell>
        </row>
        <row r="2142">
          <cell r="L2142" t="str">
            <v>Pharmacy</v>
          </cell>
          <cell r="M2142" t="str">
            <v>Validated</v>
          </cell>
        </row>
        <row r="2143">
          <cell r="L2143" t="str">
            <v>Pharmacy</v>
          </cell>
          <cell r="M2143" t="str">
            <v>Validated</v>
          </cell>
        </row>
        <row r="2144">
          <cell r="L2144" t="str">
            <v>Pharmacy</v>
          </cell>
          <cell r="M2144" t="str">
            <v>Validated</v>
          </cell>
        </row>
        <row r="2145">
          <cell r="L2145" t="str">
            <v>Pharmacy</v>
          </cell>
          <cell r="M2145" t="str">
            <v>Validated</v>
          </cell>
        </row>
        <row r="2146">
          <cell r="L2146" t="str">
            <v>Pharmacy</v>
          </cell>
          <cell r="M2146" t="str">
            <v>Validated</v>
          </cell>
        </row>
        <row r="2147">
          <cell r="L2147" t="str">
            <v>Pharmacy</v>
          </cell>
          <cell r="M2147" t="str">
            <v>Validated</v>
          </cell>
        </row>
        <row r="2148">
          <cell r="L2148" t="str">
            <v>Pharmacy</v>
          </cell>
          <cell r="M2148" t="str">
            <v>Validated</v>
          </cell>
        </row>
        <row r="2149">
          <cell r="L2149" t="str">
            <v>Pharmacy</v>
          </cell>
          <cell r="M2149" t="str">
            <v>Validated</v>
          </cell>
        </row>
        <row r="2150">
          <cell r="L2150" t="str">
            <v>Pharmacy</v>
          </cell>
          <cell r="M2150" t="str">
            <v>Validated</v>
          </cell>
        </row>
        <row r="2151">
          <cell r="L2151" t="str">
            <v>Pharmacy</v>
          </cell>
          <cell r="M2151" t="str">
            <v>Validated</v>
          </cell>
        </row>
        <row r="2152">
          <cell r="L2152" t="str">
            <v>Pharmacy</v>
          </cell>
          <cell r="M2152" t="str">
            <v>Validated</v>
          </cell>
        </row>
        <row r="2153">
          <cell r="L2153" t="str">
            <v>Pharmacy</v>
          </cell>
          <cell r="M2153" t="str">
            <v>Validated</v>
          </cell>
        </row>
        <row r="2154">
          <cell r="L2154" t="str">
            <v>Pharmacy</v>
          </cell>
          <cell r="M2154" t="str">
            <v>Validated</v>
          </cell>
        </row>
        <row r="2155">
          <cell r="L2155" t="str">
            <v>Pharmacy</v>
          </cell>
          <cell r="M2155" t="str">
            <v>Validated</v>
          </cell>
        </row>
        <row r="2156">
          <cell r="L2156" t="str">
            <v>Pharmacy</v>
          </cell>
          <cell r="M2156" t="str">
            <v>Validated</v>
          </cell>
        </row>
        <row r="2157">
          <cell r="L2157" t="str">
            <v>Pharmacy</v>
          </cell>
          <cell r="M2157" t="str">
            <v>Validated</v>
          </cell>
        </row>
        <row r="2158">
          <cell r="L2158" t="str">
            <v>Pharmacy</v>
          </cell>
          <cell r="M2158" t="str">
            <v>Validated</v>
          </cell>
        </row>
        <row r="2159">
          <cell r="L2159" t="str">
            <v>Pharmacy</v>
          </cell>
          <cell r="M2159" t="str">
            <v>Validated</v>
          </cell>
        </row>
        <row r="2160">
          <cell r="L2160" t="str">
            <v>Pharmacy</v>
          </cell>
          <cell r="M2160" t="str">
            <v>Validated</v>
          </cell>
        </row>
        <row r="2161">
          <cell r="L2161" t="str">
            <v>Pharmacy</v>
          </cell>
          <cell r="M2161" t="str">
            <v>Validated</v>
          </cell>
        </row>
        <row r="2162">
          <cell r="L2162" t="str">
            <v>Pharmacy</v>
          </cell>
          <cell r="M2162" t="str">
            <v>Validated</v>
          </cell>
        </row>
        <row r="2163">
          <cell r="L2163" t="str">
            <v>Pharmacy</v>
          </cell>
          <cell r="M2163" t="str">
            <v>Validated</v>
          </cell>
        </row>
        <row r="2164">
          <cell r="L2164" t="str">
            <v>Pharmacy</v>
          </cell>
          <cell r="M2164" t="str">
            <v>Validated</v>
          </cell>
        </row>
        <row r="2165">
          <cell r="L2165" t="str">
            <v>Pharmacy</v>
          </cell>
          <cell r="M2165" t="str">
            <v>Validated</v>
          </cell>
        </row>
        <row r="2166">
          <cell r="L2166" t="str">
            <v>Pharmacy</v>
          </cell>
          <cell r="M2166" t="str">
            <v>Validated</v>
          </cell>
        </row>
        <row r="2167">
          <cell r="L2167" t="str">
            <v>Pharmacy</v>
          </cell>
          <cell r="M2167" t="str">
            <v>Validated</v>
          </cell>
        </row>
        <row r="2168">
          <cell r="L2168" t="str">
            <v>Pharmacy</v>
          </cell>
          <cell r="M2168" t="str">
            <v>Validated</v>
          </cell>
        </row>
        <row r="2169">
          <cell r="L2169" t="str">
            <v>Pharmacy</v>
          </cell>
          <cell r="M2169" t="str">
            <v>Validated</v>
          </cell>
        </row>
        <row r="2170">
          <cell r="L2170" t="str">
            <v>Pharmacy</v>
          </cell>
          <cell r="M2170" t="str">
            <v>Validated</v>
          </cell>
        </row>
        <row r="2171">
          <cell r="L2171" t="str">
            <v>Pharmacy</v>
          </cell>
          <cell r="M2171" t="str">
            <v>Validated</v>
          </cell>
        </row>
        <row r="2172">
          <cell r="L2172" t="str">
            <v>Pharmacy</v>
          </cell>
          <cell r="M2172" t="str">
            <v>Validated</v>
          </cell>
        </row>
        <row r="2173">
          <cell r="L2173" t="str">
            <v>Pharmacy</v>
          </cell>
          <cell r="M2173" t="str">
            <v>Validated</v>
          </cell>
        </row>
        <row r="2174">
          <cell r="L2174" t="str">
            <v>Pharmacy</v>
          </cell>
          <cell r="M2174" t="str">
            <v>Validated</v>
          </cell>
        </row>
        <row r="2175">
          <cell r="L2175" t="str">
            <v>Pharmacy</v>
          </cell>
          <cell r="M2175" t="str">
            <v>Validated</v>
          </cell>
        </row>
        <row r="2176">
          <cell r="L2176" t="str">
            <v>Pharmacy</v>
          </cell>
          <cell r="M2176" t="str">
            <v>Validated</v>
          </cell>
        </row>
        <row r="2177">
          <cell r="L2177" t="str">
            <v>Pharmacy</v>
          </cell>
          <cell r="M2177" t="str">
            <v>Validated</v>
          </cell>
        </row>
        <row r="2178">
          <cell r="L2178" t="str">
            <v>Pharmacy</v>
          </cell>
          <cell r="M2178" t="str">
            <v>Validated</v>
          </cell>
        </row>
        <row r="2179">
          <cell r="L2179" t="str">
            <v>Pharmacy</v>
          </cell>
          <cell r="M2179" t="str">
            <v>Validated</v>
          </cell>
        </row>
        <row r="2180">
          <cell r="L2180" t="str">
            <v>Pharmacy</v>
          </cell>
          <cell r="M2180" t="str">
            <v>Validated</v>
          </cell>
        </row>
        <row r="2181">
          <cell r="L2181" t="str">
            <v>Pharmacy</v>
          </cell>
          <cell r="M2181" t="str">
            <v>Validated</v>
          </cell>
        </row>
        <row r="2182">
          <cell r="L2182" t="str">
            <v>Pharmacy</v>
          </cell>
          <cell r="M2182" t="str">
            <v>Validated</v>
          </cell>
        </row>
        <row r="2183">
          <cell r="L2183" t="str">
            <v>Pharmacy</v>
          </cell>
          <cell r="M2183" t="str">
            <v>Validated</v>
          </cell>
        </row>
        <row r="2184">
          <cell r="L2184" t="str">
            <v>Pharmacy</v>
          </cell>
          <cell r="M2184" t="str">
            <v>Validated</v>
          </cell>
        </row>
        <row r="2185">
          <cell r="L2185" t="str">
            <v>Pharmacy</v>
          </cell>
          <cell r="M2185" t="str">
            <v>Validated</v>
          </cell>
        </row>
        <row r="2186">
          <cell r="L2186" t="str">
            <v>Pharmacy</v>
          </cell>
          <cell r="M2186" t="str">
            <v>Validated</v>
          </cell>
        </row>
        <row r="2187">
          <cell r="L2187" t="str">
            <v>Pharmacy</v>
          </cell>
          <cell r="M2187" t="str">
            <v>Validated</v>
          </cell>
        </row>
        <row r="2188">
          <cell r="L2188" t="str">
            <v>Pharmacy</v>
          </cell>
          <cell r="M2188" t="str">
            <v>Validated</v>
          </cell>
        </row>
        <row r="2189">
          <cell r="L2189" t="str">
            <v>Pharmacy</v>
          </cell>
          <cell r="M2189" t="str">
            <v>Validated</v>
          </cell>
        </row>
        <row r="2190">
          <cell r="L2190" t="str">
            <v>Pharmacy</v>
          </cell>
          <cell r="M2190" t="str">
            <v>Validated</v>
          </cell>
        </row>
        <row r="2191">
          <cell r="L2191" t="str">
            <v>Pharmacy</v>
          </cell>
          <cell r="M2191" t="str">
            <v>Validated</v>
          </cell>
        </row>
        <row r="2192">
          <cell r="L2192" t="str">
            <v>Pharmacy</v>
          </cell>
          <cell r="M2192" t="str">
            <v>Validated</v>
          </cell>
        </row>
        <row r="2193">
          <cell r="L2193" t="str">
            <v>Pharmacy</v>
          </cell>
          <cell r="M2193" t="str">
            <v>Validated</v>
          </cell>
        </row>
        <row r="2194">
          <cell r="L2194" t="str">
            <v>Pharmacy</v>
          </cell>
          <cell r="M2194" t="str">
            <v>Validated</v>
          </cell>
        </row>
        <row r="2195">
          <cell r="L2195" t="str">
            <v>Pharmacy</v>
          </cell>
          <cell r="M2195" t="str">
            <v>Validated</v>
          </cell>
        </row>
        <row r="2196">
          <cell r="L2196" t="str">
            <v>Pharmacy</v>
          </cell>
          <cell r="M2196" t="str">
            <v>Validated</v>
          </cell>
        </row>
        <row r="2197">
          <cell r="L2197" t="str">
            <v>Pharmacy</v>
          </cell>
          <cell r="M2197" t="str">
            <v>Validated</v>
          </cell>
        </row>
        <row r="2198">
          <cell r="L2198" t="str">
            <v>Pharmacy</v>
          </cell>
          <cell r="M2198" t="str">
            <v>Validated</v>
          </cell>
        </row>
        <row r="2199">
          <cell r="L2199" t="str">
            <v>Pharmacy</v>
          </cell>
          <cell r="M2199" t="str">
            <v>Validated</v>
          </cell>
        </row>
        <row r="2200">
          <cell r="L2200" t="str">
            <v>Pharmacy</v>
          </cell>
          <cell r="M2200" t="str">
            <v>Validated</v>
          </cell>
        </row>
        <row r="2201">
          <cell r="L2201" t="str">
            <v>Pharmacy</v>
          </cell>
          <cell r="M2201" t="str">
            <v>Validated</v>
          </cell>
        </row>
        <row r="2202">
          <cell r="L2202" t="str">
            <v>Pharmacy</v>
          </cell>
          <cell r="M2202" t="str">
            <v>Validated</v>
          </cell>
        </row>
        <row r="2203">
          <cell r="L2203" t="str">
            <v>Pharmacy</v>
          </cell>
          <cell r="M2203" t="str">
            <v>Validated</v>
          </cell>
        </row>
        <row r="2204">
          <cell r="L2204" t="str">
            <v>Pharmacy</v>
          </cell>
          <cell r="M2204" t="str">
            <v>Validated</v>
          </cell>
        </row>
        <row r="2205">
          <cell r="L2205" t="str">
            <v>Pharmacy</v>
          </cell>
          <cell r="M2205" t="str">
            <v>Validated</v>
          </cell>
        </row>
        <row r="2206">
          <cell r="L2206" t="str">
            <v>Pharmacy</v>
          </cell>
          <cell r="M2206" t="str">
            <v>Validated</v>
          </cell>
        </row>
        <row r="2207">
          <cell r="L2207" t="str">
            <v>Pharmacy</v>
          </cell>
          <cell r="M2207" t="str">
            <v>Validated</v>
          </cell>
        </row>
        <row r="2208">
          <cell r="L2208" t="str">
            <v>Pharmacy</v>
          </cell>
          <cell r="M2208" t="str">
            <v>Validated</v>
          </cell>
        </row>
        <row r="2209">
          <cell r="L2209" t="str">
            <v>Pharmacy</v>
          </cell>
          <cell r="M2209" t="str">
            <v>Validated</v>
          </cell>
        </row>
        <row r="2210">
          <cell r="L2210" t="str">
            <v>Pharmacy</v>
          </cell>
          <cell r="M2210" t="str">
            <v>Validated</v>
          </cell>
        </row>
        <row r="2211">
          <cell r="L2211" t="str">
            <v>Pharmacy</v>
          </cell>
          <cell r="M2211" t="str">
            <v>Validated</v>
          </cell>
        </row>
        <row r="2212">
          <cell r="L2212" t="str">
            <v>Pharmacy</v>
          </cell>
          <cell r="M2212" t="str">
            <v>Validated</v>
          </cell>
        </row>
        <row r="2213">
          <cell r="L2213" t="str">
            <v>Pharmacy</v>
          </cell>
          <cell r="M2213" t="str">
            <v>Validated</v>
          </cell>
        </row>
        <row r="2214">
          <cell r="L2214" t="str">
            <v>Pharmacy</v>
          </cell>
          <cell r="M2214" t="str">
            <v>Validated</v>
          </cell>
        </row>
        <row r="2215">
          <cell r="L2215" t="str">
            <v>Pharmacy</v>
          </cell>
          <cell r="M2215" t="str">
            <v>Validated</v>
          </cell>
        </row>
        <row r="2216">
          <cell r="L2216" t="str">
            <v>Pharmacy</v>
          </cell>
          <cell r="M2216" t="str">
            <v>Validated</v>
          </cell>
        </row>
        <row r="2217">
          <cell r="L2217" t="str">
            <v>Pharmacy</v>
          </cell>
          <cell r="M2217" t="str">
            <v>Validated</v>
          </cell>
        </row>
        <row r="2218">
          <cell r="L2218" t="str">
            <v>Pharmacy</v>
          </cell>
          <cell r="M2218" t="str">
            <v>Validated</v>
          </cell>
        </row>
        <row r="2219">
          <cell r="L2219" t="str">
            <v>Pharmacy</v>
          </cell>
          <cell r="M2219" t="str">
            <v>Validated</v>
          </cell>
        </row>
        <row r="2220">
          <cell r="L2220" t="str">
            <v>Pharmacy</v>
          </cell>
          <cell r="M2220" t="str">
            <v>Validated</v>
          </cell>
        </row>
        <row r="2221">
          <cell r="L2221" t="str">
            <v>Pharmacy</v>
          </cell>
          <cell r="M2221" t="str">
            <v>Validated</v>
          </cell>
        </row>
        <row r="2222">
          <cell r="L2222" t="str">
            <v>Pharmacy</v>
          </cell>
          <cell r="M2222" t="str">
            <v>Validated</v>
          </cell>
        </row>
        <row r="2223">
          <cell r="L2223" t="str">
            <v>Pharmacy</v>
          </cell>
          <cell r="M2223" t="str">
            <v>Validated</v>
          </cell>
        </row>
        <row r="2224">
          <cell r="L2224" t="str">
            <v>Pharmacy</v>
          </cell>
          <cell r="M2224" t="str">
            <v>Validated</v>
          </cell>
        </row>
        <row r="2225">
          <cell r="L2225" t="str">
            <v>Pharmacy</v>
          </cell>
          <cell r="M2225" t="str">
            <v>Validated</v>
          </cell>
        </row>
        <row r="2226">
          <cell r="L2226" t="str">
            <v>Pharmacy</v>
          </cell>
          <cell r="M2226" t="str">
            <v>Validated</v>
          </cell>
        </row>
        <row r="2227">
          <cell r="L2227" t="str">
            <v>Pharmacy</v>
          </cell>
          <cell r="M2227" t="str">
            <v>Validated</v>
          </cell>
        </row>
        <row r="2228">
          <cell r="L2228" t="str">
            <v>Pharmacy</v>
          </cell>
          <cell r="M2228" t="str">
            <v>Validated</v>
          </cell>
        </row>
        <row r="2229">
          <cell r="L2229" t="str">
            <v>Pharmacy</v>
          </cell>
          <cell r="M2229" t="str">
            <v>Validated</v>
          </cell>
        </row>
        <row r="2230">
          <cell r="L2230" t="str">
            <v>Pharmacy</v>
          </cell>
          <cell r="M2230" t="str">
            <v>Validated</v>
          </cell>
        </row>
        <row r="2231">
          <cell r="L2231" t="str">
            <v>Pharmacy</v>
          </cell>
          <cell r="M2231" t="str">
            <v>Validated</v>
          </cell>
        </row>
        <row r="2232">
          <cell r="L2232" t="str">
            <v>Pharmacy</v>
          </cell>
          <cell r="M2232" t="str">
            <v>Validated</v>
          </cell>
        </row>
        <row r="2233">
          <cell r="L2233" t="str">
            <v>Pharmacy</v>
          </cell>
          <cell r="M2233" t="str">
            <v>Validated</v>
          </cell>
        </row>
        <row r="2234">
          <cell r="L2234" t="str">
            <v>Pharmacy</v>
          </cell>
          <cell r="M2234" t="str">
            <v>Validated</v>
          </cell>
        </row>
        <row r="2235">
          <cell r="L2235" t="str">
            <v>Pharmacy</v>
          </cell>
          <cell r="M2235" t="str">
            <v>Validated</v>
          </cell>
        </row>
        <row r="2236">
          <cell r="L2236" t="str">
            <v>Pharmacy</v>
          </cell>
          <cell r="M2236" t="str">
            <v>Validated</v>
          </cell>
        </row>
        <row r="2237">
          <cell r="L2237" t="str">
            <v>Pharmacy</v>
          </cell>
          <cell r="M2237" t="str">
            <v>Validated</v>
          </cell>
        </row>
        <row r="2238">
          <cell r="L2238" t="str">
            <v>Pharmacy</v>
          </cell>
          <cell r="M2238" t="str">
            <v>Validated</v>
          </cell>
        </row>
        <row r="2239">
          <cell r="L2239" t="str">
            <v>Pharmacy</v>
          </cell>
          <cell r="M2239" t="str">
            <v>Validated</v>
          </cell>
        </row>
        <row r="2240">
          <cell r="L2240" t="str">
            <v>Pharmacy</v>
          </cell>
          <cell r="M2240" t="str">
            <v>Validated</v>
          </cell>
        </row>
        <row r="2241">
          <cell r="L2241" t="str">
            <v>Pharmacy</v>
          </cell>
          <cell r="M2241" t="str">
            <v>Validated</v>
          </cell>
        </row>
        <row r="2242">
          <cell r="L2242" t="str">
            <v>Pharmacy</v>
          </cell>
          <cell r="M2242" t="str">
            <v>Validated</v>
          </cell>
        </row>
        <row r="2243">
          <cell r="L2243" t="str">
            <v>Pharmacy</v>
          </cell>
          <cell r="M2243" t="str">
            <v>Validated</v>
          </cell>
        </row>
        <row r="2244">
          <cell r="L2244" t="str">
            <v>Pharmacy</v>
          </cell>
          <cell r="M2244" t="str">
            <v>Validated</v>
          </cell>
        </row>
        <row r="2245">
          <cell r="L2245" t="str">
            <v>Pharmacy</v>
          </cell>
          <cell r="M2245" t="str">
            <v>Validated</v>
          </cell>
        </row>
        <row r="2246">
          <cell r="L2246" t="str">
            <v>Pharmacy</v>
          </cell>
          <cell r="M2246" t="str">
            <v>Validated</v>
          </cell>
        </row>
        <row r="2247">
          <cell r="L2247" t="str">
            <v>Pharmacy</v>
          </cell>
          <cell r="M2247" t="str">
            <v>Validated</v>
          </cell>
        </row>
        <row r="2248">
          <cell r="L2248" t="str">
            <v>Pharmacy</v>
          </cell>
          <cell r="M2248" t="str">
            <v>Validated</v>
          </cell>
        </row>
        <row r="2249">
          <cell r="L2249" t="str">
            <v>Pharmacy</v>
          </cell>
          <cell r="M2249" t="str">
            <v>Validated</v>
          </cell>
        </row>
        <row r="2250">
          <cell r="L2250" t="str">
            <v>Pharmacy</v>
          </cell>
          <cell r="M2250" t="str">
            <v>Validated</v>
          </cell>
        </row>
        <row r="2251">
          <cell r="L2251" t="str">
            <v>Pharmacy</v>
          </cell>
          <cell r="M2251" t="str">
            <v>Validated</v>
          </cell>
        </row>
        <row r="2252">
          <cell r="L2252" t="str">
            <v>Pharmacy</v>
          </cell>
          <cell r="M2252" t="str">
            <v>Validated</v>
          </cell>
        </row>
        <row r="2253">
          <cell r="L2253" t="str">
            <v>Pharmacy</v>
          </cell>
          <cell r="M2253" t="str">
            <v>Validated</v>
          </cell>
        </row>
        <row r="2254">
          <cell r="L2254" t="str">
            <v>Pharmacy</v>
          </cell>
          <cell r="M2254" t="str">
            <v>Validated</v>
          </cell>
        </row>
        <row r="2255">
          <cell r="L2255" t="str">
            <v>Pharmacy</v>
          </cell>
          <cell r="M2255" t="str">
            <v>Validated</v>
          </cell>
        </row>
        <row r="2256">
          <cell r="L2256" t="str">
            <v>Pharmacy</v>
          </cell>
          <cell r="M2256" t="str">
            <v>Validated</v>
          </cell>
        </row>
        <row r="2257">
          <cell r="L2257" t="str">
            <v>Pharmacy</v>
          </cell>
          <cell r="M2257" t="str">
            <v>Validated</v>
          </cell>
        </row>
        <row r="2258">
          <cell r="L2258" t="str">
            <v>Pharmacy</v>
          </cell>
          <cell r="M2258" t="str">
            <v>Validated</v>
          </cell>
        </row>
        <row r="2259">
          <cell r="L2259" t="str">
            <v>Pharmacy</v>
          </cell>
          <cell r="M2259" t="str">
            <v>Validated</v>
          </cell>
        </row>
        <row r="2260">
          <cell r="L2260" t="str">
            <v>Pharmacy</v>
          </cell>
          <cell r="M2260" t="str">
            <v>Validated</v>
          </cell>
        </row>
        <row r="2261">
          <cell r="L2261" t="str">
            <v>Pharmacy</v>
          </cell>
          <cell r="M2261" t="str">
            <v>Validated</v>
          </cell>
        </row>
        <row r="2262">
          <cell r="L2262" t="str">
            <v>Pharmacy</v>
          </cell>
          <cell r="M2262" t="str">
            <v>Validated</v>
          </cell>
        </row>
        <row r="2263">
          <cell r="L2263" t="str">
            <v>Pharmacy</v>
          </cell>
          <cell r="M2263" t="str">
            <v>Validated</v>
          </cell>
        </row>
        <row r="2264">
          <cell r="L2264" t="str">
            <v>Pharmacy</v>
          </cell>
          <cell r="M2264" t="str">
            <v>Validated</v>
          </cell>
        </row>
        <row r="2265">
          <cell r="L2265" t="str">
            <v>Pharmacy</v>
          </cell>
          <cell r="M2265" t="str">
            <v>Validated</v>
          </cell>
        </row>
        <row r="2266">
          <cell r="L2266" t="str">
            <v>Pharmacy</v>
          </cell>
          <cell r="M2266" t="str">
            <v>Validated</v>
          </cell>
        </row>
        <row r="2267">
          <cell r="L2267" t="str">
            <v>Pharmacy</v>
          </cell>
          <cell r="M2267" t="str">
            <v>Validated</v>
          </cell>
        </row>
        <row r="2268">
          <cell r="L2268" t="str">
            <v>Pharmacy</v>
          </cell>
          <cell r="M2268" t="str">
            <v>Validated</v>
          </cell>
        </row>
        <row r="2269">
          <cell r="L2269" t="str">
            <v>Pharmacy</v>
          </cell>
          <cell r="M2269" t="str">
            <v>Validated</v>
          </cell>
        </row>
        <row r="2270">
          <cell r="L2270" t="str">
            <v>Pharmacy</v>
          </cell>
          <cell r="M2270" t="str">
            <v>Validated</v>
          </cell>
        </row>
        <row r="2271">
          <cell r="L2271" t="str">
            <v>Pharmacy</v>
          </cell>
          <cell r="M2271" t="str">
            <v>Validated</v>
          </cell>
        </row>
        <row r="2272">
          <cell r="L2272" t="str">
            <v>Pharmacy</v>
          </cell>
          <cell r="M2272" t="str">
            <v>Validated</v>
          </cell>
        </row>
        <row r="2273">
          <cell r="L2273" t="str">
            <v>Pharmacy</v>
          </cell>
          <cell r="M2273" t="str">
            <v>Validated</v>
          </cell>
        </row>
        <row r="2274">
          <cell r="L2274" t="str">
            <v>Pharmacy</v>
          </cell>
          <cell r="M2274" t="str">
            <v>Validated</v>
          </cell>
        </row>
        <row r="2275">
          <cell r="L2275" t="str">
            <v>Pharmacy</v>
          </cell>
          <cell r="M2275" t="str">
            <v>Validated</v>
          </cell>
        </row>
        <row r="2276">
          <cell r="L2276" t="str">
            <v>Pharmacy</v>
          </cell>
          <cell r="M2276" t="str">
            <v>Validated</v>
          </cell>
        </row>
        <row r="2277">
          <cell r="L2277" t="str">
            <v>Pharmacy</v>
          </cell>
          <cell r="M2277" t="str">
            <v>Validated</v>
          </cell>
        </row>
        <row r="2278">
          <cell r="L2278" t="str">
            <v>Pharmacy</v>
          </cell>
          <cell r="M2278" t="str">
            <v>Validated</v>
          </cell>
        </row>
        <row r="2279">
          <cell r="L2279" t="str">
            <v>Pharmacy</v>
          </cell>
          <cell r="M2279" t="str">
            <v>Validated</v>
          </cell>
        </row>
        <row r="2280">
          <cell r="L2280" t="str">
            <v>Pharmacy</v>
          </cell>
          <cell r="M2280" t="str">
            <v>Validated</v>
          </cell>
        </row>
        <row r="2281">
          <cell r="L2281" t="str">
            <v>Pharmacy</v>
          </cell>
          <cell r="M2281" t="str">
            <v>Validated</v>
          </cell>
        </row>
        <row r="2282">
          <cell r="L2282" t="str">
            <v>Pharmacy</v>
          </cell>
          <cell r="M2282" t="str">
            <v>Validated</v>
          </cell>
        </row>
        <row r="2283">
          <cell r="L2283" t="str">
            <v>Pharmacy</v>
          </cell>
          <cell r="M2283" t="str">
            <v>Validated</v>
          </cell>
        </row>
        <row r="2284">
          <cell r="L2284" t="str">
            <v>Pharmacy</v>
          </cell>
          <cell r="M2284" t="str">
            <v>Validated</v>
          </cell>
        </row>
        <row r="2285">
          <cell r="L2285" t="str">
            <v>Pharmacy</v>
          </cell>
          <cell r="M2285" t="str">
            <v>Validated</v>
          </cell>
        </row>
        <row r="2286">
          <cell r="L2286" t="str">
            <v>Pharmacy</v>
          </cell>
          <cell r="M2286" t="str">
            <v>Validated</v>
          </cell>
        </row>
        <row r="2287">
          <cell r="L2287" t="str">
            <v>Pharmacy</v>
          </cell>
          <cell r="M2287" t="str">
            <v>Validated</v>
          </cell>
        </row>
        <row r="2288">
          <cell r="L2288" t="str">
            <v>Pharmacy</v>
          </cell>
          <cell r="M2288" t="str">
            <v>Validated</v>
          </cell>
        </row>
        <row r="2289">
          <cell r="L2289" t="str">
            <v>Pharmacy</v>
          </cell>
          <cell r="M2289" t="str">
            <v>Validated</v>
          </cell>
        </row>
        <row r="2290">
          <cell r="L2290" t="str">
            <v>Pharmacy</v>
          </cell>
          <cell r="M2290" t="str">
            <v>Validated</v>
          </cell>
        </row>
        <row r="2291">
          <cell r="L2291" t="str">
            <v>Pharmacy</v>
          </cell>
          <cell r="M2291" t="str">
            <v>Validated</v>
          </cell>
        </row>
        <row r="2292">
          <cell r="L2292" t="str">
            <v>Pharmacy</v>
          </cell>
          <cell r="M2292" t="str">
            <v>Validated</v>
          </cell>
        </row>
        <row r="2293">
          <cell r="L2293" t="str">
            <v>Pharmacy</v>
          </cell>
          <cell r="M2293" t="str">
            <v>Validated</v>
          </cell>
        </row>
        <row r="2294">
          <cell r="L2294" t="str">
            <v>Pharmacy</v>
          </cell>
          <cell r="M2294" t="str">
            <v>Validated</v>
          </cell>
        </row>
        <row r="2295">
          <cell r="L2295" t="str">
            <v>Pharmacy</v>
          </cell>
          <cell r="M2295" t="str">
            <v>Validated</v>
          </cell>
        </row>
        <row r="2296">
          <cell r="L2296" t="str">
            <v>Pharmacy</v>
          </cell>
          <cell r="M2296" t="str">
            <v>Validated</v>
          </cell>
        </row>
        <row r="2297">
          <cell r="L2297" t="str">
            <v>Pharmacy</v>
          </cell>
          <cell r="M2297" t="str">
            <v>Validated</v>
          </cell>
        </row>
        <row r="2298">
          <cell r="L2298" t="str">
            <v>Pharmacy</v>
          </cell>
          <cell r="M2298" t="str">
            <v>Validated</v>
          </cell>
        </row>
        <row r="2299">
          <cell r="L2299" t="str">
            <v>Pharmacy</v>
          </cell>
          <cell r="M2299" t="str">
            <v>Validated</v>
          </cell>
        </row>
        <row r="2300">
          <cell r="L2300" t="str">
            <v>Pharmacy</v>
          </cell>
          <cell r="M2300" t="str">
            <v>Validated</v>
          </cell>
        </row>
        <row r="2301">
          <cell r="L2301" t="str">
            <v>Pharmacy</v>
          </cell>
          <cell r="M2301" t="str">
            <v>Validated</v>
          </cell>
        </row>
        <row r="2302">
          <cell r="L2302" t="str">
            <v>Pharmacy</v>
          </cell>
          <cell r="M2302" t="str">
            <v>Validated</v>
          </cell>
        </row>
        <row r="2303">
          <cell r="L2303" t="str">
            <v>Pharmacy</v>
          </cell>
          <cell r="M2303" t="str">
            <v>Validated</v>
          </cell>
        </row>
        <row r="2304">
          <cell r="L2304" t="str">
            <v>Pharmacy</v>
          </cell>
          <cell r="M2304" t="str">
            <v>Validated</v>
          </cell>
        </row>
        <row r="2305">
          <cell r="L2305" t="str">
            <v>Pharmacy</v>
          </cell>
          <cell r="M2305" t="str">
            <v>Validated</v>
          </cell>
        </row>
        <row r="2306">
          <cell r="L2306" t="str">
            <v>Pharmacy</v>
          </cell>
          <cell r="M2306" t="str">
            <v>Validated</v>
          </cell>
        </row>
        <row r="2307">
          <cell r="L2307" t="str">
            <v>Pharmacy</v>
          </cell>
          <cell r="M2307" t="str">
            <v>Validated</v>
          </cell>
        </row>
        <row r="2308">
          <cell r="L2308" t="str">
            <v>Pharmacy</v>
          </cell>
          <cell r="M2308" t="str">
            <v>Validated</v>
          </cell>
        </row>
        <row r="2309">
          <cell r="L2309" t="str">
            <v>Pharmacy</v>
          </cell>
          <cell r="M2309" t="str">
            <v>Validated</v>
          </cell>
        </row>
        <row r="2310">
          <cell r="L2310" t="str">
            <v>Pharmacy</v>
          </cell>
          <cell r="M2310" t="str">
            <v>Validated</v>
          </cell>
        </row>
        <row r="2311">
          <cell r="L2311" t="str">
            <v>Pharmacy</v>
          </cell>
          <cell r="M2311" t="str">
            <v>Validated</v>
          </cell>
        </row>
        <row r="2312">
          <cell r="L2312" t="str">
            <v>Pharmacy</v>
          </cell>
          <cell r="M2312" t="str">
            <v>Validated</v>
          </cell>
        </row>
        <row r="2313">
          <cell r="L2313" t="str">
            <v>Pharmacy</v>
          </cell>
          <cell r="M2313" t="str">
            <v>Validated</v>
          </cell>
        </row>
        <row r="2314">
          <cell r="L2314" t="str">
            <v>Pharmacy</v>
          </cell>
          <cell r="M2314" t="str">
            <v>Validated</v>
          </cell>
        </row>
        <row r="2315">
          <cell r="L2315" t="str">
            <v>Pharmacy</v>
          </cell>
          <cell r="M2315" t="str">
            <v>Validated</v>
          </cell>
        </row>
        <row r="2316">
          <cell r="L2316" t="str">
            <v>Pharmacy</v>
          </cell>
          <cell r="M2316" t="str">
            <v>Validated</v>
          </cell>
        </row>
        <row r="2317">
          <cell r="L2317" t="str">
            <v>Pharmacy</v>
          </cell>
          <cell r="M2317" t="str">
            <v>Validated</v>
          </cell>
        </row>
        <row r="2318">
          <cell r="L2318" t="str">
            <v>Pharmacy</v>
          </cell>
          <cell r="M2318" t="str">
            <v>Validated</v>
          </cell>
        </row>
        <row r="2319">
          <cell r="L2319" t="str">
            <v>Pharmacy</v>
          </cell>
          <cell r="M2319" t="str">
            <v>Validated</v>
          </cell>
        </row>
        <row r="2320">
          <cell r="L2320" t="str">
            <v>Pharmacy</v>
          </cell>
          <cell r="M2320" t="str">
            <v>Validated</v>
          </cell>
        </row>
        <row r="2321">
          <cell r="L2321" t="str">
            <v>Pharmacy</v>
          </cell>
          <cell r="M2321" t="str">
            <v>Validated</v>
          </cell>
        </row>
        <row r="2322">
          <cell r="L2322" t="str">
            <v>Pharmacy</v>
          </cell>
          <cell r="M2322" t="str">
            <v>Validated</v>
          </cell>
        </row>
        <row r="2323">
          <cell r="L2323" t="str">
            <v>Pharmacy</v>
          </cell>
          <cell r="M2323" t="str">
            <v>Validated</v>
          </cell>
        </row>
        <row r="2324">
          <cell r="L2324" t="str">
            <v>Pharmacy</v>
          </cell>
          <cell r="M2324" t="str">
            <v>Validated</v>
          </cell>
        </row>
        <row r="2325">
          <cell r="L2325" t="str">
            <v>Pharmacy</v>
          </cell>
          <cell r="M2325" t="str">
            <v>Validated</v>
          </cell>
        </row>
        <row r="2326">
          <cell r="L2326" t="str">
            <v>Pharmacy</v>
          </cell>
          <cell r="M2326" t="str">
            <v>Validated</v>
          </cell>
        </row>
        <row r="2327">
          <cell r="L2327" t="str">
            <v>Pharmacy</v>
          </cell>
          <cell r="M2327" t="str">
            <v>Validated</v>
          </cell>
        </row>
        <row r="2328">
          <cell r="L2328" t="str">
            <v>Pharmacy</v>
          </cell>
          <cell r="M2328" t="str">
            <v>Validated</v>
          </cell>
        </row>
        <row r="2329">
          <cell r="L2329" t="str">
            <v>Pharmacy</v>
          </cell>
          <cell r="M2329" t="str">
            <v>Validated</v>
          </cell>
        </row>
        <row r="2330">
          <cell r="L2330" t="str">
            <v>Pharmacy</v>
          </cell>
          <cell r="M2330" t="str">
            <v>Validated</v>
          </cell>
        </row>
        <row r="2331">
          <cell r="L2331" t="str">
            <v>Pharmacy</v>
          </cell>
          <cell r="M2331" t="str">
            <v>Validated</v>
          </cell>
        </row>
        <row r="2332">
          <cell r="L2332" t="str">
            <v>Pharmacy</v>
          </cell>
          <cell r="M2332" t="str">
            <v>Validated</v>
          </cell>
        </row>
        <row r="2333">
          <cell r="L2333" t="str">
            <v>Pharmacy</v>
          </cell>
          <cell r="M2333" t="str">
            <v>Validated</v>
          </cell>
        </row>
        <row r="2334">
          <cell r="L2334" t="str">
            <v>Pharmacy</v>
          </cell>
          <cell r="M2334" t="str">
            <v>Validated</v>
          </cell>
        </row>
        <row r="2335">
          <cell r="L2335" t="str">
            <v>Pharmacy</v>
          </cell>
          <cell r="M2335" t="str">
            <v>Validated</v>
          </cell>
        </row>
        <row r="2336">
          <cell r="L2336" t="str">
            <v>Pharmacy</v>
          </cell>
          <cell r="M2336" t="str">
            <v>Validated</v>
          </cell>
        </row>
        <row r="2337">
          <cell r="L2337" t="str">
            <v>Pharmacy</v>
          </cell>
          <cell r="M2337" t="str">
            <v>Validated</v>
          </cell>
        </row>
        <row r="2338">
          <cell r="L2338" t="str">
            <v>Pharmacy</v>
          </cell>
          <cell r="M2338" t="str">
            <v>Validated</v>
          </cell>
        </row>
        <row r="2339">
          <cell r="L2339" t="str">
            <v>Pharmacy</v>
          </cell>
          <cell r="M2339" t="str">
            <v>Validated</v>
          </cell>
        </row>
        <row r="2340">
          <cell r="L2340" t="str">
            <v>Pharmacy</v>
          </cell>
          <cell r="M2340" t="str">
            <v>Validated</v>
          </cell>
        </row>
        <row r="2341">
          <cell r="L2341" t="str">
            <v>Pharmacy</v>
          </cell>
          <cell r="M2341" t="str">
            <v>Validated</v>
          </cell>
        </row>
        <row r="2342">
          <cell r="L2342" t="str">
            <v>Pharmacy</v>
          </cell>
          <cell r="M2342" t="str">
            <v>Validated</v>
          </cell>
        </row>
        <row r="2343">
          <cell r="L2343" t="str">
            <v>Pharmacy</v>
          </cell>
          <cell r="M2343" t="str">
            <v>Validated</v>
          </cell>
        </row>
        <row r="2344">
          <cell r="L2344" t="str">
            <v>Pharmacy</v>
          </cell>
          <cell r="M2344" t="str">
            <v>Validated</v>
          </cell>
        </row>
        <row r="2345">
          <cell r="L2345" t="str">
            <v>Pharmacy</v>
          </cell>
          <cell r="M2345" t="str">
            <v>Validated</v>
          </cell>
        </row>
        <row r="2346">
          <cell r="L2346" t="str">
            <v>Pharmacy</v>
          </cell>
          <cell r="M2346" t="str">
            <v>Validated</v>
          </cell>
        </row>
        <row r="2347">
          <cell r="L2347" t="str">
            <v>Pharmacy</v>
          </cell>
          <cell r="M2347" t="str">
            <v>Validated</v>
          </cell>
        </row>
        <row r="2348">
          <cell r="L2348" t="str">
            <v>Pharmacy</v>
          </cell>
          <cell r="M2348" t="str">
            <v>Validated</v>
          </cell>
        </row>
        <row r="2349">
          <cell r="L2349" t="str">
            <v>Pharmacy</v>
          </cell>
          <cell r="M2349" t="str">
            <v>Validated</v>
          </cell>
        </row>
        <row r="2350">
          <cell r="L2350" t="str">
            <v>Pharmacy</v>
          </cell>
          <cell r="M2350" t="str">
            <v>Validated</v>
          </cell>
        </row>
        <row r="2351">
          <cell r="L2351" t="str">
            <v>Pharmacy</v>
          </cell>
          <cell r="M2351" t="str">
            <v>Validated</v>
          </cell>
        </row>
        <row r="2352">
          <cell r="L2352" t="str">
            <v>Pharmacy</v>
          </cell>
          <cell r="M2352" t="str">
            <v>Validated</v>
          </cell>
        </row>
        <row r="2353">
          <cell r="L2353" t="str">
            <v>Pharmacy</v>
          </cell>
          <cell r="M2353" t="str">
            <v>Validated</v>
          </cell>
        </row>
        <row r="2354">
          <cell r="L2354" t="str">
            <v>Pharmacy</v>
          </cell>
          <cell r="M2354" t="str">
            <v>Validated</v>
          </cell>
        </row>
        <row r="2355">
          <cell r="L2355" t="str">
            <v>Pharmacy</v>
          </cell>
          <cell r="M2355" t="str">
            <v>Validated</v>
          </cell>
        </row>
        <row r="2356">
          <cell r="L2356" t="str">
            <v>Pharmacy</v>
          </cell>
          <cell r="M2356" t="str">
            <v>Validated</v>
          </cell>
        </row>
        <row r="2357">
          <cell r="L2357" t="str">
            <v>Pharmacy</v>
          </cell>
          <cell r="M2357" t="str">
            <v>Validated</v>
          </cell>
        </row>
        <row r="2358">
          <cell r="L2358" t="str">
            <v>Pharmacy</v>
          </cell>
          <cell r="M2358" t="str">
            <v>Validated</v>
          </cell>
        </row>
        <row r="2359">
          <cell r="L2359" t="str">
            <v>Pharmacy</v>
          </cell>
          <cell r="M2359" t="str">
            <v>Validated</v>
          </cell>
        </row>
        <row r="2360">
          <cell r="L2360" t="str">
            <v>Pharmacy</v>
          </cell>
          <cell r="M2360" t="str">
            <v>Validated</v>
          </cell>
        </row>
        <row r="2361">
          <cell r="L2361" t="str">
            <v>Pharmacy</v>
          </cell>
          <cell r="M2361" t="str">
            <v>Validated</v>
          </cell>
        </row>
        <row r="2362">
          <cell r="L2362" t="str">
            <v>Pharmacy</v>
          </cell>
          <cell r="M2362" t="str">
            <v>Validated</v>
          </cell>
        </row>
        <row r="2363">
          <cell r="L2363" t="str">
            <v>Pharmacy</v>
          </cell>
          <cell r="M2363" t="str">
            <v>Validated</v>
          </cell>
        </row>
        <row r="2364">
          <cell r="L2364" t="str">
            <v>Pharmacy</v>
          </cell>
          <cell r="M2364" t="str">
            <v>Validated</v>
          </cell>
        </row>
        <row r="2365">
          <cell r="L2365" t="str">
            <v>Pharmacy</v>
          </cell>
          <cell r="M2365" t="str">
            <v>Validated</v>
          </cell>
        </row>
        <row r="2366">
          <cell r="L2366" t="str">
            <v>Pharmacy</v>
          </cell>
          <cell r="M2366" t="str">
            <v>Validated</v>
          </cell>
        </row>
        <row r="2367">
          <cell r="L2367" t="str">
            <v>Pharmacy</v>
          </cell>
          <cell r="M2367" t="str">
            <v>Validated</v>
          </cell>
        </row>
        <row r="2368">
          <cell r="L2368" t="str">
            <v>Pharmacy</v>
          </cell>
          <cell r="M2368" t="str">
            <v>Validated</v>
          </cell>
        </row>
        <row r="2369">
          <cell r="L2369" t="str">
            <v>Pharmacy</v>
          </cell>
          <cell r="M2369" t="str">
            <v>Validated</v>
          </cell>
        </row>
        <row r="2370">
          <cell r="L2370" t="str">
            <v>Pharmacy</v>
          </cell>
          <cell r="M2370" t="str">
            <v>Validated</v>
          </cell>
        </row>
        <row r="2371">
          <cell r="L2371" t="str">
            <v>Pharmacy</v>
          </cell>
          <cell r="M2371" t="str">
            <v>Validated</v>
          </cell>
        </row>
        <row r="2372">
          <cell r="L2372" t="str">
            <v>Pharmacy</v>
          </cell>
          <cell r="M2372" t="str">
            <v>Validated</v>
          </cell>
        </row>
        <row r="2373">
          <cell r="L2373" t="str">
            <v>Pharmacy</v>
          </cell>
          <cell r="M2373" t="str">
            <v>Validated</v>
          </cell>
        </row>
        <row r="2374">
          <cell r="L2374" t="str">
            <v>Pharmacy</v>
          </cell>
          <cell r="M2374" t="str">
            <v>Validated</v>
          </cell>
        </row>
        <row r="2375">
          <cell r="L2375" t="str">
            <v>Pharmacy</v>
          </cell>
          <cell r="M2375" t="str">
            <v>Validated</v>
          </cell>
        </row>
        <row r="2376">
          <cell r="L2376" t="str">
            <v>Pharmacy</v>
          </cell>
          <cell r="M2376" t="str">
            <v>Validated</v>
          </cell>
        </row>
        <row r="2377">
          <cell r="L2377" t="str">
            <v>Pharmacy</v>
          </cell>
          <cell r="M2377" t="str">
            <v>Validated</v>
          </cell>
        </row>
        <row r="2378">
          <cell r="L2378" t="str">
            <v>Pharmacy</v>
          </cell>
          <cell r="M2378" t="str">
            <v>Validated</v>
          </cell>
        </row>
        <row r="2379">
          <cell r="L2379" t="str">
            <v>Pharmacy</v>
          </cell>
          <cell r="M2379" t="str">
            <v>Validated</v>
          </cell>
        </row>
        <row r="2380">
          <cell r="L2380" t="str">
            <v>Pharmacy</v>
          </cell>
          <cell r="M2380" t="str">
            <v>Validated</v>
          </cell>
        </row>
        <row r="2381">
          <cell r="L2381" t="str">
            <v>Pharmacy</v>
          </cell>
          <cell r="M2381" t="str">
            <v>Validated</v>
          </cell>
        </row>
        <row r="2382">
          <cell r="L2382" t="str">
            <v>Pharmacy</v>
          </cell>
          <cell r="M2382" t="str">
            <v>Validated</v>
          </cell>
        </row>
        <row r="2383">
          <cell r="L2383" t="str">
            <v>Pharmacy</v>
          </cell>
          <cell r="M2383" t="str">
            <v>Validated</v>
          </cell>
        </row>
        <row r="2384">
          <cell r="L2384" t="str">
            <v>Pharmacy</v>
          </cell>
          <cell r="M2384" t="str">
            <v>Validated</v>
          </cell>
        </row>
        <row r="2385">
          <cell r="L2385" t="str">
            <v>Pharmacy</v>
          </cell>
          <cell r="M2385" t="str">
            <v>Validated</v>
          </cell>
        </row>
        <row r="2386">
          <cell r="L2386" t="str">
            <v>Pharmacy</v>
          </cell>
          <cell r="M2386" t="str">
            <v>Validated</v>
          </cell>
        </row>
        <row r="2387">
          <cell r="L2387" t="str">
            <v>Pharmacy</v>
          </cell>
          <cell r="M2387" t="str">
            <v>Validated</v>
          </cell>
        </row>
        <row r="2388">
          <cell r="L2388" t="str">
            <v>Pharmacy</v>
          </cell>
          <cell r="M2388" t="str">
            <v>Validated</v>
          </cell>
        </row>
        <row r="2389">
          <cell r="L2389" t="str">
            <v>Pharmacy</v>
          </cell>
          <cell r="M2389" t="str">
            <v>Validated</v>
          </cell>
        </row>
        <row r="2390">
          <cell r="L2390" t="str">
            <v>Pharmacy</v>
          </cell>
          <cell r="M2390" t="str">
            <v>Validated</v>
          </cell>
        </row>
        <row r="2391">
          <cell r="L2391" t="str">
            <v>Pharmacy</v>
          </cell>
          <cell r="M2391" t="str">
            <v>Validated</v>
          </cell>
        </row>
        <row r="2392">
          <cell r="L2392" t="str">
            <v>Pharmacy</v>
          </cell>
          <cell r="M2392" t="str">
            <v>Validated</v>
          </cell>
        </row>
        <row r="2393">
          <cell r="L2393" t="str">
            <v>Pharmacy</v>
          </cell>
          <cell r="M2393" t="str">
            <v>Validated</v>
          </cell>
        </row>
        <row r="2394">
          <cell r="L2394" t="str">
            <v>Pharmacy</v>
          </cell>
          <cell r="M2394" t="str">
            <v>Validated</v>
          </cell>
        </row>
        <row r="2395">
          <cell r="L2395" t="str">
            <v>Pharmacy</v>
          </cell>
          <cell r="M2395" t="str">
            <v>Validated</v>
          </cell>
        </row>
        <row r="2396">
          <cell r="L2396" t="str">
            <v>Pharmacy</v>
          </cell>
          <cell r="M2396" t="str">
            <v>Validated</v>
          </cell>
        </row>
        <row r="2397">
          <cell r="L2397" t="str">
            <v>Pharmacy</v>
          </cell>
          <cell r="M2397" t="str">
            <v>Validated</v>
          </cell>
        </row>
        <row r="2398">
          <cell r="L2398" t="str">
            <v>Pharmacy</v>
          </cell>
          <cell r="M2398" t="str">
            <v>Validated</v>
          </cell>
        </row>
        <row r="2399">
          <cell r="L2399" t="str">
            <v>Pharmacy</v>
          </cell>
          <cell r="M2399" t="str">
            <v>Validated</v>
          </cell>
        </row>
        <row r="2400">
          <cell r="L2400" t="str">
            <v>Pharmacy</v>
          </cell>
          <cell r="M2400" t="str">
            <v>Validated</v>
          </cell>
        </row>
        <row r="2401">
          <cell r="L2401" t="str">
            <v>Pharmacy</v>
          </cell>
          <cell r="M2401" t="str">
            <v>Validated</v>
          </cell>
        </row>
        <row r="2402">
          <cell r="L2402" t="str">
            <v>Pharmacy</v>
          </cell>
          <cell r="M2402" t="str">
            <v>Validated</v>
          </cell>
        </row>
        <row r="2403">
          <cell r="L2403" t="str">
            <v>Pharmacy</v>
          </cell>
          <cell r="M2403" t="str">
            <v>Validated</v>
          </cell>
        </row>
        <row r="2404">
          <cell r="L2404" t="str">
            <v>Pharmacy</v>
          </cell>
          <cell r="M2404" t="str">
            <v>Validated</v>
          </cell>
        </row>
        <row r="2405">
          <cell r="L2405" t="str">
            <v>Pharmacy</v>
          </cell>
          <cell r="M2405" t="str">
            <v>Validated</v>
          </cell>
        </row>
        <row r="2406">
          <cell r="L2406" t="str">
            <v>Pharmacy</v>
          </cell>
          <cell r="M2406" t="str">
            <v>Validated</v>
          </cell>
        </row>
        <row r="2407">
          <cell r="L2407" t="str">
            <v>Pharmacy</v>
          </cell>
          <cell r="M2407" t="str">
            <v>Validated</v>
          </cell>
        </row>
        <row r="2408">
          <cell r="L2408" t="str">
            <v>Pharmacy</v>
          </cell>
          <cell r="M2408" t="str">
            <v>Validated</v>
          </cell>
        </row>
        <row r="2409">
          <cell r="L2409" t="str">
            <v>Pharmacy</v>
          </cell>
          <cell r="M2409" t="str">
            <v>Validated</v>
          </cell>
        </row>
        <row r="2410">
          <cell r="L2410" t="str">
            <v>Pharmacy</v>
          </cell>
          <cell r="M2410" t="str">
            <v>Validated</v>
          </cell>
        </row>
        <row r="2411">
          <cell r="L2411" t="str">
            <v>Pharmacy</v>
          </cell>
          <cell r="M2411" t="str">
            <v>Validated</v>
          </cell>
        </row>
        <row r="2412">
          <cell r="L2412" t="str">
            <v>Pharmacy</v>
          </cell>
          <cell r="M2412" t="str">
            <v>Validated</v>
          </cell>
        </row>
        <row r="2413">
          <cell r="L2413" t="str">
            <v>Pharmacy</v>
          </cell>
          <cell r="M2413" t="str">
            <v>Validated</v>
          </cell>
        </row>
        <row r="2414">
          <cell r="L2414" t="str">
            <v>Pharmacy</v>
          </cell>
          <cell r="M2414" t="str">
            <v>Validated</v>
          </cell>
        </row>
        <row r="2415">
          <cell r="L2415" t="str">
            <v>Pharmacy</v>
          </cell>
          <cell r="M2415" t="str">
            <v>Validated</v>
          </cell>
        </row>
        <row r="2416">
          <cell r="L2416" t="str">
            <v>Pharmacy</v>
          </cell>
          <cell r="M2416" t="str">
            <v>Validated</v>
          </cell>
        </row>
        <row r="2417">
          <cell r="L2417" t="str">
            <v>Pharmacy</v>
          </cell>
          <cell r="M2417" t="str">
            <v>Validated</v>
          </cell>
        </row>
        <row r="2418">
          <cell r="L2418" t="str">
            <v>Pharmacy</v>
          </cell>
          <cell r="M2418" t="str">
            <v>Validated</v>
          </cell>
        </row>
        <row r="2419">
          <cell r="L2419" t="str">
            <v>Pharmacy</v>
          </cell>
          <cell r="M2419" t="str">
            <v>Validated</v>
          </cell>
        </row>
        <row r="2420">
          <cell r="L2420" t="str">
            <v>Pharmacy</v>
          </cell>
          <cell r="M2420" t="str">
            <v>Validated</v>
          </cell>
        </row>
        <row r="2421">
          <cell r="L2421" t="str">
            <v>Pharmacy</v>
          </cell>
          <cell r="M2421" t="str">
            <v>Validated</v>
          </cell>
        </row>
        <row r="2422">
          <cell r="L2422" t="str">
            <v>Pharmacy</v>
          </cell>
          <cell r="M2422" t="str">
            <v>Validated</v>
          </cell>
        </row>
        <row r="2423">
          <cell r="L2423" t="str">
            <v>Pharmacy</v>
          </cell>
          <cell r="M2423" t="str">
            <v>Validated</v>
          </cell>
        </row>
        <row r="2424">
          <cell r="L2424" t="str">
            <v>Pharmacy</v>
          </cell>
          <cell r="M2424" t="str">
            <v>Validated</v>
          </cell>
        </row>
        <row r="2425">
          <cell r="L2425" t="str">
            <v>Pharmacy</v>
          </cell>
          <cell r="M2425" t="str">
            <v>Validated</v>
          </cell>
        </row>
        <row r="2426">
          <cell r="L2426" t="str">
            <v>Pharmacy</v>
          </cell>
          <cell r="M2426" t="str">
            <v>Validated</v>
          </cell>
        </row>
        <row r="2427">
          <cell r="L2427" t="str">
            <v>Pharmacy</v>
          </cell>
          <cell r="M2427" t="str">
            <v>Validated</v>
          </cell>
        </row>
        <row r="2428">
          <cell r="L2428" t="str">
            <v>Pharmacy</v>
          </cell>
          <cell r="M2428" t="str">
            <v>Validated</v>
          </cell>
        </row>
        <row r="2429">
          <cell r="L2429" t="str">
            <v>Pharmacy</v>
          </cell>
          <cell r="M2429" t="str">
            <v>Validated</v>
          </cell>
        </row>
        <row r="2430">
          <cell r="L2430" t="str">
            <v>Pharmacy</v>
          </cell>
          <cell r="M2430" t="str">
            <v>Validated</v>
          </cell>
        </row>
        <row r="2431">
          <cell r="L2431" t="str">
            <v>Pharmacy</v>
          </cell>
          <cell r="M2431" t="str">
            <v>Validated</v>
          </cell>
        </row>
        <row r="2432">
          <cell r="L2432" t="str">
            <v>Pharmacy</v>
          </cell>
          <cell r="M2432" t="str">
            <v>Validated</v>
          </cell>
        </row>
        <row r="2433">
          <cell r="L2433" t="str">
            <v>Pharmacy</v>
          </cell>
          <cell r="M2433" t="str">
            <v>Validated</v>
          </cell>
        </row>
        <row r="2434">
          <cell r="L2434" t="str">
            <v>Pharmacy</v>
          </cell>
          <cell r="M2434" t="str">
            <v>Validated</v>
          </cell>
        </row>
        <row r="2435">
          <cell r="L2435" t="str">
            <v>Pharmacy</v>
          </cell>
          <cell r="M2435" t="str">
            <v>Validated</v>
          </cell>
        </row>
        <row r="2436">
          <cell r="L2436" t="str">
            <v>Pharmacy</v>
          </cell>
          <cell r="M2436" t="str">
            <v>Validated</v>
          </cell>
        </row>
        <row r="2437">
          <cell r="L2437" t="str">
            <v>Pharmacy</v>
          </cell>
          <cell r="M2437" t="str">
            <v>Validated</v>
          </cell>
        </row>
        <row r="2438">
          <cell r="L2438" t="str">
            <v>Pharmacy</v>
          </cell>
          <cell r="M2438" t="str">
            <v>Validated</v>
          </cell>
        </row>
        <row r="2439">
          <cell r="L2439" t="str">
            <v>Pharmacy</v>
          </cell>
          <cell r="M2439" t="str">
            <v>Validated</v>
          </cell>
        </row>
        <row r="2440">
          <cell r="L2440" t="str">
            <v>Pharmacy</v>
          </cell>
          <cell r="M2440" t="str">
            <v>Validated</v>
          </cell>
        </row>
        <row r="2441">
          <cell r="L2441" t="str">
            <v>Pharmacy</v>
          </cell>
          <cell r="M2441" t="str">
            <v>Validated</v>
          </cell>
        </row>
        <row r="2442">
          <cell r="L2442" t="str">
            <v>Pharmacy</v>
          </cell>
          <cell r="M2442" t="str">
            <v>Validated</v>
          </cell>
        </row>
        <row r="2443">
          <cell r="L2443" t="str">
            <v>Pharmacy</v>
          </cell>
          <cell r="M2443" t="str">
            <v>Validated</v>
          </cell>
        </row>
        <row r="2444">
          <cell r="L2444" t="str">
            <v>Pharmacy</v>
          </cell>
          <cell r="M2444" t="str">
            <v>Validated</v>
          </cell>
        </row>
        <row r="2445">
          <cell r="L2445" t="str">
            <v>Pharmacy</v>
          </cell>
          <cell r="M2445" t="str">
            <v>Validated</v>
          </cell>
        </row>
        <row r="2446">
          <cell r="L2446" t="str">
            <v>Pharmacy</v>
          </cell>
          <cell r="M2446" t="str">
            <v>Validated</v>
          </cell>
        </row>
        <row r="2447">
          <cell r="L2447" t="str">
            <v>Pharmacy</v>
          </cell>
          <cell r="M2447" t="str">
            <v>Validated</v>
          </cell>
        </row>
        <row r="2448">
          <cell r="L2448" t="str">
            <v>Pharmacy</v>
          </cell>
          <cell r="M2448" t="str">
            <v>Validated</v>
          </cell>
        </row>
        <row r="2449">
          <cell r="L2449" t="str">
            <v>Pharmacy</v>
          </cell>
          <cell r="M2449" t="str">
            <v>Validated</v>
          </cell>
        </row>
        <row r="2450">
          <cell r="L2450" t="str">
            <v>Pharmacy</v>
          </cell>
          <cell r="M2450" t="str">
            <v>Validated</v>
          </cell>
        </row>
        <row r="2451">
          <cell r="L2451" t="str">
            <v>Pharmacy</v>
          </cell>
          <cell r="M2451" t="str">
            <v>Validated</v>
          </cell>
        </row>
        <row r="2452">
          <cell r="L2452" t="str">
            <v>Pharmacy</v>
          </cell>
          <cell r="M2452" t="str">
            <v>Validated</v>
          </cell>
        </row>
        <row r="2453">
          <cell r="L2453" t="str">
            <v>Pharmacy</v>
          </cell>
          <cell r="M2453" t="str">
            <v>Validated</v>
          </cell>
        </row>
        <row r="2454">
          <cell r="L2454" t="str">
            <v>Pharmacy</v>
          </cell>
          <cell r="M2454" t="str">
            <v>Validated</v>
          </cell>
        </row>
        <row r="2455">
          <cell r="L2455" t="str">
            <v>Pharmacy</v>
          </cell>
          <cell r="M2455" t="str">
            <v>Validated</v>
          </cell>
        </row>
        <row r="2456">
          <cell r="L2456" t="str">
            <v>Pharmacy</v>
          </cell>
          <cell r="M2456" t="str">
            <v>Validated</v>
          </cell>
        </row>
        <row r="2457">
          <cell r="L2457" t="str">
            <v>Pharmacy</v>
          </cell>
          <cell r="M2457" t="str">
            <v>Validated</v>
          </cell>
        </row>
        <row r="2458">
          <cell r="L2458" t="str">
            <v>Pharmacy</v>
          </cell>
          <cell r="M2458" t="str">
            <v>Validated</v>
          </cell>
        </row>
        <row r="2459">
          <cell r="L2459" t="str">
            <v>Pharmacy</v>
          </cell>
          <cell r="M2459" t="str">
            <v>Validated</v>
          </cell>
        </row>
        <row r="2460">
          <cell r="L2460" t="str">
            <v>Pharmacy</v>
          </cell>
          <cell r="M2460" t="str">
            <v>Validated</v>
          </cell>
        </row>
        <row r="2461">
          <cell r="L2461" t="str">
            <v>Pharmacy</v>
          </cell>
          <cell r="M2461" t="str">
            <v>Validated</v>
          </cell>
        </row>
        <row r="2462">
          <cell r="L2462" t="str">
            <v>Pharmacy</v>
          </cell>
          <cell r="M2462" t="str">
            <v>Validated</v>
          </cell>
        </row>
        <row r="2463">
          <cell r="L2463" t="str">
            <v>Pharmacy</v>
          </cell>
          <cell r="M2463" t="str">
            <v>Validated</v>
          </cell>
        </row>
        <row r="2464">
          <cell r="L2464" t="str">
            <v>Pharmacy</v>
          </cell>
          <cell r="M2464" t="str">
            <v>Validated</v>
          </cell>
        </row>
        <row r="2465">
          <cell r="L2465" t="str">
            <v>Pharmacy</v>
          </cell>
          <cell r="M2465" t="str">
            <v>Validated</v>
          </cell>
        </row>
        <row r="2466">
          <cell r="L2466" t="str">
            <v>Pharmacy</v>
          </cell>
          <cell r="M2466" t="str">
            <v>Validated</v>
          </cell>
        </row>
        <row r="2467">
          <cell r="L2467" t="str">
            <v>Pharmacy</v>
          </cell>
          <cell r="M2467" t="str">
            <v>Validated</v>
          </cell>
        </row>
        <row r="2468">
          <cell r="L2468" t="str">
            <v>Pharmacy</v>
          </cell>
          <cell r="M2468" t="str">
            <v>Validated</v>
          </cell>
        </row>
        <row r="2469">
          <cell r="L2469" t="str">
            <v>Pharmacy</v>
          </cell>
          <cell r="M2469" t="str">
            <v>Validated</v>
          </cell>
        </row>
        <row r="2470">
          <cell r="L2470" t="str">
            <v>Pharmacy</v>
          </cell>
          <cell r="M2470" t="str">
            <v>Validated</v>
          </cell>
        </row>
        <row r="2471">
          <cell r="L2471" t="str">
            <v>Pharmacy</v>
          </cell>
          <cell r="M2471" t="str">
            <v>Validated</v>
          </cell>
        </row>
        <row r="2472">
          <cell r="L2472" t="str">
            <v>Pharmacy</v>
          </cell>
          <cell r="M2472" t="str">
            <v>Validated</v>
          </cell>
        </row>
        <row r="2473">
          <cell r="L2473" t="str">
            <v>Pharmacy</v>
          </cell>
          <cell r="M2473" t="str">
            <v>Validated</v>
          </cell>
        </row>
        <row r="2474">
          <cell r="L2474" t="str">
            <v>Pharmacy</v>
          </cell>
          <cell r="M2474" t="str">
            <v>Validated</v>
          </cell>
        </row>
        <row r="2475">
          <cell r="L2475" t="str">
            <v>Pharmacy</v>
          </cell>
          <cell r="M2475" t="str">
            <v>Validated</v>
          </cell>
        </row>
        <row r="2476">
          <cell r="L2476" t="str">
            <v>Pharmacy</v>
          </cell>
          <cell r="M2476" t="str">
            <v>Validated</v>
          </cell>
        </row>
        <row r="2477">
          <cell r="L2477" t="str">
            <v>Pharmacy</v>
          </cell>
          <cell r="M2477" t="str">
            <v>Validated</v>
          </cell>
        </row>
        <row r="2478">
          <cell r="L2478" t="str">
            <v>Pharmacy</v>
          </cell>
          <cell r="M2478" t="str">
            <v>Validated</v>
          </cell>
        </row>
        <row r="2479">
          <cell r="L2479" t="str">
            <v>Pharmacy</v>
          </cell>
          <cell r="M2479" t="str">
            <v>Validated</v>
          </cell>
        </row>
        <row r="2480">
          <cell r="L2480" t="str">
            <v>Pharmacy</v>
          </cell>
          <cell r="M2480" t="str">
            <v>Validated</v>
          </cell>
        </row>
        <row r="2481">
          <cell r="L2481" t="str">
            <v>Pharmacy</v>
          </cell>
          <cell r="M2481" t="str">
            <v>Validated</v>
          </cell>
        </row>
        <row r="2482">
          <cell r="L2482" t="str">
            <v>Pharmacy</v>
          </cell>
          <cell r="M2482" t="str">
            <v>Validated</v>
          </cell>
        </row>
        <row r="2483">
          <cell r="L2483" t="str">
            <v>Pharmacy</v>
          </cell>
          <cell r="M2483" t="str">
            <v>Validated</v>
          </cell>
        </row>
        <row r="2484">
          <cell r="L2484" t="str">
            <v>Pharmacy</v>
          </cell>
          <cell r="M2484" t="str">
            <v>Validated</v>
          </cell>
        </row>
        <row r="2485">
          <cell r="L2485" t="str">
            <v>Pharmacy</v>
          </cell>
          <cell r="M2485" t="str">
            <v>Validated</v>
          </cell>
        </row>
        <row r="2486">
          <cell r="L2486" t="str">
            <v>Pharmacy</v>
          </cell>
          <cell r="M2486" t="str">
            <v>Validated</v>
          </cell>
        </row>
        <row r="2487">
          <cell r="L2487" t="str">
            <v>Pharmacy</v>
          </cell>
          <cell r="M2487" t="str">
            <v>Validated</v>
          </cell>
        </row>
        <row r="2488">
          <cell r="L2488" t="str">
            <v>Pharmacy</v>
          </cell>
          <cell r="M2488" t="str">
            <v>Validated</v>
          </cell>
        </row>
        <row r="2489">
          <cell r="L2489" t="str">
            <v>Pharmacy</v>
          </cell>
          <cell r="M2489" t="str">
            <v>Validated</v>
          </cell>
        </row>
        <row r="2490">
          <cell r="L2490" t="str">
            <v>Pharmacy</v>
          </cell>
          <cell r="M2490" t="str">
            <v>Validated</v>
          </cell>
        </row>
        <row r="2491">
          <cell r="L2491" t="str">
            <v>Pharmacy</v>
          </cell>
          <cell r="M2491" t="str">
            <v>Validated</v>
          </cell>
        </row>
        <row r="2492">
          <cell r="L2492" t="str">
            <v>Pharmacy</v>
          </cell>
          <cell r="M2492" t="str">
            <v>Validated</v>
          </cell>
        </row>
        <row r="2493">
          <cell r="L2493" t="str">
            <v>Pharmacy</v>
          </cell>
          <cell r="M2493" t="str">
            <v>Validated</v>
          </cell>
        </row>
        <row r="2494">
          <cell r="L2494" t="str">
            <v>Pharmacy</v>
          </cell>
          <cell r="M2494" t="str">
            <v>Validated</v>
          </cell>
        </row>
        <row r="2495">
          <cell r="L2495" t="str">
            <v>Pharmacy</v>
          </cell>
          <cell r="M2495" t="str">
            <v>Validated</v>
          </cell>
        </row>
        <row r="2496">
          <cell r="L2496" t="str">
            <v>Pharmacy</v>
          </cell>
          <cell r="M2496" t="str">
            <v>Validated</v>
          </cell>
        </row>
        <row r="2497">
          <cell r="L2497" t="str">
            <v>Pharmacy</v>
          </cell>
          <cell r="M2497" t="str">
            <v>Validated</v>
          </cell>
        </row>
        <row r="2498">
          <cell r="L2498" t="str">
            <v>Pharmacy</v>
          </cell>
          <cell r="M2498" t="str">
            <v>Validated</v>
          </cell>
        </row>
        <row r="2499">
          <cell r="L2499" t="str">
            <v>Pharmacy</v>
          </cell>
          <cell r="M2499" t="str">
            <v>Validated</v>
          </cell>
        </row>
        <row r="2500">
          <cell r="L2500" t="str">
            <v>Pharmacy</v>
          </cell>
          <cell r="M2500" t="str">
            <v>Validated</v>
          </cell>
        </row>
        <row r="2501">
          <cell r="L2501" t="str">
            <v>Pharmacy</v>
          </cell>
          <cell r="M2501" t="str">
            <v>Validated</v>
          </cell>
        </row>
        <row r="2502">
          <cell r="L2502" t="str">
            <v>Pharmacy</v>
          </cell>
          <cell r="M2502" t="str">
            <v>Validated</v>
          </cell>
        </row>
        <row r="2503">
          <cell r="L2503" t="str">
            <v>Pharmacy</v>
          </cell>
          <cell r="M2503" t="str">
            <v>Validated</v>
          </cell>
        </row>
        <row r="2504">
          <cell r="L2504" t="str">
            <v>Pharmacy</v>
          </cell>
          <cell r="M2504" t="str">
            <v>Validated</v>
          </cell>
        </row>
        <row r="2505">
          <cell r="L2505" t="str">
            <v>Pharmacy</v>
          </cell>
          <cell r="M2505" t="str">
            <v>Validated</v>
          </cell>
        </row>
        <row r="2506">
          <cell r="L2506" t="str">
            <v>Pharmacy</v>
          </cell>
          <cell r="M2506" t="str">
            <v>Validated</v>
          </cell>
        </row>
        <row r="2507">
          <cell r="L2507" t="str">
            <v>Pharmacy</v>
          </cell>
          <cell r="M2507" t="str">
            <v>Validated</v>
          </cell>
        </row>
        <row r="2508">
          <cell r="L2508" t="str">
            <v>Pharmacy</v>
          </cell>
          <cell r="M2508" t="str">
            <v>Validated</v>
          </cell>
        </row>
        <row r="2509">
          <cell r="L2509" t="str">
            <v>Pharmacy</v>
          </cell>
          <cell r="M2509" t="str">
            <v>Validated</v>
          </cell>
        </row>
        <row r="2510">
          <cell r="L2510" t="str">
            <v>Pharmacy</v>
          </cell>
          <cell r="M2510" t="str">
            <v>Validated</v>
          </cell>
        </row>
        <row r="2511">
          <cell r="L2511" t="str">
            <v>Pharmacy</v>
          </cell>
          <cell r="M2511" t="str">
            <v>Validated</v>
          </cell>
        </row>
        <row r="2512">
          <cell r="L2512" t="str">
            <v>Pharmacy</v>
          </cell>
          <cell r="M2512" t="str">
            <v>Validated</v>
          </cell>
        </row>
        <row r="2513">
          <cell r="L2513" t="str">
            <v>Pharmacy</v>
          </cell>
          <cell r="M2513" t="str">
            <v>Validated</v>
          </cell>
        </row>
        <row r="2514">
          <cell r="L2514" t="str">
            <v>Pharmacy</v>
          </cell>
          <cell r="M2514" t="str">
            <v>Validated</v>
          </cell>
        </row>
        <row r="2515">
          <cell r="L2515" t="str">
            <v>Pharmacy</v>
          </cell>
          <cell r="M2515" t="str">
            <v>Validated</v>
          </cell>
        </row>
        <row r="2516">
          <cell r="L2516" t="str">
            <v>Pharmacy</v>
          </cell>
          <cell r="M2516" t="str">
            <v>Validated</v>
          </cell>
        </row>
        <row r="2517">
          <cell r="L2517" t="str">
            <v>Pharmacy</v>
          </cell>
          <cell r="M2517" t="str">
            <v>Validated</v>
          </cell>
        </row>
        <row r="2518">
          <cell r="L2518" t="str">
            <v>Pharmacy</v>
          </cell>
          <cell r="M2518" t="str">
            <v>Validated</v>
          </cell>
        </row>
        <row r="2519">
          <cell r="L2519" t="str">
            <v>Pharmacy</v>
          </cell>
          <cell r="M2519" t="str">
            <v>Validated</v>
          </cell>
        </row>
        <row r="2520">
          <cell r="L2520" t="str">
            <v>Pharmacy</v>
          </cell>
          <cell r="M2520" t="str">
            <v>Validated</v>
          </cell>
        </row>
        <row r="2521">
          <cell r="L2521" t="str">
            <v>Pharmacy</v>
          </cell>
          <cell r="M2521" t="str">
            <v>Validated</v>
          </cell>
        </row>
        <row r="2522">
          <cell r="L2522" t="str">
            <v>Pharmacy</v>
          </cell>
          <cell r="M2522" t="str">
            <v>Validated</v>
          </cell>
        </row>
        <row r="2523">
          <cell r="L2523" t="str">
            <v>Pharmacy</v>
          </cell>
          <cell r="M2523" t="str">
            <v>Validated</v>
          </cell>
        </row>
        <row r="2524">
          <cell r="L2524" t="str">
            <v>Pharmacy</v>
          </cell>
          <cell r="M2524" t="str">
            <v>Validated</v>
          </cell>
        </row>
        <row r="2525">
          <cell r="L2525" t="str">
            <v>Pharmacy</v>
          </cell>
          <cell r="M2525" t="str">
            <v>Validated</v>
          </cell>
        </row>
        <row r="2526">
          <cell r="L2526" t="str">
            <v>Pharmacy</v>
          </cell>
          <cell r="M2526" t="str">
            <v>Validated</v>
          </cell>
        </row>
        <row r="2527">
          <cell r="L2527" t="str">
            <v>Pharmacy</v>
          </cell>
          <cell r="M2527" t="str">
            <v>Validated</v>
          </cell>
        </row>
        <row r="2528">
          <cell r="L2528" t="str">
            <v>Pharmacy</v>
          </cell>
          <cell r="M2528" t="str">
            <v>Validated</v>
          </cell>
        </row>
        <row r="2529">
          <cell r="L2529" t="str">
            <v>Pharmacy</v>
          </cell>
          <cell r="M2529" t="str">
            <v>Validated</v>
          </cell>
        </row>
        <row r="2530">
          <cell r="L2530" t="str">
            <v>Pharmacy</v>
          </cell>
          <cell r="M2530" t="str">
            <v>Validated</v>
          </cell>
        </row>
        <row r="2531">
          <cell r="L2531" t="str">
            <v>Pharmacy</v>
          </cell>
          <cell r="M2531" t="str">
            <v>Validated</v>
          </cell>
        </row>
        <row r="2532">
          <cell r="L2532" t="str">
            <v>Pharmacy</v>
          </cell>
          <cell r="M2532" t="str">
            <v>Validated</v>
          </cell>
        </row>
        <row r="2533">
          <cell r="L2533" t="str">
            <v>Pharmacy</v>
          </cell>
          <cell r="M2533" t="str">
            <v>Validated</v>
          </cell>
        </row>
        <row r="2534">
          <cell r="L2534" t="str">
            <v>Pharmacy</v>
          </cell>
          <cell r="M2534" t="str">
            <v>Validated</v>
          </cell>
        </row>
        <row r="2535">
          <cell r="L2535" t="str">
            <v>Pharmacy</v>
          </cell>
          <cell r="M2535" t="str">
            <v>Validated</v>
          </cell>
        </row>
        <row r="2536">
          <cell r="L2536" t="str">
            <v>Pharmacy</v>
          </cell>
          <cell r="M2536" t="str">
            <v>Validated</v>
          </cell>
        </row>
        <row r="2537">
          <cell r="L2537" t="str">
            <v>Pharmacy</v>
          </cell>
          <cell r="M2537" t="str">
            <v>Validated</v>
          </cell>
        </row>
        <row r="2538">
          <cell r="L2538" t="str">
            <v>Pharmacy</v>
          </cell>
          <cell r="M2538" t="str">
            <v>Validated</v>
          </cell>
        </row>
        <row r="2539">
          <cell r="L2539" t="str">
            <v>Pharmacy</v>
          </cell>
          <cell r="M2539" t="str">
            <v>Validated</v>
          </cell>
        </row>
        <row r="2540">
          <cell r="L2540" t="str">
            <v>Pharmacy</v>
          </cell>
          <cell r="M2540" t="str">
            <v>Validated</v>
          </cell>
        </row>
        <row r="2541">
          <cell r="L2541" t="str">
            <v>Pharmacy</v>
          </cell>
          <cell r="M2541" t="str">
            <v>Validated</v>
          </cell>
        </row>
        <row r="2542">
          <cell r="L2542" t="str">
            <v>Pharmacy</v>
          </cell>
          <cell r="M2542" t="str">
            <v>Validated</v>
          </cell>
        </row>
        <row r="2543">
          <cell r="L2543" t="str">
            <v>Pharmacy</v>
          </cell>
          <cell r="M2543" t="str">
            <v>Validated</v>
          </cell>
        </row>
        <row r="2544">
          <cell r="L2544" t="str">
            <v>Pharmacy</v>
          </cell>
          <cell r="M2544" t="str">
            <v>Validated</v>
          </cell>
        </row>
        <row r="2545">
          <cell r="L2545" t="str">
            <v>Pharmacy</v>
          </cell>
          <cell r="M2545" t="str">
            <v>Validated</v>
          </cell>
        </row>
        <row r="2546">
          <cell r="L2546" t="str">
            <v>Pharmacy</v>
          </cell>
          <cell r="M2546" t="str">
            <v>Validated</v>
          </cell>
        </row>
        <row r="2547">
          <cell r="L2547" t="str">
            <v>Pharmacy</v>
          </cell>
          <cell r="M2547" t="str">
            <v>Validated</v>
          </cell>
        </row>
        <row r="2548">
          <cell r="L2548" t="str">
            <v>Pharmacy</v>
          </cell>
          <cell r="M2548" t="str">
            <v>Validated</v>
          </cell>
        </row>
        <row r="2549">
          <cell r="L2549" t="str">
            <v>Pharmacy</v>
          </cell>
          <cell r="M2549" t="str">
            <v>Validated</v>
          </cell>
        </row>
        <row r="2550">
          <cell r="L2550" t="str">
            <v>Pharmacy</v>
          </cell>
          <cell r="M2550" t="str">
            <v>Validated</v>
          </cell>
        </row>
        <row r="2551">
          <cell r="L2551" t="str">
            <v>Pharmacy</v>
          </cell>
          <cell r="M2551" t="str">
            <v>Validated</v>
          </cell>
        </row>
        <row r="2552">
          <cell r="L2552" t="str">
            <v>Pharmacy</v>
          </cell>
          <cell r="M2552" t="str">
            <v>Validated</v>
          </cell>
        </row>
        <row r="2553">
          <cell r="L2553" t="str">
            <v>Pharmacy</v>
          </cell>
          <cell r="M2553" t="str">
            <v>Validated</v>
          </cell>
        </row>
        <row r="2554">
          <cell r="L2554" t="str">
            <v>Pharmacy</v>
          </cell>
          <cell r="M2554" t="str">
            <v>Validated</v>
          </cell>
        </row>
        <row r="2555">
          <cell r="L2555" t="str">
            <v>Pharmacy</v>
          </cell>
          <cell r="M2555" t="str">
            <v>Validated</v>
          </cell>
        </row>
        <row r="2556">
          <cell r="L2556" t="str">
            <v>Pharmacy</v>
          </cell>
          <cell r="M2556" t="str">
            <v>Validated</v>
          </cell>
        </row>
        <row r="2557">
          <cell r="L2557" t="str">
            <v>Pharmacy</v>
          </cell>
          <cell r="M2557" t="str">
            <v>Validated</v>
          </cell>
        </row>
        <row r="2558">
          <cell r="L2558" t="str">
            <v>Pharmacy</v>
          </cell>
          <cell r="M2558" t="str">
            <v>Validated</v>
          </cell>
        </row>
        <row r="2559">
          <cell r="L2559" t="str">
            <v>Pharmacy</v>
          </cell>
          <cell r="M2559" t="str">
            <v>Validated</v>
          </cell>
        </row>
        <row r="2560">
          <cell r="L2560" t="str">
            <v>Pharmacy</v>
          </cell>
          <cell r="M2560" t="str">
            <v>Validated</v>
          </cell>
        </row>
        <row r="2561">
          <cell r="L2561" t="str">
            <v>Pharmacy</v>
          </cell>
          <cell r="M2561" t="str">
            <v>Validated</v>
          </cell>
        </row>
        <row r="2562">
          <cell r="L2562" t="str">
            <v>Pharmacy</v>
          </cell>
          <cell r="M2562" t="str">
            <v>Validated</v>
          </cell>
        </row>
        <row r="2563">
          <cell r="L2563" t="str">
            <v>Pharmacy</v>
          </cell>
          <cell r="M2563" t="str">
            <v>Validated</v>
          </cell>
        </row>
        <row r="2564">
          <cell r="L2564" t="str">
            <v>Pharmacy</v>
          </cell>
          <cell r="M2564" t="str">
            <v>Validated</v>
          </cell>
        </row>
        <row r="2565">
          <cell r="L2565" t="str">
            <v>Pharmacy</v>
          </cell>
          <cell r="M2565" t="str">
            <v>Validated</v>
          </cell>
        </row>
        <row r="2566">
          <cell r="L2566" t="str">
            <v>Pharmacy</v>
          </cell>
          <cell r="M2566" t="str">
            <v>Validated</v>
          </cell>
        </row>
        <row r="2567">
          <cell r="L2567" t="str">
            <v>Pharmacy</v>
          </cell>
          <cell r="M2567" t="str">
            <v>Validated</v>
          </cell>
        </row>
        <row r="2568">
          <cell r="L2568" t="str">
            <v>Pharmacy</v>
          </cell>
          <cell r="M2568" t="str">
            <v>Validated</v>
          </cell>
        </row>
        <row r="2569">
          <cell r="L2569" t="str">
            <v>Pharmacy</v>
          </cell>
          <cell r="M2569" t="str">
            <v>Validated</v>
          </cell>
        </row>
        <row r="2570">
          <cell r="L2570" t="str">
            <v>Pharmacy</v>
          </cell>
          <cell r="M2570" t="str">
            <v>Validated</v>
          </cell>
        </row>
        <row r="2571">
          <cell r="L2571" t="str">
            <v>Pharmacy</v>
          </cell>
          <cell r="M2571" t="str">
            <v>Validated</v>
          </cell>
        </row>
        <row r="2572">
          <cell r="L2572" t="str">
            <v>Pharmacy</v>
          </cell>
          <cell r="M2572" t="str">
            <v>Validated</v>
          </cell>
        </row>
        <row r="2573">
          <cell r="L2573" t="str">
            <v>Pharmacy</v>
          </cell>
          <cell r="M2573" t="str">
            <v>Validated</v>
          </cell>
        </row>
        <row r="2574">
          <cell r="L2574" t="str">
            <v>Pharmacy</v>
          </cell>
          <cell r="M2574" t="str">
            <v>Validated</v>
          </cell>
        </row>
        <row r="2575">
          <cell r="L2575" t="str">
            <v>Pharmacy</v>
          </cell>
          <cell r="M2575" t="str">
            <v>Validated</v>
          </cell>
        </row>
        <row r="2576">
          <cell r="L2576" t="str">
            <v>Pharmacy</v>
          </cell>
          <cell r="M2576" t="str">
            <v>Validated</v>
          </cell>
        </row>
        <row r="2577">
          <cell r="L2577" t="str">
            <v>Pharmacy</v>
          </cell>
          <cell r="M2577" t="str">
            <v>Validated</v>
          </cell>
        </row>
        <row r="2578">
          <cell r="L2578" t="str">
            <v>Pharmacy</v>
          </cell>
          <cell r="M2578" t="str">
            <v>Validated</v>
          </cell>
        </row>
        <row r="2579">
          <cell r="L2579" t="str">
            <v>Pharmacy</v>
          </cell>
          <cell r="M2579" t="str">
            <v>Validated</v>
          </cell>
        </row>
        <row r="2580">
          <cell r="L2580" t="str">
            <v>Pharmacy</v>
          </cell>
          <cell r="M2580" t="str">
            <v>Validated</v>
          </cell>
        </row>
        <row r="2581">
          <cell r="L2581" t="str">
            <v>Pharmacy</v>
          </cell>
          <cell r="M2581" t="str">
            <v>Validated</v>
          </cell>
        </row>
        <row r="2582">
          <cell r="L2582" t="str">
            <v>Pharmacy</v>
          </cell>
          <cell r="M2582" t="str">
            <v>Validated</v>
          </cell>
        </row>
        <row r="2583">
          <cell r="L2583" t="str">
            <v>Pharmacy</v>
          </cell>
          <cell r="M2583" t="str">
            <v>Validated</v>
          </cell>
        </row>
        <row r="2584">
          <cell r="L2584" t="str">
            <v>Pharmacy</v>
          </cell>
          <cell r="M2584" t="str">
            <v>Validated</v>
          </cell>
        </row>
        <row r="2585">
          <cell r="L2585" t="str">
            <v>Pharmacy</v>
          </cell>
          <cell r="M2585" t="str">
            <v>Validated</v>
          </cell>
        </row>
        <row r="2586">
          <cell r="L2586" t="str">
            <v>Pharmacy</v>
          </cell>
          <cell r="M2586" t="str">
            <v>Validated</v>
          </cell>
        </row>
        <row r="2587">
          <cell r="L2587" t="str">
            <v>Pharmacy</v>
          </cell>
          <cell r="M2587" t="str">
            <v>Validated</v>
          </cell>
        </row>
        <row r="2588">
          <cell r="L2588" t="str">
            <v>Pharmacy</v>
          </cell>
          <cell r="M2588" t="str">
            <v>Validated</v>
          </cell>
        </row>
        <row r="2589">
          <cell r="L2589" t="str">
            <v>Pharmacy</v>
          </cell>
          <cell r="M2589" t="str">
            <v>Validated</v>
          </cell>
        </row>
        <row r="2590">
          <cell r="L2590" t="str">
            <v>Pharmacy</v>
          </cell>
          <cell r="M2590" t="str">
            <v>Validated</v>
          </cell>
        </row>
        <row r="2591">
          <cell r="L2591" t="str">
            <v>Pharmacy</v>
          </cell>
          <cell r="M2591" t="str">
            <v>Validated</v>
          </cell>
        </row>
        <row r="2592">
          <cell r="L2592" t="str">
            <v>Pharmacy</v>
          </cell>
          <cell r="M2592" t="str">
            <v>Validated</v>
          </cell>
        </row>
        <row r="2593">
          <cell r="L2593" t="str">
            <v>Pharmacy</v>
          </cell>
          <cell r="M2593" t="str">
            <v>Validated</v>
          </cell>
        </row>
        <row r="2594">
          <cell r="L2594" t="str">
            <v>Pharmacy</v>
          </cell>
          <cell r="M2594" t="str">
            <v>Validated</v>
          </cell>
        </row>
        <row r="2595">
          <cell r="L2595" t="str">
            <v>Pharmacy</v>
          </cell>
          <cell r="M2595" t="str">
            <v>Validated</v>
          </cell>
        </row>
        <row r="2596">
          <cell r="L2596" t="str">
            <v>Pharmacy</v>
          </cell>
          <cell r="M2596" t="str">
            <v>Validated</v>
          </cell>
        </row>
        <row r="2597">
          <cell r="L2597" t="str">
            <v>Pharmacy</v>
          </cell>
          <cell r="M2597" t="str">
            <v>Validated</v>
          </cell>
        </row>
        <row r="2598">
          <cell r="L2598" t="str">
            <v>Pharmacy</v>
          </cell>
          <cell r="M2598" t="str">
            <v>Validated</v>
          </cell>
        </row>
        <row r="2599">
          <cell r="L2599" t="str">
            <v>Pharmacy</v>
          </cell>
          <cell r="M2599" t="str">
            <v>Validated</v>
          </cell>
        </row>
        <row r="2600">
          <cell r="L2600" t="str">
            <v>Pharmacy</v>
          </cell>
          <cell r="M2600" t="str">
            <v>Validated</v>
          </cell>
        </row>
        <row r="2601">
          <cell r="L2601" t="str">
            <v>Pharmacy</v>
          </cell>
          <cell r="M2601" t="str">
            <v>Validated</v>
          </cell>
        </row>
        <row r="2602">
          <cell r="L2602" t="str">
            <v>Pharmacy</v>
          </cell>
          <cell r="M2602" t="str">
            <v>Validated</v>
          </cell>
        </row>
        <row r="2603">
          <cell r="L2603" t="str">
            <v>Pharmacy</v>
          </cell>
          <cell r="M2603" t="str">
            <v>Validated</v>
          </cell>
        </row>
        <row r="2604">
          <cell r="L2604" t="str">
            <v>Pharmacy</v>
          </cell>
          <cell r="M2604" t="str">
            <v>Validated</v>
          </cell>
        </row>
        <row r="2605">
          <cell r="L2605" t="str">
            <v>Pharmacy</v>
          </cell>
          <cell r="M2605" t="str">
            <v>Validated</v>
          </cell>
        </row>
        <row r="2606">
          <cell r="L2606" t="str">
            <v>Pharmacy</v>
          </cell>
          <cell r="M2606" t="str">
            <v>Validated</v>
          </cell>
        </row>
        <row r="2607">
          <cell r="L2607" t="str">
            <v>Pharmacy</v>
          </cell>
          <cell r="M2607" t="str">
            <v>Validated</v>
          </cell>
        </row>
        <row r="2608">
          <cell r="L2608" t="str">
            <v>Pharmacy</v>
          </cell>
          <cell r="M2608" t="str">
            <v>Validated</v>
          </cell>
        </row>
        <row r="2609">
          <cell r="L2609" t="str">
            <v>Pharmacy</v>
          </cell>
          <cell r="M2609" t="str">
            <v>Validated</v>
          </cell>
        </row>
        <row r="2610">
          <cell r="L2610" t="str">
            <v>Pharmacy</v>
          </cell>
          <cell r="M2610" t="str">
            <v>Validated</v>
          </cell>
        </row>
        <row r="2611">
          <cell r="L2611" t="str">
            <v>Pharmacy</v>
          </cell>
          <cell r="M2611" t="str">
            <v>Validated</v>
          </cell>
        </row>
        <row r="2612">
          <cell r="L2612" t="str">
            <v>Pharmacy</v>
          </cell>
          <cell r="M2612" t="str">
            <v>Validated</v>
          </cell>
        </row>
        <row r="2613">
          <cell r="L2613" t="str">
            <v>Pharmacy</v>
          </cell>
          <cell r="M2613" t="str">
            <v>Validated</v>
          </cell>
        </row>
        <row r="2614">
          <cell r="L2614" t="str">
            <v>Pharmacy</v>
          </cell>
          <cell r="M2614" t="str">
            <v>Validated</v>
          </cell>
        </row>
        <row r="2615">
          <cell r="L2615" t="str">
            <v>Pharmacy</v>
          </cell>
          <cell r="M2615" t="str">
            <v>Validated</v>
          </cell>
        </row>
        <row r="2616">
          <cell r="L2616" t="str">
            <v>Pharmacy</v>
          </cell>
          <cell r="M2616" t="str">
            <v>Validated</v>
          </cell>
        </row>
        <row r="2617">
          <cell r="L2617" t="str">
            <v>Pharmacy</v>
          </cell>
          <cell r="M2617" t="str">
            <v>Validated</v>
          </cell>
        </row>
        <row r="2618">
          <cell r="L2618" t="str">
            <v>Pharmacy</v>
          </cell>
          <cell r="M2618" t="str">
            <v>Validated</v>
          </cell>
        </row>
        <row r="2619">
          <cell r="L2619" t="str">
            <v>Pharmacy</v>
          </cell>
          <cell r="M2619" t="str">
            <v>Validated</v>
          </cell>
        </row>
        <row r="2620">
          <cell r="L2620" t="str">
            <v>Pharmacy</v>
          </cell>
          <cell r="M2620" t="str">
            <v>Validated</v>
          </cell>
        </row>
        <row r="2621">
          <cell r="L2621" t="str">
            <v>Pharmacy</v>
          </cell>
          <cell r="M2621" t="str">
            <v>Validated</v>
          </cell>
        </row>
        <row r="2622">
          <cell r="L2622" t="str">
            <v>Pharmacy</v>
          </cell>
          <cell r="M2622" t="str">
            <v>Validated</v>
          </cell>
        </row>
        <row r="2623">
          <cell r="L2623" t="str">
            <v>Pharmacy</v>
          </cell>
          <cell r="M2623" t="str">
            <v>Validated</v>
          </cell>
        </row>
        <row r="2624">
          <cell r="L2624" t="str">
            <v>Pharmacy</v>
          </cell>
          <cell r="M2624" t="str">
            <v>Validated</v>
          </cell>
        </row>
        <row r="2625">
          <cell r="L2625" t="str">
            <v>Pharmacy</v>
          </cell>
          <cell r="M2625" t="str">
            <v>Validated</v>
          </cell>
        </row>
        <row r="2626">
          <cell r="L2626" t="str">
            <v>Pharmacy</v>
          </cell>
          <cell r="M2626" t="str">
            <v>Validated</v>
          </cell>
        </row>
        <row r="2627">
          <cell r="L2627" t="str">
            <v>Pharmacy</v>
          </cell>
          <cell r="M2627" t="str">
            <v>Validated</v>
          </cell>
        </row>
        <row r="2628">
          <cell r="L2628" t="str">
            <v>Pharmacy</v>
          </cell>
          <cell r="M2628" t="str">
            <v>Validated</v>
          </cell>
        </row>
        <row r="2629">
          <cell r="L2629" t="str">
            <v>Pharmacy</v>
          </cell>
          <cell r="M2629" t="str">
            <v>Validated</v>
          </cell>
        </row>
        <row r="2630">
          <cell r="L2630" t="str">
            <v>Pharmacy</v>
          </cell>
          <cell r="M2630" t="str">
            <v>Validated</v>
          </cell>
        </row>
        <row r="2631">
          <cell r="L2631" t="str">
            <v>Pharmacy</v>
          </cell>
          <cell r="M2631" t="str">
            <v>Validated</v>
          </cell>
        </row>
        <row r="2632">
          <cell r="L2632" t="str">
            <v>Pharmacy</v>
          </cell>
          <cell r="M2632" t="str">
            <v>Validated</v>
          </cell>
        </row>
        <row r="2633">
          <cell r="L2633" t="str">
            <v>Pharmacy</v>
          </cell>
          <cell r="M2633" t="str">
            <v>Validated</v>
          </cell>
        </row>
        <row r="2634">
          <cell r="L2634" t="str">
            <v>Pharmacy</v>
          </cell>
          <cell r="M2634" t="str">
            <v>Validated</v>
          </cell>
        </row>
        <row r="2635">
          <cell r="L2635" t="str">
            <v>Pharmacy</v>
          </cell>
          <cell r="M2635" t="str">
            <v>Validated</v>
          </cell>
        </row>
        <row r="2636">
          <cell r="L2636" t="str">
            <v>Pharmacy</v>
          </cell>
          <cell r="M2636" t="str">
            <v>Validated</v>
          </cell>
        </row>
        <row r="2637">
          <cell r="L2637" t="str">
            <v>Pharmacy</v>
          </cell>
          <cell r="M2637" t="str">
            <v>Validated</v>
          </cell>
        </row>
        <row r="2638">
          <cell r="L2638" t="str">
            <v>Pharmacy</v>
          </cell>
          <cell r="M2638" t="str">
            <v>Validated</v>
          </cell>
        </row>
        <row r="2639">
          <cell r="L2639" t="str">
            <v>Pharmacy</v>
          </cell>
          <cell r="M2639" t="str">
            <v>Validated</v>
          </cell>
        </row>
        <row r="2640">
          <cell r="L2640" t="str">
            <v>Pharmacy</v>
          </cell>
          <cell r="M2640" t="str">
            <v>Validated</v>
          </cell>
        </row>
        <row r="2641">
          <cell r="L2641" t="str">
            <v>Pharmacy</v>
          </cell>
          <cell r="M2641" t="str">
            <v>Validated</v>
          </cell>
        </row>
        <row r="2642">
          <cell r="L2642" t="str">
            <v>Pharmacy</v>
          </cell>
          <cell r="M2642" t="str">
            <v>Validated</v>
          </cell>
        </row>
        <row r="2643">
          <cell r="L2643" t="str">
            <v>Pharmacy</v>
          </cell>
          <cell r="M2643" t="str">
            <v>Validated</v>
          </cell>
        </row>
        <row r="2644">
          <cell r="L2644" t="str">
            <v>Pharmacy</v>
          </cell>
          <cell r="M2644" t="str">
            <v>Validated</v>
          </cell>
        </row>
        <row r="2645">
          <cell r="L2645" t="str">
            <v>Pharmacy</v>
          </cell>
          <cell r="M2645" t="str">
            <v>Validated</v>
          </cell>
        </row>
        <row r="2646">
          <cell r="L2646" t="str">
            <v>Pharmacy</v>
          </cell>
          <cell r="M2646" t="str">
            <v>Validated</v>
          </cell>
        </row>
        <row r="2647">
          <cell r="L2647" t="str">
            <v>Pharmacy</v>
          </cell>
          <cell r="M2647" t="str">
            <v>Validated</v>
          </cell>
        </row>
        <row r="2648">
          <cell r="L2648" t="str">
            <v>Pharmacy</v>
          </cell>
          <cell r="M2648" t="str">
            <v>Validated</v>
          </cell>
        </row>
        <row r="2649">
          <cell r="L2649" t="str">
            <v>Pharmacy</v>
          </cell>
          <cell r="M2649" t="str">
            <v>Validated</v>
          </cell>
        </row>
        <row r="2650">
          <cell r="L2650" t="str">
            <v>Pharmacy</v>
          </cell>
          <cell r="M2650" t="str">
            <v>Validated</v>
          </cell>
        </row>
        <row r="2651">
          <cell r="L2651" t="str">
            <v>Pharmacy</v>
          </cell>
          <cell r="M2651" t="str">
            <v>Validated</v>
          </cell>
        </row>
        <row r="2652">
          <cell r="L2652" t="str">
            <v>Pharmacy</v>
          </cell>
          <cell r="M2652" t="str">
            <v>Validated</v>
          </cell>
        </row>
        <row r="2653">
          <cell r="L2653" t="str">
            <v>Pharmacy</v>
          </cell>
          <cell r="M2653" t="str">
            <v>Validated</v>
          </cell>
        </row>
        <row r="2654">
          <cell r="L2654" t="str">
            <v>Pharmacy</v>
          </cell>
          <cell r="M2654" t="str">
            <v>Validated</v>
          </cell>
        </row>
        <row r="2655">
          <cell r="L2655" t="str">
            <v>Pharmacy</v>
          </cell>
          <cell r="M2655" t="str">
            <v>Validated</v>
          </cell>
        </row>
        <row r="2656">
          <cell r="L2656" t="str">
            <v>Pharmacy</v>
          </cell>
          <cell r="M2656" t="str">
            <v>Validated</v>
          </cell>
        </row>
        <row r="2657">
          <cell r="L2657" t="str">
            <v>Pharmacy</v>
          </cell>
          <cell r="M2657" t="str">
            <v>Validated</v>
          </cell>
        </row>
        <row r="2658">
          <cell r="L2658" t="str">
            <v>Pharmacy</v>
          </cell>
          <cell r="M2658" t="str">
            <v>Validated</v>
          </cell>
        </row>
        <row r="2659">
          <cell r="L2659" t="str">
            <v>Pharmacy</v>
          </cell>
          <cell r="M2659" t="str">
            <v>Validated</v>
          </cell>
        </row>
        <row r="2660">
          <cell r="L2660" t="str">
            <v>Pharmacy</v>
          </cell>
          <cell r="M2660" t="str">
            <v>Validated</v>
          </cell>
        </row>
        <row r="2661">
          <cell r="L2661" t="str">
            <v>Pharmacy</v>
          </cell>
          <cell r="M2661" t="str">
            <v>Validated</v>
          </cell>
        </row>
        <row r="2662">
          <cell r="L2662" t="str">
            <v>Pharmacy</v>
          </cell>
          <cell r="M2662" t="str">
            <v>Validated</v>
          </cell>
        </row>
        <row r="2663">
          <cell r="L2663" t="str">
            <v>Pharmacy</v>
          </cell>
          <cell r="M2663" t="str">
            <v>Validated</v>
          </cell>
        </row>
        <row r="2664">
          <cell r="L2664" t="str">
            <v>Pharmacy</v>
          </cell>
          <cell r="M2664" t="str">
            <v>Validated</v>
          </cell>
        </row>
        <row r="2665">
          <cell r="L2665" t="str">
            <v>Pharmacy</v>
          </cell>
          <cell r="M2665" t="str">
            <v>Validated</v>
          </cell>
        </row>
        <row r="2666">
          <cell r="L2666" t="str">
            <v>Pharmacy</v>
          </cell>
          <cell r="M2666" t="str">
            <v>Validated</v>
          </cell>
        </row>
        <row r="2667">
          <cell r="L2667" t="str">
            <v>Pharmacy</v>
          </cell>
          <cell r="M2667" t="str">
            <v>Validated</v>
          </cell>
        </row>
        <row r="2668">
          <cell r="L2668" t="str">
            <v>Pharmacy</v>
          </cell>
          <cell r="M2668" t="str">
            <v>Validated</v>
          </cell>
        </row>
        <row r="2669">
          <cell r="L2669" t="str">
            <v>Pharmacy</v>
          </cell>
          <cell r="M2669" t="str">
            <v>Validated</v>
          </cell>
        </row>
        <row r="2670">
          <cell r="L2670" t="str">
            <v>Pharmacy</v>
          </cell>
          <cell r="M2670" t="str">
            <v>Validated</v>
          </cell>
        </row>
        <row r="2671">
          <cell r="L2671" t="str">
            <v>Pharmacy</v>
          </cell>
          <cell r="M2671" t="str">
            <v>Validated</v>
          </cell>
        </row>
        <row r="2672">
          <cell r="L2672" t="str">
            <v>Pharmacy</v>
          </cell>
          <cell r="M2672" t="str">
            <v>Validated</v>
          </cell>
        </row>
        <row r="2673">
          <cell r="L2673" t="str">
            <v>Pharmacy</v>
          </cell>
          <cell r="M2673" t="str">
            <v>Validated</v>
          </cell>
        </row>
        <row r="2674">
          <cell r="L2674" t="str">
            <v>Pharmacy</v>
          </cell>
          <cell r="M2674" t="str">
            <v>Validated</v>
          </cell>
        </row>
        <row r="2675">
          <cell r="L2675" t="str">
            <v>Pharmacy</v>
          </cell>
          <cell r="M2675" t="str">
            <v>Validated</v>
          </cell>
        </row>
        <row r="2676">
          <cell r="L2676" t="str">
            <v>Pharmacy</v>
          </cell>
          <cell r="M2676" t="str">
            <v>Validated</v>
          </cell>
        </row>
        <row r="2677">
          <cell r="L2677" t="str">
            <v>Pharmacy</v>
          </cell>
          <cell r="M2677" t="str">
            <v>Validated</v>
          </cell>
        </row>
        <row r="2678">
          <cell r="L2678" t="str">
            <v>Pharmacy</v>
          </cell>
          <cell r="M2678" t="str">
            <v>Validated</v>
          </cell>
        </row>
        <row r="2679">
          <cell r="L2679" t="str">
            <v>Pharmacy</v>
          </cell>
          <cell r="M2679" t="str">
            <v>Validated</v>
          </cell>
        </row>
        <row r="2680">
          <cell r="L2680" t="str">
            <v>Pharmacy</v>
          </cell>
          <cell r="M2680" t="str">
            <v>Validated</v>
          </cell>
        </row>
        <row r="2681">
          <cell r="L2681" t="str">
            <v>Pharmacy</v>
          </cell>
          <cell r="M2681" t="str">
            <v>Validated</v>
          </cell>
        </row>
        <row r="2682">
          <cell r="L2682" t="str">
            <v>Pharmacy</v>
          </cell>
          <cell r="M2682" t="str">
            <v>Validated</v>
          </cell>
        </row>
        <row r="2683">
          <cell r="L2683" t="str">
            <v>Pharmacy</v>
          </cell>
          <cell r="M2683" t="str">
            <v>Validated</v>
          </cell>
        </row>
        <row r="2684">
          <cell r="L2684" t="str">
            <v>Pharmacy</v>
          </cell>
          <cell r="M2684" t="str">
            <v>Validated</v>
          </cell>
        </row>
        <row r="2685">
          <cell r="L2685" t="str">
            <v>Pharmacy</v>
          </cell>
          <cell r="M2685" t="str">
            <v>Validated</v>
          </cell>
        </row>
        <row r="2686">
          <cell r="L2686" t="str">
            <v>Pharmacy</v>
          </cell>
          <cell r="M2686" t="str">
            <v>Validated</v>
          </cell>
        </row>
        <row r="2687">
          <cell r="L2687" t="str">
            <v>Pharmacy</v>
          </cell>
          <cell r="M2687" t="str">
            <v>Validated</v>
          </cell>
        </row>
        <row r="2688">
          <cell r="L2688" t="str">
            <v>Pharmacy</v>
          </cell>
          <cell r="M2688" t="str">
            <v>Validated</v>
          </cell>
        </row>
        <row r="2689">
          <cell r="L2689" t="str">
            <v>Pharmacy</v>
          </cell>
          <cell r="M2689" t="str">
            <v>Validated</v>
          </cell>
        </row>
        <row r="2690">
          <cell r="L2690" t="str">
            <v>Pharmacy</v>
          </cell>
          <cell r="M2690" t="str">
            <v>Validated</v>
          </cell>
        </row>
        <row r="2691">
          <cell r="L2691" t="str">
            <v>Pharmacy</v>
          </cell>
          <cell r="M2691" t="str">
            <v>Validated</v>
          </cell>
        </row>
        <row r="2692">
          <cell r="L2692" t="str">
            <v>Pharmacy</v>
          </cell>
          <cell r="M2692" t="str">
            <v>Validated</v>
          </cell>
        </row>
        <row r="2693">
          <cell r="L2693" t="str">
            <v>Pharmacy</v>
          </cell>
          <cell r="M2693" t="str">
            <v>Validated</v>
          </cell>
        </row>
        <row r="2694">
          <cell r="L2694" t="str">
            <v>Pharmacy</v>
          </cell>
          <cell r="M2694" t="str">
            <v>Validated</v>
          </cell>
        </row>
        <row r="2695">
          <cell r="L2695" t="str">
            <v>Pharmacy</v>
          </cell>
          <cell r="M2695" t="str">
            <v>Validated</v>
          </cell>
        </row>
        <row r="2696">
          <cell r="L2696" t="str">
            <v>Pharmacy</v>
          </cell>
          <cell r="M2696" t="str">
            <v>Validated</v>
          </cell>
        </row>
        <row r="2697">
          <cell r="L2697" t="str">
            <v>Pharmacy</v>
          </cell>
          <cell r="M2697" t="str">
            <v>Validated</v>
          </cell>
        </row>
        <row r="2698">
          <cell r="L2698" t="str">
            <v>Pharmacy</v>
          </cell>
          <cell r="M2698" t="str">
            <v>Validated</v>
          </cell>
        </row>
        <row r="2699">
          <cell r="L2699" t="str">
            <v>Pharmacy</v>
          </cell>
          <cell r="M2699" t="str">
            <v>Validated</v>
          </cell>
        </row>
        <row r="2700">
          <cell r="L2700" t="str">
            <v>Pharmacy</v>
          </cell>
          <cell r="M2700" t="str">
            <v>Validated</v>
          </cell>
        </row>
        <row r="2701">
          <cell r="L2701" t="str">
            <v>Pharmacy</v>
          </cell>
          <cell r="M2701" t="str">
            <v>Validated</v>
          </cell>
        </row>
        <row r="2702">
          <cell r="L2702" t="str">
            <v>Pharmacy</v>
          </cell>
          <cell r="M2702" t="str">
            <v>Validated</v>
          </cell>
        </row>
        <row r="2703">
          <cell r="L2703" t="str">
            <v>Pharmacy</v>
          </cell>
          <cell r="M2703" t="str">
            <v>Validated</v>
          </cell>
        </row>
        <row r="2704">
          <cell r="L2704" t="str">
            <v>Pharmacy</v>
          </cell>
          <cell r="M2704" t="str">
            <v>Validated</v>
          </cell>
        </row>
        <row r="2705">
          <cell r="L2705" t="str">
            <v>Pharmacy</v>
          </cell>
          <cell r="M2705" t="str">
            <v>Validated</v>
          </cell>
        </row>
        <row r="2706">
          <cell r="L2706" t="str">
            <v>Pharmacy</v>
          </cell>
          <cell r="M2706" t="str">
            <v>Validated</v>
          </cell>
        </row>
        <row r="2707">
          <cell r="L2707" t="str">
            <v>Pharmacy</v>
          </cell>
          <cell r="M2707" t="str">
            <v>Validated</v>
          </cell>
        </row>
        <row r="2708">
          <cell r="L2708" t="str">
            <v>Pharmacy</v>
          </cell>
          <cell r="M2708" t="str">
            <v>Validated</v>
          </cell>
        </row>
        <row r="2709">
          <cell r="L2709" t="str">
            <v>Pharmacy</v>
          </cell>
          <cell r="M2709" t="str">
            <v>Validated</v>
          </cell>
        </row>
        <row r="2710">
          <cell r="L2710" t="str">
            <v>Pharmacy</v>
          </cell>
          <cell r="M2710" t="str">
            <v>Validated</v>
          </cell>
        </row>
        <row r="2711">
          <cell r="L2711" t="str">
            <v>Pharmacy</v>
          </cell>
          <cell r="M2711" t="str">
            <v>Validated</v>
          </cell>
        </row>
        <row r="2712">
          <cell r="L2712" t="str">
            <v>Pharmacy</v>
          </cell>
          <cell r="M2712" t="str">
            <v>Validated</v>
          </cell>
        </row>
        <row r="2713">
          <cell r="L2713" t="str">
            <v>Pharmacy</v>
          </cell>
          <cell r="M2713" t="str">
            <v>Validated</v>
          </cell>
        </row>
        <row r="2714">
          <cell r="L2714" t="str">
            <v>Pharmacy</v>
          </cell>
          <cell r="M2714" t="str">
            <v>Validated</v>
          </cell>
        </row>
        <row r="2715">
          <cell r="L2715" t="str">
            <v>Pharmacy</v>
          </cell>
          <cell r="M2715" t="str">
            <v>Validated</v>
          </cell>
        </row>
        <row r="2716">
          <cell r="L2716" t="str">
            <v>Pharmacy</v>
          </cell>
          <cell r="M2716" t="str">
            <v>Validated</v>
          </cell>
        </row>
        <row r="2717">
          <cell r="L2717" t="str">
            <v>Pharmacy</v>
          </cell>
          <cell r="M2717" t="str">
            <v>Validated</v>
          </cell>
        </row>
        <row r="2718">
          <cell r="L2718" t="str">
            <v>Pharmacy</v>
          </cell>
          <cell r="M2718" t="str">
            <v>Validated</v>
          </cell>
        </row>
        <row r="2719">
          <cell r="L2719" t="str">
            <v>Pharmacy</v>
          </cell>
          <cell r="M2719" t="str">
            <v>Validated</v>
          </cell>
        </row>
        <row r="2720">
          <cell r="L2720" t="str">
            <v>Pharmacy</v>
          </cell>
          <cell r="M2720" t="str">
            <v>Validated</v>
          </cell>
        </row>
        <row r="2721">
          <cell r="L2721" t="str">
            <v>Pharmacy</v>
          </cell>
          <cell r="M2721" t="str">
            <v>Validated</v>
          </cell>
        </row>
        <row r="2722">
          <cell r="L2722" t="str">
            <v>Pharmacy</v>
          </cell>
          <cell r="M2722" t="str">
            <v>Validated</v>
          </cell>
        </row>
        <row r="2723">
          <cell r="L2723" t="str">
            <v>Pharmacy</v>
          </cell>
          <cell r="M2723" t="str">
            <v>Validated</v>
          </cell>
        </row>
        <row r="2724">
          <cell r="L2724" t="str">
            <v>Pharmacy</v>
          </cell>
          <cell r="M2724" t="str">
            <v>Validated</v>
          </cell>
        </row>
        <row r="2725">
          <cell r="L2725" t="str">
            <v>Pharmacy</v>
          </cell>
          <cell r="M2725" t="str">
            <v>Validated</v>
          </cell>
        </row>
        <row r="2726">
          <cell r="L2726" t="str">
            <v>Pharmacy</v>
          </cell>
          <cell r="M2726" t="str">
            <v>Validated</v>
          </cell>
        </row>
        <row r="2727">
          <cell r="L2727" t="str">
            <v>Pharmacy</v>
          </cell>
          <cell r="M2727" t="str">
            <v>Validated</v>
          </cell>
        </row>
        <row r="2728">
          <cell r="L2728" t="str">
            <v>Pharmacy</v>
          </cell>
          <cell r="M2728" t="str">
            <v>Validated</v>
          </cell>
        </row>
        <row r="2729">
          <cell r="L2729" t="str">
            <v>Pharmacy</v>
          </cell>
          <cell r="M2729" t="str">
            <v>Validated</v>
          </cell>
        </row>
        <row r="2730">
          <cell r="L2730" t="str">
            <v>Pharmacy</v>
          </cell>
          <cell r="M2730" t="str">
            <v>Validated</v>
          </cell>
        </row>
        <row r="2731">
          <cell r="L2731" t="str">
            <v>Pharmacy</v>
          </cell>
          <cell r="M2731" t="str">
            <v>Validated</v>
          </cell>
        </row>
        <row r="2732">
          <cell r="L2732" t="str">
            <v>Pharmacy</v>
          </cell>
          <cell r="M2732" t="str">
            <v>Validated</v>
          </cell>
        </row>
        <row r="2733">
          <cell r="L2733" t="str">
            <v>Pharmacy</v>
          </cell>
          <cell r="M2733" t="str">
            <v>Validated</v>
          </cell>
        </row>
        <row r="2734">
          <cell r="L2734" t="str">
            <v>Pharmacy</v>
          </cell>
          <cell r="M2734" t="str">
            <v>Validated</v>
          </cell>
        </row>
        <row r="2735">
          <cell r="L2735" t="str">
            <v>Pharmacy</v>
          </cell>
          <cell r="M2735" t="str">
            <v>Validated</v>
          </cell>
        </row>
        <row r="2736">
          <cell r="L2736" t="str">
            <v>Pharmacy</v>
          </cell>
          <cell r="M2736" t="str">
            <v>Validated</v>
          </cell>
        </row>
        <row r="2737">
          <cell r="L2737" t="str">
            <v>Pharmacy</v>
          </cell>
          <cell r="M2737" t="str">
            <v>Validated</v>
          </cell>
        </row>
        <row r="2738">
          <cell r="L2738" t="str">
            <v>Pharmacy</v>
          </cell>
          <cell r="M2738" t="str">
            <v>Validated</v>
          </cell>
        </row>
        <row r="2739">
          <cell r="L2739" t="str">
            <v>Pharmacy</v>
          </cell>
          <cell r="M2739" t="str">
            <v>Validated</v>
          </cell>
        </row>
        <row r="2740">
          <cell r="L2740" t="str">
            <v>Pharmacy</v>
          </cell>
          <cell r="M2740" t="str">
            <v>Validated</v>
          </cell>
        </row>
        <row r="2741">
          <cell r="L2741" t="str">
            <v>Pharmacy</v>
          </cell>
          <cell r="M2741" t="str">
            <v>Validated</v>
          </cell>
        </row>
        <row r="2742">
          <cell r="L2742" t="str">
            <v>Pharmacy</v>
          </cell>
          <cell r="M2742" t="str">
            <v>Validated</v>
          </cell>
        </row>
        <row r="2743">
          <cell r="L2743" t="str">
            <v>Pharmacy</v>
          </cell>
          <cell r="M2743" t="str">
            <v>Validated</v>
          </cell>
        </row>
        <row r="2744">
          <cell r="L2744" t="str">
            <v>Pharmacy</v>
          </cell>
          <cell r="M2744" t="str">
            <v>Validated</v>
          </cell>
        </row>
        <row r="2745">
          <cell r="L2745" t="str">
            <v>Pharmacy</v>
          </cell>
          <cell r="M2745" t="str">
            <v>Validated</v>
          </cell>
        </row>
        <row r="2746">
          <cell r="L2746" t="str">
            <v>Pharmacy</v>
          </cell>
          <cell r="M2746" t="str">
            <v>Validated</v>
          </cell>
        </row>
        <row r="2747">
          <cell r="L2747" t="str">
            <v>Pharmacy</v>
          </cell>
          <cell r="M2747" t="str">
            <v>Validated</v>
          </cell>
        </row>
        <row r="2748">
          <cell r="L2748" t="str">
            <v>Pharmacy</v>
          </cell>
          <cell r="M2748" t="str">
            <v>Validated</v>
          </cell>
        </row>
        <row r="2749">
          <cell r="L2749" t="str">
            <v>Pharmacy</v>
          </cell>
          <cell r="M2749" t="str">
            <v>Validated</v>
          </cell>
        </row>
        <row r="2750">
          <cell r="L2750" t="str">
            <v>Pharmacy</v>
          </cell>
          <cell r="M2750" t="str">
            <v>Validated</v>
          </cell>
        </row>
        <row r="2751">
          <cell r="L2751" t="str">
            <v>Pharmacy</v>
          </cell>
          <cell r="M2751" t="str">
            <v>Validated</v>
          </cell>
        </row>
        <row r="2752">
          <cell r="L2752" t="str">
            <v>Pharmacy</v>
          </cell>
          <cell r="M2752" t="str">
            <v>Validated</v>
          </cell>
        </row>
        <row r="2753">
          <cell r="L2753" t="str">
            <v>Pharmacy</v>
          </cell>
          <cell r="M2753" t="str">
            <v>Validated</v>
          </cell>
        </row>
        <row r="2754">
          <cell r="L2754" t="str">
            <v>Pharmacy</v>
          </cell>
          <cell r="M2754" t="str">
            <v>Validated</v>
          </cell>
        </row>
        <row r="2755">
          <cell r="L2755" t="str">
            <v>Pharmacy</v>
          </cell>
          <cell r="M2755" t="str">
            <v>Validated</v>
          </cell>
        </row>
        <row r="2756">
          <cell r="L2756" t="str">
            <v>Pharmacy</v>
          </cell>
          <cell r="M2756" t="str">
            <v>Validated</v>
          </cell>
        </row>
        <row r="2757">
          <cell r="L2757" t="str">
            <v>Pharmacy</v>
          </cell>
          <cell r="M2757" t="str">
            <v>Validated</v>
          </cell>
        </row>
        <row r="2758">
          <cell r="L2758" t="str">
            <v>Pharmacy</v>
          </cell>
          <cell r="M2758" t="str">
            <v>Validated</v>
          </cell>
        </row>
        <row r="2759">
          <cell r="L2759" t="str">
            <v>Pharmacy</v>
          </cell>
          <cell r="M2759" t="str">
            <v>Validated</v>
          </cell>
        </row>
        <row r="2760">
          <cell r="L2760" t="str">
            <v>Pharmacy</v>
          </cell>
          <cell r="M2760" t="str">
            <v>Validated</v>
          </cell>
        </row>
        <row r="2761">
          <cell r="L2761" t="str">
            <v>Pharmacy</v>
          </cell>
          <cell r="M2761" t="str">
            <v>Validated</v>
          </cell>
        </row>
        <row r="2762">
          <cell r="L2762" t="str">
            <v>Pharmacy</v>
          </cell>
          <cell r="M2762" t="str">
            <v>Validated</v>
          </cell>
        </row>
        <row r="2763">
          <cell r="L2763" t="str">
            <v>Pharmacy</v>
          </cell>
          <cell r="M2763" t="str">
            <v>Validated</v>
          </cell>
        </row>
        <row r="2764">
          <cell r="L2764" t="str">
            <v>Pharmacy</v>
          </cell>
          <cell r="M2764" t="str">
            <v>Validated</v>
          </cell>
        </row>
        <row r="2765">
          <cell r="L2765" t="str">
            <v>Pharmacy</v>
          </cell>
          <cell r="M2765" t="str">
            <v>Validated</v>
          </cell>
        </row>
        <row r="2766">
          <cell r="L2766" t="str">
            <v>Pharmacy</v>
          </cell>
          <cell r="M2766" t="str">
            <v>Validated</v>
          </cell>
        </row>
        <row r="2767">
          <cell r="L2767" t="str">
            <v>Pharmacy</v>
          </cell>
          <cell r="M2767" t="str">
            <v>Validated</v>
          </cell>
        </row>
        <row r="2768">
          <cell r="L2768" t="str">
            <v>Pharmacy</v>
          </cell>
          <cell r="M2768" t="str">
            <v>Validated</v>
          </cell>
        </row>
        <row r="2769">
          <cell r="L2769" t="str">
            <v>Pharmacy</v>
          </cell>
          <cell r="M2769" t="str">
            <v>Validated</v>
          </cell>
        </row>
        <row r="2770">
          <cell r="L2770" t="str">
            <v>Pharmacy</v>
          </cell>
          <cell r="M2770" t="str">
            <v>Validated</v>
          </cell>
        </row>
        <row r="2771">
          <cell r="L2771" t="str">
            <v>Pharmacy</v>
          </cell>
          <cell r="M2771" t="str">
            <v>Validated</v>
          </cell>
        </row>
        <row r="2772">
          <cell r="L2772" t="str">
            <v>Pharmacy</v>
          </cell>
          <cell r="M2772" t="str">
            <v>Validated</v>
          </cell>
        </row>
        <row r="2773">
          <cell r="L2773" t="str">
            <v>Pharmacy</v>
          </cell>
          <cell r="M2773" t="str">
            <v>Validated</v>
          </cell>
        </row>
        <row r="2774">
          <cell r="L2774" t="str">
            <v>Pharmacy</v>
          </cell>
          <cell r="M2774" t="str">
            <v>Validated</v>
          </cell>
        </row>
        <row r="2775">
          <cell r="L2775" t="str">
            <v>Pharmacy</v>
          </cell>
          <cell r="M2775" t="str">
            <v>Validated</v>
          </cell>
        </row>
        <row r="2776">
          <cell r="L2776" t="str">
            <v>Pharmacy</v>
          </cell>
          <cell r="M2776" t="str">
            <v>Validated</v>
          </cell>
        </row>
        <row r="2777">
          <cell r="L2777" t="str">
            <v>Pharmacy</v>
          </cell>
          <cell r="M2777" t="str">
            <v>Validated</v>
          </cell>
        </row>
        <row r="2778">
          <cell r="L2778" t="str">
            <v>Pharmacy</v>
          </cell>
          <cell r="M2778" t="str">
            <v>Validated</v>
          </cell>
        </row>
        <row r="2779">
          <cell r="L2779" t="str">
            <v>Pharmacy</v>
          </cell>
          <cell r="M2779" t="str">
            <v>Validated</v>
          </cell>
        </row>
        <row r="2780">
          <cell r="L2780" t="str">
            <v>Pharmacy</v>
          </cell>
          <cell r="M2780" t="str">
            <v>Validated</v>
          </cell>
        </row>
        <row r="2781">
          <cell r="L2781" t="str">
            <v>Pharmacy</v>
          </cell>
          <cell r="M2781" t="str">
            <v>Validated</v>
          </cell>
        </row>
        <row r="2782">
          <cell r="L2782" t="str">
            <v>Pharmacy</v>
          </cell>
          <cell r="M2782" t="str">
            <v>Validated</v>
          </cell>
        </row>
        <row r="2783">
          <cell r="L2783" t="str">
            <v>Pharmacy</v>
          </cell>
          <cell r="M2783" t="str">
            <v>Validated</v>
          </cell>
        </row>
        <row r="2784">
          <cell r="L2784" t="str">
            <v>Pharmacy</v>
          </cell>
          <cell r="M2784" t="str">
            <v>Validated</v>
          </cell>
        </row>
        <row r="2785">
          <cell r="L2785" t="str">
            <v>Pharmacy</v>
          </cell>
          <cell r="M2785" t="str">
            <v>Validated</v>
          </cell>
        </row>
        <row r="2786">
          <cell r="L2786" t="str">
            <v>Pharmacy</v>
          </cell>
          <cell r="M2786" t="str">
            <v>Validated</v>
          </cell>
        </row>
        <row r="2787">
          <cell r="L2787" t="str">
            <v>Pharmacy</v>
          </cell>
          <cell r="M2787" t="str">
            <v>Validated</v>
          </cell>
        </row>
        <row r="2788">
          <cell r="L2788" t="str">
            <v>Pharmacy</v>
          </cell>
          <cell r="M2788" t="str">
            <v>Validated</v>
          </cell>
        </row>
        <row r="2789">
          <cell r="L2789" t="str">
            <v>Pharmacy</v>
          </cell>
          <cell r="M2789" t="str">
            <v>Validated</v>
          </cell>
        </row>
        <row r="2790">
          <cell r="L2790" t="str">
            <v>Pharmacy</v>
          </cell>
          <cell r="M2790" t="str">
            <v>Validated</v>
          </cell>
        </row>
        <row r="2791">
          <cell r="L2791" t="str">
            <v>Pharmacy</v>
          </cell>
          <cell r="M2791" t="str">
            <v>Validated</v>
          </cell>
        </row>
        <row r="2792">
          <cell r="L2792" t="str">
            <v>Pharmacy</v>
          </cell>
          <cell r="M2792" t="str">
            <v>Validated</v>
          </cell>
        </row>
        <row r="2793">
          <cell r="L2793" t="str">
            <v>Pharmacy</v>
          </cell>
          <cell r="M2793" t="str">
            <v>Validated</v>
          </cell>
        </row>
        <row r="2794">
          <cell r="L2794" t="str">
            <v>Pharmacy</v>
          </cell>
          <cell r="M2794" t="str">
            <v>Validated</v>
          </cell>
        </row>
        <row r="2795">
          <cell r="L2795" t="str">
            <v>Pharmacy</v>
          </cell>
          <cell r="M2795" t="str">
            <v>Validated</v>
          </cell>
        </row>
        <row r="2796">
          <cell r="L2796" t="str">
            <v>Pharmacy</v>
          </cell>
          <cell r="M2796" t="str">
            <v>Validated</v>
          </cell>
        </row>
        <row r="2797">
          <cell r="L2797" t="str">
            <v>Pharmacy</v>
          </cell>
          <cell r="M2797" t="str">
            <v>Validated</v>
          </cell>
        </row>
        <row r="2798">
          <cell r="L2798" t="str">
            <v>Pharmacy</v>
          </cell>
          <cell r="M2798" t="str">
            <v>Validated</v>
          </cell>
        </row>
        <row r="2799">
          <cell r="L2799" t="str">
            <v>Pharmacy</v>
          </cell>
          <cell r="M2799" t="str">
            <v>Validated</v>
          </cell>
        </row>
        <row r="2800">
          <cell r="L2800" t="str">
            <v>Pharmacy</v>
          </cell>
          <cell r="M2800" t="str">
            <v>Validated</v>
          </cell>
        </row>
        <row r="2801">
          <cell r="L2801" t="str">
            <v>Pharmacy</v>
          </cell>
          <cell r="M2801" t="str">
            <v>Validated</v>
          </cell>
        </row>
        <row r="2802">
          <cell r="L2802" t="str">
            <v>Pharmacy</v>
          </cell>
          <cell r="M2802" t="str">
            <v>Validated</v>
          </cell>
        </row>
        <row r="2803">
          <cell r="L2803" t="str">
            <v>Pharmacy</v>
          </cell>
          <cell r="M2803" t="str">
            <v>Validated</v>
          </cell>
        </row>
        <row r="2804">
          <cell r="L2804" t="str">
            <v>Pharmacy</v>
          </cell>
          <cell r="M2804" t="str">
            <v>Validated</v>
          </cell>
        </row>
        <row r="2805">
          <cell r="L2805" t="str">
            <v>Pharmacy</v>
          </cell>
          <cell r="M2805" t="str">
            <v>Validated</v>
          </cell>
        </row>
        <row r="2806">
          <cell r="L2806" t="str">
            <v>Pharmacy</v>
          </cell>
          <cell r="M2806" t="str">
            <v>Validated</v>
          </cell>
        </row>
        <row r="2807">
          <cell r="L2807" t="str">
            <v>Pharmacy</v>
          </cell>
          <cell r="M2807" t="str">
            <v>Validated</v>
          </cell>
        </row>
        <row r="2808">
          <cell r="L2808" t="str">
            <v>Pharmacy</v>
          </cell>
          <cell r="M2808" t="str">
            <v>Validated</v>
          </cell>
        </row>
        <row r="2809">
          <cell r="L2809" t="str">
            <v>Pharmacy</v>
          </cell>
          <cell r="M2809" t="str">
            <v>Validated</v>
          </cell>
        </row>
        <row r="2810">
          <cell r="L2810" t="str">
            <v>Pharmacy</v>
          </cell>
          <cell r="M2810" t="str">
            <v>Validated</v>
          </cell>
        </row>
        <row r="2811">
          <cell r="L2811" t="str">
            <v>Pharmacy</v>
          </cell>
          <cell r="M2811" t="str">
            <v>Validated</v>
          </cell>
        </row>
        <row r="2812">
          <cell r="L2812" t="str">
            <v>Pharmacy</v>
          </cell>
          <cell r="M2812" t="str">
            <v>Validated</v>
          </cell>
        </row>
        <row r="2813">
          <cell r="L2813" t="str">
            <v>Pharmacy</v>
          </cell>
          <cell r="M2813" t="str">
            <v>Validated</v>
          </cell>
        </row>
        <row r="2814">
          <cell r="L2814" t="str">
            <v>Pharmacy</v>
          </cell>
          <cell r="M2814" t="str">
            <v>Validated</v>
          </cell>
        </row>
        <row r="2815">
          <cell r="L2815" t="str">
            <v>Pharmacy</v>
          </cell>
          <cell r="M2815" t="str">
            <v>Validated</v>
          </cell>
        </row>
        <row r="2816">
          <cell r="L2816" t="str">
            <v>Pharmacy</v>
          </cell>
          <cell r="M2816" t="str">
            <v>Validated</v>
          </cell>
        </row>
        <row r="2817">
          <cell r="L2817" t="str">
            <v>Pharmacy</v>
          </cell>
          <cell r="M2817" t="str">
            <v>Validated</v>
          </cell>
        </row>
        <row r="2818">
          <cell r="L2818" t="str">
            <v>Pharmacy</v>
          </cell>
          <cell r="M2818" t="str">
            <v>Validated</v>
          </cell>
        </row>
        <row r="2819">
          <cell r="L2819" t="str">
            <v>Pharmacy</v>
          </cell>
          <cell r="M2819" t="str">
            <v>Validated</v>
          </cell>
        </row>
        <row r="2820">
          <cell r="L2820" t="str">
            <v>Pharmacy</v>
          </cell>
          <cell r="M2820" t="str">
            <v>Validated</v>
          </cell>
        </row>
        <row r="2821">
          <cell r="L2821" t="str">
            <v>Pharmacy</v>
          </cell>
          <cell r="M2821" t="str">
            <v>Validated</v>
          </cell>
        </row>
        <row r="2822">
          <cell r="L2822" t="str">
            <v>Pharmacy</v>
          </cell>
          <cell r="M2822" t="str">
            <v>Validated</v>
          </cell>
        </row>
        <row r="2823">
          <cell r="L2823" t="str">
            <v>Pharmacy</v>
          </cell>
          <cell r="M2823" t="str">
            <v>Validated</v>
          </cell>
        </row>
        <row r="2824">
          <cell r="L2824" t="str">
            <v>Pharmacy</v>
          </cell>
          <cell r="M2824" t="str">
            <v>Validated</v>
          </cell>
        </row>
        <row r="2825">
          <cell r="L2825" t="str">
            <v>Pharmacy</v>
          </cell>
          <cell r="M2825" t="str">
            <v>Validated</v>
          </cell>
        </row>
        <row r="2826">
          <cell r="L2826" t="str">
            <v>Pharmacy</v>
          </cell>
          <cell r="M2826" t="str">
            <v>Validated</v>
          </cell>
        </row>
        <row r="2827">
          <cell r="L2827" t="str">
            <v>Pharmacy</v>
          </cell>
          <cell r="M2827" t="str">
            <v>Validated</v>
          </cell>
        </row>
        <row r="2828">
          <cell r="L2828" t="str">
            <v>Pharmacy</v>
          </cell>
          <cell r="M2828" t="str">
            <v>Validated</v>
          </cell>
        </row>
        <row r="2829">
          <cell r="L2829" t="str">
            <v>Pharmacy</v>
          </cell>
          <cell r="M2829" t="str">
            <v>Validated</v>
          </cell>
        </row>
        <row r="2830">
          <cell r="L2830" t="str">
            <v>Pharmacy</v>
          </cell>
          <cell r="M2830" t="str">
            <v>Validated</v>
          </cell>
        </row>
        <row r="2831">
          <cell r="L2831" t="str">
            <v>Pharmacy</v>
          </cell>
          <cell r="M2831" t="str">
            <v>Validated</v>
          </cell>
        </row>
        <row r="2832">
          <cell r="L2832" t="str">
            <v>Pharmacy</v>
          </cell>
          <cell r="M2832" t="str">
            <v>Validated</v>
          </cell>
        </row>
        <row r="2833">
          <cell r="L2833" t="str">
            <v>Pharmacy</v>
          </cell>
          <cell r="M2833" t="str">
            <v>Validated</v>
          </cell>
        </row>
        <row r="2834">
          <cell r="L2834" t="str">
            <v>Pharmacy</v>
          </cell>
          <cell r="M2834" t="str">
            <v>Validated</v>
          </cell>
        </row>
        <row r="2835">
          <cell r="L2835" t="str">
            <v>Pharmacy</v>
          </cell>
          <cell r="M2835" t="str">
            <v>Validated</v>
          </cell>
        </row>
        <row r="2836">
          <cell r="L2836" t="str">
            <v>Pharmacy</v>
          </cell>
          <cell r="M2836" t="str">
            <v>Validated</v>
          </cell>
        </row>
        <row r="2837">
          <cell r="L2837" t="str">
            <v>Pharmacy</v>
          </cell>
          <cell r="M2837" t="str">
            <v>Validated</v>
          </cell>
        </row>
        <row r="2838">
          <cell r="L2838" t="str">
            <v>Pharmacy</v>
          </cell>
          <cell r="M2838" t="str">
            <v>Validated</v>
          </cell>
        </row>
        <row r="2839">
          <cell r="L2839" t="str">
            <v>Pharmacy</v>
          </cell>
          <cell r="M2839" t="str">
            <v>Validated</v>
          </cell>
        </row>
        <row r="2840">
          <cell r="L2840" t="str">
            <v>Pharmacy</v>
          </cell>
          <cell r="M2840" t="str">
            <v>Validated</v>
          </cell>
        </row>
        <row r="2841">
          <cell r="L2841" t="str">
            <v>Pharmacy</v>
          </cell>
          <cell r="M2841" t="str">
            <v>Validated</v>
          </cell>
        </row>
        <row r="2842">
          <cell r="L2842" t="str">
            <v>Pharmacy</v>
          </cell>
          <cell r="M2842" t="str">
            <v>Validated</v>
          </cell>
        </row>
        <row r="2843">
          <cell r="L2843" t="str">
            <v>Pharmacy</v>
          </cell>
          <cell r="M2843" t="str">
            <v>Validated</v>
          </cell>
        </row>
        <row r="2844">
          <cell r="L2844" t="str">
            <v>Pharmacy</v>
          </cell>
          <cell r="M2844" t="str">
            <v>Validated</v>
          </cell>
        </row>
        <row r="2845">
          <cell r="L2845" t="str">
            <v>Pharmacy</v>
          </cell>
          <cell r="M2845" t="str">
            <v>Validated</v>
          </cell>
        </row>
        <row r="2846">
          <cell r="L2846" t="str">
            <v>Pharmacy</v>
          </cell>
          <cell r="M2846" t="str">
            <v>Validated</v>
          </cell>
        </row>
        <row r="2847">
          <cell r="L2847" t="str">
            <v>Pharmacy</v>
          </cell>
          <cell r="M2847" t="str">
            <v>Validated</v>
          </cell>
        </row>
        <row r="2848">
          <cell r="L2848" t="str">
            <v>Pharmacy</v>
          </cell>
          <cell r="M2848" t="str">
            <v>Validated</v>
          </cell>
        </row>
        <row r="2849">
          <cell r="L2849" t="str">
            <v>Pharmacy</v>
          </cell>
          <cell r="M2849" t="str">
            <v>Validated</v>
          </cell>
        </row>
        <row r="2850">
          <cell r="L2850" t="str">
            <v>Pharmacy</v>
          </cell>
          <cell r="M2850" t="str">
            <v>Validated</v>
          </cell>
        </row>
        <row r="2851">
          <cell r="L2851" t="str">
            <v>Pharmacy</v>
          </cell>
          <cell r="M2851" t="str">
            <v>Validated</v>
          </cell>
        </row>
        <row r="2852">
          <cell r="L2852" t="str">
            <v>Pharmacy</v>
          </cell>
          <cell r="M2852" t="str">
            <v>Validated</v>
          </cell>
        </row>
        <row r="2853">
          <cell r="L2853" t="str">
            <v>Pharmacy</v>
          </cell>
          <cell r="M2853" t="str">
            <v>Validated</v>
          </cell>
        </row>
        <row r="2854">
          <cell r="L2854" t="str">
            <v>Pharmacy</v>
          </cell>
          <cell r="M2854" t="str">
            <v>Validated</v>
          </cell>
        </row>
        <row r="2855">
          <cell r="L2855" t="str">
            <v>Pharmacy</v>
          </cell>
          <cell r="M2855" t="str">
            <v>Validated</v>
          </cell>
        </row>
        <row r="2856">
          <cell r="L2856" t="str">
            <v>Pharmacy</v>
          </cell>
          <cell r="M2856" t="str">
            <v>Validated</v>
          </cell>
        </row>
        <row r="2857">
          <cell r="L2857" t="str">
            <v>Pharmacy</v>
          </cell>
          <cell r="M2857" t="str">
            <v>Validated</v>
          </cell>
        </row>
        <row r="2858">
          <cell r="L2858" t="str">
            <v>Pharmacy</v>
          </cell>
          <cell r="M2858" t="str">
            <v>Validated</v>
          </cell>
        </row>
        <row r="2859">
          <cell r="L2859" t="str">
            <v>Pharmacy</v>
          </cell>
          <cell r="M2859" t="str">
            <v>Validated</v>
          </cell>
        </row>
        <row r="2860">
          <cell r="L2860" t="str">
            <v>Pharmacy</v>
          </cell>
          <cell r="M2860" t="str">
            <v>Validated</v>
          </cell>
        </row>
        <row r="2861">
          <cell r="L2861" t="str">
            <v>Pharmacy</v>
          </cell>
          <cell r="M2861" t="str">
            <v>Validated</v>
          </cell>
        </row>
        <row r="2862">
          <cell r="L2862" t="str">
            <v>Pharmacy</v>
          </cell>
          <cell r="M2862" t="str">
            <v>Validated</v>
          </cell>
        </row>
        <row r="2863">
          <cell r="L2863" t="str">
            <v>Pharmacy</v>
          </cell>
          <cell r="M2863" t="str">
            <v>Validated</v>
          </cell>
        </row>
        <row r="2864">
          <cell r="L2864" t="str">
            <v>Pharmacy</v>
          </cell>
          <cell r="M2864" t="str">
            <v>Validated</v>
          </cell>
        </row>
        <row r="2865">
          <cell r="L2865" t="str">
            <v>Pharmacy</v>
          </cell>
          <cell r="M2865" t="str">
            <v>Validated</v>
          </cell>
        </row>
        <row r="2866">
          <cell r="L2866" t="str">
            <v>Pharmacy</v>
          </cell>
          <cell r="M2866" t="str">
            <v>Validated</v>
          </cell>
        </row>
        <row r="2867">
          <cell r="L2867" t="str">
            <v>Pharmacy</v>
          </cell>
          <cell r="M2867" t="str">
            <v>Validated</v>
          </cell>
        </row>
        <row r="2868">
          <cell r="L2868" t="str">
            <v>Pharmacy</v>
          </cell>
          <cell r="M2868" t="str">
            <v>Validated</v>
          </cell>
        </row>
        <row r="2869">
          <cell r="L2869" t="str">
            <v>Pharmacy</v>
          </cell>
          <cell r="M2869" t="str">
            <v>Validated</v>
          </cell>
        </row>
        <row r="2870">
          <cell r="L2870" t="str">
            <v>Pharmacy</v>
          </cell>
          <cell r="M2870" t="str">
            <v>Validated</v>
          </cell>
        </row>
        <row r="2871">
          <cell r="L2871" t="str">
            <v>Pharmacy</v>
          </cell>
          <cell r="M2871" t="str">
            <v>Validated</v>
          </cell>
        </row>
        <row r="2872">
          <cell r="L2872" t="str">
            <v>Pharmacy</v>
          </cell>
          <cell r="M2872" t="str">
            <v>Validated</v>
          </cell>
        </row>
        <row r="2873">
          <cell r="L2873" t="str">
            <v>Pharmacy</v>
          </cell>
          <cell r="M2873" t="str">
            <v>Validated</v>
          </cell>
        </row>
        <row r="2874">
          <cell r="L2874" t="str">
            <v>Pharmacy</v>
          </cell>
          <cell r="M2874" t="str">
            <v>Validated</v>
          </cell>
        </row>
        <row r="2875">
          <cell r="L2875" t="str">
            <v>Pharmacy</v>
          </cell>
          <cell r="M2875" t="str">
            <v>Validated</v>
          </cell>
        </row>
        <row r="2876">
          <cell r="L2876" t="str">
            <v>Pharmacy</v>
          </cell>
          <cell r="M2876" t="str">
            <v>Validated</v>
          </cell>
        </row>
        <row r="2877">
          <cell r="L2877" t="str">
            <v>Pharmacy</v>
          </cell>
          <cell r="M2877" t="str">
            <v>Validated</v>
          </cell>
        </row>
        <row r="2878">
          <cell r="L2878" t="str">
            <v>Pharmacy</v>
          </cell>
          <cell r="M2878" t="str">
            <v>Validated</v>
          </cell>
        </row>
        <row r="2879">
          <cell r="L2879" t="str">
            <v>Pharmacy</v>
          </cell>
          <cell r="M2879" t="str">
            <v>Validated</v>
          </cell>
        </row>
        <row r="2880">
          <cell r="L2880" t="str">
            <v>Pharmacy</v>
          </cell>
          <cell r="M2880" t="str">
            <v>Validated</v>
          </cell>
        </row>
        <row r="2881">
          <cell r="L2881" t="str">
            <v>Pharmacy</v>
          </cell>
          <cell r="M2881" t="str">
            <v>Validated</v>
          </cell>
        </row>
        <row r="2882">
          <cell r="L2882" t="str">
            <v>Pharmacy</v>
          </cell>
          <cell r="M2882" t="str">
            <v>Validated</v>
          </cell>
        </row>
        <row r="2883">
          <cell r="L2883" t="str">
            <v>Pharmacy</v>
          </cell>
          <cell r="M2883" t="str">
            <v>Validated</v>
          </cell>
        </row>
        <row r="2884">
          <cell r="L2884" t="str">
            <v>Pharmacy</v>
          </cell>
          <cell r="M2884" t="str">
            <v>Validated</v>
          </cell>
        </row>
        <row r="2885">
          <cell r="L2885" t="str">
            <v>Pharmacy</v>
          </cell>
          <cell r="M2885" t="str">
            <v>Validated</v>
          </cell>
        </row>
        <row r="2886">
          <cell r="L2886" t="str">
            <v>Pharmacy</v>
          </cell>
          <cell r="M2886" t="str">
            <v>Validated</v>
          </cell>
        </row>
        <row r="2887">
          <cell r="L2887" t="str">
            <v>Pharmacy</v>
          </cell>
          <cell r="M2887" t="str">
            <v>Validated</v>
          </cell>
        </row>
        <row r="2888">
          <cell r="L2888" t="str">
            <v>Pharmacy</v>
          </cell>
          <cell r="M2888" t="str">
            <v>Validated</v>
          </cell>
        </row>
        <row r="2889">
          <cell r="L2889" t="str">
            <v>Pharmacy</v>
          </cell>
          <cell r="M2889" t="str">
            <v>Validated</v>
          </cell>
        </row>
        <row r="2890">
          <cell r="L2890" t="str">
            <v>Pharmacy</v>
          </cell>
          <cell r="M2890" t="str">
            <v>Validated</v>
          </cell>
        </row>
        <row r="2891">
          <cell r="L2891" t="str">
            <v>Pharmacy</v>
          </cell>
          <cell r="M2891" t="str">
            <v>Validated</v>
          </cell>
        </row>
        <row r="2892">
          <cell r="L2892" t="str">
            <v>Pharmacy</v>
          </cell>
          <cell r="M2892" t="str">
            <v>Validated</v>
          </cell>
        </row>
        <row r="2893">
          <cell r="L2893" t="str">
            <v>Pharmacy</v>
          </cell>
          <cell r="M2893" t="str">
            <v>Validated</v>
          </cell>
        </row>
        <row r="2894">
          <cell r="L2894" t="str">
            <v>Pharmacy</v>
          </cell>
          <cell r="M2894" t="str">
            <v>Validated</v>
          </cell>
        </row>
        <row r="2895">
          <cell r="L2895" t="str">
            <v>Pharmacy</v>
          </cell>
          <cell r="M2895" t="str">
            <v>Validated</v>
          </cell>
        </row>
        <row r="2896">
          <cell r="L2896" t="str">
            <v>Pharmacy</v>
          </cell>
          <cell r="M2896" t="str">
            <v>Validated</v>
          </cell>
        </row>
        <row r="2897">
          <cell r="L2897" t="str">
            <v>Pharmacy</v>
          </cell>
          <cell r="M2897" t="str">
            <v>Validated</v>
          </cell>
        </row>
        <row r="2898">
          <cell r="L2898" t="str">
            <v>Pharmacy</v>
          </cell>
          <cell r="M2898" t="str">
            <v>Validated</v>
          </cell>
        </row>
        <row r="2899">
          <cell r="L2899" t="str">
            <v>Pharmacy</v>
          </cell>
          <cell r="M2899" t="str">
            <v>Validated</v>
          </cell>
        </row>
        <row r="2900">
          <cell r="L2900" t="str">
            <v>Pharmacy</v>
          </cell>
          <cell r="M2900" t="str">
            <v>Validated</v>
          </cell>
        </row>
        <row r="2901">
          <cell r="L2901" t="str">
            <v>Pharmacy</v>
          </cell>
          <cell r="M2901" t="str">
            <v>Validated</v>
          </cell>
        </row>
        <row r="2902">
          <cell r="L2902" t="str">
            <v>Pharmacy</v>
          </cell>
          <cell r="M2902" t="str">
            <v>Validated</v>
          </cell>
        </row>
        <row r="2903">
          <cell r="L2903" t="str">
            <v>Pharmacy</v>
          </cell>
          <cell r="M2903" t="str">
            <v>Validated</v>
          </cell>
        </row>
        <row r="2904">
          <cell r="L2904" t="str">
            <v>Pharmacy</v>
          </cell>
          <cell r="M2904" t="str">
            <v>Validated</v>
          </cell>
        </row>
        <row r="2905">
          <cell r="L2905" t="str">
            <v>Pharmacy</v>
          </cell>
          <cell r="M2905" t="str">
            <v>Validated</v>
          </cell>
        </row>
        <row r="2906">
          <cell r="L2906" t="str">
            <v>Pharmacy</v>
          </cell>
          <cell r="M2906" t="str">
            <v>Validated</v>
          </cell>
        </row>
        <row r="2907">
          <cell r="L2907" t="str">
            <v>Pharmacy</v>
          </cell>
          <cell r="M2907" t="str">
            <v>Validated</v>
          </cell>
        </row>
        <row r="2908">
          <cell r="L2908" t="str">
            <v>Pharmacy</v>
          </cell>
          <cell r="M2908" t="str">
            <v>Validated</v>
          </cell>
        </row>
        <row r="2909">
          <cell r="L2909" t="str">
            <v>Pharmacy</v>
          </cell>
          <cell r="M2909" t="str">
            <v>Validated</v>
          </cell>
        </row>
        <row r="2910">
          <cell r="L2910" t="str">
            <v>Pharmacy</v>
          </cell>
          <cell r="M2910" t="str">
            <v>Validated</v>
          </cell>
        </row>
        <row r="2911">
          <cell r="L2911" t="str">
            <v>Pharmacy</v>
          </cell>
          <cell r="M2911" t="str">
            <v>Validated</v>
          </cell>
        </row>
        <row r="2912">
          <cell r="L2912" t="str">
            <v>Pharmacy</v>
          </cell>
          <cell r="M2912" t="str">
            <v>Validated</v>
          </cell>
        </row>
        <row r="2913">
          <cell r="L2913" t="str">
            <v>Pharmacy</v>
          </cell>
          <cell r="M2913" t="str">
            <v>Validated</v>
          </cell>
        </row>
        <row r="2914">
          <cell r="L2914" t="str">
            <v>Pharmacy</v>
          </cell>
          <cell r="M2914" t="str">
            <v>Validated</v>
          </cell>
        </row>
        <row r="2915">
          <cell r="L2915" t="str">
            <v>Pharmacy</v>
          </cell>
          <cell r="M2915" t="str">
            <v>Validated</v>
          </cell>
        </row>
        <row r="2916">
          <cell r="L2916" t="str">
            <v>Pharmacy</v>
          </cell>
          <cell r="M2916" t="str">
            <v>Validated</v>
          </cell>
        </row>
        <row r="2917">
          <cell r="L2917" t="str">
            <v>Pharmacy</v>
          </cell>
          <cell r="M2917" t="str">
            <v>Validated</v>
          </cell>
        </row>
        <row r="2918">
          <cell r="L2918" t="str">
            <v>Pharmacy</v>
          </cell>
          <cell r="M2918" t="str">
            <v>Validated</v>
          </cell>
        </row>
        <row r="2919">
          <cell r="L2919" t="str">
            <v>Pharmacy</v>
          </cell>
          <cell r="M2919" t="str">
            <v>Validated</v>
          </cell>
        </row>
        <row r="2920">
          <cell r="L2920" t="str">
            <v>Pharmacy</v>
          </cell>
          <cell r="M2920" t="str">
            <v>Validated</v>
          </cell>
        </row>
        <row r="2921">
          <cell r="L2921" t="str">
            <v>Pharmacy</v>
          </cell>
          <cell r="M2921" t="str">
            <v>Validated</v>
          </cell>
        </row>
        <row r="2922">
          <cell r="L2922" t="str">
            <v>Pharmacy</v>
          </cell>
          <cell r="M2922" t="str">
            <v>Validated</v>
          </cell>
        </row>
        <row r="2923">
          <cell r="L2923" t="str">
            <v>Pharmacy</v>
          </cell>
          <cell r="M2923" t="str">
            <v>Validated</v>
          </cell>
        </row>
        <row r="2924">
          <cell r="L2924" t="str">
            <v>Pharmacy</v>
          </cell>
          <cell r="M2924" t="str">
            <v>Validated</v>
          </cell>
        </row>
        <row r="2925">
          <cell r="L2925" t="str">
            <v>Pharmacy</v>
          </cell>
          <cell r="M2925" t="str">
            <v>Validated</v>
          </cell>
        </row>
        <row r="2926">
          <cell r="L2926" t="str">
            <v>Pharmacy</v>
          </cell>
          <cell r="M2926" t="str">
            <v>Validated</v>
          </cell>
        </row>
        <row r="2927">
          <cell r="L2927" t="str">
            <v>Pharmacy</v>
          </cell>
          <cell r="M2927" t="str">
            <v>Validated</v>
          </cell>
        </row>
        <row r="2928">
          <cell r="L2928" t="str">
            <v>Pharmacy</v>
          </cell>
          <cell r="M2928" t="str">
            <v>Validated</v>
          </cell>
        </row>
        <row r="2929">
          <cell r="L2929" t="str">
            <v>Pharmacy</v>
          </cell>
          <cell r="M2929" t="str">
            <v>Validated</v>
          </cell>
        </row>
        <row r="2930">
          <cell r="L2930" t="str">
            <v>Pharmacy</v>
          </cell>
          <cell r="M2930" t="str">
            <v>Validated</v>
          </cell>
        </row>
        <row r="2931">
          <cell r="L2931" t="str">
            <v>Pharmacy</v>
          </cell>
          <cell r="M2931" t="str">
            <v>Validated</v>
          </cell>
        </row>
        <row r="2932">
          <cell r="L2932" t="str">
            <v>Pharmacy</v>
          </cell>
          <cell r="M2932" t="str">
            <v>Validated</v>
          </cell>
        </row>
        <row r="2933">
          <cell r="L2933" t="str">
            <v>Pharmacy</v>
          </cell>
          <cell r="M2933" t="str">
            <v>Validated</v>
          </cell>
        </row>
        <row r="2934">
          <cell r="L2934" t="str">
            <v>Pharmacy</v>
          </cell>
          <cell r="M2934" t="str">
            <v>Validated</v>
          </cell>
        </row>
        <row r="2935">
          <cell r="L2935" t="str">
            <v>Pharmacy</v>
          </cell>
          <cell r="M2935" t="str">
            <v>Validated</v>
          </cell>
        </row>
        <row r="2936">
          <cell r="L2936" t="str">
            <v>Pharmacy</v>
          </cell>
          <cell r="M2936" t="str">
            <v>Validated</v>
          </cell>
        </row>
        <row r="2937">
          <cell r="L2937" t="str">
            <v>Pharmacy</v>
          </cell>
          <cell r="M2937" t="str">
            <v>Validated</v>
          </cell>
        </row>
        <row r="2938">
          <cell r="L2938" t="str">
            <v>Pharmacy</v>
          </cell>
          <cell r="M2938" t="str">
            <v>Validated</v>
          </cell>
        </row>
        <row r="2939">
          <cell r="L2939" t="str">
            <v>Pharmacy</v>
          </cell>
          <cell r="M2939" t="str">
            <v>Validated</v>
          </cell>
        </row>
        <row r="2940">
          <cell r="L2940" t="str">
            <v>Pharmacy</v>
          </cell>
          <cell r="M2940" t="str">
            <v>Validated</v>
          </cell>
        </row>
        <row r="2941">
          <cell r="L2941" t="str">
            <v>Pharmacy</v>
          </cell>
          <cell r="M2941" t="str">
            <v>Validated</v>
          </cell>
        </row>
        <row r="2942">
          <cell r="L2942" t="str">
            <v>Pharmacy</v>
          </cell>
          <cell r="M2942" t="str">
            <v>Validated</v>
          </cell>
        </row>
        <row r="2943">
          <cell r="L2943" t="str">
            <v>Pharmacy</v>
          </cell>
          <cell r="M2943" t="str">
            <v>Validated</v>
          </cell>
        </row>
        <row r="2944">
          <cell r="L2944" t="str">
            <v>Pharmacy</v>
          </cell>
          <cell r="M2944" t="str">
            <v>Validated</v>
          </cell>
        </row>
        <row r="2945">
          <cell r="L2945" t="str">
            <v>Pharmacy</v>
          </cell>
          <cell r="M2945" t="str">
            <v>Validated</v>
          </cell>
        </row>
        <row r="2946">
          <cell r="L2946" t="str">
            <v>Pharmacy</v>
          </cell>
          <cell r="M2946" t="str">
            <v>Validated</v>
          </cell>
        </row>
        <row r="2947">
          <cell r="L2947" t="str">
            <v>Pharmacy</v>
          </cell>
          <cell r="M2947" t="str">
            <v>Validated</v>
          </cell>
        </row>
        <row r="2948">
          <cell r="L2948" t="str">
            <v>Pharmacy</v>
          </cell>
          <cell r="M2948" t="str">
            <v>Validated</v>
          </cell>
        </row>
        <row r="2949">
          <cell r="L2949" t="str">
            <v>Pharmacy</v>
          </cell>
          <cell r="M2949" t="str">
            <v>Validated</v>
          </cell>
        </row>
        <row r="2950">
          <cell r="L2950" t="str">
            <v>Pharmacy</v>
          </cell>
          <cell r="M2950" t="str">
            <v>Validated</v>
          </cell>
        </row>
        <row r="2951">
          <cell r="L2951" t="str">
            <v>Pharmacy</v>
          </cell>
          <cell r="M2951" t="str">
            <v>Validated</v>
          </cell>
        </row>
        <row r="2952">
          <cell r="L2952" t="str">
            <v>Pharmacy</v>
          </cell>
          <cell r="M2952" t="str">
            <v>Validated</v>
          </cell>
        </row>
        <row r="2953">
          <cell r="L2953" t="str">
            <v>Pharmacy</v>
          </cell>
          <cell r="M2953" t="str">
            <v>Validated</v>
          </cell>
        </row>
        <row r="2954">
          <cell r="L2954" t="str">
            <v>Pharmacy</v>
          </cell>
          <cell r="M2954" t="str">
            <v>Validated</v>
          </cell>
        </row>
        <row r="2955">
          <cell r="L2955" t="str">
            <v>Pharmacy</v>
          </cell>
          <cell r="M2955" t="str">
            <v>Validated</v>
          </cell>
        </row>
        <row r="2956">
          <cell r="L2956" t="str">
            <v>Pharmacy</v>
          </cell>
          <cell r="M2956" t="str">
            <v>Validated</v>
          </cell>
        </row>
        <row r="2957">
          <cell r="L2957" t="str">
            <v>Pharmacy</v>
          </cell>
          <cell r="M2957" t="str">
            <v>Validated</v>
          </cell>
        </row>
        <row r="2958">
          <cell r="L2958" t="str">
            <v>Pharmacy</v>
          </cell>
          <cell r="M2958" t="str">
            <v>Validated</v>
          </cell>
        </row>
        <row r="2959">
          <cell r="L2959" t="str">
            <v>Pharmacy</v>
          </cell>
          <cell r="M2959" t="str">
            <v>Validated</v>
          </cell>
        </row>
        <row r="2960">
          <cell r="L2960" t="str">
            <v>Pharmacy</v>
          </cell>
          <cell r="M2960" t="str">
            <v>Validated</v>
          </cell>
        </row>
        <row r="2961">
          <cell r="L2961" t="str">
            <v>Pharmacy</v>
          </cell>
          <cell r="M2961" t="str">
            <v>Validated</v>
          </cell>
        </row>
        <row r="2962">
          <cell r="L2962" t="str">
            <v>Pharmacy</v>
          </cell>
          <cell r="M2962" t="str">
            <v>Validated</v>
          </cell>
        </row>
        <row r="2963">
          <cell r="L2963" t="str">
            <v>Pharmacy</v>
          </cell>
          <cell r="M2963" t="str">
            <v>Validated</v>
          </cell>
        </row>
        <row r="2964">
          <cell r="L2964" t="str">
            <v>Pharmacy</v>
          </cell>
          <cell r="M2964" t="str">
            <v>Validated</v>
          </cell>
        </row>
        <row r="2965">
          <cell r="L2965" t="str">
            <v>Pharmacy</v>
          </cell>
          <cell r="M2965" t="str">
            <v>Validated</v>
          </cell>
        </row>
        <row r="2966">
          <cell r="L2966" t="str">
            <v>Pharmacy</v>
          </cell>
          <cell r="M2966" t="str">
            <v>Validated</v>
          </cell>
        </row>
        <row r="2967">
          <cell r="L2967" t="str">
            <v>Pharmacy</v>
          </cell>
          <cell r="M2967" t="str">
            <v>Validated</v>
          </cell>
        </row>
        <row r="2968">
          <cell r="L2968" t="str">
            <v>Pharmacy</v>
          </cell>
          <cell r="M2968" t="str">
            <v>Validated</v>
          </cell>
        </row>
        <row r="2969">
          <cell r="L2969" t="str">
            <v>Pharmacy</v>
          </cell>
          <cell r="M2969" t="str">
            <v>Validated</v>
          </cell>
        </row>
        <row r="2970">
          <cell r="L2970" t="str">
            <v>Pharmacy</v>
          </cell>
          <cell r="M2970" t="str">
            <v>Validated</v>
          </cell>
        </row>
        <row r="2971">
          <cell r="L2971" t="str">
            <v>Pharmacy</v>
          </cell>
          <cell r="M2971" t="str">
            <v>Validated</v>
          </cell>
        </row>
        <row r="2972">
          <cell r="L2972" t="str">
            <v>Pharmacy</v>
          </cell>
          <cell r="M2972" t="str">
            <v>Validated</v>
          </cell>
        </row>
        <row r="2973">
          <cell r="L2973" t="str">
            <v>Pharmacy</v>
          </cell>
          <cell r="M2973" t="str">
            <v>Validated</v>
          </cell>
        </row>
        <row r="2974">
          <cell r="L2974" t="str">
            <v>Pharmacy</v>
          </cell>
          <cell r="M2974" t="str">
            <v>Validated</v>
          </cell>
        </row>
        <row r="2975">
          <cell r="L2975" t="str">
            <v>Pharmacy</v>
          </cell>
          <cell r="M2975" t="str">
            <v>Validated</v>
          </cell>
        </row>
        <row r="2976">
          <cell r="L2976" t="str">
            <v>Pharmacy</v>
          </cell>
          <cell r="M2976" t="str">
            <v>Validated</v>
          </cell>
        </row>
        <row r="2977">
          <cell r="L2977" t="str">
            <v>Pharmacy</v>
          </cell>
          <cell r="M2977" t="str">
            <v>Validated</v>
          </cell>
        </row>
        <row r="2978">
          <cell r="L2978" t="str">
            <v>Pharmacy</v>
          </cell>
          <cell r="M2978" t="str">
            <v>Validated</v>
          </cell>
        </row>
        <row r="2979">
          <cell r="L2979" t="str">
            <v>Pharmacy</v>
          </cell>
          <cell r="M2979" t="str">
            <v>Validated</v>
          </cell>
        </row>
        <row r="2980">
          <cell r="L2980" t="str">
            <v>Pharmacy</v>
          </cell>
          <cell r="M2980" t="str">
            <v>Validated</v>
          </cell>
        </row>
        <row r="2981">
          <cell r="L2981" t="str">
            <v>Pharmacy</v>
          </cell>
          <cell r="M2981" t="str">
            <v>Validated</v>
          </cell>
        </row>
        <row r="2982">
          <cell r="L2982" t="str">
            <v>Pharmacy</v>
          </cell>
          <cell r="M2982" t="str">
            <v>Validated</v>
          </cell>
        </row>
        <row r="2983">
          <cell r="L2983" t="str">
            <v>Pharmacy</v>
          </cell>
          <cell r="M2983" t="str">
            <v>Validated</v>
          </cell>
        </row>
        <row r="2984">
          <cell r="L2984" t="str">
            <v>Pharmacy</v>
          </cell>
          <cell r="M2984" t="str">
            <v>Validated</v>
          </cell>
        </row>
        <row r="2985">
          <cell r="L2985" t="str">
            <v>Pharmacy</v>
          </cell>
          <cell r="M2985" t="str">
            <v>Validated</v>
          </cell>
        </row>
        <row r="2986">
          <cell r="L2986" t="str">
            <v>Pharmacy</v>
          </cell>
          <cell r="M2986" t="str">
            <v>Validated</v>
          </cell>
        </row>
        <row r="2987">
          <cell r="L2987" t="str">
            <v>Pharmacy</v>
          </cell>
          <cell r="M2987" t="str">
            <v>Validated</v>
          </cell>
        </row>
        <row r="2988">
          <cell r="L2988" t="str">
            <v>Pharmacy</v>
          </cell>
          <cell r="M2988" t="str">
            <v>Validated</v>
          </cell>
        </row>
        <row r="2989">
          <cell r="L2989" t="str">
            <v>Pharmacy</v>
          </cell>
          <cell r="M2989" t="str">
            <v>Validated</v>
          </cell>
        </row>
        <row r="2990">
          <cell r="L2990" t="str">
            <v>Pharmacy</v>
          </cell>
          <cell r="M2990" t="str">
            <v>Validated</v>
          </cell>
        </row>
        <row r="2991">
          <cell r="L2991" t="str">
            <v>Pharmacy</v>
          </cell>
          <cell r="M2991" t="str">
            <v>Validated</v>
          </cell>
        </row>
        <row r="2992">
          <cell r="L2992" t="str">
            <v>Pharmacy</v>
          </cell>
          <cell r="M2992" t="str">
            <v>Validated</v>
          </cell>
        </row>
        <row r="2993">
          <cell r="L2993" t="str">
            <v>Pharmacy</v>
          </cell>
          <cell r="M2993" t="str">
            <v>Validated</v>
          </cell>
        </row>
        <row r="2994">
          <cell r="L2994" t="str">
            <v>Pharmacy</v>
          </cell>
          <cell r="M2994" t="str">
            <v>Validated</v>
          </cell>
        </row>
        <row r="2995">
          <cell r="L2995" t="str">
            <v>Pharmacy</v>
          </cell>
          <cell r="M2995" t="str">
            <v>Validated</v>
          </cell>
        </row>
        <row r="2996">
          <cell r="L2996" t="str">
            <v>Pharmacy</v>
          </cell>
          <cell r="M2996" t="str">
            <v>Validated</v>
          </cell>
        </row>
        <row r="2997">
          <cell r="L2997" t="str">
            <v>Pharmacy</v>
          </cell>
          <cell r="M2997" t="str">
            <v>Validated</v>
          </cell>
        </row>
        <row r="2998">
          <cell r="L2998" t="str">
            <v>Pharmacy</v>
          </cell>
          <cell r="M2998" t="str">
            <v>Validated</v>
          </cell>
        </row>
        <row r="2999">
          <cell r="L2999" t="str">
            <v>Pharmacy</v>
          </cell>
          <cell r="M2999" t="str">
            <v>Validated</v>
          </cell>
        </row>
        <row r="3000">
          <cell r="L3000" t="str">
            <v>Pharmacy</v>
          </cell>
          <cell r="M3000" t="str">
            <v>Validated</v>
          </cell>
        </row>
        <row r="3001">
          <cell r="L3001" t="str">
            <v>Pharmacy</v>
          </cell>
          <cell r="M3001" t="str">
            <v>Validated</v>
          </cell>
        </row>
        <row r="3002">
          <cell r="L3002" t="str">
            <v>Pharmacy</v>
          </cell>
          <cell r="M3002" t="str">
            <v>Validated</v>
          </cell>
        </row>
        <row r="3003">
          <cell r="L3003" t="str">
            <v>Pharmacy</v>
          </cell>
          <cell r="M3003" t="str">
            <v>Validated</v>
          </cell>
        </row>
        <row r="3004">
          <cell r="L3004" t="str">
            <v>Pharmacy</v>
          </cell>
          <cell r="M3004" t="str">
            <v>Validated</v>
          </cell>
        </row>
        <row r="3005">
          <cell r="L3005" t="str">
            <v>Pharmacy</v>
          </cell>
          <cell r="M3005" t="str">
            <v>Validated</v>
          </cell>
        </row>
        <row r="3006">
          <cell r="L3006" t="str">
            <v>Pharmacy</v>
          </cell>
          <cell r="M3006" t="str">
            <v>Validated</v>
          </cell>
        </row>
        <row r="3007">
          <cell r="L3007" t="str">
            <v>Pharmacy</v>
          </cell>
          <cell r="M3007" t="str">
            <v>Validated</v>
          </cell>
        </row>
        <row r="3008">
          <cell r="L3008" t="str">
            <v>Pharmacy</v>
          </cell>
          <cell r="M3008" t="str">
            <v>Validated</v>
          </cell>
        </row>
        <row r="3009">
          <cell r="L3009" t="str">
            <v>Pharmacy</v>
          </cell>
          <cell r="M3009" t="str">
            <v>Validated</v>
          </cell>
        </row>
        <row r="3010">
          <cell r="L3010" t="str">
            <v>Pharmacy</v>
          </cell>
          <cell r="M3010" t="str">
            <v>Validated</v>
          </cell>
        </row>
        <row r="3011">
          <cell r="L3011" t="str">
            <v>Pharmacy</v>
          </cell>
          <cell r="M3011" t="str">
            <v>Validated</v>
          </cell>
        </row>
        <row r="3012">
          <cell r="L3012" t="str">
            <v>Pharmacy</v>
          </cell>
          <cell r="M3012" t="str">
            <v>Validated</v>
          </cell>
        </row>
        <row r="3013">
          <cell r="L3013" t="str">
            <v>Pharmacy</v>
          </cell>
          <cell r="M3013" t="str">
            <v>Validated</v>
          </cell>
        </row>
        <row r="3014">
          <cell r="L3014" t="str">
            <v>Pharmacy</v>
          </cell>
          <cell r="M3014" t="str">
            <v>Validated</v>
          </cell>
        </row>
        <row r="3015">
          <cell r="L3015" t="str">
            <v>Pharmacy</v>
          </cell>
          <cell r="M3015" t="str">
            <v>Validated</v>
          </cell>
        </row>
        <row r="3016">
          <cell r="L3016" t="str">
            <v>Pharmacy</v>
          </cell>
          <cell r="M3016" t="str">
            <v>Validated</v>
          </cell>
        </row>
        <row r="3017">
          <cell r="L3017" t="str">
            <v>Pharmacy</v>
          </cell>
          <cell r="M3017" t="str">
            <v>Validated</v>
          </cell>
        </row>
        <row r="3018">
          <cell r="L3018" t="str">
            <v>Pharmacy</v>
          </cell>
          <cell r="M3018" t="str">
            <v>Validated</v>
          </cell>
        </row>
        <row r="3019">
          <cell r="L3019" t="str">
            <v>Pharmacy</v>
          </cell>
          <cell r="M3019" t="str">
            <v>Validated</v>
          </cell>
        </row>
        <row r="3020">
          <cell r="L3020" t="str">
            <v>Pharmacy</v>
          </cell>
          <cell r="M3020" t="str">
            <v>Validated</v>
          </cell>
        </row>
        <row r="3021">
          <cell r="L3021" t="str">
            <v>Pharmacy</v>
          </cell>
          <cell r="M3021" t="str">
            <v>Validated</v>
          </cell>
        </row>
        <row r="3022">
          <cell r="L3022" t="str">
            <v>Pharmacy</v>
          </cell>
          <cell r="M3022" t="str">
            <v>Validated</v>
          </cell>
        </row>
        <row r="3023">
          <cell r="L3023" t="str">
            <v>Pharmacy</v>
          </cell>
          <cell r="M3023" t="str">
            <v>Validated</v>
          </cell>
        </row>
        <row r="3024">
          <cell r="L3024" t="str">
            <v>Pharmacy</v>
          </cell>
          <cell r="M3024" t="str">
            <v>Validated</v>
          </cell>
        </row>
        <row r="3025">
          <cell r="L3025" t="str">
            <v>Pharmacy</v>
          </cell>
          <cell r="M3025" t="str">
            <v>Validated</v>
          </cell>
        </row>
        <row r="3026">
          <cell r="L3026" t="str">
            <v>Pharmacy</v>
          </cell>
          <cell r="M3026" t="str">
            <v>Validated</v>
          </cell>
        </row>
        <row r="3027">
          <cell r="L3027" t="str">
            <v>Pharmacy</v>
          </cell>
          <cell r="M3027" t="str">
            <v>Validated</v>
          </cell>
        </row>
        <row r="3028">
          <cell r="L3028" t="str">
            <v>Pharmacy</v>
          </cell>
          <cell r="M3028" t="str">
            <v>Validated</v>
          </cell>
        </row>
        <row r="3029">
          <cell r="L3029" t="str">
            <v>Pharmacy</v>
          </cell>
          <cell r="M3029" t="str">
            <v>Validated</v>
          </cell>
        </row>
        <row r="3030">
          <cell r="L3030" t="str">
            <v>Pharmacy</v>
          </cell>
          <cell r="M3030" t="str">
            <v>Validated</v>
          </cell>
        </row>
        <row r="3031">
          <cell r="L3031" t="str">
            <v>Pharmacy</v>
          </cell>
          <cell r="M3031" t="str">
            <v>Validated</v>
          </cell>
        </row>
        <row r="3032">
          <cell r="L3032" t="str">
            <v>Pharmacy</v>
          </cell>
          <cell r="M3032" t="str">
            <v>Validated</v>
          </cell>
        </row>
        <row r="3033">
          <cell r="L3033" t="str">
            <v>Pharmacy</v>
          </cell>
          <cell r="M3033" t="str">
            <v>Validated</v>
          </cell>
        </row>
        <row r="3034">
          <cell r="L3034" t="str">
            <v>Pharmacy</v>
          </cell>
          <cell r="M3034" t="str">
            <v>Validated</v>
          </cell>
        </row>
        <row r="3035">
          <cell r="L3035" t="str">
            <v>Pharmacy</v>
          </cell>
          <cell r="M3035" t="str">
            <v>Validated</v>
          </cell>
        </row>
        <row r="3036">
          <cell r="L3036" t="str">
            <v>Pharmacy</v>
          </cell>
          <cell r="M3036" t="str">
            <v>Validated</v>
          </cell>
        </row>
        <row r="3037">
          <cell r="L3037" t="str">
            <v>Pharmacy</v>
          </cell>
          <cell r="M3037" t="str">
            <v>Validated</v>
          </cell>
        </row>
        <row r="3038">
          <cell r="L3038" t="str">
            <v>Pharmacy</v>
          </cell>
          <cell r="M3038" t="str">
            <v>Validated</v>
          </cell>
        </row>
        <row r="3039">
          <cell r="L3039" t="str">
            <v>Pharmacy</v>
          </cell>
          <cell r="M3039" t="str">
            <v>Validated</v>
          </cell>
        </row>
        <row r="3040">
          <cell r="L3040" t="str">
            <v>Pharmacy</v>
          </cell>
          <cell r="M3040" t="str">
            <v>Validated</v>
          </cell>
        </row>
        <row r="3041">
          <cell r="L3041" t="str">
            <v>Pharmacy</v>
          </cell>
          <cell r="M3041" t="str">
            <v>Validated</v>
          </cell>
        </row>
        <row r="3042">
          <cell r="L3042" t="str">
            <v>Pharmacy</v>
          </cell>
          <cell r="M3042" t="str">
            <v>Validated</v>
          </cell>
        </row>
        <row r="3043">
          <cell r="L3043" t="str">
            <v>Pharmacy</v>
          </cell>
          <cell r="M3043" t="str">
            <v>Validated</v>
          </cell>
        </row>
        <row r="3044">
          <cell r="L3044" t="str">
            <v>Pharmacy</v>
          </cell>
          <cell r="M3044" t="str">
            <v>Validated</v>
          </cell>
        </row>
        <row r="3045">
          <cell r="L3045" t="str">
            <v>Pharmacy</v>
          </cell>
          <cell r="M3045" t="str">
            <v>Validated</v>
          </cell>
        </row>
        <row r="3046">
          <cell r="L3046" t="str">
            <v>Pharmacy</v>
          </cell>
          <cell r="M3046" t="str">
            <v>Validated</v>
          </cell>
        </row>
        <row r="3047">
          <cell r="L3047" t="str">
            <v>Pharmacy</v>
          </cell>
          <cell r="M3047" t="str">
            <v>Validated</v>
          </cell>
        </row>
        <row r="3048">
          <cell r="L3048" t="str">
            <v>Pharmacy</v>
          </cell>
          <cell r="M3048" t="str">
            <v>Validated</v>
          </cell>
        </row>
        <row r="3049">
          <cell r="L3049" t="str">
            <v>Pharmacy</v>
          </cell>
          <cell r="M3049" t="str">
            <v>Validated</v>
          </cell>
        </row>
        <row r="3050">
          <cell r="L3050" t="str">
            <v>Pharmacy</v>
          </cell>
          <cell r="M3050" t="str">
            <v>Validated</v>
          </cell>
        </row>
        <row r="3051">
          <cell r="L3051" t="str">
            <v>Pharmacy</v>
          </cell>
          <cell r="M3051" t="str">
            <v>Validated</v>
          </cell>
        </row>
        <row r="3052">
          <cell r="L3052" t="str">
            <v>Pharmacy</v>
          </cell>
          <cell r="M3052" t="str">
            <v>Validated</v>
          </cell>
        </row>
        <row r="3053">
          <cell r="L3053" t="str">
            <v>Pharmacy</v>
          </cell>
          <cell r="M3053" t="str">
            <v>Validated</v>
          </cell>
        </row>
        <row r="3054">
          <cell r="L3054" t="str">
            <v>Pharmacy</v>
          </cell>
          <cell r="M3054" t="str">
            <v>Validated</v>
          </cell>
        </row>
        <row r="3055">
          <cell r="L3055" t="str">
            <v>Pharmacy</v>
          </cell>
          <cell r="M3055" t="str">
            <v>Validated</v>
          </cell>
        </row>
        <row r="3056">
          <cell r="L3056" t="str">
            <v>Pharmacy</v>
          </cell>
          <cell r="M3056" t="str">
            <v>Validated</v>
          </cell>
        </row>
        <row r="3057">
          <cell r="L3057" t="str">
            <v>Pharmacy</v>
          </cell>
          <cell r="M3057" t="str">
            <v>Validated</v>
          </cell>
        </row>
        <row r="3058">
          <cell r="L3058" t="str">
            <v>Pharmacy</v>
          </cell>
          <cell r="M3058" t="str">
            <v>Validated</v>
          </cell>
        </row>
        <row r="3059">
          <cell r="L3059" t="str">
            <v>Pharmacy</v>
          </cell>
          <cell r="M3059" t="str">
            <v>Validated</v>
          </cell>
        </row>
        <row r="3060">
          <cell r="L3060" t="str">
            <v>Pharmacy</v>
          </cell>
          <cell r="M3060" t="str">
            <v>Validated</v>
          </cell>
        </row>
        <row r="3061">
          <cell r="L3061" t="str">
            <v>Pharmacy</v>
          </cell>
          <cell r="M3061" t="str">
            <v>Validated</v>
          </cell>
        </row>
        <row r="3062">
          <cell r="L3062" t="str">
            <v>Pharmacy</v>
          </cell>
          <cell r="M3062" t="str">
            <v>Validated</v>
          </cell>
        </row>
        <row r="3063">
          <cell r="L3063" t="str">
            <v>Pharmacy</v>
          </cell>
          <cell r="M3063" t="str">
            <v>Validated</v>
          </cell>
        </row>
        <row r="3064">
          <cell r="L3064" t="str">
            <v>Pharmacy</v>
          </cell>
          <cell r="M3064" t="str">
            <v>Validated</v>
          </cell>
        </row>
        <row r="3065">
          <cell r="L3065" t="str">
            <v>Pharmacy</v>
          </cell>
          <cell r="M3065" t="str">
            <v>Validated</v>
          </cell>
        </row>
        <row r="3066">
          <cell r="L3066" t="str">
            <v>Pharmacy</v>
          </cell>
          <cell r="M3066" t="str">
            <v>Validated</v>
          </cell>
        </row>
        <row r="3067">
          <cell r="L3067" t="str">
            <v>Pharmacy</v>
          </cell>
          <cell r="M3067" t="str">
            <v>Validated</v>
          </cell>
        </row>
        <row r="3068">
          <cell r="L3068" t="str">
            <v>Pharmacy</v>
          </cell>
          <cell r="M3068" t="str">
            <v>Validated</v>
          </cell>
        </row>
        <row r="3069">
          <cell r="L3069" t="str">
            <v>Pharmacy</v>
          </cell>
          <cell r="M3069" t="str">
            <v>Validated</v>
          </cell>
        </row>
        <row r="3070">
          <cell r="L3070" t="str">
            <v>Pharmacy</v>
          </cell>
          <cell r="M3070" t="str">
            <v>Validated</v>
          </cell>
        </row>
        <row r="3071">
          <cell r="L3071" t="str">
            <v>Pharmacy</v>
          </cell>
          <cell r="M3071" t="str">
            <v>Validated</v>
          </cell>
        </row>
        <row r="3072">
          <cell r="L3072" t="str">
            <v>Pharmacy</v>
          </cell>
          <cell r="M3072" t="str">
            <v>Validated</v>
          </cell>
        </row>
        <row r="3073">
          <cell r="L3073" t="str">
            <v>Pharmacy</v>
          </cell>
          <cell r="M3073" t="str">
            <v>Validated</v>
          </cell>
        </row>
        <row r="3074">
          <cell r="L3074" t="str">
            <v>Pharmacy</v>
          </cell>
          <cell r="M3074" t="str">
            <v>Validated</v>
          </cell>
        </row>
        <row r="3075">
          <cell r="L3075" t="str">
            <v>Pharmacy</v>
          </cell>
          <cell r="M3075" t="str">
            <v>Validated</v>
          </cell>
        </row>
        <row r="3076">
          <cell r="L3076" t="str">
            <v>Pharmacy</v>
          </cell>
          <cell r="M3076" t="str">
            <v>Validated</v>
          </cell>
        </row>
        <row r="3077">
          <cell r="L3077" t="str">
            <v>Pharmacy</v>
          </cell>
          <cell r="M3077" t="str">
            <v>Validated</v>
          </cell>
        </row>
        <row r="3078">
          <cell r="L3078" t="str">
            <v>Pharmacy</v>
          </cell>
          <cell r="M3078" t="str">
            <v>Validated</v>
          </cell>
        </row>
        <row r="3079">
          <cell r="L3079" t="str">
            <v>Pharmacy</v>
          </cell>
          <cell r="M3079" t="str">
            <v>Validated</v>
          </cell>
        </row>
        <row r="3080">
          <cell r="L3080" t="str">
            <v>Pharmacy</v>
          </cell>
          <cell r="M3080" t="str">
            <v>Validated</v>
          </cell>
        </row>
        <row r="3081">
          <cell r="L3081" t="str">
            <v>Pharmacy</v>
          </cell>
          <cell r="M3081" t="str">
            <v>Validated</v>
          </cell>
        </row>
        <row r="3082">
          <cell r="L3082" t="str">
            <v>Pharmacy</v>
          </cell>
          <cell r="M3082" t="str">
            <v>Validated</v>
          </cell>
        </row>
        <row r="3083">
          <cell r="L3083" t="str">
            <v>Pharmacy</v>
          </cell>
          <cell r="M3083" t="str">
            <v>Validated</v>
          </cell>
        </row>
        <row r="3084">
          <cell r="L3084" t="str">
            <v>Pharmacy</v>
          </cell>
          <cell r="M3084" t="str">
            <v>Validated</v>
          </cell>
        </row>
        <row r="3085">
          <cell r="L3085" t="str">
            <v>Pharmacy</v>
          </cell>
          <cell r="M3085" t="str">
            <v>Validated</v>
          </cell>
        </row>
        <row r="3086">
          <cell r="L3086" t="str">
            <v>Pharmacy</v>
          </cell>
          <cell r="M3086" t="str">
            <v>Validated</v>
          </cell>
        </row>
        <row r="3087">
          <cell r="L3087" t="str">
            <v>Pharmacy</v>
          </cell>
          <cell r="M3087" t="str">
            <v>Validated</v>
          </cell>
        </row>
        <row r="3088">
          <cell r="L3088" t="str">
            <v>Pharmacy</v>
          </cell>
          <cell r="M3088" t="str">
            <v>Validated</v>
          </cell>
        </row>
        <row r="3089">
          <cell r="L3089" t="str">
            <v>Pharmacy</v>
          </cell>
          <cell r="M3089" t="str">
            <v>Validated</v>
          </cell>
        </row>
        <row r="3090">
          <cell r="L3090" t="str">
            <v>Pharmacy</v>
          </cell>
          <cell r="M3090" t="str">
            <v>Validated</v>
          </cell>
        </row>
        <row r="3091">
          <cell r="L3091" t="str">
            <v>Pharmacy</v>
          </cell>
          <cell r="M3091" t="str">
            <v>Validated</v>
          </cell>
        </row>
        <row r="3092">
          <cell r="L3092" t="str">
            <v>Pharmacy</v>
          </cell>
          <cell r="M3092" t="str">
            <v>Validated</v>
          </cell>
        </row>
        <row r="3093">
          <cell r="L3093" t="str">
            <v>Pharmacy</v>
          </cell>
          <cell r="M3093" t="str">
            <v>Validated</v>
          </cell>
        </row>
        <row r="3094">
          <cell r="L3094" t="str">
            <v>Pharmacy</v>
          </cell>
          <cell r="M3094" t="str">
            <v>Validated</v>
          </cell>
        </row>
        <row r="3095">
          <cell r="L3095" t="str">
            <v>Pharmacy</v>
          </cell>
          <cell r="M3095" t="str">
            <v>Validated</v>
          </cell>
        </row>
        <row r="3096">
          <cell r="L3096" t="str">
            <v>Pharmacy</v>
          </cell>
          <cell r="M3096" t="str">
            <v>Validated</v>
          </cell>
        </row>
        <row r="3097">
          <cell r="L3097" t="str">
            <v>Pharmacy</v>
          </cell>
          <cell r="M3097" t="str">
            <v>Validated</v>
          </cell>
        </row>
        <row r="3098">
          <cell r="L3098" t="str">
            <v>Pharmacy</v>
          </cell>
          <cell r="M3098" t="str">
            <v>Validated</v>
          </cell>
        </row>
        <row r="3099">
          <cell r="L3099" t="str">
            <v>Pharmacy</v>
          </cell>
          <cell r="M3099" t="str">
            <v>Validated</v>
          </cell>
        </row>
        <row r="3100">
          <cell r="L3100" t="str">
            <v>Pharmacy</v>
          </cell>
          <cell r="M3100" t="str">
            <v>Validated</v>
          </cell>
        </row>
        <row r="3101">
          <cell r="L3101" t="str">
            <v>Pharmacy</v>
          </cell>
          <cell r="M3101" t="str">
            <v>Validated</v>
          </cell>
        </row>
        <row r="3102">
          <cell r="L3102" t="str">
            <v>Pharmacy</v>
          </cell>
          <cell r="M3102" t="str">
            <v>Validated</v>
          </cell>
        </row>
        <row r="3103">
          <cell r="L3103" t="str">
            <v>Pharmacy</v>
          </cell>
          <cell r="M3103" t="str">
            <v>Validated</v>
          </cell>
        </row>
        <row r="3104">
          <cell r="L3104" t="str">
            <v>Pharmacy</v>
          </cell>
          <cell r="M3104" t="str">
            <v>Validated</v>
          </cell>
        </row>
        <row r="3105">
          <cell r="L3105" t="str">
            <v>Pharmacy</v>
          </cell>
          <cell r="M3105" t="str">
            <v>Validated</v>
          </cell>
        </row>
        <row r="3106">
          <cell r="L3106" t="str">
            <v>Pharmacy</v>
          </cell>
          <cell r="M3106" t="str">
            <v>Validated</v>
          </cell>
        </row>
        <row r="3107">
          <cell r="L3107" t="str">
            <v>Pharmacy</v>
          </cell>
          <cell r="M3107" t="str">
            <v>Validated</v>
          </cell>
        </row>
        <row r="3108">
          <cell r="L3108" t="str">
            <v>Pharmacy</v>
          </cell>
          <cell r="M3108" t="str">
            <v>Validated</v>
          </cell>
        </row>
        <row r="3109">
          <cell r="L3109" t="str">
            <v>Pharmacy</v>
          </cell>
          <cell r="M3109" t="str">
            <v>Validated</v>
          </cell>
        </row>
        <row r="3110">
          <cell r="L3110" t="str">
            <v>Pharmacy</v>
          </cell>
          <cell r="M3110" t="str">
            <v>Validated</v>
          </cell>
        </row>
        <row r="3111">
          <cell r="L3111" t="str">
            <v>Pharmacy</v>
          </cell>
          <cell r="M3111" t="str">
            <v>Validated</v>
          </cell>
        </row>
        <row r="3112">
          <cell r="L3112" t="str">
            <v>Pharmacy</v>
          </cell>
          <cell r="M3112" t="str">
            <v>Validated</v>
          </cell>
        </row>
        <row r="3113">
          <cell r="L3113" t="str">
            <v>Pharmacy</v>
          </cell>
          <cell r="M3113" t="str">
            <v>Validated</v>
          </cell>
        </row>
        <row r="3114">
          <cell r="L3114" t="str">
            <v>Pharmacy</v>
          </cell>
          <cell r="M3114" t="str">
            <v>Validated</v>
          </cell>
        </row>
        <row r="3115">
          <cell r="L3115" t="str">
            <v>Pharmacy</v>
          </cell>
          <cell r="M3115" t="str">
            <v>Validated</v>
          </cell>
        </row>
        <row r="3116">
          <cell r="L3116" t="str">
            <v>Pharmacy</v>
          </cell>
          <cell r="M3116" t="str">
            <v>Validated</v>
          </cell>
        </row>
        <row r="3117">
          <cell r="L3117" t="str">
            <v>Pharmacy</v>
          </cell>
          <cell r="M3117" t="str">
            <v>Validated</v>
          </cell>
        </row>
        <row r="3118">
          <cell r="L3118" t="str">
            <v>Pharmacy</v>
          </cell>
          <cell r="M3118" t="str">
            <v>Validated</v>
          </cell>
        </row>
        <row r="3119">
          <cell r="L3119" t="str">
            <v>Pharmacy</v>
          </cell>
          <cell r="M3119" t="str">
            <v>Validated</v>
          </cell>
        </row>
        <row r="3120">
          <cell r="L3120" t="str">
            <v>Pharmacy</v>
          </cell>
          <cell r="M3120" t="str">
            <v>Validated</v>
          </cell>
        </row>
        <row r="3121">
          <cell r="L3121" t="str">
            <v>Pharmacy</v>
          </cell>
          <cell r="M3121" t="str">
            <v>Validated</v>
          </cell>
        </row>
        <row r="3122">
          <cell r="L3122" t="str">
            <v>Pharmacy</v>
          </cell>
          <cell r="M3122" t="str">
            <v>Validated</v>
          </cell>
        </row>
        <row r="3123">
          <cell r="L3123" t="str">
            <v>Pharmacy</v>
          </cell>
          <cell r="M3123" t="str">
            <v>Validated</v>
          </cell>
        </row>
        <row r="3124">
          <cell r="L3124" t="str">
            <v>Pharmacy</v>
          </cell>
          <cell r="M3124" t="str">
            <v>Validated</v>
          </cell>
        </row>
        <row r="3125">
          <cell r="L3125" t="str">
            <v>Pharmacy</v>
          </cell>
          <cell r="M3125" t="str">
            <v>Validated</v>
          </cell>
        </row>
        <row r="3126">
          <cell r="L3126" t="str">
            <v>Pharmacy</v>
          </cell>
          <cell r="M3126" t="str">
            <v>Validated</v>
          </cell>
        </row>
        <row r="3127">
          <cell r="L3127" t="str">
            <v>Pharmacy</v>
          </cell>
          <cell r="M3127" t="str">
            <v>Validated</v>
          </cell>
        </row>
        <row r="3128">
          <cell r="L3128" t="str">
            <v>Pharmacy</v>
          </cell>
          <cell r="M3128" t="str">
            <v>Validated</v>
          </cell>
        </row>
        <row r="3129">
          <cell r="L3129" t="str">
            <v>Pharmacy</v>
          </cell>
          <cell r="M3129" t="str">
            <v>Validated</v>
          </cell>
        </row>
        <row r="3130">
          <cell r="L3130" t="str">
            <v>Pharmacy</v>
          </cell>
          <cell r="M3130" t="str">
            <v>Validated</v>
          </cell>
        </row>
        <row r="3131">
          <cell r="L3131" t="str">
            <v>Pharmacy</v>
          </cell>
          <cell r="M3131" t="str">
            <v>Validated</v>
          </cell>
        </row>
        <row r="3132">
          <cell r="L3132" t="str">
            <v>Pharmacy</v>
          </cell>
          <cell r="M3132" t="str">
            <v>Validated</v>
          </cell>
        </row>
        <row r="3133">
          <cell r="L3133" t="str">
            <v>Pharmacy</v>
          </cell>
          <cell r="M3133" t="str">
            <v>Validated</v>
          </cell>
        </row>
        <row r="3134">
          <cell r="L3134" t="str">
            <v>Pharmacy</v>
          </cell>
          <cell r="M3134" t="str">
            <v>Validated</v>
          </cell>
        </row>
        <row r="3135">
          <cell r="L3135" t="str">
            <v>Pharmacy</v>
          </cell>
          <cell r="M3135" t="str">
            <v>Validated</v>
          </cell>
        </row>
        <row r="3136">
          <cell r="L3136" t="str">
            <v>Pharmacy</v>
          </cell>
          <cell r="M3136" t="str">
            <v>Validated</v>
          </cell>
        </row>
        <row r="3137">
          <cell r="L3137" t="str">
            <v>Pharmacy</v>
          </cell>
          <cell r="M3137" t="str">
            <v>Validated</v>
          </cell>
        </row>
        <row r="3138">
          <cell r="L3138" t="str">
            <v>Pharmacy</v>
          </cell>
          <cell r="M3138" t="str">
            <v>Validated</v>
          </cell>
        </row>
        <row r="3139">
          <cell r="L3139" t="str">
            <v>Pharmacy</v>
          </cell>
          <cell r="M3139" t="str">
            <v>Validated</v>
          </cell>
        </row>
        <row r="3140">
          <cell r="L3140" t="str">
            <v>Pharmacy</v>
          </cell>
          <cell r="M3140" t="str">
            <v>Validated</v>
          </cell>
        </row>
        <row r="3141">
          <cell r="L3141" t="str">
            <v>Pharmacy</v>
          </cell>
          <cell r="M3141" t="str">
            <v>Validated</v>
          </cell>
        </row>
        <row r="3142">
          <cell r="L3142" t="str">
            <v>Pharmacy</v>
          </cell>
          <cell r="M3142" t="str">
            <v>Validated</v>
          </cell>
        </row>
        <row r="3143">
          <cell r="L3143" t="str">
            <v>Pharmacy</v>
          </cell>
          <cell r="M3143" t="str">
            <v>Validated</v>
          </cell>
        </row>
        <row r="3144">
          <cell r="L3144" t="str">
            <v>Pharmacy</v>
          </cell>
          <cell r="M3144" t="str">
            <v>Validated</v>
          </cell>
        </row>
        <row r="3145">
          <cell r="L3145" t="str">
            <v>Pharmacy</v>
          </cell>
          <cell r="M3145" t="str">
            <v>Validated</v>
          </cell>
        </row>
        <row r="3146">
          <cell r="L3146" t="str">
            <v>Pharmacy</v>
          </cell>
          <cell r="M3146" t="str">
            <v>Validated</v>
          </cell>
        </row>
        <row r="3147">
          <cell r="L3147" t="str">
            <v>Pharmacy</v>
          </cell>
          <cell r="M3147" t="str">
            <v>Validated</v>
          </cell>
        </row>
        <row r="3148">
          <cell r="L3148" t="str">
            <v>Pharmacy</v>
          </cell>
          <cell r="M3148" t="str">
            <v>Validated</v>
          </cell>
        </row>
        <row r="3149">
          <cell r="L3149" t="str">
            <v>Pharmacy</v>
          </cell>
          <cell r="M3149" t="str">
            <v>Validated</v>
          </cell>
        </row>
        <row r="3150">
          <cell r="L3150" t="str">
            <v>Pharmacy</v>
          </cell>
          <cell r="M3150" t="str">
            <v>Validated</v>
          </cell>
        </row>
        <row r="3151">
          <cell r="L3151" t="str">
            <v>Pharmacy</v>
          </cell>
          <cell r="M3151" t="str">
            <v>Validated</v>
          </cell>
        </row>
        <row r="3152">
          <cell r="L3152" t="str">
            <v>Pharmacy</v>
          </cell>
          <cell r="M3152" t="str">
            <v>Validated</v>
          </cell>
        </row>
        <row r="3153">
          <cell r="L3153" t="str">
            <v>Pharmacy</v>
          </cell>
          <cell r="M3153" t="str">
            <v>Validated</v>
          </cell>
        </row>
        <row r="3154">
          <cell r="L3154" t="str">
            <v>Pharmacy</v>
          </cell>
          <cell r="M3154" t="str">
            <v>Validated</v>
          </cell>
        </row>
        <row r="3155">
          <cell r="L3155" t="str">
            <v>Pharmacy</v>
          </cell>
          <cell r="M3155" t="str">
            <v>Validated</v>
          </cell>
        </row>
        <row r="3156">
          <cell r="L3156" t="str">
            <v>Pharmacy</v>
          </cell>
          <cell r="M3156" t="str">
            <v>Validated</v>
          </cell>
        </row>
        <row r="3157">
          <cell r="L3157" t="str">
            <v>Pharmacy</v>
          </cell>
          <cell r="M3157" t="str">
            <v>Validated</v>
          </cell>
        </row>
        <row r="3158">
          <cell r="L3158" t="str">
            <v>Pharmacy</v>
          </cell>
          <cell r="M3158" t="str">
            <v>Validated</v>
          </cell>
        </row>
        <row r="3159">
          <cell r="L3159" t="str">
            <v>Pharmacy</v>
          </cell>
          <cell r="M3159" t="str">
            <v>Validated</v>
          </cell>
        </row>
        <row r="3160">
          <cell r="L3160" t="str">
            <v>Pharmacy</v>
          </cell>
          <cell r="M3160" t="str">
            <v>Validated</v>
          </cell>
        </row>
        <row r="3161">
          <cell r="L3161" t="str">
            <v>Pharmacy</v>
          </cell>
          <cell r="M3161" t="str">
            <v>Validated</v>
          </cell>
        </row>
        <row r="3162">
          <cell r="L3162" t="str">
            <v>Pharmacy</v>
          </cell>
          <cell r="M3162" t="str">
            <v>Validated</v>
          </cell>
        </row>
        <row r="3163">
          <cell r="L3163" t="str">
            <v>Pharmacy</v>
          </cell>
          <cell r="M3163" t="str">
            <v>Validated</v>
          </cell>
        </row>
        <row r="3164">
          <cell r="L3164" t="str">
            <v>Pharmacy</v>
          </cell>
          <cell r="M3164" t="str">
            <v>Validated</v>
          </cell>
        </row>
        <row r="3165">
          <cell r="L3165" t="str">
            <v>Pharmacy</v>
          </cell>
          <cell r="M3165" t="str">
            <v>Validated</v>
          </cell>
        </row>
        <row r="3166">
          <cell r="L3166" t="str">
            <v>Pharmacy</v>
          </cell>
          <cell r="M3166" t="str">
            <v>Validated</v>
          </cell>
        </row>
        <row r="3167">
          <cell r="L3167" t="str">
            <v>Pharmacy</v>
          </cell>
          <cell r="M3167" t="str">
            <v>Validated</v>
          </cell>
        </row>
        <row r="3168">
          <cell r="L3168" t="str">
            <v>Pharmacy</v>
          </cell>
          <cell r="M3168" t="str">
            <v>Validated</v>
          </cell>
        </row>
        <row r="3169">
          <cell r="L3169" t="str">
            <v>Pharmacy</v>
          </cell>
          <cell r="M3169" t="str">
            <v>Validated</v>
          </cell>
        </row>
        <row r="3170">
          <cell r="L3170" t="str">
            <v>Pharmacy</v>
          </cell>
          <cell r="M3170" t="str">
            <v>Validated</v>
          </cell>
        </row>
        <row r="3171">
          <cell r="L3171" t="str">
            <v>Pharmacy</v>
          </cell>
          <cell r="M3171" t="str">
            <v>Validated</v>
          </cell>
        </row>
        <row r="3172">
          <cell r="L3172" t="str">
            <v>Pharmacy</v>
          </cell>
          <cell r="M3172" t="str">
            <v>Validated</v>
          </cell>
        </row>
        <row r="3173">
          <cell r="L3173" t="str">
            <v>Pharmacy</v>
          </cell>
          <cell r="M3173" t="str">
            <v>Validated</v>
          </cell>
        </row>
        <row r="3174">
          <cell r="L3174" t="str">
            <v>Pharmacy</v>
          </cell>
          <cell r="M3174" t="str">
            <v>Validated</v>
          </cell>
        </row>
        <row r="3175">
          <cell r="L3175" t="str">
            <v>Pharmacy</v>
          </cell>
          <cell r="M3175" t="str">
            <v>Validated</v>
          </cell>
        </row>
        <row r="3176">
          <cell r="L3176" t="str">
            <v>Pharmacy</v>
          </cell>
          <cell r="M3176" t="str">
            <v>Validated</v>
          </cell>
        </row>
        <row r="3177">
          <cell r="L3177" t="str">
            <v>Pharmacy</v>
          </cell>
          <cell r="M3177" t="str">
            <v>Validated</v>
          </cell>
        </row>
        <row r="3178">
          <cell r="L3178" t="str">
            <v>Pharmacy</v>
          </cell>
          <cell r="M3178" t="str">
            <v>Validated</v>
          </cell>
        </row>
        <row r="3179">
          <cell r="L3179" t="str">
            <v>Pharmacy</v>
          </cell>
          <cell r="M3179" t="str">
            <v>Validated</v>
          </cell>
        </row>
        <row r="3180">
          <cell r="L3180" t="str">
            <v>Pharmacy</v>
          </cell>
          <cell r="M3180" t="str">
            <v>Validated</v>
          </cell>
        </row>
        <row r="3181">
          <cell r="L3181" t="str">
            <v>Pharmacy</v>
          </cell>
          <cell r="M3181" t="str">
            <v>Validated</v>
          </cell>
        </row>
        <row r="3182">
          <cell r="L3182" t="str">
            <v>Pharmacy</v>
          </cell>
          <cell r="M3182" t="str">
            <v>Validated</v>
          </cell>
        </row>
        <row r="3183">
          <cell r="L3183" t="str">
            <v>Pharmacy</v>
          </cell>
          <cell r="M3183" t="str">
            <v>Validated</v>
          </cell>
        </row>
        <row r="3184">
          <cell r="L3184" t="str">
            <v>Pharmacy</v>
          </cell>
          <cell r="M3184" t="str">
            <v>Validated</v>
          </cell>
        </row>
        <row r="3185">
          <cell r="L3185" t="str">
            <v>Pharmacy</v>
          </cell>
          <cell r="M3185" t="str">
            <v>Validated</v>
          </cell>
        </row>
        <row r="3186">
          <cell r="L3186" t="str">
            <v>Pharmacy</v>
          </cell>
          <cell r="M3186" t="str">
            <v>Validated</v>
          </cell>
        </row>
        <row r="3187">
          <cell r="L3187" t="str">
            <v>Pharmacy</v>
          </cell>
          <cell r="M3187" t="str">
            <v>Validated</v>
          </cell>
        </row>
        <row r="3188">
          <cell r="L3188" t="str">
            <v>Pharmacy</v>
          </cell>
          <cell r="M3188" t="str">
            <v>Validated</v>
          </cell>
        </row>
        <row r="3189">
          <cell r="L3189" t="str">
            <v>Pharmacy</v>
          </cell>
          <cell r="M3189" t="str">
            <v>Validated</v>
          </cell>
        </row>
        <row r="3190">
          <cell r="L3190" t="str">
            <v>Pharmacy</v>
          </cell>
          <cell r="M3190" t="str">
            <v>Validated</v>
          </cell>
        </row>
        <row r="3191">
          <cell r="L3191" t="str">
            <v>Pharmacy</v>
          </cell>
          <cell r="M3191" t="str">
            <v>Validated</v>
          </cell>
        </row>
        <row r="3192">
          <cell r="L3192" t="str">
            <v>Pharmacy</v>
          </cell>
          <cell r="M3192" t="str">
            <v>Validated</v>
          </cell>
        </row>
        <row r="3193">
          <cell r="L3193" t="str">
            <v>Pharmacy</v>
          </cell>
          <cell r="M3193" t="str">
            <v>Validated</v>
          </cell>
        </row>
        <row r="3194">
          <cell r="L3194" t="str">
            <v>Pharmacy</v>
          </cell>
          <cell r="M3194" t="str">
            <v>Validated</v>
          </cell>
        </row>
        <row r="3195">
          <cell r="L3195" t="str">
            <v>Pharmacy</v>
          </cell>
          <cell r="M3195" t="str">
            <v>Validated</v>
          </cell>
        </row>
        <row r="3196">
          <cell r="L3196" t="str">
            <v>Pharmacy</v>
          </cell>
          <cell r="M3196" t="str">
            <v>Validated</v>
          </cell>
        </row>
        <row r="3197">
          <cell r="L3197" t="str">
            <v>Pharmacy</v>
          </cell>
          <cell r="M3197" t="str">
            <v>Validated</v>
          </cell>
        </row>
        <row r="3198">
          <cell r="L3198" t="str">
            <v>Pharmacy</v>
          </cell>
          <cell r="M3198" t="str">
            <v>Validated</v>
          </cell>
        </row>
        <row r="3199">
          <cell r="L3199" t="str">
            <v>Pharmacy</v>
          </cell>
          <cell r="M3199" t="str">
            <v>Validated</v>
          </cell>
        </row>
        <row r="3200">
          <cell r="L3200" t="str">
            <v>Pharmacy</v>
          </cell>
          <cell r="M3200" t="str">
            <v>Validated</v>
          </cell>
        </row>
        <row r="3201">
          <cell r="L3201" t="str">
            <v>Pharmacy</v>
          </cell>
          <cell r="M3201" t="str">
            <v>Validated</v>
          </cell>
        </row>
        <row r="3202">
          <cell r="L3202" t="str">
            <v>Pharmacy</v>
          </cell>
          <cell r="M3202" t="str">
            <v>Validated</v>
          </cell>
        </row>
        <row r="3203">
          <cell r="L3203" t="str">
            <v>Pharmacy</v>
          </cell>
          <cell r="M3203" t="str">
            <v>Validated</v>
          </cell>
        </row>
        <row r="3204">
          <cell r="L3204" t="str">
            <v>Pharmacy</v>
          </cell>
          <cell r="M3204" t="str">
            <v>Validated</v>
          </cell>
        </row>
        <row r="3205">
          <cell r="L3205" t="str">
            <v>Pharmacy</v>
          </cell>
          <cell r="M3205" t="str">
            <v>Validated</v>
          </cell>
        </row>
        <row r="3206">
          <cell r="L3206" t="str">
            <v>Pharmacy</v>
          </cell>
          <cell r="M3206" t="str">
            <v>Validated</v>
          </cell>
        </row>
        <row r="3207">
          <cell r="L3207" t="str">
            <v>Pharmacy</v>
          </cell>
          <cell r="M3207" t="str">
            <v>Validated</v>
          </cell>
        </row>
        <row r="3208">
          <cell r="L3208" t="str">
            <v>Pharmacy</v>
          </cell>
          <cell r="M3208" t="str">
            <v>Validated</v>
          </cell>
        </row>
        <row r="3209">
          <cell r="L3209" t="str">
            <v>Pharmacy</v>
          </cell>
          <cell r="M3209" t="str">
            <v>Validated</v>
          </cell>
        </row>
        <row r="3210">
          <cell r="L3210" t="str">
            <v>Pharmacy</v>
          </cell>
          <cell r="M3210" t="str">
            <v>Validated</v>
          </cell>
        </row>
        <row r="3211">
          <cell r="L3211" t="str">
            <v>Pharmacy</v>
          </cell>
          <cell r="M3211" t="str">
            <v>Validated</v>
          </cell>
        </row>
        <row r="3212">
          <cell r="L3212" t="str">
            <v>Pharmacy</v>
          </cell>
          <cell r="M3212" t="str">
            <v>Validated</v>
          </cell>
        </row>
        <row r="3213">
          <cell r="L3213" t="str">
            <v>Pharmacy</v>
          </cell>
          <cell r="M3213" t="str">
            <v>Validated</v>
          </cell>
        </row>
        <row r="3214">
          <cell r="L3214" t="str">
            <v>Pharmacy</v>
          </cell>
          <cell r="M3214" t="str">
            <v>Validated</v>
          </cell>
        </row>
        <row r="3215">
          <cell r="L3215" t="str">
            <v>Pharmacy</v>
          </cell>
          <cell r="M3215" t="str">
            <v>Validated</v>
          </cell>
        </row>
        <row r="3216">
          <cell r="L3216" t="str">
            <v>Pharmacy</v>
          </cell>
          <cell r="M3216" t="str">
            <v>Validated</v>
          </cell>
        </row>
        <row r="3217">
          <cell r="L3217" t="str">
            <v>Pharmacy</v>
          </cell>
          <cell r="M3217" t="str">
            <v>Validated</v>
          </cell>
        </row>
        <row r="3218">
          <cell r="L3218" t="str">
            <v>Pharmacy</v>
          </cell>
          <cell r="M3218" t="str">
            <v>Validated</v>
          </cell>
        </row>
        <row r="3219">
          <cell r="L3219" t="str">
            <v>Pharmacy</v>
          </cell>
          <cell r="M3219" t="str">
            <v>Validated</v>
          </cell>
        </row>
        <row r="3220">
          <cell r="L3220" t="str">
            <v>Pharmacy</v>
          </cell>
          <cell r="M3220" t="str">
            <v>Validated</v>
          </cell>
        </row>
        <row r="3221">
          <cell r="L3221" t="str">
            <v>Pharmacy</v>
          </cell>
          <cell r="M3221" t="str">
            <v>Validated</v>
          </cell>
        </row>
        <row r="3222">
          <cell r="L3222" t="str">
            <v>Pharmacy</v>
          </cell>
          <cell r="M3222" t="str">
            <v>Validated</v>
          </cell>
        </row>
        <row r="3223">
          <cell r="L3223" t="str">
            <v>Pharmacy</v>
          </cell>
          <cell r="M3223" t="str">
            <v>Validated</v>
          </cell>
        </row>
        <row r="3224">
          <cell r="L3224" t="str">
            <v>Pharmacy</v>
          </cell>
          <cell r="M3224" t="str">
            <v>Validated</v>
          </cell>
        </row>
        <row r="3225">
          <cell r="L3225" t="str">
            <v>Pharmacy</v>
          </cell>
          <cell r="M3225" t="str">
            <v>Validated</v>
          </cell>
        </row>
        <row r="3226">
          <cell r="L3226" t="str">
            <v>Pharmacy</v>
          </cell>
          <cell r="M3226" t="str">
            <v>Validated</v>
          </cell>
        </row>
        <row r="3227">
          <cell r="L3227" t="str">
            <v>Pharmacy</v>
          </cell>
          <cell r="M3227" t="str">
            <v>Validated</v>
          </cell>
        </row>
        <row r="3228">
          <cell r="L3228" t="str">
            <v>Pharmacy</v>
          </cell>
          <cell r="M3228" t="str">
            <v>Validated</v>
          </cell>
        </row>
        <row r="3229">
          <cell r="L3229" t="str">
            <v>Pharmacy</v>
          </cell>
          <cell r="M3229" t="str">
            <v>Validated</v>
          </cell>
        </row>
        <row r="3230">
          <cell r="L3230" t="str">
            <v>Pharmacy</v>
          </cell>
          <cell r="M3230" t="str">
            <v>Validated</v>
          </cell>
        </row>
        <row r="3231">
          <cell r="L3231" t="str">
            <v>Pharmacy</v>
          </cell>
          <cell r="M3231" t="str">
            <v>Validated</v>
          </cell>
        </row>
        <row r="3232">
          <cell r="L3232" t="str">
            <v>Pharmacy</v>
          </cell>
          <cell r="M3232" t="str">
            <v>Validated</v>
          </cell>
        </row>
        <row r="3233">
          <cell r="L3233" t="str">
            <v>Pharmacy</v>
          </cell>
          <cell r="M3233" t="str">
            <v>Validated</v>
          </cell>
        </row>
        <row r="3234">
          <cell r="L3234" t="str">
            <v>Pharmacy</v>
          </cell>
          <cell r="M3234" t="str">
            <v>Validated</v>
          </cell>
        </row>
        <row r="3235">
          <cell r="L3235" t="str">
            <v>Pharmacy</v>
          </cell>
          <cell r="M3235" t="str">
            <v>Validated</v>
          </cell>
        </row>
        <row r="3236">
          <cell r="L3236" t="str">
            <v>Pharmacy</v>
          </cell>
          <cell r="M3236" t="str">
            <v>Validated</v>
          </cell>
        </row>
        <row r="3237">
          <cell r="L3237" t="str">
            <v>Pharmacy</v>
          </cell>
          <cell r="M3237" t="str">
            <v>Validated</v>
          </cell>
        </row>
        <row r="3238">
          <cell r="L3238" t="str">
            <v>Pharmacy</v>
          </cell>
          <cell r="M3238" t="str">
            <v>Validated</v>
          </cell>
        </row>
        <row r="3239">
          <cell r="L3239" t="str">
            <v>Pharmacy</v>
          </cell>
          <cell r="M3239" t="str">
            <v>Validated</v>
          </cell>
        </row>
        <row r="3240">
          <cell r="L3240" t="str">
            <v>Pharmacy</v>
          </cell>
          <cell r="M3240" t="str">
            <v>Validated</v>
          </cell>
        </row>
        <row r="3241">
          <cell r="L3241" t="str">
            <v>Pharmacy</v>
          </cell>
          <cell r="M3241" t="str">
            <v>Validated</v>
          </cell>
        </row>
        <row r="3242">
          <cell r="L3242" t="str">
            <v>Pharmacy</v>
          </cell>
          <cell r="M3242" t="str">
            <v>Validated</v>
          </cell>
        </row>
        <row r="3243">
          <cell r="L3243" t="str">
            <v>Pharmacy</v>
          </cell>
          <cell r="M3243" t="str">
            <v>Validated</v>
          </cell>
        </row>
        <row r="3244">
          <cell r="L3244" t="str">
            <v>Pharmacy</v>
          </cell>
          <cell r="M3244" t="str">
            <v>Validated</v>
          </cell>
        </row>
        <row r="3245">
          <cell r="L3245" t="str">
            <v>Pharmacy</v>
          </cell>
          <cell r="M3245" t="str">
            <v>Validated</v>
          </cell>
        </row>
        <row r="3246">
          <cell r="L3246" t="str">
            <v>Pharmacy</v>
          </cell>
          <cell r="M3246" t="str">
            <v>Validated</v>
          </cell>
        </row>
        <row r="3247">
          <cell r="L3247" t="str">
            <v>Pharmacy</v>
          </cell>
          <cell r="M3247" t="str">
            <v>Validated</v>
          </cell>
        </row>
        <row r="3248">
          <cell r="L3248" t="str">
            <v>Pharmacy</v>
          </cell>
          <cell r="M3248" t="str">
            <v>Validated</v>
          </cell>
        </row>
        <row r="3249">
          <cell r="L3249" t="str">
            <v>Pharmacy</v>
          </cell>
          <cell r="M3249" t="str">
            <v>Validated</v>
          </cell>
        </row>
        <row r="3250">
          <cell r="L3250" t="str">
            <v>Pharmacy</v>
          </cell>
          <cell r="M3250" t="str">
            <v>Validated</v>
          </cell>
        </row>
        <row r="3251">
          <cell r="L3251" t="str">
            <v>Pharmacy</v>
          </cell>
          <cell r="M3251" t="str">
            <v>Validated</v>
          </cell>
        </row>
        <row r="3252">
          <cell r="L3252" t="str">
            <v>Pharmacy</v>
          </cell>
          <cell r="M3252" t="str">
            <v>Validated</v>
          </cell>
        </row>
        <row r="3253">
          <cell r="L3253" t="str">
            <v>Pharmacy</v>
          </cell>
          <cell r="M3253" t="str">
            <v>Validated</v>
          </cell>
        </row>
        <row r="3254">
          <cell r="L3254" t="str">
            <v>Pharmacy</v>
          </cell>
          <cell r="M3254" t="str">
            <v>Validated</v>
          </cell>
        </row>
        <row r="3255">
          <cell r="L3255" t="str">
            <v>Pharmacy</v>
          </cell>
          <cell r="M3255" t="str">
            <v>Validated</v>
          </cell>
        </row>
        <row r="3256">
          <cell r="L3256" t="str">
            <v>Pharmacy</v>
          </cell>
          <cell r="M3256" t="str">
            <v>Validated</v>
          </cell>
        </row>
        <row r="3257">
          <cell r="L3257" t="str">
            <v>Pharmacy</v>
          </cell>
          <cell r="M3257" t="str">
            <v>Validated</v>
          </cell>
        </row>
        <row r="3258">
          <cell r="L3258" t="str">
            <v>Pharmacy</v>
          </cell>
          <cell r="M3258" t="str">
            <v>Validated</v>
          </cell>
        </row>
        <row r="3259">
          <cell r="L3259" t="str">
            <v>Pharmacy</v>
          </cell>
          <cell r="M3259" t="str">
            <v>Validated</v>
          </cell>
        </row>
        <row r="3260">
          <cell r="L3260" t="str">
            <v>Pharmacy</v>
          </cell>
          <cell r="M3260" t="str">
            <v>Validated</v>
          </cell>
        </row>
        <row r="3261">
          <cell r="L3261" t="str">
            <v>Pharmacy</v>
          </cell>
          <cell r="M3261" t="str">
            <v>Validated</v>
          </cell>
        </row>
        <row r="3262">
          <cell r="L3262" t="str">
            <v>Pharmacy</v>
          </cell>
          <cell r="M3262" t="str">
            <v>Validated</v>
          </cell>
        </row>
        <row r="3263">
          <cell r="L3263" t="str">
            <v>Pharmacy</v>
          </cell>
          <cell r="M3263" t="str">
            <v>Validated</v>
          </cell>
        </row>
        <row r="3264">
          <cell r="L3264" t="str">
            <v>Pharmacy</v>
          </cell>
          <cell r="M3264" t="str">
            <v>Validated</v>
          </cell>
        </row>
        <row r="3265">
          <cell r="L3265" t="str">
            <v>Pharmacy</v>
          </cell>
          <cell r="M3265" t="str">
            <v>Validated</v>
          </cell>
        </row>
        <row r="3266">
          <cell r="L3266" t="str">
            <v>Pharmacy</v>
          </cell>
          <cell r="M3266" t="str">
            <v>Validated</v>
          </cell>
        </row>
        <row r="3267">
          <cell r="L3267" t="str">
            <v>Pharmacy</v>
          </cell>
          <cell r="M3267" t="str">
            <v>Validated</v>
          </cell>
        </row>
        <row r="3268">
          <cell r="L3268" t="str">
            <v>Pharmacy</v>
          </cell>
          <cell r="M3268" t="str">
            <v>Validated</v>
          </cell>
        </row>
        <row r="3269">
          <cell r="L3269" t="str">
            <v>Pharmacy</v>
          </cell>
          <cell r="M3269" t="str">
            <v>Validated</v>
          </cell>
        </row>
        <row r="3270">
          <cell r="L3270" t="str">
            <v>Pharmacy</v>
          </cell>
          <cell r="M3270" t="str">
            <v>Validated</v>
          </cell>
        </row>
        <row r="3271">
          <cell r="L3271" t="str">
            <v>Pharmacy</v>
          </cell>
          <cell r="M3271" t="str">
            <v>Validated</v>
          </cell>
        </row>
        <row r="3272">
          <cell r="L3272" t="str">
            <v>Pharmacy</v>
          </cell>
          <cell r="M3272" t="str">
            <v>Validated</v>
          </cell>
        </row>
        <row r="3273">
          <cell r="L3273" t="str">
            <v>Pharmacy</v>
          </cell>
          <cell r="M3273" t="str">
            <v>Validated</v>
          </cell>
        </row>
        <row r="3274">
          <cell r="L3274" t="str">
            <v>Pharmacy</v>
          </cell>
          <cell r="M3274" t="str">
            <v>Validated</v>
          </cell>
        </row>
        <row r="3275">
          <cell r="L3275" t="str">
            <v>Pharmacy</v>
          </cell>
          <cell r="M3275" t="str">
            <v>Validated</v>
          </cell>
        </row>
        <row r="3276">
          <cell r="L3276" t="str">
            <v>Pharmacy</v>
          </cell>
          <cell r="M3276" t="str">
            <v>Validated</v>
          </cell>
        </row>
        <row r="3277">
          <cell r="L3277" t="str">
            <v>Pharmacy</v>
          </cell>
          <cell r="M3277" t="str">
            <v>Validated</v>
          </cell>
        </row>
        <row r="3278">
          <cell r="L3278" t="str">
            <v>Pharmacy</v>
          </cell>
          <cell r="M3278" t="str">
            <v>Validated</v>
          </cell>
        </row>
        <row r="3279">
          <cell r="L3279" t="str">
            <v>Pharmacy</v>
          </cell>
          <cell r="M3279" t="str">
            <v>Validated</v>
          </cell>
        </row>
        <row r="3280">
          <cell r="L3280" t="str">
            <v>Pharmacy</v>
          </cell>
          <cell r="M3280" t="str">
            <v>Validated</v>
          </cell>
        </row>
        <row r="3281">
          <cell r="L3281" t="str">
            <v>Pharmacy</v>
          </cell>
          <cell r="M3281" t="str">
            <v>Validated</v>
          </cell>
        </row>
        <row r="3282">
          <cell r="L3282" t="str">
            <v>Pharmacy</v>
          </cell>
          <cell r="M3282" t="str">
            <v>Validated</v>
          </cell>
        </row>
        <row r="3283">
          <cell r="L3283" t="str">
            <v>Pharmacy</v>
          </cell>
          <cell r="M3283" t="str">
            <v>Validated</v>
          </cell>
        </row>
        <row r="3284">
          <cell r="L3284" t="str">
            <v>Pharmacy</v>
          </cell>
          <cell r="M3284" t="str">
            <v>Validated</v>
          </cell>
        </row>
        <row r="3285">
          <cell r="L3285" t="str">
            <v>Pharmacy</v>
          </cell>
          <cell r="M3285" t="str">
            <v>Validated</v>
          </cell>
        </row>
        <row r="3286">
          <cell r="L3286" t="str">
            <v>Pharmacy</v>
          </cell>
          <cell r="M3286" t="str">
            <v>Validated</v>
          </cell>
        </row>
        <row r="3287">
          <cell r="L3287" t="str">
            <v>Pharmacy</v>
          </cell>
          <cell r="M3287" t="str">
            <v>Validated</v>
          </cell>
        </row>
        <row r="3288">
          <cell r="L3288" t="str">
            <v>Pharmacy</v>
          </cell>
          <cell r="M3288" t="str">
            <v>Validated</v>
          </cell>
        </row>
        <row r="3289">
          <cell r="L3289" t="str">
            <v>Pharmacy</v>
          </cell>
          <cell r="M3289" t="str">
            <v>Validated</v>
          </cell>
        </row>
        <row r="3290">
          <cell r="L3290" t="str">
            <v>Pharmacy</v>
          </cell>
          <cell r="M3290" t="str">
            <v>Validated</v>
          </cell>
        </row>
        <row r="3291">
          <cell r="L3291" t="str">
            <v>Pharmacy</v>
          </cell>
          <cell r="M3291" t="str">
            <v>Validated</v>
          </cell>
        </row>
        <row r="3292">
          <cell r="L3292" t="str">
            <v>Pharmacy</v>
          </cell>
          <cell r="M3292" t="str">
            <v>Validated</v>
          </cell>
        </row>
        <row r="3293">
          <cell r="L3293" t="str">
            <v>Pharmacy</v>
          </cell>
          <cell r="M3293" t="str">
            <v>Validated</v>
          </cell>
        </row>
        <row r="3294">
          <cell r="L3294" t="str">
            <v>Pharmacy</v>
          </cell>
          <cell r="M3294" t="str">
            <v>Validated</v>
          </cell>
        </row>
        <row r="3295">
          <cell r="L3295" t="str">
            <v>Pharmacy</v>
          </cell>
          <cell r="M3295" t="str">
            <v>Validated</v>
          </cell>
        </row>
        <row r="3296">
          <cell r="L3296" t="str">
            <v>Pharmacy</v>
          </cell>
          <cell r="M3296" t="str">
            <v>Validated</v>
          </cell>
        </row>
        <row r="3297">
          <cell r="L3297" t="str">
            <v>Pharmacy</v>
          </cell>
          <cell r="M3297" t="str">
            <v>Validated</v>
          </cell>
        </row>
        <row r="3298">
          <cell r="L3298" t="str">
            <v>Pharmacy</v>
          </cell>
          <cell r="M3298" t="str">
            <v>Validated</v>
          </cell>
        </row>
        <row r="3299">
          <cell r="L3299" t="str">
            <v>Pharmacy</v>
          </cell>
          <cell r="M3299" t="str">
            <v>Validated</v>
          </cell>
        </row>
        <row r="3300">
          <cell r="L3300" t="str">
            <v>Pharmacy</v>
          </cell>
          <cell r="M3300" t="str">
            <v>Validated</v>
          </cell>
        </row>
        <row r="3301">
          <cell r="L3301" t="str">
            <v>Pharmacy</v>
          </cell>
          <cell r="M3301" t="str">
            <v>Validated</v>
          </cell>
        </row>
        <row r="3302">
          <cell r="L3302" t="str">
            <v>Pharmacy</v>
          </cell>
          <cell r="M3302" t="str">
            <v>Validated</v>
          </cell>
        </row>
        <row r="3303">
          <cell r="L3303" t="str">
            <v>Pharmacy</v>
          </cell>
          <cell r="M3303" t="str">
            <v>Validated</v>
          </cell>
        </row>
        <row r="3304">
          <cell r="L3304" t="str">
            <v>Pharmacy</v>
          </cell>
          <cell r="M3304" t="str">
            <v>Validated</v>
          </cell>
        </row>
        <row r="3305">
          <cell r="L3305" t="str">
            <v>Pharmacy</v>
          </cell>
          <cell r="M3305" t="str">
            <v>Validated</v>
          </cell>
        </row>
        <row r="3306">
          <cell r="L3306" t="str">
            <v>Pharmacy</v>
          </cell>
          <cell r="M3306" t="str">
            <v>Validated</v>
          </cell>
        </row>
        <row r="3307">
          <cell r="L3307" t="str">
            <v>Pharmacy</v>
          </cell>
          <cell r="M3307" t="str">
            <v>Validated</v>
          </cell>
        </row>
        <row r="3308">
          <cell r="L3308" t="str">
            <v>Pharmacy</v>
          </cell>
          <cell r="M3308" t="str">
            <v>Validated</v>
          </cell>
        </row>
        <row r="3309">
          <cell r="L3309" t="str">
            <v>Pharmacy</v>
          </cell>
          <cell r="M3309" t="str">
            <v>Validated</v>
          </cell>
        </row>
        <row r="3310">
          <cell r="L3310" t="str">
            <v>Pharmacy</v>
          </cell>
          <cell r="M3310" t="str">
            <v>Validated</v>
          </cell>
        </row>
        <row r="3311">
          <cell r="L3311" t="str">
            <v>Pharmacy</v>
          </cell>
          <cell r="M3311" t="str">
            <v>Validated</v>
          </cell>
        </row>
        <row r="3312">
          <cell r="L3312" t="str">
            <v>Pharmacy</v>
          </cell>
          <cell r="M3312" t="str">
            <v>Validated</v>
          </cell>
        </row>
        <row r="3313">
          <cell r="L3313" t="str">
            <v>Pharmacy</v>
          </cell>
          <cell r="M3313" t="str">
            <v>Validated</v>
          </cell>
        </row>
        <row r="3314">
          <cell r="L3314" t="str">
            <v>Pharmacy</v>
          </cell>
          <cell r="M3314" t="str">
            <v>Validated</v>
          </cell>
        </row>
        <row r="3315">
          <cell r="L3315" t="str">
            <v>Pharmacy</v>
          </cell>
          <cell r="M3315" t="str">
            <v>Validated</v>
          </cell>
        </row>
        <row r="3316">
          <cell r="L3316" t="str">
            <v>Pharmacy</v>
          </cell>
          <cell r="M3316" t="str">
            <v>Validated</v>
          </cell>
        </row>
        <row r="3317">
          <cell r="L3317" t="str">
            <v>Pharmacy</v>
          </cell>
          <cell r="M3317" t="str">
            <v>Validated</v>
          </cell>
        </row>
        <row r="3318">
          <cell r="L3318" t="str">
            <v>Pharmacy</v>
          </cell>
          <cell r="M3318" t="str">
            <v>Validated</v>
          </cell>
        </row>
        <row r="3319">
          <cell r="L3319" t="str">
            <v>Pharmacy</v>
          </cell>
          <cell r="M3319" t="str">
            <v>Validated</v>
          </cell>
        </row>
        <row r="3320">
          <cell r="L3320" t="str">
            <v>Pharmacy</v>
          </cell>
          <cell r="M3320" t="str">
            <v>Validated</v>
          </cell>
        </row>
        <row r="3321">
          <cell r="L3321" t="str">
            <v>Pharmacy</v>
          </cell>
          <cell r="M3321" t="str">
            <v>Validated</v>
          </cell>
        </row>
        <row r="3322">
          <cell r="L3322" t="str">
            <v>Pharmacy</v>
          </cell>
          <cell r="M3322" t="str">
            <v>Validated</v>
          </cell>
        </row>
        <row r="3323">
          <cell r="L3323" t="str">
            <v>Pharmacy</v>
          </cell>
          <cell r="M3323" t="str">
            <v>Validated</v>
          </cell>
        </row>
        <row r="3324">
          <cell r="L3324" t="str">
            <v>Pharmacy</v>
          </cell>
          <cell r="M3324" t="str">
            <v>Validated</v>
          </cell>
        </row>
        <row r="3325">
          <cell r="L3325" t="str">
            <v>Pharmacy</v>
          </cell>
          <cell r="M3325" t="str">
            <v>Validated</v>
          </cell>
        </row>
        <row r="3326">
          <cell r="L3326" t="str">
            <v>Pharmacy</v>
          </cell>
          <cell r="M3326" t="str">
            <v>Validated</v>
          </cell>
        </row>
        <row r="3327">
          <cell r="L3327" t="str">
            <v>Pharmacy</v>
          </cell>
          <cell r="M3327" t="str">
            <v>Validated</v>
          </cell>
        </row>
        <row r="3328">
          <cell r="L3328" t="str">
            <v>Pharmacy</v>
          </cell>
          <cell r="M3328" t="str">
            <v>Validated</v>
          </cell>
        </row>
        <row r="3329">
          <cell r="L3329" t="str">
            <v>Pharmacy</v>
          </cell>
          <cell r="M3329" t="str">
            <v>Validated</v>
          </cell>
        </row>
        <row r="3330">
          <cell r="L3330" t="str">
            <v>Pharmacy</v>
          </cell>
          <cell r="M3330" t="str">
            <v>Validated</v>
          </cell>
        </row>
        <row r="3331">
          <cell r="L3331" t="str">
            <v>Pharmacy</v>
          </cell>
          <cell r="M3331" t="str">
            <v>Validated</v>
          </cell>
        </row>
        <row r="3332">
          <cell r="L3332" t="str">
            <v>Pharmacy</v>
          </cell>
          <cell r="M3332" t="str">
            <v>Validated</v>
          </cell>
        </row>
        <row r="3333">
          <cell r="L3333" t="str">
            <v>Pharmacy</v>
          </cell>
          <cell r="M3333" t="str">
            <v>Validated</v>
          </cell>
        </row>
        <row r="3334">
          <cell r="L3334" t="str">
            <v>Pharmacy</v>
          </cell>
          <cell r="M3334" t="str">
            <v>Validated</v>
          </cell>
        </row>
        <row r="3335">
          <cell r="L3335" t="str">
            <v>Pharmacy</v>
          </cell>
          <cell r="M3335" t="str">
            <v>Validated</v>
          </cell>
        </row>
        <row r="3336">
          <cell r="L3336" t="str">
            <v>Pharmacy</v>
          </cell>
          <cell r="M3336" t="str">
            <v>Validated</v>
          </cell>
        </row>
        <row r="3337">
          <cell r="L3337" t="str">
            <v>Pharmacy</v>
          </cell>
          <cell r="M3337" t="str">
            <v>Validated</v>
          </cell>
        </row>
        <row r="3338">
          <cell r="L3338" t="str">
            <v>Pharmacy</v>
          </cell>
          <cell r="M3338" t="str">
            <v>Validated</v>
          </cell>
        </row>
        <row r="3339">
          <cell r="L3339" t="str">
            <v>Pharmacy</v>
          </cell>
          <cell r="M3339" t="str">
            <v>Validated</v>
          </cell>
        </row>
        <row r="3340">
          <cell r="L3340" t="str">
            <v>Pharmacy</v>
          </cell>
          <cell r="M3340" t="str">
            <v>Validated</v>
          </cell>
        </row>
        <row r="3341">
          <cell r="L3341" t="str">
            <v>Pharmacy</v>
          </cell>
          <cell r="M3341" t="str">
            <v>Validated</v>
          </cell>
        </row>
        <row r="3342">
          <cell r="L3342" t="str">
            <v>Pharmacy</v>
          </cell>
          <cell r="M3342" t="str">
            <v>Validated</v>
          </cell>
        </row>
        <row r="3343">
          <cell r="L3343" t="str">
            <v>Pharmacy</v>
          </cell>
          <cell r="M3343" t="str">
            <v>Validated</v>
          </cell>
        </row>
        <row r="3344">
          <cell r="L3344" t="str">
            <v>Pharmacy</v>
          </cell>
          <cell r="M3344" t="str">
            <v>Validated</v>
          </cell>
        </row>
        <row r="3345">
          <cell r="L3345" t="str">
            <v>Pharmacy</v>
          </cell>
          <cell r="M3345" t="str">
            <v>Validated</v>
          </cell>
        </row>
        <row r="3346">
          <cell r="L3346" t="str">
            <v>Pharmacy</v>
          </cell>
          <cell r="M3346" t="str">
            <v>Validated</v>
          </cell>
        </row>
        <row r="3347">
          <cell r="L3347" t="str">
            <v>Pharmacy</v>
          </cell>
          <cell r="M3347" t="str">
            <v>Validated</v>
          </cell>
        </row>
        <row r="3348">
          <cell r="L3348" t="str">
            <v>Pharmacy</v>
          </cell>
          <cell r="M3348" t="str">
            <v>Validated</v>
          </cell>
        </row>
        <row r="3349">
          <cell r="L3349" t="str">
            <v>Pharmacy</v>
          </cell>
          <cell r="M3349" t="str">
            <v>Validated</v>
          </cell>
        </row>
        <row r="3350">
          <cell r="L3350" t="str">
            <v>Pharmacy</v>
          </cell>
          <cell r="M3350" t="str">
            <v>Validated</v>
          </cell>
        </row>
        <row r="3351">
          <cell r="L3351" t="str">
            <v>Pharmacy</v>
          </cell>
          <cell r="M3351" t="str">
            <v>Validated</v>
          </cell>
        </row>
        <row r="3352">
          <cell r="L3352" t="str">
            <v>Pharmacy</v>
          </cell>
          <cell r="M3352" t="str">
            <v>Validated</v>
          </cell>
        </row>
        <row r="3353">
          <cell r="L3353" t="str">
            <v>Pharmacy</v>
          </cell>
          <cell r="M3353" t="str">
            <v>Validated</v>
          </cell>
        </row>
        <row r="3354">
          <cell r="L3354" t="str">
            <v>Pharmacy</v>
          </cell>
          <cell r="M3354" t="str">
            <v>Validated</v>
          </cell>
        </row>
        <row r="3355">
          <cell r="L3355" t="str">
            <v>Pharmacy</v>
          </cell>
          <cell r="M3355" t="str">
            <v>Validated</v>
          </cell>
        </row>
        <row r="3356">
          <cell r="L3356" t="str">
            <v>Pharmacy</v>
          </cell>
          <cell r="M3356" t="str">
            <v>Validated</v>
          </cell>
        </row>
        <row r="3357">
          <cell r="L3357" t="str">
            <v>Pharmacy</v>
          </cell>
          <cell r="M3357" t="str">
            <v>Validated</v>
          </cell>
        </row>
        <row r="3358">
          <cell r="L3358" t="str">
            <v>Pharmacy</v>
          </cell>
          <cell r="M3358" t="str">
            <v>Validated</v>
          </cell>
        </row>
        <row r="3359">
          <cell r="L3359" t="str">
            <v>Pharmacy</v>
          </cell>
          <cell r="M3359" t="str">
            <v>Validated</v>
          </cell>
        </row>
        <row r="3360">
          <cell r="L3360" t="str">
            <v>Pharmacy</v>
          </cell>
          <cell r="M3360" t="str">
            <v>Validated</v>
          </cell>
        </row>
        <row r="3361">
          <cell r="L3361" t="str">
            <v>Pharmacy</v>
          </cell>
          <cell r="M3361" t="str">
            <v>Validated</v>
          </cell>
        </row>
        <row r="3362">
          <cell r="L3362" t="str">
            <v>Pharmacy</v>
          </cell>
          <cell r="M3362" t="str">
            <v>Validated</v>
          </cell>
        </row>
        <row r="3363">
          <cell r="L3363" t="str">
            <v>Pharmacy</v>
          </cell>
          <cell r="M3363" t="str">
            <v>Validated</v>
          </cell>
        </row>
        <row r="3364">
          <cell r="L3364" t="str">
            <v>Pharmacy</v>
          </cell>
          <cell r="M3364" t="str">
            <v>Validated</v>
          </cell>
        </row>
        <row r="3365">
          <cell r="L3365" t="str">
            <v>Pharmacy</v>
          </cell>
          <cell r="M3365" t="str">
            <v>Validated</v>
          </cell>
        </row>
        <row r="3366">
          <cell r="L3366" t="str">
            <v>Pharmacy</v>
          </cell>
          <cell r="M3366" t="str">
            <v>Validated</v>
          </cell>
        </row>
        <row r="3367">
          <cell r="L3367" t="str">
            <v>Pharmacy</v>
          </cell>
          <cell r="M3367" t="str">
            <v>Validated</v>
          </cell>
        </row>
        <row r="3368">
          <cell r="L3368" t="str">
            <v>Pharmacy</v>
          </cell>
          <cell r="M3368" t="str">
            <v>Validated</v>
          </cell>
        </row>
        <row r="3369">
          <cell r="L3369" t="str">
            <v>Pharmacy</v>
          </cell>
          <cell r="M3369" t="str">
            <v>Validated</v>
          </cell>
        </row>
        <row r="3370">
          <cell r="L3370" t="str">
            <v>Pharmacy</v>
          </cell>
          <cell r="M3370" t="str">
            <v>Validated</v>
          </cell>
        </row>
        <row r="3371">
          <cell r="L3371" t="str">
            <v>Pharmacy</v>
          </cell>
          <cell r="M3371" t="str">
            <v>Validated</v>
          </cell>
        </row>
        <row r="3372">
          <cell r="L3372" t="str">
            <v>Pharmacy</v>
          </cell>
          <cell r="M3372" t="str">
            <v>Validated</v>
          </cell>
        </row>
        <row r="3373">
          <cell r="L3373" t="str">
            <v>Pharmacy</v>
          </cell>
          <cell r="M3373" t="str">
            <v>Validated</v>
          </cell>
        </row>
        <row r="3374">
          <cell r="L3374" t="str">
            <v>Pharmacy</v>
          </cell>
          <cell r="M3374" t="str">
            <v>Validated</v>
          </cell>
        </row>
        <row r="3375">
          <cell r="L3375" t="str">
            <v>Pharmacy</v>
          </cell>
          <cell r="M3375" t="str">
            <v>Validated</v>
          </cell>
        </row>
        <row r="3376">
          <cell r="L3376" t="str">
            <v>Pharmacy</v>
          </cell>
          <cell r="M3376" t="str">
            <v>Validated</v>
          </cell>
        </row>
        <row r="3377">
          <cell r="L3377" t="str">
            <v>Pharmacy</v>
          </cell>
          <cell r="M3377" t="str">
            <v>Validated</v>
          </cell>
        </row>
        <row r="3378">
          <cell r="L3378" t="str">
            <v>Pharmacy</v>
          </cell>
          <cell r="M3378" t="str">
            <v>Validated</v>
          </cell>
        </row>
        <row r="3379">
          <cell r="L3379" t="str">
            <v>Pharmacy</v>
          </cell>
          <cell r="M3379" t="str">
            <v>Validated</v>
          </cell>
        </row>
        <row r="3380">
          <cell r="L3380" t="str">
            <v>Pharmacy</v>
          </cell>
          <cell r="M3380" t="str">
            <v>Validated</v>
          </cell>
        </row>
        <row r="3381">
          <cell r="L3381" t="str">
            <v>Pharmacy</v>
          </cell>
          <cell r="M3381" t="str">
            <v>Validated</v>
          </cell>
        </row>
        <row r="3382">
          <cell r="L3382" t="str">
            <v>Pharmacy</v>
          </cell>
          <cell r="M3382" t="str">
            <v>Validated</v>
          </cell>
        </row>
        <row r="3383">
          <cell r="L3383" t="str">
            <v>Pharmacy</v>
          </cell>
          <cell r="M3383" t="str">
            <v>Validated</v>
          </cell>
        </row>
        <row r="3384">
          <cell r="L3384" t="str">
            <v>Pharmacy</v>
          </cell>
          <cell r="M3384" t="str">
            <v>Validated</v>
          </cell>
        </row>
        <row r="3385">
          <cell r="L3385" t="str">
            <v>Pharmacy</v>
          </cell>
          <cell r="M3385" t="str">
            <v>Validated</v>
          </cell>
        </row>
        <row r="3386">
          <cell r="L3386" t="str">
            <v>Pharmacy</v>
          </cell>
          <cell r="M3386" t="str">
            <v>Validated</v>
          </cell>
        </row>
        <row r="3387">
          <cell r="L3387" t="str">
            <v>Pharmacy</v>
          </cell>
          <cell r="M3387" t="str">
            <v>Validated</v>
          </cell>
        </row>
        <row r="3388">
          <cell r="L3388" t="str">
            <v>Pharmacy</v>
          </cell>
          <cell r="M3388" t="str">
            <v>Validated</v>
          </cell>
        </row>
        <row r="3389">
          <cell r="L3389" t="str">
            <v>Pharmacy</v>
          </cell>
          <cell r="M3389" t="str">
            <v>Validated</v>
          </cell>
        </row>
        <row r="3390">
          <cell r="L3390" t="str">
            <v>Pharmacy</v>
          </cell>
          <cell r="M3390" t="str">
            <v>Validated</v>
          </cell>
        </row>
        <row r="3391">
          <cell r="L3391" t="str">
            <v>Pharmacy</v>
          </cell>
          <cell r="M3391" t="str">
            <v>Validated</v>
          </cell>
        </row>
        <row r="3392">
          <cell r="L3392" t="str">
            <v>Pharmacy</v>
          </cell>
          <cell r="M3392" t="str">
            <v>Validated</v>
          </cell>
        </row>
        <row r="3393">
          <cell r="L3393" t="str">
            <v>Pharmacy</v>
          </cell>
          <cell r="M3393" t="str">
            <v>Validated</v>
          </cell>
        </row>
        <row r="3394">
          <cell r="L3394" t="str">
            <v>Pharmacy</v>
          </cell>
          <cell r="M3394" t="str">
            <v>Validated</v>
          </cell>
        </row>
        <row r="3395">
          <cell r="L3395" t="str">
            <v>Pharmacy</v>
          </cell>
          <cell r="M3395" t="str">
            <v>Validated</v>
          </cell>
        </row>
        <row r="3396">
          <cell r="L3396" t="str">
            <v>Pharmacy</v>
          </cell>
          <cell r="M3396" t="str">
            <v>Validated</v>
          </cell>
        </row>
        <row r="3397">
          <cell r="L3397" t="str">
            <v>Pharmacy</v>
          </cell>
          <cell r="M3397" t="str">
            <v>Validated</v>
          </cell>
        </row>
        <row r="3398">
          <cell r="L3398" t="str">
            <v>Pharmacy</v>
          </cell>
          <cell r="M3398" t="str">
            <v>Validated</v>
          </cell>
        </row>
        <row r="3399">
          <cell r="L3399" t="str">
            <v>Pharmacy</v>
          </cell>
          <cell r="M3399" t="str">
            <v>Validated</v>
          </cell>
        </row>
        <row r="3400">
          <cell r="L3400" t="str">
            <v>Pharmacy</v>
          </cell>
          <cell r="M3400" t="str">
            <v>Validated</v>
          </cell>
        </row>
        <row r="3401">
          <cell r="L3401" t="str">
            <v>Pharmacy</v>
          </cell>
          <cell r="M3401" t="str">
            <v>Validated</v>
          </cell>
        </row>
        <row r="3402">
          <cell r="L3402" t="str">
            <v>Pharmacy</v>
          </cell>
          <cell r="M3402" t="str">
            <v>Validated</v>
          </cell>
        </row>
        <row r="3403">
          <cell r="L3403" t="str">
            <v>Pharmacy</v>
          </cell>
          <cell r="M3403" t="str">
            <v>Validated</v>
          </cell>
        </row>
        <row r="3404">
          <cell r="L3404" t="str">
            <v>Pharmacy</v>
          </cell>
          <cell r="M3404" t="str">
            <v>Validated</v>
          </cell>
        </row>
        <row r="3405">
          <cell r="L3405" t="str">
            <v>Pharmacy</v>
          </cell>
          <cell r="M3405" t="str">
            <v>Validated</v>
          </cell>
        </row>
        <row r="3406">
          <cell r="L3406" t="str">
            <v>Pharmacy</v>
          </cell>
          <cell r="M3406" t="str">
            <v>Validated</v>
          </cell>
        </row>
        <row r="3407">
          <cell r="L3407" t="str">
            <v>Pharmacy</v>
          </cell>
          <cell r="M3407" t="str">
            <v>Validated</v>
          </cell>
        </row>
        <row r="3408">
          <cell r="L3408" t="str">
            <v>Pharmacy</v>
          </cell>
          <cell r="M3408" t="str">
            <v>Validated</v>
          </cell>
        </row>
        <row r="3409">
          <cell r="L3409" t="str">
            <v>Pharmacy</v>
          </cell>
          <cell r="M3409" t="str">
            <v>Validated</v>
          </cell>
        </row>
        <row r="3410">
          <cell r="L3410" t="str">
            <v>Pharmacy</v>
          </cell>
          <cell r="M3410" t="str">
            <v>Validated</v>
          </cell>
        </row>
        <row r="3411">
          <cell r="L3411" t="str">
            <v>Pharmacy</v>
          </cell>
          <cell r="M3411" t="str">
            <v>Validated</v>
          </cell>
        </row>
        <row r="3412">
          <cell r="L3412" t="str">
            <v>Pharmacy</v>
          </cell>
          <cell r="M3412" t="str">
            <v>Validated</v>
          </cell>
        </row>
        <row r="3413">
          <cell r="L3413" t="str">
            <v>Pharmacy</v>
          </cell>
          <cell r="M3413" t="str">
            <v>Validated</v>
          </cell>
        </row>
        <row r="3414">
          <cell r="L3414" t="str">
            <v>Pharmacy</v>
          </cell>
          <cell r="M3414" t="str">
            <v>Validated</v>
          </cell>
        </row>
        <row r="3415">
          <cell r="L3415" t="str">
            <v>Pharmacy</v>
          </cell>
          <cell r="M3415" t="str">
            <v>Validated</v>
          </cell>
        </row>
        <row r="3416">
          <cell r="L3416" t="str">
            <v>Pharmacy</v>
          </cell>
          <cell r="M3416" t="str">
            <v>Validated</v>
          </cell>
        </row>
        <row r="3417">
          <cell r="L3417" t="str">
            <v>Pharmacy</v>
          </cell>
          <cell r="M3417" t="str">
            <v>Validated</v>
          </cell>
        </row>
        <row r="3418">
          <cell r="L3418" t="str">
            <v>Pharmacy</v>
          </cell>
          <cell r="M3418" t="str">
            <v>Validated</v>
          </cell>
        </row>
        <row r="3419">
          <cell r="L3419" t="str">
            <v>Pharmacy</v>
          </cell>
          <cell r="M3419" t="str">
            <v>Validated</v>
          </cell>
        </row>
        <row r="3420">
          <cell r="L3420" t="str">
            <v>Pharmacy</v>
          </cell>
          <cell r="M3420" t="str">
            <v>Validated</v>
          </cell>
        </row>
        <row r="3421">
          <cell r="L3421" t="str">
            <v>Pharmacy</v>
          </cell>
          <cell r="M3421" t="str">
            <v>Validated</v>
          </cell>
        </row>
        <row r="3422">
          <cell r="L3422" t="str">
            <v>Pharmacy</v>
          </cell>
          <cell r="M3422" t="str">
            <v>Validated</v>
          </cell>
        </row>
        <row r="3423">
          <cell r="L3423" t="str">
            <v>Pharmacy</v>
          </cell>
          <cell r="M3423" t="str">
            <v>Validated</v>
          </cell>
        </row>
        <row r="3424">
          <cell r="L3424" t="str">
            <v>Pharmacy</v>
          </cell>
          <cell r="M3424" t="str">
            <v>Validated</v>
          </cell>
        </row>
        <row r="3425">
          <cell r="L3425" t="str">
            <v>Pharmacy</v>
          </cell>
          <cell r="M3425" t="str">
            <v>Validated</v>
          </cell>
        </row>
        <row r="3426">
          <cell r="L3426" t="str">
            <v>Pharmacy</v>
          </cell>
          <cell r="M3426" t="str">
            <v>Validated</v>
          </cell>
        </row>
        <row r="3427">
          <cell r="L3427" t="str">
            <v>Pharmacy</v>
          </cell>
          <cell r="M3427" t="str">
            <v>Validated</v>
          </cell>
        </row>
        <row r="3428">
          <cell r="L3428" t="str">
            <v>Pharmacy</v>
          </cell>
          <cell r="M3428" t="str">
            <v>Validated</v>
          </cell>
        </row>
        <row r="3429">
          <cell r="L3429" t="str">
            <v>Pharmacy</v>
          </cell>
          <cell r="M3429" t="str">
            <v>Validated</v>
          </cell>
        </row>
        <row r="3430">
          <cell r="L3430" t="str">
            <v>Pharmacy</v>
          </cell>
          <cell r="M3430" t="str">
            <v>Validated</v>
          </cell>
        </row>
        <row r="3431">
          <cell r="L3431" t="str">
            <v>Pharmacy</v>
          </cell>
          <cell r="M3431" t="str">
            <v>Validated</v>
          </cell>
        </row>
        <row r="3432">
          <cell r="L3432" t="str">
            <v>Pharmacy</v>
          </cell>
          <cell r="M3432" t="str">
            <v>Validated</v>
          </cell>
        </row>
        <row r="3433">
          <cell r="L3433" t="str">
            <v>Pharmacy</v>
          </cell>
          <cell r="M3433" t="str">
            <v>Validated</v>
          </cell>
        </row>
        <row r="3434">
          <cell r="L3434" t="str">
            <v>Pharmacy</v>
          </cell>
          <cell r="M3434" t="str">
            <v>Validated</v>
          </cell>
        </row>
        <row r="3435">
          <cell r="L3435" t="str">
            <v>Pharmacy</v>
          </cell>
          <cell r="M3435" t="str">
            <v>Validated</v>
          </cell>
        </row>
        <row r="3436">
          <cell r="L3436" t="str">
            <v>Pharmacy</v>
          </cell>
          <cell r="M3436" t="str">
            <v>Validated</v>
          </cell>
        </row>
        <row r="3437">
          <cell r="L3437" t="str">
            <v>Pharmacy</v>
          </cell>
          <cell r="M3437" t="str">
            <v>Validated</v>
          </cell>
        </row>
        <row r="3438">
          <cell r="L3438" t="str">
            <v>Pharmacy</v>
          </cell>
          <cell r="M3438" t="str">
            <v>Validated</v>
          </cell>
        </row>
        <row r="3439">
          <cell r="L3439" t="str">
            <v>Pharmacy</v>
          </cell>
          <cell r="M3439" t="str">
            <v>Validated</v>
          </cell>
        </row>
        <row r="3440">
          <cell r="L3440" t="str">
            <v>Pharmacy</v>
          </cell>
          <cell r="M3440" t="str">
            <v>Validated</v>
          </cell>
        </row>
        <row r="3441">
          <cell r="L3441" t="str">
            <v>Pharmacy</v>
          </cell>
          <cell r="M3441" t="str">
            <v>Validated</v>
          </cell>
        </row>
        <row r="3442">
          <cell r="L3442" t="str">
            <v>Pharmacy</v>
          </cell>
          <cell r="M3442" t="str">
            <v>Validated</v>
          </cell>
        </row>
        <row r="3443">
          <cell r="L3443" t="str">
            <v>Pharmacy</v>
          </cell>
          <cell r="M3443" t="str">
            <v>Validated</v>
          </cell>
        </row>
        <row r="3444">
          <cell r="L3444" t="str">
            <v>Pharmacy</v>
          </cell>
          <cell r="M3444" t="str">
            <v>Validated</v>
          </cell>
        </row>
        <row r="3445">
          <cell r="L3445" t="str">
            <v>Pharmacy</v>
          </cell>
          <cell r="M3445" t="str">
            <v>Validated</v>
          </cell>
        </row>
        <row r="3446">
          <cell r="L3446" t="str">
            <v>Pharmacy</v>
          </cell>
          <cell r="M3446" t="str">
            <v>Validated</v>
          </cell>
        </row>
        <row r="3447">
          <cell r="L3447" t="str">
            <v>Pharmacy</v>
          </cell>
          <cell r="M3447" t="str">
            <v>Validated</v>
          </cell>
        </row>
        <row r="3448">
          <cell r="L3448" t="str">
            <v>Pharmacy</v>
          </cell>
          <cell r="M3448" t="str">
            <v>Validated</v>
          </cell>
        </row>
        <row r="3449">
          <cell r="L3449" t="str">
            <v>Pharmacy</v>
          </cell>
          <cell r="M3449" t="str">
            <v>Validated</v>
          </cell>
        </row>
        <row r="3450">
          <cell r="L3450" t="str">
            <v>Pharmacy</v>
          </cell>
          <cell r="M3450" t="str">
            <v>Validated</v>
          </cell>
        </row>
        <row r="3451">
          <cell r="L3451" t="str">
            <v>Pharmacy</v>
          </cell>
          <cell r="M3451" t="str">
            <v>Validated</v>
          </cell>
        </row>
        <row r="3452">
          <cell r="L3452" t="str">
            <v>Pharmacy</v>
          </cell>
          <cell r="M3452" t="str">
            <v>Validated</v>
          </cell>
        </row>
        <row r="3453">
          <cell r="L3453" t="str">
            <v>Pharmacy</v>
          </cell>
          <cell r="M3453" t="str">
            <v>Validated</v>
          </cell>
        </row>
        <row r="3454">
          <cell r="L3454" t="str">
            <v>Pharmacy</v>
          </cell>
          <cell r="M3454" t="str">
            <v>Validated</v>
          </cell>
        </row>
        <row r="3455">
          <cell r="L3455" t="str">
            <v>Pharmacy</v>
          </cell>
          <cell r="M3455" t="str">
            <v>Validated</v>
          </cell>
        </row>
        <row r="3456">
          <cell r="L3456" t="str">
            <v>Pharmacy</v>
          </cell>
          <cell r="M3456" t="str">
            <v>Validated</v>
          </cell>
        </row>
        <row r="3457">
          <cell r="L3457" t="str">
            <v>Pharmacy</v>
          </cell>
          <cell r="M3457" t="str">
            <v>Validated</v>
          </cell>
        </row>
        <row r="3458">
          <cell r="L3458" t="str">
            <v>Pharmacy</v>
          </cell>
          <cell r="M3458" t="str">
            <v>Validated</v>
          </cell>
        </row>
        <row r="3459">
          <cell r="L3459" t="str">
            <v>Pharmacy</v>
          </cell>
          <cell r="M3459" t="str">
            <v>Validated</v>
          </cell>
        </row>
        <row r="3460">
          <cell r="L3460" t="str">
            <v>Pharmacy</v>
          </cell>
          <cell r="M3460" t="str">
            <v>Validated</v>
          </cell>
        </row>
        <row r="3461">
          <cell r="L3461" t="str">
            <v>Pharmacy</v>
          </cell>
          <cell r="M3461" t="str">
            <v>Validated</v>
          </cell>
        </row>
        <row r="3462">
          <cell r="L3462" t="str">
            <v>Pharmacy</v>
          </cell>
          <cell r="M3462" t="str">
            <v>Validated</v>
          </cell>
        </row>
        <row r="3463">
          <cell r="L3463" t="str">
            <v>Pharmacy</v>
          </cell>
          <cell r="M3463" t="str">
            <v>Validated</v>
          </cell>
        </row>
        <row r="3464">
          <cell r="L3464" t="str">
            <v>Pharmacy</v>
          </cell>
          <cell r="M3464" t="str">
            <v>Validated</v>
          </cell>
        </row>
        <row r="3465">
          <cell r="L3465" t="str">
            <v>Pharmacy</v>
          </cell>
          <cell r="M3465" t="str">
            <v>Validated</v>
          </cell>
        </row>
        <row r="3466">
          <cell r="L3466" t="str">
            <v>Pharmacy</v>
          </cell>
          <cell r="M3466" t="str">
            <v>Validated</v>
          </cell>
        </row>
        <row r="3467">
          <cell r="L3467" t="str">
            <v>Pharmacy</v>
          </cell>
          <cell r="M3467" t="str">
            <v>Validated</v>
          </cell>
        </row>
        <row r="3468">
          <cell r="L3468" t="str">
            <v>Pharmacy</v>
          </cell>
          <cell r="M3468" t="str">
            <v>Validated</v>
          </cell>
        </row>
        <row r="3469">
          <cell r="L3469" t="str">
            <v>Pharmacy</v>
          </cell>
          <cell r="M3469" t="str">
            <v>Validated</v>
          </cell>
        </row>
        <row r="3470">
          <cell r="L3470" t="str">
            <v>Pharmacy</v>
          </cell>
          <cell r="M3470" t="str">
            <v>Validated</v>
          </cell>
        </row>
        <row r="3471">
          <cell r="L3471" t="str">
            <v>Pharmacy</v>
          </cell>
          <cell r="M3471" t="str">
            <v>Validated</v>
          </cell>
        </row>
        <row r="3472">
          <cell r="L3472" t="str">
            <v>Pharmacy</v>
          </cell>
          <cell r="M3472" t="str">
            <v>Validated</v>
          </cell>
        </row>
        <row r="3473">
          <cell r="L3473" t="str">
            <v>Pharmacy</v>
          </cell>
          <cell r="M3473" t="str">
            <v>Validated</v>
          </cell>
        </row>
        <row r="3474">
          <cell r="L3474" t="str">
            <v>Pharmacy</v>
          </cell>
          <cell r="M3474" t="str">
            <v>Validated</v>
          </cell>
        </row>
        <row r="3475">
          <cell r="L3475" t="str">
            <v>Pharmacy</v>
          </cell>
          <cell r="M3475" t="str">
            <v>Validated</v>
          </cell>
        </row>
        <row r="3476">
          <cell r="L3476" t="str">
            <v>Pharmacy</v>
          </cell>
          <cell r="M3476" t="str">
            <v>Validated</v>
          </cell>
        </row>
        <row r="3477">
          <cell r="L3477" t="str">
            <v>Pharmacy</v>
          </cell>
          <cell r="M3477" t="str">
            <v>Validated</v>
          </cell>
        </row>
        <row r="3478">
          <cell r="L3478" t="str">
            <v>Pharmacy</v>
          </cell>
          <cell r="M3478" t="str">
            <v>Validated</v>
          </cell>
        </row>
        <row r="3479">
          <cell r="L3479" t="str">
            <v>Pharmacy</v>
          </cell>
          <cell r="M3479" t="str">
            <v>Validated</v>
          </cell>
        </row>
        <row r="3480">
          <cell r="L3480" t="str">
            <v>Pharmacy</v>
          </cell>
          <cell r="M3480" t="str">
            <v>Validated</v>
          </cell>
        </row>
        <row r="3481">
          <cell r="L3481" t="str">
            <v>Pharmacy</v>
          </cell>
          <cell r="M3481" t="str">
            <v>Validated</v>
          </cell>
        </row>
        <row r="3482">
          <cell r="L3482" t="str">
            <v>Pharmacy</v>
          </cell>
          <cell r="M3482" t="str">
            <v>Validated</v>
          </cell>
        </row>
        <row r="3483">
          <cell r="L3483" t="str">
            <v>Pharmacy</v>
          </cell>
          <cell r="M3483" t="str">
            <v>Validated</v>
          </cell>
        </row>
        <row r="3484">
          <cell r="L3484" t="str">
            <v>Pharmacy</v>
          </cell>
          <cell r="M3484" t="str">
            <v>Validated</v>
          </cell>
        </row>
        <row r="3485">
          <cell r="L3485" t="str">
            <v>Pharmacy</v>
          </cell>
          <cell r="M3485" t="str">
            <v>Validated</v>
          </cell>
        </row>
        <row r="3486">
          <cell r="L3486" t="str">
            <v>Pharmacy</v>
          </cell>
          <cell r="M3486" t="str">
            <v>Validated</v>
          </cell>
        </row>
        <row r="3487">
          <cell r="L3487" t="str">
            <v>Pharmacy</v>
          </cell>
          <cell r="M3487" t="str">
            <v>Validated</v>
          </cell>
        </row>
        <row r="3488">
          <cell r="L3488" t="str">
            <v>Pharmacy</v>
          </cell>
          <cell r="M3488" t="str">
            <v>Validated</v>
          </cell>
        </row>
        <row r="3489">
          <cell r="L3489" t="str">
            <v>Pharmacy</v>
          </cell>
          <cell r="M3489" t="str">
            <v>Validated</v>
          </cell>
        </row>
        <row r="3490">
          <cell r="L3490" t="str">
            <v>Pharmacy</v>
          </cell>
          <cell r="M3490" t="str">
            <v>Validated</v>
          </cell>
        </row>
        <row r="3491">
          <cell r="L3491" t="str">
            <v>Pharmacy</v>
          </cell>
          <cell r="M3491" t="str">
            <v>Validated</v>
          </cell>
        </row>
        <row r="3492">
          <cell r="L3492" t="str">
            <v>Pharmacy</v>
          </cell>
          <cell r="M3492" t="str">
            <v>Validated</v>
          </cell>
        </row>
        <row r="3493">
          <cell r="L3493" t="str">
            <v>Pharmacy</v>
          </cell>
          <cell r="M3493" t="str">
            <v>Validated</v>
          </cell>
        </row>
        <row r="3494">
          <cell r="L3494" t="str">
            <v>Pharmacy</v>
          </cell>
          <cell r="M3494" t="str">
            <v>Validated</v>
          </cell>
        </row>
        <row r="3495">
          <cell r="L3495" t="str">
            <v>Pharmacy</v>
          </cell>
          <cell r="M3495" t="str">
            <v>Validated</v>
          </cell>
        </row>
        <row r="3496">
          <cell r="L3496" t="str">
            <v>Pharmacy</v>
          </cell>
          <cell r="M3496" t="str">
            <v>Validated</v>
          </cell>
        </row>
        <row r="3497">
          <cell r="L3497" t="str">
            <v>Pharmacy</v>
          </cell>
          <cell r="M3497" t="str">
            <v>Validated</v>
          </cell>
        </row>
        <row r="3498">
          <cell r="L3498" t="str">
            <v>Pharmacy</v>
          </cell>
          <cell r="M3498" t="str">
            <v>Validated</v>
          </cell>
        </row>
        <row r="3499">
          <cell r="L3499" t="str">
            <v>Pharmacy</v>
          </cell>
          <cell r="M3499" t="str">
            <v>Validated</v>
          </cell>
        </row>
        <row r="3500">
          <cell r="L3500" t="str">
            <v>Pharmacy</v>
          </cell>
          <cell r="M3500" t="str">
            <v>Validated</v>
          </cell>
        </row>
        <row r="3501">
          <cell r="L3501" t="str">
            <v>Pharmacy</v>
          </cell>
          <cell r="M3501" t="str">
            <v>Validated</v>
          </cell>
        </row>
        <row r="3502">
          <cell r="L3502" t="str">
            <v>Pharmacy</v>
          </cell>
          <cell r="M3502" t="str">
            <v>Validated</v>
          </cell>
        </row>
        <row r="3503">
          <cell r="L3503" t="str">
            <v>Pharmacy</v>
          </cell>
          <cell r="M3503" t="str">
            <v>Validated</v>
          </cell>
        </row>
        <row r="3504">
          <cell r="L3504" t="str">
            <v>Pharmacy</v>
          </cell>
          <cell r="M3504" t="str">
            <v>Validated</v>
          </cell>
        </row>
        <row r="3505">
          <cell r="L3505" t="str">
            <v>Pharmacy</v>
          </cell>
          <cell r="M3505" t="str">
            <v>Validated</v>
          </cell>
        </row>
        <row r="3506">
          <cell r="L3506" t="str">
            <v>Pharmacy</v>
          </cell>
          <cell r="M3506" t="str">
            <v>Validated</v>
          </cell>
        </row>
        <row r="3507">
          <cell r="L3507" t="str">
            <v>Pharmacy</v>
          </cell>
          <cell r="M3507" t="str">
            <v>Validated</v>
          </cell>
        </row>
        <row r="3508">
          <cell r="L3508" t="str">
            <v>Pharmacy</v>
          </cell>
          <cell r="M3508" t="str">
            <v>Validated</v>
          </cell>
        </row>
        <row r="3509">
          <cell r="L3509" t="str">
            <v>Pharmacy</v>
          </cell>
          <cell r="M3509" t="str">
            <v>Validated</v>
          </cell>
        </row>
        <row r="3510">
          <cell r="L3510" t="str">
            <v>Pharmacy</v>
          </cell>
          <cell r="M3510" t="str">
            <v>Validated</v>
          </cell>
        </row>
        <row r="3511">
          <cell r="L3511" t="str">
            <v>Pharmacy</v>
          </cell>
          <cell r="M3511" t="str">
            <v>Validated</v>
          </cell>
        </row>
        <row r="3512">
          <cell r="L3512" t="str">
            <v>Pharmacy</v>
          </cell>
          <cell r="M3512" t="str">
            <v>Validated</v>
          </cell>
        </row>
        <row r="3513">
          <cell r="L3513" t="str">
            <v>Pharmacy</v>
          </cell>
          <cell r="M3513" t="str">
            <v>Validated</v>
          </cell>
        </row>
        <row r="3514">
          <cell r="L3514" t="str">
            <v>Pharmacy</v>
          </cell>
          <cell r="M3514" t="str">
            <v>Validated</v>
          </cell>
        </row>
        <row r="3515">
          <cell r="L3515" t="str">
            <v>Pharmacy</v>
          </cell>
          <cell r="M3515" t="str">
            <v>Validated</v>
          </cell>
        </row>
        <row r="3516">
          <cell r="L3516" t="str">
            <v>Pharmacy</v>
          </cell>
          <cell r="M3516" t="str">
            <v>Validated</v>
          </cell>
        </row>
        <row r="3517">
          <cell r="L3517" t="str">
            <v>Pharmacy</v>
          </cell>
          <cell r="M3517" t="str">
            <v>Validated</v>
          </cell>
        </row>
        <row r="3518">
          <cell r="L3518" t="str">
            <v>Pharmacy</v>
          </cell>
          <cell r="M3518" t="str">
            <v>Validated</v>
          </cell>
        </row>
        <row r="3519">
          <cell r="L3519" t="str">
            <v>Pharmacy</v>
          </cell>
          <cell r="M3519" t="str">
            <v>Validated</v>
          </cell>
        </row>
        <row r="3520">
          <cell r="L3520" t="str">
            <v>Pharmacy</v>
          </cell>
          <cell r="M3520" t="str">
            <v>Validated</v>
          </cell>
        </row>
        <row r="3521">
          <cell r="L3521" t="str">
            <v>Pharmacy</v>
          </cell>
          <cell r="M3521" t="str">
            <v>Validated</v>
          </cell>
        </row>
        <row r="3522">
          <cell r="L3522" t="str">
            <v>Pharmacy</v>
          </cell>
          <cell r="M3522" t="str">
            <v>Validated</v>
          </cell>
        </row>
        <row r="3523">
          <cell r="L3523" t="str">
            <v>Pharmacy</v>
          </cell>
          <cell r="M3523" t="str">
            <v>Validated</v>
          </cell>
        </row>
        <row r="3524">
          <cell r="L3524" t="str">
            <v>Pharmacy</v>
          </cell>
          <cell r="M3524" t="str">
            <v>Validated</v>
          </cell>
        </row>
        <row r="3525">
          <cell r="L3525" t="str">
            <v>Pharmacy</v>
          </cell>
          <cell r="M3525" t="str">
            <v>Validated</v>
          </cell>
        </row>
        <row r="3526">
          <cell r="L3526" t="str">
            <v>Pharmacy</v>
          </cell>
          <cell r="M3526" t="str">
            <v>Validated</v>
          </cell>
        </row>
        <row r="3527">
          <cell r="L3527" t="str">
            <v>Pharmacy</v>
          </cell>
          <cell r="M3527" t="str">
            <v>Validated</v>
          </cell>
        </row>
        <row r="3528">
          <cell r="L3528" t="str">
            <v>Pharmacy</v>
          </cell>
          <cell r="M3528" t="str">
            <v>Validated</v>
          </cell>
        </row>
        <row r="3529">
          <cell r="L3529" t="str">
            <v>Pharmacy</v>
          </cell>
          <cell r="M3529" t="str">
            <v>Validated</v>
          </cell>
        </row>
        <row r="3530">
          <cell r="L3530" t="str">
            <v>Pharmacy</v>
          </cell>
          <cell r="M3530" t="str">
            <v>Validated</v>
          </cell>
        </row>
        <row r="3531">
          <cell r="L3531" t="str">
            <v>Pharmacy</v>
          </cell>
          <cell r="M3531" t="str">
            <v>Validated</v>
          </cell>
        </row>
        <row r="3532">
          <cell r="L3532" t="str">
            <v>Pharmacy</v>
          </cell>
          <cell r="M3532" t="str">
            <v>Validated</v>
          </cell>
        </row>
        <row r="3533">
          <cell r="L3533" t="str">
            <v>Pharmacy</v>
          </cell>
          <cell r="M3533" t="str">
            <v>Validated</v>
          </cell>
        </row>
        <row r="3534">
          <cell r="L3534" t="str">
            <v>Pharmacy</v>
          </cell>
          <cell r="M3534" t="str">
            <v>Validated</v>
          </cell>
        </row>
        <row r="3535">
          <cell r="L3535" t="str">
            <v>Pharmacy</v>
          </cell>
          <cell r="M3535" t="str">
            <v>Validated</v>
          </cell>
        </row>
        <row r="3536">
          <cell r="L3536" t="str">
            <v>Pharmacy</v>
          </cell>
          <cell r="M3536" t="str">
            <v>Validated</v>
          </cell>
        </row>
        <row r="3537">
          <cell r="L3537" t="str">
            <v>Pharmacy</v>
          </cell>
          <cell r="M3537" t="str">
            <v>Validated</v>
          </cell>
        </row>
        <row r="3538">
          <cell r="L3538" t="str">
            <v>Pharmacy</v>
          </cell>
          <cell r="M3538" t="str">
            <v>Validated</v>
          </cell>
        </row>
        <row r="3539">
          <cell r="L3539" t="str">
            <v>Pharmacy</v>
          </cell>
          <cell r="M3539" t="str">
            <v>Validated</v>
          </cell>
        </row>
        <row r="3540">
          <cell r="L3540" t="str">
            <v>Pharmacy</v>
          </cell>
          <cell r="M3540" t="str">
            <v>Validated</v>
          </cell>
        </row>
        <row r="3541">
          <cell r="L3541" t="str">
            <v>Pharmacy</v>
          </cell>
          <cell r="M3541" t="str">
            <v>Validated</v>
          </cell>
        </row>
        <row r="3542">
          <cell r="L3542" t="str">
            <v>Pharmacy</v>
          </cell>
          <cell r="M3542" t="str">
            <v>Validated</v>
          </cell>
        </row>
        <row r="3543">
          <cell r="L3543" t="str">
            <v>Pharmacy</v>
          </cell>
          <cell r="M3543" t="str">
            <v>Validated</v>
          </cell>
        </row>
        <row r="3544">
          <cell r="L3544" t="str">
            <v>Pharmacy</v>
          </cell>
          <cell r="M3544" t="str">
            <v>Validated</v>
          </cell>
        </row>
        <row r="3545">
          <cell r="L3545" t="str">
            <v>Pharmacy</v>
          </cell>
          <cell r="M3545" t="str">
            <v>Validated</v>
          </cell>
        </row>
        <row r="3546">
          <cell r="L3546" t="str">
            <v>Pharmacy</v>
          </cell>
          <cell r="M3546" t="str">
            <v>Validated</v>
          </cell>
        </row>
        <row r="3547">
          <cell r="L3547" t="str">
            <v>Pharmacy</v>
          </cell>
          <cell r="M3547" t="str">
            <v>Validated</v>
          </cell>
        </row>
        <row r="3548">
          <cell r="L3548" t="str">
            <v>Pharmacy</v>
          </cell>
          <cell r="M3548" t="str">
            <v>Validated</v>
          </cell>
        </row>
        <row r="3549">
          <cell r="L3549" t="str">
            <v>Pharmacy</v>
          </cell>
          <cell r="M3549" t="str">
            <v>Validated</v>
          </cell>
        </row>
        <row r="3550">
          <cell r="L3550" t="str">
            <v>Pharmacy</v>
          </cell>
          <cell r="M3550" t="str">
            <v>Validated</v>
          </cell>
        </row>
        <row r="3551">
          <cell r="L3551" t="str">
            <v>Pharmacy</v>
          </cell>
          <cell r="M3551" t="str">
            <v>Validated</v>
          </cell>
        </row>
        <row r="3552">
          <cell r="L3552" t="str">
            <v>Pharmacy</v>
          </cell>
          <cell r="M3552" t="str">
            <v>Validated</v>
          </cell>
        </row>
        <row r="3553">
          <cell r="L3553" t="str">
            <v>Pharmacy</v>
          </cell>
          <cell r="M3553" t="str">
            <v>Validated</v>
          </cell>
        </row>
        <row r="3554">
          <cell r="L3554" t="str">
            <v>Pharmacy</v>
          </cell>
          <cell r="M3554" t="str">
            <v>Validated</v>
          </cell>
        </row>
        <row r="3555">
          <cell r="L3555" t="str">
            <v>Pharmacy</v>
          </cell>
          <cell r="M3555" t="str">
            <v>Validated</v>
          </cell>
        </row>
        <row r="3556">
          <cell r="L3556" t="str">
            <v>Pharmacy</v>
          </cell>
          <cell r="M3556" t="str">
            <v>Validated</v>
          </cell>
        </row>
        <row r="3557">
          <cell r="L3557" t="str">
            <v>Pharmacy</v>
          </cell>
          <cell r="M3557" t="str">
            <v>Validated</v>
          </cell>
        </row>
        <row r="3558">
          <cell r="L3558" t="str">
            <v>Pharmacy</v>
          </cell>
          <cell r="M3558" t="str">
            <v>Validated</v>
          </cell>
        </row>
        <row r="3559">
          <cell r="L3559" t="str">
            <v>Pharmacy</v>
          </cell>
          <cell r="M3559" t="str">
            <v>Validated</v>
          </cell>
        </row>
        <row r="3560">
          <cell r="L3560" t="str">
            <v>Pharmacy</v>
          </cell>
          <cell r="M3560" t="str">
            <v>Validated</v>
          </cell>
        </row>
        <row r="3561">
          <cell r="L3561" t="str">
            <v>Pharmacy</v>
          </cell>
          <cell r="M3561" t="str">
            <v>Validated</v>
          </cell>
        </row>
        <row r="3562">
          <cell r="L3562" t="str">
            <v>Pharmacy</v>
          </cell>
          <cell r="M3562" t="str">
            <v>Validated</v>
          </cell>
        </row>
        <row r="3563">
          <cell r="L3563" t="str">
            <v>Pharmacy</v>
          </cell>
          <cell r="M3563" t="str">
            <v>Validated</v>
          </cell>
        </row>
        <row r="3564">
          <cell r="L3564" t="str">
            <v>Pharmacy</v>
          </cell>
          <cell r="M3564" t="str">
            <v>Validated</v>
          </cell>
        </row>
        <row r="3565">
          <cell r="L3565" t="str">
            <v>Pharmacy</v>
          </cell>
          <cell r="M3565" t="str">
            <v>Validated</v>
          </cell>
        </row>
        <row r="3566">
          <cell r="L3566" t="str">
            <v>Pharmacy</v>
          </cell>
          <cell r="M3566" t="str">
            <v>Validated</v>
          </cell>
        </row>
        <row r="3567">
          <cell r="L3567" t="str">
            <v>Pharmacy</v>
          </cell>
          <cell r="M3567" t="str">
            <v>Validated</v>
          </cell>
        </row>
        <row r="3568">
          <cell r="L3568" t="str">
            <v>Pharmacy</v>
          </cell>
          <cell r="M3568" t="str">
            <v>Validated</v>
          </cell>
        </row>
        <row r="3569">
          <cell r="L3569" t="str">
            <v>Pharmacy</v>
          </cell>
          <cell r="M3569" t="str">
            <v>Validated</v>
          </cell>
        </row>
        <row r="3570">
          <cell r="L3570" t="str">
            <v>Pharmacy</v>
          </cell>
          <cell r="M3570" t="str">
            <v>Validated</v>
          </cell>
        </row>
        <row r="3571">
          <cell r="L3571" t="str">
            <v>Pharmacy</v>
          </cell>
          <cell r="M3571" t="str">
            <v>Validated</v>
          </cell>
        </row>
        <row r="3572">
          <cell r="L3572" t="str">
            <v>Pharmacy</v>
          </cell>
          <cell r="M3572" t="str">
            <v>Validated</v>
          </cell>
        </row>
        <row r="3573">
          <cell r="L3573" t="str">
            <v>Pharmacy</v>
          </cell>
          <cell r="M3573" t="str">
            <v>Validated</v>
          </cell>
        </row>
        <row r="3574">
          <cell r="L3574" t="str">
            <v>Pharmacy</v>
          </cell>
          <cell r="M3574" t="str">
            <v>Validated</v>
          </cell>
        </row>
        <row r="3575">
          <cell r="L3575" t="str">
            <v>Pharmacy</v>
          </cell>
          <cell r="M3575" t="str">
            <v>Validated</v>
          </cell>
        </row>
        <row r="3576">
          <cell r="L3576" t="str">
            <v>Pharmacy</v>
          </cell>
          <cell r="M3576" t="str">
            <v>Validated</v>
          </cell>
        </row>
        <row r="3577">
          <cell r="L3577" t="str">
            <v>Pharmacy</v>
          </cell>
          <cell r="M3577" t="str">
            <v>Validated</v>
          </cell>
        </row>
        <row r="3578">
          <cell r="L3578" t="str">
            <v>Pharmacy</v>
          </cell>
          <cell r="M3578" t="str">
            <v>Validated</v>
          </cell>
        </row>
        <row r="3579">
          <cell r="L3579" t="str">
            <v>Pharmacy</v>
          </cell>
          <cell r="M3579" t="str">
            <v>Validated</v>
          </cell>
        </row>
        <row r="3580">
          <cell r="L3580" t="str">
            <v>Pharmacy</v>
          </cell>
          <cell r="M3580" t="str">
            <v>Validated</v>
          </cell>
        </row>
        <row r="3581">
          <cell r="L3581" t="str">
            <v>Pharmacy</v>
          </cell>
          <cell r="M3581" t="str">
            <v>Validated</v>
          </cell>
        </row>
        <row r="3582">
          <cell r="L3582" t="str">
            <v>Pharmacy</v>
          </cell>
          <cell r="M3582" t="str">
            <v>Validated</v>
          </cell>
        </row>
        <row r="3583">
          <cell r="L3583" t="str">
            <v>Pharmacy</v>
          </cell>
          <cell r="M3583" t="str">
            <v>Validated</v>
          </cell>
        </row>
        <row r="3584">
          <cell r="L3584" t="str">
            <v>Pharmacy</v>
          </cell>
          <cell r="M3584" t="str">
            <v>Validated</v>
          </cell>
        </row>
        <row r="3585">
          <cell r="L3585" t="str">
            <v>Pharmacy</v>
          </cell>
          <cell r="M3585" t="str">
            <v>Validated</v>
          </cell>
        </row>
        <row r="3586">
          <cell r="L3586" t="str">
            <v>Pharmacy</v>
          </cell>
          <cell r="M3586" t="str">
            <v>Validated</v>
          </cell>
        </row>
        <row r="3587">
          <cell r="L3587" t="str">
            <v>Pharmacy</v>
          </cell>
          <cell r="M3587" t="str">
            <v>Validated</v>
          </cell>
        </row>
        <row r="3588">
          <cell r="L3588" t="str">
            <v>Pharmacy</v>
          </cell>
          <cell r="M3588" t="str">
            <v>Validated</v>
          </cell>
        </row>
        <row r="3589">
          <cell r="L3589" t="str">
            <v>Pharmacy</v>
          </cell>
          <cell r="M3589" t="str">
            <v>Validated</v>
          </cell>
        </row>
        <row r="3590">
          <cell r="L3590" t="str">
            <v>Pharmacy</v>
          </cell>
          <cell r="M3590" t="str">
            <v>Validated</v>
          </cell>
        </row>
        <row r="3591">
          <cell r="L3591" t="str">
            <v>Pharmacy</v>
          </cell>
          <cell r="M3591" t="str">
            <v>Validated</v>
          </cell>
        </row>
        <row r="3592">
          <cell r="L3592" t="str">
            <v>Pharmacy</v>
          </cell>
          <cell r="M3592" t="str">
            <v>Validated</v>
          </cell>
        </row>
        <row r="3593">
          <cell r="L3593" t="str">
            <v>Pharmacy</v>
          </cell>
          <cell r="M3593" t="str">
            <v>Validated</v>
          </cell>
        </row>
        <row r="3594">
          <cell r="L3594" t="str">
            <v>Pharmacy</v>
          </cell>
          <cell r="M3594" t="str">
            <v>Validated</v>
          </cell>
        </row>
        <row r="3595">
          <cell r="L3595" t="str">
            <v>Pharmacy</v>
          </cell>
          <cell r="M3595" t="str">
            <v>Validated</v>
          </cell>
        </row>
        <row r="3596">
          <cell r="L3596" t="str">
            <v>Pharmacy</v>
          </cell>
          <cell r="M3596" t="str">
            <v>Validated</v>
          </cell>
        </row>
        <row r="3597">
          <cell r="L3597" t="str">
            <v>Pharmacy</v>
          </cell>
          <cell r="M3597" t="str">
            <v>Validated</v>
          </cell>
        </row>
        <row r="3598">
          <cell r="L3598" t="str">
            <v>Pharmacy</v>
          </cell>
          <cell r="M3598" t="str">
            <v>Validated</v>
          </cell>
        </row>
        <row r="3599">
          <cell r="L3599" t="str">
            <v>Pharmacy</v>
          </cell>
          <cell r="M3599" t="str">
            <v>Validated</v>
          </cell>
        </row>
        <row r="3600">
          <cell r="L3600" t="str">
            <v>Pharmacy</v>
          </cell>
          <cell r="M3600" t="str">
            <v>Validated</v>
          </cell>
        </row>
        <row r="3601">
          <cell r="L3601" t="str">
            <v>Pharmacy</v>
          </cell>
          <cell r="M3601" t="str">
            <v>Validated</v>
          </cell>
        </row>
        <row r="3602">
          <cell r="L3602" t="str">
            <v>Pharmacy</v>
          </cell>
          <cell r="M3602" t="str">
            <v>Validated</v>
          </cell>
        </row>
        <row r="3603">
          <cell r="L3603" t="str">
            <v>Pharmacy</v>
          </cell>
          <cell r="M3603" t="str">
            <v>Validated</v>
          </cell>
        </row>
        <row r="3604">
          <cell r="L3604" t="str">
            <v>Pharmacy</v>
          </cell>
          <cell r="M3604" t="str">
            <v>Validated</v>
          </cell>
        </row>
        <row r="3605">
          <cell r="L3605" t="str">
            <v>Pharmacy</v>
          </cell>
          <cell r="M3605" t="str">
            <v>Validated</v>
          </cell>
        </row>
        <row r="3606">
          <cell r="L3606" t="str">
            <v>Pharmacy</v>
          </cell>
          <cell r="M3606" t="str">
            <v>Validated</v>
          </cell>
        </row>
        <row r="3607">
          <cell r="L3607" t="str">
            <v>Pharmacy</v>
          </cell>
          <cell r="M3607" t="str">
            <v>Validated</v>
          </cell>
        </row>
        <row r="3608">
          <cell r="L3608" t="str">
            <v>Pharmacy</v>
          </cell>
          <cell r="M3608" t="str">
            <v>Validated</v>
          </cell>
        </row>
        <row r="3609">
          <cell r="L3609" t="str">
            <v>Pharmacy</v>
          </cell>
          <cell r="M3609" t="str">
            <v>Validated</v>
          </cell>
        </row>
        <row r="3610">
          <cell r="L3610" t="str">
            <v>Pharmacy</v>
          </cell>
          <cell r="M3610" t="str">
            <v>Validated</v>
          </cell>
        </row>
        <row r="3611">
          <cell r="L3611" t="str">
            <v>Pharmacy</v>
          </cell>
          <cell r="M3611" t="str">
            <v>Validated</v>
          </cell>
        </row>
        <row r="3612">
          <cell r="L3612" t="str">
            <v>Pharmacy</v>
          </cell>
          <cell r="M3612" t="str">
            <v>Validated</v>
          </cell>
        </row>
        <row r="3613">
          <cell r="L3613" t="str">
            <v>Pharmacy</v>
          </cell>
          <cell r="M3613" t="str">
            <v>Validated</v>
          </cell>
        </row>
        <row r="3614">
          <cell r="L3614" t="str">
            <v>Pharmacy</v>
          </cell>
          <cell r="M3614" t="str">
            <v>Validated</v>
          </cell>
        </row>
        <row r="3615">
          <cell r="L3615" t="str">
            <v>Pharmacy</v>
          </cell>
          <cell r="M3615" t="str">
            <v>Validated</v>
          </cell>
        </row>
        <row r="3616">
          <cell r="L3616" t="str">
            <v>Pharmacy</v>
          </cell>
          <cell r="M3616" t="str">
            <v>Validated</v>
          </cell>
        </row>
        <row r="3617">
          <cell r="L3617" t="str">
            <v>Pharmacy</v>
          </cell>
          <cell r="M3617" t="str">
            <v>Validated</v>
          </cell>
        </row>
        <row r="3618">
          <cell r="L3618" t="str">
            <v>Pharmacy</v>
          </cell>
          <cell r="M3618" t="str">
            <v>Validated</v>
          </cell>
        </row>
        <row r="3619">
          <cell r="L3619" t="str">
            <v>Pharmacy</v>
          </cell>
          <cell r="M3619" t="str">
            <v>Validated</v>
          </cell>
        </row>
        <row r="3620">
          <cell r="L3620" t="str">
            <v>Pharmacy</v>
          </cell>
          <cell r="M3620" t="str">
            <v>Validated</v>
          </cell>
        </row>
        <row r="3621">
          <cell r="L3621" t="str">
            <v>Pharmacy</v>
          </cell>
          <cell r="M3621" t="str">
            <v>Validated</v>
          </cell>
        </row>
        <row r="3622">
          <cell r="L3622" t="str">
            <v>Pharmacy</v>
          </cell>
          <cell r="M3622" t="str">
            <v>Validated</v>
          </cell>
        </row>
        <row r="3623">
          <cell r="L3623" t="str">
            <v>Pharmacy</v>
          </cell>
          <cell r="M3623" t="str">
            <v>Validated</v>
          </cell>
        </row>
        <row r="3624">
          <cell r="L3624" t="str">
            <v>Pharmacy</v>
          </cell>
          <cell r="M3624" t="str">
            <v>Validated</v>
          </cell>
        </row>
        <row r="3625">
          <cell r="L3625" t="str">
            <v>Pharmacy</v>
          </cell>
          <cell r="M3625" t="str">
            <v>Validated</v>
          </cell>
        </row>
        <row r="3626">
          <cell r="L3626" t="str">
            <v>Pharmacy</v>
          </cell>
          <cell r="M3626" t="str">
            <v>Validated</v>
          </cell>
        </row>
        <row r="3627">
          <cell r="L3627" t="str">
            <v>Pharmacy</v>
          </cell>
          <cell r="M3627" t="str">
            <v>Validated</v>
          </cell>
        </row>
        <row r="3628">
          <cell r="L3628" t="str">
            <v>Pharmacy</v>
          </cell>
          <cell r="M3628" t="str">
            <v>Validated</v>
          </cell>
        </row>
        <row r="3629">
          <cell r="L3629" t="str">
            <v>Pharmacy</v>
          </cell>
          <cell r="M3629" t="str">
            <v>Validated</v>
          </cell>
        </row>
        <row r="3630">
          <cell r="L3630" t="str">
            <v>Pharmacy</v>
          </cell>
          <cell r="M3630" t="str">
            <v>Validated</v>
          </cell>
        </row>
        <row r="3631">
          <cell r="L3631" t="str">
            <v>Pharmacy</v>
          </cell>
          <cell r="M3631" t="str">
            <v>Validated</v>
          </cell>
        </row>
        <row r="3632">
          <cell r="L3632" t="str">
            <v>Pharmacy</v>
          </cell>
          <cell r="M3632" t="str">
            <v>Validated</v>
          </cell>
        </row>
        <row r="3633">
          <cell r="L3633" t="str">
            <v>Pharmacy</v>
          </cell>
          <cell r="M3633" t="str">
            <v>Validated</v>
          </cell>
        </row>
        <row r="3634">
          <cell r="L3634" t="str">
            <v>Pharmacy</v>
          </cell>
          <cell r="M3634" t="str">
            <v>Validated</v>
          </cell>
        </row>
        <row r="3635">
          <cell r="L3635" t="str">
            <v>Pharmacy</v>
          </cell>
          <cell r="M3635" t="str">
            <v>Validated</v>
          </cell>
        </row>
        <row r="3636">
          <cell r="L3636" t="str">
            <v>Pharmacy</v>
          </cell>
          <cell r="M3636" t="str">
            <v>Validated</v>
          </cell>
        </row>
        <row r="3637">
          <cell r="L3637" t="str">
            <v>Pharmacy</v>
          </cell>
          <cell r="M3637" t="str">
            <v>Validated</v>
          </cell>
        </row>
        <row r="3638">
          <cell r="L3638" t="str">
            <v>Pharmacy</v>
          </cell>
          <cell r="M3638" t="str">
            <v>Validated</v>
          </cell>
        </row>
        <row r="3639">
          <cell r="L3639" t="str">
            <v>Pharmacy</v>
          </cell>
          <cell r="M3639" t="str">
            <v>Validated</v>
          </cell>
        </row>
        <row r="3640">
          <cell r="L3640" t="str">
            <v>Pharmacy</v>
          </cell>
          <cell r="M3640" t="str">
            <v>Validated</v>
          </cell>
        </row>
        <row r="3641">
          <cell r="L3641" t="str">
            <v>Pharmacy</v>
          </cell>
          <cell r="M3641" t="str">
            <v>Validated</v>
          </cell>
        </row>
        <row r="3642">
          <cell r="L3642" t="str">
            <v>Pharmacy</v>
          </cell>
          <cell r="M3642" t="str">
            <v>Validated</v>
          </cell>
        </row>
        <row r="3643">
          <cell r="L3643" t="str">
            <v>Pharmacy</v>
          </cell>
          <cell r="M3643" t="str">
            <v>Validated</v>
          </cell>
        </row>
        <row r="3644">
          <cell r="L3644" t="str">
            <v>Pharmacy</v>
          </cell>
          <cell r="M3644" t="str">
            <v>Validated</v>
          </cell>
        </row>
        <row r="3645">
          <cell r="L3645" t="str">
            <v>Pharmacy</v>
          </cell>
          <cell r="M3645" t="str">
            <v>Validated</v>
          </cell>
        </row>
        <row r="3646">
          <cell r="L3646" t="str">
            <v>Pharmacy</v>
          </cell>
          <cell r="M3646" t="str">
            <v>Validated</v>
          </cell>
        </row>
        <row r="3647">
          <cell r="L3647" t="str">
            <v>Pharmacy</v>
          </cell>
          <cell r="M3647" t="str">
            <v>Validated</v>
          </cell>
        </row>
        <row r="3648">
          <cell r="L3648" t="str">
            <v>Pharmacy</v>
          </cell>
          <cell r="M3648" t="str">
            <v>Validated</v>
          </cell>
        </row>
        <row r="3649">
          <cell r="L3649" t="str">
            <v>Pharmacy</v>
          </cell>
          <cell r="M3649" t="str">
            <v>Validated</v>
          </cell>
        </row>
        <row r="3650">
          <cell r="L3650" t="str">
            <v>Pharmacy</v>
          </cell>
          <cell r="M3650" t="str">
            <v>Validated</v>
          </cell>
        </row>
        <row r="3651">
          <cell r="L3651" t="str">
            <v>Pharmacy</v>
          </cell>
          <cell r="M3651" t="str">
            <v>Validated</v>
          </cell>
        </row>
        <row r="3652">
          <cell r="L3652" t="str">
            <v>Pharmacy</v>
          </cell>
          <cell r="M3652" t="str">
            <v>Validated</v>
          </cell>
        </row>
        <row r="3653">
          <cell r="L3653" t="str">
            <v>Pharmacy</v>
          </cell>
          <cell r="M3653" t="str">
            <v>Validated</v>
          </cell>
        </row>
        <row r="3654">
          <cell r="L3654" t="str">
            <v>Pharmacy</v>
          </cell>
          <cell r="M3654" t="str">
            <v>Validated</v>
          </cell>
        </row>
        <row r="3655">
          <cell r="L3655" t="str">
            <v>Pharmacy</v>
          </cell>
          <cell r="M3655" t="str">
            <v>Validated</v>
          </cell>
        </row>
        <row r="3656">
          <cell r="L3656" t="str">
            <v>Pharmacy</v>
          </cell>
          <cell r="M3656" t="str">
            <v>Validated</v>
          </cell>
        </row>
        <row r="3657">
          <cell r="L3657" t="str">
            <v>Pharmacy</v>
          </cell>
          <cell r="M3657" t="str">
            <v>Validated</v>
          </cell>
        </row>
        <row r="3658">
          <cell r="L3658" t="str">
            <v>Pharmacy</v>
          </cell>
          <cell r="M3658" t="str">
            <v>Validated</v>
          </cell>
        </row>
        <row r="3659">
          <cell r="L3659" t="str">
            <v>Pharmacy</v>
          </cell>
          <cell r="M3659" t="str">
            <v>Validated</v>
          </cell>
        </row>
        <row r="3660">
          <cell r="L3660" t="str">
            <v>Pharmacy</v>
          </cell>
          <cell r="M3660" t="str">
            <v>Validated</v>
          </cell>
        </row>
        <row r="3661">
          <cell r="L3661" t="str">
            <v>Pharmacy</v>
          </cell>
          <cell r="M3661" t="str">
            <v>Validated</v>
          </cell>
        </row>
        <row r="3662">
          <cell r="L3662" t="str">
            <v>Pharmacy</v>
          </cell>
          <cell r="M3662" t="str">
            <v>Validated</v>
          </cell>
        </row>
        <row r="3663">
          <cell r="L3663" t="str">
            <v>Pharmacy</v>
          </cell>
          <cell r="M3663" t="str">
            <v>Validated</v>
          </cell>
        </row>
        <row r="3664">
          <cell r="L3664" t="str">
            <v>Pharmacy</v>
          </cell>
          <cell r="M3664" t="str">
            <v>Validated</v>
          </cell>
        </row>
        <row r="3665">
          <cell r="L3665" t="str">
            <v>Pharmacy</v>
          </cell>
          <cell r="M3665" t="str">
            <v>Validated</v>
          </cell>
        </row>
        <row r="3666">
          <cell r="L3666" t="str">
            <v>Pharmacy</v>
          </cell>
          <cell r="M3666" t="str">
            <v>Validated</v>
          </cell>
        </row>
        <row r="3667">
          <cell r="L3667" t="str">
            <v>Pharmacy</v>
          </cell>
          <cell r="M3667" t="str">
            <v>Validated</v>
          </cell>
        </row>
        <row r="3668">
          <cell r="L3668" t="str">
            <v>Pharmacy</v>
          </cell>
          <cell r="M3668" t="str">
            <v>Validated</v>
          </cell>
        </row>
        <row r="3669">
          <cell r="L3669" t="str">
            <v>Pharmacy</v>
          </cell>
          <cell r="M3669" t="str">
            <v>Validated</v>
          </cell>
        </row>
        <row r="3670">
          <cell r="L3670" t="str">
            <v>Pharmacy</v>
          </cell>
          <cell r="M3670" t="str">
            <v>Validated</v>
          </cell>
        </row>
        <row r="3671">
          <cell r="L3671" t="str">
            <v>Pharmacy</v>
          </cell>
          <cell r="M3671" t="str">
            <v>Validated</v>
          </cell>
        </row>
        <row r="3672">
          <cell r="L3672" t="str">
            <v>Pharmacy</v>
          </cell>
          <cell r="M3672" t="str">
            <v>Validated</v>
          </cell>
        </row>
        <row r="3673">
          <cell r="L3673" t="str">
            <v>Pharmacy</v>
          </cell>
          <cell r="M3673" t="str">
            <v>Validated</v>
          </cell>
        </row>
        <row r="3674">
          <cell r="L3674" t="str">
            <v>Pharmacy</v>
          </cell>
          <cell r="M3674" t="str">
            <v>Validated</v>
          </cell>
        </row>
        <row r="3675">
          <cell r="L3675" t="str">
            <v>Pharmacy</v>
          </cell>
          <cell r="M3675" t="str">
            <v>Validated</v>
          </cell>
        </row>
        <row r="3676">
          <cell r="L3676" t="str">
            <v>Pharmacy</v>
          </cell>
          <cell r="M3676" t="str">
            <v>Validated</v>
          </cell>
        </row>
        <row r="3677">
          <cell r="L3677" t="str">
            <v>Pharmacy</v>
          </cell>
          <cell r="M3677" t="str">
            <v>Validated</v>
          </cell>
        </row>
        <row r="3678">
          <cell r="L3678" t="str">
            <v>Pharmacy</v>
          </cell>
          <cell r="M3678" t="str">
            <v>Validated</v>
          </cell>
        </row>
        <row r="3679">
          <cell r="L3679" t="str">
            <v>Pharmacy</v>
          </cell>
          <cell r="M3679" t="str">
            <v>Validated</v>
          </cell>
        </row>
        <row r="3680">
          <cell r="L3680" t="str">
            <v>Pharmacy</v>
          </cell>
          <cell r="M3680" t="str">
            <v>Validated</v>
          </cell>
        </row>
        <row r="3681">
          <cell r="L3681" t="str">
            <v>Pharmacy</v>
          </cell>
          <cell r="M3681" t="str">
            <v>Validated</v>
          </cell>
        </row>
        <row r="3682">
          <cell r="L3682" t="str">
            <v>Pharmacy</v>
          </cell>
          <cell r="M3682" t="str">
            <v>Validated</v>
          </cell>
        </row>
        <row r="3683">
          <cell r="L3683" t="str">
            <v>Pharmacy</v>
          </cell>
          <cell r="M3683" t="str">
            <v>Validated</v>
          </cell>
        </row>
        <row r="3684">
          <cell r="L3684" t="str">
            <v>Pharmacy</v>
          </cell>
          <cell r="M3684" t="str">
            <v>Validated</v>
          </cell>
        </row>
        <row r="3685">
          <cell r="L3685" t="str">
            <v>Pharmacy</v>
          </cell>
          <cell r="M3685" t="str">
            <v>Validated</v>
          </cell>
        </row>
        <row r="3686">
          <cell r="L3686" t="str">
            <v>Pharmacy</v>
          </cell>
          <cell r="M3686" t="str">
            <v>Validated</v>
          </cell>
        </row>
        <row r="3687">
          <cell r="L3687" t="str">
            <v>Pharmacy</v>
          </cell>
          <cell r="M3687" t="str">
            <v>Validated</v>
          </cell>
        </row>
        <row r="3688">
          <cell r="L3688" t="str">
            <v>Pharmacy</v>
          </cell>
          <cell r="M3688" t="str">
            <v>Validated</v>
          </cell>
        </row>
        <row r="3689">
          <cell r="L3689" t="str">
            <v>Pharmacy</v>
          </cell>
          <cell r="M3689" t="str">
            <v>Validated</v>
          </cell>
        </row>
        <row r="3690">
          <cell r="L3690" t="str">
            <v>Pharmacy</v>
          </cell>
          <cell r="M3690" t="str">
            <v>Validated</v>
          </cell>
        </row>
        <row r="3691">
          <cell r="L3691" t="str">
            <v>Pharmacy</v>
          </cell>
          <cell r="M3691" t="str">
            <v>Validated</v>
          </cell>
        </row>
        <row r="3692">
          <cell r="L3692" t="str">
            <v>Pharmacy</v>
          </cell>
          <cell r="M3692" t="str">
            <v>Validated</v>
          </cell>
        </row>
        <row r="3693">
          <cell r="L3693" t="str">
            <v>Pharmacy</v>
          </cell>
          <cell r="M3693" t="str">
            <v>Validated</v>
          </cell>
        </row>
        <row r="3694">
          <cell r="L3694" t="str">
            <v>Pharmacy</v>
          </cell>
          <cell r="M3694" t="str">
            <v>Validated</v>
          </cell>
        </row>
        <row r="3695">
          <cell r="L3695" t="str">
            <v>Pharmacy</v>
          </cell>
          <cell r="M3695" t="str">
            <v>Validated</v>
          </cell>
        </row>
        <row r="3696">
          <cell r="L3696" t="str">
            <v>Pharmacy</v>
          </cell>
          <cell r="M3696" t="str">
            <v>Validated</v>
          </cell>
        </row>
        <row r="3697">
          <cell r="L3697" t="str">
            <v>Pharmacy</v>
          </cell>
          <cell r="M3697" t="str">
            <v>Validated</v>
          </cell>
        </row>
        <row r="3698">
          <cell r="L3698" t="str">
            <v>Pharmacy</v>
          </cell>
          <cell r="M3698" t="str">
            <v>Validated</v>
          </cell>
        </row>
        <row r="3699">
          <cell r="L3699" t="str">
            <v>Pharmacy</v>
          </cell>
          <cell r="M3699" t="str">
            <v>Validated</v>
          </cell>
        </row>
        <row r="3700">
          <cell r="L3700" t="str">
            <v>Pharmacy</v>
          </cell>
          <cell r="M3700" t="str">
            <v>Validated</v>
          </cell>
        </row>
        <row r="3701">
          <cell r="L3701" t="str">
            <v>Pharmacy</v>
          </cell>
          <cell r="M3701" t="str">
            <v>Validated</v>
          </cell>
        </row>
        <row r="3702">
          <cell r="L3702" t="str">
            <v>Pharmacy</v>
          </cell>
          <cell r="M3702" t="str">
            <v>Validated</v>
          </cell>
        </row>
        <row r="3703">
          <cell r="L3703" t="str">
            <v>Pharmacy</v>
          </cell>
          <cell r="M3703" t="str">
            <v>Validated</v>
          </cell>
        </row>
        <row r="3704">
          <cell r="L3704" t="str">
            <v>Pharmacy</v>
          </cell>
          <cell r="M3704" t="str">
            <v>Validated</v>
          </cell>
        </row>
        <row r="3705">
          <cell r="L3705" t="str">
            <v>Pharmacy</v>
          </cell>
          <cell r="M3705" t="str">
            <v>Validated</v>
          </cell>
        </row>
        <row r="3706">
          <cell r="L3706" t="str">
            <v>Pharmacy</v>
          </cell>
          <cell r="M3706" t="str">
            <v>Validated</v>
          </cell>
        </row>
        <row r="3707">
          <cell r="L3707" t="str">
            <v>Pharmacy</v>
          </cell>
          <cell r="M3707" t="str">
            <v>Validated</v>
          </cell>
        </row>
        <row r="3708">
          <cell r="L3708" t="str">
            <v>Pharmacy</v>
          </cell>
          <cell r="M3708" t="str">
            <v>Validated</v>
          </cell>
        </row>
        <row r="3709">
          <cell r="L3709" t="str">
            <v>Pharmacy</v>
          </cell>
          <cell r="M3709" t="str">
            <v>Validated</v>
          </cell>
        </row>
        <row r="3710">
          <cell r="L3710" t="str">
            <v>Pharmacy</v>
          </cell>
          <cell r="M3710" t="str">
            <v>Validated</v>
          </cell>
        </row>
        <row r="3711">
          <cell r="L3711" t="str">
            <v>Pharmacy</v>
          </cell>
          <cell r="M3711" t="str">
            <v>Validated</v>
          </cell>
        </row>
        <row r="3712">
          <cell r="L3712" t="str">
            <v>Pharmacy</v>
          </cell>
          <cell r="M3712" t="str">
            <v>Validated</v>
          </cell>
        </row>
        <row r="3713">
          <cell r="L3713" t="str">
            <v>Pharmacy</v>
          </cell>
          <cell r="M3713" t="str">
            <v>Validated</v>
          </cell>
        </row>
        <row r="3714">
          <cell r="L3714" t="str">
            <v>Pharmacy</v>
          </cell>
          <cell r="M3714" t="str">
            <v>Validated</v>
          </cell>
        </row>
        <row r="3715">
          <cell r="L3715" t="str">
            <v>Pharmacy</v>
          </cell>
          <cell r="M3715" t="str">
            <v>Validated</v>
          </cell>
        </row>
        <row r="3716">
          <cell r="L3716" t="str">
            <v>Pharmacy</v>
          </cell>
          <cell r="M3716" t="str">
            <v>Validated</v>
          </cell>
        </row>
        <row r="3717">
          <cell r="L3717" t="str">
            <v>Pharmacy</v>
          </cell>
          <cell r="M3717" t="str">
            <v>Validated</v>
          </cell>
        </row>
        <row r="3718">
          <cell r="L3718" t="str">
            <v>Pharmacy</v>
          </cell>
          <cell r="M3718" t="str">
            <v>Validated</v>
          </cell>
        </row>
        <row r="3719">
          <cell r="L3719" t="str">
            <v>Pharmacy</v>
          </cell>
          <cell r="M3719" t="str">
            <v>Validated</v>
          </cell>
        </row>
        <row r="3720">
          <cell r="L3720" t="str">
            <v>Pharmacy</v>
          </cell>
          <cell r="M3720" t="str">
            <v>Validated</v>
          </cell>
        </row>
        <row r="3721">
          <cell r="L3721" t="str">
            <v>Pharmacy</v>
          </cell>
          <cell r="M3721" t="str">
            <v>Validated</v>
          </cell>
        </row>
        <row r="3722">
          <cell r="L3722" t="str">
            <v>Pharmacy</v>
          </cell>
          <cell r="M3722" t="str">
            <v>Validated</v>
          </cell>
        </row>
        <row r="3723">
          <cell r="L3723" t="str">
            <v>Pharmacy</v>
          </cell>
          <cell r="M3723" t="str">
            <v>Validated</v>
          </cell>
        </row>
        <row r="3724">
          <cell r="L3724" t="str">
            <v>Pharmacy</v>
          </cell>
          <cell r="M3724" t="str">
            <v>Validated</v>
          </cell>
        </row>
        <row r="3725">
          <cell r="L3725" t="str">
            <v>Pharmacy</v>
          </cell>
          <cell r="M3725" t="str">
            <v>Validated</v>
          </cell>
        </row>
        <row r="3726">
          <cell r="L3726" t="str">
            <v>Pharmacy</v>
          </cell>
          <cell r="M3726" t="str">
            <v>Validated</v>
          </cell>
        </row>
        <row r="3727">
          <cell r="L3727" t="str">
            <v>Pharmacy</v>
          </cell>
          <cell r="M3727" t="str">
            <v>Validated</v>
          </cell>
        </row>
        <row r="3728">
          <cell r="L3728" t="str">
            <v>Pharmacy</v>
          </cell>
          <cell r="M3728" t="str">
            <v>Validated</v>
          </cell>
        </row>
        <row r="3729">
          <cell r="L3729" t="str">
            <v>Pharmacy</v>
          </cell>
          <cell r="M3729" t="str">
            <v>Validated</v>
          </cell>
        </row>
        <row r="3730">
          <cell r="L3730" t="str">
            <v>Pharmacy</v>
          </cell>
          <cell r="M3730" t="str">
            <v>Validated</v>
          </cell>
        </row>
        <row r="3731">
          <cell r="L3731" t="str">
            <v>Pharmacy</v>
          </cell>
          <cell r="M3731" t="str">
            <v>Validated</v>
          </cell>
        </row>
        <row r="3732">
          <cell r="L3732" t="str">
            <v>Pharmacy</v>
          </cell>
          <cell r="M3732" t="str">
            <v>Validated</v>
          </cell>
        </row>
        <row r="3733">
          <cell r="L3733" t="str">
            <v>Pharmacy</v>
          </cell>
          <cell r="M3733" t="str">
            <v>Validated</v>
          </cell>
        </row>
        <row r="3734">
          <cell r="L3734" t="str">
            <v>Pharmacy</v>
          </cell>
          <cell r="M3734" t="str">
            <v>Validated</v>
          </cell>
        </row>
        <row r="3735">
          <cell r="L3735" t="str">
            <v>Pharmacy</v>
          </cell>
          <cell r="M3735" t="str">
            <v>Validated</v>
          </cell>
        </row>
        <row r="3736">
          <cell r="L3736" t="str">
            <v>Pharmacy</v>
          </cell>
          <cell r="M3736" t="str">
            <v>Validated</v>
          </cell>
        </row>
        <row r="3737">
          <cell r="L3737" t="str">
            <v>Pharmacy</v>
          </cell>
          <cell r="M3737" t="str">
            <v>Validated</v>
          </cell>
        </row>
        <row r="3738">
          <cell r="L3738" t="str">
            <v>Pharmacy</v>
          </cell>
          <cell r="M3738" t="str">
            <v>Validated</v>
          </cell>
        </row>
        <row r="3739">
          <cell r="L3739" t="str">
            <v>Pharmacy</v>
          </cell>
          <cell r="M3739" t="str">
            <v>Validated</v>
          </cell>
        </row>
        <row r="3740">
          <cell r="L3740" t="str">
            <v>Pharmacy</v>
          </cell>
          <cell r="M3740" t="str">
            <v>Validated</v>
          </cell>
        </row>
        <row r="3741">
          <cell r="L3741" t="str">
            <v>Pharmacy</v>
          </cell>
          <cell r="M3741" t="str">
            <v>Validated</v>
          </cell>
        </row>
        <row r="3742">
          <cell r="L3742" t="str">
            <v>Pharmacy</v>
          </cell>
          <cell r="M3742" t="str">
            <v>Validated</v>
          </cell>
        </row>
        <row r="3743">
          <cell r="L3743" t="str">
            <v>Pharmacy</v>
          </cell>
          <cell r="M3743" t="str">
            <v>Validated</v>
          </cell>
        </row>
        <row r="3744">
          <cell r="L3744" t="str">
            <v>Pharmacy</v>
          </cell>
          <cell r="M3744" t="str">
            <v>Validated</v>
          </cell>
        </row>
        <row r="3745">
          <cell r="L3745" t="str">
            <v>Pharmacy</v>
          </cell>
          <cell r="M3745" t="str">
            <v>Validated</v>
          </cell>
        </row>
        <row r="3746">
          <cell r="L3746" t="str">
            <v>Pharmacy</v>
          </cell>
          <cell r="M3746" t="str">
            <v>Validated</v>
          </cell>
        </row>
        <row r="3747">
          <cell r="L3747" t="str">
            <v>Pharmacy</v>
          </cell>
          <cell r="M3747" t="str">
            <v>Validated</v>
          </cell>
        </row>
        <row r="3748">
          <cell r="L3748" t="str">
            <v>Pharmacy</v>
          </cell>
          <cell r="M3748" t="str">
            <v>Validated</v>
          </cell>
        </row>
        <row r="3749">
          <cell r="L3749" t="str">
            <v>Pharmacy</v>
          </cell>
          <cell r="M3749" t="str">
            <v>Validated</v>
          </cell>
        </row>
        <row r="3750">
          <cell r="L3750" t="str">
            <v>Pharmacy</v>
          </cell>
          <cell r="M3750" t="str">
            <v>Validated</v>
          </cell>
        </row>
        <row r="3751">
          <cell r="L3751" t="str">
            <v>Pharmacy</v>
          </cell>
          <cell r="M3751" t="str">
            <v>Validated</v>
          </cell>
        </row>
        <row r="3752">
          <cell r="L3752" t="str">
            <v>Pharmacy</v>
          </cell>
          <cell r="M3752" t="str">
            <v>Validated</v>
          </cell>
        </row>
        <row r="3753">
          <cell r="L3753" t="str">
            <v>Pharmacy</v>
          </cell>
          <cell r="M3753" t="str">
            <v>Validated</v>
          </cell>
        </row>
        <row r="3754">
          <cell r="L3754" t="str">
            <v>Pharmacy</v>
          </cell>
          <cell r="M3754" t="str">
            <v>Validated</v>
          </cell>
        </row>
        <row r="3755">
          <cell r="L3755" t="str">
            <v>Pharmacy</v>
          </cell>
          <cell r="M3755" t="str">
            <v>Validated</v>
          </cell>
        </row>
        <row r="3756">
          <cell r="L3756" t="str">
            <v>Pharmacy</v>
          </cell>
          <cell r="M3756" t="str">
            <v>Validated</v>
          </cell>
        </row>
        <row r="3757">
          <cell r="L3757" t="str">
            <v>Pharmacy</v>
          </cell>
          <cell r="M3757" t="str">
            <v>Validated</v>
          </cell>
        </row>
        <row r="3758">
          <cell r="L3758" t="str">
            <v>Pharmacy</v>
          </cell>
          <cell r="M3758" t="str">
            <v>Validated</v>
          </cell>
        </row>
        <row r="3759">
          <cell r="L3759" t="str">
            <v>Pharmacy</v>
          </cell>
          <cell r="M3759" t="str">
            <v>Validated</v>
          </cell>
        </row>
        <row r="3760">
          <cell r="L3760" t="str">
            <v>Pharmacy</v>
          </cell>
          <cell r="M3760" t="str">
            <v>Validated</v>
          </cell>
        </row>
        <row r="3761">
          <cell r="L3761" t="str">
            <v>Pharmacy</v>
          </cell>
          <cell r="M3761" t="str">
            <v>Validated</v>
          </cell>
        </row>
        <row r="3762">
          <cell r="L3762" t="str">
            <v>Pharmacy</v>
          </cell>
          <cell r="M3762" t="str">
            <v>Validated</v>
          </cell>
        </row>
        <row r="3763">
          <cell r="L3763" t="str">
            <v>Pharmacy</v>
          </cell>
          <cell r="M3763" t="str">
            <v>Validated</v>
          </cell>
        </row>
        <row r="3764">
          <cell r="L3764" t="str">
            <v>Pharmacy</v>
          </cell>
          <cell r="M3764" t="str">
            <v>Validated</v>
          </cell>
        </row>
        <row r="3765">
          <cell r="L3765" t="str">
            <v>Pharmacy</v>
          </cell>
          <cell r="M3765" t="str">
            <v>Validated</v>
          </cell>
        </row>
        <row r="3766">
          <cell r="L3766" t="str">
            <v>Pharmacy</v>
          </cell>
          <cell r="M3766" t="str">
            <v>Validated</v>
          </cell>
        </row>
        <row r="3767">
          <cell r="L3767" t="str">
            <v>Pharmacy</v>
          </cell>
          <cell r="M3767" t="str">
            <v>Validated</v>
          </cell>
        </row>
        <row r="3768">
          <cell r="L3768" t="str">
            <v>Pharmacy</v>
          </cell>
          <cell r="M3768" t="str">
            <v>Validated</v>
          </cell>
        </row>
        <row r="3769">
          <cell r="L3769" t="str">
            <v>Pharmacy</v>
          </cell>
          <cell r="M3769" t="str">
            <v>Validated</v>
          </cell>
        </row>
        <row r="3770">
          <cell r="L3770" t="str">
            <v>Pharmacy</v>
          </cell>
          <cell r="M3770" t="str">
            <v>Validated</v>
          </cell>
        </row>
        <row r="3771">
          <cell r="L3771" t="str">
            <v>Pharmacy</v>
          </cell>
          <cell r="M3771" t="str">
            <v>Validated</v>
          </cell>
        </row>
        <row r="3772">
          <cell r="L3772" t="str">
            <v>Pharmacy</v>
          </cell>
          <cell r="M3772" t="str">
            <v>Validated</v>
          </cell>
        </row>
        <row r="3773">
          <cell r="L3773" t="str">
            <v>Pharmacy</v>
          </cell>
          <cell r="M3773" t="str">
            <v>Validated</v>
          </cell>
        </row>
        <row r="3774">
          <cell r="L3774" t="str">
            <v>Pharmacy</v>
          </cell>
          <cell r="M3774" t="str">
            <v>Validated</v>
          </cell>
        </row>
        <row r="3775">
          <cell r="L3775" t="str">
            <v>Pharmacy</v>
          </cell>
          <cell r="M3775" t="str">
            <v>Validated</v>
          </cell>
        </row>
        <row r="3776">
          <cell r="L3776" t="str">
            <v>Pharmacy</v>
          </cell>
          <cell r="M3776" t="str">
            <v>Validated</v>
          </cell>
        </row>
        <row r="3777">
          <cell r="L3777" t="str">
            <v>Pharmacy</v>
          </cell>
          <cell r="M3777" t="str">
            <v>Validated</v>
          </cell>
        </row>
        <row r="3778">
          <cell r="L3778" t="str">
            <v>Pharmacy</v>
          </cell>
          <cell r="M3778" t="str">
            <v>Validated</v>
          </cell>
        </row>
        <row r="3779">
          <cell r="L3779" t="str">
            <v>Pharmacy</v>
          </cell>
          <cell r="M3779" t="str">
            <v>Validated</v>
          </cell>
        </row>
        <row r="3780">
          <cell r="L3780" t="str">
            <v>Pharmacy</v>
          </cell>
          <cell r="M3780" t="str">
            <v>Validated</v>
          </cell>
        </row>
        <row r="3781">
          <cell r="L3781" t="str">
            <v>Pharmacy</v>
          </cell>
          <cell r="M3781" t="str">
            <v>Validated</v>
          </cell>
        </row>
        <row r="3782">
          <cell r="L3782" t="str">
            <v>Pharmacy</v>
          </cell>
          <cell r="M3782" t="str">
            <v>Validated</v>
          </cell>
        </row>
        <row r="3783">
          <cell r="L3783" t="str">
            <v>Pharmacy</v>
          </cell>
          <cell r="M3783" t="str">
            <v>Validated</v>
          </cell>
        </row>
        <row r="3784">
          <cell r="L3784" t="str">
            <v>Pharmacy</v>
          </cell>
          <cell r="M3784" t="str">
            <v>Validated</v>
          </cell>
        </row>
        <row r="3785">
          <cell r="L3785" t="str">
            <v>Pharmacy</v>
          </cell>
          <cell r="M3785" t="str">
            <v>Validated</v>
          </cell>
        </row>
        <row r="3786">
          <cell r="L3786" t="str">
            <v>Pharmacy</v>
          </cell>
          <cell r="M3786" t="str">
            <v>Validated</v>
          </cell>
        </row>
        <row r="3787">
          <cell r="L3787" t="str">
            <v>Pharmacy</v>
          </cell>
          <cell r="M3787" t="str">
            <v>Validated</v>
          </cell>
        </row>
        <row r="3788">
          <cell r="L3788" t="str">
            <v>Pharmacy</v>
          </cell>
          <cell r="M3788" t="str">
            <v>Validated</v>
          </cell>
        </row>
        <row r="3789">
          <cell r="L3789" t="str">
            <v>Pharmacy</v>
          </cell>
          <cell r="M3789" t="str">
            <v>Validated</v>
          </cell>
        </row>
        <row r="3790">
          <cell r="L3790" t="str">
            <v>Pharmacy</v>
          </cell>
          <cell r="M3790" t="str">
            <v>Validated</v>
          </cell>
        </row>
        <row r="3791">
          <cell r="L3791" t="str">
            <v>Pharmacy</v>
          </cell>
          <cell r="M3791" t="str">
            <v>Validated</v>
          </cell>
        </row>
        <row r="3792">
          <cell r="L3792" t="str">
            <v>Pharmacy</v>
          </cell>
          <cell r="M3792" t="str">
            <v>Validated</v>
          </cell>
        </row>
        <row r="3793">
          <cell r="L3793" t="str">
            <v>Pharmacy</v>
          </cell>
          <cell r="M3793" t="str">
            <v>Validated</v>
          </cell>
        </row>
        <row r="3794">
          <cell r="L3794" t="str">
            <v>Pharmacy</v>
          </cell>
          <cell r="M3794" t="str">
            <v>Validated</v>
          </cell>
        </row>
        <row r="3795">
          <cell r="L3795" t="str">
            <v>Pharmacy</v>
          </cell>
          <cell r="M3795" t="str">
            <v>Validated</v>
          </cell>
        </row>
        <row r="3796">
          <cell r="L3796" t="str">
            <v>Pharmacy</v>
          </cell>
          <cell r="M3796" t="str">
            <v>Validated</v>
          </cell>
        </row>
        <row r="3797">
          <cell r="L3797" t="str">
            <v>Pharmacy</v>
          </cell>
          <cell r="M3797" t="str">
            <v>Validated</v>
          </cell>
        </row>
        <row r="3798">
          <cell r="L3798" t="str">
            <v>Pharmacy</v>
          </cell>
          <cell r="M3798" t="str">
            <v>Validated</v>
          </cell>
        </row>
        <row r="3799">
          <cell r="L3799" t="str">
            <v>Pharmacy</v>
          </cell>
          <cell r="M3799" t="str">
            <v>Validated</v>
          </cell>
        </row>
        <row r="3800">
          <cell r="L3800" t="str">
            <v>Pharmacy</v>
          </cell>
          <cell r="M3800" t="str">
            <v>Validated</v>
          </cell>
        </row>
        <row r="3801">
          <cell r="L3801" t="str">
            <v>Pharmacy</v>
          </cell>
          <cell r="M3801" t="str">
            <v>Validated</v>
          </cell>
        </row>
        <row r="3802">
          <cell r="L3802" t="str">
            <v>Pharmacy</v>
          </cell>
          <cell r="M3802" t="str">
            <v>Validated</v>
          </cell>
        </row>
        <row r="3803">
          <cell r="L3803" t="str">
            <v>Pharmacy</v>
          </cell>
          <cell r="M3803" t="str">
            <v>Validated</v>
          </cell>
        </row>
        <row r="3804">
          <cell r="L3804" t="str">
            <v>Pharmacy</v>
          </cell>
          <cell r="M3804" t="str">
            <v>Validated</v>
          </cell>
        </row>
        <row r="3805">
          <cell r="L3805" t="str">
            <v>Pharmacy</v>
          </cell>
          <cell r="M3805" t="str">
            <v>Validated</v>
          </cell>
        </row>
        <row r="3806">
          <cell r="L3806" t="str">
            <v>Pharmacy</v>
          </cell>
          <cell r="M3806" t="str">
            <v>Validated</v>
          </cell>
        </row>
        <row r="3807">
          <cell r="L3807" t="str">
            <v>Pharmacy</v>
          </cell>
          <cell r="M3807" t="str">
            <v>Validated</v>
          </cell>
        </row>
        <row r="3808">
          <cell r="L3808" t="str">
            <v>Pharmacy</v>
          </cell>
          <cell r="M3808" t="str">
            <v>Validated</v>
          </cell>
        </row>
        <row r="3809">
          <cell r="L3809" t="str">
            <v>Pharmacy</v>
          </cell>
          <cell r="M3809" t="str">
            <v>Validated</v>
          </cell>
        </row>
        <row r="3810">
          <cell r="L3810" t="str">
            <v>Pharmacy</v>
          </cell>
          <cell r="M3810" t="str">
            <v>Validated</v>
          </cell>
        </row>
        <row r="3811">
          <cell r="L3811" t="str">
            <v>Pharmacy</v>
          </cell>
          <cell r="M3811" t="str">
            <v>Validated</v>
          </cell>
        </row>
        <row r="3812">
          <cell r="L3812" t="str">
            <v>Pharmacy</v>
          </cell>
          <cell r="M3812" t="str">
            <v>Validated</v>
          </cell>
        </row>
        <row r="3813">
          <cell r="L3813" t="str">
            <v>Pharmacy</v>
          </cell>
          <cell r="M3813" t="str">
            <v>Validated</v>
          </cell>
        </row>
        <row r="3814">
          <cell r="L3814" t="str">
            <v>Pharmacy</v>
          </cell>
          <cell r="M3814" t="str">
            <v>Validated</v>
          </cell>
        </row>
        <row r="3815">
          <cell r="L3815" t="str">
            <v>Pharmacy</v>
          </cell>
          <cell r="M3815" t="str">
            <v>Validated</v>
          </cell>
        </row>
        <row r="3816">
          <cell r="L3816" t="str">
            <v>Pharmacy</v>
          </cell>
          <cell r="M3816" t="str">
            <v>Validated</v>
          </cell>
        </row>
        <row r="3817">
          <cell r="L3817" t="str">
            <v>Pharmacy</v>
          </cell>
          <cell r="M3817" t="str">
            <v>Validated</v>
          </cell>
        </row>
        <row r="3818">
          <cell r="L3818" t="str">
            <v>Pharmacy</v>
          </cell>
          <cell r="M3818" t="str">
            <v>Validated</v>
          </cell>
        </row>
        <row r="3819">
          <cell r="L3819" t="str">
            <v>Pharmacy</v>
          </cell>
          <cell r="M3819" t="str">
            <v>Validated</v>
          </cell>
        </row>
        <row r="3820">
          <cell r="L3820" t="str">
            <v>Pharmacy</v>
          </cell>
          <cell r="M3820" t="str">
            <v>Validated</v>
          </cell>
        </row>
        <row r="3821">
          <cell r="L3821" t="str">
            <v>Pharmacy</v>
          </cell>
          <cell r="M3821" t="str">
            <v>Validated</v>
          </cell>
        </row>
        <row r="3822">
          <cell r="L3822" t="str">
            <v>Pharmacy</v>
          </cell>
          <cell r="M3822" t="str">
            <v>Validated</v>
          </cell>
        </row>
        <row r="3823">
          <cell r="L3823" t="str">
            <v>Pharmacy</v>
          </cell>
          <cell r="M3823" t="str">
            <v>Validated</v>
          </cell>
        </row>
        <row r="3824">
          <cell r="L3824" t="str">
            <v>Pharmacy</v>
          </cell>
          <cell r="M3824" t="str">
            <v>Validated</v>
          </cell>
        </row>
        <row r="3825">
          <cell r="L3825" t="str">
            <v>Pharmacy</v>
          </cell>
          <cell r="M3825" t="str">
            <v>Validated</v>
          </cell>
        </row>
        <row r="3826">
          <cell r="L3826" t="str">
            <v>Pharmacy</v>
          </cell>
          <cell r="M3826" t="str">
            <v>Validated</v>
          </cell>
        </row>
        <row r="3827">
          <cell r="L3827" t="str">
            <v>Pharmacy</v>
          </cell>
          <cell r="M3827" t="str">
            <v>Validated</v>
          </cell>
        </row>
        <row r="3828">
          <cell r="L3828" t="str">
            <v>Pharmacy</v>
          </cell>
          <cell r="M3828" t="str">
            <v>Validated</v>
          </cell>
        </row>
        <row r="3829">
          <cell r="L3829" t="str">
            <v>Pharmacy</v>
          </cell>
          <cell r="M3829" t="str">
            <v>Validated</v>
          </cell>
        </row>
        <row r="3830">
          <cell r="L3830" t="str">
            <v>Pharmacy</v>
          </cell>
          <cell r="M3830" t="str">
            <v>Validated</v>
          </cell>
        </row>
        <row r="3831">
          <cell r="L3831" t="str">
            <v>Pharmacy</v>
          </cell>
          <cell r="M3831" t="str">
            <v>Validated</v>
          </cell>
        </row>
        <row r="3832">
          <cell r="L3832" t="str">
            <v>Pharmacy</v>
          </cell>
          <cell r="M3832" t="str">
            <v>Validated</v>
          </cell>
        </row>
        <row r="3833">
          <cell r="L3833" t="str">
            <v>Pharmacy</v>
          </cell>
          <cell r="M3833" t="str">
            <v>Validated</v>
          </cell>
        </row>
        <row r="3834">
          <cell r="L3834" t="str">
            <v>Pharmacy</v>
          </cell>
          <cell r="M3834" t="str">
            <v>Validated</v>
          </cell>
        </row>
        <row r="3835">
          <cell r="L3835" t="str">
            <v>Pharmacy</v>
          </cell>
          <cell r="M3835" t="str">
            <v>Validated</v>
          </cell>
        </row>
        <row r="3836">
          <cell r="L3836" t="str">
            <v>Pharmacy</v>
          </cell>
          <cell r="M3836" t="str">
            <v>Validated</v>
          </cell>
        </row>
        <row r="3837">
          <cell r="L3837" t="str">
            <v>Pharmacy</v>
          </cell>
          <cell r="M3837" t="str">
            <v>Validated</v>
          </cell>
        </row>
        <row r="3838">
          <cell r="L3838" t="str">
            <v>Pharmacy</v>
          </cell>
          <cell r="M3838" t="str">
            <v>Validated</v>
          </cell>
        </row>
        <row r="3839">
          <cell r="L3839" t="str">
            <v>Pharmacy</v>
          </cell>
          <cell r="M3839" t="str">
            <v>Validated</v>
          </cell>
        </row>
        <row r="3840">
          <cell r="L3840" t="str">
            <v>Pharmacy</v>
          </cell>
          <cell r="M3840" t="str">
            <v>Validated</v>
          </cell>
        </row>
        <row r="3841">
          <cell r="L3841" t="str">
            <v>Pharmacy</v>
          </cell>
          <cell r="M3841" t="str">
            <v>Validated</v>
          </cell>
        </row>
        <row r="3842">
          <cell r="L3842" t="str">
            <v>Pharmacy</v>
          </cell>
          <cell r="M3842" t="str">
            <v>Validated</v>
          </cell>
        </row>
        <row r="3843">
          <cell r="L3843" t="str">
            <v>Pharmacy</v>
          </cell>
          <cell r="M3843" t="str">
            <v>Validated</v>
          </cell>
        </row>
        <row r="3844">
          <cell r="L3844" t="str">
            <v>Pharmacy</v>
          </cell>
          <cell r="M3844" t="str">
            <v>Validated</v>
          </cell>
        </row>
        <row r="3845">
          <cell r="L3845" t="str">
            <v>Pharmacy</v>
          </cell>
          <cell r="M3845" t="str">
            <v>Validated</v>
          </cell>
        </row>
        <row r="3846">
          <cell r="L3846" t="str">
            <v>Pharmacy</v>
          </cell>
          <cell r="M3846" t="str">
            <v>Validated</v>
          </cell>
        </row>
        <row r="3847">
          <cell r="L3847" t="str">
            <v>Pharmacy</v>
          </cell>
          <cell r="M3847" t="str">
            <v>Validated</v>
          </cell>
        </row>
        <row r="3848">
          <cell r="L3848" t="str">
            <v>Pharmacy</v>
          </cell>
          <cell r="M3848" t="str">
            <v>Validated</v>
          </cell>
        </row>
        <row r="3849">
          <cell r="L3849" t="str">
            <v>Pharmacy</v>
          </cell>
          <cell r="M3849" t="str">
            <v>Validated</v>
          </cell>
        </row>
        <row r="3850">
          <cell r="L3850" t="str">
            <v>Pharmacy</v>
          </cell>
          <cell r="M3850" t="str">
            <v>Validated</v>
          </cell>
        </row>
        <row r="3851">
          <cell r="L3851" t="str">
            <v>Pharmacy</v>
          </cell>
          <cell r="M3851" t="str">
            <v>Validated</v>
          </cell>
        </row>
        <row r="3852">
          <cell r="L3852" t="str">
            <v>Pharmacy</v>
          </cell>
          <cell r="M3852" t="str">
            <v>Validated</v>
          </cell>
        </row>
        <row r="3853">
          <cell r="L3853" t="str">
            <v>Pharmacy</v>
          </cell>
          <cell r="M3853" t="str">
            <v>Validated</v>
          </cell>
        </row>
        <row r="3854">
          <cell r="L3854" t="str">
            <v>Pharmacy</v>
          </cell>
          <cell r="M3854" t="str">
            <v>Validated</v>
          </cell>
        </row>
        <row r="3855">
          <cell r="L3855" t="str">
            <v>Pharmacy</v>
          </cell>
          <cell r="M3855" t="str">
            <v>Validated</v>
          </cell>
        </row>
        <row r="3856">
          <cell r="L3856" t="str">
            <v>Pharmacy</v>
          </cell>
          <cell r="M3856" t="str">
            <v>Validated</v>
          </cell>
        </row>
        <row r="3857">
          <cell r="L3857" t="str">
            <v>Pharmacy</v>
          </cell>
          <cell r="M3857" t="str">
            <v>Validated</v>
          </cell>
        </row>
        <row r="3858">
          <cell r="L3858" t="str">
            <v>Pharmacy</v>
          </cell>
          <cell r="M3858" t="str">
            <v>Validated</v>
          </cell>
        </row>
        <row r="3859">
          <cell r="L3859" t="str">
            <v>Pharmacy</v>
          </cell>
          <cell r="M3859" t="str">
            <v>Validated</v>
          </cell>
        </row>
        <row r="3860">
          <cell r="L3860" t="str">
            <v>Pharmacy</v>
          </cell>
          <cell r="M3860" t="str">
            <v>Validated</v>
          </cell>
        </row>
        <row r="3861">
          <cell r="L3861" t="str">
            <v>Pharmacy</v>
          </cell>
          <cell r="M3861" t="str">
            <v>Validated</v>
          </cell>
        </row>
        <row r="3862">
          <cell r="L3862" t="str">
            <v>Pharmacy</v>
          </cell>
          <cell r="M3862" t="str">
            <v>Validated</v>
          </cell>
        </row>
        <row r="3863">
          <cell r="L3863" t="str">
            <v>Pharmacy</v>
          </cell>
          <cell r="M3863" t="str">
            <v>Validated</v>
          </cell>
        </row>
        <row r="3864">
          <cell r="L3864" t="str">
            <v>Pharmacy</v>
          </cell>
          <cell r="M3864" t="str">
            <v>Validated</v>
          </cell>
        </row>
        <row r="3865">
          <cell r="L3865" t="str">
            <v>Pharmacy</v>
          </cell>
          <cell r="M3865" t="str">
            <v>Validated</v>
          </cell>
        </row>
        <row r="3866">
          <cell r="L3866" t="str">
            <v>Pharmacy</v>
          </cell>
          <cell r="M3866" t="str">
            <v>Validated</v>
          </cell>
        </row>
        <row r="3867">
          <cell r="L3867" t="str">
            <v>Pharmacy</v>
          </cell>
          <cell r="M3867" t="str">
            <v>Validated</v>
          </cell>
        </row>
        <row r="3868">
          <cell r="L3868" t="str">
            <v>Pharmacy</v>
          </cell>
          <cell r="M3868" t="str">
            <v>Validated</v>
          </cell>
        </row>
        <row r="3869">
          <cell r="L3869" t="str">
            <v>Pharmacy</v>
          </cell>
          <cell r="M3869" t="str">
            <v>Validated</v>
          </cell>
        </row>
        <row r="3870">
          <cell r="L3870" t="str">
            <v>Pharmacy</v>
          </cell>
          <cell r="M3870" t="str">
            <v>Validated</v>
          </cell>
        </row>
        <row r="3871">
          <cell r="L3871" t="str">
            <v>Pharmacy</v>
          </cell>
          <cell r="M3871" t="str">
            <v>Validated</v>
          </cell>
        </row>
        <row r="3872">
          <cell r="L3872" t="str">
            <v>Pharmacy</v>
          </cell>
          <cell r="M3872" t="str">
            <v>Validated</v>
          </cell>
        </row>
        <row r="3873">
          <cell r="L3873" t="str">
            <v>Pharmacy</v>
          </cell>
          <cell r="M3873" t="str">
            <v>Validated</v>
          </cell>
        </row>
        <row r="3874">
          <cell r="L3874" t="str">
            <v>Pharmacy</v>
          </cell>
          <cell r="M3874" t="str">
            <v>Validated</v>
          </cell>
        </row>
        <row r="3875">
          <cell r="L3875" t="str">
            <v>Pharmacy</v>
          </cell>
          <cell r="M3875" t="str">
            <v>Validated</v>
          </cell>
        </row>
        <row r="3876">
          <cell r="L3876" t="str">
            <v>Pharmacy</v>
          </cell>
          <cell r="M3876" t="str">
            <v>Validated</v>
          </cell>
        </row>
        <row r="3877">
          <cell r="L3877" t="str">
            <v>Pharmacy</v>
          </cell>
          <cell r="M3877" t="str">
            <v>Validated</v>
          </cell>
        </row>
        <row r="3878">
          <cell r="L3878" t="str">
            <v>Pharmacy</v>
          </cell>
          <cell r="M3878" t="str">
            <v>Validated</v>
          </cell>
        </row>
        <row r="3879">
          <cell r="L3879" t="str">
            <v>Pharmacy</v>
          </cell>
          <cell r="M3879" t="str">
            <v>Validated</v>
          </cell>
        </row>
        <row r="3880">
          <cell r="L3880" t="str">
            <v>Pharmacy</v>
          </cell>
          <cell r="M3880" t="str">
            <v>Validated</v>
          </cell>
        </row>
        <row r="3881">
          <cell r="L3881" t="str">
            <v>Pharmacy</v>
          </cell>
          <cell r="M3881" t="str">
            <v>Validated</v>
          </cell>
        </row>
        <row r="3882">
          <cell r="L3882" t="str">
            <v>Pharmacy</v>
          </cell>
          <cell r="M3882" t="str">
            <v>Validated</v>
          </cell>
        </row>
        <row r="3883">
          <cell r="L3883" t="str">
            <v>Pharmacy</v>
          </cell>
          <cell r="M3883" t="str">
            <v>Validated</v>
          </cell>
        </row>
        <row r="3884">
          <cell r="L3884" t="str">
            <v>Pharmacy</v>
          </cell>
          <cell r="M3884" t="str">
            <v>Validated</v>
          </cell>
        </row>
        <row r="3885">
          <cell r="L3885" t="str">
            <v>Pharmacy</v>
          </cell>
          <cell r="M3885" t="str">
            <v>Validated</v>
          </cell>
        </row>
        <row r="3886">
          <cell r="L3886" t="str">
            <v>Pharmacy</v>
          </cell>
          <cell r="M3886" t="str">
            <v>Validated</v>
          </cell>
        </row>
        <row r="3887">
          <cell r="L3887" t="str">
            <v>Pharmacy</v>
          </cell>
          <cell r="M3887" t="str">
            <v>Validated</v>
          </cell>
        </row>
        <row r="3888">
          <cell r="L3888" t="str">
            <v>Pharmacy</v>
          </cell>
          <cell r="M3888" t="str">
            <v>Validated</v>
          </cell>
        </row>
        <row r="3889">
          <cell r="L3889" t="str">
            <v>Pharmacy</v>
          </cell>
          <cell r="M3889" t="str">
            <v>Validated</v>
          </cell>
        </row>
        <row r="3890">
          <cell r="L3890" t="str">
            <v>Pharmacy</v>
          </cell>
          <cell r="M3890" t="str">
            <v>Validated</v>
          </cell>
        </row>
        <row r="3891">
          <cell r="L3891" t="str">
            <v>Pharmacy</v>
          </cell>
          <cell r="M3891" t="str">
            <v>Validated</v>
          </cell>
        </row>
        <row r="3892">
          <cell r="L3892" t="str">
            <v>Pharmacy</v>
          </cell>
          <cell r="M3892" t="str">
            <v>Validated</v>
          </cell>
        </row>
        <row r="3893">
          <cell r="L3893" t="str">
            <v>Pharmacy</v>
          </cell>
          <cell r="M3893" t="str">
            <v>Validated</v>
          </cell>
        </row>
        <row r="3894">
          <cell r="L3894" t="str">
            <v>Pharmacy</v>
          </cell>
          <cell r="M3894" t="str">
            <v>Validated</v>
          </cell>
        </row>
        <row r="3895">
          <cell r="L3895" t="str">
            <v>Pharmacy</v>
          </cell>
          <cell r="M3895" t="str">
            <v>Validated</v>
          </cell>
        </row>
        <row r="3896">
          <cell r="L3896" t="str">
            <v>Pharmacy</v>
          </cell>
          <cell r="M3896" t="str">
            <v>Validated</v>
          </cell>
        </row>
        <row r="3897">
          <cell r="L3897" t="str">
            <v>Pharmacy</v>
          </cell>
          <cell r="M3897" t="str">
            <v>Validated</v>
          </cell>
        </row>
        <row r="3898">
          <cell r="L3898" t="str">
            <v>Pharmacy</v>
          </cell>
          <cell r="M3898" t="str">
            <v>Validated</v>
          </cell>
        </row>
        <row r="3899">
          <cell r="L3899" t="str">
            <v>Pharmacy</v>
          </cell>
          <cell r="M3899" t="str">
            <v>Validated</v>
          </cell>
        </row>
        <row r="3900">
          <cell r="L3900" t="str">
            <v>Pharmacy</v>
          </cell>
          <cell r="M3900" t="str">
            <v>Validated</v>
          </cell>
        </row>
        <row r="3901">
          <cell r="L3901" t="str">
            <v>Pharmacy</v>
          </cell>
          <cell r="M3901" t="str">
            <v>Validated</v>
          </cell>
        </row>
        <row r="3902">
          <cell r="L3902" t="str">
            <v>Pharmacy</v>
          </cell>
          <cell r="M3902" t="str">
            <v>Validated</v>
          </cell>
        </row>
        <row r="3903">
          <cell r="L3903" t="str">
            <v>Pharmacy</v>
          </cell>
          <cell r="M3903" t="str">
            <v>Validated</v>
          </cell>
        </row>
        <row r="3904">
          <cell r="L3904" t="str">
            <v>Pharmacy</v>
          </cell>
          <cell r="M3904" t="str">
            <v>Validated</v>
          </cell>
        </row>
        <row r="3905">
          <cell r="L3905" t="str">
            <v>Pharmacy</v>
          </cell>
          <cell r="M3905" t="str">
            <v>Validated</v>
          </cell>
        </row>
        <row r="3906">
          <cell r="L3906" t="str">
            <v>Pharmacy</v>
          </cell>
          <cell r="M3906" t="str">
            <v>Validated</v>
          </cell>
        </row>
      </sheetData>
      <sheetData sheetId="13" refreshError="1"/>
      <sheetData sheetId="14" refreshError="1"/>
      <sheetData sheetId="15" refreshError="1"/>
      <sheetData sheetId="16" refreshError="1"/>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y FF new"/>
      <sheetName val="by FF"/>
      <sheetName val="Лист1"/>
      <sheetName val="Соответствия"/>
      <sheetName val="аптеки по брендам_2020"/>
      <sheetName val="аптеки по брендам_2022"/>
      <sheetName val="login_pass_Repvizor_Report"/>
      <sheetName val="Покрытие РБ"/>
      <sheetName val="Визитн спецы"/>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RCH"/>
      <sheetName val="расчет с АМК"/>
      <sheetName val="расчет только АМК "/>
    </sheetNames>
    <sheetDataSet>
      <sheetData sheetId="0" refreshError="1"/>
      <sheetData sheetId="1" refreshError="1"/>
      <sheetData sheetId="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FAC0C7-FC7A-41D5-B676-C192E6A99F7E}" name="Таблица1" displayName="Таблица1" ref="A2:BB4547">
  <autoFilter ref="A2:BB4547" xr:uid="{D4FAC0C7-FC7A-41D5-B676-C192E6A99F7E}">
    <filterColumn colId="4">
      <filters>
        <filter val="k"/>
        <filter val="p"/>
      </filters>
    </filterColumn>
    <filterColumn colId="7">
      <filters>
        <filter val="Минская Фармация"/>
      </filters>
    </filterColumn>
    <filterColumn colId="8">
      <filters>
        <filter val="1"/>
      </filters>
    </filterColumn>
    <filterColumn colId="23">
      <filters>
        <filter val="А"/>
        <filter val="В"/>
      </filters>
    </filterColumn>
    <filterColumn colId="53">
      <filters blank="1"/>
    </filterColumn>
  </autoFilter>
  <sortState xmlns:xlrd2="http://schemas.microsoft.com/office/spreadsheetml/2017/richdata2" ref="A830:BB4547">
    <sortCondition ref="K2:K4547"/>
  </sortState>
  <tableColumns count="54">
    <tableColumn id="1" xr3:uid="{6C34E202-EECB-44F8-9971-D40CC9BB5C4D}" name="ID_intellix" totalsRowLabel="Итог" dataDxfId="147" totalsRowDxfId="146"/>
    <tableColumn id="15" xr3:uid="{1B5C92CD-E079-47E0-9565-951B72AD4F02}" name="ID_SCOUT" dataDxfId="145"/>
    <tableColumn id="2" xr3:uid="{F1572FFE-C445-40BE-8D65-EAE217551216}" name="district" dataDxfId="144"/>
    <tableColumn id="53" xr3:uid="{B3E4C6E5-5EFB-40D1-84A8-7916790E934D}" name="subklaster" dataDxfId="143"/>
    <tableColumn id="5" xr3:uid="{07258FFB-8DA0-4E02-AC3B-A487412CC866}" name="owner" dataDxfId="142"/>
    <tableColumn id="6" xr3:uid="{9310BA12-1990-4483-9BB4-F9442D5166B7}" name="setname" dataDxfId="141" totalsRowDxfId="140"/>
    <tableColumn id="8" xr3:uid="{4E7F4AAA-9FF6-4654-B9D5-38C386464365}" name="#" dataDxfId="139" totalsRowDxfId="138"/>
    <tableColumn id="9" xr3:uid="{4058F629-4AAD-49BD-9A1D-B5CC78358C6E}" name="holding" dataDxfId="137" totalsRowDxfId="136"/>
    <tableColumn id="10" xr3:uid="{AC546C96-03CF-4832-97E5-AE075EF0FBC6}" name="status" dataDxfId="135"/>
    <tableColumn id="11" xr3:uid="{7A7554A9-B2AD-4597-AAC7-EFE10253F547}" name="NAME_TABLETKA" totalsRowFunction="count" dataDxfId="134" totalsRowDxfId="133"/>
    <tableColumn id="12" xr3:uid="{B20ED905-97A3-44EE-801E-606BA13F63CA}" name="CITY" dataDxfId="132"/>
    <tableColumn id="13" xr3:uid="{A6F2D016-DE65-42D9-8E41-54CF356AAE81}" name="adress" dataDxfId="131"/>
    <tableColumn id="39" xr3:uid="{46011A5B-1641-43F8-9E65-01B114906D3C}" name="CARDIO" dataDxfId="130"/>
    <tableColumn id="34" xr3:uid="{81938EB5-F966-4809-928C-F8134575B7D2}" name="CARDIO_report" dataDxfId="129" totalsRowDxfId="128"/>
    <tableColumn id="21" xr3:uid="{D2D4E355-23B7-4302-846A-38E70C031A5F}" name="AI COMBO" dataDxfId="127" totalsRowDxfId="126"/>
    <tableColumn id="25" xr3:uid="{B3DD2871-E813-4913-AFF8-F7F24FB66516}" name="AI COMBO_report" dataDxfId="125" totalsRowDxfId="124"/>
    <tableColumn id="41" xr3:uid="{95B42492-6E5C-410A-981C-AE287CF13DA5}" name="OTC" dataDxfId="123" totalsRowDxfId="122"/>
    <tableColumn id="33" xr3:uid="{EABC5EB8-F2E5-43D0-BDF4-5FD3FDCC1181}" name="OTC_report" dataDxfId="121" totalsRowDxfId="120"/>
    <tableColumn id="26" xr3:uid="{9D295FF5-6FFF-477A-9871-A7141CF359EE}" name=".." dataDxfId="119" totalsRowDxfId="118"/>
    <tableColumn id="27" xr3:uid="{EC5271C3-AE08-4083-93ED-575DFE1AB260}" name="Не менее 2 кассовых зон" dataDxfId="117" totalsRowDxfId="116"/>
    <tableColumn id="28" xr3:uid="{7F9E7CEC-A438-4A1A-BDF9-D8F508166A18}" name="Расположена в здании УЗ либо вблизи УЗ" dataDxfId="115" totalsRowDxfId="114"/>
    <tableColumn id="29" xr3:uid="{12D59DC4-8A2F-4432-B48B-004D90E2AF94}" name="Расположена в крупном ТЦ/магазине/адм ком-се/службе быта" dataDxfId="113" totalsRowDxfId="112"/>
    <tableColumn id="30" xr3:uid="{7A8818D0-ED78-45E1-8B81-2B05624BEA7E}" name="Расположена вблизи остановки общественного транспорта или метро с высоким пас-ким потоком" dataDxfId="111" totalsRowDxfId="110"/>
    <tableColumn id="32" xr3:uid="{AC16F9CF-DFA2-4986-8E30-C206A4ADF0FA}" name="Категория АПТЕК" dataDxfId="109" totalsRowDxfId="108" dataCellStyle="Обычный 3">
      <calculatedColumnFormula>IF(COUNTIF(T3:W3,"да")=0,"С",IF(COUNTIF(T3:W3,"да")=1,"В","А"))</calculatedColumnFormula>
    </tableColumn>
    <tableColumn id="22" xr3:uid="{59C93ADD-78B4-4BBF-BC05-811C1F3EFD3D}" name="ID_" dataDxfId="107">
      <calculatedColumnFormula>Таблица1[[#This Row],[ID_intellix]]</calculatedColumnFormula>
    </tableColumn>
    <tableColumn id="40" xr3:uid="{CB23F870-030A-426F-958A-4B86B6123970}" name="КИОСК" dataDxfId="106"/>
    <tableColumn id="14" xr3:uid="{57C1BD84-CC5A-41BF-8C62-8D68C1E880DD}" name="Есть в репорте у МП" dataDxfId="105" totalsRowDxfId="104">
      <calculatedColumnFormula>IF(OR(Таблица1[[#This Row],[CARDIO_report]]&lt;&gt;0,Таблица1[[#This Row],[AI COMBO_report]]&lt;&gt;0,Таблица1[[#This Row],[OTC_report]]&lt;&gt;0),1,0)</calculatedColumnFormula>
    </tableColumn>
    <tableColumn id="3" xr3:uid="{D66DAFD9-8F71-4FE6-9609-9FA5E4D7EF11}" name="ЛС" dataDxfId="103" totalsRowDxfId="102"/>
    <tableColumn id="4" xr3:uid="{F37142D2-2B1D-4A4C-A3CC-EF64B229B623}" name="БАДЫ" dataDxfId="101" totalsRowDxfId="100"/>
    <tableColumn id="23" xr3:uid="{BCEADDE1-DC19-4215-8D58-49D530EAE7BF}" name="Катег-ия Искамед" dataDxfId="99" totalsRowDxfId="98"/>
    <tableColumn id="16" xr3:uid="{BC7BF83E-474B-4856-855F-53E58A61DBA4}" name="Кат-я Брититрейд" dataDxfId="97" totalsRowDxfId="96"/>
    <tableColumn id="38" xr3:uid="{9C64A0BB-6B24-4314-91A4-C33B507C50AD}" name="Кат-ия" dataDxfId="95" totalsRowDxfId="94"/>
    <tableColumn id="24" xr3:uid="{3040E23A-A0FB-4A41-81F3-CAB3010CF23F}" name="Кат-ия RX $" dataDxfId="93" totalsRowDxfId="92"/>
    <tableColumn id="31" xr3:uid="{8ECCC84D-EF47-4434-9506-1BE5243994DB}" name="RX $ Рейтинг доли" dataDxfId="91" totalsRowDxfId="90"/>
    <tableColumn id="7" xr3:uid="{83F0D80A-8CCD-462E-8647-0493B4FC4950}" name="Кат-ия RX pacs" dataDxfId="89" totalsRowDxfId="88"/>
    <tableColumn id="35" xr3:uid="{A1412802-CF14-42D3-B027-CFBC6163707E}" name="RX pacs рейтинг доли" dataDxfId="87" totalsRowDxfId="86"/>
    <tableColumn id="19" xr3:uid="{19DABA6A-3434-4FAD-A4E2-F26DAAE3D182}" name="Кат-ия OTC $" dataDxfId="85" totalsRowDxfId="84"/>
    <tableColumn id="36" xr3:uid="{F71219EA-1613-4033-950C-3DE869868314}" name="OTC $ Рейтинг доли" dataDxfId="83" totalsRowDxfId="82"/>
    <tableColumn id="20" xr3:uid="{3FC3EC09-704B-480C-9B60-828AF5D38A92}" name="Кат-ия OTC pacs" dataDxfId="81" totalsRowDxfId="80"/>
    <tableColumn id="37" xr3:uid="{E75661D4-F96F-483C-A9C2-A36654F29238}" name="OTC pacs рейтинг доли" dataDxfId="79" totalsRowDxfId="78"/>
    <tableColumn id="51" xr3:uid="{0C6ADA9C-0880-4467-A46C-3D1F585DC6E9}" name="Столбец1" dataDxfId="77" totalsRowDxfId="76"/>
    <tableColumn id="46" xr3:uid="{B8462427-9B33-4E31-9F97-D260E5F6DC59}" name="Категория OLD" dataDxfId="75" totalsRowDxfId="74">
      <calculatedColumnFormula>VLOOKUP(Таблица1[[#This Row],[ID_]],'[2]by FF'!$A:$Y,25,0)</calculatedColumnFormula>
    </tableColumn>
    <tableColumn id="42" xr3:uid="{B9D1C932-31AD-4B88-9ECD-858F60A17A75}" name="Выкладка июл 2022" dataDxfId="73" totalsRowDxfId="72"/>
    <tableColumn id="43" xr3:uid="{9097104A-67D2-429B-A0C5-88176460FAE5}" name="Реклама июль 2022" dataDxfId="71" totalsRowDxfId="70"/>
    <tableColumn id="17" xr3:uid="{2779B947-1D36-450D-A7F9-21A28D8DCDD5}" name="Выкладка авг-окт 2022" dataDxfId="69" totalsRowDxfId="68"/>
    <tableColumn id="18" xr3:uid="{3FE06BC3-3778-4FEA-99F9-7E1C08E6C27D}" name="Реклама авг-окт 2022" dataDxfId="67" totalsRowDxfId="66"/>
    <tableColumn id="44" xr3:uid="{FFD17688-5F55-457E-B869-EADEFDF6A7A0}" name="МФ сент 2022" totalsRowDxfId="65"/>
    <tableColumn id="45" xr3:uid="{651F09F5-E9EB-4FE3-B773-8ADC72E23377}" name="МФ окт 2022" totalsRowDxfId="64"/>
    <tableColumn id="47" xr3:uid="{4761C431-0927-4873-A20F-350A4501582A}" name="АГ ноя 2022" totalsRowDxfId="63"/>
    <tableColumn id="48" xr3:uid="{BBD926B9-3A17-4654-9DF5-081E32486AD9}" name="Реклама нояб-дек" dataDxfId="62" totalsRowDxfId="61"/>
    <tableColumn id="49" xr3:uid="{5DA03DEB-ACA7-400B-BB91-392E2F6DC3A0}" name="Выкладка ноя-дек 2022" dataDxfId="60" totalsRowDxfId="59"/>
    <tableColumn id="50" xr3:uid="{168CF748-FFF1-4386-8924-741BDA1F994F}" name="2023-янв Реклама" dataDxfId="58" totalsRowDxfId="57"/>
    <tableColumn id="52" xr3:uid="{FE494C5A-25C3-4636-A8B8-490431D56E7C}" name="2023 Выкладка" dataDxfId="56" totalsRowDxfId="55">
      <calculatedColumnFormula>VLOOKUP(Таблица1[[#This Row],[NAME_TABLETKA]],'[3]расчет с АМК'!$B:$C,2,0)</calculatedColumnFormula>
    </tableColumn>
    <tableColumn id="54" xr3:uid="{781BEFFB-6093-4F54-AEE3-C99BB2F9CDAB}" name="2023-февр Реклама" totalsRowDxfId="5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DDA3A65-3FDC-4546-B7A8-05E4C4DD8EC1}" name="Brick" displayName="Brick" ref="A1:H377" totalsRowShown="0" headerRowDxfId="17" dataDxfId="16" headerRowCellStyle="Обычный 3">
  <autoFilter ref="A1:H377" xr:uid="{4DDA3A65-3FDC-4546-B7A8-05E4C4DD8EC1}"/>
  <sortState xmlns:xlrd2="http://schemas.microsoft.com/office/spreadsheetml/2017/richdata2" ref="A2:H376">
    <sortCondition ref="E1:E376"/>
  </sortState>
  <tableColumns count="8">
    <tableColumn id="1" xr3:uid="{07D7DC56-E7FF-4580-AE28-A1D13DC63BC3}" name="Team Name" dataDxfId="15" dataCellStyle="Обычный 3"/>
    <tableColumn id="2" xr3:uid="{E12BFA92-D07C-48E6-BE4A-CEB4999B7926}" name="Territory ID" dataDxfId="14" dataCellStyle="Обычный 3"/>
    <tableColumn id="3" xr3:uid="{B9AAA552-2F44-40E9-8DB3-D3B6517D8C97}" name="Geo Code" dataDxfId="13" dataCellStyle="Обычный 3"/>
    <tableColumn id="4" xr3:uid="{C6342B8F-6C03-46F0-93FB-28C9305C1C06}" name="Столбец1" dataDxfId="12" dataCellStyle="Обычный 3"/>
    <tableColumn id="6" xr3:uid="{08AC4ED2-3521-4AC8-B5B0-351CC8DA0DD6}" name="МП" dataDxfId="11"/>
    <tableColumn id="7" xr3:uid="{31C52155-B14A-4D98-AC4E-45BDED59A575}" name="Город" dataDxfId="10"/>
    <tableColumn id="8" xr3:uid="{C5EB7979-83F3-42FC-87E8-FEE0B1A8058B}" name="Territory ID3" dataDxfId="9" dataCellStyle="Обычный 3"/>
    <tableColumn id="5" xr3:uid="{89B8F2FC-0CF0-4481-BDAB-CF3830D7E5AC}" name="DATE OF CHANGE" dataDxfId="8" dataCellStyle="Обычный 3"/>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filterMode="1">
    <tabColor rgb="FF92D050"/>
    <pageSetUpPr fitToPage="1"/>
  </sheetPr>
  <dimension ref="A1:AG97"/>
  <sheetViews>
    <sheetView showGridLines="0" zoomScale="70" zoomScaleNormal="70" workbookViewId="0">
      <pane xSplit="9" ySplit="1" topLeftCell="N2" activePane="bottomRight" state="frozen"/>
      <selection pane="topRight" activeCell="G1" sqref="G1"/>
      <selection pane="bottomLeft" activeCell="A2" sqref="A2"/>
      <selection pane="bottomRight" activeCell="N107" sqref="N107"/>
    </sheetView>
  </sheetViews>
  <sheetFormatPr baseColWidth="10" defaultColWidth="8.6640625" defaultRowHeight="14" outlineLevelCol="2" x14ac:dyDescent="0.2"/>
  <cols>
    <col min="1" max="1" width="3.6640625" style="7" customWidth="1"/>
    <col min="2" max="2" width="9.5" style="7" customWidth="1"/>
    <col min="3" max="3" width="22.5" style="7" hidden="1" customWidth="1"/>
    <col min="4" max="4" width="13" style="7" customWidth="1"/>
    <col min="5" max="5" width="12.5" style="7" hidden="1" customWidth="1" outlineLevel="1" collapsed="1"/>
    <col min="6" max="6" width="17.33203125" style="7" customWidth="1" collapsed="1"/>
    <col min="7" max="7" width="12.5" style="7" hidden="1" customWidth="1" outlineLevel="1"/>
    <col min="8" max="8" width="12.5" style="8" customWidth="1" collapsed="1"/>
    <col min="9" max="9" width="24.5" style="7" customWidth="1"/>
    <col min="10" max="10" width="12.6640625" style="94" customWidth="1"/>
    <col min="11" max="11" width="34.5" style="7" customWidth="1" outlineLevel="1"/>
    <col min="12" max="12" width="19.33203125" style="7" customWidth="1"/>
    <col min="13" max="13" width="42.5" style="8" customWidth="1" outlineLevel="1"/>
    <col min="14" max="14" width="82.6640625" style="7" customWidth="1" outlineLevel="1"/>
    <col min="15" max="15" width="98.5" style="7" customWidth="1"/>
    <col min="16" max="16" width="12.6640625" style="7" hidden="1" customWidth="1" outlineLevel="2"/>
    <col min="17" max="17" width="9.5" style="7" hidden="1" customWidth="1" outlineLevel="2"/>
    <col min="18" max="18" width="14.33203125" style="7" hidden="1" customWidth="1" outlineLevel="2"/>
    <col min="19" max="19" width="13.5" style="7" hidden="1" customWidth="1" outlineLevel="2"/>
    <col min="20" max="20" width="22.6640625" style="7" hidden="1" customWidth="1" outlineLevel="2"/>
    <col min="21" max="21" width="17.5" style="7" hidden="1" customWidth="1" outlineLevel="2"/>
    <col min="22" max="22" width="17" style="7" hidden="1" customWidth="1" outlineLevel="2"/>
    <col min="23" max="23" width="12.5" style="7" hidden="1" customWidth="1" outlineLevel="2"/>
    <col min="24" max="24" width="35.83203125" style="7" hidden="1" customWidth="1" outlineLevel="1" collapsed="1"/>
    <col min="25" max="25" width="25" style="16" hidden="1" customWidth="1" outlineLevel="1"/>
    <col min="26" max="26" width="19.6640625" style="7" hidden="1" customWidth="1" outlineLevel="2"/>
    <col min="27" max="27" width="12.83203125" style="369" customWidth="1" collapsed="1"/>
    <col min="28" max="28" width="18.33203125" style="7" customWidth="1"/>
    <col min="29" max="29" width="8.6640625" style="7"/>
    <col min="30" max="30" width="13.1640625" style="7" customWidth="1"/>
    <col min="31" max="32" width="8.6640625" style="7"/>
    <col min="33" max="33" width="10.83203125" style="7" bestFit="1" customWidth="1"/>
    <col min="34" max="16384" width="8.6640625" style="7"/>
  </cols>
  <sheetData>
    <row r="1" spans="1:30" s="236" customFormat="1" ht="35.5" customHeight="1" x14ac:dyDescent="0.2">
      <c r="B1" s="236" t="s">
        <v>0</v>
      </c>
      <c r="C1" s="66" t="s">
        <v>1</v>
      </c>
      <c r="D1" s="66" t="s">
        <v>2</v>
      </c>
      <c r="E1" s="242" t="s">
        <v>3</v>
      </c>
      <c r="F1" s="234" t="s">
        <v>4</v>
      </c>
      <c r="G1" s="234" t="s">
        <v>5</v>
      </c>
      <c r="H1" s="415" t="s">
        <v>6</v>
      </c>
      <c r="I1" s="236" t="s">
        <v>7</v>
      </c>
      <c r="J1" s="237" t="s">
        <v>8</v>
      </c>
      <c r="K1" s="236" t="s">
        <v>9</v>
      </c>
      <c r="L1" s="235" t="s">
        <v>10</v>
      </c>
      <c r="M1" s="234" t="s">
        <v>11</v>
      </c>
      <c r="N1" s="235" t="s">
        <v>12</v>
      </c>
      <c r="O1" s="235" t="s">
        <v>13</v>
      </c>
      <c r="P1" s="236" t="s">
        <v>14</v>
      </c>
      <c r="Q1" s="236" t="s">
        <v>15</v>
      </c>
      <c r="R1" s="236" t="s">
        <v>16</v>
      </c>
      <c r="S1" s="236" t="s">
        <v>17</v>
      </c>
      <c r="T1" s="236" t="s">
        <v>18</v>
      </c>
      <c r="U1" s="236" t="s">
        <v>19</v>
      </c>
      <c r="V1" s="236" t="s">
        <v>20</v>
      </c>
      <c r="W1" s="236" t="s">
        <v>21</v>
      </c>
      <c r="X1" s="236" t="s">
        <v>22</v>
      </c>
      <c r="Y1" s="238" t="s">
        <v>23</v>
      </c>
      <c r="Z1" s="236" t="s">
        <v>24</v>
      </c>
      <c r="AA1" s="368" t="s">
        <v>25</v>
      </c>
    </row>
    <row r="2" spans="1:30" ht="13" hidden="1" customHeight="1" x14ac:dyDescent="0.2">
      <c r="A2" s="7">
        <v>1</v>
      </c>
      <c r="B2" s="7" t="s">
        <v>26</v>
      </c>
      <c r="E2" s="69" t="s">
        <v>27</v>
      </c>
      <c r="F2" s="69" t="s">
        <v>28</v>
      </c>
      <c r="G2" s="69" t="s">
        <v>28</v>
      </c>
      <c r="H2" s="8" t="s">
        <v>29</v>
      </c>
      <c r="I2" s="210" t="s">
        <v>30</v>
      </c>
      <c r="J2" s="213"/>
      <c r="K2" s="210"/>
      <c r="L2" s="214" t="s">
        <v>31</v>
      </c>
      <c r="M2" s="215" t="s">
        <v>32</v>
      </c>
      <c r="N2" s="240" t="s">
        <v>33</v>
      </c>
      <c r="O2" s="240" t="s">
        <v>33</v>
      </c>
      <c r="P2" s="6" t="s">
        <v>34</v>
      </c>
      <c r="Q2" s="6" t="s">
        <v>35</v>
      </c>
      <c r="R2" s="218" t="s">
        <v>36</v>
      </c>
      <c r="S2" s="6" t="s">
        <v>37</v>
      </c>
      <c r="T2" s="216" t="str">
        <f t="shared" ref="T2:T4" si="0">UPPER(CONCATENATE(P2," ",Q2))</f>
        <v>БЕЛОНОГ АЛЛА</v>
      </c>
      <c r="U2" s="6" t="s">
        <v>38</v>
      </c>
      <c r="V2" s="6" t="s">
        <v>39</v>
      </c>
      <c r="W2" s="6" t="s">
        <v>40</v>
      </c>
      <c r="X2" t="s">
        <v>41</v>
      </c>
      <c r="Y2" s="217" t="s">
        <v>42</v>
      </c>
      <c r="AA2" s="369">
        <f>COUNTIFS('by FF'!I:I,1,'by FF'!P:P,Y2)</f>
        <v>51</v>
      </c>
      <c r="AB2" s="7" t="str">
        <f>L2</f>
        <v>Ракитский Евгений</v>
      </c>
      <c r="AC2" s="7" t="str">
        <f>F2</f>
        <v>AI COMBO</v>
      </c>
      <c r="AD2" s="7" t="str">
        <f>E2</f>
        <v>COMBO1</v>
      </c>
    </row>
    <row r="3" spans="1:30" ht="13" hidden="1" customHeight="1" x14ac:dyDescent="0.2">
      <c r="A3" s="7">
        <f>A2+1</f>
        <v>2</v>
      </c>
      <c r="B3" s="7" t="s">
        <v>43</v>
      </c>
      <c r="C3" s="219" t="s">
        <v>44</v>
      </c>
      <c r="D3" s="219" t="s">
        <v>45</v>
      </c>
      <c r="E3" s="69" t="s">
        <v>27</v>
      </c>
      <c r="F3" s="69" t="s">
        <v>28</v>
      </c>
      <c r="G3" s="69" t="s">
        <v>28</v>
      </c>
      <c r="H3" s="8" t="s">
        <v>46</v>
      </c>
      <c r="I3" s="209" t="s">
        <v>47</v>
      </c>
      <c r="J3" s="212"/>
      <c r="K3" s="209"/>
      <c r="L3" s="214" t="s">
        <v>48</v>
      </c>
      <c r="M3" s="215" t="s">
        <v>49</v>
      </c>
      <c r="N3" s="240" t="s">
        <v>50</v>
      </c>
      <c r="O3" s="240" t="s">
        <v>50</v>
      </c>
      <c r="P3" s="216" t="s">
        <v>51</v>
      </c>
      <c r="Q3" s="216" t="s">
        <v>52</v>
      </c>
      <c r="R3" s="216" t="s">
        <v>53</v>
      </c>
      <c r="S3" s="216" t="s">
        <v>54</v>
      </c>
      <c r="T3" s="216" t="str">
        <f t="shared" si="0"/>
        <v>БОНДАРЕВА НАТАЛЬЯ</v>
      </c>
      <c r="U3" s="216" t="s">
        <v>55</v>
      </c>
      <c r="V3" s="216" t="s">
        <v>56</v>
      </c>
      <c r="W3" s="216" t="s">
        <v>57</v>
      </c>
      <c r="X3" t="s">
        <v>58</v>
      </c>
      <c r="Y3" s="217" t="s">
        <v>59</v>
      </c>
      <c r="AA3" s="369">
        <f>COUNTIFS('by FF'!I:I,1,'by FF'!P:P,Y3)</f>
        <v>51</v>
      </c>
      <c r="AB3" s="7" t="str">
        <f t="shared" ref="AB3:AB66" si="1">L3</f>
        <v>Гресь Яна</v>
      </c>
      <c r="AC3" s="7" t="str">
        <f t="shared" ref="AC3:AC66" si="2">F3</f>
        <v>AI COMBO</v>
      </c>
      <c r="AD3" s="7" t="str">
        <f t="shared" ref="AD3:AD66" si="3">E3</f>
        <v>COMBO1</v>
      </c>
    </row>
    <row r="4" spans="1:30" ht="13" hidden="1" customHeight="1" x14ac:dyDescent="0.2">
      <c r="A4" s="7">
        <f t="shared" ref="A4:A67" si="4">A3+1</f>
        <v>3</v>
      </c>
      <c r="B4" s="7" t="s">
        <v>43</v>
      </c>
      <c r="C4" s="7" t="s">
        <v>60</v>
      </c>
      <c r="D4" s="219" t="s">
        <v>61</v>
      </c>
      <c r="E4" s="69" t="s">
        <v>27</v>
      </c>
      <c r="F4" s="69" t="s">
        <v>28</v>
      </c>
      <c r="G4" s="69" t="s">
        <v>28</v>
      </c>
      <c r="H4" s="8" t="s">
        <v>62</v>
      </c>
      <c r="I4" s="208" t="s">
        <v>63</v>
      </c>
      <c r="J4" s="220">
        <v>44910</v>
      </c>
      <c r="K4" s="210" t="s">
        <v>64</v>
      </c>
      <c r="L4" s="214" t="s">
        <v>48</v>
      </c>
      <c r="M4" s="215" t="s">
        <v>65</v>
      </c>
      <c r="N4" s="240" t="s">
        <v>66</v>
      </c>
      <c r="O4" s="240" t="s">
        <v>67</v>
      </c>
      <c r="P4" s="6" t="s">
        <v>68</v>
      </c>
      <c r="Q4" s="6" t="s">
        <v>69</v>
      </c>
      <c r="R4" s="218" t="s">
        <v>70</v>
      </c>
      <c r="S4" s="6" t="s">
        <v>71</v>
      </c>
      <c r="T4" s="216" t="str">
        <f t="shared" si="0"/>
        <v>ЛУФЕРОВА ВАЛЕРИЯ</v>
      </c>
      <c r="U4" s="6"/>
      <c r="V4" s="6" t="s">
        <v>72</v>
      </c>
      <c r="W4" s="6"/>
      <c r="X4" t="s">
        <v>73</v>
      </c>
      <c r="Y4" s="217" t="s">
        <v>74</v>
      </c>
      <c r="AA4" s="369">
        <f>COUNTIFS('by FF'!I:I,1,'by FF'!P:P,Y4)</f>
        <v>51</v>
      </c>
      <c r="AB4" s="7" t="str">
        <f t="shared" si="1"/>
        <v>Гресь Яна</v>
      </c>
      <c r="AC4" s="7" t="str">
        <f t="shared" si="2"/>
        <v>AI COMBO</v>
      </c>
      <c r="AD4" s="7" t="str">
        <f t="shared" si="3"/>
        <v>COMBO1</v>
      </c>
    </row>
    <row r="5" spans="1:30" ht="13" hidden="1" customHeight="1" x14ac:dyDescent="0.2">
      <c r="A5" s="7">
        <f t="shared" si="4"/>
        <v>4</v>
      </c>
      <c r="B5" s="7" t="s">
        <v>75</v>
      </c>
      <c r="E5" s="69" t="s">
        <v>27</v>
      </c>
      <c r="F5" s="69" t="s">
        <v>28</v>
      </c>
      <c r="G5" s="69" t="s">
        <v>28</v>
      </c>
      <c r="H5" s="8" t="s">
        <v>76</v>
      </c>
      <c r="I5" s="209" t="s">
        <v>77</v>
      </c>
      <c r="J5" s="212"/>
      <c r="K5" s="209"/>
      <c r="L5" s="214" t="s">
        <v>78</v>
      </c>
      <c r="M5" s="215" t="s">
        <v>79</v>
      </c>
      <c r="N5" s="240" t="s">
        <v>79</v>
      </c>
      <c r="O5" s="240" t="s">
        <v>79</v>
      </c>
      <c r="P5" s="216" t="s">
        <v>80</v>
      </c>
      <c r="Q5" s="216" t="s">
        <v>81</v>
      </c>
      <c r="R5" s="216" t="s">
        <v>70</v>
      </c>
      <c r="S5" s="216" t="s">
        <v>82</v>
      </c>
      <c r="T5" s="216" t="str">
        <f t="shared" ref="T5:T68" si="5">UPPER(CONCATENATE(P5," ",Q5))</f>
        <v>ВОРОНИЧ ОЛЬГА</v>
      </c>
      <c r="U5" s="216" t="s">
        <v>83</v>
      </c>
      <c r="V5" s="216" t="s">
        <v>84</v>
      </c>
      <c r="W5" s="216" t="s">
        <v>85</v>
      </c>
      <c r="X5" t="s">
        <v>86</v>
      </c>
      <c r="Y5" s="217" t="s">
        <v>87</v>
      </c>
      <c r="AA5" s="369">
        <f>COUNTIFS('by FF'!I:I,1,'by FF'!P:P,Y5)</f>
        <v>50</v>
      </c>
      <c r="AB5" s="7" t="str">
        <f t="shared" si="1"/>
        <v>Смоляков Денис</v>
      </c>
      <c r="AC5" s="7" t="str">
        <f t="shared" si="2"/>
        <v>AI COMBO</v>
      </c>
      <c r="AD5" s="7" t="str">
        <f t="shared" si="3"/>
        <v>COMBO1</v>
      </c>
    </row>
    <row r="6" spans="1:30" ht="13" hidden="1" customHeight="1" x14ac:dyDescent="0.2">
      <c r="A6" s="7">
        <f t="shared" si="4"/>
        <v>5</v>
      </c>
      <c r="B6" s="7" t="s">
        <v>75</v>
      </c>
      <c r="E6" s="10" t="s">
        <v>88</v>
      </c>
      <c r="F6" s="69" t="s">
        <v>28</v>
      </c>
      <c r="G6" s="61" t="s">
        <v>89</v>
      </c>
      <c r="H6" s="8" t="s">
        <v>90</v>
      </c>
      <c r="I6" s="208" t="s">
        <v>91</v>
      </c>
      <c r="J6" s="212">
        <v>44851</v>
      </c>
      <c r="K6" s="209" t="s">
        <v>92</v>
      </c>
      <c r="L6" s="214" t="s">
        <v>93</v>
      </c>
      <c r="M6" s="215" t="s">
        <v>94</v>
      </c>
      <c r="N6" s="240" t="s">
        <v>95</v>
      </c>
      <c r="O6" s="240" t="s">
        <v>95</v>
      </c>
      <c r="P6" s="216" t="s">
        <v>96</v>
      </c>
      <c r="Q6" s="216" t="s">
        <v>52</v>
      </c>
      <c r="R6" s="216"/>
      <c r="S6" s="216"/>
      <c r="T6" s="216" t="str">
        <f t="shared" si="5"/>
        <v>ГИЛЮК НАТАЛЬЯ</v>
      </c>
      <c r="U6" s="216" t="s">
        <v>97</v>
      </c>
      <c r="V6" s="216"/>
      <c r="W6" s="216" t="s">
        <v>98</v>
      </c>
      <c r="X6" t="s">
        <v>99</v>
      </c>
      <c r="Y6" s="253" t="s">
        <v>100</v>
      </c>
      <c r="AA6" s="369">
        <f>COUNTIFS('by FF'!I:I,1,'by FF'!P:P,Y6)</f>
        <v>49</v>
      </c>
      <c r="AB6" s="7" t="str">
        <f t="shared" si="1"/>
        <v>Мороз Александр</v>
      </c>
      <c r="AC6" s="7" t="str">
        <f t="shared" si="2"/>
        <v>AI COMBO</v>
      </c>
      <c r="AD6" s="7" t="str">
        <f t="shared" si="3"/>
        <v>COMBO2</v>
      </c>
    </row>
    <row r="7" spans="1:30" ht="14.25" hidden="1" customHeight="1" x14ac:dyDescent="0.2">
      <c r="A7" s="7">
        <f t="shared" si="4"/>
        <v>6</v>
      </c>
      <c r="B7" s="7" t="s">
        <v>101</v>
      </c>
      <c r="E7" s="69" t="s">
        <v>27</v>
      </c>
      <c r="F7" s="69" t="s">
        <v>28</v>
      </c>
      <c r="G7" s="69" t="s">
        <v>28</v>
      </c>
      <c r="H7" s="8" t="s">
        <v>102</v>
      </c>
      <c r="I7" s="208" t="s">
        <v>103</v>
      </c>
      <c r="J7" s="212">
        <v>44844</v>
      </c>
      <c r="K7" s="209" t="s">
        <v>104</v>
      </c>
      <c r="L7" s="214" t="s">
        <v>105</v>
      </c>
      <c r="M7" s="215" t="s">
        <v>106</v>
      </c>
      <c r="N7" s="240" t="s">
        <v>107</v>
      </c>
      <c r="O7" s="240" t="s">
        <v>107</v>
      </c>
      <c r="P7" s="216" t="s">
        <v>108</v>
      </c>
      <c r="Q7" s="216" t="s">
        <v>109</v>
      </c>
      <c r="R7" s="216" t="s">
        <v>110</v>
      </c>
      <c r="S7" s="216" t="s">
        <v>111</v>
      </c>
      <c r="T7" s="216" t="str">
        <f t="shared" si="5"/>
        <v>ГРОМЫКО ПОЛИНА</v>
      </c>
      <c r="U7" s="216" t="s">
        <v>112</v>
      </c>
      <c r="V7" s="216" t="s">
        <v>113</v>
      </c>
      <c r="W7" s="216" t="s">
        <v>114</v>
      </c>
      <c r="X7" t="s">
        <v>115</v>
      </c>
      <c r="Y7" s="253" t="s">
        <v>116</v>
      </c>
      <c r="AA7" s="369">
        <f>COUNTIFS('by FF'!I:I,1,'by FF'!P:P,Y7)</f>
        <v>50</v>
      </c>
      <c r="AB7" s="7" t="str">
        <f t="shared" si="1"/>
        <v>Ловицкая Юлия</v>
      </c>
      <c r="AC7" s="7" t="str">
        <f t="shared" si="2"/>
        <v>AI COMBO</v>
      </c>
      <c r="AD7" s="7" t="str">
        <f t="shared" si="3"/>
        <v>COMBO1</v>
      </c>
    </row>
    <row r="8" spans="1:30" ht="13" hidden="1" customHeight="1" x14ac:dyDescent="0.2">
      <c r="A8" s="7">
        <f t="shared" si="4"/>
        <v>7</v>
      </c>
      <c r="B8" s="7" t="s">
        <v>43</v>
      </c>
      <c r="C8" s="219" t="s">
        <v>60</v>
      </c>
      <c r="D8" s="219" t="s">
        <v>117</v>
      </c>
      <c r="E8" s="10" t="s">
        <v>88</v>
      </c>
      <c r="F8" s="69" t="s">
        <v>28</v>
      </c>
      <c r="G8" s="69" t="s">
        <v>28</v>
      </c>
      <c r="H8" s="8" t="s">
        <v>118</v>
      </c>
      <c r="I8" s="209" t="s">
        <v>119</v>
      </c>
      <c r="J8" s="212"/>
      <c r="K8" s="209"/>
      <c r="L8" s="214" t="s">
        <v>93</v>
      </c>
      <c r="M8" s="215" t="s">
        <v>120</v>
      </c>
      <c r="N8" s="240" t="s">
        <v>121</v>
      </c>
      <c r="O8" s="389" t="s">
        <v>122</v>
      </c>
      <c r="P8" s="218" t="s">
        <v>123</v>
      </c>
      <c r="Q8" s="216" t="s">
        <v>124</v>
      </c>
      <c r="R8" s="216" t="s">
        <v>125</v>
      </c>
      <c r="S8" s="216" t="s">
        <v>126</v>
      </c>
      <c r="T8" s="216" t="str">
        <f t="shared" si="5"/>
        <v>ЖУРАВЛЕВ АРТЁМ</v>
      </c>
      <c r="U8" s="216" t="s">
        <v>127</v>
      </c>
      <c r="V8" s="216" t="s">
        <v>128</v>
      </c>
      <c r="W8" s="216" t="s">
        <v>129</v>
      </c>
      <c r="X8" t="s">
        <v>130</v>
      </c>
      <c r="Y8" s="217" t="s">
        <v>131</v>
      </c>
      <c r="AA8" s="369">
        <f>COUNTIFS('by FF'!I:I,1,'by FF'!P:P,Y8)</f>
        <v>49</v>
      </c>
      <c r="AB8" s="7" t="str">
        <f t="shared" si="1"/>
        <v>Мороз Александр</v>
      </c>
      <c r="AC8" s="7" t="str">
        <f t="shared" si="2"/>
        <v>AI COMBO</v>
      </c>
      <c r="AD8" s="7" t="str">
        <f t="shared" si="3"/>
        <v>COMBO2</v>
      </c>
    </row>
    <row r="9" spans="1:30" ht="13" hidden="1" customHeight="1" x14ac:dyDescent="0.2">
      <c r="A9" s="7">
        <f t="shared" si="4"/>
        <v>8</v>
      </c>
      <c r="B9" s="7" t="s">
        <v>101</v>
      </c>
      <c r="E9" s="69" t="s">
        <v>27</v>
      </c>
      <c r="F9" s="69" t="s">
        <v>28</v>
      </c>
      <c r="G9" s="69" t="s">
        <v>28</v>
      </c>
      <c r="H9" s="8" t="s">
        <v>132</v>
      </c>
      <c r="I9" s="209" t="s">
        <v>133</v>
      </c>
      <c r="J9" s="213"/>
      <c r="K9" s="210"/>
      <c r="L9" s="214" t="s">
        <v>105</v>
      </c>
      <c r="M9" s="215" t="s">
        <v>134</v>
      </c>
      <c r="N9" s="240" t="s">
        <v>135</v>
      </c>
      <c r="O9" s="240" t="s">
        <v>135</v>
      </c>
      <c r="P9" s="6" t="s">
        <v>136</v>
      </c>
      <c r="Q9" s="6" t="s">
        <v>137</v>
      </c>
      <c r="R9" s="218" t="s">
        <v>53</v>
      </c>
      <c r="S9" s="6" t="s">
        <v>138</v>
      </c>
      <c r="T9" s="6" t="str">
        <f t="shared" si="5"/>
        <v>КРУГЛЕВА ВИКТОРИЯ</v>
      </c>
      <c r="U9" s="6" t="s">
        <v>139</v>
      </c>
      <c r="V9" s="6" t="s">
        <v>140</v>
      </c>
      <c r="W9" s="6" t="s">
        <v>141</v>
      </c>
      <c r="X9" t="s">
        <v>142</v>
      </c>
      <c r="Y9" s="217" t="s">
        <v>143</v>
      </c>
      <c r="AA9" s="369">
        <f>COUNTIFS('by FF'!I:I,1,'by FF'!P:P,Y9)</f>
        <v>50</v>
      </c>
      <c r="AB9" s="7" t="str">
        <f t="shared" si="1"/>
        <v>Ловицкая Юлия</v>
      </c>
      <c r="AC9" s="7" t="str">
        <f t="shared" si="2"/>
        <v>AI COMBO</v>
      </c>
      <c r="AD9" s="7" t="str">
        <f t="shared" si="3"/>
        <v>COMBO1</v>
      </c>
    </row>
    <row r="10" spans="1:30" ht="13" hidden="1" customHeight="1" x14ac:dyDescent="0.2">
      <c r="A10" s="7">
        <f t="shared" si="4"/>
        <v>9</v>
      </c>
      <c r="B10" s="7" t="s">
        <v>43</v>
      </c>
      <c r="C10" s="8" t="s">
        <v>144</v>
      </c>
      <c r="D10" s="263" t="s">
        <v>145</v>
      </c>
      <c r="E10" s="69" t="s">
        <v>27</v>
      </c>
      <c r="F10" s="69" t="s">
        <v>28</v>
      </c>
      <c r="G10" s="69" t="s">
        <v>28</v>
      </c>
      <c r="H10" s="8" t="s">
        <v>146</v>
      </c>
      <c r="I10" s="210" t="s">
        <v>147</v>
      </c>
      <c r="J10" s="213"/>
      <c r="K10" s="210"/>
      <c r="L10" s="214" t="s">
        <v>48</v>
      </c>
      <c r="M10" s="215" t="s">
        <v>148</v>
      </c>
      <c r="N10" s="240" t="s">
        <v>149</v>
      </c>
      <c r="O10" s="240" t="s">
        <v>149</v>
      </c>
      <c r="P10" s="6" t="s">
        <v>150</v>
      </c>
      <c r="Q10" s="6" t="s">
        <v>151</v>
      </c>
      <c r="R10" s="218" t="s">
        <v>152</v>
      </c>
      <c r="S10" s="6" t="s">
        <v>153</v>
      </c>
      <c r="T10" s="6" t="str">
        <f t="shared" si="5"/>
        <v>КУЦЕНКО ЕЛЕНА</v>
      </c>
      <c r="U10" s="6" t="s">
        <v>154</v>
      </c>
      <c r="V10" s="6" t="s">
        <v>155</v>
      </c>
      <c r="W10" s="6" t="s">
        <v>156</v>
      </c>
      <c r="X10" t="s">
        <v>157</v>
      </c>
      <c r="Y10" s="217" t="s">
        <v>158</v>
      </c>
      <c r="AA10" s="369">
        <f>COUNTIFS('by FF'!I:I,1,'by FF'!P:P,Y10)</f>
        <v>51</v>
      </c>
      <c r="AB10" s="7" t="str">
        <f t="shared" si="1"/>
        <v>Гресь Яна</v>
      </c>
      <c r="AC10" s="7" t="str">
        <f t="shared" si="2"/>
        <v>AI COMBO</v>
      </c>
      <c r="AD10" s="7" t="str">
        <f t="shared" si="3"/>
        <v>COMBO1</v>
      </c>
    </row>
    <row r="11" spans="1:30" ht="13" hidden="1" customHeight="1" x14ac:dyDescent="0.2">
      <c r="A11" s="7">
        <f t="shared" si="4"/>
        <v>10</v>
      </c>
      <c r="B11" s="7" t="s">
        <v>43</v>
      </c>
      <c r="C11" s="7" t="s">
        <v>159</v>
      </c>
      <c r="D11" s="219" t="s">
        <v>160</v>
      </c>
      <c r="E11" s="10" t="s">
        <v>88</v>
      </c>
      <c r="F11" s="69" t="s">
        <v>28</v>
      </c>
      <c r="G11" s="69" t="s">
        <v>28</v>
      </c>
      <c r="H11" s="8" t="s">
        <v>161</v>
      </c>
      <c r="I11" s="209" t="s">
        <v>162</v>
      </c>
      <c r="J11" s="211"/>
      <c r="K11" s="209"/>
      <c r="L11" s="214" t="s">
        <v>93</v>
      </c>
      <c r="M11" s="215" t="s">
        <v>163</v>
      </c>
      <c r="N11" s="240" t="s">
        <v>164</v>
      </c>
      <c r="O11" s="240" t="s">
        <v>164</v>
      </c>
      <c r="P11" s="216" t="s">
        <v>165</v>
      </c>
      <c r="Q11" s="216" t="s">
        <v>166</v>
      </c>
      <c r="R11" s="216" t="s">
        <v>167</v>
      </c>
      <c r="S11" s="216" t="s">
        <v>168</v>
      </c>
      <c r="T11" s="216" t="str">
        <f t="shared" si="5"/>
        <v>ЛОЗКО ДМИТРИЙ</v>
      </c>
      <c r="U11" s="216" t="s">
        <v>169</v>
      </c>
      <c r="V11" s="216" t="s">
        <v>170</v>
      </c>
      <c r="W11" s="216" t="s">
        <v>171</v>
      </c>
      <c r="X11" t="s">
        <v>172</v>
      </c>
      <c r="Y11" s="217" t="s">
        <v>173</v>
      </c>
      <c r="AA11" s="369">
        <f>COUNTIFS('by FF'!I:I,1,'by FF'!P:P,Y11)</f>
        <v>50</v>
      </c>
      <c r="AB11" s="7" t="str">
        <f t="shared" si="1"/>
        <v>Мороз Александр</v>
      </c>
      <c r="AC11" s="7" t="str">
        <f t="shared" si="2"/>
        <v>AI COMBO</v>
      </c>
      <c r="AD11" s="7" t="str">
        <f t="shared" si="3"/>
        <v>COMBO2</v>
      </c>
    </row>
    <row r="12" spans="1:30" ht="13" customHeight="1" x14ac:dyDescent="0.2">
      <c r="A12" s="7">
        <f t="shared" si="4"/>
        <v>11</v>
      </c>
      <c r="B12" s="7" t="s">
        <v>43</v>
      </c>
      <c r="C12" s="7" t="s">
        <v>174</v>
      </c>
      <c r="D12" s="219" t="s">
        <v>175</v>
      </c>
      <c r="E12" s="69" t="s">
        <v>27</v>
      </c>
      <c r="F12" s="69" t="s">
        <v>28</v>
      </c>
      <c r="G12" s="69" t="s">
        <v>28</v>
      </c>
      <c r="H12" s="8" t="s">
        <v>176</v>
      </c>
      <c r="I12" s="209" t="s">
        <v>177</v>
      </c>
      <c r="J12" s="211"/>
      <c r="K12" s="209"/>
      <c r="L12" s="214" t="s">
        <v>48</v>
      </c>
      <c r="M12" s="215" t="s">
        <v>178</v>
      </c>
      <c r="N12" s="240" t="s">
        <v>179</v>
      </c>
      <c r="O12" s="240" t="s">
        <v>179</v>
      </c>
      <c r="P12" s="216" t="s">
        <v>180</v>
      </c>
      <c r="Q12" s="216" t="s">
        <v>181</v>
      </c>
      <c r="R12" s="216" t="s">
        <v>182</v>
      </c>
      <c r="S12" s="216" t="s">
        <v>183</v>
      </c>
      <c r="T12" s="216" t="str">
        <f t="shared" si="5"/>
        <v>МУРАШКО ЯНИНА</v>
      </c>
      <c r="U12" s="216" t="s">
        <v>184</v>
      </c>
      <c r="V12" s="216" t="s">
        <v>185</v>
      </c>
      <c r="W12" s="216" t="s">
        <v>186</v>
      </c>
      <c r="X12" t="s">
        <v>187</v>
      </c>
      <c r="Y12" s="217" t="s">
        <v>188</v>
      </c>
      <c r="AA12" s="369">
        <f>COUNTIFS('by FF'!I:I,1,'by FF'!P:P,Y12)</f>
        <v>50</v>
      </c>
      <c r="AB12" s="7" t="str">
        <f t="shared" si="1"/>
        <v>Гресь Яна</v>
      </c>
      <c r="AC12" s="7" t="str">
        <f t="shared" si="2"/>
        <v>AI COMBO</v>
      </c>
      <c r="AD12" s="7" t="str">
        <f t="shared" si="3"/>
        <v>COMBO1</v>
      </c>
    </row>
    <row r="13" spans="1:30" ht="13" hidden="1" customHeight="1" x14ac:dyDescent="0.2">
      <c r="A13" s="7">
        <f t="shared" si="4"/>
        <v>12</v>
      </c>
      <c r="B13" s="7" t="s">
        <v>189</v>
      </c>
      <c r="E13" s="10" t="s">
        <v>88</v>
      </c>
      <c r="F13" s="69" t="s">
        <v>28</v>
      </c>
      <c r="G13" s="61" t="s">
        <v>89</v>
      </c>
      <c r="H13" s="8" t="s">
        <v>190</v>
      </c>
      <c r="I13" s="209" t="s">
        <v>191</v>
      </c>
      <c r="J13" s="211"/>
      <c r="K13" s="209"/>
      <c r="L13" s="214" t="s">
        <v>192</v>
      </c>
      <c r="M13" s="215" t="s">
        <v>193</v>
      </c>
      <c r="N13" s="240" t="s">
        <v>194</v>
      </c>
      <c r="O13" s="240" t="s">
        <v>194</v>
      </c>
      <c r="P13" s="216" t="s">
        <v>195</v>
      </c>
      <c r="Q13" s="216" t="s">
        <v>81</v>
      </c>
      <c r="R13" s="216" t="s">
        <v>196</v>
      </c>
      <c r="S13" s="216" t="s">
        <v>197</v>
      </c>
      <c r="T13" s="216" t="str">
        <f t="shared" si="5"/>
        <v>НАРЫЖНАЯ ОЛЬГА</v>
      </c>
      <c r="U13" s="216" t="s">
        <v>198</v>
      </c>
      <c r="V13" s="216" t="s">
        <v>199</v>
      </c>
      <c r="W13" s="216" t="s">
        <v>200</v>
      </c>
      <c r="X13" t="s">
        <v>201</v>
      </c>
      <c r="Y13" s="217" t="s">
        <v>202</v>
      </c>
      <c r="AA13" s="369">
        <f>COUNTIFS('by FF'!I:I,1,'by FF'!P:P,Y13)</f>
        <v>50</v>
      </c>
      <c r="AB13" s="7" t="str">
        <f t="shared" si="1"/>
        <v>Туманова Светлана</v>
      </c>
      <c r="AC13" s="7" t="str">
        <f t="shared" si="2"/>
        <v>AI COMBO</v>
      </c>
      <c r="AD13" s="7" t="str">
        <f t="shared" si="3"/>
        <v>COMBO2</v>
      </c>
    </row>
    <row r="14" spans="1:30" ht="13" hidden="1" customHeight="1" x14ac:dyDescent="0.2">
      <c r="A14" s="7">
        <f t="shared" si="4"/>
        <v>13</v>
      </c>
      <c r="B14" s="7" t="s">
        <v>43</v>
      </c>
      <c r="C14" s="219" t="s">
        <v>203</v>
      </c>
      <c r="D14" s="219" t="s">
        <v>204</v>
      </c>
      <c r="E14" s="69" t="s">
        <v>27</v>
      </c>
      <c r="F14" s="69" t="s">
        <v>28</v>
      </c>
      <c r="G14" s="69" t="s">
        <v>28</v>
      </c>
      <c r="H14" s="8" t="s">
        <v>205</v>
      </c>
      <c r="I14" s="209" t="s">
        <v>206</v>
      </c>
      <c r="J14" s="211"/>
      <c r="K14" s="209"/>
      <c r="L14" s="214" t="s">
        <v>48</v>
      </c>
      <c r="M14" s="215" t="s">
        <v>207</v>
      </c>
      <c r="N14" s="240" t="s">
        <v>208</v>
      </c>
      <c r="O14" s="240" t="s">
        <v>208</v>
      </c>
      <c r="P14" s="216" t="s">
        <v>209</v>
      </c>
      <c r="Q14" s="216" t="s">
        <v>210</v>
      </c>
      <c r="R14" s="216" t="s">
        <v>211</v>
      </c>
      <c r="S14" s="216" t="s">
        <v>212</v>
      </c>
      <c r="T14" s="216" t="str">
        <f t="shared" si="5"/>
        <v>ПОЛУХЛЕБ ВЕРА</v>
      </c>
      <c r="U14" s="216" t="s">
        <v>213</v>
      </c>
      <c r="V14" s="216" t="s">
        <v>214</v>
      </c>
      <c r="W14" s="216" t="s">
        <v>215</v>
      </c>
      <c r="X14" t="s">
        <v>216</v>
      </c>
      <c r="Y14" s="217" t="s">
        <v>217</v>
      </c>
      <c r="AA14" s="369">
        <f>COUNTIFS('by FF'!I:I,1,'by FF'!P:P,Y14)</f>
        <v>51</v>
      </c>
      <c r="AB14" s="7" t="str">
        <f t="shared" si="1"/>
        <v>Гресь Яна</v>
      </c>
      <c r="AC14" s="7" t="str">
        <f t="shared" si="2"/>
        <v>AI COMBO</v>
      </c>
      <c r="AD14" s="7" t="str">
        <f t="shared" si="3"/>
        <v>COMBO1</v>
      </c>
    </row>
    <row r="15" spans="1:30" ht="13" hidden="1" customHeight="1" x14ac:dyDescent="0.2">
      <c r="A15" s="7">
        <f t="shared" si="4"/>
        <v>14</v>
      </c>
      <c r="B15" s="7" t="s">
        <v>189</v>
      </c>
      <c r="E15" s="69" t="s">
        <v>27</v>
      </c>
      <c r="F15" s="69" t="s">
        <v>28</v>
      </c>
      <c r="G15" s="69" t="s">
        <v>28</v>
      </c>
      <c r="H15" s="8" t="s">
        <v>218</v>
      </c>
      <c r="I15" s="210" t="s">
        <v>219</v>
      </c>
      <c r="J15" s="212"/>
      <c r="K15" s="210"/>
      <c r="L15" s="214" t="s">
        <v>192</v>
      </c>
      <c r="M15" s="215" t="s">
        <v>220</v>
      </c>
      <c r="N15" s="240" t="s">
        <v>221</v>
      </c>
      <c r="O15" s="240" t="s">
        <v>221</v>
      </c>
      <c r="P15" s="216" t="s">
        <v>222</v>
      </c>
      <c r="Q15" s="216" t="s">
        <v>223</v>
      </c>
      <c r="R15" s="216" t="s">
        <v>224</v>
      </c>
      <c r="S15" s="216" t="s">
        <v>225</v>
      </c>
      <c r="T15" s="216" t="str">
        <f t="shared" si="5"/>
        <v>ПРОХОРОВА ЮЛИЯ</v>
      </c>
      <c r="U15" s="216" t="s">
        <v>226</v>
      </c>
      <c r="V15" s="216" t="s">
        <v>227</v>
      </c>
      <c r="W15" s="216" t="s">
        <v>228</v>
      </c>
      <c r="X15" t="s">
        <v>229</v>
      </c>
      <c r="Y15" s="217" t="s">
        <v>230</v>
      </c>
      <c r="AA15" s="369">
        <f>COUNTIFS('by FF'!I:I,1,'by FF'!P:P,Y15)</f>
        <v>48</v>
      </c>
      <c r="AB15" s="7" t="str">
        <f t="shared" si="1"/>
        <v>Туманова Светлана</v>
      </c>
      <c r="AC15" s="7" t="str">
        <f t="shared" si="2"/>
        <v>AI COMBO</v>
      </c>
      <c r="AD15" s="7" t="str">
        <f t="shared" si="3"/>
        <v>COMBO1</v>
      </c>
    </row>
    <row r="16" spans="1:30" ht="13" hidden="1" customHeight="1" x14ac:dyDescent="0.2">
      <c r="A16" s="7">
        <f t="shared" si="4"/>
        <v>15</v>
      </c>
      <c r="B16" s="7" t="s">
        <v>43</v>
      </c>
      <c r="C16" s="7" t="s">
        <v>144</v>
      </c>
      <c r="D16" s="264" t="s">
        <v>145</v>
      </c>
      <c r="E16" s="69" t="s">
        <v>27</v>
      </c>
      <c r="F16" s="69" t="s">
        <v>28</v>
      </c>
      <c r="G16" s="69" t="s">
        <v>28</v>
      </c>
      <c r="H16" s="8" t="s">
        <v>231</v>
      </c>
      <c r="I16" s="210" t="s">
        <v>232</v>
      </c>
      <c r="J16" s="213"/>
      <c r="K16" s="210"/>
      <c r="L16" s="214" t="s">
        <v>48</v>
      </c>
      <c r="M16" s="215" t="s">
        <v>164</v>
      </c>
      <c r="N16" s="240" t="s">
        <v>233</v>
      </c>
      <c r="O16" s="240" t="s">
        <v>234</v>
      </c>
      <c r="P16" s="6" t="s">
        <v>235</v>
      </c>
      <c r="Q16" s="6" t="s">
        <v>236</v>
      </c>
      <c r="R16" s="6" t="s">
        <v>237</v>
      </c>
      <c r="S16" s="6" t="s">
        <v>238</v>
      </c>
      <c r="T16" s="6" t="str">
        <f t="shared" si="5"/>
        <v>СЕМЕНОВА ДИНА</v>
      </c>
      <c r="U16" s="6" t="s">
        <v>239</v>
      </c>
      <c r="V16" s="6" t="s">
        <v>240</v>
      </c>
      <c r="W16" s="6" t="s">
        <v>241</v>
      </c>
      <c r="X16" t="s">
        <v>242</v>
      </c>
      <c r="Y16" s="217" t="s">
        <v>243</v>
      </c>
      <c r="AA16" s="369">
        <f>COUNTIFS('by FF'!I:I,1,'by FF'!P:P,Y16)</f>
        <v>53</v>
      </c>
      <c r="AB16" s="7" t="str">
        <f t="shared" si="1"/>
        <v>Гресь Яна</v>
      </c>
      <c r="AC16" s="7" t="str">
        <f t="shared" si="2"/>
        <v>AI COMBO</v>
      </c>
      <c r="AD16" s="7" t="str">
        <f t="shared" si="3"/>
        <v>COMBO1</v>
      </c>
    </row>
    <row r="17" spans="1:30" ht="12.75" hidden="1" customHeight="1" x14ac:dyDescent="0.2">
      <c r="A17" s="7">
        <f t="shared" si="4"/>
        <v>16</v>
      </c>
      <c r="B17" s="7" t="s">
        <v>26</v>
      </c>
      <c r="E17" s="10" t="s">
        <v>88</v>
      </c>
      <c r="F17" s="69" t="s">
        <v>28</v>
      </c>
      <c r="G17" s="61" t="s">
        <v>89</v>
      </c>
      <c r="H17" s="8" t="s">
        <v>244</v>
      </c>
      <c r="I17" s="209" t="s">
        <v>245</v>
      </c>
      <c r="J17" s="220"/>
      <c r="K17" s="209"/>
      <c r="L17" s="214" t="s">
        <v>31</v>
      </c>
      <c r="M17" s="215" t="s">
        <v>246</v>
      </c>
      <c r="N17" s="240" t="s">
        <v>247</v>
      </c>
      <c r="O17" s="240" t="s">
        <v>247</v>
      </c>
      <c r="P17" s="216" t="s">
        <v>248</v>
      </c>
      <c r="Q17" s="216" t="s">
        <v>81</v>
      </c>
      <c r="R17" s="216" t="s">
        <v>249</v>
      </c>
      <c r="S17" s="216" t="s">
        <v>250</v>
      </c>
      <c r="T17" s="216" t="str">
        <f t="shared" si="5"/>
        <v>СЕРГЕЕВА ОЛЬГА</v>
      </c>
      <c r="U17" s="216" t="s">
        <v>251</v>
      </c>
      <c r="V17" s="216" t="s">
        <v>252</v>
      </c>
      <c r="W17" s="216" t="s">
        <v>253</v>
      </c>
      <c r="X17" t="s">
        <v>254</v>
      </c>
      <c r="Y17" s="217" t="s">
        <v>255</v>
      </c>
      <c r="AA17" s="369">
        <f>COUNTIFS('by FF'!I:I,1,'by FF'!P:P,Y17)</f>
        <v>50</v>
      </c>
      <c r="AB17" s="7" t="str">
        <f t="shared" si="1"/>
        <v>Ракитский Евгений</v>
      </c>
      <c r="AC17" s="7" t="str">
        <f t="shared" si="2"/>
        <v>AI COMBO</v>
      </c>
      <c r="AD17" s="7" t="str">
        <f t="shared" si="3"/>
        <v>COMBO2</v>
      </c>
    </row>
    <row r="18" spans="1:30" ht="13" hidden="1" customHeight="1" x14ac:dyDescent="0.2">
      <c r="A18" s="7">
        <f t="shared" si="4"/>
        <v>17</v>
      </c>
      <c r="B18" s="7" t="s">
        <v>101</v>
      </c>
      <c r="E18" s="69" t="s">
        <v>27</v>
      </c>
      <c r="F18" s="69" t="s">
        <v>28</v>
      </c>
      <c r="G18" s="69" t="s">
        <v>28</v>
      </c>
      <c r="H18" s="8" t="s">
        <v>256</v>
      </c>
      <c r="I18" s="208" t="s">
        <v>257</v>
      </c>
      <c r="J18" s="212">
        <v>44844</v>
      </c>
      <c r="K18" s="209" t="s">
        <v>258</v>
      </c>
      <c r="L18" s="214" t="s">
        <v>105</v>
      </c>
      <c r="M18" s="215" t="s">
        <v>259</v>
      </c>
      <c r="N18" s="240" t="s">
        <v>260</v>
      </c>
      <c r="O18" s="240" t="s">
        <v>260</v>
      </c>
      <c r="P18" s="216" t="s">
        <v>261</v>
      </c>
      <c r="Q18" s="216" t="s">
        <v>262</v>
      </c>
      <c r="R18" s="216" t="s">
        <v>70</v>
      </c>
      <c r="S18" s="216" t="s">
        <v>263</v>
      </c>
      <c r="T18" s="216" t="str">
        <f t="shared" si="5"/>
        <v>ТЕЛИМАН ТАТЬЯНА</v>
      </c>
      <c r="U18" s="216" t="s">
        <v>264</v>
      </c>
      <c r="V18" s="216" t="s">
        <v>265</v>
      </c>
      <c r="W18" s="216" t="s">
        <v>266</v>
      </c>
      <c r="X18" t="s">
        <v>267</v>
      </c>
      <c r="Y18" s="253" t="s">
        <v>268</v>
      </c>
      <c r="AA18" s="369">
        <f>COUNTIFS('by FF'!I:I,1,'by FF'!P:P,Y18)</f>
        <v>50</v>
      </c>
      <c r="AB18" s="7" t="str">
        <f t="shared" si="1"/>
        <v>Ловицкая Юлия</v>
      </c>
      <c r="AC18" s="7" t="str">
        <f t="shared" si="2"/>
        <v>AI COMBO</v>
      </c>
      <c r="AD18" s="7" t="str">
        <f t="shared" si="3"/>
        <v>COMBO1</v>
      </c>
    </row>
    <row r="19" spans="1:30" ht="13" hidden="1" customHeight="1" x14ac:dyDescent="0.2">
      <c r="A19" s="7">
        <f t="shared" si="4"/>
        <v>18</v>
      </c>
      <c r="B19" s="7" t="s">
        <v>269</v>
      </c>
      <c r="E19" s="10" t="s">
        <v>88</v>
      </c>
      <c r="F19" s="69" t="s">
        <v>28</v>
      </c>
      <c r="G19" s="61" t="s">
        <v>89</v>
      </c>
      <c r="H19" s="8" t="s">
        <v>270</v>
      </c>
      <c r="I19" s="209" t="s">
        <v>271</v>
      </c>
      <c r="J19" s="211"/>
      <c r="K19" s="209"/>
      <c r="L19" s="214" t="s">
        <v>272</v>
      </c>
      <c r="M19" s="215" t="s">
        <v>273</v>
      </c>
      <c r="N19" s="240" t="s">
        <v>274</v>
      </c>
      <c r="O19" s="240" t="s">
        <v>274</v>
      </c>
      <c r="P19" s="216" t="s">
        <v>275</v>
      </c>
      <c r="Q19" s="216" t="s">
        <v>276</v>
      </c>
      <c r="R19" s="216" t="s">
        <v>277</v>
      </c>
      <c r="S19" s="216" t="s">
        <v>278</v>
      </c>
      <c r="T19" s="216" t="str">
        <f t="shared" si="5"/>
        <v>ХАРКОВЕЦ СЕРГЕЙ</v>
      </c>
      <c r="U19" s="216" t="s">
        <v>279</v>
      </c>
      <c r="V19" s="216" t="s">
        <v>280</v>
      </c>
      <c r="W19" s="216" t="s">
        <v>281</v>
      </c>
      <c r="X19" t="s">
        <v>282</v>
      </c>
      <c r="Y19" s="217" t="s">
        <v>283</v>
      </c>
      <c r="AA19" s="369">
        <f>COUNTIFS('by FF'!I:I,1,'by FF'!P:P,Y19)</f>
        <v>49</v>
      </c>
      <c r="AB19" s="7" t="str">
        <f t="shared" si="1"/>
        <v>Поклад Светлана</v>
      </c>
      <c r="AC19" s="7" t="str">
        <f t="shared" si="2"/>
        <v>AI COMBO</v>
      </c>
      <c r="AD19" s="7" t="str">
        <f t="shared" si="3"/>
        <v>COMBO2</v>
      </c>
    </row>
    <row r="20" spans="1:30" ht="13" hidden="1" customHeight="1" x14ac:dyDescent="0.2">
      <c r="A20" s="7">
        <f t="shared" si="4"/>
        <v>19</v>
      </c>
      <c r="B20" s="7" t="s">
        <v>43</v>
      </c>
      <c r="C20" s="7" t="s">
        <v>174</v>
      </c>
      <c r="D20" s="219" t="s">
        <v>284</v>
      </c>
      <c r="E20" s="69" t="s">
        <v>27</v>
      </c>
      <c r="F20" s="69" t="s">
        <v>28</v>
      </c>
      <c r="G20" s="69" t="s">
        <v>28</v>
      </c>
      <c r="H20" s="8" t="s">
        <v>285</v>
      </c>
      <c r="I20" s="209" t="s">
        <v>286</v>
      </c>
      <c r="J20" s="211"/>
      <c r="K20" s="209"/>
      <c r="L20" s="214" t="s">
        <v>48</v>
      </c>
      <c r="M20" s="215" t="s">
        <v>287</v>
      </c>
      <c r="N20" s="240" t="s">
        <v>288</v>
      </c>
      <c r="O20" s="240" t="s">
        <v>288</v>
      </c>
      <c r="P20" s="216" t="s">
        <v>289</v>
      </c>
      <c r="Q20" s="216" t="s">
        <v>290</v>
      </c>
      <c r="R20" s="216" t="s">
        <v>167</v>
      </c>
      <c r="S20" s="216" t="s">
        <v>291</v>
      </c>
      <c r="T20" s="216" t="str">
        <f t="shared" si="5"/>
        <v>ЦЫРУЛИК АЛЕКСЕЙ</v>
      </c>
      <c r="U20" s="216" t="s">
        <v>292</v>
      </c>
      <c r="V20" s="216" t="s">
        <v>293</v>
      </c>
      <c r="W20" s="216" t="s">
        <v>294</v>
      </c>
      <c r="X20" t="s">
        <v>295</v>
      </c>
      <c r="Y20" s="217" t="s">
        <v>296</v>
      </c>
      <c r="Z20" s="227" t="s">
        <v>297</v>
      </c>
      <c r="AA20" s="369">
        <f>COUNTIFS('by FF'!I:I,1,'by FF'!P:P,Y20)</f>
        <v>50</v>
      </c>
      <c r="AB20" s="7" t="str">
        <f t="shared" si="1"/>
        <v>Гресь Яна</v>
      </c>
      <c r="AC20" s="7" t="str">
        <f t="shared" si="2"/>
        <v>AI COMBO</v>
      </c>
      <c r="AD20" s="7" t="str">
        <f t="shared" si="3"/>
        <v>COMBO1</v>
      </c>
    </row>
    <row r="21" spans="1:30" ht="13" hidden="1" customHeight="1" x14ac:dyDescent="0.2">
      <c r="A21" s="7">
        <f t="shared" si="4"/>
        <v>20</v>
      </c>
      <c r="B21" s="7" t="s">
        <v>269</v>
      </c>
      <c r="E21" s="69" t="s">
        <v>27</v>
      </c>
      <c r="F21" s="69" t="s">
        <v>28</v>
      </c>
      <c r="G21" s="69" t="s">
        <v>28</v>
      </c>
      <c r="H21" s="8" t="s">
        <v>298</v>
      </c>
      <c r="I21" s="209" t="s">
        <v>299</v>
      </c>
      <c r="J21" s="211"/>
      <c r="K21" s="209"/>
      <c r="L21" s="214" t="s">
        <v>272</v>
      </c>
      <c r="M21" s="215" t="s">
        <v>300</v>
      </c>
      <c r="N21" s="240" t="s">
        <v>300</v>
      </c>
      <c r="O21" s="240" t="s">
        <v>300</v>
      </c>
      <c r="P21" s="216" t="s">
        <v>301</v>
      </c>
      <c r="Q21" s="216" t="s">
        <v>81</v>
      </c>
      <c r="R21" s="216" t="s">
        <v>53</v>
      </c>
      <c r="S21" s="216" t="s">
        <v>302</v>
      </c>
      <c r="T21" s="216" t="str">
        <f t="shared" si="5"/>
        <v>ШОЛЕНКИНА ОЛЬГА</v>
      </c>
      <c r="U21" s="216" t="s">
        <v>303</v>
      </c>
      <c r="V21" s="216" t="s">
        <v>304</v>
      </c>
      <c r="W21" s="216" t="s">
        <v>305</v>
      </c>
      <c r="X21" t="s">
        <v>306</v>
      </c>
      <c r="Y21" s="217" t="s">
        <v>307</v>
      </c>
      <c r="AA21" s="369">
        <f>COUNTIFS('by FF'!I:I,1,'by FF'!P:P,Y21)</f>
        <v>51</v>
      </c>
      <c r="AB21" s="7" t="str">
        <f t="shared" si="1"/>
        <v>Поклад Светлана</v>
      </c>
      <c r="AC21" s="7" t="str">
        <f t="shared" si="2"/>
        <v>AI COMBO</v>
      </c>
      <c r="AD21" s="7" t="str">
        <f t="shared" si="3"/>
        <v>COMBO1</v>
      </c>
    </row>
    <row r="22" spans="1:30" s="17" customFormat="1" ht="13" hidden="1" customHeight="1" x14ac:dyDescent="0.15">
      <c r="A22" s="7">
        <f t="shared" si="4"/>
        <v>21</v>
      </c>
      <c r="B22" s="17" t="s">
        <v>43</v>
      </c>
      <c r="E22" s="244" t="s">
        <v>308</v>
      </c>
      <c r="F22" s="244" t="s">
        <v>309</v>
      </c>
      <c r="G22" s="70" t="s">
        <v>28</v>
      </c>
      <c r="H22" s="416" t="s">
        <v>310</v>
      </c>
      <c r="I22" s="245" t="s">
        <v>311</v>
      </c>
      <c r="J22" s="246"/>
      <c r="K22" s="245"/>
      <c r="L22" s="59" t="s">
        <v>48</v>
      </c>
      <c r="M22" s="168" t="s">
        <v>312</v>
      </c>
      <c r="N22" s="241" t="s">
        <v>312</v>
      </c>
      <c r="O22" s="241" t="s">
        <v>312</v>
      </c>
      <c r="P22" s="247" t="s">
        <v>313</v>
      </c>
      <c r="Q22" s="247" t="s">
        <v>314</v>
      </c>
      <c r="R22" s="247" t="s">
        <v>315</v>
      </c>
      <c r="S22" s="247" t="s">
        <v>316</v>
      </c>
      <c r="T22" s="247" t="str">
        <f t="shared" si="5"/>
        <v>ДЕНИСЕНЯ МИХАИЛ</v>
      </c>
      <c r="U22" s="247" t="s">
        <v>317</v>
      </c>
      <c r="V22" s="247" t="s">
        <v>318</v>
      </c>
      <c r="W22" s="247" t="s">
        <v>319</v>
      </c>
      <c r="X22" s="247" t="s">
        <v>320</v>
      </c>
      <c r="Y22" s="73"/>
      <c r="AA22" s="370"/>
      <c r="AB22" s="7" t="str">
        <f t="shared" si="1"/>
        <v>Гресь Яна</v>
      </c>
      <c r="AC22" s="17" t="str">
        <f t="shared" si="2"/>
        <v>AI COMBO (Hospital SR)</v>
      </c>
      <c r="AD22" s="7" t="str">
        <f t="shared" si="3"/>
        <v>Hospital SR</v>
      </c>
    </row>
    <row r="23" spans="1:30" ht="13" hidden="1" customHeight="1" x14ac:dyDescent="0.2">
      <c r="A23" s="7">
        <f t="shared" si="4"/>
        <v>22</v>
      </c>
      <c r="B23" s="7" t="s">
        <v>321</v>
      </c>
      <c r="E23" s="9" t="s">
        <v>322</v>
      </c>
      <c r="F23" s="9" t="s">
        <v>322</v>
      </c>
      <c r="G23" s="71" t="s">
        <v>323</v>
      </c>
      <c r="H23" s="8" t="s">
        <v>324</v>
      </c>
      <c r="I23" s="210" t="s">
        <v>325</v>
      </c>
      <c r="J23" s="213"/>
      <c r="K23" s="210"/>
      <c r="L23" s="214" t="s">
        <v>272</v>
      </c>
      <c r="M23" s="215" t="s">
        <v>326</v>
      </c>
      <c r="N23" s="240" t="s">
        <v>326</v>
      </c>
      <c r="O23" s="240" t="s">
        <v>326</v>
      </c>
      <c r="P23" s="6" t="s">
        <v>327</v>
      </c>
      <c r="Q23" s="6" t="s">
        <v>137</v>
      </c>
      <c r="R23" s="6" t="s">
        <v>328</v>
      </c>
      <c r="S23" s="6" t="s">
        <v>329</v>
      </c>
      <c r="T23" s="6" t="str">
        <f t="shared" si="5"/>
        <v>ДАНИЛКИНА ВИКТОРИЯ</v>
      </c>
      <c r="U23" s="6" t="s">
        <v>330</v>
      </c>
      <c r="V23" s="6" t="s">
        <v>331</v>
      </c>
      <c r="W23" s="6" t="s">
        <v>332</v>
      </c>
      <c r="X23" t="s">
        <v>333</v>
      </c>
      <c r="Y23" s="217" t="s">
        <v>334</v>
      </c>
      <c r="AA23" s="369">
        <f>COUNTIFS('by FF'!I:I,1,'by FF'!N:N,Y23)</f>
        <v>39</v>
      </c>
      <c r="AB23" s="7" t="str">
        <f t="shared" si="1"/>
        <v>Поклад Светлана</v>
      </c>
      <c r="AC23" s="7" t="str">
        <f t="shared" si="2"/>
        <v>CARDIO MIX</v>
      </c>
      <c r="AD23" s="7" t="str">
        <f t="shared" si="3"/>
        <v>CARDIO MIX</v>
      </c>
    </row>
    <row r="24" spans="1:30" ht="13" hidden="1" customHeight="1" x14ac:dyDescent="0.2">
      <c r="A24" s="7">
        <f t="shared" si="4"/>
        <v>23</v>
      </c>
      <c r="B24" s="243" t="s">
        <v>335</v>
      </c>
      <c r="E24" s="9" t="s">
        <v>322</v>
      </c>
      <c r="F24" s="9" t="s">
        <v>322</v>
      </c>
      <c r="G24" s="71" t="s">
        <v>323</v>
      </c>
      <c r="H24" s="8" t="s">
        <v>336</v>
      </c>
      <c r="I24" s="209" t="s">
        <v>337</v>
      </c>
      <c r="J24" s="211"/>
      <c r="K24" s="209"/>
      <c r="L24" s="214" t="s">
        <v>192</v>
      </c>
      <c r="M24" s="215" t="s">
        <v>338</v>
      </c>
      <c r="N24" s="240" t="s">
        <v>339</v>
      </c>
      <c r="O24" s="240" t="s">
        <v>340</v>
      </c>
      <c r="P24" s="216" t="s">
        <v>341</v>
      </c>
      <c r="Q24" s="216" t="s">
        <v>342</v>
      </c>
      <c r="R24" s="216" t="s">
        <v>343</v>
      </c>
      <c r="S24" s="216" t="s">
        <v>344</v>
      </c>
      <c r="T24" s="216" t="str">
        <f t="shared" si="5"/>
        <v>МОРОЗОВА ОКСАНА</v>
      </c>
      <c r="U24" s="216" t="s">
        <v>345</v>
      </c>
      <c r="V24" s="216" t="s">
        <v>346</v>
      </c>
      <c r="W24" s="216" t="s">
        <v>347</v>
      </c>
      <c r="X24" t="s">
        <v>348</v>
      </c>
      <c r="Y24" s="217" t="s">
        <v>349</v>
      </c>
      <c r="AA24" s="369">
        <f>COUNTIFS('by FF'!I:I,1,'by FF'!N:N,Y24)</f>
        <v>41</v>
      </c>
      <c r="AB24" s="7" t="str">
        <f t="shared" si="1"/>
        <v>Туманова Светлана</v>
      </c>
      <c r="AC24" s="7" t="str">
        <f t="shared" si="2"/>
        <v>CARDIO MIX</v>
      </c>
      <c r="AD24" s="7" t="str">
        <f t="shared" si="3"/>
        <v>CARDIO MIX</v>
      </c>
    </row>
    <row r="25" spans="1:30" s="17" customFormat="1" ht="13" hidden="1" customHeight="1" x14ac:dyDescent="0.2">
      <c r="A25" s="7">
        <f t="shared" si="4"/>
        <v>24</v>
      </c>
      <c r="B25" s="17" t="s">
        <v>350</v>
      </c>
      <c r="E25" s="19" t="s">
        <v>322</v>
      </c>
      <c r="F25" s="19" t="s">
        <v>322</v>
      </c>
      <c r="G25" s="68" t="s">
        <v>351</v>
      </c>
      <c r="H25" s="416" t="s">
        <v>352</v>
      </c>
      <c r="I25" s="52" t="s">
        <v>353</v>
      </c>
      <c r="J25" s="95"/>
      <c r="K25" s="52"/>
      <c r="L25" s="59" t="s">
        <v>272</v>
      </c>
      <c r="M25" s="168" t="s">
        <v>354</v>
      </c>
      <c r="N25" s="241" t="s">
        <v>354</v>
      </c>
      <c r="O25" s="241" t="s">
        <v>354</v>
      </c>
      <c r="P25" s="28" t="s">
        <v>355</v>
      </c>
      <c r="Q25" s="28" t="s">
        <v>356</v>
      </c>
      <c r="R25" s="28" t="s">
        <v>343</v>
      </c>
      <c r="S25" s="28" t="s">
        <v>357</v>
      </c>
      <c r="T25" s="28" t="str">
        <f t="shared" si="5"/>
        <v>ЛЕБЕДЬ ИРИНА</v>
      </c>
      <c r="U25" s="28" t="s">
        <v>358</v>
      </c>
      <c r="V25" s="28" t="s">
        <v>359</v>
      </c>
      <c r="W25" s="28" t="s">
        <v>360</v>
      </c>
      <c r="X25" s="32" t="s">
        <v>361</v>
      </c>
      <c r="Y25" s="73" t="s">
        <v>362</v>
      </c>
      <c r="AA25" s="370">
        <f>COUNTIFS('by FF'!I:I,1,'by FF'!N:N,Y25)</f>
        <v>39</v>
      </c>
      <c r="AB25" s="7" t="str">
        <f t="shared" si="1"/>
        <v>Поклад Светлана</v>
      </c>
      <c r="AC25" s="17" t="str">
        <f t="shared" si="2"/>
        <v>CARDIO MIX</v>
      </c>
      <c r="AD25" s="7" t="str">
        <f t="shared" si="3"/>
        <v>CARDIO MIX</v>
      </c>
    </row>
    <row r="26" spans="1:30" ht="13" customHeight="1" x14ac:dyDescent="0.2">
      <c r="A26" s="7">
        <f t="shared" si="4"/>
        <v>25</v>
      </c>
      <c r="B26" s="7" t="s">
        <v>43</v>
      </c>
      <c r="C26" s="7" t="s">
        <v>174</v>
      </c>
      <c r="D26" s="7" t="s">
        <v>174</v>
      </c>
      <c r="E26" s="71" t="s">
        <v>323</v>
      </c>
      <c r="F26" s="71" t="s">
        <v>323</v>
      </c>
      <c r="G26" s="71" t="s">
        <v>323</v>
      </c>
      <c r="H26" s="8" t="s">
        <v>363</v>
      </c>
      <c r="I26" s="209" t="s">
        <v>364</v>
      </c>
      <c r="J26" s="212"/>
      <c r="K26" s="209"/>
      <c r="L26" s="214" t="s">
        <v>78</v>
      </c>
      <c r="M26" s="215" t="s">
        <v>365</v>
      </c>
      <c r="N26" s="240" t="s">
        <v>365</v>
      </c>
      <c r="O26" s="240" t="s">
        <v>365</v>
      </c>
      <c r="P26" s="216" t="s">
        <v>366</v>
      </c>
      <c r="Q26" s="216" t="s">
        <v>367</v>
      </c>
      <c r="R26" s="216" t="s">
        <v>249</v>
      </c>
      <c r="S26" s="216" t="s">
        <v>368</v>
      </c>
      <c r="T26" s="216" t="str">
        <f t="shared" si="5"/>
        <v>БЕЛОГЛАВКА ЛИДИЯ</v>
      </c>
      <c r="U26" s="216" t="s">
        <v>369</v>
      </c>
      <c r="V26" s="216" t="s">
        <v>370</v>
      </c>
      <c r="W26" s="216" t="s">
        <v>371</v>
      </c>
      <c r="X26" t="s">
        <v>372</v>
      </c>
      <c r="Y26" s="217" t="s">
        <v>373</v>
      </c>
      <c r="AA26" s="369">
        <f>COUNTIFS('by FF'!I:I,1,'by FF'!N:N,Y26)</f>
        <v>40</v>
      </c>
      <c r="AB26" s="7" t="str">
        <f t="shared" si="1"/>
        <v>Смоляков Денис</v>
      </c>
      <c r="AC26" s="7" t="str">
        <f t="shared" si="2"/>
        <v>CARDIO1</v>
      </c>
      <c r="AD26" s="7" t="str">
        <f t="shared" si="3"/>
        <v>CARDIO1</v>
      </c>
    </row>
    <row r="27" spans="1:30" ht="13" hidden="1" customHeight="1" x14ac:dyDescent="0.2">
      <c r="A27" s="7">
        <f t="shared" si="4"/>
        <v>26</v>
      </c>
      <c r="B27" s="7" t="s">
        <v>189</v>
      </c>
      <c r="E27" s="71" t="s">
        <v>323</v>
      </c>
      <c r="F27" s="71" t="s">
        <v>323</v>
      </c>
      <c r="G27" s="71" t="s">
        <v>323</v>
      </c>
      <c r="H27" s="8" t="s">
        <v>374</v>
      </c>
      <c r="I27" s="210" t="s">
        <v>375</v>
      </c>
      <c r="J27" s="213"/>
      <c r="K27" s="210"/>
      <c r="L27" s="214" t="s">
        <v>192</v>
      </c>
      <c r="M27" s="215" t="s">
        <v>376</v>
      </c>
      <c r="N27" s="240" t="s">
        <v>376</v>
      </c>
      <c r="O27" s="240" t="s">
        <v>377</v>
      </c>
      <c r="P27" s="6" t="s">
        <v>378</v>
      </c>
      <c r="Q27" s="6" t="s">
        <v>137</v>
      </c>
      <c r="R27" s="218" t="s">
        <v>379</v>
      </c>
      <c r="S27" s="6" t="s">
        <v>380</v>
      </c>
      <c r="T27" s="6" t="str">
        <f t="shared" si="5"/>
        <v>БОНДАРЬ ВИКТОРИЯ</v>
      </c>
      <c r="U27" s="6" t="s">
        <v>381</v>
      </c>
      <c r="V27" s="6" t="s">
        <v>382</v>
      </c>
      <c r="W27" s="6" t="s">
        <v>383</v>
      </c>
      <c r="X27" t="s">
        <v>384</v>
      </c>
      <c r="Y27" s="221" t="s">
        <v>385</v>
      </c>
      <c r="AA27" s="369">
        <f>COUNTIFS('by FF'!I:I,1,'by FF'!N:N,Y27)</f>
        <v>40</v>
      </c>
      <c r="AB27" s="7" t="str">
        <f t="shared" si="1"/>
        <v>Туманова Светлана</v>
      </c>
      <c r="AC27" s="7" t="str">
        <f t="shared" si="2"/>
        <v>CARDIO1</v>
      </c>
      <c r="AD27" s="7" t="str">
        <f t="shared" si="3"/>
        <v>CARDIO1</v>
      </c>
    </row>
    <row r="28" spans="1:30" ht="13" hidden="1" customHeight="1" x14ac:dyDescent="0.2">
      <c r="A28" s="7">
        <f t="shared" si="4"/>
        <v>27</v>
      </c>
      <c r="B28" s="7" t="s">
        <v>43</v>
      </c>
      <c r="C28" s="7" t="s">
        <v>386</v>
      </c>
      <c r="D28" s="262" t="s">
        <v>386</v>
      </c>
      <c r="E28" s="71" t="s">
        <v>323</v>
      </c>
      <c r="F28" s="71" t="s">
        <v>323</v>
      </c>
      <c r="G28" s="71" t="s">
        <v>323</v>
      </c>
      <c r="H28" s="8" t="s">
        <v>387</v>
      </c>
      <c r="I28" s="210" t="s">
        <v>388</v>
      </c>
      <c r="J28" s="212"/>
      <c r="K28" s="210"/>
      <c r="L28" s="214" t="s">
        <v>93</v>
      </c>
      <c r="M28" s="215" t="s">
        <v>389</v>
      </c>
      <c r="N28" s="240" t="s">
        <v>389</v>
      </c>
      <c r="O28" s="240" t="s">
        <v>389</v>
      </c>
      <c r="P28" s="218" t="s">
        <v>390</v>
      </c>
      <c r="Q28" s="218" t="s">
        <v>276</v>
      </c>
      <c r="R28" s="218" t="s">
        <v>391</v>
      </c>
      <c r="S28" s="218" t="s">
        <v>392</v>
      </c>
      <c r="T28" s="218" t="str">
        <f t="shared" si="5"/>
        <v>ВАГИН СЕРГЕЙ</v>
      </c>
      <c r="U28" s="216" t="s">
        <v>393</v>
      </c>
      <c r="V28" s="216" t="s">
        <v>394</v>
      </c>
      <c r="W28" s="216" t="s">
        <v>395</v>
      </c>
      <c r="X28" t="s">
        <v>396</v>
      </c>
      <c r="Y28" s="217" t="s">
        <v>397</v>
      </c>
      <c r="AA28" s="369">
        <f>COUNTIFS('by FF'!I:I,1,'by FF'!N:N,Y28)</f>
        <v>39</v>
      </c>
      <c r="AB28" s="7" t="str">
        <f t="shared" si="1"/>
        <v>Мороз Александр</v>
      </c>
      <c r="AC28" s="7" t="str">
        <f t="shared" si="2"/>
        <v>CARDIO1</v>
      </c>
      <c r="AD28" s="7" t="str">
        <f t="shared" si="3"/>
        <v>CARDIO1</v>
      </c>
    </row>
    <row r="29" spans="1:30" ht="13" hidden="1" customHeight="1" x14ac:dyDescent="0.2">
      <c r="A29" s="7">
        <f t="shared" si="4"/>
        <v>28</v>
      </c>
      <c r="B29" s="7" t="s">
        <v>43</v>
      </c>
      <c r="C29" s="219" t="s">
        <v>145</v>
      </c>
      <c r="D29" s="261" t="s">
        <v>144</v>
      </c>
      <c r="E29" s="10" t="s">
        <v>88</v>
      </c>
      <c r="F29" s="71" t="s">
        <v>323</v>
      </c>
      <c r="G29" s="61" t="s">
        <v>89</v>
      </c>
      <c r="H29" s="8" t="s">
        <v>398</v>
      </c>
      <c r="I29" s="209" t="s">
        <v>399</v>
      </c>
      <c r="J29" s="212"/>
      <c r="K29" s="209" t="s">
        <v>400</v>
      </c>
      <c r="L29" s="214" t="s">
        <v>31</v>
      </c>
      <c r="M29" s="215" t="s">
        <v>401</v>
      </c>
      <c r="N29" s="240" t="s">
        <v>402</v>
      </c>
      <c r="O29" s="240" t="s">
        <v>402</v>
      </c>
      <c r="P29" s="216" t="s">
        <v>403</v>
      </c>
      <c r="Q29" s="216" t="s">
        <v>404</v>
      </c>
      <c r="R29" s="216" t="s">
        <v>405</v>
      </c>
      <c r="S29" s="216" t="s">
        <v>406</v>
      </c>
      <c r="T29" s="216" t="str">
        <f t="shared" si="5"/>
        <v>ВЕЛИЧКО КАТЕРИНА</v>
      </c>
      <c r="U29" s="6" t="s">
        <v>407</v>
      </c>
      <c r="V29" s="6" t="s">
        <v>408</v>
      </c>
      <c r="W29" s="6" t="s">
        <v>409</v>
      </c>
      <c r="X29" t="s">
        <v>410</v>
      </c>
      <c r="Y29" s="217" t="s">
        <v>411</v>
      </c>
      <c r="Z29" s="227" t="s">
        <v>412</v>
      </c>
      <c r="AA29" s="369">
        <f>COUNTIFS('by FF'!I:I,1,'by FF'!N:N,Y29)</f>
        <v>39</v>
      </c>
      <c r="AB29" s="7" t="str">
        <f t="shared" si="1"/>
        <v>Ракитский Евгений</v>
      </c>
      <c r="AC29" s="7" t="str">
        <f t="shared" si="2"/>
        <v>CARDIO1</v>
      </c>
      <c r="AD29" s="7" t="str">
        <f t="shared" si="3"/>
        <v>COMBO2</v>
      </c>
    </row>
    <row r="30" spans="1:30" ht="13" hidden="1" customHeight="1" x14ac:dyDescent="0.2">
      <c r="A30" s="7">
        <f t="shared" si="4"/>
        <v>29</v>
      </c>
      <c r="B30" s="7" t="s">
        <v>43</v>
      </c>
      <c r="C30" s="219" t="s">
        <v>144</v>
      </c>
      <c r="D30" s="261" t="s">
        <v>144</v>
      </c>
      <c r="E30" s="71" t="s">
        <v>323</v>
      </c>
      <c r="F30" s="71" t="s">
        <v>323</v>
      </c>
      <c r="G30" s="71" t="s">
        <v>323</v>
      </c>
      <c r="H30" s="8" t="s">
        <v>413</v>
      </c>
      <c r="I30" s="208" t="s">
        <v>414</v>
      </c>
      <c r="J30" s="212">
        <v>44901</v>
      </c>
      <c r="K30" s="209" t="s">
        <v>415</v>
      </c>
      <c r="L30" s="214" t="s">
        <v>31</v>
      </c>
      <c r="M30" s="215" t="s">
        <v>416</v>
      </c>
      <c r="N30" s="240" t="s">
        <v>416</v>
      </c>
      <c r="O30" s="240" t="s">
        <v>416</v>
      </c>
      <c r="P30" s="216" t="s">
        <v>417</v>
      </c>
      <c r="Q30" s="216" t="s">
        <v>418</v>
      </c>
      <c r="R30" s="216"/>
      <c r="S30" s="216"/>
      <c r="T30" s="216" t="str">
        <f t="shared" si="5"/>
        <v>ДАШУК ДАРЬЯ</v>
      </c>
      <c r="U30" s="216"/>
      <c r="V30" s="216"/>
      <c r="W30" s="216"/>
      <c r="X30"/>
      <c r="Y30" s="253" t="s">
        <v>419</v>
      </c>
      <c r="AA30" s="369">
        <f>COUNTIFS('by FF'!I:I,1,'by FF'!N:N,Y30)</f>
        <v>40</v>
      </c>
      <c r="AB30" s="7" t="str">
        <f t="shared" si="1"/>
        <v>Ракитский Евгений</v>
      </c>
      <c r="AC30" s="7" t="str">
        <f t="shared" si="2"/>
        <v>CARDIO1</v>
      </c>
      <c r="AD30" s="7" t="str">
        <f t="shared" si="3"/>
        <v>CARDIO1</v>
      </c>
    </row>
    <row r="31" spans="1:30" ht="13" hidden="1" customHeight="1" x14ac:dyDescent="0.2">
      <c r="A31" s="7">
        <f t="shared" si="4"/>
        <v>30</v>
      </c>
      <c r="B31" s="7" t="s">
        <v>101</v>
      </c>
      <c r="E31" s="71" t="s">
        <v>323</v>
      </c>
      <c r="F31" s="71" t="s">
        <v>323</v>
      </c>
      <c r="G31" s="71" t="s">
        <v>323</v>
      </c>
      <c r="H31" s="8" t="s">
        <v>420</v>
      </c>
      <c r="I31" s="209" t="s">
        <v>421</v>
      </c>
      <c r="J31" s="211"/>
      <c r="K31" s="209"/>
      <c r="L31" s="214" t="s">
        <v>31</v>
      </c>
      <c r="M31" s="215" t="s">
        <v>422</v>
      </c>
      <c r="N31" s="240" t="s">
        <v>423</v>
      </c>
      <c r="O31" s="240" t="s">
        <v>423</v>
      </c>
      <c r="P31" s="216" t="s">
        <v>424</v>
      </c>
      <c r="Q31" s="216" t="s">
        <v>262</v>
      </c>
      <c r="R31" s="216" t="s">
        <v>425</v>
      </c>
      <c r="S31" s="216" t="s">
        <v>426</v>
      </c>
      <c r="T31" s="216" t="str">
        <f t="shared" si="5"/>
        <v>ЛЕВКОВСКАЯ ТАТЬЯНА</v>
      </c>
      <c r="U31" s="216" t="s">
        <v>427</v>
      </c>
      <c r="V31" s="216" t="s">
        <v>428</v>
      </c>
      <c r="W31" s="216" t="s">
        <v>429</v>
      </c>
      <c r="X31" t="s">
        <v>430</v>
      </c>
      <c r="Y31" s="217" t="s">
        <v>431</v>
      </c>
      <c r="AA31" s="369">
        <f>COUNTIFS('by FF'!I:I,1,'by FF'!N:N,Y31)</f>
        <v>39</v>
      </c>
      <c r="AB31" s="7" t="str">
        <f t="shared" si="1"/>
        <v>Ракитский Евгений</v>
      </c>
      <c r="AC31" s="7" t="str">
        <f t="shared" si="2"/>
        <v>CARDIO1</v>
      </c>
      <c r="AD31" s="7" t="str">
        <f t="shared" si="3"/>
        <v>CARDIO1</v>
      </c>
    </row>
    <row r="32" spans="1:30" ht="13" hidden="1" customHeight="1" x14ac:dyDescent="0.2">
      <c r="A32" s="7">
        <f t="shared" si="4"/>
        <v>31</v>
      </c>
      <c r="B32" s="7" t="s">
        <v>43</v>
      </c>
      <c r="C32" s="222" t="s">
        <v>432</v>
      </c>
      <c r="D32" s="222" t="s">
        <v>432</v>
      </c>
      <c r="E32" s="71" t="s">
        <v>323</v>
      </c>
      <c r="F32" s="71" t="s">
        <v>323</v>
      </c>
      <c r="G32" s="71" t="s">
        <v>323</v>
      </c>
      <c r="H32" s="8" t="s">
        <v>433</v>
      </c>
      <c r="I32" s="209" t="s">
        <v>434</v>
      </c>
      <c r="J32" s="212"/>
      <c r="K32" s="209"/>
      <c r="L32" s="214" t="s">
        <v>435</v>
      </c>
      <c r="M32" s="215" t="s">
        <v>436</v>
      </c>
      <c r="N32" s="240" t="s">
        <v>436</v>
      </c>
      <c r="O32" s="240" t="s">
        <v>436</v>
      </c>
      <c r="P32" s="216" t="s">
        <v>437</v>
      </c>
      <c r="Q32" s="216" t="s">
        <v>438</v>
      </c>
      <c r="R32" s="216" t="s">
        <v>439</v>
      </c>
      <c r="S32" s="216" t="s">
        <v>440</v>
      </c>
      <c r="T32" s="216" t="str">
        <f t="shared" si="5"/>
        <v>МАЦКЕВИЧ ИННА</v>
      </c>
      <c r="U32" s="216" t="s">
        <v>441</v>
      </c>
      <c r="V32" s="216" t="s">
        <v>442</v>
      </c>
      <c r="W32" s="216" t="s">
        <v>443</v>
      </c>
      <c r="X32" t="s">
        <v>444</v>
      </c>
      <c r="Y32" s="217" t="s">
        <v>445</v>
      </c>
      <c r="AA32" s="369">
        <f>COUNTIFS('by FF'!I:I,1,'by FF'!N:N,Y32)</f>
        <v>39</v>
      </c>
      <c r="AB32" s="7" t="str">
        <f t="shared" si="1"/>
        <v>Петкевич Наталья</v>
      </c>
      <c r="AC32" s="7" t="str">
        <f t="shared" si="2"/>
        <v>CARDIO1</v>
      </c>
      <c r="AD32" s="7" t="str">
        <f t="shared" si="3"/>
        <v>CARDIO1</v>
      </c>
    </row>
    <row r="33" spans="1:30" ht="13" hidden="1" customHeight="1" x14ac:dyDescent="0.2">
      <c r="A33" s="7">
        <f t="shared" si="4"/>
        <v>32</v>
      </c>
      <c r="B33" s="7" t="s">
        <v>26</v>
      </c>
      <c r="E33" s="71" t="s">
        <v>323</v>
      </c>
      <c r="F33" s="71" t="s">
        <v>323</v>
      </c>
      <c r="G33" s="71" t="s">
        <v>323</v>
      </c>
      <c r="H33" s="8" t="s">
        <v>446</v>
      </c>
      <c r="I33" s="209" t="s">
        <v>447</v>
      </c>
      <c r="J33" s="212"/>
      <c r="K33" s="209"/>
      <c r="L33" s="214" t="s">
        <v>435</v>
      </c>
      <c r="M33" s="215" t="s">
        <v>246</v>
      </c>
      <c r="N33" s="240" t="s">
        <v>246</v>
      </c>
      <c r="O33" s="240" t="s">
        <v>246</v>
      </c>
      <c r="P33" s="216" t="s">
        <v>448</v>
      </c>
      <c r="Q33" s="216" t="s">
        <v>223</v>
      </c>
      <c r="R33" s="216" t="s">
        <v>449</v>
      </c>
      <c r="S33" s="216" t="s">
        <v>450</v>
      </c>
      <c r="T33" s="216" t="str">
        <f t="shared" si="5"/>
        <v>САМУЙЛИК ЮЛИЯ</v>
      </c>
      <c r="U33" s="216" t="s">
        <v>451</v>
      </c>
      <c r="V33" s="216" t="s">
        <v>452</v>
      </c>
      <c r="W33" s="216" t="s">
        <v>453</v>
      </c>
      <c r="X33" t="s">
        <v>454</v>
      </c>
      <c r="Y33" s="217" t="s">
        <v>455</v>
      </c>
      <c r="AA33" s="369">
        <f>COUNTIFS('by FF'!I:I,1,'by FF'!N:N,Y33)</f>
        <v>40</v>
      </c>
      <c r="AB33" s="7" t="str">
        <f t="shared" si="1"/>
        <v>Петкевич Наталья</v>
      </c>
      <c r="AC33" s="7" t="str">
        <f t="shared" si="2"/>
        <v>CARDIO1</v>
      </c>
      <c r="AD33" s="7" t="str">
        <f t="shared" si="3"/>
        <v>CARDIO1</v>
      </c>
    </row>
    <row r="34" spans="1:30" ht="13" hidden="1" customHeight="1" x14ac:dyDescent="0.2">
      <c r="A34" s="7">
        <f t="shared" si="4"/>
        <v>33</v>
      </c>
      <c r="B34" s="7" t="s">
        <v>101</v>
      </c>
      <c r="E34" s="10" t="s">
        <v>88</v>
      </c>
      <c r="F34" s="71" t="s">
        <v>323</v>
      </c>
      <c r="G34" s="71" t="s">
        <v>323</v>
      </c>
      <c r="H34" s="8" t="s">
        <v>456</v>
      </c>
      <c r="I34" s="209" t="s">
        <v>457</v>
      </c>
      <c r="J34" s="211"/>
      <c r="K34" s="209"/>
      <c r="L34" s="214" t="s">
        <v>31</v>
      </c>
      <c r="M34" s="215" t="s">
        <v>422</v>
      </c>
      <c r="N34" s="240" t="s">
        <v>458</v>
      </c>
      <c r="O34" s="240" t="s">
        <v>458</v>
      </c>
      <c r="P34" s="216" t="s">
        <v>459</v>
      </c>
      <c r="Q34" s="216" t="s">
        <v>262</v>
      </c>
      <c r="R34" s="216" t="s">
        <v>196</v>
      </c>
      <c r="S34" s="216" t="s">
        <v>460</v>
      </c>
      <c r="T34" s="216" t="str">
        <f t="shared" si="5"/>
        <v>САРВИЛОВА ТАТЬЯНА</v>
      </c>
      <c r="U34" s="216" t="s">
        <v>461</v>
      </c>
      <c r="V34" s="216" t="s">
        <v>462</v>
      </c>
      <c r="W34" s="216" t="s">
        <v>463</v>
      </c>
      <c r="X34" t="s">
        <v>464</v>
      </c>
      <c r="Y34" s="217" t="s">
        <v>465</v>
      </c>
      <c r="AA34" s="369">
        <f>COUNTIFS('by FF'!I:I,1,'by FF'!N:N,Y34)</f>
        <v>40</v>
      </c>
      <c r="AB34" s="7" t="str">
        <f t="shared" si="1"/>
        <v>Ракитский Евгений</v>
      </c>
      <c r="AC34" s="7" t="str">
        <f t="shared" si="2"/>
        <v>CARDIO1</v>
      </c>
      <c r="AD34" s="7" t="str">
        <f t="shared" si="3"/>
        <v>COMBO2</v>
      </c>
    </row>
    <row r="35" spans="1:30" ht="13" hidden="1" customHeight="1" x14ac:dyDescent="0.2">
      <c r="A35" s="7">
        <f t="shared" si="4"/>
        <v>34</v>
      </c>
      <c r="B35" s="7" t="s">
        <v>269</v>
      </c>
      <c r="E35" s="71" t="s">
        <v>323</v>
      </c>
      <c r="F35" s="233" t="s">
        <v>323</v>
      </c>
      <c r="G35" s="71" t="s">
        <v>323</v>
      </c>
      <c r="H35" s="8" t="s">
        <v>466</v>
      </c>
      <c r="I35" s="209" t="s">
        <v>467</v>
      </c>
      <c r="J35" s="212"/>
      <c r="K35" s="209" t="s">
        <v>468</v>
      </c>
      <c r="L35" s="214" t="s">
        <v>272</v>
      </c>
      <c r="M35" s="215" t="s">
        <v>273</v>
      </c>
      <c r="N35" s="240" t="s">
        <v>273</v>
      </c>
      <c r="O35" s="240" t="s">
        <v>273</v>
      </c>
      <c r="P35" s="216" t="s">
        <v>469</v>
      </c>
      <c r="Q35" s="216" t="s">
        <v>470</v>
      </c>
      <c r="R35" s="216" t="s">
        <v>249</v>
      </c>
      <c r="S35" s="216" t="s">
        <v>471</v>
      </c>
      <c r="T35" s="216" t="str">
        <f t="shared" si="5"/>
        <v>СЫТЬКО ЭЛЛИНА</v>
      </c>
      <c r="U35" s="216" t="s">
        <v>472</v>
      </c>
      <c r="V35" s="216" t="s">
        <v>473</v>
      </c>
      <c r="W35" s="216" t="s">
        <v>474</v>
      </c>
      <c r="X35" t="s">
        <v>475</v>
      </c>
      <c r="Y35" s="217" t="s">
        <v>476</v>
      </c>
      <c r="AA35" s="369">
        <f>COUNTIFS('by FF'!I:I,1,'by FF'!N:N,Y35)</f>
        <v>40</v>
      </c>
      <c r="AB35" s="7" t="str">
        <f t="shared" si="1"/>
        <v>Поклад Светлана</v>
      </c>
      <c r="AC35" s="7" t="str">
        <f t="shared" si="2"/>
        <v>CARDIO1</v>
      </c>
      <c r="AD35" s="7" t="str">
        <f t="shared" si="3"/>
        <v>CARDIO1</v>
      </c>
    </row>
    <row r="36" spans="1:30" ht="13" hidden="1" customHeight="1" x14ac:dyDescent="0.2">
      <c r="A36" s="7">
        <f t="shared" si="4"/>
        <v>35</v>
      </c>
      <c r="B36" s="7" t="s">
        <v>43</v>
      </c>
      <c r="C36" s="7" t="s">
        <v>386</v>
      </c>
      <c r="D36" s="262" t="s">
        <v>386</v>
      </c>
      <c r="E36" s="71" t="s">
        <v>323</v>
      </c>
      <c r="F36" s="71" t="s">
        <v>323</v>
      </c>
      <c r="G36" s="71" t="s">
        <v>323</v>
      </c>
      <c r="H36" s="8" t="s">
        <v>477</v>
      </c>
      <c r="I36" s="209" t="s">
        <v>478</v>
      </c>
      <c r="J36" s="220"/>
      <c r="K36" s="209"/>
      <c r="L36" s="214" t="s">
        <v>93</v>
      </c>
      <c r="M36" s="215" t="s">
        <v>479</v>
      </c>
      <c r="N36" s="240" t="s">
        <v>479</v>
      </c>
      <c r="O36" s="240" t="s">
        <v>479</v>
      </c>
      <c r="P36" s="216" t="s">
        <v>480</v>
      </c>
      <c r="Q36" s="216" t="s">
        <v>210</v>
      </c>
      <c r="R36" s="216" t="s">
        <v>182</v>
      </c>
      <c r="S36" s="216" t="s">
        <v>481</v>
      </c>
      <c r="T36" s="216" t="str">
        <f t="shared" si="5"/>
        <v>ТУМАШЕВСКАЯ ВЕРА</v>
      </c>
      <c r="U36" s="216" t="s">
        <v>482</v>
      </c>
      <c r="V36" s="216" t="s">
        <v>483</v>
      </c>
      <c r="W36" s="216" t="s">
        <v>484</v>
      </c>
      <c r="X36" t="s">
        <v>485</v>
      </c>
      <c r="Y36" s="217" t="s">
        <v>486</v>
      </c>
      <c r="AA36" s="369">
        <f>COUNTIFS('by FF'!I:I,1,'by FF'!N:N,Y36)</f>
        <v>39</v>
      </c>
      <c r="AB36" s="7" t="str">
        <f t="shared" si="1"/>
        <v>Мороз Александр</v>
      </c>
      <c r="AC36" s="7" t="str">
        <f t="shared" si="2"/>
        <v>CARDIO1</v>
      </c>
      <c r="AD36" s="7" t="str">
        <f t="shared" si="3"/>
        <v>CARDIO1</v>
      </c>
    </row>
    <row r="37" spans="1:30" s="17" customFormat="1" ht="13.5" hidden="1" customHeight="1" x14ac:dyDescent="0.2">
      <c r="A37" s="7">
        <f t="shared" si="4"/>
        <v>36</v>
      </c>
      <c r="B37" s="17" t="s">
        <v>75</v>
      </c>
      <c r="E37" s="72" t="s">
        <v>323</v>
      </c>
      <c r="F37" s="72" t="s">
        <v>323</v>
      </c>
      <c r="G37" s="72" t="s">
        <v>323</v>
      </c>
      <c r="H37" s="416" t="s">
        <v>487</v>
      </c>
      <c r="I37" s="387" t="s">
        <v>488</v>
      </c>
      <c r="J37" s="95">
        <v>44900</v>
      </c>
      <c r="K37" s="52" t="s">
        <v>489</v>
      </c>
      <c r="L37" s="59" t="s">
        <v>93</v>
      </c>
      <c r="M37" s="168" t="s">
        <v>94</v>
      </c>
      <c r="N37" s="241" t="s">
        <v>94</v>
      </c>
      <c r="O37" s="241" t="s">
        <v>94</v>
      </c>
      <c r="P37" s="28" t="s">
        <v>490</v>
      </c>
      <c r="Q37" s="28" t="s">
        <v>262</v>
      </c>
      <c r="R37" s="28" t="s">
        <v>110</v>
      </c>
      <c r="S37" s="28" t="s">
        <v>491</v>
      </c>
      <c r="T37" s="28" t="str">
        <f t="shared" si="5"/>
        <v>МАРКЕВИЧ ТАТЬЯНА</v>
      </c>
      <c r="U37" s="28"/>
      <c r="V37" s="28" t="s">
        <v>492</v>
      </c>
      <c r="W37" s="28"/>
      <c r="X37" s="32"/>
      <c r="Y37" s="388" t="s">
        <v>493</v>
      </c>
      <c r="AA37" s="370">
        <f>COUNTIFS('by FF'!I:I,1,'by FF'!N:N,Y37)</f>
        <v>40</v>
      </c>
      <c r="AB37" s="7" t="str">
        <f t="shared" si="1"/>
        <v>Мороз Александр</v>
      </c>
      <c r="AC37" s="17" t="str">
        <f t="shared" si="2"/>
        <v>CARDIO1</v>
      </c>
      <c r="AD37" s="7" t="str">
        <f t="shared" si="3"/>
        <v>CARDIO1</v>
      </c>
    </row>
    <row r="38" spans="1:30" ht="13" hidden="1" customHeight="1" x14ac:dyDescent="0.2">
      <c r="A38" s="7">
        <f t="shared" si="4"/>
        <v>37</v>
      </c>
      <c r="B38" s="7" t="s">
        <v>101</v>
      </c>
      <c r="E38" s="67" t="s">
        <v>351</v>
      </c>
      <c r="F38" s="67" t="s">
        <v>351</v>
      </c>
      <c r="G38" s="67" t="s">
        <v>351</v>
      </c>
      <c r="H38" s="8" t="s">
        <v>494</v>
      </c>
      <c r="I38" s="210" t="s">
        <v>495</v>
      </c>
      <c r="J38" s="212"/>
      <c r="K38" s="209" t="s">
        <v>496</v>
      </c>
      <c r="L38" s="214" t="s">
        <v>31</v>
      </c>
      <c r="M38" s="215" t="s">
        <v>422</v>
      </c>
      <c r="N38" s="240" t="s">
        <v>458</v>
      </c>
      <c r="O38" s="240" t="s">
        <v>458</v>
      </c>
      <c r="P38" s="216" t="s">
        <v>497</v>
      </c>
      <c r="Q38" s="216" t="s">
        <v>356</v>
      </c>
      <c r="R38" s="216" t="s">
        <v>53</v>
      </c>
      <c r="S38" s="216" t="s">
        <v>498</v>
      </c>
      <c r="T38" s="216" t="str">
        <f t="shared" si="5"/>
        <v>АНДРУХОВИЧ ИРИНА</v>
      </c>
      <c r="U38" s="216" t="s">
        <v>499</v>
      </c>
      <c r="V38" s="216" t="s">
        <v>500</v>
      </c>
      <c r="W38" s="216" t="s">
        <v>501</v>
      </c>
      <c r="X38" t="s">
        <v>502</v>
      </c>
      <c r="Y38" s="217" t="s">
        <v>503</v>
      </c>
      <c r="AA38" s="369">
        <f>COUNTIFS('by FF'!I:I,1,'by FF'!N:N,Y38)</f>
        <v>41</v>
      </c>
      <c r="AB38" s="7" t="str">
        <f t="shared" si="1"/>
        <v>Ракитский Евгений</v>
      </c>
      <c r="AC38" s="7" t="str">
        <f t="shared" si="2"/>
        <v>CARDIO2</v>
      </c>
      <c r="AD38" s="7" t="str">
        <f t="shared" si="3"/>
        <v>CARDIO2</v>
      </c>
    </row>
    <row r="39" spans="1:30" ht="13" hidden="1" customHeight="1" x14ac:dyDescent="0.2">
      <c r="A39" s="7">
        <f t="shared" si="4"/>
        <v>38</v>
      </c>
      <c r="B39" s="7" t="s">
        <v>43</v>
      </c>
      <c r="C39" s="7" t="s">
        <v>386</v>
      </c>
      <c r="D39" s="265" t="s">
        <v>386</v>
      </c>
      <c r="E39" s="67" t="s">
        <v>351</v>
      </c>
      <c r="F39" s="67" t="s">
        <v>351</v>
      </c>
      <c r="G39" s="67" t="s">
        <v>351</v>
      </c>
      <c r="H39" s="8" t="s">
        <v>504</v>
      </c>
      <c r="I39" s="209" t="s">
        <v>505</v>
      </c>
      <c r="J39" s="211"/>
      <c r="K39" s="209" t="s">
        <v>506</v>
      </c>
      <c r="L39" s="214" t="s">
        <v>93</v>
      </c>
      <c r="M39" s="215" t="s">
        <v>389</v>
      </c>
      <c r="N39" s="240" t="s">
        <v>389</v>
      </c>
      <c r="O39" s="240" t="s">
        <v>389</v>
      </c>
      <c r="P39" s="6" t="s">
        <v>507</v>
      </c>
      <c r="Q39" s="6" t="s">
        <v>508</v>
      </c>
      <c r="R39" s="6" t="s">
        <v>449</v>
      </c>
      <c r="S39" s="6" t="s">
        <v>509</v>
      </c>
      <c r="T39" s="6" t="str">
        <f t="shared" si="5"/>
        <v>БАШАРИМОВА СВЕТЛАНА</v>
      </c>
      <c r="U39" s="6" t="s">
        <v>510</v>
      </c>
      <c r="V39" s="6" t="s">
        <v>511</v>
      </c>
      <c r="W39" s="6" t="s">
        <v>512</v>
      </c>
      <c r="X39" t="s">
        <v>513</v>
      </c>
      <c r="Y39" s="217" t="s">
        <v>514</v>
      </c>
      <c r="AA39" s="369">
        <f>COUNTIFS('by FF'!I:I,1,'by FF'!N:N,Y39)</f>
        <v>40</v>
      </c>
      <c r="AB39" s="7" t="str">
        <f t="shared" si="1"/>
        <v>Мороз Александр</v>
      </c>
      <c r="AC39" s="7" t="str">
        <f t="shared" si="2"/>
        <v>CARDIO2</v>
      </c>
      <c r="AD39" s="7" t="str">
        <f t="shared" si="3"/>
        <v>CARDIO2</v>
      </c>
    </row>
    <row r="40" spans="1:30" ht="13" hidden="1" customHeight="1" x14ac:dyDescent="0.2">
      <c r="A40" s="7">
        <f t="shared" si="4"/>
        <v>39</v>
      </c>
      <c r="B40" s="7" t="s">
        <v>101</v>
      </c>
      <c r="E40" s="67" t="s">
        <v>351</v>
      </c>
      <c r="F40" s="67" t="s">
        <v>351</v>
      </c>
      <c r="G40" s="67" t="s">
        <v>351</v>
      </c>
      <c r="H40" s="8" t="s">
        <v>515</v>
      </c>
      <c r="I40" s="208" t="s">
        <v>516</v>
      </c>
      <c r="J40" s="212">
        <v>44851</v>
      </c>
      <c r="K40" s="209" t="s">
        <v>517</v>
      </c>
      <c r="L40" s="214" t="s">
        <v>31</v>
      </c>
      <c r="M40" s="215" t="s">
        <v>518</v>
      </c>
      <c r="N40" s="240" t="s">
        <v>423</v>
      </c>
      <c r="O40" s="240" t="s">
        <v>423</v>
      </c>
      <c r="P40" s="216" t="s">
        <v>519</v>
      </c>
      <c r="Q40" s="216" t="s">
        <v>520</v>
      </c>
      <c r="R40" s="216" t="s">
        <v>439</v>
      </c>
      <c r="S40" s="216" t="s">
        <v>521</v>
      </c>
      <c r="T40" s="216" t="str">
        <f t="shared" si="5"/>
        <v>ДИВИНА ГАЛИНА</v>
      </c>
      <c r="U40" s="216" t="s">
        <v>522</v>
      </c>
      <c r="V40" s="216"/>
      <c r="W40" s="216" t="s">
        <v>523</v>
      </c>
      <c r="X40" t="s">
        <v>524</v>
      </c>
      <c r="Y40" s="253" t="s">
        <v>525</v>
      </c>
      <c r="AA40" s="369">
        <f>COUNTIFS('by FF'!I:I,1,'by FF'!N:N,Y40)</f>
        <v>40</v>
      </c>
      <c r="AB40" s="7" t="str">
        <f t="shared" si="1"/>
        <v>Ракитский Евгений</v>
      </c>
      <c r="AC40" s="7" t="str">
        <f t="shared" si="2"/>
        <v>CARDIO2</v>
      </c>
      <c r="AD40" s="7" t="str">
        <f t="shared" si="3"/>
        <v>CARDIO2</v>
      </c>
    </row>
    <row r="41" spans="1:30" ht="13" hidden="1" customHeight="1" x14ac:dyDescent="0.2">
      <c r="A41" s="7">
        <f t="shared" si="4"/>
        <v>40</v>
      </c>
      <c r="B41" s="7" t="s">
        <v>269</v>
      </c>
      <c r="E41" s="67" t="s">
        <v>351</v>
      </c>
      <c r="F41" s="67" t="s">
        <v>351</v>
      </c>
      <c r="G41" s="67" t="s">
        <v>351</v>
      </c>
      <c r="H41" s="8" t="s">
        <v>526</v>
      </c>
      <c r="I41" s="209" t="s">
        <v>527</v>
      </c>
      <c r="J41" s="211"/>
      <c r="K41" s="209"/>
      <c r="L41" s="214" t="s">
        <v>272</v>
      </c>
      <c r="M41" s="215" t="s">
        <v>528</v>
      </c>
      <c r="N41" s="240" t="s">
        <v>528</v>
      </c>
      <c r="O41" s="240" t="s">
        <v>528</v>
      </c>
      <c r="P41" s="216" t="s">
        <v>529</v>
      </c>
      <c r="Q41" s="216" t="s">
        <v>530</v>
      </c>
      <c r="R41" s="216" t="s">
        <v>531</v>
      </c>
      <c r="S41" s="216" t="s">
        <v>532</v>
      </c>
      <c r="T41" s="216" t="str">
        <f t="shared" si="5"/>
        <v>ДОНЕЦ ЛАРИСА</v>
      </c>
      <c r="U41" s="216" t="s">
        <v>533</v>
      </c>
      <c r="V41" s="216" t="s">
        <v>534</v>
      </c>
      <c r="W41" s="216" t="s">
        <v>535</v>
      </c>
      <c r="X41" t="s">
        <v>536</v>
      </c>
      <c r="Y41" s="217" t="s">
        <v>537</v>
      </c>
      <c r="AA41" s="369">
        <f>COUNTIFS('by FF'!I:I,1,'by FF'!N:N,Y41)</f>
        <v>40</v>
      </c>
      <c r="AB41" s="7" t="str">
        <f t="shared" si="1"/>
        <v>Поклад Светлана</v>
      </c>
      <c r="AC41" s="7" t="str">
        <f t="shared" si="2"/>
        <v>CARDIO2</v>
      </c>
      <c r="AD41" s="7" t="str">
        <f t="shared" si="3"/>
        <v>CARDIO2</v>
      </c>
    </row>
    <row r="42" spans="1:30" ht="13.5" hidden="1" customHeight="1" x14ac:dyDescent="0.2">
      <c r="A42" s="7">
        <f t="shared" si="4"/>
        <v>41</v>
      </c>
      <c r="B42" s="7" t="s">
        <v>43</v>
      </c>
      <c r="C42" s="7" t="s">
        <v>144</v>
      </c>
      <c r="D42" s="260" t="s">
        <v>144</v>
      </c>
      <c r="E42" s="67" t="s">
        <v>351</v>
      </c>
      <c r="F42" s="67" t="s">
        <v>351</v>
      </c>
      <c r="G42" s="67" t="s">
        <v>351</v>
      </c>
      <c r="H42" s="8" t="s">
        <v>538</v>
      </c>
      <c r="I42" s="209" t="s">
        <v>539</v>
      </c>
      <c r="J42" s="212"/>
      <c r="K42" s="209"/>
      <c r="L42" s="214" t="s">
        <v>31</v>
      </c>
      <c r="M42" s="215" t="s">
        <v>416</v>
      </c>
      <c r="N42" s="240" t="s">
        <v>416</v>
      </c>
      <c r="O42" s="240" t="s">
        <v>416</v>
      </c>
      <c r="P42" s="216" t="s">
        <v>540</v>
      </c>
      <c r="Q42" s="216" t="s">
        <v>81</v>
      </c>
      <c r="R42" s="216" t="s">
        <v>196</v>
      </c>
      <c r="S42" s="216" t="s">
        <v>541</v>
      </c>
      <c r="T42" s="216" t="str">
        <f t="shared" si="5"/>
        <v>ЗУБОВИЧ ОЛЬГА</v>
      </c>
      <c r="U42" s="216" t="s">
        <v>542</v>
      </c>
      <c r="V42" s="216" t="s">
        <v>543</v>
      </c>
      <c r="W42" s="216" t="s">
        <v>544</v>
      </c>
      <c r="X42" t="s">
        <v>545</v>
      </c>
      <c r="Y42" s="217" t="s">
        <v>546</v>
      </c>
      <c r="AA42" s="369">
        <f>COUNTIFS('by FF'!I:I,1,'by FF'!N:N,Y42)</f>
        <v>40</v>
      </c>
      <c r="AB42" s="7" t="str">
        <f t="shared" si="1"/>
        <v>Ракитский Евгений</v>
      </c>
      <c r="AC42" s="7" t="str">
        <f t="shared" si="2"/>
        <v>CARDIO2</v>
      </c>
      <c r="AD42" s="7" t="str">
        <f t="shared" si="3"/>
        <v>CARDIO2</v>
      </c>
    </row>
    <row r="43" spans="1:30" ht="13" hidden="1" customHeight="1" x14ac:dyDescent="0.2">
      <c r="A43" s="7">
        <f t="shared" si="4"/>
        <v>42</v>
      </c>
      <c r="B43" s="7" t="s">
        <v>43</v>
      </c>
      <c r="C43" s="7" t="s">
        <v>144</v>
      </c>
      <c r="D43" s="260" t="s">
        <v>144</v>
      </c>
      <c r="E43" s="67" t="s">
        <v>351</v>
      </c>
      <c r="F43" s="67" t="s">
        <v>351</v>
      </c>
      <c r="G43" s="67" t="s">
        <v>351</v>
      </c>
      <c r="H43" s="8" t="s">
        <v>547</v>
      </c>
      <c r="I43" s="209" t="s">
        <v>548</v>
      </c>
      <c r="J43" s="212"/>
      <c r="K43" s="209" t="s">
        <v>549</v>
      </c>
      <c r="L43" s="214" t="s">
        <v>31</v>
      </c>
      <c r="M43" s="215" t="s">
        <v>402</v>
      </c>
      <c r="N43" s="240" t="s">
        <v>402</v>
      </c>
      <c r="O43" s="240" t="s">
        <v>402</v>
      </c>
      <c r="P43" s="216" t="s">
        <v>550</v>
      </c>
      <c r="Q43" s="216" t="s">
        <v>551</v>
      </c>
      <c r="R43" s="216" t="s">
        <v>449</v>
      </c>
      <c r="S43" s="216" t="s">
        <v>552</v>
      </c>
      <c r="T43" s="216" t="str">
        <f t="shared" si="5"/>
        <v>КОРОТКЕВИЧ АНАСТАСИЯ</v>
      </c>
      <c r="U43" s="216" t="s">
        <v>553</v>
      </c>
      <c r="V43" s="216" t="s">
        <v>554</v>
      </c>
      <c r="W43" s="216" t="s">
        <v>555</v>
      </c>
      <c r="X43" t="s">
        <v>556</v>
      </c>
      <c r="Y43" s="217" t="s">
        <v>557</v>
      </c>
      <c r="AA43" s="369">
        <f>COUNTIFS('by FF'!I:I,1,'by FF'!N:N,Y43)</f>
        <v>41</v>
      </c>
      <c r="AB43" s="7" t="str">
        <f t="shared" si="1"/>
        <v>Ракитский Евгений</v>
      </c>
      <c r="AC43" s="7" t="str">
        <f t="shared" si="2"/>
        <v>CARDIO2</v>
      </c>
      <c r="AD43" s="7" t="str">
        <f t="shared" si="3"/>
        <v>CARDIO2</v>
      </c>
    </row>
    <row r="44" spans="1:30" ht="13" hidden="1" customHeight="1" x14ac:dyDescent="0.2">
      <c r="A44" s="7">
        <f t="shared" si="4"/>
        <v>43</v>
      </c>
      <c r="B44" s="7" t="s">
        <v>43</v>
      </c>
      <c r="C44" s="7" t="s">
        <v>386</v>
      </c>
      <c r="D44" s="265" t="s">
        <v>386</v>
      </c>
      <c r="E44" s="67" t="s">
        <v>351</v>
      </c>
      <c r="F44" s="67" t="s">
        <v>351</v>
      </c>
      <c r="G44" s="67" t="s">
        <v>351</v>
      </c>
      <c r="H44" s="8" t="s">
        <v>558</v>
      </c>
      <c r="I44" s="209" t="s">
        <v>559</v>
      </c>
      <c r="J44" s="220"/>
      <c r="K44" s="209" t="s">
        <v>560</v>
      </c>
      <c r="L44" s="214" t="s">
        <v>93</v>
      </c>
      <c r="M44" s="215" t="s">
        <v>479</v>
      </c>
      <c r="N44" s="240" t="s">
        <v>479</v>
      </c>
      <c r="O44" s="240" t="s">
        <v>479</v>
      </c>
      <c r="P44" s="216" t="s">
        <v>561</v>
      </c>
      <c r="Q44" s="216" t="s">
        <v>562</v>
      </c>
      <c r="R44" s="216" t="s">
        <v>563</v>
      </c>
      <c r="S44" s="249" t="s">
        <v>564</v>
      </c>
      <c r="T44" s="249" t="str">
        <f t="shared" si="5"/>
        <v>МАРЗАН ИВАН</v>
      </c>
      <c r="U44" s="216" t="s">
        <v>565</v>
      </c>
      <c r="V44" s="216" t="s">
        <v>566</v>
      </c>
      <c r="W44" s="250" t="s">
        <v>567</v>
      </c>
      <c r="X44" t="s">
        <v>568</v>
      </c>
      <c r="Y44" s="217" t="s">
        <v>569</v>
      </c>
      <c r="AA44" s="369">
        <f>COUNTIFS('by FF'!I:I,1,'by FF'!N:N,Y44)</f>
        <v>40</v>
      </c>
      <c r="AB44" s="7" t="str">
        <f t="shared" si="1"/>
        <v>Мороз Александр</v>
      </c>
      <c r="AC44" s="7" t="str">
        <f t="shared" si="2"/>
        <v>CARDIO2</v>
      </c>
      <c r="AD44" s="7" t="str">
        <f t="shared" si="3"/>
        <v>CARDIO2</v>
      </c>
    </row>
    <row r="45" spans="1:30" ht="12.75" hidden="1" customHeight="1" x14ac:dyDescent="0.2">
      <c r="A45" s="7">
        <f t="shared" si="4"/>
        <v>44</v>
      </c>
      <c r="B45" s="7" t="s">
        <v>43</v>
      </c>
      <c r="C45" s="7" t="s">
        <v>432</v>
      </c>
      <c r="D45" s="7" t="s">
        <v>432</v>
      </c>
      <c r="E45" s="67" t="s">
        <v>351</v>
      </c>
      <c r="F45" s="67" t="s">
        <v>351</v>
      </c>
      <c r="G45" s="67" t="s">
        <v>351</v>
      </c>
      <c r="H45" s="8" t="s">
        <v>570</v>
      </c>
      <c r="I45" s="209" t="s">
        <v>571</v>
      </c>
      <c r="J45" s="211"/>
      <c r="K45" s="209"/>
      <c r="L45" s="214" t="s">
        <v>435</v>
      </c>
      <c r="M45" s="215" t="s">
        <v>436</v>
      </c>
      <c r="N45" s="240" t="s">
        <v>436</v>
      </c>
      <c r="O45" s="240" t="s">
        <v>436</v>
      </c>
      <c r="P45" s="216" t="s">
        <v>572</v>
      </c>
      <c r="Q45" s="216" t="s">
        <v>223</v>
      </c>
      <c r="R45" s="216" t="s">
        <v>70</v>
      </c>
      <c r="S45" s="216" t="s">
        <v>573</v>
      </c>
      <c r="T45" s="216" t="str">
        <f t="shared" si="5"/>
        <v>МИХАЙЛОВСКАЯ ЮЛИЯ</v>
      </c>
      <c r="U45" s="216" t="s">
        <v>574</v>
      </c>
      <c r="V45" s="216" t="s">
        <v>575</v>
      </c>
      <c r="W45" s="216" t="s">
        <v>576</v>
      </c>
      <c r="X45" t="s">
        <v>577</v>
      </c>
      <c r="Y45" s="217" t="s">
        <v>578</v>
      </c>
      <c r="AA45" s="369">
        <f>COUNTIFS('by FF'!I:I,1,'by FF'!N:N,Y45)</f>
        <v>40</v>
      </c>
      <c r="AB45" s="7" t="str">
        <f t="shared" si="1"/>
        <v>Петкевич Наталья</v>
      </c>
      <c r="AC45" s="7" t="str">
        <f t="shared" si="2"/>
        <v>CARDIO2</v>
      </c>
      <c r="AD45" s="7" t="str">
        <f t="shared" si="3"/>
        <v>CARDIO2</v>
      </c>
    </row>
    <row r="46" spans="1:30" ht="13" hidden="1" customHeight="1" x14ac:dyDescent="0.2">
      <c r="A46" s="7">
        <f t="shared" si="4"/>
        <v>45</v>
      </c>
      <c r="B46" s="7" t="s">
        <v>75</v>
      </c>
      <c r="E46" s="67" t="s">
        <v>351</v>
      </c>
      <c r="F46" s="67" t="s">
        <v>351</v>
      </c>
      <c r="G46" s="67" t="s">
        <v>351</v>
      </c>
      <c r="H46" s="8" t="s">
        <v>579</v>
      </c>
      <c r="I46" s="209" t="s">
        <v>580</v>
      </c>
      <c r="J46" s="212"/>
      <c r="K46" s="209" t="s">
        <v>581</v>
      </c>
      <c r="L46" s="214" t="s">
        <v>93</v>
      </c>
      <c r="M46" s="215" t="s">
        <v>94</v>
      </c>
      <c r="N46" s="240" t="s">
        <v>94</v>
      </c>
      <c r="O46" s="240" t="s">
        <v>94</v>
      </c>
      <c r="P46" s="216" t="s">
        <v>582</v>
      </c>
      <c r="Q46" s="216" t="s">
        <v>520</v>
      </c>
      <c r="R46" s="216" t="s">
        <v>196</v>
      </c>
      <c r="S46" s="6" t="s">
        <v>583</v>
      </c>
      <c r="T46" s="6" t="str">
        <f t="shared" si="5"/>
        <v>ПОЖАРИЦКАЯ ГАЛИНА</v>
      </c>
      <c r="U46" s="6" t="s">
        <v>584</v>
      </c>
      <c r="V46" s="6" t="s">
        <v>585</v>
      </c>
      <c r="W46" s="6" t="s">
        <v>586</v>
      </c>
      <c r="X46" t="s">
        <v>587</v>
      </c>
      <c r="Y46" s="217" t="s">
        <v>588</v>
      </c>
      <c r="AA46" s="369">
        <f>COUNTIFS('by FF'!I:I,1,'by FF'!N:N,Y46)</f>
        <v>39</v>
      </c>
      <c r="AB46" s="7" t="str">
        <f t="shared" si="1"/>
        <v>Мороз Александр</v>
      </c>
      <c r="AC46" s="7" t="str">
        <f t="shared" si="2"/>
        <v>CARDIO2</v>
      </c>
      <c r="AD46" s="7" t="str">
        <f t="shared" si="3"/>
        <v>CARDIO2</v>
      </c>
    </row>
    <row r="47" spans="1:30" ht="13" hidden="1" customHeight="1" x14ac:dyDescent="0.2">
      <c r="A47" s="7">
        <f t="shared" si="4"/>
        <v>46</v>
      </c>
      <c r="B47" s="219" t="s">
        <v>189</v>
      </c>
      <c r="E47" s="67" t="s">
        <v>351</v>
      </c>
      <c r="F47" s="67" t="s">
        <v>351</v>
      </c>
      <c r="G47" s="67" t="s">
        <v>351</v>
      </c>
      <c r="I47" s="411" t="s">
        <v>589</v>
      </c>
      <c r="J47" s="212">
        <v>44952</v>
      </c>
      <c r="K47" s="209" t="s">
        <v>590</v>
      </c>
      <c r="L47" s="214" t="s">
        <v>192</v>
      </c>
      <c r="M47" s="215" t="s">
        <v>591</v>
      </c>
      <c r="N47" s="240" t="s">
        <v>592</v>
      </c>
      <c r="O47" s="240" t="s">
        <v>592</v>
      </c>
      <c r="P47" s="216" t="s">
        <v>593</v>
      </c>
      <c r="Q47" s="216" t="s">
        <v>356</v>
      </c>
      <c r="R47" s="216" t="s">
        <v>531</v>
      </c>
      <c r="S47" s="216" t="s">
        <v>594</v>
      </c>
      <c r="T47" s="216" t="str">
        <f t="shared" si="5"/>
        <v>МАКСИМОВИЧ ИРИНА</v>
      </c>
      <c r="U47" s="216"/>
      <c r="V47" s="216" t="s">
        <v>595</v>
      </c>
      <c r="W47" s="216"/>
      <c r="X47"/>
      <c r="Y47" s="217" t="s">
        <v>596</v>
      </c>
      <c r="AA47" s="369">
        <f>COUNTIFS('by FF'!I:I,1,'by FF'!N:N,Y47)</f>
        <v>37</v>
      </c>
      <c r="AB47" s="7" t="str">
        <f t="shared" si="1"/>
        <v>Туманова Светлана</v>
      </c>
      <c r="AC47" s="7" t="str">
        <f t="shared" si="2"/>
        <v>CARDIO2</v>
      </c>
      <c r="AD47" s="7" t="str">
        <f t="shared" si="3"/>
        <v>CARDIO2</v>
      </c>
    </row>
    <row r="48" spans="1:30" ht="13" hidden="1" customHeight="1" x14ac:dyDescent="0.2">
      <c r="A48" s="7">
        <f t="shared" si="4"/>
        <v>47</v>
      </c>
      <c r="B48" s="7" t="s">
        <v>26</v>
      </c>
      <c r="E48" s="67" t="s">
        <v>351</v>
      </c>
      <c r="F48" s="67" t="s">
        <v>351</v>
      </c>
      <c r="G48" s="67" t="s">
        <v>351</v>
      </c>
      <c r="H48" s="8" t="s">
        <v>597</v>
      </c>
      <c r="I48" s="209" t="s">
        <v>598</v>
      </c>
      <c r="J48" s="213"/>
      <c r="K48" s="210" t="s">
        <v>507</v>
      </c>
      <c r="L48" s="214" t="s">
        <v>435</v>
      </c>
      <c r="M48" s="215" t="s">
        <v>246</v>
      </c>
      <c r="N48" s="240" t="s">
        <v>246</v>
      </c>
      <c r="O48" s="240" t="s">
        <v>246</v>
      </c>
      <c r="P48" s="6" t="s">
        <v>599</v>
      </c>
      <c r="Q48" s="6" t="s">
        <v>600</v>
      </c>
      <c r="R48" s="6" t="s">
        <v>249</v>
      </c>
      <c r="S48" s="6" t="s">
        <v>601</v>
      </c>
      <c r="T48" s="6" t="str">
        <f t="shared" si="5"/>
        <v>ХАЛЬКОВА МАРИНА</v>
      </c>
      <c r="U48" s="6" t="s">
        <v>602</v>
      </c>
      <c r="V48" s="6" t="s">
        <v>603</v>
      </c>
      <c r="W48" s="6" t="s">
        <v>604</v>
      </c>
      <c r="X48" t="s">
        <v>605</v>
      </c>
      <c r="Y48" s="217" t="s">
        <v>606</v>
      </c>
      <c r="AA48" s="369">
        <f>COUNTIFS('by FF'!I:I,1,'by FF'!N:N,Y48)</f>
        <v>38</v>
      </c>
      <c r="AB48" s="7" t="str">
        <f t="shared" si="1"/>
        <v>Петкевич Наталья</v>
      </c>
      <c r="AC48" s="7" t="str">
        <f t="shared" si="2"/>
        <v>CARDIO2</v>
      </c>
      <c r="AD48" s="7" t="str">
        <f t="shared" si="3"/>
        <v>CARDIO2</v>
      </c>
    </row>
    <row r="49" spans="1:30" ht="13" customHeight="1" x14ac:dyDescent="0.2">
      <c r="A49" s="7">
        <f t="shared" si="4"/>
        <v>48</v>
      </c>
      <c r="B49" s="7" t="s">
        <v>43</v>
      </c>
      <c r="C49" s="7" t="s">
        <v>174</v>
      </c>
      <c r="D49" s="7" t="s">
        <v>174</v>
      </c>
      <c r="E49" s="67" t="s">
        <v>351</v>
      </c>
      <c r="F49" s="67" t="s">
        <v>351</v>
      </c>
      <c r="G49" s="67" t="s">
        <v>351</v>
      </c>
      <c r="H49" s="8" t="s">
        <v>607</v>
      </c>
      <c r="I49" s="209" t="s">
        <v>608</v>
      </c>
      <c r="J49" s="212"/>
      <c r="K49" s="209" t="s">
        <v>609</v>
      </c>
      <c r="L49" s="214" t="s">
        <v>78</v>
      </c>
      <c r="M49" s="215" t="s">
        <v>365</v>
      </c>
      <c r="N49" s="240" t="s">
        <v>365</v>
      </c>
      <c r="O49" s="240" t="s">
        <v>365</v>
      </c>
      <c r="P49" s="216" t="s">
        <v>610</v>
      </c>
      <c r="Q49" s="216" t="s">
        <v>137</v>
      </c>
      <c r="R49" s="216"/>
      <c r="S49" s="216" t="s">
        <v>611</v>
      </c>
      <c r="T49" s="216" t="str">
        <f t="shared" si="5"/>
        <v>ШВАРКО ВИКТОРИЯ</v>
      </c>
      <c r="U49" s="216" t="s">
        <v>612</v>
      </c>
      <c r="V49" s="216"/>
      <c r="W49" s="216" t="s">
        <v>613</v>
      </c>
      <c r="X49" t="s">
        <v>614</v>
      </c>
      <c r="Y49" s="217" t="s">
        <v>615</v>
      </c>
      <c r="Z49" s="227" t="s">
        <v>616</v>
      </c>
      <c r="AA49" s="369">
        <f>COUNTIFS('by FF'!I:I,1,'by FF'!N:N,Y49)</f>
        <v>40</v>
      </c>
      <c r="AB49" s="7" t="str">
        <f t="shared" si="1"/>
        <v>Смоляков Денис</v>
      </c>
      <c r="AC49" s="7" t="str">
        <f t="shared" si="2"/>
        <v>CARDIO2</v>
      </c>
      <c r="AD49" s="7" t="str">
        <f t="shared" si="3"/>
        <v>CARDIO2</v>
      </c>
    </row>
    <row r="50" spans="1:30" s="17" customFormat="1" ht="13" hidden="1" customHeight="1" x14ac:dyDescent="0.2">
      <c r="A50" s="7">
        <f t="shared" si="4"/>
        <v>49</v>
      </c>
      <c r="B50" s="17" t="s">
        <v>269</v>
      </c>
      <c r="E50" s="68" t="s">
        <v>351</v>
      </c>
      <c r="F50" s="68" t="s">
        <v>351</v>
      </c>
      <c r="G50" s="68" t="s">
        <v>351</v>
      </c>
      <c r="H50" s="416" t="s">
        <v>617</v>
      </c>
      <c r="I50" s="52" t="s">
        <v>618</v>
      </c>
      <c r="J50" s="95"/>
      <c r="K50" s="52" t="s">
        <v>619</v>
      </c>
      <c r="L50" s="59" t="s">
        <v>272</v>
      </c>
      <c r="M50" s="168" t="s">
        <v>620</v>
      </c>
      <c r="N50" s="241" t="s">
        <v>620</v>
      </c>
      <c r="O50" s="241" t="s">
        <v>621</v>
      </c>
      <c r="P50" s="28" t="s">
        <v>622</v>
      </c>
      <c r="Q50" s="28" t="s">
        <v>151</v>
      </c>
      <c r="R50" s="28" t="s">
        <v>449</v>
      </c>
      <c r="S50" s="141" t="s">
        <v>623</v>
      </c>
      <c r="T50" s="141" t="str">
        <f t="shared" si="5"/>
        <v>ШЕЙДА ЕЛЕНА</v>
      </c>
      <c r="U50" s="28" t="s">
        <v>624</v>
      </c>
      <c r="V50" s="28" t="s">
        <v>625</v>
      </c>
      <c r="W50" s="28" t="s">
        <v>626</v>
      </c>
      <c r="X50" s="32" t="s">
        <v>627</v>
      </c>
      <c r="Y50" s="73" t="s">
        <v>628</v>
      </c>
      <c r="AA50" s="370">
        <f>COUNTIFS('by FF'!I:I,1,'by FF'!N:N,Y50)</f>
        <v>40</v>
      </c>
      <c r="AB50" s="7" t="str">
        <f t="shared" si="1"/>
        <v>Поклад Светлана</v>
      </c>
      <c r="AC50" s="17" t="str">
        <f t="shared" si="2"/>
        <v>CARDIO2</v>
      </c>
      <c r="AD50" s="7" t="str">
        <f t="shared" si="3"/>
        <v>CARDIO2</v>
      </c>
    </row>
    <row r="51" spans="1:30" ht="13" hidden="1" customHeight="1" x14ac:dyDescent="0.2">
      <c r="A51" s="7">
        <f t="shared" si="4"/>
        <v>50</v>
      </c>
      <c r="B51" s="8" t="s">
        <v>629</v>
      </c>
      <c r="E51" s="11" t="s">
        <v>630</v>
      </c>
      <c r="F51" s="11" t="s">
        <v>630</v>
      </c>
      <c r="G51" s="61" t="s">
        <v>89</v>
      </c>
      <c r="H51" s="8" t="s">
        <v>631</v>
      </c>
      <c r="I51" s="210" t="s">
        <v>632</v>
      </c>
      <c r="J51" s="212"/>
      <c r="K51" s="210"/>
      <c r="L51" s="214" t="s">
        <v>435</v>
      </c>
      <c r="M51" s="215" t="s">
        <v>633</v>
      </c>
      <c r="N51" s="240" t="s">
        <v>634</v>
      </c>
      <c r="O51" s="240" t="s">
        <v>634</v>
      </c>
      <c r="P51" s="216" t="s">
        <v>635</v>
      </c>
      <c r="Q51" s="216" t="s">
        <v>81</v>
      </c>
      <c r="R51" s="216" t="s">
        <v>449</v>
      </c>
      <c r="S51" s="216" t="s">
        <v>636</v>
      </c>
      <c r="T51" s="216" t="str">
        <f t="shared" si="5"/>
        <v>БОЛБАС ОЛЬГА</v>
      </c>
      <c r="U51" s="216" t="s">
        <v>637</v>
      </c>
      <c r="V51" s="216" t="s">
        <v>638</v>
      </c>
      <c r="W51" s="216" t="s">
        <v>639</v>
      </c>
      <c r="X51" t="s">
        <v>640</v>
      </c>
      <c r="Y51" s="217" t="s">
        <v>641</v>
      </c>
      <c r="AA51" s="369">
        <f>COUNTIFS('by FF'!I:I,1,'by FF'!P:P,Y51)</f>
        <v>55</v>
      </c>
      <c r="AB51" s="7" t="str">
        <f t="shared" si="1"/>
        <v>Петкевич Наталья</v>
      </c>
      <c r="AC51" s="7" t="str">
        <f t="shared" si="2"/>
        <v>COMBO MIX</v>
      </c>
      <c r="AD51" s="7" t="str">
        <f t="shared" si="3"/>
        <v>COMBO MIX</v>
      </c>
    </row>
    <row r="52" spans="1:30" ht="13" hidden="1" customHeight="1" x14ac:dyDescent="0.2">
      <c r="A52" s="7">
        <f t="shared" si="4"/>
        <v>51</v>
      </c>
      <c r="B52" s="8" t="s">
        <v>642</v>
      </c>
      <c r="E52" s="11" t="s">
        <v>630</v>
      </c>
      <c r="F52" s="11" t="s">
        <v>630</v>
      </c>
      <c r="G52" s="69" t="s">
        <v>28</v>
      </c>
      <c r="H52" s="8" t="s">
        <v>643</v>
      </c>
      <c r="I52" s="210" t="s">
        <v>644</v>
      </c>
      <c r="J52" s="213"/>
      <c r="K52" s="210"/>
      <c r="L52" s="214" t="s">
        <v>48</v>
      </c>
      <c r="M52" s="215" t="s">
        <v>645</v>
      </c>
      <c r="N52" s="240" t="s">
        <v>646</v>
      </c>
      <c r="O52" s="240" t="s">
        <v>646</v>
      </c>
      <c r="P52" s="6" t="s">
        <v>647</v>
      </c>
      <c r="Q52" s="6" t="s">
        <v>648</v>
      </c>
      <c r="R52" s="6" t="s">
        <v>249</v>
      </c>
      <c r="S52" s="6" t="s">
        <v>649</v>
      </c>
      <c r="T52" s="6" t="str">
        <f t="shared" si="5"/>
        <v>ЕРМАКОВИЧ АННА</v>
      </c>
      <c r="U52" s="6" t="s">
        <v>650</v>
      </c>
      <c r="V52" s="6" t="s">
        <v>651</v>
      </c>
      <c r="W52" s="6" t="s">
        <v>652</v>
      </c>
      <c r="X52" t="s">
        <v>653</v>
      </c>
      <c r="Y52" s="217" t="s">
        <v>654</v>
      </c>
      <c r="AA52" s="369">
        <f>COUNTIFS('by FF'!I:I,1,'by FF'!P:P,Y52)</f>
        <v>55</v>
      </c>
      <c r="AB52" s="7" t="str">
        <f t="shared" si="1"/>
        <v>Гресь Яна</v>
      </c>
      <c r="AC52" s="7" t="str">
        <f t="shared" si="2"/>
        <v>COMBO MIX</v>
      </c>
      <c r="AD52" s="7" t="str">
        <f t="shared" si="3"/>
        <v>COMBO MIX</v>
      </c>
    </row>
    <row r="53" spans="1:30" ht="13" hidden="1" customHeight="1" x14ac:dyDescent="0.2">
      <c r="A53" s="7">
        <f t="shared" si="4"/>
        <v>52</v>
      </c>
      <c r="B53" s="8" t="s">
        <v>655</v>
      </c>
      <c r="E53" s="11" t="s">
        <v>630</v>
      </c>
      <c r="F53" s="11" t="s">
        <v>630</v>
      </c>
      <c r="G53" s="61" t="s">
        <v>89</v>
      </c>
      <c r="H53" s="8" t="s">
        <v>656</v>
      </c>
      <c r="I53" s="209" t="s">
        <v>657</v>
      </c>
      <c r="J53" s="211"/>
      <c r="K53" s="209"/>
      <c r="L53" s="214" t="s">
        <v>105</v>
      </c>
      <c r="M53" s="215" t="s">
        <v>658</v>
      </c>
      <c r="N53" s="240" t="s">
        <v>659</v>
      </c>
      <c r="O53" s="240" t="s">
        <v>659</v>
      </c>
      <c r="P53" s="216" t="s">
        <v>660</v>
      </c>
      <c r="Q53" s="216" t="s">
        <v>356</v>
      </c>
      <c r="R53" s="216" t="s">
        <v>196</v>
      </c>
      <c r="S53" s="216" t="s">
        <v>661</v>
      </c>
      <c r="T53" s="216" t="str">
        <f t="shared" si="5"/>
        <v>ЗАНЬКО ИРИНА</v>
      </c>
      <c r="U53" s="216" t="s">
        <v>662</v>
      </c>
      <c r="V53" s="216" t="s">
        <v>663</v>
      </c>
      <c r="W53" s="216" t="s">
        <v>664</v>
      </c>
      <c r="X53" t="s">
        <v>665</v>
      </c>
      <c r="Y53" s="217" t="s">
        <v>666</v>
      </c>
      <c r="AA53" s="369">
        <f>COUNTIFS('by FF'!I:I,1,'by FF'!P:P,Y53)</f>
        <v>55</v>
      </c>
      <c r="AB53" s="7" t="str">
        <f t="shared" si="1"/>
        <v>Ловицкая Юлия</v>
      </c>
      <c r="AC53" s="7" t="str">
        <f t="shared" si="2"/>
        <v>COMBO MIX</v>
      </c>
      <c r="AD53" s="7" t="str">
        <f t="shared" si="3"/>
        <v>COMBO MIX</v>
      </c>
    </row>
    <row r="54" spans="1:30" ht="13" hidden="1" customHeight="1" x14ac:dyDescent="0.2">
      <c r="A54" s="7">
        <f t="shared" si="4"/>
        <v>53</v>
      </c>
      <c r="B54" s="8" t="s">
        <v>667</v>
      </c>
      <c r="E54" s="11" t="s">
        <v>630</v>
      </c>
      <c r="F54" s="11" t="s">
        <v>630</v>
      </c>
      <c r="G54" s="69" t="s">
        <v>28</v>
      </c>
      <c r="H54" s="8" t="s">
        <v>668</v>
      </c>
      <c r="I54" s="209" t="s">
        <v>669</v>
      </c>
      <c r="J54" s="211"/>
      <c r="K54" s="209"/>
      <c r="L54" s="214" t="s">
        <v>78</v>
      </c>
      <c r="M54" s="215" t="s">
        <v>670</v>
      </c>
      <c r="N54" s="240" t="s">
        <v>671</v>
      </c>
      <c r="O54" s="240" t="s">
        <v>671</v>
      </c>
      <c r="P54" s="216" t="s">
        <v>672</v>
      </c>
      <c r="Q54" s="216" t="s">
        <v>673</v>
      </c>
      <c r="R54" s="216" t="s">
        <v>237</v>
      </c>
      <c r="S54" s="216" t="s">
        <v>674</v>
      </c>
      <c r="T54" s="216" t="str">
        <f t="shared" si="5"/>
        <v>ЗМИТРОВИЧ МАРИАННА</v>
      </c>
      <c r="U54" s="216" t="s">
        <v>675</v>
      </c>
      <c r="V54" s="216" t="s">
        <v>676</v>
      </c>
      <c r="W54" s="216" t="s">
        <v>677</v>
      </c>
      <c r="X54" t="s">
        <v>678</v>
      </c>
      <c r="Y54" s="217" t="s">
        <v>679</v>
      </c>
      <c r="AA54" s="369">
        <f>COUNTIFS('by FF'!I:I,1,'by FF'!P:P,Y54)</f>
        <v>55</v>
      </c>
      <c r="AB54" s="7" t="str">
        <f t="shared" si="1"/>
        <v>Смоляков Денис</v>
      </c>
      <c r="AC54" s="7" t="str">
        <f t="shared" si="2"/>
        <v>COMBO MIX</v>
      </c>
      <c r="AD54" s="7" t="str">
        <f t="shared" si="3"/>
        <v>COMBO MIX</v>
      </c>
    </row>
    <row r="55" spans="1:30" ht="13" hidden="1" customHeight="1" x14ac:dyDescent="0.2">
      <c r="A55" s="7">
        <f t="shared" si="4"/>
        <v>54</v>
      </c>
      <c r="B55" s="7" t="s">
        <v>335</v>
      </c>
      <c r="E55" s="11" t="s">
        <v>630</v>
      </c>
      <c r="F55" s="11" t="s">
        <v>630</v>
      </c>
      <c r="G55" s="61" t="s">
        <v>89</v>
      </c>
      <c r="H55" s="8" t="s">
        <v>680</v>
      </c>
      <c r="I55" s="209" t="s">
        <v>681</v>
      </c>
      <c r="J55" s="212"/>
      <c r="K55" s="209"/>
      <c r="L55" s="214" t="s">
        <v>192</v>
      </c>
      <c r="M55" s="215" t="s">
        <v>682</v>
      </c>
      <c r="N55" s="240" t="s">
        <v>683</v>
      </c>
      <c r="O55" s="240" t="s">
        <v>683</v>
      </c>
      <c r="P55" s="216" t="s">
        <v>684</v>
      </c>
      <c r="Q55" s="216" t="s">
        <v>600</v>
      </c>
      <c r="R55" s="216" t="s">
        <v>425</v>
      </c>
      <c r="S55" s="216" t="s">
        <v>685</v>
      </c>
      <c r="T55" s="216" t="str">
        <f t="shared" si="5"/>
        <v>МОТУЖ МАРИНА</v>
      </c>
      <c r="U55" s="216" t="s">
        <v>686</v>
      </c>
      <c r="V55" s="216" t="s">
        <v>687</v>
      </c>
      <c r="W55" s="216" t="s">
        <v>688</v>
      </c>
      <c r="X55" t="s">
        <v>689</v>
      </c>
      <c r="Y55" s="217" t="s">
        <v>690</v>
      </c>
      <c r="AA55" s="369">
        <f>COUNTIFS('by FF'!I:I,1,'by FF'!P:P,Y55)</f>
        <v>55</v>
      </c>
      <c r="AB55" s="7" t="str">
        <f t="shared" si="1"/>
        <v>Туманова Светлана</v>
      </c>
      <c r="AC55" s="7" t="str">
        <f t="shared" si="2"/>
        <v>COMBO MIX</v>
      </c>
      <c r="AD55" s="7" t="str">
        <f t="shared" si="3"/>
        <v>COMBO MIX</v>
      </c>
    </row>
    <row r="56" spans="1:30" ht="13" hidden="1" customHeight="1" x14ac:dyDescent="0.2">
      <c r="A56" s="7">
        <f t="shared" si="4"/>
        <v>55</v>
      </c>
      <c r="B56" s="219" t="s">
        <v>389</v>
      </c>
      <c r="E56" s="11" t="s">
        <v>630</v>
      </c>
      <c r="F56" s="11" t="s">
        <v>630</v>
      </c>
      <c r="G56" s="69" t="s">
        <v>28</v>
      </c>
      <c r="H56" s="8" t="s">
        <v>691</v>
      </c>
      <c r="I56" s="209" t="s">
        <v>692</v>
      </c>
      <c r="J56" s="212"/>
      <c r="K56" s="209"/>
      <c r="L56" s="214" t="s">
        <v>48</v>
      </c>
      <c r="M56" s="215" t="s">
        <v>693</v>
      </c>
      <c r="N56" s="240" t="s">
        <v>694</v>
      </c>
      <c r="O56" s="240" t="s">
        <v>694</v>
      </c>
      <c r="P56" s="248" t="s">
        <v>695</v>
      </c>
      <c r="Q56" s="248" t="s">
        <v>81</v>
      </c>
      <c r="R56" s="248" t="s">
        <v>53</v>
      </c>
      <c r="S56" s="248" t="s">
        <v>696</v>
      </c>
      <c r="T56" s="248" t="str">
        <f t="shared" si="5"/>
        <v>ПУЧЕНЯ ОЛЬГА</v>
      </c>
      <c r="U56" s="216" t="s">
        <v>697</v>
      </c>
      <c r="V56" s="216" t="s">
        <v>698</v>
      </c>
      <c r="W56" s="216" t="s">
        <v>699</v>
      </c>
      <c r="X56" t="s">
        <v>700</v>
      </c>
      <c r="Y56" s="217" t="s">
        <v>701</v>
      </c>
      <c r="AA56" s="369">
        <f>COUNTIFS('by FF'!I:I,1,'by FF'!P:P,Y56)</f>
        <v>55</v>
      </c>
      <c r="AB56" s="7" t="str">
        <f t="shared" si="1"/>
        <v>Гресь Яна</v>
      </c>
      <c r="AC56" s="7" t="str">
        <f t="shared" si="2"/>
        <v>COMBO MIX</v>
      </c>
      <c r="AD56" s="7" t="str">
        <f t="shared" si="3"/>
        <v>COMBO MIX</v>
      </c>
    </row>
    <row r="57" spans="1:30" ht="13" hidden="1" customHeight="1" x14ac:dyDescent="0.2">
      <c r="A57" s="7">
        <f t="shared" si="4"/>
        <v>56</v>
      </c>
      <c r="B57" s="8" t="s">
        <v>350</v>
      </c>
      <c r="E57" s="11" t="s">
        <v>630</v>
      </c>
      <c r="F57" s="11" t="s">
        <v>630</v>
      </c>
      <c r="G57" s="61" t="s">
        <v>89</v>
      </c>
      <c r="H57" s="8" t="s">
        <v>702</v>
      </c>
      <c r="I57" s="209" t="s">
        <v>703</v>
      </c>
      <c r="J57" s="212"/>
      <c r="K57" s="209" t="s">
        <v>704</v>
      </c>
      <c r="L57" s="214" t="s">
        <v>272</v>
      </c>
      <c r="M57" s="215" t="s">
        <v>705</v>
      </c>
      <c r="N57" s="240" t="s">
        <v>354</v>
      </c>
      <c r="O57" s="240" t="s">
        <v>354</v>
      </c>
      <c r="P57" s="216" t="s">
        <v>706</v>
      </c>
      <c r="Q57" s="216" t="s">
        <v>707</v>
      </c>
      <c r="R57" s="216"/>
      <c r="S57" s="216"/>
      <c r="T57" s="216" t="str">
        <f t="shared" si="5"/>
        <v>СКРИПНИК НАДЕЖДА</v>
      </c>
      <c r="U57" s="216" t="s">
        <v>708</v>
      </c>
      <c r="V57" s="216"/>
      <c r="W57" s="216" t="s">
        <v>709</v>
      </c>
      <c r="X57" t="s">
        <v>710</v>
      </c>
      <c r="Y57" s="217" t="s">
        <v>711</v>
      </c>
      <c r="AA57" s="369">
        <f>COUNTIFS('by FF'!I:I,1,'by FF'!P:P,Y57)</f>
        <v>55</v>
      </c>
      <c r="AB57" s="7" t="str">
        <f t="shared" si="1"/>
        <v>Поклад Светлана</v>
      </c>
      <c r="AC57" s="7" t="str">
        <f t="shared" si="2"/>
        <v>COMBO MIX</v>
      </c>
      <c r="AD57" s="7" t="str">
        <f t="shared" si="3"/>
        <v>COMBO MIX</v>
      </c>
    </row>
    <row r="58" spans="1:30" s="17" customFormat="1" ht="13" hidden="1" customHeight="1" x14ac:dyDescent="0.2">
      <c r="A58" s="7">
        <f t="shared" si="4"/>
        <v>57</v>
      </c>
      <c r="B58" s="17" t="s">
        <v>321</v>
      </c>
      <c r="E58" s="18" t="s">
        <v>630</v>
      </c>
      <c r="F58" s="18" t="s">
        <v>630</v>
      </c>
      <c r="G58" s="70" t="s">
        <v>28</v>
      </c>
      <c r="H58" s="416" t="s">
        <v>712</v>
      </c>
      <c r="I58" s="52" t="s">
        <v>713</v>
      </c>
      <c r="J58" s="228"/>
      <c r="K58" s="52"/>
      <c r="L58" s="59" t="s">
        <v>272</v>
      </c>
      <c r="M58" s="168" t="s">
        <v>326</v>
      </c>
      <c r="N58" s="241" t="s">
        <v>714</v>
      </c>
      <c r="O58" s="241" t="s">
        <v>714</v>
      </c>
      <c r="P58" s="28" t="s">
        <v>715</v>
      </c>
      <c r="Q58" s="28" t="s">
        <v>716</v>
      </c>
      <c r="R58" s="28" t="s">
        <v>167</v>
      </c>
      <c r="S58" s="28" t="s">
        <v>717</v>
      </c>
      <c r="T58" s="28" t="str">
        <f t="shared" si="5"/>
        <v>ШЕРСТУК ОЛЕГ</v>
      </c>
      <c r="U58" s="28" t="s">
        <v>718</v>
      </c>
      <c r="V58" s="28" t="s">
        <v>719</v>
      </c>
      <c r="W58" s="28" t="s">
        <v>720</v>
      </c>
      <c r="X58" s="32" t="s">
        <v>721</v>
      </c>
      <c r="Y58" s="73" t="s">
        <v>722</v>
      </c>
      <c r="AA58" s="370">
        <f>COUNTIFS('by FF'!I:I,1,'by FF'!P:P,Y58)</f>
        <v>50</v>
      </c>
      <c r="AB58" s="7" t="str">
        <f t="shared" si="1"/>
        <v>Поклад Светлана</v>
      </c>
      <c r="AC58" s="17" t="str">
        <f t="shared" si="2"/>
        <v>COMBO MIX</v>
      </c>
      <c r="AD58" s="7" t="str">
        <f t="shared" si="3"/>
        <v>COMBO MIX</v>
      </c>
    </row>
    <row r="59" spans="1:30" ht="13" hidden="1" customHeight="1" x14ac:dyDescent="0.2">
      <c r="A59" s="7">
        <f t="shared" si="4"/>
        <v>58</v>
      </c>
      <c r="B59" s="7" t="s">
        <v>26</v>
      </c>
      <c r="E59" s="61" t="s">
        <v>89</v>
      </c>
      <c r="F59" s="61" t="s">
        <v>89</v>
      </c>
      <c r="G59" s="61" t="s">
        <v>89</v>
      </c>
      <c r="H59" s="8" t="s">
        <v>723</v>
      </c>
      <c r="I59" s="209" t="s">
        <v>724</v>
      </c>
      <c r="J59" s="212"/>
      <c r="K59" s="209"/>
      <c r="L59" s="214" t="s">
        <v>435</v>
      </c>
      <c r="M59" s="215" t="s">
        <v>32</v>
      </c>
      <c r="N59" s="240" t="s">
        <v>725</v>
      </c>
      <c r="O59" s="240" t="s">
        <v>726</v>
      </c>
      <c r="P59" s="218" t="s">
        <v>727</v>
      </c>
      <c r="Q59" s="218" t="s">
        <v>648</v>
      </c>
      <c r="R59" s="218" t="s">
        <v>405</v>
      </c>
      <c r="S59" s="218" t="s">
        <v>728</v>
      </c>
      <c r="T59" s="218" t="str">
        <f t="shared" si="5"/>
        <v>АЛЕКСЕЕНКО АННА</v>
      </c>
      <c r="U59" s="6" t="s">
        <v>729</v>
      </c>
      <c r="V59" s="6" t="s">
        <v>730</v>
      </c>
      <c r="W59" s="6" t="s">
        <v>731</v>
      </c>
      <c r="X59" t="s">
        <v>732</v>
      </c>
      <c r="Y59" s="217" t="s">
        <v>733</v>
      </c>
      <c r="AA59" s="369">
        <f>COUNTIFS('by FF'!I:I,1,'by FF'!R:R,Y59)</f>
        <v>64</v>
      </c>
      <c r="AB59" s="7" t="str">
        <f t="shared" si="1"/>
        <v>Петкевич Наталья</v>
      </c>
      <c r="AC59" s="7" t="str">
        <f t="shared" si="2"/>
        <v>OTC</v>
      </c>
      <c r="AD59" s="7" t="str">
        <f t="shared" si="3"/>
        <v>OTC</v>
      </c>
    </row>
    <row r="60" spans="1:30" ht="12.75" hidden="1" customHeight="1" x14ac:dyDescent="0.2">
      <c r="A60" s="7">
        <f t="shared" si="4"/>
        <v>59</v>
      </c>
      <c r="B60" s="7" t="s">
        <v>101</v>
      </c>
      <c r="E60" s="61" t="s">
        <v>89</v>
      </c>
      <c r="F60" s="61" t="s">
        <v>89</v>
      </c>
      <c r="G60" s="61" t="s">
        <v>89</v>
      </c>
      <c r="H60" s="8" t="s">
        <v>734</v>
      </c>
      <c r="I60" s="209" t="s">
        <v>735</v>
      </c>
      <c r="J60" s="212"/>
      <c r="K60" s="209"/>
      <c r="L60" s="214" t="s">
        <v>105</v>
      </c>
      <c r="M60" s="215" t="s">
        <v>106</v>
      </c>
      <c r="N60" s="240" t="s">
        <v>106</v>
      </c>
      <c r="O60" s="240" t="s">
        <v>106</v>
      </c>
      <c r="P60" s="216" t="s">
        <v>736</v>
      </c>
      <c r="Q60" s="216" t="s">
        <v>262</v>
      </c>
      <c r="R60" s="216" t="s">
        <v>531</v>
      </c>
      <c r="S60" s="216" t="s">
        <v>737</v>
      </c>
      <c r="T60" s="218" t="str">
        <f t="shared" si="5"/>
        <v>АНДРЮЩЕНКО ТАТЬЯНА</v>
      </c>
      <c r="U60" s="216" t="s">
        <v>738</v>
      </c>
      <c r="V60" s="216" t="s">
        <v>739</v>
      </c>
      <c r="W60" s="216" t="s">
        <v>740</v>
      </c>
      <c r="X60" t="s">
        <v>741</v>
      </c>
      <c r="Y60" s="217" t="s">
        <v>742</v>
      </c>
      <c r="AA60" s="369">
        <f>COUNTIFS('by FF'!I:I,1,'by FF'!R:R,Y60)</f>
        <v>68</v>
      </c>
      <c r="AB60" s="7" t="str">
        <f t="shared" si="1"/>
        <v>Ловицкая Юлия</v>
      </c>
      <c r="AC60" s="7" t="str">
        <f t="shared" si="2"/>
        <v>OTC</v>
      </c>
      <c r="AD60" s="7" t="str">
        <f t="shared" si="3"/>
        <v>OTC</v>
      </c>
    </row>
    <row r="61" spans="1:30" ht="13" hidden="1" customHeight="1" x14ac:dyDescent="0.2">
      <c r="A61" s="7">
        <f t="shared" si="4"/>
        <v>60</v>
      </c>
      <c r="B61" s="7" t="s">
        <v>43</v>
      </c>
      <c r="C61" s="7" t="s">
        <v>432</v>
      </c>
      <c r="D61" s="219" t="s">
        <v>743</v>
      </c>
      <c r="E61" s="61" t="s">
        <v>89</v>
      </c>
      <c r="F61" s="61" t="s">
        <v>89</v>
      </c>
      <c r="G61" s="61" t="s">
        <v>89</v>
      </c>
      <c r="H61" s="8" t="s">
        <v>744</v>
      </c>
      <c r="I61" s="209" t="s">
        <v>745</v>
      </c>
      <c r="J61" s="212"/>
      <c r="K61" s="209" t="s">
        <v>746</v>
      </c>
      <c r="L61" s="214" t="s">
        <v>435</v>
      </c>
      <c r="M61" s="215" t="s">
        <v>747</v>
      </c>
      <c r="N61" s="240" t="s">
        <v>748</v>
      </c>
      <c r="O61" s="240" t="s">
        <v>748</v>
      </c>
      <c r="P61" s="216" t="s">
        <v>749</v>
      </c>
      <c r="Q61" s="216" t="s">
        <v>551</v>
      </c>
      <c r="R61" s="216" t="s">
        <v>182</v>
      </c>
      <c r="S61" s="216" t="s">
        <v>750</v>
      </c>
      <c r="T61" s="218" t="str">
        <f t="shared" si="5"/>
        <v>БОНДУРОВИЧ АНАСТАСИЯ</v>
      </c>
      <c r="U61" s="216" t="s">
        <v>751</v>
      </c>
      <c r="V61" s="216" t="s">
        <v>752</v>
      </c>
      <c r="W61" s="216" t="s">
        <v>753</v>
      </c>
      <c r="X61" t="s">
        <v>754</v>
      </c>
      <c r="Y61" s="217" t="s">
        <v>755</v>
      </c>
      <c r="Z61" s="227" t="s">
        <v>756</v>
      </c>
      <c r="AA61" s="369">
        <f>COUNTIFS('by FF'!I:I,1,'by FF'!R:R,Y61)</f>
        <v>64</v>
      </c>
      <c r="AB61" s="7" t="str">
        <f t="shared" si="1"/>
        <v>Петкевич Наталья</v>
      </c>
      <c r="AC61" s="7" t="str">
        <f t="shared" si="2"/>
        <v>OTC</v>
      </c>
      <c r="AD61" s="7" t="str">
        <f t="shared" si="3"/>
        <v>OTC</v>
      </c>
    </row>
    <row r="62" spans="1:30" ht="13" hidden="1" customHeight="1" x14ac:dyDescent="0.2">
      <c r="A62" s="7">
        <f t="shared" si="4"/>
        <v>61</v>
      </c>
      <c r="B62" s="7" t="s">
        <v>43</v>
      </c>
      <c r="C62" s="219" t="s">
        <v>432</v>
      </c>
      <c r="D62" s="219" t="s">
        <v>61</v>
      </c>
      <c r="E62" s="61" t="s">
        <v>89</v>
      </c>
      <c r="F62" s="61" t="s">
        <v>89</v>
      </c>
      <c r="G62" s="61" t="s">
        <v>89</v>
      </c>
      <c r="H62" s="8" t="s">
        <v>757</v>
      </c>
      <c r="I62" s="209" t="s">
        <v>758</v>
      </c>
      <c r="J62" s="212"/>
      <c r="K62" s="209"/>
      <c r="L62" s="214" t="s">
        <v>105</v>
      </c>
      <c r="M62" s="215" t="s">
        <v>164</v>
      </c>
      <c r="N62" s="240" t="s">
        <v>759</v>
      </c>
      <c r="O62" s="240" t="s">
        <v>759</v>
      </c>
      <c r="P62" s="216" t="s">
        <v>760</v>
      </c>
      <c r="Q62" s="216" t="s">
        <v>223</v>
      </c>
      <c r="R62" s="216" t="s">
        <v>182</v>
      </c>
      <c r="S62" s="216" t="s">
        <v>761</v>
      </c>
      <c r="T62" s="218" t="str">
        <f t="shared" si="5"/>
        <v>БУБНОВА ЮЛИЯ</v>
      </c>
      <c r="U62" s="216" t="s">
        <v>762</v>
      </c>
      <c r="V62" s="216" t="s">
        <v>763</v>
      </c>
      <c r="W62" s="216" t="s">
        <v>764</v>
      </c>
      <c r="X62" t="s">
        <v>765</v>
      </c>
      <c r="Y62" s="217" t="s">
        <v>766</v>
      </c>
      <c r="AA62" s="369">
        <f>COUNTIFS('by FF'!I:I,1,'by FF'!R:R,Y62)</f>
        <v>65</v>
      </c>
      <c r="AB62" s="7" t="str">
        <f t="shared" si="1"/>
        <v>Ловицкая Юлия</v>
      </c>
      <c r="AC62" s="7" t="str">
        <f t="shared" si="2"/>
        <v>OTC</v>
      </c>
      <c r="AD62" s="7" t="str">
        <f t="shared" si="3"/>
        <v>OTC</v>
      </c>
    </row>
    <row r="63" spans="1:30" ht="13" hidden="1" customHeight="1" x14ac:dyDescent="0.2">
      <c r="A63" s="7">
        <f t="shared" si="4"/>
        <v>62</v>
      </c>
      <c r="B63" s="257" t="s">
        <v>120</v>
      </c>
      <c r="C63" s="7" t="s">
        <v>144</v>
      </c>
      <c r="D63" s="257"/>
      <c r="E63" s="61" t="s">
        <v>89</v>
      </c>
      <c r="F63" s="61" t="s">
        <v>89</v>
      </c>
      <c r="G63" s="71" t="s">
        <v>323</v>
      </c>
      <c r="H63" s="8" t="s">
        <v>767</v>
      </c>
      <c r="I63" s="208" t="s">
        <v>768</v>
      </c>
      <c r="J63" s="212">
        <v>44837</v>
      </c>
      <c r="K63" s="209" t="s">
        <v>769</v>
      </c>
      <c r="L63" s="214" t="s">
        <v>78</v>
      </c>
      <c r="M63" s="215" t="s">
        <v>402</v>
      </c>
      <c r="N63" s="240" t="s">
        <v>120</v>
      </c>
      <c r="O63" s="240" t="s">
        <v>120</v>
      </c>
      <c r="P63" s="216" t="s">
        <v>770</v>
      </c>
      <c r="Q63" s="216" t="s">
        <v>771</v>
      </c>
      <c r="R63" s="216" t="s">
        <v>315</v>
      </c>
      <c r="S63" s="216" t="s">
        <v>772</v>
      </c>
      <c r="T63" s="218" t="str">
        <f t="shared" si="5"/>
        <v>БУТЕНКО АЛЕКСАНДР</v>
      </c>
      <c r="U63" s="216" t="s">
        <v>773</v>
      </c>
      <c r="V63" s="216" t="s">
        <v>774</v>
      </c>
      <c r="W63" s="216" t="s">
        <v>775</v>
      </c>
      <c r="X63" s="7" t="s">
        <v>776</v>
      </c>
      <c r="Y63" s="16" t="s">
        <v>777</v>
      </c>
      <c r="Z63" s="227" t="s">
        <v>778</v>
      </c>
      <c r="AA63" s="369">
        <f>COUNTIFS('by FF'!I:I,1,'by FF'!R:R,Y63)</f>
        <v>65</v>
      </c>
      <c r="AB63" s="7" t="str">
        <f t="shared" si="1"/>
        <v>Смоляков Денис</v>
      </c>
      <c r="AC63" s="7" t="str">
        <f t="shared" si="2"/>
        <v>OTC</v>
      </c>
      <c r="AD63" s="7" t="str">
        <f t="shared" si="3"/>
        <v>OTC</v>
      </c>
    </row>
    <row r="64" spans="1:30" ht="13" hidden="1" customHeight="1" x14ac:dyDescent="0.2">
      <c r="A64" s="7">
        <f t="shared" si="4"/>
        <v>63</v>
      </c>
      <c r="B64" s="7" t="s">
        <v>43</v>
      </c>
      <c r="C64" s="7" t="s">
        <v>174</v>
      </c>
      <c r="D64" s="229" t="s">
        <v>284</v>
      </c>
      <c r="E64" s="61" t="s">
        <v>89</v>
      </c>
      <c r="F64" s="61" t="s">
        <v>89</v>
      </c>
      <c r="G64" s="61" t="s">
        <v>89</v>
      </c>
      <c r="H64" s="8" t="s">
        <v>779</v>
      </c>
      <c r="I64" s="209" t="s">
        <v>780</v>
      </c>
      <c r="J64" s="211"/>
      <c r="K64" s="209"/>
      <c r="L64" s="214" t="s">
        <v>105</v>
      </c>
      <c r="M64" s="215" t="s">
        <v>365</v>
      </c>
      <c r="N64" s="240" t="s">
        <v>781</v>
      </c>
      <c r="O64" s="240" t="s">
        <v>781</v>
      </c>
      <c r="P64" s="216" t="s">
        <v>782</v>
      </c>
      <c r="Q64" s="216" t="s">
        <v>783</v>
      </c>
      <c r="R64" s="216" t="s">
        <v>784</v>
      </c>
      <c r="S64" s="216" t="s">
        <v>785</v>
      </c>
      <c r="T64" s="218" t="str">
        <f t="shared" si="5"/>
        <v>ВОЙНИЧ МАЙЯ</v>
      </c>
      <c r="U64" s="216" t="s">
        <v>786</v>
      </c>
      <c r="V64" s="216" t="s">
        <v>787</v>
      </c>
      <c r="W64" s="216" t="s">
        <v>788</v>
      </c>
      <c r="X64" t="s">
        <v>789</v>
      </c>
      <c r="Y64" s="217" t="s">
        <v>790</v>
      </c>
      <c r="AA64" s="369">
        <f>COUNTIFS('by FF'!I:I,1,'by FF'!R:R,Y64)</f>
        <v>65</v>
      </c>
      <c r="AB64" s="7" t="str">
        <f t="shared" si="1"/>
        <v>Ловицкая Юлия</v>
      </c>
      <c r="AC64" s="7" t="str">
        <f t="shared" si="2"/>
        <v>OTC</v>
      </c>
      <c r="AD64" s="7" t="str">
        <f t="shared" si="3"/>
        <v>OTC</v>
      </c>
    </row>
    <row r="65" spans="1:33" ht="13" hidden="1" customHeight="1" x14ac:dyDescent="0.2">
      <c r="A65" s="7">
        <f t="shared" si="4"/>
        <v>64</v>
      </c>
      <c r="B65" s="7" t="s">
        <v>43</v>
      </c>
      <c r="C65" s="219" t="s">
        <v>144</v>
      </c>
      <c r="D65" s="230" t="s">
        <v>145</v>
      </c>
      <c r="E65" s="61" t="s">
        <v>89</v>
      </c>
      <c r="F65" s="61" t="s">
        <v>89</v>
      </c>
      <c r="G65" s="61" t="s">
        <v>89</v>
      </c>
      <c r="H65" s="8" t="s">
        <v>791</v>
      </c>
      <c r="I65" s="209" t="s">
        <v>792</v>
      </c>
      <c r="J65" s="212"/>
      <c r="K65" s="209" t="s">
        <v>793</v>
      </c>
      <c r="L65" s="214" t="s">
        <v>78</v>
      </c>
      <c r="M65" s="215" t="s">
        <v>794</v>
      </c>
      <c r="N65" s="389" t="s">
        <v>122</v>
      </c>
      <c r="O65" s="389" t="s">
        <v>122</v>
      </c>
      <c r="P65" s="218" t="s">
        <v>795</v>
      </c>
      <c r="Q65" s="218" t="s">
        <v>262</v>
      </c>
      <c r="R65" s="218" t="s">
        <v>53</v>
      </c>
      <c r="S65" s="218" t="s">
        <v>796</v>
      </c>
      <c r="T65" s="218" t="str">
        <f t="shared" si="5"/>
        <v>ГАРБАЧЕНОК ТАТЬЯНА</v>
      </c>
      <c r="U65" s="216" t="s">
        <v>797</v>
      </c>
      <c r="V65" s="216" t="s">
        <v>798</v>
      </c>
      <c r="W65" s="216" t="s">
        <v>799</v>
      </c>
      <c r="X65" t="s">
        <v>800</v>
      </c>
      <c r="Y65" s="217" t="s">
        <v>801</v>
      </c>
      <c r="AA65" s="369">
        <f>COUNTIFS('by FF'!I:I,1,'by FF'!R:R,Y65)</f>
        <v>65</v>
      </c>
      <c r="AB65" s="7" t="str">
        <f t="shared" si="1"/>
        <v>Смоляков Денис</v>
      </c>
      <c r="AC65" s="7" t="str">
        <f t="shared" si="2"/>
        <v>OTC</v>
      </c>
      <c r="AD65" s="7" t="str">
        <f t="shared" si="3"/>
        <v>OTC</v>
      </c>
    </row>
    <row r="66" spans="1:33" ht="13" hidden="1" customHeight="1" x14ac:dyDescent="0.2">
      <c r="A66" s="7">
        <f t="shared" si="4"/>
        <v>65</v>
      </c>
      <c r="B66" s="7" t="s">
        <v>189</v>
      </c>
      <c r="E66" s="61" t="s">
        <v>89</v>
      </c>
      <c r="F66" s="61" t="s">
        <v>89</v>
      </c>
      <c r="G66" s="61" t="s">
        <v>89</v>
      </c>
      <c r="H66" s="8" t="s">
        <v>802</v>
      </c>
      <c r="I66" s="209" t="s">
        <v>803</v>
      </c>
      <c r="J66" s="211"/>
      <c r="K66" s="209"/>
      <c r="L66" s="214" t="s">
        <v>192</v>
      </c>
      <c r="M66" s="215" t="s">
        <v>804</v>
      </c>
      <c r="N66" s="240" t="s">
        <v>805</v>
      </c>
      <c r="O66" s="240" t="s">
        <v>805</v>
      </c>
      <c r="P66" s="216" t="s">
        <v>806</v>
      </c>
      <c r="Q66" s="216" t="s">
        <v>807</v>
      </c>
      <c r="R66" s="216" t="s">
        <v>196</v>
      </c>
      <c r="S66" s="216" t="s">
        <v>808</v>
      </c>
      <c r="T66" s="218" t="str">
        <f t="shared" si="5"/>
        <v>ГВОЗДЕВА ЕКАТЕРИНА</v>
      </c>
      <c r="U66" s="216" t="s">
        <v>809</v>
      </c>
      <c r="V66" s="216" t="s">
        <v>810</v>
      </c>
      <c r="W66" s="216" t="s">
        <v>811</v>
      </c>
      <c r="X66" t="s">
        <v>812</v>
      </c>
      <c r="Y66" s="217" t="s">
        <v>813</v>
      </c>
      <c r="AA66" s="369">
        <f>COUNTIFS('by FF'!I:I,1,'by FF'!R:R,Y66)</f>
        <v>64</v>
      </c>
      <c r="AB66" s="7" t="str">
        <f t="shared" si="1"/>
        <v>Туманова Светлана</v>
      </c>
      <c r="AC66" s="7" t="str">
        <f t="shared" si="2"/>
        <v>OTC</v>
      </c>
      <c r="AD66" s="7" t="str">
        <f t="shared" si="3"/>
        <v>OTC</v>
      </c>
    </row>
    <row r="67" spans="1:33" ht="13" hidden="1" customHeight="1" x14ac:dyDescent="0.2">
      <c r="A67" s="7">
        <f t="shared" si="4"/>
        <v>66</v>
      </c>
      <c r="B67" s="7" t="s">
        <v>269</v>
      </c>
      <c r="E67" s="61" t="s">
        <v>89</v>
      </c>
      <c r="F67" s="61" t="s">
        <v>89</v>
      </c>
      <c r="G67" s="61" t="s">
        <v>89</v>
      </c>
      <c r="H67" s="8" t="s">
        <v>814</v>
      </c>
      <c r="I67" s="209" t="s">
        <v>815</v>
      </c>
      <c r="J67" s="211"/>
      <c r="K67" s="209"/>
      <c r="L67" s="214" t="s">
        <v>272</v>
      </c>
      <c r="M67" s="215" t="s">
        <v>816</v>
      </c>
      <c r="N67" s="240" t="s">
        <v>817</v>
      </c>
      <c r="O67" s="240" t="s">
        <v>817</v>
      </c>
      <c r="P67" s="216" t="s">
        <v>818</v>
      </c>
      <c r="Q67" s="216" t="s">
        <v>52</v>
      </c>
      <c r="R67" s="216" t="s">
        <v>249</v>
      </c>
      <c r="S67" s="216" t="s">
        <v>819</v>
      </c>
      <c r="T67" s="218" t="str">
        <f t="shared" si="5"/>
        <v>ДАВИДЮК НАТАЛЬЯ</v>
      </c>
      <c r="U67" s="216" t="s">
        <v>820</v>
      </c>
      <c r="V67" s="216" t="s">
        <v>821</v>
      </c>
      <c r="W67" s="216" t="s">
        <v>822</v>
      </c>
      <c r="X67" t="s">
        <v>823</v>
      </c>
      <c r="Y67" s="217" t="s">
        <v>824</v>
      </c>
      <c r="AA67" s="369">
        <f>COUNTIFS('by FF'!I:I,1,'by FF'!R:R,Y67)</f>
        <v>64</v>
      </c>
      <c r="AB67" s="7" t="str">
        <f t="shared" ref="AB67:AB84" si="6">L67</f>
        <v>Поклад Светлана</v>
      </c>
      <c r="AC67" s="7" t="str">
        <f t="shared" ref="AC67:AC92" si="7">F67</f>
        <v>OTC</v>
      </c>
      <c r="AD67" s="7" t="str">
        <f t="shared" ref="AD67:AD92" si="8">E67</f>
        <v>OTC</v>
      </c>
      <c r="AG67" s="390"/>
    </row>
    <row r="68" spans="1:33" ht="13" hidden="1" customHeight="1" x14ac:dyDescent="0.2">
      <c r="A68" s="7">
        <f t="shared" ref="A68:A84" si="9">A67+1</f>
        <v>67</v>
      </c>
      <c r="B68" s="7" t="s">
        <v>26</v>
      </c>
      <c r="E68" s="69" t="s">
        <v>27</v>
      </c>
      <c r="F68" s="61" t="s">
        <v>89</v>
      </c>
      <c r="G68" s="69" t="s">
        <v>28</v>
      </c>
      <c r="H68" s="8" t="s">
        <v>825</v>
      </c>
      <c r="I68" s="209" t="s">
        <v>826</v>
      </c>
      <c r="J68" s="212"/>
      <c r="K68" s="209"/>
      <c r="L68" s="214" t="s">
        <v>31</v>
      </c>
      <c r="M68" s="215" t="s">
        <v>827</v>
      </c>
      <c r="N68" s="240" t="s">
        <v>828</v>
      </c>
      <c r="O68" s="240" t="s">
        <v>828</v>
      </c>
      <c r="P68" s="216" t="s">
        <v>829</v>
      </c>
      <c r="Q68" s="216" t="s">
        <v>52</v>
      </c>
      <c r="R68" s="216" t="s">
        <v>830</v>
      </c>
      <c r="S68" s="216" t="s">
        <v>831</v>
      </c>
      <c r="T68" s="218" t="str">
        <f t="shared" si="5"/>
        <v>ДОВБАШ НАТАЛЬЯ</v>
      </c>
      <c r="U68" s="216" t="s">
        <v>832</v>
      </c>
      <c r="V68" s="216" t="s">
        <v>833</v>
      </c>
      <c r="W68" s="216" t="s">
        <v>834</v>
      </c>
      <c r="X68" t="s">
        <v>835</v>
      </c>
      <c r="Y68" s="217" t="s">
        <v>836</v>
      </c>
      <c r="AA68" s="369">
        <f>COUNTIFS('by FF'!I:I,1,'by FF'!R:R,Y68)</f>
        <v>62</v>
      </c>
      <c r="AB68" s="7" t="str">
        <f t="shared" si="6"/>
        <v>Ракитский Евгений</v>
      </c>
      <c r="AC68" s="7" t="str">
        <f t="shared" si="7"/>
        <v>OTC</v>
      </c>
      <c r="AD68" s="7" t="str">
        <f t="shared" si="8"/>
        <v>COMBO1</v>
      </c>
    </row>
    <row r="69" spans="1:33" ht="13" hidden="1" customHeight="1" x14ac:dyDescent="0.2">
      <c r="A69" s="7">
        <f t="shared" si="9"/>
        <v>68</v>
      </c>
      <c r="B69" s="7" t="s">
        <v>269</v>
      </c>
      <c r="E69" s="61" t="s">
        <v>89</v>
      </c>
      <c r="F69" s="61" t="s">
        <v>89</v>
      </c>
      <c r="G69" s="61" t="s">
        <v>89</v>
      </c>
      <c r="H69" s="8" t="s">
        <v>837</v>
      </c>
      <c r="I69" s="209" t="s">
        <v>838</v>
      </c>
      <c r="J69" s="211"/>
      <c r="K69" s="209" t="s">
        <v>839</v>
      </c>
      <c r="L69" s="214" t="s">
        <v>272</v>
      </c>
      <c r="M69" s="215" t="s">
        <v>840</v>
      </c>
      <c r="N69" s="240" t="s">
        <v>841</v>
      </c>
      <c r="O69" s="240" t="s">
        <v>841</v>
      </c>
      <c r="P69" s="216" t="s">
        <v>842</v>
      </c>
      <c r="Q69" s="216" t="s">
        <v>508</v>
      </c>
      <c r="R69" s="216" t="s">
        <v>343</v>
      </c>
      <c r="S69" s="216" t="s">
        <v>843</v>
      </c>
      <c r="T69" s="218" t="str">
        <f t="shared" ref="T69:T83" si="10">UPPER(CONCATENATE(P69," ",Q69))</f>
        <v>ЖДАНЮК СВЕТЛАНА</v>
      </c>
      <c r="U69" s="216" t="s">
        <v>844</v>
      </c>
      <c r="V69" s="216" t="s">
        <v>845</v>
      </c>
      <c r="W69" s="216" t="s">
        <v>846</v>
      </c>
      <c r="X69" t="s">
        <v>847</v>
      </c>
      <c r="Y69" s="217" t="s">
        <v>848</v>
      </c>
      <c r="AA69" s="369">
        <f>COUNTIFS('by FF'!I:I,1,'by FF'!R:R,Y69)</f>
        <v>63</v>
      </c>
      <c r="AB69" s="7" t="str">
        <f t="shared" si="6"/>
        <v>Поклад Светлана</v>
      </c>
      <c r="AC69" s="7" t="str">
        <f t="shared" si="7"/>
        <v>OTC</v>
      </c>
      <c r="AD69" s="7" t="str">
        <f t="shared" si="8"/>
        <v>OTC</v>
      </c>
    </row>
    <row r="70" spans="1:33" ht="13" hidden="1" customHeight="1" x14ac:dyDescent="0.2">
      <c r="A70" s="7">
        <f t="shared" si="9"/>
        <v>69</v>
      </c>
      <c r="B70" s="7" t="s">
        <v>189</v>
      </c>
      <c r="E70" s="69" t="s">
        <v>27</v>
      </c>
      <c r="F70" s="61" t="s">
        <v>89</v>
      </c>
      <c r="G70" s="69" t="s">
        <v>28</v>
      </c>
      <c r="H70" s="8" t="s">
        <v>849</v>
      </c>
      <c r="I70" s="209" t="s">
        <v>850</v>
      </c>
      <c r="J70" s="212"/>
      <c r="K70" s="209"/>
      <c r="L70" s="214" t="s">
        <v>192</v>
      </c>
      <c r="M70" s="215" t="s">
        <v>851</v>
      </c>
      <c r="N70" s="240" t="s">
        <v>852</v>
      </c>
      <c r="O70" s="240" t="s">
        <v>852</v>
      </c>
      <c r="P70" s="6" t="s">
        <v>853</v>
      </c>
      <c r="Q70" s="6" t="s">
        <v>223</v>
      </c>
      <c r="R70" s="6" t="s">
        <v>249</v>
      </c>
      <c r="S70" s="6" t="s">
        <v>854</v>
      </c>
      <c r="T70" s="218" t="str">
        <f t="shared" si="10"/>
        <v>ЗАЙКО ЮЛИЯ</v>
      </c>
      <c r="U70" s="6" t="s">
        <v>855</v>
      </c>
      <c r="V70" s="6" t="s">
        <v>856</v>
      </c>
      <c r="W70" s="6" t="s">
        <v>857</v>
      </c>
      <c r="X70" t="s">
        <v>858</v>
      </c>
      <c r="Y70" s="217" t="s">
        <v>859</v>
      </c>
      <c r="AA70" s="369">
        <f>COUNTIFS('by FF'!I:I,1,'by FF'!R:R,Y70)</f>
        <v>67</v>
      </c>
      <c r="AB70" s="7" t="str">
        <f t="shared" si="6"/>
        <v>Туманова Светлана</v>
      </c>
      <c r="AC70" s="7" t="str">
        <f t="shared" si="7"/>
        <v>OTC</v>
      </c>
      <c r="AD70" s="7" t="str">
        <f t="shared" si="8"/>
        <v>COMBO1</v>
      </c>
    </row>
    <row r="71" spans="1:33" ht="13" customHeight="1" x14ac:dyDescent="0.2">
      <c r="A71" s="7">
        <f t="shared" si="9"/>
        <v>70</v>
      </c>
      <c r="B71" s="7" t="s">
        <v>43</v>
      </c>
      <c r="C71" s="8" t="s">
        <v>203</v>
      </c>
      <c r="D71" s="8" t="s">
        <v>860</v>
      </c>
      <c r="E71" s="10" t="s">
        <v>88</v>
      </c>
      <c r="F71" s="61" t="s">
        <v>89</v>
      </c>
      <c r="G71" s="61" t="s">
        <v>89</v>
      </c>
      <c r="H71" s="8" t="s">
        <v>861</v>
      </c>
      <c r="I71" s="209" t="s">
        <v>862</v>
      </c>
      <c r="J71" s="212"/>
      <c r="K71" s="209" t="s">
        <v>863</v>
      </c>
      <c r="L71" s="214" t="s">
        <v>435</v>
      </c>
      <c r="M71" s="215" t="s">
        <v>864</v>
      </c>
      <c r="N71" s="240" t="s">
        <v>865</v>
      </c>
      <c r="O71" s="240" t="s">
        <v>865</v>
      </c>
      <c r="P71" s="216" t="s">
        <v>866</v>
      </c>
      <c r="Q71" s="216" t="s">
        <v>223</v>
      </c>
      <c r="R71" s="216" t="s">
        <v>531</v>
      </c>
      <c r="S71" s="216" t="s">
        <v>867</v>
      </c>
      <c r="T71" s="218" t="str">
        <f t="shared" si="10"/>
        <v>КЛЯНКОВСКАЯ ЮЛИЯ</v>
      </c>
      <c r="U71" s="216" t="s">
        <v>868</v>
      </c>
      <c r="V71" s="216" t="s">
        <v>869</v>
      </c>
      <c r="W71" s="216" t="s">
        <v>870</v>
      </c>
      <c r="X71" t="s">
        <v>871</v>
      </c>
      <c r="Y71" s="217" t="s">
        <v>872</v>
      </c>
      <c r="Z71" s="227" t="s">
        <v>873</v>
      </c>
      <c r="AA71" s="369">
        <f>COUNTIFS('by FF'!I:I,1,'by FF'!R:R,Y71)</f>
        <v>65</v>
      </c>
      <c r="AB71" s="7" t="str">
        <f t="shared" si="6"/>
        <v>Петкевич Наталья</v>
      </c>
      <c r="AC71" s="7" t="str">
        <f t="shared" si="7"/>
        <v>OTC</v>
      </c>
      <c r="AD71" s="7" t="str">
        <f t="shared" si="8"/>
        <v>COMBO2</v>
      </c>
    </row>
    <row r="72" spans="1:33" ht="13" hidden="1" customHeight="1" x14ac:dyDescent="0.2">
      <c r="A72" s="7">
        <f t="shared" si="9"/>
        <v>71</v>
      </c>
      <c r="B72" s="7" t="s">
        <v>75</v>
      </c>
      <c r="E72" s="61" t="s">
        <v>89</v>
      </c>
      <c r="F72" s="61" t="s">
        <v>89</v>
      </c>
      <c r="G72" s="61" t="s">
        <v>89</v>
      </c>
      <c r="H72" s="8" t="s">
        <v>874</v>
      </c>
      <c r="I72" s="209" t="s">
        <v>875</v>
      </c>
      <c r="J72" s="220"/>
      <c r="K72" s="209"/>
      <c r="L72" s="214" t="s">
        <v>78</v>
      </c>
      <c r="M72" s="215" t="s">
        <v>876</v>
      </c>
      <c r="N72" s="240" t="s">
        <v>95</v>
      </c>
      <c r="O72" s="240" t="s">
        <v>95</v>
      </c>
      <c r="P72" s="6" t="s">
        <v>877</v>
      </c>
      <c r="Q72" s="6" t="s">
        <v>81</v>
      </c>
      <c r="R72" s="6"/>
      <c r="S72" s="6"/>
      <c r="T72" s="218" t="str">
        <f t="shared" si="10"/>
        <v>КОВШ ОЛЬГА</v>
      </c>
      <c r="U72" s="6" t="s">
        <v>878</v>
      </c>
      <c r="V72" s="6"/>
      <c r="W72" s="6" t="s">
        <v>879</v>
      </c>
      <c r="X72" t="s">
        <v>880</v>
      </c>
      <c r="Y72" s="217" t="s">
        <v>881</v>
      </c>
      <c r="AA72" s="369">
        <f>COUNTIFS('by FF'!I:I,1,'by FF'!R:R,Y72)</f>
        <v>71</v>
      </c>
      <c r="AB72" s="7" t="str">
        <f t="shared" si="6"/>
        <v>Смоляков Денис</v>
      </c>
      <c r="AC72" s="7" t="str">
        <f t="shared" si="7"/>
        <v>OTC</v>
      </c>
      <c r="AD72" s="7" t="str">
        <f t="shared" si="8"/>
        <v>OTC</v>
      </c>
    </row>
    <row r="73" spans="1:33" ht="13" hidden="1" customHeight="1" x14ac:dyDescent="0.2">
      <c r="A73" s="7">
        <f t="shared" si="9"/>
        <v>72</v>
      </c>
      <c r="B73" s="7" t="s">
        <v>43</v>
      </c>
      <c r="D73" s="219" t="s">
        <v>160</v>
      </c>
      <c r="E73" s="71" t="s">
        <v>323</v>
      </c>
      <c r="F73" s="61" t="s">
        <v>89</v>
      </c>
      <c r="G73" s="61" t="s">
        <v>89</v>
      </c>
      <c r="H73" s="8" t="s">
        <v>882</v>
      </c>
      <c r="I73" s="208" t="s">
        <v>883</v>
      </c>
      <c r="J73" s="212">
        <v>44830</v>
      </c>
      <c r="K73" s="209" t="s">
        <v>884</v>
      </c>
      <c r="L73" s="214" t="s">
        <v>93</v>
      </c>
      <c r="M73" s="215"/>
      <c r="N73" s="240" t="s">
        <v>885</v>
      </c>
      <c r="O73" s="240" t="s">
        <v>885</v>
      </c>
      <c r="P73" s="216" t="s">
        <v>886</v>
      </c>
      <c r="Q73" s="216" t="s">
        <v>707</v>
      </c>
      <c r="R73" s="216" t="s">
        <v>249</v>
      </c>
      <c r="S73" s="216" t="s">
        <v>887</v>
      </c>
      <c r="T73" s="218" t="str">
        <f t="shared" si="10"/>
        <v>КОЛОСОВСКАЯ НАДЕЖДА</v>
      </c>
      <c r="U73" s="216" t="s">
        <v>888</v>
      </c>
      <c r="V73" s="216" t="s">
        <v>889</v>
      </c>
      <c r="W73" s="216" t="s">
        <v>890</v>
      </c>
      <c r="X73" t="s">
        <v>891</v>
      </c>
      <c r="Y73" s="253" t="s">
        <v>892</v>
      </c>
      <c r="Z73" s="227" t="s">
        <v>893</v>
      </c>
      <c r="AA73" s="369">
        <f>COUNTIFS('by FF'!I:I,1,'by FF'!R:R,Y73)</f>
        <v>66</v>
      </c>
      <c r="AB73" s="7" t="str">
        <f t="shared" si="6"/>
        <v>Мороз Александр</v>
      </c>
      <c r="AC73" s="7" t="str">
        <f t="shared" si="7"/>
        <v>OTC</v>
      </c>
      <c r="AD73" s="7" t="str">
        <f t="shared" si="8"/>
        <v>CARDIO1</v>
      </c>
    </row>
    <row r="74" spans="1:33" ht="13" hidden="1" customHeight="1" x14ac:dyDescent="0.2">
      <c r="A74" s="7">
        <f t="shared" si="9"/>
        <v>73</v>
      </c>
      <c r="B74" s="7" t="s">
        <v>43</v>
      </c>
      <c r="C74" s="8" t="s">
        <v>386</v>
      </c>
      <c r="D74" s="8" t="s">
        <v>45</v>
      </c>
      <c r="E74" s="61" t="s">
        <v>89</v>
      </c>
      <c r="F74" s="61" t="s">
        <v>89</v>
      </c>
      <c r="G74" s="61" t="s">
        <v>89</v>
      </c>
      <c r="H74" s="8" t="s">
        <v>894</v>
      </c>
      <c r="I74" s="210" t="s">
        <v>895</v>
      </c>
      <c r="J74" s="213"/>
      <c r="K74" s="210"/>
      <c r="L74" s="214" t="s">
        <v>78</v>
      </c>
      <c r="M74" s="215" t="s">
        <v>896</v>
      </c>
      <c r="N74" s="389" t="s">
        <v>122</v>
      </c>
      <c r="O74" s="389" t="s">
        <v>122</v>
      </c>
      <c r="P74" s="6" t="s">
        <v>897</v>
      </c>
      <c r="Q74" s="6" t="s">
        <v>648</v>
      </c>
      <c r="R74" s="218" t="s">
        <v>379</v>
      </c>
      <c r="S74" s="6" t="s">
        <v>898</v>
      </c>
      <c r="T74" s="218" t="str">
        <f t="shared" si="10"/>
        <v>МАХАНЬКОВА АННА</v>
      </c>
      <c r="U74" s="6" t="s">
        <v>899</v>
      </c>
      <c r="V74" s="6" t="s">
        <v>900</v>
      </c>
      <c r="W74" s="6" t="s">
        <v>901</v>
      </c>
      <c r="X74" t="s">
        <v>902</v>
      </c>
      <c r="Y74" s="217" t="s">
        <v>903</v>
      </c>
      <c r="AA74" s="369">
        <f>COUNTIFS('by FF'!I:I,1,'by FF'!R:R,Y74)</f>
        <v>65</v>
      </c>
      <c r="AB74" s="7" t="str">
        <f t="shared" si="6"/>
        <v>Смоляков Денис</v>
      </c>
      <c r="AC74" s="7" t="str">
        <f t="shared" si="7"/>
        <v>OTC</v>
      </c>
      <c r="AD74" s="7" t="str">
        <f t="shared" si="8"/>
        <v>OTC</v>
      </c>
    </row>
    <row r="75" spans="1:33" ht="13" hidden="1" customHeight="1" x14ac:dyDescent="0.2">
      <c r="A75" s="7">
        <f t="shared" si="9"/>
        <v>74</v>
      </c>
      <c r="B75" s="7" t="s">
        <v>43</v>
      </c>
      <c r="C75" s="7" t="s">
        <v>174</v>
      </c>
      <c r="D75" s="229" t="s">
        <v>284</v>
      </c>
      <c r="E75" s="61" t="s">
        <v>89</v>
      </c>
      <c r="F75" s="61" t="s">
        <v>89</v>
      </c>
      <c r="G75" s="61" t="s">
        <v>89</v>
      </c>
      <c r="H75" s="8" t="s">
        <v>904</v>
      </c>
      <c r="I75" s="209" t="s">
        <v>905</v>
      </c>
      <c r="J75" s="211"/>
      <c r="K75" s="209"/>
      <c r="L75" s="214" t="s">
        <v>78</v>
      </c>
      <c r="M75" s="215" t="s">
        <v>906</v>
      </c>
      <c r="N75" s="240" t="s">
        <v>907</v>
      </c>
      <c r="O75" s="240" t="s">
        <v>907</v>
      </c>
      <c r="P75" s="216" t="s">
        <v>908</v>
      </c>
      <c r="Q75" s="216" t="s">
        <v>81</v>
      </c>
      <c r="R75" s="216" t="s">
        <v>343</v>
      </c>
      <c r="S75" s="216" t="s">
        <v>909</v>
      </c>
      <c r="T75" s="218" t="str">
        <f t="shared" si="10"/>
        <v>НАЗАРОВА ОЛЬГА</v>
      </c>
      <c r="U75" s="216" t="s">
        <v>910</v>
      </c>
      <c r="V75" s="216" t="s">
        <v>911</v>
      </c>
      <c r="W75" s="216" t="s">
        <v>912</v>
      </c>
      <c r="X75" t="s">
        <v>913</v>
      </c>
      <c r="Y75" s="217" t="s">
        <v>914</v>
      </c>
      <c r="AA75" s="369">
        <f>COUNTIFS('by FF'!I:I,1,'by FF'!R:R,Y75)</f>
        <v>64</v>
      </c>
      <c r="AB75" s="7" t="str">
        <f t="shared" si="6"/>
        <v>Смоляков Денис</v>
      </c>
      <c r="AC75" s="7" t="str">
        <f t="shared" si="7"/>
        <v>OTC</v>
      </c>
      <c r="AD75" s="7" t="str">
        <f t="shared" si="8"/>
        <v>OTC</v>
      </c>
    </row>
    <row r="76" spans="1:33" ht="13" hidden="1" customHeight="1" x14ac:dyDescent="0.2">
      <c r="A76" s="7">
        <f t="shared" si="9"/>
        <v>75</v>
      </c>
      <c r="B76" s="7" t="s">
        <v>26</v>
      </c>
      <c r="E76" s="61" t="s">
        <v>89</v>
      </c>
      <c r="F76" s="61" t="s">
        <v>89</v>
      </c>
      <c r="G76" s="61" t="s">
        <v>89</v>
      </c>
      <c r="I76" s="421" t="s">
        <v>915</v>
      </c>
      <c r="J76" s="211"/>
      <c r="K76" s="209" t="s">
        <v>916</v>
      </c>
      <c r="L76" s="214" t="s">
        <v>435</v>
      </c>
      <c r="M76" s="215" t="s">
        <v>917</v>
      </c>
      <c r="N76" s="240" t="s">
        <v>918</v>
      </c>
      <c r="O76" s="240" t="s">
        <v>919</v>
      </c>
      <c r="P76" s="216"/>
      <c r="Q76" s="216"/>
      <c r="R76" s="216"/>
      <c r="S76" s="216"/>
      <c r="T76" s="218" t="str">
        <f t="shared" si="10"/>
        <v xml:space="preserve"> </v>
      </c>
      <c r="U76" s="216"/>
      <c r="V76" s="216"/>
      <c r="W76" s="216"/>
      <c r="X76"/>
      <c r="Y76" s="217" t="s">
        <v>920</v>
      </c>
      <c r="AA76" s="369">
        <f>COUNTIFS('by FF'!I:I,1,'by FF'!R:R,Y76)</f>
        <v>51</v>
      </c>
      <c r="AB76" s="7" t="str">
        <f t="shared" si="6"/>
        <v>Петкевич Наталья</v>
      </c>
      <c r="AC76" s="7" t="str">
        <f t="shared" si="7"/>
        <v>OTC</v>
      </c>
      <c r="AD76" s="7" t="str">
        <f t="shared" si="8"/>
        <v>OTC</v>
      </c>
    </row>
    <row r="77" spans="1:33" ht="12.75" hidden="1" customHeight="1" x14ac:dyDescent="0.2">
      <c r="A77" s="7">
        <f t="shared" si="9"/>
        <v>76</v>
      </c>
      <c r="B77" s="7" t="s">
        <v>75</v>
      </c>
      <c r="E77" s="61" t="s">
        <v>89</v>
      </c>
      <c r="F77" s="61" t="s">
        <v>89</v>
      </c>
      <c r="G77" s="61" t="s">
        <v>89</v>
      </c>
      <c r="H77" s="8" t="s">
        <v>921</v>
      </c>
      <c r="I77" s="209" t="s">
        <v>922</v>
      </c>
      <c r="J77" s="212"/>
      <c r="K77" s="209"/>
      <c r="L77" s="214" t="s">
        <v>78</v>
      </c>
      <c r="M77" s="215" t="s">
        <v>923</v>
      </c>
      <c r="N77" s="240" t="s">
        <v>79</v>
      </c>
      <c r="O77" s="240" t="s">
        <v>79</v>
      </c>
      <c r="P77" s="216" t="s">
        <v>924</v>
      </c>
      <c r="Q77" s="216" t="s">
        <v>81</v>
      </c>
      <c r="R77" s="216" t="s">
        <v>249</v>
      </c>
      <c r="S77" s="216" t="s">
        <v>925</v>
      </c>
      <c r="T77" s="218" t="str">
        <f t="shared" si="10"/>
        <v>РОМАНЧУК ОЛЬГА</v>
      </c>
      <c r="U77" s="216" t="s">
        <v>926</v>
      </c>
      <c r="V77" s="216" t="s">
        <v>927</v>
      </c>
      <c r="W77" s="216" t="s">
        <v>928</v>
      </c>
      <c r="X77" t="s">
        <v>929</v>
      </c>
      <c r="Y77" s="217" t="s">
        <v>930</v>
      </c>
      <c r="AA77" s="369">
        <f>COUNTIFS('by FF'!I:I,1,'by FF'!R:R,Y77)</f>
        <v>69</v>
      </c>
      <c r="AB77" s="7" t="str">
        <f t="shared" si="6"/>
        <v>Смоляков Денис</v>
      </c>
      <c r="AC77" s="7" t="str">
        <f t="shared" si="7"/>
        <v>OTC</v>
      </c>
      <c r="AD77" s="7" t="str">
        <f t="shared" si="8"/>
        <v>OTC</v>
      </c>
    </row>
    <row r="78" spans="1:33" ht="13" hidden="1" customHeight="1" x14ac:dyDescent="0.2">
      <c r="A78" s="7">
        <f t="shared" si="9"/>
        <v>77</v>
      </c>
      <c r="B78" s="7" t="s">
        <v>43</v>
      </c>
      <c r="C78" s="219" t="s">
        <v>386</v>
      </c>
      <c r="D78" s="219" t="s">
        <v>204</v>
      </c>
      <c r="E78" s="61" t="s">
        <v>89</v>
      </c>
      <c r="F78" s="61" t="s">
        <v>89</v>
      </c>
      <c r="G78" s="61" t="s">
        <v>89</v>
      </c>
      <c r="H78" s="8" t="s">
        <v>931</v>
      </c>
      <c r="I78" s="209" t="s">
        <v>932</v>
      </c>
      <c r="J78" s="212"/>
      <c r="K78" s="209"/>
      <c r="L78" s="214" t="s">
        <v>105</v>
      </c>
      <c r="M78" s="215" t="s">
        <v>933</v>
      </c>
      <c r="N78" s="240" t="s">
        <v>934</v>
      </c>
      <c r="O78" s="240" t="s">
        <v>934</v>
      </c>
      <c r="P78" s="216" t="s">
        <v>935</v>
      </c>
      <c r="Q78" s="216" t="s">
        <v>356</v>
      </c>
      <c r="R78" s="216" t="s">
        <v>249</v>
      </c>
      <c r="S78" s="216" t="s">
        <v>936</v>
      </c>
      <c r="T78" s="218" t="str">
        <f t="shared" si="10"/>
        <v>РУБАНОВА ИРИНА</v>
      </c>
      <c r="U78" s="216" t="s">
        <v>937</v>
      </c>
      <c r="V78" s="216" t="s">
        <v>938</v>
      </c>
      <c r="W78" s="216" t="s">
        <v>939</v>
      </c>
      <c r="X78" t="s">
        <v>940</v>
      </c>
      <c r="Y78" s="217" t="s">
        <v>941</v>
      </c>
      <c r="AA78" s="369">
        <f>COUNTIFS('by FF'!I:I,1,'by FF'!R:R,Y78)</f>
        <v>65</v>
      </c>
      <c r="AB78" s="7" t="str">
        <f t="shared" si="6"/>
        <v>Ловицкая Юлия</v>
      </c>
      <c r="AC78" s="7" t="str">
        <f t="shared" si="7"/>
        <v>OTC</v>
      </c>
      <c r="AD78" s="7" t="str">
        <f t="shared" si="8"/>
        <v>OTC</v>
      </c>
    </row>
    <row r="79" spans="1:33" ht="13" hidden="1" customHeight="1" x14ac:dyDescent="0.2">
      <c r="A79" s="7">
        <f t="shared" si="9"/>
        <v>78</v>
      </c>
      <c r="B79" s="7" t="s">
        <v>269</v>
      </c>
      <c r="E79" s="69" t="s">
        <v>27</v>
      </c>
      <c r="F79" s="61" t="s">
        <v>89</v>
      </c>
      <c r="G79" s="69" t="s">
        <v>28</v>
      </c>
      <c r="H79" s="8" t="s">
        <v>942</v>
      </c>
      <c r="I79" s="210" t="s">
        <v>943</v>
      </c>
      <c r="J79" s="213"/>
      <c r="K79" s="210"/>
      <c r="L79" s="214" t="s">
        <v>272</v>
      </c>
      <c r="M79" s="215" t="s">
        <v>944</v>
      </c>
      <c r="N79" s="240" t="s">
        <v>945</v>
      </c>
      <c r="O79" s="240" t="s">
        <v>945</v>
      </c>
      <c r="P79" s="6" t="s">
        <v>946</v>
      </c>
      <c r="Q79" s="6" t="s">
        <v>52</v>
      </c>
      <c r="R79" s="6" t="s">
        <v>947</v>
      </c>
      <c r="S79" s="6" t="s">
        <v>948</v>
      </c>
      <c r="T79" s="218" t="str">
        <f t="shared" si="10"/>
        <v>СИДОРУК НАТАЛЬЯ</v>
      </c>
      <c r="U79" s="6" t="s">
        <v>949</v>
      </c>
      <c r="V79" s="6" t="s">
        <v>950</v>
      </c>
      <c r="W79" s="6" t="s">
        <v>951</v>
      </c>
      <c r="X79" t="s">
        <v>952</v>
      </c>
      <c r="Y79" s="217" t="s">
        <v>953</v>
      </c>
      <c r="AA79" s="369">
        <f>COUNTIFS('by FF'!I:I,1,'by FF'!R:R,Y79)</f>
        <v>65</v>
      </c>
      <c r="AB79" s="7" t="str">
        <f t="shared" si="6"/>
        <v>Поклад Светлана</v>
      </c>
      <c r="AC79" s="7" t="str">
        <f t="shared" si="7"/>
        <v>OTC</v>
      </c>
      <c r="AD79" s="7" t="str">
        <f t="shared" si="8"/>
        <v>COMBO1</v>
      </c>
    </row>
    <row r="80" spans="1:33" ht="13" hidden="1" customHeight="1" x14ac:dyDescent="0.2">
      <c r="A80" s="7">
        <f t="shared" si="9"/>
        <v>79</v>
      </c>
      <c r="B80" s="7" t="s">
        <v>43</v>
      </c>
      <c r="C80" s="7" t="s">
        <v>174</v>
      </c>
      <c r="D80" s="219" t="s">
        <v>175</v>
      </c>
      <c r="E80" s="10" t="s">
        <v>88</v>
      </c>
      <c r="F80" s="61" t="s">
        <v>89</v>
      </c>
      <c r="G80" s="69" t="s">
        <v>28</v>
      </c>
      <c r="H80" s="8" t="s">
        <v>954</v>
      </c>
      <c r="I80" s="209" t="s">
        <v>955</v>
      </c>
      <c r="J80" s="220"/>
      <c r="K80" s="209" t="s">
        <v>956</v>
      </c>
      <c r="L80" s="214" t="s">
        <v>435</v>
      </c>
      <c r="M80" s="215" t="s">
        <v>365</v>
      </c>
      <c r="N80" s="240" t="s">
        <v>957</v>
      </c>
      <c r="O80" s="240" t="s">
        <v>957</v>
      </c>
      <c r="P80" s="216" t="s">
        <v>958</v>
      </c>
      <c r="Q80" s="216" t="s">
        <v>600</v>
      </c>
      <c r="R80" s="216" t="s">
        <v>196</v>
      </c>
      <c r="S80" s="216" t="s">
        <v>959</v>
      </c>
      <c r="T80" s="218" t="str">
        <f t="shared" si="10"/>
        <v>СКРЕЖЕНДЕВСКАЯ МАРИНА</v>
      </c>
      <c r="U80" s="216" t="s">
        <v>960</v>
      </c>
      <c r="V80" s="216" t="s">
        <v>961</v>
      </c>
      <c r="W80" s="216" t="s">
        <v>962</v>
      </c>
      <c r="X80" t="s">
        <v>963</v>
      </c>
      <c r="Y80" s="217" t="s">
        <v>964</v>
      </c>
      <c r="Z80" s="227" t="s">
        <v>965</v>
      </c>
      <c r="AA80" s="369">
        <f>COUNTIFS('by FF'!I:I,1,'by FF'!R:R,Y80)</f>
        <v>63</v>
      </c>
      <c r="AB80" s="7" t="str">
        <f t="shared" si="6"/>
        <v>Петкевич Наталья</v>
      </c>
      <c r="AC80" s="7" t="str">
        <f t="shared" si="7"/>
        <v>OTC</v>
      </c>
      <c r="AD80" s="7" t="str">
        <f t="shared" si="8"/>
        <v>COMBO2</v>
      </c>
    </row>
    <row r="81" spans="1:30" ht="13" hidden="1" customHeight="1" x14ac:dyDescent="0.2">
      <c r="A81" s="7">
        <f t="shared" si="9"/>
        <v>80</v>
      </c>
      <c r="B81" s="7" t="s">
        <v>101</v>
      </c>
      <c r="E81" s="61" t="s">
        <v>89</v>
      </c>
      <c r="F81" s="61" t="s">
        <v>89</v>
      </c>
      <c r="G81" s="61" t="s">
        <v>89</v>
      </c>
      <c r="H81" s="8" t="s">
        <v>966</v>
      </c>
      <c r="I81" s="209" t="s">
        <v>967</v>
      </c>
      <c r="J81" s="211"/>
      <c r="K81" s="209"/>
      <c r="L81" s="214" t="s">
        <v>105</v>
      </c>
      <c r="M81" s="215" t="s">
        <v>968</v>
      </c>
      <c r="N81" s="240" t="s">
        <v>968</v>
      </c>
      <c r="O81" s="240" t="s">
        <v>968</v>
      </c>
      <c r="P81" s="216" t="s">
        <v>969</v>
      </c>
      <c r="Q81" s="216" t="s">
        <v>418</v>
      </c>
      <c r="R81" s="216" t="s">
        <v>343</v>
      </c>
      <c r="S81" s="216" t="s">
        <v>970</v>
      </c>
      <c r="T81" s="218" t="str">
        <f t="shared" si="10"/>
        <v>СМИРНОВА ДАРЬЯ</v>
      </c>
      <c r="U81" s="216" t="s">
        <v>971</v>
      </c>
      <c r="V81" s="216" t="s">
        <v>972</v>
      </c>
      <c r="W81" s="216" t="s">
        <v>973</v>
      </c>
      <c r="X81" t="s">
        <v>974</v>
      </c>
      <c r="Y81" s="217" t="s">
        <v>975</v>
      </c>
      <c r="AA81" s="369">
        <f>COUNTIFS('by FF'!I:I,1,'by FF'!R:R,Y81)</f>
        <v>67</v>
      </c>
      <c r="AB81" s="7" t="str">
        <f t="shared" si="6"/>
        <v>Ловицкая Юлия</v>
      </c>
      <c r="AC81" s="7" t="str">
        <f t="shared" si="7"/>
        <v>OTC</v>
      </c>
      <c r="AD81" s="7" t="str">
        <f t="shared" si="8"/>
        <v>OTC</v>
      </c>
    </row>
    <row r="82" spans="1:30" ht="13" hidden="1" customHeight="1" x14ac:dyDescent="0.2">
      <c r="A82" s="7">
        <f t="shared" si="9"/>
        <v>81</v>
      </c>
      <c r="B82" s="7" t="s">
        <v>101</v>
      </c>
      <c r="E82" s="61" t="s">
        <v>89</v>
      </c>
      <c r="F82" s="61" t="s">
        <v>89</v>
      </c>
      <c r="G82" s="61" t="s">
        <v>89</v>
      </c>
      <c r="H82" s="8" t="s">
        <v>976</v>
      </c>
      <c r="I82" s="209" t="s">
        <v>977</v>
      </c>
      <c r="J82" s="211"/>
      <c r="K82" s="209"/>
      <c r="L82" s="214" t="s">
        <v>105</v>
      </c>
      <c r="M82" s="215" t="s">
        <v>978</v>
      </c>
      <c r="N82" s="240" t="s">
        <v>978</v>
      </c>
      <c r="O82" s="240" t="s">
        <v>978</v>
      </c>
      <c r="P82" s="216" t="s">
        <v>979</v>
      </c>
      <c r="Q82" s="216" t="s">
        <v>707</v>
      </c>
      <c r="R82" s="216" t="s">
        <v>249</v>
      </c>
      <c r="S82" s="216" t="s">
        <v>980</v>
      </c>
      <c r="T82" s="218" t="str">
        <f t="shared" si="10"/>
        <v>СТАСЕВА НАДЕЖДА</v>
      </c>
      <c r="U82" s="216" t="s">
        <v>981</v>
      </c>
      <c r="V82" s="216" t="s">
        <v>982</v>
      </c>
      <c r="W82" s="216" t="s">
        <v>983</v>
      </c>
      <c r="X82" t="s">
        <v>984</v>
      </c>
      <c r="Y82" s="217" t="s">
        <v>985</v>
      </c>
      <c r="AA82" s="369">
        <f>COUNTIFS('by FF'!I:I,1,'by FF'!R:R,Y82)</f>
        <v>69</v>
      </c>
      <c r="AB82" s="7" t="str">
        <f t="shared" si="6"/>
        <v>Ловицкая Юлия</v>
      </c>
      <c r="AC82" s="7" t="str">
        <f t="shared" si="7"/>
        <v>OTC</v>
      </c>
      <c r="AD82" s="7" t="str">
        <f t="shared" si="8"/>
        <v>OTC</v>
      </c>
    </row>
    <row r="83" spans="1:30" ht="13" hidden="1" customHeight="1" x14ac:dyDescent="0.2">
      <c r="A83" s="7">
        <f t="shared" si="9"/>
        <v>82</v>
      </c>
      <c r="B83" s="7" t="s">
        <v>189</v>
      </c>
      <c r="E83" s="61" t="s">
        <v>89</v>
      </c>
      <c r="F83" s="61" t="s">
        <v>89</v>
      </c>
      <c r="G83" s="61" t="s">
        <v>89</v>
      </c>
      <c r="H83" s="8" t="s">
        <v>986</v>
      </c>
      <c r="I83" s="209" t="s">
        <v>987</v>
      </c>
      <c r="J83" s="220"/>
      <c r="K83" s="209"/>
      <c r="L83" s="214" t="s">
        <v>192</v>
      </c>
      <c r="M83" s="215" t="s">
        <v>988</v>
      </c>
      <c r="N83" s="240" t="s">
        <v>989</v>
      </c>
      <c r="O83" s="240" t="s">
        <v>989</v>
      </c>
      <c r="P83" s="6" t="s">
        <v>990</v>
      </c>
      <c r="Q83" s="6" t="s">
        <v>52</v>
      </c>
      <c r="R83" s="6" t="s">
        <v>53</v>
      </c>
      <c r="S83" s="6" t="s">
        <v>991</v>
      </c>
      <c r="T83" s="218" t="str">
        <f t="shared" si="10"/>
        <v>ТЕРЕНЯ НАТАЛЬЯ</v>
      </c>
      <c r="U83" s="6" t="s">
        <v>992</v>
      </c>
      <c r="V83" s="6" t="s">
        <v>993</v>
      </c>
      <c r="W83" s="6" t="s">
        <v>994</v>
      </c>
      <c r="X83" t="s">
        <v>995</v>
      </c>
      <c r="Y83" s="217" t="s">
        <v>996</v>
      </c>
      <c r="AA83" s="369">
        <f>COUNTIFS('by FF'!I:I,1,'by FF'!R:R,Y83)</f>
        <v>61</v>
      </c>
      <c r="AB83" s="7" t="str">
        <f t="shared" si="6"/>
        <v>Туманова Светлана</v>
      </c>
      <c r="AC83" s="7" t="str">
        <f t="shared" si="7"/>
        <v>OTC</v>
      </c>
      <c r="AD83" s="7" t="str">
        <f t="shared" si="8"/>
        <v>OTC</v>
      </c>
    </row>
    <row r="84" spans="1:30" ht="13" hidden="1" customHeight="1" x14ac:dyDescent="0.2">
      <c r="A84" s="7">
        <f t="shared" si="9"/>
        <v>83</v>
      </c>
      <c r="B84" s="7" t="s">
        <v>43</v>
      </c>
      <c r="C84" s="7" t="s">
        <v>144</v>
      </c>
      <c r="D84" s="230" t="s">
        <v>145</v>
      </c>
      <c r="E84" s="61" t="s">
        <v>89</v>
      </c>
      <c r="F84" s="61" t="s">
        <v>89</v>
      </c>
      <c r="G84" s="61" t="s">
        <v>89</v>
      </c>
      <c r="H84" s="8" t="s">
        <v>997</v>
      </c>
      <c r="I84" s="210" t="s">
        <v>998</v>
      </c>
      <c r="J84" s="212"/>
      <c r="K84" s="210"/>
      <c r="L84" s="214" t="s">
        <v>105</v>
      </c>
      <c r="M84" s="215" t="s">
        <v>999</v>
      </c>
      <c r="N84" s="389" t="s">
        <v>122</v>
      </c>
      <c r="O84" s="389" t="s">
        <v>122</v>
      </c>
      <c r="P84" s="218" t="s">
        <v>1000</v>
      </c>
      <c r="Q84" s="218" t="s">
        <v>551</v>
      </c>
      <c r="R84" s="218" t="s">
        <v>182</v>
      </c>
      <c r="S84" s="218" t="s">
        <v>1001</v>
      </c>
      <c r="T84" s="218" t="str">
        <f t="shared" ref="T84" si="11">UPPER(CONCATENATE(P84," ",Q84))</f>
        <v>ФРОЛКОВА АНАСТАСИЯ</v>
      </c>
      <c r="U84" s="216" t="s">
        <v>1002</v>
      </c>
      <c r="V84" s="216" t="s">
        <v>1003</v>
      </c>
      <c r="W84" s="216" t="s">
        <v>1004</v>
      </c>
      <c r="X84" t="s">
        <v>1005</v>
      </c>
      <c r="Y84" s="217" t="s">
        <v>1006</v>
      </c>
      <c r="AA84" s="369">
        <f>COUNTIFS('by FF'!I:I,1,'by FF'!R:R,Y84)</f>
        <v>67</v>
      </c>
      <c r="AB84" s="7" t="str">
        <f t="shared" si="6"/>
        <v>Ловицкая Юлия</v>
      </c>
      <c r="AC84" s="7" t="str">
        <f t="shared" si="7"/>
        <v>OTC</v>
      </c>
      <c r="AD84" s="7" t="str">
        <f t="shared" si="8"/>
        <v>OTC</v>
      </c>
    </row>
    <row r="85" spans="1:30" ht="15" hidden="1" customHeight="1" x14ac:dyDescent="0.2">
      <c r="A85" s="7">
        <f t="shared" ref="A85:A92" si="12">A84+1</f>
        <v>84</v>
      </c>
      <c r="E85" s="219" t="s">
        <v>1007</v>
      </c>
      <c r="F85" s="219" t="s">
        <v>1007</v>
      </c>
      <c r="I85" s="7" t="s">
        <v>48</v>
      </c>
      <c r="J85" s="223"/>
      <c r="K85" s="223"/>
      <c r="P85" s="232" t="s">
        <v>1008</v>
      </c>
      <c r="Q85" s="231" t="s">
        <v>1009</v>
      </c>
      <c r="R85" s="231" t="s">
        <v>379</v>
      </c>
      <c r="S85" s="231" t="s">
        <v>1010</v>
      </c>
      <c r="T85" s="231" t="str">
        <f t="shared" ref="T85:T92" si="13">CONCATENATE(P85," ",Q85)</f>
        <v>Гресь Яна</v>
      </c>
      <c r="U85" s="224" t="s">
        <v>1011</v>
      </c>
      <c r="V85" s="224" t="s">
        <v>1012</v>
      </c>
      <c r="W85" s="231" t="s">
        <v>1013</v>
      </c>
      <c r="X85" t="s">
        <v>1014</v>
      </c>
      <c r="Y85" s="16">
        <v>0</v>
      </c>
      <c r="AC85" s="7" t="str">
        <f t="shared" si="7"/>
        <v>ФФМ</v>
      </c>
      <c r="AD85" s="7" t="str">
        <f t="shared" si="8"/>
        <v>ФФМ</v>
      </c>
    </row>
    <row r="86" spans="1:30" ht="15" hidden="1" x14ac:dyDescent="0.2">
      <c r="A86" s="7">
        <f t="shared" si="12"/>
        <v>85</v>
      </c>
      <c r="E86" s="219" t="s">
        <v>1007</v>
      </c>
      <c r="F86" s="219" t="s">
        <v>1007</v>
      </c>
      <c r="I86" s="7" t="s">
        <v>105</v>
      </c>
      <c r="J86" s="223"/>
      <c r="K86" s="223"/>
      <c r="P86" s="232" t="s">
        <v>1015</v>
      </c>
      <c r="Q86" s="231" t="s">
        <v>223</v>
      </c>
      <c r="R86" s="231" t="s">
        <v>1016</v>
      </c>
      <c r="S86" s="231" t="s">
        <v>1017</v>
      </c>
      <c r="T86" s="231" t="str">
        <f t="shared" si="13"/>
        <v>Ловицкая Юлия</v>
      </c>
      <c r="U86" s="224" t="s">
        <v>1018</v>
      </c>
      <c r="V86" s="224" t="s">
        <v>1019</v>
      </c>
      <c r="W86" s="224" t="s">
        <v>1020</v>
      </c>
      <c r="X86" t="s">
        <v>1021</v>
      </c>
      <c r="Y86" s="16">
        <v>0</v>
      </c>
      <c r="AC86" s="7" t="str">
        <f t="shared" si="7"/>
        <v>ФФМ</v>
      </c>
      <c r="AD86" s="7" t="str">
        <f t="shared" si="8"/>
        <v>ФФМ</v>
      </c>
    </row>
    <row r="87" spans="1:30" hidden="1" x14ac:dyDescent="0.2">
      <c r="A87" s="7">
        <f t="shared" si="12"/>
        <v>86</v>
      </c>
      <c r="E87" s="219" t="s">
        <v>1007</v>
      </c>
      <c r="F87" s="219" t="s">
        <v>1007</v>
      </c>
      <c r="I87" s="7" t="s">
        <v>93</v>
      </c>
      <c r="J87" s="223"/>
      <c r="K87" s="223"/>
      <c r="P87" s="226" t="s">
        <v>1022</v>
      </c>
      <c r="Q87" s="225" t="s">
        <v>771</v>
      </c>
      <c r="R87" s="225" t="s">
        <v>563</v>
      </c>
      <c r="S87" s="225" t="s">
        <v>1023</v>
      </c>
      <c r="T87" s="231" t="str">
        <f t="shared" si="13"/>
        <v>Мороз Александр</v>
      </c>
      <c r="U87" s="224" t="s">
        <v>1024</v>
      </c>
      <c r="V87" s="224" t="s">
        <v>1025</v>
      </c>
      <c r="W87" s="224" t="s">
        <v>1026</v>
      </c>
      <c r="Y87" s="16">
        <v>0</v>
      </c>
      <c r="AC87" s="7" t="str">
        <f t="shared" si="7"/>
        <v>ФФМ</v>
      </c>
      <c r="AD87" s="7" t="str">
        <f t="shared" si="8"/>
        <v>ФФМ</v>
      </c>
    </row>
    <row r="88" spans="1:30" ht="15" hidden="1" x14ac:dyDescent="0.2">
      <c r="A88" s="7">
        <f t="shared" si="12"/>
        <v>87</v>
      </c>
      <c r="E88" s="219" t="s">
        <v>1007</v>
      </c>
      <c r="F88" s="219" t="s">
        <v>1007</v>
      </c>
      <c r="I88" s="7" t="s">
        <v>435</v>
      </c>
      <c r="J88" s="223"/>
      <c r="K88" s="223"/>
      <c r="P88" s="226" t="s">
        <v>1027</v>
      </c>
      <c r="Q88" s="225" t="s">
        <v>52</v>
      </c>
      <c r="R88" s="225" t="s">
        <v>1028</v>
      </c>
      <c r="S88" s="225" t="s">
        <v>1029</v>
      </c>
      <c r="T88" s="231" t="str">
        <f t="shared" si="13"/>
        <v>Петкевич Наталья</v>
      </c>
      <c r="U88" s="224" t="s">
        <v>1030</v>
      </c>
      <c r="V88" s="224" t="s">
        <v>1031</v>
      </c>
      <c r="W88" s="224" t="s">
        <v>1032</v>
      </c>
      <c r="X88" t="s">
        <v>1033</v>
      </c>
      <c r="Y88" s="16">
        <v>0</v>
      </c>
      <c r="AC88" s="7" t="str">
        <f t="shared" si="7"/>
        <v>ФФМ</v>
      </c>
      <c r="AD88" s="7" t="str">
        <f t="shared" si="8"/>
        <v>ФФМ</v>
      </c>
    </row>
    <row r="89" spans="1:30" ht="15" hidden="1" x14ac:dyDescent="0.2">
      <c r="A89" s="7">
        <f t="shared" si="12"/>
        <v>88</v>
      </c>
      <c r="E89" s="219" t="s">
        <v>1007</v>
      </c>
      <c r="F89" s="219" t="s">
        <v>1007</v>
      </c>
      <c r="I89" s="7" t="s">
        <v>272</v>
      </c>
      <c r="J89" s="223"/>
      <c r="K89" s="223"/>
      <c r="P89" s="226" t="s">
        <v>1034</v>
      </c>
      <c r="Q89" s="225" t="s">
        <v>508</v>
      </c>
      <c r="R89" s="225" t="s">
        <v>152</v>
      </c>
      <c r="S89" s="225" t="s">
        <v>1035</v>
      </c>
      <c r="T89" s="231" t="str">
        <f t="shared" si="13"/>
        <v>Поклад Светлана</v>
      </c>
      <c r="U89" s="224" t="s">
        <v>1036</v>
      </c>
      <c r="V89" s="224" t="s">
        <v>1037</v>
      </c>
      <c r="W89" s="224" t="s">
        <v>1038</v>
      </c>
      <c r="X89" t="s">
        <v>1039</v>
      </c>
      <c r="Y89" s="16">
        <v>0</v>
      </c>
      <c r="AC89" s="7" t="str">
        <f t="shared" si="7"/>
        <v>ФФМ</v>
      </c>
      <c r="AD89" s="7" t="str">
        <f t="shared" si="8"/>
        <v>ФФМ</v>
      </c>
    </row>
    <row r="90" spans="1:30" ht="15" hidden="1" x14ac:dyDescent="0.2">
      <c r="A90" s="7">
        <f t="shared" si="12"/>
        <v>89</v>
      </c>
      <c r="E90" s="219" t="s">
        <v>1007</v>
      </c>
      <c r="F90" s="219" t="s">
        <v>1007</v>
      </c>
      <c r="I90" s="7" t="s">
        <v>31</v>
      </c>
      <c r="J90" s="223"/>
      <c r="K90" s="223"/>
      <c r="P90" s="226" t="s">
        <v>1040</v>
      </c>
      <c r="Q90" s="225" t="s">
        <v>1041</v>
      </c>
      <c r="R90" s="225" t="s">
        <v>1042</v>
      </c>
      <c r="S90" s="225" t="s">
        <v>1043</v>
      </c>
      <c r="T90" s="231" t="str">
        <f t="shared" si="13"/>
        <v>Ракитский Евгений</v>
      </c>
      <c r="U90" s="224" t="s">
        <v>1044</v>
      </c>
      <c r="V90" s="224" t="s">
        <v>1045</v>
      </c>
      <c r="W90" s="224" t="s">
        <v>1046</v>
      </c>
      <c r="X90" t="s">
        <v>1047</v>
      </c>
      <c r="Y90" s="16">
        <v>0</v>
      </c>
      <c r="AC90" s="7" t="str">
        <f t="shared" si="7"/>
        <v>ФФМ</v>
      </c>
      <c r="AD90" s="7" t="str">
        <f t="shared" si="8"/>
        <v>ФФМ</v>
      </c>
    </row>
    <row r="91" spans="1:30" ht="15" hidden="1" x14ac:dyDescent="0.2">
      <c r="A91" s="7">
        <f t="shared" si="12"/>
        <v>90</v>
      </c>
      <c r="E91" s="219" t="s">
        <v>1007</v>
      </c>
      <c r="F91" s="219" t="s">
        <v>1007</v>
      </c>
      <c r="I91" s="7" t="s">
        <v>78</v>
      </c>
      <c r="J91" s="223"/>
      <c r="K91" s="223"/>
      <c r="P91" s="226" t="s">
        <v>1048</v>
      </c>
      <c r="Q91" s="225" t="s">
        <v>1049</v>
      </c>
      <c r="R91" s="225" t="s">
        <v>315</v>
      </c>
      <c r="S91" s="225" t="s">
        <v>1050</v>
      </c>
      <c r="T91" s="231" t="str">
        <f t="shared" si="13"/>
        <v>Смоляков Денис</v>
      </c>
      <c r="U91" s="224" t="s">
        <v>1051</v>
      </c>
      <c r="V91" s="224" t="s">
        <v>1052</v>
      </c>
      <c r="W91" s="224" t="s">
        <v>1053</v>
      </c>
      <c r="X91" t="s">
        <v>1054</v>
      </c>
      <c r="Y91" s="16">
        <v>0</v>
      </c>
      <c r="AC91" s="7" t="str">
        <f t="shared" si="7"/>
        <v>ФФМ</v>
      </c>
      <c r="AD91" s="7" t="str">
        <f t="shared" si="8"/>
        <v>ФФМ</v>
      </c>
    </row>
    <row r="92" spans="1:30" ht="15" hidden="1" x14ac:dyDescent="0.2">
      <c r="A92" s="7">
        <f t="shared" si="12"/>
        <v>91</v>
      </c>
      <c r="E92" s="219" t="s">
        <v>1007</v>
      </c>
      <c r="F92" s="219" t="s">
        <v>1007</v>
      </c>
      <c r="I92" s="7" t="s">
        <v>192</v>
      </c>
      <c r="J92" s="223"/>
      <c r="K92" s="223"/>
      <c r="P92" s="226" t="s">
        <v>1055</v>
      </c>
      <c r="Q92" s="225" t="s">
        <v>508</v>
      </c>
      <c r="R92" s="225" t="s">
        <v>53</v>
      </c>
      <c r="S92" s="225" t="s">
        <v>1056</v>
      </c>
      <c r="T92" s="231" t="str">
        <f t="shared" si="13"/>
        <v>Туманова Светлана</v>
      </c>
      <c r="U92" s="231" t="s">
        <v>1057</v>
      </c>
      <c r="V92" s="231" t="s">
        <v>1058</v>
      </c>
      <c r="W92" s="224" t="s">
        <v>1059</v>
      </c>
      <c r="X92" t="s">
        <v>1060</v>
      </c>
      <c r="AC92" s="7" t="str">
        <f t="shared" si="7"/>
        <v>ФФМ</v>
      </c>
      <c r="AD92" s="7" t="str">
        <f t="shared" si="8"/>
        <v>ФФМ</v>
      </c>
    </row>
    <row r="93" spans="1:30" hidden="1" x14ac:dyDescent="0.2">
      <c r="F93" s="219"/>
      <c r="J93" s="223"/>
      <c r="K93" s="223"/>
      <c r="X93" s="219"/>
    </row>
    <row r="94" spans="1:30" hidden="1" x14ac:dyDescent="0.2">
      <c r="J94" s="178"/>
    </row>
    <row r="95" spans="1:30" x14ac:dyDescent="0.2">
      <c r="J95" s="178"/>
    </row>
    <row r="96" spans="1:30" x14ac:dyDescent="0.2">
      <c r="J96" s="178"/>
      <c r="Q96" s="216"/>
      <c r="R96" s="216"/>
      <c r="S96" s="216"/>
      <c r="T96" s="216"/>
      <c r="U96" s="216"/>
      <c r="V96" s="216"/>
    </row>
    <row r="97" spans="17:22" x14ac:dyDescent="0.2">
      <c r="Q97" s="216"/>
      <c r="R97" s="216"/>
      <c r="S97" s="216"/>
      <c r="T97" s="216"/>
      <c r="U97" s="216"/>
      <c r="V97" s="216"/>
    </row>
  </sheetData>
  <autoFilter ref="A1:AA94" xr:uid="{6380D1CC-8686-4EFA-BF86-4C2A3D6F810D}">
    <filterColumn colId="13">
      <filters>
        <filter val="Дзержинск рн(Дзержинск, Фаниполь),  Лесной(Боровляны),  Несвиж рн(Несвиж, Городея), Логойск рн(Логойск, Плещеницы)"/>
        <filter val="Дзержинск, Пуховичский рн (Марьина горка, Дружный, Свислочь), Сеница, Прилуки, Фаниполь"/>
        <filter val="Сеница, Фаниполь, Дзержинск"/>
      </filters>
    </filterColumn>
    <sortState xmlns:xlrd2="http://schemas.microsoft.com/office/spreadsheetml/2017/richdata2" ref="A38:AA50">
      <sortCondition ref="I1:I94"/>
    </sortState>
  </autoFilter>
  <conditionalFormatting sqref="J65:J84 L65:N84 J2:J63 L2:N62 M63:N64">
    <cfRule type="timePeriod" dxfId="197" priority="60" timePeriod="thisMonth">
      <formula>AND(MONTH(J2)=MONTH(TODAY()),YEAR(J2)=YEAR(TODAY()))</formula>
    </cfRule>
    <cfRule type="timePeriod" dxfId="196" priority="62" timePeriod="nextMonth">
      <formula>AND(MONTH(J2)=MONTH(EDATE(TODAY(),0+1)),YEAR(J2)=YEAR(EDATE(TODAY(),0+1)))</formula>
    </cfRule>
  </conditionalFormatting>
  <conditionalFormatting sqref="J65:J93 K85:K93 J2:J63">
    <cfRule type="cellIs" dxfId="195" priority="63" operator="greaterThanOrEqual">
      <formula>44075</formula>
    </cfRule>
  </conditionalFormatting>
  <conditionalFormatting sqref="J85:K93">
    <cfRule type="timePeriod" dxfId="194" priority="34" timePeriod="thisMonth">
      <formula>AND(MONTH(J85)=MONTH(TODAY()),YEAR(J85)=YEAR(TODAY()))</formula>
    </cfRule>
    <cfRule type="timePeriod" dxfId="193" priority="35" timePeriod="nextMonth">
      <formula>AND(MONTH(J85)=MONTH(EDATE(TODAY(),0+1)),YEAR(J85)=YEAR(EDATE(TODAY(),0+1)))</formula>
    </cfRule>
  </conditionalFormatting>
  <conditionalFormatting sqref="AA23:AA50">
    <cfRule type="cellIs" dxfId="192" priority="14" operator="lessThan">
      <formula>39</formula>
    </cfRule>
  </conditionalFormatting>
  <conditionalFormatting sqref="AA51:AA58">
    <cfRule type="cellIs" dxfId="191" priority="13" operator="lessThan">
      <formula>54</formula>
    </cfRule>
  </conditionalFormatting>
  <conditionalFormatting sqref="AA59:AA84">
    <cfRule type="cellIs" dxfId="190" priority="12" operator="lessThan">
      <formula>64</formula>
    </cfRule>
  </conditionalFormatting>
  <conditionalFormatting sqref="J64">
    <cfRule type="timePeriod" dxfId="189" priority="8" timePeriod="thisMonth">
      <formula>AND(MONTH(J64)=MONTH(TODAY()),YEAR(J64)=YEAR(TODAY()))</formula>
    </cfRule>
    <cfRule type="timePeriod" dxfId="188" priority="9" timePeriod="nextMonth">
      <formula>AND(MONTH(J64)=MONTH(EDATE(TODAY(),0+1)),YEAR(J64)=YEAR(EDATE(TODAY(),0+1)))</formula>
    </cfRule>
  </conditionalFormatting>
  <conditionalFormatting sqref="J64">
    <cfRule type="cellIs" dxfId="187" priority="10" operator="greaterThanOrEqual">
      <formula>44075</formula>
    </cfRule>
  </conditionalFormatting>
  <conditionalFormatting sqref="AA2:AA21">
    <cfRule type="cellIs" dxfId="186" priority="5" operator="lessThan">
      <formula>49</formula>
    </cfRule>
  </conditionalFormatting>
  <conditionalFormatting sqref="L63:L64">
    <cfRule type="timePeriod" dxfId="185" priority="3" timePeriod="thisMonth">
      <formula>AND(MONTH(L63)=MONTH(TODAY()),YEAR(L63)=YEAR(TODAY()))</formula>
    </cfRule>
    <cfRule type="timePeriod" dxfId="184" priority="4" timePeriod="nextMonth">
      <formula>AND(MONTH(L63)=MONTH(EDATE(TODAY(),0+1)),YEAR(L63)=YEAR(EDATE(TODAY(),0+1)))</formula>
    </cfRule>
  </conditionalFormatting>
  <conditionalFormatting sqref="O2:O84">
    <cfRule type="timePeriod" dxfId="183" priority="1" timePeriod="thisMonth">
      <formula>AND(MONTH(O2)=MONTH(TODAY()),YEAR(O2)=YEAR(TODAY()))</formula>
    </cfRule>
    <cfRule type="timePeriod" dxfId="182" priority="2" timePeriod="nextMonth">
      <formula>AND(MONTH(O2)=MONTH(EDATE(TODAY(),0+1)),YEAR(O2)=YEAR(EDATE(TODAY(),0+1)))</formula>
    </cfRule>
  </conditionalFormatting>
  <pageMargins left="0.25" right="0.25" top="0.75" bottom="0.75" header="0.3" footer="0.3"/>
  <pageSetup paperSize="9" scale="35"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tabColor rgb="FFFFFF00"/>
  </sheetPr>
  <dimension ref="A1:XDD4547"/>
  <sheetViews>
    <sheetView showGridLines="0" zoomScale="70" zoomScaleNormal="70" workbookViewId="0">
      <pane xSplit="11" ySplit="2" topLeftCell="L2072" activePane="bottomRight" state="frozen"/>
      <selection pane="topRight" activeCell="L1" sqref="L1"/>
      <selection pane="bottomLeft" activeCell="A3" sqref="A3"/>
      <selection pane="bottomRight" activeCell="C2" sqref="C2:AA4548"/>
    </sheetView>
  </sheetViews>
  <sheetFormatPr baseColWidth="10" defaultColWidth="8.83203125" defaultRowHeight="16" outlineLevelCol="1" x14ac:dyDescent="0.2"/>
  <cols>
    <col min="1" max="1" width="6.5" style="46" hidden="1" customWidth="1"/>
    <col min="2" max="2" width="6.6640625" style="258" hidden="1" customWidth="1"/>
    <col min="3" max="3" width="13.5" customWidth="1"/>
    <col min="4" max="4" width="10.33203125" customWidth="1"/>
    <col min="5" max="5" width="2.5" customWidth="1"/>
    <col min="6" max="6" width="16.6640625" style="29" customWidth="1"/>
    <col min="7" max="7" width="7.1640625" style="53" customWidth="1"/>
    <col min="8" max="8" width="17.5" customWidth="1"/>
    <col min="9" max="9" width="2.33203125" customWidth="1"/>
    <col min="10" max="10" width="43.6640625" customWidth="1"/>
    <col min="11" max="11" width="14.6640625" customWidth="1"/>
    <col min="12" max="12" width="24.1640625" customWidth="1"/>
    <col min="13" max="13" width="12" hidden="1" customWidth="1" outlineLevel="1"/>
    <col min="14" max="14" width="22.6640625" style="4" hidden="1" customWidth="1" outlineLevel="1"/>
    <col min="15" max="15" width="11.5" style="4" hidden="1" customWidth="1" outlineLevel="1"/>
    <col min="16" max="16" width="18.83203125" style="4" hidden="1" customWidth="1" outlineLevel="1"/>
    <col min="17" max="17" width="9.5" style="4" hidden="1" customWidth="1" outlineLevel="1"/>
    <col min="18" max="18" width="21.1640625" hidden="1" customWidth="1" outlineLevel="1"/>
    <col min="19" max="19" width="2.33203125" customWidth="1" collapsed="1"/>
    <col min="20" max="20" width="11.1640625" hidden="1" customWidth="1" outlineLevel="1"/>
    <col min="21" max="21" width="11.1640625" style="74" hidden="1" customWidth="1" outlineLevel="1"/>
    <col min="22" max="23" width="11.1640625" hidden="1" customWidth="1" outlineLevel="1"/>
    <col min="24" max="24" width="6.5" customWidth="1" collapsed="1"/>
    <col min="25" max="25" width="6" style="221" customWidth="1"/>
    <col min="26" max="26" width="6.5" style="221" customWidth="1"/>
    <col min="27" max="27" width="7.1640625" style="2" customWidth="1"/>
    <col min="28" max="28" width="6.33203125" style="60" hidden="1" customWidth="1" outlineLevel="1"/>
    <col min="29" max="29" width="7.33203125" style="60" hidden="1" customWidth="1" outlineLevel="1"/>
    <col min="30" max="30" width="8" style="35" hidden="1" customWidth="1" outlineLevel="1"/>
    <col min="31" max="31" width="8.6640625" style="35" hidden="1" customWidth="1" outlineLevel="1"/>
    <col min="32" max="32" width="5" style="35" hidden="1" customWidth="1" outlineLevel="1"/>
    <col min="33" max="40" width="6.83203125" style="89" hidden="1" customWidth="1" outlineLevel="1"/>
    <col min="41" max="41" width="2" style="89" customWidth="1" collapsed="1"/>
    <col min="42" max="42" width="6.1640625" style="35" hidden="1" customWidth="1" outlineLevel="1"/>
    <col min="43" max="49" width="12.33203125" style="377" hidden="1" customWidth="1" outlineLevel="1"/>
    <col min="50" max="51" width="12.33203125" style="2" hidden="1" customWidth="1" outlineLevel="1"/>
    <col min="52" max="52" width="18.5" customWidth="1" collapsed="1"/>
    <col min="53" max="53" width="16.5" style="2" customWidth="1"/>
    <col min="54" max="54" width="18.33203125" customWidth="1" collapsed="1"/>
  </cols>
  <sheetData>
    <row r="1" spans="1:54" ht="13" customHeight="1" thickBot="1" x14ac:dyDescent="0.25">
      <c r="B1" s="258" t="str">
        <f>IFERROR(VLOOKUP(Таблица1[[#This Row],[ID_intellix]],'[1]HCO Pharmacy'!$L:$M,2,0),"")</f>
        <v/>
      </c>
      <c r="I1" t="s">
        <v>15963</v>
      </c>
      <c r="M1" s="143"/>
      <c r="N1" s="143">
        <v>40</v>
      </c>
      <c r="O1" s="143"/>
      <c r="P1" s="143" t="s">
        <v>1061</v>
      </c>
      <c r="Q1" s="143"/>
      <c r="R1" s="143">
        <v>65</v>
      </c>
      <c r="S1" s="48"/>
      <c r="T1" s="26" t="s">
        <v>1062</v>
      </c>
      <c r="U1" s="24" t="s">
        <v>1063</v>
      </c>
      <c r="V1" s="23"/>
      <c r="W1" s="23"/>
      <c r="X1" s="22"/>
      <c r="AA1" s="391">
        <f>SUBTOTAL(9,Таблица1[Есть в репорте у МП])</f>
        <v>35</v>
      </c>
      <c r="AB1" s="172" t="s">
        <v>1064</v>
      </c>
      <c r="AC1" s="172"/>
      <c r="AD1" s="174" t="s">
        <v>1065</v>
      </c>
      <c r="AE1" s="251" t="s">
        <v>1065</v>
      </c>
      <c r="AF1" s="251"/>
      <c r="AG1" s="467" t="s">
        <v>1066</v>
      </c>
      <c r="AH1" s="467"/>
      <c r="AI1" s="467"/>
      <c r="AJ1" s="467"/>
      <c r="AK1" s="467"/>
      <c r="AL1" s="467"/>
      <c r="AM1" s="467"/>
      <c r="AN1" s="266"/>
      <c r="AO1" s="266"/>
      <c r="AQ1" s="468" t="s">
        <v>1067</v>
      </c>
      <c r="AR1" s="468"/>
      <c r="AS1" s="468"/>
      <c r="AT1" s="468"/>
      <c r="AU1" s="468"/>
      <c r="AV1" s="468"/>
      <c r="AW1" s="468"/>
      <c r="AX1" s="469"/>
      <c r="AY1" s="469"/>
      <c r="AZ1" s="2">
        <f>SUBTOTAL(3,Таблица1[2023-янв Реклама])</f>
        <v>0</v>
      </c>
      <c r="BA1" s="2">
        <f>SUBTOTAL(3,Таблица1[2023 Выкладка])</f>
        <v>0</v>
      </c>
      <c r="BB1" s="2">
        <f>SUBTOTAL(3,Таблица1[2023-янв Реклама])</f>
        <v>0</v>
      </c>
    </row>
    <row r="2" spans="1:54" s="1" customFormat="1" ht="72.5" customHeight="1" thickBot="1" x14ac:dyDescent="0.25">
      <c r="A2" s="408" t="s">
        <v>1068</v>
      </c>
      <c r="B2" s="410" t="s">
        <v>1069</v>
      </c>
      <c r="C2" s="409" t="s">
        <v>1070</v>
      </c>
      <c r="D2" s="409" t="s">
        <v>1071</v>
      </c>
      <c r="E2" s="62" t="s">
        <v>1072</v>
      </c>
      <c r="F2" s="45" t="s">
        <v>1073</v>
      </c>
      <c r="G2" s="56" t="s">
        <v>1074</v>
      </c>
      <c r="H2" s="63" t="s">
        <v>1075</v>
      </c>
      <c r="I2" s="55" t="s">
        <v>1076</v>
      </c>
      <c r="J2" s="176" t="s">
        <v>1077</v>
      </c>
      <c r="K2" s="176" t="s">
        <v>1078</v>
      </c>
      <c r="L2" s="176" t="s">
        <v>1079</v>
      </c>
      <c r="M2" s="281" t="s">
        <v>1080</v>
      </c>
      <c r="N2" s="239" t="s">
        <v>1081</v>
      </c>
      <c r="O2" s="281" t="s">
        <v>28</v>
      </c>
      <c r="P2" s="239" t="s">
        <v>1082</v>
      </c>
      <c r="Q2" s="281" t="s">
        <v>89</v>
      </c>
      <c r="R2" s="239" t="s">
        <v>1083</v>
      </c>
      <c r="S2" s="142" t="s">
        <v>1084</v>
      </c>
      <c r="T2" s="413" t="s">
        <v>1085</v>
      </c>
      <c r="U2" s="414" t="s">
        <v>1086</v>
      </c>
      <c r="V2" s="414" t="s">
        <v>1087</v>
      </c>
      <c r="W2" s="414" t="s">
        <v>1088</v>
      </c>
      <c r="X2" s="412" t="s">
        <v>1089</v>
      </c>
      <c r="Y2" s="267" t="s">
        <v>1090</v>
      </c>
      <c r="Z2" s="267" t="s">
        <v>1091</v>
      </c>
      <c r="AA2" s="280" t="s">
        <v>1092</v>
      </c>
      <c r="AB2" s="170" t="s">
        <v>1093</v>
      </c>
      <c r="AC2" s="170" t="s">
        <v>1094</v>
      </c>
      <c r="AD2" s="175" t="s">
        <v>1095</v>
      </c>
      <c r="AE2" s="252" t="s">
        <v>1096</v>
      </c>
      <c r="AF2" s="384" t="s">
        <v>1065</v>
      </c>
      <c r="AG2" s="282" t="s">
        <v>1097</v>
      </c>
      <c r="AH2" s="283" t="s">
        <v>1098</v>
      </c>
      <c r="AI2" s="283" t="s">
        <v>1099</v>
      </c>
      <c r="AJ2" s="284" t="s">
        <v>1100</v>
      </c>
      <c r="AK2" s="282" t="s">
        <v>1101</v>
      </c>
      <c r="AL2" s="283" t="s">
        <v>1102</v>
      </c>
      <c r="AM2" s="283" t="s">
        <v>1103</v>
      </c>
      <c r="AN2" s="284" t="s">
        <v>1104</v>
      </c>
      <c r="AO2" s="393" t="s">
        <v>1105</v>
      </c>
      <c r="AP2" s="379" t="s">
        <v>1106</v>
      </c>
      <c r="AQ2" s="375" t="s">
        <v>1107</v>
      </c>
      <c r="AR2" s="375" t="s">
        <v>1108</v>
      </c>
      <c r="AS2" s="376" t="s">
        <v>1109</v>
      </c>
      <c r="AT2" s="376" t="s">
        <v>1110</v>
      </c>
      <c r="AU2" s="376" t="s">
        <v>1111</v>
      </c>
      <c r="AV2" s="376" t="s">
        <v>1112</v>
      </c>
      <c r="AW2" s="376" t="s">
        <v>1113</v>
      </c>
      <c r="AX2" s="376" t="s">
        <v>1114</v>
      </c>
      <c r="AY2" s="376" t="s">
        <v>1115</v>
      </c>
      <c r="AZ2" s="394" t="s">
        <v>1116</v>
      </c>
      <c r="BA2" s="394" t="s">
        <v>1117</v>
      </c>
      <c r="BB2" s="394" t="s">
        <v>1118</v>
      </c>
    </row>
    <row r="3" spans="1:54" ht="15" hidden="1" customHeight="1" x14ac:dyDescent="0.2">
      <c r="A3" s="46">
        <v>6953</v>
      </c>
      <c r="B3" s="258" t="s">
        <v>8246</v>
      </c>
      <c r="C3" t="s">
        <v>1204</v>
      </c>
      <c r="D3" t="s">
        <v>1834</v>
      </c>
      <c r="E3" t="s">
        <v>1821</v>
      </c>
      <c r="F3" s="29" t="s">
        <v>1822</v>
      </c>
      <c r="G3" s="47">
        <v>198</v>
      </c>
      <c r="H3" t="s">
        <v>1822</v>
      </c>
      <c r="I3">
        <v>0</v>
      </c>
      <c r="J3" t="s">
        <v>8247</v>
      </c>
      <c r="K3" t="s">
        <v>1834</v>
      </c>
      <c r="L3" t="s">
        <v>8248</v>
      </c>
      <c r="M3" t="s">
        <v>1842</v>
      </c>
      <c r="N3" s="34">
        <v>0</v>
      </c>
      <c r="O3" s="34" t="s">
        <v>275</v>
      </c>
      <c r="P3" s="34">
        <v>0</v>
      </c>
      <c r="Q3" s="34" t="s">
        <v>818</v>
      </c>
      <c r="R3" s="34">
        <v>0</v>
      </c>
      <c r="S3" s="48" t="s">
        <v>1123</v>
      </c>
      <c r="T3" s="13" t="s">
        <v>122</v>
      </c>
      <c r="U3" s="12" t="s">
        <v>122</v>
      </c>
      <c r="V3" s="12" t="s">
        <v>122</v>
      </c>
      <c r="W3" s="12" t="s">
        <v>122</v>
      </c>
      <c r="X3" s="14" t="str">
        <f t="shared" ref="X3:X66" si="0">IF(COUNTIF(T3:W3,"да")=0,"С",IF(COUNTIF(T3:W3,"да")=1,"В","А"))</f>
        <v>С</v>
      </c>
      <c r="Y3" s="268">
        <f>Таблица1[[#This Row],[ID_intellix]]</f>
        <v>6953</v>
      </c>
      <c r="Z3" s="268" t="s">
        <v>122</v>
      </c>
      <c r="AA3" s="146">
        <f>IF(OR(Таблица1[[#This Row],[CARDIO_report]]&lt;&gt;0,Таблица1[[#This Row],[AI COMBO_report]]&lt;&gt;0,Таблица1[[#This Row],[OTC_report]]&lt;&gt;0),1,0)</f>
        <v>0</v>
      </c>
      <c r="AB3" s="60" t="s">
        <v>1124</v>
      </c>
      <c r="AC3" s="60" t="s">
        <v>1124</v>
      </c>
      <c r="AD3" s="60" t="s">
        <v>1124</v>
      </c>
      <c r="AE3" s="60" t="s">
        <v>1124</v>
      </c>
      <c r="AF3" s="60"/>
      <c r="AG3" s="60" t="s">
        <v>1124</v>
      </c>
      <c r="AH3" s="60" t="s">
        <v>1124</v>
      </c>
      <c r="AI3" s="60" t="s">
        <v>1124</v>
      </c>
      <c r="AJ3" s="60" t="s">
        <v>1124</v>
      </c>
      <c r="AK3" s="60" t="s">
        <v>1124</v>
      </c>
      <c r="AL3" s="60" t="s">
        <v>1124</v>
      </c>
      <c r="AM3" s="60" t="s">
        <v>1124</v>
      </c>
      <c r="AN3" s="60" t="s">
        <v>1124</v>
      </c>
      <c r="AO3" s="60"/>
      <c r="AP3" s="35" t="s">
        <v>1825</v>
      </c>
      <c r="AQ3" s="377">
        <v>0</v>
      </c>
      <c r="AR3" s="378">
        <v>0</v>
      </c>
      <c r="AS3" s="377">
        <v>0</v>
      </c>
      <c r="AT3" s="378">
        <v>0</v>
      </c>
      <c r="AU3" s="377">
        <v>0</v>
      </c>
      <c r="AV3" s="377">
        <v>0</v>
      </c>
      <c r="AW3" s="377">
        <v>0</v>
      </c>
      <c r="AX3">
        <v>0</v>
      </c>
      <c r="AY3">
        <v>0</v>
      </c>
    </row>
    <row r="4" spans="1:54" ht="15" hidden="1" customHeight="1" x14ac:dyDescent="0.2">
      <c r="A4" s="46">
        <v>1331</v>
      </c>
      <c r="B4" s="258" t="s">
        <v>8044</v>
      </c>
      <c r="C4" t="s">
        <v>1204</v>
      </c>
      <c r="D4" t="s">
        <v>1909</v>
      </c>
      <c r="E4" t="s">
        <v>1821</v>
      </c>
      <c r="F4" s="29" t="s">
        <v>1822</v>
      </c>
      <c r="G4" s="47">
        <v>11</v>
      </c>
      <c r="H4" t="s">
        <v>1822</v>
      </c>
      <c r="I4">
        <v>0</v>
      </c>
      <c r="J4" t="s">
        <v>8045</v>
      </c>
      <c r="K4" t="s">
        <v>269</v>
      </c>
      <c r="L4" t="s">
        <v>8046</v>
      </c>
      <c r="M4" t="s">
        <v>7035</v>
      </c>
      <c r="N4" s="34">
        <v>0</v>
      </c>
      <c r="O4" s="34" t="s">
        <v>7036</v>
      </c>
      <c r="P4" s="34">
        <v>0</v>
      </c>
      <c r="Q4" s="34" t="s">
        <v>7037</v>
      </c>
      <c r="R4" s="34">
        <v>0</v>
      </c>
      <c r="S4" s="48" t="s">
        <v>1123</v>
      </c>
      <c r="T4" s="13">
        <v>0</v>
      </c>
      <c r="U4" s="12">
        <v>0</v>
      </c>
      <c r="V4" s="12">
        <v>0</v>
      </c>
      <c r="W4" s="12">
        <v>0</v>
      </c>
      <c r="X4" s="14" t="str">
        <f t="shared" si="0"/>
        <v>С</v>
      </c>
      <c r="Y4" s="269">
        <f>Таблица1[[#This Row],[ID_intellix]]</f>
        <v>1331</v>
      </c>
      <c r="Z4" s="269" t="s">
        <v>122</v>
      </c>
      <c r="AA4" s="145">
        <f>IF(OR(Таблица1[[#This Row],[CARDIO_report]]&lt;&gt;0,Таблица1[[#This Row],[AI COMBO_report]]&lt;&gt;0,Таблица1[[#This Row],[OTC_report]]&lt;&gt;0),1,0)</f>
        <v>0</v>
      </c>
      <c r="AB4" s="60" t="s">
        <v>1124</v>
      </c>
      <c r="AC4" s="60" t="s">
        <v>1124</v>
      </c>
      <c r="AD4" s="60" t="s">
        <v>1124</v>
      </c>
      <c r="AE4" s="60" t="s">
        <v>1124</v>
      </c>
      <c r="AF4" s="60"/>
      <c r="AG4" s="60" t="s">
        <v>1124</v>
      </c>
      <c r="AH4" s="60" t="s">
        <v>1124</v>
      </c>
      <c r="AI4" s="60" t="s">
        <v>1124</v>
      </c>
      <c r="AJ4" s="60" t="s">
        <v>1124</v>
      </c>
      <c r="AK4" s="60" t="s">
        <v>1124</v>
      </c>
      <c r="AL4" s="60" t="s">
        <v>1124</v>
      </c>
      <c r="AM4" s="60" t="s">
        <v>1124</v>
      </c>
      <c r="AN4" s="60" t="s">
        <v>1124</v>
      </c>
      <c r="AO4" s="60"/>
      <c r="AP4" s="35" t="s">
        <v>1825</v>
      </c>
      <c r="AQ4" s="377">
        <v>0</v>
      </c>
      <c r="AR4" s="378">
        <v>0</v>
      </c>
      <c r="AS4" s="377">
        <v>0</v>
      </c>
      <c r="AT4" s="378">
        <v>0</v>
      </c>
      <c r="AU4" s="377">
        <v>0</v>
      </c>
      <c r="AV4" s="377">
        <v>0</v>
      </c>
      <c r="AW4" s="377">
        <v>0</v>
      </c>
      <c r="AX4">
        <v>0</v>
      </c>
      <c r="AY4">
        <v>0</v>
      </c>
    </row>
    <row r="5" spans="1:54" ht="15" hidden="1" customHeight="1" x14ac:dyDescent="0.2">
      <c r="A5" s="46">
        <v>1332</v>
      </c>
      <c r="B5" s="258" t="s">
        <v>8047</v>
      </c>
      <c r="C5" t="s">
        <v>1204</v>
      </c>
      <c r="D5" t="s">
        <v>1909</v>
      </c>
      <c r="E5" t="s">
        <v>1821</v>
      </c>
      <c r="F5" s="29" t="s">
        <v>1822</v>
      </c>
      <c r="G5" s="47">
        <v>110</v>
      </c>
      <c r="H5" t="s">
        <v>1822</v>
      </c>
      <c r="I5">
        <v>0</v>
      </c>
      <c r="J5" t="s">
        <v>8048</v>
      </c>
      <c r="K5" t="s">
        <v>269</v>
      </c>
      <c r="L5" t="s">
        <v>8049</v>
      </c>
      <c r="M5" t="s">
        <v>7035</v>
      </c>
      <c r="N5" s="34">
        <v>0</v>
      </c>
      <c r="O5" s="34" t="s">
        <v>7036</v>
      </c>
      <c r="P5" s="34">
        <v>0</v>
      </c>
      <c r="Q5" s="34" t="s">
        <v>7037</v>
      </c>
      <c r="R5" s="34">
        <v>0</v>
      </c>
      <c r="S5" s="48" t="s">
        <v>1123</v>
      </c>
      <c r="T5" s="13" t="s">
        <v>122</v>
      </c>
      <c r="U5" s="12" t="s">
        <v>1863</v>
      </c>
      <c r="V5" s="12" t="s">
        <v>122</v>
      </c>
      <c r="W5" s="12" t="s">
        <v>122</v>
      </c>
      <c r="X5" s="14" t="str">
        <f t="shared" si="0"/>
        <v>В</v>
      </c>
      <c r="Y5" s="269">
        <f>Таблица1[[#This Row],[ID_intellix]]</f>
        <v>1332</v>
      </c>
      <c r="Z5" s="269" t="s">
        <v>122</v>
      </c>
      <c r="AA5" s="145">
        <f>IF(OR(Таблица1[[#This Row],[CARDIO_report]]&lt;&gt;0,Таблица1[[#This Row],[AI COMBO_report]]&lt;&gt;0,Таблица1[[#This Row],[OTC_report]]&lt;&gt;0),1,0)</f>
        <v>0</v>
      </c>
      <c r="AB5" s="60" t="s">
        <v>1124</v>
      </c>
      <c r="AC5" s="60" t="s">
        <v>1124</v>
      </c>
      <c r="AD5" s="60" t="s">
        <v>1124</v>
      </c>
      <c r="AE5" s="60" t="s">
        <v>1124</v>
      </c>
      <c r="AF5" s="60"/>
      <c r="AG5" s="60" t="s">
        <v>1124</v>
      </c>
      <c r="AH5" s="60" t="s">
        <v>1124</v>
      </c>
      <c r="AI5" s="60" t="s">
        <v>1124</v>
      </c>
      <c r="AJ5" s="60" t="s">
        <v>1124</v>
      </c>
      <c r="AK5" s="60" t="s">
        <v>1124</v>
      </c>
      <c r="AL5" s="60" t="s">
        <v>1124</v>
      </c>
      <c r="AM5" s="60" t="s">
        <v>1124</v>
      </c>
      <c r="AN5" s="60" t="s">
        <v>1124</v>
      </c>
      <c r="AO5" s="60"/>
      <c r="AP5" s="35" t="s">
        <v>1825</v>
      </c>
      <c r="AQ5" s="377">
        <v>0</v>
      </c>
      <c r="AR5" s="378">
        <v>0</v>
      </c>
      <c r="AS5" s="377">
        <v>0</v>
      </c>
      <c r="AT5" s="378">
        <v>0</v>
      </c>
      <c r="AU5" s="377">
        <v>0</v>
      </c>
      <c r="AV5" s="377">
        <v>0</v>
      </c>
      <c r="AW5" s="377">
        <v>0</v>
      </c>
      <c r="AX5">
        <v>0</v>
      </c>
      <c r="AY5">
        <v>0</v>
      </c>
    </row>
    <row r="6" spans="1:54" ht="15" hidden="1" customHeight="1" x14ac:dyDescent="0.2">
      <c r="A6" s="46">
        <v>7932</v>
      </c>
      <c r="B6" s="258" t="s">
        <v>13924</v>
      </c>
      <c r="C6" t="s">
        <v>1204</v>
      </c>
      <c r="D6" t="s">
        <v>2654</v>
      </c>
      <c r="E6" t="s">
        <v>2504</v>
      </c>
      <c r="F6" s="29" t="s">
        <v>3112</v>
      </c>
      <c r="G6" s="53" t="s">
        <v>8880</v>
      </c>
      <c r="H6" t="s">
        <v>2981</v>
      </c>
      <c r="I6">
        <v>0</v>
      </c>
      <c r="J6" t="s">
        <v>13925</v>
      </c>
      <c r="K6" t="s">
        <v>269</v>
      </c>
      <c r="L6" t="s">
        <v>13926</v>
      </c>
      <c r="M6" t="s">
        <v>7035</v>
      </c>
      <c r="N6" s="34">
        <v>0</v>
      </c>
      <c r="O6" s="34" t="s">
        <v>7036</v>
      </c>
      <c r="P6" s="34">
        <v>0</v>
      </c>
      <c r="Q6" s="34" t="s">
        <v>7037</v>
      </c>
      <c r="R6" s="34">
        <v>0</v>
      </c>
      <c r="S6" s="48" t="s">
        <v>1123</v>
      </c>
      <c r="T6" s="13" t="s">
        <v>122</v>
      </c>
      <c r="U6" s="12" t="s">
        <v>122</v>
      </c>
      <c r="V6" s="12" t="s">
        <v>122</v>
      </c>
      <c r="W6" s="12" t="s">
        <v>122</v>
      </c>
      <c r="X6" s="14" t="str">
        <f t="shared" si="0"/>
        <v>С</v>
      </c>
      <c r="Y6" s="269">
        <f>Таблица1[[#This Row],[ID_intellix]]</f>
        <v>7932</v>
      </c>
      <c r="Z6" s="269" t="s">
        <v>122</v>
      </c>
      <c r="AA6" s="145">
        <f>IF(OR(Таблица1[[#This Row],[CARDIO_report]]&lt;&gt;0,Таблица1[[#This Row],[AI COMBO_report]]&lt;&gt;0,Таблица1[[#This Row],[OTC_report]]&lt;&gt;0),1,0)</f>
        <v>0</v>
      </c>
      <c r="AB6" s="60" t="s">
        <v>1124</v>
      </c>
      <c r="AC6" s="60" t="s">
        <v>1124</v>
      </c>
      <c r="AD6" s="60" t="s">
        <v>1124</v>
      </c>
      <c r="AE6" s="60" t="s">
        <v>1124</v>
      </c>
      <c r="AF6" s="60"/>
      <c r="AG6" s="89" t="s">
        <v>1437</v>
      </c>
      <c r="AH6" s="89">
        <v>38</v>
      </c>
      <c r="AI6" s="89" t="s">
        <v>1437</v>
      </c>
      <c r="AJ6" s="89">
        <v>21</v>
      </c>
      <c r="AK6" s="89" t="s">
        <v>1145</v>
      </c>
      <c r="AL6" s="89">
        <v>83</v>
      </c>
      <c r="AM6" s="89" t="s">
        <v>1145</v>
      </c>
      <c r="AN6" s="89">
        <v>81</v>
      </c>
      <c r="AP6" s="35" t="s">
        <v>1825</v>
      </c>
      <c r="AQ6" s="377">
        <v>0</v>
      </c>
      <c r="AR6" s="378">
        <v>0</v>
      </c>
      <c r="AS6" s="377">
        <v>0</v>
      </c>
      <c r="AT6" s="378">
        <v>0</v>
      </c>
      <c r="AU6" s="377">
        <v>0</v>
      </c>
      <c r="AV6" s="377">
        <v>0</v>
      </c>
      <c r="AW6" s="377">
        <v>0</v>
      </c>
      <c r="AX6">
        <v>0</v>
      </c>
      <c r="AY6">
        <v>0</v>
      </c>
    </row>
    <row r="7" spans="1:54" ht="15" hidden="1" customHeight="1" x14ac:dyDescent="0.2">
      <c r="A7" s="46">
        <v>7304</v>
      </c>
      <c r="B7" s="258" t="s">
        <v>5719</v>
      </c>
      <c r="C7" t="s">
        <v>1128</v>
      </c>
      <c r="D7" t="s">
        <v>1264</v>
      </c>
      <c r="E7" t="s">
        <v>1821</v>
      </c>
      <c r="F7" s="29" t="s">
        <v>1844</v>
      </c>
      <c r="G7" s="47">
        <v>120</v>
      </c>
      <c r="H7" t="s">
        <v>1844</v>
      </c>
      <c r="I7">
        <v>0</v>
      </c>
      <c r="J7" t="s">
        <v>5720</v>
      </c>
      <c r="K7" t="s">
        <v>1264</v>
      </c>
      <c r="L7" t="s">
        <v>5721</v>
      </c>
      <c r="M7">
        <v>0</v>
      </c>
      <c r="N7" s="34">
        <v>0</v>
      </c>
      <c r="O7" s="34" t="s">
        <v>647</v>
      </c>
      <c r="P7" s="34">
        <v>0</v>
      </c>
      <c r="Q7" s="34">
        <v>0</v>
      </c>
      <c r="R7" s="34">
        <v>0</v>
      </c>
      <c r="S7" s="48" t="s">
        <v>1123</v>
      </c>
      <c r="T7" s="13">
        <v>0</v>
      </c>
      <c r="U7" s="12">
        <v>0</v>
      </c>
      <c r="V7" s="12">
        <v>0</v>
      </c>
      <c r="W7" s="12">
        <v>0</v>
      </c>
      <c r="X7" s="14" t="str">
        <f t="shared" si="0"/>
        <v>С</v>
      </c>
      <c r="Y7" s="269">
        <f>Таблица1[[#This Row],[ID_intellix]]</f>
        <v>7304</v>
      </c>
      <c r="Z7" s="269" t="s">
        <v>122</v>
      </c>
      <c r="AA7" s="145">
        <f>IF(OR(Таблица1[[#This Row],[CARDIO_report]]&lt;&gt;0,Таблица1[[#This Row],[AI COMBO_report]]&lt;&gt;0,Таблица1[[#This Row],[OTC_report]]&lt;&gt;0),1,0)</f>
        <v>0</v>
      </c>
      <c r="AB7" s="60" t="s">
        <v>1124</v>
      </c>
      <c r="AC7" s="60" t="s">
        <v>1124</v>
      </c>
      <c r="AD7" s="60" t="s">
        <v>1124</v>
      </c>
      <c r="AE7" s="60" t="s">
        <v>1124</v>
      </c>
      <c r="AF7" s="60"/>
      <c r="AG7" s="60" t="s">
        <v>1124</v>
      </c>
      <c r="AH7" s="60" t="s">
        <v>1124</v>
      </c>
      <c r="AI7" s="60" t="s">
        <v>1124</v>
      </c>
      <c r="AJ7" s="60" t="s">
        <v>1124</v>
      </c>
      <c r="AK7" s="60" t="s">
        <v>1124</v>
      </c>
      <c r="AL7" s="60" t="s">
        <v>1124</v>
      </c>
      <c r="AM7" s="60" t="s">
        <v>1124</v>
      </c>
      <c r="AN7" s="60" t="s">
        <v>1124</v>
      </c>
      <c r="AO7" s="60"/>
      <c r="AP7" s="35" t="s">
        <v>1825</v>
      </c>
      <c r="AQ7" s="377">
        <v>0</v>
      </c>
      <c r="AR7" s="378">
        <v>0</v>
      </c>
      <c r="AS7" s="377">
        <v>0</v>
      </c>
      <c r="AT7" s="378">
        <v>0</v>
      </c>
      <c r="AU7" s="377">
        <v>0</v>
      </c>
      <c r="AV7" s="377">
        <v>0</v>
      </c>
      <c r="AW7" s="377">
        <v>0</v>
      </c>
      <c r="AX7">
        <v>0</v>
      </c>
      <c r="AY7">
        <v>0</v>
      </c>
    </row>
    <row r="8" spans="1:54" ht="15" hidden="1" customHeight="1" x14ac:dyDescent="0.2">
      <c r="A8" s="46">
        <v>5190</v>
      </c>
      <c r="B8" s="258" t="s">
        <v>4289</v>
      </c>
      <c r="C8" t="s">
        <v>1136</v>
      </c>
      <c r="D8" t="s">
        <v>1928</v>
      </c>
      <c r="E8" t="s">
        <v>1821</v>
      </c>
      <c r="F8" s="29" t="s">
        <v>1850</v>
      </c>
      <c r="G8" s="47">
        <v>36</v>
      </c>
      <c r="H8" t="s">
        <v>1850</v>
      </c>
      <c r="I8">
        <v>0</v>
      </c>
      <c r="J8" t="s">
        <v>4290</v>
      </c>
      <c r="K8" t="s">
        <v>189</v>
      </c>
      <c r="L8" t="s">
        <v>4291</v>
      </c>
      <c r="M8" t="s">
        <v>1944</v>
      </c>
      <c r="N8" s="34">
        <v>0</v>
      </c>
      <c r="O8" s="34" t="s">
        <v>1945</v>
      </c>
      <c r="P8" s="34">
        <v>0</v>
      </c>
      <c r="Q8" s="34" t="s">
        <v>1946</v>
      </c>
      <c r="R8" s="34">
        <v>0</v>
      </c>
      <c r="S8" s="48" t="s">
        <v>1123</v>
      </c>
      <c r="T8" s="13" t="s">
        <v>122</v>
      </c>
      <c r="U8" s="12" t="s">
        <v>122</v>
      </c>
      <c r="V8" s="12" t="s">
        <v>122</v>
      </c>
      <c r="W8" s="12" t="s">
        <v>122</v>
      </c>
      <c r="X8" s="14" t="str">
        <f t="shared" si="0"/>
        <v>С</v>
      </c>
      <c r="Y8" s="269">
        <f>Таблица1[[#This Row],[ID_intellix]]</f>
        <v>5190</v>
      </c>
      <c r="Z8" s="269" t="s">
        <v>122</v>
      </c>
      <c r="AA8" s="145">
        <f>IF(OR(Таблица1[[#This Row],[CARDIO_report]]&lt;&gt;0,Таблица1[[#This Row],[AI COMBO_report]]&lt;&gt;0,Таблица1[[#This Row],[OTC_report]]&lt;&gt;0),1,0)</f>
        <v>0</v>
      </c>
      <c r="AB8" s="60" t="s">
        <v>1124</v>
      </c>
      <c r="AC8" s="60" t="s">
        <v>1124</v>
      </c>
      <c r="AD8" s="60" t="s">
        <v>1124</v>
      </c>
      <c r="AE8" s="60" t="s">
        <v>1124</v>
      </c>
      <c r="AF8" s="60"/>
      <c r="AG8" s="60" t="s">
        <v>1124</v>
      </c>
      <c r="AH8" s="60" t="s">
        <v>1124</v>
      </c>
      <c r="AI8" s="60" t="s">
        <v>1124</v>
      </c>
      <c r="AJ8" s="60" t="s">
        <v>1124</v>
      </c>
      <c r="AK8" s="60" t="s">
        <v>1124</v>
      </c>
      <c r="AL8" s="60" t="s">
        <v>1124</v>
      </c>
      <c r="AM8" s="60" t="s">
        <v>1124</v>
      </c>
      <c r="AN8" s="60" t="s">
        <v>1124</v>
      </c>
      <c r="AO8" s="60"/>
      <c r="AP8" s="35" t="s">
        <v>1825</v>
      </c>
      <c r="AQ8" s="377">
        <v>0</v>
      </c>
      <c r="AR8" s="378">
        <v>0</v>
      </c>
      <c r="AS8" s="377">
        <v>0</v>
      </c>
      <c r="AT8" s="378">
        <v>0</v>
      </c>
      <c r="AU8" s="377">
        <v>0</v>
      </c>
      <c r="AV8" s="377">
        <v>0</v>
      </c>
      <c r="AW8" s="377">
        <v>0</v>
      </c>
      <c r="AX8">
        <v>0</v>
      </c>
      <c r="AY8">
        <v>0</v>
      </c>
    </row>
    <row r="9" spans="1:54" ht="15" hidden="1" customHeight="1" x14ac:dyDescent="0.2">
      <c r="A9" s="46">
        <v>7101</v>
      </c>
      <c r="B9" s="258" t="s">
        <v>4014</v>
      </c>
      <c r="C9" t="s">
        <v>1136</v>
      </c>
      <c r="D9" t="s">
        <v>1928</v>
      </c>
      <c r="E9" t="s">
        <v>1821</v>
      </c>
      <c r="F9" s="29" t="s">
        <v>1850</v>
      </c>
      <c r="G9" s="47">
        <v>248</v>
      </c>
      <c r="H9" t="s">
        <v>1850</v>
      </c>
      <c r="I9">
        <v>0</v>
      </c>
      <c r="J9" t="s">
        <v>4015</v>
      </c>
      <c r="K9" t="s">
        <v>189</v>
      </c>
      <c r="L9" t="s">
        <v>4016</v>
      </c>
      <c r="M9" t="s">
        <v>1944</v>
      </c>
      <c r="N9" s="34">
        <v>0</v>
      </c>
      <c r="O9" s="34" t="s">
        <v>1945</v>
      </c>
      <c r="P9" s="34">
        <v>0</v>
      </c>
      <c r="Q9" s="34" t="s">
        <v>1946</v>
      </c>
      <c r="R9" s="34">
        <v>0</v>
      </c>
      <c r="S9" s="48" t="s">
        <v>1123</v>
      </c>
      <c r="T9" s="13" t="s">
        <v>122</v>
      </c>
      <c r="U9" s="12" t="s">
        <v>1863</v>
      </c>
      <c r="V9" s="12" t="s">
        <v>122</v>
      </c>
      <c r="W9" s="12" t="s">
        <v>122</v>
      </c>
      <c r="X9" s="14" t="str">
        <f t="shared" si="0"/>
        <v>В</v>
      </c>
      <c r="Y9" s="269">
        <f>Таблица1[[#This Row],[ID_intellix]]</f>
        <v>7101</v>
      </c>
      <c r="Z9" s="269" t="s">
        <v>122</v>
      </c>
      <c r="AA9" s="145">
        <f>IF(OR(Таблица1[[#This Row],[CARDIO_report]]&lt;&gt;0,Таблица1[[#This Row],[AI COMBO_report]]&lt;&gt;0,Таблица1[[#This Row],[OTC_report]]&lt;&gt;0),1,0)</f>
        <v>0</v>
      </c>
      <c r="AB9" s="60" t="s">
        <v>1124</v>
      </c>
      <c r="AC9" s="60" t="s">
        <v>1124</v>
      </c>
      <c r="AD9" s="60" t="s">
        <v>1124</v>
      </c>
      <c r="AE9" s="60" t="s">
        <v>1124</v>
      </c>
      <c r="AF9" s="60"/>
      <c r="AG9" s="60" t="s">
        <v>1124</v>
      </c>
      <c r="AH9" s="60" t="s">
        <v>1124</v>
      </c>
      <c r="AI9" s="60" t="s">
        <v>1124</v>
      </c>
      <c r="AJ9" s="60" t="s">
        <v>1124</v>
      </c>
      <c r="AK9" s="60" t="s">
        <v>1124</v>
      </c>
      <c r="AL9" s="60" t="s">
        <v>1124</v>
      </c>
      <c r="AM9" s="60" t="s">
        <v>1124</v>
      </c>
      <c r="AN9" s="60" t="s">
        <v>1124</v>
      </c>
      <c r="AO9" s="60"/>
      <c r="AP9" s="35" t="s">
        <v>1857</v>
      </c>
      <c r="AQ9" s="377">
        <v>0</v>
      </c>
      <c r="AR9" s="378">
        <v>0</v>
      </c>
      <c r="AS9" s="377">
        <v>0</v>
      </c>
      <c r="AT9" s="378">
        <v>0</v>
      </c>
      <c r="AU9" s="377">
        <v>0</v>
      </c>
      <c r="AV9" s="377">
        <v>0</v>
      </c>
      <c r="AW9" s="377">
        <v>0</v>
      </c>
      <c r="AX9">
        <v>0</v>
      </c>
      <c r="AY9">
        <v>0</v>
      </c>
    </row>
    <row r="10" spans="1:54" ht="15" hidden="1" customHeight="1" x14ac:dyDescent="0.2">
      <c r="A10" s="46">
        <v>7779</v>
      </c>
      <c r="B10" s="258" t="s">
        <v>13578</v>
      </c>
      <c r="C10" t="s">
        <v>1136</v>
      </c>
      <c r="D10" t="s">
        <v>1282</v>
      </c>
      <c r="E10" t="s">
        <v>2504</v>
      </c>
      <c r="F10" s="29" t="s">
        <v>3300</v>
      </c>
      <c r="G10" s="53" t="s">
        <v>8887</v>
      </c>
      <c r="H10" t="s">
        <v>3300</v>
      </c>
      <c r="I10">
        <v>0</v>
      </c>
      <c r="J10" t="s">
        <v>13579</v>
      </c>
      <c r="K10" t="s">
        <v>189</v>
      </c>
      <c r="L10" t="s">
        <v>13580</v>
      </c>
      <c r="M10" t="s">
        <v>1944</v>
      </c>
      <c r="N10" s="34">
        <v>0</v>
      </c>
      <c r="O10" s="34" t="s">
        <v>1945</v>
      </c>
      <c r="P10" s="34">
        <v>0</v>
      </c>
      <c r="Q10" s="34" t="s">
        <v>1946</v>
      </c>
      <c r="R10" s="34" t="s">
        <v>813</v>
      </c>
      <c r="S10" s="48" t="s">
        <v>1123</v>
      </c>
      <c r="T10" s="13" t="s">
        <v>1863</v>
      </c>
      <c r="U10" s="12" t="s">
        <v>122</v>
      </c>
      <c r="V10" s="12" t="s">
        <v>1863</v>
      </c>
      <c r="W10" s="12" t="s">
        <v>122</v>
      </c>
      <c r="X10" s="14" t="str">
        <f t="shared" si="0"/>
        <v>А</v>
      </c>
      <c r="Y10" s="269">
        <f>Таблица1[[#This Row],[ID_intellix]]</f>
        <v>7779</v>
      </c>
      <c r="Z10" s="269" t="s">
        <v>122</v>
      </c>
      <c r="AA10" s="145">
        <f>IF(OR(Таблица1[[#This Row],[CARDIO_report]]&lt;&gt;0,Таблица1[[#This Row],[AI COMBO_report]]&lt;&gt;0,Таблица1[[#This Row],[OTC_report]]&lt;&gt;0),1,0)</f>
        <v>1</v>
      </c>
      <c r="AB10" s="60" t="s">
        <v>1124</v>
      </c>
      <c r="AC10" s="60" t="s">
        <v>1124</v>
      </c>
      <c r="AD10" s="60" t="s">
        <v>1124</v>
      </c>
      <c r="AE10" s="60" t="s">
        <v>1124</v>
      </c>
      <c r="AF10" s="60"/>
      <c r="AG10" s="89" t="s">
        <v>1414</v>
      </c>
      <c r="AH10" s="89">
        <v>94</v>
      </c>
      <c r="AI10" s="89" t="s">
        <v>1414</v>
      </c>
      <c r="AJ10" s="89">
        <v>81</v>
      </c>
      <c r="AK10" s="89" t="s">
        <v>1414</v>
      </c>
      <c r="AL10" s="89">
        <v>85</v>
      </c>
      <c r="AM10" s="89" t="s">
        <v>1437</v>
      </c>
      <c r="AN10" s="89">
        <v>38</v>
      </c>
      <c r="AP10" s="35" t="s">
        <v>1917</v>
      </c>
      <c r="AQ10" s="377">
        <v>0</v>
      </c>
      <c r="AR10" s="378">
        <v>0</v>
      </c>
      <c r="AS10" s="377">
        <v>0</v>
      </c>
      <c r="AT10" s="378">
        <v>0</v>
      </c>
      <c r="AU10" s="377">
        <v>0</v>
      </c>
      <c r="AV10" s="377">
        <v>0</v>
      </c>
      <c r="AW10" s="377">
        <v>0</v>
      </c>
      <c r="AX10">
        <v>0</v>
      </c>
      <c r="AY10">
        <v>0</v>
      </c>
    </row>
    <row r="11" spans="1:54" ht="15" hidden="1" customHeight="1" x14ac:dyDescent="0.2">
      <c r="A11" s="46">
        <v>6281</v>
      </c>
      <c r="B11" s="258" t="s">
        <v>4578</v>
      </c>
      <c r="C11" t="s">
        <v>1146</v>
      </c>
      <c r="D11" t="s">
        <v>1156</v>
      </c>
      <c r="E11" t="s">
        <v>1821</v>
      </c>
      <c r="F11" s="29" t="s">
        <v>1959</v>
      </c>
      <c r="G11" s="47" t="s">
        <v>4579</v>
      </c>
      <c r="H11" t="s">
        <v>1959</v>
      </c>
      <c r="I11">
        <v>0</v>
      </c>
      <c r="J11" t="s">
        <v>4580</v>
      </c>
      <c r="K11" t="s">
        <v>101</v>
      </c>
      <c r="L11" t="s">
        <v>4581</v>
      </c>
      <c r="M11" t="s">
        <v>1972</v>
      </c>
      <c r="N11" s="34">
        <v>0</v>
      </c>
      <c r="O11" s="2" t="s">
        <v>1967</v>
      </c>
      <c r="P11" s="34">
        <v>0</v>
      </c>
      <c r="Q11" s="2" t="s">
        <v>1973</v>
      </c>
      <c r="R11" s="34">
        <v>0</v>
      </c>
      <c r="S11" s="48" t="s">
        <v>1123</v>
      </c>
      <c r="T11" s="13" t="s">
        <v>122</v>
      </c>
      <c r="U11" s="12" t="s">
        <v>122</v>
      </c>
      <c r="V11" s="12" t="s">
        <v>122</v>
      </c>
      <c r="W11" s="12" t="s">
        <v>122</v>
      </c>
      <c r="X11" s="14" t="str">
        <f t="shared" si="0"/>
        <v>С</v>
      </c>
      <c r="Y11" s="269">
        <f>Таблица1[[#This Row],[ID_intellix]]</f>
        <v>6281</v>
      </c>
      <c r="Z11" s="269" t="s">
        <v>122</v>
      </c>
      <c r="AA11" s="145">
        <f>IF(OR(Таблица1[[#This Row],[CARDIO_report]]&lt;&gt;0,Таблица1[[#This Row],[AI COMBO_report]]&lt;&gt;0,Таблица1[[#This Row],[OTC_report]]&lt;&gt;0),1,0)</f>
        <v>0</v>
      </c>
      <c r="AB11" s="60" t="s">
        <v>1124</v>
      </c>
      <c r="AC11" s="60" t="s">
        <v>1124</v>
      </c>
      <c r="AD11" s="60" t="s">
        <v>1124</v>
      </c>
      <c r="AE11" s="60" t="s">
        <v>1124</v>
      </c>
      <c r="AF11" s="60"/>
      <c r="AG11" s="60" t="s">
        <v>1124</v>
      </c>
      <c r="AH11" s="60" t="s">
        <v>1124</v>
      </c>
      <c r="AI11" s="60" t="s">
        <v>1124</v>
      </c>
      <c r="AJ11" s="60" t="s">
        <v>1124</v>
      </c>
      <c r="AK11" s="60" t="s">
        <v>1124</v>
      </c>
      <c r="AL11" s="60" t="s">
        <v>1124</v>
      </c>
      <c r="AM11" s="60" t="s">
        <v>1124</v>
      </c>
      <c r="AN11" s="60" t="s">
        <v>1124</v>
      </c>
      <c r="AO11" s="60"/>
      <c r="AP11" s="35" t="s">
        <v>1825</v>
      </c>
      <c r="AQ11" s="377">
        <v>0</v>
      </c>
      <c r="AR11" s="378">
        <v>0</v>
      </c>
      <c r="AS11" s="377">
        <v>0</v>
      </c>
      <c r="AT11" s="378">
        <v>0</v>
      </c>
      <c r="AU11" s="377">
        <v>0</v>
      </c>
      <c r="AV11" s="377">
        <v>0</v>
      </c>
      <c r="AW11" s="377">
        <v>0</v>
      </c>
      <c r="AX11">
        <v>0</v>
      </c>
      <c r="AY11">
        <v>0</v>
      </c>
    </row>
    <row r="12" spans="1:54" ht="15" hidden="1" customHeight="1" x14ac:dyDescent="0.2">
      <c r="A12" s="46">
        <v>1386</v>
      </c>
      <c r="B12" s="258" t="s">
        <v>10489</v>
      </c>
      <c r="C12" t="s">
        <v>1159</v>
      </c>
      <c r="D12" t="s">
        <v>1364</v>
      </c>
      <c r="E12" t="s">
        <v>2504</v>
      </c>
      <c r="F12" s="29" t="s">
        <v>2878</v>
      </c>
      <c r="G12" s="47">
        <v>1</v>
      </c>
      <c r="H12" t="s">
        <v>2878</v>
      </c>
      <c r="I12">
        <v>0</v>
      </c>
      <c r="J12" t="s">
        <v>10490</v>
      </c>
      <c r="K12" t="s">
        <v>75</v>
      </c>
      <c r="L12" t="s">
        <v>10491</v>
      </c>
      <c r="M12" t="s">
        <v>2007</v>
      </c>
      <c r="N12" s="34">
        <v>0</v>
      </c>
      <c r="O12" s="34" t="s">
        <v>2008</v>
      </c>
      <c r="P12" s="34">
        <v>0</v>
      </c>
      <c r="Q12" s="34" t="s">
        <v>2009</v>
      </c>
      <c r="R12" s="34">
        <v>0</v>
      </c>
      <c r="S12" s="48" t="s">
        <v>1123</v>
      </c>
      <c r="T12" s="13" t="s">
        <v>122</v>
      </c>
      <c r="U12" s="12" t="s">
        <v>122</v>
      </c>
      <c r="V12" s="12" t="s">
        <v>122</v>
      </c>
      <c r="W12" s="12" t="s">
        <v>122</v>
      </c>
      <c r="X12" s="14" t="str">
        <f t="shared" si="0"/>
        <v>С</v>
      </c>
      <c r="Y12" s="269">
        <f>Таблица1[[#This Row],[ID_intellix]]</f>
        <v>1386</v>
      </c>
      <c r="Z12" s="269" t="s">
        <v>122</v>
      </c>
      <c r="AA12" s="145">
        <f>IF(OR(Таблица1[[#This Row],[CARDIO_report]]&lt;&gt;0,Таблица1[[#This Row],[AI COMBO_report]]&lt;&gt;0,Таблица1[[#This Row],[OTC_report]]&lt;&gt;0),1,0)</f>
        <v>0</v>
      </c>
      <c r="AB12" s="60" t="s">
        <v>1124</v>
      </c>
      <c r="AC12" s="60" t="s">
        <v>1124</v>
      </c>
      <c r="AD12" s="60" t="s">
        <v>1124</v>
      </c>
      <c r="AE12" s="60" t="s">
        <v>1124</v>
      </c>
      <c r="AF12" s="60"/>
      <c r="AG12" s="89" t="s">
        <v>1145</v>
      </c>
      <c r="AH12" s="89">
        <v>99</v>
      </c>
      <c r="AI12" s="89" t="s">
        <v>1145</v>
      </c>
      <c r="AJ12" s="89">
        <v>99</v>
      </c>
      <c r="AK12" s="89" t="s">
        <v>1145</v>
      </c>
      <c r="AL12" s="89">
        <v>97</v>
      </c>
      <c r="AM12" s="89" t="s">
        <v>1145</v>
      </c>
      <c r="AN12" s="89">
        <v>98</v>
      </c>
      <c r="AP12" s="35" t="s">
        <v>1917</v>
      </c>
      <c r="AQ12" s="377">
        <v>0</v>
      </c>
      <c r="AR12" s="378">
        <v>0</v>
      </c>
      <c r="AS12" s="377">
        <v>0</v>
      </c>
      <c r="AT12" s="378">
        <v>0</v>
      </c>
      <c r="AU12" s="377">
        <v>0</v>
      </c>
      <c r="AV12" s="377">
        <v>0</v>
      </c>
      <c r="AW12" s="377">
        <v>0</v>
      </c>
      <c r="AX12">
        <v>0</v>
      </c>
      <c r="AY12">
        <v>0</v>
      </c>
    </row>
    <row r="13" spans="1:54" ht="15" hidden="1" customHeight="1" x14ac:dyDescent="0.2">
      <c r="A13" s="46">
        <v>8049</v>
      </c>
      <c r="B13" s="258" t="s">
        <v>11451</v>
      </c>
      <c r="C13" t="s">
        <v>1159</v>
      </c>
      <c r="D13" t="s">
        <v>1348</v>
      </c>
      <c r="E13" t="s">
        <v>2504</v>
      </c>
      <c r="F13" s="29" t="s">
        <v>2512</v>
      </c>
      <c r="G13" s="47">
        <v>22</v>
      </c>
      <c r="H13" t="s">
        <v>2513</v>
      </c>
      <c r="I13">
        <v>0</v>
      </c>
      <c r="J13" t="s">
        <v>2875</v>
      </c>
      <c r="K13" t="s">
        <v>75</v>
      </c>
      <c r="L13" t="s">
        <v>11452</v>
      </c>
      <c r="M13" t="s">
        <v>2007</v>
      </c>
      <c r="N13" s="34">
        <v>0</v>
      </c>
      <c r="O13" s="34" t="s">
        <v>2008</v>
      </c>
      <c r="P13" s="34">
        <v>0</v>
      </c>
      <c r="Q13" s="34" t="s">
        <v>2009</v>
      </c>
      <c r="R13" s="34" t="s">
        <v>930</v>
      </c>
      <c r="S13" s="48" t="s">
        <v>1123</v>
      </c>
      <c r="T13" s="13" t="s">
        <v>122</v>
      </c>
      <c r="U13" s="12" t="s">
        <v>1863</v>
      </c>
      <c r="V13" s="12" t="s">
        <v>122</v>
      </c>
      <c r="W13" s="12" t="s">
        <v>122</v>
      </c>
      <c r="X13" s="14" t="str">
        <f t="shared" si="0"/>
        <v>В</v>
      </c>
      <c r="Y13" s="269">
        <f>Таблица1[[#This Row],[ID_intellix]]</f>
        <v>8049</v>
      </c>
      <c r="Z13" s="269" t="s">
        <v>122</v>
      </c>
      <c r="AA13" s="145">
        <f>IF(OR(Таблица1[[#This Row],[CARDIO_report]]&lt;&gt;0,Таблица1[[#This Row],[AI COMBO_report]]&lt;&gt;0,Таблица1[[#This Row],[OTC_report]]&lt;&gt;0),1,0)</f>
        <v>1</v>
      </c>
      <c r="AB13" s="60" t="s">
        <v>1124</v>
      </c>
      <c r="AC13" s="60" t="s">
        <v>1124</v>
      </c>
      <c r="AD13" s="60" t="s">
        <v>1124</v>
      </c>
      <c r="AE13" s="60" t="s">
        <v>1124</v>
      </c>
      <c r="AF13" s="60"/>
      <c r="AG13" s="89" t="s">
        <v>1437</v>
      </c>
      <c r="AH13" s="89">
        <v>22</v>
      </c>
      <c r="AI13" s="89" t="s">
        <v>1437</v>
      </c>
      <c r="AJ13" s="89">
        <v>35</v>
      </c>
      <c r="AK13" s="89" t="s">
        <v>1145</v>
      </c>
      <c r="AL13" s="89">
        <v>58</v>
      </c>
      <c r="AM13" s="89" t="s">
        <v>1145</v>
      </c>
      <c r="AN13" s="89">
        <v>80</v>
      </c>
      <c r="AP13" s="35" t="s">
        <v>1825</v>
      </c>
      <c r="AQ13" s="377">
        <v>0</v>
      </c>
      <c r="AR13" s="378">
        <v>0</v>
      </c>
      <c r="AS13" s="377">
        <v>0</v>
      </c>
      <c r="AT13" s="378">
        <v>0</v>
      </c>
      <c r="AU13" s="377">
        <v>0</v>
      </c>
      <c r="AV13" s="377">
        <v>0</v>
      </c>
      <c r="AW13" s="377">
        <v>0</v>
      </c>
      <c r="AX13">
        <v>0</v>
      </c>
      <c r="AY13">
        <v>0</v>
      </c>
    </row>
    <row r="14" spans="1:54" ht="15" hidden="1" customHeight="1" x14ac:dyDescent="0.2">
      <c r="A14" s="46">
        <v>25053</v>
      </c>
      <c r="B14" s="258" t="s">
        <v>5831</v>
      </c>
      <c r="C14" t="s">
        <v>1128</v>
      </c>
      <c r="D14" t="s">
        <v>1390</v>
      </c>
      <c r="E14" t="s">
        <v>1821</v>
      </c>
      <c r="F14" s="29" t="s">
        <v>1844</v>
      </c>
      <c r="G14" s="47">
        <v>194</v>
      </c>
      <c r="H14" t="s">
        <v>1844</v>
      </c>
      <c r="I14">
        <v>0</v>
      </c>
      <c r="J14" t="s">
        <v>5832</v>
      </c>
      <c r="K14" t="s">
        <v>1390</v>
      </c>
      <c r="L14" t="s">
        <v>5833</v>
      </c>
      <c r="M14" t="s">
        <v>2202</v>
      </c>
      <c r="N14" s="34">
        <v>0</v>
      </c>
      <c r="O14" s="34" t="s">
        <v>209</v>
      </c>
      <c r="P14" s="34">
        <v>0</v>
      </c>
      <c r="Q14" s="34" t="s">
        <v>770</v>
      </c>
      <c r="R14" s="34">
        <v>0</v>
      </c>
      <c r="S14" s="48" t="s">
        <v>1123</v>
      </c>
      <c r="T14" s="13" t="s">
        <v>122</v>
      </c>
      <c r="U14" s="12" t="s">
        <v>122</v>
      </c>
      <c r="V14" s="12" t="s">
        <v>122</v>
      </c>
      <c r="W14" s="12" t="s">
        <v>122</v>
      </c>
      <c r="X14" s="14" t="str">
        <f t="shared" si="0"/>
        <v>С</v>
      </c>
      <c r="Y14" s="269">
        <f>Таблица1[[#This Row],[ID_intellix]]</f>
        <v>25053</v>
      </c>
      <c r="Z14" s="269" t="s">
        <v>122</v>
      </c>
      <c r="AA14" s="145">
        <f>IF(OR(Таблица1[[#This Row],[CARDIO_report]]&lt;&gt;0,Таблица1[[#This Row],[AI COMBO_report]]&lt;&gt;0,Таблица1[[#This Row],[OTC_report]]&lt;&gt;0),1,0)</f>
        <v>0</v>
      </c>
      <c r="AB14" s="60" t="s">
        <v>1124</v>
      </c>
      <c r="AC14" s="60" t="s">
        <v>1124</v>
      </c>
      <c r="AD14" s="60" t="s">
        <v>1124</v>
      </c>
      <c r="AE14" s="60" t="s">
        <v>1124</v>
      </c>
      <c r="AF14" s="60"/>
      <c r="AG14" s="60" t="s">
        <v>1124</v>
      </c>
      <c r="AH14" s="60" t="s">
        <v>1124</v>
      </c>
      <c r="AI14" s="60" t="s">
        <v>1124</v>
      </c>
      <c r="AJ14" s="60" t="s">
        <v>1124</v>
      </c>
      <c r="AK14" s="60" t="s">
        <v>1124</v>
      </c>
      <c r="AL14" s="60" t="s">
        <v>1124</v>
      </c>
      <c r="AM14" s="60" t="s">
        <v>1124</v>
      </c>
      <c r="AN14" s="60" t="s">
        <v>1124</v>
      </c>
      <c r="AO14" s="60"/>
      <c r="AP14" s="35" t="s">
        <v>1825</v>
      </c>
      <c r="AQ14" s="377">
        <v>0</v>
      </c>
      <c r="AR14" s="378">
        <v>0</v>
      </c>
      <c r="AS14" s="377">
        <v>0</v>
      </c>
      <c r="AT14" s="378">
        <v>0</v>
      </c>
      <c r="AU14" s="377">
        <v>0</v>
      </c>
      <c r="AV14" s="377">
        <v>0</v>
      </c>
      <c r="AW14" s="377">
        <v>0</v>
      </c>
      <c r="AX14">
        <v>0</v>
      </c>
      <c r="AY14">
        <v>0</v>
      </c>
    </row>
    <row r="15" spans="1:54" ht="15" hidden="1" customHeight="1" x14ac:dyDescent="0.2">
      <c r="A15" s="46">
        <v>25234</v>
      </c>
      <c r="B15" s="258" t="s">
        <v>11702</v>
      </c>
      <c r="C15" t="s">
        <v>1128</v>
      </c>
      <c r="D15" t="s">
        <v>3005</v>
      </c>
      <c r="E15" t="s">
        <v>2504</v>
      </c>
      <c r="F15" s="29" t="s">
        <v>3155</v>
      </c>
      <c r="G15" s="47">
        <v>24</v>
      </c>
      <c r="H15" t="s">
        <v>3155</v>
      </c>
      <c r="I15">
        <v>0</v>
      </c>
      <c r="J15" t="s">
        <v>11703</v>
      </c>
      <c r="K15" t="s">
        <v>3008</v>
      </c>
      <c r="L15" t="s">
        <v>11704</v>
      </c>
      <c r="M15" t="s">
        <v>2407</v>
      </c>
      <c r="N15" s="34">
        <v>0</v>
      </c>
      <c r="O15" s="34" t="s">
        <v>150</v>
      </c>
      <c r="P15" s="34">
        <v>0</v>
      </c>
      <c r="Q15" s="34" t="s">
        <v>886</v>
      </c>
      <c r="R15" s="34">
        <v>0</v>
      </c>
      <c r="S15" s="48" t="s">
        <v>1123</v>
      </c>
      <c r="T15" s="13">
        <v>0</v>
      </c>
      <c r="U15" s="12">
        <v>0</v>
      </c>
      <c r="V15" s="12">
        <v>0</v>
      </c>
      <c r="W15" s="12">
        <v>0</v>
      </c>
      <c r="X15" s="14" t="str">
        <f t="shared" si="0"/>
        <v>С</v>
      </c>
      <c r="Y15" s="269">
        <f>Таблица1[[#This Row],[ID_intellix]]</f>
        <v>25234</v>
      </c>
      <c r="Z15" s="269" t="s">
        <v>122</v>
      </c>
      <c r="AA15" s="145">
        <f>IF(OR(Таблица1[[#This Row],[CARDIO_report]]&lt;&gt;0,Таблица1[[#This Row],[AI COMBO_report]]&lt;&gt;0,Таблица1[[#This Row],[OTC_report]]&lt;&gt;0),1,0)</f>
        <v>0</v>
      </c>
      <c r="AB15" s="60" t="s">
        <v>1124</v>
      </c>
      <c r="AC15" s="60" t="s">
        <v>1124</v>
      </c>
      <c r="AD15" s="60" t="s">
        <v>1124</v>
      </c>
      <c r="AE15" s="60" t="s">
        <v>1124</v>
      </c>
      <c r="AF15" s="60"/>
      <c r="AG15" s="60" t="s">
        <v>1124</v>
      </c>
      <c r="AH15" s="60" t="s">
        <v>1124</v>
      </c>
      <c r="AI15" s="60" t="s">
        <v>1124</v>
      </c>
      <c r="AJ15" s="60" t="s">
        <v>1124</v>
      </c>
      <c r="AK15" s="60" t="s">
        <v>1124</v>
      </c>
      <c r="AL15" s="60" t="s">
        <v>1124</v>
      </c>
      <c r="AM15" s="60" t="s">
        <v>1124</v>
      </c>
      <c r="AN15" s="60" t="s">
        <v>1124</v>
      </c>
      <c r="AO15" s="60"/>
      <c r="AP15" s="35" t="s">
        <v>1825</v>
      </c>
      <c r="AQ15" s="377">
        <v>0</v>
      </c>
      <c r="AR15" s="378">
        <v>0</v>
      </c>
      <c r="AS15" s="377">
        <v>0</v>
      </c>
      <c r="AT15" s="378">
        <v>0</v>
      </c>
      <c r="AU15" s="377">
        <v>0</v>
      </c>
      <c r="AV15" s="377">
        <v>0</v>
      </c>
      <c r="AW15" s="377">
        <v>0</v>
      </c>
      <c r="AX15">
        <v>0</v>
      </c>
      <c r="AY15">
        <v>0</v>
      </c>
    </row>
    <row r="16" spans="1:54" ht="15" hidden="1" customHeight="1" x14ac:dyDescent="0.2">
      <c r="A16" s="46">
        <v>2310</v>
      </c>
      <c r="B16" s="258" t="s">
        <v>7140</v>
      </c>
      <c r="C16" t="s">
        <v>1159</v>
      </c>
      <c r="D16" t="s">
        <v>2096</v>
      </c>
      <c r="E16" t="s">
        <v>1821</v>
      </c>
      <c r="F16" s="29" t="s">
        <v>1950</v>
      </c>
      <c r="G16" s="47">
        <v>228</v>
      </c>
      <c r="H16" t="s">
        <v>1950</v>
      </c>
      <c r="I16">
        <v>0</v>
      </c>
      <c r="J16" t="s">
        <v>7141</v>
      </c>
      <c r="K16" t="s">
        <v>2096</v>
      </c>
      <c r="L16" t="s">
        <v>7142</v>
      </c>
      <c r="M16">
        <v>0</v>
      </c>
      <c r="N16" s="34">
        <v>0</v>
      </c>
      <c r="O16" s="34" t="s">
        <v>672</v>
      </c>
      <c r="P16" s="34">
        <v>0</v>
      </c>
      <c r="Q16" s="34">
        <v>0</v>
      </c>
      <c r="R16" s="34">
        <v>0</v>
      </c>
      <c r="S16" s="48" t="s">
        <v>1123</v>
      </c>
      <c r="T16" s="13" t="s">
        <v>122</v>
      </c>
      <c r="U16" s="12" t="s">
        <v>122</v>
      </c>
      <c r="V16" s="12" t="s">
        <v>1863</v>
      </c>
      <c r="W16" s="12" t="s">
        <v>122</v>
      </c>
      <c r="X16" s="14" t="str">
        <f t="shared" si="0"/>
        <v>В</v>
      </c>
      <c r="Y16" s="269">
        <f>Таблица1[[#This Row],[ID_intellix]]</f>
        <v>2310</v>
      </c>
      <c r="Z16" s="269" t="s">
        <v>122</v>
      </c>
      <c r="AA16" s="145">
        <f>IF(OR(Таблица1[[#This Row],[CARDIO_report]]&lt;&gt;0,Таблица1[[#This Row],[AI COMBO_report]]&lt;&gt;0,Таблица1[[#This Row],[OTC_report]]&lt;&gt;0),1,0)</f>
        <v>0</v>
      </c>
      <c r="AB16" s="60" t="s">
        <v>1124</v>
      </c>
      <c r="AC16" s="60" t="s">
        <v>1124</v>
      </c>
      <c r="AD16" s="60" t="s">
        <v>1124</v>
      </c>
      <c r="AE16" s="60" t="s">
        <v>1124</v>
      </c>
      <c r="AF16" s="60"/>
      <c r="AG16" s="60" t="s">
        <v>1124</v>
      </c>
      <c r="AH16" s="60" t="s">
        <v>1124</v>
      </c>
      <c r="AI16" s="60" t="s">
        <v>1124</v>
      </c>
      <c r="AJ16" s="60" t="s">
        <v>1124</v>
      </c>
      <c r="AK16" s="60" t="s">
        <v>1124</v>
      </c>
      <c r="AL16" s="60" t="s">
        <v>1124</v>
      </c>
      <c r="AM16" s="60" t="s">
        <v>1124</v>
      </c>
      <c r="AN16" s="60" t="s">
        <v>1124</v>
      </c>
      <c r="AO16" s="60"/>
      <c r="AP16" s="35" t="s">
        <v>1857</v>
      </c>
      <c r="AQ16" s="377">
        <v>0</v>
      </c>
      <c r="AR16" s="378">
        <v>0</v>
      </c>
      <c r="AS16" s="377">
        <v>0</v>
      </c>
      <c r="AT16" s="378">
        <v>0</v>
      </c>
      <c r="AU16" s="377">
        <v>0</v>
      </c>
      <c r="AV16" s="377">
        <v>0</v>
      </c>
      <c r="AW16" s="377">
        <v>0</v>
      </c>
      <c r="AX16">
        <v>0</v>
      </c>
      <c r="AY16">
        <v>0</v>
      </c>
      <c r="AZ16" s="2"/>
      <c r="BB16" s="2"/>
    </row>
    <row r="17" spans="1:54" ht="15" hidden="1" customHeight="1" x14ac:dyDescent="0.2">
      <c r="A17" s="46">
        <v>1335</v>
      </c>
      <c r="B17" s="258" t="s">
        <v>8517</v>
      </c>
      <c r="C17" t="s">
        <v>1204</v>
      </c>
      <c r="D17" t="s">
        <v>1909</v>
      </c>
      <c r="E17" t="s">
        <v>1821</v>
      </c>
      <c r="F17" s="29" t="s">
        <v>1822</v>
      </c>
      <c r="G17" s="47">
        <v>44</v>
      </c>
      <c r="H17" t="s">
        <v>1822</v>
      </c>
      <c r="I17">
        <v>0</v>
      </c>
      <c r="J17" t="s">
        <v>8518</v>
      </c>
      <c r="K17" t="s">
        <v>2181</v>
      </c>
      <c r="L17" t="s">
        <v>8519</v>
      </c>
      <c r="M17" t="s">
        <v>529</v>
      </c>
      <c r="N17" s="34">
        <v>0</v>
      </c>
      <c r="O17" s="34" t="s">
        <v>301</v>
      </c>
      <c r="P17" s="34">
        <v>0</v>
      </c>
      <c r="Q17" s="34" t="s">
        <v>946</v>
      </c>
      <c r="R17" s="34">
        <v>0</v>
      </c>
      <c r="S17" s="48" t="s">
        <v>1123</v>
      </c>
      <c r="T17" s="13" t="s">
        <v>122</v>
      </c>
      <c r="U17" s="12" t="s">
        <v>1863</v>
      </c>
      <c r="V17" s="12" t="s">
        <v>122</v>
      </c>
      <c r="W17" s="12" t="s">
        <v>122</v>
      </c>
      <c r="X17" s="14" t="str">
        <f t="shared" si="0"/>
        <v>В</v>
      </c>
      <c r="Y17" s="269">
        <f>Таблица1[[#This Row],[ID_intellix]]</f>
        <v>1335</v>
      </c>
      <c r="Z17" s="269" t="s">
        <v>122</v>
      </c>
      <c r="AA17" s="145">
        <f>IF(OR(Таблица1[[#This Row],[CARDIO_report]]&lt;&gt;0,Таблица1[[#This Row],[AI COMBO_report]]&lt;&gt;0,Таблица1[[#This Row],[OTC_report]]&lt;&gt;0),1,0)</f>
        <v>0</v>
      </c>
      <c r="AB17" s="60" t="s">
        <v>1124</v>
      </c>
      <c r="AC17" s="60" t="s">
        <v>1124</v>
      </c>
      <c r="AD17" s="60" t="s">
        <v>1124</v>
      </c>
      <c r="AE17" s="60" t="s">
        <v>1124</v>
      </c>
      <c r="AF17" s="60"/>
      <c r="AG17" s="60" t="s">
        <v>1124</v>
      </c>
      <c r="AH17" s="60" t="s">
        <v>1124</v>
      </c>
      <c r="AI17" s="60" t="s">
        <v>1124</v>
      </c>
      <c r="AJ17" s="60" t="s">
        <v>1124</v>
      </c>
      <c r="AK17" s="60" t="s">
        <v>1124</v>
      </c>
      <c r="AL17" s="60" t="s">
        <v>1124</v>
      </c>
      <c r="AM17" s="60" t="s">
        <v>1124</v>
      </c>
      <c r="AN17" s="60" t="s">
        <v>1124</v>
      </c>
      <c r="AO17" s="60"/>
      <c r="AP17" s="35" t="s">
        <v>1825</v>
      </c>
      <c r="AQ17" s="377">
        <v>0</v>
      </c>
      <c r="AR17" s="378">
        <v>0</v>
      </c>
      <c r="AS17" s="377">
        <v>0</v>
      </c>
      <c r="AT17" s="378">
        <v>0</v>
      </c>
      <c r="AU17" s="377">
        <v>0</v>
      </c>
      <c r="AV17" s="377">
        <v>0</v>
      </c>
      <c r="AW17" s="377">
        <v>0</v>
      </c>
      <c r="AX17">
        <v>0</v>
      </c>
      <c r="AY17">
        <v>0</v>
      </c>
    </row>
    <row r="18" spans="1:54" ht="15" hidden="1" customHeight="1" x14ac:dyDescent="0.2">
      <c r="A18" s="46">
        <v>5475</v>
      </c>
      <c r="B18" s="258" t="s">
        <v>6045</v>
      </c>
      <c r="C18" t="s">
        <v>1128</v>
      </c>
      <c r="D18" t="s">
        <v>2184</v>
      </c>
      <c r="E18" t="s">
        <v>1821</v>
      </c>
      <c r="F18" s="29" t="s">
        <v>1844</v>
      </c>
      <c r="G18" s="47">
        <v>33</v>
      </c>
      <c r="H18" t="s">
        <v>1844</v>
      </c>
      <c r="I18">
        <v>0</v>
      </c>
      <c r="J18" t="s">
        <v>6046</v>
      </c>
      <c r="K18" t="s">
        <v>2186</v>
      </c>
      <c r="L18" t="s">
        <v>6047</v>
      </c>
      <c r="M18" t="s">
        <v>2407</v>
      </c>
      <c r="N18" s="34">
        <v>0</v>
      </c>
      <c r="O18" s="34" t="s">
        <v>180</v>
      </c>
      <c r="P18" s="34">
        <v>0</v>
      </c>
      <c r="Q18" s="34" t="s">
        <v>886</v>
      </c>
      <c r="R18" s="34">
        <v>0</v>
      </c>
      <c r="S18" s="48" t="s">
        <v>1123</v>
      </c>
      <c r="T18" s="13">
        <v>0</v>
      </c>
      <c r="U18" s="12">
        <v>0</v>
      </c>
      <c r="V18" s="12">
        <v>0</v>
      </c>
      <c r="W18" s="12">
        <v>0</v>
      </c>
      <c r="X18" s="14" t="str">
        <f t="shared" si="0"/>
        <v>С</v>
      </c>
      <c r="Y18" s="269">
        <f>Таблица1[[#This Row],[ID_intellix]]</f>
        <v>5475</v>
      </c>
      <c r="Z18" s="269" t="s">
        <v>122</v>
      </c>
      <c r="AA18" s="145">
        <f>IF(OR(Таблица1[[#This Row],[CARDIO_report]]&lt;&gt;0,Таблица1[[#This Row],[AI COMBO_report]]&lt;&gt;0,Таблица1[[#This Row],[OTC_report]]&lt;&gt;0),1,0)</f>
        <v>0</v>
      </c>
      <c r="AB18" s="60" t="s">
        <v>1124</v>
      </c>
      <c r="AC18" s="60" t="s">
        <v>1124</v>
      </c>
      <c r="AD18" s="60" t="s">
        <v>1124</v>
      </c>
      <c r="AE18" s="60" t="s">
        <v>1124</v>
      </c>
      <c r="AF18" s="60"/>
      <c r="AG18" s="60" t="s">
        <v>1124</v>
      </c>
      <c r="AH18" s="60" t="s">
        <v>1124</v>
      </c>
      <c r="AI18" s="60" t="s">
        <v>1124</v>
      </c>
      <c r="AJ18" s="60" t="s">
        <v>1124</v>
      </c>
      <c r="AK18" s="60" t="s">
        <v>1124</v>
      </c>
      <c r="AL18" s="60" t="s">
        <v>1124</v>
      </c>
      <c r="AM18" s="60" t="s">
        <v>1124</v>
      </c>
      <c r="AN18" s="60" t="s">
        <v>1124</v>
      </c>
      <c r="AO18" s="60"/>
      <c r="AP18" s="35" t="s">
        <v>1857</v>
      </c>
      <c r="AQ18" s="377">
        <v>0</v>
      </c>
      <c r="AR18" s="378">
        <v>0</v>
      </c>
      <c r="AS18" s="377">
        <v>0</v>
      </c>
      <c r="AT18" s="378">
        <v>0</v>
      </c>
      <c r="AU18" s="377">
        <v>0</v>
      </c>
      <c r="AV18" s="377">
        <v>0</v>
      </c>
      <c r="AW18" s="377">
        <v>0</v>
      </c>
      <c r="AX18">
        <v>0</v>
      </c>
      <c r="AY18">
        <v>0</v>
      </c>
    </row>
    <row r="19" spans="1:54" ht="15" hidden="1" customHeight="1" x14ac:dyDescent="0.2">
      <c r="A19" s="46">
        <v>7830</v>
      </c>
      <c r="B19" s="258" t="s">
        <v>13637</v>
      </c>
      <c r="C19" t="s">
        <v>1128</v>
      </c>
      <c r="D19" t="s">
        <v>1169</v>
      </c>
      <c r="E19" t="s">
        <v>2504</v>
      </c>
      <c r="F19" s="29" t="s">
        <v>3120</v>
      </c>
      <c r="G19" s="53" t="s">
        <v>3763</v>
      </c>
      <c r="H19" t="s">
        <v>3120</v>
      </c>
      <c r="I19">
        <v>0</v>
      </c>
      <c r="J19" t="s">
        <v>13638</v>
      </c>
      <c r="K19" t="s">
        <v>1167</v>
      </c>
      <c r="L19" t="s">
        <v>13639</v>
      </c>
      <c r="M19" t="s">
        <v>2219</v>
      </c>
      <c r="N19" s="34">
        <v>0</v>
      </c>
      <c r="O19" s="34" t="s">
        <v>289</v>
      </c>
      <c r="P19" s="34">
        <v>0</v>
      </c>
      <c r="Q19" s="34" t="s">
        <v>2220</v>
      </c>
      <c r="R19" s="34">
        <v>0</v>
      </c>
      <c r="S19" s="48" t="s">
        <v>1123</v>
      </c>
      <c r="T19" s="13">
        <v>0</v>
      </c>
      <c r="U19" s="12">
        <v>0</v>
      </c>
      <c r="V19" s="12">
        <v>0</v>
      </c>
      <c r="W19" s="12">
        <v>0</v>
      </c>
      <c r="X19" s="14" t="str">
        <f t="shared" si="0"/>
        <v>С</v>
      </c>
      <c r="Y19" s="269">
        <f>Таблица1[[#This Row],[ID_intellix]]</f>
        <v>7830</v>
      </c>
      <c r="Z19" s="269" t="s">
        <v>122</v>
      </c>
      <c r="AA19" s="145">
        <f>IF(OR(Таблица1[[#This Row],[CARDIO_report]]&lt;&gt;0,Таблица1[[#This Row],[AI COMBO_report]]&lt;&gt;0,Таблица1[[#This Row],[OTC_report]]&lt;&gt;0),1,0)</f>
        <v>0</v>
      </c>
      <c r="AB19" s="60" t="s">
        <v>1124</v>
      </c>
      <c r="AC19" s="60" t="s">
        <v>1124</v>
      </c>
      <c r="AD19" s="60" t="s">
        <v>1124</v>
      </c>
      <c r="AE19" s="60" t="s">
        <v>1124</v>
      </c>
      <c r="AF19" s="60"/>
      <c r="AG19" s="60" t="s">
        <v>1124</v>
      </c>
      <c r="AH19" s="60" t="s">
        <v>1124</v>
      </c>
      <c r="AI19" s="60" t="s">
        <v>1124</v>
      </c>
      <c r="AJ19" s="60" t="s">
        <v>1124</v>
      </c>
      <c r="AK19" s="60" t="s">
        <v>1124</v>
      </c>
      <c r="AL19" s="60" t="s">
        <v>1124</v>
      </c>
      <c r="AM19" s="60" t="s">
        <v>1124</v>
      </c>
      <c r="AN19" s="60" t="s">
        <v>1124</v>
      </c>
      <c r="AO19" s="60"/>
      <c r="AP19" s="35" t="s">
        <v>1857</v>
      </c>
      <c r="AQ19" s="377">
        <v>0</v>
      </c>
      <c r="AR19" s="378">
        <v>0</v>
      </c>
      <c r="AS19" s="377">
        <v>0</v>
      </c>
      <c r="AT19" s="378">
        <v>0</v>
      </c>
      <c r="AU19" s="377">
        <v>0</v>
      </c>
      <c r="AV19" s="377">
        <v>0</v>
      </c>
      <c r="AW19" s="377">
        <v>0</v>
      </c>
      <c r="AX19">
        <v>0</v>
      </c>
      <c r="AY19">
        <v>0</v>
      </c>
    </row>
    <row r="20" spans="1:54" ht="15" hidden="1" customHeight="1" x14ac:dyDescent="0.2">
      <c r="A20" s="46">
        <v>3229</v>
      </c>
      <c r="B20" s="258" t="e">
        <v>#N/A</v>
      </c>
      <c r="C20" t="s">
        <v>1128</v>
      </c>
      <c r="D20" t="s">
        <v>1174</v>
      </c>
      <c r="E20" t="s">
        <v>2504</v>
      </c>
      <c r="F20" s="29" t="s">
        <v>1844</v>
      </c>
      <c r="G20" s="53" t="s">
        <v>14824</v>
      </c>
      <c r="H20" t="s">
        <v>1844</v>
      </c>
      <c r="I20">
        <v>0</v>
      </c>
      <c r="J20" t="s">
        <v>14825</v>
      </c>
      <c r="K20" t="s">
        <v>1175</v>
      </c>
      <c r="L20" t="s">
        <v>14826</v>
      </c>
      <c r="M20" t="s">
        <v>2202</v>
      </c>
      <c r="N20" s="34">
        <v>0</v>
      </c>
      <c r="O20" s="34" t="s">
        <v>123</v>
      </c>
      <c r="P20" s="34">
        <v>0</v>
      </c>
      <c r="Q20" s="34" t="s">
        <v>866</v>
      </c>
      <c r="R20" s="34">
        <v>0</v>
      </c>
      <c r="S20" s="48" t="s">
        <v>1123</v>
      </c>
      <c r="T20" s="13" t="s">
        <v>122</v>
      </c>
      <c r="U20" s="12" t="s">
        <v>122</v>
      </c>
      <c r="V20" s="12" t="s">
        <v>122</v>
      </c>
      <c r="W20" s="12" t="s">
        <v>122</v>
      </c>
      <c r="X20" s="14" t="str">
        <f t="shared" si="0"/>
        <v>С</v>
      </c>
      <c r="Y20" s="269">
        <f>Таблица1[[#This Row],[ID_intellix]]</f>
        <v>3229</v>
      </c>
      <c r="Z20" s="269" t="s">
        <v>122</v>
      </c>
      <c r="AA20" s="145">
        <f>IF(OR(Таблица1[[#This Row],[CARDIO_report]]&lt;&gt;0,Таблица1[[#This Row],[AI COMBO_report]]&lt;&gt;0,Таблица1[[#This Row],[OTC_report]]&lt;&gt;0),1,0)</f>
        <v>0</v>
      </c>
      <c r="AB20" s="60" t="s">
        <v>1124</v>
      </c>
      <c r="AC20" s="60" t="s">
        <v>1124</v>
      </c>
      <c r="AD20" s="60" t="s">
        <v>1124</v>
      </c>
      <c r="AE20" s="60" t="s">
        <v>1124</v>
      </c>
      <c r="AF20" s="60"/>
      <c r="AG20" s="60" t="s">
        <v>1124</v>
      </c>
      <c r="AH20" s="60" t="s">
        <v>1124</v>
      </c>
      <c r="AI20" s="60" t="s">
        <v>1124</v>
      </c>
      <c r="AJ20" s="60" t="s">
        <v>1124</v>
      </c>
      <c r="AK20" s="60" t="s">
        <v>1124</v>
      </c>
      <c r="AL20" s="60" t="s">
        <v>1124</v>
      </c>
      <c r="AM20" s="60" t="s">
        <v>1124</v>
      </c>
      <c r="AN20" s="60" t="s">
        <v>1124</v>
      </c>
      <c r="AO20" s="60"/>
      <c r="AP20" s="35" t="s">
        <v>1825</v>
      </c>
      <c r="AQ20" s="377">
        <v>0</v>
      </c>
      <c r="AR20" s="378">
        <v>0</v>
      </c>
      <c r="AS20" s="377">
        <v>0</v>
      </c>
      <c r="AT20" s="378">
        <v>0</v>
      </c>
      <c r="AU20" s="377">
        <v>0</v>
      </c>
      <c r="AV20" s="377">
        <v>0</v>
      </c>
      <c r="AW20" s="377">
        <v>0</v>
      </c>
      <c r="AX20">
        <v>0</v>
      </c>
      <c r="AY20">
        <v>0</v>
      </c>
    </row>
    <row r="21" spans="1:54" ht="15" hidden="1" customHeight="1" x14ac:dyDescent="0.2">
      <c r="A21" s="46">
        <v>8095</v>
      </c>
      <c r="B21" s="258" t="e">
        <v>#N/A</v>
      </c>
      <c r="C21" t="s">
        <v>1128</v>
      </c>
      <c r="D21" t="s">
        <v>1182</v>
      </c>
      <c r="E21" t="s">
        <v>2504</v>
      </c>
      <c r="F21" s="29" t="s">
        <v>3621</v>
      </c>
      <c r="G21" s="53" t="s">
        <v>2754</v>
      </c>
      <c r="H21" t="s">
        <v>3621</v>
      </c>
      <c r="I21">
        <v>0</v>
      </c>
      <c r="J21" t="s">
        <v>14832</v>
      </c>
      <c r="K21" t="s">
        <v>1180</v>
      </c>
      <c r="L21" t="s">
        <v>14833</v>
      </c>
      <c r="M21" t="s">
        <v>3249</v>
      </c>
      <c r="N21" s="34">
        <v>0</v>
      </c>
      <c r="O21" s="34" t="s">
        <v>51</v>
      </c>
      <c r="P21" s="34">
        <v>0</v>
      </c>
      <c r="Q21" s="34" t="s">
        <v>897</v>
      </c>
      <c r="R21" s="34">
        <v>0</v>
      </c>
      <c r="S21" s="48" t="s">
        <v>1123</v>
      </c>
      <c r="T21" s="13">
        <v>0</v>
      </c>
      <c r="U21" s="12">
        <v>0</v>
      </c>
      <c r="V21" s="12">
        <v>0</v>
      </c>
      <c r="W21" s="12">
        <v>0</v>
      </c>
      <c r="X21" s="14" t="str">
        <f t="shared" si="0"/>
        <v>С</v>
      </c>
      <c r="Y21" s="269">
        <f>Таблица1[[#This Row],[ID_intellix]]</f>
        <v>8095</v>
      </c>
      <c r="Z21" s="269" t="s">
        <v>122</v>
      </c>
      <c r="AA21" s="145">
        <f>IF(OR(Таблица1[[#This Row],[CARDIO_report]]&lt;&gt;0,Таблица1[[#This Row],[AI COMBO_report]]&lt;&gt;0,Таблица1[[#This Row],[OTC_report]]&lt;&gt;0),1,0)</f>
        <v>0</v>
      </c>
      <c r="AB21" s="60" t="s">
        <v>1124</v>
      </c>
      <c r="AC21" s="60" t="s">
        <v>1124</v>
      </c>
      <c r="AD21" s="60" t="s">
        <v>1124</v>
      </c>
      <c r="AE21" s="60" t="s">
        <v>1124</v>
      </c>
      <c r="AF21" s="60"/>
      <c r="AG21" s="89" t="s">
        <v>1437</v>
      </c>
      <c r="AH21" s="89">
        <v>165</v>
      </c>
      <c r="AI21" s="89" t="s">
        <v>1145</v>
      </c>
      <c r="AJ21" s="89">
        <v>329</v>
      </c>
      <c r="AK21" s="89" t="s">
        <v>1145</v>
      </c>
      <c r="AL21" s="89">
        <v>359</v>
      </c>
      <c r="AM21" s="89" t="s">
        <v>1145</v>
      </c>
      <c r="AN21" s="89">
        <v>497</v>
      </c>
      <c r="AP21" s="35" t="s">
        <v>1825</v>
      </c>
      <c r="AQ21" s="377">
        <v>0</v>
      </c>
      <c r="AR21" s="378">
        <v>0</v>
      </c>
      <c r="AS21" s="377">
        <v>0</v>
      </c>
      <c r="AT21" s="378">
        <v>0</v>
      </c>
      <c r="AU21" s="377">
        <v>0</v>
      </c>
      <c r="AV21" s="377">
        <v>0</v>
      </c>
      <c r="AW21" s="377">
        <v>0</v>
      </c>
      <c r="AX21">
        <v>0</v>
      </c>
      <c r="AY21">
        <v>0</v>
      </c>
    </row>
    <row r="22" spans="1:54" ht="15" hidden="1" customHeight="1" x14ac:dyDescent="0.2">
      <c r="A22" s="46">
        <v>1255</v>
      </c>
      <c r="B22" s="258" t="s">
        <v>9422</v>
      </c>
      <c r="C22" t="s">
        <v>1119</v>
      </c>
      <c r="D22" t="s">
        <v>1196</v>
      </c>
      <c r="E22" t="s">
        <v>1821</v>
      </c>
      <c r="F22" s="29" t="s">
        <v>1827</v>
      </c>
      <c r="G22" s="47">
        <v>69</v>
      </c>
      <c r="H22" t="s">
        <v>1827</v>
      </c>
      <c r="I22">
        <v>0</v>
      </c>
      <c r="J22" t="s">
        <v>9423</v>
      </c>
      <c r="K22" t="s">
        <v>26</v>
      </c>
      <c r="L22" t="s">
        <v>9424</v>
      </c>
      <c r="M22" t="s">
        <v>1861</v>
      </c>
      <c r="N22" s="34">
        <v>0</v>
      </c>
      <c r="O22" s="34" t="s">
        <v>2274</v>
      </c>
      <c r="P22" s="34">
        <v>0</v>
      </c>
      <c r="Q22" s="34" t="s">
        <v>2275</v>
      </c>
      <c r="R22" s="34">
        <v>0</v>
      </c>
      <c r="S22" s="48" t="s">
        <v>1123</v>
      </c>
      <c r="T22" s="13">
        <v>0</v>
      </c>
      <c r="U22" s="12">
        <v>0</v>
      </c>
      <c r="V22" s="12">
        <v>0</v>
      </c>
      <c r="W22" s="12">
        <v>0</v>
      </c>
      <c r="X22" s="14" t="str">
        <f t="shared" si="0"/>
        <v>С</v>
      </c>
      <c r="Y22" s="269">
        <f>Таблица1[[#This Row],[ID_intellix]]</f>
        <v>1255</v>
      </c>
      <c r="Z22" s="269" t="s">
        <v>122</v>
      </c>
      <c r="AA22" s="145">
        <f>IF(OR(Таблица1[[#This Row],[CARDIO_report]]&lt;&gt;0,Таблица1[[#This Row],[AI COMBO_report]]&lt;&gt;0,Таблица1[[#This Row],[OTC_report]]&lt;&gt;0),1,0)</f>
        <v>0</v>
      </c>
      <c r="AB22" s="60" t="s">
        <v>1124</v>
      </c>
      <c r="AC22" s="60" t="s">
        <v>1124</v>
      </c>
      <c r="AD22" s="60" t="s">
        <v>1124</v>
      </c>
      <c r="AE22" s="60" t="s">
        <v>1124</v>
      </c>
      <c r="AF22" s="60"/>
      <c r="AG22" s="60" t="s">
        <v>1124</v>
      </c>
      <c r="AH22" s="60" t="s">
        <v>1124</v>
      </c>
      <c r="AI22" s="60" t="s">
        <v>1124</v>
      </c>
      <c r="AJ22" s="60" t="s">
        <v>1124</v>
      </c>
      <c r="AK22" s="60" t="s">
        <v>1124</v>
      </c>
      <c r="AL22" s="60" t="s">
        <v>1124</v>
      </c>
      <c r="AM22" s="60" t="s">
        <v>1124</v>
      </c>
      <c r="AN22" s="60" t="s">
        <v>1124</v>
      </c>
      <c r="AO22" s="60"/>
      <c r="AP22" s="35" t="s">
        <v>1825</v>
      </c>
      <c r="AQ22" s="377">
        <v>0</v>
      </c>
      <c r="AR22" s="378">
        <v>0</v>
      </c>
      <c r="AS22" s="377">
        <v>0</v>
      </c>
      <c r="AT22" s="378">
        <v>0</v>
      </c>
      <c r="AU22" s="377">
        <v>0</v>
      </c>
      <c r="AV22" s="377">
        <v>0</v>
      </c>
      <c r="AW22" s="377">
        <v>0</v>
      </c>
      <c r="AX22">
        <v>0</v>
      </c>
      <c r="AY22">
        <v>0</v>
      </c>
    </row>
    <row r="23" spans="1:54" ht="15" hidden="1" customHeight="1" x14ac:dyDescent="0.2">
      <c r="A23" s="46">
        <v>3416</v>
      </c>
      <c r="B23" s="258" t="s">
        <v>12148</v>
      </c>
      <c r="C23" t="s">
        <v>1119</v>
      </c>
      <c r="D23" t="s">
        <v>1675</v>
      </c>
      <c r="E23" t="s">
        <v>2504</v>
      </c>
      <c r="F23" s="29" t="s">
        <v>2721</v>
      </c>
      <c r="G23" s="47">
        <v>12</v>
      </c>
      <c r="H23" t="s">
        <v>2721</v>
      </c>
      <c r="I23">
        <v>0</v>
      </c>
      <c r="J23" t="s">
        <v>12149</v>
      </c>
      <c r="K23" t="s">
        <v>26</v>
      </c>
      <c r="L23" t="s">
        <v>12150</v>
      </c>
      <c r="M23" t="s">
        <v>1861</v>
      </c>
      <c r="N23" s="34" t="s">
        <v>606</v>
      </c>
      <c r="O23" s="34" t="s">
        <v>2274</v>
      </c>
      <c r="P23" s="34">
        <v>0</v>
      </c>
      <c r="Q23" s="34" t="s">
        <v>2275</v>
      </c>
      <c r="R23" s="34" t="s">
        <v>920</v>
      </c>
      <c r="S23" s="48" t="s">
        <v>1123</v>
      </c>
      <c r="T23" s="13" t="s">
        <v>122</v>
      </c>
      <c r="U23" s="12" t="s">
        <v>122</v>
      </c>
      <c r="V23" s="12" t="s">
        <v>1863</v>
      </c>
      <c r="W23" s="12" t="s">
        <v>122</v>
      </c>
      <c r="X23" s="14" t="str">
        <f t="shared" si="0"/>
        <v>В</v>
      </c>
      <c r="Y23" s="269">
        <f>Таблица1[[#This Row],[ID_intellix]]</f>
        <v>3416</v>
      </c>
      <c r="Z23" s="269" t="s">
        <v>122</v>
      </c>
      <c r="AA23" s="145">
        <f>IF(OR(Таблица1[[#This Row],[CARDIO_report]]&lt;&gt;0,Таблица1[[#This Row],[AI COMBO_report]]&lt;&gt;0,Таблица1[[#This Row],[OTC_report]]&lt;&gt;0),1,0)</f>
        <v>1</v>
      </c>
      <c r="AB23" s="60" t="s">
        <v>1124</v>
      </c>
      <c r="AC23" s="60" t="s">
        <v>1124</v>
      </c>
      <c r="AD23" s="60" t="s">
        <v>1124</v>
      </c>
      <c r="AE23" s="60" t="s">
        <v>1124</v>
      </c>
      <c r="AF23" s="60"/>
      <c r="AG23" s="89" t="s">
        <v>1145</v>
      </c>
      <c r="AH23" s="89">
        <v>53</v>
      </c>
      <c r="AI23" s="89" t="s">
        <v>1145</v>
      </c>
      <c r="AJ23" s="89">
        <v>50</v>
      </c>
      <c r="AK23" s="89" t="s">
        <v>1437</v>
      </c>
      <c r="AL23" s="89">
        <v>5</v>
      </c>
      <c r="AM23" s="89" t="s">
        <v>1437</v>
      </c>
      <c r="AN23" s="89">
        <v>18</v>
      </c>
      <c r="AP23" s="35" t="s">
        <v>1917</v>
      </c>
      <c r="AQ23" s="377">
        <v>0</v>
      </c>
      <c r="AR23" s="378">
        <v>0</v>
      </c>
      <c r="AS23" s="377">
        <v>0</v>
      </c>
      <c r="AT23" s="378">
        <v>0</v>
      </c>
      <c r="AU23" s="377">
        <v>0</v>
      </c>
      <c r="AV23" s="377">
        <v>0</v>
      </c>
      <c r="AW23" s="377">
        <v>0</v>
      </c>
      <c r="AX23">
        <v>0</v>
      </c>
      <c r="AY23">
        <v>0</v>
      </c>
    </row>
    <row r="24" spans="1:54" ht="15" hidden="1" customHeight="1" x14ac:dyDescent="0.2">
      <c r="A24" s="46">
        <v>7275</v>
      </c>
      <c r="B24" s="258" t="s">
        <v>5115</v>
      </c>
      <c r="C24" t="s">
        <v>1159</v>
      </c>
      <c r="D24" t="s">
        <v>5116</v>
      </c>
      <c r="E24" t="s">
        <v>1821</v>
      </c>
      <c r="F24" s="29" t="s">
        <v>1950</v>
      </c>
      <c r="G24" s="47">
        <v>72</v>
      </c>
      <c r="H24" t="s">
        <v>1950</v>
      </c>
      <c r="I24">
        <v>0</v>
      </c>
      <c r="J24" t="s">
        <v>5117</v>
      </c>
      <c r="K24" t="s">
        <v>5116</v>
      </c>
      <c r="L24" t="s">
        <v>5118</v>
      </c>
      <c r="M24">
        <v>0</v>
      </c>
      <c r="N24" s="34">
        <v>0</v>
      </c>
      <c r="O24" s="34" t="s">
        <v>672</v>
      </c>
      <c r="P24" s="34">
        <v>0</v>
      </c>
      <c r="Q24" s="34">
        <v>0</v>
      </c>
      <c r="R24" s="34">
        <v>0</v>
      </c>
      <c r="S24" s="48" t="s">
        <v>1123</v>
      </c>
      <c r="T24" s="13" t="s">
        <v>122</v>
      </c>
      <c r="U24" s="12" t="s">
        <v>122</v>
      </c>
      <c r="V24" s="12" t="s">
        <v>122</v>
      </c>
      <c r="W24" s="12" t="s">
        <v>122</v>
      </c>
      <c r="X24" s="14" t="str">
        <f t="shared" si="0"/>
        <v>С</v>
      </c>
      <c r="Y24" s="269">
        <f>Таблица1[[#This Row],[ID_intellix]]</f>
        <v>7275</v>
      </c>
      <c r="Z24" s="269" t="s">
        <v>122</v>
      </c>
      <c r="AA24" s="145">
        <f>IF(OR(Таблица1[[#This Row],[CARDIO_report]]&lt;&gt;0,Таблица1[[#This Row],[AI COMBO_report]]&lt;&gt;0,Таблица1[[#This Row],[OTC_report]]&lt;&gt;0),1,0)</f>
        <v>0</v>
      </c>
      <c r="AB24" s="60" t="s">
        <v>1124</v>
      </c>
      <c r="AC24" s="60" t="s">
        <v>1124</v>
      </c>
      <c r="AD24" s="60" t="s">
        <v>1124</v>
      </c>
      <c r="AE24" s="60" t="s">
        <v>1124</v>
      </c>
      <c r="AF24" s="60"/>
      <c r="AG24" s="60" t="s">
        <v>1124</v>
      </c>
      <c r="AH24" s="60" t="s">
        <v>1124</v>
      </c>
      <c r="AI24" s="60" t="s">
        <v>1124</v>
      </c>
      <c r="AJ24" s="60" t="s">
        <v>1124</v>
      </c>
      <c r="AK24" s="60" t="s">
        <v>1124</v>
      </c>
      <c r="AL24" s="60" t="s">
        <v>1124</v>
      </c>
      <c r="AM24" s="60" t="s">
        <v>1124</v>
      </c>
      <c r="AN24" s="60" t="s">
        <v>1124</v>
      </c>
      <c r="AO24" s="60"/>
      <c r="AP24" s="35" t="s">
        <v>1857</v>
      </c>
      <c r="AQ24" s="377">
        <v>0</v>
      </c>
      <c r="AR24" s="378">
        <v>0</v>
      </c>
      <c r="AS24" s="377">
        <v>0</v>
      </c>
      <c r="AT24" s="378">
        <v>0</v>
      </c>
      <c r="AU24" s="377">
        <v>0</v>
      </c>
      <c r="AV24" s="377">
        <v>0</v>
      </c>
      <c r="AW24" s="377">
        <v>0</v>
      </c>
      <c r="AX24">
        <v>0</v>
      </c>
      <c r="AY24">
        <v>0</v>
      </c>
      <c r="AZ24" s="2"/>
      <c r="BB24" s="2"/>
    </row>
    <row r="25" spans="1:54" ht="15" hidden="1" customHeight="1" x14ac:dyDescent="0.2">
      <c r="A25" s="401">
        <v>7350</v>
      </c>
      <c r="B25" s="258" t="s">
        <v>6030</v>
      </c>
      <c r="C25" t="s">
        <v>1128</v>
      </c>
      <c r="D25" t="s">
        <v>1843</v>
      </c>
      <c r="E25" t="s">
        <v>1821</v>
      </c>
      <c r="F25" s="29" t="s">
        <v>1844</v>
      </c>
      <c r="G25" s="47">
        <v>320</v>
      </c>
      <c r="H25" t="s">
        <v>1844</v>
      </c>
      <c r="I25">
        <v>0</v>
      </c>
      <c r="J25" t="s">
        <v>6031</v>
      </c>
      <c r="K25" t="s">
        <v>999</v>
      </c>
      <c r="L25" t="s">
        <v>6032</v>
      </c>
      <c r="M25">
        <v>0</v>
      </c>
      <c r="N25" s="34">
        <v>0</v>
      </c>
      <c r="O25" s="34" t="s">
        <v>150</v>
      </c>
      <c r="P25" s="34">
        <v>0</v>
      </c>
      <c r="Q25" s="34" t="s">
        <v>782</v>
      </c>
      <c r="R25" s="34">
        <v>0</v>
      </c>
      <c r="S25" s="48" t="s">
        <v>1123</v>
      </c>
      <c r="T25" s="13" t="s">
        <v>122</v>
      </c>
      <c r="U25" s="12" t="s">
        <v>122</v>
      </c>
      <c r="V25" s="12" t="s">
        <v>122</v>
      </c>
      <c r="W25" s="12" t="s">
        <v>122</v>
      </c>
      <c r="X25" s="14" t="str">
        <f t="shared" si="0"/>
        <v>С</v>
      </c>
      <c r="Y25" s="269">
        <f>Таблица1[[#This Row],[ID_intellix]]</f>
        <v>7350</v>
      </c>
      <c r="Z25" s="269" t="s">
        <v>122</v>
      </c>
      <c r="AA25" s="145">
        <f>IF(OR(Таблица1[[#This Row],[CARDIO_report]]&lt;&gt;0,Таблица1[[#This Row],[AI COMBO_report]]&lt;&gt;0,Таблица1[[#This Row],[OTC_report]]&lt;&gt;0),1,0)</f>
        <v>0</v>
      </c>
      <c r="AB25" s="60" t="s">
        <v>1124</v>
      </c>
      <c r="AC25" s="60" t="s">
        <v>1124</v>
      </c>
      <c r="AD25" s="60" t="s">
        <v>1124</v>
      </c>
      <c r="AE25" s="60"/>
      <c r="AF25" s="60"/>
      <c r="AG25" s="60" t="s">
        <v>1124</v>
      </c>
      <c r="AH25" s="60" t="s">
        <v>1124</v>
      </c>
      <c r="AI25" s="60" t="s">
        <v>1124</v>
      </c>
      <c r="AJ25" s="60" t="s">
        <v>1124</v>
      </c>
      <c r="AK25" s="60" t="s">
        <v>1124</v>
      </c>
      <c r="AL25" s="60" t="s">
        <v>1124</v>
      </c>
      <c r="AM25" s="60" t="s">
        <v>1124</v>
      </c>
      <c r="AN25" s="60" t="s">
        <v>1124</v>
      </c>
      <c r="AO25" s="60"/>
      <c r="AP25" s="35" t="s">
        <v>1825</v>
      </c>
      <c r="AQ25" s="377">
        <v>0</v>
      </c>
      <c r="AR25" s="378">
        <v>0</v>
      </c>
      <c r="AS25" s="377">
        <v>0</v>
      </c>
      <c r="AT25" s="378">
        <v>0</v>
      </c>
      <c r="AU25">
        <v>0</v>
      </c>
      <c r="AV25">
        <v>0</v>
      </c>
      <c r="AW25">
        <v>0</v>
      </c>
      <c r="AX25">
        <v>0</v>
      </c>
      <c r="AY25">
        <v>0</v>
      </c>
    </row>
    <row r="26" spans="1:54" ht="15" hidden="1" customHeight="1" x14ac:dyDescent="0.2">
      <c r="A26" s="46">
        <v>846</v>
      </c>
      <c r="B26" s="258" t="s">
        <v>2499</v>
      </c>
      <c r="C26" t="s">
        <v>1204</v>
      </c>
      <c r="D26" t="s">
        <v>1814</v>
      </c>
      <c r="E26" t="s">
        <v>1821</v>
      </c>
      <c r="F26" s="29" t="s">
        <v>1822</v>
      </c>
      <c r="G26" s="47">
        <v>181</v>
      </c>
      <c r="H26" t="s">
        <v>1822</v>
      </c>
      <c r="I26">
        <v>0</v>
      </c>
      <c r="J26" t="s">
        <v>2500</v>
      </c>
      <c r="K26" t="s">
        <v>321</v>
      </c>
      <c r="L26" t="s">
        <v>2501</v>
      </c>
      <c r="M26">
        <v>0</v>
      </c>
      <c r="N26" s="34">
        <v>0</v>
      </c>
      <c r="O26" s="34"/>
      <c r="P26" s="34"/>
      <c r="Q26" s="34"/>
      <c r="R26" s="34"/>
      <c r="S26" s="48" t="s">
        <v>1123</v>
      </c>
      <c r="T26" s="13">
        <v>0</v>
      </c>
      <c r="U26" s="12">
        <v>0</v>
      </c>
      <c r="V26" s="12">
        <v>0</v>
      </c>
      <c r="W26" s="12">
        <v>0</v>
      </c>
      <c r="X26" s="14" t="str">
        <f t="shared" si="0"/>
        <v>С</v>
      </c>
      <c r="Y26" s="269">
        <f>Таблица1[[#This Row],[ID_intellix]]</f>
        <v>846</v>
      </c>
      <c r="Z26" s="269" t="s">
        <v>122</v>
      </c>
      <c r="AA26" s="145">
        <f>IF(OR(Таблица1[[#This Row],[CARDIO_report]]&lt;&gt;0,Таблица1[[#This Row],[AI COMBO_report]]&lt;&gt;0,Таблица1[[#This Row],[OTC_report]]&lt;&gt;0),1,0)</f>
        <v>0</v>
      </c>
      <c r="AG26" s="60" t="s">
        <v>1124</v>
      </c>
      <c r="AH26" s="60" t="s">
        <v>1124</v>
      </c>
      <c r="AI26" s="60" t="s">
        <v>1124</v>
      </c>
      <c r="AJ26" s="60" t="s">
        <v>1124</v>
      </c>
      <c r="AK26" s="60" t="s">
        <v>1124</v>
      </c>
      <c r="AL26" s="60" t="s">
        <v>1124</v>
      </c>
      <c r="AM26" s="60" t="s">
        <v>1124</v>
      </c>
      <c r="AN26" s="60" t="s">
        <v>1124</v>
      </c>
      <c r="AO26" s="60"/>
      <c r="AP26" s="35" t="s">
        <v>1825</v>
      </c>
      <c r="AQ26" s="377">
        <v>0</v>
      </c>
      <c r="AR26" s="378">
        <v>0</v>
      </c>
      <c r="AS26" s="377">
        <v>0</v>
      </c>
      <c r="AT26" s="378">
        <v>0</v>
      </c>
      <c r="AU26">
        <v>0</v>
      </c>
      <c r="AV26">
        <v>0</v>
      </c>
      <c r="AW26">
        <v>0</v>
      </c>
      <c r="AX26">
        <v>0</v>
      </c>
      <c r="AY26">
        <v>0</v>
      </c>
    </row>
    <row r="27" spans="1:54" ht="15" hidden="1" customHeight="1" x14ac:dyDescent="0.2">
      <c r="A27" s="46">
        <v>1181</v>
      </c>
      <c r="B27" s="258" t="s">
        <v>2538</v>
      </c>
      <c r="C27" t="s">
        <v>1204</v>
      </c>
      <c r="D27" t="s">
        <v>1789</v>
      </c>
      <c r="E27" t="s">
        <v>2504</v>
      </c>
      <c r="F27" s="29" t="s">
        <v>2539</v>
      </c>
      <c r="G27" s="47">
        <v>30</v>
      </c>
      <c r="H27" t="s">
        <v>1149</v>
      </c>
      <c r="I27">
        <v>0</v>
      </c>
      <c r="J27" t="s">
        <v>2540</v>
      </c>
      <c r="K27" t="s">
        <v>321</v>
      </c>
      <c r="L27" t="s">
        <v>2541</v>
      </c>
      <c r="M27">
        <v>0</v>
      </c>
      <c r="N27" s="34">
        <v>0</v>
      </c>
      <c r="O27" s="34"/>
      <c r="P27" s="34"/>
      <c r="Q27" s="34"/>
      <c r="R27" s="34"/>
      <c r="S27" s="48" t="s">
        <v>1123</v>
      </c>
      <c r="T27" s="13">
        <v>0</v>
      </c>
      <c r="U27" s="12">
        <v>0</v>
      </c>
      <c r="V27" s="12">
        <v>0</v>
      </c>
      <c r="W27" s="12">
        <v>0</v>
      </c>
      <c r="X27" s="14" t="str">
        <f t="shared" si="0"/>
        <v>С</v>
      </c>
      <c r="Y27" s="269">
        <f>Таблица1[[#This Row],[ID_intellix]]</f>
        <v>1181</v>
      </c>
      <c r="Z27" s="269" t="s">
        <v>122</v>
      </c>
      <c r="AA27" s="145">
        <f>IF(OR(Таблица1[[#This Row],[CARDIO_report]]&lt;&gt;0,Таблица1[[#This Row],[AI COMBO_report]]&lt;&gt;0,Таблица1[[#This Row],[OTC_report]]&lt;&gt;0),1,0)</f>
        <v>0</v>
      </c>
      <c r="AG27" s="60" t="s">
        <v>1124</v>
      </c>
      <c r="AH27" s="60" t="s">
        <v>1124</v>
      </c>
      <c r="AI27" s="60" t="s">
        <v>1124</v>
      </c>
      <c r="AJ27" s="60" t="s">
        <v>1124</v>
      </c>
      <c r="AK27" s="60" t="s">
        <v>1124</v>
      </c>
      <c r="AL27" s="60" t="s">
        <v>1124</v>
      </c>
      <c r="AM27" s="60" t="s">
        <v>1124</v>
      </c>
      <c r="AN27" s="60" t="s">
        <v>1124</v>
      </c>
      <c r="AO27" s="60"/>
      <c r="AP27" s="35" t="s">
        <v>1917</v>
      </c>
      <c r="AQ27" s="377">
        <v>0</v>
      </c>
      <c r="AR27" s="378">
        <v>0</v>
      </c>
      <c r="AS27" s="377">
        <v>0</v>
      </c>
      <c r="AT27" s="378">
        <v>0</v>
      </c>
      <c r="AU27">
        <v>0</v>
      </c>
      <c r="AV27">
        <v>0</v>
      </c>
      <c r="AW27">
        <v>0</v>
      </c>
      <c r="AX27">
        <v>0</v>
      </c>
      <c r="AY27">
        <v>0</v>
      </c>
    </row>
    <row r="28" spans="1:54" ht="15" hidden="1" customHeight="1" x14ac:dyDescent="0.2">
      <c r="A28" s="46">
        <v>1182</v>
      </c>
      <c r="B28" s="258" t="s">
        <v>3814</v>
      </c>
      <c r="C28" t="s">
        <v>1204</v>
      </c>
      <c r="D28" t="s">
        <v>1789</v>
      </c>
      <c r="E28" t="s">
        <v>2504</v>
      </c>
      <c r="F28" s="29" t="s">
        <v>2539</v>
      </c>
      <c r="G28" s="47">
        <v>31</v>
      </c>
      <c r="H28" t="s">
        <v>1149</v>
      </c>
      <c r="I28">
        <v>0</v>
      </c>
      <c r="J28" t="s">
        <v>3815</v>
      </c>
      <c r="K28" t="s">
        <v>321</v>
      </c>
      <c r="L28" t="s">
        <v>3816</v>
      </c>
      <c r="M28">
        <v>0</v>
      </c>
      <c r="N28" s="34" t="s">
        <v>334</v>
      </c>
      <c r="O28" s="34"/>
      <c r="P28" s="34" t="s">
        <v>722</v>
      </c>
      <c r="Q28" s="34"/>
      <c r="R28" s="34"/>
      <c r="S28" s="48" t="s">
        <v>1123</v>
      </c>
      <c r="T28" s="13" t="s">
        <v>122</v>
      </c>
      <c r="U28" s="12" t="s">
        <v>122</v>
      </c>
      <c r="V28" s="12" t="s">
        <v>122</v>
      </c>
      <c r="W28" s="12" t="s">
        <v>1863</v>
      </c>
      <c r="X28" s="14" t="str">
        <f t="shared" si="0"/>
        <v>В</v>
      </c>
      <c r="Y28" s="269">
        <f>Таблица1[[#This Row],[ID_intellix]]</f>
        <v>1182</v>
      </c>
      <c r="Z28" s="269" t="s">
        <v>122</v>
      </c>
      <c r="AA28" s="145">
        <f>IF(OR(Таблица1[[#This Row],[CARDIO_report]]&lt;&gt;0,Таблица1[[#This Row],[AI COMBO_report]]&lt;&gt;0,Таблица1[[#This Row],[OTC_report]]&lt;&gt;0),1,0)</f>
        <v>1</v>
      </c>
      <c r="AB28" s="60" t="s">
        <v>1124</v>
      </c>
      <c r="AC28" s="60" t="s">
        <v>1124</v>
      </c>
      <c r="AD28" s="60" t="s">
        <v>1124</v>
      </c>
      <c r="AE28" s="60"/>
      <c r="AF28" s="60"/>
      <c r="AG28" t="s">
        <v>1437</v>
      </c>
      <c r="AH28">
        <v>16</v>
      </c>
      <c r="AI28" t="s">
        <v>1437</v>
      </c>
      <c r="AJ28">
        <v>7</v>
      </c>
      <c r="AK28" t="s">
        <v>1437</v>
      </c>
      <c r="AL28">
        <v>56</v>
      </c>
      <c r="AM28" t="s">
        <v>1437</v>
      </c>
      <c r="AN28">
        <v>29</v>
      </c>
      <c r="AO28"/>
      <c r="AP28" s="35" t="s">
        <v>1857</v>
      </c>
      <c r="AQ28" s="377">
        <v>0</v>
      </c>
      <c r="AR28" s="378">
        <v>0</v>
      </c>
      <c r="AS28" s="377">
        <v>0</v>
      </c>
      <c r="AT28" s="378">
        <v>0</v>
      </c>
      <c r="AU28">
        <v>0</v>
      </c>
      <c r="AV28">
        <v>0</v>
      </c>
      <c r="AW28">
        <v>0</v>
      </c>
      <c r="AX28">
        <v>0</v>
      </c>
      <c r="AY28">
        <v>0</v>
      </c>
    </row>
    <row r="29" spans="1:54" ht="15" hidden="1" customHeight="1" x14ac:dyDescent="0.2">
      <c r="A29" s="46">
        <v>1500</v>
      </c>
      <c r="B29" s="258" t="s">
        <v>2531</v>
      </c>
      <c r="C29" t="s">
        <v>1204</v>
      </c>
      <c r="D29" t="s">
        <v>1789</v>
      </c>
      <c r="E29" t="s">
        <v>2504</v>
      </c>
      <c r="F29" s="29" t="s">
        <v>2532</v>
      </c>
      <c r="G29" s="47">
        <v>36</v>
      </c>
      <c r="H29" t="s">
        <v>1140</v>
      </c>
      <c r="I29">
        <v>0</v>
      </c>
      <c r="J29" t="s">
        <v>2533</v>
      </c>
      <c r="K29" t="s">
        <v>321</v>
      </c>
      <c r="L29" t="s">
        <v>2534</v>
      </c>
      <c r="M29">
        <v>0</v>
      </c>
      <c r="N29" s="34">
        <v>0</v>
      </c>
      <c r="O29" s="34"/>
      <c r="P29" s="34"/>
      <c r="Q29" s="34"/>
      <c r="R29" s="34"/>
      <c r="S29" s="48" t="s">
        <v>1123</v>
      </c>
      <c r="T29" s="13">
        <v>0</v>
      </c>
      <c r="U29" s="12">
        <v>0</v>
      </c>
      <c r="V29" s="12">
        <v>0</v>
      </c>
      <c r="W29" s="12">
        <v>0</v>
      </c>
      <c r="X29" s="14" t="str">
        <f t="shared" si="0"/>
        <v>С</v>
      </c>
      <c r="Y29" s="269">
        <f>Таблица1[[#This Row],[ID_intellix]]</f>
        <v>1500</v>
      </c>
      <c r="Z29" s="269" t="s">
        <v>122</v>
      </c>
      <c r="AA29" s="145">
        <f>IF(OR(Таблица1[[#This Row],[CARDIO_report]]&lt;&gt;0,Таблица1[[#This Row],[AI COMBO_report]]&lt;&gt;0,Таблица1[[#This Row],[OTC_report]]&lt;&gt;0),1,0)</f>
        <v>0</v>
      </c>
      <c r="AG29" s="60" t="s">
        <v>1124</v>
      </c>
      <c r="AH29" s="60" t="s">
        <v>1124</v>
      </c>
      <c r="AI29" s="60" t="s">
        <v>1124</v>
      </c>
      <c r="AJ29" s="60" t="s">
        <v>1124</v>
      </c>
      <c r="AK29" s="60" t="s">
        <v>1124</v>
      </c>
      <c r="AL29" s="60" t="s">
        <v>1124</v>
      </c>
      <c r="AM29" s="60" t="s">
        <v>1124</v>
      </c>
      <c r="AN29" s="60" t="s">
        <v>1124</v>
      </c>
      <c r="AO29" s="60"/>
      <c r="AP29" s="35" t="s">
        <v>1857</v>
      </c>
      <c r="AQ29" s="377">
        <v>0</v>
      </c>
      <c r="AR29" s="378">
        <v>0</v>
      </c>
      <c r="AS29" s="377">
        <v>0</v>
      </c>
      <c r="AT29" s="378">
        <v>0</v>
      </c>
      <c r="AU29">
        <v>0</v>
      </c>
      <c r="AV29">
        <v>0</v>
      </c>
      <c r="AW29">
        <v>0</v>
      </c>
      <c r="AX29">
        <v>0</v>
      </c>
      <c r="AY29">
        <v>0</v>
      </c>
    </row>
    <row r="30" spans="1:54" ht="15" hidden="1" customHeight="1" x14ac:dyDescent="0.2">
      <c r="A30" s="46">
        <v>1502</v>
      </c>
      <c r="B30" s="258" t="s">
        <v>3808</v>
      </c>
      <c r="C30" t="s">
        <v>1204</v>
      </c>
      <c r="D30" t="s">
        <v>1789</v>
      </c>
      <c r="E30" t="s">
        <v>2504</v>
      </c>
      <c r="F30" s="29" t="s">
        <v>2532</v>
      </c>
      <c r="G30" s="47">
        <v>32</v>
      </c>
      <c r="H30" t="s">
        <v>1140</v>
      </c>
      <c r="I30">
        <v>0</v>
      </c>
      <c r="J30" t="s">
        <v>3809</v>
      </c>
      <c r="K30" t="s">
        <v>321</v>
      </c>
      <c r="L30" t="s">
        <v>3810</v>
      </c>
      <c r="M30">
        <v>0</v>
      </c>
      <c r="N30" s="34">
        <v>0</v>
      </c>
      <c r="O30" s="34"/>
      <c r="P30" s="34"/>
      <c r="Q30" s="34"/>
      <c r="R30" s="34"/>
      <c r="S30" s="48" t="s">
        <v>1123</v>
      </c>
      <c r="T30" s="13">
        <v>0</v>
      </c>
      <c r="U30" s="12">
        <v>0</v>
      </c>
      <c r="V30" s="12">
        <v>0</v>
      </c>
      <c r="W30" s="12">
        <v>0</v>
      </c>
      <c r="X30" s="14" t="str">
        <f t="shared" si="0"/>
        <v>С</v>
      </c>
      <c r="Y30" s="269">
        <f>Таблица1[[#This Row],[ID_intellix]]</f>
        <v>1502</v>
      </c>
      <c r="Z30" s="269" t="s">
        <v>122</v>
      </c>
      <c r="AA30" s="145">
        <f>IF(OR(Таблица1[[#This Row],[CARDIO_report]]&lt;&gt;0,Таблица1[[#This Row],[AI COMBO_report]]&lt;&gt;0,Таблица1[[#This Row],[OTC_report]]&lt;&gt;0),1,0)</f>
        <v>0</v>
      </c>
      <c r="AG30" s="60" t="s">
        <v>1124</v>
      </c>
      <c r="AH30" s="60" t="s">
        <v>1124</v>
      </c>
      <c r="AI30" s="60" t="s">
        <v>1124</v>
      </c>
      <c r="AJ30" s="60" t="s">
        <v>1124</v>
      </c>
      <c r="AK30" s="60" t="s">
        <v>1124</v>
      </c>
      <c r="AL30" s="60" t="s">
        <v>1124</v>
      </c>
      <c r="AM30" s="60" t="s">
        <v>1124</v>
      </c>
      <c r="AN30" s="60" t="s">
        <v>1124</v>
      </c>
      <c r="AO30" s="60"/>
      <c r="AP30" s="35" t="s">
        <v>1857</v>
      </c>
      <c r="AQ30" s="377">
        <v>0</v>
      </c>
      <c r="AR30" s="378">
        <v>0</v>
      </c>
      <c r="AS30" s="377">
        <v>0</v>
      </c>
      <c r="AT30" s="378">
        <v>0</v>
      </c>
      <c r="AU30">
        <v>0</v>
      </c>
      <c r="AV30">
        <v>0</v>
      </c>
      <c r="AW30">
        <v>0</v>
      </c>
      <c r="AX30">
        <v>0</v>
      </c>
      <c r="AY30">
        <v>0</v>
      </c>
    </row>
    <row r="31" spans="1:54" ht="15" hidden="1" customHeight="1" x14ac:dyDescent="0.2">
      <c r="A31" s="46">
        <v>1891</v>
      </c>
      <c r="B31" s="258" t="s">
        <v>2511</v>
      </c>
      <c r="C31" t="s">
        <v>1204</v>
      </c>
      <c r="D31" t="s">
        <v>1814</v>
      </c>
      <c r="E31" t="s">
        <v>2504</v>
      </c>
      <c r="F31" s="29" t="s">
        <v>2512</v>
      </c>
      <c r="G31" s="47">
        <v>43</v>
      </c>
      <c r="H31" t="s">
        <v>2513</v>
      </c>
      <c r="I31">
        <v>0</v>
      </c>
      <c r="J31" t="s">
        <v>2514</v>
      </c>
      <c r="K31" t="s">
        <v>321</v>
      </c>
      <c r="L31" t="s">
        <v>2515</v>
      </c>
      <c r="M31" t="s">
        <v>327</v>
      </c>
      <c r="N31" s="34">
        <v>0</v>
      </c>
      <c r="O31" s="34" t="s">
        <v>715</v>
      </c>
      <c r="P31" s="34" t="s">
        <v>722</v>
      </c>
      <c r="Q31" s="34">
        <v>0</v>
      </c>
      <c r="R31" s="34">
        <v>0</v>
      </c>
      <c r="S31" s="48" t="s">
        <v>1123</v>
      </c>
      <c r="T31" s="13" t="s">
        <v>1863</v>
      </c>
      <c r="U31" s="12" t="s">
        <v>122</v>
      </c>
      <c r="V31" s="12" t="s">
        <v>1863</v>
      </c>
      <c r="W31" s="12" t="s">
        <v>1863</v>
      </c>
      <c r="X31" s="14" t="str">
        <f t="shared" si="0"/>
        <v>А</v>
      </c>
      <c r="Y31" s="269">
        <f>Таблица1[[#This Row],[ID_intellix]]</f>
        <v>1891</v>
      </c>
      <c r="Z31" s="269" t="s">
        <v>122</v>
      </c>
      <c r="AA31" s="145">
        <f>IF(OR(Таблица1[[#This Row],[CARDIO_report]]&lt;&gt;0,Таблица1[[#This Row],[AI COMBO_report]]&lt;&gt;0,Таблица1[[#This Row],[OTC_report]]&lt;&gt;0),1,0)</f>
        <v>1</v>
      </c>
      <c r="AB31" s="60" t="s">
        <v>1124</v>
      </c>
      <c r="AC31" s="60" t="s">
        <v>1124</v>
      </c>
      <c r="AD31" s="60" t="s">
        <v>1124</v>
      </c>
      <c r="AE31" s="60" t="s">
        <v>1124</v>
      </c>
      <c r="AF31" s="60"/>
      <c r="AG31" s="89" t="s">
        <v>1437</v>
      </c>
      <c r="AH31" s="89">
        <v>19</v>
      </c>
      <c r="AI31" s="89" t="s">
        <v>1437</v>
      </c>
      <c r="AJ31" s="89">
        <v>37</v>
      </c>
      <c r="AK31" s="89" t="s">
        <v>1437</v>
      </c>
      <c r="AL31" s="89">
        <v>59</v>
      </c>
      <c r="AM31" s="89" t="s">
        <v>2516</v>
      </c>
      <c r="AN31" s="89">
        <v>51</v>
      </c>
      <c r="AP31" s="35" t="s">
        <v>1917</v>
      </c>
      <c r="AQ31" s="377">
        <v>0</v>
      </c>
      <c r="AR31" s="378">
        <v>0</v>
      </c>
      <c r="AS31" s="377">
        <v>0</v>
      </c>
      <c r="AT31" s="378">
        <v>0</v>
      </c>
      <c r="AU31" s="377">
        <v>0</v>
      </c>
      <c r="AV31" s="377">
        <v>0</v>
      </c>
      <c r="AW31" s="377">
        <v>0</v>
      </c>
      <c r="AX31">
        <v>0</v>
      </c>
      <c r="AY31">
        <v>0</v>
      </c>
    </row>
    <row r="32" spans="1:54" ht="15" hidden="1" customHeight="1" x14ac:dyDescent="0.2">
      <c r="A32" s="46">
        <v>1899</v>
      </c>
      <c r="B32" s="258" t="s">
        <v>1819</v>
      </c>
      <c r="C32" t="s">
        <v>1204</v>
      </c>
      <c r="D32" t="s">
        <v>1820</v>
      </c>
      <c r="E32" t="s">
        <v>1821</v>
      </c>
      <c r="F32" s="29" t="s">
        <v>1822</v>
      </c>
      <c r="G32" s="47">
        <v>55</v>
      </c>
      <c r="H32" t="s">
        <v>1822</v>
      </c>
      <c r="I32">
        <v>0</v>
      </c>
      <c r="J32" t="s">
        <v>1823</v>
      </c>
      <c r="K32" t="s">
        <v>321</v>
      </c>
      <c r="L32" t="s">
        <v>1824</v>
      </c>
      <c r="M32">
        <v>0</v>
      </c>
      <c r="N32" s="34">
        <v>0</v>
      </c>
      <c r="O32" s="34"/>
      <c r="P32" s="34"/>
      <c r="Q32" s="34"/>
      <c r="R32" s="34"/>
      <c r="S32" s="48" t="s">
        <v>1123</v>
      </c>
      <c r="T32" s="13" t="s">
        <v>122</v>
      </c>
      <c r="U32" s="12" t="s">
        <v>122</v>
      </c>
      <c r="V32" s="12" t="s">
        <v>122</v>
      </c>
      <c r="W32" s="12" t="s">
        <v>122</v>
      </c>
      <c r="X32" s="14" t="str">
        <f t="shared" si="0"/>
        <v>С</v>
      </c>
      <c r="Y32" s="269">
        <f>Таблица1[[#This Row],[ID_intellix]]</f>
        <v>1899</v>
      </c>
      <c r="Z32" s="269" t="s">
        <v>122</v>
      </c>
      <c r="AA32" s="145">
        <f>IF(OR(Таблица1[[#This Row],[CARDIO_report]]&lt;&gt;0,Таблица1[[#This Row],[AI COMBO_report]]&lt;&gt;0,Таблица1[[#This Row],[OTC_report]]&lt;&gt;0),1,0)</f>
        <v>0</v>
      </c>
      <c r="AB32" s="60" t="s">
        <v>1124</v>
      </c>
      <c r="AC32" s="60" t="s">
        <v>1124</v>
      </c>
      <c r="AD32" s="60" t="s">
        <v>1124</v>
      </c>
      <c r="AE32" s="60"/>
      <c r="AF32" s="60"/>
      <c r="AG32" s="60" t="s">
        <v>1124</v>
      </c>
      <c r="AH32" s="60" t="s">
        <v>1124</v>
      </c>
      <c r="AI32" s="60" t="s">
        <v>1124</v>
      </c>
      <c r="AJ32" s="60" t="s">
        <v>1124</v>
      </c>
      <c r="AK32" s="60" t="s">
        <v>1124</v>
      </c>
      <c r="AL32" s="60" t="s">
        <v>1124</v>
      </c>
      <c r="AM32" s="60" t="s">
        <v>1124</v>
      </c>
      <c r="AN32" s="60" t="s">
        <v>1124</v>
      </c>
      <c r="AO32" s="60"/>
      <c r="AP32" s="35" t="s">
        <v>1825</v>
      </c>
      <c r="AQ32" s="377">
        <v>0</v>
      </c>
      <c r="AR32" s="378">
        <v>0</v>
      </c>
      <c r="AS32" s="377">
        <v>0</v>
      </c>
      <c r="AT32" s="378">
        <v>0</v>
      </c>
      <c r="AU32">
        <v>0</v>
      </c>
      <c r="AV32">
        <v>0</v>
      </c>
      <c r="AW32">
        <v>0</v>
      </c>
      <c r="AX32">
        <v>0</v>
      </c>
      <c r="AY32">
        <v>0</v>
      </c>
    </row>
    <row r="33" spans="1:51" ht="15" hidden="1" customHeight="1" x14ac:dyDescent="0.2">
      <c r="A33" s="46">
        <v>1961</v>
      </c>
      <c r="B33" s="258" t="s">
        <v>2528</v>
      </c>
      <c r="C33" t="s">
        <v>1204</v>
      </c>
      <c r="D33" t="s">
        <v>1789</v>
      </c>
      <c r="E33" t="s">
        <v>2504</v>
      </c>
      <c r="F33" s="29" t="s">
        <v>2505</v>
      </c>
      <c r="G33" s="47">
        <v>1</v>
      </c>
      <c r="H33" t="s">
        <v>2505</v>
      </c>
      <c r="I33">
        <v>0</v>
      </c>
      <c r="J33" t="s">
        <v>2529</v>
      </c>
      <c r="K33" t="s">
        <v>321</v>
      </c>
      <c r="L33" t="s">
        <v>2530</v>
      </c>
      <c r="M33">
        <v>0</v>
      </c>
      <c r="N33" s="34">
        <v>0</v>
      </c>
      <c r="O33" s="34"/>
      <c r="P33" s="34"/>
      <c r="Q33" s="34"/>
      <c r="R33" s="34"/>
      <c r="S33" s="48" t="s">
        <v>1123</v>
      </c>
      <c r="T33" s="13">
        <v>0</v>
      </c>
      <c r="U33" s="12">
        <v>0</v>
      </c>
      <c r="V33" s="12">
        <v>0</v>
      </c>
      <c r="W33" s="12">
        <v>0</v>
      </c>
      <c r="X33" s="14" t="str">
        <f t="shared" si="0"/>
        <v>С</v>
      </c>
      <c r="Y33" s="269">
        <f>Таблица1[[#This Row],[ID_intellix]]</f>
        <v>1961</v>
      </c>
      <c r="Z33" s="269" t="s">
        <v>122</v>
      </c>
      <c r="AA33" s="145">
        <f>IF(OR(Таблица1[[#This Row],[CARDIO_report]]&lt;&gt;0,Таблица1[[#This Row],[AI COMBO_report]]&lt;&gt;0,Таблица1[[#This Row],[OTC_report]]&lt;&gt;0),1,0)</f>
        <v>0</v>
      </c>
      <c r="AG33" s="60" t="s">
        <v>1124</v>
      </c>
      <c r="AH33" s="60" t="s">
        <v>1124</v>
      </c>
      <c r="AI33" s="60" t="s">
        <v>1124</v>
      </c>
      <c r="AJ33" s="60" t="s">
        <v>1124</v>
      </c>
      <c r="AK33" s="60" t="s">
        <v>1124</v>
      </c>
      <c r="AL33" s="60" t="s">
        <v>1124</v>
      </c>
      <c r="AM33" s="60" t="s">
        <v>1124</v>
      </c>
      <c r="AN33" s="60" t="s">
        <v>1124</v>
      </c>
      <c r="AO33" s="60"/>
      <c r="AP33" s="35" t="s">
        <v>1825</v>
      </c>
      <c r="AQ33" s="377">
        <v>0</v>
      </c>
      <c r="AR33" s="378">
        <v>0</v>
      </c>
      <c r="AS33" s="377">
        <v>0</v>
      </c>
      <c r="AT33" s="378">
        <v>0</v>
      </c>
      <c r="AU33">
        <v>0</v>
      </c>
      <c r="AV33">
        <v>0</v>
      </c>
      <c r="AW33">
        <v>0</v>
      </c>
      <c r="AX33">
        <v>0</v>
      </c>
      <c r="AY33">
        <v>0</v>
      </c>
    </row>
    <row r="34" spans="1:51" ht="15" hidden="1" customHeight="1" x14ac:dyDescent="0.2">
      <c r="A34" s="46">
        <v>1963</v>
      </c>
      <c r="B34" s="258" t="s">
        <v>2502</v>
      </c>
      <c r="C34" t="s">
        <v>1204</v>
      </c>
      <c r="D34" t="s">
        <v>2503</v>
      </c>
      <c r="E34" t="s">
        <v>2504</v>
      </c>
      <c r="F34" s="29" t="s">
        <v>2505</v>
      </c>
      <c r="G34" s="47">
        <v>3</v>
      </c>
      <c r="H34" t="s">
        <v>2505</v>
      </c>
      <c r="I34">
        <v>0</v>
      </c>
      <c r="J34" t="s">
        <v>2506</v>
      </c>
      <c r="K34" t="s">
        <v>321</v>
      </c>
      <c r="L34" t="s">
        <v>2507</v>
      </c>
      <c r="M34">
        <v>0</v>
      </c>
      <c r="N34" s="34">
        <v>0</v>
      </c>
      <c r="O34" s="34"/>
      <c r="P34" s="34"/>
      <c r="Q34" s="34"/>
      <c r="R34" s="34"/>
      <c r="S34" s="48" t="s">
        <v>1123</v>
      </c>
      <c r="T34" s="13">
        <v>0</v>
      </c>
      <c r="U34" s="12">
        <v>0</v>
      </c>
      <c r="V34" s="12">
        <v>0</v>
      </c>
      <c r="W34" s="12">
        <v>0</v>
      </c>
      <c r="X34" s="14" t="str">
        <f t="shared" si="0"/>
        <v>С</v>
      </c>
      <c r="Y34" s="269">
        <f>Таблица1[[#This Row],[ID_intellix]]</f>
        <v>1963</v>
      </c>
      <c r="Z34" s="269" t="s">
        <v>122</v>
      </c>
      <c r="AA34" s="145">
        <f>IF(OR(Таблица1[[#This Row],[CARDIO_report]]&lt;&gt;0,Таблица1[[#This Row],[AI COMBO_report]]&lt;&gt;0,Таблица1[[#This Row],[OTC_report]]&lt;&gt;0),1,0)</f>
        <v>0</v>
      </c>
      <c r="AG34" s="60" t="s">
        <v>1124</v>
      </c>
      <c r="AH34" s="60" t="s">
        <v>1124</v>
      </c>
      <c r="AI34" s="60" t="s">
        <v>1124</v>
      </c>
      <c r="AJ34" s="60" t="s">
        <v>1124</v>
      </c>
      <c r="AK34" s="60" t="s">
        <v>1124</v>
      </c>
      <c r="AL34" s="60" t="s">
        <v>1124</v>
      </c>
      <c r="AM34" s="60" t="s">
        <v>1124</v>
      </c>
      <c r="AN34" s="60" t="s">
        <v>1124</v>
      </c>
      <c r="AO34" s="60"/>
      <c r="AP34" s="35" t="s">
        <v>1825</v>
      </c>
      <c r="AQ34" s="377">
        <v>0</v>
      </c>
      <c r="AR34" s="378">
        <v>0</v>
      </c>
      <c r="AS34" s="377">
        <v>0</v>
      </c>
      <c r="AT34" s="378">
        <v>0</v>
      </c>
      <c r="AU34">
        <v>0</v>
      </c>
      <c r="AV34">
        <v>0</v>
      </c>
      <c r="AW34">
        <v>0</v>
      </c>
      <c r="AX34">
        <v>0</v>
      </c>
      <c r="AY34">
        <v>0</v>
      </c>
    </row>
    <row r="35" spans="1:51" ht="15" hidden="1" customHeight="1" x14ac:dyDescent="0.2">
      <c r="A35" s="46">
        <v>3051</v>
      </c>
      <c r="B35" s="258" t="s">
        <v>2521</v>
      </c>
      <c r="C35" t="s">
        <v>1204</v>
      </c>
      <c r="D35" t="s">
        <v>1789</v>
      </c>
      <c r="E35" t="s">
        <v>2504</v>
      </c>
      <c r="F35" s="29" t="s">
        <v>2522</v>
      </c>
      <c r="G35" s="47">
        <v>22</v>
      </c>
      <c r="H35" t="s">
        <v>1396</v>
      </c>
      <c r="I35">
        <v>0</v>
      </c>
      <c r="J35" t="s">
        <v>2523</v>
      </c>
      <c r="K35" t="s">
        <v>321</v>
      </c>
      <c r="L35" t="s">
        <v>2524</v>
      </c>
      <c r="M35" t="s">
        <v>327</v>
      </c>
      <c r="N35" s="34">
        <v>0</v>
      </c>
      <c r="O35" s="34" t="s">
        <v>715</v>
      </c>
      <c r="P35" s="34" t="s">
        <v>722</v>
      </c>
      <c r="Q35" s="34">
        <v>0</v>
      </c>
      <c r="R35" s="34">
        <v>0</v>
      </c>
      <c r="S35" s="48" t="s">
        <v>1123</v>
      </c>
      <c r="T35" s="13" t="s">
        <v>122</v>
      </c>
      <c r="U35" s="12" t="s">
        <v>122</v>
      </c>
      <c r="V35" s="12" t="s">
        <v>1863</v>
      </c>
      <c r="W35" s="12" t="s">
        <v>122</v>
      </c>
      <c r="X35" s="14" t="str">
        <f t="shared" si="0"/>
        <v>В</v>
      </c>
      <c r="Y35" s="269">
        <f>Таблица1[[#This Row],[ID_intellix]]</f>
        <v>3051</v>
      </c>
      <c r="Z35" s="269" t="s">
        <v>122</v>
      </c>
      <c r="AA35" s="145">
        <f>IF(OR(Таблица1[[#This Row],[CARDIO_report]]&lt;&gt;0,Таблица1[[#This Row],[AI COMBO_report]]&lt;&gt;0,Таблица1[[#This Row],[OTC_report]]&lt;&gt;0),1,0)</f>
        <v>1</v>
      </c>
      <c r="AB35" s="60" t="s">
        <v>1124</v>
      </c>
      <c r="AC35" s="60" t="s">
        <v>1124</v>
      </c>
      <c r="AD35" s="60" t="s">
        <v>1124</v>
      </c>
      <c r="AE35" s="60" t="s">
        <v>1124</v>
      </c>
      <c r="AF35" s="60"/>
      <c r="AG35" s="89" t="s">
        <v>1145</v>
      </c>
      <c r="AH35" s="89">
        <v>135</v>
      </c>
      <c r="AI35" s="89" t="s">
        <v>1437</v>
      </c>
      <c r="AJ35" s="89">
        <v>45</v>
      </c>
      <c r="AK35" s="89" t="s">
        <v>1145</v>
      </c>
      <c r="AL35" s="89">
        <v>116</v>
      </c>
      <c r="AM35" s="89" t="s">
        <v>1145</v>
      </c>
      <c r="AN35" s="89">
        <v>109</v>
      </c>
      <c r="AP35" s="35" t="s">
        <v>1857</v>
      </c>
      <c r="AQ35" s="377">
        <v>0</v>
      </c>
      <c r="AR35" s="378">
        <v>0</v>
      </c>
      <c r="AS35" s="377">
        <v>0</v>
      </c>
      <c r="AT35" s="378">
        <v>0</v>
      </c>
      <c r="AU35" s="377">
        <v>0</v>
      </c>
      <c r="AV35" s="377">
        <v>0</v>
      </c>
      <c r="AW35" s="377">
        <v>0</v>
      </c>
      <c r="AX35">
        <v>0</v>
      </c>
      <c r="AY35">
        <v>0</v>
      </c>
    </row>
    <row r="36" spans="1:51" ht="15" hidden="1" customHeight="1" x14ac:dyDescent="0.2">
      <c r="A36" s="46">
        <v>3397</v>
      </c>
      <c r="B36" s="258" t="s">
        <v>2535</v>
      </c>
      <c r="C36" t="s">
        <v>1204</v>
      </c>
      <c r="D36" t="s">
        <v>1789</v>
      </c>
      <c r="E36" t="s">
        <v>2504</v>
      </c>
      <c r="F36" s="29" t="s">
        <v>2522</v>
      </c>
      <c r="G36" s="47">
        <v>33</v>
      </c>
      <c r="H36" t="s">
        <v>1396</v>
      </c>
      <c r="I36">
        <v>0</v>
      </c>
      <c r="J36" t="s">
        <v>2536</v>
      </c>
      <c r="K36" t="s">
        <v>321</v>
      </c>
      <c r="L36" t="s">
        <v>2537</v>
      </c>
      <c r="M36">
        <v>0</v>
      </c>
      <c r="N36" s="34">
        <v>0</v>
      </c>
      <c r="O36" s="34"/>
      <c r="P36" s="34"/>
      <c r="Q36" s="34"/>
      <c r="R36" s="34"/>
      <c r="S36" s="48" t="s">
        <v>1123</v>
      </c>
      <c r="T36" s="13">
        <v>0</v>
      </c>
      <c r="U36" s="12">
        <v>0</v>
      </c>
      <c r="V36" s="12">
        <v>0</v>
      </c>
      <c r="W36" s="12">
        <v>0</v>
      </c>
      <c r="X36" s="14" t="str">
        <f t="shared" si="0"/>
        <v>С</v>
      </c>
      <c r="Y36" s="269">
        <f>Таблица1[[#This Row],[ID_intellix]]</f>
        <v>3397</v>
      </c>
      <c r="Z36" s="269" t="s">
        <v>122</v>
      </c>
      <c r="AA36" s="145">
        <f>IF(OR(Таблица1[[#This Row],[CARDIO_report]]&lt;&gt;0,Таблица1[[#This Row],[AI COMBO_report]]&lt;&gt;0,Таблица1[[#This Row],[OTC_report]]&lt;&gt;0),1,0)</f>
        <v>0</v>
      </c>
      <c r="AB36" s="60" t="s">
        <v>1124</v>
      </c>
      <c r="AC36" s="60" t="s">
        <v>1124</v>
      </c>
      <c r="AD36" s="60" t="s">
        <v>1124</v>
      </c>
      <c r="AE36" s="60"/>
      <c r="AF36" s="60"/>
      <c r="AG36" s="60" t="s">
        <v>1124</v>
      </c>
      <c r="AH36" s="60" t="s">
        <v>1124</v>
      </c>
      <c r="AI36" s="60" t="s">
        <v>1124</v>
      </c>
      <c r="AJ36" s="60" t="s">
        <v>1124</v>
      </c>
      <c r="AK36" s="60" t="s">
        <v>1124</v>
      </c>
      <c r="AL36" s="60" t="s">
        <v>1124</v>
      </c>
      <c r="AM36" s="60" t="s">
        <v>1124</v>
      </c>
      <c r="AN36" s="60" t="s">
        <v>1124</v>
      </c>
      <c r="AO36" s="60"/>
      <c r="AP36" s="35" t="s">
        <v>1857</v>
      </c>
      <c r="AQ36" s="377">
        <v>0</v>
      </c>
      <c r="AR36" s="378">
        <v>0</v>
      </c>
      <c r="AS36" s="377">
        <v>0</v>
      </c>
      <c r="AT36" s="378">
        <v>0</v>
      </c>
      <c r="AU36">
        <v>0</v>
      </c>
      <c r="AV36">
        <v>0</v>
      </c>
      <c r="AW36">
        <v>0</v>
      </c>
      <c r="AX36">
        <v>0</v>
      </c>
      <c r="AY36">
        <v>0</v>
      </c>
    </row>
    <row r="37" spans="1:51" ht="15" hidden="1" customHeight="1" x14ac:dyDescent="0.2">
      <c r="A37" s="46">
        <v>3547</v>
      </c>
      <c r="B37" s="258" t="s">
        <v>3811</v>
      </c>
      <c r="C37" t="s">
        <v>1204</v>
      </c>
      <c r="D37" t="s">
        <v>1789</v>
      </c>
      <c r="E37" t="s">
        <v>2504</v>
      </c>
      <c r="F37" s="29" t="s">
        <v>2995</v>
      </c>
      <c r="G37" s="47">
        <v>16</v>
      </c>
      <c r="H37" t="s">
        <v>2995</v>
      </c>
      <c r="I37">
        <v>0</v>
      </c>
      <c r="J37" t="s">
        <v>3812</v>
      </c>
      <c r="K37" t="s">
        <v>321</v>
      </c>
      <c r="L37" t="s">
        <v>3813</v>
      </c>
      <c r="M37">
        <v>0</v>
      </c>
      <c r="N37" s="34">
        <v>0</v>
      </c>
      <c r="O37" s="34"/>
      <c r="P37" s="34"/>
      <c r="Q37" s="34"/>
      <c r="R37" s="34"/>
      <c r="S37" s="48" t="s">
        <v>1123</v>
      </c>
      <c r="T37" s="13">
        <v>0</v>
      </c>
      <c r="U37" s="12">
        <v>0</v>
      </c>
      <c r="V37" s="12">
        <v>0</v>
      </c>
      <c r="W37" s="12">
        <v>0</v>
      </c>
      <c r="X37" s="14" t="str">
        <f t="shared" si="0"/>
        <v>С</v>
      </c>
      <c r="Y37" s="269">
        <f>Таблица1[[#This Row],[ID_intellix]]</f>
        <v>3547</v>
      </c>
      <c r="Z37" s="269" t="s">
        <v>122</v>
      </c>
      <c r="AA37" s="145">
        <f>IF(OR(Таблица1[[#This Row],[CARDIO_report]]&lt;&gt;0,Таблица1[[#This Row],[AI COMBO_report]]&lt;&gt;0,Таблица1[[#This Row],[OTC_report]]&lt;&gt;0),1,0)</f>
        <v>0</v>
      </c>
      <c r="AG37" s="60" t="s">
        <v>1124</v>
      </c>
      <c r="AH37" s="60" t="s">
        <v>1124</v>
      </c>
      <c r="AI37" s="60" t="s">
        <v>1124</v>
      </c>
      <c r="AJ37" s="60" t="s">
        <v>1124</v>
      </c>
      <c r="AK37" s="60" t="s">
        <v>1124</v>
      </c>
      <c r="AL37" s="60" t="s">
        <v>1124</v>
      </c>
      <c r="AM37" s="60" t="s">
        <v>1124</v>
      </c>
      <c r="AN37" s="60" t="s">
        <v>1124</v>
      </c>
      <c r="AO37" s="60"/>
      <c r="AP37" s="35" t="s">
        <v>1825</v>
      </c>
      <c r="AQ37" s="377">
        <v>0</v>
      </c>
      <c r="AR37" s="378">
        <v>0</v>
      </c>
      <c r="AS37" s="377">
        <v>0</v>
      </c>
      <c r="AT37" s="378">
        <v>0</v>
      </c>
      <c r="AU37">
        <v>0</v>
      </c>
      <c r="AV37">
        <v>0</v>
      </c>
      <c r="AW37">
        <v>0</v>
      </c>
      <c r="AX37">
        <v>0</v>
      </c>
      <c r="AY37">
        <v>0</v>
      </c>
    </row>
    <row r="38" spans="1:51" ht="15" hidden="1" customHeight="1" x14ac:dyDescent="0.2">
      <c r="A38" s="46">
        <v>6426</v>
      </c>
      <c r="B38" s="258" t="s">
        <v>2517</v>
      </c>
      <c r="C38" t="s">
        <v>1204</v>
      </c>
      <c r="D38" t="s">
        <v>2503</v>
      </c>
      <c r="E38" t="s">
        <v>2504</v>
      </c>
      <c r="F38" s="29" t="s">
        <v>2518</v>
      </c>
      <c r="G38" s="47">
        <v>1</v>
      </c>
      <c r="H38" t="s">
        <v>2518</v>
      </c>
      <c r="I38">
        <v>0</v>
      </c>
      <c r="J38" t="s">
        <v>2519</v>
      </c>
      <c r="K38" t="s">
        <v>321</v>
      </c>
      <c r="L38" t="s">
        <v>2520</v>
      </c>
      <c r="M38">
        <v>0</v>
      </c>
      <c r="N38" s="34">
        <v>0</v>
      </c>
      <c r="O38" s="34"/>
      <c r="P38" s="34"/>
      <c r="Q38" s="34"/>
      <c r="R38" s="34"/>
      <c r="S38" s="48" t="s">
        <v>1123</v>
      </c>
      <c r="T38" s="13">
        <v>0</v>
      </c>
      <c r="U38" s="12">
        <v>0</v>
      </c>
      <c r="V38" s="12">
        <v>0</v>
      </c>
      <c r="W38" s="12">
        <v>0</v>
      </c>
      <c r="X38" s="14" t="str">
        <f t="shared" si="0"/>
        <v>С</v>
      </c>
      <c r="Y38" s="269">
        <f>Таблица1[[#This Row],[ID_intellix]]</f>
        <v>6426</v>
      </c>
      <c r="Z38" s="269" t="s">
        <v>122</v>
      </c>
      <c r="AA38" s="145">
        <f>IF(OR(Таблица1[[#This Row],[CARDIO_report]]&lt;&gt;0,Таблица1[[#This Row],[AI COMBO_report]]&lt;&gt;0,Таблица1[[#This Row],[OTC_report]]&lt;&gt;0),1,0)</f>
        <v>0</v>
      </c>
      <c r="AG38" s="60" t="s">
        <v>1124</v>
      </c>
      <c r="AH38" s="60" t="s">
        <v>1124</v>
      </c>
      <c r="AI38" s="60" t="s">
        <v>1124</v>
      </c>
      <c r="AJ38" s="60" t="s">
        <v>1124</v>
      </c>
      <c r="AK38" s="60" t="s">
        <v>1124</v>
      </c>
      <c r="AL38" s="60" t="s">
        <v>1124</v>
      </c>
      <c r="AM38" s="60" t="s">
        <v>1124</v>
      </c>
      <c r="AN38" s="60" t="s">
        <v>1124</v>
      </c>
      <c r="AO38" s="60"/>
      <c r="AP38" s="35" t="s">
        <v>1825</v>
      </c>
      <c r="AQ38" s="377">
        <v>0</v>
      </c>
      <c r="AR38" s="378">
        <v>0</v>
      </c>
      <c r="AS38" s="377">
        <v>0</v>
      </c>
      <c r="AT38" s="378">
        <v>0</v>
      </c>
      <c r="AU38">
        <v>0</v>
      </c>
      <c r="AV38">
        <v>0</v>
      </c>
      <c r="AW38">
        <v>0</v>
      </c>
      <c r="AX38">
        <v>0</v>
      </c>
      <c r="AY38">
        <v>0</v>
      </c>
    </row>
    <row r="39" spans="1:51" ht="15" hidden="1" customHeight="1" x14ac:dyDescent="0.2">
      <c r="A39" s="46">
        <v>6427</v>
      </c>
      <c r="B39" s="258" t="s">
        <v>3805</v>
      </c>
      <c r="C39" t="s">
        <v>1204</v>
      </c>
      <c r="D39" t="s">
        <v>2503</v>
      </c>
      <c r="E39" t="s">
        <v>2504</v>
      </c>
      <c r="F39" s="29" t="s">
        <v>2518</v>
      </c>
      <c r="G39" s="47">
        <v>2</v>
      </c>
      <c r="H39" t="s">
        <v>2518</v>
      </c>
      <c r="I39">
        <v>0</v>
      </c>
      <c r="J39" t="s">
        <v>3806</v>
      </c>
      <c r="K39" t="s">
        <v>321</v>
      </c>
      <c r="L39" t="s">
        <v>3807</v>
      </c>
      <c r="M39">
        <v>0</v>
      </c>
      <c r="N39" s="34">
        <v>0</v>
      </c>
      <c r="O39" s="34"/>
      <c r="P39" s="34"/>
      <c r="Q39" s="34"/>
      <c r="R39" s="34"/>
      <c r="S39" s="48" t="s">
        <v>1123</v>
      </c>
      <c r="T39" s="13">
        <v>0</v>
      </c>
      <c r="U39" s="12">
        <v>0</v>
      </c>
      <c r="V39" s="12">
        <v>0</v>
      </c>
      <c r="W39" s="12">
        <v>0</v>
      </c>
      <c r="X39" s="14" t="str">
        <f t="shared" si="0"/>
        <v>С</v>
      </c>
      <c r="Y39" s="269">
        <f>Таблица1[[#This Row],[ID_intellix]]</f>
        <v>6427</v>
      </c>
      <c r="Z39" s="269" t="s">
        <v>122</v>
      </c>
      <c r="AA39" s="145">
        <f>IF(OR(Таблица1[[#This Row],[CARDIO_report]]&lt;&gt;0,Таблица1[[#This Row],[AI COMBO_report]]&lt;&gt;0,Таблица1[[#This Row],[OTC_report]]&lt;&gt;0),1,0)</f>
        <v>0</v>
      </c>
      <c r="AG39" s="60" t="s">
        <v>1124</v>
      </c>
      <c r="AH39" s="60" t="s">
        <v>1124</v>
      </c>
      <c r="AI39" s="60" t="s">
        <v>1124</v>
      </c>
      <c r="AJ39" s="60" t="s">
        <v>1124</v>
      </c>
      <c r="AK39" s="60" t="s">
        <v>1124</v>
      </c>
      <c r="AL39" s="60" t="s">
        <v>1124</v>
      </c>
      <c r="AM39" s="60" t="s">
        <v>1124</v>
      </c>
      <c r="AN39" s="60" t="s">
        <v>1124</v>
      </c>
      <c r="AO39" s="60"/>
      <c r="AP39" s="35" t="s">
        <v>1825</v>
      </c>
      <c r="AQ39" s="377">
        <v>0</v>
      </c>
      <c r="AR39" s="378">
        <v>0</v>
      </c>
      <c r="AS39" s="377">
        <v>0</v>
      </c>
      <c r="AT39" s="378">
        <v>0</v>
      </c>
      <c r="AU39">
        <v>0</v>
      </c>
      <c r="AV39">
        <v>0</v>
      </c>
      <c r="AW39">
        <v>0</v>
      </c>
      <c r="AX39">
        <v>0</v>
      </c>
      <c r="AY39">
        <v>0</v>
      </c>
    </row>
    <row r="40" spans="1:51" ht="15" hidden="1" customHeight="1" x14ac:dyDescent="0.2">
      <c r="A40" s="46">
        <v>7441</v>
      </c>
      <c r="B40" s="258" t="s">
        <v>3802</v>
      </c>
      <c r="C40" t="s">
        <v>1204</v>
      </c>
      <c r="D40" t="s">
        <v>2503</v>
      </c>
      <c r="E40" t="s">
        <v>2504</v>
      </c>
      <c r="F40" s="29" t="s">
        <v>2588</v>
      </c>
      <c r="G40" s="47">
        <v>10</v>
      </c>
      <c r="H40" t="s">
        <v>2563</v>
      </c>
      <c r="I40">
        <v>0</v>
      </c>
      <c r="J40" t="s">
        <v>3803</v>
      </c>
      <c r="K40" t="s">
        <v>321</v>
      </c>
      <c r="L40" t="s">
        <v>3804</v>
      </c>
      <c r="M40">
        <v>0</v>
      </c>
      <c r="N40" s="34">
        <v>0</v>
      </c>
      <c r="O40" s="34"/>
      <c r="P40" s="34" t="s">
        <v>722</v>
      </c>
      <c r="Q40" s="34"/>
      <c r="R40" s="34"/>
      <c r="S40" s="48" t="s">
        <v>1123</v>
      </c>
      <c r="T40" s="13" t="s">
        <v>122</v>
      </c>
      <c r="U40" s="12" t="s">
        <v>122</v>
      </c>
      <c r="V40" s="12" t="s">
        <v>1863</v>
      </c>
      <c r="W40" s="12" t="s">
        <v>122</v>
      </c>
      <c r="X40" s="14" t="str">
        <f t="shared" si="0"/>
        <v>В</v>
      </c>
      <c r="Y40" s="269">
        <f>Таблица1[[#This Row],[ID_intellix]]</f>
        <v>7441</v>
      </c>
      <c r="Z40" s="269" t="s">
        <v>122</v>
      </c>
      <c r="AA40" s="145">
        <f>IF(OR(Таблица1[[#This Row],[CARDIO_report]]&lt;&gt;0,Таблица1[[#This Row],[AI COMBO_report]]&lt;&gt;0,Таблица1[[#This Row],[OTC_report]]&lt;&gt;0),1,0)</f>
        <v>1</v>
      </c>
      <c r="AB40" s="60" t="s">
        <v>1124</v>
      </c>
      <c r="AC40" s="60" t="s">
        <v>1124</v>
      </c>
      <c r="AD40" s="60" t="s">
        <v>1124</v>
      </c>
      <c r="AE40" s="60"/>
      <c r="AF40" s="60"/>
      <c r="AG40" t="s">
        <v>1437</v>
      </c>
      <c r="AH40">
        <v>54</v>
      </c>
      <c r="AI40" t="s">
        <v>1145</v>
      </c>
      <c r="AJ40">
        <v>123</v>
      </c>
      <c r="AK40" t="s">
        <v>1145</v>
      </c>
      <c r="AL40">
        <v>99</v>
      </c>
      <c r="AM40" t="s">
        <v>1145</v>
      </c>
      <c r="AN40">
        <v>123</v>
      </c>
      <c r="AO40"/>
      <c r="AP40" s="35" t="s">
        <v>1857</v>
      </c>
      <c r="AQ40" s="377">
        <v>0</v>
      </c>
      <c r="AR40" s="378">
        <v>0</v>
      </c>
      <c r="AS40" s="377">
        <v>0</v>
      </c>
      <c r="AT40" s="378">
        <v>0</v>
      </c>
      <c r="AU40">
        <v>0</v>
      </c>
      <c r="AV40">
        <v>0</v>
      </c>
      <c r="AW40">
        <v>0</v>
      </c>
      <c r="AX40">
        <v>0</v>
      </c>
      <c r="AY40">
        <v>0</v>
      </c>
    </row>
    <row r="41" spans="1:51" ht="15" hidden="1" customHeight="1" x14ac:dyDescent="0.2">
      <c r="A41" s="46">
        <v>7896</v>
      </c>
      <c r="C41" t="s">
        <v>1204</v>
      </c>
      <c r="D41" t="s">
        <v>1789</v>
      </c>
      <c r="E41" t="s">
        <v>2504</v>
      </c>
      <c r="F41" s="29" t="s">
        <v>2508</v>
      </c>
      <c r="G41" s="47">
        <v>2</v>
      </c>
      <c r="H41" t="s">
        <v>2508</v>
      </c>
      <c r="I41">
        <v>0</v>
      </c>
      <c r="J41" t="s">
        <v>2509</v>
      </c>
      <c r="K41" t="s">
        <v>321</v>
      </c>
      <c r="L41" t="s">
        <v>2510</v>
      </c>
      <c r="M41">
        <v>0</v>
      </c>
      <c r="N41" s="34">
        <v>0</v>
      </c>
      <c r="O41" s="34"/>
      <c r="P41" s="34"/>
      <c r="Q41" s="34"/>
      <c r="R41" s="34"/>
      <c r="S41" s="48" t="s">
        <v>1123</v>
      </c>
      <c r="T41" s="13">
        <v>0</v>
      </c>
      <c r="U41" s="12">
        <v>0</v>
      </c>
      <c r="V41" s="12">
        <v>0</v>
      </c>
      <c r="W41" s="12">
        <v>0</v>
      </c>
      <c r="X41" s="14" t="str">
        <f t="shared" si="0"/>
        <v>С</v>
      </c>
      <c r="Y41" s="269">
        <f>Таблица1[[#This Row],[ID_intellix]]</f>
        <v>7896</v>
      </c>
      <c r="Z41" s="269" t="s">
        <v>122</v>
      </c>
      <c r="AA41" s="145">
        <f>IF(OR(Таблица1[[#This Row],[CARDIO_report]]&lt;&gt;0,Таблица1[[#This Row],[AI COMBO_report]]&lt;&gt;0,Таблица1[[#This Row],[OTC_report]]&lt;&gt;0),1,0)</f>
        <v>0</v>
      </c>
      <c r="AB41" s="60" t="s">
        <v>1124</v>
      </c>
      <c r="AC41" s="60" t="s">
        <v>1124</v>
      </c>
      <c r="AD41" s="60" t="s">
        <v>1124</v>
      </c>
      <c r="AE41" s="60"/>
      <c r="AF41" s="60"/>
      <c r="AG41" s="60" t="s">
        <v>1124</v>
      </c>
      <c r="AH41" s="60" t="s">
        <v>1124</v>
      </c>
      <c r="AI41" s="60" t="s">
        <v>1124</v>
      </c>
      <c r="AJ41" s="60" t="s">
        <v>1124</v>
      </c>
      <c r="AK41" s="60" t="s">
        <v>1124</v>
      </c>
      <c r="AL41" s="60" t="s">
        <v>1124</v>
      </c>
      <c r="AM41" s="60" t="s">
        <v>1124</v>
      </c>
      <c r="AN41" s="60" t="s">
        <v>1124</v>
      </c>
      <c r="AO41" s="60"/>
      <c r="AP41" s="35" t="s">
        <v>1857</v>
      </c>
      <c r="AQ41" s="377">
        <v>0</v>
      </c>
      <c r="AR41" s="378">
        <v>0</v>
      </c>
      <c r="AS41" s="377">
        <v>0</v>
      </c>
      <c r="AT41" s="378">
        <v>0</v>
      </c>
      <c r="AU41">
        <v>0</v>
      </c>
      <c r="AV41">
        <v>0</v>
      </c>
      <c r="AW41">
        <v>0</v>
      </c>
      <c r="AX41">
        <v>0</v>
      </c>
      <c r="AY41">
        <v>0</v>
      </c>
    </row>
    <row r="42" spans="1:51" ht="15" hidden="1" customHeight="1" x14ac:dyDescent="0.2">
      <c r="A42" s="46">
        <v>2228</v>
      </c>
      <c r="C42" t="s">
        <v>1119</v>
      </c>
      <c r="D42" t="s">
        <v>1826</v>
      </c>
      <c r="E42" t="s">
        <v>1821</v>
      </c>
      <c r="F42" s="29" t="s">
        <v>1827</v>
      </c>
      <c r="G42" s="47">
        <v>187</v>
      </c>
      <c r="H42" t="s">
        <v>1827</v>
      </c>
      <c r="I42">
        <v>0</v>
      </c>
      <c r="J42" t="s">
        <v>1828</v>
      </c>
      <c r="K42" t="s">
        <v>1829</v>
      </c>
      <c r="L42" t="s">
        <v>1830</v>
      </c>
      <c r="M42">
        <v>0</v>
      </c>
      <c r="N42" s="34">
        <v>0</v>
      </c>
      <c r="O42" s="34"/>
      <c r="P42" s="34"/>
      <c r="Q42" s="34"/>
      <c r="R42" s="34"/>
      <c r="S42" s="48" t="s">
        <v>1123</v>
      </c>
      <c r="T42" s="13">
        <v>0</v>
      </c>
      <c r="U42" s="12">
        <v>0</v>
      </c>
      <c r="V42" s="12">
        <v>0</v>
      </c>
      <c r="W42" s="12">
        <v>0</v>
      </c>
      <c r="X42" s="14" t="str">
        <f t="shared" si="0"/>
        <v>С</v>
      </c>
      <c r="Y42" s="269">
        <f>Таблица1[[#This Row],[ID_intellix]]</f>
        <v>2228</v>
      </c>
      <c r="Z42" s="269" t="s">
        <v>122</v>
      </c>
      <c r="AA42" s="145">
        <f>IF(OR(Таблица1[[#This Row],[CARDIO_report]]&lt;&gt;0,Таблица1[[#This Row],[AI COMBO_report]]&lt;&gt;0,Таблица1[[#This Row],[OTC_report]]&lt;&gt;0),1,0)</f>
        <v>0</v>
      </c>
      <c r="AG42" s="60" t="s">
        <v>1124</v>
      </c>
      <c r="AH42" s="60" t="s">
        <v>1124</v>
      </c>
      <c r="AI42" s="60" t="s">
        <v>1124</v>
      </c>
      <c r="AJ42" s="60" t="s">
        <v>1124</v>
      </c>
      <c r="AK42" s="60" t="s">
        <v>1124</v>
      </c>
      <c r="AL42" s="60" t="s">
        <v>1124</v>
      </c>
      <c r="AM42" s="60" t="s">
        <v>1124</v>
      </c>
      <c r="AN42" s="60" t="s">
        <v>1124</v>
      </c>
      <c r="AO42" s="60"/>
      <c r="AP42" s="35" t="s">
        <v>1825</v>
      </c>
      <c r="AQ42" s="377">
        <v>0</v>
      </c>
      <c r="AR42" s="378">
        <v>0</v>
      </c>
      <c r="AS42" s="377">
        <v>0</v>
      </c>
      <c r="AT42" s="378">
        <v>0</v>
      </c>
      <c r="AU42">
        <v>0</v>
      </c>
      <c r="AV42">
        <v>0</v>
      </c>
      <c r="AW42">
        <v>0</v>
      </c>
      <c r="AX42">
        <v>0</v>
      </c>
      <c r="AY42">
        <v>0</v>
      </c>
    </row>
    <row r="43" spans="1:51" ht="15" hidden="1" customHeight="1" x14ac:dyDescent="0.2">
      <c r="A43" s="46">
        <v>5449</v>
      </c>
      <c r="C43" t="s">
        <v>1119</v>
      </c>
      <c r="D43" t="s">
        <v>1826</v>
      </c>
      <c r="E43" t="s">
        <v>1821</v>
      </c>
      <c r="F43" s="29" t="s">
        <v>1827</v>
      </c>
      <c r="G43" s="47">
        <v>42</v>
      </c>
      <c r="H43" t="s">
        <v>1827</v>
      </c>
      <c r="I43">
        <v>0</v>
      </c>
      <c r="J43" t="s">
        <v>1831</v>
      </c>
      <c r="K43" t="s">
        <v>1829</v>
      </c>
      <c r="L43" t="s">
        <v>1832</v>
      </c>
      <c r="M43">
        <v>0</v>
      </c>
      <c r="N43" s="34">
        <v>0</v>
      </c>
      <c r="O43" s="34"/>
      <c r="P43" s="34"/>
      <c r="Q43" s="34"/>
      <c r="R43" s="34"/>
      <c r="S43" s="48" t="s">
        <v>1123</v>
      </c>
      <c r="T43" s="13">
        <v>0</v>
      </c>
      <c r="U43" s="12">
        <v>0</v>
      </c>
      <c r="V43" s="12">
        <v>0</v>
      </c>
      <c r="W43" s="12">
        <v>0</v>
      </c>
      <c r="X43" s="14" t="str">
        <f t="shared" si="0"/>
        <v>С</v>
      </c>
      <c r="Y43" s="269">
        <f>Таблица1[[#This Row],[ID_intellix]]</f>
        <v>5449</v>
      </c>
      <c r="Z43" s="269" t="s">
        <v>122</v>
      </c>
      <c r="AA43" s="145">
        <f>IF(OR(Таблица1[[#This Row],[CARDIO_report]]&lt;&gt;0,Таблица1[[#This Row],[AI COMBO_report]]&lt;&gt;0,Таблица1[[#This Row],[OTC_report]]&lt;&gt;0),1,0)</f>
        <v>0</v>
      </c>
      <c r="AG43" s="60" t="s">
        <v>1124</v>
      </c>
      <c r="AH43" s="60" t="s">
        <v>1124</v>
      </c>
      <c r="AI43" s="60" t="s">
        <v>1124</v>
      </c>
      <c r="AJ43" s="60" t="s">
        <v>1124</v>
      </c>
      <c r="AK43" s="60" t="s">
        <v>1124</v>
      </c>
      <c r="AL43" s="60" t="s">
        <v>1124</v>
      </c>
      <c r="AM43" s="60" t="s">
        <v>1124</v>
      </c>
      <c r="AN43" s="60" t="s">
        <v>1124</v>
      </c>
      <c r="AO43" s="60"/>
      <c r="AP43" s="35" t="s">
        <v>1825</v>
      </c>
      <c r="AQ43" s="377">
        <v>0</v>
      </c>
      <c r="AR43" s="378">
        <v>0</v>
      </c>
      <c r="AS43" s="377">
        <v>0</v>
      </c>
      <c r="AT43" s="378">
        <v>0</v>
      </c>
      <c r="AU43">
        <v>0</v>
      </c>
      <c r="AV43">
        <v>0</v>
      </c>
      <c r="AW43">
        <v>0</v>
      </c>
      <c r="AX43">
        <v>0</v>
      </c>
      <c r="AY43">
        <v>0</v>
      </c>
    </row>
    <row r="44" spans="1:51" ht="15" hidden="1" customHeight="1" x14ac:dyDescent="0.2">
      <c r="A44" s="46">
        <v>859</v>
      </c>
      <c r="B44" s="258" t="s">
        <v>1833</v>
      </c>
      <c r="C44" t="s">
        <v>1204</v>
      </c>
      <c r="D44" t="s">
        <v>1834</v>
      </c>
      <c r="E44" t="s">
        <v>1821</v>
      </c>
      <c r="F44" s="29" t="s">
        <v>1822</v>
      </c>
      <c r="G44" s="47">
        <v>193</v>
      </c>
      <c r="H44" t="s">
        <v>1822</v>
      </c>
      <c r="I44">
        <v>0</v>
      </c>
      <c r="J44" t="s">
        <v>1835</v>
      </c>
      <c r="K44" t="s">
        <v>1834</v>
      </c>
      <c r="L44" t="s">
        <v>1836</v>
      </c>
      <c r="M44">
        <v>0</v>
      </c>
      <c r="N44" s="34">
        <v>0</v>
      </c>
      <c r="O44" s="34"/>
      <c r="P44" s="34"/>
      <c r="Q44" s="34"/>
      <c r="R44" s="34"/>
      <c r="S44" s="48" t="s">
        <v>1123</v>
      </c>
      <c r="T44" s="13">
        <v>0</v>
      </c>
      <c r="U44" s="12">
        <v>0</v>
      </c>
      <c r="V44" s="12">
        <v>0</v>
      </c>
      <c r="W44" s="12">
        <v>0</v>
      </c>
      <c r="X44" s="14" t="str">
        <f t="shared" si="0"/>
        <v>С</v>
      </c>
      <c r="Y44" s="269">
        <f>Таблица1[[#This Row],[ID_intellix]]</f>
        <v>859</v>
      </c>
      <c r="Z44" s="269" t="s">
        <v>122</v>
      </c>
      <c r="AA44" s="145">
        <f>IF(OR(Таблица1[[#This Row],[CARDIO_report]]&lt;&gt;0,Таблица1[[#This Row],[AI COMBO_report]]&lt;&gt;0,Таблица1[[#This Row],[OTC_report]]&lt;&gt;0),1,0)</f>
        <v>0</v>
      </c>
      <c r="AG44" s="60" t="s">
        <v>1124</v>
      </c>
      <c r="AH44" s="60" t="s">
        <v>1124</v>
      </c>
      <c r="AI44" s="60" t="s">
        <v>1124</v>
      </c>
      <c r="AJ44" s="60" t="s">
        <v>1124</v>
      </c>
      <c r="AK44" s="60" t="s">
        <v>1124</v>
      </c>
      <c r="AL44" s="60" t="s">
        <v>1124</v>
      </c>
      <c r="AM44" s="60" t="s">
        <v>1124</v>
      </c>
      <c r="AN44" s="60" t="s">
        <v>1124</v>
      </c>
      <c r="AO44" s="60"/>
      <c r="AP44" s="35" t="s">
        <v>1825</v>
      </c>
      <c r="AQ44" s="377">
        <v>0</v>
      </c>
      <c r="AR44" s="378">
        <v>0</v>
      </c>
      <c r="AS44" s="377">
        <v>0</v>
      </c>
      <c r="AT44" s="378">
        <v>0</v>
      </c>
      <c r="AU44">
        <v>0</v>
      </c>
      <c r="AV44">
        <v>0</v>
      </c>
      <c r="AW44">
        <v>0</v>
      </c>
      <c r="AX44">
        <v>0</v>
      </c>
      <c r="AY44">
        <v>0</v>
      </c>
    </row>
    <row r="45" spans="1:51" ht="15" hidden="1" customHeight="1" x14ac:dyDescent="0.2">
      <c r="A45" s="46">
        <v>860</v>
      </c>
      <c r="C45" t="s">
        <v>1204</v>
      </c>
      <c r="D45" t="s">
        <v>1834</v>
      </c>
      <c r="E45" t="s">
        <v>1821</v>
      </c>
      <c r="F45" s="29" t="s">
        <v>1822</v>
      </c>
      <c r="G45" s="47">
        <v>194</v>
      </c>
      <c r="H45" t="s">
        <v>1822</v>
      </c>
      <c r="I45">
        <v>0</v>
      </c>
      <c r="J45" t="s">
        <v>1837</v>
      </c>
      <c r="K45" t="s">
        <v>1834</v>
      </c>
      <c r="L45" t="s">
        <v>1838</v>
      </c>
      <c r="M45">
        <v>0</v>
      </c>
      <c r="N45" s="34">
        <v>0</v>
      </c>
      <c r="O45" s="34"/>
      <c r="P45" s="34"/>
      <c r="Q45" s="34"/>
      <c r="R45" s="34"/>
      <c r="S45" s="48" t="s">
        <v>1123</v>
      </c>
      <c r="T45" s="13">
        <v>0</v>
      </c>
      <c r="U45" s="12">
        <v>0</v>
      </c>
      <c r="V45" s="12">
        <v>0</v>
      </c>
      <c r="W45" s="12">
        <v>0</v>
      </c>
      <c r="X45" s="14" t="str">
        <f t="shared" si="0"/>
        <v>С</v>
      </c>
      <c r="Y45" s="269">
        <f>Таблица1[[#This Row],[ID_intellix]]</f>
        <v>860</v>
      </c>
      <c r="Z45" s="269" t="s">
        <v>122</v>
      </c>
      <c r="AA45" s="145">
        <f>IF(OR(Таблица1[[#This Row],[CARDIO_report]]&lt;&gt;0,Таблица1[[#This Row],[AI COMBO_report]]&lt;&gt;0,Таблица1[[#This Row],[OTC_report]]&lt;&gt;0),1,0)</f>
        <v>0</v>
      </c>
      <c r="AG45" s="60" t="s">
        <v>1124</v>
      </c>
      <c r="AH45" s="60" t="s">
        <v>1124</v>
      </c>
      <c r="AI45" s="60" t="s">
        <v>1124</v>
      </c>
      <c r="AJ45" s="60" t="s">
        <v>1124</v>
      </c>
      <c r="AK45" s="60" t="s">
        <v>1124</v>
      </c>
      <c r="AL45" s="60" t="s">
        <v>1124</v>
      </c>
      <c r="AM45" s="60" t="s">
        <v>1124</v>
      </c>
      <c r="AN45" s="60" t="s">
        <v>1124</v>
      </c>
      <c r="AO45" s="60"/>
      <c r="AP45" s="35" t="s">
        <v>1825</v>
      </c>
      <c r="AQ45" s="377">
        <v>0</v>
      </c>
      <c r="AR45" s="378">
        <v>0</v>
      </c>
      <c r="AS45" s="377">
        <v>0</v>
      </c>
      <c r="AT45" s="378">
        <v>0</v>
      </c>
      <c r="AU45">
        <v>0</v>
      </c>
      <c r="AV45">
        <v>0</v>
      </c>
      <c r="AW45">
        <v>0</v>
      </c>
      <c r="AX45">
        <v>0</v>
      </c>
      <c r="AY45">
        <v>0</v>
      </c>
    </row>
    <row r="46" spans="1:51" ht="15" hidden="1" customHeight="1" x14ac:dyDescent="0.2">
      <c r="A46" s="46">
        <v>6330</v>
      </c>
      <c r="B46" s="258" t="s">
        <v>2542</v>
      </c>
      <c r="C46" t="s">
        <v>1204</v>
      </c>
      <c r="D46" t="s">
        <v>1834</v>
      </c>
      <c r="E46" t="s">
        <v>2504</v>
      </c>
      <c r="F46" s="29" t="s">
        <v>2543</v>
      </c>
      <c r="G46" s="47">
        <v>4</v>
      </c>
      <c r="H46" t="s">
        <v>2543</v>
      </c>
      <c r="I46">
        <v>0</v>
      </c>
      <c r="J46" t="s">
        <v>2544</v>
      </c>
      <c r="K46" t="s">
        <v>1834</v>
      </c>
      <c r="L46" t="s">
        <v>2545</v>
      </c>
      <c r="M46">
        <v>0</v>
      </c>
      <c r="N46" s="34">
        <v>0</v>
      </c>
      <c r="O46" s="34"/>
      <c r="P46" s="34"/>
      <c r="Q46" s="34"/>
      <c r="R46" s="34"/>
      <c r="S46" s="48" t="s">
        <v>1123</v>
      </c>
      <c r="T46" s="13">
        <v>0</v>
      </c>
      <c r="U46" s="12">
        <v>0</v>
      </c>
      <c r="V46" s="12">
        <v>0</v>
      </c>
      <c r="W46" s="12">
        <v>0</v>
      </c>
      <c r="X46" s="14" t="str">
        <f t="shared" si="0"/>
        <v>С</v>
      </c>
      <c r="Y46" s="269">
        <f>Таблица1[[#This Row],[ID_intellix]]</f>
        <v>6330</v>
      </c>
      <c r="Z46" s="269" t="s">
        <v>122</v>
      </c>
      <c r="AA46" s="145">
        <f>IF(OR(Таблица1[[#This Row],[CARDIO_report]]&lt;&gt;0,Таблица1[[#This Row],[AI COMBO_report]]&lt;&gt;0,Таблица1[[#This Row],[OTC_report]]&lt;&gt;0),1,0)</f>
        <v>0</v>
      </c>
      <c r="AG46" s="60" t="s">
        <v>1124</v>
      </c>
      <c r="AH46" s="60" t="s">
        <v>1124</v>
      </c>
      <c r="AI46" s="60" t="s">
        <v>1124</v>
      </c>
      <c r="AJ46" s="60" t="s">
        <v>1124</v>
      </c>
      <c r="AK46" s="60" t="s">
        <v>1124</v>
      </c>
      <c r="AL46" s="60" t="s">
        <v>1124</v>
      </c>
      <c r="AM46" s="60" t="s">
        <v>1124</v>
      </c>
      <c r="AN46" s="60" t="s">
        <v>1124</v>
      </c>
      <c r="AO46" s="60"/>
      <c r="AP46" s="35" t="s">
        <v>1825</v>
      </c>
      <c r="AQ46" s="377">
        <v>0</v>
      </c>
      <c r="AR46" s="378">
        <v>0</v>
      </c>
      <c r="AS46" s="377">
        <v>0</v>
      </c>
      <c r="AT46" s="378">
        <v>0</v>
      </c>
      <c r="AU46">
        <v>0</v>
      </c>
      <c r="AV46">
        <v>0</v>
      </c>
      <c r="AW46">
        <v>0</v>
      </c>
      <c r="AX46">
        <v>0</v>
      </c>
      <c r="AY46">
        <v>0</v>
      </c>
    </row>
    <row r="47" spans="1:51" ht="15" hidden="1" customHeight="1" x14ac:dyDescent="0.2">
      <c r="A47" s="46">
        <v>6835</v>
      </c>
      <c r="B47" s="258" t="s">
        <v>2546</v>
      </c>
      <c r="C47" t="s">
        <v>1204</v>
      </c>
      <c r="D47" t="s">
        <v>1834</v>
      </c>
      <c r="E47" t="s">
        <v>2504</v>
      </c>
      <c r="F47" s="29" t="s">
        <v>2543</v>
      </c>
      <c r="G47" s="47">
        <v>5</v>
      </c>
      <c r="H47" t="s">
        <v>2543</v>
      </c>
      <c r="I47">
        <v>0</v>
      </c>
      <c r="J47" t="s">
        <v>2547</v>
      </c>
      <c r="K47" t="s">
        <v>1834</v>
      </c>
      <c r="L47" t="s">
        <v>2548</v>
      </c>
      <c r="M47">
        <v>0</v>
      </c>
      <c r="N47" s="34">
        <v>0</v>
      </c>
      <c r="O47" s="34"/>
      <c r="P47" s="34"/>
      <c r="Q47" s="34"/>
      <c r="R47" s="34"/>
      <c r="S47" s="48" t="s">
        <v>1123</v>
      </c>
      <c r="T47" s="13">
        <v>0</v>
      </c>
      <c r="U47" s="12">
        <v>0</v>
      </c>
      <c r="V47" s="12">
        <v>0</v>
      </c>
      <c r="W47" s="12">
        <v>0</v>
      </c>
      <c r="X47" s="14" t="str">
        <f t="shared" si="0"/>
        <v>С</v>
      </c>
      <c r="Y47" s="269">
        <f>Таблица1[[#This Row],[ID_intellix]]</f>
        <v>6835</v>
      </c>
      <c r="Z47" s="269" t="s">
        <v>122</v>
      </c>
      <c r="AA47" s="145">
        <f>IF(OR(Таблица1[[#This Row],[CARDIO_report]]&lt;&gt;0,Таблица1[[#This Row],[AI COMBO_report]]&lt;&gt;0,Таблица1[[#This Row],[OTC_report]]&lt;&gt;0),1,0)</f>
        <v>0</v>
      </c>
      <c r="AG47" s="60" t="s">
        <v>1124</v>
      </c>
      <c r="AH47" s="60" t="s">
        <v>1124</v>
      </c>
      <c r="AI47" s="60" t="s">
        <v>1124</v>
      </c>
      <c r="AJ47" s="60" t="s">
        <v>1124</v>
      </c>
      <c r="AK47" s="60" t="s">
        <v>1124</v>
      </c>
      <c r="AL47" s="60" t="s">
        <v>1124</v>
      </c>
      <c r="AM47" s="60" t="s">
        <v>1124</v>
      </c>
      <c r="AN47" s="60" t="s">
        <v>1124</v>
      </c>
      <c r="AO47" s="60"/>
      <c r="AP47" s="35" t="s">
        <v>1825</v>
      </c>
      <c r="AQ47" s="377">
        <v>0</v>
      </c>
      <c r="AR47" s="378">
        <v>0</v>
      </c>
      <c r="AS47" s="377">
        <v>0</v>
      </c>
      <c r="AT47" s="378">
        <v>0</v>
      </c>
      <c r="AU47">
        <v>0</v>
      </c>
      <c r="AV47">
        <v>0</v>
      </c>
      <c r="AW47">
        <v>0</v>
      </c>
      <c r="AX47">
        <v>0</v>
      </c>
      <c r="AY47">
        <v>0</v>
      </c>
    </row>
    <row r="48" spans="1:51" ht="15" hidden="1" customHeight="1" x14ac:dyDescent="0.2">
      <c r="A48" s="46">
        <v>1454</v>
      </c>
      <c r="C48" t="s">
        <v>1128</v>
      </c>
      <c r="D48" t="s">
        <v>1843</v>
      </c>
      <c r="E48" t="s">
        <v>1821</v>
      </c>
      <c r="F48" s="29" t="s">
        <v>1844</v>
      </c>
      <c r="G48" s="53" t="s">
        <v>1845</v>
      </c>
      <c r="H48" t="s">
        <v>1844</v>
      </c>
      <c r="I48">
        <v>0</v>
      </c>
      <c r="J48" t="s">
        <v>1846</v>
      </c>
      <c r="K48" t="s">
        <v>748</v>
      </c>
      <c r="L48" t="s">
        <v>1847</v>
      </c>
      <c r="M48">
        <v>0</v>
      </c>
      <c r="N48" s="34">
        <v>0</v>
      </c>
      <c r="O48" s="34"/>
      <c r="P48" s="34"/>
      <c r="Q48" s="34"/>
      <c r="R48" s="34"/>
      <c r="S48" s="48" t="s">
        <v>1123</v>
      </c>
      <c r="T48" s="13">
        <v>0</v>
      </c>
      <c r="U48" s="12">
        <v>0</v>
      </c>
      <c r="V48" s="12">
        <v>0</v>
      </c>
      <c r="W48" s="12">
        <v>0</v>
      </c>
      <c r="X48" s="14" t="str">
        <f t="shared" si="0"/>
        <v>С</v>
      </c>
      <c r="Y48" s="269">
        <f>Таблица1[[#This Row],[ID_intellix]]</f>
        <v>1454</v>
      </c>
      <c r="Z48" s="269" t="s">
        <v>122</v>
      </c>
      <c r="AA48" s="145">
        <f>IF(OR(Таблица1[[#This Row],[CARDIO_report]]&lt;&gt;0,Таблица1[[#This Row],[AI COMBO_report]]&lt;&gt;0,Таблица1[[#This Row],[OTC_report]]&lt;&gt;0),1,0)</f>
        <v>0</v>
      </c>
      <c r="AG48" s="60" t="s">
        <v>1124</v>
      </c>
      <c r="AH48" s="60" t="s">
        <v>1124</v>
      </c>
      <c r="AI48" s="60" t="s">
        <v>1124</v>
      </c>
      <c r="AJ48" s="60" t="s">
        <v>1124</v>
      </c>
      <c r="AK48" s="60" t="s">
        <v>1124</v>
      </c>
      <c r="AL48" s="60" t="s">
        <v>1124</v>
      </c>
      <c r="AM48" s="60" t="s">
        <v>1124</v>
      </c>
      <c r="AN48" s="60" t="s">
        <v>1124</v>
      </c>
      <c r="AO48" s="60"/>
      <c r="AP48" s="35" t="s">
        <v>1825</v>
      </c>
      <c r="AQ48" s="377">
        <v>0</v>
      </c>
      <c r="AR48" s="378">
        <v>0</v>
      </c>
      <c r="AS48" s="377">
        <v>0</v>
      </c>
      <c r="AT48" s="378">
        <v>0</v>
      </c>
      <c r="AU48">
        <v>0</v>
      </c>
      <c r="AV48">
        <v>0</v>
      </c>
      <c r="AW48">
        <v>0</v>
      </c>
      <c r="AX48">
        <v>0</v>
      </c>
      <c r="AY48">
        <v>0</v>
      </c>
    </row>
    <row r="49" spans="1:51" ht="15" hidden="1" customHeight="1" x14ac:dyDescent="0.2">
      <c r="A49" s="46">
        <v>7067</v>
      </c>
      <c r="B49" s="258" t="s">
        <v>1848</v>
      </c>
      <c r="C49" t="s">
        <v>1136</v>
      </c>
      <c r="D49" t="s">
        <v>1849</v>
      </c>
      <c r="E49" t="s">
        <v>1821</v>
      </c>
      <c r="F49" s="29" t="s">
        <v>1850</v>
      </c>
      <c r="G49" s="47">
        <v>205</v>
      </c>
      <c r="H49" t="s">
        <v>1850</v>
      </c>
      <c r="I49">
        <v>0</v>
      </c>
      <c r="J49" t="s">
        <v>1851</v>
      </c>
      <c r="K49" t="s">
        <v>1852</v>
      </c>
      <c r="L49" t="s">
        <v>1853</v>
      </c>
      <c r="M49">
        <v>0</v>
      </c>
      <c r="N49" s="34">
        <v>0</v>
      </c>
      <c r="O49" s="34"/>
      <c r="P49" s="34"/>
      <c r="Q49" s="34"/>
      <c r="R49" s="34"/>
      <c r="S49" s="48" t="s">
        <v>1123</v>
      </c>
      <c r="T49" s="13">
        <v>0</v>
      </c>
      <c r="U49" s="12">
        <v>0</v>
      </c>
      <c r="V49" s="12">
        <v>0</v>
      </c>
      <c r="W49" s="12">
        <v>0</v>
      </c>
      <c r="X49" s="14" t="str">
        <f t="shared" si="0"/>
        <v>С</v>
      </c>
      <c r="Y49" s="269">
        <f>Таблица1[[#This Row],[ID_intellix]]</f>
        <v>7067</v>
      </c>
      <c r="Z49" s="269" t="s">
        <v>122</v>
      </c>
      <c r="AA49" s="145">
        <f>IF(OR(Таблица1[[#This Row],[CARDIO_report]]&lt;&gt;0,Таблица1[[#This Row],[AI COMBO_report]]&lt;&gt;0,Таблица1[[#This Row],[OTC_report]]&lt;&gt;0),1,0)</f>
        <v>0</v>
      </c>
      <c r="AG49" s="60" t="s">
        <v>1124</v>
      </c>
      <c r="AH49" s="60" t="s">
        <v>1124</v>
      </c>
      <c r="AI49" s="60" t="s">
        <v>1124</v>
      </c>
      <c r="AJ49" s="60" t="s">
        <v>1124</v>
      </c>
      <c r="AK49" s="60" t="s">
        <v>1124</v>
      </c>
      <c r="AL49" s="60" t="s">
        <v>1124</v>
      </c>
      <c r="AM49" s="60" t="s">
        <v>1124</v>
      </c>
      <c r="AN49" s="60" t="s">
        <v>1124</v>
      </c>
      <c r="AO49" s="60"/>
      <c r="AP49" s="35" t="s">
        <v>1825</v>
      </c>
      <c r="AQ49" s="377">
        <v>0</v>
      </c>
      <c r="AR49" s="378">
        <v>0</v>
      </c>
      <c r="AS49" s="377">
        <v>0</v>
      </c>
      <c r="AT49" s="378">
        <v>0</v>
      </c>
      <c r="AU49">
        <v>0</v>
      </c>
      <c r="AV49">
        <v>0</v>
      </c>
      <c r="AW49">
        <v>0</v>
      </c>
      <c r="AX49">
        <v>0</v>
      </c>
      <c r="AY49">
        <v>0</v>
      </c>
    </row>
    <row r="50" spans="1:51" ht="15" hidden="1" customHeight="1" x14ac:dyDescent="0.2">
      <c r="A50" s="46">
        <v>363</v>
      </c>
      <c r="B50" s="258" t="s">
        <v>2553</v>
      </c>
      <c r="C50" t="s">
        <v>1119</v>
      </c>
      <c r="D50" t="s">
        <v>1211</v>
      </c>
      <c r="E50" t="s">
        <v>2504</v>
      </c>
      <c r="F50" s="29" t="s">
        <v>1170</v>
      </c>
      <c r="G50" s="47">
        <v>4</v>
      </c>
      <c r="H50" t="s">
        <v>1171</v>
      </c>
      <c r="I50">
        <v>0</v>
      </c>
      <c r="J50" t="s">
        <v>2554</v>
      </c>
      <c r="K50" t="s">
        <v>629</v>
      </c>
      <c r="L50" t="s">
        <v>2555</v>
      </c>
      <c r="M50">
        <v>0</v>
      </c>
      <c r="N50" s="34">
        <v>0</v>
      </c>
      <c r="O50" s="34"/>
      <c r="P50" s="34"/>
      <c r="Q50" s="34"/>
      <c r="R50" s="34"/>
      <c r="S50" s="48" t="s">
        <v>1123</v>
      </c>
      <c r="T50" s="13">
        <v>0</v>
      </c>
      <c r="U50" s="12">
        <v>0</v>
      </c>
      <c r="V50" s="12">
        <v>0</v>
      </c>
      <c r="W50" s="12">
        <v>0</v>
      </c>
      <c r="X50" s="14" t="str">
        <f t="shared" si="0"/>
        <v>С</v>
      </c>
      <c r="Y50" s="269">
        <f>Таблица1[[#This Row],[ID_intellix]]</f>
        <v>363</v>
      </c>
      <c r="Z50" s="269" t="s">
        <v>122</v>
      </c>
      <c r="AA50" s="145">
        <f>IF(OR(Таблица1[[#This Row],[CARDIO_report]]&lt;&gt;0,Таблица1[[#This Row],[AI COMBO_report]]&lt;&gt;0,Таблица1[[#This Row],[OTC_report]]&lt;&gt;0),1,0)</f>
        <v>0</v>
      </c>
      <c r="AG50" s="60" t="s">
        <v>1124</v>
      </c>
      <c r="AH50" s="60" t="s">
        <v>1124</v>
      </c>
      <c r="AI50" s="60" t="s">
        <v>1124</v>
      </c>
      <c r="AJ50" s="60" t="s">
        <v>1124</v>
      </c>
      <c r="AK50" s="60" t="s">
        <v>1124</v>
      </c>
      <c r="AL50" s="60" t="s">
        <v>1124</v>
      </c>
      <c r="AM50" s="60" t="s">
        <v>1124</v>
      </c>
      <c r="AN50" s="60" t="s">
        <v>1124</v>
      </c>
      <c r="AO50" s="60"/>
      <c r="AP50" s="35" t="s">
        <v>1825</v>
      </c>
      <c r="AQ50" s="377">
        <v>0</v>
      </c>
      <c r="AR50" s="378">
        <v>0</v>
      </c>
      <c r="AS50" s="377">
        <v>0</v>
      </c>
      <c r="AT50" s="378">
        <v>0</v>
      </c>
      <c r="AU50">
        <v>0</v>
      </c>
      <c r="AV50">
        <v>0</v>
      </c>
      <c r="AW50">
        <v>0</v>
      </c>
      <c r="AX50">
        <v>0</v>
      </c>
      <c r="AY50">
        <v>0</v>
      </c>
    </row>
    <row r="51" spans="1:51" ht="15" hidden="1" customHeight="1" x14ac:dyDescent="0.2">
      <c r="A51" s="46">
        <v>683</v>
      </c>
      <c r="B51" s="258" t="s">
        <v>2556</v>
      </c>
      <c r="C51" t="s">
        <v>1119</v>
      </c>
      <c r="D51" t="s">
        <v>1120</v>
      </c>
      <c r="E51" t="s">
        <v>2504</v>
      </c>
      <c r="F51" s="29" t="s">
        <v>2557</v>
      </c>
      <c r="G51" s="47">
        <v>13</v>
      </c>
      <c r="H51" t="s">
        <v>2558</v>
      </c>
      <c r="I51">
        <v>0</v>
      </c>
      <c r="J51" t="s">
        <v>2559</v>
      </c>
      <c r="K51" t="s">
        <v>629</v>
      </c>
      <c r="L51" t="s">
        <v>2560</v>
      </c>
      <c r="M51" t="s">
        <v>1861</v>
      </c>
      <c r="N51" s="34">
        <v>0</v>
      </c>
      <c r="O51" s="34" t="s">
        <v>1862</v>
      </c>
      <c r="P51" s="34" t="s">
        <v>641</v>
      </c>
      <c r="Q51" s="34">
        <v>0</v>
      </c>
      <c r="R51" s="34">
        <v>0</v>
      </c>
      <c r="S51" s="48" t="s">
        <v>1123</v>
      </c>
      <c r="T51" s="13" t="s">
        <v>122</v>
      </c>
      <c r="U51" s="12" t="s">
        <v>122</v>
      </c>
      <c r="V51" s="12" t="s">
        <v>122</v>
      </c>
      <c r="W51" s="12" t="s">
        <v>122</v>
      </c>
      <c r="X51" s="14" t="str">
        <f t="shared" si="0"/>
        <v>С</v>
      </c>
      <c r="Y51" s="269">
        <f>Таблица1[[#This Row],[ID_intellix]]</f>
        <v>683</v>
      </c>
      <c r="Z51" s="269" t="s">
        <v>122</v>
      </c>
      <c r="AA51" s="145">
        <f>IF(OR(Таблица1[[#This Row],[CARDIO_report]]&lt;&gt;0,Таблица1[[#This Row],[AI COMBO_report]]&lt;&gt;0,Таблица1[[#This Row],[OTC_report]]&lt;&gt;0),1,0)</f>
        <v>1</v>
      </c>
      <c r="AB51" s="60" t="s">
        <v>1124</v>
      </c>
      <c r="AC51" s="60" t="s">
        <v>1124</v>
      </c>
      <c r="AD51" s="60" t="s">
        <v>1124</v>
      </c>
      <c r="AE51" s="60" t="s">
        <v>1124</v>
      </c>
      <c r="AF51" s="60"/>
      <c r="AG51" s="89" t="s">
        <v>1437</v>
      </c>
      <c r="AH51" s="89">
        <v>5</v>
      </c>
      <c r="AI51" s="89" t="s">
        <v>1437</v>
      </c>
      <c r="AJ51" s="89">
        <v>14</v>
      </c>
      <c r="AK51" s="89" t="s">
        <v>1437</v>
      </c>
      <c r="AL51" s="89">
        <v>12</v>
      </c>
      <c r="AM51" s="89" t="s">
        <v>1437</v>
      </c>
      <c r="AN51" s="89">
        <v>19</v>
      </c>
      <c r="AP51" s="35" t="s">
        <v>1917</v>
      </c>
      <c r="AQ51" s="377">
        <v>0</v>
      </c>
      <c r="AR51" s="378">
        <v>0</v>
      </c>
      <c r="AS51" s="377">
        <v>0</v>
      </c>
      <c r="AT51" s="378">
        <v>0</v>
      </c>
      <c r="AU51" s="377">
        <v>0</v>
      </c>
      <c r="AV51" s="377">
        <v>0</v>
      </c>
      <c r="AW51" s="377">
        <v>0</v>
      </c>
      <c r="AX51">
        <v>0</v>
      </c>
      <c r="AY51">
        <v>0</v>
      </c>
    </row>
    <row r="52" spans="1:51" ht="15" hidden="1" customHeight="1" x14ac:dyDescent="0.2">
      <c r="A52" s="46">
        <v>1274</v>
      </c>
      <c r="B52" s="258" t="s">
        <v>1854</v>
      </c>
      <c r="C52" t="s">
        <v>1119</v>
      </c>
      <c r="D52" t="s">
        <v>1120</v>
      </c>
      <c r="E52" t="s">
        <v>1821</v>
      </c>
      <c r="F52" s="29" t="s">
        <v>1827</v>
      </c>
      <c r="G52" s="47">
        <v>117</v>
      </c>
      <c r="H52" t="s">
        <v>1827</v>
      </c>
      <c r="I52">
        <v>0</v>
      </c>
      <c r="J52" t="s">
        <v>1855</v>
      </c>
      <c r="K52" t="s">
        <v>629</v>
      </c>
      <c r="L52" t="s">
        <v>1856</v>
      </c>
      <c r="M52">
        <v>0</v>
      </c>
      <c r="N52" s="34">
        <v>0</v>
      </c>
      <c r="O52" s="34"/>
      <c r="P52" s="34"/>
      <c r="Q52" s="34"/>
      <c r="R52" s="34"/>
      <c r="S52" s="48" t="s">
        <v>1123</v>
      </c>
      <c r="T52" s="13">
        <v>0</v>
      </c>
      <c r="U52" s="12">
        <v>0</v>
      </c>
      <c r="V52" s="12">
        <v>0</v>
      </c>
      <c r="W52" s="12">
        <v>0</v>
      </c>
      <c r="X52" s="14" t="str">
        <f t="shared" si="0"/>
        <v>С</v>
      </c>
      <c r="Y52" s="269">
        <f>Таблица1[[#This Row],[ID_intellix]]</f>
        <v>1274</v>
      </c>
      <c r="Z52" s="269" t="s">
        <v>122</v>
      </c>
      <c r="AA52" s="145">
        <f>IF(OR(Таблица1[[#This Row],[CARDIO_report]]&lt;&gt;0,Таблица1[[#This Row],[AI COMBO_report]]&lt;&gt;0,Таблица1[[#This Row],[OTC_report]]&lt;&gt;0),1,0)</f>
        <v>0</v>
      </c>
      <c r="AG52" s="60" t="s">
        <v>1124</v>
      </c>
      <c r="AH52" s="60" t="s">
        <v>1124</v>
      </c>
      <c r="AI52" s="60" t="s">
        <v>1124</v>
      </c>
      <c r="AJ52" s="60" t="s">
        <v>1124</v>
      </c>
      <c r="AK52" s="60" t="s">
        <v>1124</v>
      </c>
      <c r="AL52" s="60" t="s">
        <v>1124</v>
      </c>
      <c r="AM52" s="60" t="s">
        <v>1124</v>
      </c>
      <c r="AN52" s="60" t="s">
        <v>1124</v>
      </c>
      <c r="AO52" s="60"/>
      <c r="AP52" s="35" t="s">
        <v>1857</v>
      </c>
      <c r="AQ52" s="377">
        <v>0</v>
      </c>
      <c r="AR52" s="378">
        <v>0</v>
      </c>
      <c r="AS52" s="377">
        <v>0</v>
      </c>
      <c r="AT52" s="378">
        <v>0</v>
      </c>
      <c r="AU52">
        <v>0</v>
      </c>
      <c r="AV52">
        <v>0</v>
      </c>
      <c r="AW52">
        <v>0</v>
      </c>
      <c r="AX52">
        <v>0</v>
      </c>
      <c r="AY52">
        <v>0</v>
      </c>
    </row>
    <row r="53" spans="1:51" ht="15" hidden="1" customHeight="1" x14ac:dyDescent="0.2">
      <c r="A53" s="46">
        <v>1938</v>
      </c>
      <c r="B53" s="258" t="s">
        <v>2561</v>
      </c>
      <c r="C53" t="s">
        <v>1119</v>
      </c>
      <c r="D53" t="s">
        <v>1220</v>
      </c>
      <c r="E53" t="s">
        <v>2504</v>
      </c>
      <c r="F53" s="29" t="s">
        <v>2562</v>
      </c>
      <c r="G53" s="47">
        <v>5</v>
      </c>
      <c r="H53" t="s">
        <v>2563</v>
      </c>
      <c r="I53">
        <v>0</v>
      </c>
      <c r="J53" t="s">
        <v>2564</v>
      </c>
      <c r="K53" t="s">
        <v>629</v>
      </c>
      <c r="L53" t="s">
        <v>2565</v>
      </c>
      <c r="M53">
        <v>0</v>
      </c>
      <c r="N53" s="34">
        <v>0</v>
      </c>
      <c r="O53" s="34"/>
      <c r="P53" s="34"/>
      <c r="Q53" s="34"/>
      <c r="R53" s="34"/>
      <c r="S53" s="48" t="s">
        <v>1123</v>
      </c>
      <c r="T53" s="13">
        <v>0</v>
      </c>
      <c r="U53" s="12">
        <v>0</v>
      </c>
      <c r="V53" s="12">
        <v>0</v>
      </c>
      <c r="W53" s="12">
        <v>0</v>
      </c>
      <c r="X53" s="14" t="str">
        <f t="shared" si="0"/>
        <v>С</v>
      </c>
      <c r="Y53" s="269">
        <f>Таблица1[[#This Row],[ID_intellix]]</f>
        <v>1938</v>
      </c>
      <c r="Z53" s="269" t="s">
        <v>122</v>
      </c>
      <c r="AA53" s="145">
        <f>IF(OR(Таблица1[[#This Row],[CARDIO_report]]&lt;&gt;0,Таблица1[[#This Row],[AI COMBO_report]]&lt;&gt;0,Таблица1[[#This Row],[OTC_report]]&lt;&gt;0),1,0)</f>
        <v>0</v>
      </c>
      <c r="AG53" s="60" t="s">
        <v>1124</v>
      </c>
      <c r="AH53" s="60" t="s">
        <v>1124</v>
      </c>
      <c r="AI53" s="60" t="s">
        <v>1124</v>
      </c>
      <c r="AJ53" s="60" t="s">
        <v>1124</v>
      </c>
      <c r="AK53" s="60" t="s">
        <v>1124</v>
      </c>
      <c r="AL53" s="60" t="s">
        <v>1124</v>
      </c>
      <c r="AM53" s="60" t="s">
        <v>1124</v>
      </c>
      <c r="AN53" s="60" t="s">
        <v>1124</v>
      </c>
      <c r="AO53" s="60"/>
      <c r="AP53" s="35" t="s">
        <v>1857</v>
      </c>
      <c r="AQ53" s="377">
        <v>0</v>
      </c>
      <c r="AR53" s="378">
        <v>0</v>
      </c>
      <c r="AS53" s="377">
        <v>0</v>
      </c>
      <c r="AT53" s="378">
        <v>0</v>
      </c>
      <c r="AU53">
        <v>0</v>
      </c>
      <c r="AV53">
        <v>0</v>
      </c>
      <c r="AW53">
        <v>0</v>
      </c>
      <c r="AX53">
        <v>0</v>
      </c>
      <c r="AY53">
        <v>0</v>
      </c>
    </row>
    <row r="54" spans="1:51" ht="15" hidden="1" customHeight="1" x14ac:dyDescent="0.2">
      <c r="A54" s="46">
        <v>1947</v>
      </c>
      <c r="B54" s="258" t="s">
        <v>1868</v>
      </c>
      <c r="C54" t="s">
        <v>1119</v>
      </c>
      <c r="D54" t="s">
        <v>1211</v>
      </c>
      <c r="E54" t="s">
        <v>1821</v>
      </c>
      <c r="F54" s="29" t="s">
        <v>1827</v>
      </c>
      <c r="G54" s="47">
        <v>98</v>
      </c>
      <c r="H54" t="s">
        <v>1827</v>
      </c>
      <c r="I54">
        <v>0</v>
      </c>
      <c r="J54" t="s">
        <v>1869</v>
      </c>
      <c r="K54" t="s">
        <v>629</v>
      </c>
      <c r="L54" t="s">
        <v>1870</v>
      </c>
      <c r="M54">
        <v>0</v>
      </c>
      <c r="N54" s="34">
        <v>0</v>
      </c>
      <c r="O54" s="34"/>
      <c r="P54" s="34"/>
      <c r="Q54" s="34"/>
      <c r="R54" s="34"/>
      <c r="S54" s="48" t="s">
        <v>1123</v>
      </c>
      <c r="T54" s="13">
        <v>0</v>
      </c>
      <c r="U54" s="12">
        <v>0</v>
      </c>
      <c r="V54" s="12">
        <v>0</v>
      </c>
      <c r="W54" s="12">
        <v>0</v>
      </c>
      <c r="X54" s="14" t="str">
        <f t="shared" si="0"/>
        <v>С</v>
      </c>
      <c r="Y54" s="269">
        <f>Таблица1[[#This Row],[ID_intellix]]</f>
        <v>1947</v>
      </c>
      <c r="Z54" s="269" t="s">
        <v>122</v>
      </c>
      <c r="AA54" s="145">
        <f>IF(OR(Таблица1[[#This Row],[CARDIO_report]]&lt;&gt;0,Таблица1[[#This Row],[AI COMBO_report]]&lt;&gt;0,Таблица1[[#This Row],[OTC_report]]&lt;&gt;0),1,0)</f>
        <v>0</v>
      </c>
      <c r="AG54" s="60" t="s">
        <v>1124</v>
      </c>
      <c r="AH54" s="60" t="s">
        <v>1124</v>
      </c>
      <c r="AI54" s="60" t="s">
        <v>1124</v>
      </c>
      <c r="AJ54" s="60" t="s">
        <v>1124</v>
      </c>
      <c r="AK54" s="60" t="s">
        <v>1124</v>
      </c>
      <c r="AL54" s="60" t="s">
        <v>1124</v>
      </c>
      <c r="AM54" s="60" t="s">
        <v>1124</v>
      </c>
      <c r="AN54" s="60" t="s">
        <v>1124</v>
      </c>
      <c r="AO54" s="60"/>
      <c r="AP54" s="35" t="s">
        <v>1857</v>
      </c>
      <c r="AQ54" s="377">
        <v>0</v>
      </c>
      <c r="AR54" s="378">
        <v>0</v>
      </c>
      <c r="AS54" s="377">
        <v>0</v>
      </c>
      <c r="AT54" s="378">
        <v>0</v>
      </c>
      <c r="AU54">
        <v>0</v>
      </c>
      <c r="AV54">
        <v>0</v>
      </c>
      <c r="AW54">
        <v>0</v>
      </c>
      <c r="AX54">
        <v>0</v>
      </c>
      <c r="AY54">
        <v>0</v>
      </c>
    </row>
    <row r="55" spans="1:51" ht="15" hidden="1" customHeight="1" x14ac:dyDescent="0.2">
      <c r="A55" s="46">
        <v>2097</v>
      </c>
      <c r="B55" s="258" t="s">
        <v>2566</v>
      </c>
      <c r="C55" t="s">
        <v>1119</v>
      </c>
      <c r="D55" t="s">
        <v>1120</v>
      </c>
      <c r="E55" t="s">
        <v>2504</v>
      </c>
      <c r="F55" s="29" t="s">
        <v>2562</v>
      </c>
      <c r="G55" s="47">
        <v>11</v>
      </c>
      <c r="H55" t="s">
        <v>2563</v>
      </c>
      <c r="I55">
        <v>0</v>
      </c>
      <c r="J55" t="s">
        <v>2567</v>
      </c>
      <c r="K55" t="s">
        <v>629</v>
      </c>
      <c r="L55" t="s">
        <v>2568</v>
      </c>
      <c r="M55">
        <v>0</v>
      </c>
      <c r="N55" s="34">
        <v>0</v>
      </c>
      <c r="O55" s="34"/>
      <c r="P55" s="34"/>
      <c r="Q55" s="34"/>
      <c r="R55" s="34"/>
      <c r="S55" s="48" t="s">
        <v>1123</v>
      </c>
      <c r="T55" s="13">
        <v>0</v>
      </c>
      <c r="U55" s="12">
        <v>0</v>
      </c>
      <c r="V55" s="12">
        <v>0</v>
      </c>
      <c r="W55" s="12">
        <v>0</v>
      </c>
      <c r="X55" s="14" t="str">
        <f t="shared" si="0"/>
        <v>С</v>
      </c>
      <c r="Y55" s="269">
        <f>Таблица1[[#This Row],[ID_intellix]]</f>
        <v>2097</v>
      </c>
      <c r="Z55" s="269" t="s">
        <v>122</v>
      </c>
      <c r="AA55" s="145">
        <f>IF(OR(Таблица1[[#This Row],[CARDIO_report]]&lt;&gt;0,Таблица1[[#This Row],[AI COMBO_report]]&lt;&gt;0,Таблица1[[#This Row],[OTC_report]]&lt;&gt;0),1,0)</f>
        <v>0</v>
      </c>
      <c r="AG55" s="60" t="s">
        <v>1124</v>
      </c>
      <c r="AH55" s="60" t="s">
        <v>1124</v>
      </c>
      <c r="AI55" s="60" t="s">
        <v>1124</v>
      </c>
      <c r="AJ55" s="60" t="s">
        <v>1124</v>
      </c>
      <c r="AK55" s="60" t="s">
        <v>1124</v>
      </c>
      <c r="AL55" s="60" t="s">
        <v>1124</v>
      </c>
      <c r="AM55" s="60" t="s">
        <v>1124</v>
      </c>
      <c r="AN55" s="60" t="s">
        <v>1124</v>
      </c>
      <c r="AO55" s="60"/>
      <c r="AP55" s="35" t="s">
        <v>1857</v>
      </c>
      <c r="AQ55" s="377">
        <v>0</v>
      </c>
      <c r="AR55" s="378">
        <v>0</v>
      </c>
      <c r="AS55" s="377">
        <v>0</v>
      </c>
      <c r="AT55" s="378">
        <v>0</v>
      </c>
      <c r="AU55">
        <v>0</v>
      </c>
      <c r="AV55">
        <v>0</v>
      </c>
      <c r="AW55">
        <v>0</v>
      </c>
      <c r="AX55">
        <v>0</v>
      </c>
      <c r="AY55">
        <v>0</v>
      </c>
    </row>
    <row r="56" spans="1:51" ht="15" hidden="1" customHeight="1" x14ac:dyDescent="0.2">
      <c r="A56" s="46">
        <v>2184</v>
      </c>
      <c r="B56" s="258" t="s">
        <v>1871</v>
      </c>
      <c r="C56" t="s">
        <v>1119</v>
      </c>
      <c r="D56" t="s">
        <v>1211</v>
      </c>
      <c r="E56" t="s">
        <v>1821</v>
      </c>
      <c r="F56" s="29" t="s">
        <v>1827</v>
      </c>
      <c r="G56" s="47">
        <v>103</v>
      </c>
      <c r="H56" t="s">
        <v>1827</v>
      </c>
      <c r="I56">
        <v>0</v>
      </c>
      <c r="J56" t="s">
        <v>1872</v>
      </c>
      <c r="K56" t="s">
        <v>629</v>
      </c>
      <c r="L56" t="s">
        <v>1873</v>
      </c>
      <c r="M56">
        <v>0</v>
      </c>
      <c r="N56" s="34">
        <v>0</v>
      </c>
      <c r="O56" s="34"/>
      <c r="P56" s="34"/>
      <c r="Q56" s="34"/>
      <c r="R56" s="34"/>
      <c r="S56" s="48" t="s">
        <v>1123</v>
      </c>
      <c r="T56" s="13">
        <v>0</v>
      </c>
      <c r="U56" s="12">
        <v>0</v>
      </c>
      <c r="V56" s="12">
        <v>0</v>
      </c>
      <c r="W56" s="12">
        <v>0</v>
      </c>
      <c r="X56" s="14" t="str">
        <f t="shared" si="0"/>
        <v>С</v>
      </c>
      <c r="Y56" s="269">
        <f>Таблица1[[#This Row],[ID_intellix]]</f>
        <v>2184</v>
      </c>
      <c r="Z56" s="269" t="s">
        <v>122</v>
      </c>
      <c r="AA56" s="145">
        <f>IF(OR(Таблица1[[#This Row],[CARDIO_report]]&lt;&gt;0,Таблица1[[#This Row],[AI COMBO_report]]&lt;&gt;0,Таблица1[[#This Row],[OTC_report]]&lt;&gt;0),1,0)</f>
        <v>0</v>
      </c>
      <c r="AG56" s="60" t="s">
        <v>1124</v>
      </c>
      <c r="AH56" s="60" t="s">
        <v>1124</v>
      </c>
      <c r="AI56" s="60" t="s">
        <v>1124</v>
      </c>
      <c r="AJ56" s="60" t="s">
        <v>1124</v>
      </c>
      <c r="AK56" s="60" t="s">
        <v>1124</v>
      </c>
      <c r="AL56" s="60" t="s">
        <v>1124</v>
      </c>
      <c r="AM56" s="60" t="s">
        <v>1124</v>
      </c>
      <c r="AN56" s="60" t="s">
        <v>1124</v>
      </c>
      <c r="AO56" s="60"/>
      <c r="AP56" s="35" t="s">
        <v>1857</v>
      </c>
      <c r="AQ56" s="377">
        <v>0</v>
      </c>
      <c r="AR56" s="378">
        <v>0</v>
      </c>
      <c r="AS56" s="377">
        <v>0</v>
      </c>
      <c r="AT56" s="378">
        <v>0</v>
      </c>
      <c r="AU56">
        <v>0</v>
      </c>
      <c r="AV56">
        <v>0</v>
      </c>
      <c r="AW56">
        <v>0</v>
      </c>
      <c r="AX56">
        <v>0</v>
      </c>
      <c r="AY56">
        <v>0</v>
      </c>
    </row>
    <row r="57" spans="1:51" ht="15" hidden="1" customHeight="1" x14ac:dyDescent="0.2">
      <c r="A57" s="46">
        <v>2188</v>
      </c>
      <c r="B57" s="258" t="s">
        <v>1874</v>
      </c>
      <c r="C57" t="s">
        <v>1119</v>
      </c>
      <c r="D57" t="s">
        <v>1120</v>
      </c>
      <c r="E57" t="s">
        <v>1821</v>
      </c>
      <c r="F57" s="29" t="s">
        <v>1827</v>
      </c>
      <c r="G57" s="47">
        <v>116</v>
      </c>
      <c r="H57" t="s">
        <v>1827</v>
      </c>
      <c r="I57">
        <v>0</v>
      </c>
      <c r="J57" t="s">
        <v>1875</v>
      </c>
      <c r="K57" t="s">
        <v>629</v>
      </c>
      <c r="L57" t="s">
        <v>1876</v>
      </c>
      <c r="M57">
        <v>0</v>
      </c>
      <c r="N57" s="34">
        <v>0</v>
      </c>
      <c r="O57" s="34"/>
      <c r="P57" s="34"/>
      <c r="Q57" s="34"/>
      <c r="R57" s="34"/>
      <c r="S57" s="48" t="s">
        <v>1123</v>
      </c>
      <c r="T57" s="13">
        <v>0</v>
      </c>
      <c r="U57" s="12">
        <v>0</v>
      </c>
      <c r="V57" s="12">
        <v>0</v>
      </c>
      <c r="W57" s="12">
        <v>0</v>
      </c>
      <c r="X57" s="14" t="str">
        <f t="shared" si="0"/>
        <v>С</v>
      </c>
      <c r="Y57" s="269">
        <f>Таблица1[[#This Row],[ID_intellix]]</f>
        <v>2188</v>
      </c>
      <c r="Z57" s="269" t="s">
        <v>122</v>
      </c>
      <c r="AA57" s="145">
        <f>IF(OR(Таблица1[[#This Row],[CARDIO_report]]&lt;&gt;0,Таблица1[[#This Row],[AI COMBO_report]]&lt;&gt;0,Таблица1[[#This Row],[OTC_report]]&lt;&gt;0),1,0)</f>
        <v>0</v>
      </c>
      <c r="AG57" s="60" t="s">
        <v>1124</v>
      </c>
      <c r="AH57" s="60" t="s">
        <v>1124</v>
      </c>
      <c r="AI57" s="60" t="s">
        <v>1124</v>
      </c>
      <c r="AJ57" s="60" t="s">
        <v>1124</v>
      </c>
      <c r="AK57" s="60" t="s">
        <v>1124</v>
      </c>
      <c r="AL57" s="60" t="s">
        <v>1124</v>
      </c>
      <c r="AM57" s="60" t="s">
        <v>1124</v>
      </c>
      <c r="AN57" s="60" t="s">
        <v>1124</v>
      </c>
      <c r="AO57" s="60"/>
      <c r="AP57" s="35" t="s">
        <v>1857</v>
      </c>
      <c r="AQ57" s="377">
        <v>0</v>
      </c>
      <c r="AR57" s="378">
        <v>0</v>
      </c>
      <c r="AS57" s="377">
        <v>0</v>
      </c>
      <c r="AT57" s="378">
        <v>0</v>
      </c>
      <c r="AU57">
        <v>0</v>
      </c>
      <c r="AV57">
        <v>0</v>
      </c>
      <c r="AW57">
        <v>0</v>
      </c>
      <c r="AX57">
        <v>0</v>
      </c>
      <c r="AY57">
        <v>0</v>
      </c>
    </row>
    <row r="58" spans="1:51" ht="15" hidden="1" customHeight="1" x14ac:dyDescent="0.2">
      <c r="A58" s="46">
        <v>2371</v>
      </c>
      <c r="B58" s="258" t="s">
        <v>2571</v>
      </c>
      <c r="C58" t="s">
        <v>1119</v>
      </c>
      <c r="D58" t="s">
        <v>1220</v>
      </c>
      <c r="E58" t="s">
        <v>2504</v>
      </c>
      <c r="F58" s="29" t="s">
        <v>2557</v>
      </c>
      <c r="G58" s="47">
        <v>22</v>
      </c>
      <c r="H58" t="s">
        <v>2558</v>
      </c>
      <c r="I58">
        <v>0</v>
      </c>
      <c r="J58" t="s">
        <v>2572</v>
      </c>
      <c r="K58" t="s">
        <v>629</v>
      </c>
      <c r="L58" t="s">
        <v>2573</v>
      </c>
      <c r="M58">
        <v>0</v>
      </c>
      <c r="N58" s="34">
        <v>0</v>
      </c>
      <c r="O58" s="34"/>
      <c r="P58" s="34"/>
      <c r="Q58" s="34"/>
      <c r="R58" s="34"/>
      <c r="S58" s="48" t="s">
        <v>1123</v>
      </c>
      <c r="T58" s="13">
        <v>0</v>
      </c>
      <c r="U58" s="12">
        <v>0</v>
      </c>
      <c r="V58" s="12">
        <v>0</v>
      </c>
      <c r="W58" s="12">
        <v>0</v>
      </c>
      <c r="X58" s="14" t="str">
        <f t="shared" si="0"/>
        <v>С</v>
      </c>
      <c r="Y58" s="269">
        <f>Таблица1[[#This Row],[ID_intellix]]</f>
        <v>2371</v>
      </c>
      <c r="Z58" s="269" t="s">
        <v>122</v>
      </c>
      <c r="AA58" s="145">
        <f>IF(OR(Таблица1[[#This Row],[CARDIO_report]]&lt;&gt;0,Таблица1[[#This Row],[AI COMBO_report]]&lt;&gt;0,Таблица1[[#This Row],[OTC_report]]&lt;&gt;0),1,0)</f>
        <v>0</v>
      </c>
      <c r="AG58" s="60" t="s">
        <v>1124</v>
      </c>
      <c r="AH58" s="60" t="s">
        <v>1124</v>
      </c>
      <c r="AI58" s="60" t="s">
        <v>1124</v>
      </c>
      <c r="AJ58" s="60" t="s">
        <v>1124</v>
      </c>
      <c r="AK58" s="60" t="s">
        <v>1124</v>
      </c>
      <c r="AL58" s="60" t="s">
        <v>1124</v>
      </c>
      <c r="AM58" s="60" t="s">
        <v>1124</v>
      </c>
      <c r="AN58" s="60" t="s">
        <v>1124</v>
      </c>
      <c r="AO58" s="60"/>
      <c r="AP58" s="35" t="s">
        <v>1857</v>
      </c>
      <c r="AQ58" s="377">
        <v>0</v>
      </c>
      <c r="AR58" s="378">
        <v>0</v>
      </c>
      <c r="AS58" s="377">
        <v>0</v>
      </c>
      <c r="AT58" s="378">
        <v>0</v>
      </c>
      <c r="AU58">
        <v>0</v>
      </c>
      <c r="AV58">
        <v>0</v>
      </c>
      <c r="AW58">
        <v>0</v>
      </c>
      <c r="AX58">
        <v>0</v>
      </c>
      <c r="AY58">
        <v>0</v>
      </c>
    </row>
    <row r="59" spans="1:51" ht="15" hidden="1" customHeight="1" x14ac:dyDescent="0.2">
      <c r="A59" s="46">
        <v>2468</v>
      </c>
      <c r="B59" s="258" t="s">
        <v>2574</v>
      </c>
      <c r="C59" t="s">
        <v>1119</v>
      </c>
      <c r="D59" t="s">
        <v>1120</v>
      </c>
      <c r="E59" t="s">
        <v>2504</v>
      </c>
      <c r="F59" s="29" t="s">
        <v>2557</v>
      </c>
      <c r="G59" s="47">
        <v>23</v>
      </c>
      <c r="H59" t="s">
        <v>2558</v>
      </c>
      <c r="I59">
        <v>0</v>
      </c>
      <c r="J59" t="s">
        <v>2575</v>
      </c>
      <c r="K59" t="s">
        <v>629</v>
      </c>
      <c r="L59" t="s">
        <v>2576</v>
      </c>
      <c r="M59" t="s">
        <v>1861</v>
      </c>
      <c r="N59" s="34">
        <v>0</v>
      </c>
      <c r="O59" s="34" t="s">
        <v>1862</v>
      </c>
      <c r="P59" s="34" t="s">
        <v>641</v>
      </c>
      <c r="Q59" s="34">
        <v>0</v>
      </c>
      <c r="R59" s="34">
        <v>0</v>
      </c>
      <c r="S59" s="48" t="s">
        <v>1123</v>
      </c>
      <c r="T59" s="13" t="s">
        <v>122</v>
      </c>
      <c r="U59" s="12" t="s">
        <v>122</v>
      </c>
      <c r="V59" s="12" t="s">
        <v>1863</v>
      </c>
      <c r="W59" s="12" t="s">
        <v>122</v>
      </c>
      <c r="X59" s="14" t="str">
        <f t="shared" si="0"/>
        <v>В</v>
      </c>
      <c r="Y59" s="269">
        <f>Таблица1[[#This Row],[ID_intellix]]</f>
        <v>2468</v>
      </c>
      <c r="Z59" s="269" t="s">
        <v>122</v>
      </c>
      <c r="AA59" s="145">
        <f>IF(OR(Таблица1[[#This Row],[CARDIO_report]]&lt;&gt;0,Таблица1[[#This Row],[AI COMBO_report]]&lt;&gt;0,Таблица1[[#This Row],[OTC_report]]&lt;&gt;0),1,0)</f>
        <v>1</v>
      </c>
      <c r="AB59" s="60" t="s">
        <v>1124</v>
      </c>
      <c r="AC59" s="60" t="s">
        <v>1124</v>
      </c>
      <c r="AD59" s="60" t="s">
        <v>1124</v>
      </c>
      <c r="AE59" s="60" t="s">
        <v>1124</v>
      </c>
      <c r="AF59" s="60"/>
      <c r="AG59" s="89" t="s">
        <v>1437</v>
      </c>
      <c r="AH59" s="89">
        <v>12</v>
      </c>
      <c r="AI59" s="89" t="s">
        <v>1437</v>
      </c>
      <c r="AJ59" s="89">
        <v>31</v>
      </c>
      <c r="AK59" s="89" t="s">
        <v>1145</v>
      </c>
      <c r="AL59" s="89">
        <v>56</v>
      </c>
      <c r="AM59" s="89" t="s">
        <v>1414</v>
      </c>
      <c r="AN59" s="89">
        <v>57</v>
      </c>
      <c r="AP59" s="35" t="s">
        <v>1857</v>
      </c>
      <c r="AQ59" s="377">
        <v>0</v>
      </c>
      <c r="AR59" s="378">
        <v>0</v>
      </c>
      <c r="AS59" s="377">
        <v>0</v>
      </c>
      <c r="AT59" s="378">
        <v>0</v>
      </c>
      <c r="AU59" s="377">
        <v>0</v>
      </c>
      <c r="AV59" s="377">
        <v>0</v>
      </c>
      <c r="AW59" s="377">
        <v>0</v>
      </c>
      <c r="AX59">
        <v>0</v>
      </c>
      <c r="AY59">
        <v>0</v>
      </c>
    </row>
    <row r="60" spans="1:51" ht="15" hidden="1" customHeight="1" x14ac:dyDescent="0.2">
      <c r="A60" s="46">
        <v>2561</v>
      </c>
      <c r="B60" s="258" t="s">
        <v>2577</v>
      </c>
      <c r="C60" t="s">
        <v>1119</v>
      </c>
      <c r="D60" t="s">
        <v>1211</v>
      </c>
      <c r="E60" t="s">
        <v>2504</v>
      </c>
      <c r="F60" s="29" t="s">
        <v>2562</v>
      </c>
      <c r="G60" s="47">
        <v>13</v>
      </c>
      <c r="H60" t="s">
        <v>2563</v>
      </c>
      <c r="I60">
        <v>0</v>
      </c>
      <c r="J60" t="s">
        <v>2578</v>
      </c>
      <c r="K60" t="s">
        <v>629</v>
      </c>
      <c r="L60" t="s">
        <v>2579</v>
      </c>
      <c r="M60">
        <v>0</v>
      </c>
      <c r="N60" s="34">
        <v>0</v>
      </c>
      <c r="O60" s="34"/>
      <c r="P60" s="34"/>
      <c r="Q60" s="34"/>
      <c r="R60" s="34"/>
      <c r="S60" s="48" t="s">
        <v>1123</v>
      </c>
      <c r="T60" s="13">
        <v>0</v>
      </c>
      <c r="U60" s="12">
        <v>0</v>
      </c>
      <c r="V60" s="12">
        <v>0</v>
      </c>
      <c r="W60" s="12">
        <v>0</v>
      </c>
      <c r="X60" s="14" t="str">
        <f t="shared" si="0"/>
        <v>С</v>
      </c>
      <c r="Y60" s="269">
        <f>Таблица1[[#This Row],[ID_intellix]]</f>
        <v>2561</v>
      </c>
      <c r="Z60" s="269" t="s">
        <v>122</v>
      </c>
      <c r="AA60" s="145">
        <f>IF(OR(Таблица1[[#This Row],[CARDIO_report]]&lt;&gt;0,Таблица1[[#This Row],[AI COMBO_report]]&lt;&gt;0,Таблица1[[#This Row],[OTC_report]]&lt;&gt;0),1,0)</f>
        <v>0</v>
      </c>
      <c r="AG60" s="60" t="s">
        <v>1124</v>
      </c>
      <c r="AH60" s="60" t="s">
        <v>1124</v>
      </c>
      <c r="AI60" s="60" t="s">
        <v>1124</v>
      </c>
      <c r="AJ60" s="60" t="s">
        <v>1124</v>
      </c>
      <c r="AK60" s="60" t="s">
        <v>1124</v>
      </c>
      <c r="AL60" s="60" t="s">
        <v>1124</v>
      </c>
      <c r="AM60" s="60" t="s">
        <v>1124</v>
      </c>
      <c r="AN60" s="60" t="s">
        <v>1124</v>
      </c>
      <c r="AO60" s="60"/>
      <c r="AP60" s="35" t="s">
        <v>1857</v>
      </c>
      <c r="AQ60" s="377">
        <v>0</v>
      </c>
      <c r="AR60" s="378">
        <v>0</v>
      </c>
      <c r="AS60" s="377">
        <v>0</v>
      </c>
      <c r="AT60" s="378">
        <v>0</v>
      </c>
      <c r="AU60">
        <v>0</v>
      </c>
      <c r="AV60">
        <v>0</v>
      </c>
      <c r="AW60">
        <v>0</v>
      </c>
      <c r="AX60">
        <v>0</v>
      </c>
      <c r="AY60">
        <v>0</v>
      </c>
    </row>
    <row r="61" spans="1:51" ht="15" hidden="1" customHeight="1" x14ac:dyDescent="0.2">
      <c r="A61" s="46">
        <v>2763</v>
      </c>
      <c r="B61" s="258" t="s">
        <v>1880</v>
      </c>
      <c r="C61" t="s">
        <v>1119</v>
      </c>
      <c r="D61" t="s">
        <v>1211</v>
      </c>
      <c r="E61" t="s">
        <v>1821</v>
      </c>
      <c r="F61" s="29" t="s">
        <v>1827</v>
      </c>
      <c r="G61" s="47">
        <v>224</v>
      </c>
      <c r="H61" t="s">
        <v>1827</v>
      </c>
      <c r="I61">
        <v>0</v>
      </c>
      <c r="J61" t="s">
        <v>1881</v>
      </c>
      <c r="K61" t="s">
        <v>629</v>
      </c>
      <c r="L61" t="s">
        <v>1882</v>
      </c>
      <c r="M61">
        <v>0</v>
      </c>
      <c r="N61" s="34">
        <v>0</v>
      </c>
      <c r="O61" s="34"/>
      <c r="P61" s="34"/>
      <c r="Q61" s="34"/>
      <c r="R61" s="34"/>
      <c r="S61" s="48" t="s">
        <v>1123</v>
      </c>
      <c r="T61" s="13">
        <v>0</v>
      </c>
      <c r="U61" s="12">
        <v>0</v>
      </c>
      <c r="V61" s="12">
        <v>0</v>
      </c>
      <c r="W61" s="12">
        <v>0</v>
      </c>
      <c r="X61" s="14" t="str">
        <f t="shared" si="0"/>
        <v>С</v>
      </c>
      <c r="Y61" s="269">
        <f>Таблица1[[#This Row],[ID_intellix]]</f>
        <v>2763</v>
      </c>
      <c r="Z61" s="269" t="s">
        <v>122</v>
      </c>
      <c r="AA61" s="145">
        <f>IF(OR(Таблица1[[#This Row],[CARDIO_report]]&lt;&gt;0,Таблица1[[#This Row],[AI COMBO_report]]&lt;&gt;0,Таблица1[[#This Row],[OTC_report]]&lt;&gt;0),1,0)</f>
        <v>0</v>
      </c>
      <c r="AG61" s="60" t="s">
        <v>1124</v>
      </c>
      <c r="AH61" s="60" t="s">
        <v>1124</v>
      </c>
      <c r="AI61" s="60" t="s">
        <v>1124</v>
      </c>
      <c r="AJ61" s="60" t="s">
        <v>1124</v>
      </c>
      <c r="AK61" s="60" t="s">
        <v>1124</v>
      </c>
      <c r="AL61" s="60" t="s">
        <v>1124</v>
      </c>
      <c r="AM61" s="60" t="s">
        <v>1124</v>
      </c>
      <c r="AN61" s="60" t="s">
        <v>1124</v>
      </c>
      <c r="AO61" s="60"/>
      <c r="AP61" s="35" t="s">
        <v>1825</v>
      </c>
      <c r="AQ61" s="377">
        <v>0</v>
      </c>
      <c r="AR61" s="378">
        <v>0</v>
      </c>
      <c r="AS61" s="377">
        <v>0</v>
      </c>
      <c r="AT61" s="378">
        <v>0</v>
      </c>
      <c r="AU61">
        <v>0</v>
      </c>
      <c r="AV61">
        <v>0</v>
      </c>
      <c r="AW61">
        <v>0</v>
      </c>
      <c r="AX61">
        <v>0</v>
      </c>
      <c r="AY61">
        <v>0</v>
      </c>
    </row>
    <row r="62" spans="1:51" ht="15" hidden="1" customHeight="1" x14ac:dyDescent="0.2">
      <c r="A62" s="46">
        <v>2816</v>
      </c>
      <c r="B62" s="258" t="s">
        <v>1883</v>
      </c>
      <c r="C62" t="s">
        <v>1119</v>
      </c>
      <c r="D62" t="s">
        <v>1120</v>
      </c>
      <c r="E62" t="s">
        <v>1821</v>
      </c>
      <c r="F62" s="29" t="s">
        <v>1827</v>
      </c>
      <c r="G62" s="47">
        <v>227</v>
      </c>
      <c r="H62" t="s">
        <v>1827</v>
      </c>
      <c r="I62">
        <v>0</v>
      </c>
      <c r="J62" t="s">
        <v>1884</v>
      </c>
      <c r="K62" t="s">
        <v>629</v>
      </c>
      <c r="L62" t="s">
        <v>1885</v>
      </c>
      <c r="M62">
        <v>0</v>
      </c>
      <c r="N62" s="34">
        <v>0</v>
      </c>
      <c r="O62" s="34"/>
      <c r="P62" s="34"/>
      <c r="Q62" s="34"/>
      <c r="R62" s="34"/>
      <c r="S62" s="48" t="s">
        <v>1123</v>
      </c>
      <c r="T62" s="13">
        <v>0</v>
      </c>
      <c r="U62" s="12">
        <v>0</v>
      </c>
      <c r="V62" s="12">
        <v>0</v>
      </c>
      <c r="W62" s="12">
        <v>0</v>
      </c>
      <c r="X62" s="14" t="str">
        <f t="shared" si="0"/>
        <v>С</v>
      </c>
      <c r="Y62" s="269">
        <f>Таблица1[[#This Row],[ID_intellix]]</f>
        <v>2816</v>
      </c>
      <c r="Z62" s="269" t="s">
        <v>122</v>
      </c>
      <c r="AA62" s="145">
        <f>IF(OR(Таблица1[[#This Row],[CARDIO_report]]&lt;&gt;0,Таблица1[[#This Row],[AI COMBO_report]]&lt;&gt;0,Таблица1[[#This Row],[OTC_report]]&lt;&gt;0),1,0)</f>
        <v>0</v>
      </c>
      <c r="AG62" s="60" t="s">
        <v>1124</v>
      </c>
      <c r="AH62" s="60" t="s">
        <v>1124</v>
      </c>
      <c r="AI62" s="60" t="s">
        <v>1124</v>
      </c>
      <c r="AJ62" s="60" t="s">
        <v>1124</v>
      </c>
      <c r="AK62" s="60" t="s">
        <v>1124</v>
      </c>
      <c r="AL62" s="60" t="s">
        <v>1124</v>
      </c>
      <c r="AM62" s="60" t="s">
        <v>1124</v>
      </c>
      <c r="AN62" s="60" t="s">
        <v>1124</v>
      </c>
      <c r="AO62" s="60"/>
      <c r="AP62" s="35" t="s">
        <v>1825</v>
      </c>
      <c r="AQ62" s="377">
        <v>0</v>
      </c>
      <c r="AR62" s="378">
        <v>0</v>
      </c>
      <c r="AS62" s="377">
        <v>0</v>
      </c>
      <c r="AT62" s="378">
        <v>0</v>
      </c>
      <c r="AU62">
        <v>0</v>
      </c>
      <c r="AV62">
        <v>0</v>
      </c>
      <c r="AW62">
        <v>0</v>
      </c>
      <c r="AX62" s="31">
        <v>0</v>
      </c>
      <c r="AY62" s="31">
        <v>0</v>
      </c>
    </row>
    <row r="63" spans="1:51" ht="15" hidden="1" customHeight="1" x14ac:dyDescent="0.2">
      <c r="A63" s="46">
        <v>2870</v>
      </c>
      <c r="B63" s="258" t="s">
        <v>2580</v>
      </c>
      <c r="C63" t="s">
        <v>1119</v>
      </c>
      <c r="D63" t="s">
        <v>1120</v>
      </c>
      <c r="E63" t="s">
        <v>2504</v>
      </c>
      <c r="F63" s="29" t="s">
        <v>2539</v>
      </c>
      <c r="G63" s="47">
        <v>55</v>
      </c>
      <c r="H63" t="s">
        <v>1149</v>
      </c>
      <c r="I63">
        <v>0</v>
      </c>
      <c r="J63" t="s">
        <v>2581</v>
      </c>
      <c r="K63" t="s">
        <v>629</v>
      </c>
      <c r="L63" t="s">
        <v>2582</v>
      </c>
      <c r="M63">
        <v>0</v>
      </c>
      <c r="N63" s="34">
        <v>0</v>
      </c>
      <c r="O63" s="34"/>
      <c r="P63" s="34"/>
      <c r="Q63" s="34"/>
      <c r="R63" s="34"/>
      <c r="S63" s="48" t="s">
        <v>1123</v>
      </c>
      <c r="T63" s="13">
        <v>0</v>
      </c>
      <c r="U63" s="12">
        <v>0</v>
      </c>
      <c r="V63" s="12">
        <v>0</v>
      </c>
      <c r="W63" s="12">
        <v>0</v>
      </c>
      <c r="X63" s="14" t="str">
        <f t="shared" si="0"/>
        <v>С</v>
      </c>
      <c r="Y63" s="269">
        <f>Таблица1[[#This Row],[ID_intellix]]</f>
        <v>2870</v>
      </c>
      <c r="Z63" s="269" t="s">
        <v>122</v>
      </c>
      <c r="AA63" s="145">
        <f>IF(OR(Таблица1[[#This Row],[CARDIO_report]]&lt;&gt;0,Таблица1[[#This Row],[AI COMBO_report]]&lt;&gt;0,Таблица1[[#This Row],[OTC_report]]&lt;&gt;0),1,0)</f>
        <v>0</v>
      </c>
      <c r="AG63" s="60" t="s">
        <v>1124</v>
      </c>
      <c r="AH63" s="60" t="s">
        <v>1124</v>
      </c>
      <c r="AI63" s="60" t="s">
        <v>1124</v>
      </c>
      <c r="AJ63" s="60" t="s">
        <v>1124</v>
      </c>
      <c r="AK63" s="60" t="s">
        <v>1124</v>
      </c>
      <c r="AL63" s="60" t="s">
        <v>1124</v>
      </c>
      <c r="AM63" s="60" t="s">
        <v>1124</v>
      </c>
      <c r="AN63" s="60" t="s">
        <v>1124</v>
      </c>
      <c r="AO63" s="60"/>
      <c r="AP63" s="35" t="s">
        <v>1857</v>
      </c>
      <c r="AQ63" s="377">
        <v>0</v>
      </c>
      <c r="AR63" s="378">
        <v>0</v>
      </c>
      <c r="AS63" s="377">
        <v>0</v>
      </c>
      <c r="AT63" s="378">
        <v>0</v>
      </c>
      <c r="AU63">
        <v>0</v>
      </c>
      <c r="AV63">
        <v>0</v>
      </c>
      <c r="AW63">
        <v>0</v>
      </c>
      <c r="AX63">
        <v>0</v>
      </c>
      <c r="AY63">
        <v>0</v>
      </c>
    </row>
    <row r="64" spans="1:51" ht="15" hidden="1" customHeight="1" x14ac:dyDescent="0.2">
      <c r="A64" s="46">
        <v>2933</v>
      </c>
      <c r="B64" s="258" t="s">
        <v>2583</v>
      </c>
      <c r="C64" t="s">
        <v>1119</v>
      </c>
      <c r="D64" t="s">
        <v>1211</v>
      </c>
      <c r="E64" t="s">
        <v>2504</v>
      </c>
      <c r="F64" s="29" t="s">
        <v>2584</v>
      </c>
      <c r="G64" s="47">
        <v>10</v>
      </c>
      <c r="H64" t="s">
        <v>1396</v>
      </c>
      <c r="I64">
        <v>0</v>
      </c>
      <c r="J64" t="s">
        <v>2585</v>
      </c>
      <c r="K64" t="s">
        <v>629</v>
      </c>
      <c r="L64" t="s">
        <v>2586</v>
      </c>
      <c r="M64">
        <v>0</v>
      </c>
      <c r="N64" s="34">
        <v>0</v>
      </c>
      <c r="O64" s="34"/>
      <c r="P64" s="34"/>
      <c r="Q64" s="34"/>
      <c r="R64" s="34"/>
      <c r="S64" s="48" t="s">
        <v>1123</v>
      </c>
      <c r="T64" s="13">
        <v>0</v>
      </c>
      <c r="U64" s="12">
        <v>0</v>
      </c>
      <c r="V64" s="12">
        <v>0</v>
      </c>
      <c r="W64" s="12">
        <v>0</v>
      </c>
      <c r="X64" s="14" t="str">
        <f t="shared" si="0"/>
        <v>С</v>
      </c>
      <c r="Y64" s="269">
        <f>Таблица1[[#This Row],[ID_intellix]]</f>
        <v>2933</v>
      </c>
      <c r="Z64" s="269" t="s">
        <v>122</v>
      </c>
      <c r="AA64" s="145">
        <f>IF(OR(Таблица1[[#This Row],[CARDIO_report]]&lt;&gt;0,Таблица1[[#This Row],[AI COMBO_report]]&lt;&gt;0,Таблица1[[#This Row],[OTC_report]]&lt;&gt;0),1,0)</f>
        <v>0</v>
      </c>
      <c r="AB64" s="60" t="s">
        <v>1124</v>
      </c>
      <c r="AC64" s="60" t="s">
        <v>1124</v>
      </c>
      <c r="AD64" s="60" t="s">
        <v>1124</v>
      </c>
      <c r="AE64" s="60"/>
      <c r="AF64" s="60"/>
      <c r="AG64" s="60" t="s">
        <v>1124</v>
      </c>
      <c r="AH64" s="60" t="s">
        <v>1124</v>
      </c>
      <c r="AI64" s="60" t="s">
        <v>1124</v>
      </c>
      <c r="AJ64" s="60" t="s">
        <v>1124</v>
      </c>
      <c r="AK64" s="60" t="s">
        <v>1124</v>
      </c>
      <c r="AL64" s="60" t="s">
        <v>1124</v>
      </c>
      <c r="AM64" s="60" t="s">
        <v>1124</v>
      </c>
      <c r="AN64" s="60" t="s">
        <v>1124</v>
      </c>
      <c r="AO64" s="60"/>
      <c r="AP64" s="35" t="s">
        <v>1857</v>
      </c>
      <c r="AQ64" s="377">
        <v>0</v>
      </c>
      <c r="AR64" s="378">
        <v>0</v>
      </c>
      <c r="AS64" s="377">
        <v>0</v>
      </c>
      <c r="AT64" s="378">
        <v>0</v>
      </c>
      <c r="AU64">
        <v>0</v>
      </c>
      <c r="AV64">
        <v>0</v>
      </c>
      <c r="AW64">
        <v>0</v>
      </c>
      <c r="AX64">
        <v>0</v>
      </c>
      <c r="AY64">
        <v>0</v>
      </c>
    </row>
    <row r="65" spans="1:51" ht="15" hidden="1" customHeight="1" x14ac:dyDescent="0.2">
      <c r="A65" s="46">
        <v>3576</v>
      </c>
      <c r="B65" s="258" t="s">
        <v>2587</v>
      </c>
      <c r="C65" t="s">
        <v>1119</v>
      </c>
      <c r="D65" t="s">
        <v>1120</v>
      </c>
      <c r="E65" t="s">
        <v>2504</v>
      </c>
      <c r="F65" s="29" t="s">
        <v>2588</v>
      </c>
      <c r="G65" s="53" t="s">
        <v>2589</v>
      </c>
      <c r="H65" t="s">
        <v>2563</v>
      </c>
      <c r="I65">
        <v>0</v>
      </c>
      <c r="J65" t="s">
        <v>2590</v>
      </c>
      <c r="K65" t="s">
        <v>629</v>
      </c>
      <c r="L65" t="s">
        <v>1228</v>
      </c>
      <c r="M65">
        <v>0</v>
      </c>
      <c r="N65" s="34">
        <v>0</v>
      </c>
      <c r="O65" s="34"/>
      <c r="P65" s="34"/>
      <c r="Q65" s="34"/>
      <c r="R65" s="34"/>
      <c r="S65" s="48" t="s">
        <v>1123</v>
      </c>
      <c r="T65" s="13" t="s">
        <v>122</v>
      </c>
      <c r="U65" s="12" t="s">
        <v>122</v>
      </c>
      <c r="V65" s="12" t="s">
        <v>1863</v>
      </c>
      <c r="W65" s="12" t="s">
        <v>122</v>
      </c>
      <c r="X65" s="14" t="str">
        <f t="shared" si="0"/>
        <v>В</v>
      </c>
      <c r="Y65" s="269">
        <f>Таблица1[[#This Row],[ID_intellix]]</f>
        <v>3576</v>
      </c>
      <c r="Z65" s="269" t="s">
        <v>122</v>
      </c>
      <c r="AA65" s="145">
        <f>IF(OR(Таблица1[[#This Row],[CARDIO_report]]&lt;&gt;0,Таблица1[[#This Row],[AI COMBO_report]]&lt;&gt;0,Таблица1[[#This Row],[OTC_report]]&lt;&gt;0),1,0)</f>
        <v>0</v>
      </c>
      <c r="AB65" s="60" t="s">
        <v>1124</v>
      </c>
      <c r="AC65" s="60" t="s">
        <v>1124</v>
      </c>
      <c r="AD65" s="60" t="s">
        <v>1124</v>
      </c>
      <c r="AE65" s="60"/>
      <c r="AF65" s="60"/>
      <c r="AG65" t="s">
        <v>1437</v>
      </c>
      <c r="AH65">
        <v>42</v>
      </c>
      <c r="AI65" t="s">
        <v>1145</v>
      </c>
      <c r="AJ65">
        <v>71</v>
      </c>
      <c r="AK65" t="s">
        <v>1145</v>
      </c>
      <c r="AL65">
        <v>70</v>
      </c>
      <c r="AM65" t="s">
        <v>1145</v>
      </c>
      <c r="AN65">
        <v>82</v>
      </c>
      <c r="AO65"/>
      <c r="AP65" s="35" t="s">
        <v>1857</v>
      </c>
      <c r="AQ65" s="377">
        <v>0</v>
      </c>
      <c r="AR65" s="378">
        <v>0</v>
      </c>
      <c r="AS65" s="377">
        <v>0</v>
      </c>
      <c r="AT65" s="378">
        <v>0</v>
      </c>
      <c r="AU65">
        <v>0</v>
      </c>
      <c r="AV65">
        <v>0</v>
      </c>
      <c r="AW65">
        <v>0</v>
      </c>
      <c r="AX65">
        <v>0</v>
      </c>
      <c r="AY65">
        <v>0</v>
      </c>
    </row>
    <row r="66" spans="1:51" ht="15" hidden="1" customHeight="1" x14ac:dyDescent="0.2">
      <c r="A66" s="46">
        <v>3593</v>
      </c>
      <c r="B66" s="258" t="s">
        <v>2591</v>
      </c>
      <c r="C66" t="s">
        <v>1119</v>
      </c>
      <c r="D66" t="s">
        <v>1211</v>
      </c>
      <c r="E66" t="s">
        <v>2504</v>
      </c>
      <c r="F66" s="29" t="s">
        <v>2557</v>
      </c>
      <c r="G66" s="53" t="s">
        <v>1154</v>
      </c>
      <c r="H66" t="s">
        <v>2558</v>
      </c>
      <c r="I66">
        <v>0</v>
      </c>
      <c r="J66" t="s">
        <v>2592</v>
      </c>
      <c r="K66" t="s">
        <v>629</v>
      </c>
      <c r="L66" t="s">
        <v>2593</v>
      </c>
      <c r="M66">
        <v>0</v>
      </c>
      <c r="N66" s="34">
        <v>0</v>
      </c>
      <c r="O66" s="34"/>
      <c r="P66" s="34"/>
      <c r="Q66" s="34"/>
      <c r="R66" s="34"/>
      <c r="S66" s="48" t="s">
        <v>1123</v>
      </c>
      <c r="T66" s="13">
        <v>0</v>
      </c>
      <c r="U66" s="12">
        <v>0</v>
      </c>
      <c r="V66" s="12">
        <v>0</v>
      </c>
      <c r="W66" s="12">
        <v>0</v>
      </c>
      <c r="X66" s="14" t="str">
        <f t="shared" si="0"/>
        <v>С</v>
      </c>
      <c r="Y66" s="269">
        <f>Таблица1[[#This Row],[ID_intellix]]</f>
        <v>3593</v>
      </c>
      <c r="Z66" s="269" t="s">
        <v>122</v>
      </c>
      <c r="AA66" s="145">
        <f>IF(OR(Таблица1[[#This Row],[CARDIO_report]]&lt;&gt;0,Таблица1[[#This Row],[AI COMBO_report]]&lt;&gt;0,Таблица1[[#This Row],[OTC_report]]&lt;&gt;0),1,0)</f>
        <v>0</v>
      </c>
      <c r="AB66" s="60" t="s">
        <v>1124</v>
      </c>
      <c r="AC66" s="60" t="s">
        <v>1124</v>
      </c>
      <c r="AD66" s="60" t="s">
        <v>1124</v>
      </c>
      <c r="AE66" s="60"/>
      <c r="AF66" s="60"/>
      <c r="AG66" s="60" t="s">
        <v>1124</v>
      </c>
      <c r="AH66" s="60" t="s">
        <v>1124</v>
      </c>
      <c r="AI66" s="60" t="s">
        <v>1124</v>
      </c>
      <c r="AJ66" s="60" t="s">
        <v>1124</v>
      </c>
      <c r="AK66" s="60" t="s">
        <v>1124</v>
      </c>
      <c r="AL66" s="60" t="s">
        <v>1124</v>
      </c>
      <c r="AM66" s="60" t="s">
        <v>1124</v>
      </c>
      <c r="AN66" s="60" t="s">
        <v>1124</v>
      </c>
      <c r="AO66" s="60"/>
      <c r="AP66" s="35" t="s">
        <v>1857</v>
      </c>
      <c r="AQ66" s="377">
        <v>0</v>
      </c>
      <c r="AR66" s="378">
        <v>0</v>
      </c>
      <c r="AS66" s="377">
        <v>0</v>
      </c>
      <c r="AT66" s="378">
        <v>0</v>
      </c>
      <c r="AU66">
        <v>0</v>
      </c>
      <c r="AV66">
        <v>0</v>
      </c>
      <c r="AW66">
        <v>0</v>
      </c>
      <c r="AX66">
        <v>0</v>
      </c>
      <c r="AY66">
        <v>0</v>
      </c>
    </row>
    <row r="67" spans="1:51" ht="15" hidden="1" customHeight="1" x14ac:dyDescent="0.2">
      <c r="A67" s="46">
        <v>5499</v>
      </c>
      <c r="C67" t="s">
        <v>1119</v>
      </c>
      <c r="D67" t="s">
        <v>1886</v>
      </c>
      <c r="E67" t="s">
        <v>1821</v>
      </c>
      <c r="F67" s="29" t="s">
        <v>1827</v>
      </c>
      <c r="G67" s="47">
        <v>92</v>
      </c>
      <c r="H67" t="s">
        <v>1827</v>
      </c>
      <c r="I67">
        <v>0</v>
      </c>
      <c r="J67" t="s">
        <v>1887</v>
      </c>
      <c r="K67" t="s">
        <v>629</v>
      </c>
      <c r="L67" t="s">
        <v>1888</v>
      </c>
      <c r="M67" t="s">
        <v>1861</v>
      </c>
      <c r="N67" s="34">
        <v>0</v>
      </c>
      <c r="O67" s="34" t="s">
        <v>1862</v>
      </c>
      <c r="P67" s="34">
        <v>0</v>
      </c>
      <c r="Q67" s="34">
        <v>0</v>
      </c>
      <c r="R67" s="34">
        <v>0</v>
      </c>
      <c r="S67" s="48" t="s">
        <v>1123</v>
      </c>
      <c r="T67" s="13">
        <v>0</v>
      </c>
      <c r="U67" s="12">
        <v>0</v>
      </c>
      <c r="V67" s="12">
        <v>0</v>
      </c>
      <c r="W67" s="12">
        <v>0</v>
      </c>
      <c r="X67" s="14" t="str">
        <f t="shared" ref="X67:X130" si="1">IF(COUNTIF(T67:W67,"да")=0,"С",IF(COUNTIF(T67:W67,"да")=1,"В","А"))</f>
        <v>С</v>
      </c>
      <c r="Y67" s="269">
        <f>Таблица1[[#This Row],[ID_intellix]]</f>
        <v>5499</v>
      </c>
      <c r="Z67" s="269" t="s">
        <v>122</v>
      </c>
      <c r="AA67" s="145">
        <f>IF(OR(Таблица1[[#This Row],[CARDIO_report]]&lt;&gt;0,Таблица1[[#This Row],[AI COMBO_report]]&lt;&gt;0,Таблица1[[#This Row],[OTC_report]]&lt;&gt;0),1,0)</f>
        <v>0</v>
      </c>
      <c r="AB67" s="60" t="s">
        <v>1124</v>
      </c>
      <c r="AC67" s="60" t="s">
        <v>1124</v>
      </c>
      <c r="AD67" s="60" t="s">
        <v>1124</v>
      </c>
      <c r="AE67" s="60" t="s">
        <v>1124</v>
      </c>
      <c r="AF67" s="60"/>
      <c r="AG67" s="60" t="s">
        <v>1124</v>
      </c>
      <c r="AH67" s="60" t="s">
        <v>1124</v>
      </c>
      <c r="AI67" s="60" t="s">
        <v>1124</v>
      </c>
      <c r="AJ67" s="60" t="s">
        <v>1124</v>
      </c>
      <c r="AK67" s="60" t="s">
        <v>1124</v>
      </c>
      <c r="AL67" s="60" t="s">
        <v>1124</v>
      </c>
      <c r="AM67" s="60" t="s">
        <v>1124</v>
      </c>
      <c r="AN67" s="60" t="s">
        <v>1124</v>
      </c>
      <c r="AO67" s="60"/>
      <c r="AP67" s="35" t="s">
        <v>1825</v>
      </c>
      <c r="AQ67" s="377">
        <v>0</v>
      </c>
      <c r="AR67" s="378">
        <v>0</v>
      </c>
      <c r="AS67" s="377">
        <v>0</v>
      </c>
      <c r="AT67" s="378">
        <v>0</v>
      </c>
      <c r="AU67" s="377">
        <v>0</v>
      </c>
      <c r="AV67" s="377">
        <v>0</v>
      </c>
      <c r="AW67" s="377">
        <v>0</v>
      </c>
      <c r="AX67">
        <v>0</v>
      </c>
      <c r="AY67">
        <v>0</v>
      </c>
    </row>
    <row r="68" spans="1:51" ht="15" hidden="1" customHeight="1" x14ac:dyDescent="0.2">
      <c r="A68" s="46">
        <v>7672</v>
      </c>
      <c r="B68" s="258" t="s">
        <v>2594</v>
      </c>
      <c r="C68" t="s">
        <v>1119</v>
      </c>
      <c r="D68" t="s">
        <v>1211</v>
      </c>
      <c r="E68" t="s">
        <v>2504</v>
      </c>
      <c r="F68" s="29" t="s">
        <v>2557</v>
      </c>
      <c r="G68" s="396">
        <v>1</v>
      </c>
      <c r="H68" t="s">
        <v>2558</v>
      </c>
      <c r="I68">
        <v>0</v>
      </c>
      <c r="J68" t="s">
        <v>2595</v>
      </c>
      <c r="K68" t="s">
        <v>629</v>
      </c>
      <c r="L68" t="s">
        <v>2596</v>
      </c>
      <c r="M68">
        <v>0</v>
      </c>
      <c r="N68" s="34">
        <v>0</v>
      </c>
      <c r="O68" s="34"/>
      <c r="P68" s="34"/>
      <c r="Q68" s="34"/>
      <c r="R68" s="34"/>
      <c r="S68" s="48" t="s">
        <v>1123</v>
      </c>
      <c r="T68" s="13" t="s">
        <v>122</v>
      </c>
      <c r="U68" s="12" t="s">
        <v>122</v>
      </c>
      <c r="V68" s="12" t="s">
        <v>122</v>
      </c>
      <c r="W68" s="12" t="s">
        <v>1863</v>
      </c>
      <c r="X68" s="14" t="str">
        <f t="shared" si="1"/>
        <v>В</v>
      </c>
      <c r="Y68" s="269">
        <f>Таблица1[[#This Row],[ID_intellix]]</f>
        <v>7672</v>
      </c>
      <c r="Z68" s="269" t="s">
        <v>122</v>
      </c>
      <c r="AA68" s="145">
        <f>IF(OR(Таблица1[[#This Row],[CARDIO_report]]&lt;&gt;0,Таблица1[[#This Row],[AI COMBO_report]]&lt;&gt;0,Таблица1[[#This Row],[OTC_report]]&lt;&gt;0),1,0)</f>
        <v>0</v>
      </c>
      <c r="AB68" s="60" t="s">
        <v>1124</v>
      </c>
      <c r="AC68" s="60" t="s">
        <v>1124</v>
      </c>
      <c r="AD68" s="60" t="s">
        <v>1124</v>
      </c>
      <c r="AE68" s="60"/>
      <c r="AF68" s="60"/>
      <c r="AG68" t="s">
        <v>1437</v>
      </c>
      <c r="AH68">
        <v>21</v>
      </c>
      <c r="AI68" t="s">
        <v>1145</v>
      </c>
      <c r="AJ68">
        <v>51</v>
      </c>
      <c r="AK68" t="s">
        <v>1145</v>
      </c>
      <c r="AL68">
        <v>63</v>
      </c>
      <c r="AM68" t="s">
        <v>1145</v>
      </c>
      <c r="AN68">
        <v>62</v>
      </c>
      <c r="AO68"/>
      <c r="AP68" s="35" t="s">
        <v>1857</v>
      </c>
      <c r="AQ68" s="377">
        <v>0</v>
      </c>
      <c r="AR68" s="378">
        <v>0</v>
      </c>
      <c r="AS68" s="377">
        <v>0</v>
      </c>
      <c r="AT68" s="378">
        <v>0</v>
      </c>
      <c r="AU68">
        <v>0</v>
      </c>
      <c r="AV68">
        <v>0</v>
      </c>
      <c r="AW68">
        <v>0</v>
      </c>
      <c r="AX68">
        <v>0</v>
      </c>
      <c r="AY68">
        <v>0</v>
      </c>
    </row>
    <row r="69" spans="1:51" ht="15" hidden="1" customHeight="1" x14ac:dyDescent="0.2">
      <c r="A69" s="46">
        <v>7761</v>
      </c>
      <c r="B69" s="258" t="s">
        <v>2597</v>
      </c>
      <c r="C69" t="s">
        <v>1119</v>
      </c>
      <c r="D69" t="s">
        <v>1211</v>
      </c>
      <c r="E69" t="s">
        <v>2504</v>
      </c>
      <c r="F69" s="29" t="s">
        <v>2598</v>
      </c>
      <c r="G69" s="396">
        <v>26</v>
      </c>
      <c r="H69" t="s">
        <v>1140</v>
      </c>
      <c r="I69">
        <v>0</v>
      </c>
      <c r="J69" t="s">
        <v>2599</v>
      </c>
      <c r="K69" t="s">
        <v>629</v>
      </c>
      <c r="L69" t="s">
        <v>2600</v>
      </c>
      <c r="M69">
        <v>0</v>
      </c>
      <c r="N69" s="34">
        <v>0</v>
      </c>
      <c r="O69" s="34"/>
      <c r="P69" s="34"/>
      <c r="Q69" s="34"/>
      <c r="R69" s="34"/>
      <c r="S69" s="48" t="s">
        <v>1123</v>
      </c>
      <c r="T69" s="13">
        <v>0</v>
      </c>
      <c r="U69" s="12">
        <v>0</v>
      </c>
      <c r="V69" s="12">
        <v>0</v>
      </c>
      <c r="W69" s="12">
        <v>0</v>
      </c>
      <c r="X69" s="14" t="str">
        <f t="shared" si="1"/>
        <v>С</v>
      </c>
      <c r="Y69" s="269">
        <f>Таблица1[[#This Row],[ID_intellix]]</f>
        <v>7761</v>
      </c>
      <c r="Z69" s="269" t="s">
        <v>122</v>
      </c>
      <c r="AA69" s="145">
        <f>IF(OR(Таблица1[[#This Row],[CARDIO_report]]&lt;&gt;0,Таблица1[[#This Row],[AI COMBO_report]]&lt;&gt;0,Таблица1[[#This Row],[OTC_report]]&lt;&gt;0),1,0)</f>
        <v>0</v>
      </c>
      <c r="AB69" s="60" t="s">
        <v>2601</v>
      </c>
      <c r="AC69" s="60" t="s">
        <v>2602</v>
      </c>
      <c r="AD69" s="60" t="s">
        <v>1124</v>
      </c>
      <c r="AE69" s="60"/>
      <c r="AF69" s="60"/>
      <c r="AG69" s="60" t="s">
        <v>1124</v>
      </c>
      <c r="AH69" s="60" t="s">
        <v>1124</v>
      </c>
      <c r="AI69" s="60" t="s">
        <v>1124</v>
      </c>
      <c r="AJ69" s="60" t="s">
        <v>1124</v>
      </c>
      <c r="AK69" s="60" t="s">
        <v>1124</v>
      </c>
      <c r="AL69" s="60" t="s">
        <v>1124</v>
      </c>
      <c r="AM69" s="60" t="s">
        <v>1124</v>
      </c>
      <c r="AN69" s="60" t="s">
        <v>1124</v>
      </c>
      <c r="AO69" s="60"/>
      <c r="AP69" s="35" t="s">
        <v>1825</v>
      </c>
      <c r="AQ69" s="377">
        <v>0</v>
      </c>
      <c r="AR69" s="378">
        <v>0</v>
      </c>
      <c r="AS69" s="377">
        <v>0</v>
      </c>
      <c r="AT69" s="378">
        <v>0</v>
      </c>
      <c r="AU69">
        <v>0</v>
      </c>
      <c r="AV69">
        <v>0</v>
      </c>
      <c r="AW69">
        <v>0</v>
      </c>
      <c r="AX69">
        <v>0</v>
      </c>
      <c r="AY69">
        <v>0</v>
      </c>
    </row>
    <row r="70" spans="1:51" ht="15" hidden="1" customHeight="1" x14ac:dyDescent="0.2">
      <c r="A70" s="46">
        <v>465</v>
      </c>
      <c r="B70" s="258" t="s">
        <v>2603</v>
      </c>
      <c r="C70" t="s">
        <v>1128</v>
      </c>
      <c r="D70" t="s">
        <v>1129</v>
      </c>
      <c r="E70" t="s">
        <v>2504</v>
      </c>
      <c r="F70" s="29" t="s">
        <v>2604</v>
      </c>
      <c r="G70" s="47">
        <v>5</v>
      </c>
      <c r="H70" t="s">
        <v>2563</v>
      </c>
      <c r="I70">
        <v>0</v>
      </c>
      <c r="J70" t="s">
        <v>2605</v>
      </c>
      <c r="K70" t="s">
        <v>164</v>
      </c>
      <c r="L70" t="s">
        <v>2606</v>
      </c>
      <c r="M70">
        <v>0</v>
      </c>
      <c r="N70" s="34">
        <v>0</v>
      </c>
      <c r="O70" s="34"/>
      <c r="P70" s="34"/>
      <c r="Q70" s="34"/>
      <c r="R70" s="34"/>
      <c r="S70" s="48" t="s">
        <v>1123</v>
      </c>
      <c r="T70" s="13">
        <v>0</v>
      </c>
      <c r="U70" s="12">
        <v>0</v>
      </c>
      <c r="V70" s="12">
        <v>0</v>
      </c>
      <c r="W70" s="12">
        <v>0</v>
      </c>
      <c r="X70" s="14" t="str">
        <f t="shared" si="1"/>
        <v>С</v>
      </c>
      <c r="Y70" s="269">
        <f>Таблица1[[#This Row],[ID_intellix]]</f>
        <v>465</v>
      </c>
      <c r="Z70" s="269" t="s">
        <v>122</v>
      </c>
      <c r="AA70" s="145">
        <f>IF(OR(Таблица1[[#This Row],[CARDIO_report]]&lt;&gt;0,Таблица1[[#This Row],[AI COMBO_report]]&lt;&gt;0,Таблица1[[#This Row],[OTC_report]]&lt;&gt;0),1,0)</f>
        <v>0</v>
      </c>
      <c r="AG70" s="60" t="s">
        <v>1124</v>
      </c>
      <c r="AH70" s="60" t="s">
        <v>1124</v>
      </c>
      <c r="AI70" s="60" t="s">
        <v>1124</v>
      </c>
      <c r="AJ70" s="60" t="s">
        <v>1124</v>
      </c>
      <c r="AK70" s="60" t="s">
        <v>1124</v>
      </c>
      <c r="AL70" s="60" t="s">
        <v>1124</v>
      </c>
      <c r="AM70" s="60" t="s">
        <v>1124</v>
      </c>
      <c r="AN70" s="60" t="s">
        <v>1124</v>
      </c>
      <c r="AO70" s="60"/>
      <c r="AP70" s="35" t="s">
        <v>1857</v>
      </c>
      <c r="AQ70" s="377">
        <v>0</v>
      </c>
      <c r="AR70" s="378">
        <v>0</v>
      </c>
      <c r="AS70" s="377">
        <v>0</v>
      </c>
      <c r="AT70" s="378">
        <v>0</v>
      </c>
      <c r="AU70">
        <v>0</v>
      </c>
      <c r="AV70">
        <v>0</v>
      </c>
      <c r="AW70">
        <v>0</v>
      </c>
      <c r="AX70">
        <v>0</v>
      </c>
      <c r="AY70">
        <v>0</v>
      </c>
    </row>
    <row r="71" spans="1:51" ht="15" hidden="1" customHeight="1" x14ac:dyDescent="0.2">
      <c r="A71" s="46">
        <v>777</v>
      </c>
      <c r="B71" s="258" t="s">
        <v>2607</v>
      </c>
      <c r="C71" t="s">
        <v>1128</v>
      </c>
      <c r="D71" t="s">
        <v>1237</v>
      </c>
      <c r="E71" t="s">
        <v>2504</v>
      </c>
      <c r="F71" s="29" t="s">
        <v>2608</v>
      </c>
      <c r="G71" s="47" t="s">
        <v>2609</v>
      </c>
      <c r="H71" t="s">
        <v>2610</v>
      </c>
      <c r="I71">
        <v>0</v>
      </c>
      <c r="J71" t="s">
        <v>2611</v>
      </c>
      <c r="K71" t="s">
        <v>164</v>
      </c>
      <c r="L71" t="s">
        <v>2612</v>
      </c>
      <c r="M71">
        <v>0</v>
      </c>
      <c r="N71" s="34">
        <v>0</v>
      </c>
      <c r="O71" s="34"/>
      <c r="P71" s="34"/>
      <c r="Q71" s="34"/>
      <c r="R71" s="34" t="s">
        <v>2613</v>
      </c>
      <c r="S71" s="48" t="s">
        <v>1123</v>
      </c>
      <c r="T71" s="13" t="s">
        <v>122</v>
      </c>
      <c r="U71" s="12" t="s">
        <v>122</v>
      </c>
      <c r="V71" s="12" t="s">
        <v>122</v>
      </c>
      <c r="W71" s="12" t="s">
        <v>122</v>
      </c>
      <c r="X71" s="14" t="str">
        <f t="shared" si="1"/>
        <v>С</v>
      </c>
      <c r="Y71" s="269">
        <f>Таблица1[[#This Row],[ID_intellix]]</f>
        <v>777</v>
      </c>
      <c r="Z71" s="269" t="s">
        <v>122</v>
      </c>
      <c r="AA71" s="145">
        <f>IF(OR(Таблица1[[#This Row],[CARDIO_report]]&lt;&gt;0,Таблица1[[#This Row],[AI COMBO_report]]&lt;&gt;0,Таблица1[[#This Row],[OTC_report]]&lt;&gt;0),1,0)</f>
        <v>1</v>
      </c>
      <c r="AB71" s="60" t="s">
        <v>1124</v>
      </c>
      <c r="AC71" s="60" t="s">
        <v>1124</v>
      </c>
      <c r="AD71" s="60" t="s">
        <v>1124</v>
      </c>
      <c r="AE71" s="60"/>
      <c r="AF71" s="60"/>
      <c r="AG71" t="s">
        <v>1414</v>
      </c>
      <c r="AH71">
        <v>196</v>
      </c>
      <c r="AI71" t="s">
        <v>1414</v>
      </c>
      <c r="AJ71">
        <v>213</v>
      </c>
      <c r="AK71" t="s">
        <v>1414</v>
      </c>
      <c r="AL71">
        <v>133</v>
      </c>
      <c r="AM71" t="s">
        <v>1414</v>
      </c>
      <c r="AN71">
        <v>198</v>
      </c>
      <c r="AO71"/>
      <c r="AP71" s="35" t="s">
        <v>1917</v>
      </c>
      <c r="AQ71" s="377">
        <v>0</v>
      </c>
      <c r="AR71" s="378">
        <v>0</v>
      </c>
      <c r="AS71" s="377">
        <v>0</v>
      </c>
      <c r="AT71" s="378">
        <v>0</v>
      </c>
      <c r="AU71">
        <v>0</v>
      </c>
      <c r="AV71">
        <v>0</v>
      </c>
      <c r="AW71">
        <v>0</v>
      </c>
      <c r="AX71">
        <v>0</v>
      </c>
      <c r="AY71">
        <v>0</v>
      </c>
    </row>
    <row r="72" spans="1:51" ht="15" hidden="1" customHeight="1" x14ac:dyDescent="0.2">
      <c r="A72" s="46">
        <v>1468</v>
      </c>
      <c r="B72" s="258" t="s">
        <v>1889</v>
      </c>
      <c r="C72" t="s">
        <v>1128</v>
      </c>
      <c r="D72" t="s">
        <v>1237</v>
      </c>
      <c r="E72" t="s">
        <v>1821</v>
      </c>
      <c r="F72" s="29" t="s">
        <v>1844</v>
      </c>
      <c r="G72" s="47">
        <v>205</v>
      </c>
      <c r="H72" t="s">
        <v>1844</v>
      </c>
      <c r="I72">
        <v>0</v>
      </c>
      <c r="J72" t="s">
        <v>1890</v>
      </c>
      <c r="K72" t="s">
        <v>164</v>
      </c>
      <c r="L72" t="s">
        <v>1891</v>
      </c>
      <c r="M72">
        <v>0</v>
      </c>
      <c r="N72" s="34">
        <v>0</v>
      </c>
      <c r="O72" s="34"/>
      <c r="P72" s="34"/>
      <c r="Q72" s="34"/>
      <c r="R72" s="34"/>
      <c r="S72" s="48" t="s">
        <v>1123</v>
      </c>
      <c r="T72" s="13">
        <v>0</v>
      </c>
      <c r="U72" s="12">
        <v>0</v>
      </c>
      <c r="V72" s="12">
        <v>0</v>
      </c>
      <c r="W72" s="12">
        <v>0</v>
      </c>
      <c r="X72" s="14" t="str">
        <f t="shared" si="1"/>
        <v>С</v>
      </c>
      <c r="Y72" s="269">
        <f>Таблица1[[#This Row],[ID_intellix]]</f>
        <v>1468</v>
      </c>
      <c r="Z72" s="269" t="s">
        <v>122</v>
      </c>
      <c r="AA72" s="145">
        <f>IF(OR(Таблица1[[#This Row],[CARDIO_report]]&lt;&gt;0,Таблица1[[#This Row],[AI COMBO_report]]&lt;&gt;0,Таблица1[[#This Row],[OTC_report]]&lt;&gt;0),1,0)</f>
        <v>0</v>
      </c>
      <c r="AB72" s="60" t="s">
        <v>1124</v>
      </c>
      <c r="AC72" s="60" t="s">
        <v>1124</v>
      </c>
      <c r="AD72" s="60" t="s">
        <v>1124</v>
      </c>
      <c r="AE72" s="60"/>
      <c r="AF72" s="60"/>
      <c r="AG72" s="60" t="s">
        <v>1124</v>
      </c>
      <c r="AH72" s="60" t="s">
        <v>1124</v>
      </c>
      <c r="AI72" s="60" t="s">
        <v>1124</v>
      </c>
      <c r="AJ72" s="60" t="s">
        <v>1124</v>
      </c>
      <c r="AK72" s="60" t="s">
        <v>1124</v>
      </c>
      <c r="AL72" s="60" t="s">
        <v>1124</v>
      </c>
      <c r="AM72" s="60" t="s">
        <v>1124</v>
      </c>
      <c r="AN72" s="60" t="s">
        <v>1124</v>
      </c>
      <c r="AO72" s="60"/>
      <c r="AP72" s="35" t="s">
        <v>1825</v>
      </c>
      <c r="AQ72" s="377">
        <v>0</v>
      </c>
      <c r="AR72" s="378">
        <v>0</v>
      </c>
      <c r="AS72" s="377">
        <v>0</v>
      </c>
      <c r="AT72" s="378">
        <v>0</v>
      </c>
      <c r="AU72">
        <v>0</v>
      </c>
      <c r="AV72">
        <v>0</v>
      </c>
      <c r="AW72">
        <v>0</v>
      </c>
      <c r="AX72">
        <v>0</v>
      </c>
      <c r="AY72">
        <v>0</v>
      </c>
    </row>
    <row r="73" spans="1:51" ht="15" hidden="1" customHeight="1" x14ac:dyDescent="0.2">
      <c r="A73" s="46">
        <v>1472</v>
      </c>
      <c r="B73" s="258" t="s">
        <v>1892</v>
      </c>
      <c r="C73" t="s">
        <v>1128</v>
      </c>
      <c r="D73" t="s">
        <v>1129</v>
      </c>
      <c r="E73" t="s">
        <v>1821</v>
      </c>
      <c r="F73" s="29" t="s">
        <v>1844</v>
      </c>
      <c r="G73" s="47">
        <v>271</v>
      </c>
      <c r="H73" t="s">
        <v>1844</v>
      </c>
      <c r="I73">
        <v>0</v>
      </c>
      <c r="J73" t="s">
        <v>1893</v>
      </c>
      <c r="K73" t="s">
        <v>164</v>
      </c>
      <c r="L73" t="s">
        <v>1894</v>
      </c>
      <c r="M73">
        <v>0</v>
      </c>
      <c r="N73" s="34">
        <v>0</v>
      </c>
      <c r="O73" s="34"/>
      <c r="P73" s="34"/>
      <c r="Q73" s="34"/>
      <c r="R73" s="34"/>
      <c r="S73" s="48" t="s">
        <v>1123</v>
      </c>
      <c r="T73" s="13">
        <v>0</v>
      </c>
      <c r="U73" s="12">
        <v>0</v>
      </c>
      <c r="V73" s="12">
        <v>0</v>
      </c>
      <c r="W73" s="12">
        <v>0</v>
      </c>
      <c r="X73" s="14" t="str">
        <f t="shared" si="1"/>
        <v>С</v>
      </c>
      <c r="Y73" s="269">
        <f>Таблица1[[#This Row],[ID_intellix]]</f>
        <v>1472</v>
      </c>
      <c r="Z73" s="269" t="s">
        <v>122</v>
      </c>
      <c r="AA73" s="145">
        <f>IF(OR(Таблица1[[#This Row],[CARDIO_report]]&lt;&gt;0,Таблица1[[#This Row],[AI COMBO_report]]&lt;&gt;0,Таблица1[[#This Row],[OTC_report]]&lt;&gt;0),1,0)</f>
        <v>0</v>
      </c>
      <c r="AG73" s="60" t="s">
        <v>1124</v>
      </c>
      <c r="AH73" s="60" t="s">
        <v>1124</v>
      </c>
      <c r="AI73" s="60" t="s">
        <v>1124</v>
      </c>
      <c r="AJ73" s="60" t="s">
        <v>1124</v>
      </c>
      <c r="AK73" s="60" t="s">
        <v>1124</v>
      </c>
      <c r="AL73" s="60" t="s">
        <v>1124</v>
      </c>
      <c r="AM73" s="60" t="s">
        <v>1124</v>
      </c>
      <c r="AN73" s="60" t="s">
        <v>1124</v>
      </c>
      <c r="AO73" s="60"/>
      <c r="AP73" s="35" t="s">
        <v>1825</v>
      </c>
      <c r="AQ73" s="377">
        <v>0</v>
      </c>
      <c r="AR73" s="378">
        <v>0</v>
      </c>
      <c r="AS73" s="377">
        <v>0</v>
      </c>
      <c r="AT73" s="378">
        <v>0</v>
      </c>
      <c r="AU73">
        <v>0</v>
      </c>
      <c r="AV73">
        <v>0</v>
      </c>
      <c r="AW73">
        <v>0</v>
      </c>
      <c r="AX73">
        <v>0</v>
      </c>
      <c r="AY73">
        <v>0</v>
      </c>
    </row>
    <row r="74" spans="1:51" ht="15" hidden="1" customHeight="1" x14ac:dyDescent="0.2">
      <c r="A74" s="46">
        <v>1481</v>
      </c>
      <c r="B74" s="258" t="s">
        <v>1895</v>
      </c>
      <c r="C74" t="s">
        <v>1128</v>
      </c>
      <c r="D74" t="s">
        <v>1134</v>
      </c>
      <c r="E74" t="s">
        <v>1821</v>
      </c>
      <c r="F74" s="29" t="s">
        <v>1844</v>
      </c>
      <c r="G74" s="47">
        <v>56</v>
      </c>
      <c r="H74" t="s">
        <v>1844</v>
      </c>
      <c r="I74">
        <v>0</v>
      </c>
      <c r="J74" t="s">
        <v>1896</v>
      </c>
      <c r="K74" t="s">
        <v>164</v>
      </c>
      <c r="L74" t="s">
        <v>1897</v>
      </c>
      <c r="M74">
        <v>0</v>
      </c>
      <c r="N74" s="34">
        <v>0</v>
      </c>
      <c r="O74" s="34"/>
      <c r="P74" s="34"/>
      <c r="Q74" s="34"/>
      <c r="R74" s="34"/>
      <c r="S74" s="48" t="s">
        <v>1123</v>
      </c>
      <c r="T74" s="13">
        <v>0</v>
      </c>
      <c r="U74" s="12">
        <v>0</v>
      </c>
      <c r="V74" s="12">
        <v>0</v>
      </c>
      <c r="W74" s="12">
        <v>0</v>
      </c>
      <c r="X74" s="14" t="str">
        <f t="shared" si="1"/>
        <v>С</v>
      </c>
      <c r="Y74" s="269">
        <f>Таблица1[[#This Row],[ID_intellix]]</f>
        <v>1481</v>
      </c>
      <c r="Z74" s="269" t="s">
        <v>122</v>
      </c>
      <c r="AA74" s="145">
        <f>IF(OR(Таблица1[[#This Row],[CARDIO_report]]&lt;&gt;0,Таблица1[[#This Row],[AI COMBO_report]]&lt;&gt;0,Таблица1[[#This Row],[OTC_report]]&lt;&gt;0),1,0)</f>
        <v>0</v>
      </c>
      <c r="AG74" s="60" t="s">
        <v>1124</v>
      </c>
      <c r="AH74" s="60" t="s">
        <v>1124</v>
      </c>
      <c r="AI74" s="60" t="s">
        <v>1124</v>
      </c>
      <c r="AJ74" s="60" t="s">
        <v>1124</v>
      </c>
      <c r="AK74" s="60" t="s">
        <v>1124</v>
      </c>
      <c r="AL74" s="60" t="s">
        <v>1124</v>
      </c>
      <c r="AM74" s="60" t="s">
        <v>1124</v>
      </c>
      <c r="AN74" s="60" t="s">
        <v>1124</v>
      </c>
      <c r="AO74" s="60"/>
      <c r="AP74" s="35" t="s">
        <v>1825</v>
      </c>
      <c r="AQ74" s="377">
        <v>0</v>
      </c>
      <c r="AR74" s="378">
        <v>0</v>
      </c>
      <c r="AS74" s="377">
        <v>0</v>
      </c>
      <c r="AT74" s="378">
        <v>0</v>
      </c>
      <c r="AU74">
        <v>0</v>
      </c>
      <c r="AV74">
        <v>0</v>
      </c>
      <c r="AW74">
        <v>0</v>
      </c>
      <c r="AX74">
        <v>0</v>
      </c>
      <c r="AY74">
        <v>0</v>
      </c>
    </row>
    <row r="75" spans="1:51" ht="15" hidden="1" customHeight="1" x14ac:dyDescent="0.2">
      <c r="A75" s="46">
        <v>1858</v>
      </c>
      <c r="B75" s="258" t="s">
        <v>2614</v>
      </c>
      <c r="C75" t="s">
        <v>1128</v>
      </c>
      <c r="D75" t="s">
        <v>1237</v>
      </c>
      <c r="E75" t="s">
        <v>2504</v>
      </c>
      <c r="F75" s="29" t="s">
        <v>2539</v>
      </c>
      <c r="G75" s="47">
        <v>49</v>
      </c>
      <c r="H75" t="s">
        <v>1149</v>
      </c>
      <c r="I75">
        <v>0</v>
      </c>
      <c r="J75" t="s">
        <v>2615</v>
      </c>
      <c r="K75" t="s">
        <v>164</v>
      </c>
      <c r="L75" t="s">
        <v>1239</v>
      </c>
      <c r="M75">
        <v>0</v>
      </c>
      <c r="N75" s="34">
        <v>0</v>
      </c>
      <c r="O75" s="34"/>
      <c r="P75" s="34">
        <v>0</v>
      </c>
      <c r="Q75" s="34"/>
      <c r="R75" s="34" t="s">
        <v>2082</v>
      </c>
      <c r="S75" s="48" t="s">
        <v>1123</v>
      </c>
      <c r="T75" s="13" t="s">
        <v>122</v>
      </c>
      <c r="U75" s="12" t="s">
        <v>122</v>
      </c>
      <c r="V75" s="12" t="s">
        <v>1863</v>
      </c>
      <c r="W75" s="12" t="s">
        <v>1863</v>
      </c>
      <c r="X75" s="14" t="str">
        <f t="shared" si="1"/>
        <v>А</v>
      </c>
      <c r="Y75" s="269">
        <f>Таблица1[[#This Row],[ID_intellix]]</f>
        <v>1858</v>
      </c>
      <c r="Z75" s="269" t="s">
        <v>122</v>
      </c>
      <c r="AA75" s="145">
        <f>IF(OR(Таблица1[[#This Row],[CARDIO_report]]&lt;&gt;0,Таблица1[[#This Row],[AI COMBO_report]]&lt;&gt;0,Таблица1[[#This Row],[OTC_report]]&lt;&gt;0),1,0)</f>
        <v>1</v>
      </c>
      <c r="AB75" s="60" t="s">
        <v>1124</v>
      </c>
      <c r="AC75" s="60" t="s">
        <v>1124</v>
      </c>
      <c r="AD75" s="60" t="s">
        <v>1124</v>
      </c>
      <c r="AE75" s="60"/>
      <c r="AF75" s="60"/>
      <c r="AG75" s="89" t="s">
        <v>1145</v>
      </c>
      <c r="AH75" s="89">
        <v>171</v>
      </c>
      <c r="AI75" s="89" t="s">
        <v>1145</v>
      </c>
      <c r="AJ75" s="89">
        <v>197</v>
      </c>
      <c r="AK75" s="89" t="s">
        <v>1437</v>
      </c>
      <c r="AL75" s="89">
        <v>4</v>
      </c>
      <c r="AM75" s="89" t="s">
        <v>1437</v>
      </c>
      <c r="AN75" s="89">
        <v>24</v>
      </c>
      <c r="AP75" s="35" t="s">
        <v>1857</v>
      </c>
      <c r="AQ75" s="377">
        <v>0</v>
      </c>
      <c r="AR75" s="378">
        <v>0</v>
      </c>
      <c r="AS75" s="377">
        <v>0</v>
      </c>
      <c r="AT75" s="378">
        <v>0</v>
      </c>
      <c r="AU75">
        <v>0</v>
      </c>
      <c r="AV75">
        <v>0</v>
      </c>
      <c r="AW75">
        <v>0</v>
      </c>
      <c r="AX75">
        <v>0</v>
      </c>
      <c r="AY75">
        <v>0</v>
      </c>
    </row>
    <row r="76" spans="1:51" ht="15" hidden="1" customHeight="1" x14ac:dyDescent="0.2">
      <c r="A76" s="46">
        <v>2168</v>
      </c>
      <c r="B76" s="258" t="s">
        <v>2616</v>
      </c>
      <c r="C76" t="s">
        <v>1128</v>
      </c>
      <c r="D76" t="s">
        <v>1237</v>
      </c>
      <c r="E76" t="s">
        <v>2504</v>
      </c>
      <c r="F76" s="29" t="s">
        <v>2617</v>
      </c>
      <c r="G76" s="47">
        <v>22</v>
      </c>
      <c r="H76" t="s">
        <v>2563</v>
      </c>
      <c r="I76">
        <v>0</v>
      </c>
      <c r="J76" t="s">
        <v>2618</v>
      </c>
      <c r="K76" t="s">
        <v>164</v>
      </c>
      <c r="L76" t="s">
        <v>2619</v>
      </c>
      <c r="M76">
        <v>0</v>
      </c>
      <c r="N76" s="34">
        <v>0</v>
      </c>
      <c r="O76" s="34"/>
      <c r="P76" s="34"/>
      <c r="Q76" s="34"/>
      <c r="R76" s="34"/>
      <c r="S76" s="48" t="s">
        <v>1123</v>
      </c>
      <c r="T76" s="13">
        <v>0</v>
      </c>
      <c r="U76" s="12">
        <v>0</v>
      </c>
      <c r="V76" s="12">
        <v>0</v>
      </c>
      <c r="W76" s="12">
        <v>0</v>
      </c>
      <c r="X76" s="14" t="str">
        <f t="shared" si="1"/>
        <v>С</v>
      </c>
      <c r="Y76" s="269">
        <f>Таблица1[[#This Row],[ID_intellix]]</f>
        <v>2168</v>
      </c>
      <c r="Z76" s="269" t="s">
        <v>122</v>
      </c>
      <c r="AA76" s="145">
        <f>IF(OR(Таблица1[[#This Row],[CARDIO_report]]&lt;&gt;0,Таблица1[[#This Row],[AI COMBO_report]]&lt;&gt;0,Таблица1[[#This Row],[OTC_report]]&lt;&gt;0),1,0)</f>
        <v>0</v>
      </c>
      <c r="AB76" s="60" t="s">
        <v>1124</v>
      </c>
      <c r="AC76" s="60" t="s">
        <v>1124</v>
      </c>
      <c r="AD76" s="60" t="s">
        <v>1124</v>
      </c>
      <c r="AE76" s="60"/>
      <c r="AF76" s="60"/>
      <c r="AG76" s="60" t="s">
        <v>1124</v>
      </c>
      <c r="AH76" s="60" t="s">
        <v>1124</v>
      </c>
      <c r="AI76" s="60" t="s">
        <v>1124</v>
      </c>
      <c r="AJ76" s="60" t="s">
        <v>1124</v>
      </c>
      <c r="AK76" s="60" t="s">
        <v>1124</v>
      </c>
      <c r="AL76" s="60" t="s">
        <v>1124</v>
      </c>
      <c r="AM76" s="60" t="s">
        <v>1124</v>
      </c>
      <c r="AN76" s="60" t="s">
        <v>1124</v>
      </c>
      <c r="AO76" s="60"/>
      <c r="AP76" s="35" t="s">
        <v>1825</v>
      </c>
      <c r="AQ76" s="377">
        <v>0</v>
      </c>
      <c r="AR76" s="378">
        <v>0</v>
      </c>
      <c r="AS76" s="377">
        <v>0</v>
      </c>
      <c r="AT76" s="378">
        <v>0</v>
      </c>
      <c r="AU76">
        <v>0</v>
      </c>
      <c r="AV76">
        <v>0</v>
      </c>
      <c r="AW76">
        <v>0</v>
      </c>
      <c r="AX76">
        <v>0</v>
      </c>
      <c r="AY76">
        <v>0</v>
      </c>
    </row>
    <row r="77" spans="1:51" ht="15" hidden="1" customHeight="1" x14ac:dyDescent="0.2">
      <c r="A77" s="46">
        <v>3104</v>
      </c>
      <c r="C77" t="s">
        <v>1128</v>
      </c>
      <c r="D77" t="s">
        <v>1134</v>
      </c>
      <c r="E77" t="s">
        <v>2504</v>
      </c>
      <c r="F77" s="29" t="s">
        <v>2620</v>
      </c>
      <c r="G77" s="47">
        <v>4</v>
      </c>
      <c r="H77" t="s">
        <v>1140</v>
      </c>
      <c r="I77">
        <v>0</v>
      </c>
      <c r="J77" t="s">
        <v>2621</v>
      </c>
      <c r="K77" t="s">
        <v>164</v>
      </c>
      <c r="L77" t="s">
        <v>2622</v>
      </c>
      <c r="M77">
        <v>0</v>
      </c>
      <c r="N77" s="34">
        <v>0</v>
      </c>
      <c r="O77" s="34"/>
      <c r="P77" s="34"/>
      <c r="Q77" s="34"/>
      <c r="R77" s="34"/>
      <c r="S77" s="48" t="s">
        <v>1123</v>
      </c>
      <c r="T77" s="13">
        <v>0</v>
      </c>
      <c r="U77" s="12">
        <v>0</v>
      </c>
      <c r="V77" s="12">
        <v>0</v>
      </c>
      <c r="W77" s="12">
        <v>0</v>
      </c>
      <c r="X77" s="14" t="str">
        <f t="shared" si="1"/>
        <v>С</v>
      </c>
      <c r="Y77" s="269">
        <f>Таблица1[[#This Row],[ID_intellix]]</f>
        <v>3104</v>
      </c>
      <c r="Z77" s="269" t="s">
        <v>122</v>
      </c>
      <c r="AA77" s="145">
        <f>IF(OR(Таблица1[[#This Row],[CARDIO_report]]&lt;&gt;0,Таблица1[[#This Row],[AI COMBO_report]]&lt;&gt;0,Таблица1[[#This Row],[OTC_report]]&lt;&gt;0),1,0)</f>
        <v>0</v>
      </c>
      <c r="AG77" s="60" t="s">
        <v>1124</v>
      </c>
      <c r="AH77" s="60" t="s">
        <v>1124</v>
      </c>
      <c r="AI77" s="60" t="s">
        <v>1124</v>
      </c>
      <c r="AJ77" s="60" t="s">
        <v>1124</v>
      </c>
      <c r="AK77" s="60" t="s">
        <v>1124</v>
      </c>
      <c r="AL77" s="60" t="s">
        <v>1124</v>
      </c>
      <c r="AM77" s="60" t="s">
        <v>1124</v>
      </c>
      <c r="AN77" s="60" t="s">
        <v>1124</v>
      </c>
      <c r="AO77" s="60"/>
      <c r="AP77" s="35" t="s">
        <v>1917</v>
      </c>
      <c r="AQ77" s="377">
        <v>0</v>
      </c>
      <c r="AR77" s="378">
        <v>0</v>
      </c>
      <c r="AS77" s="377">
        <v>0</v>
      </c>
      <c r="AT77" s="378">
        <v>0</v>
      </c>
      <c r="AU77">
        <v>0</v>
      </c>
      <c r="AV77">
        <v>0</v>
      </c>
      <c r="AW77">
        <v>0</v>
      </c>
      <c r="AX77">
        <v>0</v>
      </c>
      <c r="AY77">
        <v>0</v>
      </c>
    </row>
    <row r="78" spans="1:51" ht="15" hidden="1" customHeight="1" x14ac:dyDescent="0.2">
      <c r="A78" s="46">
        <v>3388</v>
      </c>
      <c r="C78" t="s">
        <v>1128</v>
      </c>
      <c r="D78" t="s">
        <v>1129</v>
      </c>
      <c r="E78" t="s">
        <v>1121</v>
      </c>
      <c r="F78" s="29" t="s">
        <v>1130</v>
      </c>
      <c r="G78" s="47" t="s">
        <v>1131</v>
      </c>
      <c r="H78" t="s">
        <v>1130</v>
      </c>
      <c r="I78">
        <v>0</v>
      </c>
      <c r="J78" t="s">
        <v>1132</v>
      </c>
      <c r="K78" t="s">
        <v>164</v>
      </c>
      <c r="L78" t="s">
        <v>1133</v>
      </c>
      <c r="N78" s="34">
        <v>0</v>
      </c>
      <c r="O78" s="34"/>
      <c r="P78" s="34"/>
      <c r="Q78" s="34"/>
      <c r="R78" s="34"/>
      <c r="S78" s="48" t="s">
        <v>1123</v>
      </c>
      <c r="T78" s="13" t="s">
        <v>122</v>
      </c>
      <c r="U78" s="12" t="s">
        <v>122</v>
      </c>
      <c r="V78" s="12" t="s">
        <v>122</v>
      </c>
      <c r="W78" s="12" t="s">
        <v>122</v>
      </c>
      <c r="X78" s="14" t="str">
        <f t="shared" si="1"/>
        <v>С</v>
      </c>
      <c r="Y78" s="269">
        <f>Таблица1[[#This Row],[ID_intellix]]</f>
        <v>3388</v>
      </c>
      <c r="Z78" s="269" t="s">
        <v>122</v>
      </c>
      <c r="AA78" s="145">
        <f>IF(OR(Таблица1[[#This Row],[CARDIO_report]]&lt;&gt;0,Таблица1[[#This Row],[AI COMBO_report]]&lt;&gt;0,Таблица1[[#This Row],[OTC_report]]&lt;&gt;0),1,0)</f>
        <v>0</v>
      </c>
      <c r="AB78" s="60" t="s">
        <v>1124</v>
      </c>
      <c r="AC78" s="60" t="s">
        <v>1124</v>
      </c>
      <c r="AD78" s="60" t="s">
        <v>1124</v>
      </c>
      <c r="AE78" s="60"/>
      <c r="AF78" s="60"/>
      <c r="AG78" s="60" t="s">
        <v>1124</v>
      </c>
      <c r="AH78" s="60" t="s">
        <v>1124</v>
      </c>
      <c r="AI78" s="60" t="s">
        <v>1124</v>
      </c>
      <c r="AJ78" s="60" t="s">
        <v>1124</v>
      </c>
      <c r="AK78" s="60" t="s">
        <v>1124</v>
      </c>
      <c r="AL78" s="60" t="s">
        <v>1124</v>
      </c>
      <c r="AM78" s="60" t="s">
        <v>1124</v>
      </c>
      <c r="AN78" s="60" t="s">
        <v>1124</v>
      </c>
      <c r="AO78" s="60"/>
      <c r="AP78" s="35">
        <v>0</v>
      </c>
      <c r="AQ78" s="377">
        <v>0</v>
      </c>
      <c r="AR78" s="378">
        <v>0</v>
      </c>
      <c r="AS78" s="377">
        <v>0</v>
      </c>
      <c r="AT78" s="378">
        <v>0</v>
      </c>
      <c r="AU78">
        <v>0</v>
      </c>
      <c r="AV78">
        <v>0</v>
      </c>
      <c r="AW78"/>
      <c r="AX78">
        <v>0</v>
      </c>
      <c r="AY78">
        <v>0</v>
      </c>
    </row>
    <row r="79" spans="1:51" ht="15" hidden="1" customHeight="1" x14ac:dyDescent="0.2">
      <c r="A79" s="46">
        <v>7658</v>
      </c>
      <c r="B79" s="258" t="s">
        <v>2623</v>
      </c>
      <c r="C79" t="s">
        <v>1128</v>
      </c>
      <c r="D79" t="s">
        <v>1129</v>
      </c>
      <c r="E79" t="s">
        <v>2504</v>
      </c>
      <c r="F79" s="29" t="s">
        <v>2584</v>
      </c>
      <c r="G79" s="47">
        <v>25</v>
      </c>
      <c r="H79" t="s">
        <v>1396</v>
      </c>
      <c r="I79">
        <v>0</v>
      </c>
      <c r="J79" t="s">
        <v>2624</v>
      </c>
      <c r="K79" t="s">
        <v>164</v>
      </c>
      <c r="L79" t="s">
        <v>2625</v>
      </c>
      <c r="M79">
        <v>0</v>
      </c>
      <c r="N79" s="34" t="s">
        <v>445</v>
      </c>
      <c r="O79" s="34"/>
      <c r="P79" s="34">
        <v>0</v>
      </c>
      <c r="Q79" s="34"/>
      <c r="R79" s="34" t="s">
        <v>2082</v>
      </c>
      <c r="S79" s="48" t="s">
        <v>1123</v>
      </c>
      <c r="T79" s="13" t="s">
        <v>1863</v>
      </c>
      <c r="U79" s="12" t="s">
        <v>122</v>
      </c>
      <c r="V79" s="12" t="s">
        <v>122</v>
      </c>
      <c r="W79" s="12" t="s">
        <v>1863</v>
      </c>
      <c r="X79" s="14" t="str">
        <f t="shared" si="1"/>
        <v>А</v>
      </c>
      <c r="Y79" s="269">
        <f>Таблица1[[#This Row],[ID_intellix]]</f>
        <v>7658</v>
      </c>
      <c r="Z79" s="269" t="s">
        <v>122</v>
      </c>
      <c r="AA79" s="145">
        <f>IF(OR(Таблица1[[#This Row],[CARDIO_report]]&lt;&gt;0,Таблица1[[#This Row],[AI COMBO_report]]&lt;&gt;0,Таблица1[[#This Row],[OTC_report]]&lt;&gt;0),1,0)</f>
        <v>1</v>
      </c>
      <c r="AB79" s="60" t="s">
        <v>1124</v>
      </c>
      <c r="AC79" s="60" t="s">
        <v>1124</v>
      </c>
      <c r="AD79" s="60" t="s">
        <v>1124</v>
      </c>
      <c r="AE79" s="60"/>
      <c r="AF79" s="60"/>
      <c r="AG79" s="89" t="s">
        <v>1437</v>
      </c>
      <c r="AH79" s="89">
        <v>78</v>
      </c>
      <c r="AI79" s="89" t="s">
        <v>1145</v>
      </c>
      <c r="AJ79" s="89">
        <v>95</v>
      </c>
      <c r="AK79" s="89" t="s">
        <v>1145</v>
      </c>
      <c r="AL79" s="89">
        <v>173</v>
      </c>
      <c r="AM79" s="89" t="s">
        <v>1145</v>
      </c>
      <c r="AN79" s="89">
        <v>174</v>
      </c>
      <c r="AP79" s="35" t="s">
        <v>1825</v>
      </c>
      <c r="AQ79" s="377">
        <v>0</v>
      </c>
      <c r="AR79" s="378">
        <v>0</v>
      </c>
      <c r="AS79" s="377">
        <v>0</v>
      </c>
      <c r="AT79" s="378">
        <v>0</v>
      </c>
      <c r="AU79">
        <v>0</v>
      </c>
      <c r="AV79">
        <v>0</v>
      </c>
      <c r="AW79">
        <v>0</v>
      </c>
      <c r="AX79">
        <v>0</v>
      </c>
      <c r="AY79">
        <v>0</v>
      </c>
    </row>
    <row r="80" spans="1:51" ht="15" hidden="1" customHeight="1" x14ac:dyDescent="0.2">
      <c r="A80" s="46">
        <v>25064</v>
      </c>
      <c r="B80" s="258" t="s">
        <v>1898</v>
      </c>
      <c r="C80" t="s">
        <v>1128</v>
      </c>
      <c r="D80" t="s">
        <v>1129</v>
      </c>
      <c r="E80" t="s">
        <v>1821</v>
      </c>
      <c r="F80" s="29" t="s">
        <v>1844</v>
      </c>
      <c r="G80" s="47">
        <v>15</v>
      </c>
      <c r="H80" t="s">
        <v>1844</v>
      </c>
      <c r="I80">
        <v>0</v>
      </c>
      <c r="J80" t="s">
        <v>1899</v>
      </c>
      <c r="K80" t="s">
        <v>164</v>
      </c>
      <c r="L80" t="s">
        <v>1900</v>
      </c>
      <c r="M80">
        <v>0</v>
      </c>
      <c r="N80" s="34">
        <v>0</v>
      </c>
      <c r="O80" s="34"/>
      <c r="P80" s="34"/>
      <c r="Q80" s="34"/>
      <c r="R80" s="34"/>
      <c r="S80" s="48" t="s">
        <v>1123</v>
      </c>
      <c r="T80" s="13">
        <v>0</v>
      </c>
      <c r="U80" s="12">
        <v>0</v>
      </c>
      <c r="V80" s="12">
        <v>0</v>
      </c>
      <c r="W80" s="12">
        <v>0</v>
      </c>
      <c r="X80" s="14" t="str">
        <f t="shared" si="1"/>
        <v>С</v>
      </c>
      <c r="Y80" s="269">
        <f>Таблица1[[#This Row],[ID_intellix]]</f>
        <v>25064</v>
      </c>
      <c r="Z80" s="269" t="s">
        <v>122</v>
      </c>
      <c r="AA80" s="145">
        <f>IF(OR(Таблица1[[#This Row],[CARDIO_report]]&lt;&gt;0,Таблица1[[#This Row],[AI COMBO_report]]&lt;&gt;0,Таблица1[[#This Row],[OTC_report]]&lt;&gt;0),1,0)</f>
        <v>0</v>
      </c>
      <c r="AG80" s="60" t="s">
        <v>1124</v>
      </c>
      <c r="AH80" s="60" t="s">
        <v>1124</v>
      </c>
      <c r="AI80" s="60" t="s">
        <v>1124</v>
      </c>
      <c r="AJ80" s="60" t="s">
        <v>1124</v>
      </c>
      <c r="AK80" s="60" t="s">
        <v>1124</v>
      </c>
      <c r="AL80" s="60" t="s">
        <v>1124</v>
      </c>
      <c r="AM80" s="60" t="s">
        <v>1124</v>
      </c>
      <c r="AN80" s="60" t="s">
        <v>1124</v>
      </c>
      <c r="AO80" s="60"/>
      <c r="AP80" s="35" t="s">
        <v>1825</v>
      </c>
      <c r="AQ80" s="377">
        <v>0</v>
      </c>
      <c r="AR80" s="378">
        <v>0</v>
      </c>
      <c r="AS80" s="377">
        <v>0</v>
      </c>
      <c r="AT80" s="378">
        <v>0</v>
      </c>
      <c r="AU80">
        <v>0</v>
      </c>
      <c r="AV80">
        <v>0</v>
      </c>
      <c r="AW80">
        <v>0</v>
      </c>
      <c r="AX80">
        <v>0</v>
      </c>
      <c r="AY80">
        <v>0</v>
      </c>
    </row>
    <row r="81" spans="1:51" ht="15" hidden="1" customHeight="1" x14ac:dyDescent="0.2">
      <c r="A81" s="46">
        <v>773</v>
      </c>
      <c r="B81" s="258" t="s">
        <v>2626</v>
      </c>
      <c r="C81" t="s">
        <v>1128</v>
      </c>
      <c r="D81" t="s">
        <v>1242</v>
      </c>
      <c r="E81" t="s">
        <v>2504</v>
      </c>
      <c r="F81" s="29" t="s">
        <v>2627</v>
      </c>
      <c r="G81" s="47" t="s">
        <v>2609</v>
      </c>
      <c r="H81" t="s">
        <v>2610</v>
      </c>
      <c r="I81">
        <v>0</v>
      </c>
      <c r="J81" t="s">
        <v>2628</v>
      </c>
      <c r="K81" t="s">
        <v>1244</v>
      </c>
      <c r="L81" t="s">
        <v>2629</v>
      </c>
      <c r="M81">
        <v>0</v>
      </c>
      <c r="N81" s="34">
        <v>0</v>
      </c>
      <c r="O81" s="34"/>
      <c r="P81" s="34"/>
      <c r="Q81" s="34"/>
      <c r="R81" s="34"/>
      <c r="S81" s="48" t="s">
        <v>1123</v>
      </c>
      <c r="T81" s="13">
        <v>0</v>
      </c>
      <c r="U81" s="12">
        <v>0</v>
      </c>
      <c r="V81" s="12">
        <v>0</v>
      </c>
      <c r="W81" s="12">
        <v>0</v>
      </c>
      <c r="X81" s="14" t="str">
        <f t="shared" si="1"/>
        <v>С</v>
      </c>
      <c r="Y81" s="269">
        <f>Таблица1[[#This Row],[ID_intellix]]</f>
        <v>773</v>
      </c>
      <c r="Z81" s="269" t="s">
        <v>122</v>
      </c>
      <c r="AA81" s="145">
        <f>IF(OR(Таблица1[[#This Row],[CARDIO_report]]&lt;&gt;0,Таблица1[[#This Row],[AI COMBO_report]]&lt;&gt;0,Таблица1[[#This Row],[OTC_report]]&lt;&gt;0),1,0)</f>
        <v>0</v>
      </c>
      <c r="AB81" s="60" t="s">
        <v>1124</v>
      </c>
      <c r="AC81" s="60" t="s">
        <v>1124</v>
      </c>
      <c r="AD81" s="60" t="s">
        <v>1124</v>
      </c>
      <c r="AE81" s="60"/>
      <c r="AF81" s="60"/>
      <c r="AG81" s="60" t="s">
        <v>1124</v>
      </c>
      <c r="AH81" s="60" t="s">
        <v>1124</v>
      </c>
      <c r="AI81" s="60" t="s">
        <v>1124</v>
      </c>
      <c r="AJ81" s="60" t="s">
        <v>1124</v>
      </c>
      <c r="AK81" s="60" t="s">
        <v>1124</v>
      </c>
      <c r="AL81" s="60" t="s">
        <v>1124</v>
      </c>
      <c r="AM81" s="60" t="s">
        <v>1124</v>
      </c>
      <c r="AN81" s="60" t="s">
        <v>1124</v>
      </c>
      <c r="AO81" s="60"/>
      <c r="AP81" s="35" t="s">
        <v>1857</v>
      </c>
      <c r="AQ81" s="377">
        <v>0</v>
      </c>
      <c r="AR81" s="378">
        <v>0</v>
      </c>
      <c r="AS81" s="377">
        <v>0</v>
      </c>
      <c r="AT81" s="378">
        <v>0</v>
      </c>
      <c r="AU81">
        <v>0</v>
      </c>
      <c r="AV81">
        <v>0</v>
      </c>
      <c r="AW81">
        <v>0</v>
      </c>
      <c r="AX81">
        <v>0</v>
      </c>
      <c r="AY81">
        <v>0</v>
      </c>
    </row>
    <row r="82" spans="1:51" ht="15" hidden="1" customHeight="1" x14ac:dyDescent="0.2">
      <c r="A82" s="46">
        <v>3293</v>
      </c>
      <c r="B82" s="258" t="s">
        <v>1901</v>
      </c>
      <c r="C82" t="s">
        <v>1128</v>
      </c>
      <c r="D82" t="s">
        <v>1242</v>
      </c>
      <c r="E82" t="s">
        <v>1821</v>
      </c>
      <c r="F82" s="29" t="s">
        <v>1844</v>
      </c>
      <c r="G82" s="47">
        <v>50</v>
      </c>
      <c r="H82" t="s">
        <v>1844</v>
      </c>
      <c r="I82">
        <v>0</v>
      </c>
      <c r="J82" t="s">
        <v>1902</v>
      </c>
      <c r="K82" t="s">
        <v>1244</v>
      </c>
      <c r="L82" s="2" t="s">
        <v>1903</v>
      </c>
      <c r="M82">
        <v>0</v>
      </c>
      <c r="N82" s="34">
        <v>0</v>
      </c>
      <c r="O82" s="34"/>
      <c r="P82" s="34"/>
      <c r="Q82" s="34"/>
      <c r="R82" s="34"/>
      <c r="S82" s="48" t="s">
        <v>1123</v>
      </c>
      <c r="T82" s="13">
        <v>0</v>
      </c>
      <c r="U82" s="12">
        <v>0</v>
      </c>
      <c r="V82" s="12">
        <v>0</v>
      </c>
      <c r="W82" s="12">
        <v>0</v>
      </c>
      <c r="X82" s="14" t="str">
        <f t="shared" si="1"/>
        <v>С</v>
      </c>
      <c r="Y82" s="269">
        <f>Таблица1[[#This Row],[ID_intellix]]</f>
        <v>3293</v>
      </c>
      <c r="Z82" s="269" t="s">
        <v>122</v>
      </c>
      <c r="AA82" s="145">
        <f>IF(OR(Таблица1[[#This Row],[CARDIO_report]]&lt;&gt;0,Таблица1[[#This Row],[AI COMBO_report]]&lt;&gt;0,Таблица1[[#This Row],[OTC_report]]&lt;&gt;0),1,0)</f>
        <v>0</v>
      </c>
      <c r="AG82" s="60" t="s">
        <v>1124</v>
      </c>
      <c r="AH82" s="60" t="s">
        <v>1124</v>
      </c>
      <c r="AI82" s="60" t="s">
        <v>1124</v>
      </c>
      <c r="AJ82" s="60" t="s">
        <v>1124</v>
      </c>
      <c r="AK82" s="60" t="s">
        <v>1124</v>
      </c>
      <c r="AL82" s="60" t="s">
        <v>1124</v>
      </c>
      <c r="AM82" s="60" t="s">
        <v>1124</v>
      </c>
      <c r="AN82" s="60" t="s">
        <v>1124</v>
      </c>
      <c r="AO82" s="60"/>
      <c r="AP82" s="35" t="s">
        <v>1825</v>
      </c>
      <c r="AQ82" s="377">
        <v>0</v>
      </c>
      <c r="AR82" s="378">
        <v>0</v>
      </c>
      <c r="AS82" s="377">
        <v>0</v>
      </c>
      <c r="AT82" s="378">
        <v>0</v>
      </c>
      <c r="AU82">
        <v>0</v>
      </c>
      <c r="AV82">
        <v>0</v>
      </c>
      <c r="AW82">
        <v>0</v>
      </c>
      <c r="AX82">
        <v>0</v>
      </c>
      <c r="AY82">
        <v>0</v>
      </c>
    </row>
    <row r="83" spans="1:51" ht="15" hidden="1" customHeight="1" x14ac:dyDescent="0.2">
      <c r="A83" s="46">
        <v>7408</v>
      </c>
      <c r="B83" s="258" t="s">
        <v>2630</v>
      </c>
      <c r="C83" t="s">
        <v>1128</v>
      </c>
      <c r="D83" t="s">
        <v>1242</v>
      </c>
      <c r="E83" t="s">
        <v>2504</v>
      </c>
      <c r="F83" s="29" t="s">
        <v>1844</v>
      </c>
      <c r="G83" s="53">
        <v>187</v>
      </c>
      <c r="H83" t="s">
        <v>1844</v>
      </c>
      <c r="I83">
        <v>0</v>
      </c>
      <c r="J83" t="s">
        <v>2631</v>
      </c>
      <c r="K83" t="s">
        <v>1244</v>
      </c>
      <c r="L83" t="s">
        <v>2632</v>
      </c>
      <c r="M83">
        <v>0</v>
      </c>
      <c r="N83" s="34">
        <v>0</v>
      </c>
      <c r="O83" s="34"/>
      <c r="P83" s="34"/>
      <c r="Q83" s="34"/>
      <c r="R83" s="34"/>
      <c r="S83" s="48" t="s">
        <v>1123</v>
      </c>
      <c r="T83" s="13">
        <v>0</v>
      </c>
      <c r="U83" s="12">
        <v>0</v>
      </c>
      <c r="V83" s="12">
        <v>0</v>
      </c>
      <c r="W83" s="12">
        <v>0</v>
      </c>
      <c r="X83" s="14" t="str">
        <f t="shared" si="1"/>
        <v>С</v>
      </c>
      <c r="Y83" s="269">
        <f>Таблица1[[#This Row],[ID_intellix]]</f>
        <v>7408</v>
      </c>
      <c r="Z83" s="269" t="s">
        <v>122</v>
      </c>
      <c r="AA83" s="145">
        <f>IF(OR(Таблица1[[#This Row],[CARDIO_report]]&lt;&gt;0,Таблица1[[#This Row],[AI COMBO_report]]&lt;&gt;0,Таблица1[[#This Row],[OTC_report]]&lt;&gt;0),1,0)</f>
        <v>0</v>
      </c>
      <c r="AB83" s="60" t="s">
        <v>1124</v>
      </c>
      <c r="AC83" s="60" t="s">
        <v>1124</v>
      </c>
      <c r="AD83" s="60" t="s">
        <v>1124</v>
      </c>
      <c r="AE83" s="60"/>
      <c r="AF83" s="60"/>
      <c r="AG83" s="60" t="s">
        <v>1124</v>
      </c>
      <c r="AH83" s="60" t="s">
        <v>1124</v>
      </c>
      <c r="AI83" s="60" t="s">
        <v>1124</v>
      </c>
      <c r="AJ83" s="60" t="s">
        <v>1124</v>
      </c>
      <c r="AK83" s="60" t="s">
        <v>1124</v>
      </c>
      <c r="AL83" s="60" t="s">
        <v>1124</v>
      </c>
      <c r="AM83" s="60" t="s">
        <v>1124</v>
      </c>
      <c r="AN83" s="60" t="s">
        <v>1124</v>
      </c>
      <c r="AO83" s="60"/>
      <c r="AP83" s="35" t="s">
        <v>1825</v>
      </c>
      <c r="AQ83" s="377">
        <v>0</v>
      </c>
      <c r="AR83" s="378">
        <v>0</v>
      </c>
      <c r="AS83" s="377">
        <v>0</v>
      </c>
      <c r="AT83" s="378">
        <v>0</v>
      </c>
      <c r="AU83">
        <v>0</v>
      </c>
      <c r="AV83">
        <v>0</v>
      </c>
      <c r="AW83">
        <v>0</v>
      </c>
      <c r="AX83">
        <v>0</v>
      </c>
      <c r="AY83">
        <v>0</v>
      </c>
    </row>
    <row r="84" spans="1:51" ht="15" hidden="1" customHeight="1" x14ac:dyDescent="0.2">
      <c r="A84" s="46">
        <v>25308</v>
      </c>
      <c r="C84" t="s">
        <v>1136</v>
      </c>
      <c r="D84" t="s">
        <v>2633</v>
      </c>
      <c r="E84" t="s">
        <v>2504</v>
      </c>
      <c r="F84" s="29" t="s">
        <v>1139</v>
      </c>
      <c r="G84" s="47">
        <v>30</v>
      </c>
      <c r="H84" t="s">
        <v>1140</v>
      </c>
      <c r="I84">
        <v>0</v>
      </c>
      <c r="J84" t="s">
        <v>2634</v>
      </c>
      <c r="K84" t="s">
        <v>2633</v>
      </c>
      <c r="L84" t="s">
        <v>2635</v>
      </c>
      <c r="M84">
        <v>0</v>
      </c>
      <c r="N84" s="34">
        <v>0</v>
      </c>
      <c r="O84" s="34"/>
      <c r="P84" s="34"/>
      <c r="Q84" s="34"/>
      <c r="R84" s="34"/>
      <c r="S84" s="48" t="s">
        <v>1123</v>
      </c>
      <c r="T84" s="13">
        <v>0</v>
      </c>
      <c r="U84" s="12">
        <v>0</v>
      </c>
      <c r="V84" s="12">
        <v>0</v>
      </c>
      <c r="W84" s="12">
        <v>0</v>
      </c>
      <c r="X84" s="14" t="str">
        <f t="shared" si="1"/>
        <v>С</v>
      </c>
      <c r="Y84" s="269">
        <f>Таблица1[[#This Row],[ID_intellix]]</f>
        <v>25308</v>
      </c>
      <c r="Z84" s="269" t="s">
        <v>122</v>
      </c>
      <c r="AA84" s="145">
        <f>IF(OR(Таблица1[[#This Row],[CARDIO_report]]&lt;&gt;0,Таблица1[[#This Row],[AI COMBO_report]]&lt;&gt;0,Таблица1[[#This Row],[OTC_report]]&lt;&gt;0),1,0)</f>
        <v>0</v>
      </c>
      <c r="AG84" s="60" t="s">
        <v>1124</v>
      </c>
      <c r="AH84" s="60" t="s">
        <v>1124</v>
      </c>
      <c r="AI84" s="60" t="s">
        <v>1124</v>
      </c>
      <c r="AJ84" s="60" t="s">
        <v>1124</v>
      </c>
      <c r="AK84" s="60" t="s">
        <v>1124</v>
      </c>
      <c r="AL84" s="60" t="s">
        <v>1124</v>
      </c>
      <c r="AM84" s="60" t="s">
        <v>1124</v>
      </c>
      <c r="AN84" s="60" t="s">
        <v>1124</v>
      </c>
      <c r="AO84" s="60"/>
      <c r="AP84" s="35" t="s">
        <v>1825</v>
      </c>
      <c r="AQ84" s="377">
        <v>0</v>
      </c>
      <c r="AR84" s="378">
        <v>0</v>
      </c>
      <c r="AS84" s="377">
        <v>0</v>
      </c>
      <c r="AT84" s="378">
        <v>0</v>
      </c>
      <c r="AU84">
        <v>0</v>
      </c>
      <c r="AV84">
        <v>0</v>
      </c>
      <c r="AW84">
        <v>0</v>
      </c>
      <c r="AX84">
        <v>0</v>
      </c>
      <c r="AY84">
        <v>0</v>
      </c>
    </row>
    <row r="85" spans="1:51" ht="15" hidden="1" customHeight="1" x14ac:dyDescent="0.2">
      <c r="A85" s="46">
        <v>212</v>
      </c>
      <c r="B85" s="258" t="s">
        <v>2636</v>
      </c>
      <c r="C85" t="s">
        <v>1204</v>
      </c>
      <c r="D85" t="s">
        <v>1246</v>
      </c>
      <c r="E85" t="s">
        <v>2504</v>
      </c>
      <c r="F85" s="29" t="s">
        <v>2637</v>
      </c>
      <c r="G85" s="47">
        <v>5</v>
      </c>
      <c r="H85" t="s">
        <v>2637</v>
      </c>
      <c r="I85">
        <v>0</v>
      </c>
      <c r="J85" t="s">
        <v>2638</v>
      </c>
      <c r="K85" t="s">
        <v>269</v>
      </c>
      <c r="L85" t="s">
        <v>2639</v>
      </c>
      <c r="M85">
        <v>0</v>
      </c>
      <c r="N85" s="34">
        <v>0</v>
      </c>
      <c r="O85" s="34"/>
      <c r="P85" s="34"/>
      <c r="Q85" s="34"/>
      <c r="R85" s="34"/>
      <c r="S85" s="48" t="s">
        <v>1123</v>
      </c>
      <c r="T85" s="13" t="s">
        <v>122</v>
      </c>
      <c r="U85" s="12" t="s">
        <v>122</v>
      </c>
      <c r="V85" s="12" t="s">
        <v>122</v>
      </c>
      <c r="W85" s="12" t="s">
        <v>122</v>
      </c>
      <c r="X85" s="14" t="str">
        <f t="shared" si="1"/>
        <v>С</v>
      </c>
      <c r="Y85" s="269">
        <f>Таблица1[[#This Row],[ID_intellix]]</f>
        <v>212</v>
      </c>
      <c r="Z85" s="269" t="s">
        <v>122</v>
      </c>
      <c r="AA85" s="145">
        <f>IF(OR(Таблица1[[#This Row],[CARDIO_report]]&lt;&gt;0,Таблица1[[#This Row],[AI COMBO_report]]&lt;&gt;0,Таблица1[[#This Row],[OTC_report]]&lt;&gt;0),1,0)</f>
        <v>0</v>
      </c>
      <c r="AB85" s="60" t="s">
        <v>1124</v>
      </c>
      <c r="AC85" s="60" t="s">
        <v>1124</v>
      </c>
      <c r="AD85" s="60" t="s">
        <v>1124</v>
      </c>
      <c r="AE85" s="60"/>
      <c r="AF85" s="60"/>
      <c r="AG85" s="60" t="s">
        <v>1124</v>
      </c>
      <c r="AH85" s="60" t="s">
        <v>1124</v>
      </c>
      <c r="AI85" s="60" t="s">
        <v>1124</v>
      </c>
      <c r="AJ85" s="60" t="s">
        <v>1124</v>
      </c>
      <c r="AK85" s="60" t="s">
        <v>1124</v>
      </c>
      <c r="AL85" s="60" t="s">
        <v>1124</v>
      </c>
      <c r="AM85" s="60" t="s">
        <v>1124</v>
      </c>
      <c r="AN85" s="60" t="s">
        <v>1124</v>
      </c>
      <c r="AO85" s="60"/>
      <c r="AP85" s="35" t="s">
        <v>1825</v>
      </c>
      <c r="AQ85" s="377">
        <v>0</v>
      </c>
      <c r="AR85" s="378">
        <v>0</v>
      </c>
      <c r="AS85" s="377">
        <v>0</v>
      </c>
      <c r="AT85" s="378">
        <v>0</v>
      </c>
      <c r="AU85">
        <v>0</v>
      </c>
      <c r="AV85">
        <v>0</v>
      </c>
      <c r="AW85">
        <v>0</v>
      </c>
      <c r="AX85">
        <v>0</v>
      </c>
      <c r="AY85">
        <v>0</v>
      </c>
    </row>
    <row r="86" spans="1:51" ht="15" hidden="1" customHeight="1" x14ac:dyDescent="0.2">
      <c r="A86" s="46">
        <v>307</v>
      </c>
      <c r="B86" s="258" t="s">
        <v>2640</v>
      </c>
      <c r="C86" t="s">
        <v>1204</v>
      </c>
      <c r="D86" t="s">
        <v>1249</v>
      </c>
      <c r="E86" t="s">
        <v>2504</v>
      </c>
      <c r="F86" s="29" t="s">
        <v>2641</v>
      </c>
      <c r="G86" s="47">
        <v>2</v>
      </c>
      <c r="H86" t="s">
        <v>2641</v>
      </c>
      <c r="I86">
        <v>0</v>
      </c>
      <c r="J86" t="s">
        <v>2642</v>
      </c>
      <c r="K86" t="s">
        <v>269</v>
      </c>
      <c r="L86" t="s">
        <v>2643</v>
      </c>
      <c r="M86">
        <v>0</v>
      </c>
      <c r="N86" s="34">
        <v>0</v>
      </c>
      <c r="O86" s="34"/>
      <c r="P86" s="34"/>
      <c r="Q86" s="34"/>
      <c r="R86" s="34"/>
      <c r="S86" s="48" t="s">
        <v>1123</v>
      </c>
      <c r="T86" s="13" t="s">
        <v>1863</v>
      </c>
      <c r="U86" s="12" t="s">
        <v>122</v>
      </c>
      <c r="V86" s="12" t="s">
        <v>1863</v>
      </c>
      <c r="W86" s="12" t="s">
        <v>122</v>
      </c>
      <c r="X86" s="14" t="str">
        <f t="shared" si="1"/>
        <v>А</v>
      </c>
      <c r="Y86" s="269">
        <f>Таблица1[[#This Row],[ID_intellix]]</f>
        <v>307</v>
      </c>
      <c r="Z86" s="269" t="s">
        <v>122</v>
      </c>
      <c r="AA86" s="145">
        <f>IF(OR(Таблица1[[#This Row],[CARDIO_report]]&lt;&gt;0,Таблица1[[#This Row],[AI COMBO_report]]&lt;&gt;0,Таблица1[[#This Row],[OTC_report]]&lt;&gt;0),1,0)</f>
        <v>0</v>
      </c>
      <c r="AG86" s="60" t="s">
        <v>1124</v>
      </c>
      <c r="AH86" s="60" t="s">
        <v>1124</v>
      </c>
      <c r="AI86" s="60" t="s">
        <v>1124</v>
      </c>
      <c r="AJ86" s="60" t="s">
        <v>1124</v>
      </c>
      <c r="AK86" s="60" t="s">
        <v>1124</v>
      </c>
      <c r="AL86" s="60" t="s">
        <v>1124</v>
      </c>
      <c r="AM86" s="60" t="s">
        <v>1124</v>
      </c>
      <c r="AN86" s="60" t="s">
        <v>1124</v>
      </c>
      <c r="AO86" s="60"/>
      <c r="AP86" s="35" t="s">
        <v>1917</v>
      </c>
      <c r="AQ86" s="377">
        <v>0</v>
      </c>
      <c r="AR86" s="378">
        <v>0</v>
      </c>
      <c r="AS86" s="377">
        <v>0</v>
      </c>
      <c r="AT86" s="378">
        <v>0</v>
      </c>
      <c r="AU86">
        <v>0</v>
      </c>
      <c r="AV86">
        <v>0</v>
      </c>
      <c r="AW86">
        <v>0</v>
      </c>
      <c r="AX86">
        <v>0</v>
      </c>
      <c r="AY86">
        <v>0</v>
      </c>
    </row>
    <row r="87" spans="1:51" ht="15" hidden="1" customHeight="1" x14ac:dyDescent="0.2">
      <c r="A87" s="46">
        <v>532</v>
      </c>
      <c r="C87" t="s">
        <v>1204</v>
      </c>
      <c r="D87" t="s">
        <v>1252</v>
      </c>
      <c r="E87" t="s">
        <v>2504</v>
      </c>
      <c r="F87" s="29" t="s">
        <v>2644</v>
      </c>
      <c r="G87" s="47">
        <v>9</v>
      </c>
      <c r="H87" t="s">
        <v>2563</v>
      </c>
      <c r="I87">
        <v>0</v>
      </c>
      <c r="J87" t="s">
        <v>2645</v>
      </c>
      <c r="K87" t="s">
        <v>269</v>
      </c>
      <c r="L87" t="s">
        <v>2646</v>
      </c>
      <c r="M87">
        <v>0</v>
      </c>
      <c r="N87" s="34">
        <v>0</v>
      </c>
      <c r="O87" s="34"/>
      <c r="P87" s="34"/>
      <c r="Q87" s="34"/>
      <c r="R87" s="34"/>
      <c r="S87" s="48" t="s">
        <v>1123</v>
      </c>
      <c r="T87" s="13" t="s">
        <v>122</v>
      </c>
      <c r="U87" s="12" t="s">
        <v>122</v>
      </c>
      <c r="V87" s="12" t="s">
        <v>122</v>
      </c>
      <c r="W87" s="12" t="s">
        <v>122</v>
      </c>
      <c r="X87" s="14" t="str">
        <f t="shared" si="1"/>
        <v>С</v>
      </c>
      <c r="Y87" s="269">
        <f>Таблица1[[#This Row],[ID_intellix]]</f>
        <v>532</v>
      </c>
      <c r="Z87" s="269" t="s">
        <v>122</v>
      </c>
      <c r="AA87" s="145">
        <f>IF(OR(Таблица1[[#This Row],[CARDIO_report]]&lt;&gt;0,Таблица1[[#This Row],[AI COMBO_report]]&lt;&gt;0,Таблица1[[#This Row],[OTC_report]]&lt;&gt;0),1,0)</f>
        <v>0</v>
      </c>
      <c r="AG87" s="60" t="s">
        <v>1124</v>
      </c>
      <c r="AH87" s="60" t="s">
        <v>1124</v>
      </c>
      <c r="AI87" s="60" t="s">
        <v>1124</v>
      </c>
      <c r="AJ87" s="60" t="s">
        <v>1124</v>
      </c>
      <c r="AK87" s="60" t="s">
        <v>1124</v>
      </c>
      <c r="AL87" s="60" t="s">
        <v>1124</v>
      </c>
      <c r="AM87" s="60" t="s">
        <v>1124</v>
      </c>
      <c r="AN87" s="60" t="s">
        <v>1124</v>
      </c>
      <c r="AO87" s="60"/>
      <c r="AP87" s="35" t="s">
        <v>1825</v>
      </c>
      <c r="AQ87" s="377">
        <v>0</v>
      </c>
      <c r="AR87" s="378">
        <v>0</v>
      </c>
      <c r="AS87" s="377">
        <v>0</v>
      </c>
      <c r="AT87" s="378">
        <v>0</v>
      </c>
      <c r="AU87">
        <v>0</v>
      </c>
      <c r="AV87">
        <v>0</v>
      </c>
      <c r="AW87">
        <v>0</v>
      </c>
      <c r="AX87">
        <v>0</v>
      </c>
      <c r="AY87">
        <v>0</v>
      </c>
    </row>
    <row r="88" spans="1:51" ht="15" hidden="1" customHeight="1" x14ac:dyDescent="0.2">
      <c r="A88" s="46">
        <v>814</v>
      </c>
      <c r="B88" s="258" t="s">
        <v>1904</v>
      </c>
      <c r="C88" t="s">
        <v>1204</v>
      </c>
      <c r="D88" t="s">
        <v>1905</v>
      </c>
      <c r="E88" t="s">
        <v>1821</v>
      </c>
      <c r="F88" s="29" t="s">
        <v>1822</v>
      </c>
      <c r="G88" s="47">
        <v>102</v>
      </c>
      <c r="H88" t="s">
        <v>1822</v>
      </c>
      <c r="I88">
        <v>0</v>
      </c>
      <c r="J88" t="s">
        <v>1906</v>
      </c>
      <c r="K88" t="s">
        <v>269</v>
      </c>
      <c r="L88" t="s">
        <v>1907</v>
      </c>
      <c r="M88">
        <v>0</v>
      </c>
      <c r="N88" s="34">
        <v>0</v>
      </c>
      <c r="O88" s="34"/>
      <c r="P88" s="34"/>
      <c r="Q88" s="34"/>
      <c r="R88" s="34"/>
      <c r="S88" s="48" t="s">
        <v>1123</v>
      </c>
      <c r="T88" s="13" t="s">
        <v>122</v>
      </c>
      <c r="U88" s="12" t="s">
        <v>1863</v>
      </c>
      <c r="V88" s="12" t="s">
        <v>122</v>
      </c>
      <c r="W88" s="12" t="s">
        <v>122</v>
      </c>
      <c r="X88" s="14" t="str">
        <f t="shared" si="1"/>
        <v>В</v>
      </c>
      <c r="Y88" s="269">
        <f>Таблица1[[#This Row],[ID_intellix]]</f>
        <v>814</v>
      </c>
      <c r="Z88" s="269" t="s">
        <v>1863</v>
      </c>
      <c r="AA88" s="145">
        <f>IF(OR(Таблица1[[#This Row],[CARDIO_report]]&lt;&gt;0,Таблица1[[#This Row],[AI COMBO_report]]&lt;&gt;0,Таблица1[[#This Row],[OTC_report]]&lt;&gt;0),1,0)</f>
        <v>0</v>
      </c>
      <c r="AB88" s="60" t="s">
        <v>1124</v>
      </c>
      <c r="AC88" s="60" t="s">
        <v>1124</v>
      </c>
      <c r="AD88" s="60" t="s">
        <v>1124</v>
      </c>
      <c r="AE88" s="60"/>
      <c r="AF88" s="60"/>
      <c r="AG88" s="60" t="s">
        <v>1124</v>
      </c>
      <c r="AH88" s="60" t="s">
        <v>1124</v>
      </c>
      <c r="AI88" s="60" t="s">
        <v>1124</v>
      </c>
      <c r="AJ88" s="60" t="s">
        <v>1124</v>
      </c>
      <c r="AK88" s="60" t="s">
        <v>1124</v>
      </c>
      <c r="AL88" s="60" t="s">
        <v>1124</v>
      </c>
      <c r="AM88" s="60" t="s">
        <v>1124</v>
      </c>
      <c r="AN88" s="60" t="s">
        <v>1124</v>
      </c>
      <c r="AO88" s="60"/>
      <c r="AP88" s="35" t="s">
        <v>1857</v>
      </c>
      <c r="AQ88" s="377">
        <v>0</v>
      </c>
      <c r="AR88" s="378">
        <v>0</v>
      </c>
      <c r="AS88" s="377">
        <v>0</v>
      </c>
      <c r="AT88" s="378">
        <v>0</v>
      </c>
      <c r="AU88">
        <v>0</v>
      </c>
      <c r="AV88">
        <v>0</v>
      </c>
      <c r="AW88">
        <v>0</v>
      </c>
      <c r="AX88">
        <v>0</v>
      </c>
      <c r="AY88">
        <v>0</v>
      </c>
    </row>
    <row r="89" spans="1:51" ht="15" hidden="1" customHeight="1" x14ac:dyDescent="0.2">
      <c r="A89" s="46">
        <v>1910</v>
      </c>
      <c r="B89" s="258" t="s">
        <v>1908</v>
      </c>
      <c r="C89" t="s">
        <v>1204</v>
      </c>
      <c r="D89" t="s">
        <v>1909</v>
      </c>
      <c r="E89" t="s">
        <v>1821</v>
      </c>
      <c r="F89" s="29" t="s">
        <v>1822</v>
      </c>
      <c r="G89" s="47">
        <v>116</v>
      </c>
      <c r="H89" t="s">
        <v>1822</v>
      </c>
      <c r="I89">
        <v>0</v>
      </c>
      <c r="J89" t="s">
        <v>1910</v>
      </c>
      <c r="K89" t="s">
        <v>269</v>
      </c>
      <c r="L89" t="s">
        <v>1911</v>
      </c>
      <c r="M89">
        <v>0</v>
      </c>
      <c r="N89" s="34">
        <v>0</v>
      </c>
      <c r="O89" s="34"/>
      <c r="P89" s="34"/>
      <c r="Q89" s="34"/>
      <c r="R89" s="34"/>
      <c r="S89" s="48" t="s">
        <v>1123</v>
      </c>
      <c r="T89" s="13" t="s">
        <v>122</v>
      </c>
      <c r="U89" s="12" t="s">
        <v>1863</v>
      </c>
      <c r="V89" s="12" t="s">
        <v>122</v>
      </c>
      <c r="W89" s="12" t="s">
        <v>122</v>
      </c>
      <c r="X89" s="14" t="str">
        <f t="shared" si="1"/>
        <v>В</v>
      </c>
      <c r="Y89" s="269">
        <f>Таблица1[[#This Row],[ID_intellix]]</f>
        <v>1910</v>
      </c>
      <c r="Z89" s="269" t="s">
        <v>122</v>
      </c>
      <c r="AA89" s="145">
        <f>IF(OR(Таблица1[[#This Row],[CARDIO_report]]&lt;&gt;0,Таблица1[[#This Row],[AI COMBO_report]]&lt;&gt;0,Таблица1[[#This Row],[OTC_report]]&lt;&gt;0),1,0)</f>
        <v>0</v>
      </c>
      <c r="AB89" s="60" t="s">
        <v>1124</v>
      </c>
      <c r="AC89" s="60" t="s">
        <v>1124</v>
      </c>
      <c r="AD89" s="60" t="s">
        <v>1124</v>
      </c>
      <c r="AE89" s="60"/>
      <c r="AF89" s="60"/>
      <c r="AG89" s="60" t="s">
        <v>1124</v>
      </c>
      <c r="AH89" s="60" t="s">
        <v>1124</v>
      </c>
      <c r="AI89" s="60" t="s">
        <v>1124</v>
      </c>
      <c r="AJ89" s="60" t="s">
        <v>1124</v>
      </c>
      <c r="AK89" s="60" t="s">
        <v>1124</v>
      </c>
      <c r="AL89" s="60" t="s">
        <v>1124</v>
      </c>
      <c r="AM89" s="60" t="s">
        <v>1124</v>
      </c>
      <c r="AN89" s="60" t="s">
        <v>1124</v>
      </c>
      <c r="AO89" s="60"/>
      <c r="AP89" s="35" t="s">
        <v>1825</v>
      </c>
      <c r="AQ89" s="377">
        <v>0</v>
      </c>
      <c r="AR89" s="378">
        <v>0</v>
      </c>
      <c r="AS89" s="377">
        <v>0</v>
      </c>
      <c r="AT89" s="378">
        <v>0</v>
      </c>
      <c r="AU89">
        <v>0</v>
      </c>
      <c r="AV89">
        <v>0</v>
      </c>
      <c r="AW89">
        <v>0</v>
      </c>
      <c r="AX89">
        <v>0</v>
      </c>
      <c r="AY89">
        <v>0</v>
      </c>
    </row>
    <row r="90" spans="1:51" ht="15" hidden="1" customHeight="1" x14ac:dyDescent="0.2">
      <c r="A90" s="46">
        <v>1922</v>
      </c>
      <c r="B90" s="258" t="s">
        <v>1912</v>
      </c>
      <c r="C90" t="s">
        <v>1204</v>
      </c>
      <c r="D90" t="s">
        <v>1909</v>
      </c>
      <c r="E90" t="s">
        <v>1821</v>
      </c>
      <c r="F90" s="29" t="s">
        <v>1822</v>
      </c>
      <c r="G90" s="47">
        <v>162</v>
      </c>
      <c r="H90" t="s">
        <v>1822</v>
      </c>
      <c r="I90">
        <v>0</v>
      </c>
      <c r="J90" t="s">
        <v>1913</v>
      </c>
      <c r="K90" t="s">
        <v>269</v>
      </c>
      <c r="L90" t="s">
        <v>1914</v>
      </c>
      <c r="M90">
        <v>0</v>
      </c>
      <c r="N90" s="34">
        <v>0</v>
      </c>
      <c r="O90" s="34"/>
      <c r="P90" s="34"/>
      <c r="Q90" s="34"/>
      <c r="R90" s="34"/>
      <c r="S90" s="48" t="s">
        <v>1123</v>
      </c>
      <c r="T90" s="13">
        <v>0</v>
      </c>
      <c r="U90" s="12">
        <v>0</v>
      </c>
      <c r="V90" s="12">
        <v>0</v>
      </c>
      <c r="W90" s="12">
        <v>0</v>
      </c>
      <c r="X90" s="14" t="str">
        <f t="shared" si="1"/>
        <v>С</v>
      </c>
      <c r="Y90" s="269">
        <f>Таблица1[[#This Row],[ID_intellix]]</f>
        <v>1922</v>
      </c>
      <c r="Z90" s="269" t="s">
        <v>122</v>
      </c>
      <c r="AA90" s="145">
        <f>IF(OR(Таблица1[[#This Row],[CARDIO_report]]&lt;&gt;0,Таблица1[[#This Row],[AI COMBO_report]]&lt;&gt;0,Таблица1[[#This Row],[OTC_report]]&lt;&gt;0),1,0)</f>
        <v>0</v>
      </c>
      <c r="AG90" s="60" t="s">
        <v>1124</v>
      </c>
      <c r="AH90" s="60" t="s">
        <v>1124</v>
      </c>
      <c r="AI90" s="60" t="s">
        <v>1124</v>
      </c>
      <c r="AJ90" s="60" t="s">
        <v>1124</v>
      </c>
      <c r="AK90" s="60" t="s">
        <v>1124</v>
      </c>
      <c r="AL90" s="60" t="s">
        <v>1124</v>
      </c>
      <c r="AM90" s="60" t="s">
        <v>1124</v>
      </c>
      <c r="AN90" s="60" t="s">
        <v>1124</v>
      </c>
      <c r="AO90" s="60"/>
      <c r="AP90" s="35" t="s">
        <v>1825</v>
      </c>
      <c r="AQ90" s="377">
        <v>0</v>
      </c>
      <c r="AR90" s="378">
        <v>0</v>
      </c>
      <c r="AS90" s="377">
        <v>0</v>
      </c>
      <c r="AT90" s="378">
        <v>0</v>
      </c>
      <c r="AU90">
        <v>0</v>
      </c>
      <c r="AV90">
        <v>0</v>
      </c>
      <c r="AW90">
        <v>0</v>
      </c>
      <c r="AX90">
        <v>0</v>
      </c>
      <c r="AY90">
        <v>0</v>
      </c>
    </row>
    <row r="91" spans="1:51" ht="15" hidden="1" customHeight="1" x14ac:dyDescent="0.2">
      <c r="A91" s="46">
        <v>2750</v>
      </c>
      <c r="C91" t="s">
        <v>1204</v>
      </c>
      <c r="D91" t="s">
        <v>1246</v>
      </c>
      <c r="E91" t="s">
        <v>1821</v>
      </c>
      <c r="F91" s="29" t="s">
        <v>1822</v>
      </c>
      <c r="G91" s="47">
        <v>274</v>
      </c>
      <c r="H91" t="s">
        <v>1822</v>
      </c>
      <c r="I91">
        <v>0</v>
      </c>
      <c r="J91" t="s">
        <v>1915</v>
      </c>
      <c r="K91" t="s">
        <v>269</v>
      </c>
      <c r="L91" t="s">
        <v>1916</v>
      </c>
      <c r="M91">
        <v>0</v>
      </c>
      <c r="N91" s="34">
        <v>0</v>
      </c>
      <c r="O91" s="34"/>
      <c r="P91" s="34"/>
      <c r="Q91" s="34"/>
      <c r="R91" s="34"/>
      <c r="S91" s="48" t="s">
        <v>1123</v>
      </c>
      <c r="T91" s="13">
        <v>0</v>
      </c>
      <c r="U91" s="12">
        <v>0</v>
      </c>
      <c r="V91" s="12">
        <v>0</v>
      </c>
      <c r="W91" s="12">
        <v>0</v>
      </c>
      <c r="X91" s="14" t="str">
        <f t="shared" si="1"/>
        <v>С</v>
      </c>
      <c r="Y91" s="269">
        <f>Таблица1[[#This Row],[ID_intellix]]</f>
        <v>2750</v>
      </c>
      <c r="Z91" s="269" t="s">
        <v>122</v>
      </c>
      <c r="AA91" s="145">
        <f>IF(OR(Таблица1[[#This Row],[CARDIO_report]]&lt;&gt;0,Таблица1[[#This Row],[AI COMBO_report]]&lt;&gt;0,Таблица1[[#This Row],[OTC_report]]&lt;&gt;0),1,0)</f>
        <v>0</v>
      </c>
      <c r="AG91" s="60" t="s">
        <v>1124</v>
      </c>
      <c r="AH91" s="60" t="s">
        <v>1124</v>
      </c>
      <c r="AI91" s="60" t="s">
        <v>1124</v>
      </c>
      <c r="AJ91" s="60" t="s">
        <v>1124</v>
      </c>
      <c r="AK91" s="60" t="s">
        <v>1124</v>
      </c>
      <c r="AL91" s="60" t="s">
        <v>1124</v>
      </c>
      <c r="AM91" s="60" t="s">
        <v>1124</v>
      </c>
      <c r="AN91" s="60" t="s">
        <v>1124</v>
      </c>
      <c r="AO91" s="60"/>
      <c r="AP91" s="35" t="s">
        <v>1917</v>
      </c>
      <c r="AQ91" s="377">
        <v>0</v>
      </c>
      <c r="AR91" s="378">
        <v>0</v>
      </c>
      <c r="AS91" s="377">
        <v>0</v>
      </c>
      <c r="AT91" s="378">
        <v>0</v>
      </c>
      <c r="AU91">
        <v>0</v>
      </c>
      <c r="AV91">
        <v>0</v>
      </c>
      <c r="AW91">
        <v>0</v>
      </c>
      <c r="AX91">
        <v>0</v>
      </c>
      <c r="AY91">
        <v>0</v>
      </c>
    </row>
    <row r="92" spans="1:51" ht="15" hidden="1" customHeight="1" x14ac:dyDescent="0.2">
      <c r="A92" s="46">
        <v>2864</v>
      </c>
      <c r="B92" s="258" t="s">
        <v>2647</v>
      </c>
      <c r="C92" t="s">
        <v>1204</v>
      </c>
      <c r="D92" t="s">
        <v>1246</v>
      </c>
      <c r="E92" t="s">
        <v>2504</v>
      </c>
      <c r="F92" s="29" t="s">
        <v>2522</v>
      </c>
      <c r="G92" s="47">
        <v>20</v>
      </c>
      <c r="H92" t="s">
        <v>1396</v>
      </c>
      <c r="I92">
        <v>0</v>
      </c>
      <c r="J92" t="s">
        <v>2648</v>
      </c>
      <c r="K92" t="s">
        <v>269</v>
      </c>
      <c r="L92" t="s">
        <v>2649</v>
      </c>
      <c r="M92">
        <v>0</v>
      </c>
      <c r="N92" s="34" t="s">
        <v>537</v>
      </c>
      <c r="O92" s="34"/>
      <c r="P92" s="34"/>
      <c r="Q92" s="34"/>
      <c r="R92" s="34"/>
      <c r="S92" s="48" t="s">
        <v>1123</v>
      </c>
      <c r="T92" s="13">
        <v>0</v>
      </c>
      <c r="U92" s="12">
        <v>0</v>
      </c>
      <c r="V92" s="12">
        <v>0</v>
      </c>
      <c r="W92" s="12">
        <v>0</v>
      </c>
      <c r="X92" s="14" t="str">
        <f t="shared" si="1"/>
        <v>С</v>
      </c>
      <c r="Y92" s="269">
        <f>Таблица1[[#This Row],[ID_intellix]]</f>
        <v>2864</v>
      </c>
      <c r="Z92" s="269" t="s">
        <v>122</v>
      </c>
      <c r="AA92" s="145">
        <f>IF(OR(Таблица1[[#This Row],[CARDIO_report]]&lt;&gt;0,Таблица1[[#This Row],[AI COMBO_report]]&lt;&gt;0,Таблица1[[#This Row],[OTC_report]]&lt;&gt;0),1,0)</f>
        <v>1</v>
      </c>
      <c r="AB92" s="60" t="s">
        <v>1124</v>
      </c>
      <c r="AC92" s="60" t="s">
        <v>1124</v>
      </c>
      <c r="AD92" s="60" t="s">
        <v>1124</v>
      </c>
      <c r="AE92" s="60"/>
      <c r="AF92" s="60"/>
      <c r="AG92" s="60" t="s">
        <v>1124</v>
      </c>
      <c r="AH92" s="60" t="s">
        <v>1124</v>
      </c>
      <c r="AI92" s="60" t="s">
        <v>1124</v>
      </c>
      <c r="AJ92" s="60" t="s">
        <v>1124</v>
      </c>
      <c r="AK92" s="60" t="s">
        <v>1124</v>
      </c>
      <c r="AL92" s="60" t="s">
        <v>1124</v>
      </c>
      <c r="AM92" s="60" t="s">
        <v>1124</v>
      </c>
      <c r="AN92" s="60" t="s">
        <v>1124</v>
      </c>
      <c r="AO92" s="60"/>
      <c r="AP92" s="35" t="s">
        <v>1825</v>
      </c>
      <c r="AQ92" s="377">
        <v>0</v>
      </c>
      <c r="AR92" s="378">
        <v>0</v>
      </c>
      <c r="AS92" s="377">
        <v>0</v>
      </c>
      <c r="AT92" s="378">
        <v>0</v>
      </c>
      <c r="AU92">
        <v>0</v>
      </c>
      <c r="AV92">
        <v>0</v>
      </c>
      <c r="AW92">
        <v>0</v>
      </c>
      <c r="AX92">
        <v>0</v>
      </c>
      <c r="AY92">
        <v>0</v>
      </c>
    </row>
    <row r="93" spans="1:51" ht="15" hidden="1" customHeight="1" x14ac:dyDescent="0.2">
      <c r="A93" s="46">
        <v>3083</v>
      </c>
      <c r="B93" s="258" t="s">
        <v>2650</v>
      </c>
      <c r="C93" t="s">
        <v>1204</v>
      </c>
      <c r="D93" t="s">
        <v>1246</v>
      </c>
      <c r="E93" t="s">
        <v>2504</v>
      </c>
      <c r="F93" s="29" t="s">
        <v>2532</v>
      </c>
      <c r="G93" s="47">
        <v>24</v>
      </c>
      <c r="H93" t="s">
        <v>1140</v>
      </c>
      <c r="I93">
        <v>0</v>
      </c>
      <c r="J93" t="s">
        <v>2651</v>
      </c>
      <c r="K93" t="s">
        <v>269</v>
      </c>
      <c r="L93" t="s">
        <v>2652</v>
      </c>
      <c r="M93">
        <v>0</v>
      </c>
      <c r="N93" s="34">
        <v>0</v>
      </c>
      <c r="O93" s="34"/>
      <c r="P93" s="34"/>
      <c r="Q93" s="34"/>
      <c r="R93" s="34"/>
      <c r="S93" s="48" t="s">
        <v>1123</v>
      </c>
      <c r="T93" s="13">
        <v>0</v>
      </c>
      <c r="U93" s="12">
        <v>0</v>
      </c>
      <c r="V93" s="12">
        <v>0</v>
      </c>
      <c r="W93" s="12">
        <v>0</v>
      </c>
      <c r="X93" s="14" t="str">
        <f t="shared" si="1"/>
        <v>С</v>
      </c>
      <c r="Y93" s="269">
        <f>Таблица1[[#This Row],[ID_intellix]]</f>
        <v>3083</v>
      </c>
      <c r="Z93" s="269" t="s">
        <v>122</v>
      </c>
      <c r="AA93" s="145">
        <f>IF(OR(Таблица1[[#This Row],[CARDIO_report]]&lt;&gt;0,Таблица1[[#This Row],[AI COMBO_report]]&lt;&gt;0,Таблица1[[#This Row],[OTC_report]]&lt;&gt;0),1,0)</f>
        <v>0</v>
      </c>
      <c r="AG93" s="60" t="s">
        <v>1124</v>
      </c>
      <c r="AH93" s="60" t="s">
        <v>1124</v>
      </c>
      <c r="AI93" s="60" t="s">
        <v>1124</v>
      </c>
      <c r="AJ93" s="60" t="s">
        <v>1124</v>
      </c>
      <c r="AK93" s="60" t="s">
        <v>1124</v>
      </c>
      <c r="AL93" s="60" t="s">
        <v>1124</v>
      </c>
      <c r="AM93" s="60" t="s">
        <v>1124</v>
      </c>
      <c r="AN93" s="60" t="s">
        <v>1124</v>
      </c>
      <c r="AO93" s="60"/>
      <c r="AP93" s="35" t="s">
        <v>1857</v>
      </c>
      <c r="AQ93" s="377">
        <v>0</v>
      </c>
      <c r="AR93" s="378">
        <v>0</v>
      </c>
      <c r="AS93" s="377">
        <v>0</v>
      </c>
      <c r="AT93" s="378">
        <v>0</v>
      </c>
      <c r="AU93">
        <v>0</v>
      </c>
      <c r="AV93">
        <v>0</v>
      </c>
      <c r="AW93">
        <v>0</v>
      </c>
      <c r="AX93">
        <v>0</v>
      </c>
      <c r="AY93">
        <v>0</v>
      </c>
    </row>
    <row r="94" spans="1:51" ht="15" hidden="1" customHeight="1" x14ac:dyDescent="0.2">
      <c r="A94" s="46">
        <v>3228</v>
      </c>
      <c r="B94" s="258" t="s">
        <v>2653</v>
      </c>
      <c r="C94" t="s">
        <v>1204</v>
      </c>
      <c r="D94" t="s">
        <v>2654</v>
      </c>
      <c r="E94" t="s">
        <v>2504</v>
      </c>
      <c r="F94" s="29" t="s">
        <v>2655</v>
      </c>
      <c r="G94" s="47">
        <v>37</v>
      </c>
      <c r="H94" t="s">
        <v>2563</v>
      </c>
      <c r="I94">
        <v>0</v>
      </c>
      <c r="J94" t="s">
        <v>2656</v>
      </c>
      <c r="K94" t="s">
        <v>269</v>
      </c>
      <c r="L94" s="2" t="s">
        <v>2657</v>
      </c>
      <c r="M94">
        <v>0</v>
      </c>
      <c r="N94" s="34">
        <v>0</v>
      </c>
      <c r="O94" s="34"/>
      <c r="P94" s="34"/>
      <c r="Q94" s="34"/>
      <c r="R94" s="34"/>
      <c r="S94" s="48" t="s">
        <v>1123</v>
      </c>
      <c r="T94" s="13" t="s">
        <v>122</v>
      </c>
      <c r="U94" s="12" t="s">
        <v>122</v>
      </c>
      <c r="V94" s="12" t="s">
        <v>122</v>
      </c>
      <c r="W94" s="12" t="s">
        <v>122</v>
      </c>
      <c r="X94" s="14" t="str">
        <f t="shared" si="1"/>
        <v>С</v>
      </c>
      <c r="Y94" s="269">
        <f>Таблица1[[#This Row],[ID_intellix]]</f>
        <v>3228</v>
      </c>
      <c r="Z94" s="269" t="s">
        <v>122</v>
      </c>
      <c r="AA94" s="145">
        <f>IF(OR(Таблица1[[#This Row],[CARDIO_report]]&lt;&gt;0,Таблица1[[#This Row],[AI COMBO_report]]&lt;&gt;0,Таблица1[[#This Row],[OTC_report]]&lt;&gt;0),1,0)</f>
        <v>0</v>
      </c>
      <c r="AG94" s="60" t="s">
        <v>1124</v>
      </c>
      <c r="AH94" s="60" t="s">
        <v>1124</v>
      </c>
      <c r="AI94" s="60" t="s">
        <v>1124</v>
      </c>
      <c r="AJ94" s="60" t="s">
        <v>1124</v>
      </c>
      <c r="AK94" s="60" t="s">
        <v>1124</v>
      </c>
      <c r="AL94" s="60" t="s">
        <v>1124</v>
      </c>
      <c r="AM94" s="60" t="s">
        <v>1124</v>
      </c>
      <c r="AN94" s="60" t="s">
        <v>1124</v>
      </c>
      <c r="AO94" s="60"/>
      <c r="AP94" s="35" t="s">
        <v>1825</v>
      </c>
      <c r="AQ94" s="377">
        <v>0</v>
      </c>
      <c r="AR94" s="378">
        <v>0</v>
      </c>
      <c r="AS94" s="377">
        <v>0</v>
      </c>
      <c r="AT94" s="378">
        <v>0</v>
      </c>
      <c r="AU94">
        <v>0</v>
      </c>
      <c r="AV94">
        <v>0</v>
      </c>
      <c r="AW94">
        <v>0</v>
      </c>
      <c r="AX94">
        <v>0</v>
      </c>
      <c r="AY94">
        <v>0</v>
      </c>
    </row>
    <row r="95" spans="1:51" ht="15" hidden="1" customHeight="1" x14ac:dyDescent="0.2">
      <c r="A95" s="46">
        <v>3333</v>
      </c>
      <c r="B95" s="258" t="s">
        <v>2658</v>
      </c>
      <c r="C95" t="s">
        <v>1204</v>
      </c>
      <c r="D95" t="s">
        <v>1246</v>
      </c>
      <c r="E95" t="s">
        <v>2504</v>
      </c>
      <c r="F95" s="29" t="s">
        <v>2659</v>
      </c>
      <c r="G95" s="47">
        <v>7</v>
      </c>
      <c r="H95" t="s">
        <v>2659</v>
      </c>
      <c r="I95">
        <v>0</v>
      </c>
      <c r="J95" t="s">
        <v>2660</v>
      </c>
      <c r="K95" t="s">
        <v>269</v>
      </c>
      <c r="L95" t="s">
        <v>2661</v>
      </c>
      <c r="M95">
        <v>0</v>
      </c>
      <c r="N95" s="34">
        <v>0</v>
      </c>
      <c r="O95" s="34"/>
      <c r="P95" s="34"/>
      <c r="Q95" s="34"/>
      <c r="R95" s="34"/>
      <c r="S95" s="48" t="s">
        <v>1123</v>
      </c>
      <c r="T95" s="13" t="s">
        <v>122</v>
      </c>
      <c r="U95" s="12" t="s">
        <v>122</v>
      </c>
      <c r="V95" s="12" t="s">
        <v>1863</v>
      </c>
      <c r="W95" s="12" t="s">
        <v>122</v>
      </c>
      <c r="X95" s="14" t="str">
        <f t="shared" si="1"/>
        <v>В</v>
      </c>
      <c r="Y95" s="269">
        <f>Таблица1[[#This Row],[ID_intellix]]</f>
        <v>3333</v>
      </c>
      <c r="Z95" s="269" t="s">
        <v>122</v>
      </c>
      <c r="AA95" s="145">
        <f>IF(OR(Таблица1[[#This Row],[CARDIO_report]]&lt;&gt;0,Таблица1[[#This Row],[AI COMBO_report]]&lt;&gt;0,Таблица1[[#This Row],[OTC_report]]&lt;&gt;0),1,0)</f>
        <v>0</v>
      </c>
      <c r="AB95" s="60" t="s">
        <v>1124</v>
      </c>
      <c r="AC95" s="60" t="s">
        <v>1124</v>
      </c>
      <c r="AD95" s="60" t="s">
        <v>1124</v>
      </c>
      <c r="AE95" s="60"/>
      <c r="AF95" s="60"/>
      <c r="AG95" s="60" t="s">
        <v>1124</v>
      </c>
      <c r="AH95" s="60" t="s">
        <v>1124</v>
      </c>
      <c r="AI95" s="60" t="s">
        <v>1124</v>
      </c>
      <c r="AJ95" s="60" t="s">
        <v>1124</v>
      </c>
      <c r="AK95" s="60" t="s">
        <v>1124</v>
      </c>
      <c r="AL95" s="60" t="s">
        <v>1124</v>
      </c>
      <c r="AM95" s="60" t="s">
        <v>1124</v>
      </c>
      <c r="AN95" s="60" t="s">
        <v>1124</v>
      </c>
      <c r="AO95" s="60"/>
      <c r="AP95" s="35" t="s">
        <v>1857</v>
      </c>
      <c r="AQ95" s="377">
        <v>0</v>
      </c>
      <c r="AR95" s="378">
        <v>0</v>
      </c>
      <c r="AS95" s="377">
        <v>0</v>
      </c>
      <c r="AT95" s="378">
        <v>0</v>
      </c>
      <c r="AU95">
        <v>0</v>
      </c>
      <c r="AV95">
        <v>0</v>
      </c>
      <c r="AW95">
        <v>0</v>
      </c>
      <c r="AX95">
        <v>0</v>
      </c>
      <c r="AY95">
        <v>0</v>
      </c>
    </row>
    <row r="96" spans="1:51" ht="15" hidden="1" customHeight="1" x14ac:dyDescent="0.2">
      <c r="A96" s="46">
        <v>3628</v>
      </c>
      <c r="B96" s="258" t="s">
        <v>2662</v>
      </c>
      <c r="C96" t="s">
        <v>1204</v>
      </c>
      <c r="D96" t="s">
        <v>1255</v>
      </c>
      <c r="E96" t="s">
        <v>2504</v>
      </c>
      <c r="F96" s="29" t="s">
        <v>2532</v>
      </c>
      <c r="G96" s="47">
        <v>42</v>
      </c>
      <c r="H96" t="s">
        <v>1140</v>
      </c>
      <c r="I96">
        <v>0</v>
      </c>
      <c r="J96" t="s">
        <v>2663</v>
      </c>
      <c r="K96" t="s">
        <v>269</v>
      </c>
      <c r="L96" t="s">
        <v>2664</v>
      </c>
      <c r="M96">
        <v>0</v>
      </c>
      <c r="N96" s="34">
        <v>0</v>
      </c>
      <c r="O96" s="34"/>
      <c r="P96" s="34"/>
      <c r="Q96" s="34"/>
      <c r="R96" s="34"/>
      <c r="S96" s="48" t="s">
        <v>1123</v>
      </c>
      <c r="T96" s="13">
        <v>0</v>
      </c>
      <c r="U96" s="12">
        <v>0</v>
      </c>
      <c r="V96" s="12">
        <v>0</v>
      </c>
      <c r="W96" s="12">
        <v>0</v>
      </c>
      <c r="X96" s="14" t="str">
        <f t="shared" si="1"/>
        <v>С</v>
      </c>
      <c r="Y96" s="269">
        <f>Таблица1[[#This Row],[ID_intellix]]</f>
        <v>3628</v>
      </c>
      <c r="Z96" s="269" t="s">
        <v>122</v>
      </c>
      <c r="AA96" s="145">
        <f>IF(OR(Таблица1[[#This Row],[CARDIO_report]]&lt;&gt;0,Таблица1[[#This Row],[AI COMBO_report]]&lt;&gt;0,Таблица1[[#This Row],[OTC_report]]&lt;&gt;0),1,0)</f>
        <v>0</v>
      </c>
      <c r="AG96" s="60" t="s">
        <v>1124</v>
      </c>
      <c r="AH96" s="60" t="s">
        <v>1124</v>
      </c>
      <c r="AI96" s="60" t="s">
        <v>1124</v>
      </c>
      <c r="AJ96" s="60" t="s">
        <v>1124</v>
      </c>
      <c r="AK96" s="60" t="s">
        <v>1124</v>
      </c>
      <c r="AL96" s="60" t="s">
        <v>1124</v>
      </c>
      <c r="AM96" s="60" t="s">
        <v>1124</v>
      </c>
      <c r="AN96" s="60" t="s">
        <v>1124</v>
      </c>
      <c r="AO96" s="60"/>
      <c r="AP96" s="35" t="s">
        <v>1825</v>
      </c>
      <c r="AQ96" s="377">
        <v>0</v>
      </c>
      <c r="AR96" s="378">
        <v>0</v>
      </c>
      <c r="AS96" s="377">
        <v>0</v>
      </c>
      <c r="AT96" s="378">
        <v>0</v>
      </c>
      <c r="AU96">
        <v>0</v>
      </c>
      <c r="AV96">
        <v>0</v>
      </c>
      <c r="AW96">
        <v>0</v>
      </c>
      <c r="AX96">
        <v>0</v>
      </c>
      <c r="AY96">
        <v>0</v>
      </c>
    </row>
    <row r="97" spans="1:51" ht="15" hidden="1" customHeight="1" x14ac:dyDescent="0.2">
      <c r="A97" s="46">
        <v>7010</v>
      </c>
      <c r="B97" s="258" t="s">
        <v>1918</v>
      </c>
      <c r="C97" t="s">
        <v>1204</v>
      </c>
      <c r="D97" t="s">
        <v>1252</v>
      </c>
      <c r="E97" t="s">
        <v>1821</v>
      </c>
      <c r="F97" s="29" t="s">
        <v>1822</v>
      </c>
      <c r="G97" s="47">
        <v>48</v>
      </c>
      <c r="H97" t="s">
        <v>1822</v>
      </c>
      <c r="I97">
        <v>0</v>
      </c>
      <c r="J97" t="s">
        <v>1919</v>
      </c>
      <c r="K97" t="s">
        <v>269</v>
      </c>
      <c r="L97" t="s">
        <v>1920</v>
      </c>
      <c r="M97">
        <v>0</v>
      </c>
      <c r="N97" s="34">
        <v>0</v>
      </c>
      <c r="O97" s="34"/>
      <c r="P97" s="34"/>
      <c r="Q97" s="34"/>
      <c r="R97" s="34"/>
      <c r="S97" s="48" t="s">
        <v>1123</v>
      </c>
      <c r="T97" s="13" t="s">
        <v>1863</v>
      </c>
      <c r="U97" s="12" t="s">
        <v>122</v>
      </c>
      <c r="V97" s="12" t="s">
        <v>122</v>
      </c>
      <c r="W97" s="12" t="s">
        <v>122</v>
      </c>
      <c r="X97" s="14" t="str">
        <f t="shared" si="1"/>
        <v>В</v>
      </c>
      <c r="Y97" s="269">
        <f>Таблица1[[#This Row],[ID_intellix]]</f>
        <v>7010</v>
      </c>
      <c r="Z97" s="269" t="s">
        <v>122</v>
      </c>
      <c r="AA97" s="145">
        <f>IF(OR(Таблица1[[#This Row],[CARDIO_report]]&lt;&gt;0,Таблица1[[#This Row],[AI COMBO_report]]&lt;&gt;0,Таблица1[[#This Row],[OTC_report]]&lt;&gt;0),1,0)</f>
        <v>0</v>
      </c>
      <c r="AG97" s="60" t="s">
        <v>1124</v>
      </c>
      <c r="AH97" s="60" t="s">
        <v>1124</v>
      </c>
      <c r="AI97" s="60" t="s">
        <v>1124</v>
      </c>
      <c r="AJ97" s="60" t="s">
        <v>1124</v>
      </c>
      <c r="AK97" s="60" t="s">
        <v>1124</v>
      </c>
      <c r="AL97" s="60" t="s">
        <v>1124</v>
      </c>
      <c r="AM97" s="60" t="s">
        <v>1124</v>
      </c>
      <c r="AN97" s="60" t="s">
        <v>1124</v>
      </c>
      <c r="AO97" s="60"/>
      <c r="AP97" s="35" t="s">
        <v>1857</v>
      </c>
      <c r="AQ97" s="377">
        <v>0</v>
      </c>
      <c r="AR97" s="378">
        <v>0</v>
      </c>
      <c r="AS97" s="377">
        <v>0</v>
      </c>
      <c r="AT97" s="378">
        <v>0</v>
      </c>
      <c r="AU97">
        <v>0</v>
      </c>
      <c r="AV97">
        <v>0</v>
      </c>
      <c r="AW97">
        <v>0</v>
      </c>
      <c r="AX97">
        <v>0</v>
      </c>
      <c r="AY97">
        <v>0</v>
      </c>
    </row>
    <row r="98" spans="1:51" ht="15" hidden="1" customHeight="1" x14ac:dyDescent="0.2">
      <c r="A98" s="46">
        <v>7670</v>
      </c>
      <c r="C98" t="s">
        <v>1204</v>
      </c>
      <c r="D98" t="s">
        <v>1246</v>
      </c>
      <c r="E98" t="s">
        <v>2504</v>
      </c>
      <c r="F98" s="29" t="s">
        <v>2665</v>
      </c>
      <c r="G98" s="396">
        <v>11</v>
      </c>
      <c r="H98" t="s">
        <v>2665</v>
      </c>
      <c r="I98">
        <v>0</v>
      </c>
      <c r="J98" t="s">
        <v>2666</v>
      </c>
      <c r="K98" t="s">
        <v>269</v>
      </c>
      <c r="L98" t="s">
        <v>2667</v>
      </c>
      <c r="M98">
        <v>0</v>
      </c>
      <c r="N98" s="34">
        <v>0</v>
      </c>
      <c r="O98" s="34"/>
      <c r="P98" s="34"/>
      <c r="Q98" s="34"/>
      <c r="R98" s="34"/>
      <c r="S98" s="48" t="s">
        <v>1123</v>
      </c>
      <c r="T98" s="13" t="s">
        <v>122</v>
      </c>
      <c r="U98" s="12" t="s">
        <v>122</v>
      </c>
      <c r="V98" s="12" t="s">
        <v>122</v>
      </c>
      <c r="W98" s="12" t="s">
        <v>122</v>
      </c>
      <c r="X98" s="14" t="str">
        <f t="shared" si="1"/>
        <v>С</v>
      </c>
      <c r="Y98" s="269">
        <f>Таблица1[[#This Row],[ID_intellix]]</f>
        <v>7670</v>
      </c>
      <c r="Z98" s="269" t="s">
        <v>122</v>
      </c>
      <c r="AA98" s="145">
        <f>IF(OR(Таблица1[[#This Row],[CARDIO_report]]&lt;&gt;0,Таблица1[[#This Row],[AI COMBO_report]]&lt;&gt;0,Таблица1[[#This Row],[OTC_report]]&lt;&gt;0),1,0)</f>
        <v>0</v>
      </c>
      <c r="AB98" s="60" t="s">
        <v>1124</v>
      </c>
      <c r="AC98" s="60" t="s">
        <v>1124</v>
      </c>
      <c r="AD98" s="60" t="s">
        <v>1124</v>
      </c>
      <c r="AE98" s="60"/>
      <c r="AF98" s="60"/>
      <c r="AG98" t="s">
        <v>1437</v>
      </c>
      <c r="AH98">
        <v>16</v>
      </c>
      <c r="AI98" t="s">
        <v>1145</v>
      </c>
      <c r="AJ98">
        <v>78</v>
      </c>
      <c r="AK98" t="s">
        <v>1437</v>
      </c>
      <c r="AL98">
        <v>54</v>
      </c>
      <c r="AM98" t="s">
        <v>1145</v>
      </c>
      <c r="AN98">
        <v>72</v>
      </c>
      <c r="AO98"/>
      <c r="AP98" s="35" t="s">
        <v>1857</v>
      </c>
      <c r="AQ98" s="377">
        <v>0</v>
      </c>
      <c r="AR98" s="378">
        <v>0</v>
      </c>
      <c r="AS98" s="377">
        <v>0</v>
      </c>
      <c r="AT98" s="378">
        <v>0</v>
      </c>
      <c r="AU98">
        <v>0</v>
      </c>
      <c r="AV98">
        <v>0</v>
      </c>
      <c r="AW98">
        <v>0</v>
      </c>
      <c r="AX98">
        <v>0</v>
      </c>
      <c r="AY98">
        <v>0</v>
      </c>
    </row>
    <row r="99" spans="1:51" ht="15" hidden="1" customHeight="1" x14ac:dyDescent="0.2">
      <c r="A99" s="46">
        <v>1705</v>
      </c>
      <c r="B99" s="258" t="s">
        <v>2668</v>
      </c>
      <c r="C99" t="s">
        <v>1146</v>
      </c>
      <c r="D99" t="s">
        <v>2669</v>
      </c>
      <c r="E99" t="s">
        <v>2504</v>
      </c>
      <c r="F99" s="29" t="s">
        <v>2557</v>
      </c>
      <c r="G99" s="47">
        <v>8</v>
      </c>
      <c r="H99" t="s">
        <v>2558</v>
      </c>
      <c r="I99">
        <v>0</v>
      </c>
      <c r="J99" t="s">
        <v>2670</v>
      </c>
      <c r="K99" t="s">
        <v>2671</v>
      </c>
      <c r="L99" t="s">
        <v>2672</v>
      </c>
      <c r="M99">
        <v>0</v>
      </c>
      <c r="N99" s="34">
        <v>0</v>
      </c>
      <c r="O99" s="34">
        <v>0</v>
      </c>
      <c r="P99" s="34">
        <v>0</v>
      </c>
      <c r="Q99" s="34">
        <v>0</v>
      </c>
      <c r="R99" s="34">
        <v>0</v>
      </c>
      <c r="S99" s="48" t="s">
        <v>1123</v>
      </c>
      <c r="T99" s="13">
        <v>0</v>
      </c>
      <c r="U99" s="12">
        <v>0</v>
      </c>
      <c r="V99" s="12">
        <v>0</v>
      </c>
      <c r="W99" s="12">
        <v>0</v>
      </c>
      <c r="X99" s="14" t="str">
        <f t="shared" si="1"/>
        <v>С</v>
      </c>
      <c r="Y99" s="269">
        <f>Таблица1[[#This Row],[ID_intellix]]</f>
        <v>1705</v>
      </c>
      <c r="Z99" s="269" t="s">
        <v>122</v>
      </c>
      <c r="AA99" s="145">
        <f>IF(OR(Таблица1[[#This Row],[CARDIO_report]]&lt;&gt;0,Таблица1[[#This Row],[AI COMBO_report]]&lt;&gt;0,Таблица1[[#This Row],[OTC_report]]&lt;&gt;0),1,0)</f>
        <v>0</v>
      </c>
      <c r="AB99" s="60" t="s">
        <v>1124</v>
      </c>
      <c r="AC99" s="60" t="s">
        <v>1124</v>
      </c>
      <c r="AD99" s="60" t="s">
        <v>1124</v>
      </c>
      <c r="AE99" s="60" t="s">
        <v>1124</v>
      </c>
      <c r="AF99" s="60"/>
      <c r="AG99" s="89" t="s">
        <v>1437</v>
      </c>
      <c r="AH99" s="89">
        <v>57</v>
      </c>
      <c r="AI99" s="89" t="s">
        <v>1145</v>
      </c>
      <c r="AJ99" s="89">
        <v>88</v>
      </c>
      <c r="AK99" s="89" t="s">
        <v>1145</v>
      </c>
      <c r="AL99" s="89">
        <v>87</v>
      </c>
      <c r="AM99" s="89" t="s">
        <v>1145</v>
      </c>
      <c r="AN99" s="89">
        <v>90</v>
      </c>
      <c r="AP99" s="35" t="s">
        <v>1825</v>
      </c>
      <c r="AQ99" s="377">
        <v>0</v>
      </c>
      <c r="AR99" s="378">
        <v>0</v>
      </c>
      <c r="AS99" s="377">
        <v>0</v>
      </c>
      <c r="AT99" s="378">
        <v>0</v>
      </c>
      <c r="AU99" s="377">
        <v>0</v>
      </c>
      <c r="AV99" s="377">
        <v>0</v>
      </c>
      <c r="AW99" s="377">
        <v>0</v>
      </c>
      <c r="AX99">
        <v>0</v>
      </c>
      <c r="AY99">
        <v>0</v>
      </c>
    </row>
    <row r="100" spans="1:51" ht="15" hidden="1" customHeight="1" x14ac:dyDescent="0.2">
      <c r="A100" s="46">
        <v>1986</v>
      </c>
      <c r="B100" s="258" t="s">
        <v>2673</v>
      </c>
      <c r="C100" t="s">
        <v>1119</v>
      </c>
      <c r="D100" t="s">
        <v>827</v>
      </c>
      <c r="E100" t="s">
        <v>2504</v>
      </c>
      <c r="F100" s="29" t="s">
        <v>2598</v>
      </c>
      <c r="G100" s="47">
        <v>7</v>
      </c>
      <c r="H100" t="s">
        <v>1140</v>
      </c>
      <c r="I100">
        <v>0</v>
      </c>
      <c r="J100" t="s">
        <v>2674</v>
      </c>
      <c r="K100" t="s">
        <v>827</v>
      </c>
      <c r="L100" t="s">
        <v>2675</v>
      </c>
      <c r="M100">
        <v>0</v>
      </c>
      <c r="N100" s="34">
        <v>0</v>
      </c>
      <c r="O100" s="34"/>
      <c r="P100" s="34"/>
      <c r="Q100" s="34"/>
      <c r="R100" s="34"/>
      <c r="S100" s="48" t="s">
        <v>1123</v>
      </c>
      <c r="T100" s="13">
        <v>0</v>
      </c>
      <c r="U100" s="12">
        <v>0</v>
      </c>
      <c r="V100" s="12">
        <v>0</v>
      </c>
      <c r="W100" s="12">
        <v>0</v>
      </c>
      <c r="X100" s="14" t="str">
        <f t="shared" si="1"/>
        <v>С</v>
      </c>
      <c r="Y100" s="269">
        <f>Таблица1[[#This Row],[ID_intellix]]</f>
        <v>1986</v>
      </c>
      <c r="Z100" s="269" t="s">
        <v>122</v>
      </c>
      <c r="AA100" s="145">
        <f>IF(OR(Таблица1[[#This Row],[CARDIO_report]]&lt;&gt;0,Таблица1[[#This Row],[AI COMBO_report]]&lt;&gt;0,Таблица1[[#This Row],[OTC_report]]&lt;&gt;0),1,0)</f>
        <v>0</v>
      </c>
      <c r="AG100" s="60" t="s">
        <v>1124</v>
      </c>
      <c r="AH100" s="60" t="s">
        <v>1124</v>
      </c>
      <c r="AI100" s="60" t="s">
        <v>1124</v>
      </c>
      <c r="AJ100" s="60" t="s">
        <v>1124</v>
      </c>
      <c r="AK100" s="60" t="s">
        <v>1124</v>
      </c>
      <c r="AL100" s="60" t="s">
        <v>1124</v>
      </c>
      <c r="AM100" s="60" t="s">
        <v>1124</v>
      </c>
      <c r="AN100" s="60" t="s">
        <v>1124</v>
      </c>
      <c r="AO100" s="60"/>
      <c r="AP100" s="35" t="s">
        <v>1825</v>
      </c>
      <c r="AQ100" s="377">
        <v>0</v>
      </c>
      <c r="AR100" s="378">
        <v>0</v>
      </c>
      <c r="AS100" s="377">
        <v>0</v>
      </c>
      <c r="AT100" s="378">
        <v>0</v>
      </c>
      <c r="AU100">
        <v>0</v>
      </c>
      <c r="AV100">
        <v>0</v>
      </c>
      <c r="AW100">
        <v>0</v>
      </c>
      <c r="AX100">
        <v>0</v>
      </c>
      <c r="AY100">
        <v>0</v>
      </c>
    </row>
    <row r="101" spans="1:51" ht="15" hidden="1" customHeight="1" x14ac:dyDescent="0.2">
      <c r="A101" s="46">
        <v>179</v>
      </c>
      <c r="B101" s="258" t="s">
        <v>2676</v>
      </c>
      <c r="C101" t="s">
        <v>1136</v>
      </c>
      <c r="D101" t="s">
        <v>1141</v>
      </c>
      <c r="E101" t="s">
        <v>2504</v>
      </c>
      <c r="F101" s="29" t="s">
        <v>2620</v>
      </c>
      <c r="G101" s="47">
        <v>2</v>
      </c>
      <c r="H101" t="s">
        <v>1140</v>
      </c>
      <c r="I101">
        <v>0</v>
      </c>
      <c r="J101" t="s">
        <v>2677</v>
      </c>
      <c r="K101" t="s">
        <v>189</v>
      </c>
      <c r="L101" t="s">
        <v>2678</v>
      </c>
      <c r="M101">
        <v>0</v>
      </c>
      <c r="N101" s="34">
        <v>0</v>
      </c>
      <c r="O101" s="34"/>
      <c r="P101" s="34"/>
      <c r="Q101" s="34"/>
      <c r="R101" s="34"/>
      <c r="S101" s="48" t="s">
        <v>1123</v>
      </c>
      <c r="T101" s="13">
        <v>0</v>
      </c>
      <c r="U101" s="12">
        <v>0</v>
      </c>
      <c r="V101" s="12">
        <v>0</v>
      </c>
      <c r="W101" s="12">
        <v>0</v>
      </c>
      <c r="X101" s="14" t="str">
        <f t="shared" si="1"/>
        <v>С</v>
      </c>
      <c r="Y101" s="269">
        <f>Таблица1[[#This Row],[ID_intellix]]</f>
        <v>179</v>
      </c>
      <c r="Z101" s="269" t="s">
        <v>122</v>
      </c>
      <c r="AA101" s="145">
        <f>IF(OR(Таблица1[[#This Row],[CARDIO_report]]&lt;&gt;0,Таблица1[[#This Row],[AI COMBO_report]]&lt;&gt;0,Таблица1[[#This Row],[OTC_report]]&lt;&gt;0),1,0)</f>
        <v>0</v>
      </c>
      <c r="AG101" s="60" t="s">
        <v>1124</v>
      </c>
      <c r="AH101" s="60" t="s">
        <v>1124</v>
      </c>
      <c r="AI101" s="60" t="s">
        <v>1124</v>
      </c>
      <c r="AJ101" s="60" t="s">
        <v>1124</v>
      </c>
      <c r="AK101" s="60" t="s">
        <v>1124</v>
      </c>
      <c r="AL101" s="60" t="s">
        <v>1124</v>
      </c>
      <c r="AM101" s="60" t="s">
        <v>1124</v>
      </c>
      <c r="AN101" s="60" t="s">
        <v>1124</v>
      </c>
      <c r="AO101" s="60"/>
      <c r="AP101" s="35" t="s">
        <v>1825</v>
      </c>
      <c r="AQ101" s="377">
        <v>0</v>
      </c>
      <c r="AR101" s="378">
        <v>0</v>
      </c>
      <c r="AS101" s="377">
        <v>0</v>
      </c>
      <c r="AT101" s="378">
        <v>0</v>
      </c>
      <c r="AU101">
        <v>0</v>
      </c>
      <c r="AV101">
        <v>0</v>
      </c>
      <c r="AW101">
        <v>0</v>
      </c>
      <c r="AX101">
        <v>0</v>
      </c>
      <c r="AY101">
        <v>0</v>
      </c>
    </row>
    <row r="102" spans="1:51" ht="15" hidden="1" customHeight="1" x14ac:dyDescent="0.2">
      <c r="A102" s="46">
        <v>181</v>
      </c>
      <c r="B102" s="258" t="s">
        <v>2679</v>
      </c>
      <c r="C102" t="s">
        <v>1136</v>
      </c>
      <c r="D102" t="s">
        <v>1267</v>
      </c>
      <c r="E102" t="s">
        <v>2504</v>
      </c>
      <c r="F102" s="29" t="s">
        <v>2620</v>
      </c>
      <c r="G102" s="47">
        <v>5</v>
      </c>
      <c r="H102" t="s">
        <v>1140</v>
      </c>
      <c r="I102">
        <v>0</v>
      </c>
      <c r="J102" t="s">
        <v>2680</v>
      </c>
      <c r="K102" t="s">
        <v>189</v>
      </c>
      <c r="L102" t="s">
        <v>2681</v>
      </c>
      <c r="M102">
        <v>0</v>
      </c>
      <c r="N102" s="34">
        <v>0</v>
      </c>
      <c r="O102" s="34"/>
      <c r="P102" s="34"/>
      <c r="Q102" s="34"/>
      <c r="R102" s="34"/>
      <c r="S102" s="48" t="s">
        <v>1123</v>
      </c>
      <c r="T102" s="13">
        <v>0</v>
      </c>
      <c r="U102" s="12">
        <v>0</v>
      </c>
      <c r="V102" s="12">
        <v>0</v>
      </c>
      <c r="W102" s="12">
        <v>0</v>
      </c>
      <c r="X102" s="14" t="str">
        <f t="shared" si="1"/>
        <v>С</v>
      </c>
      <c r="Y102" s="269">
        <f>Таблица1[[#This Row],[ID_intellix]]</f>
        <v>181</v>
      </c>
      <c r="Z102" s="269" t="s">
        <v>122</v>
      </c>
      <c r="AA102" s="145">
        <f>IF(OR(Таблица1[[#This Row],[CARDIO_report]]&lt;&gt;0,Таблица1[[#This Row],[AI COMBO_report]]&lt;&gt;0,Таблица1[[#This Row],[OTC_report]]&lt;&gt;0),1,0)</f>
        <v>0</v>
      </c>
      <c r="AG102" s="60" t="s">
        <v>1124</v>
      </c>
      <c r="AH102" s="60" t="s">
        <v>1124</v>
      </c>
      <c r="AI102" s="60" t="s">
        <v>1124</v>
      </c>
      <c r="AJ102" s="60" t="s">
        <v>1124</v>
      </c>
      <c r="AK102" s="60" t="s">
        <v>1124</v>
      </c>
      <c r="AL102" s="60" t="s">
        <v>1124</v>
      </c>
      <c r="AM102" s="60" t="s">
        <v>1124</v>
      </c>
      <c r="AN102" s="60" t="s">
        <v>1124</v>
      </c>
      <c r="AO102" s="60"/>
      <c r="AP102" s="35" t="s">
        <v>1825</v>
      </c>
      <c r="AQ102" s="377">
        <v>0</v>
      </c>
      <c r="AR102" s="378">
        <v>0</v>
      </c>
      <c r="AS102" s="377">
        <v>0</v>
      </c>
      <c r="AT102" s="378">
        <v>0</v>
      </c>
      <c r="AU102">
        <v>0</v>
      </c>
      <c r="AV102">
        <v>0</v>
      </c>
      <c r="AW102">
        <v>0</v>
      </c>
      <c r="AX102">
        <v>0</v>
      </c>
      <c r="AY102">
        <v>0</v>
      </c>
    </row>
    <row r="103" spans="1:51" ht="15" hidden="1" customHeight="1" x14ac:dyDescent="0.2">
      <c r="A103" s="46">
        <v>476</v>
      </c>
      <c r="C103" t="s">
        <v>1136</v>
      </c>
      <c r="D103" t="s">
        <v>1270</v>
      </c>
      <c r="E103" t="s">
        <v>2504</v>
      </c>
      <c r="F103" s="29" t="s">
        <v>2682</v>
      </c>
      <c r="G103" s="47">
        <v>1</v>
      </c>
      <c r="H103" t="s">
        <v>2563</v>
      </c>
      <c r="I103">
        <v>0</v>
      </c>
      <c r="J103" t="s">
        <v>2683</v>
      </c>
      <c r="K103" t="s">
        <v>189</v>
      </c>
      <c r="L103" t="s">
        <v>2684</v>
      </c>
      <c r="M103">
        <v>0</v>
      </c>
      <c r="N103" s="34">
        <v>0</v>
      </c>
      <c r="O103" s="34"/>
      <c r="P103" s="34"/>
      <c r="Q103" s="34"/>
      <c r="R103" s="34"/>
      <c r="S103" s="48" t="s">
        <v>1123</v>
      </c>
      <c r="T103" s="13">
        <v>0</v>
      </c>
      <c r="U103" s="12">
        <v>0</v>
      </c>
      <c r="V103" s="12">
        <v>0</v>
      </c>
      <c r="W103" s="12">
        <v>0</v>
      </c>
      <c r="X103" s="14" t="str">
        <f t="shared" si="1"/>
        <v>С</v>
      </c>
      <c r="Y103" s="269">
        <f>Таблица1[[#This Row],[ID_intellix]]</f>
        <v>476</v>
      </c>
      <c r="Z103" s="269" t="s">
        <v>122</v>
      </c>
      <c r="AA103" s="145">
        <f>IF(OR(Таблица1[[#This Row],[CARDIO_report]]&lt;&gt;0,Таблица1[[#This Row],[AI COMBO_report]]&lt;&gt;0,Таблица1[[#This Row],[OTC_report]]&lt;&gt;0),1,0)</f>
        <v>0</v>
      </c>
      <c r="AG103" s="60" t="s">
        <v>1124</v>
      </c>
      <c r="AH103" s="60" t="s">
        <v>1124</v>
      </c>
      <c r="AI103" s="60" t="s">
        <v>1124</v>
      </c>
      <c r="AJ103" s="60" t="s">
        <v>1124</v>
      </c>
      <c r="AK103" s="60" t="s">
        <v>1124</v>
      </c>
      <c r="AL103" s="60" t="s">
        <v>1124</v>
      </c>
      <c r="AM103" s="60" t="s">
        <v>1124</v>
      </c>
      <c r="AN103" s="60" t="s">
        <v>1124</v>
      </c>
      <c r="AO103" s="60"/>
      <c r="AP103" s="35" t="s">
        <v>1825</v>
      </c>
      <c r="AQ103" s="377">
        <v>0</v>
      </c>
      <c r="AR103" s="378">
        <v>0</v>
      </c>
      <c r="AS103" s="377">
        <v>0</v>
      </c>
      <c r="AT103" s="378">
        <v>0</v>
      </c>
      <c r="AU103">
        <v>0</v>
      </c>
      <c r="AV103">
        <v>0</v>
      </c>
      <c r="AW103">
        <v>0</v>
      </c>
      <c r="AX103">
        <v>0</v>
      </c>
      <c r="AY103">
        <v>0</v>
      </c>
    </row>
    <row r="104" spans="1:51" ht="15" hidden="1" customHeight="1" x14ac:dyDescent="0.2">
      <c r="A104" s="46">
        <v>768</v>
      </c>
      <c r="B104" s="258" t="s">
        <v>2685</v>
      </c>
      <c r="C104" t="s">
        <v>1136</v>
      </c>
      <c r="D104" t="s">
        <v>1276</v>
      </c>
      <c r="E104" t="s">
        <v>2504</v>
      </c>
      <c r="F104" s="29" t="s">
        <v>2686</v>
      </c>
      <c r="G104" s="47" t="s">
        <v>2609</v>
      </c>
      <c r="H104" t="s">
        <v>2610</v>
      </c>
      <c r="I104">
        <v>0</v>
      </c>
      <c r="J104" t="s">
        <v>2687</v>
      </c>
      <c r="K104" t="s">
        <v>189</v>
      </c>
      <c r="L104" t="s">
        <v>2688</v>
      </c>
      <c r="M104">
        <v>0</v>
      </c>
      <c r="N104" s="34">
        <v>0</v>
      </c>
      <c r="O104" s="34"/>
      <c r="P104" s="34"/>
      <c r="Q104" s="34"/>
      <c r="R104" s="34"/>
      <c r="S104" s="48" t="s">
        <v>1123</v>
      </c>
      <c r="T104" s="13">
        <v>0</v>
      </c>
      <c r="U104" s="12">
        <v>0</v>
      </c>
      <c r="V104" s="12">
        <v>0</v>
      </c>
      <c r="W104" s="12">
        <v>0</v>
      </c>
      <c r="X104" s="14" t="str">
        <f t="shared" si="1"/>
        <v>С</v>
      </c>
      <c r="Y104" s="269">
        <f>Таблица1[[#This Row],[ID_intellix]]</f>
        <v>768</v>
      </c>
      <c r="Z104" s="269" t="s">
        <v>122</v>
      </c>
      <c r="AA104" s="145">
        <f>IF(OR(Таблица1[[#This Row],[CARDIO_report]]&lt;&gt;0,Таблица1[[#This Row],[AI COMBO_report]]&lt;&gt;0,Таблица1[[#This Row],[OTC_report]]&lt;&gt;0),1,0)</f>
        <v>0</v>
      </c>
      <c r="AG104" s="60" t="s">
        <v>1124</v>
      </c>
      <c r="AH104" s="60" t="s">
        <v>1124</v>
      </c>
      <c r="AI104" s="60" t="s">
        <v>1124</v>
      </c>
      <c r="AJ104" s="60" t="s">
        <v>1124</v>
      </c>
      <c r="AK104" s="60" t="s">
        <v>1124</v>
      </c>
      <c r="AL104" s="60" t="s">
        <v>1124</v>
      </c>
      <c r="AM104" s="60" t="s">
        <v>1124</v>
      </c>
      <c r="AN104" s="60" t="s">
        <v>1124</v>
      </c>
      <c r="AO104" s="60"/>
      <c r="AP104" s="35" t="s">
        <v>1917</v>
      </c>
      <c r="AQ104" s="377">
        <v>0</v>
      </c>
      <c r="AR104" s="378">
        <v>0</v>
      </c>
      <c r="AS104" s="377">
        <v>0</v>
      </c>
      <c r="AT104" s="378">
        <v>0</v>
      </c>
      <c r="AU104">
        <v>0</v>
      </c>
      <c r="AV104">
        <v>0</v>
      </c>
      <c r="AW104">
        <v>0</v>
      </c>
      <c r="AX104">
        <v>0</v>
      </c>
      <c r="AY104">
        <v>0</v>
      </c>
    </row>
    <row r="105" spans="1:51" ht="15" hidden="1" customHeight="1" x14ac:dyDescent="0.2">
      <c r="A105" s="46">
        <v>793</v>
      </c>
      <c r="B105" s="258" t="s">
        <v>2689</v>
      </c>
      <c r="C105" t="s">
        <v>1136</v>
      </c>
      <c r="D105" t="s">
        <v>1270</v>
      </c>
      <c r="E105" t="s">
        <v>2504</v>
      </c>
      <c r="F105" s="29" t="s">
        <v>2620</v>
      </c>
      <c r="G105" s="47">
        <v>8</v>
      </c>
      <c r="H105" t="s">
        <v>1140</v>
      </c>
      <c r="I105">
        <v>0</v>
      </c>
      <c r="J105" t="s">
        <v>2690</v>
      </c>
      <c r="K105" t="s">
        <v>189</v>
      </c>
      <c r="L105" t="s">
        <v>2691</v>
      </c>
      <c r="M105">
        <v>0</v>
      </c>
      <c r="N105" s="34">
        <v>0</v>
      </c>
      <c r="O105" s="34"/>
      <c r="P105" s="34"/>
      <c r="Q105" s="34"/>
      <c r="R105" s="34"/>
      <c r="S105" s="48" t="s">
        <v>1123</v>
      </c>
      <c r="T105" s="13">
        <v>0</v>
      </c>
      <c r="U105" s="12">
        <v>0</v>
      </c>
      <c r="V105" s="12">
        <v>0</v>
      </c>
      <c r="W105" s="12">
        <v>0</v>
      </c>
      <c r="X105" s="14" t="str">
        <f t="shared" si="1"/>
        <v>С</v>
      </c>
      <c r="Y105" s="269">
        <f>Таблица1[[#This Row],[ID_intellix]]</f>
        <v>793</v>
      </c>
      <c r="Z105" s="269" t="s">
        <v>122</v>
      </c>
      <c r="AA105" s="145">
        <f>IF(OR(Таблица1[[#This Row],[CARDIO_report]]&lt;&gt;0,Таблица1[[#This Row],[AI COMBO_report]]&lt;&gt;0,Таблица1[[#This Row],[OTC_report]]&lt;&gt;0),1,0)</f>
        <v>0</v>
      </c>
      <c r="AG105" s="60" t="s">
        <v>1124</v>
      </c>
      <c r="AH105" s="60" t="s">
        <v>1124</v>
      </c>
      <c r="AI105" s="60" t="s">
        <v>1124</v>
      </c>
      <c r="AJ105" s="60" t="s">
        <v>1124</v>
      </c>
      <c r="AK105" s="60" t="s">
        <v>1124</v>
      </c>
      <c r="AL105" s="60" t="s">
        <v>1124</v>
      </c>
      <c r="AM105" s="60" t="s">
        <v>1124</v>
      </c>
      <c r="AN105" s="60" t="s">
        <v>1124</v>
      </c>
      <c r="AO105" s="60"/>
      <c r="AP105" s="35" t="s">
        <v>1857</v>
      </c>
      <c r="AQ105" s="377">
        <v>0</v>
      </c>
      <c r="AR105" s="378">
        <v>0</v>
      </c>
      <c r="AS105" s="377">
        <v>0</v>
      </c>
      <c r="AT105" s="378">
        <v>0</v>
      </c>
      <c r="AU105">
        <v>0</v>
      </c>
      <c r="AV105">
        <v>0</v>
      </c>
      <c r="AW105">
        <v>0</v>
      </c>
      <c r="AX105">
        <v>0</v>
      </c>
      <c r="AY105">
        <v>0</v>
      </c>
    </row>
    <row r="106" spans="1:51" ht="15" hidden="1" customHeight="1" x14ac:dyDescent="0.2">
      <c r="A106" s="46">
        <v>797</v>
      </c>
      <c r="B106" s="258" t="s">
        <v>2692</v>
      </c>
      <c r="C106" t="s">
        <v>1136</v>
      </c>
      <c r="D106" t="s">
        <v>1276</v>
      </c>
      <c r="E106" t="s">
        <v>2504</v>
      </c>
      <c r="F106" s="29" t="s">
        <v>2655</v>
      </c>
      <c r="G106" s="47">
        <v>12</v>
      </c>
      <c r="H106" t="s">
        <v>2563</v>
      </c>
      <c r="I106">
        <v>0</v>
      </c>
      <c r="J106" t="s">
        <v>2693</v>
      </c>
      <c r="K106" t="s">
        <v>189</v>
      </c>
      <c r="L106" t="s">
        <v>2694</v>
      </c>
      <c r="M106">
        <v>0</v>
      </c>
      <c r="N106" s="34">
        <v>0</v>
      </c>
      <c r="O106" s="34"/>
      <c r="P106" s="34"/>
      <c r="Q106" s="34"/>
      <c r="R106" s="34"/>
      <c r="S106" s="48" t="s">
        <v>1123</v>
      </c>
      <c r="T106" s="13">
        <v>0</v>
      </c>
      <c r="U106" s="12">
        <v>0</v>
      </c>
      <c r="V106" s="12">
        <v>0</v>
      </c>
      <c r="W106" s="12">
        <v>0</v>
      </c>
      <c r="X106" s="14" t="str">
        <f t="shared" si="1"/>
        <v>С</v>
      </c>
      <c r="Y106" s="269">
        <f>Таблица1[[#This Row],[ID_intellix]]</f>
        <v>797</v>
      </c>
      <c r="Z106" s="269" t="s">
        <v>122</v>
      </c>
      <c r="AA106" s="145">
        <f>IF(OR(Таблица1[[#This Row],[CARDIO_report]]&lt;&gt;0,Таблица1[[#This Row],[AI COMBO_report]]&lt;&gt;0,Таблица1[[#This Row],[OTC_report]]&lt;&gt;0),1,0)</f>
        <v>0</v>
      </c>
      <c r="AB106" s="60" t="s">
        <v>1124</v>
      </c>
      <c r="AC106" s="60" t="s">
        <v>1124</v>
      </c>
      <c r="AD106" s="60" t="s">
        <v>1124</v>
      </c>
      <c r="AE106" s="60"/>
      <c r="AF106" s="60"/>
      <c r="AG106" s="60" t="s">
        <v>1124</v>
      </c>
      <c r="AH106" s="60" t="s">
        <v>1124</v>
      </c>
      <c r="AI106" s="60" t="s">
        <v>1124</v>
      </c>
      <c r="AJ106" s="60" t="s">
        <v>1124</v>
      </c>
      <c r="AK106" s="60" t="s">
        <v>1124</v>
      </c>
      <c r="AL106" s="60" t="s">
        <v>1124</v>
      </c>
      <c r="AM106" s="60" t="s">
        <v>1124</v>
      </c>
      <c r="AN106" s="60" t="s">
        <v>1124</v>
      </c>
      <c r="AO106" s="60"/>
      <c r="AP106" s="35" t="s">
        <v>1917</v>
      </c>
      <c r="AQ106" s="377">
        <v>0</v>
      </c>
      <c r="AR106" s="378">
        <v>0</v>
      </c>
      <c r="AS106" s="377">
        <v>0</v>
      </c>
      <c r="AT106" s="378">
        <v>0</v>
      </c>
      <c r="AU106">
        <v>0</v>
      </c>
      <c r="AV106">
        <v>0</v>
      </c>
      <c r="AW106">
        <v>0</v>
      </c>
      <c r="AX106">
        <v>0</v>
      </c>
      <c r="AY106">
        <v>0</v>
      </c>
    </row>
    <row r="107" spans="1:51" ht="15" hidden="1" customHeight="1" x14ac:dyDescent="0.2">
      <c r="A107" s="46">
        <v>1015</v>
      </c>
      <c r="B107" s="258" t="s">
        <v>2695</v>
      </c>
      <c r="C107" t="s">
        <v>1136</v>
      </c>
      <c r="D107" t="s">
        <v>1938</v>
      </c>
      <c r="E107" t="s">
        <v>2504</v>
      </c>
      <c r="F107" s="29" t="s">
        <v>2696</v>
      </c>
      <c r="G107" s="47">
        <v>6</v>
      </c>
      <c r="H107" t="s">
        <v>2696</v>
      </c>
      <c r="I107">
        <v>0</v>
      </c>
      <c r="J107" t="s">
        <v>2697</v>
      </c>
      <c r="K107" t="s">
        <v>189</v>
      </c>
      <c r="L107" t="s">
        <v>2698</v>
      </c>
      <c r="M107">
        <v>0</v>
      </c>
      <c r="N107" s="34">
        <v>0</v>
      </c>
      <c r="O107" s="34"/>
      <c r="P107" s="34"/>
      <c r="Q107" s="34"/>
      <c r="R107" s="34"/>
      <c r="S107" s="48" t="s">
        <v>1123</v>
      </c>
      <c r="T107" s="13">
        <v>0</v>
      </c>
      <c r="U107" s="12">
        <v>0</v>
      </c>
      <c r="V107" s="12">
        <v>0</v>
      </c>
      <c r="W107" s="12">
        <v>0</v>
      </c>
      <c r="X107" s="14" t="str">
        <f t="shared" si="1"/>
        <v>С</v>
      </c>
      <c r="Y107" s="269">
        <f>Таблица1[[#This Row],[ID_intellix]]</f>
        <v>1015</v>
      </c>
      <c r="Z107" s="269" t="s">
        <v>122</v>
      </c>
      <c r="AA107" s="145">
        <f>IF(OR(Таблица1[[#This Row],[CARDIO_report]]&lt;&gt;0,Таблица1[[#This Row],[AI COMBO_report]]&lt;&gt;0,Таблица1[[#This Row],[OTC_report]]&lt;&gt;0),1,0)</f>
        <v>0</v>
      </c>
      <c r="AG107" s="60" t="s">
        <v>1124</v>
      </c>
      <c r="AH107" s="60" t="s">
        <v>1124</v>
      </c>
      <c r="AI107" s="60" t="s">
        <v>1124</v>
      </c>
      <c r="AJ107" s="60" t="s">
        <v>1124</v>
      </c>
      <c r="AK107" s="60" t="s">
        <v>1124</v>
      </c>
      <c r="AL107" s="60" t="s">
        <v>1124</v>
      </c>
      <c r="AM107" s="60" t="s">
        <v>1124</v>
      </c>
      <c r="AN107" s="60" t="s">
        <v>1124</v>
      </c>
      <c r="AO107" s="60"/>
      <c r="AP107" s="35" t="s">
        <v>1825</v>
      </c>
      <c r="AQ107" s="377">
        <v>0</v>
      </c>
      <c r="AR107" s="378">
        <v>0</v>
      </c>
      <c r="AS107" s="377">
        <v>0</v>
      </c>
      <c r="AT107" s="378">
        <v>0</v>
      </c>
      <c r="AU107">
        <v>0</v>
      </c>
      <c r="AV107">
        <v>0</v>
      </c>
      <c r="AW107">
        <v>0</v>
      </c>
      <c r="AX107">
        <v>0</v>
      </c>
      <c r="AY107">
        <v>0</v>
      </c>
    </row>
    <row r="108" spans="1:51" ht="15" hidden="1" customHeight="1" x14ac:dyDescent="0.2">
      <c r="A108" s="46">
        <v>1016</v>
      </c>
      <c r="B108" s="258" t="s">
        <v>2699</v>
      </c>
      <c r="C108" t="s">
        <v>1136</v>
      </c>
      <c r="D108" t="s">
        <v>1141</v>
      </c>
      <c r="E108" t="s">
        <v>2504</v>
      </c>
      <c r="F108" s="29" t="s">
        <v>2696</v>
      </c>
      <c r="G108" s="47">
        <v>7</v>
      </c>
      <c r="H108" t="s">
        <v>2696</v>
      </c>
      <c r="I108">
        <v>0</v>
      </c>
      <c r="J108" t="s">
        <v>2700</v>
      </c>
      <c r="K108" t="s">
        <v>189</v>
      </c>
      <c r="L108" t="s">
        <v>2701</v>
      </c>
      <c r="M108">
        <v>0</v>
      </c>
      <c r="N108" s="34">
        <v>0</v>
      </c>
      <c r="O108" s="34"/>
      <c r="P108" s="34"/>
      <c r="Q108" s="34"/>
      <c r="R108" s="34"/>
      <c r="S108" s="48" t="s">
        <v>1123</v>
      </c>
      <c r="T108" s="13">
        <v>0</v>
      </c>
      <c r="U108" s="12">
        <v>0</v>
      </c>
      <c r="V108" s="12">
        <v>0</v>
      </c>
      <c r="W108" s="12">
        <v>0</v>
      </c>
      <c r="X108" s="14" t="str">
        <f t="shared" si="1"/>
        <v>С</v>
      </c>
      <c r="Y108" s="269">
        <f>Таблица1[[#This Row],[ID_intellix]]</f>
        <v>1016</v>
      </c>
      <c r="Z108" s="269" t="s">
        <v>122</v>
      </c>
      <c r="AA108" s="145">
        <f>IF(OR(Таблица1[[#This Row],[CARDIO_report]]&lt;&gt;0,Таблица1[[#This Row],[AI COMBO_report]]&lt;&gt;0,Таблица1[[#This Row],[OTC_report]]&lt;&gt;0),1,0)</f>
        <v>0</v>
      </c>
      <c r="AG108" s="60" t="s">
        <v>1124</v>
      </c>
      <c r="AH108" s="60" t="s">
        <v>1124</v>
      </c>
      <c r="AI108" s="60" t="s">
        <v>1124</v>
      </c>
      <c r="AJ108" s="60" t="s">
        <v>1124</v>
      </c>
      <c r="AK108" s="60" t="s">
        <v>1124</v>
      </c>
      <c r="AL108" s="60" t="s">
        <v>1124</v>
      </c>
      <c r="AM108" s="60" t="s">
        <v>1124</v>
      </c>
      <c r="AN108" s="60" t="s">
        <v>1124</v>
      </c>
      <c r="AO108" s="60"/>
      <c r="AP108" s="35" t="s">
        <v>1917</v>
      </c>
      <c r="AQ108" s="377">
        <v>0</v>
      </c>
      <c r="AR108" s="378">
        <v>0</v>
      </c>
      <c r="AS108" s="377">
        <v>0</v>
      </c>
      <c r="AT108" s="378">
        <v>0</v>
      </c>
      <c r="AU108">
        <v>0</v>
      </c>
      <c r="AV108">
        <v>0</v>
      </c>
      <c r="AW108">
        <v>0</v>
      </c>
      <c r="AX108">
        <v>0</v>
      </c>
      <c r="AY108">
        <v>0</v>
      </c>
    </row>
    <row r="109" spans="1:51" ht="15" hidden="1" customHeight="1" x14ac:dyDescent="0.2">
      <c r="A109" s="46">
        <v>1087</v>
      </c>
      <c r="B109" s="258" t="s">
        <v>2702</v>
      </c>
      <c r="C109" t="s">
        <v>1136</v>
      </c>
      <c r="D109" t="s">
        <v>1276</v>
      </c>
      <c r="E109" t="s">
        <v>2504</v>
      </c>
      <c r="F109" s="29" t="s">
        <v>2620</v>
      </c>
      <c r="G109" s="47">
        <v>10</v>
      </c>
      <c r="H109" t="s">
        <v>1140</v>
      </c>
      <c r="I109">
        <v>0</v>
      </c>
      <c r="J109" t="s">
        <v>2703</v>
      </c>
      <c r="K109" t="s">
        <v>189</v>
      </c>
      <c r="L109" t="s">
        <v>2704</v>
      </c>
      <c r="M109">
        <v>0</v>
      </c>
      <c r="N109" s="34">
        <v>0</v>
      </c>
      <c r="O109" s="34"/>
      <c r="P109" s="34"/>
      <c r="Q109" s="34"/>
      <c r="R109" s="34"/>
      <c r="S109" s="48" t="s">
        <v>1123</v>
      </c>
      <c r="T109" s="13">
        <v>0</v>
      </c>
      <c r="U109" s="12">
        <v>0</v>
      </c>
      <c r="V109" s="12">
        <v>0</v>
      </c>
      <c r="W109" s="12">
        <v>0</v>
      </c>
      <c r="X109" s="14" t="str">
        <f t="shared" si="1"/>
        <v>С</v>
      </c>
      <c r="Y109" s="269">
        <f>Таблица1[[#This Row],[ID_intellix]]</f>
        <v>1087</v>
      </c>
      <c r="Z109" s="269" t="s">
        <v>122</v>
      </c>
      <c r="AA109" s="145">
        <f>IF(OR(Таблица1[[#This Row],[CARDIO_report]]&lt;&gt;0,Таблица1[[#This Row],[AI COMBO_report]]&lt;&gt;0,Таблица1[[#This Row],[OTC_report]]&lt;&gt;0),1,0)</f>
        <v>0</v>
      </c>
      <c r="AG109" s="60" t="s">
        <v>1124</v>
      </c>
      <c r="AH109" s="60" t="s">
        <v>1124</v>
      </c>
      <c r="AI109" s="60" t="s">
        <v>1124</v>
      </c>
      <c r="AJ109" s="60" t="s">
        <v>1124</v>
      </c>
      <c r="AK109" s="60" t="s">
        <v>1124</v>
      </c>
      <c r="AL109" s="60" t="s">
        <v>1124</v>
      </c>
      <c r="AM109" s="60" t="s">
        <v>1124</v>
      </c>
      <c r="AN109" s="60" t="s">
        <v>1124</v>
      </c>
      <c r="AO109" s="60"/>
      <c r="AP109" s="35" t="s">
        <v>1825</v>
      </c>
      <c r="AQ109" s="377">
        <v>0</v>
      </c>
      <c r="AR109" s="378">
        <v>0</v>
      </c>
      <c r="AS109" s="377">
        <v>0</v>
      </c>
      <c r="AT109" s="378">
        <v>0</v>
      </c>
      <c r="AU109">
        <v>0</v>
      </c>
      <c r="AV109">
        <v>0</v>
      </c>
      <c r="AW109">
        <v>0</v>
      </c>
      <c r="AX109">
        <v>0</v>
      </c>
      <c r="AY109">
        <v>0</v>
      </c>
    </row>
    <row r="110" spans="1:51" ht="15" hidden="1" customHeight="1" x14ac:dyDescent="0.2">
      <c r="A110" s="46">
        <v>1132</v>
      </c>
      <c r="B110" s="258" t="s">
        <v>2709</v>
      </c>
      <c r="C110" t="s">
        <v>1136</v>
      </c>
      <c r="D110" t="s">
        <v>1270</v>
      </c>
      <c r="E110" t="s">
        <v>2504</v>
      </c>
      <c r="F110" s="29" t="s">
        <v>2696</v>
      </c>
      <c r="G110" s="47">
        <v>5</v>
      </c>
      <c r="H110" t="s">
        <v>2696</v>
      </c>
      <c r="I110">
        <v>0</v>
      </c>
      <c r="J110" t="s">
        <v>2710</v>
      </c>
      <c r="K110" t="s">
        <v>189</v>
      </c>
      <c r="L110" t="s">
        <v>2711</v>
      </c>
      <c r="M110">
        <v>0</v>
      </c>
      <c r="N110" s="34">
        <v>0</v>
      </c>
      <c r="O110" s="34"/>
      <c r="P110" s="34"/>
      <c r="Q110" s="34"/>
      <c r="R110" s="34"/>
      <c r="S110" s="48" t="s">
        <v>1123</v>
      </c>
      <c r="T110" s="13">
        <v>0</v>
      </c>
      <c r="U110" s="12">
        <v>0</v>
      </c>
      <c r="V110" s="12">
        <v>0</v>
      </c>
      <c r="W110" s="12">
        <v>0</v>
      </c>
      <c r="X110" s="14" t="str">
        <f t="shared" si="1"/>
        <v>С</v>
      </c>
      <c r="Y110" s="269">
        <f>Таблица1[[#This Row],[ID_intellix]]</f>
        <v>1132</v>
      </c>
      <c r="Z110" s="269" t="s">
        <v>122</v>
      </c>
      <c r="AA110" s="145">
        <f>IF(OR(Таблица1[[#This Row],[CARDIO_report]]&lt;&gt;0,Таблица1[[#This Row],[AI COMBO_report]]&lt;&gt;0,Таблица1[[#This Row],[OTC_report]]&lt;&gt;0),1,0)</f>
        <v>0</v>
      </c>
      <c r="AG110" s="60" t="s">
        <v>1124</v>
      </c>
      <c r="AH110" s="60" t="s">
        <v>1124</v>
      </c>
      <c r="AI110" s="60" t="s">
        <v>1124</v>
      </c>
      <c r="AJ110" s="60" t="s">
        <v>1124</v>
      </c>
      <c r="AK110" s="60" t="s">
        <v>1124</v>
      </c>
      <c r="AL110" s="60" t="s">
        <v>1124</v>
      </c>
      <c r="AM110" s="60" t="s">
        <v>1124</v>
      </c>
      <c r="AN110" s="60" t="s">
        <v>1124</v>
      </c>
      <c r="AO110" s="60"/>
      <c r="AP110" s="35" t="s">
        <v>1825</v>
      </c>
      <c r="AQ110" s="377">
        <v>0</v>
      </c>
      <c r="AR110" s="378">
        <v>0</v>
      </c>
      <c r="AS110" s="377">
        <v>0</v>
      </c>
      <c r="AT110" s="378">
        <v>0</v>
      </c>
      <c r="AU110">
        <v>0</v>
      </c>
      <c r="AV110">
        <v>0</v>
      </c>
      <c r="AW110">
        <v>0</v>
      </c>
      <c r="AX110">
        <v>0</v>
      </c>
      <c r="AY110">
        <v>0</v>
      </c>
    </row>
    <row r="111" spans="1:51" ht="15" hidden="1" customHeight="1" x14ac:dyDescent="0.2">
      <c r="A111" s="46">
        <v>1174</v>
      </c>
      <c r="B111" s="258" t="s">
        <v>2712</v>
      </c>
      <c r="C111" t="s">
        <v>1136</v>
      </c>
      <c r="D111" t="s">
        <v>1276</v>
      </c>
      <c r="E111" t="s">
        <v>2504</v>
      </c>
      <c r="F111" s="29" t="s">
        <v>2539</v>
      </c>
      <c r="G111" s="47">
        <v>27</v>
      </c>
      <c r="H111" t="s">
        <v>1149</v>
      </c>
      <c r="I111">
        <v>0</v>
      </c>
      <c r="J111" t="s">
        <v>2713</v>
      </c>
      <c r="K111" t="s">
        <v>189</v>
      </c>
      <c r="L111" t="s">
        <v>2471</v>
      </c>
      <c r="M111">
        <v>0</v>
      </c>
      <c r="N111" s="34">
        <v>0</v>
      </c>
      <c r="O111" s="34"/>
      <c r="P111" s="34"/>
      <c r="Q111" s="34"/>
      <c r="R111" s="34"/>
      <c r="S111" s="48" t="s">
        <v>1123</v>
      </c>
      <c r="T111" s="13">
        <v>0</v>
      </c>
      <c r="U111" s="12">
        <v>0</v>
      </c>
      <c r="V111" s="12">
        <v>0</v>
      </c>
      <c r="W111" s="12">
        <v>0</v>
      </c>
      <c r="X111" s="14" t="str">
        <f t="shared" si="1"/>
        <v>С</v>
      </c>
      <c r="Y111" s="269">
        <f>Таблица1[[#This Row],[ID_intellix]]</f>
        <v>1174</v>
      </c>
      <c r="Z111" s="269" t="s">
        <v>122</v>
      </c>
      <c r="AA111" s="145">
        <f>IF(OR(Таблица1[[#This Row],[CARDIO_report]]&lt;&gt;0,Таблица1[[#This Row],[AI COMBO_report]]&lt;&gt;0,Таблица1[[#This Row],[OTC_report]]&lt;&gt;0),1,0)</f>
        <v>0</v>
      </c>
      <c r="AG111" s="60" t="s">
        <v>1124</v>
      </c>
      <c r="AH111" s="60" t="s">
        <v>1124</v>
      </c>
      <c r="AI111" s="60" t="s">
        <v>1124</v>
      </c>
      <c r="AJ111" s="60" t="s">
        <v>1124</v>
      </c>
      <c r="AK111" s="60" t="s">
        <v>1124</v>
      </c>
      <c r="AL111" s="60" t="s">
        <v>1124</v>
      </c>
      <c r="AM111" s="60" t="s">
        <v>1124</v>
      </c>
      <c r="AN111" s="60" t="s">
        <v>1124</v>
      </c>
      <c r="AO111" s="60"/>
      <c r="AP111" s="35" t="s">
        <v>1917</v>
      </c>
      <c r="AQ111" s="377">
        <v>0</v>
      </c>
      <c r="AR111" s="378">
        <v>0</v>
      </c>
      <c r="AS111" s="377">
        <v>0</v>
      </c>
      <c r="AT111" s="378">
        <v>0</v>
      </c>
      <c r="AU111">
        <v>0</v>
      </c>
      <c r="AV111">
        <v>0</v>
      </c>
      <c r="AW111">
        <v>0</v>
      </c>
      <c r="AX111">
        <v>0</v>
      </c>
      <c r="AY111">
        <v>0</v>
      </c>
    </row>
    <row r="112" spans="1:51" ht="15" hidden="1" customHeight="1" x14ac:dyDescent="0.2">
      <c r="A112" s="46">
        <v>2378</v>
      </c>
      <c r="B112" s="258" t="s">
        <v>2714</v>
      </c>
      <c r="C112" t="s">
        <v>1136</v>
      </c>
      <c r="D112" t="s">
        <v>1938</v>
      </c>
      <c r="E112" t="s">
        <v>2504</v>
      </c>
      <c r="F112" s="29" t="s">
        <v>2620</v>
      </c>
      <c r="G112" s="47">
        <v>9</v>
      </c>
      <c r="H112" t="s">
        <v>1140</v>
      </c>
      <c r="I112">
        <v>0</v>
      </c>
      <c r="J112" t="s">
        <v>2715</v>
      </c>
      <c r="K112" t="s">
        <v>189</v>
      </c>
      <c r="L112" t="s">
        <v>2716</v>
      </c>
      <c r="M112">
        <v>0</v>
      </c>
      <c r="N112" s="34">
        <v>0</v>
      </c>
      <c r="O112" s="34"/>
      <c r="P112" s="34"/>
      <c r="Q112" s="34"/>
      <c r="R112" s="34"/>
      <c r="S112" s="48" t="s">
        <v>1123</v>
      </c>
      <c r="T112" s="13">
        <v>0</v>
      </c>
      <c r="U112" s="12">
        <v>0</v>
      </c>
      <c r="V112" s="12">
        <v>0</v>
      </c>
      <c r="W112" s="12">
        <v>0</v>
      </c>
      <c r="X112" s="14" t="str">
        <f t="shared" si="1"/>
        <v>С</v>
      </c>
      <c r="Y112" s="269">
        <f>Таблица1[[#This Row],[ID_intellix]]</f>
        <v>2378</v>
      </c>
      <c r="Z112" s="269" t="s">
        <v>122</v>
      </c>
      <c r="AA112" s="145">
        <f>IF(OR(Таблица1[[#This Row],[CARDIO_report]]&lt;&gt;0,Таблица1[[#This Row],[AI COMBO_report]]&lt;&gt;0,Таблица1[[#This Row],[OTC_report]]&lt;&gt;0),1,0)</f>
        <v>0</v>
      </c>
      <c r="AG112" s="60" t="s">
        <v>1124</v>
      </c>
      <c r="AH112" s="60" t="s">
        <v>1124</v>
      </c>
      <c r="AI112" s="60" t="s">
        <v>1124</v>
      </c>
      <c r="AJ112" s="60" t="s">
        <v>1124</v>
      </c>
      <c r="AK112" s="60" t="s">
        <v>1124</v>
      </c>
      <c r="AL112" s="60" t="s">
        <v>1124</v>
      </c>
      <c r="AM112" s="60" t="s">
        <v>1124</v>
      </c>
      <c r="AN112" s="60" t="s">
        <v>1124</v>
      </c>
      <c r="AO112" s="60"/>
      <c r="AP112" s="35" t="s">
        <v>1857</v>
      </c>
      <c r="AQ112" s="377">
        <v>0</v>
      </c>
      <c r="AR112" s="378">
        <v>0</v>
      </c>
      <c r="AS112" s="377">
        <v>0</v>
      </c>
      <c r="AT112" s="378">
        <v>0</v>
      </c>
      <c r="AU112">
        <v>0</v>
      </c>
      <c r="AV112">
        <v>0</v>
      </c>
      <c r="AW112">
        <v>0</v>
      </c>
      <c r="AX112">
        <v>0</v>
      </c>
      <c r="AY112">
        <v>0</v>
      </c>
    </row>
    <row r="113" spans="1:51" ht="15" hidden="1" customHeight="1" x14ac:dyDescent="0.2">
      <c r="A113" s="46">
        <v>2483</v>
      </c>
      <c r="B113" s="258" t="s">
        <v>2717</v>
      </c>
      <c r="C113" t="s">
        <v>1136</v>
      </c>
      <c r="D113" t="s">
        <v>1270</v>
      </c>
      <c r="E113" t="s">
        <v>2504</v>
      </c>
      <c r="F113" s="29" t="s">
        <v>1139</v>
      </c>
      <c r="G113" s="47">
        <v>16</v>
      </c>
      <c r="H113" t="s">
        <v>1140</v>
      </c>
      <c r="I113">
        <v>0</v>
      </c>
      <c r="J113" t="s">
        <v>2718</v>
      </c>
      <c r="K113" t="s">
        <v>189</v>
      </c>
      <c r="L113" t="s">
        <v>2719</v>
      </c>
      <c r="M113">
        <v>0</v>
      </c>
      <c r="N113" s="34">
        <v>0</v>
      </c>
      <c r="O113" s="34"/>
      <c r="P113" s="34"/>
      <c r="Q113" s="34"/>
      <c r="R113" s="34"/>
      <c r="S113" s="48" t="s">
        <v>1123</v>
      </c>
      <c r="T113" s="13">
        <v>0</v>
      </c>
      <c r="U113" s="12">
        <v>0</v>
      </c>
      <c r="V113" s="12">
        <v>0</v>
      </c>
      <c r="W113" s="12">
        <v>0</v>
      </c>
      <c r="X113" s="14" t="str">
        <f t="shared" si="1"/>
        <v>С</v>
      </c>
      <c r="Y113" s="269">
        <f>Таблица1[[#This Row],[ID_intellix]]</f>
        <v>2483</v>
      </c>
      <c r="Z113" s="269" t="s">
        <v>122</v>
      </c>
      <c r="AA113" s="145">
        <f>IF(OR(Таблица1[[#This Row],[CARDIO_report]]&lt;&gt;0,Таблица1[[#This Row],[AI COMBO_report]]&lt;&gt;0,Таблица1[[#This Row],[OTC_report]]&lt;&gt;0),1,0)</f>
        <v>0</v>
      </c>
      <c r="AB113" s="60" t="s">
        <v>2602</v>
      </c>
      <c r="AC113" s="60" t="s">
        <v>2602</v>
      </c>
      <c r="AD113" s="60" t="s">
        <v>1124</v>
      </c>
      <c r="AE113" s="60"/>
      <c r="AF113" s="60"/>
      <c r="AG113" s="60" t="s">
        <v>1124</v>
      </c>
      <c r="AH113" s="60" t="s">
        <v>1124</v>
      </c>
      <c r="AI113" s="60" t="s">
        <v>1124</v>
      </c>
      <c r="AJ113" s="60" t="s">
        <v>1124</v>
      </c>
      <c r="AK113" s="60" t="s">
        <v>1124</v>
      </c>
      <c r="AL113" s="60" t="s">
        <v>1124</v>
      </c>
      <c r="AM113" s="60" t="s">
        <v>1124</v>
      </c>
      <c r="AN113" s="60" t="s">
        <v>1124</v>
      </c>
      <c r="AO113" s="60"/>
      <c r="AP113" s="35" t="s">
        <v>1857</v>
      </c>
      <c r="AQ113" s="377">
        <v>0</v>
      </c>
      <c r="AR113" s="378">
        <v>0</v>
      </c>
      <c r="AS113" s="377">
        <v>0</v>
      </c>
      <c r="AT113" s="378">
        <v>0</v>
      </c>
      <c r="AU113">
        <v>0</v>
      </c>
      <c r="AV113">
        <v>0</v>
      </c>
      <c r="AW113">
        <v>0</v>
      </c>
      <c r="AX113">
        <v>0</v>
      </c>
      <c r="AY113">
        <v>0</v>
      </c>
    </row>
    <row r="114" spans="1:51" ht="15" hidden="1" customHeight="1" x14ac:dyDescent="0.2">
      <c r="A114" s="46">
        <v>2831</v>
      </c>
      <c r="B114" s="258" t="s">
        <v>2720</v>
      </c>
      <c r="C114" t="s">
        <v>1136</v>
      </c>
      <c r="D114" t="s">
        <v>1282</v>
      </c>
      <c r="E114" t="s">
        <v>2504</v>
      </c>
      <c r="F114" s="29" t="s">
        <v>2721</v>
      </c>
      <c r="G114" s="47">
        <v>6</v>
      </c>
      <c r="H114" t="s">
        <v>2721</v>
      </c>
      <c r="I114">
        <v>0</v>
      </c>
      <c r="J114" t="s">
        <v>2722</v>
      </c>
      <c r="K114" t="s">
        <v>189</v>
      </c>
      <c r="L114" t="s">
        <v>2723</v>
      </c>
      <c r="M114" t="s">
        <v>1944</v>
      </c>
      <c r="N114" s="34">
        <v>0</v>
      </c>
      <c r="O114" s="34" t="s">
        <v>1945</v>
      </c>
      <c r="P114" s="34">
        <v>0</v>
      </c>
      <c r="Q114" s="34" t="s">
        <v>1946</v>
      </c>
      <c r="R114" s="34">
        <v>0</v>
      </c>
      <c r="S114" s="48" t="s">
        <v>1123</v>
      </c>
      <c r="T114" s="13" t="s">
        <v>1863</v>
      </c>
      <c r="U114" s="12" t="s">
        <v>122</v>
      </c>
      <c r="V114" s="12" t="s">
        <v>122</v>
      </c>
      <c r="W114" s="12" t="s">
        <v>122</v>
      </c>
      <c r="X114" s="14" t="str">
        <f t="shared" si="1"/>
        <v>В</v>
      </c>
      <c r="Y114" s="269">
        <f>Таблица1[[#This Row],[ID_intellix]]</f>
        <v>2831</v>
      </c>
      <c r="Z114" s="269" t="s">
        <v>122</v>
      </c>
      <c r="AA114" s="145">
        <f>IF(OR(Таблица1[[#This Row],[CARDIO_report]]&lt;&gt;0,Таблица1[[#This Row],[AI COMBO_report]]&lt;&gt;0,Таблица1[[#This Row],[OTC_report]]&lt;&gt;0),1,0)</f>
        <v>0</v>
      </c>
      <c r="AB114" s="60" t="s">
        <v>1124</v>
      </c>
      <c r="AC114" s="60" t="s">
        <v>1124</v>
      </c>
      <c r="AD114" s="60" t="s">
        <v>1124</v>
      </c>
      <c r="AE114" s="60" t="s">
        <v>1124</v>
      </c>
      <c r="AF114" s="60"/>
      <c r="AG114" s="89" t="s">
        <v>1414</v>
      </c>
      <c r="AH114" s="89">
        <v>80</v>
      </c>
      <c r="AI114" s="89" t="s">
        <v>1145</v>
      </c>
      <c r="AJ114" s="89">
        <v>70</v>
      </c>
      <c r="AK114" s="89" t="s">
        <v>1145</v>
      </c>
      <c r="AL114" s="89">
        <v>61</v>
      </c>
      <c r="AM114" s="89" t="s">
        <v>1145</v>
      </c>
      <c r="AN114" s="89">
        <v>56</v>
      </c>
      <c r="AP114" s="35" t="s">
        <v>1917</v>
      </c>
      <c r="AQ114" s="377">
        <v>0</v>
      </c>
      <c r="AR114" s="378">
        <v>0</v>
      </c>
      <c r="AS114" s="377">
        <v>0</v>
      </c>
      <c r="AT114" s="378">
        <v>0</v>
      </c>
      <c r="AU114" s="377">
        <v>0</v>
      </c>
      <c r="AV114" s="377">
        <v>0</v>
      </c>
      <c r="AW114" s="377">
        <v>0</v>
      </c>
      <c r="AX114">
        <v>0</v>
      </c>
      <c r="AY114">
        <v>0</v>
      </c>
    </row>
    <row r="115" spans="1:51" ht="15" hidden="1" customHeight="1" x14ac:dyDescent="0.2">
      <c r="A115" s="46">
        <v>2906</v>
      </c>
      <c r="B115" s="258" t="s">
        <v>2724</v>
      </c>
      <c r="C115" t="s">
        <v>1136</v>
      </c>
      <c r="D115" t="s">
        <v>1267</v>
      </c>
      <c r="E115" t="s">
        <v>2504</v>
      </c>
      <c r="F115" s="29" t="s">
        <v>2725</v>
      </c>
      <c r="G115" s="47">
        <v>27</v>
      </c>
      <c r="H115" t="s">
        <v>1149</v>
      </c>
      <c r="I115">
        <v>0</v>
      </c>
      <c r="J115" t="s">
        <v>2726</v>
      </c>
      <c r="K115" t="s">
        <v>189</v>
      </c>
      <c r="L115" t="s">
        <v>2727</v>
      </c>
      <c r="M115">
        <v>0</v>
      </c>
      <c r="N115" s="34">
        <v>0</v>
      </c>
      <c r="O115" s="34"/>
      <c r="P115" s="34"/>
      <c r="Q115" s="34"/>
      <c r="R115" s="34"/>
      <c r="S115" s="48" t="s">
        <v>1123</v>
      </c>
      <c r="T115" s="13">
        <v>0</v>
      </c>
      <c r="U115" s="12">
        <v>0</v>
      </c>
      <c r="V115" s="12">
        <v>0</v>
      </c>
      <c r="W115" s="12">
        <v>0</v>
      </c>
      <c r="X115" s="14" t="str">
        <f t="shared" si="1"/>
        <v>С</v>
      </c>
      <c r="Y115" s="269">
        <f>Таблица1[[#This Row],[ID_intellix]]</f>
        <v>2906</v>
      </c>
      <c r="Z115" s="269" t="s">
        <v>122</v>
      </c>
      <c r="AA115" s="145">
        <f>IF(OR(Таблица1[[#This Row],[CARDIO_report]]&lt;&gt;0,Таблица1[[#This Row],[AI COMBO_report]]&lt;&gt;0,Таблица1[[#This Row],[OTC_report]]&lt;&gt;0),1,0)</f>
        <v>0</v>
      </c>
      <c r="AG115" s="60" t="s">
        <v>1124</v>
      </c>
      <c r="AH115" s="60" t="s">
        <v>1124</v>
      </c>
      <c r="AI115" s="60" t="s">
        <v>1124</v>
      </c>
      <c r="AJ115" s="60" t="s">
        <v>1124</v>
      </c>
      <c r="AK115" s="60" t="s">
        <v>1124</v>
      </c>
      <c r="AL115" s="60" t="s">
        <v>1124</v>
      </c>
      <c r="AM115" s="60" t="s">
        <v>1124</v>
      </c>
      <c r="AN115" s="60" t="s">
        <v>1124</v>
      </c>
      <c r="AO115" s="60"/>
      <c r="AP115" s="35" t="s">
        <v>1917</v>
      </c>
      <c r="AQ115" s="377">
        <v>0</v>
      </c>
      <c r="AR115" s="378">
        <v>0</v>
      </c>
      <c r="AS115" s="377">
        <v>0</v>
      </c>
      <c r="AT115" s="378">
        <v>0</v>
      </c>
      <c r="AU115">
        <v>0</v>
      </c>
      <c r="AV115">
        <v>0</v>
      </c>
      <c r="AW115">
        <v>0</v>
      </c>
      <c r="AX115">
        <v>0</v>
      </c>
      <c r="AY115">
        <v>0</v>
      </c>
    </row>
    <row r="116" spans="1:51" ht="15" hidden="1" customHeight="1" x14ac:dyDescent="0.2">
      <c r="A116" s="46">
        <v>3021</v>
      </c>
      <c r="B116" s="258" t="s">
        <v>1921</v>
      </c>
      <c r="C116" t="s">
        <v>1136</v>
      </c>
      <c r="D116" t="s">
        <v>1137</v>
      </c>
      <c r="E116" t="s">
        <v>1821</v>
      </c>
      <c r="F116" s="29" t="s">
        <v>1850</v>
      </c>
      <c r="G116" s="47">
        <v>349</v>
      </c>
      <c r="H116" t="s">
        <v>1850</v>
      </c>
      <c r="I116">
        <v>0</v>
      </c>
      <c r="J116" t="s">
        <v>1922</v>
      </c>
      <c r="K116" t="s">
        <v>189</v>
      </c>
      <c r="L116" t="s">
        <v>1923</v>
      </c>
      <c r="M116">
        <v>0</v>
      </c>
      <c r="N116" s="34">
        <v>0</v>
      </c>
      <c r="O116" s="34"/>
      <c r="P116" s="34"/>
      <c r="Q116" s="34"/>
      <c r="R116" s="34"/>
      <c r="S116" s="48" t="s">
        <v>1123</v>
      </c>
      <c r="T116" s="13">
        <v>0</v>
      </c>
      <c r="U116" s="12">
        <v>0</v>
      </c>
      <c r="V116" s="12">
        <v>0</v>
      </c>
      <c r="W116" s="12">
        <v>0</v>
      </c>
      <c r="X116" s="14" t="str">
        <f t="shared" si="1"/>
        <v>С</v>
      </c>
      <c r="Y116" s="269">
        <f>Таблица1[[#This Row],[ID_intellix]]</f>
        <v>3021</v>
      </c>
      <c r="Z116" s="269" t="s">
        <v>122</v>
      </c>
      <c r="AA116" s="145">
        <f>IF(OR(Таблица1[[#This Row],[CARDIO_report]]&lt;&gt;0,Таблица1[[#This Row],[AI COMBO_report]]&lt;&gt;0,Таблица1[[#This Row],[OTC_report]]&lt;&gt;0),1,0)</f>
        <v>0</v>
      </c>
      <c r="AG116" s="60" t="s">
        <v>1124</v>
      </c>
      <c r="AH116" s="60" t="s">
        <v>1124</v>
      </c>
      <c r="AI116" s="60" t="s">
        <v>1124</v>
      </c>
      <c r="AJ116" s="60" t="s">
        <v>1124</v>
      </c>
      <c r="AK116" s="60" t="s">
        <v>1124</v>
      </c>
      <c r="AL116" s="60" t="s">
        <v>1124</v>
      </c>
      <c r="AM116" s="60" t="s">
        <v>1124</v>
      </c>
      <c r="AN116" s="60" t="s">
        <v>1124</v>
      </c>
      <c r="AO116" s="60"/>
      <c r="AP116" s="35" t="s">
        <v>1825</v>
      </c>
      <c r="AQ116" s="377">
        <v>0</v>
      </c>
      <c r="AR116" s="378">
        <v>0</v>
      </c>
      <c r="AS116" s="377">
        <v>0</v>
      </c>
      <c r="AT116" s="378">
        <v>0</v>
      </c>
      <c r="AU116">
        <v>0</v>
      </c>
      <c r="AV116">
        <v>0</v>
      </c>
      <c r="AW116">
        <v>0</v>
      </c>
      <c r="AX116">
        <v>0</v>
      </c>
      <c r="AY116">
        <v>0</v>
      </c>
    </row>
    <row r="117" spans="1:51" ht="15" hidden="1" customHeight="1" x14ac:dyDescent="0.2">
      <c r="A117" s="46">
        <v>3090</v>
      </c>
      <c r="B117" s="258" t="s">
        <v>2728</v>
      </c>
      <c r="C117" t="s">
        <v>1136</v>
      </c>
      <c r="D117" t="s">
        <v>1270</v>
      </c>
      <c r="E117" t="s">
        <v>2504</v>
      </c>
      <c r="F117" s="29" t="s">
        <v>1139</v>
      </c>
      <c r="G117" s="47">
        <v>47</v>
      </c>
      <c r="H117" t="s">
        <v>1140</v>
      </c>
      <c r="I117">
        <v>0</v>
      </c>
      <c r="J117" t="s">
        <v>2729</v>
      </c>
      <c r="K117" t="s">
        <v>189</v>
      </c>
      <c r="L117" t="s">
        <v>2730</v>
      </c>
      <c r="M117">
        <v>0</v>
      </c>
      <c r="N117" s="34">
        <v>0</v>
      </c>
      <c r="O117" s="34"/>
      <c r="P117" s="34"/>
      <c r="Q117" s="34"/>
      <c r="R117" s="34"/>
      <c r="S117" s="48" t="s">
        <v>1123</v>
      </c>
      <c r="T117" s="13">
        <v>0</v>
      </c>
      <c r="U117" s="12">
        <v>0</v>
      </c>
      <c r="V117" s="12">
        <v>0</v>
      </c>
      <c r="W117" s="12">
        <v>0</v>
      </c>
      <c r="X117" s="14" t="str">
        <f t="shared" si="1"/>
        <v>С</v>
      </c>
      <c r="Y117" s="269">
        <f>Таблица1[[#This Row],[ID_intellix]]</f>
        <v>3090</v>
      </c>
      <c r="Z117" s="269" t="s">
        <v>122</v>
      </c>
      <c r="AA117" s="145">
        <f>IF(OR(Таблица1[[#This Row],[CARDIO_report]]&lt;&gt;0,Таблица1[[#This Row],[AI COMBO_report]]&lt;&gt;0,Таблица1[[#This Row],[OTC_report]]&lt;&gt;0),1,0)</f>
        <v>0</v>
      </c>
      <c r="AG117" s="60" t="s">
        <v>1124</v>
      </c>
      <c r="AH117" s="60" t="s">
        <v>1124</v>
      </c>
      <c r="AI117" s="60" t="s">
        <v>1124</v>
      </c>
      <c r="AJ117" s="60" t="s">
        <v>1124</v>
      </c>
      <c r="AK117" s="60" t="s">
        <v>1124</v>
      </c>
      <c r="AL117" s="60" t="s">
        <v>1124</v>
      </c>
      <c r="AM117" s="60" t="s">
        <v>1124</v>
      </c>
      <c r="AN117" s="60" t="s">
        <v>1124</v>
      </c>
      <c r="AO117" s="60"/>
      <c r="AP117" s="35" t="s">
        <v>1825</v>
      </c>
      <c r="AQ117" s="377">
        <v>0</v>
      </c>
      <c r="AR117" s="378">
        <v>0</v>
      </c>
      <c r="AS117" s="377">
        <v>0</v>
      </c>
      <c r="AT117" s="378">
        <v>0</v>
      </c>
      <c r="AU117">
        <v>0</v>
      </c>
      <c r="AV117">
        <v>0</v>
      </c>
      <c r="AW117">
        <v>0</v>
      </c>
      <c r="AX117">
        <v>0</v>
      </c>
      <c r="AY117">
        <v>0</v>
      </c>
    </row>
    <row r="118" spans="1:51" ht="15" hidden="1" customHeight="1" x14ac:dyDescent="0.2">
      <c r="A118" s="46">
        <v>3100</v>
      </c>
      <c r="B118" s="258" t="s">
        <v>2731</v>
      </c>
      <c r="C118" t="s">
        <v>1136</v>
      </c>
      <c r="D118" t="s">
        <v>1276</v>
      </c>
      <c r="E118" t="s">
        <v>2504</v>
      </c>
      <c r="F118" s="29" t="s">
        <v>2721</v>
      </c>
      <c r="G118" s="47">
        <v>4</v>
      </c>
      <c r="H118" t="s">
        <v>2721</v>
      </c>
      <c r="I118">
        <v>0</v>
      </c>
      <c r="J118" t="s">
        <v>2732</v>
      </c>
      <c r="K118" t="s">
        <v>189</v>
      </c>
      <c r="L118" s="2" t="s">
        <v>2733</v>
      </c>
      <c r="M118">
        <v>0</v>
      </c>
      <c r="N118" s="34">
        <v>0</v>
      </c>
      <c r="O118" s="34"/>
      <c r="P118" s="34"/>
      <c r="Q118" s="34"/>
      <c r="R118" s="34"/>
      <c r="S118" s="48" t="s">
        <v>1123</v>
      </c>
      <c r="T118" s="13">
        <v>0</v>
      </c>
      <c r="U118" s="12">
        <v>0</v>
      </c>
      <c r="V118" s="12">
        <v>0</v>
      </c>
      <c r="W118" s="12">
        <v>0</v>
      </c>
      <c r="X118" s="14" t="str">
        <f t="shared" si="1"/>
        <v>С</v>
      </c>
      <c r="Y118" s="269">
        <f>Таблица1[[#This Row],[ID_intellix]]</f>
        <v>3100</v>
      </c>
      <c r="Z118" s="269" t="s">
        <v>122</v>
      </c>
      <c r="AA118" s="145">
        <f>IF(OR(Таблица1[[#This Row],[CARDIO_report]]&lt;&gt;0,Таблица1[[#This Row],[AI COMBO_report]]&lt;&gt;0,Таблица1[[#This Row],[OTC_report]]&lt;&gt;0),1,0)</f>
        <v>0</v>
      </c>
      <c r="AG118" s="60" t="s">
        <v>1124</v>
      </c>
      <c r="AH118" s="60" t="s">
        <v>1124</v>
      </c>
      <c r="AI118" s="60" t="s">
        <v>1124</v>
      </c>
      <c r="AJ118" s="60" t="s">
        <v>1124</v>
      </c>
      <c r="AK118" s="60" t="s">
        <v>1124</v>
      </c>
      <c r="AL118" s="60" t="s">
        <v>1124</v>
      </c>
      <c r="AM118" s="60" t="s">
        <v>1124</v>
      </c>
      <c r="AN118" s="60" t="s">
        <v>1124</v>
      </c>
      <c r="AO118" s="60"/>
      <c r="AP118" s="35" t="s">
        <v>1917</v>
      </c>
      <c r="AQ118" s="377">
        <v>0</v>
      </c>
      <c r="AR118" s="378">
        <v>0</v>
      </c>
      <c r="AS118" s="377">
        <v>0</v>
      </c>
      <c r="AT118" s="378">
        <v>0</v>
      </c>
      <c r="AU118">
        <v>0</v>
      </c>
      <c r="AV118">
        <v>0</v>
      </c>
      <c r="AW118">
        <v>0</v>
      </c>
      <c r="AX118">
        <v>0</v>
      </c>
      <c r="AY118">
        <v>0</v>
      </c>
    </row>
    <row r="119" spans="1:51" ht="15" hidden="1" customHeight="1" x14ac:dyDescent="0.2">
      <c r="A119" s="46">
        <v>3280</v>
      </c>
      <c r="B119" s="258" t="s">
        <v>1924</v>
      </c>
      <c r="C119" t="s">
        <v>1136</v>
      </c>
      <c r="D119" t="s">
        <v>1137</v>
      </c>
      <c r="E119" t="s">
        <v>1821</v>
      </c>
      <c r="F119" s="29" t="s">
        <v>1850</v>
      </c>
      <c r="G119" s="47">
        <v>369</v>
      </c>
      <c r="H119" t="s">
        <v>1850</v>
      </c>
      <c r="I119">
        <v>0</v>
      </c>
      <c r="J119" t="s">
        <v>1925</v>
      </c>
      <c r="K119" t="s">
        <v>189</v>
      </c>
      <c r="L119" s="2" t="s">
        <v>1926</v>
      </c>
      <c r="M119">
        <v>0</v>
      </c>
      <c r="N119" s="34">
        <v>0</v>
      </c>
      <c r="O119" s="34"/>
      <c r="P119" s="34"/>
      <c r="Q119" s="34"/>
      <c r="R119" s="34"/>
      <c r="S119" s="48" t="s">
        <v>1123</v>
      </c>
      <c r="T119" s="13">
        <v>0</v>
      </c>
      <c r="U119" s="12">
        <v>0</v>
      </c>
      <c r="V119" s="12">
        <v>0</v>
      </c>
      <c r="W119" s="12">
        <v>0</v>
      </c>
      <c r="X119" s="14" t="str">
        <f t="shared" si="1"/>
        <v>С</v>
      </c>
      <c r="Y119" s="269">
        <f>Таблица1[[#This Row],[ID_intellix]]</f>
        <v>3280</v>
      </c>
      <c r="Z119" s="269" t="s">
        <v>122</v>
      </c>
      <c r="AA119" s="145">
        <f>IF(OR(Таблица1[[#This Row],[CARDIO_report]]&lt;&gt;0,Таблица1[[#This Row],[AI COMBO_report]]&lt;&gt;0,Таблица1[[#This Row],[OTC_report]]&lt;&gt;0),1,0)</f>
        <v>0</v>
      </c>
      <c r="AG119" s="60" t="s">
        <v>1124</v>
      </c>
      <c r="AH119" s="60" t="s">
        <v>1124</v>
      </c>
      <c r="AI119" s="60" t="s">
        <v>1124</v>
      </c>
      <c r="AJ119" s="60" t="s">
        <v>1124</v>
      </c>
      <c r="AK119" s="60" t="s">
        <v>1124</v>
      </c>
      <c r="AL119" s="60" t="s">
        <v>1124</v>
      </c>
      <c r="AM119" s="60" t="s">
        <v>1124</v>
      </c>
      <c r="AN119" s="60" t="s">
        <v>1124</v>
      </c>
      <c r="AO119" s="60"/>
      <c r="AP119" s="35" t="s">
        <v>1825</v>
      </c>
      <c r="AQ119" s="377">
        <v>0</v>
      </c>
      <c r="AR119" s="378">
        <v>0</v>
      </c>
      <c r="AS119" s="377">
        <v>0</v>
      </c>
      <c r="AT119" s="378">
        <v>0</v>
      </c>
      <c r="AU119">
        <v>0</v>
      </c>
      <c r="AV119">
        <v>0</v>
      </c>
      <c r="AW119">
        <v>0</v>
      </c>
      <c r="AX119">
        <v>0</v>
      </c>
      <c r="AY119">
        <v>0</v>
      </c>
    </row>
    <row r="120" spans="1:51" ht="15" hidden="1" customHeight="1" x14ac:dyDescent="0.2">
      <c r="A120" s="46">
        <v>3637</v>
      </c>
      <c r="B120" s="258" t="s">
        <v>2734</v>
      </c>
      <c r="C120" t="s">
        <v>1136</v>
      </c>
      <c r="D120" t="s">
        <v>1138</v>
      </c>
      <c r="E120" t="s">
        <v>2504</v>
      </c>
      <c r="F120" s="29" t="s">
        <v>2735</v>
      </c>
      <c r="G120" s="47">
        <v>20</v>
      </c>
      <c r="H120" t="s">
        <v>2735</v>
      </c>
      <c r="I120">
        <v>0</v>
      </c>
      <c r="J120" t="s">
        <v>2736</v>
      </c>
      <c r="K120" t="s">
        <v>189</v>
      </c>
      <c r="L120" t="s">
        <v>2737</v>
      </c>
      <c r="M120">
        <v>0</v>
      </c>
      <c r="N120" s="34">
        <v>0</v>
      </c>
      <c r="O120" s="34"/>
      <c r="P120" s="34"/>
      <c r="Q120" s="34"/>
      <c r="R120" s="34"/>
      <c r="S120" s="48" t="s">
        <v>1123</v>
      </c>
      <c r="T120" s="13">
        <v>0</v>
      </c>
      <c r="U120" s="12">
        <v>0</v>
      </c>
      <c r="V120" s="12">
        <v>0</v>
      </c>
      <c r="W120" s="12">
        <v>0</v>
      </c>
      <c r="X120" s="14" t="str">
        <f t="shared" si="1"/>
        <v>С</v>
      </c>
      <c r="Y120" s="269">
        <f>Таблица1[[#This Row],[ID_intellix]]</f>
        <v>3637</v>
      </c>
      <c r="Z120" s="269" t="s">
        <v>122</v>
      </c>
      <c r="AA120" s="145">
        <f>IF(OR(Таблица1[[#This Row],[CARDIO_report]]&lt;&gt;0,Таблица1[[#This Row],[AI COMBO_report]]&lt;&gt;0,Таблица1[[#This Row],[OTC_report]]&lt;&gt;0),1,0)</f>
        <v>0</v>
      </c>
      <c r="AG120" s="60" t="s">
        <v>1124</v>
      </c>
      <c r="AH120" s="60" t="s">
        <v>1124</v>
      </c>
      <c r="AI120" s="60" t="s">
        <v>1124</v>
      </c>
      <c r="AJ120" s="60" t="s">
        <v>1124</v>
      </c>
      <c r="AK120" s="60" t="s">
        <v>1124</v>
      </c>
      <c r="AL120" s="60" t="s">
        <v>1124</v>
      </c>
      <c r="AM120" s="60" t="s">
        <v>1124</v>
      </c>
      <c r="AN120" s="60" t="s">
        <v>1124</v>
      </c>
      <c r="AO120" s="60"/>
      <c r="AP120" s="35" t="s">
        <v>1917</v>
      </c>
      <c r="AQ120" s="377">
        <v>0</v>
      </c>
      <c r="AR120" s="378">
        <v>0</v>
      </c>
      <c r="AS120" s="377">
        <v>0</v>
      </c>
      <c r="AT120" s="378">
        <v>0</v>
      </c>
      <c r="AU120">
        <v>0</v>
      </c>
      <c r="AV120">
        <v>0</v>
      </c>
      <c r="AW120">
        <v>0</v>
      </c>
      <c r="AX120">
        <v>0</v>
      </c>
      <c r="AY120">
        <v>0</v>
      </c>
    </row>
    <row r="121" spans="1:51" ht="15" hidden="1" customHeight="1" x14ac:dyDescent="0.2">
      <c r="A121" s="46">
        <v>3649</v>
      </c>
      <c r="B121" s="258" t="s">
        <v>2738</v>
      </c>
      <c r="C121" t="s">
        <v>1136</v>
      </c>
      <c r="D121" t="s">
        <v>1279</v>
      </c>
      <c r="E121" t="s">
        <v>2504</v>
      </c>
      <c r="F121" s="29" t="s">
        <v>2682</v>
      </c>
      <c r="G121" s="53" t="s">
        <v>2739</v>
      </c>
      <c r="H121" t="s">
        <v>2563</v>
      </c>
      <c r="I121">
        <v>0</v>
      </c>
      <c r="J121" t="s">
        <v>2740</v>
      </c>
      <c r="K121" t="s">
        <v>189</v>
      </c>
      <c r="L121" t="s">
        <v>2741</v>
      </c>
      <c r="M121">
        <v>0</v>
      </c>
      <c r="N121" s="34">
        <v>0</v>
      </c>
      <c r="O121" s="34"/>
      <c r="P121" s="34"/>
      <c r="Q121" s="34"/>
      <c r="R121" s="34"/>
      <c r="S121" s="48" t="s">
        <v>1123</v>
      </c>
      <c r="T121" s="13">
        <v>0</v>
      </c>
      <c r="U121" s="12">
        <v>0</v>
      </c>
      <c r="V121" s="12">
        <v>0</v>
      </c>
      <c r="W121" s="12">
        <v>0</v>
      </c>
      <c r="X121" s="14" t="str">
        <f t="shared" si="1"/>
        <v>С</v>
      </c>
      <c r="Y121" s="269">
        <f>Таблица1[[#This Row],[ID_intellix]]</f>
        <v>3649</v>
      </c>
      <c r="Z121" s="269" t="s">
        <v>122</v>
      </c>
      <c r="AA121" s="145">
        <f>IF(OR(Таблица1[[#This Row],[CARDIO_report]]&lt;&gt;0,Таблица1[[#This Row],[AI COMBO_report]]&lt;&gt;0,Таблица1[[#This Row],[OTC_report]]&lt;&gt;0),1,0)</f>
        <v>0</v>
      </c>
      <c r="AB121" s="60" t="s">
        <v>1124</v>
      </c>
      <c r="AC121" s="60" t="s">
        <v>1124</v>
      </c>
      <c r="AD121" s="60" t="s">
        <v>1124</v>
      </c>
      <c r="AE121" s="60"/>
      <c r="AF121" s="60"/>
      <c r="AG121" s="60" t="s">
        <v>1124</v>
      </c>
      <c r="AH121" s="60" t="s">
        <v>1124</v>
      </c>
      <c r="AI121" s="60" t="s">
        <v>1124</v>
      </c>
      <c r="AJ121" s="60" t="s">
        <v>1124</v>
      </c>
      <c r="AK121" s="60" t="s">
        <v>1124</v>
      </c>
      <c r="AL121" s="60" t="s">
        <v>1124</v>
      </c>
      <c r="AM121" s="60" t="s">
        <v>1124</v>
      </c>
      <c r="AN121" s="60" t="s">
        <v>1124</v>
      </c>
      <c r="AO121" s="60"/>
      <c r="AP121" s="35" t="s">
        <v>1857</v>
      </c>
      <c r="AQ121" s="377">
        <v>0</v>
      </c>
      <c r="AR121" s="378">
        <v>0</v>
      </c>
      <c r="AS121" s="377">
        <v>0</v>
      </c>
      <c r="AT121" s="378">
        <v>0</v>
      </c>
      <c r="AU121">
        <v>0</v>
      </c>
      <c r="AV121">
        <v>0</v>
      </c>
      <c r="AW121">
        <v>0</v>
      </c>
      <c r="AX121">
        <v>0</v>
      </c>
      <c r="AY121">
        <v>0</v>
      </c>
    </row>
    <row r="122" spans="1:51" ht="15" hidden="1" customHeight="1" x14ac:dyDescent="0.2">
      <c r="A122" s="46">
        <v>5476</v>
      </c>
      <c r="B122" s="258" t="s">
        <v>1927</v>
      </c>
      <c r="C122" t="s">
        <v>1136</v>
      </c>
      <c r="D122" t="s">
        <v>1928</v>
      </c>
      <c r="E122" t="s">
        <v>1821</v>
      </c>
      <c r="F122" s="29" t="s">
        <v>1850</v>
      </c>
      <c r="G122" s="47">
        <v>37</v>
      </c>
      <c r="H122" t="s">
        <v>1850</v>
      </c>
      <c r="I122">
        <v>0</v>
      </c>
      <c r="J122" t="s">
        <v>1929</v>
      </c>
      <c r="K122" t="s">
        <v>189</v>
      </c>
      <c r="L122" t="s">
        <v>1930</v>
      </c>
      <c r="M122">
        <v>0</v>
      </c>
      <c r="N122" s="34">
        <v>0</v>
      </c>
      <c r="O122" s="34"/>
      <c r="P122" s="34"/>
      <c r="Q122" s="34"/>
      <c r="R122" s="34"/>
      <c r="S122" s="48" t="s">
        <v>1123</v>
      </c>
      <c r="T122" s="13">
        <v>0</v>
      </c>
      <c r="U122" s="12">
        <v>0</v>
      </c>
      <c r="V122" s="12">
        <v>0</v>
      </c>
      <c r="W122" s="12">
        <v>0</v>
      </c>
      <c r="X122" s="14" t="str">
        <f t="shared" si="1"/>
        <v>С</v>
      </c>
      <c r="Y122" s="269">
        <f>Таблица1[[#This Row],[ID_intellix]]</f>
        <v>5476</v>
      </c>
      <c r="Z122" s="269" t="s">
        <v>122</v>
      </c>
      <c r="AA122" s="145">
        <f>IF(OR(Таблица1[[#This Row],[CARDIO_report]]&lt;&gt;0,Таблица1[[#This Row],[AI COMBO_report]]&lt;&gt;0,Таблица1[[#This Row],[OTC_report]]&lt;&gt;0),1,0)</f>
        <v>0</v>
      </c>
      <c r="AG122" s="60" t="s">
        <v>1124</v>
      </c>
      <c r="AH122" s="60" t="s">
        <v>1124</v>
      </c>
      <c r="AI122" s="60" t="s">
        <v>1124</v>
      </c>
      <c r="AJ122" s="60" t="s">
        <v>1124</v>
      </c>
      <c r="AK122" s="60" t="s">
        <v>1124</v>
      </c>
      <c r="AL122" s="60" t="s">
        <v>1124</v>
      </c>
      <c r="AM122" s="60" t="s">
        <v>1124</v>
      </c>
      <c r="AN122" s="60" t="s">
        <v>1124</v>
      </c>
      <c r="AO122" s="60"/>
      <c r="AP122" s="35" t="s">
        <v>1825</v>
      </c>
      <c r="AQ122" s="377">
        <v>0</v>
      </c>
      <c r="AR122" s="378">
        <v>0</v>
      </c>
      <c r="AS122" s="377">
        <v>0</v>
      </c>
      <c r="AT122" s="378">
        <v>0</v>
      </c>
      <c r="AU122">
        <v>0</v>
      </c>
      <c r="AV122">
        <v>0</v>
      </c>
      <c r="AW122">
        <v>0</v>
      </c>
      <c r="AX122">
        <v>0</v>
      </c>
      <c r="AY122">
        <v>0</v>
      </c>
    </row>
    <row r="123" spans="1:51" ht="15" hidden="1" customHeight="1" x14ac:dyDescent="0.2">
      <c r="A123" s="46">
        <v>6238</v>
      </c>
      <c r="B123" s="258" t="s">
        <v>1931</v>
      </c>
      <c r="C123" t="s">
        <v>1136</v>
      </c>
      <c r="D123" t="s">
        <v>1273</v>
      </c>
      <c r="E123" t="s">
        <v>1821</v>
      </c>
      <c r="F123" s="29" t="s">
        <v>1850</v>
      </c>
      <c r="G123" s="47">
        <v>62</v>
      </c>
      <c r="H123" t="s">
        <v>1850</v>
      </c>
      <c r="I123">
        <v>0</v>
      </c>
      <c r="J123" t="s">
        <v>1932</v>
      </c>
      <c r="K123" t="s">
        <v>189</v>
      </c>
      <c r="L123" t="s">
        <v>1933</v>
      </c>
      <c r="M123">
        <v>0</v>
      </c>
      <c r="N123" s="34">
        <v>0</v>
      </c>
      <c r="O123" s="34"/>
      <c r="P123" s="34"/>
      <c r="Q123" s="34"/>
      <c r="R123" s="34"/>
      <c r="S123" s="48" t="s">
        <v>1123</v>
      </c>
      <c r="T123" s="13">
        <v>0</v>
      </c>
      <c r="U123" s="12">
        <v>0</v>
      </c>
      <c r="V123" s="12">
        <v>0</v>
      </c>
      <c r="W123" s="12">
        <v>0</v>
      </c>
      <c r="X123" s="14" t="str">
        <f t="shared" si="1"/>
        <v>С</v>
      </c>
      <c r="Y123" s="269">
        <f>Таблица1[[#This Row],[ID_intellix]]</f>
        <v>6238</v>
      </c>
      <c r="Z123" s="269" t="s">
        <v>122</v>
      </c>
      <c r="AA123" s="145">
        <f>IF(OR(Таблица1[[#This Row],[CARDIO_report]]&lt;&gt;0,Таблица1[[#This Row],[AI COMBO_report]]&lt;&gt;0,Таблица1[[#This Row],[OTC_report]]&lt;&gt;0),1,0)</f>
        <v>0</v>
      </c>
      <c r="AG123" s="60" t="s">
        <v>1124</v>
      </c>
      <c r="AH123" s="60" t="s">
        <v>1124</v>
      </c>
      <c r="AI123" s="60" t="s">
        <v>1124</v>
      </c>
      <c r="AJ123" s="60" t="s">
        <v>1124</v>
      </c>
      <c r="AK123" s="60" t="s">
        <v>1124</v>
      </c>
      <c r="AL123" s="60" t="s">
        <v>1124</v>
      </c>
      <c r="AM123" s="60" t="s">
        <v>1124</v>
      </c>
      <c r="AN123" s="60" t="s">
        <v>1124</v>
      </c>
      <c r="AO123" s="60"/>
      <c r="AP123" s="35" t="s">
        <v>1857</v>
      </c>
      <c r="AQ123" s="377">
        <v>0</v>
      </c>
      <c r="AR123" s="378">
        <v>0</v>
      </c>
      <c r="AS123" s="377">
        <v>0</v>
      </c>
      <c r="AT123" s="378">
        <v>0</v>
      </c>
      <c r="AU123">
        <v>0</v>
      </c>
      <c r="AV123">
        <v>0</v>
      </c>
      <c r="AW123">
        <v>0</v>
      </c>
      <c r="AX123">
        <v>0</v>
      </c>
      <c r="AY123">
        <v>0</v>
      </c>
    </row>
    <row r="124" spans="1:51" ht="15" hidden="1" customHeight="1" x14ac:dyDescent="0.2">
      <c r="A124" s="46">
        <v>7065</v>
      </c>
      <c r="B124" s="258" t="s">
        <v>1934</v>
      </c>
      <c r="C124" t="s">
        <v>1136</v>
      </c>
      <c r="D124" t="s">
        <v>1282</v>
      </c>
      <c r="E124" t="s">
        <v>1821</v>
      </c>
      <c r="F124" s="29" t="s">
        <v>1850</v>
      </c>
      <c r="G124" s="47">
        <v>270</v>
      </c>
      <c r="H124" t="s">
        <v>1850</v>
      </c>
      <c r="I124">
        <v>0</v>
      </c>
      <c r="J124" t="s">
        <v>1935</v>
      </c>
      <c r="K124" t="s">
        <v>189</v>
      </c>
      <c r="L124" t="s">
        <v>1936</v>
      </c>
      <c r="M124">
        <v>0</v>
      </c>
      <c r="N124" s="34">
        <v>0</v>
      </c>
      <c r="O124" s="34"/>
      <c r="P124" s="34"/>
      <c r="Q124" s="34"/>
      <c r="R124" s="34"/>
      <c r="S124" s="48" t="s">
        <v>1123</v>
      </c>
      <c r="T124" s="13">
        <v>0</v>
      </c>
      <c r="U124" s="12">
        <v>0</v>
      </c>
      <c r="V124" s="12">
        <v>0</v>
      </c>
      <c r="W124" s="12">
        <v>0</v>
      </c>
      <c r="X124" s="14" t="str">
        <f t="shared" si="1"/>
        <v>С</v>
      </c>
      <c r="Y124" s="269">
        <f>Таблица1[[#This Row],[ID_intellix]]</f>
        <v>7065</v>
      </c>
      <c r="Z124" s="269" t="s">
        <v>122</v>
      </c>
      <c r="AA124" s="145">
        <f>IF(OR(Таблица1[[#This Row],[CARDIO_report]]&lt;&gt;0,Таблица1[[#This Row],[AI COMBO_report]]&lt;&gt;0,Таблица1[[#This Row],[OTC_report]]&lt;&gt;0),1,0)</f>
        <v>0</v>
      </c>
      <c r="AG124" s="60" t="s">
        <v>1124</v>
      </c>
      <c r="AH124" s="60" t="s">
        <v>1124</v>
      </c>
      <c r="AI124" s="60" t="s">
        <v>1124</v>
      </c>
      <c r="AJ124" s="60" t="s">
        <v>1124</v>
      </c>
      <c r="AK124" s="60" t="s">
        <v>1124</v>
      </c>
      <c r="AL124" s="60" t="s">
        <v>1124</v>
      </c>
      <c r="AM124" s="60" t="s">
        <v>1124</v>
      </c>
      <c r="AN124" s="60" t="s">
        <v>1124</v>
      </c>
      <c r="AO124" s="60"/>
      <c r="AP124" s="35" t="s">
        <v>1825</v>
      </c>
      <c r="AQ124" s="377">
        <v>0</v>
      </c>
      <c r="AR124" s="378">
        <v>0</v>
      </c>
      <c r="AS124" s="377">
        <v>0</v>
      </c>
      <c r="AT124" s="378">
        <v>0</v>
      </c>
      <c r="AU124">
        <v>0</v>
      </c>
      <c r="AV124">
        <v>0</v>
      </c>
      <c r="AW124">
        <v>0</v>
      </c>
      <c r="AX124">
        <v>0</v>
      </c>
      <c r="AY124">
        <v>0</v>
      </c>
    </row>
    <row r="125" spans="1:51" ht="15" hidden="1" customHeight="1" x14ac:dyDescent="0.2">
      <c r="A125" s="46">
        <v>7071</v>
      </c>
      <c r="B125" s="258" t="s">
        <v>1937</v>
      </c>
      <c r="C125" t="s">
        <v>1136</v>
      </c>
      <c r="D125" t="s">
        <v>1938</v>
      </c>
      <c r="E125" t="s">
        <v>1821</v>
      </c>
      <c r="F125" s="29" t="s">
        <v>1850</v>
      </c>
      <c r="G125" s="47">
        <v>59</v>
      </c>
      <c r="H125" t="s">
        <v>1850</v>
      </c>
      <c r="I125">
        <v>0</v>
      </c>
      <c r="J125" t="s">
        <v>1939</v>
      </c>
      <c r="K125" t="s">
        <v>189</v>
      </c>
      <c r="L125" t="s">
        <v>1940</v>
      </c>
      <c r="M125">
        <v>0</v>
      </c>
      <c r="N125" s="34">
        <v>0</v>
      </c>
      <c r="O125" s="34"/>
      <c r="P125" s="34"/>
      <c r="Q125" s="34"/>
      <c r="R125" s="34"/>
      <c r="S125" s="48" t="s">
        <v>1123</v>
      </c>
      <c r="T125" s="13">
        <v>0</v>
      </c>
      <c r="U125" s="12">
        <v>0</v>
      </c>
      <c r="V125" s="12">
        <v>0</v>
      </c>
      <c r="W125" s="12">
        <v>0</v>
      </c>
      <c r="X125" s="14" t="str">
        <f t="shared" si="1"/>
        <v>С</v>
      </c>
      <c r="Y125" s="269">
        <f>Таблица1[[#This Row],[ID_intellix]]</f>
        <v>7071</v>
      </c>
      <c r="Z125" s="269" t="s">
        <v>122</v>
      </c>
      <c r="AA125" s="145">
        <f>IF(OR(Таблица1[[#This Row],[CARDIO_report]]&lt;&gt;0,Таблица1[[#This Row],[AI COMBO_report]]&lt;&gt;0,Таблица1[[#This Row],[OTC_report]]&lt;&gt;0),1,0)</f>
        <v>0</v>
      </c>
      <c r="AG125" s="60" t="s">
        <v>1124</v>
      </c>
      <c r="AH125" s="60" t="s">
        <v>1124</v>
      </c>
      <c r="AI125" s="60" t="s">
        <v>1124</v>
      </c>
      <c r="AJ125" s="60" t="s">
        <v>1124</v>
      </c>
      <c r="AK125" s="60" t="s">
        <v>1124</v>
      </c>
      <c r="AL125" s="60" t="s">
        <v>1124</v>
      </c>
      <c r="AM125" s="60" t="s">
        <v>1124</v>
      </c>
      <c r="AN125" s="60" t="s">
        <v>1124</v>
      </c>
      <c r="AO125" s="60"/>
      <c r="AP125" s="35" t="s">
        <v>1825</v>
      </c>
      <c r="AQ125" s="377">
        <v>0</v>
      </c>
      <c r="AR125" s="378">
        <v>0</v>
      </c>
      <c r="AS125" s="377">
        <v>0</v>
      </c>
      <c r="AT125" s="378">
        <v>0</v>
      </c>
      <c r="AU125">
        <v>0</v>
      </c>
      <c r="AV125">
        <v>0</v>
      </c>
      <c r="AW125">
        <v>0</v>
      </c>
      <c r="AX125">
        <v>0</v>
      </c>
      <c r="AY125">
        <v>0</v>
      </c>
    </row>
    <row r="126" spans="1:51" ht="15" hidden="1" customHeight="1" x14ac:dyDescent="0.2">
      <c r="A126" s="46">
        <v>7387</v>
      </c>
      <c r="B126" s="258" t="s">
        <v>1947</v>
      </c>
      <c r="C126" t="s">
        <v>1136</v>
      </c>
      <c r="D126" t="s">
        <v>1137</v>
      </c>
      <c r="E126" t="s">
        <v>1821</v>
      </c>
      <c r="F126" s="29" t="s">
        <v>1850</v>
      </c>
      <c r="G126" s="47">
        <v>312</v>
      </c>
      <c r="H126" t="s">
        <v>1850</v>
      </c>
      <c r="I126">
        <v>0</v>
      </c>
      <c r="J126" t="s">
        <v>1948</v>
      </c>
      <c r="K126" t="s">
        <v>189</v>
      </c>
      <c r="L126" t="s">
        <v>1949</v>
      </c>
      <c r="M126">
        <v>0</v>
      </c>
      <c r="N126" s="34">
        <v>0</v>
      </c>
      <c r="O126" s="34"/>
      <c r="P126" s="34"/>
      <c r="Q126" s="34"/>
      <c r="R126" s="34"/>
      <c r="S126" s="48" t="s">
        <v>1123</v>
      </c>
      <c r="T126" s="13">
        <v>0</v>
      </c>
      <c r="U126" s="12">
        <v>0</v>
      </c>
      <c r="V126" s="12">
        <v>0</v>
      </c>
      <c r="W126" s="12">
        <v>0</v>
      </c>
      <c r="X126" s="14" t="str">
        <f t="shared" si="1"/>
        <v>С</v>
      </c>
      <c r="Y126" s="269">
        <f>Таблица1[[#This Row],[ID_intellix]]</f>
        <v>7387</v>
      </c>
      <c r="Z126" s="269" t="s">
        <v>122</v>
      </c>
      <c r="AA126" s="145">
        <f>IF(OR(Таблица1[[#This Row],[CARDIO_report]]&lt;&gt;0,Таблица1[[#This Row],[AI COMBO_report]]&lt;&gt;0,Таблица1[[#This Row],[OTC_report]]&lt;&gt;0),1,0)</f>
        <v>0</v>
      </c>
      <c r="AG126" s="60" t="s">
        <v>1124</v>
      </c>
      <c r="AH126" s="60" t="s">
        <v>1124</v>
      </c>
      <c r="AI126" s="60" t="s">
        <v>1124</v>
      </c>
      <c r="AJ126" s="60" t="s">
        <v>1124</v>
      </c>
      <c r="AK126" s="60" t="s">
        <v>1124</v>
      </c>
      <c r="AL126" s="60" t="s">
        <v>1124</v>
      </c>
      <c r="AM126" s="60" t="s">
        <v>1124</v>
      </c>
      <c r="AN126" s="60" t="s">
        <v>1124</v>
      </c>
      <c r="AO126" s="60"/>
      <c r="AP126" s="35" t="s">
        <v>1825</v>
      </c>
      <c r="AQ126" s="377">
        <v>0</v>
      </c>
      <c r="AR126" s="378">
        <v>0</v>
      </c>
      <c r="AS126" s="377">
        <v>0</v>
      </c>
      <c r="AT126" s="378">
        <v>0</v>
      </c>
      <c r="AU126">
        <v>0</v>
      </c>
      <c r="AV126">
        <v>0</v>
      </c>
      <c r="AW126">
        <v>0</v>
      </c>
      <c r="AX126">
        <v>0</v>
      </c>
      <c r="AY126">
        <v>0</v>
      </c>
    </row>
    <row r="127" spans="1:51" ht="15" hidden="1" customHeight="1" x14ac:dyDescent="0.2">
      <c r="A127" s="46">
        <v>7420</v>
      </c>
      <c r="B127" s="258" t="s">
        <v>2742</v>
      </c>
      <c r="C127" t="s">
        <v>1136</v>
      </c>
      <c r="D127" t="s">
        <v>1279</v>
      </c>
      <c r="E127" t="s">
        <v>2504</v>
      </c>
      <c r="F127" s="29" t="s">
        <v>2588</v>
      </c>
      <c r="G127" s="47">
        <v>14</v>
      </c>
      <c r="H127" t="s">
        <v>2563</v>
      </c>
      <c r="I127">
        <v>0</v>
      </c>
      <c r="J127" t="s">
        <v>2743</v>
      </c>
      <c r="K127" t="s">
        <v>189</v>
      </c>
      <c r="L127" t="s">
        <v>2744</v>
      </c>
      <c r="M127">
        <v>0</v>
      </c>
      <c r="N127" s="34">
        <v>0</v>
      </c>
      <c r="O127" s="34"/>
      <c r="P127" s="34"/>
      <c r="Q127" s="34"/>
      <c r="R127" s="34"/>
      <c r="S127" s="48" t="s">
        <v>1123</v>
      </c>
      <c r="T127" s="13" t="s">
        <v>122</v>
      </c>
      <c r="U127" s="12" t="s">
        <v>122</v>
      </c>
      <c r="V127" s="12" t="s">
        <v>1863</v>
      </c>
      <c r="W127" s="12" t="s">
        <v>122</v>
      </c>
      <c r="X127" s="14" t="str">
        <f t="shared" si="1"/>
        <v>В</v>
      </c>
      <c r="Y127" s="269">
        <f>Таблица1[[#This Row],[ID_intellix]]</f>
        <v>7420</v>
      </c>
      <c r="Z127" s="269" t="s">
        <v>122</v>
      </c>
      <c r="AA127" s="145">
        <f>IF(OR(Таблица1[[#This Row],[CARDIO_report]]&lt;&gt;0,Таблица1[[#This Row],[AI COMBO_report]]&lt;&gt;0,Таблица1[[#This Row],[OTC_report]]&lt;&gt;0),1,0)</f>
        <v>0</v>
      </c>
      <c r="AB127" s="60" t="s">
        <v>1124</v>
      </c>
      <c r="AC127" s="60" t="s">
        <v>1124</v>
      </c>
      <c r="AD127" s="60" t="s">
        <v>1124</v>
      </c>
      <c r="AE127" s="60"/>
      <c r="AF127" s="60"/>
      <c r="AG127" t="s">
        <v>1145</v>
      </c>
      <c r="AH127">
        <v>75</v>
      </c>
      <c r="AI127" t="s">
        <v>1145</v>
      </c>
      <c r="AJ127">
        <v>97</v>
      </c>
      <c r="AK127" t="s">
        <v>1145</v>
      </c>
      <c r="AL127">
        <v>54</v>
      </c>
      <c r="AM127" t="s">
        <v>1145</v>
      </c>
      <c r="AN127">
        <v>94</v>
      </c>
      <c r="AO127"/>
      <c r="AP127" s="35" t="s">
        <v>1857</v>
      </c>
      <c r="AQ127" s="377">
        <v>0</v>
      </c>
      <c r="AR127" s="378">
        <v>0</v>
      </c>
      <c r="AS127" s="377">
        <v>0</v>
      </c>
      <c r="AT127" s="378">
        <v>0</v>
      </c>
      <c r="AU127">
        <v>0</v>
      </c>
      <c r="AV127">
        <v>0</v>
      </c>
      <c r="AW127">
        <v>0</v>
      </c>
      <c r="AX127">
        <v>0</v>
      </c>
      <c r="AY127">
        <v>0</v>
      </c>
    </row>
    <row r="128" spans="1:51" ht="15" hidden="1" customHeight="1" x14ac:dyDescent="0.2">
      <c r="A128" s="46">
        <v>7516</v>
      </c>
      <c r="B128" s="258" t="s">
        <v>2745</v>
      </c>
      <c r="C128" t="s">
        <v>1136</v>
      </c>
      <c r="D128" t="s">
        <v>1270</v>
      </c>
      <c r="E128" t="s">
        <v>2504</v>
      </c>
      <c r="F128" s="29" t="s">
        <v>2721</v>
      </c>
      <c r="G128" s="47">
        <v>8</v>
      </c>
      <c r="H128" t="s">
        <v>2721</v>
      </c>
      <c r="I128">
        <v>0</v>
      </c>
      <c r="J128" t="s">
        <v>2746</v>
      </c>
      <c r="K128" t="s">
        <v>189</v>
      </c>
      <c r="L128" t="s">
        <v>2747</v>
      </c>
      <c r="M128" t="s">
        <v>1944</v>
      </c>
      <c r="N128" s="34">
        <v>0</v>
      </c>
      <c r="O128" s="34" t="s">
        <v>1945</v>
      </c>
      <c r="P128" s="34" t="s">
        <v>230</v>
      </c>
      <c r="Q128" s="34" t="s">
        <v>1946</v>
      </c>
      <c r="R128" s="34" t="s">
        <v>996</v>
      </c>
      <c r="S128" s="48" t="s">
        <v>1123</v>
      </c>
      <c r="T128" s="13" t="s">
        <v>122</v>
      </c>
      <c r="U128" s="12" t="s">
        <v>122</v>
      </c>
      <c r="V128" s="12" t="s">
        <v>1863</v>
      </c>
      <c r="W128" s="12" t="s">
        <v>122</v>
      </c>
      <c r="X128" s="14" t="str">
        <f t="shared" si="1"/>
        <v>В</v>
      </c>
      <c r="Y128" s="269">
        <f>Таблица1[[#This Row],[ID_intellix]]</f>
        <v>7516</v>
      </c>
      <c r="Z128" s="269" t="s">
        <v>122</v>
      </c>
      <c r="AA128" s="145">
        <f>IF(OR(Таблица1[[#This Row],[CARDIO_report]]&lt;&gt;0,Таблица1[[#This Row],[AI COMBO_report]]&lt;&gt;0,Таблица1[[#This Row],[OTC_report]]&lt;&gt;0),1,0)</f>
        <v>1</v>
      </c>
      <c r="AB128" s="60" t="s">
        <v>1124</v>
      </c>
      <c r="AC128" s="60" t="s">
        <v>1124</v>
      </c>
      <c r="AD128" s="60" t="s">
        <v>1124</v>
      </c>
      <c r="AE128" s="60" t="s">
        <v>1124</v>
      </c>
      <c r="AF128" s="60"/>
      <c r="AG128" s="89" t="s">
        <v>1437</v>
      </c>
      <c r="AH128" s="89">
        <v>27</v>
      </c>
      <c r="AI128" s="89" t="s">
        <v>1437</v>
      </c>
      <c r="AJ128" s="89">
        <v>35</v>
      </c>
      <c r="AK128" s="89" t="s">
        <v>1437</v>
      </c>
      <c r="AL128" s="89">
        <v>19</v>
      </c>
      <c r="AM128" s="89" t="s">
        <v>1437</v>
      </c>
      <c r="AN128" s="89">
        <v>42</v>
      </c>
      <c r="AP128" s="35" t="s">
        <v>1857</v>
      </c>
      <c r="AQ128" s="377">
        <v>0</v>
      </c>
      <c r="AR128" s="378">
        <v>0</v>
      </c>
      <c r="AS128" s="377">
        <v>0</v>
      </c>
      <c r="AT128" s="378">
        <v>0</v>
      </c>
      <c r="AU128" s="377">
        <v>0</v>
      </c>
      <c r="AV128" s="377">
        <v>0</v>
      </c>
      <c r="AW128" s="377">
        <v>0</v>
      </c>
      <c r="AX128">
        <v>0</v>
      </c>
      <c r="AY128">
        <v>0</v>
      </c>
    </row>
    <row r="129" spans="1:51" ht="15" hidden="1" customHeight="1" x14ac:dyDescent="0.2">
      <c r="A129" s="46">
        <v>7527</v>
      </c>
      <c r="B129" s="258" t="s">
        <v>2748</v>
      </c>
      <c r="C129" t="s">
        <v>1136</v>
      </c>
      <c r="D129" t="s">
        <v>1138</v>
      </c>
      <c r="E129" t="s">
        <v>2504</v>
      </c>
      <c r="F129" s="29" t="s">
        <v>2735</v>
      </c>
      <c r="G129" s="47">
        <v>22</v>
      </c>
      <c r="H129" t="s">
        <v>2735</v>
      </c>
      <c r="I129">
        <v>0</v>
      </c>
      <c r="J129" t="s">
        <v>2749</v>
      </c>
      <c r="K129" t="s">
        <v>189</v>
      </c>
      <c r="L129" t="s">
        <v>2750</v>
      </c>
      <c r="M129">
        <v>0</v>
      </c>
      <c r="N129" s="34">
        <v>0</v>
      </c>
      <c r="O129" s="34"/>
      <c r="P129" s="34"/>
      <c r="Q129" s="34"/>
      <c r="R129" s="34"/>
      <c r="S129" s="48" t="s">
        <v>1123</v>
      </c>
      <c r="T129" s="13">
        <v>0</v>
      </c>
      <c r="U129" s="12">
        <v>0</v>
      </c>
      <c r="V129" s="12">
        <v>0</v>
      </c>
      <c r="W129" s="12">
        <v>0</v>
      </c>
      <c r="X129" s="14" t="str">
        <f t="shared" si="1"/>
        <v>С</v>
      </c>
      <c r="Y129" s="269">
        <f>Таблица1[[#This Row],[ID_intellix]]</f>
        <v>7527</v>
      </c>
      <c r="Z129" s="269" t="s">
        <v>122</v>
      </c>
      <c r="AA129" s="145">
        <f>IF(OR(Таблица1[[#This Row],[CARDIO_report]]&lt;&gt;0,Таблица1[[#This Row],[AI COMBO_report]]&lt;&gt;0,Таблица1[[#This Row],[OTC_report]]&lt;&gt;0),1,0)</f>
        <v>0</v>
      </c>
      <c r="AG129" s="60" t="s">
        <v>1124</v>
      </c>
      <c r="AH129" s="60" t="s">
        <v>1124</v>
      </c>
      <c r="AI129" s="60" t="s">
        <v>1124</v>
      </c>
      <c r="AJ129" s="60" t="s">
        <v>1124</v>
      </c>
      <c r="AK129" s="60" t="s">
        <v>1124</v>
      </c>
      <c r="AL129" s="60" t="s">
        <v>1124</v>
      </c>
      <c r="AM129" s="60" t="s">
        <v>1124</v>
      </c>
      <c r="AN129" s="60" t="s">
        <v>1124</v>
      </c>
      <c r="AO129" s="60"/>
      <c r="AP129" s="35" t="s">
        <v>1917</v>
      </c>
      <c r="AQ129" s="377">
        <v>0</v>
      </c>
      <c r="AR129" s="378">
        <v>0</v>
      </c>
      <c r="AS129" s="377">
        <v>0</v>
      </c>
      <c r="AT129" s="378">
        <v>0</v>
      </c>
      <c r="AU129">
        <v>0</v>
      </c>
      <c r="AV129">
        <v>0</v>
      </c>
      <c r="AW129">
        <v>0</v>
      </c>
      <c r="AX129">
        <v>0</v>
      </c>
      <c r="AY129">
        <v>0</v>
      </c>
    </row>
    <row r="130" spans="1:51" ht="15" hidden="1" customHeight="1" x14ac:dyDescent="0.2">
      <c r="A130" s="46">
        <v>7663</v>
      </c>
      <c r="C130" t="s">
        <v>1136</v>
      </c>
      <c r="D130" t="s">
        <v>1137</v>
      </c>
      <c r="E130" t="s">
        <v>2504</v>
      </c>
      <c r="F130" s="29" t="s">
        <v>2721</v>
      </c>
      <c r="G130" s="47">
        <v>20</v>
      </c>
      <c r="H130" t="s">
        <v>2721</v>
      </c>
      <c r="I130">
        <v>0</v>
      </c>
      <c r="J130" t="s">
        <v>2751</v>
      </c>
      <c r="K130" t="s">
        <v>189</v>
      </c>
      <c r="L130" t="s">
        <v>2752</v>
      </c>
      <c r="M130">
        <v>0</v>
      </c>
      <c r="N130" s="34">
        <v>0</v>
      </c>
      <c r="O130" s="34"/>
      <c r="P130" s="34"/>
      <c r="Q130" s="34"/>
      <c r="R130" s="34"/>
      <c r="S130" s="48" t="s">
        <v>1123</v>
      </c>
      <c r="T130" s="13">
        <v>0</v>
      </c>
      <c r="U130" s="12">
        <v>0</v>
      </c>
      <c r="V130" s="12">
        <v>0</v>
      </c>
      <c r="W130" s="12">
        <v>0</v>
      </c>
      <c r="X130" s="14" t="str">
        <f t="shared" si="1"/>
        <v>С</v>
      </c>
      <c r="Y130" s="269">
        <f>Таблица1[[#This Row],[ID_intellix]]</f>
        <v>7663</v>
      </c>
      <c r="Z130" s="269" t="s">
        <v>122</v>
      </c>
      <c r="AA130" s="145">
        <f>IF(OR(Таблица1[[#This Row],[CARDIO_report]]&lt;&gt;0,Таблица1[[#This Row],[AI COMBO_report]]&lt;&gt;0,Таблица1[[#This Row],[OTC_report]]&lt;&gt;0),1,0)</f>
        <v>0</v>
      </c>
      <c r="AG130" s="60" t="s">
        <v>1124</v>
      </c>
      <c r="AH130" s="60" t="s">
        <v>1124</v>
      </c>
      <c r="AI130" s="60" t="s">
        <v>1124</v>
      </c>
      <c r="AJ130" s="60" t="s">
        <v>1124</v>
      </c>
      <c r="AK130" s="60" t="s">
        <v>1124</v>
      </c>
      <c r="AL130" s="60" t="s">
        <v>1124</v>
      </c>
      <c r="AM130" s="60" t="s">
        <v>1124</v>
      </c>
      <c r="AN130" s="60" t="s">
        <v>1124</v>
      </c>
      <c r="AO130" s="60"/>
      <c r="AP130" s="35" t="s">
        <v>1825</v>
      </c>
      <c r="AQ130" s="377">
        <v>0</v>
      </c>
      <c r="AR130" s="378">
        <v>0</v>
      </c>
      <c r="AS130" s="377">
        <v>0</v>
      </c>
      <c r="AT130" s="378">
        <v>0</v>
      </c>
      <c r="AU130">
        <v>0</v>
      </c>
      <c r="AV130">
        <v>0</v>
      </c>
      <c r="AW130">
        <v>0</v>
      </c>
      <c r="AX130">
        <v>0</v>
      </c>
      <c r="AY130">
        <v>0</v>
      </c>
    </row>
    <row r="131" spans="1:51" ht="15" hidden="1" customHeight="1" x14ac:dyDescent="0.2">
      <c r="A131" s="399">
        <v>8064</v>
      </c>
      <c r="C131" t="s">
        <v>1136</v>
      </c>
      <c r="D131" t="s">
        <v>1270</v>
      </c>
      <c r="E131" t="s">
        <v>2504</v>
      </c>
      <c r="F131" s="29" t="s">
        <v>2753</v>
      </c>
      <c r="G131" s="53" t="s">
        <v>2754</v>
      </c>
      <c r="H131" t="s">
        <v>2753</v>
      </c>
      <c r="I131">
        <v>0</v>
      </c>
      <c r="J131" t="s">
        <v>2755</v>
      </c>
      <c r="K131" t="s">
        <v>189</v>
      </c>
      <c r="L131" t="s">
        <v>2756</v>
      </c>
      <c r="M131" t="s">
        <v>1944</v>
      </c>
      <c r="N131" s="34">
        <v>0</v>
      </c>
      <c r="O131" s="34" t="s">
        <v>1945</v>
      </c>
      <c r="P131" s="34">
        <v>0</v>
      </c>
      <c r="Q131" s="34" t="s">
        <v>1946</v>
      </c>
      <c r="R131" s="34">
        <v>0</v>
      </c>
      <c r="S131" s="48" t="s">
        <v>1123</v>
      </c>
      <c r="T131" s="13" t="s">
        <v>122</v>
      </c>
      <c r="U131" s="12" t="s">
        <v>122</v>
      </c>
      <c r="V131" s="12" t="s">
        <v>122</v>
      </c>
      <c r="W131" s="12" t="s">
        <v>122</v>
      </c>
      <c r="X131" s="14" t="str">
        <f t="shared" ref="X131:X194" si="2">IF(COUNTIF(T131:W131,"да")=0,"С",IF(COUNTIF(T131:W131,"да")=1,"В","А"))</f>
        <v>С</v>
      </c>
      <c r="Y131" s="269">
        <f>Таблица1[[#This Row],[ID_intellix]]</f>
        <v>8064</v>
      </c>
      <c r="Z131" s="269" t="s">
        <v>122</v>
      </c>
      <c r="AA131" s="145">
        <f>IF(OR(Таблица1[[#This Row],[CARDIO_report]]&lt;&gt;0,Таблица1[[#This Row],[AI COMBO_report]]&lt;&gt;0,Таблица1[[#This Row],[OTC_report]]&lt;&gt;0),1,0)</f>
        <v>0</v>
      </c>
      <c r="AB131" s="60" t="s">
        <v>1124</v>
      </c>
      <c r="AC131" s="60" t="s">
        <v>1124</v>
      </c>
      <c r="AD131" s="60" t="s">
        <v>1124</v>
      </c>
      <c r="AE131" s="60" t="s">
        <v>1124</v>
      </c>
      <c r="AF131" s="60"/>
      <c r="AG131" s="89" t="s">
        <v>1145</v>
      </c>
      <c r="AH131" s="89">
        <v>91</v>
      </c>
      <c r="AI131" s="89" t="s">
        <v>1145</v>
      </c>
      <c r="AJ131" s="89">
        <v>76</v>
      </c>
      <c r="AK131" s="89" t="s">
        <v>1145</v>
      </c>
      <c r="AL131" s="89">
        <v>63</v>
      </c>
      <c r="AM131" s="89" t="s">
        <v>1145</v>
      </c>
      <c r="AN131" s="89">
        <v>81</v>
      </c>
      <c r="AP131" s="35" t="s">
        <v>1825</v>
      </c>
      <c r="AQ131" s="377">
        <v>0</v>
      </c>
      <c r="AR131" s="378">
        <v>0</v>
      </c>
      <c r="AS131" s="377">
        <v>0</v>
      </c>
      <c r="AT131" s="378">
        <v>0</v>
      </c>
      <c r="AU131" s="377">
        <v>0</v>
      </c>
      <c r="AV131" s="377">
        <v>0</v>
      </c>
      <c r="AW131" s="377">
        <v>0</v>
      </c>
      <c r="AX131">
        <v>0</v>
      </c>
      <c r="AY131">
        <v>0</v>
      </c>
    </row>
    <row r="132" spans="1:51" ht="15" hidden="1" customHeight="1" x14ac:dyDescent="0.2">
      <c r="A132" s="46">
        <v>2133</v>
      </c>
      <c r="B132" s="258" t="s">
        <v>2757</v>
      </c>
      <c r="C132" t="s">
        <v>1159</v>
      </c>
      <c r="D132" t="s">
        <v>1293</v>
      </c>
      <c r="E132" t="s">
        <v>2504</v>
      </c>
      <c r="F132" s="29" t="s">
        <v>2758</v>
      </c>
      <c r="G132" s="47">
        <v>8</v>
      </c>
      <c r="H132" t="s">
        <v>2563</v>
      </c>
      <c r="I132">
        <v>0</v>
      </c>
      <c r="J132" t="s">
        <v>2759</v>
      </c>
      <c r="K132" t="s">
        <v>1293</v>
      </c>
      <c r="L132" t="s">
        <v>2760</v>
      </c>
      <c r="M132">
        <v>0</v>
      </c>
      <c r="N132" s="34">
        <v>0</v>
      </c>
      <c r="O132" s="34"/>
      <c r="P132" s="34"/>
      <c r="Q132" s="34"/>
      <c r="R132" s="34"/>
      <c r="S132" s="48" t="s">
        <v>1123</v>
      </c>
      <c r="T132" s="13" t="s">
        <v>122</v>
      </c>
      <c r="U132" s="12" t="s">
        <v>122</v>
      </c>
      <c r="V132" s="12" t="s">
        <v>122</v>
      </c>
      <c r="W132" s="12" t="s">
        <v>122</v>
      </c>
      <c r="X132" s="14" t="str">
        <f t="shared" si="2"/>
        <v>С</v>
      </c>
      <c r="Y132" s="269">
        <f>Таблица1[[#This Row],[ID_intellix]]</f>
        <v>2133</v>
      </c>
      <c r="Z132" s="269" t="s">
        <v>122</v>
      </c>
      <c r="AA132" s="145">
        <f>IF(OR(Таблица1[[#This Row],[CARDIO_report]]&lt;&gt;0,Таблица1[[#This Row],[AI COMBO_report]]&lt;&gt;0,Таблица1[[#This Row],[OTC_report]]&lt;&gt;0),1,0)</f>
        <v>0</v>
      </c>
      <c r="AB132" s="60" t="s">
        <v>1124</v>
      </c>
      <c r="AC132" s="60" t="s">
        <v>1124</v>
      </c>
      <c r="AD132" s="60" t="s">
        <v>1124</v>
      </c>
      <c r="AE132" s="60"/>
      <c r="AF132" s="60"/>
      <c r="AG132" t="s">
        <v>1437</v>
      </c>
      <c r="AH132">
        <v>40</v>
      </c>
      <c r="AI132" t="s">
        <v>1145</v>
      </c>
      <c r="AJ132">
        <v>74</v>
      </c>
      <c r="AK132" t="s">
        <v>1145</v>
      </c>
      <c r="AL132">
        <v>64</v>
      </c>
      <c r="AM132" t="s">
        <v>1145</v>
      </c>
      <c r="AN132">
        <v>72</v>
      </c>
      <c r="AO132"/>
      <c r="AP132" s="35" t="s">
        <v>1825</v>
      </c>
      <c r="AQ132" s="377">
        <v>0</v>
      </c>
      <c r="AR132" s="378">
        <v>0</v>
      </c>
      <c r="AS132" s="377">
        <v>0</v>
      </c>
      <c r="AT132" s="378">
        <v>0</v>
      </c>
      <c r="AU132">
        <v>0</v>
      </c>
      <c r="AV132">
        <v>0</v>
      </c>
      <c r="AW132">
        <v>0</v>
      </c>
      <c r="AX132">
        <v>0</v>
      </c>
      <c r="AY132">
        <v>0</v>
      </c>
    </row>
    <row r="133" spans="1:51" ht="15" hidden="1" customHeight="1" x14ac:dyDescent="0.2">
      <c r="A133" s="46">
        <v>2134</v>
      </c>
      <c r="B133" s="258" t="s">
        <v>2761</v>
      </c>
      <c r="C133" t="s">
        <v>1159</v>
      </c>
      <c r="D133" t="s">
        <v>1293</v>
      </c>
      <c r="E133" t="s">
        <v>2504</v>
      </c>
      <c r="F133" s="29" t="s">
        <v>2758</v>
      </c>
      <c r="G133" s="47">
        <v>11</v>
      </c>
      <c r="H133" t="s">
        <v>2563</v>
      </c>
      <c r="I133">
        <v>0</v>
      </c>
      <c r="J133" t="s">
        <v>2762</v>
      </c>
      <c r="K133" t="s">
        <v>1293</v>
      </c>
      <c r="L133" t="s">
        <v>2763</v>
      </c>
      <c r="M133">
        <v>0</v>
      </c>
      <c r="N133" s="34">
        <v>0</v>
      </c>
      <c r="O133" s="34"/>
      <c r="P133" s="34"/>
      <c r="Q133" s="34"/>
      <c r="R133" s="34"/>
      <c r="S133" s="48" t="s">
        <v>1123</v>
      </c>
      <c r="T133" s="13" t="s">
        <v>122</v>
      </c>
      <c r="U133" s="12" t="s">
        <v>122</v>
      </c>
      <c r="V133" s="12" t="s">
        <v>122</v>
      </c>
      <c r="W133" s="12" t="s">
        <v>122</v>
      </c>
      <c r="X133" s="14" t="str">
        <f t="shared" si="2"/>
        <v>С</v>
      </c>
      <c r="Y133" s="269">
        <f>Таблица1[[#This Row],[ID_intellix]]</f>
        <v>2134</v>
      </c>
      <c r="Z133" s="269" t="s">
        <v>122</v>
      </c>
      <c r="AA133" s="145">
        <f>IF(OR(Таблица1[[#This Row],[CARDIO_report]]&lt;&gt;0,Таблица1[[#This Row],[AI COMBO_report]]&lt;&gt;0,Таблица1[[#This Row],[OTC_report]]&lt;&gt;0),1,0)</f>
        <v>0</v>
      </c>
      <c r="AB133" s="60" t="s">
        <v>1124</v>
      </c>
      <c r="AC133" s="60" t="s">
        <v>1124</v>
      </c>
      <c r="AD133" s="60" t="s">
        <v>1124</v>
      </c>
      <c r="AE133" s="60"/>
      <c r="AF133" s="60"/>
      <c r="AG133" s="31" t="s">
        <v>1437</v>
      </c>
      <c r="AH133" s="31">
        <v>14</v>
      </c>
      <c r="AI133" t="s">
        <v>1145</v>
      </c>
      <c r="AJ133">
        <v>55</v>
      </c>
      <c r="AK133" t="s">
        <v>1437</v>
      </c>
      <c r="AL133">
        <v>45</v>
      </c>
      <c r="AM133" t="s">
        <v>1145</v>
      </c>
      <c r="AN133">
        <v>62</v>
      </c>
      <c r="AO133"/>
      <c r="AP133" s="35" t="s">
        <v>1825</v>
      </c>
      <c r="AQ133" s="377">
        <v>0</v>
      </c>
      <c r="AR133" s="378">
        <v>0</v>
      </c>
      <c r="AS133" s="377">
        <v>0</v>
      </c>
      <c r="AT133" s="378">
        <v>0</v>
      </c>
      <c r="AU133">
        <v>0</v>
      </c>
      <c r="AV133">
        <v>0</v>
      </c>
      <c r="AW133">
        <v>0</v>
      </c>
      <c r="AX133">
        <v>0</v>
      </c>
      <c r="AY133">
        <v>0</v>
      </c>
    </row>
    <row r="134" spans="1:51" ht="15" hidden="1" customHeight="1" x14ac:dyDescent="0.2">
      <c r="A134" s="46">
        <v>3231</v>
      </c>
      <c r="B134" s="258" t="s">
        <v>2764</v>
      </c>
      <c r="C134" t="s">
        <v>1159</v>
      </c>
      <c r="D134" t="s">
        <v>1293</v>
      </c>
      <c r="E134" t="s">
        <v>2504</v>
      </c>
      <c r="F134" s="29" t="s">
        <v>2758</v>
      </c>
      <c r="G134" s="47">
        <v>10</v>
      </c>
      <c r="H134" t="s">
        <v>2563</v>
      </c>
      <c r="I134">
        <v>0</v>
      </c>
      <c r="J134" t="s">
        <v>2765</v>
      </c>
      <c r="K134" t="s">
        <v>1293</v>
      </c>
      <c r="L134" t="s">
        <v>2766</v>
      </c>
      <c r="M134">
        <v>0</v>
      </c>
      <c r="N134" s="34">
        <v>0</v>
      </c>
      <c r="O134" s="34"/>
      <c r="P134" s="34"/>
      <c r="Q134" s="34"/>
      <c r="R134" s="34"/>
      <c r="S134" s="48" t="s">
        <v>1123</v>
      </c>
      <c r="T134" s="13" t="s">
        <v>122</v>
      </c>
      <c r="U134" s="12" t="s">
        <v>122</v>
      </c>
      <c r="V134" s="12" t="s">
        <v>122</v>
      </c>
      <c r="W134" s="12" t="s">
        <v>122</v>
      </c>
      <c r="X134" s="14" t="str">
        <f t="shared" si="2"/>
        <v>С</v>
      </c>
      <c r="Y134" s="269">
        <f>Таблица1[[#This Row],[ID_intellix]]</f>
        <v>3231</v>
      </c>
      <c r="Z134" s="269" t="s">
        <v>122</v>
      </c>
      <c r="AA134" s="145">
        <f>IF(OR(Таблица1[[#This Row],[CARDIO_report]]&lt;&gt;0,Таблица1[[#This Row],[AI COMBO_report]]&lt;&gt;0,Таблица1[[#This Row],[OTC_report]]&lt;&gt;0),1,0)</f>
        <v>0</v>
      </c>
      <c r="AB134" s="60" t="s">
        <v>1124</v>
      </c>
      <c r="AC134" s="60" t="s">
        <v>1124</v>
      </c>
      <c r="AD134" s="60" t="s">
        <v>1124</v>
      </c>
      <c r="AE134" s="60"/>
      <c r="AF134" s="60"/>
      <c r="AG134" t="s">
        <v>1437</v>
      </c>
      <c r="AH134">
        <v>12</v>
      </c>
      <c r="AI134" t="s">
        <v>1145</v>
      </c>
      <c r="AJ134">
        <v>56</v>
      </c>
      <c r="AK134" t="s">
        <v>1145</v>
      </c>
      <c r="AL134">
        <v>79</v>
      </c>
      <c r="AM134" t="s">
        <v>1145</v>
      </c>
      <c r="AN134">
        <v>87</v>
      </c>
      <c r="AO134"/>
      <c r="AP134" s="35" t="s">
        <v>1825</v>
      </c>
      <c r="AQ134" s="377">
        <v>0</v>
      </c>
      <c r="AR134" s="378">
        <v>0</v>
      </c>
      <c r="AS134" s="377">
        <v>0</v>
      </c>
      <c r="AT134" s="378">
        <v>0</v>
      </c>
      <c r="AU134">
        <v>0</v>
      </c>
      <c r="AV134">
        <v>0</v>
      </c>
      <c r="AW134">
        <v>0</v>
      </c>
      <c r="AX134">
        <v>0</v>
      </c>
      <c r="AY134">
        <v>0</v>
      </c>
    </row>
    <row r="135" spans="1:51" ht="15" hidden="1" customHeight="1" x14ac:dyDescent="0.2">
      <c r="A135" s="46">
        <v>5480</v>
      </c>
      <c r="B135" s="258" t="s">
        <v>2767</v>
      </c>
      <c r="C135" t="s">
        <v>1159</v>
      </c>
      <c r="D135" t="s">
        <v>1293</v>
      </c>
      <c r="E135" t="s">
        <v>2504</v>
      </c>
      <c r="F135" s="29" t="s">
        <v>2758</v>
      </c>
      <c r="G135" s="47">
        <v>6</v>
      </c>
      <c r="H135" t="s">
        <v>2563</v>
      </c>
      <c r="I135">
        <v>0</v>
      </c>
      <c r="J135" t="s">
        <v>2768</v>
      </c>
      <c r="K135" t="s">
        <v>1293</v>
      </c>
      <c r="L135" t="s">
        <v>2769</v>
      </c>
      <c r="M135">
        <v>0</v>
      </c>
      <c r="N135" s="34">
        <v>0</v>
      </c>
      <c r="O135" s="34"/>
      <c r="P135" s="34"/>
      <c r="Q135" s="34"/>
      <c r="R135" s="34"/>
      <c r="S135" s="48" t="s">
        <v>1123</v>
      </c>
      <c r="T135" s="13" t="s">
        <v>122</v>
      </c>
      <c r="U135" s="12" t="s">
        <v>122</v>
      </c>
      <c r="V135" s="12" t="s">
        <v>122</v>
      </c>
      <c r="W135" s="12" t="s">
        <v>122</v>
      </c>
      <c r="X135" s="14" t="str">
        <f t="shared" si="2"/>
        <v>С</v>
      </c>
      <c r="Y135" s="269">
        <f>Таблица1[[#This Row],[ID_intellix]]</f>
        <v>5480</v>
      </c>
      <c r="Z135" s="269" t="s">
        <v>122</v>
      </c>
      <c r="AA135" s="145">
        <f>IF(OR(Таблица1[[#This Row],[CARDIO_report]]&lt;&gt;0,Таблица1[[#This Row],[AI COMBO_report]]&lt;&gt;0,Таблица1[[#This Row],[OTC_report]]&lt;&gt;0),1,0)</f>
        <v>0</v>
      </c>
      <c r="AB135" s="60" t="s">
        <v>1124</v>
      </c>
      <c r="AC135" s="60" t="s">
        <v>1124</v>
      </c>
      <c r="AD135" s="60" t="s">
        <v>1124</v>
      </c>
      <c r="AE135" s="60"/>
      <c r="AF135" s="60"/>
      <c r="AG135" t="s">
        <v>1437</v>
      </c>
      <c r="AH135">
        <v>21</v>
      </c>
      <c r="AI135" t="s">
        <v>1145</v>
      </c>
      <c r="AJ135">
        <v>46</v>
      </c>
      <c r="AK135" t="s">
        <v>1437</v>
      </c>
      <c r="AL135">
        <v>23</v>
      </c>
      <c r="AM135" t="s">
        <v>1437</v>
      </c>
      <c r="AN135">
        <v>37</v>
      </c>
      <c r="AO135"/>
      <c r="AP135" s="35" t="s">
        <v>1825</v>
      </c>
      <c r="AQ135" s="377">
        <v>0</v>
      </c>
      <c r="AR135" s="378">
        <v>0</v>
      </c>
      <c r="AS135" s="377">
        <v>0</v>
      </c>
      <c r="AT135" s="378">
        <v>0</v>
      </c>
      <c r="AU135">
        <v>0</v>
      </c>
      <c r="AV135">
        <v>0</v>
      </c>
      <c r="AW135">
        <v>0</v>
      </c>
      <c r="AX135">
        <v>0</v>
      </c>
      <c r="AY135">
        <v>0</v>
      </c>
    </row>
    <row r="136" spans="1:51" ht="15" hidden="1" customHeight="1" x14ac:dyDescent="0.2">
      <c r="A136" s="46">
        <v>7251</v>
      </c>
      <c r="C136" t="s">
        <v>1159</v>
      </c>
      <c r="D136" t="s">
        <v>1293</v>
      </c>
      <c r="E136" t="s">
        <v>1821</v>
      </c>
      <c r="F136" s="29" t="s">
        <v>1950</v>
      </c>
      <c r="G136" s="47">
        <v>189</v>
      </c>
      <c r="H136" t="s">
        <v>1950</v>
      </c>
      <c r="I136">
        <v>0</v>
      </c>
      <c r="J136" t="s">
        <v>1951</v>
      </c>
      <c r="K136" t="s">
        <v>1293</v>
      </c>
      <c r="L136" t="s">
        <v>1952</v>
      </c>
      <c r="M136">
        <v>0</v>
      </c>
      <c r="N136" s="34">
        <v>0</v>
      </c>
      <c r="O136" s="34"/>
      <c r="P136" s="34"/>
      <c r="Q136" s="34"/>
      <c r="R136" s="34"/>
      <c r="S136" s="48" t="s">
        <v>1123</v>
      </c>
      <c r="T136" s="13">
        <v>0</v>
      </c>
      <c r="U136" s="12">
        <v>0</v>
      </c>
      <c r="V136" s="12">
        <v>0</v>
      </c>
      <c r="W136" s="12">
        <v>0</v>
      </c>
      <c r="X136" s="14" t="str">
        <f t="shared" si="2"/>
        <v>С</v>
      </c>
      <c r="Y136" s="269">
        <f>Таблица1[[#This Row],[ID_intellix]]</f>
        <v>7251</v>
      </c>
      <c r="Z136" s="269" t="s">
        <v>122</v>
      </c>
      <c r="AA136" s="145">
        <f>IF(OR(Таблица1[[#This Row],[CARDIO_report]]&lt;&gt;0,Таблица1[[#This Row],[AI COMBO_report]]&lt;&gt;0,Таблица1[[#This Row],[OTC_report]]&lt;&gt;0),1,0)</f>
        <v>0</v>
      </c>
      <c r="AG136" s="60" t="s">
        <v>1124</v>
      </c>
      <c r="AH136" s="60" t="s">
        <v>1124</v>
      </c>
      <c r="AI136" s="60" t="s">
        <v>1124</v>
      </c>
      <c r="AJ136" s="60" t="s">
        <v>1124</v>
      </c>
      <c r="AK136" s="60" t="s">
        <v>1124</v>
      </c>
      <c r="AL136" s="60" t="s">
        <v>1124</v>
      </c>
      <c r="AM136" s="60" t="s">
        <v>1124</v>
      </c>
      <c r="AN136" s="60" t="s">
        <v>1124</v>
      </c>
      <c r="AO136" s="60"/>
      <c r="AP136" s="35" t="s">
        <v>1917</v>
      </c>
      <c r="AQ136" s="377">
        <v>0</v>
      </c>
      <c r="AR136" s="378">
        <v>0</v>
      </c>
      <c r="AS136" s="377">
        <v>0</v>
      </c>
      <c r="AT136" s="378">
        <v>0</v>
      </c>
      <c r="AU136">
        <v>0</v>
      </c>
      <c r="AV136">
        <v>0</v>
      </c>
      <c r="AW136">
        <v>0</v>
      </c>
      <c r="AX136">
        <v>0</v>
      </c>
      <c r="AY136">
        <v>0</v>
      </c>
    </row>
    <row r="137" spans="1:51" ht="15" hidden="1" customHeight="1" x14ac:dyDescent="0.2">
      <c r="A137" s="46">
        <v>2166</v>
      </c>
      <c r="B137" s="258" t="s">
        <v>1953</v>
      </c>
      <c r="C137" t="s">
        <v>1128</v>
      </c>
      <c r="D137" t="s">
        <v>1954</v>
      </c>
      <c r="E137" t="s">
        <v>1821</v>
      </c>
      <c r="F137" s="29" t="s">
        <v>1844</v>
      </c>
      <c r="G137" s="47">
        <v>292</v>
      </c>
      <c r="H137" t="s">
        <v>1844</v>
      </c>
      <c r="I137">
        <v>0</v>
      </c>
      <c r="J137" t="s">
        <v>1955</v>
      </c>
      <c r="K137" t="s">
        <v>1956</v>
      </c>
      <c r="L137" t="s">
        <v>1957</v>
      </c>
      <c r="M137">
        <v>0</v>
      </c>
      <c r="N137" s="34">
        <v>0</v>
      </c>
      <c r="O137" s="34"/>
      <c r="P137" s="34"/>
      <c r="Q137" s="34"/>
      <c r="R137" s="34"/>
      <c r="S137" s="48" t="s">
        <v>1123</v>
      </c>
      <c r="T137" s="13">
        <v>0</v>
      </c>
      <c r="U137" s="12">
        <v>0</v>
      </c>
      <c r="V137" s="12">
        <v>0</v>
      </c>
      <c r="W137" s="12">
        <v>0</v>
      </c>
      <c r="X137" s="14" t="str">
        <f t="shared" si="2"/>
        <v>С</v>
      </c>
      <c r="Y137" s="269">
        <f>Таблица1[[#This Row],[ID_intellix]]</f>
        <v>2166</v>
      </c>
      <c r="Z137" s="269" t="s">
        <v>122</v>
      </c>
      <c r="AA137" s="145">
        <f>IF(OR(Таблица1[[#This Row],[CARDIO_report]]&lt;&gt;0,Таблица1[[#This Row],[AI COMBO_report]]&lt;&gt;0,Таблица1[[#This Row],[OTC_report]]&lt;&gt;0),1,0)</f>
        <v>0</v>
      </c>
      <c r="AB137" s="60" t="s">
        <v>1124</v>
      </c>
      <c r="AC137" s="60" t="s">
        <v>1124</v>
      </c>
      <c r="AD137" s="60" t="s">
        <v>1124</v>
      </c>
      <c r="AE137" s="60"/>
      <c r="AF137" s="60"/>
      <c r="AG137" s="60" t="s">
        <v>1124</v>
      </c>
      <c r="AH137" s="60" t="s">
        <v>1124</v>
      </c>
      <c r="AI137" s="60" t="s">
        <v>1124</v>
      </c>
      <c r="AJ137" s="60" t="s">
        <v>1124</v>
      </c>
      <c r="AK137" s="60" t="s">
        <v>1124</v>
      </c>
      <c r="AL137" s="60" t="s">
        <v>1124</v>
      </c>
      <c r="AM137" s="60" t="s">
        <v>1124</v>
      </c>
      <c r="AN137" s="60" t="s">
        <v>1124</v>
      </c>
      <c r="AO137" s="60"/>
      <c r="AP137" s="35" t="s">
        <v>1825</v>
      </c>
      <c r="AQ137" s="377">
        <v>0</v>
      </c>
      <c r="AR137" s="378">
        <v>0</v>
      </c>
      <c r="AS137" s="377">
        <v>0</v>
      </c>
      <c r="AT137" s="378">
        <v>0</v>
      </c>
      <c r="AU137">
        <v>0</v>
      </c>
      <c r="AV137">
        <v>0</v>
      </c>
      <c r="AW137">
        <v>0</v>
      </c>
      <c r="AX137">
        <v>0</v>
      </c>
      <c r="AY137">
        <v>0</v>
      </c>
    </row>
    <row r="138" spans="1:51" ht="15" hidden="1" customHeight="1" x14ac:dyDescent="0.2">
      <c r="A138" s="46">
        <v>76</v>
      </c>
      <c r="C138" t="s">
        <v>1146</v>
      </c>
      <c r="D138" t="s">
        <v>1147</v>
      </c>
      <c r="E138" t="s">
        <v>2504</v>
      </c>
      <c r="F138" s="29" t="s">
        <v>2617</v>
      </c>
      <c r="G138" s="47">
        <v>15</v>
      </c>
      <c r="H138" t="s">
        <v>2563</v>
      </c>
      <c r="I138">
        <v>0</v>
      </c>
      <c r="J138" t="s">
        <v>2773</v>
      </c>
      <c r="K138" t="s">
        <v>101</v>
      </c>
      <c r="L138" t="s">
        <v>2774</v>
      </c>
      <c r="M138">
        <v>0</v>
      </c>
      <c r="N138" s="34">
        <v>0</v>
      </c>
      <c r="O138" s="34"/>
      <c r="P138" s="34"/>
      <c r="Q138" s="34"/>
      <c r="R138" s="34"/>
      <c r="S138" s="48" t="s">
        <v>1123</v>
      </c>
      <c r="T138" s="13">
        <v>0</v>
      </c>
      <c r="U138" s="12">
        <v>0</v>
      </c>
      <c r="V138" s="12">
        <v>0</v>
      </c>
      <c r="W138" s="12">
        <v>0</v>
      </c>
      <c r="X138" s="14" t="str">
        <f t="shared" si="2"/>
        <v>С</v>
      </c>
      <c r="Y138" s="269">
        <f>Таблица1[[#This Row],[ID_intellix]]</f>
        <v>76</v>
      </c>
      <c r="Z138" s="269" t="s">
        <v>122</v>
      </c>
      <c r="AA138" s="145">
        <f>IF(OR(Таблица1[[#This Row],[CARDIO_report]]&lt;&gt;0,Таблица1[[#This Row],[AI COMBO_report]]&lt;&gt;0,Таблица1[[#This Row],[OTC_report]]&lt;&gt;0),1,0)</f>
        <v>0</v>
      </c>
      <c r="AG138" s="60" t="s">
        <v>1124</v>
      </c>
      <c r="AH138" s="60" t="s">
        <v>1124</v>
      </c>
      <c r="AI138" s="60" t="s">
        <v>1124</v>
      </c>
      <c r="AJ138" s="60" t="s">
        <v>1124</v>
      </c>
      <c r="AK138" s="60" t="s">
        <v>1124</v>
      </c>
      <c r="AL138" s="60" t="s">
        <v>1124</v>
      </c>
      <c r="AM138" s="60" t="s">
        <v>1124</v>
      </c>
      <c r="AN138" s="60" t="s">
        <v>1124</v>
      </c>
      <c r="AO138" s="60"/>
      <c r="AP138" s="35" t="s">
        <v>1857</v>
      </c>
      <c r="AQ138" s="377">
        <v>0</v>
      </c>
      <c r="AR138" s="378">
        <v>0</v>
      </c>
      <c r="AS138" s="377">
        <v>0</v>
      </c>
      <c r="AT138" s="378">
        <v>0</v>
      </c>
      <c r="AU138">
        <v>0</v>
      </c>
      <c r="AV138">
        <v>0</v>
      </c>
      <c r="AW138">
        <v>0</v>
      </c>
      <c r="AX138">
        <v>0</v>
      </c>
      <c r="AY138">
        <v>0</v>
      </c>
    </row>
    <row r="139" spans="1:51" ht="15" hidden="1" customHeight="1" x14ac:dyDescent="0.2">
      <c r="A139" s="46">
        <v>640</v>
      </c>
      <c r="B139" s="258" t="s">
        <v>2775</v>
      </c>
      <c r="C139" t="s">
        <v>1146</v>
      </c>
      <c r="D139" t="s">
        <v>1147</v>
      </c>
      <c r="E139" t="s">
        <v>2504</v>
      </c>
      <c r="F139" s="29" t="s">
        <v>2598</v>
      </c>
      <c r="G139" s="47">
        <v>31</v>
      </c>
      <c r="H139" t="s">
        <v>1140</v>
      </c>
      <c r="I139">
        <v>0</v>
      </c>
      <c r="J139" t="s">
        <v>2776</v>
      </c>
      <c r="K139" t="s">
        <v>101</v>
      </c>
      <c r="L139" t="s">
        <v>2777</v>
      </c>
      <c r="M139">
        <v>0</v>
      </c>
      <c r="N139" s="34">
        <v>0</v>
      </c>
      <c r="O139" s="34"/>
      <c r="P139" s="34"/>
      <c r="Q139" s="34"/>
      <c r="R139" s="34"/>
      <c r="S139" s="48" t="s">
        <v>1123</v>
      </c>
      <c r="T139" s="13">
        <v>0</v>
      </c>
      <c r="U139" s="12">
        <v>0</v>
      </c>
      <c r="V139" s="12">
        <v>0</v>
      </c>
      <c r="W139" s="12">
        <v>0</v>
      </c>
      <c r="X139" s="14" t="str">
        <f t="shared" si="2"/>
        <v>С</v>
      </c>
      <c r="Y139" s="269">
        <f>Таблица1[[#This Row],[ID_intellix]]</f>
        <v>640</v>
      </c>
      <c r="Z139" s="269" t="s">
        <v>122</v>
      </c>
      <c r="AA139" s="145">
        <f>IF(OR(Таблица1[[#This Row],[CARDIO_report]]&lt;&gt;0,Таблица1[[#This Row],[AI COMBO_report]]&lt;&gt;0,Таблица1[[#This Row],[OTC_report]]&lt;&gt;0),1,0)</f>
        <v>0</v>
      </c>
      <c r="AG139" s="60" t="s">
        <v>1124</v>
      </c>
      <c r="AH139" s="60" t="s">
        <v>1124</v>
      </c>
      <c r="AI139" s="60" t="s">
        <v>1124</v>
      </c>
      <c r="AJ139" s="60" t="s">
        <v>1124</v>
      </c>
      <c r="AK139" s="60" t="s">
        <v>1124</v>
      </c>
      <c r="AL139" s="60" t="s">
        <v>1124</v>
      </c>
      <c r="AM139" s="60" t="s">
        <v>1124</v>
      </c>
      <c r="AN139" s="60" t="s">
        <v>1124</v>
      </c>
      <c r="AO139" s="60"/>
      <c r="AP139" s="35" t="s">
        <v>1857</v>
      </c>
      <c r="AQ139" s="377">
        <v>0</v>
      </c>
      <c r="AR139" s="378">
        <v>0</v>
      </c>
      <c r="AS139" s="377">
        <v>0</v>
      </c>
      <c r="AT139" s="378">
        <v>0</v>
      </c>
      <c r="AU139">
        <v>0</v>
      </c>
      <c r="AV139">
        <v>0</v>
      </c>
      <c r="AW139">
        <v>0</v>
      </c>
      <c r="AX139">
        <v>0</v>
      </c>
      <c r="AY139">
        <v>0</v>
      </c>
    </row>
    <row r="140" spans="1:51" ht="15" hidden="1" customHeight="1" x14ac:dyDescent="0.2">
      <c r="A140" s="46">
        <v>673</v>
      </c>
      <c r="B140" s="258" t="s">
        <v>2778</v>
      </c>
      <c r="C140" t="s">
        <v>1146</v>
      </c>
      <c r="D140" t="s">
        <v>1156</v>
      </c>
      <c r="E140" t="s">
        <v>2504</v>
      </c>
      <c r="F140" s="29" t="s">
        <v>2557</v>
      </c>
      <c r="G140" s="47">
        <v>4</v>
      </c>
      <c r="H140" t="s">
        <v>2558</v>
      </c>
      <c r="I140">
        <v>0</v>
      </c>
      <c r="J140" t="s">
        <v>2779</v>
      </c>
      <c r="K140" t="s">
        <v>101</v>
      </c>
      <c r="L140" t="s">
        <v>2780</v>
      </c>
      <c r="M140" t="s">
        <v>1972</v>
      </c>
      <c r="N140" s="34">
        <v>0</v>
      </c>
      <c r="O140" s="2" t="s">
        <v>1967</v>
      </c>
      <c r="P140" s="34">
        <v>0</v>
      </c>
      <c r="Q140" s="2" t="s">
        <v>1973</v>
      </c>
      <c r="R140" s="34">
        <v>0</v>
      </c>
      <c r="S140" s="48" t="s">
        <v>1123</v>
      </c>
      <c r="T140" s="13" t="s">
        <v>122</v>
      </c>
      <c r="U140" s="12" t="s">
        <v>1863</v>
      </c>
      <c r="V140" s="12" t="s">
        <v>122</v>
      </c>
      <c r="W140" s="12" t="s">
        <v>122</v>
      </c>
      <c r="X140" s="14" t="str">
        <f t="shared" si="2"/>
        <v>В</v>
      </c>
      <c r="Y140" s="269">
        <f>Таблица1[[#This Row],[ID_intellix]]</f>
        <v>673</v>
      </c>
      <c r="Z140" s="269" t="s">
        <v>122</v>
      </c>
      <c r="AA140" s="145">
        <f>IF(OR(Таблица1[[#This Row],[CARDIO_report]]&lt;&gt;0,Таблица1[[#This Row],[AI COMBO_report]]&lt;&gt;0,Таблица1[[#This Row],[OTC_report]]&lt;&gt;0),1,0)</f>
        <v>0</v>
      </c>
      <c r="AB140" s="60" t="s">
        <v>1124</v>
      </c>
      <c r="AC140" s="60" t="s">
        <v>1124</v>
      </c>
      <c r="AD140" s="60" t="s">
        <v>1124</v>
      </c>
      <c r="AE140" s="60" t="s">
        <v>1124</v>
      </c>
      <c r="AF140" s="60"/>
      <c r="AG140" s="89" t="s">
        <v>1437</v>
      </c>
      <c r="AH140" s="89">
        <v>30</v>
      </c>
      <c r="AI140" s="89" t="s">
        <v>1437</v>
      </c>
      <c r="AJ140" s="89">
        <v>9</v>
      </c>
      <c r="AK140" s="89" t="s">
        <v>1145</v>
      </c>
      <c r="AL140" s="89">
        <v>112</v>
      </c>
      <c r="AM140" s="89" t="s">
        <v>1145</v>
      </c>
      <c r="AN140" s="89">
        <v>98</v>
      </c>
      <c r="AP140" s="35" t="s">
        <v>1857</v>
      </c>
      <c r="AQ140" s="377">
        <v>0</v>
      </c>
      <c r="AR140" s="378">
        <v>0</v>
      </c>
      <c r="AS140" s="377">
        <v>0</v>
      </c>
      <c r="AT140" s="378">
        <v>0</v>
      </c>
      <c r="AU140" s="377">
        <v>0</v>
      </c>
      <c r="AV140" s="377">
        <v>0</v>
      </c>
      <c r="AW140" s="377">
        <v>0</v>
      </c>
      <c r="AX140">
        <v>0</v>
      </c>
      <c r="AY140">
        <v>0</v>
      </c>
    </row>
    <row r="141" spans="1:51" ht="15" hidden="1" customHeight="1" x14ac:dyDescent="0.2">
      <c r="A141" s="46">
        <v>676</v>
      </c>
      <c r="B141" s="258" t="s">
        <v>2781</v>
      </c>
      <c r="C141" t="s">
        <v>1146</v>
      </c>
      <c r="D141" t="s">
        <v>1147</v>
      </c>
      <c r="E141" t="s">
        <v>2504</v>
      </c>
      <c r="F141" s="29" t="s">
        <v>2557</v>
      </c>
      <c r="G141" s="47">
        <v>7</v>
      </c>
      <c r="H141" t="s">
        <v>2558</v>
      </c>
      <c r="I141">
        <v>0</v>
      </c>
      <c r="J141" t="s">
        <v>2782</v>
      </c>
      <c r="K141" t="s">
        <v>101</v>
      </c>
      <c r="L141" t="s">
        <v>2783</v>
      </c>
      <c r="M141" t="s">
        <v>1972</v>
      </c>
      <c r="N141" s="34">
        <v>0</v>
      </c>
      <c r="O141" s="2" t="s">
        <v>1967</v>
      </c>
      <c r="P141" s="34">
        <v>0</v>
      </c>
      <c r="Q141" s="2" t="s">
        <v>1973</v>
      </c>
      <c r="R141" s="34">
        <v>0</v>
      </c>
      <c r="S141" s="48" t="s">
        <v>1123</v>
      </c>
      <c r="T141" s="13" t="s">
        <v>1863</v>
      </c>
      <c r="U141" s="12" t="s">
        <v>122</v>
      </c>
      <c r="V141" s="12" t="s">
        <v>122</v>
      </c>
      <c r="W141" s="12" t="s">
        <v>122</v>
      </c>
      <c r="X141" s="14" t="str">
        <f t="shared" si="2"/>
        <v>В</v>
      </c>
      <c r="Y141" s="269">
        <f>Таблица1[[#This Row],[ID_intellix]]</f>
        <v>676</v>
      </c>
      <c r="Z141" s="269" t="s">
        <v>122</v>
      </c>
      <c r="AA141" s="145">
        <f>IF(OR(Таблица1[[#This Row],[CARDIO_report]]&lt;&gt;0,Таблица1[[#This Row],[AI COMBO_report]]&lt;&gt;0,Таблица1[[#This Row],[OTC_report]]&lt;&gt;0),1,0)</f>
        <v>0</v>
      </c>
      <c r="AB141" s="60" t="s">
        <v>1124</v>
      </c>
      <c r="AC141" s="60" t="s">
        <v>1124</v>
      </c>
      <c r="AD141" s="60" t="s">
        <v>1124</v>
      </c>
      <c r="AE141" s="60" t="s">
        <v>1124</v>
      </c>
      <c r="AF141" s="60"/>
      <c r="AG141" s="89" t="s">
        <v>1145</v>
      </c>
      <c r="AH141" s="89">
        <v>118</v>
      </c>
      <c r="AI141" s="89" t="s">
        <v>1145</v>
      </c>
      <c r="AJ141" s="89">
        <v>108</v>
      </c>
      <c r="AK141" s="89" t="s">
        <v>1145</v>
      </c>
      <c r="AL141" s="89">
        <v>105</v>
      </c>
      <c r="AM141" s="89" t="s">
        <v>1145</v>
      </c>
      <c r="AN141" s="89">
        <v>109</v>
      </c>
      <c r="AP141" s="35" t="s">
        <v>1917</v>
      </c>
      <c r="AQ141" s="377">
        <v>0</v>
      </c>
      <c r="AR141" s="378">
        <v>0</v>
      </c>
      <c r="AS141" s="377">
        <v>0</v>
      </c>
      <c r="AT141" s="378">
        <v>0</v>
      </c>
      <c r="AU141" s="377">
        <v>0</v>
      </c>
      <c r="AV141" s="377">
        <v>0</v>
      </c>
      <c r="AW141" s="377">
        <v>0</v>
      </c>
      <c r="AX141">
        <v>0</v>
      </c>
      <c r="AY141">
        <v>0</v>
      </c>
    </row>
    <row r="142" spans="1:51" ht="15" hidden="1" customHeight="1" x14ac:dyDescent="0.2">
      <c r="A142" s="46">
        <v>679</v>
      </c>
      <c r="B142" s="258" t="s">
        <v>2784</v>
      </c>
      <c r="C142" t="s">
        <v>1146</v>
      </c>
      <c r="D142" t="s">
        <v>1307</v>
      </c>
      <c r="E142" t="s">
        <v>2504</v>
      </c>
      <c r="F142" s="29" t="s">
        <v>2785</v>
      </c>
      <c r="G142" s="47">
        <v>5</v>
      </c>
      <c r="H142" t="s">
        <v>2558</v>
      </c>
      <c r="I142">
        <v>0</v>
      </c>
      <c r="J142" t="s">
        <v>2786</v>
      </c>
      <c r="K142" t="s">
        <v>101</v>
      </c>
      <c r="L142" t="s">
        <v>2787</v>
      </c>
      <c r="M142" t="s">
        <v>1972</v>
      </c>
      <c r="N142" s="34">
        <v>0</v>
      </c>
      <c r="O142" s="2" t="s">
        <v>1967</v>
      </c>
      <c r="P142" s="34">
        <v>0</v>
      </c>
      <c r="Q142" s="2" t="s">
        <v>1973</v>
      </c>
      <c r="R142" s="34">
        <v>0</v>
      </c>
      <c r="S142" s="48" t="s">
        <v>1123</v>
      </c>
      <c r="T142" s="13" t="s">
        <v>122</v>
      </c>
      <c r="U142" s="12" t="s">
        <v>1863</v>
      </c>
      <c r="V142" s="12" t="s">
        <v>122</v>
      </c>
      <c r="W142" s="12" t="s">
        <v>122</v>
      </c>
      <c r="X142" s="14" t="str">
        <f t="shared" si="2"/>
        <v>В</v>
      </c>
      <c r="Y142" s="269">
        <f>Таблица1[[#This Row],[ID_intellix]]</f>
        <v>679</v>
      </c>
      <c r="Z142" s="269" t="s">
        <v>122</v>
      </c>
      <c r="AA142" s="145">
        <f>IF(OR(Таблица1[[#This Row],[CARDIO_report]]&lt;&gt;0,Таблица1[[#This Row],[AI COMBO_report]]&lt;&gt;0,Таблица1[[#This Row],[OTC_report]]&lt;&gt;0),1,0)</f>
        <v>0</v>
      </c>
      <c r="AB142" s="60" t="s">
        <v>1124</v>
      </c>
      <c r="AC142" s="60" t="s">
        <v>1124</v>
      </c>
      <c r="AD142" s="60" t="s">
        <v>1124</v>
      </c>
      <c r="AE142" s="60" t="s">
        <v>1124</v>
      </c>
      <c r="AF142" s="60"/>
      <c r="AG142" s="89" t="s">
        <v>1437</v>
      </c>
      <c r="AH142" s="89">
        <v>31</v>
      </c>
      <c r="AI142" s="89" t="s">
        <v>1145</v>
      </c>
      <c r="AJ142" s="89">
        <v>73</v>
      </c>
      <c r="AK142" s="89" t="s">
        <v>1145</v>
      </c>
      <c r="AL142" s="89">
        <v>116</v>
      </c>
      <c r="AM142" s="89" t="s">
        <v>1145</v>
      </c>
      <c r="AN142" s="89">
        <v>99</v>
      </c>
      <c r="AP142" s="35" t="s">
        <v>1917</v>
      </c>
      <c r="AQ142" s="377">
        <v>0</v>
      </c>
      <c r="AR142" s="378">
        <v>0</v>
      </c>
      <c r="AS142" s="377">
        <v>0</v>
      </c>
      <c r="AT142" s="378">
        <v>0</v>
      </c>
      <c r="AU142" s="377">
        <v>0</v>
      </c>
      <c r="AV142" s="377">
        <v>0</v>
      </c>
      <c r="AW142" s="377">
        <v>0</v>
      </c>
      <c r="AX142">
        <v>0</v>
      </c>
      <c r="AY142">
        <v>0</v>
      </c>
    </row>
    <row r="143" spans="1:51" ht="15" hidden="1" customHeight="1" x14ac:dyDescent="0.2">
      <c r="A143" s="46">
        <v>761</v>
      </c>
      <c r="B143" s="258" t="s">
        <v>2788</v>
      </c>
      <c r="C143" t="s">
        <v>1146</v>
      </c>
      <c r="D143" t="s">
        <v>1147</v>
      </c>
      <c r="E143" t="s">
        <v>2504</v>
      </c>
      <c r="F143" s="29" t="s">
        <v>2686</v>
      </c>
      <c r="G143" s="47" t="s">
        <v>2609</v>
      </c>
      <c r="H143" t="s">
        <v>2610</v>
      </c>
      <c r="I143">
        <v>0</v>
      </c>
      <c r="J143" t="s">
        <v>2789</v>
      </c>
      <c r="K143" t="s">
        <v>101</v>
      </c>
      <c r="L143" t="s">
        <v>2790</v>
      </c>
      <c r="M143">
        <v>0</v>
      </c>
      <c r="N143" s="34">
        <v>0</v>
      </c>
      <c r="O143" s="34"/>
      <c r="P143" s="34"/>
      <c r="Q143" s="34"/>
      <c r="R143" s="34"/>
      <c r="S143" s="48" t="s">
        <v>1123</v>
      </c>
      <c r="T143" s="13">
        <v>0</v>
      </c>
      <c r="U143" s="12">
        <v>0</v>
      </c>
      <c r="V143" s="12">
        <v>0</v>
      </c>
      <c r="W143" s="12">
        <v>0</v>
      </c>
      <c r="X143" s="14" t="str">
        <f t="shared" si="2"/>
        <v>С</v>
      </c>
      <c r="Y143" s="269">
        <f>Таблица1[[#This Row],[ID_intellix]]</f>
        <v>761</v>
      </c>
      <c r="Z143" s="269" t="s">
        <v>122</v>
      </c>
      <c r="AA143" s="145">
        <f>IF(OR(Таблица1[[#This Row],[CARDIO_report]]&lt;&gt;0,Таблица1[[#This Row],[AI COMBO_report]]&lt;&gt;0,Таблица1[[#This Row],[OTC_report]]&lt;&gt;0),1,0)</f>
        <v>0</v>
      </c>
      <c r="AG143" s="60" t="s">
        <v>1124</v>
      </c>
      <c r="AH143" s="60" t="s">
        <v>1124</v>
      </c>
      <c r="AI143" s="60" t="s">
        <v>1124</v>
      </c>
      <c r="AJ143" s="60" t="s">
        <v>1124</v>
      </c>
      <c r="AK143" s="60" t="s">
        <v>1124</v>
      </c>
      <c r="AL143" s="60" t="s">
        <v>1124</v>
      </c>
      <c r="AM143" s="60" t="s">
        <v>1124</v>
      </c>
      <c r="AN143" s="60" t="s">
        <v>1124</v>
      </c>
      <c r="AO143" s="60"/>
      <c r="AP143" s="35" t="s">
        <v>1857</v>
      </c>
      <c r="AQ143" s="377">
        <v>0</v>
      </c>
      <c r="AR143" s="378">
        <v>0</v>
      </c>
      <c r="AS143" s="377">
        <v>0</v>
      </c>
      <c r="AT143" s="378">
        <v>0</v>
      </c>
      <c r="AU143">
        <v>0</v>
      </c>
      <c r="AV143">
        <v>0</v>
      </c>
      <c r="AW143">
        <v>0</v>
      </c>
      <c r="AX143">
        <v>0</v>
      </c>
      <c r="AY143">
        <v>0</v>
      </c>
    </row>
    <row r="144" spans="1:51" ht="15" hidden="1" customHeight="1" x14ac:dyDescent="0.2">
      <c r="A144" s="46">
        <v>794</v>
      </c>
      <c r="B144" s="258" t="s">
        <v>2791</v>
      </c>
      <c r="C144" t="s">
        <v>1146</v>
      </c>
      <c r="D144" t="s">
        <v>1147</v>
      </c>
      <c r="E144" t="s">
        <v>2504</v>
      </c>
      <c r="F144" s="29" t="s">
        <v>2557</v>
      </c>
      <c r="G144" s="47">
        <v>12</v>
      </c>
      <c r="H144" t="s">
        <v>2558</v>
      </c>
      <c r="I144">
        <v>0</v>
      </c>
      <c r="J144" t="s">
        <v>2792</v>
      </c>
      <c r="K144" t="s">
        <v>101</v>
      </c>
      <c r="L144" t="s">
        <v>2793</v>
      </c>
      <c r="M144">
        <v>0</v>
      </c>
      <c r="N144" s="34">
        <v>0</v>
      </c>
      <c r="O144" s="34"/>
      <c r="P144" s="34"/>
      <c r="Q144" s="34"/>
      <c r="R144" s="34"/>
      <c r="S144" s="48" t="s">
        <v>1123</v>
      </c>
      <c r="T144" s="13">
        <v>0</v>
      </c>
      <c r="U144" s="12">
        <v>0</v>
      </c>
      <c r="V144" s="12">
        <v>0</v>
      </c>
      <c r="W144" s="12">
        <v>0</v>
      </c>
      <c r="X144" s="14" t="str">
        <f t="shared" si="2"/>
        <v>С</v>
      </c>
      <c r="Y144" s="269">
        <f>Таблица1[[#This Row],[ID_intellix]]</f>
        <v>794</v>
      </c>
      <c r="Z144" s="269" t="s">
        <v>122</v>
      </c>
      <c r="AA144" s="145">
        <f>IF(OR(Таблица1[[#This Row],[CARDIO_report]]&lt;&gt;0,Таблица1[[#This Row],[AI COMBO_report]]&lt;&gt;0,Таблица1[[#This Row],[OTC_report]]&lt;&gt;0),1,0)</f>
        <v>0</v>
      </c>
      <c r="AG144" s="60" t="s">
        <v>1124</v>
      </c>
      <c r="AH144" s="60" t="s">
        <v>1124</v>
      </c>
      <c r="AI144" s="60" t="s">
        <v>1124</v>
      </c>
      <c r="AJ144" s="60" t="s">
        <v>1124</v>
      </c>
      <c r="AK144" s="60" t="s">
        <v>1124</v>
      </c>
      <c r="AL144" s="60" t="s">
        <v>1124</v>
      </c>
      <c r="AM144" s="60" t="s">
        <v>1124</v>
      </c>
      <c r="AN144" s="60" t="s">
        <v>1124</v>
      </c>
      <c r="AO144" s="60"/>
      <c r="AP144" s="35" t="s">
        <v>1825</v>
      </c>
      <c r="AQ144" s="377">
        <v>0</v>
      </c>
      <c r="AR144" s="378">
        <v>0</v>
      </c>
      <c r="AS144" s="377">
        <v>0</v>
      </c>
      <c r="AT144" s="378">
        <v>0</v>
      </c>
      <c r="AU144">
        <v>0</v>
      </c>
      <c r="AV144">
        <v>0</v>
      </c>
      <c r="AW144">
        <v>0</v>
      </c>
      <c r="AX144">
        <v>0</v>
      </c>
      <c r="AY144">
        <v>0</v>
      </c>
    </row>
    <row r="145" spans="1:54" ht="15" hidden="1" customHeight="1" x14ac:dyDescent="0.2">
      <c r="A145" s="46">
        <v>795</v>
      </c>
      <c r="B145" s="258" t="s">
        <v>2794</v>
      </c>
      <c r="C145" t="s">
        <v>1146</v>
      </c>
      <c r="D145" t="s">
        <v>1150</v>
      </c>
      <c r="E145" t="s">
        <v>2504</v>
      </c>
      <c r="F145" s="29" t="s">
        <v>2557</v>
      </c>
      <c r="G145" s="47">
        <v>14</v>
      </c>
      <c r="H145" t="s">
        <v>2558</v>
      </c>
      <c r="I145">
        <v>0</v>
      </c>
      <c r="J145" t="s">
        <v>2795</v>
      </c>
      <c r="K145" t="s">
        <v>101</v>
      </c>
      <c r="L145" t="s">
        <v>2796</v>
      </c>
      <c r="M145">
        <v>0</v>
      </c>
      <c r="N145" s="34">
        <v>0</v>
      </c>
      <c r="O145" s="34"/>
      <c r="P145" s="34"/>
      <c r="Q145" s="34"/>
      <c r="R145" s="34"/>
      <c r="S145" s="48" t="s">
        <v>1123</v>
      </c>
      <c r="T145" s="13">
        <v>0</v>
      </c>
      <c r="U145" s="12">
        <v>0</v>
      </c>
      <c r="V145" s="12">
        <v>0</v>
      </c>
      <c r="W145" s="12">
        <v>0</v>
      </c>
      <c r="X145" s="14" t="str">
        <f t="shared" si="2"/>
        <v>С</v>
      </c>
      <c r="Y145" s="269">
        <f>Таблица1[[#This Row],[ID_intellix]]</f>
        <v>795</v>
      </c>
      <c r="Z145" s="269" t="s">
        <v>122</v>
      </c>
      <c r="AA145" s="145">
        <f>IF(OR(Таблица1[[#This Row],[CARDIO_report]]&lt;&gt;0,Таблица1[[#This Row],[AI COMBO_report]]&lt;&gt;0,Таблица1[[#This Row],[OTC_report]]&lt;&gt;0),1,0)</f>
        <v>0</v>
      </c>
      <c r="AB145" s="60" t="s">
        <v>1124</v>
      </c>
      <c r="AC145" s="60" t="s">
        <v>1124</v>
      </c>
      <c r="AD145" s="60" t="s">
        <v>1124</v>
      </c>
      <c r="AE145" s="60"/>
      <c r="AF145" s="60"/>
      <c r="AG145" s="60" t="s">
        <v>1124</v>
      </c>
      <c r="AH145" s="60" t="s">
        <v>1124</v>
      </c>
      <c r="AI145" s="60" t="s">
        <v>1124</v>
      </c>
      <c r="AJ145" s="60" t="s">
        <v>1124</v>
      </c>
      <c r="AK145" s="60" t="s">
        <v>1124</v>
      </c>
      <c r="AL145" s="60" t="s">
        <v>1124</v>
      </c>
      <c r="AM145" s="60" t="s">
        <v>1124</v>
      </c>
      <c r="AN145" s="60" t="s">
        <v>1124</v>
      </c>
      <c r="AO145" s="60"/>
      <c r="AP145" s="35" t="s">
        <v>1825</v>
      </c>
      <c r="AQ145" s="377">
        <v>0</v>
      </c>
      <c r="AR145" s="378">
        <v>0</v>
      </c>
      <c r="AS145" s="377">
        <v>0</v>
      </c>
      <c r="AT145" s="378">
        <v>0</v>
      </c>
      <c r="AU145">
        <v>0</v>
      </c>
      <c r="AV145">
        <v>0</v>
      </c>
      <c r="AW145">
        <v>0</v>
      </c>
      <c r="AX145">
        <v>0</v>
      </c>
      <c r="AY145">
        <v>0</v>
      </c>
    </row>
    <row r="146" spans="1:54" ht="15" hidden="1" customHeight="1" x14ac:dyDescent="0.2">
      <c r="A146" s="46">
        <v>796</v>
      </c>
      <c r="B146" s="258" t="s">
        <v>2797</v>
      </c>
      <c r="C146" t="s">
        <v>1146</v>
      </c>
      <c r="D146" t="s">
        <v>1150</v>
      </c>
      <c r="E146" t="s">
        <v>2504</v>
      </c>
      <c r="F146" s="29" t="s">
        <v>2557</v>
      </c>
      <c r="G146" s="47">
        <v>15</v>
      </c>
      <c r="H146" t="s">
        <v>2558</v>
      </c>
      <c r="I146">
        <v>0</v>
      </c>
      <c r="J146" t="s">
        <v>2798</v>
      </c>
      <c r="K146" t="s">
        <v>101</v>
      </c>
      <c r="L146" t="s">
        <v>2799</v>
      </c>
      <c r="M146" t="s">
        <v>1972</v>
      </c>
      <c r="N146" s="34">
        <v>0</v>
      </c>
      <c r="O146" s="2" t="s">
        <v>1967</v>
      </c>
      <c r="P146" s="34">
        <v>0</v>
      </c>
      <c r="Q146" s="2" t="s">
        <v>1973</v>
      </c>
      <c r="R146" s="34">
        <v>0</v>
      </c>
      <c r="S146" s="48" t="s">
        <v>1123</v>
      </c>
      <c r="T146" s="13" t="s">
        <v>122</v>
      </c>
      <c r="U146" s="12" t="s">
        <v>122</v>
      </c>
      <c r="V146" s="12" t="s">
        <v>122</v>
      </c>
      <c r="W146" s="12" t="s">
        <v>1863</v>
      </c>
      <c r="X146" s="14" t="str">
        <f t="shared" si="2"/>
        <v>В</v>
      </c>
      <c r="Y146" s="269">
        <f>Таблица1[[#This Row],[ID_intellix]]</f>
        <v>796</v>
      </c>
      <c r="Z146" s="269" t="s">
        <v>122</v>
      </c>
      <c r="AA146" s="145">
        <f>IF(OR(Таблица1[[#This Row],[CARDIO_report]]&lt;&gt;0,Таблица1[[#This Row],[AI COMBO_report]]&lt;&gt;0,Таблица1[[#This Row],[OTC_report]]&lt;&gt;0),1,0)</f>
        <v>0</v>
      </c>
      <c r="AB146" s="60" t="s">
        <v>1124</v>
      </c>
      <c r="AC146" s="60" t="s">
        <v>1124</v>
      </c>
      <c r="AD146" s="60" t="s">
        <v>1124</v>
      </c>
      <c r="AE146" s="60" t="s">
        <v>1124</v>
      </c>
      <c r="AF146" s="60"/>
      <c r="AG146" s="89" t="s">
        <v>1437</v>
      </c>
      <c r="AH146" s="89">
        <v>71</v>
      </c>
      <c r="AI146" s="89" t="s">
        <v>1145</v>
      </c>
      <c r="AJ146" s="89">
        <v>107</v>
      </c>
      <c r="AK146" s="89" t="s">
        <v>1437</v>
      </c>
      <c r="AL146" s="89">
        <v>40</v>
      </c>
      <c r="AM146" s="89" t="s">
        <v>1145</v>
      </c>
      <c r="AN146" s="89">
        <v>93</v>
      </c>
      <c r="AP146" s="35" t="s">
        <v>1857</v>
      </c>
      <c r="AQ146" s="377">
        <v>0</v>
      </c>
      <c r="AR146" s="378">
        <v>0</v>
      </c>
      <c r="AS146" s="377">
        <v>0</v>
      </c>
      <c r="AT146" s="378">
        <v>0</v>
      </c>
      <c r="AU146" s="377">
        <v>0</v>
      </c>
      <c r="AV146" s="377">
        <v>0</v>
      </c>
      <c r="AW146" s="377">
        <v>0</v>
      </c>
      <c r="AX146">
        <v>0</v>
      </c>
      <c r="AY146">
        <v>0</v>
      </c>
    </row>
    <row r="147" spans="1:54" ht="15" hidden="1" customHeight="1" x14ac:dyDescent="0.2">
      <c r="A147" s="46">
        <v>1418</v>
      </c>
      <c r="B147" s="258" t="s">
        <v>2800</v>
      </c>
      <c r="C147" t="s">
        <v>1146</v>
      </c>
      <c r="D147" t="s">
        <v>1152</v>
      </c>
      <c r="E147" t="s">
        <v>2504</v>
      </c>
      <c r="F147" s="29" t="s">
        <v>2557</v>
      </c>
      <c r="G147" s="47">
        <v>9</v>
      </c>
      <c r="H147" t="s">
        <v>2558</v>
      </c>
      <c r="I147">
        <v>0</v>
      </c>
      <c r="J147" t="s">
        <v>2801</v>
      </c>
      <c r="K147" t="s">
        <v>101</v>
      </c>
      <c r="L147" t="s">
        <v>2802</v>
      </c>
      <c r="M147">
        <v>0</v>
      </c>
      <c r="N147" s="34">
        <v>0</v>
      </c>
      <c r="O147" s="34"/>
      <c r="P147" s="34"/>
      <c r="Q147" s="34"/>
      <c r="R147" s="34"/>
      <c r="S147" s="48" t="s">
        <v>1123</v>
      </c>
      <c r="T147" s="13">
        <v>0</v>
      </c>
      <c r="U147" s="12">
        <v>0</v>
      </c>
      <c r="V147" s="12">
        <v>0</v>
      </c>
      <c r="W147" s="12">
        <v>0</v>
      </c>
      <c r="X147" s="14" t="str">
        <f t="shared" si="2"/>
        <v>С</v>
      </c>
      <c r="Y147" s="269">
        <f>Таблица1[[#This Row],[ID_intellix]]</f>
        <v>1418</v>
      </c>
      <c r="Z147" s="269" t="s">
        <v>122</v>
      </c>
      <c r="AA147" s="145">
        <f>IF(OR(Таблица1[[#This Row],[CARDIO_report]]&lt;&gt;0,Таблица1[[#This Row],[AI COMBO_report]]&lt;&gt;0,Таблица1[[#This Row],[OTC_report]]&lt;&gt;0),1,0)</f>
        <v>0</v>
      </c>
      <c r="AB147" s="60" t="s">
        <v>1124</v>
      </c>
      <c r="AC147" s="60" t="s">
        <v>1124</v>
      </c>
      <c r="AD147" s="60" t="s">
        <v>1124</v>
      </c>
      <c r="AE147" s="60"/>
      <c r="AF147" s="60"/>
      <c r="AG147" s="60" t="s">
        <v>1124</v>
      </c>
      <c r="AH147" s="60" t="s">
        <v>1124</v>
      </c>
      <c r="AI147" s="60" t="s">
        <v>1124</v>
      </c>
      <c r="AJ147" s="60" t="s">
        <v>1124</v>
      </c>
      <c r="AK147" s="60" t="s">
        <v>1124</v>
      </c>
      <c r="AL147" s="60" t="s">
        <v>1124</v>
      </c>
      <c r="AM147" s="60" t="s">
        <v>1124</v>
      </c>
      <c r="AN147" s="60" t="s">
        <v>1124</v>
      </c>
      <c r="AO147" s="60"/>
      <c r="AP147" s="35" t="s">
        <v>1917</v>
      </c>
      <c r="AQ147" s="377">
        <v>0</v>
      </c>
      <c r="AR147" s="378">
        <v>0</v>
      </c>
      <c r="AS147" s="377">
        <v>0</v>
      </c>
      <c r="AT147" s="378">
        <v>0</v>
      </c>
      <c r="AU147">
        <v>0</v>
      </c>
      <c r="AV147">
        <v>0</v>
      </c>
      <c r="AW147">
        <v>0</v>
      </c>
      <c r="AX147">
        <v>0</v>
      </c>
      <c r="AY147">
        <v>0</v>
      </c>
    </row>
    <row r="148" spans="1:54" ht="15" hidden="1" customHeight="1" x14ac:dyDescent="0.2">
      <c r="A148" s="46">
        <v>1727</v>
      </c>
      <c r="B148" s="258" t="s">
        <v>2803</v>
      </c>
      <c r="C148" t="s">
        <v>1146</v>
      </c>
      <c r="D148" t="s">
        <v>1307</v>
      </c>
      <c r="E148" t="s">
        <v>2504</v>
      </c>
      <c r="F148" s="29" t="s">
        <v>1148</v>
      </c>
      <c r="G148" s="47">
        <v>20</v>
      </c>
      <c r="H148" t="s">
        <v>1149</v>
      </c>
      <c r="I148">
        <v>0</v>
      </c>
      <c r="J148" t="s">
        <v>2804</v>
      </c>
      <c r="K148" t="s">
        <v>101</v>
      </c>
      <c r="L148" t="s">
        <v>2805</v>
      </c>
      <c r="M148" t="s">
        <v>1972</v>
      </c>
      <c r="N148" s="34" t="s">
        <v>431</v>
      </c>
      <c r="O148" s="2" t="s">
        <v>1967</v>
      </c>
      <c r="P148" s="34">
        <v>0</v>
      </c>
      <c r="Q148" s="2" t="s">
        <v>1973</v>
      </c>
      <c r="R148" s="34" t="s">
        <v>742</v>
      </c>
      <c r="S148" s="48" t="s">
        <v>1123</v>
      </c>
      <c r="T148" s="13" t="s">
        <v>122</v>
      </c>
      <c r="U148" s="12" t="s">
        <v>122</v>
      </c>
      <c r="V148" s="12" t="s">
        <v>122</v>
      </c>
      <c r="W148" s="12" t="s">
        <v>122</v>
      </c>
      <c r="X148" s="14" t="str">
        <f t="shared" si="2"/>
        <v>С</v>
      </c>
      <c r="Y148" s="269">
        <f>Таблица1[[#This Row],[ID_intellix]]</f>
        <v>1727</v>
      </c>
      <c r="Z148" s="269" t="s">
        <v>122</v>
      </c>
      <c r="AA148" s="145">
        <f>IF(OR(Таблица1[[#This Row],[CARDIO_report]]&lt;&gt;0,Таблица1[[#This Row],[AI COMBO_report]]&lt;&gt;0,Таблица1[[#This Row],[OTC_report]]&lt;&gt;0),1,0)</f>
        <v>1</v>
      </c>
      <c r="AB148" s="60" t="s">
        <v>1124</v>
      </c>
      <c r="AC148" s="60" t="s">
        <v>1124</v>
      </c>
      <c r="AD148" s="60" t="s">
        <v>1124</v>
      </c>
      <c r="AE148" s="60" t="s">
        <v>1124</v>
      </c>
      <c r="AF148" s="60"/>
      <c r="AG148" s="89" t="s">
        <v>1437</v>
      </c>
      <c r="AH148" s="89">
        <v>54</v>
      </c>
      <c r="AI148" s="89" t="s">
        <v>1145</v>
      </c>
      <c r="AJ148" s="89">
        <v>87</v>
      </c>
      <c r="AK148" s="89" t="s">
        <v>1437</v>
      </c>
      <c r="AL148" s="89">
        <v>36</v>
      </c>
      <c r="AM148" s="89" t="s">
        <v>2516</v>
      </c>
      <c r="AN148" s="89">
        <v>57</v>
      </c>
      <c r="AP148" s="35" t="s">
        <v>1857</v>
      </c>
      <c r="AQ148" s="377">
        <v>0</v>
      </c>
      <c r="AR148" s="378">
        <v>0</v>
      </c>
      <c r="AS148" s="377">
        <v>0</v>
      </c>
      <c r="AT148" s="378">
        <v>0</v>
      </c>
      <c r="AU148" s="377">
        <v>0</v>
      </c>
      <c r="AV148" s="377">
        <v>0</v>
      </c>
      <c r="AW148" s="377">
        <v>0</v>
      </c>
      <c r="AX148">
        <v>0</v>
      </c>
      <c r="AY148">
        <v>0</v>
      </c>
    </row>
    <row r="149" spans="1:54" ht="15" hidden="1" customHeight="1" x14ac:dyDescent="0.2">
      <c r="A149" s="46">
        <v>1940</v>
      </c>
      <c r="B149" s="258" t="s">
        <v>2806</v>
      </c>
      <c r="C149" t="s">
        <v>1146</v>
      </c>
      <c r="D149" t="s">
        <v>1300</v>
      </c>
      <c r="E149" t="s">
        <v>2504</v>
      </c>
      <c r="F149" s="29" t="s">
        <v>2522</v>
      </c>
      <c r="G149" s="47">
        <v>27</v>
      </c>
      <c r="H149" t="s">
        <v>1396</v>
      </c>
      <c r="I149">
        <v>0</v>
      </c>
      <c r="J149" t="s">
        <v>2807</v>
      </c>
      <c r="K149" t="s">
        <v>101</v>
      </c>
      <c r="L149" t="s">
        <v>2808</v>
      </c>
      <c r="M149">
        <v>0</v>
      </c>
      <c r="N149" s="34">
        <v>0</v>
      </c>
      <c r="O149" s="34"/>
      <c r="P149" s="34"/>
      <c r="Q149" s="34"/>
      <c r="R149" s="34"/>
      <c r="S149" s="48" t="s">
        <v>1123</v>
      </c>
      <c r="T149" s="13">
        <v>0</v>
      </c>
      <c r="U149" s="12">
        <v>0</v>
      </c>
      <c r="V149" s="12">
        <v>0</v>
      </c>
      <c r="W149" s="12">
        <v>0</v>
      </c>
      <c r="X149" s="14" t="str">
        <f t="shared" si="2"/>
        <v>С</v>
      </c>
      <c r="Y149" s="269">
        <f>Таблица1[[#This Row],[ID_intellix]]</f>
        <v>1940</v>
      </c>
      <c r="Z149" s="269" t="s">
        <v>122</v>
      </c>
      <c r="AA149" s="145">
        <f>IF(OR(Таблица1[[#This Row],[CARDIO_report]]&lt;&gt;0,Таблица1[[#This Row],[AI COMBO_report]]&lt;&gt;0,Таблица1[[#This Row],[OTC_report]]&lt;&gt;0),1,0)</f>
        <v>0</v>
      </c>
      <c r="AG149" s="60" t="s">
        <v>1124</v>
      </c>
      <c r="AH149" s="60" t="s">
        <v>1124</v>
      </c>
      <c r="AI149" s="60" t="s">
        <v>1124</v>
      </c>
      <c r="AJ149" s="60" t="s">
        <v>1124</v>
      </c>
      <c r="AK149" s="60" t="s">
        <v>1124</v>
      </c>
      <c r="AL149" s="60" t="s">
        <v>1124</v>
      </c>
      <c r="AM149" s="60" t="s">
        <v>1124</v>
      </c>
      <c r="AN149" s="60" t="s">
        <v>1124</v>
      </c>
      <c r="AO149" s="60"/>
      <c r="AP149" s="35" t="s">
        <v>1857</v>
      </c>
      <c r="AQ149" s="377">
        <v>0</v>
      </c>
      <c r="AR149" s="378">
        <v>0</v>
      </c>
      <c r="AS149" s="377">
        <v>0</v>
      </c>
      <c r="AT149" s="378">
        <v>0</v>
      </c>
      <c r="AU149">
        <v>0</v>
      </c>
      <c r="AV149">
        <v>0</v>
      </c>
      <c r="AW149">
        <v>0</v>
      </c>
      <c r="AX149">
        <v>0</v>
      </c>
      <c r="AY149">
        <v>0</v>
      </c>
    </row>
    <row r="150" spans="1:54" ht="15" hidden="1" customHeight="1" x14ac:dyDescent="0.2">
      <c r="A150" s="46">
        <v>2295</v>
      </c>
      <c r="B150" s="258" t="s">
        <v>2809</v>
      </c>
      <c r="C150" t="s">
        <v>1146</v>
      </c>
      <c r="D150" t="s">
        <v>1300</v>
      </c>
      <c r="E150" t="s">
        <v>2504</v>
      </c>
      <c r="F150" s="29" t="s">
        <v>2557</v>
      </c>
      <c r="G150" s="47">
        <v>16</v>
      </c>
      <c r="H150" t="s">
        <v>2558</v>
      </c>
      <c r="I150">
        <v>0</v>
      </c>
      <c r="J150" t="s">
        <v>2810</v>
      </c>
      <c r="K150" t="s">
        <v>101</v>
      </c>
      <c r="L150" t="s">
        <v>2811</v>
      </c>
      <c r="M150" t="s">
        <v>1972</v>
      </c>
      <c r="N150" s="34">
        <v>0</v>
      </c>
      <c r="O150" s="2" t="s">
        <v>1967</v>
      </c>
      <c r="P150" s="34">
        <v>0</v>
      </c>
      <c r="Q150" s="2" t="s">
        <v>1973</v>
      </c>
      <c r="R150" s="34">
        <v>0</v>
      </c>
      <c r="S150" s="48" t="s">
        <v>1123</v>
      </c>
      <c r="T150" s="13" t="s">
        <v>122</v>
      </c>
      <c r="U150" s="12" t="s">
        <v>1863</v>
      </c>
      <c r="V150" s="12" t="s">
        <v>122</v>
      </c>
      <c r="W150" s="12" t="s">
        <v>122</v>
      </c>
      <c r="X150" s="14" t="str">
        <f t="shared" si="2"/>
        <v>В</v>
      </c>
      <c r="Y150" s="269">
        <f>Таблица1[[#This Row],[ID_intellix]]</f>
        <v>2295</v>
      </c>
      <c r="Z150" s="269" t="s">
        <v>122</v>
      </c>
      <c r="AA150" s="145">
        <f>IF(OR(Таблица1[[#This Row],[CARDIO_report]]&lt;&gt;0,Таблица1[[#This Row],[AI COMBO_report]]&lt;&gt;0,Таблица1[[#This Row],[OTC_report]]&lt;&gt;0),1,0)</f>
        <v>0</v>
      </c>
      <c r="AB150" s="60" t="s">
        <v>1124</v>
      </c>
      <c r="AC150" s="60" t="s">
        <v>1124</v>
      </c>
      <c r="AD150" s="60" t="s">
        <v>1124</v>
      </c>
      <c r="AE150" s="60" t="s">
        <v>1124</v>
      </c>
      <c r="AF150" s="60"/>
      <c r="AG150" s="89" t="s">
        <v>1437</v>
      </c>
      <c r="AH150" s="89">
        <v>23</v>
      </c>
      <c r="AI150" s="89" t="s">
        <v>1145</v>
      </c>
      <c r="AJ150" s="89">
        <v>97</v>
      </c>
      <c r="AK150" s="89" t="s">
        <v>1437</v>
      </c>
      <c r="AL150" s="89">
        <v>23</v>
      </c>
      <c r="AM150" s="89" t="s">
        <v>1437</v>
      </c>
      <c r="AN150" s="89">
        <v>31</v>
      </c>
      <c r="AP150" s="35" t="s">
        <v>1917</v>
      </c>
      <c r="AQ150" s="377">
        <v>0</v>
      </c>
      <c r="AR150" s="378">
        <v>0</v>
      </c>
      <c r="AS150" s="377">
        <v>0</v>
      </c>
      <c r="AT150" s="378">
        <v>0</v>
      </c>
      <c r="AU150" s="377">
        <v>0</v>
      </c>
      <c r="AV150" s="377">
        <v>0</v>
      </c>
      <c r="AW150" s="377">
        <v>0</v>
      </c>
      <c r="AX150">
        <v>0</v>
      </c>
      <c r="AY150">
        <v>0</v>
      </c>
    </row>
    <row r="151" spans="1:54" ht="15" hidden="1" customHeight="1" x14ac:dyDescent="0.2">
      <c r="A151" s="46">
        <v>2312</v>
      </c>
      <c r="B151" s="258" t="s">
        <v>2812</v>
      </c>
      <c r="C151" t="s">
        <v>1146</v>
      </c>
      <c r="D151" t="s">
        <v>1156</v>
      </c>
      <c r="E151" t="s">
        <v>2504</v>
      </c>
      <c r="F151" s="29" t="s">
        <v>2617</v>
      </c>
      <c r="G151" s="47">
        <v>18</v>
      </c>
      <c r="H151" t="s">
        <v>2563</v>
      </c>
      <c r="I151">
        <v>0</v>
      </c>
      <c r="J151" t="s">
        <v>2813</v>
      </c>
      <c r="K151" t="s">
        <v>101</v>
      </c>
      <c r="L151" t="s">
        <v>2814</v>
      </c>
      <c r="M151">
        <v>0</v>
      </c>
      <c r="N151" s="34">
        <v>0</v>
      </c>
      <c r="O151" s="34"/>
      <c r="P151" s="34"/>
      <c r="Q151" s="34"/>
      <c r="R151" s="34"/>
      <c r="S151" s="48" t="s">
        <v>1123</v>
      </c>
      <c r="T151" s="13">
        <v>0</v>
      </c>
      <c r="U151" s="12">
        <v>0</v>
      </c>
      <c r="V151" s="12">
        <v>0</v>
      </c>
      <c r="W151" s="12">
        <v>0</v>
      </c>
      <c r="X151" s="14" t="str">
        <f t="shared" si="2"/>
        <v>С</v>
      </c>
      <c r="Y151" s="269">
        <f>Таблица1[[#This Row],[ID_intellix]]</f>
        <v>2312</v>
      </c>
      <c r="Z151" s="269" t="s">
        <v>122</v>
      </c>
      <c r="AA151" s="145">
        <f>IF(OR(Таблица1[[#This Row],[CARDIO_report]]&lt;&gt;0,Таблица1[[#This Row],[AI COMBO_report]]&lt;&gt;0,Таблица1[[#This Row],[OTC_report]]&lt;&gt;0),1,0)</f>
        <v>0</v>
      </c>
      <c r="AB151" s="60" t="s">
        <v>1124</v>
      </c>
      <c r="AC151" s="60" t="s">
        <v>1124</v>
      </c>
      <c r="AD151" s="60" t="s">
        <v>1124</v>
      </c>
      <c r="AE151" s="60"/>
      <c r="AF151" s="60"/>
      <c r="AG151" s="60" t="s">
        <v>1124</v>
      </c>
      <c r="AH151" s="60" t="s">
        <v>1124</v>
      </c>
      <c r="AI151" s="60" t="s">
        <v>1124</v>
      </c>
      <c r="AJ151" s="60" t="s">
        <v>1124</v>
      </c>
      <c r="AK151" s="60" t="s">
        <v>1124</v>
      </c>
      <c r="AL151" s="60" t="s">
        <v>1124</v>
      </c>
      <c r="AM151" s="60" t="s">
        <v>1124</v>
      </c>
      <c r="AN151" s="60" t="s">
        <v>1124</v>
      </c>
      <c r="AO151" s="60"/>
      <c r="AP151" s="35" t="s">
        <v>1917</v>
      </c>
      <c r="AQ151" s="377">
        <v>0</v>
      </c>
      <c r="AR151" s="378">
        <v>0</v>
      </c>
      <c r="AS151" s="377">
        <v>0</v>
      </c>
      <c r="AT151" s="378">
        <v>0</v>
      </c>
      <c r="AU151">
        <v>0</v>
      </c>
      <c r="AV151">
        <v>0</v>
      </c>
      <c r="AW151">
        <v>0</v>
      </c>
      <c r="AX151">
        <v>0</v>
      </c>
      <c r="AY151">
        <v>0</v>
      </c>
    </row>
    <row r="152" spans="1:54" ht="15" hidden="1" customHeight="1" x14ac:dyDescent="0.2">
      <c r="A152" s="46">
        <v>2396</v>
      </c>
      <c r="B152" s="258" t="s">
        <v>2815</v>
      </c>
      <c r="C152" t="s">
        <v>1146</v>
      </c>
      <c r="D152" t="s">
        <v>1307</v>
      </c>
      <c r="E152" t="s">
        <v>2504</v>
      </c>
      <c r="F152" s="29" t="s">
        <v>2785</v>
      </c>
      <c r="G152" s="47">
        <v>3</v>
      </c>
      <c r="H152" t="s">
        <v>2558</v>
      </c>
      <c r="I152">
        <v>0</v>
      </c>
      <c r="J152" t="s">
        <v>2816</v>
      </c>
      <c r="K152" t="s">
        <v>101</v>
      </c>
      <c r="L152" t="s">
        <v>2817</v>
      </c>
      <c r="M152" t="s">
        <v>1972</v>
      </c>
      <c r="N152" s="34">
        <v>0</v>
      </c>
      <c r="O152" s="2" t="s">
        <v>1967</v>
      </c>
      <c r="P152" s="34">
        <v>0</v>
      </c>
      <c r="Q152" s="2" t="s">
        <v>1973</v>
      </c>
      <c r="R152" s="34">
        <v>0</v>
      </c>
      <c r="S152" s="48" t="s">
        <v>1123</v>
      </c>
      <c r="T152" s="13" t="s">
        <v>1863</v>
      </c>
      <c r="U152" s="12" t="s">
        <v>122</v>
      </c>
      <c r="V152" s="12" t="s">
        <v>122</v>
      </c>
      <c r="W152" s="12" t="s">
        <v>122</v>
      </c>
      <c r="X152" s="14" t="str">
        <f t="shared" si="2"/>
        <v>В</v>
      </c>
      <c r="Y152" s="269">
        <f>Таблица1[[#This Row],[ID_intellix]]</f>
        <v>2396</v>
      </c>
      <c r="Z152" s="269" t="s">
        <v>122</v>
      </c>
      <c r="AA152" s="145">
        <f>IF(OR(Таблица1[[#This Row],[CARDIO_report]]&lt;&gt;0,Таблица1[[#This Row],[AI COMBO_report]]&lt;&gt;0,Таблица1[[#This Row],[OTC_report]]&lt;&gt;0),1,0)</f>
        <v>0</v>
      </c>
      <c r="AB152" s="60" t="s">
        <v>1124</v>
      </c>
      <c r="AC152" s="60" t="s">
        <v>1124</v>
      </c>
      <c r="AD152" s="60" t="s">
        <v>1124</v>
      </c>
      <c r="AE152" s="60" t="s">
        <v>1124</v>
      </c>
      <c r="AF152" s="60"/>
      <c r="AG152" s="89" t="s">
        <v>1437</v>
      </c>
      <c r="AH152" s="89">
        <v>77</v>
      </c>
      <c r="AI152" s="89" t="s">
        <v>1145</v>
      </c>
      <c r="AJ152" s="89">
        <v>110</v>
      </c>
      <c r="AK152" s="89" t="s">
        <v>1145</v>
      </c>
      <c r="AL152" s="89">
        <v>84</v>
      </c>
      <c r="AM152" s="89" t="s">
        <v>1145</v>
      </c>
      <c r="AN152" s="89">
        <v>96</v>
      </c>
      <c r="AP152" s="35" t="s">
        <v>1825</v>
      </c>
      <c r="AQ152" s="377">
        <v>0</v>
      </c>
      <c r="AR152" s="378">
        <v>0</v>
      </c>
      <c r="AS152" s="377">
        <v>0</v>
      </c>
      <c r="AT152" s="378">
        <v>0</v>
      </c>
      <c r="AU152" s="377">
        <v>0</v>
      </c>
      <c r="AV152" s="377">
        <v>0</v>
      </c>
      <c r="AW152" s="377">
        <v>0</v>
      </c>
      <c r="AX152">
        <v>0</v>
      </c>
      <c r="AY152">
        <v>0</v>
      </c>
    </row>
    <row r="153" spans="1:54" ht="15" hidden="1" customHeight="1" x14ac:dyDescent="0.2">
      <c r="A153" s="46">
        <v>2466</v>
      </c>
      <c r="B153" s="258" t="s">
        <v>2818</v>
      </c>
      <c r="C153" t="s">
        <v>1146</v>
      </c>
      <c r="D153" t="s">
        <v>1152</v>
      </c>
      <c r="E153" t="s">
        <v>2504</v>
      </c>
      <c r="F153" s="29" t="s">
        <v>2557</v>
      </c>
      <c r="G153" s="47">
        <v>17</v>
      </c>
      <c r="H153" t="s">
        <v>2558</v>
      </c>
      <c r="I153">
        <v>0</v>
      </c>
      <c r="J153" t="s">
        <v>2819</v>
      </c>
      <c r="K153" t="s">
        <v>101</v>
      </c>
      <c r="L153" t="s">
        <v>2820</v>
      </c>
      <c r="M153" t="s">
        <v>1972</v>
      </c>
      <c r="N153" s="34">
        <v>0</v>
      </c>
      <c r="O153" s="2" t="s">
        <v>1967</v>
      </c>
      <c r="P153" s="34">
        <v>0</v>
      </c>
      <c r="Q153" s="2" t="s">
        <v>1973</v>
      </c>
      <c r="R153" s="34">
        <v>0</v>
      </c>
      <c r="S153" s="48" t="s">
        <v>1123</v>
      </c>
      <c r="T153" s="13" t="s">
        <v>122</v>
      </c>
      <c r="U153" s="12" t="s">
        <v>1863</v>
      </c>
      <c r="V153" s="12" t="s">
        <v>122</v>
      </c>
      <c r="W153" s="12" t="s">
        <v>122</v>
      </c>
      <c r="X153" s="14" t="str">
        <f t="shared" si="2"/>
        <v>В</v>
      </c>
      <c r="Y153" s="269">
        <f>Таблица1[[#This Row],[ID_intellix]]</f>
        <v>2466</v>
      </c>
      <c r="Z153" s="269" t="s">
        <v>122</v>
      </c>
      <c r="AA153" s="145">
        <f>IF(OR(Таблица1[[#This Row],[CARDIO_report]]&lt;&gt;0,Таблица1[[#This Row],[AI COMBO_report]]&lt;&gt;0,Таблица1[[#This Row],[OTC_report]]&lt;&gt;0),1,0)</f>
        <v>0</v>
      </c>
      <c r="AB153" s="60" t="s">
        <v>1124</v>
      </c>
      <c r="AC153" s="60" t="s">
        <v>1124</v>
      </c>
      <c r="AD153" s="60" t="s">
        <v>1124</v>
      </c>
      <c r="AE153" s="60" t="s">
        <v>1124</v>
      </c>
      <c r="AF153" s="60"/>
      <c r="AG153" s="89" t="s">
        <v>1145</v>
      </c>
      <c r="AH153" s="89">
        <v>92</v>
      </c>
      <c r="AI153" s="89" t="s">
        <v>1145</v>
      </c>
      <c r="AJ153" s="89">
        <v>116</v>
      </c>
      <c r="AK153" s="89" t="s">
        <v>1145</v>
      </c>
      <c r="AL153" s="89">
        <v>130</v>
      </c>
      <c r="AM153" s="89" t="s">
        <v>1145</v>
      </c>
      <c r="AN153" s="89">
        <v>128</v>
      </c>
      <c r="AP153" s="35" t="s">
        <v>1857</v>
      </c>
      <c r="AQ153" s="377">
        <v>0</v>
      </c>
      <c r="AR153" s="378">
        <v>0</v>
      </c>
      <c r="AS153" s="377">
        <v>0</v>
      </c>
      <c r="AT153" s="378">
        <v>0</v>
      </c>
      <c r="AU153" s="377">
        <v>0</v>
      </c>
      <c r="AV153" s="377">
        <v>0</v>
      </c>
      <c r="AW153" s="377">
        <v>0</v>
      </c>
      <c r="AX153">
        <v>0</v>
      </c>
      <c r="AY153">
        <v>0</v>
      </c>
    </row>
    <row r="154" spans="1:54" ht="15" hidden="1" customHeight="1" x14ac:dyDescent="0.2">
      <c r="A154" s="46">
        <v>2497</v>
      </c>
      <c r="B154" s="258" t="s">
        <v>2821</v>
      </c>
      <c r="C154" t="s">
        <v>1146</v>
      </c>
      <c r="D154" t="s">
        <v>1150</v>
      </c>
      <c r="E154" t="s">
        <v>2504</v>
      </c>
      <c r="F154" s="29" t="s">
        <v>2557</v>
      </c>
      <c r="G154" s="47">
        <v>18</v>
      </c>
      <c r="H154" t="s">
        <v>2558</v>
      </c>
      <c r="I154">
        <v>0</v>
      </c>
      <c r="J154" t="s">
        <v>2822</v>
      </c>
      <c r="K154" t="s">
        <v>101</v>
      </c>
      <c r="L154" t="s">
        <v>2823</v>
      </c>
      <c r="M154" t="s">
        <v>1972</v>
      </c>
      <c r="N154" s="34">
        <v>0</v>
      </c>
      <c r="O154" s="2" t="s">
        <v>1967</v>
      </c>
      <c r="P154" s="34">
        <v>0</v>
      </c>
      <c r="Q154" s="2" t="s">
        <v>1973</v>
      </c>
      <c r="R154" s="34">
        <v>0</v>
      </c>
      <c r="S154" s="48" t="s">
        <v>1123</v>
      </c>
      <c r="T154" s="13" t="s">
        <v>122</v>
      </c>
      <c r="U154" s="12" t="s">
        <v>1863</v>
      </c>
      <c r="V154" s="12" t="s">
        <v>122</v>
      </c>
      <c r="W154" s="12" t="s">
        <v>122</v>
      </c>
      <c r="X154" s="14" t="str">
        <f t="shared" si="2"/>
        <v>В</v>
      </c>
      <c r="Y154" s="269">
        <f>Таблица1[[#This Row],[ID_intellix]]</f>
        <v>2497</v>
      </c>
      <c r="Z154" s="269" t="s">
        <v>122</v>
      </c>
      <c r="AA154" s="145">
        <f>IF(OR(Таблица1[[#This Row],[CARDIO_report]]&lt;&gt;0,Таблица1[[#This Row],[AI COMBO_report]]&lt;&gt;0,Таблица1[[#This Row],[OTC_report]]&lt;&gt;0),1,0)</f>
        <v>0</v>
      </c>
      <c r="AB154" s="60" t="s">
        <v>1124</v>
      </c>
      <c r="AC154" s="60" t="s">
        <v>1124</v>
      </c>
      <c r="AD154" s="60" t="s">
        <v>1124</v>
      </c>
      <c r="AE154" s="60" t="s">
        <v>1124</v>
      </c>
      <c r="AF154" s="60"/>
      <c r="AG154" s="89" t="s">
        <v>1437</v>
      </c>
      <c r="AH154" s="89">
        <v>22</v>
      </c>
      <c r="AI154" s="89" t="s">
        <v>1437</v>
      </c>
      <c r="AJ154" s="89">
        <v>34</v>
      </c>
      <c r="AK154" s="89" t="s">
        <v>1437</v>
      </c>
      <c r="AL154" s="89">
        <v>69</v>
      </c>
      <c r="AM154" s="89" t="s">
        <v>1145</v>
      </c>
      <c r="AN154" s="89">
        <v>97</v>
      </c>
      <c r="AP154" s="35" t="s">
        <v>1917</v>
      </c>
      <c r="AQ154" s="377">
        <v>0</v>
      </c>
      <c r="AR154" s="378">
        <v>0</v>
      </c>
      <c r="AS154" s="377">
        <v>0</v>
      </c>
      <c r="AT154" s="378">
        <v>0</v>
      </c>
      <c r="AU154" s="377">
        <v>0</v>
      </c>
      <c r="AV154" s="377">
        <v>0</v>
      </c>
      <c r="AW154" s="377">
        <v>0</v>
      </c>
      <c r="AX154">
        <v>0</v>
      </c>
      <c r="AY154">
        <v>0</v>
      </c>
    </row>
    <row r="155" spans="1:54" ht="15" hidden="1" customHeight="1" x14ac:dyDescent="0.2">
      <c r="A155" s="46">
        <v>2520</v>
      </c>
      <c r="B155" s="258" t="s">
        <v>2824</v>
      </c>
      <c r="C155" t="s">
        <v>1146</v>
      </c>
      <c r="D155" t="s">
        <v>1300</v>
      </c>
      <c r="E155" t="s">
        <v>2504</v>
      </c>
      <c r="F155" s="29" t="s">
        <v>2785</v>
      </c>
      <c r="G155" s="47">
        <v>11</v>
      </c>
      <c r="H155" t="s">
        <v>2558</v>
      </c>
      <c r="I155">
        <v>0</v>
      </c>
      <c r="J155" t="s">
        <v>2825</v>
      </c>
      <c r="K155" t="s">
        <v>101</v>
      </c>
      <c r="L155" t="s">
        <v>2826</v>
      </c>
      <c r="M155" t="s">
        <v>1972</v>
      </c>
      <c r="N155" s="34">
        <v>0</v>
      </c>
      <c r="O155" s="2" t="s">
        <v>1967</v>
      </c>
      <c r="P155" s="34">
        <v>0</v>
      </c>
      <c r="Q155" s="2" t="s">
        <v>1973</v>
      </c>
      <c r="R155" s="34">
        <v>0</v>
      </c>
      <c r="S155" s="48" t="s">
        <v>1123</v>
      </c>
      <c r="T155" s="13" t="s">
        <v>122</v>
      </c>
      <c r="U155" s="12" t="s">
        <v>122</v>
      </c>
      <c r="V155" s="12" t="s">
        <v>1863</v>
      </c>
      <c r="W155" s="12" t="s">
        <v>122</v>
      </c>
      <c r="X155" s="14" t="str">
        <f t="shared" si="2"/>
        <v>В</v>
      </c>
      <c r="Y155" s="269">
        <f>Таблица1[[#This Row],[ID_intellix]]</f>
        <v>2520</v>
      </c>
      <c r="Z155" s="269" t="s">
        <v>122</v>
      </c>
      <c r="AA155" s="145">
        <f>IF(OR(Таблица1[[#This Row],[CARDIO_report]]&lt;&gt;0,Таблица1[[#This Row],[AI COMBO_report]]&lt;&gt;0,Таблица1[[#This Row],[OTC_report]]&lt;&gt;0),1,0)</f>
        <v>0</v>
      </c>
      <c r="AB155" s="60" t="s">
        <v>1124</v>
      </c>
      <c r="AC155" s="60" t="s">
        <v>1124</v>
      </c>
      <c r="AD155" s="60" t="s">
        <v>1124</v>
      </c>
      <c r="AE155" s="60" t="s">
        <v>1124</v>
      </c>
      <c r="AF155" s="60"/>
      <c r="AG155" s="89" t="s">
        <v>1145</v>
      </c>
      <c r="AH155" s="89">
        <v>99</v>
      </c>
      <c r="AI155" s="89" t="s">
        <v>1145</v>
      </c>
      <c r="AJ155" s="89">
        <v>128</v>
      </c>
      <c r="AK155" s="89" t="s">
        <v>1145</v>
      </c>
      <c r="AL155" s="89">
        <v>90</v>
      </c>
      <c r="AM155" s="89" t="s">
        <v>1145</v>
      </c>
      <c r="AN155" s="89">
        <v>101</v>
      </c>
      <c r="AP155" s="35" t="s">
        <v>1917</v>
      </c>
      <c r="AQ155" s="377">
        <v>0</v>
      </c>
      <c r="AR155" s="378">
        <v>0</v>
      </c>
      <c r="AS155" s="377">
        <v>0</v>
      </c>
      <c r="AT155" s="378">
        <v>0</v>
      </c>
      <c r="AU155" s="377">
        <v>0</v>
      </c>
      <c r="AV155" s="377">
        <v>0</v>
      </c>
      <c r="AW155" s="377">
        <v>0</v>
      </c>
      <c r="AX155">
        <v>0</v>
      </c>
      <c r="AY155">
        <v>0</v>
      </c>
    </row>
    <row r="156" spans="1:54" ht="15" hidden="1" customHeight="1" x14ac:dyDescent="0.2">
      <c r="A156" s="46">
        <v>2552</v>
      </c>
      <c r="B156" s="258" t="s">
        <v>2827</v>
      </c>
      <c r="C156" t="s">
        <v>1146</v>
      </c>
      <c r="D156" t="s">
        <v>1147</v>
      </c>
      <c r="E156" t="s">
        <v>2504</v>
      </c>
      <c r="F156" s="29" t="s">
        <v>2785</v>
      </c>
      <c r="G156" s="47">
        <v>9</v>
      </c>
      <c r="H156" t="s">
        <v>2558</v>
      </c>
      <c r="I156">
        <v>0</v>
      </c>
      <c r="J156" t="s">
        <v>2828</v>
      </c>
      <c r="K156" t="s">
        <v>101</v>
      </c>
      <c r="L156" t="s">
        <v>2829</v>
      </c>
      <c r="M156">
        <v>0</v>
      </c>
      <c r="N156" s="34">
        <v>0</v>
      </c>
      <c r="O156" s="34"/>
      <c r="P156" s="34"/>
      <c r="Q156" s="34"/>
      <c r="R156" s="34"/>
      <c r="S156" s="48" t="s">
        <v>1123</v>
      </c>
      <c r="T156" s="13">
        <v>0</v>
      </c>
      <c r="U156" s="12">
        <v>0</v>
      </c>
      <c r="V156" s="12">
        <v>0</v>
      </c>
      <c r="W156" s="12">
        <v>0</v>
      </c>
      <c r="X156" s="14" t="str">
        <f t="shared" si="2"/>
        <v>С</v>
      </c>
      <c r="Y156" s="269">
        <f>Таблица1[[#This Row],[ID_intellix]]</f>
        <v>2552</v>
      </c>
      <c r="Z156" s="269" t="s">
        <v>122</v>
      </c>
      <c r="AA156" s="145">
        <f>IF(OR(Таблица1[[#This Row],[CARDIO_report]]&lt;&gt;0,Таблица1[[#This Row],[AI COMBO_report]]&lt;&gt;0,Таблица1[[#This Row],[OTC_report]]&lt;&gt;0),1,0)</f>
        <v>0</v>
      </c>
      <c r="AB156" s="60" t="s">
        <v>1124</v>
      </c>
      <c r="AC156" s="60" t="s">
        <v>1124</v>
      </c>
      <c r="AD156" s="60" t="s">
        <v>1124</v>
      </c>
      <c r="AE156" s="60"/>
      <c r="AF156" s="60"/>
      <c r="AG156" s="60" t="s">
        <v>1124</v>
      </c>
      <c r="AH156" s="60" t="s">
        <v>1124</v>
      </c>
      <c r="AI156" s="60" t="s">
        <v>1124</v>
      </c>
      <c r="AJ156" s="60" t="s">
        <v>1124</v>
      </c>
      <c r="AK156" s="60" t="s">
        <v>1124</v>
      </c>
      <c r="AL156" s="60" t="s">
        <v>1124</v>
      </c>
      <c r="AM156" s="60" t="s">
        <v>1124</v>
      </c>
      <c r="AN156" s="60" t="s">
        <v>1124</v>
      </c>
      <c r="AO156" s="60"/>
      <c r="AP156" s="35" t="s">
        <v>1917</v>
      </c>
      <c r="AQ156" s="377">
        <v>0</v>
      </c>
      <c r="AR156" s="378">
        <v>0</v>
      </c>
      <c r="AS156" s="377">
        <v>0</v>
      </c>
      <c r="AT156" s="378">
        <v>0</v>
      </c>
      <c r="AU156">
        <v>0</v>
      </c>
      <c r="AV156">
        <v>0</v>
      </c>
      <c r="AW156">
        <v>0</v>
      </c>
      <c r="AX156">
        <v>0</v>
      </c>
      <c r="AY156">
        <v>0</v>
      </c>
    </row>
    <row r="157" spans="1:54" s="21" customFormat="1" ht="15" hidden="1" customHeight="1" x14ac:dyDescent="0.2">
      <c r="A157" s="46">
        <v>2631</v>
      </c>
      <c r="B157" s="258" t="s">
        <v>1958</v>
      </c>
      <c r="C157" t="s">
        <v>1146</v>
      </c>
      <c r="D157" t="s">
        <v>1147</v>
      </c>
      <c r="E157" t="s">
        <v>1821</v>
      </c>
      <c r="F157" s="29" t="s">
        <v>1959</v>
      </c>
      <c r="G157" s="47" t="s">
        <v>1960</v>
      </c>
      <c r="H157" t="s">
        <v>1959</v>
      </c>
      <c r="I157">
        <v>0</v>
      </c>
      <c r="J157" t="s">
        <v>1961</v>
      </c>
      <c r="K157" t="s">
        <v>101</v>
      </c>
      <c r="L157" t="s">
        <v>1962</v>
      </c>
      <c r="M157">
        <v>0</v>
      </c>
      <c r="N157" s="34">
        <v>0</v>
      </c>
      <c r="O157" s="34"/>
      <c r="P157" s="34"/>
      <c r="Q157" s="34"/>
      <c r="R157" s="34"/>
      <c r="S157" s="48" t="s">
        <v>1123</v>
      </c>
      <c r="T157" s="13">
        <v>0</v>
      </c>
      <c r="U157" s="12">
        <v>0</v>
      </c>
      <c r="V157" s="12">
        <v>0</v>
      </c>
      <c r="W157" s="12">
        <v>0</v>
      </c>
      <c r="X157" s="14" t="str">
        <f t="shared" si="2"/>
        <v>С</v>
      </c>
      <c r="Y157" s="269">
        <f>Таблица1[[#This Row],[ID_intellix]]</f>
        <v>2631</v>
      </c>
      <c r="Z157" s="269" t="s">
        <v>122</v>
      </c>
      <c r="AA157" s="145">
        <f>IF(OR(Таблица1[[#This Row],[CARDIO_report]]&lt;&gt;0,Таблица1[[#This Row],[AI COMBO_report]]&lt;&gt;0,Таблица1[[#This Row],[OTC_report]]&lt;&gt;0),1,0)</f>
        <v>0</v>
      </c>
      <c r="AB157" s="60"/>
      <c r="AC157" s="60"/>
      <c r="AD157" s="35"/>
      <c r="AE157" s="35"/>
      <c r="AF157" s="35"/>
      <c r="AG157" s="60" t="s">
        <v>1124</v>
      </c>
      <c r="AH157" s="60" t="s">
        <v>1124</v>
      </c>
      <c r="AI157" s="60" t="s">
        <v>1124</v>
      </c>
      <c r="AJ157" s="60" t="s">
        <v>1124</v>
      </c>
      <c r="AK157" s="60" t="s">
        <v>1124</v>
      </c>
      <c r="AL157" s="60" t="s">
        <v>1124</v>
      </c>
      <c r="AM157" s="60" t="s">
        <v>1124</v>
      </c>
      <c r="AN157" s="60" t="s">
        <v>1124</v>
      </c>
      <c r="AO157" s="60"/>
      <c r="AP157" s="35" t="s">
        <v>1825</v>
      </c>
      <c r="AQ157" s="377">
        <v>0</v>
      </c>
      <c r="AR157" s="378">
        <v>0</v>
      </c>
      <c r="AS157" s="377">
        <v>0</v>
      </c>
      <c r="AT157" s="378">
        <v>0</v>
      </c>
      <c r="AU157">
        <v>0</v>
      </c>
      <c r="AV157">
        <v>0</v>
      </c>
      <c r="AW157">
        <v>0</v>
      </c>
      <c r="AX157">
        <v>0</v>
      </c>
      <c r="AY157">
        <v>0</v>
      </c>
      <c r="AZ157"/>
      <c r="BA157" s="2"/>
      <c r="BB157"/>
    </row>
    <row r="158" spans="1:54" ht="15" hidden="1" customHeight="1" x14ac:dyDescent="0.2">
      <c r="A158" s="46">
        <v>2727</v>
      </c>
      <c r="B158" s="258" t="s">
        <v>2830</v>
      </c>
      <c r="C158" t="s">
        <v>1146</v>
      </c>
      <c r="D158" t="s">
        <v>1152</v>
      </c>
      <c r="E158" t="s">
        <v>2504</v>
      </c>
      <c r="F158" s="29" t="s">
        <v>2557</v>
      </c>
      <c r="G158" s="47">
        <v>2</v>
      </c>
      <c r="H158" t="s">
        <v>2558</v>
      </c>
      <c r="I158">
        <v>0</v>
      </c>
      <c r="J158" t="s">
        <v>2831</v>
      </c>
      <c r="K158" t="s">
        <v>101</v>
      </c>
      <c r="L158" t="s">
        <v>2832</v>
      </c>
      <c r="M158">
        <v>0</v>
      </c>
      <c r="N158" s="34">
        <v>0</v>
      </c>
      <c r="O158" s="34"/>
      <c r="P158" s="34"/>
      <c r="Q158" s="34"/>
      <c r="R158" s="34"/>
      <c r="S158" s="48" t="s">
        <v>1123</v>
      </c>
      <c r="T158" s="13">
        <v>0</v>
      </c>
      <c r="U158" s="12">
        <v>0</v>
      </c>
      <c r="V158" s="12">
        <v>0</v>
      </c>
      <c r="W158" s="12">
        <v>0</v>
      </c>
      <c r="X158" s="14" t="str">
        <f t="shared" si="2"/>
        <v>С</v>
      </c>
      <c r="Y158" s="269">
        <f>Таблица1[[#This Row],[ID_intellix]]</f>
        <v>2727</v>
      </c>
      <c r="Z158" s="269" t="s">
        <v>122</v>
      </c>
      <c r="AA158" s="145">
        <f>IF(OR(Таблица1[[#This Row],[CARDIO_report]]&lt;&gt;0,Таблица1[[#This Row],[AI COMBO_report]]&lt;&gt;0,Таблица1[[#This Row],[OTC_report]]&lt;&gt;0),1,0)</f>
        <v>0</v>
      </c>
      <c r="AG158" s="60" t="s">
        <v>1124</v>
      </c>
      <c r="AH158" s="60" t="s">
        <v>1124</v>
      </c>
      <c r="AI158" s="60" t="s">
        <v>1124</v>
      </c>
      <c r="AJ158" s="60" t="s">
        <v>1124</v>
      </c>
      <c r="AK158" s="60" t="s">
        <v>1124</v>
      </c>
      <c r="AL158" s="60" t="s">
        <v>1124</v>
      </c>
      <c r="AM158" s="60" t="s">
        <v>1124</v>
      </c>
      <c r="AN158" s="60" t="s">
        <v>1124</v>
      </c>
      <c r="AO158" s="60"/>
      <c r="AP158" s="35" t="s">
        <v>1857</v>
      </c>
      <c r="AQ158" s="377">
        <v>0</v>
      </c>
      <c r="AR158" s="378">
        <v>0</v>
      </c>
      <c r="AS158" s="377">
        <v>0</v>
      </c>
      <c r="AT158" s="378">
        <v>0</v>
      </c>
      <c r="AU158">
        <v>0</v>
      </c>
      <c r="AV158">
        <v>0</v>
      </c>
      <c r="AW158">
        <v>0</v>
      </c>
      <c r="AX158">
        <v>0</v>
      </c>
      <c r="AY158">
        <v>0</v>
      </c>
    </row>
    <row r="159" spans="1:54" ht="15" hidden="1" customHeight="1" x14ac:dyDescent="0.2">
      <c r="A159" s="46">
        <v>2847</v>
      </c>
      <c r="B159" s="258" t="s">
        <v>2833</v>
      </c>
      <c r="C159" t="s">
        <v>1146</v>
      </c>
      <c r="D159" t="s">
        <v>1147</v>
      </c>
      <c r="E159" t="s">
        <v>2504</v>
      </c>
      <c r="F159" s="29" t="s">
        <v>2834</v>
      </c>
      <c r="G159" s="47">
        <v>13</v>
      </c>
      <c r="H159" t="s">
        <v>2835</v>
      </c>
      <c r="I159">
        <v>0</v>
      </c>
      <c r="J159" t="s">
        <v>2836</v>
      </c>
      <c r="K159" t="s">
        <v>101</v>
      </c>
      <c r="L159" t="s">
        <v>2837</v>
      </c>
      <c r="M159">
        <v>0</v>
      </c>
      <c r="N159" s="34">
        <v>0</v>
      </c>
      <c r="O159" s="34"/>
      <c r="P159" s="34"/>
      <c r="Q159" s="34"/>
      <c r="R159" s="34"/>
      <c r="S159" s="48" t="s">
        <v>1123</v>
      </c>
      <c r="T159" s="13">
        <v>0</v>
      </c>
      <c r="U159" s="12">
        <v>0</v>
      </c>
      <c r="V159" s="12">
        <v>0</v>
      </c>
      <c r="W159" s="12">
        <v>0</v>
      </c>
      <c r="X159" s="14" t="str">
        <f t="shared" si="2"/>
        <v>С</v>
      </c>
      <c r="Y159" s="269">
        <f>Таблица1[[#This Row],[ID_intellix]]</f>
        <v>2847</v>
      </c>
      <c r="Z159" s="269" t="s">
        <v>122</v>
      </c>
      <c r="AA159" s="145">
        <f>IF(OR(Таблица1[[#This Row],[CARDIO_report]]&lt;&gt;0,Таблица1[[#This Row],[AI COMBO_report]]&lt;&gt;0,Таблица1[[#This Row],[OTC_report]]&lt;&gt;0),1,0)</f>
        <v>0</v>
      </c>
      <c r="AB159" s="60" t="s">
        <v>1124</v>
      </c>
      <c r="AC159" s="60" t="s">
        <v>1124</v>
      </c>
      <c r="AD159" s="60" t="s">
        <v>1124</v>
      </c>
      <c r="AE159" s="60"/>
      <c r="AF159" s="60"/>
      <c r="AG159" s="60" t="s">
        <v>1124</v>
      </c>
      <c r="AH159" s="60" t="s">
        <v>1124</v>
      </c>
      <c r="AI159" s="60" t="s">
        <v>1124</v>
      </c>
      <c r="AJ159" s="60" t="s">
        <v>1124</v>
      </c>
      <c r="AK159" s="60" t="s">
        <v>1124</v>
      </c>
      <c r="AL159" s="60" t="s">
        <v>1124</v>
      </c>
      <c r="AM159" s="60" t="s">
        <v>1124</v>
      </c>
      <c r="AN159" s="60" t="s">
        <v>1124</v>
      </c>
      <c r="AO159" s="60"/>
      <c r="AP159" s="35" t="s">
        <v>1917</v>
      </c>
      <c r="AQ159" s="377">
        <v>0</v>
      </c>
      <c r="AR159" s="378">
        <v>0</v>
      </c>
      <c r="AS159" s="377">
        <v>0</v>
      </c>
      <c r="AT159" s="378">
        <v>0</v>
      </c>
      <c r="AU159">
        <v>0</v>
      </c>
      <c r="AV159">
        <v>0</v>
      </c>
      <c r="AW159">
        <v>0</v>
      </c>
      <c r="AX159">
        <v>0</v>
      </c>
      <c r="AY159">
        <v>0</v>
      </c>
    </row>
    <row r="160" spans="1:54" ht="15" hidden="1" customHeight="1" x14ac:dyDescent="0.2">
      <c r="A160" s="46">
        <v>3265</v>
      </c>
      <c r="B160" s="258" t="s">
        <v>2842</v>
      </c>
      <c r="C160" t="s">
        <v>1146</v>
      </c>
      <c r="D160" t="s">
        <v>1152</v>
      </c>
      <c r="E160" t="s">
        <v>2504</v>
      </c>
      <c r="F160" s="29" t="s">
        <v>2843</v>
      </c>
      <c r="G160" s="396">
        <v>41</v>
      </c>
      <c r="H160" t="s">
        <v>1140</v>
      </c>
      <c r="I160">
        <v>0</v>
      </c>
      <c r="J160" t="s">
        <v>2844</v>
      </c>
      <c r="K160" t="s">
        <v>101</v>
      </c>
      <c r="L160" t="s">
        <v>2845</v>
      </c>
      <c r="M160" t="s">
        <v>1972</v>
      </c>
      <c r="N160" s="34">
        <v>0</v>
      </c>
      <c r="O160" s="2" t="s">
        <v>1967</v>
      </c>
      <c r="P160" s="34">
        <v>0</v>
      </c>
      <c r="Q160" s="2" t="s">
        <v>1973</v>
      </c>
      <c r="R160" s="34">
        <v>0</v>
      </c>
      <c r="S160" s="48" t="s">
        <v>1123</v>
      </c>
      <c r="T160" s="13" t="s">
        <v>122</v>
      </c>
      <c r="U160" s="12" t="s">
        <v>122</v>
      </c>
      <c r="V160" s="12" t="s">
        <v>1863</v>
      </c>
      <c r="W160" s="12" t="s">
        <v>122</v>
      </c>
      <c r="X160" s="14" t="str">
        <f t="shared" si="2"/>
        <v>В</v>
      </c>
      <c r="Y160" s="269">
        <f>Таблица1[[#This Row],[ID_intellix]]</f>
        <v>3265</v>
      </c>
      <c r="Z160" s="269" t="s">
        <v>122</v>
      </c>
      <c r="AA160" s="145">
        <f>IF(OR(Таблица1[[#This Row],[CARDIO_report]]&lt;&gt;0,Таблица1[[#This Row],[AI COMBO_report]]&lt;&gt;0,Таблица1[[#This Row],[OTC_report]]&lt;&gt;0),1,0)</f>
        <v>0</v>
      </c>
      <c r="AB160" s="60" t="s">
        <v>2602</v>
      </c>
      <c r="AC160" s="60" t="s">
        <v>2846</v>
      </c>
      <c r="AD160" s="60" t="s">
        <v>1124</v>
      </c>
      <c r="AE160" s="60" t="s">
        <v>1124</v>
      </c>
      <c r="AF160" s="60"/>
      <c r="AG160" s="89" t="s">
        <v>1437</v>
      </c>
      <c r="AH160" s="89">
        <v>2</v>
      </c>
      <c r="AI160" s="89" t="s">
        <v>1437</v>
      </c>
      <c r="AJ160" s="89">
        <v>7</v>
      </c>
      <c r="AK160" s="89" t="s">
        <v>1437</v>
      </c>
      <c r="AL160" s="89">
        <v>56</v>
      </c>
      <c r="AM160" s="89" t="s">
        <v>1437</v>
      </c>
      <c r="AN160" s="89">
        <v>44</v>
      </c>
      <c r="AP160" s="35" t="s">
        <v>1917</v>
      </c>
      <c r="AQ160" s="377" t="s">
        <v>2847</v>
      </c>
      <c r="AR160" s="378">
        <v>0</v>
      </c>
      <c r="AS160" s="377" t="s">
        <v>2847</v>
      </c>
      <c r="AT160" s="378">
        <v>0</v>
      </c>
      <c r="AU160" s="377">
        <v>0</v>
      </c>
      <c r="AV160" s="377">
        <v>0</v>
      </c>
      <c r="AW160" s="377" t="s">
        <v>2847</v>
      </c>
      <c r="AX160" s="2">
        <v>0</v>
      </c>
      <c r="AY160" s="2" t="s">
        <v>2847</v>
      </c>
    </row>
    <row r="161" spans="1:54" ht="15" hidden="1" customHeight="1" x14ac:dyDescent="0.2">
      <c r="A161" s="46">
        <v>3311</v>
      </c>
      <c r="B161" s="258" t="s">
        <v>2848</v>
      </c>
      <c r="C161" t="s">
        <v>1146</v>
      </c>
      <c r="D161" t="s">
        <v>1147</v>
      </c>
      <c r="E161" t="s">
        <v>2504</v>
      </c>
      <c r="F161" s="29" t="s">
        <v>2557</v>
      </c>
      <c r="G161" s="47">
        <v>26</v>
      </c>
      <c r="H161" t="s">
        <v>2558</v>
      </c>
      <c r="I161">
        <v>0</v>
      </c>
      <c r="J161" t="s">
        <v>2849</v>
      </c>
      <c r="K161" t="s">
        <v>101</v>
      </c>
      <c r="L161" s="2" t="s">
        <v>2850</v>
      </c>
      <c r="M161">
        <v>0</v>
      </c>
      <c r="N161" s="34">
        <v>0</v>
      </c>
      <c r="O161" s="34"/>
      <c r="P161" s="34"/>
      <c r="Q161" s="34"/>
      <c r="R161" s="34"/>
      <c r="S161" s="48" t="s">
        <v>1123</v>
      </c>
      <c r="T161" s="13">
        <v>0</v>
      </c>
      <c r="U161" s="12">
        <v>0</v>
      </c>
      <c r="V161" s="12">
        <v>0</v>
      </c>
      <c r="W161" s="12">
        <v>0</v>
      </c>
      <c r="X161" s="14" t="str">
        <f t="shared" si="2"/>
        <v>С</v>
      </c>
      <c r="Y161" s="269">
        <f>Таблица1[[#This Row],[ID_intellix]]</f>
        <v>3311</v>
      </c>
      <c r="Z161" s="269" t="s">
        <v>122</v>
      </c>
      <c r="AA161" s="145">
        <f>IF(OR(Таблица1[[#This Row],[CARDIO_report]]&lt;&gt;0,Таблица1[[#This Row],[AI COMBO_report]]&lt;&gt;0,Таблица1[[#This Row],[OTC_report]]&lt;&gt;0),1,0)</f>
        <v>0</v>
      </c>
      <c r="AG161" s="60" t="s">
        <v>1124</v>
      </c>
      <c r="AH161" s="60" t="s">
        <v>1124</v>
      </c>
      <c r="AI161" s="60" t="s">
        <v>1124</v>
      </c>
      <c r="AJ161" s="60" t="s">
        <v>1124</v>
      </c>
      <c r="AK161" s="60" t="s">
        <v>1124</v>
      </c>
      <c r="AL161" s="60" t="s">
        <v>1124</v>
      </c>
      <c r="AM161" s="60" t="s">
        <v>1124</v>
      </c>
      <c r="AN161" s="60" t="s">
        <v>1124</v>
      </c>
      <c r="AO161" s="60"/>
      <c r="AP161" s="35" t="s">
        <v>1825</v>
      </c>
      <c r="AQ161" s="377">
        <v>0</v>
      </c>
      <c r="AR161" s="378">
        <v>0</v>
      </c>
      <c r="AS161" s="377">
        <v>0</v>
      </c>
      <c r="AT161" s="378">
        <v>0</v>
      </c>
      <c r="AU161">
        <v>0</v>
      </c>
      <c r="AV161">
        <v>0</v>
      </c>
      <c r="AW161">
        <v>0</v>
      </c>
      <c r="AX161">
        <v>0</v>
      </c>
      <c r="AY161">
        <v>0</v>
      </c>
    </row>
    <row r="162" spans="1:54" ht="15" hidden="1" customHeight="1" x14ac:dyDescent="0.2">
      <c r="A162" s="46">
        <v>3395</v>
      </c>
      <c r="B162" s="258" t="s">
        <v>2851</v>
      </c>
      <c r="C162" t="s">
        <v>1146</v>
      </c>
      <c r="D162" t="s">
        <v>1147</v>
      </c>
      <c r="E162" t="s">
        <v>2504</v>
      </c>
      <c r="F162" s="29" t="s">
        <v>2522</v>
      </c>
      <c r="G162" s="47">
        <v>31</v>
      </c>
      <c r="H162" t="s">
        <v>1396</v>
      </c>
      <c r="I162">
        <v>0</v>
      </c>
      <c r="J162" t="s">
        <v>2852</v>
      </c>
      <c r="K162" t="s">
        <v>101</v>
      </c>
      <c r="L162" t="s">
        <v>2853</v>
      </c>
      <c r="M162">
        <v>0</v>
      </c>
      <c r="N162" s="34">
        <v>0</v>
      </c>
      <c r="O162" s="34"/>
      <c r="P162" s="34"/>
      <c r="Q162" s="34"/>
      <c r="R162" s="34"/>
      <c r="S162" s="48" t="s">
        <v>1123</v>
      </c>
      <c r="T162" s="13">
        <v>0</v>
      </c>
      <c r="U162" s="12">
        <v>0</v>
      </c>
      <c r="V162" s="12">
        <v>0</v>
      </c>
      <c r="W162" s="12">
        <v>0</v>
      </c>
      <c r="X162" s="14" t="str">
        <f t="shared" si="2"/>
        <v>С</v>
      </c>
      <c r="Y162" s="269">
        <f>Таблица1[[#This Row],[ID_intellix]]</f>
        <v>3395</v>
      </c>
      <c r="Z162" s="269" t="s">
        <v>122</v>
      </c>
      <c r="AA162" s="145">
        <f>IF(OR(Таблица1[[#This Row],[CARDIO_report]]&lt;&gt;0,Таблица1[[#This Row],[AI COMBO_report]]&lt;&gt;0,Таблица1[[#This Row],[OTC_report]]&lt;&gt;0),1,0)</f>
        <v>0</v>
      </c>
      <c r="AG162" s="60" t="s">
        <v>1124</v>
      </c>
      <c r="AH162" s="60" t="s">
        <v>1124</v>
      </c>
      <c r="AI162" s="60" t="s">
        <v>1124</v>
      </c>
      <c r="AJ162" s="60" t="s">
        <v>1124</v>
      </c>
      <c r="AK162" s="60" t="s">
        <v>1124</v>
      </c>
      <c r="AL162" s="60" t="s">
        <v>1124</v>
      </c>
      <c r="AM162" s="60" t="s">
        <v>1124</v>
      </c>
      <c r="AN162" s="60" t="s">
        <v>1124</v>
      </c>
      <c r="AO162" s="60"/>
      <c r="AP162" s="35" t="s">
        <v>1857</v>
      </c>
      <c r="AQ162" s="377">
        <v>0</v>
      </c>
      <c r="AR162" s="378">
        <v>0</v>
      </c>
      <c r="AS162" s="377">
        <v>0</v>
      </c>
      <c r="AT162" s="378">
        <v>0</v>
      </c>
      <c r="AU162">
        <v>0</v>
      </c>
      <c r="AV162">
        <v>0</v>
      </c>
      <c r="AW162">
        <v>0</v>
      </c>
      <c r="AX162">
        <v>0</v>
      </c>
      <c r="AY162">
        <v>0</v>
      </c>
    </row>
    <row r="163" spans="1:54" ht="15" hidden="1" customHeight="1" x14ac:dyDescent="0.2">
      <c r="A163" s="46">
        <v>3413</v>
      </c>
      <c r="B163" s="258" t="s">
        <v>2854</v>
      </c>
      <c r="C163" t="s">
        <v>1146</v>
      </c>
      <c r="D163" t="s">
        <v>1147</v>
      </c>
      <c r="E163" t="s">
        <v>2504</v>
      </c>
      <c r="F163" s="29" t="s">
        <v>2843</v>
      </c>
      <c r="G163" s="396">
        <v>29</v>
      </c>
      <c r="H163" t="s">
        <v>1140</v>
      </c>
      <c r="I163">
        <v>0</v>
      </c>
      <c r="J163" t="s">
        <v>2855</v>
      </c>
      <c r="K163" t="s">
        <v>101</v>
      </c>
      <c r="L163" t="s">
        <v>2856</v>
      </c>
      <c r="M163">
        <v>0</v>
      </c>
      <c r="N163" s="34">
        <v>0</v>
      </c>
      <c r="O163" s="34"/>
      <c r="P163" s="34"/>
      <c r="Q163" s="34"/>
      <c r="R163" s="34"/>
      <c r="S163" s="48" t="s">
        <v>1123</v>
      </c>
      <c r="T163" s="13">
        <v>0</v>
      </c>
      <c r="U163" s="12">
        <v>0</v>
      </c>
      <c r="V163" s="12">
        <v>0</v>
      </c>
      <c r="W163" s="12">
        <v>0</v>
      </c>
      <c r="X163" s="14" t="str">
        <f t="shared" si="2"/>
        <v>С</v>
      </c>
      <c r="Y163" s="269">
        <f>Таблица1[[#This Row],[ID_intellix]]</f>
        <v>3413</v>
      </c>
      <c r="Z163" s="269" t="s">
        <v>122</v>
      </c>
      <c r="AA163" s="145">
        <f>IF(OR(Таблица1[[#This Row],[CARDIO_report]]&lt;&gt;0,Таблица1[[#This Row],[AI COMBO_report]]&lt;&gt;0,Таблица1[[#This Row],[OTC_report]]&lt;&gt;0),1,0)</f>
        <v>0</v>
      </c>
      <c r="AB163" s="60" t="s">
        <v>2601</v>
      </c>
      <c r="AC163" s="60" t="s">
        <v>2601</v>
      </c>
      <c r="AD163" s="60" t="s">
        <v>1124</v>
      </c>
      <c r="AE163" s="60"/>
      <c r="AF163" s="60"/>
      <c r="AG163" s="60" t="s">
        <v>1124</v>
      </c>
      <c r="AH163" s="60" t="s">
        <v>1124</v>
      </c>
      <c r="AI163" s="60" t="s">
        <v>1124</v>
      </c>
      <c r="AJ163" s="60" t="s">
        <v>1124</v>
      </c>
      <c r="AK163" s="60" t="s">
        <v>1124</v>
      </c>
      <c r="AL163" s="60" t="s">
        <v>1124</v>
      </c>
      <c r="AM163" s="60" t="s">
        <v>1124</v>
      </c>
      <c r="AN163" s="60" t="s">
        <v>1124</v>
      </c>
      <c r="AO163" s="60"/>
      <c r="AP163" s="35" t="s">
        <v>1917</v>
      </c>
      <c r="AQ163" s="377">
        <v>0</v>
      </c>
      <c r="AR163" s="378">
        <v>0</v>
      </c>
      <c r="AS163" s="377">
        <v>0</v>
      </c>
      <c r="AT163" s="378">
        <v>0</v>
      </c>
      <c r="AU163">
        <v>0</v>
      </c>
      <c r="AV163">
        <v>0</v>
      </c>
      <c r="AW163">
        <v>0</v>
      </c>
      <c r="AX163">
        <v>0</v>
      </c>
      <c r="AY163">
        <v>0</v>
      </c>
    </row>
    <row r="164" spans="1:54" ht="15" hidden="1" customHeight="1" x14ac:dyDescent="0.2">
      <c r="A164" s="46">
        <v>3417</v>
      </c>
      <c r="B164" s="258" t="s">
        <v>2857</v>
      </c>
      <c r="C164" t="s">
        <v>1146</v>
      </c>
      <c r="D164" t="s">
        <v>1147</v>
      </c>
      <c r="E164" t="s">
        <v>2504</v>
      </c>
      <c r="F164" s="29" t="s">
        <v>2721</v>
      </c>
      <c r="G164" s="47">
        <v>15</v>
      </c>
      <c r="H164" t="s">
        <v>2721</v>
      </c>
      <c r="I164">
        <v>0</v>
      </c>
      <c r="J164" t="s">
        <v>2858</v>
      </c>
      <c r="K164" t="s">
        <v>101</v>
      </c>
      <c r="L164" t="s">
        <v>2777</v>
      </c>
      <c r="M164" t="s">
        <v>1972</v>
      </c>
      <c r="N164" s="34">
        <v>0</v>
      </c>
      <c r="O164" s="2" t="s">
        <v>1967</v>
      </c>
      <c r="P164" s="34">
        <v>0</v>
      </c>
      <c r="Q164" s="2" t="s">
        <v>1973</v>
      </c>
      <c r="R164" s="34" t="s">
        <v>975</v>
      </c>
      <c r="S164" s="48" t="s">
        <v>1123</v>
      </c>
      <c r="T164" s="13" t="s">
        <v>122</v>
      </c>
      <c r="U164" s="12" t="s">
        <v>1863</v>
      </c>
      <c r="V164" s="12" t="s">
        <v>122</v>
      </c>
      <c r="W164" s="12" t="s">
        <v>122</v>
      </c>
      <c r="X164" s="14" t="str">
        <f t="shared" si="2"/>
        <v>В</v>
      </c>
      <c r="Y164" s="269">
        <f>Таблица1[[#This Row],[ID_intellix]]</f>
        <v>3417</v>
      </c>
      <c r="Z164" s="269" t="s">
        <v>122</v>
      </c>
      <c r="AA164" s="145">
        <f>IF(OR(Таблица1[[#This Row],[CARDIO_report]]&lt;&gt;0,Таблица1[[#This Row],[AI COMBO_report]]&lt;&gt;0,Таблица1[[#This Row],[OTC_report]]&lt;&gt;0),1,0)</f>
        <v>1</v>
      </c>
      <c r="AB164" s="60" t="s">
        <v>1124</v>
      </c>
      <c r="AC164" s="60" t="s">
        <v>1124</v>
      </c>
      <c r="AD164" s="60" t="s">
        <v>1124</v>
      </c>
      <c r="AE164" s="60" t="s">
        <v>1124</v>
      </c>
      <c r="AF164" s="60"/>
      <c r="AG164" s="89" t="s">
        <v>1145</v>
      </c>
      <c r="AH164" s="89">
        <v>121</v>
      </c>
      <c r="AI164" s="89" t="s">
        <v>1145</v>
      </c>
      <c r="AJ164" s="89">
        <v>112</v>
      </c>
      <c r="AK164" s="89" t="s">
        <v>1145</v>
      </c>
      <c r="AL164" s="89">
        <v>104</v>
      </c>
      <c r="AM164" s="89" t="s">
        <v>1145</v>
      </c>
      <c r="AN164" s="89">
        <v>115</v>
      </c>
      <c r="AP164" s="35" t="s">
        <v>1857</v>
      </c>
      <c r="AQ164" s="377">
        <v>0</v>
      </c>
      <c r="AR164" s="378">
        <v>0</v>
      </c>
      <c r="AS164" s="377">
        <v>0</v>
      </c>
      <c r="AT164" s="378">
        <v>0</v>
      </c>
      <c r="AU164" s="377">
        <v>0</v>
      </c>
      <c r="AV164" s="377">
        <v>0</v>
      </c>
      <c r="AW164" s="377">
        <v>0</v>
      </c>
      <c r="AX164">
        <v>0</v>
      </c>
      <c r="AY164">
        <v>0</v>
      </c>
    </row>
    <row r="165" spans="1:54" ht="15" hidden="1" customHeight="1" x14ac:dyDescent="0.2">
      <c r="A165" s="46">
        <v>3621</v>
      </c>
      <c r="B165" s="258" t="s">
        <v>2859</v>
      </c>
      <c r="C165" t="s">
        <v>1146</v>
      </c>
      <c r="D165" t="s">
        <v>1300</v>
      </c>
      <c r="E165" t="s">
        <v>2504</v>
      </c>
      <c r="F165" s="29" t="s">
        <v>2721</v>
      </c>
      <c r="G165" s="47">
        <v>19</v>
      </c>
      <c r="H165" t="s">
        <v>2721</v>
      </c>
      <c r="I165">
        <v>0</v>
      </c>
      <c r="J165" t="s">
        <v>2860</v>
      </c>
      <c r="K165" t="s">
        <v>101</v>
      </c>
      <c r="L165" t="s">
        <v>2861</v>
      </c>
      <c r="M165" t="s">
        <v>1972</v>
      </c>
      <c r="N165" s="34">
        <v>0</v>
      </c>
      <c r="O165" s="2" t="s">
        <v>1967</v>
      </c>
      <c r="P165" s="34">
        <v>0</v>
      </c>
      <c r="Q165" s="2" t="s">
        <v>1973</v>
      </c>
      <c r="R165" s="34">
        <v>0</v>
      </c>
      <c r="S165" s="48" t="s">
        <v>1123</v>
      </c>
      <c r="T165" s="13" t="s">
        <v>122</v>
      </c>
      <c r="U165" s="12" t="s">
        <v>122</v>
      </c>
      <c r="V165" s="12" t="s">
        <v>122</v>
      </c>
      <c r="W165" s="12" t="s">
        <v>122</v>
      </c>
      <c r="X165" s="14" t="str">
        <f t="shared" si="2"/>
        <v>С</v>
      </c>
      <c r="Y165" s="269">
        <f>Таблица1[[#This Row],[ID_intellix]]</f>
        <v>3621</v>
      </c>
      <c r="Z165" s="269" t="s">
        <v>122</v>
      </c>
      <c r="AA165" s="145">
        <f>IF(OR(Таблица1[[#This Row],[CARDIO_report]]&lt;&gt;0,Таблица1[[#This Row],[AI COMBO_report]]&lt;&gt;0,Таблица1[[#This Row],[OTC_report]]&lt;&gt;0),1,0)</f>
        <v>0</v>
      </c>
      <c r="AB165" s="60" t="s">
        <v>1124</v>
      </c>
      <c r="AC165" s="60" t="s">
        <v>1124</v>
      </c>
      <c r="AD165" s="60" t="s">
        <v>1124</v>
      </c>
      <c r="AE165" s="60" t="s">
        <v>1124</v>
      </c>
      <c r="AF165" s="60"/>
      <c r="AG165" s="89" t="s">
        <v>1145</v>
      </c>
      <c r="AH165" s="89">
        <v>127</v>
      </c>
      <c r="AI165" s="89" t="s">
        <v>1145</v>
      </c>
      <c r="AJ165" s="89">
        <v>124</v>
      </c>
      <c r="AK165" s="89" t="s">
        <v>1437</v>
      </c>
      <c r="AL165" s="89">
        <v>8</v>
      </c>
      <c r="AM165" s="89" t="s">
        <v>1145</v>
      </c>
      <c r="AN165" s="89">
        <v>64</v>
      </c>
      <c r="AP165" s="35" t="s">
        <v>1825</v>
      </c>
      <c r="AQ165" s="377">
        <v>0</v>
      </c>
      <c r="AR165" s="378">
        <v>0</v>
      </c>
      <c r="AS165" s="377">
        <v>0</v>
      </c>
      <c r="AT165" s="378">
        <v>0</v>
      </c>
      <c r="AU165" s="377">
        <v>0</v>
      </c>
      <c r="AV165" s="377">
        <v>0</v>
      </c>
      <c r="AW165" s="377">
        <v>0</v>
      </c>
      <c r="AX165">
        <v>0</v>
      </c>
      <c r="AY165">
        <v>0</v>
      </c>
    </row>
    <row r="166" spans="1:54" ht="15" hidden="1" customHeight="1" x14ac:dyDescent="0.2">
      <c r="A166" s="398">
        <v>6292</v>
      </c>
      <c r="B166" s="258" t="s">
        <v>1974</v>
      </c>
      <c r="C166" t="s">
        <v>1146</v>
      </c>
      <c r="D166" t="s">
        <v>1307</v>
      </c>
      <c r="E166" t="s">
        <v>1821</v>
      </c>
      <c r="F166" s="29" t="s">
        <v>1959</v>
      </c>
      <c r="G166" s="47" t="s">
        <v>1975</v>
      </c>
      <c r="H166" t="s">
        <v>1959</v>
      </c>
      <c r="I166">
        <v>0</v>
      </c>
      <c r="J166" t="s">
        <v>1976</v>
      </c>
      <c r="K166" t="s">
        <v>101</v>
      </c>
      <c r="L166" t="s">
        <v>1977</v>
      </c>
      <c r="M166">
        <v>0</v>
      </c>
      <c r="N166" s="34">
        <v>0</v>
      </c>
      <c r="O166" s="34"/>
      <c r="P166" s="34"/>
      <c r="Q166" s="34"/>
      <c r="R166" s="34"/>
      <c r="S166" s="48" t="s">
        <v>1123</v>
      </c>
      <c r="T166" s="13">
        <v>0</v>
      </c>
      <c r="U166" s="12">
        <v>0</v>
      </c>
      <c r="V166" s="12">
        <v>0</v>
      </c>
      <c r="W166" s="12">
        <v>0</v>
      </c>
      <c r="X166" s="14" t="str">
        <f t="shared" si="2"/>
        <v>С</v>
      </c>
      <c r="Y166" s="269">
        <f>Таблица1[[#This Row],[ID_intellix]]</f>
        <v>6292</v>
      </c>
      <c r="Z166" s="269" t="s">
        <v>122</v>
      </c>
      <c r="AA166" s="145">
        <f>IF(OR(Таблица1[[#This Row],[CARDIO_report]]&lt;&gt;0,Таблица1[[#This Row],[AI COMBO_report]]&lt;&gt;0,Таблица1[[#This Row],[OTC_report]]&lt;&gt;0),1,0)</f>
        <v>0</v>
      </c>
      <c r="AG166" s="60" t="s">
        <v>1124</v>
      </c>
      <c r="AH166" s="60" t="s">
        <v>1124</v>
      </c>
      <c r="AI166" s="60" t="s">
        <v>1124</v>
      </c>
      <c r="AJ166" s="60" t="s">
        <v>1124</v>
      </c>
      <c r="AK166" s="60" t="s">
        <v>1124</v>
      </c>
      <c r="AL166" s="60" t="s">
        <v>1124</v>
      </c>
      <c r="AM166" s="60" t="s">
        <v>1124</v>
      </c>
      <c r="AN166" s="60" t="s">
        <v>1124</v>
      </c>
      <c r="AO166" s="60"/>
      <c r="AP166" s="35" t="s">
        <v>1825</v>
      </c>
      <c r="AQ166" s="377">
        <v>0</v>
      </c>
      <c r="AR166" s="378">
        <v>0</v>
      </c>
      <c r="AS166" s="377">
        <v>0</v>
      </c>
      <c r="AT166" s="378">
        <v>0</v>
      </c>
      <c r="AU166">
        <v>0</v>
      </c>
      <c r="AV166">
        <v>0</v>
      </c>
      <c r="AW166">
        <v>0</v>
      </c>
      <c r="AX166">
        <v>0</v>
      </c>
      <c r="AY166">
        <v>0</v>
      </c>
    </row>
    <row r="167" spans="1:54" ht="15" hidden="1" customHeight="1" x14ac:dyDescent="0.2">
      <c r="A167" s="398">
        <v>7131</v>
      </c>
      <c r="B167" s="258" t="s">
        <v>1978</v>
      </c>
      <c r="C167" t="s">
        <v>1146</v>
      </c>
      <c r="D167" t="s">
        <v>1147</v>
      </c>
      <c r="E167" t="s">
        <v>1821</v>
      </c>
      <c r="F167" s="29" t="s">
        <v>1959</v>
      </c>
      <c r="G167" s="47" t="s">
        <v>1979</v>
      </c>
      <c r="H167" t="s">
        <v>1959</v>
      </c>
      <c r="I167">
        <v>0</v>
      </c>
      <c r="J167" t="s">
        <v>1980</v>
      </c>
      <c r="K167" t="s">
        <v>101</v>
      </c>
      <c r="L167" t="s">
        <v>1981</v>
      </c>
      <c r="M167">
        <v>0</v>
      </c>
      <c r="N167" s="34">
        <v>0</v>
      </c>
      <c r="O167" s="34"/>
      <c r="P167" s="34"/>
      <c r="Q167" s="34"/>
      <c r="R167" s="34"/>
      <c r="S167" s="48" t="s">
        <v>1123</v>
      </c>
      <c r="T167" s="13">
        <v>0</v>
      </c>
      <c r="U167" s="12">
        <v>0</v>
      </c>
      <c r="V167" s="12">
        <v>0</v>
      </c>
      <c r="W167" s="12">
        <v>0</v>
      </c>
      <c r="X167" s="14" t="str">
        <f t="shared" si="2"/>
        <v>С</v>
      </c>
      <c r="Y167" s="269">
        <f>Таблица1[[#This Row],[ID_intellix]]</f>
        <v>7131</v>
      </c>
      <c r="Z167" s="269" t="s">
        <v>122</v>
      </c>
      <c r="AA167" s="145">
        <f>IF(OR(Таблица1[[#This Row],[CARDIO_report]]&lt;&gt;0,Таблица1[[#This Row],[AI COMBO_report]]&lt;&gt;0,Таблица1[[#This Row],[OTC_report]]&lt;&gt;0),1,0)</f>
        <v>0</v>
      </c>
      <c r="AG167" s="60" t="s">
        <v>1124</v>
      </c>
      <c r="AH167" s="60" t="s">
        <v>1124</v>
      </c>
      <c r="AI167" s="60" t="s">
        <v>1124</v>
      </c>
      <c r="AJ167" s="60" t="s">
        <v>1124</v>
      </c>
      <c r="AK167" s="60" t="s">
        <v>1124</v>
      </c>
      <c r="AL167" s="60" t="s">
        <v>1124</v>
      </c>
      <c r="AM167" s="60" t="s">
        <v>1124</v>
      </c>
      <c r="AN167" s="60" t="s">
        <v>1124</v>
      </c>
      <c r="AO167" s="60"/>
      <c r="AP167" s="35" t="s">
        <v>1825</v>
      </c>
      <c r="AQ167" s="377">
        <v>0</v>
      </c>
      <c r="AR167" s="378">
        <v>0</v>
      </c>
      <c r="AS167" s="377">
        <v>0</v>
      </c>
      <c r="AT167" s="378">
        <v>0</v>
      </c>
      <c r="AU167">
        <v>0</v>
      </c>
      <c r="AV167">
        <v>0</v>
      </c>
      <c r="AW167">
        <v>0</v>
      </c>
      <c r="AX167">
        <v>0</v>
      </c>
      <c r="AY167">
        <v>0</v>
      </c>
    </row>
    <row r="168" spans="1:54" ht="15" hidden="1" customHeight="1" x14ac:dyDescent="0.2">
      <c r="A168" s="46">
        <v>7147</v>
      </c>
      <c r="B168" s="258" t="s">
        <v>1982</v>
      </c>
      <c r="C168" t="s">
        <v>1146</v>
      </c>
      <c r="D168" t="s">
        <v>1300</v>
      </c>
      <c r="E168" t="s">
        <v>1821</v>
      </c>
      <c r="F168" s="29" t="s">
        <v>1959</v>
      </c>
      <c r="G168" s="53" t="s">
        <v>1983</v>
      </c>
      <c r="H168" t="s">
        <v>1959</v>
      </c>
      <c r="I168">
        <v>0</v>
      </c>
      <c r="J168" t="s">
        <v>1984</v>
      </c>
      <c r="K168" t="s">
        <v>101</v>
      </c>
      <c r="L168" t="s">
        <v>1985</v>
      </c>
      <c r="M168">
        <v>0</v>
      </c>
      <c r="N168" s="34">
        <v>0</v>
      </c>
      <c r="O168" s="34"/>
      <c r="P168" s="34"/>
      <c r="Q168" s="34"/>
      <c r="R168" s="34"/>
      <c r="S168" s="48" t="s">
        <v>1123</v>
      </c>
      <c r="T168" s="13">
        <v>0</v>
      </c>
      <c r="U168" s="12">
        <v>0</v>
      </c>
      <c r="V168" s="12">
        <v>0</v>
      </c>
      <c r="W168" s="12">
        <v>0</v>
      </c>
      <c r="X168" s="14" t="str">
        <f t="shared" si="2"/>
        <v>С</v>
      </c>
      <c r="Y168" s="269">
        <f>Таблица1[[#This Row],[ID_intellix]]</f>
        <v>7147</v>
      </c>
      <c r="Z168" s="269" t="s">
        <v>122</v>
      </c>
      <c r="AA168" s="145">
        <f>IF(OR(Таблица1[[#This Row],[CARDIO_report]]&lt;&gt;0,Таблица1[[#This Row],[AI COMBO_report]]&lt;&gt;0,Таблица1[[#This Row],[OTC_report]]&lt;&gt;0),1,0)</f>
        <v>0</v>
      </c>
      <c r="AB168" s="60" t="s">
        <v>1124</v>
      </c>
      <c r="AC168" s="60" t="s">
        <v>1124</v>
      </c>
      <c r="AD168" s="60" t="s">
        <v>1124</v>
      </c>
      <c r="AE168" s="60"/>
      <c r="AF168" s="60"/>
      <c r="AG168" s="60" t="s">
        <v>1124</v>
      </c>
      <c r="AH168" s="60" t="s">
        <v>1124</v>
      </c>
      <c r="AI168" s="60" t="s">
        <v>1124</v>
      </c>
      <c r="AJ168" s="60" t="s">
        <v>1124</v>
      </c>
      <c r="AK168" s="60" t="s">
        <v>1124</v>
      </c>
      <c r="AL168" s="60" t="s">
        <v>1124</v>
      </c>
      <c r="AM168" s="60" t="s">
        <v>1124</v>
      </c>
      <c r="AN168" s="60" t="s">
        <v>1124</v>
      </c>
      <c r="AO168" s="60"/>
      <c r="AP168" s="35" t="s">
        <v>1857</v>
      </c>
      <c r="AQ168" s="377">
        <v>0</v>
      </c>
      <c r="AR168" s="378">
        <v>0</v>
      </c>
      <c r="AS168" s="377">
        <v>0</v>
      </c>
      <c r="AT168" s="378">
        <v>0</v>
      </c>
      <c r="AU168">
        <v>0</v>
      </c>
      <c r="AV168">
        <v>0</v>
      </c>
      <c r="AW168">
        <v>0</v>
      </c>
      <c r="AX168">
        <v>0</v>
      </c>
      <c r="AY168">
        <v>0</v>
      </c>
    </row>
    <row r="169" spans="1:54" ht="15.75" hidden="1" customHeight="1" x14ac:dyDescent="0.2">
      <c r="A169" s="46">
        <v>1149</v>
      </c>
      <c r="B169" s="258" t="s">
        <v>2865</v>
      </c>
      <c r="C169" t="s">
        <v>1119</v>
      </c>
      <c r="D169" t="s">
        <v>32</v>
      </c>
      <c r="E169" t="s">
        <v>2504</v>
      </c>
      <c r="F169" s="29" t="s">
        <v>2539</v>
      </c>
      <c r="G169" s="47">
        <v>7</v>
      </c>
      <c r="H169" t="s">
        <v>1149</v>
      </c>
      <c r="I169">
        <v>0</v>
      </c>
      <c r="J169" t="s">
        <v>2866</v>
      </c>
      <c r="K169" t="s">
        <v>32</v>
      </c>
      <c r="L169" t="s">
        <v>2867</v>
      </c>
      <c r="M169">
        <v>0</v>
      </c>
      <c r="N169" s="34">
        <v>0</v>
      </c>
      <c r="O169" s="34"/>
      <c r="P169" s="34"/>
      <c r="Q169" s="34"/>
      <c r="R169" s="34"/>
      <c r="S169" s="48" t="s">
        <v>1123</v>
      </c>
      <c r="T169" s="13">
        <v>0</v>
      </c>
      <c r="U169" s="12">
        <v>0</v>
      </c>
      <c r="V169" s="12">
        <v>0</v>
      </c>
      <c r="W169" s="12">
        <v>0</v>
      </c>
      <c r="X169" s="14" t="str">
        <f t="shared" si="2"/>
        <v>С</v>
      </c>
      <c r="Y169" s="269">
        <f>Таблица1[[#This Row],[ID_intellix]]</f>
        <v>1149</v>
      </c>
      <c r="Z169" s="269" t="s">
        <v>122</v>
      </c>
      <c r="AA169" s="145">
        <f>IF(OR(Таблица1[[#This Row],[CARDIO_report]]&lt;&gt;0,Таблица1[[#This Row],[AI COMBO_report]]&lt;&gt;0,Таблица1[[#This Row],[OTC_report]]&lt;&gt;0),1,0)</f>
        <v>0</v>
      </c>
      <c r="AG169" s="60" t="s">
        <v>1124</v>
      </c>
      <c r="AH169" s="60" t="s">
        <v>1124</v>
      </c>
      <c r="AI169" s="60" t="s">
        <v>1124</v>
      </c>
      <c r="AJ169" s="60" t="s">
        <v>1124</v>
      </c>
      <c r="AK169" s="60" t="s">
        <v>1124</v>
      </c>
      <c r="AL169" s="60" t="s">
        <v>1124</v>
      </c>
      <c r="AM169" s="60" t="s">
        <v>1124</v>
      </c>
      <c r="AN169" s="60" t="s">
        <v>1124</v>
      </c>
      <c r="AO169" s="60"/>
      <c r="AP169" s="35" t="s">
        <v>1825</v>
      </c>
      <c r="AQ169" s="377">
        <v>0</v>
      </c>
      <c r="AR169" s="378">
        <v>0</v>
      </c>
      <c r="AS169" s="377">
        <v>0</v>
      </c>
      <c r="AT169" s="378">
        <v>0</v>
      </c>
      <c r="AU169">
        <v>0</v>
      </c>
      <c r="AV169">
        <v>0</v>
      </c>
      <c r="AW169">
        <v>0</v>
      </c>
      <c r="AX169">
        <v>0</v>
      </c>
      <c r="AY169">
        <v>0</v>
      </c>
    </row>
    <row r="170" spans="1:54" ht="15" hidden="1" customHeight="1" x14ac:dyDescent="0.2">
      <c r="A170" s="46">
        <v>2212</v>
      </c>
      <c r="B170" s="258" t="s">
        <v>2868</v>
      </c>
      <c r="C170" t="s">
        <v>1119</v>
      </c>
      <c r="D170" t="s">
        <v>32</v>
      </c>
      <c r="E170" t="s">
        <v>2504</v>
      </c>
      <c r="F170" s="29" t="s">
        <v>2869</v>
      </c>
      <c r="G170" s="47">
        <v>12</v>
      </c>
      <c r="H170" t="s">
        <v>2869</v>
      </c>
      <c r="I170">
        <v>0</v>
      </c>
      <c r="J170" t="s">
        <v>2870</v>
      </c>
      <c r="K170" t="s">
        <v>32</v>
      </c>
      <c r="L170" t="s">
        <v>2871</v>
      </c>
      <c r="M170">
        <v>0</v>
      </c>
      <c r="N170" s="34">
        <v>0</v>
      </c>
      <c r="O170" s="34"/>
      <c r="P170" s="34"/>
      <c r="Q170" s="34"/>
      <c r="R170" s="34"/>
      <c r="S170" s="48" t="s">
        <v>1123</v>
      </c>
      <c r="T170" s="13">
        <v>0</v>
      </c>
      <c r="U170" s="12">
        <v>0</v>
      </c>
      <c r="V170" s="12">
        <v>0</v>
      </c>
      <c r="W170" s="12">
        <v>0</v>
      </c>
      <c r="X170" s="14" t="str">
        <f t="shared" si="2"/>
        <v>С</v>
      </c>
      <c r="Y170" s="269">
        <f>Таблица1[[#This Row],[ID_intellix]]</f>
        <v>2212</v>
      </c>
      <c r="Z170" s="269" t="s">
        <v>122</v>
      </c>
      <c r="AA170" s="145">
        <f>IF(OR(Таблица1[[#This Row],[CARDIO_report]]&lt;&gt;0,Таблица1[[#This Row],[AI COMBO_report]]&lt;&gt;0,Таблица1[[#This Row],[OTC_report]]&lt;&gt;0),1,0)</f>
        <v>0</v>
      </c>
      <c r="AG170" s="60" t="s">
        <v>1124</v>
      </c>
      <c r="AH170" s="60" t="s">
        <v>1124</v>
      </c>
      <c r="AI170" s="60" t="s">
        <v>1124</v>
      </c>
      <c r="AJ170" s="60" t="s">
        <v>1124</v>
      </c>
      <c r="AK170" s="60" t="s">
        <v>1124</v>
      </c>
      <c r="AL170" s="60" t="s">
        <v>1124</v>
      </c>
      <c r="AM170" s="60" t="s">
        <v>1124</v>
      </c>
      <c r="AN170" s="60" t="s">
        <v>1124</v>
      </c>
      <c r="AO170" s="60"/>
      <c r="AP170" s="35" t="s">
        <v>1825</v>
      </c>
      <c r="AQ170" s="377">
        <v>0</v>
      </c>
      <c r="AR170" s="378">
        <v>0</v>
      </c>
      <c r="AS170" s="377">
        <v>0</v>
      </c>
      <c r="AT170" s="378">
        <v>0</v>
      </c>
      <c r="AU170">
        <v>0</v>
      </c>
      <c r="AV170">
        <v>0</v>
      </c>
      <c r="AW170">
        <v>0</v>
      </c>
      <c r="AX170">
        <v>0</v>
      </c>
      <c r="AY170">
        <v>0</v>
      </c>
    </row>
    <row r="171" spans="1:54" ht="15" hidden="1" customHeight="1" x14ac:dyDescent="0.2">
      <c r="A171" s="46">
        <v>2648</v>
      </c>
      <c r="B171" s="258" t="s">
        <v>2872</v>
      </c>
      <c r="C171" t="s">
        <v>1119</v>
      </c>
      <c r="D171" t="s">
        <v>32</v>
      </c>
      <c r="E171" t="s">
        <v>2504</v>
      </c>
      <c r="F171" s="29" t="s">
        <v>2550</v>
      </c>
      <c r="G171" s="47">
        <v>25</v>
      </c>
      <c r="H171" t="s">
        <v>1149</v>
      </c>
      <c r="I171">
        <v>0</v>
      </c>
      <c r="J171" t="s">
        <v>2873</v>
      </c>
      <c r="K171" t="s">
        <v>32</v>
      </c>
      <c r="L171" t="s">
        <v>2874</v>
      </c>
      <c r="M171">
        <v>0</v>
      </c>
      <c r="N171" s="34">
        <v>0</v>
      </c>
      <c r="O171" s="34" t="s">
        <v>248</v>
      </c>
      <c r="P171" s="34">
        <v>0</v>
      </c>
      <c r="Q171" s="34" t="s">
        <v>727</v>
      </c>
      <c r="R171" s="34">
        <v>0</v>
      </c>
      <c r="S171" s="48" t="s">
        <v>1123</v>
      </c>
      <c r="T171" s="13">
        <v>0</v>
      </c>
      <c r="U171" s="12">
        <v>0</v>
      </c>
      <c r="V171" s="12">
        <v>0</v>
      </c>
      <c r="W171" s="12">
        <v>0</v>
      </c>
      <c r="X171" s="14" t="str">
        <f t="shared" si="2"/>
        <v>С</v>
      </c>
      <c r="Y171" s="269">
        <f>Таблица1[[#This Row],[ID_intellix]]</f>
        <v>2648</v>
      </c>
      <c r="Z171" s="269" t="s">
        <v>122</v>
      </c>
      <c r="AA171" s="145">
        <f>IF(OR(Таблица1[[#This Row],[CARDIO_report]]&lt;&gt;0,Таблица1[[#This Row],[AI COMBO_report]]&lt;&gt;0,Таблица1[[#This Row],[OTC_report]]&lt;&gt;0),1,0)</f>
        <v>0</v>
      </c>
      <c r="AB171" s="60" t="s">
        <v>1124</v>
      </c>
      <c r="AC171" s="60" t="s">
        <v>1124</v>
      </c>
      <c r="AD171" s="60" t="s">
        <v>1124</v>
      </c>
      <c r="AE171" s="60" t="s">
        <v>1124</v>
      </c>
      <c r="AF171" s="60"/>
      <c r="AG171" s="89" t="s">
        <v>1437</v>
      </c>
      <c r="AH171" s="89">
        <v>19</v>
      </c>
      <c r="AI171" s="89" t="s">
        <v>1437</v>
      </c>
      <c r="AJ171" s="89">
        <v>5</v>
      </c>
      <c r="AK171" s="89" t="s">
        <v>1437</v>
      </c>
      <c r="AL171" s="89">
        <v>1</v>
      </c>
      <c r="AM171" s="89" t="s">
        <v>1437</v>
      </c>
      <c r="AN171" s="89">
        <v>11</v>
      </c>
      <c r="AP171" s="35" t="s">
        <v>1825</v>
      </c>
      <c r="AQ171" s="377">
        <v>0</v>
      </c>
      <c r="AR171" s="378">
        <v>0</v>
      </c>
      <c r="AS171" s="377">
        <v>0</v>
      </c>
      <c r="AT171" s="378">
        <v>0</v>
      </c>
      <c r="AU171" s="377">
        <v>0</v>
      </c>
      <c r="AV171" s="377">
        <v>0</v>
      </c>
      <c r="AW171" s="377">
        <v>0</v>
      </c>
      <c r="AX171">
        <v>0</v>
      </c>
      <c r="AY171">
        <v>0</v>
      </c>
    </row>
    <row r="172" spans="1:54" ht="15" hidden="1" customHeight="1" x14ac:dyDescent="0.2">
      <c r="A172" s="46">
        <v>5452</v>
      </c>
      <c r="B172" s="258" t="s">
        <v>1986</v>
      </c>
      <c r="C172" t="s">
        <v>1119</v>
      </c>
      <c r="D172" t="s">
        <v>32</v>
      </c>
      <c r="E172" t="s">
        <v>1821</v>
      </c>
      <c r="F172" s="29" t="s">
        <v>1827</v>
      </c>
      <c r="G172" s="47">
        <v>55</v>
      </c>
      <c r="H172" t="s">
        <v>1827</v>
      </c>
      <c r="I172">
        <v>0</v>
      </c>
      <c r="J172" t="s">
        <v>1987</v>
      </c>
      <c r="K172" t="s">
        <v>32</v>
      </c>
      <c r="L172" t="s">
        <v>1988</v>
      </c>
      <c r="M172">
        <v>0</v>
      </c>
      <c r="N172" s="34">
        <v>0</v>
      </c>
      <c r="O172" s="34"/>
      <c r="P172" s="34"/>
      <c r="Q172" s="34"/>
      <c r="R172" s="34"/>
      <c r="S172" s="48" t="s">
        <v>1123</v>
      </c>
      <c r="T172" s="13">
        <v>0</v>
      </c>
      <c r="U172" s="12">
        <v>0</v>
      </c>
      <c r="V172" s="12">
        <v>0</v>
      </c>
      <c r="W172" s="12">
        <v>0</v>
      </c>
      <c r="X172" s="14" t="str">
        <f t="shared" si="2"/>
        <v>С</v>
      </c>
      <c r="Y172" s="269">
        <f>Таблица1[[#This Row],[ID_intellix]]</f>
        <v>5452</v>
      </c>
      <c r="Z172" s="269" t="s">
        <v>122</v>
      </c>
      <c r="AA172" s="145">
        <f>IF(OR(Таблица1[[#This Row],[CARDIO_report]]&lt;&gt;0,Таблица1[[#This Row],[AI COMBO_report]]&lt;&gt;0,Таблица1[[#This Row],[OTC_report]]&lt;&gt;0),1,0)</f>
        <v>0</v>
      </c>
      <c r="AG172" s="60" t="s">
        <v>1124</v>
      </c>
      <c r="AH172" s="60" t="s">
        <v>1124</v>
      </c>
      <c r="AI172" s="60" t="s">
        <v>1124</v>
      </c>
      <c r="AJ172" s="60" t="s">
        <v>1124</v>
      </c>
      <c r="AK172" s="60" t="s">
        <v>1124</v>
      </c>
      <c r="AL172" s="60" t="s">
        <v>1124</v>
      </c>
      <c r="AM172" s="60" t="s">
        <v>1124</v>
      </c>
      <c r="AN172" s="60" t="s">
        <v>1124</v>
      </c>
      <c r="AO172" s="60"/>
      <c r="AP172" s="35" t="s">
        <v>1825</v>
      </c>
      <c r="AQ172" s="377">
        <v>0</v>
      </c>
      <c r="AR172" s="378">
        <v>0</v>
      </c>
      <c r="AS172" s="377">
        <v>0</v>
      </c>
      <c r="AT172" s="378">
        <v>0</v>
      </c>
      <c r="AU172">
        <v>0</v>
      </c>
      <c r="AV172">
        <v>0</v>
      </c>
      <c r="AW172">
        <v>0</v>
      </c>
      <c r="AX172">
        <v>0</v>
      </c>
      <c r="AY172">
        <v>0</v>
      </c>
    </row>
    <row r="173" spans="1:54" ht="15" hidden="1" customHeight="1" x14ac:dyDescent="0.2">
      <c r="A173" s="46">
        <v>5230</v>
      </c>
      <c r="B173" s="258" t="s">
        <v>1989</v>
      </c>
      <c r="C173" t="s">
        <v>1136</v>
      </c>
      <c r="D173" t="s">
        <v>1990</v>
      </c>
      <c r="E173" t="s">
        <v>1821</v>
      </c>
      <c r="F173" s="29" t="s">
        <v>1850</v>
      </c>
      <c r="G173" s="47">
        <v>45</v>
      </c>
      <c r="H173" t="s">
        <v>1850</v>
      </c>
      <c r="I173">
        <v>0</v>
      </c>
      <c r="J173" t="s">
        <v>1991</v>
      </c>
      <c r="K173" t="s">
        <v>1990</v>
      </c>
      <c r="L173" t="s">
        <v>1992</v>
      </c>
      <c r="M173">
        <v>0</v>
      </c>
      <c r="N173" s="34">
        <v>0</v>
      </c>
      <c r="O173" s="34"/>
      <c r="P173" s="34"/>
      <c r="Q173" s="34"/>
      <c r="R173" s="34"/>
      <c r="S173" s="48" t="s">
        <v>1123</v>
      </c>
      <c r="T173" s="13">
        <v>0</v>
      </c>
      <c r="U173" s="12">
        <v>0</v>
      </c>
      <c r="V173" s="12">
        <v>0</v>
      </c>
      <c r="W173" s="12">
        <v>0</v>
      </c>
      <c r="X173" s="14" t="str">
        <f t="shared" si="2"/>
        <v>С</v>
      </c>
      <c r="Y173" s="269">
        <f>Таблица1[[#This Row],[ID_intellix]]</f>
        <v>5230</v>
      </c>
      <c r="Z173" s="269" t="s">
        <v>122</v>
      </c>
      <c r="AA173" s="145">
        <f>IF(OR(Таблица1[[#This Row],[CARDIO_report]]&lt;&gt;0,Таблица1[[#This Row],[AI COMBO_report]]&lt;&gt;0,Таблица1[[#This Row],[OTC_report]]&lt;&gt;0),1,0)</f>
        <v>0</v>
      </c>
      <c r="AG173" s="60" t="s">
        <v>1124</v>
      </c>
      <c r="AH173" s="60" t="s">
        <v>1124</v>
      </c>
      <c r="AI173" s="60" t="s">
        <v>1124</v>
      </c>
      <c r="AJ173" s="60" t="s">
        <v>1124</v>
      </c>
      <c r="AK173" s="60" t="s">
        <v>1124</v>
      </c>
      <c r="AL173" s="60" t="s">
        <v>1124</v>
      </c>
      <c r="AM173" s="60" t="s">
        <v>1124</v>
      </c>
      <c r="AN173" s="60" t="s">
        <v>1124</v>
      </c>
      <c r="AO173" s="60"/>
      <c r="AP173" s="35" t="s">
        <v>1825</v>
      </c>
      <c r="AQ173" s="377">
        <v>0</v>
      </c>
      <c r="AR173" s="378">
        <v>0</v>
      </c>
      <c r="AS173" s="377">
        <v>0</v>
      </c>
      <c r="AT173" s="378">
        <v>0</v>
      </c>
      <c r="AU173">
        <v>0</v>
      </c>
      <c r="AV173">
        <v>0</v>
      </c>
      <c r="AW173">
        <v>0</v>
      </c>
      <c r="AX173">
        <v>0</v>
      </c>
      <c r="AY173">
        <v>0</v>
      </c>
      <c r="AZ173" s="21"/>
      <c r="BB173" s="21"/>
    </row>
    <row r="174" spans="1:54" ht="15" hidden="1" customHeight="1" x14ac:dyDescent="0.2">
      <c r="A174" s="46">
        <v>7062</v>
      </c>
      <c r="B174" s="258" t="s">
        <v>1993</v>
      </c>
      <c r="C174" t="s">
        <v>1136</v>
      </c>
      <c r="D174" t="s">
        <v>1990</v>
      </c>
      <c r="E174" t="s">
        <v>1821</v>
      </c>
      <c r="F174" s="29" t="s">
        <v>1850</v>
      </c>
      <c r="G174" s="47">
        <v>224</v>
      </c>
      <c r="H174" t="s">
        <v>1850</v>
      </c>
      <c r="I174">
        <v>0</v>
      </c>
      <c r="J174" t="s">
        <v>1994</v>
      </c>
      <c r="K174" t="s">
        <v>1990</v>
      </c>
      <c r="L174" t="s">
        <v>1995</v>
      </c>
      <c r="M174">
        <v>0</v>
      </c>
      <c r="N174" s="34">
        <v>0</v>
      </c>
      <c r="O174" s="34"/>
      <c r="P174" s="34"/>
      <c r="Q174" s="34"/>
      <c r="R174" s="34"/>
      <c r="S174" s="48" t="s">
        <v>1123</v>
      </c>
      <c r="T174" s="13" t="s">
        <v>122</v>
      </c>
      <c r="U174" s="12" t="s">
        <v>1863</v>
      </c>
      <c r="V174" s="12" t="s">
        <v>122</v>
      </c>
      <c r="W174" s="12" t="s">
        <v>122</v>
      </c>
      <c r="X174" s="14" t="str">
        <f t="shared" si="2"/>
        <v>В</v>
      </c>
      <c r="Y174" s="269">
        <f>Таблица1[[#This Row],[ID_intellix]]</f>
        <v>7062</v>
      </c>
      <c r="Z174" s="269" t="s">
        <v>122</v>
      </c>
      <c r="AA174" s="145">
        <f>IF(OR(Таблица1[[#This Row],[CARDIO_report]]&lt;&gt;0,Таблица1[[#This Row],[AI COMBO_report]]&lt;&gt;0,Таблица1[[#This Row],[OTC_report]]&lt;&gt;0),1,0)</f>
        <v>0</v>
      </c>
      <c r="AB174" s="60" t="s">
        <v>1124</v>
      </c>
      <c r="AC174" s="60" t="s">
        <v>1124</v>
      </c>
      <c r="AD174" s="60" t="s">
        <v>1124</v>
      </c>
      <c r="AE174" s="60"/>
      <c r="AF174" s="60"/>
      <c r="AG174" s="60" t="s">
        <v>1124</v>
      </c>
      <c r="AH174" s="60" t="s">
        <v>1124</v>
      </c>
      <c r="AI174" s="60" t="s">
        <v>1124</v>
      </c>
      <c r="AJ174" s="60" t="s">
        <v>1124</v>
      </c>
      <c r="AK174" s="60" t="s">
        <v>1124</v>
      </c>
      <c r="AL174" s="60" t="s">
        <v>1124</v>
      </c>
      <c r="AM174" s="60" t="s">
        <v>1124</v>
      </c>
      <c r="AN174" s="60" t="s">
        <v>1124</v>
      </c>
      <c r="AO174" s="60"/>
      <c r="AP174" s="35" t="s">
        <v>1825</v>
      </c>
      <c r="AQ174" s="377">
        <v>0</v>
      </c>
      <c r="AR174" s="378">
        <v>0</v>
      </c>
      <c r="AS174" s="377">
        <v>0</v>
      </c>
      <c r="AT174" s="378">
        <v>0</v>
      </c>
      <c r="AU174">
        <v>0</v>
      </c>
      <c r="AV174">
        <v>0</v>
      </c>
      <c r="AW174">
        <v>0</v>
      </c>
      <c r="AX174">
        <v>0</v>
      </c>
      <c r="AY174">
        <v>0</v>
      </c>
    </row>
    <row r="175" spans="1:54" ht="15" hidden="1" customHeight="1" x14ac:dyDescent="0.2">
      <c r="A175" s="46">
        <v>409</v>
      </c>
      <c r="C175" t="s">
        <v>1159</v>
      </c>
      <c r="D175" t="s">
        <v>1345</v>
      </c>
      <c r="E175" t="s">
        <v>2504</v>
      </c>
      <c r="F175" s="29" t="s">
        <v>2512</v>
      </c>
      <c r="G175" s="47">
        <v>22</v>
      </c>
      <c r="H175" t="s">
        <v>2513</v>
      </c>
      <c r="I175">
        <v>0</v>
      </c>
      <c r="J175" t="s">
        <v>2875</v>
      </c>
      <c r="K175" t="s">
        <v>75</v>
      </c>
      <c r="L175" t="s">
        <v>2876</v>
      </c>
      <c r="M175">
        <v>0</v>
      </c>
      <c r="N175" s="34">
        <v>0</v>
      </c>
      <c r="O175" s="34"/>
      <c r="P175" s="34"/>
      <c r="Q175" s="34"/>
      <c r="R175" s="34"/>
      <c r="S175" s="48" t="s">
        <v>1123</v>
      </c>
      <c r="T175" s="13">
        <v>0</v>
      </c>
      <c r="U175" s="12">
        <v>0</v>
      </c>
      <c r="V175" s="12">
        <v>0</v>
      </c>
      <c r="W175" s="12">
        <v>0</v>
      </c>
      <c r="X175" s="14" t="str">
        <f t="shared" si="2"/>
        <v>С</v>
      </c>
      <c r="Y175" s="269">
        <f>Таблица1[[#This Row],[ID_intellix]]</f>
        <v>409</v>
      </c>
      <c r="Z175" s="269" t="s">
        <v>122</v>
      </c>
      <c r="AA175" s="145">
        <f>IF(OR(Таблица1[[#This Row],[CARDIO_report]]&lt;&gt;0,Таблица1[[#This Row],[AI COMBO_report]]&lt;&gt;0,Таблица1[[#This Row],[OTC_report]]&lt;&gt;0),1,0)</f>
        <v>0</v>
      </c>
      <c r="AG175" s="60" t="s">
        <v>1124</v>
      </c>
      <c r="AH175" s="60" t="s">
        <v>1124</v>
      </c>
      <c r="AI175" s="60" t="s">
        <v>1124</v>
      </c>
      <c r="AJ175" s="60" t="s">
        <v>1124</v>
      </c>
      <c r="AK175" s="60" t="s">
        <v>1124</v>
      </c>
      <c r="AL175" s="60" t="s">
        <v>1124</v>
      </c>
      <c r="AM175" s="60" t="s">
        <v>1124</v>
      </c>
      <c r="AN175" s="60" t="s">
        <v>1124</v>
      </c>
      <c r="AO175" s="60"/>
      <c r="AP175" s="35" t="s">
        <v>1917</v>
      </c>
      <c r="AQ175" s="377">
        <v>0</v>
      </c>
      <c r="AR175" s="378">
        <v>0</v>
      </c>
      <c r="AS175" s="377">
        <v>0</v>
      </c>
      <c r="AT175" s="378">
        <v>0</v>
      </c>
      <c r="AU175">
        <v>0</v>
      </c>
      <c r="AV175">
        <v>0</v>
      </c>
      <c r="AW175">
        <v>0</v>
      </c>
      <c r="AX175">
        <v>0</v>
      </c>
      <c r="AY175">
        <v>0</v>
      </c>
    </row>
    <row r="176" spans="1:54" ht="15" hidden="1" customHeight="1" x14ac:dyDescent="0.2">
      <c r="A176" s="46">
        <v>937</v>
      </c>
      <c r="B176" s="258" t="s">
        <v>1996</v>
      </c>
      <c r="C176" t="s">
        <v>1159</v>
      </c>
      <c r="D176" t="s">
        <v>1160</v>
      </c>
      <c r="E176" t="s">
        <v>1821</v>
      </c>
      <c r="F176" s="29" t="s">
        <v>1950</v>
      </c>
      <c r="G176" s="47">
        <v>143</v>
      </c>
      <c r="H176" t="s">
        <v>1950</v>
      </c>
      <c r="I176">
        <v>0</v>
      </c>
      <c r="J176" t="s">
        <v>1997</v>
      </c>
      <c r="K176" t="s">
        <v>75</v>
      </c>
      <c r="L176" t="s">
        <v>1998</v>
      </c>
      <c r="M176">
        <v>0</v>
      </c>
      <c r="N176" s="34">
        <v>0</v>
      </c>
      <c r="O176" s="34"/>
      <c r="P176" s="34"/>
      <c r="Q176" s="34"/>
      <c r="R176" s="34"/>
      <c r="S176" s="48" t="s">
        <v>1123</v>
      </c>
      <c r="T176" s="13">
        <v>0</v>
      </c>
      <c r="U176" s="12">
        <v>0</v>
      </c>
      <c r="V176" s="12">
        <v>0</v>
      </c>
      <c r="W176" s="12">
        <v>0</v>
      </c>
      <c r="X176" s="14" t="str">
        <f t="shared" si="2"/>
        <v>С</v>
      </c>
      <c r="Y176" s="269">
        <f>Таблица1[[#This Row],[ID_intellix]]</f>
        <v>937</v>
      </c>
      <c r="Z176" s="269" t="s">
        <v>122</v>
      </c>
      <c r="AA176" s="145">
        <f>IF(OR(Таблица1[[#This Row],[CARDIO_report]]&lt;&gt;0,Таблица1[[#This Row],[AI COMBO_report]]&lt;&gt;0,Таблица1[[#This Row],[OTC_report]]&lt;&gt;0),1,0)</f>
        <v>0</v>
      </c>
      <c r="AB176" s="60" t="s">
        <v>1124</v>
      </c>
      <c r="AC176" s="60" t="s">
        <v>1124</v>
      </c>
      <c r="AD176" s="60" t="s">
        <v>1124</v>
      </c>
      <c r="AE176" s="60"/>
      <c r="AF176" s="60"/>
      <c r="AG176" s="60" t="s">
        <v>1124</v>
      </c>
      <c r="AH176" s="60" t="s">
        <v>1124</v>
      </c>
      <c r="AI176" s="60" t="s">
        <v>1124</v>
      </c>
      <c r="AJ176" s="60" t="s">
        <v>1124</v>
      </c>
      <c r="AK176" s="60" t="s">
        <v>1124</v>
      </c>
      <c r="AL176" s="60" t="s">
        <v>1124</v>
      </c>
      <c r="AM176" s="60" t="s">
        <v>1124</v>
      </c>
      <c r="AN176" s="60" t="s">
        <v>1124</v>
      </c>
      <c r="AO176" s="60"/>
      <c r="AP176" s="35" t="s">
        <v>1825</v>
      </c>
      <c r="AQ176" s="377">
        <v>0</v>
      </c>
      <c r="AR176" s="378">
        <v>0</v>
      </c>
      <c r="AS176" s="377">
        <v>0</v>
      </c>
      <c r="AT176" s="378">
        <v>0</v>
      </c>
      <c r="AU176">
        <v>0</v>
      </c>
      <c r="AV176">
        <v>0</v>
      </c>
      <c r="AW176">
        <v>0</v>
      </c>
      <c r="AX176">
        <v>0</v>
      </c>
      <c r="AY176">
        <v>0</v>
      </c>
    </row>
    <row r="177" spans="1:51" ht="15" hidden="1" customHeight="1" x14ac:dyDescent="0.2">
      <c r="A177" s="46">
        <v>1290</v>
      </c>
      <c r="B177" s="258" t="s">
        <v>1999</v>
      </c>
      <c r="C177" t="s">
        <v>1159</v>
      </c>
      <c r="D177" t="s">
        <v>2000</v>
      </c>
      <c r="E177" t="s">
        <v>1821</v>
      </c>
      <c r="F177" s="29" t="s">
        <v>1950</v>
      </c>
      <c r="G177" s="47">
        <v>106</v>
      </c>
      <c r="H177" t="s">
        <v>1950</v>
      </c>
      <c r="I177">
        <v>0</v>
      </c>
      <c r="J177" t="s">
        <v>2001</v>
      </c>
      <c r="K177" t="s">
        <v>75</v>
      </c>
      <c r="L177" t="s">
        <v>2002</v>
      </c>
      <c r="M177">
        <v>0</v>
      </c>
      <c r="N177" s="34">
        <v>0</v>
      </c>
      <c r="O177" s="34"/>
      <c r="P177" s="34"/>
      <c r="Q177" s="34"/>
      <c r="R177" s="34"/>
      <c r="S177" s="48" t="s">
        <v>1123</v>
      </c>
      <c r="T177" s="13" t="s">
        <v>122</v>
      </c>
      <c r="U177" s="12" t="s">
        <v>1863</v>
      </c>
      <c r="V177" s="12" t="s">
        <v>122</v>
      </c>
      <c r="W177" s="12" t="s">
        <v>122</v>
      </c>
      <c r="X177" s="14" t="str">
        <f t="shared" si="2"/>
        <v>В</v>
      </c>
      <c r="Y177" s="269">
        <f>Таблица1[[#This Row],[ID_intellix]]</f>
        <v>1290</v>
      </c>
      <c r="Z177" s="269" t="s">
        <v>1863</v>
      </c>
      <c r="AA177" s="145">
        <f>IF(OR(Таблица1[[#This Row],[CARDIO_report]]&lt;&gt;0,Таблица1[[#This Row],[AI COMBO_report]]&lt;&gt;0,Таблица1[[#This Row],[OTC_report]]&lt;&gt;0),1,0)</f>
        <v>0</v>
      </c>
      <c r="AB177" s="60" t="s">
        <v>1124</v>
      </c>
      <c r="AC177" s="60" t="s">
        <v>1124</v>
      </c>
      <c r="AD177" s="60" t="s">
        <v>1124</v>
      </c>
      <c r="AE177" s="60"/>
      <c r="AF177" s="60"/>
      <c r="AG177" s="60" t="s">
        <v>1124</v>
      </c>
      <c r="AH177" s="60" t="s">
        <v>1124</v>
      </c>
      <c r="AI177" s="60" t="s">
        <v>1124</v>
      </c>
      <c r="AJ177" s="60" t="s">
        <v>1124</v>
      </c>
      <c r="AK177" s="60" t="s">
        <v>1124</v>
      </c>
      <c r="AL177" s="60" t="s">
        <v>1124</v>
      </c>
      <c r="AM177" s="60" t="s">
        <v>1124</v>
      </c>
      <c r="AN177" s="60" t="s">
        <v>1124</v>
      </c>
      <c r="AO177" s="60"/>
      <c r="AP177" s="35" t="s">
        <v>1857</v>
      </c>
      <c r="AQ177" s="377">
        <v>0</v>
      </c>
      <c r="AR177" s="378">
        <v>0</v>
      </c>
      <c r="AS177" s="377">
        <v>0</v>
      </c>
      <c r="AT177" s="378">
        <v>0</v>
      </c>
      <c r="AU177">
        <v>0</v>
      </c>
      <c r="AV177">
        <v>0</v>
      </c>
      <c r="AW177">
        <v>0</v>
      </c>
      <c r="AX177">
        <v>0</v>
      </c>
      <c r="AY177">
        <v>0</v>
      </c>
    </row>
    <row r="178" spans="1:51" ht="15" hidden="1" customHeight="1" x14ac:dyDescent="0.2">
      <c r="A178" s="46">
        <v>1387</v>
      </c>
      <c r="B178" s="258" t="s">
        <v>2877</v>
      </c>
      <c r="C178" t="s">
        <v>1159</v>
      </c>
      <c r="D178" t="s">
        <v>1348</v>
      </c>
      <c r="E178" t="s">
        <v>2504</v>
      </c>
      <c r="F178" s="29" t="s">
        <v>2878</v>
      </c>
      <c r="G178" s="47">
        <v>7</v>
      </c>
      <c r="H178" t="s">
        <v>2878</v>
      </c>
      <c r="I178">
        <v>0</v>
      </c>
      <c r="J178" t="s">
        <v>2879</v>
      </c>
      <c r="K178" t="s">
        <v>75</v>
      </c>
      <c r="L178" t="s">
        <v>2880</v>
      </c>
      <c r="M178">
        <v>0</v>
      </c>
      <c r="N178" s="34">
        <v>0</v>
      </c>
      <c r="O178" s="34"/>
      <c r="P178" s="34"/>
      <c r="Q178" s="34"/>
      <c r="R178" s="34"/>
      <c r="S178" s="48" t="s">
        <v>1123</v>
      </c>
      <c r="T178" s="13">
        <v>0</v>
      </c>
      <c r="U178" s="12">
        <v>0</v>
      </c>
      <c r="V178" s="12">
        <v>0</v>
      </c>
      <c r="W178" s="12">
        <v>0</v>
      </c>
      <c r="X178" s="14" t="str">
        <f t="shared" si="2"/>
        <v>С</v>
      </c>
      <c r="Y178" s="269">
        <f>Таблица1[[#This Row],[ID_intellix]]</f>
        <v>1387</v>
      </c>
      <c r="Z178" s="269" t="s">
        <v>122</v>
      </c>
      <c r="AA178" s="145">
        <f>IF(OR(Таблица1[[#This Row],[CARDIO_report]]&lt;&gt;0,Таблица1[[#This Row],[AI COMBO_report]]&lt;&gt;0,Таблица1[[#This Row],[OTC_report]]&lt;&gt;0),1,0)</f>
        <v>0</v>
      </c>
      <c r="AG178" s="60" t="s">
        <v>1124</v>
      </c>
      <c r="AH178" s="60" t="s">
        <v>1124</v>
      </c>
      <c r="AI178" s="60" t="s">
        <v>1124</v>
      </c>
      <c r="AJ178" s="60" t="s">
        <v>1124</v>
      </c>
      <c r="AK178" s="60" t="s">
        <v>1124</v>
      </c>
      <c r="AL178" s="60" t="s">
        <v>1124</v>
      </c>
      <c r="AM178" s="60" t="s">
        <v>1124</v>
      </c>
      <c r="AN178" s="60" t="s">
        <v>1124</v>
      </c>
      <c r="AO178" s="60"/>
      <c r="AP178" s="35" t="s">
        <v>1825</v>
      </c>
      <c r="AQ178" s="377">
        <v>0</v>
      </c>
      <c r="AR178" s="378">
        <v>0</v>
      </c>
      <c r="AS178" s="377">
        <v>0</v>
      </c>
      <c r="AT178" s="378">
        <v>0</v>
      </c>
      <c r="AU178">
        <v>0</v>
      </c>
      <c r="AV178">
        <v>0</v>
      </c>
      <c r="AW178">
        <v>0</v>
      </c>
      <c r="AX178">
        <v>0</v>
      </c>
      <c r="AY178">
        <v>0</v>
      </c>
    </row>
    <row r="179" spans="1:51" ht="15" hidden="1" customHeight="1" x14ac:dyDescent="0.2">
      <c r="A179" s="46">
        <v>1388</v>
      </c>
      <c r="B179" s="258" t="s">
        <v>2881</v>
      </c>
      <c r="C179" t="s">
        <v>1159</v>
      </c>
      <c r="D179" t="s">
        <v>1345</v>
      </c>
      <c r="E179" t="s">
        <v>2504</v>
      </c>
      <c r="F179" s="29" t="s">
        <v>2878</v>
      </c>
      <c r="G179" s="47">
        <v>8</v>
      </c>
      <c r="H179" t="s">
        <v>2878</v>
      </c>
      <c r="I179">
        <v>0</v>
      </c>
      <c r="J179" t="s">
        <v>2882</v>
      </c>
      <c r="K179" t="s">
        <v>75</v>
      </c>
      <c r="L179" t="s">
        <v>2883</v>
      </c>
      <c r="M179">
        <v>0</v>
      </c>
      <c r="N179" s="34">
        <v>0</v>
      </c>
      <c r="O179" s="34"/>
      <c r="P179" s="34"/>
      <c r="Q179" s="34"/>
      <c r="R179" s="34"/>
      <c r="S179" s="48" t="s">
        <v>1123</v>
      </c>
      <c r="T179" s="13">
        <v>0</v>
      </c>
      <c r="U179" s="12">
        <v>0</v>
      </c>
      <c r="V179" s="12">
        <v>0</v>
      </c>
      <c r="W179" s="12">
        <v>0</v>
      </c>
      <c r="X179" s="14" t="str">
        <f t="shared" si="2"/>
        <v>С</v>
      </c>
      <c r="Y179" s="269">
        <f>Таблица1[[#This Row],[ID_intellix]]</f>
        <v>1388</v>
      </c>
      <c r="Z179" s="269" t="s">
        <v>122</v>
      </c>
      <c r="AA179" s="145">
        <f>IF(OR(Таблица1[[#This Row],[CARDIO_report]]&lt;&gt;0,Таблица1[[#This Row],[AI COMBO_report]]&lt;&gt;0,Таблица1[[#This Row],[OTC_report]]&lt;&gt;0),1,0)</f>
        <v>0</v>
      </c>
      <c r="AG179" s="60" t="s">
        <v>1124</v>
      </c>
      <c r="AH179" s="60" t="s">
        <v>1124</v>
      </c>
      <c r="AI179" s="60" t="s">
        <v>1124</v>
      </c>
      <c r="AJ179" s="60" t="s">
        <v>1124</v>
      </c>
      <c r="AK179" s="60" t="s">
        <v>1124</v>
      </c>
      <c r="AL179" s="60" t="s">
        <v>1124</v>
      </c>
      <c r="AM179" s="60" t="s">
        <v>1124</v>
      </c>
      <c r="AN179" s="60" t="s">
        <v>1124</v>
      </c>
      <c r="AO179" s="60"/>
      <c r="AP179" s="35" t="s">
        <v>1825</v>
      </c>
      <c r="AQ179" s="377">
        <v>0</v>
      </c>
      <c r="AR179" s="378">
        <v>0</v>
      </c>
      <c r="AS179" s="377">
        <v>0</v>
      </c>
      <c r="AT179" s="378">
        <v>0</v>
      </c>
      <c r="AU179">
        <v>0</v>
      </c>
      <c r="AV179">
        <v>0</v>
      </c>
      <c r="AW179">
        <v>0</v>
      </c>
      <c r="AX179">
        <v>0</v>
      </c>
      <c r="AY179">
        <v>0</v>
      </c>
    </row>
    <row r="180" spans="1:51" ht="15" hidden="1" customHeight="1" x14ac:dyDescent="0.2">
      <c r="A180" s="46">
        <v>2037</v>
      </c>
      <c r="B180" s="258" t="s">
        <v>2884</v>
      </c>
      <c r="C180" t="s">
        <v>1159</v>
      </c>
      <c r="D180" t="s">
        <v>1345</v>
      </c>
      <c r="E180" t="s">
        <v>2504</v>
      </c>
      <c r="F180" s="29" t="s">
        <v>2758</v>
      </c>
      <c r="G180" s="47">
        <v>1</v>
      </c>
      <c r="H180" t="s">
        <v>2563</v>
      </c>
      <c r="I180">
        <v>0</v>
      </c>
      <c r="J180" t="s">
        <v>2885</v>
      </c>
      <c r="K180" t="s">
        <v>75</v>
      </c>
      <c r="L180" t="s">
        <v>2886</v>
      </c>
      <c r="M180">
        <v>0</v>
      </c>
      <c r="N180" s="34">
        <v>0</v>
      </c>
      <c r="O180" s="34"/>
      <c r="P180" s="34"/>
      <c r="Q180" s="34"/>
      <c r="R180" s="34"/>
      <c r="S180" s="48" t="s">
        <v>1123</v>
      </c>
      <c r="T180" s="13" t="s">
        <v>122</v>
      </c>
      <c r="U180" s="12" t="s">
        <v>122</v>
      </c>
      <c r="V180" s="12" t="s">
        <v>122</v>
      </c>
      <c r="W180" s="12" t="s">
        <v>122</v>
      </c>
      <c r="X180" s="14" t="str">
        <f t="shared" si="2"/>
        <v>С</v>
      </c>
      <c r="Y180" s="269">
        <f>Таблица1[[#This Row],[ID_intellix]]</f>
        <v>2037</v>
      </c>
      <c r="Z180" s="269" t="s">
        <v>122</v>
      </c>
      <c r="AA180" s="145">
        <f>IF(OR(Таблица1[[#This Row],[CARDIO_report]]&lt;&gt;0,Таблица1[[#This Row],[AI COMBO_report]]&lt;&gt;0,Таблица1[[#This Row],[OTC_report]]&lt;&gt;0),1,0)</f>
        <v>0</v>
      </c>
      <c r="AB180" s="60" t="s">
        <v>1124</v>
      </c>
      <c r="AC180" s="60" t="s">
        <v>1124</v>
      </c>
      <c r="AD180" s="60" t="s">
        <v>1124</v>
      </c>
      <c r="AE180" s="60"/>
      <c r="AF180" s="60"/>
      <c r="AG180" t="s">
        <v>1437</v>
      </c>
      <c r="AH180">
        <v>47</v>
      </c>
      <c r="AI180" t="s">
        <v>1145</v>
      </c>
      <c r="AJ180">
        <v>75</v>
      </c>
      <c r="AK180" t="s">
        <v>1145</v>
      </c>
      <c r="AL180">
        <v>84</v>
      </c>
      <c r="AM180" t="s">
        <v>1145</v>
      </c>
      <c r="AN180">
        <v>75</v>
      </c>
      <c r="AO180"/>
      <c r="AP180" s="35" t="s">
        <v>1825</v>
      </c>
      <c r="AQ180" s="377">
        <v>0</v>
      </c>
      <c r="AR180" s="378">
        <v>0</v>
      </c>
      <c r="AS180" s="377">
        <v>0</v>
      </c>
      <c r="AT180" s="378">
        <v>0</v>
      </c>
      <c r="AU180">
        <v>0</v>
      </c>
      <c r="AV180">
        <v>0</v>
      </c>
      <c r="AW180">
        <v>0</v>
      </c>
      <c r="AX180">
        <v>0</v>
      </c>
      <c r="AY180">
        <v>0</v>
      </c>
    </row>
    <row r="181" spans="1:51" ht="15" hidden="1" customHeight="1" x14ac:dyDescent="0.2">
      <c r="A181" s="46">
        <v>2132</v>
      </c>
      <c r="B181" s="258" t="s">
        <v>2887</v>
      </c>
      <c r="C181" t="s">
        <v>1159</v>
      </c>
      <c r="D181" t="s">
        <v>2004</v>
      </c>
      <c r="E181" t="s">
        <v>2504</v>
      </c>
      <c r="F181" s="29" t="s">
        <v>2758</v>
      </c>
      <c r="G181" s="47">
        <v>2</v>
      </c>
      <c r="H181" t="s">
        <v>2563</v>
      </c>
      <c r="I181">
        <v>0</v>
      </c>
      <c r="J181" t="s">
        <v>2888</v>
      </c>
      <c r="K181" t="s">
        <v>75</v>
      </c>
      <c r="L181" t="s">
        <v>2889</v>
      </c>
      <c r="M181">
        <v>0</v>
      </c>
      <c r="N181" s="34">
        <v>0</v>
      </c>
      <c r="O181" s="34"/>
      <c r="P181" s="34"/>
      <c r="Q181" s="34"/>
      <c r="R181" s="34"/>
      <c r="S181" s="48" t="s">
        <v>1123</v>
      </c>
      <c r="T181" s="13" t="s">
        <v>122</v>
      </c>
      <c r="U181" s="12" t="s">
        <v>122</v>
      </c>
      <c r="V181" s="12" t="s">
        <v>122</v>
      </c>
      <c r="W181" s="12" t="s">
        <v>122</v>
      </c>
      <c r="X181" s="14" t="str">
        <f t="shared" si="2"/>
        <v>С</v>
      </c>
      <c r="Y181" s="269">
        <f>Таблица1[[#This Row],[ID_intellix]]</f>
        <v>2132</v>
      </c>
      <c r="Z181" s="269" t="s">
        <v>122</v>
      </c>
      <c r="AA181" s="145">
        <f>IF(OR(Таблица1[[#This Row],[CARDIO_report]]&lt;&gt;0,Таблица1[[#This Row],[AI COMBO_report]]&lt;&gt;0,Таблица1[[#This Row],[OTC_report]]&lt;&gt;0),1,0)</f>
        <v>0</v>
      </c>
      <c r="AG181" s="60" t="s">
        <v>1124</v>
      </c>
      <c r="AH181" s="60" t="s">
        <v>1124</v>
      </c>
      <c r="AI181" s="60" t="s">
        <v>1124</v>
      </c>
      <c r="AJ181" s="60" t="s">
        <v>1124</v>
      </c>
      <c r="AK181" s="60" t="s">
        <v>1124</v>
      </c>
      <c r="AL181" s="60" t="s">
        <v>1124</v>
      </c>
      <c r="AM181" s="60" t="s">
        <v>1124</v>
      </c>
      <c r="AN181" s="60" t="s">
        <v>1124</v>
      </c>
      <c r="AO181" s="60"/>
      <c r="AP181" s="35" t="s">
        <v>1825</v>
      </c>
      <c r="AQ181" s="377">
        <v>0</v>
      </c>
      <c r="AR181" s="378">
        <v>0</v>
      </c>
      <c r="AS181" s="377">
        <v>0</v>
      </c>
      <c r="AT181" s="378">
        <v>0</v>
      </c>
      <c r="AU181">
        <v>0</v>
      </c>
      <c r="AV181">
        <v>0</v>
      </c>
      <c r="AW181">
        <v>0</v>
      </c>
      <c r="AX181">
        <v>0</v>
      </c>
      <c r="AY181">
        <v>0</v>
      </c>
    </row>
    <row r="182" spans="1:51" ht="15" hidden="1" customHeight="1" x14ac:dyDescent="0.2">
      <c r="A182" s="46">
        <v>2211</v>
      </c>
      <c r="B182" s="258" t="s">
        <v>2890</v>
      </c>
      <c r="C182" t="s">
        <v>1159</v>
      </c>
      <c r="D182" t="s">
        <v>1358</v>
      </c>
      <c r="E182" t="s">
        <v>2504</v>
      </c>
      <c r="F182" s="29" t="s">
        <v>2758</v>
      </c>
      <c r="G182" s="47">
        <v>12</v>
      </c>
      <c r="H182" t="s">
        <v>2563</v>
      </c>
      <c r="I182">
        <v>0</v>
      </c>
      <c r="J182" t="s">
        <v>2891</v>
      </c>
      <c r="K182" t="s">
        <v>75</v>
      </c>
      <c r="L182" t="s">
        <v>2892</v>
      </c>
      <c r="M182">
        <v>0</v>
      </c>
      <c r="N182" s="34">
        <v>0</v>
      </c>
      <c r="O182" s="34"/>
      <c r="P182" s="34"/>
      <c r="Q182" s="34"/>
      <c r="R182" s="34"/>
      <c r="S182" s="48" t="s">
        <v>1123</v>
      </c>
      <c r="T182" s="13" t="s">
        <v>122</v>
      </c>
      <c r="U182" s="12" t="s">
        <v>122</v>
      </c>
      <c r="V182" s="12" t="s">
        <v>122</v>
      </c>
      <c r="W182" s="12" t="s">
        <v>122</v>
      </c>
      <c r="X182" s="14" t="str">
        <f t="shared" si="2"/>
        <v>С</v>
      </c>
      <c r="Y182" s="269">
        <f>Таблица1[[#This Row],[ID_intellix]]</f>
        <v>2211</v>
      </c>
      <c r="Z182" s="269" t="s">
        <v>122</v>
      </c>
      <c r="AA182" s="145">
        <f>IF(OR(Таблица1[[#This Row],[CARDIO_report]]&lt;&gt;0,Таблица1[[#This Row],[AI COMBO_report]]&lt;&gt;0,Таблица1[[#This Row],[OTC_report]]&lt;&gt;0),1,0)</f>
        <v>0</v>
      </c>
      <c r="AB182" s="60" t="s">
        <v>1124</v>
      </c>
      <c r="AC182" s="60" t="s">
        <v>1124</v>
      </c>
      <c r="AD182" s="60" t="s">
        <v>1124</v>
      </c>
      <c r="AE182" s="60"/>
      <c r="AF182" s="60"/>
      <c r="AG182" t="s">
        <v>1437</v>
      </c>
      <c r="AH182">
        <v>6</v>
      </c>
      <c r="AI182" t="s">
        <v>1437</v>
      </c>
      <c r="AJ182">
        <v>27</v>
      </c>
      <c r="AK182" t="s">
        <v>1437</v>
      </c>
      <c r="AL182">
        <v>34</v>
      </c>
      <c r="AM182" t="s">
        <v>1145</v>
      </c>
      <c r="AN182">
        <v>55</v>
      </c>
      <c r="AO182"/>
      <c r="AP182" s="35" t="s">
        <v>1825</v>
      </c>
      <c r="AQ182" s="377">
        <v>0</v>
      </c>
      <c r="AR182" s="378">
        <v>0</v>
      </c>
      <c r="AS182" s="377">
        <v>0</v>
      </c>
      <c r="AT182" s="378">
        <v>0</v>
      </c>
      <c r="AU182">
        <v>0</v>
      </c>
      <c r="AV182">
        <v>0</v>
      </c>
      <c r="AW182">
        <v>0</v>
      </c>
      <c r="AX182">
        <v>0</v>
      </c>
      <c r="AY182">
        <v>0</v>
      </c>
    </row>
    <row r="183" spans="1:51" ht="15" hidden="1" customHeight="1" x14ac:dyDescent="0.2">
      <c r="A183" s="46">
        <v>2222</v>
      </c>
      <c r="B183" s="258" t="s">
        <v>2010</v>
      </c>
      <c r="C183" t="s">
        <v>1159</v>
      </c>
      <c r="D183" t="s">
        <v>1160</v>
      </c>
      <c r="E183" t="s">
        <v>1821</v>
      </c>
      <c r="F183" s="29" t="s">
        <v>1950</v>
      </c>
      <c r="G183" s="47">
        <v>131</v>
      </c>
      <c r="H183" t="s">
        <v>1950</v>
      </c>
      <c r="I183">
        <v>0</v>
      </c>
      <c r="J183" t="s">
        <v>2011</v>
      </c>
      <c r="K183" t="s">
        <v>75</v>
      </c>
      <c r="L183" t="s">
        <v>2012</v>
      </c>
      <c r="M183">
        <v>0</v>
      </c>
      <c r="N183" s="34">
        <v>0</v>
      </c>
      <c r="O183" s="34"/>
      <c r="P183" s="34"/>
      <c r="Q183" s="34"/>
      <c r="R183" s="34"/>
      <c r="S183" s="48" t="s">
        <v>1123</v>
      </c>
      <c r="T183" s="13" t="s">
        <v>122</v>
      </c>
      <c r="U183" s="12" t="s">
        <v>122</v>
      </c>
      <c r="V183" s="12" t="s">
        <v>122</v>
      </c>
      <c r="W183" s="12" t="s">
        <v>1863</v>
      </c>
      <c r="X183" s="14" t="str">
        <f t="shared" si="2"/>
        <v>В</v>
      </c>
      <c r="Y183" s="269">
        <f>Таблица1[[#This Row],[ID_intellix]]</f>
        <v>2222</v>
      </c>
      <c r="Z183" s="269" t="s">
        <v>122</v>
      </c>
      <c r="AA183" s="145">
        <f>IF(OR(Таблица1[[#This Row],[CARDIO_report]]&lt;&gt;0,Таблица1[[#This Row],[AI COMBO_report]]&lt;&gt;0,Таблица1[[#This Row],[OTC_report]]&lt;&gt;0),1,0)</f>
        <v>0</v>
      </c>
      <c r="AG183" s="60" t="s">
        <v>1124</v>
      </c>
      <c r="AH183" s="60" t="s">
        <v>1124</v>
      </c>
      <c r="AI183" s="60" t="s">
        <v>1124</v>
      </c>
      <c r="AJ183" s="60" t="s">
        <v>1124</v>
      </c>
      <c r="AK183" s="60" t="s">
        <v>1124</v>
      </c>
      <c r="AL183" s="60" t="s">
        <v>1124</v>
      </c>
      <c r="AM183" s="60" t="s">
        <v>1124</v>
      </c>
      <c r="AN183" s="60" t="s">
        <v>1124</v>
      </c>
      <c r="AO183" s="60"/>
      <c r="AP183" s="35" t="s">
        <v>1917</v>
      </c>
      <c r="AQ183" s="377">
        <v>0</v>
      </c>
      <c r="AR183" s="378">
        <v>0</v>
      </c>
      <c r="AS183" s="377">
        <v>0</v>
      </c>
      <c r="AT183" s="378">
        <v>0</v>
      </c>
      <c r="AU183">
        <v>0</v>
      </c>
      <c r="AV183">
        <v>0</v>
      </c>
      <c r="AW183">
        <v>0</v>
      </c>
      <c r="AX183">
        <v>0</v>
      </c>
      <c r="AY183">
        <v>0</v>
      </c>
    </row>
    <row r="184" spans="1:51" ht="15" hidden="1" customHeight="1" x14ac:dyDescent="0.2">
      <c r="A184" s="46">
        <v>2363</v>
      </c>
      <c r="B184" s="258" t="s">
        <v>2893</v>
      </c>
      <c r="C184" t="s">
        <v>1159</v>
      </c>
      <c r="D184" t="s">
        <v>1160</v>
      </c>
      <c r="E184" t="s">
        <v>2504</v>
      </c>
      <c r="F184" s="29" t="s">
        <v>2532</v>
      </c>
      <c r="G184" s="47">
        <v>10</v>
      </c>
      <c r="H184" t="s">
        <v>1140</v>
      </c>
      <c r="I184">
        <v>0</v>
      </c>
      <c r="J184" t="s">
        <v>2894</v>
      </c>
      <c r="K184" t="s">
        <v>75</v>
      </c>
      <c r="L184" t="s">
        <v>2895</v>
      </c>
      <c r="M184">
        <v>0</v>
      </c>
      <c r="N184" s="34">
        <v>0</v>
      </c>
      <c r="O184" s="34"/>
      <c r="P184" s="34"/>
      <c r="Q184" s="34"/>
      <c r="R184" s="34"/>
      <c r="S184" s="48" t="s">
        <v>1123</v>
      </c>
      <c r="T184" s="13" t="s">
        <v>122</v>
      </c>
      <c r="U184" s="12" t="s">
        <v>122</v>
      </c>
      <c r="V184" s="12" t="s">
        <v>122</v>
      </c>
      <c r="W184" s="12" t="s">
        <v>122</v>
      </c>
      <c r="X184" s="14" t="str">
        <f t="shared" si="2"/>
        <v>С</v>
      </c>
      <c r="Y184" s="269">
        <f>Таблица1[[#This Row],[ID_intellix]]</f>
        <v>2363</v>
      </c>
      <c r="Z184" s="269" t="s">
        <v>122</v>
      </c>
      <c r="AA184" s="145">
        <f>IF(OR(Таблица1[[#This Row],[CARDIO_report]]&lt;&gt;0,Таблица1[[#This Row],[AI COMBO_report]]&lt;&gt;0,Таблица1[[#This Row],[OTC_report]]&lt;&gt;0),1,0)</f>
        <v>0</v>
      </c>
      <c r="AB184" s="60" t="s">
        <v>2896</v>
      </c>
      <c r="AC184" s="60" t="s">
        <v>2896</v>
      </c>
      <c r="AD184" s="60" t="s">
        <v>1124</v>
      </c>
      <c r="AE184" s="60"/>
      <c r="AF184" s="60"/>
      <c r="AG184" s="60" t="s">
        <v>1124</v>
      </c>
      <c r="AH184" s="60" t="s">
        <v>1124</v>
      </c>
      <c r="AI184" s="60" t="s">
        <v>1124</v>
      </c>
      <c r="AJ184" s="60" t="s">
        <v>1124</v>
      </c>
      <c r="AK184" s="60" t="s">
        <v>1124</v>
      </c>
      <c r="AL184" s="60" t="s">
        <v>1124</v>
      </c>
      <c r="AM184" s="60" t="s">
        <v>1124</v>
      </c>
      <c r="AN184" s="60" t="s">
        <v>1124</v>
      </c>
      <c r="AO184" s="60"/>
      <c r="AP184" s="35" t="s">
        <v>1825</v>
      </c>
      <c r="AQ184" s="377">
        <v>0</v>
      </c>
      <c r="AR184" s="378">
        <v>0</v>
      </c>
      <c r="AS184" s="377">
        <v>0</v>
      </c>
      <c r="AT184" s="378">
        <v>0</v>
      </c>
      <c r="AU184">
        <v>0</v>
      </c>
      <c r="AV184">
        <v>0</v>
      </c>
      <c r="AW184">
        <v>0</v>
      </c>
      <c r="AX184">
        <v>0</v>
      </c>
      <c r="AY184">
        <v>0</v>
      </c>
    </row>
    <row r="185" spans="1:51" ht="15" hidden="1" customHeight="1" x14ac:dyDescent="0.2">
      <c r="A185" s="46">
        <v>2436</v>
      </c>
      <c r="B185" s="258" t="s">
        <v>2013</v>
      </c>
      <c r="C185" t="s">
        <v>1159</v>
      </c>
      <c r="D185" t="s">
        <v>1160</v>
      </c>
      <c r="E185" t="s">
        <v>1821</v>
      </c>
      <c r="F185" s="29" t="s">
        <v>1950</v>
      </c>
      <c r="G185" s="47">
        <v>235</v>
      </c>
      <c r="H185" t="s">
        <v>1950</v>
      </c>
      <c r="I185">
        <v>0</v>
      </c>
      <c r="J185" t="s">
        <v>2014</v>
      </c>
      <c r="K185" t="s">
        <v>75</v>
      </c>
      <c r="L185" t="s">
        <v>2015</v>
      </c>
      <c r="M185">
        <v>0</v>
      </c>
      <c r="N185" s="34">
        <v>0</v>
      </c>
      <c r="O185" s="34"/>
      <c r="P185" s="34"/>
      <c r="Q185" s="34"/>
      <c r="R185" s="34"/>
      <c r="S185" s="48" t="s">
        <v>1123</v>
      </c>
      <c r="T185" s="13" t="s">
        <v>122</v>
      </c>
      <c r="U185" s="12" t="s">
        <v>122</v>
      </c>
      <c r="V185" s="12" t="s">
        <v>122</v>
      </c>
      <c r="W185" s="12" t="s">
        <v>1863</v>
      </c>
      <c r="X185" s="14" t="str">
        <f t="shared" si="2"/>
        <v>В</v>
      </c>
      <c r="Y185" s="269">
        <f>Таблица1[[#This Row],[ID_intellix]]</f>
        <v>2436</v>
      </c>
      <c r="Z185" s="269" t="s">
        <v>122</v>
      </c>
      <c r="AA185" s="145">
        <f>IF(OR(Таблица1[[#This Row],[CARDIO_report]]&lt;&gt;0,Таблица1[[#This Row],[AI COMBO_report]]&lt;&gt;0,Таблица1[[#This Row],[OTC_report]]&lt;&gt;0),1,0)</f>
        <v>0</v>
      </c>
      <c r="AG185" s="60" t="s">
        <v>1124</v>
      </c>
      <c r="AH185" s="60" t="s">
        <v>1124</v>
      </c>
      <c r="AI185" s="60" t="s">
        <v>1124</v>
      </c>
      <c r="AJ185" s="60" t="s">
        <v>1124</v>
      </c>
      <c r="AK185" s="60" t="s">
        <v>1124</v>
      </c>
      <c r="AL185" s="60" t="s">
        <v>1124</v>
      </c>
      <c r="AM185" s="60" t="s">
        <v>1124</v>
      </c>
      <c r="AN185" s="60" t="s">
        <v>1124</v>
      </c>
      <c r="AO185" s="60"/>
      <c r="AP185" s="35" t="s">
        <v>1857</v>
      </c>
      <c r="AQ185" s="377">
        <v>0</v>
      </c>
      <c r="AR185" s="378">
        <v>0</v>
      </c>
      <c r="AS185" s="377">
        <v>0</v>
      </c>
      <c r="AT185" s="378">
        <v>0</v>
      </c>
      <c r="AU185">
        <v>0</v>
      </c>
      <c r="AV185">
        <v>0</v>
      </c>
      <c r="AW185">
        <v>0</v>
      </c>
      <c r="AX185">
        <v>0</v>
      </c>
      <c r="AY185">
        <v>0</v>
      </c>
    </row>
    <row r="186" spans="1:51" ht="15" hidden="1" customHeight="1" x14ac:dyDescent="0.2">
      <c r="A186" s="46">
        <v>2450</v>
      </c>
      <c r="B186" s="258" t="s">
        <v>2897</v>
      </c>
      <c r="C186" t="s">
        <v>1159</v>
      </c>
      <c r="D186" t="s">
        <v>1348</v>
      </c>
      <c r="E186" t="s">
        <v>2504</v>
      </c>
      <c r="F186" s="29" t="s">
        <v>2878</v>
      </c>
      <c r="G186" s="47">
        <v>13</v>
      </c>
      <c r="H186" t="s">
        <v>2878</v>
      </c>
      <c r="I186">
        <v>0</v>
      </c>
      <c r="J186" t="s">
        <v>2898</v>
      </c>
      <c r="K186" t="s">
        <v>75</v>
      </c>
      <c r="L186" t="s">
        <v>2899</v>
      </c>
      <c r="M186">
        <v>0</v>
      </c>
      <c r="N186" s="34">
        <v>0</v>
      </c>
      <c r="O186" s="34"/>
      <c r="P186" s="34"/>
      <c r="Q186" s="34"/>
      <c r="R186" s="34"/>
      <c r="S186" s="48" t="s">
        <v>1123</v>
      </c>
      <c r="T186" s="13" t="s">
        <v>122</v>
      </c>
      <c r="U186" s="12" t="s">
        <v>122</v>
      </c>
      <c r="V186" s="12" t="s">
        <v>1863</v>
      </c>
      <c r="W186" s="12" t="s">
        <v>122</v>
      </c>
      <c r="X186" s="14" t="str">
        <f t="shared" si="2"/>
        <v>В</v>
      </c>
      <c r="Y186" s="269">
        <f>Таблица1[[#This Row],[ID_intellix]]</f>
        <v>2450</v>
      </c>
      <c r="Z186" s="269" t="s">
        <v>122</v>
      </c>
      <c r="AA186" s="145">
        <f>IF(OR(Таблица1[[#This Row],[CARDIO_report]]&lt;&gt;0,Таблица1[[#This Row],[AI COMBO_report]]&lt;&gt;0,Таблица1[[#This Row],[OTC_report]]&lt;&gt;0),1,0)</f>
        <v>0</v>
      </c>
      <c r="AG186" s="60" t="s">
        <v>1124</v>
      </c>
      <c r="AH186" s="60" t="s">
        <v>1124</v>
      </c>
      <c r="AI186" s="60" t="s">
        <v>1124</v>
      </c>
      <c r="AJ186" s="60" t="s">
        <v>1124</v>
      </c>
      <c r="AK186" s="60" t="s">
        <v>1124</v>
      </c>
      <c r="AL186" s="60" t="s">
        <v>1124</v>
      </c>
      <c r="AM186" s="60" t="s">
        <v>1124</v>
      </c>
      <c r="AN186" s="60" t="s">
        <v>1124</v>
      </c>
      <c r="AO186" s="60"/>
      <c r="AP186" s="35" t="s">
        <v>1857</v>
      </c>
      <c r="AQ186" s="377">
        <v>0</v>
      </c>
      <c r="AR186" s="378">
        <v>0</v>
      </c>
      <c r="AS186" s="377">
        <v>0</v>
      </c>
      <c r="AT186" s="378">
        <v>0</v>
      </c>
      <c r="AU186">
        <v>0</v>
      </c>
      <c r="AV186">
        <v>0</v>
      </c>
      <c r="AW186">
        <v>0</v>
      </c>
      <c r="AX186">
        <v>0</v>
      </c>
      <c r="AY186">
        <v>0</v>
      </c>
    </row>
    <row r="187" spans="1:51" ht="15" hidden="1" customHeight="1" x14ac:dyDescent="0.2">
      <c r="A187" s="46">
        <v>2485</v>
      </c>
      <c r="B187" s="258" t="s">
        <v>2900</v>
      </c>
      <c r="C187" t="s">
        <v>1159</v>
      </c>
      <c r="D187" t="s">
        <v>1358</v>
      </c>
      <c r="E187" t="s">
        <v>2504</v>
      </c>
      <c r="F187" s="29" t="s">
        <v>2878</v>
      </c>
      <c r="G187" s="47">
        <v>12</v>
      </c>
      <c r="H187" t="s">
        <v>2878</v>
      </c>
      <c r="I187">
        <v>0</v>
      </c>
      <c r="J187" t="s">
        <v>2901</v>
      </c>
      <c r="K187" t="s">
        <v>75</v>
      </c>
      <c r="L187" t="s">
        <v>2902</v>
      </c>
      <c r="M187">
        <v>0</v>
      </c>
      <c r="N187" s="34">
        <v>0</v>
      </c>
      <c r="O187" s="34"/>
      <c r="P187" s="34"/>
      <c r="Q187" s="34"/>
      <c r="R187" s="34"/>
      <c r="S187" s="48" t="s">
        <v>1123</v>
      </c>
      <c r="T187" s="13">
        <v>0</v>
      </c>
      <c r="U187" s="12">
        <v>0</v>
      </c>
      <c r="V187" s="12">
        <v>0</v>
      </c>
      <c r="W187" s="12">
        <v>0</v>
      </c>
      <c r="X187" s="14" t="str">
        <f t="shared" si="2"/>
        <v>С</v>
      </c>
      <c r="Y187" s="269">
        <f>Таблица1[[#This Row],[ID_intellix]]</f>
        <v>2485</v>
      </c>
      <c r="Z187" s="269" t="s">
        <v>122</v>
      </c>
      <c r="AA187" s="145">
        <f>IF(OR(Таблица1[[#This Row],[CARDIO_report]]&lt;&gt;0,Таблица1[[#This Row],[AI COMBO_report]]&lt;&gt;0,Таблица1[[#This Row],[OTC_report]]&lt;&gt;0),1,0)</f>
        <v>0</v>
      </c>
      <c r="AG187" s="60" t="s">
        <v>1124</v>
      </c>
      <c r="AH187" s="60" t="s">
        <v>1124</v>
      </c>
      <c r="AI187" s="60" t="s">
        <v>1124</v>
      </c>
      <c r="AJ187" s="60" t="s">
        <v>1124</v>
      </c>
      <c r="AK187" s="60" t="s">
        <v>1124</v>
      </c>
      <c r="AL187" s="60" t="s">
        <v>1124</v>
      </c>
      <c r="AM187" s="60" t="s">
        <v>1124</v>
      </c>
      <c r="AN187" s="60" t="s">
        <v>1124</v>
      </c>
      <c r="AO187" s="60"/>
      <c r="AP187" s="35" t="s">
        <v>1825</v>
      </c>
      <c r="AQ187" s="377">
        <v>0</v>
      </c>
      <c r="AR187" s="378">
        <v>0</v>
      </c>
      <c r="AS187" s="377">
        <v>0</v>
      </c>
      <c r="AT187" s="378">
        <v>0</v>
      </c>
      <c r="AU187">
        <v>0</v>
      </c>
      <c r="AV187">
        <v>0</v>
      </c>
      <c r="AW187">
        <v>0</v>
      </c>
      <c r="AX187">
        <v>0</v>
      </c>
      <c r="AY187">
        <v>0</v>
      </c>
    </row>
    <row r="188" spans="1:51" ht="15" hidden="1" customHeight="1" x14ac:dyDescent="0.2">
      <c r="A188" s="46">
        <v>2495</v>
      </c>
      <c r="B188" s="258" t="s">
        <v>2903</v>
      </c>
      <c r="C188" t="s">
        <v>1159</v>
      </c>
      <c r="D188" t="s">
        <v>2000</v>
      </c>
      <c r="E188" t="s">
        <v>2504</v>
      </c>
      <c r="F188" s="29" t="s">
        <v>2878</v>
      </c>
      <c r="G188" s="47">
        <v>9</v>
      </c>
      <c r="H188" t="s">
        <v>2878</v>
      </c>
      <c r="I188">
        <v>0</v>
      </c>
      <c r="J188" t="s">
        <v>2904</v>
      </c>
      <c r="K188" t="s">
        <v>75</v>
      </c>
      <c r="L188" t="s">
        <v>2905</v>
      </c>
      <c r="M188">
        <v>0</v>
      </c>
      <c r="N188" s="34">
        <v>0</v>
      </c>
      <c r="O188" s="34"/>
      <c r="P188" s="34"/>
      <c r="Q188" s="34"/>
      <c r="R188" s="34"/>
      <c r="S188" s="48" t="s">
        <v>1123</v>
      </c>
      <c r="T188" s="13" t="s">
        <v>122</v>
      </c>
      <c r="U188" s="12" t="s">
        <v>122</v>
      </c>
      <c r="V188" s="12" t="s">
        <v>122</v>
      </c>
      <c r="W188" s="12" t="s">
        <v>1863</v>
      </c>
      <c r="X188" s="14" t="str">
        <f t="shared" si="2"/>
        <v>В</v>
      </c>
      <c r="Y188" s="269">
        <f>Таблица1[[#This Row],[ID_intellix]]</f>
        <v>2495</v>
      </c>
      <c r="Z188" s="269" t="s">
        <v>122</v>
      </c>
      <c r="AA188" s="145">
        <f>IF(OR(Таблица1[[#This Row],[CARDIO_report]]&lt;&gt;0,Таблица1[[#This Row],[AI COMBO_report]]&lt;&gt;0,Таблица1[[#This Row],[OTC_report]]&lt;&gt;0),1,0)</f>
        <v>0</v>
      </c>
      <c r="AG188" s="60" t="s">
        <v>1124</v>
      </c>
      <c r="AH188" s="60" t="s">
        <v>1124</v>
      </c>
      <c r="AI188" s="60" t="s">
        <v>1124</v>
      </c>
      <c r="AJ188" s="60" t="s">
        <v>1124</v>
      </c>
      <c r="AK188" s="60" t="s">
        <v>1124</v>
      </c>
      <c r="AL188" s="60" t="s">
        <v>1124</v>
      </c>
      <c r="AM188" s="60" t="s">
        <v>1124</v>
      </c>
      <c r="AN188" s="60" t="s">
        <v>1124</v>
      </c>
      <c r="AO188" s="60"/>
      <c r="AP188" s="35" t="s">
        <v>1857</v>
      </c>
      <c r="AQ188" s="377">
        <v>0</v>
      </c>
      <c r="AR188" s="378">
        <v>0</v>
      </c>
      <c r="AS188" s="377">
        <v>0</v>
      </c>
      <c r="AT188" s="378">
        <v>0</v>
      </c>
      <c r="AU188">
        <v>0</v>
      </c>
      <c r="AV188">
        <v>0</v>
      </c>
      <c r="AW188">
        <v>0</v>
      </c>
      <c r="AX188">
        <v>0</v>
      </c>
      <c r="AY188">
        <v>0</v>
      </c>
    </row>
    <row r="189" spans="1:51" ht="15" hidden="1" customHeight="1" x14ac:dyDescent="0.2">
      <c r="A189" s="46">
        <v>2544</v>
      </c>
      <c r="B189" s="258" t="s">
        <v>2016</v>
      </c>
      <c r="C189" t="s">
        <v>1159</v>
      </c>
      <c r="D189" t="s">
        <v>1160</v>
      </c>
      <c r="E189" t="s">
        <v>1821</v>
      </c>
      <c r="F189" s="29" t="s">
        <v>1950</v>
      </c>
      <c r="G189" s="47">
        <v>238</v>
      </c>
      <c r="H189" t="s">
        <v>1950</v>
      </c>
      <c r="I189">
        <v>0</v>
      </c>
      <c r="J189" t="s">
        <v>2017</v>
      </c>
      <c r="K189" t="s">
        <v>75</v>
      </c>
      <c r="L189" t="s">
        <v>2018</v>
      </c>
      <c r="M189">
        <v>0</v>
      </c>
      <c r="N189" s="34">
        <v>0</v>
      </c>
      <c r="O189" s="34"/>
      <c r="P189" s="34"/>
      <c r="Q189" s="34"/>
      <c r="R189" s="34"/>
      <c r="S189" s="48" t="s">
        <v>1123</v>
      </c>
      <c r="T189" s="13">
        <v>0</v>
      </c>
      <c r="U189" s="12">
        <v>0</v>
      </c>
      <c r="V189" s="12">
        <v>0</v>
      </c>
      <c r="W189" s="12">
        <v>0</v>
      </c>
      <c r="X189" s="14" t="str">
        <f t="shared" si="2"/>
        <v>С</v>
      </c>
      <c r="Y189" s="269">
        <f>Таблица1[[#This Row],[ID_intellix]]</f>
        <v>2544</v>
      </c>
      <c r="Z189" s="269" t="s">
        <v>122</v>
      </c>
      <c r="AA189" s="145">
        <f>IF(OR(Таблица1[[#This Row],[CARDIO_report]]&lt;&gt;0,Таблица1[[#This Row],[AI COMBO_report]]&lt;&gt;0,Таблица1[[#This Row],[OTC_report]]&lt;&gt;0),1,0)</f>
        <v>0</v>
      </c>
      <c r="AG189" s="60" t="s">
        <v>1124</v>
      </c>
      <c r="AH189" s="60" t="s">
        <v>1124</v>
      </c>
      <c r="AI189" s="60" t="s">
        <v>1124</v>
      </c>
      <c r="AJ189" s="60" t="s">
        <v>1124</v>
      </c>
      <c r="AK189" s="60" t="s">
        <v>1124</v>
      </c>
      <c r="AL189" s="60" t="s">
        <v>1124</v>
      </c>
      <c r="AM189" s="60" t="s">
        <v>1124</v>
      </c>
      <c r="AN189" s="60" t="s">
        <v>1124</v>
      </c>
      <c r="AO189" s="60"/>
      <c r="AP189" s="35" t="s">
        <v>1857</v>
      </c>
      <c r="AQ189" s="377">
        <v>0</v>
      </c>
      <c r="AR189" s="378">
        <v>0</v>
      </c>
      <c r="AS189" s="377">
        <v>0</v>
      </c>
      <c r="AT189" s="378">
        <v>0</v>
      </c>
      <c r="AU189">
        <v>0</v>
      </c>
      <c r="AV189">
        <v>0</v>
      </c>
      <c r="AW189">
        <v>0</v>
      </c>
      <c r="AX189">
        <v>0</v>
      </c>
      <c r="AY189">
        <v>0</v>
      </c>
    </row>
    <row r="190" spans="1:51" ht="15" hidden="1" customHeight="1" x14ac:dyDescent="0.2">
      <c r="A190" s="46">
        <v>2733</v>
      </c>
      <c r="B190" s="258" t="s">
        <v>2906</v>
      </c>
      <c r="C190" t="s">
        <v>1159</v>
      </c>
      <c r="D190" t="s">
        <v>1364</v>
      </c>
      <c r="E190" t="s">
        <v>2504</v>
      </c>
      <c r="F190" s="29" t="s">
        <v>2878</v>
      </c>
      <c r="G190" s="47">
        <v>15</v>
      </c>
      <c r="H190" t="s">
        <v>2878</v>
      </c>
      <c r="I190">
        <v>0</v>
      </c>
      <c r="J190" t="s">
        <v>2907</v>
      </c>
      <c r="K190" t="s">
        <v>75</v>
      </c>
      <c r="L190" t="s">
        <v>2908</v>
      </c>
      <c r="M190">
        <v>0</v>
      </c>
      <c r="N190" s="34">
        <v>0</v>
      </c>
      <c r="O190" s="34"/>
      <c r="P190" s="34"/>
      <c r="Q190" s="34"/>
      <c r="R190" s="34"/>
      <c r="S190" s="48" t="s">
        <v>1123</v>
      </c>
      <c r="T190" s="13" t="s">
        <v>122</v>
      </c>
      <c r="U190" s="12" t="s">
        <v>122</v>
      </c>
      <c r="V190" s="12" t="s">
        <v>122</v>
      </c>
      <c r="W190" s="12" t="s">
        <v>122</v>
      </c>
      <c r="X190" s="14" t="str">
        <f t="shared" si="2"/>
        <v>С</v>
      </c>
      <c r="Y190" s="269">
        <f>Таблица1[[#This Row],[ID_intellix]]</f>
        <v>2733</v>
      </c>
      <c r="Z190" s="269" t="s">
        <v>122</v>
      </c>
      <c r="AA190" s="145">
        <f>IF(OR(Таблица1[[#This Row],[CARDIO_report]]&lt;&gt;0,Таблица1[[#This Row],[AI COMBO_report]]&lt;&gt;0,Таблица1[[#This Row],[OTC_report]]&lt;&gt;0),1,0)</f>
        <v>0</v>
      </c>
      <c r="AG190" s="60" t="s">
        <v>1124</v>
      </c>
      <c r="AH190" s="60" t="s">
        <v>1124</v>
      </c>
      <c r="AI190" s="60" t="s">
        <v>1124</v>
      </c>
      <c r="AJ190" s="60" t="s">
        <v>1124</v>
      </c>
      <c r="AK190" s="60" t="s">
        <v>1124</v>
      </c>
      <c r="AL190" s="60" t="s">
        <v>1124</v>
      </c>
      <c r="AM190" s="60" t="s">
        <v>1124</v>
      </c>
      <c r="AN190" s="60" t="s">
        <v>1124</v>
      </c>
      <c r="AO190" s="60"/>
      <c r="AP190" s="35" t="s">
        <v>1825</v>
      </c>
      <c r="AQ190" s="377">
        <v>0</v>
      </c>
      <c r="AR190" s="378">
        <v>0</v>
      </c>
      <c r="AS190" s="377">
        <v>0</v>
      </c>
      <c r="AT190" s="378">
        <v>0</v>
      </c>
      <c r="AU190">
        <v>0</v>
      </c>
      <c r="AV190">
        <v>0</v>
      </c>
      <c r="AW190">
        <v>0</v>
      </c>
      <c r="AX190" s="33">
        <v>0</v>
      </c>
      <c r="AY190" s="33">
        <v>0</v>
      </c>
    </row>
    <row r="191" spans="1:51" ht="15" hidden="1" customHeight="1" x14ac:dyDescent="0.2">
      <c r="A191" s="46">
        <v>2959</v>
      </c>
      <c r="B191" s="258" t="s">
        <v>2909</v>
      </c>
      <c r="C191" t="s">
        <v>1159</v>
      </c>
      <c r="D191" t="s">
        <v>1364</v>
      </c>
      <c r="E191" t="s">
        <v>2504</v>
      </c>
      <c r="F191" s="29" t="s">
        <v>2539</v>
      </c>
      <c r="G191" s="47">
        <v>57</v>
      </c>
      <c r="H191" t="s">
        <v>1149</v>
      </c>
      <c r="I191">
        <v>0</v>
      </c>
      <c r="J191" t="s">
        <v>2910</v>
      </c>
      <c r="K191" t="s">
        <v>75</v>
      </c>
      <c r="L191" t="s">
        <v>2911</v>
      </c>
      <c r="M191">
        <v>0</v>
      </c>
      <c r="N191" s="34">
        <v>0</v>
      </c>
      <c r="O191" s="34"/>
      <c r="P191" s="34"/>
      <c r="Q191" s="34"/>
      <c r="R191" s="34"/>
      <c r="S191" s="48" t="s">
        <v>1123</v>
      </c>
      <c r="T191" s="13">
        <v>0</v>
      </c>
      <c r="U191" s="12">
        <v>0</v>
      </c>
      <c r="V191" s="12">
        <v>0</v>
      </c>
      <c r="W191" s="12">
        <v>0</v>
      </c>
      <c r="X191" s="14" t="str">
        <f t="shared" si="2"/>
        <v>С</v>
      </c>
      <c r="Y191" s="269">
        <f>Таблица1[[#This Row],[ID_intellix]]</f>
        <v>2959</v>
      </c>
      <c r="Z191" s="269" t="s">
        <v>122</v>
      </c>
      <c r="AA191" s="145">
        <f>IF(OR(Таблица1[[#This Row],[CARDIO_report]]&lt;&gt;0,Таблица1[[#This Row],[AI COMBO_report]]&lt;&gt;0,Таблица1[[#This Row],[OTC_report]]&lt;&gt;0),1,0)</f>
        <v>0</v>
      </c>
      <c r="AB191" s="60" t="s">
        <v>1124</v>
      </c>
      <c r="AC191" s="60" t="s">
        <v>1124</v>
      </c>
      <c r="AD191" s="60" t="s">
        <v>1124</v>
      </c>
      <c r="AE191" s="60"/>
      <c r="AF191" s="60"/>
      <c r="AG191" s="60" t="s">
        <v>1124</v>
      </c>
      <c r="AH191" s="60" t="s">
        <v>1124</v>
      </c>
      <c r="AI191" s="60" t="s">
        <v>1124</v>
      </c>
      <c r="AJ191" s="60" t="s">
        <v>1124</v>
      </c>
      <c r="AK191" s="60" t="s">
        <v>1124</v>
      </c>
      <c r="AL191" s="60" t="s">
        <v>1124</v>
      </c>
      <c r="AM191" s="60" t="s">
        <v>1124</v>
      </c>
      <c r="AN191" s="60" t="s">
        <v>1124</v>
      </c>
      <c r="AO191" s="60"/>
      <c r="AP191" s="35" t="s">
        <v>1917</v>
      </c>
      <c r="AQ191" s="377">
        <v>0</v>
      </c>
      <c r="AR191" s="378">
        <v>0</v>
      </c>
      <c r="AS191" s="377">
        <v>0</v>
      </c>
      <c r="AT191" s="378">
        <v>0</v>
      </c>
      <c r="AU191">
        <v>0</v>
      </c>
      <c r="AV191">
        <v>0</v>
      </c>
      <c r="AW191">
        <v>0</v>
      </c>
      <c r="AX191">
        <v>0</v>
      </c>
      <c r="AY191">
        <v>0</v>
      </c>
    </row>
    <row r="192" spans="1:51" ht="15" hidden="1" customHeight="1" x14ac:dyDescent="0.2">
      <c r="A192" s="46">
        <v>3033</v>
      </c>
      <c r="B192" s="258" t="s">
        <v>2019</v>
      </c>
      <c r="C192" t="s">
        <v>1159</v>
      </c>
      <c r="D192" t="s">
        <v>1160</v>
      </c>
      <c r="E192" t="s">
        <v>1821</v>
      </c>
      <c r="F192" s="29" t="s">
        <v>1950</v>
      </c>
      <c r="G192" s="47">
        <v>94</v>
      </c>
      <c r="H192" t="s">
        <v>1950</v>
      </c>
      <c r="I192">
        <v>0</v>
      </c>
      <c r="J192" t="s">
        <v>2020</v>
      </c>
      <c r="K192" t="s">
        <v>75</v>
      </c>
      <c r="L192" t="s">
        <v>2021</v>
      </c>
      <c r="M192" t="s">
        <v>2007</v>
      </c>
      <c r="N192" s="34">
        <v>0</v>
      </c>
      <c r="O192" s="34" t="s">
        <v>2008</v>
      </c>
      <c r="P192" s="34">
        <v>0</v>
      </c>
      <c r="Q192" s="34" t="s">
        <v>2009</v>
      </c>
      <c r="R192" s="34">
        <v>0</v>
      </c>
      <c r="S192" s="48" t="s">
        <v>1123</v>
      </c>
      <c r="T192" s="13" t="s">
        <v>122</v>
      </c>
      <c r="U192" s="12" t="s">
        <v>122</v>
      </c>
      <c r="V192" s="12" t="s">
        <v>1863</v>
      </c>
      <c r="W192" s="12" t="s">
        <v>122</v>
      </c>
      <c r="X192" s="14" t="str">
        <f t="shared" si="2"/>
        <v>В</v>
      </c>
      <c r="Y192" s="269">
        <f>Таблица1[[#This Row],[ID_intellix]]</f>
        <v>3033</v>
      </c>
      <c r="Z192" s="269" t="s">
        <v>122</v>
      </c>
      <c r="AA192" s="145">
        <f>IF(OR(Таблица1[[#This Row],[CARDIO_report]]&lt;&gt;0,Таблица1[[#This Row],[AI COMBO_report]]&lt;&gt;0,Таблица1[[#This Row],[OTC_report]]&lt;&gt;0),1,0)</f>
        <v>0</v>
      </c>
      <c r="AB192" s="60" t="s">
        <v>1124</v>
      </c>
      <c r="AC192" s="60" t="s">
        <v>1124</v>
      </c>
      <c r="AD192" s="60" t="s">
        <v>1124</v>
      </c>
      <c r="AE192" s="60" t="s">
        <v>1124</v>
      </c>
      <c r="AF192" s="60"/>
      <c r="AG192" s="60" t="s">
        <v>1124</v>
      </c>
      <c r="AH192" s="60" t="s">
        <v>1124</v>
      </c>
      <c r="AI192" s="60" t="s">
        <v>1124</v>
      </c>
      <c r="AJ192" s="60" t="s">
        <v>1124</v>
      </c>
      <c r="AK192" s="60" t="s">
        <v>1124</v>
      </c>
      <c r="AL192" s="60" t="s">
        <v>1124</v>
      </c>
      <c r="AM192" s="60" t="s">
        <v>1124</v>
      </c>
      <c r="AN192" s="60" t="s">
        <v>1124</v>
      </c>
      <c r="AO192" s="60"/>
      <c r="AP192" s="35" t="s">
        <v>1857</v>
      </c>
      <c r="AQ192" s="377">
        <v>0</v>
      </c>
      <c r="AR192" s="378">
        <v>0</v>
      </c>
      <c r="AS192" s="377">
        <v>0</v>
      </c>
      <c r="AT192" s="378">
        <v>0</v>
      </c>
      <c r="AU192" s="377">
        <v>0</v>
      </c>
      <c r="AV192" s="377">
        <v>0</v>
      </c>
      <c r="AW192" s="377">
        <v>0</v>
      </c>
      <c r="AX192">
        <v>0</v>
      </c>
      <c r="AY192">
        <v>0</v>
      </c>
    </row>
    <row r="193" spans="1:51" ht="15" hidden="1" customHeight="1" x14ac:dyDescent="0.2">
      <c r="A193" s="46">
        <v>3058</v>
      </c>
      <c r="B193" s="258" t="s">
        <v>2022</v>
      </c>
      <c r="C193" t="s">
        <v>1159</v>
      </c>
      <c r="D193" t="s">
        <v>1348</v>
      </c>
      <c r="E193" t="s">
        <v>1821</v>
      </c>
      <c r="F193" s="29" t="s">
        <v>1950</v>
      </c>
      <c r="G193" s="47">
        <v>251</v>
      </c>
      <c r="H193" t="s">
        <v>1950</v>
      </c>
      <c r="I193">
        <v>0</v>
      </c>
      <c r="J193" t="s">
        <v>2023</v>
      </c>
      <c r="K193" t="s">
        <v>75</v>
      </c>
      <c r="L193" t="s">
        <v>2024</v>
      </c>
      <c r="M193">
        <v>0</v>
      </c>
      <c r="N193" s="34" t="s">
        <v>493</v>
      </c>
      <c r="O193" s="34"/>
      <c r="P193" s="34"/>
      <c r="Q193" s="34"/>
      <c r="R193" s="34"/>
      <c r="S193" s="48" t="s">
        <v>1123</v>
      </c>
      <c r="T193" s="13" t="s">
        <v>122</v>
      </c>
      <c r="U193" s="12" t="s">
        <v>122</v>
      </c>
      <c r="V193" s="12" t="s">
        <v>1863</v>
      </c>
      <c r="W193" s="12" t="s">
        <v>122</v>
      </c>
      <c r="X193" s="14" t="str">
        <f t="shared" si="2"/>
        <v>В</v>
      </c>
      <c r="Y193" s="269">
        <f>Таблица1[[#This Row],[ID_intellix]]</f>
        <v>3058</v>
      </c>
      <c r="Z193" s="269" t="s">
        <v>122</v>
      </c>
      <c r="AA193" s="145">
        <f>IF(OR(Таблица1[[#This Row],[CARDIO_report]]&lt;&gt;0,Таблица1[[#This Row],[AI COMBO_report]]&lt;&gt;0,Таблица1[[#This Row],[OTC_report]]&lt;&gt;0),1,0)</f>
        <v>1</v>
      </c>
      <c r="AB193" s="60" t="s">
        <v>1124</v>
      </c>
      <c r="AC193" s="60" t="s">
        <v>1124</v>
      </c>
      <c r="AD193" s="60" t="s">
        <v>1124</v>
      </c>
      <c r="AE193" s="60"/>
      <c r="AF193" s="60"/>
      <c r="AG193" s="60" t="s">
        <v>1124</v>
      </c>
      <c r="AH193" s="60" t="s">
        <v>1124</v>
      </c>
      <c r="AI193" s="60" t="s">
        <v>1124</v>
      </c>
      <c r="AJ193" s="60" t="s">
        <v>1124</v>
      </c>
      <c r="AK193" s="60" t="s">
        <v>1124</v>
      </c>
      <c r="AL193" s="60" t="s">
        <v>1124</v>
      </c>
      <c r="AM193" s="60" t="s">
        <v>1124</v>
      </c>
      <c r="AN193" s="60" t="s">
        <v>1124</v>
      </c>
      <c r="AO193" s="60"/>
      <c r="AP193" s="35" t="s">
        <v>1857</v>
      </c>
      <c r="AQ193" s="377">
        <v>0</v>
      </c>
      <c r="AR193" s="378">
        <v>0</v>
      </c>
      <c r="AS193" s="377">
        <v>0</v>
      </c>
      <c r="AT193" s="378">
        <v>0</v>
      </c>
      <c r="AU193">
        <v>0</v>
      </c>
      <c r="AV193">
        <v>0</v>
      </c>
      <c r="AW193">
        <v>0</v>
      </c>
      <c r="AX193">
        <v>0</v>
      </c>
      <c r="AY193">
        <v>0</v>
      </c>
    </row>
    <row r="194" spans="1:51" ht="15" hidden="1" customHeight="1" x14ac:dyDescent="0.2">
      <c r="A194" s="46">
        <v>3216</v>
      </c>
      <c r="B194" s="258" t="s">
        <v>2025</v>
      </c>
      <c r="C194" t="s">
        <v>1159</v>
      </c>
      <c r="D194" t="s">
        <v>1364</v>
      </c>
      <c r="E194" t="s">
        <v>1821</v>
      </c>
      <c r="F194" s="29" t="s">
        <v>1950</v>
      </c>
      <c r="G194" s="47">
        <v>255</v>
      </c>
      <c r="H194" t="s">
        <v>1950</v>
      </c>
      <c r="I194">
        <v>0</v>
      </c>
      <c r="J194" t="s">
        <v>2026</v>
      </c>
      <c r="K194" t="s">
        <v>75</v>
      </c>
      <c r="L194" t="s">
        <v>2027</v>
      </c>
      <c r="M194">
        <v>0</v>
      </c>
      <c r="N194" s="34">
        <v>0</v>
      </c>
      <c r="O194" s="34"/>
      <c r="P194" s="34"/>
      <c r="Q194" s="34"/>
      <c r="R194" s="34"/>
      <c r="S194" s="48" t="s">
        <v>1123</v>
      </c>
      <c r="T194" s="13">
        <v>0</v>
      </c>
      <c r="U194" s="12">
        <v>0</v>
      </c>
      <c r="V194" s="12">
        <v>0</v>
      </c>
      <c r="W194" s="12">
        <v>0</v>
      </c>
      <c r="X194" s="14" t="str">
        <f t="shared" si="2"/>
        <v>С</v>
      </c>
      <c r="Y194" s="269">
        <f>Таблица1[[#This Row],[ID_intellix]]</f>
        <v>3216</v>
      </c>
      <c r="Z194" s="269" t="s">
        <v>122</v>
      </c>
      <c r="AA194" s="145">
        <f>IF(OR(Таблица1[[#This Row],[CARDIO_report]]&lt;&gt;0,Таблица1[[#This Row],[AI COMBO_report]]&lt;&gt;0,Таблица1[[#This Row],[OTC_report]]&lt;&gt;0),1,0)</f>
        <v>0</v>
      </c>
      <c r="AG194" s="60" t="s">
        <v>1124</v>
      </c>
      <c r="AH194" s="60" t="s">
        <v>1124</v>
      </c>
      <c r="AI194" s="60" t="s">
        <v>1124</v>
      </c>
      <c r="AJ194" s="60" t="s">
        <v>1124</v>
      </c>
      <c r="AK194" s="60" t="s">
        <v>1124</v>
      </c>
      <c r="AL194" s="60" t="s">
        <v>1124</v>
      </c>
      <c r="AM194" s="60" t="s">
        <v>1124</v>
      </c>
      <c r="AN194" s="60" t="s">
        <v>1124</v>
      </c>
      <c r="AO194" s="60"/>
      <c r="AP194" s="35" t="s">
        <v>1825</v>
      </c>
      <c r="AQ194" s="377">
        <v>0</v>
      </c>
      <c r="AR194" s="378">
        <v>0</v>
      </c>
      <c r="AS194" s="377">
        <v>0</v>
      </c>
      <c r="AT194" s="378">
        <v>0</v>
      </c>
      <c r="AU194">
        <v>0</v>
      </c>
      <c r="AV194">
        <v>0</v>
      </c>
      <c r="AW194">
        <v>0</v>
      </c>
      <c r="AX194">
        <v>0</v>
      </c>
      <c r="AY194">
        <v>0</v>
      </c>
    </row>
    <row r="195" spans="1:51" ht="15" hidden="1" customHeight="1" x14ac:dyDescent="0.2">
      <c r="A195" s="46">
        <v>3320</v>
      </c>
      <c r="B195" s="258" t="s">
        <v>2912</v>
      </c>
      <c r="C195" t="s">
        <v>1159</v>
      </c>
      <c r="D195" t="s">
        <v>2000</v>
      </c>
      <c r="E195" t="s">
        <v>2504</v>
      </c>
      <c r="F195" s="29" t="s">
        <v>2878</v>
      </c>
      <c r="G195" s="47">
        <v>14</v>
      </c>
      <c r="H195" t="s">
        <v>2878</v>
      </c>
      <c r="I195">
        <v>0</v>
      </c>
      <c r="J195" t="s">
        <v>2913</v>
      </c>
      <c r="K195" t="s">
        <v>75</v>
      </c>
      <c r="L195" t="s">
        <v>2914</v>
      </c>
      <c r="M195">
        <v>0</v>
      </c>
      <c r="N195" s="34">
        <v>0</v>
      </c>
      <c r="O195" s="34"/>
      <c r="P195" s="34"/>
      <c r="Q195" s="34"/>
      <c r="R195" s="34"/>
      <c r="S195" s="48" t="s">
        <v>1123</v>
      </c>
      <c r="T195" s="13">
        <v>0</v>
      </c>
      <c r="U195" s="12">
        <v>0</v>
      </c>
      <c r="V195" s="12">
        <v>0</v>
      </c>
      <c r="W195" s="12">
        <v>0</v>
      </c>
      <c r="X195" s="14" t="str">
        <f t="shared" ref="X195:X258" si="3">IF(COUNTIF(T195:W195,"да")=0,"С",IF(COUNTIF(T195:W195,"да")=1,"В","А"))</f>
        <v>С</v>
      </c>
      <c r="Y195" s="269">
        <f>Таблица1[[#This Row],[ID_intellix]]</f>
        <v>3320</v>
      </c>
      <c r="Z195" s="269" t="s">
        <v>122</v>
      </c>
      <c r="AA195" s="145">
        <f>IF(OR(Таблица1[[#This Row],[CARDIO_report]]&lt;&gt;0,Таблица1[[#This Row],[AI COMBO_report]]&lt;&gt;0,Таблица1[[#This Row],[OTC_report]]&lt;&gt;0),1,0)</f>
        <v>0</v>
      </c>
      <c r="AG195" s="60" t="s">
        <v>1124</v>
      </c>
      <c r="AH195" s="60" t="s">
        <v>1124</v>
      </c>
      <c r="AI195" s="60" t="s">
        <v>1124</v>
      </c>
      <c r="AJ195" s="60" t="s">
        <v>1124</v>
      </c>
      <c r="AK195" s="60" t="s">
        <v>1124</v>
      </c>
      <c r="AL195" s="60" t="s">
        <v>1124</v>
      </c>
      <c r="AM195" s="60" t="s">
        <v>1124</v>
      </c>
      <c r="AN195" s="60" t="s">
        <v>1124</v>
      </c>
      <c r="AO195" s="60"/>
      <c r="AP195" s="35" t="s">
        <v>1825</v>
      </c>
      <c r="AQ195" s="377">
        <v>0</v>
      </c>
      <c r="AR195" s="378">
        <v>0</v>
      </c>
      <c r="AS195" s="377">
        <v>0</v>
      </c>
      <c r="AT195" s="378">
        <v>0</v>
      </c>
      <c r="AU195">
        <v>0</v>
      </c>
      <c r="AV195">
        <v>0</v>
      </c>
      <c r="AW195">
        <v>0</v>
      </c>
      <c r="AX195">
        <v>0</v>
      </c>
      <c r="AY195">
        <v>0</v>
      </c>
    </row>
    <row r="196" spans="1:51" ht="15" hidden="1" customHeight="1" x14ac:dyDescent="0.2">
      <c r="A196" s="46">
        <v>3452</v>
      </c>
      <c r="B196" s="258" t="s">
        <v>2915</v>
      </c>
      <c r="C196" t="s">
        <v>1159</v>
      </c>
      <c r="D196" t="s">
        <v>1358</v>
      </c>
      <c r="E196" t="s">
        <v>2504</v>
      </c>
      <c r="F196" s="29" t="s">
        <v>2878</v>
      </c>
      <c r="G196" s="47">
        <v>16</v>
      </c>
      <c r="H196" t="s">
        <v>2878</v>
      </c>
      <c r="I196">
        <v>0</v>
      </c>
      <c r="J196" t="s">
        <v>2916</v>
      </c>
      <c r="K196" t="s">
        <v>75</v>
      </c>
      <c r="L196" t="s">
        <v>2917</v>
      </c>
      <c r="M196">
        <v>0</v>
      </c>
      <c r="N196" s="34">
        <v>0</v>
      </c>
      <c r="O196" s="34"/>
      <c r="P196" s="34"/>
      <c r="Q196" s="34"/>
      <c r="R196" s="34"/>
      <c r="S196" s="48" t="s">
        <v>1123</v>
      </c>
      <c r="T196" s="13">
        <v>0</v>
      </c>
      <c r="U196" s="12">
        <v>0</v>
      </c>
      <c r="V196" s="12">
        <v>0</v>
      </c>
      <c r="W196" s="12">
        <v>0</v>
      </c>
      <c r="X196" s="14" t="str">
        <f t="shared" si="3"/>
        <v>С</v>
      </c>
      <c r="Y196" s="269">
        <f>Таблица1[[#This Row],[ID_intellix]]</f>
        <v>3452</v>
      </c>
      <c r="Z196" s="269" t="s">
        <v>122</v>
      </c>
      <c r="AA196" s="145">
        <f>IF(OR(Таблица1[[#This Row],[CARDIO_report]]&lt;&gt;0,Таблица1[[#This Row],[AI COMBO_report]]&lt;&gt;0,Таблица1[[#This Row],[OTC_report]]&lt;&gt;0),1,0)</f>
        <v>0</v>
      </c>
      <c r="AG196" s="60" t="s">
        <v>1124</v>
      </c>
      <c r="AH196" s="60" t="s">
        <v>1124</v>
      </c>
      <c r="AI196" s="60" t="s">
        <v>1124</v>
      </c>
      <c r="AJ196" s="60" t="s">
        <v>1124</v>
      </c>
      <c r="AK196" s="60" t="s">
        <v>1124</v>
      </c>
      <c r="AL196" s="60" t="s">
        <v>1124</v>
      </c>
      <c r="AM196" s="60" t="s">
        <v>1124</v>
      </c>
      <c r="AN196" s="60" t="s">
        <v>1124</v>
      </c>
      <c r="AO196" s="60"/>
      <c r="AP196" s="35" t="s">
        <v>1917</v>
      </c>
      <c r="AQ196" s="377">
        <v>0</v>
      </c>
      <c r="AR196" s="378">
        <v>0</v>
      </c>
      <c r="AS196" s="377">
        <v>0</v>
      </c>
      <c r="AT196" s="378">
        <v>0</v>
      </c>
      <c r="AU196">
        <v>0</v>
      </c>
      <c r="AV196">
        <v>0</v>
      </c>
      <c r="AW196">
        <v>0</v>
      </c>
      <c r="AX196">
        <v>0</v>
      </c>
      <c r="AY196">
        <v>0</v>
      </c>
    </row>
    <row r="197" spans="1:51" ht="15" hidden="1" customHeight="1" x14ac:dyDescent="0.2">
      <c r="A197" s="398">
        <v>3490</v>
      </c>
      <c r="B197" s="258" t="s">
        <v>2918</v>
      </c>
      <c r="C197" t="s">
        <v>1159</v>
      </c>
      <c r="D197" t="s">
        <v>1348</v>
      </c>
      <c r="E197" t="s">
        <v>2504</v>
      </c>
      <c r="F197" s="29" t="s">
        <v>2758</v>
      </c>
      <c r="G197" s="47">
        <v>9</v>
      </c>
      <c r="H197" t="s">
        <v>2563</v>
      </c>
      <c r="I197">
        <v>0</v>
      </c>
      <c r="J197" t="s">
        <v>2919</v>
      </c>
      <c r="K197" t="s">
        <v>75</v>
      </c>
      <c r="L197" t="s">
        <v>2920</v>
      </c>
      <c r="M197">
        <v>0</v>
      </c>
      <c r="N197" s="34">
        <v>0</v>
      </c>
      <c r="O197" s="34"/>
      <c r="P197" s="34"/>
      <c r="Q197" s="34"/>
      <c r="R197" s="34"/>
      <c r="S197" s="48" t="s">
        <v>1123</v>
      </c>
      <c r="T197" s="13">
        <v>0</v>
      </c>
      <c r="U197" s="12">
        <v>0</v>
      </c>
      <c r="V197" s="12">
        <v>0</v>
      </c>
      <c r="W197" s="12">
        <v>0</v>
      </c>
      <c r="X197" s="14" t="str">
        <f t="shared" si="3"/>
        <v>С</v>
      </c>
      <c r="Y197" s="269">
        <f>Таблица1[[#This Row],[ID_intellix]]</f>
        <v>3490</v>
      </c>
      <c r="Z197" s="269" t="s">
        <v>122</v>
      </c>
      <c r="AA197" s="145">
        <f>IF(OR(Таблица1[[#This Row],[CARDIO_report]]&lt;&gt;0,Таблица1[[#This Row],[AI COMBO_report]]&lt;&gt;0,Таблица1[[#This Row],[OTC_report]]&lt;&gt;0),1,0)</f>
        <v>0</v>
      </c>
      <c r="AB197" s="60" t="s">
        <v>1124</v>
      </c>
      <c r="AC197" s="60" t="s">
        <v>1124</v>
      </c>
      <c r="AD197" s="60" t="s">
        <v>1124</v>
      </c>
      <c r="AE197" s="60"/>
      <c r="AF197" s="60"/>
      <c r="AG197" t="s">
        <v>1437</v>
      </c>
      <c r="AH197">
        <v>45</v>
      </c>
      <c r="AI197" t="s">
        <v>1145</v>
      </c>
      <c r="AJ197">
        <v>70</v>
      </c>
      <c r="AK197" t="s">
        <v>1145</v>
      </c>
      <c r="AL197">
        <v>99</v>
      </c>
      <c r="AM197" t="s">
        <v>1145</v>
      </c>
      <c r="AN197">
        <v>97</v>
      </c>
      <c r="AO197"/>
      <c r="AP197" s="35" t="s">
        <v>1857</v>
      </c>
      <c r="AQ197" s="377">
        <v>0</v>
      </c>
      <c r="AR197" s="378">
        <v>0</v>
      </c>
      <c r="AS197" s="377">
        <v>0</v>
      </c>
      <c r="AT197" s="378">
        <v>0</v>
      </c>
      <c r="AU197">
        <v>0</v>
      </c>
      <c r="AV197">
        <v>0</v>
      </c>
      <c r="AW197">
        <v>0</v>
      </c>
      <c r="AX197">
        <v>0</v>
      </c>
      <c r="AY197">
        <v>0</v>
      </c>
    </row>
    <row r="198" spans="1:51" ht="15" hidden="1" customHeight="1" x14ac:dyDescent="0.2">
      <c r="A198" s="46">
        <v>3495</v>
      </c>
      <c r="B198" s="258" t="s">
        <v>2921</v>
      </c>
      <c r="C198" t="s">
        <v>1159</v>
      </c>
      <c r="D198" t="s">
        <v>1348</v>
      </c>
      <c r="E198" t="s">
        <v>2504</v>
      </c>
      <c r="F198" s="29" t="s">
        <v>2532</v>
      </c>
      <c r="G198" s="47">
        <v>43</v>
      </c>
      <c r="H198" t="s">
        <v>1140</v>
      </c>
      <c r="I198">
        <v>0</v>
      </c>
      <c r="J198" t="s">
        <v>2922</v>
      </c>
      <c r="K198" t="s">
        <v>75</v>
      </c>
      <c r="L198" t="s">
        <v>2923</v>
      </c>
      <c r="M198">
        <v>0</v>
      </c>
      <c r="N198" s="34">
        <v>0</v>
      </c>
      <c r="O198" s="34"/>
      <c r="P198" s="34"/>
      <c r="Q198" s="34"/>
      <c r="R198" s="34"/>
      <c r="S198" s="48" t="s">
        <v>1123</v>
      </c>
      <c r="T198" s="13" t="s">
        <v>122</v>
      </c>
      <c r="U198" s="12" t="s">
        <v>122</v>
      </c>
      <c r="V198" s="12" t="s">
        <v>122</v>
      </c>
      <c r="W198" s="12" t="s">
        <v>122</v>
      </c>
      <c r="X198" s="14" t="str">
        <f t="shared" si="3"/>
        <v>С</v>
      </c>
      <c r="Y198" s="269">
        <f>Таблица1[[#This Row],[ID_intellix]]</f>
        <v>3495</v>
      </c>
      <c r="Z198" s="269" t="s">
        <v>122</v>
      </c>
      <c r="AA198" s="145">
        <f>IF(OR(Таблица1[[#This Row],[CARDIO_report]]&lt;&gt;0,Таблица1[[#This Row],[AI COMBO_report]]&lt;&gt;0,Таблица1[[#This Row],[OTC_report]]&lt;&gt;0),1,0)</f>
        <v>0</v>
      </c>
      <c r="AB198" s="60" t="s">
        <v>2602</v>
      </c>
      <c r="AC198" s="60" t="s">
        <v>2896</v>
      </c>
      <c r="AD198" s="60" t="s">
        <v>1124</v>
      </c>
      <c r="AE198" s="60"/>
      <c r="AF198" s="60"/>
      <c r="AG198" s="60" t="s">
        <v>1124</v>
      </c>
      <c r="AH198" s="60" t="s">
        <v>1124</v>
      </c>
      <c r="AI198" s="60" t="s">
        <v>1124</v>
      </c>
      <c r="AJ198" s="60" t="s">
        <v>1124</v>
      </c>
      <c r="AK198" s="60" t="s">
        <v>1124</v>
      </c>
      <c r="AL198" s="60" t="s">
        <v>1124</v>
      </c>
      <c r="AM198" s="60" t="s">
        <v>1124</v>
      </c>
      <c r="AN198" s="60" t="s">
        <v>1124</v>
      </c>
      <c r="AO198" s="60"/>
      <c r="AP198" s="35" t="s">
        <v>1825</v>
      </c>
      <c r="AQ198" s="377">
        <v>0</v>
      </c>
      <c r="AR198" s="378">
        <v>0</v>
      </c>
      <c r="AS198" s="377">
        <v>0</v>
      </c>
      <c r="AT198" s="378">
        <v>0</v>
      </c>
      <c r="AU198">
        <v>0</v>
      </c>
      <c r="AV198">
        <v>0</v>
      </c>
      <c r="AW198">
        <v>0</v>
      </c>
      <c r="AX198">
        <v>0</v>
      </c>
      <c r="AY198">
        <v>0</v>
      </c>
    </row>
    <row r="199" spans="1:51" ht="15" hidden="1" customHeight="1" x14ac:dyDescent="0.2">
      <c r="A199" s="46">
        <v>3605</v>
      </c>
      <c r="C199" t="s">
        <v>1159</v>
      </c>
      <c r="D199" t="s">
        <v>1160</v>
      </c>
      <c r="E199" t="s">
        <v>2504</v>
      </c>
      <c r="F199" s="29" t="s">
        <v>2644</v>
      </c>
      <c r="G199" s="47">
        <v>17</v>
      </c>
      <c r="H199" t="s">
        <v>2563</v>
      </c>
      <c r="I199">
        <v>0</v>
      </c>
      <c r="J199" t="s">
        <v>2924</v>
      </c>
      <c r="K199" t="s">
        <v>75</v>
      </c>
      <c r="L199" t="s">
        <v>2925</v>
      </c>
      <c r="M199">
        <v>0</v>
      </c>
      <c r="N199" s="34">
        <v>0</v>
      </c>
      <c r="O199" s="34"/>
      <c r="P199" s="34"/>
      <c r="Q199" s="34"/>
      <c r="R199" s="34"/>
      <c r="S199" s="48" t="s">
        <v>1123</v>
      </c>
      <c r="T199" s="13" t="s">
        <v>122</v>
      </c>
      <c r="U199" s="12" t="s">
        <v>122</v>
      </c>
      <c r="V199" s="12" t="s">
        <v>122</v>
      </c>
      <c r="W199" s="12" t="s">
        <v>122</v>
      </c>
      <c r="X199" s="14" t="str">
        <f t="shared" si="3"/>
        <v>С</v>
      </c>
      <c r="Y199" s="269">
        <f>Таблица1[[#This Row],[ID_intellix]]</f>
        <v>3605</v>
      </c>
      <c r="Z199" s="269" t="s">
        <v>122</v>
      </c>
      <c r="AA199" s="145">
        <f>IF(OR(Таблица1[[#This Row],[CARDIO_report]]&lt;&gt;0,Таблица1[[#This Row],[AI COMBO_report]]&lt;&gt;0,Таблица1[[#This Row],[OTC_report]]&lt;&gt;0),1,0)</f>
        <v>0</v>
      </c>
      <c r="AG199" s="60" t="s">
        <v>1124</v>
      </c>
      <c r="AH199" s="60" t="s">
        <v>1124</v>
      </c>
      <c r="AI199" s="60" t="s">
        <v>1124</v>
      </c>
      <c r="AJ199" s="60" t="s">
        <v>1124</v>
      </c>
      <c r="AK199" s="60" t="s">
        <v>1124</v>
      </c>
      <c r="AL199" s="60" t="s">
        <v>1124</v>
      </c>
      <c r="AM199" s="60" t="s">
        <v>1124</v>
      </c>
      <c r="AN199" s="60" t="s">
        <v>1124</v>
      </c>
      <c r="AO199" s="60"/>
      <c r="AP199" s="35" t="s">
        <v>1825</v>
      </c>
      <c r="AQ199" s="377">
        <v>0</v>
      </c>
      <c r="AR199" s="378">
        <v>0</v>
      </c>
      <c r="AS199" s="377">
        <v>0</v>
      </c>
      <c r="AT199" s="378">
        <v>0</v>
      </c>
      <c r="AU199">
        <v>0</v>
      </c>
      <c r="AV199">
        <v>0</v>
      </c>
      <c r="AW199">
        <v>0</v>
      </c>
      <c r="AX199">
        <v>0</v>
      </c>
      <c r="AY199">
        <v>0</v>
      </c>
    </row>
    <row r="200" spans="1:51" ht="15" hidden="1" customHeight="1" x14ac:dyDescent="0.2">
      <c r="A200" s="46">
        <v>3650</v>
      </c>
      <c r="B200" s="258" t="s">
        <v>2926</v>
      </c>
      <c r="C200" t="s">
        <v>1159</v>
      </c>
      <c r="D200" t="s">
        <v>1353</v>
      </c>
      <c r="E200" t="s">
        <v>2504</v>
      </c>
      <c r="F200" s="29" t="s">
        <v>2644</v>
      </c>
      <c r="G200" s="53" t="s">
        <v>1177</v>
      </c>
      <c r="H200" t="s">
        <v>2563</v>
      </c>
      <c r="I200">
        <v>0</v>
      </c>
      <c r="J200" t="s">
        <v>2927</v>
      </c>
      <c r="K200" t="s">
        <v>75</v>
      </c>
      <c r="L200" t="s">
        <v>2928</v>
      </c>
      <c r="M200">
        <v>0</v>
      </c>
      <c r="N200" s="34">
        <v>0</v>
      </c>
      <c r="O200" s="34"/>
      <c r="P200" s="34"/>
      <c r="Q200" s="34"/>
      <c r="R200" s="34"/>
      <c r="S200" s="48" t="s">
        <v>1123</v>
      </c>
      <c r="T200" s="13">
        <v>0</v>
      </c>
      <c r="U200" s="12">
        <v>0</v>
      </c>
      <c r="V200" s="12">
        <v>0</v>
      </c>
      <c r="W200" s="12">
        <v>0</v>
      </c>
      <c r="X200" s="14" t="str">
        <f t="shared" si="3"/>
        <v>С</v>
      </c>
      <c r="Y200" s="269">
        <f>Таблица1[[#This Row],[ID_intellix]]</f>
        <v>3650</v>
      </c>
      <c r="Z200" s="269" t="s">
        <v>122</v>
      </c>
      <c r="AA200" s="145">
        <f>IF(OR(Таблица1[[#This Row],[CARDIO_report]]&lt;&gt;0,Таблица1[[#This Row],[AI COMBO_report]]&lt;&gt;0,Таблица1[[#This Row],[OTC_report]]&lt;&gt;0),1,0)</f>
        <v>0</v>
      </c>
      <c r="AG200" s="60" t="s">
        <v>1124</v>
      </c>
      <c r="AH200" s="60" t="s">
        <v>1124</v>
      </c>
      <c r="AI200" s="60" t="s">
        <v>1124</v>
      </c>
      <c r="AJ200" s="60" t="s">
        <v>1124</v>
      </c>
      <c r="AK200" s="60" t="s">
        <v>1124</v>
      </c>
      <c r="AL200" s="60" t="s">
        <v>1124</v>
      </c>
      <c r="AM200" s="60" t="s">
        <v>1124</v>
      </c>
      <c r="AN200" s="60" t="s">
        <v>1124</v>
      </c>
      <c r="AO200" s="60"/>
      <c r="AP200" s="35" t="s">
        <v>1825</v>
      </c>
      <c r="AQ200" s="377">
        <v>0</v>
      </c>
      <c r="AR200" s="378">
        <v>0</v>
      </c>
      <c r="AS200" s="377">
        <v>0</v>
      </c>
      <c r="AT200" s="378">
        <v>0</v>
      </c>
      <c r="AU200">
        <v>0</v>
      </c>
      <c r="AV200">
        <v>0</v>
      </c>
      <c r="AW200">
        <v>0</v>
      </c>
      <c r="AX200">
        <v>0</v>
      </c>
      <c r="AY200">
        <v>0</v>
      </c>
    </row>
    <row r="201" spans="1:51" ht="15" hidden="1" customHeight="1" x14ac:dyDescent="0.2">
      <c r="A201" s="46">
        <v>5482</v>
      </c>
      <c r="B201" s="258" t="s">
        <v>2929</v>
      </c>
      <c r="C201" t="s">
        <v>1159</v>
      </c>
      <c r="D201" t="s">
        <v>1358</v>
      </c>
      <c r="E201" t="s">
        <v>2504</v>
      </c>
      <c r="F201" s="29" t="s">
        <v>2878</v>
      </c>
      <c r="G201" s="47">
        <v>3</v>
      </c>
      <c r="H201" t="s">
        <v>2878</v>
      </c>
      <c r="I201">
        <v>0</v>
      </c>
      <c r="J201" t="s">
        <v>2930</v>
      </c>
      <c r="K201" t="s">
        <v>75</v>
      </c>
      <c r="L201" t="s">
        <v>2931</v>
      </c>
      <c r="M201">
        <v>0</v>
      </c>
      <c r="N201" s="34">
        <v>0</v>
      </c>
      <c r="O201" s="34"/>
      <c r="P201" s="34"/>
      <c r="Q201" s="34"/>
      <c r="R201" s="34"/>
      <c r="S201" s="48" t="s">
        <v>1123</v>
      </c>
      <c r="T201" s="13">
        <v>0</v>
      </c>
      <c r="U201" s="12">
        <v>0</v>
      </c>
      <c r="V201" s="12">
        <v>0</v>
      </c>
      <c r="W201" s="12">
        <v>0</v>
      </c>
      <c r="X201" s="14" t="str">
        <f t="shared" si="3"/>
        <v>С</v>
      </c>
      <c r="Y201" s="269">
        <f>Таблица1[[#This Row],[ID_intellix]]</f>
        <v>5482</v>
      </c>
      <c r="Z201" s="269" t="s">
        <v>122</v>
      </c>
      <c r="AA201" s="145">
        <f>IF(OR(Таблица1[[#This Row],[CARDIO_report]]&lt;&gt;0,Таблица1[[#This Row],[AI COMBO_report]]&lt;&gt;0,Таблица1[[#This Row],[OTC_report]]&lt;&gt;0),1,0)</f>
        <v>0</v>
      </c>
      <c r="AG201" s="60" t="s">
        <v>1124</v>
      </c>
      <c r="AH201" s="60" t="s">
        <v>1124</v>
      </c>
      <c r="AI201" s="60" t="s">
        <v>1124</v>
      </c>
      <c r="AJ201" s="60" t="s">
        <v>1124</v>
      </c>
      <c r="AK201" s="60" t="s">
        <v>1124</v>
      </c>
      <c r="AL201" s="60" t="s">
        <v>1124</v>
      </c>
      <c r="AM201" s="60" t="s">
        <v>1124</v>
      </c>
      <c r="AN201" s="60" t="s">
        <v>1124</v>
      </c>
      <c r="AO201" s="60"/>
      <c r="AP201" s="35" t="s">
        <v>1857</v>
      </c>
      <c r="AQ201" s="377">
        <v>0</v>
      </c>
      <c r="AR201" s="378">
        <v>0</v>
      </c>
      <c r="AS201" s="377">
        <v>0</v>
      </c>
      <c r="AT201" s="378">
        <v>0</v>
      </c>
      <c r="AU201">
        <v>0</v>
      </c>
      <c r="AV201">
        <v>0</v>
      </c>
      <c r="AW201">
        <v>0</v>
      </c>
      <c r="AX201">
        <v>0</v>
      </c>
      <c r="AY201">
        <v>0</v>
      </c>
    </row>
    <row r="202" spans="1:51" ht="15" hidden="1" customHeight="1" x14ac:dyDescent="0.2">
      <c r="A202" s="46">
        <v>5483</v>
      </c>
      <c r="B202" s="258" t="s">
        <v>2932</v>
      </c>
      <c r="C202" t="s">
        <v>1159</v>
      </c>
      <c r="D202" t="s">
        <v>1345</v>
      </c>
      <c r="E202" t="s">
        <v>2504</v>
      </c>
      <c r="F202" s="29" t="s">
        <v>2878</v>
      </c>
      <c r="G202" s="47">
        <v>4</v>
      </c>
      <c r="H202" t="s">
        <v>2878</v>
      </c>
      <c r="I202">
        <v>0</v>
      </c>
      <c r="J202" t="s">
        <v>2933</v>
      </c>
      <c r="K202" t="s">
        <v>75</v>
      </c>
      <c r="L202" t="s">
        <v>2934</v>
      </c>
      <c r="M202">
        <v>0</v>
      </c>
      <c r="N202" s="34">
        <v>0</v>
      </c>
      <c r="O202" s="34"/>
      <c r="P202" s="34"/>
      <c r="Q202" s="34"/>
      <c r="R202" s="34"/>
      <c r="S202" s="48" t="s">
        <v>1123</v>
      </c>
      <c r="T202" s="13">
        <v>0</v>
      </c>
      <c r="U202" s="12">
        <v>0</v>
      </c>
      <c r="V202" s="12">
        <v>0</v>
      </c>
      <c r="W202" s="12">
        <v>0</v>
      </c>
      <c r="X202" s="14" t="str">
        <f t="shared" si="3"/>
        <v>С</v>
      </c>
      <c r="Y202" s="269">
        <f>Таблица1[[#This Row],[ID_intellix]]</f>
        <v>5483</v>
      </c>
      <c r="Z202" s="269" t="s">
        <v>122</v>
      </c>
      <c r="AA202" s="145">
        <f>IF(OR(Таблица1[[#This Row],[CARDIO_report]]&lt;&gt;0,Таблица1[[#This Row],[AI COMBO_report]]&lt;&gt;0,Таблица1[[#This Row],[OTC_report]]&lt;&gt;0),1,0)</f>
        <v>0</v>
      </c>
      <c r="AG202" s="60" t="s">
        <v>1124</v>
      </c>
      <c r="AH202" s="60" t="s">
        <v>1124</v>
      </c>
      <c r="AI202" s="60" t="s">
        <v>1124</v>
      </c>
      <c r="AJ202" s="60" t="s">
        <v>1124</v>
      </c>
      <c r="AK202" s="60" t="s">
        <v>1124</v>
      </c>
      <c r="AL202" s="60" t="s">
        <v>1124</v>
      </c>
      <c r="AM202" s="60" t="s">
        <v>1124</v>
      </c>
      <c r="AN202" s="60" t="s">
        <v>1124</v>
      </c>
      <c r="AO202" s="60"/>
      <c r="AP202" s="35" t="s">
        <v>1825</v>
      </c>
      <c r="AQ202" s="377">
        <v>0</v>
      </c>
      <c r="AR202" s="378">
        <v>0</v>
      </c>
      <c r="AS202" s="377">
        <v>0</v>
      </c>
      <c r="AT202" s="378">
        <v>0</v>
      </c>
      <c r="AU202">
        <v>0</v>
      </c>
      <c r="AV202">
        <v>0</v>
      </c>
      <c r="AW202">
        <v>0</v>
      </c>
      <c r="AX202">
        <v>0</v>
      </c>
      <c r="AY202">
        <v>0</v>
      </c>
    </row>
    <row r="203" spans="1:51" ht="15" hidden="1" customHeight="1" x14ac:dyDescent="0.2">
      <c r="A203" s="46">
        <v>5484</v>
      </c>
      <c r="B203" s="258" t="s">
        <v>2935</v>
      </c>
      <c r="C203" t="s">
        <v>1159</v>
      </c>
      <c r="D203" t="s">
        <v>1353</v>
      </c>
      <c r="E203" t="s">
        <v>2504</v>
      </c>
      <c r="F203" s="29" t="s">
        <v>2878</v>
      </c>
      <c r="G203" s="47">
        <v>2</v>
      </c>
      <c r="H203" t="s">
        <v>2878</v>
      </c>
      <c r="I203">
        <v>0</v>
      </c>
      <c r="J203" t="s">
        <v>2936</v>
      </c>
      <c r="K203" t="s">
        <v>75</v>
      </c>
      <c r="L203" t="s">
        <v>2937</v>
      </c>
      <c r="M203">
        <v>0</v>
      </c>
      <c r="N203" s="34">
        <v>0</v>
      </c>
      <c r="O203" s="34"/>
      <c r="P203" s="34"/>
      <c r="Q203" s="34"/>
      <c r="R203" s="34"/>
      <c r="S203" s="48" t="s">
        <v>1123</v>
      </c>
      <c r="T203" s="13" t="s">
        <v>122</v>
      </c>
      <c r="U203" s="12" t="s">
        <v>122</v>
      </c>
      <c r="V203" s="12" t="s">
        <v>122</v>
      </c>
      <c r="W203" s="12" t="s">
        <v>122</v>
      </c>
      <c r="X203" s="14" t="str">
        <f t="shared" si="3"/>
        <v>С</v>
      </c>
      <c r="Y203" s="269">
        <f>Таблица1[[#This Row],[ID_intellix]]</f>
        <v>5484</v>
      </c>
      <c r="Z203" s="269" t="s">
        <v>122</v>
      </c>
      <c r="AA203" s="145">
        <f>IF(OR(Таблица1[[#This Row],[CARDIO_report]]&lt;&gt;0,Таблица1[[#This Row],[AI COMBO_report]]&lt;&gt;0,Таблица1[[#This Row],[OTC_report]]&lt;&gt;0),1,0)</f>
        <v>0</v>
      </c>
      <c r="AG203" s="60" t="s">
        <v>1124</v>
      </c>
      <c r="AH203" s="60" t="s">
        <v>1124</v>
      </c>
      <c r="AI203" s="60" t="s">
        <v>1124</v>
      </c>
      <c r="AJ203" s="60" t="s">
        <v>1124</v>
      </c>
      <c r="AK203" s="60" t="s">
        <v>1124</v>
      </c>
      <c r="AL203" s="60" t="s">
        <v>1124</v>
      </c>
      <c r="AM203" s="60" t="s">
        <v>1124</v>
      </c>
      <c r="AN203" s="60" t="s">
        <v>1124</v>
      </c>
      <c r="AO203" s="60"/>
      <c r="AP203" s="35" t="s">
        <v>1825</v>
      </c>
      <c r="AQ203" s="377">
        <v>0</v>
      </c>
      <c r="AR203" s="378">
        <v>0</v>
      </c>
      <c r="AS203" s="377">
        <v>0</v>
      </c>
      <c r="AT203" s="378">
        <v>0</v>
      </c>
      <c r="AU203">
        <v>0</v>
      </c>
      <c r="AV203">
        <v>0</v>
      </c>
      <c r="AW203">
        <v>0</v>
      </c>
      <c r="AX203">
        <v>0</v>
      </c>
      <c r="AY203">
        <v>0</v>
      </c>
    </row>
    <row r="204" spans="1:51" ht="15" hidden="1" customHeight="1" x14ac:dyDescent="0.2">
      <c r="A204" s="46">
        <v>6209</v>
      </c>
      <c r="C204" t="s">
        <v>1159</v>
      </c>
      <c r="D204" t="s">
        <v>1353</v>
      </c>
      <c r="E204" t="s">
        <v>2504</v>
      </c>
      <c r="F204" s="29" t="s">
        <v>2644</v>
      </c>
      <c r="G204" s="47">
        <v>17</v>
      </c>
      <c r="H204" t="s">
        <v>2563</v>
      </c>
      <c r="I204">
        <v>0</v>
      </c>
      <c r="J204" t="s">
        <v>2938</v>
      </c>
      <c r="K204" t="s">
        <v>75</v>
      </c>
      <c r="L204" t="s">
        <v>2939</v>
      </c>
      <c r="M204">
        <v>0</v>
      </c>
      <c r="N204" s="34">
        <v>0</v>
      </c>
      <c r="O204" s="34"/>
      <c r="P204" s="34"/>
      <c r="Q204" s="34"/>
      <c r="R204" s="34"/>
      <c r="S204" s="48" t="s">
        <v>1123</v>
      </c>
      <c r="T204" s="13" t="s">
        <v>122</v>
      </c>
      <c r="U204" s="12" t="s">
        <v>122</v>
      </c>
      <c r="V204" s="12" t="s">
        <v>122</v>
      </c>
      <c r="W204" s="12" t="s">
        <v>122</v>
      </c>
      <c r="X204" s="14" t="str">
        <f t="shared" si="3"/>
        <v>С</v>
      </c>
      <c r="Y204" s="269">
        <f>Таблица1[[#This Row],[ID_intellix]]</f>
        <v>6209</v>
      </c>
      <c r="Z204" s="269" t="s">
        <v>122</v>
      </c>
      <c r="AA204" s="145">
        <f>IF(OR(Таблица1[[#This Row],[CARDIO_report]]&lt;&gt;0,Таблица1[[#This Row],[AI COMBO_report]]&lt;&gt;0,Таблица1[[#This Row],[OTC_report]]&lt;&gt;0),1,0)</f>
        <v>0</v>
      </c>
      <c r="AG204" s="60" t="s">
        <v>1124</v>
      </c>
      <c r="AH204" s="60" t="s">
        <v>1124</v>
      </c>
      <c r="AI204" s="60" t="s">
        <v>1124</v>
      </c>
      <c r="AJ204" s="60" t="s">
        <v>1124</v>
      </c>
      <c r="AK204" s="60" t="s">
        <v>1124</v>
      </c>
      <c r="AL204" s="60" t="s">
        <v>1124</v>
      </c>
      <c r="AM204" s="60" t="s">
        <v>1124</v>
      </c>
      <c r="AN204" s="60" t="s">
        <v>1124</v>
      </c>
      <c r="AO204" s="60"/>
      <c r="AP204" s="35" t="s">
        <v>1825</v>
      </c>
      <c r="AQ204" s="377">
        <v>0</v>
      </c>
      <c r="AR204" s="378">
        <v>0</v>
      </c>
      <c r="AS204" s="377">
        <v>0</v>
      </c>
      <c r="AT204" s="378">
        <v>0</v>
      </c>
      <c r="AU204">
        <v>0</v>
      </c>
      <c r="AV204">
        <v>0</v>
      </c>
      <c r="AW204">
        <v>0</v>
      </c>
      <c r="AX204">
        <v>0</v>
      </c>
      <c r="AY204">
        <v>0</v>
      </c>
    </row>
    <row r="205" spans="1:51" ht="15" hidden="1" customHeight="1" x14ac:dyDescent="0.2">
      <c r="A205" s="46">
        <v>6312</v>
      </c>
      <c r="B205" s="258" t="s">
        <v>2940</v>
      </c>
      <c r="C205" t="s">
        <v>1159</v>
      </c>
      <c r="D205" t="s">
        <v>1364</v>
      </c>
      <c r="E205" t="s">
        <v>2504</v>
      </c>
      <c r="F205" s="29" t="s">
        <v>2878</v>
      </c>
      <c r="G205" s="47">
        <v>10</v>
      </c>
      <c r="H205" t="s">
        <v>2878</v>
      </c>
      <c r="I205">
        <v>0</v>
      </c>
      <c r="J205" t="s">
        <v>2941</v>
      </c>
      <c r="K205" t="s">
        <v>75</v>
      </c>
      <c r="L205" t="s">
        <v>2942</v>
      </c>
      <c r="M205">
        <v>0</v>
      </c>
      <c r="N205" s="34">
        <v>0</v>
      </c>
      <c r="O205" s="34"/>
      <c r="P205" s="34"/>
      <c r="Q205" s="34"/>
      <c r="R205" s="34"/>
      <c r="S205" s="48" t="s">
        <v>1123</v>
      </c>
      <c r="T205" s="13">
        <v>0</v>
      </c>
      <c r="U205" s="12">
        <v>0</v>
      </c>
      <c r="V205" s="12">
        <v>0</v>
      </c>
      <c r="W205" s="12">
        <v>0</v>
      </c>
      <c r="X205" s="14" t="str">
        <f t="shared" si="3"/>
        <v>С</v>
      </c>
      <c r="Y205" s="269">
        <f>Таблица1[[#This Row],[ID_intellix]]</f>
        <v>6312</v>
      </c>
      <c r="Z205" s="269" t="s">
        <v>122</v>
      </c>
      <c r="AA205" s="145">
        <f>IF(OR(Таблица1[[#This Row],[CARDIO_report]]&lt;&gt;0,Таблица1[[#This Row],[AI COMBO_report]]&lt;&gt;0,Таблица1[[#This Row],[OTC_report]]&lt;&gt;0),1,0)</f>
        <v>0</v>
      </c>
      <c r="AB205" s="60" t="s">
        <v>1124</v>
      </c>
      <c r="AC205" s="60" t="s">
        <v>1124</v>
      </c>
      <c r="AD205" s="60" t="s">
        <v>1124</v>
      </c>
      <c r="AE205" s="60"/>
      <c r="AF205" s="60"/>
      <c r="AG205" s="60" t="s">
        <v>1124</v>
      </c>
      <c r="AH205" s="60" t="s">
        <v>1124</v>
      </c>
      <c r="AI205" s="60" t="s">
        <v>1124</v>
      </c>
      <c r="AJ205" s="60" t="s">
        <v>1124</v>
      </c>
      <c r="AK205" s="60" t="s">
        <v>1124</v>
      </c>
      <c r="AL205" s="60" t="s">
        <v>1124</v>
      </c>
      <c r="AM205" s="60" t="s">
        <v>1124</v>
      </c>
      <c r="AN205" s="60" t="s">
        <v>1124</v>
      </c>
      <c r="AO205" s="60"/>
      <c r="AP205" s="35" t="s">
        <v>1825</v>
      </c>
      <c r="AQ205" s="377">
        <v>0</v>
      </c>
      <c r="AR205" s="378">
        <v>0</v>
      </c>
      <c r="AS205" s="377">
        <v>0</v>
      </c>
      <c r="AT205" s="378">
        <v>0</v>
      </c>
      <c r="AU205">
        <v>0</v>
      </c>
      <c r="AV205">
        <v>0</v>
      </c>
      <c r="AW205">
        <v>0</v>
      </c>
      <c r="AX205">
        <v>0</v>
      </c>
      <c r="AY205">
        <v>0</v>
      </c>
    </row>
    <row r="206" spans="1:51" ht="15" hidden="1" customHeight="1" x14ac:dyDescent="0.2">
      <c r="A206" s="46">
        <v>6891</v>
      </c>
      <c r="B206" s="258" t="s">
        <v>2943</v>
      </c>
      <c r="C206" t="s">
        <v>1159</v>
      </c>
      <c r="D206" t="s">
        <v>1358</v>
      </c>
      <c r="E206" t="s">
        <v>2504</v>
      </c>
      <c r="F206" s="29" t="s">
        <v>2878</v>
      </c>
      <c r="G206" s="47">
        <v>11</v>
      </c>
      <c r="H206" t="s">
        <v>2878</v>
      </c>
      <c r="I206">
        <v>0</v>
      </c>
      <c r="J206" t="s">
        <v>2944</v>
      </c>
      <c r="K206" t="s">
        <v>75</v>
      </c>
      <c r="L206" t="s">
        <v>2945</v>
      </c>
      <c r="M206">
        <v>0</v>
      </c>
      <c r="N206" s="34">
        <v>0</v>
      </c>
      <c r="O206" s="34"/>
      <c r="P206" s="34"/>
      <c r="Q206" s="34"/>
      <c r="R206" s="34"/>
      <c r="S206" s="48" t="s">
        <v>1123</v>
      </c>
      <c r="T206" s="13">
        <v>0</v>
      </c>
      <c r="U206" s="12">
        <v>0</v>
      </c>
      <c r="V206" s="12">
        <v>0</v>
      </c>
      <c r="W206" s="12">
        <v>0</v>
      </c>
      <c r="X206" s="14" t="str">
        <f t="shared" si="3"/>
        <v>С</v>
      </c>
      <c r="Y206" s="269">
        <f>Таблица1[[#This Row],[ID_intellix]]</f>
        <v>6891</v>
      </c>
      <c r="Z206" s="269" t="s">
        <v>122</v>
      </c>
      <c r="AA206" s="145">
        <f>IF(OR(Таблица1[[#This Row],[CARDIO_report]]&lt;&gt;0,Таблица1[[#This Row],[AI COMBO_report]]&lt;&gt;0,Таблица1[[#This Row],[OTC_report]]&lt;&gt;0),1,0)</f>
        <v>0</v>
      </c>
      <c r="AB206" s="60" t="s">
        <v>1124</v>
      </c>
      <c r="AC206" s="60" t="s">
        <v>1124</v>
      </c>
      <c r="AD206" s="60" t="s">
        <v>1124</v>
      </c>
      <c r="AE206" s="60"/>
      <c r="AF206" s="60"/>
      <c r="AG206" s="60" t="s">
        <v>1124</v>
      </c>
      <c r="AH206" s="60" t="s">
        <v>1124</v>
      </c>
      <c r="AI206" s="60" t="s">
        <v>1124</v>
      </c>
      <c r="AJ206" s="60" t="s">
        <v>1124</v>
      </c>
      <c r="AK206" s="60" t="s">
        <v>1124</v>
      </c>
      <c r="AL206" s="60" t="s">
        <v>1124</v>
      </c>
      <c r="AM206" s="60" t="s">
        <v>1124</v>
      </c>
      <c r="AN206" s="60" t="s">
        <v>1124</v>
      </c>
      <c r="AO206" s="60"/>
      <c r="AP206" s="35" t="s">
        <v>1825</v>
      </c>
      <c r="AQ206" s="377">
        <v>0</v>
      </c>
      <c r="AR206" s="378">
        <v>0</v>
      </c>
      <c r="AS206" s="377">
        <v>0</v>
      </c>
      <c r="AT206" s="378">
        <v>0</v>
      </c>
      <c r="AU206">
        <v>0</v>
      </c>
      <c r="AV206">
        <v>0</v>
      </c>
      <c r="AW206">
        <v>0</v>
      </c>
      <c r="AX206">
        <v>0</v>
      </c>
      <c r="AY206">
        <v>0</v>
      </c>
    </row>
    <row r="207" spans="1:51" ht="15" hidden="1" customHeight="1" x14ac:dyDescent="0.2">
      <c r="A207" s="46">
        <v>7599</v>
      </c>
      <c r="B207" s="258" t="s">
        <v>2028</v>
      </c>
      <c r="C207" t="s">
        <v>1159</v>
      </c>
      <c r="D207" t="s">
        <v>1358</v>
      </c>
      <c r="E207" t="s">
        <v>1821</v>
      </c>
      <c r="F207" s="29" t="s">
        <v>1950</v>
      </c>
      <c r="G207" s="53">
        <v>267</v>
      </c>
      <c r="H207" t="s">
        <v>1950</v>
      </c>
      <c r="I207">
        <v>0</v>
      </c>
      <c r="J207" t="s">
        <v>2029</v>
      </c>
      <c r="K207" t="s">
        <v>75</v>
      </c>
      <c r="L207" t="s">
        <v>2030</v>
      </c>
      <c r="M207">
        <v>0</v>
      </c>
      <c r="N207" s="34">
        <v>0</v>
      </c>
      <c r="O207" s="34"/>
      <c r="P207" s="34"/>
      <c r="Q207" s="34"/>
      <c r="R207" s="34"/>
      <c r="S207" s="48" t="s">
        <v>1123</v>
      </c>
      <c r="T207" s="13">
        <v>0</v>
      </c>
      <c r="U207" s="12">
        <v>0</v>
      </c>
      <c r="V207" s="12">
        <v>0</v>
      </c>
      <c r="W207" s="12">
        <v>0</v>
      </c>
      <c r="X207" s="14" t="str">
        <f t="shared" si="3"/>
        <v>С</v>
      </c>
      <c r="Y207" s="269">
        <f>Таблица1[[#This Row],[ID_intellix]]</f>
        <v>7599</v>
      </c>
      <c r="Z207" s="269" t="s">
        <v>122</v>
      </c>
      <c r="AA207" s="145">
        <f>IF(OR(Таблица1[[#This Row],[CARDIO_report]]&lt;&gt;0,Таблица1[[#This Row],[AI COMBO_report]]&lt;&gt;0,Таблица1[[#This Row],[OTC_report]]&lt;&gt;0),1,0)</f>
        <v>0</v>
      </c>
      <c r="AB207" s="60" t="s">
        <v>1124</v>
      </c>
      <c r="AC207" s="60" t="s">
        <v>1124</v>
      </c>
      <c r="AD207" s="60" t="s">
        <v>1124</v>
      </c>
      <c r="AE207" s="60"/>
      <c r="AF207" s="60"/>
      <c r="AG207" s="60" t="s">
        <v>1124</v>
      </c>
      <c r="AH207" s="60" t="s">
        <v>1124</v>
      </c>
      <c r="AI207" s="60" t="s">
        <v>1124</v>
      </c>
      <c r="AJ207" s="60" t="s">
        <v>1124</v>
      </c>
      <c r="AK207" s="60" t="s">
        <v>1124</v>
      </c>
      <c r="AL207" s="60" t="s">
        <v>1124</v>
      </c>
      <c r="AM207" s="60" t="s">
        <v>1124</v>
      </c>
      <c r="AN207" s="60" t="s">
        <v>1124</v>
      </c>
      <c r="AO207" s="60"/>
      <c r="AP207" s="35" t="s">
        <v>1825</v>
      </c>
      <c r="AQ207" s="377">
        <v>0</v>
      </c>
      <c r="AR207" s="378">
        <v>0</v>
      </c>
      <c r="AS207" s="377">
        <v>0</v>
      </c>
      <c r="AT207" s="378">
        <v>0</v>
      </c>
      <c r="AU207">
        <v>0</v>
      </c>
      <c r="AV207">
        <v>0</v>
      </c>
      <c r="AW207">
        <v>0</v>
      </c>
      <c r="AX207">
        <v>0</v>
      </c>
      <c r="AY207">
        <v>0</v>
      </c>
    </row>
    <row r="208" spans="1:51" ht="15" hidden="1" customHeight="1" x14ac:dyDescent="0.2">
      <c r="A208" s="46">
        <v>7636</v>
      </c>
      <c r="B208" s="258" t="s">
        <v>2946</v>
      </c>
      <c r="C208" t="s">
        <v>1159</v>
      </c>
      <c r="D208" t="s">
        <v>1353</v>
      </c>
      <c r="E208" t="s">
        <v>2504</v>
      </c>
      <c r="F208" s="29" t="s">
        <v>2758</v>
      </c>
      <c r="G208" s="47">
        <v>7</v>
      </c>
      <c r="H208" t="s">
        <v>2563</v>
      </c>
      <c r="I208">
        <v>0</v>
      </c>
      <c r="J208" t="s">
        <v>2947</v>
      </c>
      <c r="K208" t="s">
        <v>75</v>
      </c>
      <c r="L208" t="s">
        <v>2948</v>
      </c>
      <c r="M208">
        <v>0</v>
      </c>
      <c r="N208" s="34">
        <v>0</v>
      </c>
      <c r="O208" s="34"/>
      <c r="P208" s="34"/>
      <c r="Q208" s="34"/>
      <c r="R208" s="34"/>
      <c r="S208" s="48" t="s">
        <v>1123</v>
      </c>
      <c r="T208" s="13">
        <v>0</v>
      </c>
      <c r="U208" s="12">
        <v>0</v>
      </c>
      <c r="V208" s="12">
        <v>0</v>
      </c>
      <c r="W208" s="12">
        <v>0</v>
      </c>
      <c r="X208" s="14" t="str">
        <f t="shared" si="3"/>
        <v>С</v>
      </c>
      <c r="Y208" s="269">
        <f>Таблица1[[#This Row],[ID_intellix]]</f>
        <v>7636</v>
      </c>
      <c r="Z208" s="269" t="s">
        <v>122</v>
      </c>
      <c r="AA208" s="145">
        <f>IF(OR(Таблица1[[#This Row],[CARDIO_report]]&lt;&gt;0,Таблица1[[#This Row],[AI COMBO_report]]&lt;&gt;0,Таблица1[[#This Row],[OTC_report]]&lt;&gt;0),1,0)</f>
        <v>0</v>
      </c>
      <c r="AB208" s="60" t="s">
        <v>1124</v>
      </c>
      <c r="AC208" s="60" t="s">
        <v>1124</v>
      </c>
      <c r="AD208" s="60" t="s">
        <v>1124</v>
      </c>
      <c r="AE208" s="60"/>
      <c r="AF208" s="60"/>
      <c r="AG208" t="s">
        <v>1437</v>
      </c>
      <c r="AH208">
        <v>39</v>
      </c>
      <c r="AI208" t="s">
        <v>1145</v>
      </c>
      <c r="AJ208">
        <v>74</v>
      </c>
      <c r="AK208" t="s">
        <v>1145</v>
      </c>
      <c r="AL208">
        <v>54</v>
      </c>
      <c r="AM208" t="s">
        <v>1145</v>
      </c>
      <c r="AN208">
        <v>70</v>
      </c>
      <c r="AO208"/>
      <c r="AP208" s="35" t="s">
        <v>1825</v>
      </c>
      <c r="AQ208" s="377">
        <v>0</v>
      </c>
      <c r="AR208" s="378">
        <v>0</v>
      </c>
      <c r="AS208" s="377">
        <v>0</v>
      </c>
      <c r="AT208" s="378">
        <v>0</v>
      </c>
      <c r="AU208">
        <v>0</v>
      </c>
      <c r="AV208">
        <v>0</v>
      </c>
      <c r="AW208">
        <v>0</v>
      </c>
      <c r="AX208">
        <v>0</v>
      </c>
      <c r="AY208">
        <v>0</v>
      </c>
    </row>
    <row r="209" spans="1:54" ht="15" hidden="1" customHeight="1" x14ac:dyDescent="0.2">
      <c r="A209" s="46">
        <v>7757</v>
      </c>
      <c r="B209" s="258" t="s">
        <v>2949</v>
      </c>
      <c r="C209" t="s">
        <v>1159</v>
      </c>
      <c r="D209" t="s">
        <v>1361</v>
      </c>
      <c r="E209" t="s">
        <v>2504</v>
      </c>
      <c r="F209" s="29" t="s">
        <v>2758</v>
      </c>
      <c r="G209" s="47">
        <v>14</v>
      </c>
      <c r="H209" t="s">
        <v>2563</v>
      </c>
      <c r="I209">
        <v>0</v>
      </c>
      <c r="J209" t="s">
        <v>2950</v>
      </c>
      <c r="K209" t="s">
        <v>75</v>
      </c>
      <c r="L209" t="s">
        <v>1363</v>
      </c>
      <c r="M209">
        <v>0</v>
      </c>
      <c r="N209" s="34">
        <v>0</v>
      </c>
      <c r="O209" s="34"/>
      <c r="P209" s="34"/>
      <c r="Q209" s="34"/>
      <c r="R209" s="34"/>
      <c r="S209" s="48" t="s">
        <v>1123</v>
      </c>
      <c r="T209" s="13" t="s">
        <v>122</v>
      </c>
      <c r="U209" s="12" t="s">
        <v>122</v>
      </c>
      <c r="V209" s="12" t="s">
        <v>1863</v>
      </c>
      <c r="W209" s="12" t="s">
        <v>122</v>
      </c>
      <c r="X209" s="14" t="str">
        <f t="shared" si="3"/>
        <v>В</v>
      </c>
      <c r="Y209" s="269">
        <f>Таблица1[[#This Row],[ID_intellix]]</f>
        <v>7757</v>
      </c>
      <c r="Z209" s="269" t="s">
        <v>122</v>
      </c>
      <c r="AA209" s="145">
        <f>IF(OR(Таблица1[[#This Row],[CARDIO_report]]&lt;&gt;0,Таблица1[[#This Row],[AI COMBO_report]]&lt;&gt;0,Таблица1[[#This Row],[OTC_report]]&lt;&gt;0),1,0)</f>
        <v>0</v>
      </c>
      <c r="AB209" s="171" t="s">
        <v>1124</v>
      </c>
      <c r="AC209" s="171" t="s">
        <v>1124</v>
      </c>
      <c r="AD209" s="60" t="s">
        <v>1124</v>
      </c>
      <c r="AE209" s="60"/>
      <c r="AF209" s="60"/>
      <c r="AG209" t="s">
        <v>1437</v>
      </c>
      <c r="AH209">
        <v>34</v>
      </c>
      <c r="AI209" t="s">
        <v>1145</v>
      </c>
      <c r="AJ209">
        <v>69</v>
      </c>
      <c r="AK209" t="s">
        <v>1145</v>
      </c>
      <c r="AL209">
        <v>81</v>
      </c>
      <c r="AM209" t="s">
        <v>1145</v>
      </c>
      <c r="AN209">
        <v>94</v>
      </c>
      <c r="AO209"/>
      <c r="AP209" s="35" t="s">
        <v>1857</v>
      </c>
      <c r="AQ209" s="377">
        <v>0</v>
      </c>
      <c r="AR209" s="378">
        <v>0</v>
      </c>
      <c r="AS209" s="377">
        <v>0</v>
      </c>
      <c r="AT209" s="378">
        <v>0</v>
      </c>
      <c r="AU209">
        <v>0</v>
      </c>
      <c r="AV209">
        <v>0</v>
      </c>
      <c r="AW209">
        <v>0</v>
      </c>
      <c r="AX209">
        <v>0</v>
      </c>
      <c r="AY209">
        <v>0</v>
      </c>
    </row>
    <row r="210" spans="1:54" ht="15" hidden="1" customHeight="1" x14ac:dyDescent="0.2">
      <c r="A210" s="46">
        <v>25200</v>
      </c>
      <c r="B210" s="258" t="s">
        <v>2951</v>
      </c>
      <c r="C210" t="s">
        <v>1159</v>
      </c>
      <c r="D210" t="s">
        <v>1348</v>
      </c>
      <c r="E210" t="s">
        <v>2504</v>
      </c>
      <c r="F210" s="29" t="s">
        <v>2952</v>
      </c>
      <c r="G210" s="47">
        <v>5</v>
      </c>
      <c r="H210" t="s">
        <v>2952</v>
      </c>
      <c r="I210">
        <v>0</v>
      </c>
      <c r="J210" t="s">
        <v>2953</v>
      </c>
      <c r="K210" t="s">
        <v>75</v>
      </c>
      <c r="L210" t="s">
        <v>2954</v>
      </c>
      <c r="M210" t="s">
        <v>2007</v>
      </c>
      <c r="N210" s="34">
        <v>0</v>
      </c>
      <c r="O210" s="34" t="s">
        <v>2008</v>
      </c>
      <c r="P210" s="34">
        <v>0</v>
      </c>
      <c r="Q210" s="34" t="s">
        <v>2009</v>
      </c>
      <c r="R210" s="34">
        <v>0</v>
      </c>
      <c r="S210" s="48" t="s">
        <v>1123</v>
      </c>
      <c r="T210" s="13" t="s">
        <v>122</v>
      </c>
      <c r="U210" s="12" t="s">
        <v>122</v>
      </c>
      <c r="V210" s="12" t="s">
        <v>1863</v>
      </c>
      <c r="W210" s="12" t="s">
        <v>122</v>
      </c>
      <c r="X210" s="14" t="str">
        <f t="shared" si="3"/>
        <v>В</v>
      </c>
      <c r="Y210" s="269">
        <f>Таблица1[[#This Row],[ID_intellix]]</f>
        <v>25200</v>
      </c>
      <c r="Z210" s="269" t="s">
        <v>122</v>
      </c>
      <c r="AA210" s="145">
        <f>IF(OR(Таблица1[[#This Row],[CARDIO_report]]&lt;&gt;0,Таблица1[[#This Row],[AI COMBO_report]]&lt;&gt;0,Таблица1[[#This Row],[OTC_report]]&lt;&gt;0),1,0)</f>
        <v>0</v>
      </c>
      <c r="AB210" s="171" t="s">
        <v>1124</v>
      </c>
      <c r="AC210" s="171" t="s">
        <v>1124</v>
      </c>
      <c r="AD210" s="60" t="s">
        <v>1124</v>
      </c>
      <c r="AE210" s="60" t="s">
        <v>1124</v>
      </c>
      <c r="AF210" s="60"/>
      <c r="AG210" s="89" t="s">
        <v>1437</v>
      </c>
      <c r="AH210" s="89">
        <v>1</v>
      </c>
      <c r="AI210" s="89" t="s">
        <v>1437</v>
      </c>
      <c r="AJ210" s="89">
        <v>16</v>
      </c>
      <c r="AK210" s="89" t="s">
        <v>1437</v>
      </c>
      <c r="AL210" s="89">
        <v>40</v>
      </c>
      <c r="AM210" s="89" t="s">
        <v>1437</v>
      </c>
      <c r="AN210" s="89">
        <v>39</v>
      </c>
      <c r="AP210" s="35" t="s">
        <v>1857</v>
      </c>
      <c r="AQ210" s="377">
        <v>0</v>
      </c>
      <c r="AR210" s="378">
        <v>0</v>
      </c>
      <c r="AS210" s="377">
        <v>0</v>
      </c>
      <c r="AT210" s="378">
        <v>0</v>
      </c>
      <c r="AU210" s="377">
        <v>0</v>
      </c>
      <c r="AV210" s="377">
        <v>0</v>
      </c>
      <c r="AW210" s="377">
        <v>0</v>
      </c>
      <c r="AX210">
        <v>0</v>
      </c>
      <c r="AY210">
        <v>0</v>
      </c>
    </row>
    <row r="211" spans="1:54" ht="15" hidden="1" customHeight="1" x14ac:dyDescent="0.2">
      <c r="A211" s="46">
        <v>1498</v>
      </c>
      <c r="B211" s="258" t="s">
        <v>2031</v>
      </c>
      <c r="C211" t="s">
        <v>1128</v>
      </c>
      <c r="D211" t="s">
        <v>2032</v>
      </c>
      <c r="E211" t="s">
        <v>1821</v>
      </c>
      <c r="F211" s="29" t="s">
        <v>1844</v>
      </c>
      <c r="G211" s="47">
        <v>226</v>
      </c>
      <c r="H211" t="s">
        <v>1844</v>
      </c>
      <c r="I211">
        <v>0</v>
      </c>
      <c r="J211" t="s">
        <v>2033</v>
      </c>
      <c r="K211" t="s">
        <v>2032</v>
      </c>
      <c r="L211" t="s">
        <v>2034</v>
      </c>
      <c r="M211">
        <v>0</v>
      </c>
      <c r="N211" s="34">
        <v>0</v>
      </c>
      <c r="O211" s="34"/>
      <c r="P211" s="34"/>
      <c r="Q211" s="34"/>
      <c r="R211" s="34"/>
      <c r="S211" s="48" t="s">
        <v>1123</v>
      </c>
      <c r="T211" s="13">
        <v>0</v>
      </c>
      <c r="U211" s="12">
        <v>0</v>
      </c>
      <c r="V211" s="12">
        <v>0</v>
      </c>
      <c r="W211" s="12">
        <v>0</v>
      </c>
      <c r="X211" s="14" t="str">
        <f t="shared" si="3"/>
        <v>С</v>
      </c>
      <c r="Y211" s="269">
        <f>Таблица1[[#This Row],[ID_intellix]]</f>
        <v>1498</v>
      </c>
      <c r="Z211" s="269" t="s">
        <v>122</v>
      </c>
      <c r="AA211" s="145">
        <f>IF(OR(Таблица1[[#This Row],[CARDIO_report]]&lt;&gt;0,Таблица1[[#This Row],[AI COMBO_report]]&lt;&gt;0,Таблица1[[#This Row],[OTC_report]]&lt;&gt;0),1,0)</f>
        <v>0</v>
      </c>
      <c r="AG211" s="60" t="s">
        <v>1124</v>
      </c>
      <c r="AH211" s="60" t="s">
        <v>1124</v>
      </c>
      <c r="AI211" s="60" t="s">
        <v>1124</v>
      </c>
      <c r="AJ211" s="60" t="s">
        <v>1124</v>
      </c>
      <c r="AK211" s="60" t="s">
        <v>1124</v>
      </c>
      <c r="AL211" s="60" t="s">
        <v>1124</v>
      </c>
      <c r="AM211" s="60" t="s">
        <v>1124</v>
      </c>
      <c r="AN211" s="60" t="s">
        <v>1124</v>
      </c>
      <c r="AO211" s="60"/>
      <c r="AP211" s="35" t="s">
        <v>1917</v>
      </c>
      <c r="AQ211" s="377">
        <v>0</v>
      </c>
      <c r="AR211" s="378">
        <v>0</v>
      </c>
      <c r="AS211" s="377">
        <v>0</v>
      </c>
      <c r="AT211" s="378">
        <v>0</v>
      </c>
      <c r="AU211">
        <v>0</v>
      </c>
      <c r="AV211">
        <v>0</v>
      </c>
      <c r="AW211">
        <v>0</v>
      </c>
      <c r="AX211">
        <v>0</v>
      </c>
      <c r="AY211">
        <v>0</v>
      </c>
    </row>
    <row r="212" spans="1:54" ht="15" hidden="1" customHeight="1" x14ac:dyDescent="0.2">
      <c r="A212" s="46">
        <v>2563</v>
      </c>
      <c r="B212" s="258" t="s">
        <v>2035</v>
      </c>
      <c r="C212" t="s">
        <v>1128</v>
      </c>
      <c r="D212" t="s">
        <v>2032</v>
      </c>
      <c r="E212" t="s">
        <v>1821</v>
      </c>
      <c r="F212" s="29" t="s">
        <v>1844</v>
      </c>
      <c r="G212" s="47">
        <v>211</v>
      </c>
      <c r="H212" t="s">
        <v>1844</v>
      </c>
      <c r="I212">
        <v>0</v>
      </c>
      <c r="J212" t="s">
        <v>2036</v>
      </c>
      <c r="K212" t="s">
        <v>2032</v>
      </c>
      <c r="L212" t="s">
        <v>2037</v>
      </c>
      <c r="M212">
        <v>0</v>
      </c>
      <c r="N212" s="34">
        <v>0</v>
      </c>
      <c r="O212" s="34"/>
      <c r="P212" s="34"/>
      <c r="Q212" s="34"/>
      <c r="R212" s="34"/>
      <c r="S212" s="48" t="s">
        <v>1123</v>
      </c>
      <c r="T212" s="13">
        <v>0</v>
      </c>
      <c r="U212" s="12">
        <v>0</v>
      </c>
      <c r="V212" s="12">
        <v>0</v>
      </c>
      <c r="W212" s="12">
        <v>0</v>
      </c>
      <c r="X212" s="14" t="str">
        <f t="shared" si="3"/>
        <v>С</v>
      </c>
      <c r="Y212" s="269">
        <f>Таблица1[[#This Row],[ID_intellix]]</f>
        <v>2563</v>
      </c>
      <c r="Z212" s="269" t="s">
        <v>122</v>
      </c>
      <c r="AA212" s="145">
        <f>IF(OR(Таблица1[[#This Row],[CARDIO_report]]&lt;&gt;0,Таблица1[[#This Row],[AI COMBO_report]]&lt;&gt;0,Таблица1[[#This Row],[OTC_report]]&lt;&gt;0),1,0)</f>
        <v>0</v>
      </c>
      <c r="AG212" s="60" t="s">
        <v>1124</v>
      </c>
      <c r="AH212" s="60" t="s">
        <v>1124</v>
      </c>
      <c r="AI212" s="60" t="s">
        <v>1124</v>
      </c>
      <c r="AJ212" s="60" t="s">
        <v>1124</v>
      </c>
      <c r="AK212" s="60" t="s">
        <v>1124</v>
      </c>
      <c r="AL212" s="60" t="s">
        <v>1124</v>
      </c>
      <c r="AM212" s="60" t="s">
        <v>1124</v>
      </c>
      <c r="AN212" s="60" t="s">
        <v>1124</v>
      </c>
      <c r="AO212" s="60"/>
      <c r="AP212" s="35" t="s">
        <v>1825</v>
      </c>
      <c r="AQ212" s="377">
        <v>0</v>
      </c>
      <c r="AR212" s="378">
        <v>0</v>
      </c>
      <c r="AS212" s="377">
        <v>0</v>
      </c>
      <c r="AT212" s="378">
        <v>0</v>
      </c>
      <c r="AU212">
        <v>0</v>
      </c>
      <c r="AV212">
        <v>0</v>
      </c>
      <c r="AW212">
        <v>0</v>
      </c>
      <c r="AX212">
        <v>0</v>
      </c>
      <c r="AY212">
        <v>0</v>
      </c>
    </row>
    <row r="213" spans="1:54" ht="15" hidden="1" customHeight="1" x14ac:dyDescent="0.2">
      <c r="A213" s="46">
        <v>7613</v>
      </c>
      <c r="B213" s="258" t="s">
        <v>2959</v>
      </c>
      <c r="C213" t="s">
        <v>1128</v>
      </c>
      <c r="D213" t="s">
        <v>2032</v>
      </c>
      <c r="E213" t="s">
        <v>2504</v>
      </c>
      <c r="F213" s="29" t="s">
        <v>1844</v>
      </c>
      <c r="G213" s="53">
        <v>244</v>
      </c>
      <c r="H213" t="s">
        <v>1844</v>
      </c>
      <c r="I213">
        <v>0</v>
      </c>
      <c r="J213" t="s">
        <v>2960</v>
      </c>
      <c r="K213" t="s">
        <v>2032</v>
      </c>
      <c r="L213" t="s">
        <v>2961</v>
      </c>
      <c r="M213" t="s">
        <v>2219</v>
      </c>
      <c r="N213" s="34">
        <v>0</v>
      </c>
      <c r="O213" s="34" t="s">
        <v>180</v>
      </c>
      <c r="P213" s="34">
        <v>0</v>
      </c>
      <c r="Q213" s="34" t="s">
        <v>866</v>
      </c>
      <c r="R213" s="34">
        <v>0</v>
      </c>
      <c r="S213" s="48" t="s">
        <v>1123</v>
      </c>
      <c r="T213" s="13">
        <v>0</v>
      </c>
      <c r="U213" s="12">
        <v>0</v>
      </c>
      <c r="V213" s="12">
        <v>0</v>
      </c>
      <c r="W213" s="12">
        <v>0</v>
      </c>
      <c r="X213" s="14" t="str">
        <f t="shared" si="3"/>
        <v>С</v>
      </c>
      <c r="Y213" s="269">
        <f>Таблица1[[#This Row],[ID_intellix]]</f>
        <v>7613</v>
      </c>
      <c r="Z213" s="269" t="s">
        <v>122</v>
      </c>
      <c r="AA213" s="145">
        <f>IF(OR(Таблица1[[#This Row],[CARDIO_report]]&lt;&gt;0,Таблица1[[#This Row],[AI COMBO_report]]&lt;&gt;0,Таблица1[[#This Row],[OTC_report]]&lt;&gt;0),1,0)</f>
        <v>0</v>
      </c>
      <c r="AB213" s="60" t="s">
        <v>1124</v>
      </c>
      <c r="AC213" s="60" t="s">
        <v>1124</v>
      </c>
      <c r="AD213" s="60" t="s">
        <v>1124</v>
      </c>
      <c r="AE213" s="60" t="s">
        <v>1124</v>
      </c>
      <c r="AF213" s="60"/>
      <c r="AG213" s="60" t="s">
        <v>1124</v>
      </c>
      <c r="AH213" s="60" t="s">
        <v>1124</v>
      </c>
      <c r="AI213" s="60" t="s">
        <v>1124</v>
      </c>
      <c r="AJ213" s="60" t="s">
        <v>1124</v>
      </c>
      <c r="AK213" s="60" t="s">
        <v>1124</v>
      </c>
      <c r="AL213" s="60" t="s">
        <v>1124</v>
      </c>
      <c r="AM213" s="60" t="s">
        <v>1124</v>
      </c>
      <c r="AN213" s="60" t="s">
        <v>1124</v>
      </c>
      <c r="AO213" s="60"/>
      <c r="AP213" s="35" t="s">
        <v>1825</v>
      </c>
      <c r="AQ213" s="377">
        <v>0</v>
      </c>
      <c r="AR213" s="378">
        <v>0</v>
      </c>
      <c r="AS213" s="377">
        <v>0</v>
      </c>
      <c r="AT213" s="378">
        <v>0</v>
      </c>
      <c r="AU213" s="377">
        <v>0</v>
      </c>
      <c r="AV213" s="377">
        <v>0</v>
      </c>
      <c r="AW213" s="377">
        <v>0</v>
      </c>
      <c r="AX213">
        <v>0</v>
      </c>
      <c r="AY213">
        <v>0</v>
      </c>
    </row>
    <row r="214" spans="1:54" ht="15" hidden="1" customHeight="1" x14ac:dyDescent="0.2">
      <c r="A214" s="46">
        <v>674</v>
      </c>
      <c r="B214" s="258" t="s">
        <v>2962</v>
      </c>
      <c r="C214" t="s">
        <v>1146</v>
      </c>
      <c r="D214" t="s">
        <v>1371</v>
      </c>
      <c r="E214" t="s">
        <v>2504</v>
      </c>
      <c r="F214" s="29" t="s">
        <v>2557</v>
      </c>
      <c r="G214" s="47">
        <v>5</v>
      </c>
      <c r="H214" t="s">
        <v>2558</v>
      </c>
      <c r="I214">
        <v>0</v>
      </c>
      <c r="J214" t="s">
        <v>2963</v>
      </c>
      <c r="K214" t="s">
        <v>1371</v>
      </c>
      <c r="L214" t="s">
        <v>2306</v>
      </c>
      <c r="M214">
        <v>0</v>
      </c>
      <c r="N214" s="34">
        <v>0</v>
      </c>
      <c r="O214" s="34" t="s">
        <v>136</v>
      </c>
      <c r="P214" s="34">
        <v>0</v>
      </c>
      <c r="Q214" s="34" t="s">
        <v>969</v>
      </c>
      <c r="R214" s="34">
        <v>0</v>
      </c>
      <c r="S214" s="48" t="s">
        <v>1123</v>
      </c>
      <c r="T214" s="13" t="s">
        <v>1863</v>
      </c>
      <c r="U214" s="12" t="s">
        <v>122</v>
      </c>
      <c r="V214" s="12" t="s">
        <v>122</v>
      </c>
      <c r="W214" s="12" t="s">
        <v>122</v>
      </c>
      <c r="X214" s="14" t="str">
        <f t="shared" si="3"/>
        <v>В</v>
      </c>
      <c r="Y214" s="269">
        <f>Таблица1[[#This Row],[ID_intellix]]</f>
        <v>674</v>
      </c>
      <c r="Z214" s="269" t="s">
        <v>122</v>
      </c>
      <c r="AA214" s="145">
        <f>IF(OR(Таблица1[[#This Row],[CARDIO_report]]&lt;&gt;0,Таблица1[[#This Row],[AI COMBO_report]]&lt;&gt;0,Таблица1[[#This Row],[OTC_report]]&lt;&gt;0),1,0)</f>
        <v>0</v>
      </c>
      <c r="AB214" s="60" t="s">
        <v>1124</v>
      </c>
      <c r="AC214" s="60" t="s">
        <v>1124</v>
      </c>
      <c r="AD214" s="60" t="s">
        <v>1124</v>
      </c>
      <c r="AE214" s="60" t="s">
        <v>1124</v>
      </c>
      <c r="AF214" s="60"/>
      <c r="AG214" s="89" t="s">
        <v>1145</v>
      </c>
      <c r="AH214" s="89">
        <v>85</v>
      </c>
      <c r="AI214" s="89" t="s">
        <v>1145</v>
      </c>
      <c r="AJ214" s="89">
        <v>106</v>
      </c>
      <c r="AK214" s="89" t="s">
        <v>1145</v>
      </c>
      <c r="AL214" s="89">
        <v>103</v>
      </c>
      <c r="AM214" s="89" t="s">
        <v>1145</v>
      </c>
      <c r="AN214" s="89">
        <v>103</v>
      </c>
      <c r="AP214" s="35" t="s">
        <v>1825</v>
      </c>
      <c r="AQ214" s="377">
        <v>0</v>
      </c>
      <c r="AR214" s="378">
        <v>0</v>
      </c>
      <c r="AS214" s="377">
        <v>0</v>
      </c>
      <c r="AT214" s="378">
        <v>0</v>
      </c>
      <c r="AU214" s="377">
        <v>0</v>
      </c>
      <c r="AV214" s="377">
        <v>0</v>
      </c>
      <c r="AW214" s="377">
        <v>0</v>
      </c>
      <c r="AX214">
        <v>0</v>
      </c>
      <c r="AY214">
        <v>0</v>
      </c>
    </row>
    <row r="215" spans="1:54" ht="15" hidden="1" customHeight="1" x14ac:dyDescent="0.2">
      <c r="A215" s="46">
        <v>7033</v>
      </c>
      <c r="C215" t="s">
        <v>1136</v>
      </c>
      <c r="D215" t="s">
        <v>2038</v>
      </c>
      <c r="E215" t="s">
        <v>1821</v>
      </c>
      <c r="F215" s="29" t="s">
        <v>1850</v>
      </c>
      <c r="G215" s="47">
        <v>240</v>
      </c>
      <c r="H215" t="s">
        <v>1850</v>
      </c>
      <c r="I215">
        <v>0</v>
      </c>
      <c r="J215" t="s">
        <v>2039</v>
      </c>
      <c r="K215" t="s">
        <v>2040</v>
      </c>
      <c r="L215" t="s">
        <v>2041</v>
      </c>
      <c r="M215">
        <v>0</v>
      </c>
      <c r="N215" s="34">
        <v>0</v>
      </c>
      <c r="O215" s="34"/>
      <c r="P215" s="34"/>
      <c r="Q215" s="34"/>
      <c r="R215" s="34"/>
      <c r="S215" s="48" t="s">
        <v>1123</v>
      </c>
      <c r="T215" s="13">
        <v>0</v>
      </c>
      <c r="U215" s="12">
        <v>0</v>
      </c>
      <c r="V215" s="12">
        <v>0</v>
      </c>
      <c r="W215" s="12">
        <v>0</v>
      </c>
      <c r="X215" s="14" t="str">
        <f t="shared" si="3"/>
        <v>С</v>
      </c>
      <c r="Y215" s="269">
        <f>Таблица1[[#This Row],[ID_intellix]]</f>
        <v>7033</v>
      </c>
      <c r="Z215" s="269" t="s">
        <v>122</v>
      </c>
      <c r="AA215" s="145">
        <f>IF(OR(Таблица1[[#This Row],[CARDIO_report]]&lt;&gt;0,Таблица1[[#This Row],[AI COMBO_report]]&lt;&gt;0,Таблица1[[#This Row],[OTC_report]]&lt;&gt;0),1,0)</f>
        <v>0</v>
      </c>
      <c r="AG215" s="60" t="s">
        <v>1124</v>
      </c>
      <c r="AH215" s="60" t="s">
        <v>1124</v>
      </c>
      <c r="AI215" s="60" t="s">
        <v>1124</v>
      </c>
      <c r="AJ215" s="60" t="s">
        <v>1124</v>
      </c>
      <c r="AK215" s="60" t="s">
        <v>1124</v>
      </c>
      <c r="AL215" s="60" t="s">
        <v>1124</v>
      </c>
      <c r="AM215" s="60" t="s">
        <v>1124</v>
      </c>
      <c r="AN215" s="60" t="s">
        <v>1124</v>
      </c>
      <c r="AO215" s="60"/>
      <c r="AP215" s="35" t="s">
        <v>1825</v>
      </c>
      <c r="AQ215" s="377">
        <v>0</v>
      </c>
      <c r="AR215" s="378">
        <v>0</v>
      </c>
      <c r="AS215" s="377">
        <v>0</v>
      </c>
      <c r="AT215" s="378">
        <v>0</v>
      </c>
      <c r="AU215">
        <v>0</v>
      </c>
      <c r="AV215">
        <v>0</v>
      </c>
      <c r="AW215">
        <v>0</v>
      </c>
      <c r="AX215">
        <v>0</v>
      </c>
      <c r="AY215">
        <v>0</v>
      </c>
    </row>
    <row r="216" spans="1:54" ht="15" hidden="1" customHeight="1" x14ac:dyDescent="0.2">
      <c r="A216" s="46">
        <v>7035</v>
      </c>
      <c r="C216" t="s">
        <v>1136</v>
      </c>
      <c r="D216" t="s">
        <v>2038</v>
      </c>
      <c r="E216" t="s">
        <v>1821</v>
      </c>
      <c r="F216" s="29" t="s">
        <v>1850</v>
      </c>
      <c r="G216" s="47">
        <v>96</v>
      </c>
      <c r="H216" t="s">
        <v>1850</v>
      </c>
      <c r="I216">
        <v>0</v>
      </c>
      <c r="J216" t="s">
        <v>2042</v>
      </c>
      <c r="K216" t="s">
        <v>2040</v>
      </c>
      <c r="L216" t="s">
        <v>2043</v>
      </c>
      <c r="M216">
        <v>0</v>
      </c>
      <c r="N216" s="34">
        <v>0</v>
      </c>
      <c r="O216" s="34"/>
      <c r="P216" s="34"/>
      <c r="Q216" s="34"/>
      <c r="R216" s="34"/>
      <c r="S216" s="48" t="s">
        <v>1123</v>
      </c>
      <c r="T216" s="13">
        <v>0</v>
      </c>
      <c r="U216" s="12">
        <v>0</v>
      </c>
      <c r="V216" s="12">
        <v>0</v>
      </c>
      <c r="W216" s="12">
        <v>0</v>
      </c>
      <c r="X216" s="14" t="str">
        <f t="shared" si="3"/>
        <v>С</v>
      </c>
      <c r="Y216" s="269">
        <f>Таблица1[[#This Row],[ID_intellix]]</f>
        <v>7035</v>
      </c>
      <c r="Z216" s="269" t="s">
        <v>122</v>
      </c>
      <c r="AA216" s="145">
        <f>IF(OR(Таблица1[[#This Row],[CARDIO_report]]&lt;&gt;0,Таблица1[[#This Row],[AI COMBO_report]]&lt;&gt;0,Таблица1[[#This Row],[OTC_report]]&lt;&gt;0),1,0)</f>
        <v>0</v>
      </c>
      <c r="AG216" s="60" t="s">
        <v>1124</v>
      </c>
      <c r="AH216" s="60" t="s">
        <v>1124</v>
      </c>
      <c r="AI216" s="60" t="s">
        <v>1124</v>
      </c>
      <c r="AJ216" s="60" t="s">
        <v>1124</v>
      </c>
      <c r="AK216" s="60" t="s">
        <v>1124</v>
      </c>
      <c r="AL216" s="60" t="s">
        <v>1124</v>
      </c>
      <c r="AM216" s="60" t="s">
        <v>1124</v>
      </c>
      <c r="AN216" s="60" t="s">
        <v>1124</v>
      </c>
      <c r="AO216" s="60"/>
      <c r="AP216" s="35" t="s">
        <v>1825</v>
      </c>
      <c r="AQ216" s="377">
        <v>0</v>
      </c>
      <c r="AR216" s="378">
        <v>0</v>
      </c>
      <c r="AS216" s="377">
        <v>0</v>
      </c>
      <c r="AT216" s="378">
        <v>0</v>
      </c>
      <c r="AU216">
        <v>0</v>
      </c>
      <c r="AV216">
        <v>0</v>
      </c>
      <c r="AW216">
        <v>0</v>
      </c>
      <c r="AX216">
        <v>0</v>
      </c>
      <c r="AY216">
        <v>0</v>
      </c>
    </row>
    <row r="217" spans="1:54" s="21" customFormat="1" ht="15" hidden="1" customHeight="1" x14ac:dyDescent="0.2">
      <c r="A217" s="46">
        <v>1923</v>
      </c>
      <c r="B217" s="258" t="s">
        <v>2044</v>
      </c>
      <c r="C217" t="s">
        <v>1204</v>
      </c>
      <c r="D217" t="s">
        <v>2045</v>
      </c>
      <c r="E217" t="s">
        <v>1821</v>
      </c>
      <c r="F217" s="29" t="s">
        <v>1822</v>
      </c>
      <c r="G217" s="47">
        <v>246</v>
      </c>
      <c r="H217" t="s">
        <v>1822</v>
      </c>
      <c r="I217">
        <v>0</v>
      </c>
      <c r="J217" t="s">
        <v>2046</v>
      </c>
      <c r="K217" t="s">
        <v>2045</v>
      </c>
      <c r="L217" t="s">
        <v>2047</v>
      </c>
      <c r="M217">
        <v>0</v>
      </c>
      <c r="N217" s="34">
        <v>0</v>
      </c>
      <c r="O217" s="34"/>
      <c r="P217" s="34"/>
      <c r="Q217" s="34"/>
      <c r="R217" s="34"/>
      <c r="S217" s="48" t="s">
        <v>1123</v>
      </c>
      <c r="T217" s="13">
        <v>0</v>
      </c>
      <c r="U217" s="12">
        <v>0</v>
      </c>
      <c r="V217" s="12">
        <v>0</v>
      </c>
      <c r="W217" s="12">
        <v>0</v>
      </c>
      <c r="X217" s="14" t="str">
        <f t="shared" si="3"/>
        <v>С</v>
      </c>
      <c r="Y217" s="269">
        <f>Таблица1[[#This Row],[ID_intellix]]</f>
        <v>1923</v>
      </c>
      <c r="Z217" s="269" t="s">
        <v>122</v>
      </c>
      <c r="AA217" s="145">
        <f>IF(OR(Таблица1[[#This Row],[CARDIO_report]]&lt;&gt;0,Таблица1[[#This Row],[AI COMBO_report]]&lt;&gt;0,Таблица1[[#This Row],[OTC_report]]&lt;&gt;0),1,0)</f>
        <v>0</v>
      </c>
      <c r="AB217" s="60"/>
      <c r="AC217" s="60"/>
      <c r="AD217" s="35"/>
      <c r="AE217" s="35"/>
      <c r="AF217" s="35"/>
      <c r="AG217" s="60" t="s">
        <v>1124</v>
      </c>
      <c r="AH217" s="60" t="s">
        <v>1124</v>
      </c>
      <c r="AI217" s="60" t="s">
        <v>1124</v>
      </c>
      <c r="AJ217" s="60" t="s">
        <v>1124</v>
      </c>
      <c r="AK217" s="60" t="s">
        <v>1124</v>
      </c>
      <c r="AL217" s="60" t="s">
        <v>1124</v>
      </c>
      <c r="AM217" s="60" t="s">
        <v>1124</v>
      </c>
      <c r="AN217" s="60" t="s">
        <v>1124</v>
      </c>
      <c r="AO217" s="60"/>
      <c r="AP217" s="35" t="s">
        <v>1825</v>
      </c>
      <c r="AQ217" s="377">
        <v>0</v>
      </c>
      <c r="AR217" s="378">
        <v>0</v>
      </c>
      <c r="AS217" s="377">
        <v>0</v>
      </c>
      <c r="AT217" s="378">
        <v>0</v>
      </c>
      <c r="AU217">
        <v>0</v>
      </c>
      <c r="AV217">
        <v>0</v>
      </c>
      <c r="AW217">
        <v>0</v>
      </c>
      <c r="AX217">
        <v>0</v>
      </c>
      <c r="AY217">
        <v>0</v>
      </c>
      <c r="AZ217"/>
      <c r="BA217" s="2"/>
      <c r="BB217"/>
    </row>
    <row r="218" spans="1:54" ht="15" hidden="1" customHeight="1" x14ac:dyDescent="0.2">
      <c r="A218" s="46">
        <v>2309</v>
      </c>
      <c r="B218" s="258" t="s">
        <v>2048</v>
      </c>
      <c r="C218" t="s">
        <v>1204</v>
      </c>
      <c r="D218" t="s">
        <v>2045</v>
      </c>
      <c r="E218" t="s">
        <v>1821</v>
      </c>
      <c r="F218" s="29" t="s">
        <v>1822</v>
      </c>
      <c r="G218" s="47">
        <v>117</v>
      </c>
      <c r="H218" t="s">
        <v>1822</v>
      </c>
      <c r="I218">
        <v>0</v>
      </c>
      <c r="J218" t="s">
        <v>2049</v>
      </c>
      <c r="K218" t="s">
        <v>2045</v>
      </c>
      <c r="L218" t="s">
        <v>2050</v>
      </c>
      <c r="M218" t="s">
        <v>355</v>
      </c>
      <c r="N218" s="34">
        <v>0</v>
      </c>
      <c r="O218" s="34" t="s">
        <v>706</v>
      </c>
      <c r="P218" s="34">
        <v>0</v>
      </c>
      <c r="Q218" s="34">
        <v>0</v>
      </c>
      <c r="R218" s="34">
        <v>0</v>
      </c>
      <c r="S218" s="48" t="s">
        <v>1123</v>
      </c>
      <c r="T218" s="13">
        <v>0</v>
      </c>
      <c r="U218" s="12">
        <v>0</v>
      </c>
      <c r="V218" s="12">
        <v>0</v>
      </c>
      <c r="W218" s="12">
        <v>0</v>
      </c>
      <c r="X218" s="14" t="str">
        <f t="shared" si="3"/>
        <v>С</v>
      </c>
      <c r="Y218" s="269">
        <f>Таблица1[[#This Row],[ID_intellix]]</f>
        <v>2309</v>
      </c>
      <c r="Z218" s="269" t="s">
        <v>122</v>
      </c>
      <c r="AA218" s="145">
        <f>IF(OR(Таблица1[[#This Row],[CARDIO_report]]&lt;&gt;0,Таблица1[[#This Row],[AI COMBO_report]]&lt;&gt;0,Таблица1[[#This Row],[OTC_report]]&lt;&gt;0),1,0)</f>
        <v>0</v>
      </c>
      <c r="AB218" s="60" t="s">
        <v>1124</v>
      </c>
      <c r="AC218" s="60" t="s">
        <v>1124</v>
      </c>
      <c r="AD218" s="60" t="s">
        <v>1124</v>
      </c>
      <c r="AE218" s="60" t="s">
        <v>1124</v>
      </c>
      <c r="AF218" s="60"/>
      <c r="AG218" s="60" t="s">
        <v>1124</v>
      </c>
      <c r="AH218" s="60" t="s">
        <v>1124</v>
      </c>
      <c r="AI218" s="60" t="s">
        <v>1124</v>
      </c>
      <c r="AJ218" s="60" t="s">
        <v>1124</v>
      </c>
      <c r="AK218" s="60" t="s">
        <v>1124</v>
      </c>
      <c r="AL218" s="60" t="s">
        <v>1124</v>
      </c>
      <c r="AM218" s="60" t="s">
        <v>1124</v>
      </c>
      <c r="AN218" s="60" t="s">
        <v>1124</v>
      </c>
      <c r="AO218" s="60"/>
      <c r="AP218" s="35" t="s">
        <v>1825</v>
      </c>
      <c r="AQ218" s="377">
        <v>0</v>
      </c>
      <c r="AR218" s="378">
        <v>0</v>
      </c>
      <c r="AS218" s="377">
        <v>0</v>
      </c>
      <c r="AT218" s="378">
        <v>0</v>
      </c>
      <c r="AU218" s="377">
        <v>0</v>
      </c>
      <c r="AV218" s="377">
        <v>0</v>
      </c>
      <c r="AW218" s="377">
        <v>0</v>
      </c>
      <c r="AX218">
        <v>0</v>
      </c>
      <c r="AY218">
        <v>0</v>
      </c>
    </row>
    <row r="219" spans="1:54" ht="15" hidden="1" customHeight="1" x14ac:dyDescent="0.2">
      <c r="A219" s="46">
        <v>6329</v>
      </c>
      <c r="B219" s="258" t="s">
        <v>2964</v>
      </c>
      <c r="C219" t="s">
        <v>1204</v>
      </c>
      <c r="D219" t="s">
        <v>2045</v>
      </c>
      <c r="E219" t="s">
        <v>2504</v>
      </c>
      <c r="F219" s="29" t="s">
        <v>2543</v>
      </c>
      <c r="G219" s="47">
        <v>1</v>
      </c>
      <c r="H219" t="s">
        <v>2543</v>
      </c>
      <c r="I219">
        <v>0</v>
      </c>
      <c r="J219" t="s">
        <v>2965</v>
      </c>
      <c r="K219" t="s">
        <v>2045</v>
      </c>
      <c r="L219" t="s">
        <v>2966</v>
      </c>
      <c r="M219">
        <v>0</v>
      </c>
      <c r="N219" s="34">
        <v>0</v>
      </c>
      <c r="O219" s="34"/>
      <c r="P219" s="34"/>
      <c r="Q219" s="34"/>
      <c r="R219" s="34"/>
      <c r="S219" s="48" t="s">
        <v>1123</v>
      </c>
      <c r="T219" s="13">
        <v>0</v>
      </c>
      <c r="U219" s="12">
        <v>0</v>
      </c>
      <c r="V219" s="12">
        <v>0</v>
      </c>
      <c r="W219" s="12">
        <v>0</v>
      </c>
      <c r="X219" s="14" t="str">
        <f t="shared" si="3"/>
        <v>С</v>
      </c>
      <c r="Y219" s="269">
        <f>Таблица1[[#This Row],[ID_intellix]]</f>
        <v>6329</v>
      </c>
      <c r="Z219" s="269" t="s">
        <v>122</v>
      </c>
      <c r="AA219" s="145">
        <f>IF(OR(Таблица1[[#This Row],[CARDIO_report]]&lt;&gt;0,Таблица1[[#This Row],[AI COMBO_report]]&lt;&gt;0,Таблица1[[#This Row],[OTC_report]]&lt;&gt;0),1,0)</f>
        <v>0</v>
      </c>
      <c r="AG219" s="60" t="s">
        <v>1124</v>
      </c>
      <c r="AH219" s="60" t="s">
        <v>1124</v>
      </c>
      <c r="AI219" s="60" t="s">
        <v>1124</v>
      </c>
      <c r="AJ219" s="60" t="s">
        <v>1124</v>
      </c>
      <c r="AK219" s="60" t="s">
        <v>1124</v>
      </c>
      <c r="AL219" s="60" t="s">
        <v>1124</v>
      </c>
      <c r="AM219" s="60" t="s">
        <v>1124</v>
      </c>
      <c r="AN219" s="60" t="s">
        <v>1124</v>
      </c>
      <c r="AO219" s="60"/>
      <c r="AP219" s="35" t="s">
        <v>1825</v>
      </c>
      <c r="AQ219" s="377">
        <v>0</v>
      </c>
      <c r="AR219" s="378">
        <v>0</v>
      </c>
      <c r="AS219" s="377">
        <v>0</v>
      </c>
      <c r="AT219" s="378">
        <v>0</v>
      </c>
      <c r="AU219">
        <v>0</v>
      </c>
      <c r="AV219">
        <v>0</v>
      </c>
      <c r="AW219">
        <v>0</v>
      </c>
      <c r="AX219" s="27">
        <v>0</v>
      </c>
      <c r="AY219" s="27">
        <v>0</v>
      </c>
    </row>
    <row r="220" spans="1:54" ht="15" hidden="1" customHeight="1" x14ac:dyDescent="0.2">
      <c r="A220" s="46">
        <v>6331</v>
      </c>
      <c r="B220" s="258" t="s">
        <v>2967</v>
      </c>
      <c r="C220" t="s">
        <v>1204</v>
      </c>
      <c r="D220" t="s">
        <v>2045</v>
      </c>
      <c r="E220" t="s">
        <v>2504</v>
      </c>
      <c r="F220" s="29" t="s">
        <v>2543</v>
      </c>
      <c r="G220" s="47">
        <v>2</v>
      </c>
      <c r="H220" t="s">
        <v>2543</v>
      </c>
      <c r="I220">
        <v>0</v>
      </c>
      <c r="J220" t="s">
        <v>2968</v>
      </c>
      <c r="K220" t="s">
        <v>2045</v>
      </c>
      <c r="L220" t="s">
        <v>2969</v>
      </c>
      <c r="M220">
        <v>0</v>
      </c>
      <c r="N220" s="34">
        <v>0</v>
      </c>
      <c r="O220" s="34"/>
      <c r="P220" s="34"/>
      <c r="Q220" s="34"/>
      <c r="R220" s="34"/>
      <c r="S220" s="48" t="s">
        <v>1123</v>
      </c>
      <c r="T220" s="13">
        <v>0</v>
      </c>
      <c r="U220" s="12">
        <v>0</v>
      </c>
      <c r="V220" s="12">
        <v>0</v>
      </c>
      <c r="W220" s="12">
        <v>0</v>
      </c>
      <c r="X220" s="14" t="str">
        <f t="shared" si="3"/>
        <v>С</v>
      </c>
      <c r="Y220" s="269">
        <f>Таблица1[[#This Row],[ID_intellix]]</f>
        <v>6331</v>
      </c>
      <c r="Z220" s="269" t="s">
        <v>122</v>
      </c>
      <c r="AA220" s="145">
        <f>IF(OR(Таблица1[[#This Row],[CARDIO_report]]&lt;&gt;0,Таблица1[[#This Row],[AI COMBO_report]]&lt;&gt;0,Таблица1[[#This Row],[OTC_report]]&lt;&gt;0),1,0)</f>
        <v>0</v>
      </c>
      <c r="AG220" s="60" t="s">
        <v>1124</v>
      </c>
      <c r="AH220" s="60" t="s">
        <v>1124</v>
      </c>
      <c r="AI220" s="60" t="s">
        <v>1124</v>
      </c>
      <c r="AJ220" s="60" t="s">
        <v>1124</v>
      </c>
      <c r="AK220" s="60" t="s">
        <v>1124</v>
      </c>
      <c r="AL220" s="60" t="s">
        <v>1124</v>
      </c>
      <c r="AM220" s="60" t="s">
        <v>1124</v>
      </c>
      <c r="AN220" s="60" t="s">
        <v>1124</v>
      </c>
      <c r="AO220" s="60"/>
      <c r="AP220" s="35" t="s">
        <v>1825</v>
      </c>
      <c r="AQ220" s="377">
        <v>0</v>
      </c>
      <c r="AR220" s="378">
        <v>0</v>
      </c>
      <c r="AS220" s="377">
        <v>0</v>
      </c>
      <c r="AT220" s="378">
        <v>0</v>
      </c>
      <c r="AU220">
        <v>0</v>
      </c>
      <c r="AV220">
        <v>0</v>
      </c>
      <c r="AW220">
        <v>0</v>
      </c>
      <c r="AX220">
        <v>0</v>
      </c>
      <c r="AY220">
        <v>0</v>
      </c>
    </row>
    <row r="221" spans="1:54" ht="15" hidden="1" customHeight="1" x14ac:dyDescent="0.2">
      <c r="A221" s="46">
        <v>7642</v>
      </c>
      <c r="C221" t="s">
        <v>1204</v>
      </c>
      <c r="D221" t="s">
        <v>2045</v>
      </c>
      <c r="E221" t="s">
        <v>2504</v>
      </c>
      <c r="F221" s="29" t="s">
        <v>2970</v>
      </c>
      <c r="G221" s="53" t="s">
        <v>2971</v>
      </c>
      <c r="H221" t="s">
        <v>2970</v>
      </c>
      <c r="I221">
        <v>0</v>
      </c>
      <c r="J221" t="s">
        <v>2972</v>
      </c>
      <c r="K221" t="s">
        <v>2045</v>
      </c>
      <c r="L221" t="s">
        <v>2973</v>
      </c>
      <c r="M221">
        <v>0</v>
      </c>
      <c r="N221" s="34">
        <v>0</v>
      </c>
      <c r="O221" s="34"/>
      <c r="P221" s="34"/>
      <c r="Q221" s="34"/>
      <c r="R221" s="34"/>
      <c r="S221" s="48" t="s">
        <v>1123</v>
      </c>
      <c r="T221" s="13">
        <v>0</v>
      </c>
      <c r="U221" s="12">
        <v>0</v>
      </c>
      <c r="V221" s="12">
        <v>0</v>
      </c>
      <c r="W221" s="12">
        <v>0</v>
      </c>
      <c r="X221" s="14" t="str">
        <f t="shared" si="3"/>
        <v>С</v>
      </c>
      <c r="Y221" s="269">
        <f>Таблица1[[#This Row],[ID_intellix]]</f>
        <v>7642</v>
      </c>
      <c r="Z221" s="269" t="s">
        <v>122</v>
      </c>
      <c r="AA221" s="145">
        <f>IF(OR(Таблица1[[#This Row],[CARDIO_report]]&lt;&gt;0,Таблица1[[#This Row],[AI COMBO_report]]&lt;&gt;0,Таблица1[[#This Row],[OTC_report]]&lt;&gt;0),1,0)</f>
        <v>0</v>
      </c>
      <c r="AB221" s="60" t="s">
        <v>1124</v>
      </c>
      <c r="AC221" s="60" t="s">
        <v>1124</v>
      </c>
      <c r="AD221" s="60" t="s">
        <v>1124</v>
      </c>
      <c r="AE221" s="60"/>
      <c r="AF221" s="60"/>
      <c r="AG221" s="60" t="s">
        <v>1124</v>
      </c>
      <c r="AH221" s="60" t="s">
        <v>1124</v>
      </c>
      <c r="AI221" s="60" t="s">
        <v>1124</v>
      </c>
      <c r="AJ221" s="60" t="s">
        <v>1124</v>
      </c>
      <c r="AK221" s="60" t="s">
        <v>1124</v>
      </c>
      <c r="AL221" s="60" t="s">
        <v>1124</v>
      </c>
      <c r="AM221" s="60" t="s">
        <v>1124</v>
      </c>
      <c r="AN221" s="60" t="s">
        <v>1124</v>
      </c>
      <c r="AO221" s="60"/>
      <c r="AP221" s="35" t="s">
        <v>1825</v>
      </c>
      <c r="AQ221" s="377">
        <v>0</v>
      </c>
      <c r="AR221" s="378">
        <v>0</v>
      </c>
      <c r="AS221" s="377">
        <v>0</v>
      </c>
      <c r="AT221" s="378">
        <v>0</v>
      </c>
      <c r="AU221">
        <v>0</v>
      </c>
      <c r="AV221">
        <v>0</v>
      </c>
      <c r="AW221">
        <v>0</v>
      </c>
      <c r="AX221">
        <v>0</v>
      </c>
      <c r="AY221">
        <v>0</v>
      </c>
    </row>
    <row r="222" spans="1:54" ht="15" hidden="1" customHeight="1" x14ac:dyDescent="0.2">
      <c r="A222" s="46">
        <v>7448</v>
      </c>
      <c r="B222" s="258" t="s">
        <v>2974</v>
      </c>
      <c r="C222" t="s">
        <v>1128</v>
      </c>
      <c r="D222" t="s">
        <v>2184</v>
      </c>
      <c r="E222" t="s">
        <v>2504</v>
      </c>
      <c r="F222" s="29" t="s">
        <v>2975</v>
      </c>
      <c r="G222" s="47">
        <v>4</v>
      </c>
      <c r="H222" t="s">
        <v>2975</v>
      </c>
      <c r="I222">
        <v>0</v>
      </c>
      <c r="J222" t="s">
        <v>2976</v>
      </c>
      <c r="K222" t="s">
        <v>2977</v>
      </c>
      <c r="L222" t="s">
        <v>2978</v>
      </c>
      <c r="M222">
        <v>0</v>
      </c>
      <c r="N222" s="34">
        <v>0</v>
      </c>
      <c r="O222" s="34"/>
      <c r="P222" s="34"/>
      <c r="Q222" s="34"/>
      <c r="R222" s="34" t="s">
        <v>892</v>
      </c>
      <c r="S222" s="48" t="s">
        <v>1123</v>
      </c>
      <c r="T222" s="13">
        <v>0</v>
      </c>
      <c r="U222" s="12">
        <v>0</v>
      </c>
      <c r="V222" s="12">
        <v>0</v>
      </c>
      <c r="W222" s="12">
        <v>0</v>
      </c>
      <c r="X222" s="14" t="str">
        <f t="shared" si="3"/>
        <v>С</v>
      </c>
      <c r="Y222" s="269">
        <f>Таблица1[[#This Row],[ID_intellix]]</f>
        <v>7448</v>
      </c>
      <c r="Z222" s="269" t="s">
        <v>122</v>
      </c>
      <c r="AA222" s="145">
        <f>IF(OR(Таблица1[[#This Row],[CARDIO_report]]&lt;&gt;0,Таблица1[[#This Row],[AI COMBO_report]]&lt;&gt;0,Таблица1[[#This Row],[OTC_report]]&lt;&gt;0),1,0)</f>
        <v>1</v>
      </c>
      <c r="AG222" s="60" t="s">
        <v>1124</v>
      </c>
      <c r="AH222" s="60" t="s">
        <v>1124</v>
      </c>
      <c r="AI222" s="60" t="s">
        <v>1124</v>
      </c>
      <c r="AJ222" s="60" t="s">
        <v>1124</v>
      </c>
      <c r="AK222" s="60" t="s">
        <v>1124</v>
      </c>
      <c r="AL222" s="60" t="s">
        <v>1124</v>
      </c>
      <c r="AM222" s="60" t="s">
        <v>1124</v>
      </c>
      <c r="AN222" s="60" t="s">
        <v>1124</v>
      </c>
      <c r="AO222" s="60"/>
      <c r="AP222" s="35" t="s">
        <v>1825</v>
      </c>
      <c r="AQ222" s="377">
        <v>0</v>
      </c>
      <c r="AR222" s="378">
        <v>0</v>
      </c>
      <c r="AS222" s="377">
        <v>0</v>
      </c>
      <c r="AT222" s="378">
        <v>0</v>
      </c>
      <c r="AU222">
        <v>0</v>
      </c>
      <c r="AV222">
        <v>0</v>
      </c>
      <c r="AW222">
        <v>0</v>
      </c>
      <c r="AX222">
        <v>0</v>
      </c>
      <c r="AY222">
        <v>0</v>
      </c>
    </row>
    <row r="223" spans="1:54" ht="15" hidden="1" customHeight="1" x14ac:dyDescent="0.2">
      <c r="A223" s="46">
        <v>5200</v>
      </c>
      <c r="C223" t="s">
        <v>1136</v>
      </c>
      <c r="D223" t="s">
        <v>1928</v>
      </c>
      <c r="E223" t="s">
        <v>1821</v>
      </c>
      <c r="F223" s="29" t="s">
        <v>1850</v>
      </c>
      <c r="G223" s="47">
        <v>11</v>
      </c>
      <c r="H223" t="s">
        <v>1850</v>
      </c>
      <c r="I223">
        <v>0</v>
      </c>
      <c r="J223" t="s">
        <v>2051</v>
      </c>
      <c r="K223" t="s">
        <v>2052</v>
      </c>
      <c r="L223" t="s">
        <v>2053</v>
      </c>
      <c r="M223">
        <v>0</v>
      </c>
      <c r="N223" s="34">
        <v>0</v>
      </c>
      <c r="O223" s="34"/>
      <c r="P223" s="34"/>
      <c r="Q223" s="34"/>
      <c r="R223" s="34"/>
      <c r="S223" s="48" t="s">
        <v>1123</v>
      </c>
      <c r="T223" s="13">
        <v>0</v>
      </c>
      <c r="U223" s="12">
        <v>0</v>
      </c>
      <c r="V223" s="12">
        <v>0</v>
      </c>
      <c r="W223" s="12">
        <v>0</v>
      </c>
      <c r="X223" s="14" t="str">
        <f t="shared" si="3"/>
        <v>С</v>
      </c>
      <c r="Y223" s="269">
        <f>Таблица1[[#This Row],[ID_intellix]]</f>
        <v>5200</v>
      </c>
      <c r="Z223" s="269" t="s">
        <v>122</v>
      </c>
      <c r="AA223" s="145">
        <f>IF(OR(Таблица1[[#This Row],[CARDIO_report]]&lt;&gt;0,Таблица1[[#This Row],[AI COMBO_report]]&lt;&gt;0,Таблица1[[#This Row],[OTC_report]]&lt;&gt;0),1,0)</f>
        <v>0</v>
      </c>
      <c r="AG223" s="60" t="s">
        <v>1124</v>
      </c>
      <c r="AH223" s="60" t="s">
        <v>1124</v>
      </c>
      <c r="AI223" s="60" t="s">
        <v>1124</v>
      </c>
      <c r="AJ223" s="60" t="s">
        <v>1124</v>
      </c>
      <c r="AK223" s="60" t="s">
        <v>1124</v>
      </c>
      <c r="AL223" s="60" t="s">
        <v>1124</v>
      </c>
      <c r="AM223" s="60" t="s">
        <v>1124</v>
      </c>
      <c r="AN223" s="60" t="s">
        <v>1124</v>
      </c>
      <c r="AO223" s="60"/>
      <c r="AP223" s="35" t="s">
        <v>1825</v>
      </c>
      <c r="AQ223" s="377">
        <v>0</v>
      </c>
      <c r="AR223" s="378">
        <v>0</v>
      </c>
      <c r="AS223" s="377">
        <v>0</v>
      </c>
      <c r="AT223" s="378">
        <v>0</v>
      </c>
      <c r="AU223">
        <v>0</v>
      </c>
      <c r="AV223">
        <v>0</v>
      </c>
      <c r="AW223">
        <v>0</v>
      </c>
      <c r="AX223">
        <v>0</v>
      </c>
      <c r="AY223">
        <v>0</v>
      </c>
    </row>
    <row r="224" spans="1:54" ht="15" hidden="1" customHeight="1" x14ac:dyDescent="0.2">
      <c r="A224" s="46">
        <v>7109</v>
      </c>
      <c r="C224" t="s">
        <v>1136</v>
      </c>
      <c r="D224" t="s">
        <v>1928</v>
      </c>
      <c r="E224" t="s">
        <v>1821</v>
      </c>
      <c r="F224" s="29" t="s">
        <v>1850</v>
      </c>
      <c r="G224" s="47">
        <v>109</v>
      </c>
      <c r="H224" t="s">
        <v>1850</v>
      </c>
      <c r="I224">
        <v>0</v>
      </c>
      <c r="J224" t="s">
        <v>2054</v>
      </c>
      <c r="K224" t="s">
        <v>2052</v>
      </c>
      <c r="L224" t="s">
        <v>2055</v>
      </c>
      <c r="M224">
        <v>0</v>
      </c>
      <c r="N224" s="34">
        <v>0</v>
      </c>
      <c r="O224" s="34"/>
      <c r="P224" s="34"/>
      <c r="Q224" s="34"/>
      <c r="R224" s="34"/>
      <c r="S224" s="48" t="s">
        <v>1123</v>
      </c>
      <c r="T224" s="13">
        <v>0</v>
      </c>
      <c r="U224" s="12">
        <v>0</v>
      </c>
      <c r="V224" s="12">
        <v>0</v>
      </c>
      <c r="W224" s="12">
        <v>0</v>
      </c>
      <c r="X224" s="14" t="str">
        <f t="shared" si="3"/>
        <v>С</v>
      </c>
      <c r="Y224" s="269">
        <f>Таблица1[[#This Row],[ID_intellix]]</f>
        <v>7109</v>
      </c>
      <c r="Z224" s="269" t="s">
        <v>122</v>
      </c>
      <c r="AA224" s="145">
        <f>IF(OR(Таблица1[[#This Row],[CARDIO_report]]&lt;&gt;0,Таблица1[[#This Row],[AI COMBO_report]]&lt;&gt;0,Таблица1[[#This Row],[OTC_report]]&lt;&gt;0),1,0)</f>
        <v>0</v>
      </c>
      <c r="AG224" s="60" t="s">
        <v>1124</v>
      </c>
      <c r="AH224" s="60" t="s">
        <v>1124</v>
      </c>
      <c r="AI224" s="60" t="s">
        <v>1124</v>
      </c>
      <c r="AJ224" s="60" t="s">
        <v>1124</v>
      </c>
      <c r="AK224" s="60" t="s">
        <v>1124</v>
      </c>
      <c r="AL224" s="60" t="s">
        <v>1124</v>
      </c>
      <c r="AM224" s="60" t="s">
        <v>1124</v>
      </c>
      <c r="AN224" s="60" t="s">
        <v>1124</v>
      </c>
      <c r="AO224" s="60"/>
      <c r="AP224" s="35" t="s">
        <v>1825</v>
      </c>
      <c r="AQ224" s="377">
        <v>0</v>
      </c>
      <c r="AR224" s="378">
        <v>0</v>
      </c>
      <c r="AS224" s="377">
        <v>0</v>
      </c>
      <c r="AT224" s="378">
        <v>0</v>
      </c>
      <c r="AU224">
        <v>0</v>
      </c>
      <c r="AV224">
        <v>0</v>
      </c>
      <c r="AW224">
        <v>0</v>
      </c>
      <c r="AX224">
        <v>0</v>
      </c>
      <c r="AY224">
        <v>0</v>
      </c>
    </row>
    <row r="225" spans="1:54" ht="15" hidden="1" customHeight="1" x14ac:dyDescent="0.2">
      <c r="A225" s="46">
        <v>6207</v>
      </c>
      <c r="B225" s="258" t="s">
        <v>2979</v>
      </c>
      <c r="C225" t="s">
        <v>1159</v>
      </c>
      <c r="D225" t="s">
        <v>2056</v>
      </c>
      <c r="E225" t="s">
        <v>2504</v>
      </c>
      <c r="F225" s="29" t="s">
        <v>2980</v>
      </c>
      <c r="G225" s="47">
        <v>4</v>
      </c>
      <c r="H225" t="s">
        <v>2981</v>
      </c>
      <c r="I225">
        <v>0</v>
      </c>
      <c r="J225" t="s">
        <v>2982</v>
      </c>
      <c r="K225" t="s">
        <v>2056</v>
      </c>
      <c r="L225" t="s">
        <v>2983</v>
      </c>
      <c r="M225">
        <v>0</v>
      </c>
      <c r="N225" s="34">
        <v>0</v>
      </c>
      <c r="O225" s="34"/>
      <c r="P225" s="34"/>
      <c r="Q225" s="34"/>
      <c r="R225" s="34"/>
      <c r="S225" s="48" t="s">
        <v>1123</v>
      </c>
      <c r="T225" s="13">
        <v>0</v>
      </c>
      <c r="U225" s="12">
        <v>0</v>
      </c>
      <c r="V225" s="12">
        <v>0</v>
      </c>
      <c r="W225" s="12">
        <v>0</v>
      </c>
      <c r="X225" s="14" t="str">
        <f t="shared" si="3"/>
        <v>С</v>
      </c>
      <c r="Y225" s="269">
        <f>Таблица1[[#This Row],[ID_intellix]]</f>
        <v>6207</v>
      </c>
      <c r="Z225" s="269" t="s">
        <v>122</v>
      </c>
      <c r="AA225" s="145">
        <f>IF(OR(Таблица1[[#This Row],[CARDIO_report]]&lt;&gt;0,Таблица1[[#This Row],[AI COMBO_report]]&lt;&gt;0,Таблица1[[#This Row],[OTC_report]]&lt;&gt;0),1,0)</f>
        <v>0</v>
      </c>
      <c r="AB225" s="60" t="s">
        <v>1124</v>
      </c>
      <c r="AC225" s="60" t="s">
        <v>1124</v>
      </c>
      <c r="AD225" s="60" t="s">
        <v>1124</v>
      </c>
      <c r="AE225" s="60"/>
      <c r="AF225" s="60"/>
      <c r="AG225" s="60" t="s">
        <v>1124</v>
      </c>
      <c r="AH225" s="60" t="s">
        <v>1124</v>
      </c>
      <c r="AI225" s="60" t="s">
        <v>1124</v>
      </c>
      <c r="AJ225" s="60" t="s">
        <v>1124</v>
      </c>
      <c r="AK225" s="60" t="s">
        <v>1124</v>
      </c>
      <c r="AL225" s="60" t="s">
        <v>1124</v>
      </c>
      <c r="AM225" s="60" t="s">
        <v>1124</v>
      </c>
      <c r="AN225" s="60" t="s">
        <v>1124</v>
      </c>
      <c r="AO225" s="60"/>
      <c r="AP225" s="35" t="s">
        <v>1825</v>
      </c>
      <c r="AQ225" s="377">
        <v>0</v>
      </c>
      <c r="AR225" s="378">
        <v>0</v>
      </c>
      <c r="AS225" s="377">
        <v>0</v>
      </c>
      <c r="AT225" s="378">
        <v>0</v>
      </c>
      <c r="AU225">
        <v>0</v>
      </c>
      <c r="AV225">
        <v>0</v>
      </c>
      <c r="AW225">
        <v>0</v>
      </c>
      <c r="AX225">
        <v>0</v>
      </c>
      <c r="AY225">
        <v>0</v>
      </c>
    </row>
    <row r="226" spans="1:54" ht="15" hidden="1" customHeight="1" x14ac:dyDescent="0.2">
      <c r="A226" s="46">
        <v>7240</v>
      </c>
      <c r="C226" t="s">
        <v>1159</v>
      </c>
      <c r="D226" t="s">
        <v>2056</v>
      </c>
      <c r="E226" t="s">
        <v>1821</v>
      </c>
      <c r="F226" s="29" t="s">
        <v>1950</v>
      </c>
      <c r="G226" s="47">
        <v>80</v>
      </c>
      <c r="H226" t="s">
        <v>1950</v>
      </c>
      <c r="I226">
        <v>0</v>
      </c>
      <c r="J226" t="s">
        <v>2057</v>
      </c>
      <c r="K226" t="s">
        <v>2056</v>
      </c>
      <c r="L226" t="s">
        <v>2058</v>
      </c>
      <c r="M226">
        <v>0</v>
      </c>
      <c r="N226" s="34">
        <v>0</v>
      </c>
      <c r="O226" s="34"/>
      <c r="P226" s="34"/>
      <c r="Q226" s="34"/>
      <c r="R226" s="34"/>
      <c r="S226" s="48" t="s">
        <v>1123</v>
      </c>
      <c r="T226" s="13">
        <v>0</v>
      </c>
      <c r="U226" s="12">
        <v>0</v>
      </c>
      <c r="V226" s="12">
        <v>0</v>
      </c>
      <c r="W226" s="12">
        <v>0</v>
      </c>
      <c r="X226" s="14" t="str">
        <f t="shared" si="3"/>
        <v>С</v>
      </c>
      <c r="Y226" s="269">
        <f>Таблица1[[#This Row],[ID_intellix]]</f>
        <v>7240</v>
      </c>
      <c r="Z226" s="269" t="s">
        <v>122</v>
      </c>
      <c r="AA226" s="145">
        <f>IF(OR(Таблица1[[#This Row],[CARDIO_report]]&lt;&gt;0,Таблица1[[#This Row],[AI COMBO_report]]&lt;&gt;0,Таблица1[[#This Row],[OTC_report]]&lt;&gt;0),1,0)</f>
        <v>0</v>
      </c>
      <c r="AB226" s="60" t="s">
        <v>1124</v>
      </c>
      <c r="AC226" s="60" t="s">
        <v>1124</v>
      </c>
      <c r="AD226" s="60" t="s">
        <v>1124</v>
      </c>
      <c r="AE226" s="60"/>
      <c r="AF226" s="60"/>
      <c r="AG226" s="60" t="s">
        <v>1124</v>
      </c>
      <c r="AH226" s="60" t="s">
        <v>1124</v>
      </c>
      <c r="AI226" s="60" t="s">
        <v>1124</v>
      </c>
      <c r="AJ226" s="60" t="s">
        <v>1124</v>
      </c>
      <c r="AK226" s="60" t="s">
        <v>1124</v>
      </c>
      <c r="AL226" s="60" t="s">
        <v>1124</v>
      </c>
      <c r="AM226" s="60" t="s">
        <v>1124</v>
      </c>
      <c r="AN226" s="60" t="s">
        <v>1124</v>
      </c>
      <c r="AO226" s="60"/>
      <c r="AP226" s="35" t="s">
        <v>1825</v>
      </c>
      <c r="AQ226" s="377">
        <v>0</v>
      </c>
      <c r="AR226" s="378">
        <v>0</v>
      </c>
      <c r="AS226" s="377">
        <v>0</v>
      </c>
      <c r="AT226" s="378">
        <v>0</v>
      </c>
      <c r="AU226">
        <v>0</v>
      </c>
      <c r="AV226">
        <v>0</v>
      </c>
      <c r="AW226">
        <v>0</v>
      </c>
      <c r="AX226">
        <v>0</v>
      </c>
      <c r="AY226">
        <v>0</v>
      </c>
    </row>
    <row r="227" spans="1:54" ht="15" hidden="1" customHeight="1" x14ac:dyDescent="0.2">
      <c r="A227" s="46">
        <v>6959</v>
      </c>
      <c r="B227" s="258" t="s">
        <v>2059</v>
      </c>
      <c r="C227" t="s">
        <v>1204</v>
      </c>
      <c r="D227" t="s">
        <v>1909</v>
      </c>
      <c r="E227" t="s">
        <v>1821</v>
      </c>
      <c r="F227" s="29" t="s">
        <v>1822</v>
      </c>
      <c r="G227" s="47">
        <v>138</v>
      </c>
      <c r="H227" t="s">
        <v>1822</v>
      </c>
      <c r="I227">
        <v>0</v>
      </c>
      <c r="J227" t="s">
        <v>2060</v>
      </c>
      <c r="K227" t="s">
        <v>2061</v>
      </c>
      <c r="L227" t="s">
        <v>2062</v>
      </c>
      <c r="M227">
        <v>0</v>
      </c>
      <c r="N227" s="34">
        <v>0</v>
      </c>
      <c r="O227" s="34"/>
      <c r="P227" s="34"/>
      <c r="Q227" s="34"/>
      <c r="R227" s="34"/>
      <c r="S227" s="48" t="s">
        <v>1123</v>
      </c>
      <c r="T227" s="13">
        <v>0</v>
      </c>
      <c r="U227" s="12">
        <v>0</v>
      </c>
      <c r="V227" s="12">
        <v>0</v>
      </c>
      <c r="W227" s="12">
        <v>0</v>
      </c>
      <c r="X227" s="14" t="str">
        <f t="shared" si="3"/>
        <v>С</v>
      </c>
      <c r="Y227" s="269">
        <f>Таблица1[[#This Row],[ID_intellix]]</f>
        <v>6959</v>
      </c>
      <c r="Z227" s="269" t="s">
        <v>122</v>
      </c>
      <c r="AA227" s="145">
        <f>IF(OR(Таблица1[[#This Row],[CARDIO_report]]&lt;&gt;0,Таблица1[[#This Row],[AI COMBO_report]]&lt;&gt;0,Таблица1[[#This Row],[OTC_report]]&lt;&gt;0),1,0)</f>
        <v>0</v>
      </c>
      <c r="AG227" s="60" t="s">
        <v>1124</v>
      </c>
      <c r="AH227" s="60" t="s">
        <v>1124</v>
      </c>
      <c r="AI227" s="60" t="s">
        <v>1124</v>
      </c>
      <c r="AJ227" s="60" t="s">
        <v>1124</v>
      </c>
      <c r="AK227" s="60" t="s">
        <v>1124</v>
      </c>
      <c r="AL227" s="60" t="s">
        <v>1124</v>
      </c>
      <c r="AM227" s="60" t="s">
        <v>1124</v>
      </c>
      <c r="AN227" s="60" t="s">
        <v>1124</v>
      </c>
      <c r="AO227" s="60"/>
      <c r="AP227" s="35" t="s">
        <v>1825</v>
      </c>
      <c r="AQ227" s="377">
        <v>0</v>
      </c>
      <c r="AR227" s="378">
        <v>0</v>
      </c>
      <c r="AS227" s="377">
        <v>0</v>
      </c>
      <c r="AT227" s="378">
        <v>0</v>
      </c>
      <c r="AU227">
        <v>0</v>
      </c>
      <c r="AV227">
        <v>0</v>
      </c>
      <c r="AW227">
        <v>0</v>
      </c>
      <c r="AX227">
        <v>0</v>
      </c>
      <c r="AY227">
        <v>0</v>
      </c>
    </row>
    <row r="228" spans="1:54" s="33" customFormat="1" ht="15" hidden="1" customHeight="1" x14ac:dyDescent="0.2">
      <c r="A228" s="46">
        <v>2465</v>
      </c>
      <c r="B228" s="258" t="s">
        <v>2984</v>
      </c>
      <c r="C228" t="s">
        <v>1146</v>
      </c>
      <c r="D228" t="s">
        <v>1374</v>
      </c>
      <c r="E228" t="s">
        <v>2504</v>
      </c>
      <c r="F228" s="29" t="s">
        <v>2985</v>
      </c>
      <c r="G228" s="47">
        <v>2</v>
      </c>
      <c r="H228" t="s">
        <v>2558</v>
      </c>
      <c r="I228">
        <v>0</v>
      </c>
      <c r="J228" t="s">
        <v>2986</v>
      </c>
      <c r="K228" t="s">
        <v>2987</v>
      </c>
      <c r="L228" t="s">
        <v>2988</v>
      </c>
      <c r="M228">
        <v>0</v>
      </c>
      <c r="N228" s="34">
        <v>0</v>
      </c>
      <c r="O228" s="34"/>
      <c r="P228" s="34"/>
      <c r="Q228" s="34"/>
      <c r="R228" s="34"/>
      <c r="S228" s="48" t="s">
        <v>1123</v>
      </c>
      <c r="T228" s="13">
        <v>0</v>
      </c>
      <c r="U228" s="12">
        <v>0</v>
      </c>
      <c r="V228" s="12">
        <v>0</v>
      </c>
      <c r="W228" s="12">
        <v>0</v>
      </c>
      <c r="X228" s="14" t="str">
        <f t="shared" si="3"/>
        <v>С</v>
      </c>
      <c r="Y228" s="269">
        <f>Таблица1[[#This Row],[ID_intellix]]</f>
        <v>2465</v>
      </c>
      <c r="Z228" s="269" t="s">
        <v>122</v>
      </c>
      <c r="AA228" s="145">
        <f>IF(OR(Таблица1[[#This Row],[CARDIO_report]]&lt;&gt;0,Таблица1[[#This Row],[AI COMBO_report]]&lt;&gt;0,Таблица1[[#This Row],[OTC_report]]&lt;&gt;0),1,0)</f>
        <v>0</v>
      </c>
      <c r="AB228" s="60" t="s">
        <v>1124</v>
      </c>
      <c r="AC228" s="60" t="s">
        <v>1124</v>
      </c>
      <c r="AD228" s="60" t="s">
        <v>1124</v>
      </c>
      <c r="AE228" s="60"/>
      <c r="AF228" s="60"/>
      <c r="AG228" t="s">
        <v>1145</v>
      </c>
      <c r="AH228">
        <v>105</v>
      </c>
      <c r="AI228" t="s">
        <v>1145</v>
      </c>
      <c r="AJ228">
        <v>118</v>
      </c>
      <c r="AK228" t="s">
        <v>1145</v>
      </c>
      <c r="AL228">
        <v>81</v>
      </c>
      <c r="AM228" t="s">
        <v>1145</v>
      </c>
      <c r="AN228">
        <v>75</v>
      </c>
      <c r="AO228"/>
      <c r="AP228" s="35" t="s">
        <v>1825</v>
      </c>
      <c r="AQ228" s="377">
        <v>0</v>
      </c>
      <c r="AR228" s="378">
        <v>0</v>
      </c>
      <c r="AS228" s="377">
        <v>0</v>
      </c>
      <c r="AT228" s="378">
        <v>0</v>
      </c>
      <c r="AU228">
        <v>0</v>
      </c>
      <c r="AV228">
        <v>0</v>
      </c>
      <c r="AW228">
        <v>0</v>
      </c>
      <c r="AX228">
        <v>0</v>
      </c>
      <c r="AY228">
        <v>0</v>
      </c>
      <c r="AZ228"/>
      <c r="BA228" s="2"/>
      <c r="BB228"/>
    </row>
    <row r="229" spans="1:54" ht="15" hidden="1" customHeight="1" x14ac:dyDescent="0.2">
      <c r="A229" s="46">
        <v>2467</v>
      </c>
      <c r="B229" s="258" t="s">
        <v>2989</v>
      </c>
      <c r="C229" t="s">
        <v>1146</v>
      </c>
      <c r="D229" t="s">
        <v>1161</v>
      </c>
      <c r="E229" t="s">
        <v>2504</v>
      </c>
      <c r="F229" s="29" t="s">
        <v>2557</v>
      </c>
      <c r="G229" s="47">
        <v>20</v>
      </c>
      <c r="H229" t="s">
        <v>2558</v>
      </c>
      <c r="I229">
        <v>0</v>
      </c>
      <c r="J229" t="s">
        <v>2990</v>
      </c>
      <c r="K229" t="s">
        <v>1161</v>
      </c>
      <c r="L229" t="s">
        <v>2991</v>
      </c>
      <c r="M229" t="s">
        <v>2067</v>
      </c>
      <c r="N229" s="34">
        <v>0</v>
      </c>
      <c r="O229" s="34" t="s">
        <v>108</v>
      </c>
      <c r="P229" s="34">
        <v>0</v>
      </c>
      <c r="Q229" s="34" t="s">
        <v>2068</v>
      </c>
      <c r="R229" s="34">
        <v>0</v>
      </c>
      <c r="S229" s="48" t="s">
        <v>1123</v>
      </c>
      <c r="T229" s="13">
        <v>0</v>
      </c>
      <c r="U229" s="12">
        <v>0</v>
      </c>
      <c r="V229" s="12">
        <v>0</v>
      </c>
      <c r="W229" s="12">
        <v>0</v>
      </c>
      <c r="X229" s="14" t="str">
        <f t="shared" si="3"/>
        <v>С</v>
      </c>
      <c r="Y229" s="269">
        <f>Таблица1[[#This Row],[ID_intellix]]</f>
        <v>2467</v>
      </c>
      <c r="Z229" s="269" t="s">
        <v>122</v>
      </c>
      <c r="AA229" s="145">
        <f>IF(OR(Таблица1[[#This Row],[CARDIO_report]]&lt;&gt;0,Таблица1[[#This Row],[AI COMBO_report]]&lt;&gt;0,Таблица1[[#This Row],[OTC_report]]&lt;&gt;0),1,0)</f>
        <v>0</v>
      </c>
      <c r="AB229" s="60" t="s">
        <v>1124</v>
      </c>
      <c r="AC229" s="60" t="s">
        <v>1124</v>
      </c>
      <c r="AD229" s="60" t="s">
        <v>1124</v>
      </c>
      <c r="AE229" s="60" t="s">
        <v>1124</v>
      </c>
      <c r="AF229" s="60"/>
      <c r="AG229" s="89" t="s">
        <v>1437</v>
      </c>
      <c r="AH229" s="89">
        <v>51</v>
      </c>
      <c r="AI229" s="89" t="s">
        <v>1145</v>
      </c>
      <c r="AJ229" s="89">
        <v>71</v>
      </c>
      <c r="AK229" s="89" t="s">
        <v>1145</v>
      </c>
      <c r="AL229" s="89">
        <v>85</v>
      </c>
      <c r="AM229" s="89" t="s">
        <v>1145</v>
      </c>
      <c r="AN229" s="89">
        <v>79</v>
      </c>
      <c r="AP229" s="35" t="s">
        <v>1825</v>
      </c>
      <c r="AQ229" s="377">
        <v>0</v>
      </c>
      <c r="AR229" s="378">
        <v>0</v>
      </c>
      <c r="AS229" s="377">
        <v>0</v>
      </c>
      <c r="AT229" s="378">
        <v>0</v>
      </c>
      <c r="AU229" s="377">
        <v>0</v>
      </c>
      <c r="AV229" s="377">
        <v>0</v>
      </c>
      <c r="AW229" s="377">
        <v>0</v>
      </c>
      <c r="AX229">
        <v>0</v>
      </c>
      <c r="AY229">
        <v>0</v>
      </c>
    </row>
    <row r="230" spans="1:54" ht="15" hidden="1" customHeight="1" x14ac:dyDescent="0.2">
      <c r="A230" s="46">
        <v>2846</v>
      </c>
      <c r="B230" s="258" t="s">
        <v>2992</v>
      </c>
      <c r="C230" t="s">
        <v>1146</v>
      </c>
      <c r="D230" t="s">
        <v>1161</v>
      </c>
      <c r="E230" t="s">
        <v>2504</v>
      </c>
      <c r="F230" s="29" t="s">
        <v>2617</v>
      </c>
      <c r="G230" s="47">
        <v>26</v>
      </c>
      <c r="H230" t="s">
        <v>2563</v>
      </c>
      <c r="I230">
        <v>0</v>
      </c>
      <c r="J230" t="s">
        <v>2993</v>
      </c>
      <c r="K230" t="s">
        <v>1161</v>
      </c>
      <c r="L230" t="s">
        <v>2994</v>
      </c>
      <c r="M230">
        <v>0</v>
      </c>
      <c r="N230" s="34">
        <v>0</v>
      </c>
      <c r="O230" s="34"/>
      <c r="P230" s="34"/>
      <c r="Q230" s="34"/>
      <c r="R230" s="34"/>
      <c r="S230" s="48" t="s">
        <v>1123</v>
      </c>
      <c r="T230" s="13">
        <v>0</v>
      </c>
      <c r="U230" s="12">
        <v>0</v>
      </c>
      <c r="V230" s="12">
        <v>0</v>
      </c>
      <c r="W230" s="12">
        <v>0</v>
      </c>
      <c r="X230" s="14" t="str">
        <f t="shared" si="3"/>
        <v>С</v>
      </c>
      <c r="Y230" s="269">
        <f>Таблица1[[#This Row],[ID_intellix]]</f>
        <v>2846</v>
      </c>
      <c r="Z230" s="269" t="s">
        <v>122</v>
      </c>
      <c r="AA230" s="145">
        <f>IF(OR(Таблица1[[#This Row],[CARDIO_report]]&lt;&gt;0,Таблица1[[#This Row],[AI COMBO_report]]&lt;&gt;0,Таблица1[[#This Row],[OTC_report]]&lt;&gt;0),1,0)</f>
        <v>0</v>
      </c>
      <c r="AG230" s="60" t="s">
        <v>1124</v>
      </c>
      <c r="AH230" s="60" t="s">
        <v>1124</v>
      </c>
      <c r="AI230" s="60" t="s">
        <v>1124</v>
      </c>
      <c r="AJ230" s="60" t="s">
        <v>1124</v>
      </c>
      <c r="AK230" s="60" t="s">
        <v>1124</v>
      </c>
      <c r="AL230" s="60" t="s">
        <v>1124</v>
      </c>
      <c r="AM230" s="60" t="s">
        <v>1124</v>
      </c>
      <c r="AN230" s="60" t="s">
        <v>1124</v>
      </c>
      <c r="AO230" s="60"/>
      <c r="AP230" s="35" t="s">
        <v>1857</v>
      </c>
      <c r="AQ230" s="377">
        <v>0</v>
      </c>
      <c r="AR230" s="378">
        <v>0</v>
      </c>
      <c r="AS230" s="377">
        <v>0</v>
      </c>
      <c r="AT230" s="378">
        <v>0</v>
      </c>
      <c r="AU230">
        <v>0</v>
      </c>
      <c r="AV230">
        <v>0</v>
      </c>
      <c r="AW230">
        <v>0</v>
      </c>
      <c r="AX230">
        <v>0</v>
      </c>
      <c r="AY230">
        <v>0</v>
      </c>
    </row>
    <row r="231" spans="1:54" ht="15" hidden="1" customHeight="1" x14ac:dyDescent="0.2">
      <c r="A231" s="46">
        <v>3439</v>
      </c>
      <c r="C231" t="s">
        <v>1146</v>
      </c>
      <c r="D231" t="s">
        <v>1161</v>
      </c>
      <c r="E231" t="s">
        <v>2504</v>
      </c>
      <c r="F231" s="29" t="s">
        <v>2995</v>
      </c>
      <c r="G231" s="47">
        <v>15</v>
      </c>
      <c r="H231" t="s">
        <v>2995</v>
      </c>
      <c r="I231">
        <v>0</v>
      </c>
      <c r="J231" t="s">
        <v>2996</v>
      </c>
      <c r="K231" t="s">
        <v>1161</v>
      </c>
      <c r="L231" t="s">
        <v>2997</v>
      </c>
      <c r="M231">
        <v>0</v>
      </c>
      <c r="N231" s="34">
        <v>0</v>
      </c>
      <c r="O231" s="34"/>
      <c r="P231" s="34"/>
      <c r="Q231" s="34"/>
      <c r="R231" s="34"/>
      <c r="S231" s="48" t="s">
        <v>1123</v>
      </c>
      <c r="T231" s="13">
        <v>0</v>
      </c>
      <c r="U231" s="12">
        <v>0</v>
      </c>
      <c r="V231" s="12">
        <v>0</v>
      </c>
      <c r="W231" s="12">
        <v>0</v>
      </c>
      <c r="X231" s="14" t="str">
        <f t="shared" si="3"/>
        <v>С</v>
      </c>
      <c r="Y231" s="269">
        <f>Таблица1[[#This Row],[ID_intellix]]</f>
        <v>3439</v>
      </c>
      <c r="Z231" s="269" t="s">
        <v>122</v>
      </c>
      <c r="AA231" s="145">
        <f>IF(OR(Таблица1[[#This Row],[CARDIO_report]]&lt;&gt;0,Таблица1[[#This Row],[AI COMBO_report]]&lt;&gt;0,Таблица1[[#This Row],[OTC_report]]&lt;&gt;0),1,0)</f>
        <v>0</v>
      </c>
      <c r="AG231" s="60" t="s">
        <v>1124</v>
      </c>
      <c r="AH231" s="60" t="s">
        <v>1124</v>
      </c>
      <c r="AI231" s="60" t="s">
        <v>1124</v>
      </c>
      <c r="AJ231" s="60" t="s">
        <v>1124</v>
      </c>
      <c r="AK231" s="60" t="s">
        <v>1124</v>
      </c>
      <c r="AL231" s="60" t="s">
        <v>1124</v>
      </c>
      <c r="AM231" s="60" t="s">
        <v>1124</v>
      </c>
      <c r="AN231" s="60" t="s">
        <v>1124</v>
      </c>
      <c r="AO231" s="60"/>
      <c r="AP231" s="35" t="s">
        <v>1857</v>
      </c>
      <c r="AQ231" s="377">
        <v>0</v>
      </c>
      <c r="AR231" s="378">
        <v>0</v>
      </c>
      <c r="AS231" s="377">
        <v>0</v>
      </c>
      <c r="AT231" s="378">
        <v>0</v>
      </c>
      <c r="AU231">
        <v>0</v>
      </c>
      <c r="AV231">
        <v>0</v>
      </c>
      <c r="AW231">
        <v>0</v>
      </c>
      <c r="AX231">
        <v>0</v>
      </c>
      <c r="AY231">
        <v>0</v>
      </c>
      <c r="AZ231" s="21"/>
      <c r="BB231" s="21"/>
    </row>
    <row r="232" spans="1:54" ht="15" hidden="1" customHeight="1" x14ac:dyDescent="0.2">
      <c r="A232" s="46">
        <v>6311</v>
      </c>
      <c r="B232" s="258" t="s">
        <v>2063</v>
      </c>
      <c r="C232" t="s">
        <v>1146</v>
      </c>
      <c r="D232" t="s">
        <v>1161</v>
      </c>
      <c r="E232" t="s">
        <v>1821</v>
      </c>
      <c r="F232" s="29" t="s">
        <v>1959</v>
      </c>
      <c r="G232" s="53" t="s">
        <v>2064</v>
      </c>
      <c r="H232" t="s">
        <v>1959</v>
      </c>
      <c r="I232">
        <v>0</v>
      </c>
      <c r="J232" t="s">
        <v>2065</v>
      </c>
      <c r="K232" t="s">
        <v>1161</v>
      </c>
      <c r="L232" t="s">
        <v>2066</v>
      </c>
      <c r="M232" t="s">
        <v>2067</v>
      </c>
      <c r="N232" s="34">
        <v>0</v>
      </c>
      <c r="O232" s="34" t="s">
        <v>108</v>
      </c>
      <c r="P232" s="34">
        <v>0</v>
      </c>
      <c r="Q232" s="34" t="s">
        <v>2068</v>
      </c>
      <c r="R232" s="34">
        <v>0</v>
      </c>
      <c r="S232" s="48" t="s">
        <v>1123</v>
      </c>
      <c r="T232" s="13">
        <v>0</v>
      </c>
      <c r="U232" s="12">
        <v>0</v>
      </c>
      <c r="V232" s="12">
        <v>0</v>
      </c>
      <c r="W232" s="12">
        <v>0</v>
      </c>
      <c r="X232" s="14" t="str">
        <f t="shared" si="3"/>
        <v>С</v>
      </c>
      <c r="Y232" s="269">
        <f>Таблица1[[#This Row],[ID_intellix]]</f>
        <v>6311</v>
      </c>
      <c r="Z232" s="269" t="s">
        <v>122</v>
      </c>
      <c r="AA232" s="145">
        <f>IF(OR(Таблица1[[#This Row],[CARDIO_report]]&lt;&gt;0,Таблица1[[#This Row],[AI COMBO_report]]&lt;&gt;0,Таблица1[[#This Row],[OTC_report]]&lt;&gt;0),1,0)</f>
        <v>0</v>
      </c>
      <c r="AB232" s="60" t="s">
        <v>1124</v>
      </c>
      <c r="AC232" s="60" t="s">
        <v>1124</v>
      </c>
      <c r="AD232" s="60" t="s">
        <v>1124</v>
      </c>
      <c r="AE232" s="60" t="s">
        <v>1124</v>
      </c>
      <c r="AF232" s="60"/>
      <c r="AG232" s="60" t="s">
        <v>1124</v>
      </c>
      <c r="AH232" s="60" t="s">
        <v>1124</v>
      </c>
      <c r="AI232" s="60" t="s">
        <v>1124</v>
      </c>
      <c r="AJ232" s="60" t="s">
        <v>1124</v>
      </c>
      <c r="AK232" s="60" t="s">
        <v>1124</v>
      </c>
      <c r="AL232" s="60" t="s">
        <v>1124</v>
      </c>
      <c r="AM232" s="60" t="s">
        <v>1124</v>
      </c>
      <c r="AN232" s="60" t="s">
        <v>1124</v>
      </c>
      <c r="AO232" s="60"/>
      <c r="AP232" s="35" t="s">
        <v>1857</v>
      </c>
      <c r="AQ232" s="377">
        <v>0</v>
      </c>
      <c r="AR232" s="378">
        <v>0</v>
      </c>
      <c r="AS232" s="377">
        <v>0</v>
      </c>
      <c r="AT232" s="378">
        <v>0</v>
      </c>
      <c r="AU232" s="377">
        <v>0</v>
      </c>
      <c r="AV232" s="377">
        <v>0</v>
      </c>
      <c r="AW232" s="377">
        <v>0</v>
      </c>
      <c r="AX232">
        <v>0</v>
      </c>
      <c r="AY232">
        <v>0</v>
      </c>
    </row>
    <row r="233" spans="1:54" ht="15" hidden="1" customHeight="1" x14ac:dyDescent="0.2">
      <c r="A233" s="46">
        <v>7208</v>
      </c>
      <c r="C233" t="s">
        <v>1146</v>
      </c>
      <c r="D233" t="s">
        <v>1161</v>
      </c>
      <c r="E233" t="s">
        <v>1821</v>
      </c>
      <c r="F233" s="29" t="s">
        <v>1959</v>
      </c>
      <c r="G233" s="53" t="s">
        <v>2069</v>
      </c>
      <c r="H233" t="s">
        <v>1959</v>
      </c>
      <c r="I233">
        <v>0</v>
      </c>
      <c r="J233" t="s">
        <v>2070</v>
      </c>
      <c r="K233" t="s">
        <v>1161</v>
      </c>
      <c r="L233" t="s">
        <v>2071</v>
      </c>
      <c r="M233" t="s">
        <v>2067</v>
      </c>
      <c r="N233" s="34">
        <v>0</v>
      </c>
      <c r="O233" s="34" t="s">
        <v>108</v>
      </c>
      <c r="P233" s="34">
        <v>0</v>
      </c>
      <c r="Q233" s="34" t="s">
        <v>2068</v>
      </c>
      <c r="R233" s="34">
        <v>0</v>
      </c>
      <c r="S233" s="48" t="s">
        <v>1123</v>
      </c>
      <c r="T233" s="13">
        <v>0</v>
      </c>
      <c r="U233" s="12">
        <v>0</v>
      </c>
      <c r="V233" s="12">
        <v>0</v>
      </c>
      <c r="W233" s="12">
        <v>0</v>
      </c>
      <c r="X233" s="14" t="str">
        <f t="shared" si="3"/>
        <v>С</v>
      </c>
      <c r="Y233" s="269">
        <f>Таблица1[[#This Row],[ID_intellix]]</f>
        <v>7208</v>
      </c>
      <c r="Z233" s="269" t="s">
        <v>122</v>
      </c>
      <c r="AA233" s="145">
        <f>IF(OR(Таблица1[[#This Row],[CARDIO_report]]&lt;&gt;0,Таблица1[[#This Row],[AI COMBO_report]]&lt;&gt;0,Таблица1[[#This Row],[OTC_report]]&lt;&gt;0),1,0)</f>
        <v>0</v>
      </c>
      <c r="AB233" s="60" t="s">
        <v>1124</v>
      </c>
      <c r="AC233" s="60" t="s">
        <v>1124</v>
      </c>
      <c r="AD233" s="60" t="s">
        <v>1124</v>
      </c>
      <c r="AE233" s="60" t="s">
        <v>1124</v>
      </c>
      <c r="AF233" s="60"/>
      <c r="AG233" s="60" t="s">
        <v>1124</v>
      </c>
      <c r="AH233" s="60" t="s">
        <v>1124</v>
      </c>
      <c r="AI233" s="60" t="s">
        <v>1124</v>
      </c>
      <c r="AJ233" s="60" t="s">
        <v>1124</v>
      </c>
      <c r="AK233" s="60" t="s">
        <v>1124</v>
      </c>
      <c r="AL233" s="60" t="s">
        <v>1124</v>
      </c>
      <c r="AM233" s="60" t="s">
        <v>1124</v>
      </c>
      <c r="AN233" s="60" t="s">
        <v>1124</v>
      </c>
      <c r="AO233" s="60"/>
      <c r="AP233" s="35" t="s">
        <v>1825</v>
      </c>
      <c r="AQ233" s="377">
        <v>0</v>
      </c>
      <c r="AR233" s="378">
        <v>0</v>
      </c>
      <c r="AS233" s="377">
        <v>0</v>
      </c>
      <c r="AT233" s="378">
        <v>0</v>
      </c>
      <c r="AU233" s="377">
        <v>0</v>
      </c>
      <c r="AV233" s="377">
        <v>0</v>
      </c>
      <c r="AW233" s="377">
        <v>0</v>
      </c>
      <c r="AX233">
        <v>0</v>
      </c>
      <c r="AY233">
        <v>0</v>
      </c>
    </row>
    <row r="234" spans="1:54" ht="15" hidden="1" customHeight="1" x14ac:dyDescent="0.2">
      <c r="A234" s="46">
        <v>7791</v>
      </c>
      <c r="C234" t="s">
        <v>1146</v>
      </c>
      <c r="D234" t="s">
        <v>1161</v>
      </c>
      <c r="E234" t="s">
        <v>2504</v>
      </c>
      <c r="F234" s="29" t="s">
        <v>2998</v>
      </c>
      <c r="G234" s="53">
        <v>7</v>
      </c>
      <c r="H234" t="s">
        <v>2995</v>
      </c>
      <c r="I234">
        <v>0</v>
      </c>
      <c r="J234" t="s">
        <v>2999</v>
      </c>
      <c r="K234" t="s">
        <v>1161</v>
      </c>
      <c r="L234" t="s">
        <v>3000</v>
      </c>
      <c r="M234">
        <v>0</v>
      </c>
      <c r="N234" s="34">
        <v>0</v>
      </c>
      <c r="O234" s="34"/>
      <c r="P234" s="34"/>
      <c r="Q234" s="34"/>
      <c r="R234" s="34"/>
      <c r="S234" s="48" t="s">
        <v>1123</v>
      </c>
      <c r="T234" s="13">
        <v>0</v>
      </c>
      <c r="U234" s="12">
        <v>0</v>
      </c>
      <c r="V234" s="12">
        <v>0</v>
      </c>
      <c r="W234" s="12">
        <v>0</v>
      </c>
      <c r="X234" s="14" t="str">
        <f t="shared" si="3"/>
        <v>С</v>
      </c>
      <c r="Y234" s="269">
        <f>Таблица1[[#This Row],[ID_intellix]]</f>
        <v>7791</v>
      </c>
      <c r="Z234" s="269" t="s">
        <v>122</v>
      </c>
      <c r="AA234" s="145">
        <f>IF(OR(Таблица1[[#This Row],[CARDIO_report]]&lt;&gt;0,Таблица1[[#This Row],[AI COMBO_report]]&lt;&gt;0,Таблица1[[#This Row],[OTC_report]]&lt;&gt;0),1,0)</f>
        <v>0</v>
      </c>
      <c r="AG234" s="60" t="s">
        <v>1124</v>
      </c>
      <c r="AH234" s="60" t="s">
        <v>1124</v>
      </c>
      <c r="AI234" s="60" t="s">
        <v>1124</v>
      </c>
      <c r="AJ234" s="60" t="s">
        <v>1124</v>
      </c>
      <c r="AK234" s="60" t="s">
        <v>1124</v>
      </c>
      <c r="AL234" s="60" t="s">
        <v>1124</v>
      </c>
      <c r="AM234" s="60" t="s">
        <v>1124</v>
      </c>
      <c r="AN234" s="60" t="s">
        <v>1124</v>
      </c>
      <c r="AO234" s="60"/>
      <c r="AP234" s="35" t="s">
        <v>1825</v>
      </c>
      <c r="AQ234" s="377">
        <v>0</v>
      </c>
      <c r="AR234" s="378">
        <v>0</v>
      </c>
      <c r="AS234" s="377">
        <v>0</v>
      </c>
      <c r="AT234" s="378">
        <v>0</v>
      </c>
      <c r="AU234">
        <v>0</v>
      </c>
      <c r="AV234">
        <v>0</v>
      </c>
      <c r="AW234">
        <v>0</v>
      </c>
      <c r="AX234">
        <v>0</v>
      </c>
      <c r="AY234">
        <v>0</v>
      </c>
    </row>
    <row r="235" spans="1:54" ht="15" hidden="1" customHeight="1" x14ac:dyDescent="0.2">
      <c r="A235" s="46">
        <v>7798</v>
      </c>
      <c r="B235" s="258" t="s">
        <v>3001</v>
      </c>
      <c r="C235" t="s">
        <v>1146</v>
      </c>
      <c r="D235" t="s">
        <v>1161</v>
      </c>
      <c r="E235" t="s">
        <v>2504</v>
      </c>
      <c r="F235" s="29" t="s">
        <v>2998</v>
      </c>
      <c r="G235" s="53">
        <v>6</v>
      </c>
      <c r="H235" t="s">
        <v>2995</v>
      </c>
      <c r="I235">
        <v>0</v>
      </c>
      <c r="J235" t="s">
        <v>3002</v>
      </c>
      <c r="K235" t="s">
        <v>1161</v>
      </c>
      <c r="L235" t="s">
        <v>3003</v>
      </c>
      <c r="M235">
        <v>0</v>
      </c>
      <c r="N235" s="34">
        <v>0</v>
      </c>
      <c r="O235" s="34"/>
      <c r="P235" s="34"/>
      <c r="Q235" s="34"/>
      <c r="R235" s="34"/>
      <c r="S235" s="48" t="s">
        <v>1123</v>
      </c>
      <c r="T235" s="13">
        <v>0</v>
      </c>
      <c r="U235" s="12">
        <v>0</v>
      </c>
      <c r="V235" s="12">
        <v>0</v>
      </c>
      <c r="W235" s="12">
        <v>0</v>
      </c>
      <c r="X235" s="14" t="str">
        <f t="shared" si="3"/>
        <v>С</v>
      </c>
      <c r="Y235" s="269">
        <f>Таблица1[[#This Row],[ID_intellix]]</f>
        <v>7798</v>
      </c>
      <c r="Z235" s="269" t="s">
        <v>122</v>
      </c>
      <c r="AA235" s="145">
        <f>IF(OR(Таблица1[[#This Row],[CARDIO_report]]&lt;&gt;0,Таблица1[[#This Row],[AI COMBO_report]]&lt;&gt;0,Таблица1[[#This Row],[OTC_report]]&lt;&gt;0),1,0)</f>
        <v>0</v>
      </c>
      <c r="AB235" s="60" t="s">
        <v>1124</v>
      </c>
      <c r="AC235" s="60" t="s">
        <v>1124</v>
      </c>
      <c r="AD235" s="60" t="s">
        <v>1124</v>
      </c>
      <c r="AE235" s="60"/>
      <c r="AF235" s="60"/>
      <c r="AG235" s="60" t="s">
        <v>1124</v>
      </c>
      <c r="AH235" s="60" t="s">
        <v>1124</v>
      </c>
      <c r="AI235" s="60" t="s">
        <v>1124</v>
      </c>
      <c r="AJ235" s="60" t="s">
        <v>1124</v>
      </c>
      <c r="AK235" s="60" t="s">
        <v>1124</v>
      </c>
      <c r="AL235" s="60" t="s">
        <v>1124</v>
      </c>
      <c r="AM235" s="60" t="s">
        <v>1124</v>
      </c>
      <c r="AN235" s="60" t="s">
        <v>1124</v>
      </c>
      <c r="AO235" s="60"/>
      <c r="AP235" s="35" t="s">
        <v>1825</v>
      </c>
      <c r="AQ235" s="377">
        <v>0</v>
      </c>
      <c r="AR235" s="378">
        <v>0</v>
      </c>
      <c r="AS235" s="377">
        <v>0</v>
      </c>
      <c r="AT235" s="378">
        <v>0</v>
      </c>
      <c r="AU235">
        <v>0</v>
      </c>
      <c r="AV235">
        <v>0</v>
      </c>
      <c r="AW235">
        <v>0</v>
      </c>
      <c r="AX235">
        <v>0</v>
      </c>
      <c r="AY235">
        <v>0</v>
      </c>
    </row>
    <row r="236" spans="1:54" ht="15" hidden="1" customHeight="1" x14ac:dyDescent="0.2">
      <c r="A236" s="46">
        <v>25019</v>
      </c>
      <c r="B236" s="258" t="s">
        <v>2072</v>
      </c>
      <c r="C236" t="s">
        <v>1146</v>
      </c>
      <c r="D236" t="s">
        <v>1161</v>
      </c>
      <c r="E236" t="s">
        <v>1821</v>
      </c>
      <c r="F236" s="29" t="s">
        <v>1959</v>
      </c>
      <c r="G236" s="47" t="s">
        <v>2073</v>
      </c>
      <c r="H236" t="s">
        <v>1959</v>
      </c>
      <c r="I236">
        <v>0</v>
      </c>
      <c r="J236" t="s">
        <v>2074</v>
      </c>
      <c r="K236" t="s">
        <v>1161</v>
      </c>
      <c r="L236" t="s">
        <v>2075</v>
      </c>
      <c r="M236">
        <v>0</v>
      </c>
      <c r="N236" s="34">
        <v>0</v>
      </c>
      <c r="O236" s="34"/>
      <c r="P236" s="34"/>
      <c r="Q236" s="34"/>
      <c r="R236" s="34"/>
      <c r="S236" s="48" t="s">
        <v>1123</v>
      </c>
      <c r="T236" s="13">
        <v>0</v>
      </c>
      <c r="U236" s="12">
        <v>0</v>
      </c>
      <c r="V236" s="12">
        <v>0</v>
      </c>
      <c r="W236" s="12">
        <v>0</v>
      </c>
      <c r="X236" s="14" t="str">
        <f t="shared" si="3"/>
        <v>С</v>
      </c>
      <c r="Y236" s="269">
        <f>Таблица1[[#This Row],[ID_intellix]]</f>
        <v>25019</v>
      </c>
      <c r="Z236" s="269" t="s">
        <v>122</v>
      </c>
      <c r="AA236" s="145">
        <f>IF(OR(Таблица1[[#This Row],[CARDIO_report]]&lt;&gt;0,Таблица1[[#This Row],[AI COMBO_report]]&lt;&gt;0,Таблица1[[#This Row],[OTC_report]]&lt;&gt;0),1,0)</f>
        <v>0</v>
      </c>
      <c r="AG236" s="60" t="s">
        <v>1124</v>
      </c>
      <c r="AH236" s="60" t="s">
        <v>1124</v>
      </c>
      <c r="AI236" s="60" t="s">
        <v>1124</v>
      </c>
      <c r="AJ236" s="60" t="s">
        <v>1124</v>
      </c>
      <c r="AK236" s="60" t="s">
        <v>1124</v>
      </c>
      <c r="AL236" s="60" t="s">
        <v>1124</v>
      </c>
      <c r="AM236" s="60" t="s">
        <v>1124</v>
      </c>
      <c r="AN236" s="60" t="s">
        <v>1124</v>
      </c>
      <c r="AO236" s="60"/>
      <c r="AP236" s="35" t="s">
        <v>1825</v>
      </c>
      <c r="AQ236" s="377">
        <v>0</v>
      </c>
      <c r="AR236" s="378">
        <v>0</v>
      </c>
      <c r="AS236" s="377">
        <v>0</v>
      </c>
      <c r="AT236" s="378">
        <v>0</v>
      </c>
      <c r="AU236">
        <v>0</v>
      </c>
      <c r="AV236">
        <v>0</v>
      </c>
      <c r="AW236">
        <v>0</v>
      </c>
      <c r="AX236">
        <v>0</v>
      </c>
      <c r="AY236">
        <v>0</v>
      </c>
    </row>
    <row r="237" spans="1:54" ht="15" hidden="1" customHeight="1" x14ac:dyDescent="0.2">
      <c r="A237" s="46">
        <v>2152</v>
      </c>
      <c r="B237" s="258" t="s">
        <v>2076</v>
      </c>
      <c r="C237" t="s">
        <v>1128</v>
      </c>
      <c r="D237" t="s">
        <v>1390</v>
      </c>
      <c r="E237" t="s">
        <v>1821</v>
      </c>
      <c r="F237" s="29" t="s">
        <v>1844</v>
      </c>
      <c r="G237" s="47">
        <v>311</v>
      </c>
      <c r="H237" t="s">
        <v>1844</v>
      </c>
      <c r="I237">
        <v>0</v>
      </c>
      <c r="J237" t="s">
        <v>2077</v>
      </c>
      <c r="K237" t="s">
        <v>1390</v>
      </c>
      <c r="L237" t="s">
        <v>2078</v>
      </c>
      <c r="M237">
        <v>0</v>
      </c>
      <c r="N237" s="34">
        <v>0</v>
      </c>
      <c r="O237" s="34"/>
      <c r="P237" s="34"/>
      <c r="Q237" s="34"/>
      <c r="R237" s="34"/>
      <c r="S237" s="48" t="s">
        <v>1123</v>
      </c>
      <c r="T237" s="13">
        <v>0</v>
      </c>
      <c r="U237" s="12">
        <v>0</v>
      </c>
      <c r="V237" s="12">
        <v>0</v>
      </c>
      <c r="W237" s="12">
        <v>0</v>
      </c>
      <c r="X237" s="14" t="str">
        <f t="shared" si="3"/>
        <v>С</v>
      </c>
      <c r="Y237" s="269">
        <f>Таблица1[[#This Row],[ID_intellix]]</f>
        <v>2152</v>
      </c>
      <c r="Z237" s="269" t="s">
        <v>122</v>
      </c>
      <c r="AA237" s="145">
        <f>IF(OR(Таблица1[[#This Row],[CARDIO_report]]&lt;&gt;0,Таблица1[[#This Row],[AI COMBO_report]]&lt;&gt;0,Таблица1[[#This Row],[OTC_report]]&lt;&gt;0),1,0)</f>
        <v>0</v>
      </c>
      <c r="AG237" s="60" t="s">
        <v>1124</v>
      </c>
      <c r="AH237" s="60" t="s">
        <v>1124</v>
      </c>
      <c r="AI237" s="60" t="s">
        <v>1124</v>
      </c>
      <c r="AJ237" s="60" t="s">
        <v>1124</v>
      </c>
      <c r="AK237" s="60" t="s">
        <v>1124</v>
      </c>
      <c r="AL237" s="60" t="s">
        <v>1124</v>
      </c>
      <c r="AM237" s="60" t="s">
        <v>1124</v>
      </c>
      <c r="AN237" s="60" t="s">
        <v>1124</v>
      </c>
      <c r="AO237" s="60"/>
      <c r="AP237" s="35" t="s">
        <v>1825</v>
      </c>
      <c r="AQ237" s="377">
        <v>0</v>
      </c>
      <c r="AR237" s="378">
        <v>0</v>
      </c>
      <c r="AS237" s="377">
        <v>0</v>
      </c>
      <c r="AT237" s="378">
        <v>0</v>
      </c>
      <c r="AU237">
        <v>0</v>
      </c>
      <c r="AV237">
        <v>0</v>
      </c>
      <c r="AW237">
        <v>0</v>
      </c>
      <c r="AX237">
        <v>0</v>
      </c>
      <c r="AY237">
        <v>0</v>
      </c>
    </row>
    <row r="238" spans="1:54" ht="15" hidden="1" customHeight="1" x14ac:dyDescent="0.2">
      <c r="A238" s="46">
        <v>3127</v>
      </c>
      <c r="B238" s="258" t="s">
        <v>2079</v>
      </c>
      <c r="C238" t="s">
        <v>1128</v>
      </c>
      <c r="D238" t="s">
        <v>1390</v>
      </c>
      <c r="E238" t="s">
        <v>1821</v>
      </c>
      <c r="F238" s="29" t="s">
        <v>1844</v>
      </c>
      <c r="G238" s="47">
        <v>166</v>
      </c>
      <c r="H238" t="s">
        <v>1844</v>
      </c>
      <c r="I238">
        <v>0</v>
      </c>
      <c r="J238" t="s">
        <v>2080</v>
      </c>
      <c r="K238" t="s">
        <v>1390</v>
      </c>
      <c r="L238" t="s">
        <v>2081</v>
      </c>
      <c r="M238">
        <v>0</v>
      </c>
      <c r="N238" s="34">
        <v>0</v>
      </c>
      <c r="O238" s="34"/>
      <c r="P238" s="34">
        <v>0</v>
      </c>
      <c r="Q238" s="34"/>
      <c r="R238" s="34" t="s">
        <v>2082</v>
      </c>
      <c r="S238" s="48" t="s">
        <v>1123</v>
      </c>
      <c r="T238" s="13">
        <v>0</v>
      </c>
      <c r="U238" s="12">
        <v>0</v>
      </c>
      <c r="V238" s="12">
        <v>0</v>
      </c>
      <c r="W238" s="12">
        <v>0</v>
      </c>
      <c r="X238" s="14" t="str">
        <f t="shared" si="3"/>
        <v>С</v>
      </c>
      <c r="Y238" s="269">
        <f>Таблица1[[#This Row],[ID_intellix]]</f>
        <v>3127</v>
      </c>
      <c r="Z238" s="269" t="s">
        <v>122</v>
      </c>
      <c r="AA238" s="145">
        <f>IF(OR(Таблица1[[#This Row],[CARDIO_report]]&lt;&gt;0,Таблица1[[#This Row],[AI COMBO_report]]&lt;&gt;0,Таблица1[[#This Row],[OTC_report]]&lt;&gt;0),1,0)</f>
        <v>1</v>
      </c>
      <c r="AB238" s="60" t="s">
        <v>1124</v>
      </c>
      <c r="AC238" s="60" t="s">
        <v>1124</v>
      </c>
      <c r="AD238" s="60" t="s">
        <v>1124</v>
      </c>
      <c r="AE238" s="60"/>
      <c r="AF238" s="60"/>
      <c r="AG238" s="60" t="s">
        <v>1124</v>
      </c>
      <c r="AH238" s="60" t="s">
        <v>1124</v>
      </c>
      <c r="AI238" s="60" t="s">
        <v>1124</v>
      </c>
      <c r="AJ238" s="60" t="s">
        <v>1124</v>
      </c>
      <c r="AK238" s="60" t="s">
        <v>1124</v>
      </c>
      <c r="AL238" s="60" t="s">
        <v>1124</v>
      </c>
      <c r="AM238" s="60" t="s">
        <v>1124</v>
      </c>
      <c r="AN238" s="60" t="s">
        <v>1124</v>
      </c>
      <c r="AO238" s="60"/>
      <c r="AP238" s="35" t="s">
        <v>1825</v>
      </c>
      <c r="AQ238" s="377">
        <v>0</v>
      </c>
      <c r="AR238" s="378">
        <v>0</v>
      </c>
      <c r="AS238" s="377">
        <v>0</v>
      </c>
      <c r="AT238" s="378">
        <v>0</v>
      </c>
      <c r="AU238">
        <v>0</v>
      </c>
      <c r="AV238">
        <v>0</v>
      </c>
      <c r="AW238">
        <v>0</v>
      </c>
      <c r="AX238">
        <v>0</v>
      </c>
      <c r="AY238">
        <v>0</v>
      </c>
    </row>
    <row r="239" spans="1:54" ht="15" hidden="1" customHeight="1" x14ac:dyDescent="0.2">
      <c r="A239" s="46">
        <v>25233</v>
      </c>
      <c r="B239" s="258" t="s">
        <v>2083</v>
      </c>
      <c r="C239" t="s">
        <v>1128</v>
      </c>
      <c r="D239" t="s">
        <v>1390</v>
      </c>
      <c r="E239" t="s">
        <v>1821</v>
      </c>
      <c r="F239" s="29" t="s">
        <v>1844</v>
      </c>
      <c r="G239" s="47">
        <v>203</v>
      </c>
      <c r="H239" t="s">
        <v>1844</v>
      </c>
      <c r="I239">
        <v>0</v>
      </c>
      <c r="J239" t="s">
        <v>2084</v>
      </c>
      <c r="K239" t="s">
        <v>1390</v>
      </c>
      <c r="L239" t="s">
        <v>2085</v>
      </c>
      <c r="M239">
        <v>0</v>
      </c>
      <c r="N239" s="34">
        <v>0</v>
      </c>
      <c r="O239" s="34"/>
      <c r="P239" s="34"/>
      <c r="Q239" s="34"/>
      <c r="R239" s="34"/>
      <c r="S239" s="48" t="s">
        <v>1123</v>
      </c>
      <c r="T239" s="13">
        <v>0</v>
      </c>
      <c r="U239" s="12">
        <v>0</v>
      </c>
      <c r="V239" s="12">
        <v>0</v>
      </c>
      <c r="W239" s="12">
        <v>0</v>
      </c>
      <c r="X239" s="14" t="str">
        <f t="shared" si="3"/>
        <v>С</v>
      </c>
      <c r="Y239" s="269">
        <f>Таблица1[[#This Row],[ID_intellix]]</f>
        <v>25233</v>
      </c>
      <c r="Z239" s="269" t="s">
        <v>122</v>
      </c>
      <c r="AA239" s="145">
        <f>IF(OR(Таблица1[[#This Row],[CARDIO_report]]&lt;&gt;0,Таблица1[[#This Row],[AI COMBO_report]]&lt;&gt;0,Таблица1[[#This Row],[OTC_report]]&lt;&gt;0),1,0)</f>
        <v>0</v>
      </c>
      <c r="AG239" s="60" t="s">
        <v>1124</v>
      </c>
      <c r="AH239" s="60" t="s">
        <v>1124</v>
      </c>
      <c r="AI239" s="60" t="s">
        <v>1124</v>
      </c>
      <c r="AJ239" s="60" t="s">
        <v>1124</v>
      </c>
      <c r="AK239" s="60" t="s">
        <v>1124</v>
      </c>
      <c r="AL239" s="60" t="s">
        <v>1124</v>
      </c>
      <c r="AM239" s="60" t="s">
        <v>1124</v>
      </c>
      <c r="AN239" s="60" t="s">
        <v>1124</v>
      </c>
      <c r="AO239" s="60"/>
      <c r="AP239" s="35" t="s">
        <v>1825</v>
      </c>
      <c r="AQ239" s="377">
        <v>0</v>
      </c>
      <c r="AR239" s="378">
        <v>0</v>
      </c>
      <c r="AS239" s="377">
        <v>0</v>
      </c>
      <c r="AT239" s="378">
        <v>0</v>
      </c>
      <c r="AU239">
        <v>0</v>
      </c>
      <c r="AV239">
        <v>0</v>
      </c>
      <c r="AW239">
        <v>0</v>
      </c>
      <c r="AX239">
        <v>0</v>
      </c>
      <c r="AY239">
        <v>0</v>
      </c>
    </row>
    <row r="240" spans="1:54" ht="15" hidden="1" customHeight="1" x14ac:dyDescent="0.2">
      <c r="A240" s="46">
        <v>1339</v>
      </c>
      <c r="B240" s="258" t="s">
        <v>3004</v>
      </c>
      <c r="C240" t="s">
        <v>1128</v>
      </c>
      <c r="D240" t="s">
        <v>3005</v>
      </c>
      <c r="E240" t="s">
        <v>2504</v>
      </c>
      <c r="F240" s="29" t="s">
        <v>3006</v>
      </c>
      <c r="G240" s="47">
        <v>1</v>
      </c>
      <c r="H240" t="s">
        <v>3006</v>
      </c>
      <c r="I240">
        <v>0</v>
      </c>
      <c r="J240" t="s">
        <v>3007</v>
      </c>
      <c r="K240" t="s">
        <v>3008</v>
      </c>
      <c r="L240" t="s">
        <v>3009</v>
      </c>
      <c r="M240" t="s">
        <v>2407</v>
      </c>
      <c r="N240" s="34">
        <v>0</v>
      </c>
      <c r="O240" s="34" t="s">
        <v>150</v>
      </c>
      <c r="P240" s="34">
        <v>0</v>
      </c>
      <c r="Q240" s="34" t="s">
        <v>886</v>
      </c>
      <c r="R240" s="34">
        <v>0</v>
      </c>
      <c r="S240" s="48" t="s">
        <v>1123</v>
      </c>
      <c r="T240" s="13">
        <v>0</v>
      </c>
      <c r="U240" s="12">
        <v>0</v>
      </c>
      <c r="V240" s="12">
        <v>0</v>
      </c>
      <c r="W240" s="12">
        <v>0</v>
      </c>
      <c r="X240" s="14" t="str">
        <f t="shared" si="3"/>
        <v>С</v>
      </c>
      <c r="Y240" s="269">
        <f>Таблица1[[#This Row],[ID_intellix]]</f>
        <v>1339</v>
      </c>
      <c r="Z240" s="269" t="s">
        <v>122</v>
      </c>
      <c r="AA240" s="145">
        <f>IF(OR(Таблица1[[#This Row],[CARDIO_report]]&lt;&gt;0,Таблица1[[#This Row],[AI COMBO_report]]&lt;&gt;0,Таблица1[[#This Row],[OTC_report]]&lt;&gt;0),1,0)</f>
        <v>0</v>
      </c>
      <c r="AB240" s="60" t="s">
        <v>1124</v>
      </c>
      <c r="AC240" s="60" t="s">
        <v>1124</v>
      </c>
      <c r="AD240" s="60" t="s">
        <v>1124</v>
      </c>
      <c r="AE240" s="60" t="s">
        <v>1124</v>
      </c>
      <c r="AF240" s="60"/>
      <c r="AG240" s="89" t="s">
        <v>1437</v>
      </c>
      <c r="AH240" s="89">
        <v>102</v>
      </c>
      <c r="AI240" s="89" t="s">
        <v>1145</v>
      </c>
      <c r="AJ240" s="89">
        <v>176</v>
      </c>
      <c r="AK240" s="89" t="s">
        <v>1145</v>
      </c>
      <c r="AL240" s="89">
        <v>208</v>
      </c>
      <c r="AM240" s="89" t="s">
        <v>1145</v>
      </c>
      <c r="AN240" s="89">
        <v>221</v>
      </c>
      <c r="AP240" s="35" t="s">
        <v>1917</v>
      </c>
      <c r="AQ240" s="377">
        <v>0</v>
      </c>
      <c r="AR240" s="378">
        <v>0</v>
      </c>
      <c r="AS240" s="377">
        <v>0</v>
      </c>
      <c r="AT240" s="378">
        <v>0</v>
      </c>
      <c r="AU240" s="377">
        <v>0</v>
      </c>
      <c r="AV240" s="377">
        <v>0</v>
      </c>
      <c r="AW240" s="377">
        <v>0</v>
      </c>
      <c r="AX240">
        <v>0</v>
      </c>
      <c r="AY240">
        <v>0</v>
      </c>
    </row>
    <row r="241" spans="1:54" ht="15" hidden="1" customHeight="1" x14ac:dyDescent="0.2">
      <c r="A241" s="46">
        <v>3277</v>
      </c>
      <c r="B241" s="258" t="s">
        <v>3010</v>
      </c>
      <c r="C241" t="s">
        <v>1204</v>
      </c>
      <c r="D241" t="s">
        <v>1820</v>
      </c>
      <c r="E241" t="s">
        <v>2504</v>
      </c>
      <c r="F241" s="29" t="s">
        <v>2985</v>
      </c>
      <c r="G241" s="47">
        <v>16</v>
      </c>
      <c r="H241" t="s">
        <v>2558</v>
      </c>
      <c r="I241">
        <v>0</v>
      </c>
      <c r="J241" t="s">
        <v>3011</v>
      </c>
      <c r="K241" t="s">
        <v>3012</v>
      </c>
      <c r="L241" t="s">
        <v>3013</v>
      </c>
      <c r="M241" t="s">
        <v>355</v>
      </c>
      <c r="N241" s="34">
        <v>0</v>
      </c>
      <c r="O241" s="34" t="s">
        <v>706</v>
      </c>
      <c r="P241" s="34">
        <v>0</v>
      </c>
      <c r="Q241" s="34">
        <v>0</v>
      </c>
      <c r="R241" s="34">
        <v>0</v>
      </c>
      <c r="S241" s="48" t="s">
        <v>1123</v>
      </c>
      <c r="T241" s="13" t="s">
        <v>122</v>
      </c>
      <c r="U241" s="12" t="s">
        <v>1863</v>
      </c>
      <c r="V241" s="12" t="s">
        <v>122</v>
      </c>
      <c r="W241" s="12" t="s">
        <v>122</v>
      </c>
      <c r="X241" s="14" t="str">
        <f t="shared" si="3"/>
        <v>В</v>
      </c>
      <c r="Y241" s="269">
        <f>Таблица1[[#This Row],[ID_intellix]]</f>
        <v>3277</v>
      </c>
      <c r="Z241" s="269" t="s">
        <v>122</v>
      </c>
      <c r="AA241" s="145">
        <f>IF(OR(Таблица1[[#This Row],[CARDIO_report]]&lt;&gt;0,Таблица1[[#This Row],[AI COMBO_report]]&lt;&gt;0,Таблица1[[#This Row],[OTC_report]]&lt;&gt;0),1,0)</f>
        <v>0</v>
      </c>
      <c r="AB241" s="60" t="s">
        <v>1124</v>
      </c>
      <c r="AC241" s="60" t="s">
        <v>1124</v>
      </c>
      <c r="AD241" s="60" t="s">
        <v>1124</v>
      </c>
      <c r="AE241" s="60" t="s">
        <v>1124</v>
      </c>
      <c r="AF241" s="60"/>
      <c r="AG241" s="89" t="s">
        <v>1437</v>
      </c>
      <c r="AH241" s="89">
        <v>38</v>
      </c>
      <c r="AI241" s="89" t="s">
        <v>1437</v>
      </c>
      <c r="AJ241" s="89">
        <v>54</v>
      </c>
      <c r="AK241" s="89" t="s">
        <v>1145</v>
      </c>
      <c r="AL241" s="89">
        <v>117</v>
      </c>
      <c r="AM241" s="89" t="s">
        <v>1145</v>
      </c>
      <c r="AN241" s="89">
        <v>76</v>
      </c>
      <c r="AP241" s="35" t="s">
        <v>1825</v>
      </c>
      <c r="AQ241" s="377">
        <v>0</v>
      </c>
      <c r="AR241" s="378">
        <v>0</v>
      </c>
      <c r="AS241" s="377">
        <v>0</v>
      </c>
      <c r="AT241" s="378">
        <v>0</v>
      </c>
      <c r="AU241" s="377">
        <v>0</v>
      </c>
      <c r="AV241" s="377">
        <v>0</v>
      </c>
      <c r="AW241" s="377">
        <v>0</v>
      </c>
      <c r="AX241">
        <v>0</v>
      </c>
      <c r="AY241">
        <v>0</v>
      </c>
    </row>
    <row r="242" spans="1:54" ht="15" hidden="1" customHeight="1" x14ac:dyDescent="0.2">
      <c r="A242" s="46">
        <v>1346</v>
      </c>
      <c r="B242" s="258" t="s">
        <v>2090</v>
      </c>
      <c r="C242" t="s">
        <v>1204</v>
      </c>
      <c r="D242" t="s">
        <v>1820</v>
      </c>
      <c r="E242" t="s">
        <v>1821</v>
      </c>
      <c r="F242" s="29" t="s">
        <v>1822</v>
      </c>
      <c r="G242" s="47">
        <v>240</v>
      </c>
      <c r="H242" t="s">
        <v>1822</v>
      </c>
      <c r="I242">
        <v>0</v>
      </c>
      <c r="J242" t="s">
        <v>2091</v>
      </c>
      <c r="K242" t="s">
        <v>2088</v>
      </c>
      <c r="L242" t="s">
        <v>2092</v>
      </c>
      <c r="M242">
        <v>0</v>
      </c>
      <c r="N242" s="34">
        <v>0</v>
      </c>
      <c r="O242" s="34"/>
      <c r="P242" s="34"/>
      <c r="Q242" s="34"/>
      <c r="R242" s="34"/>
      <c r="S242" s="48" t="s">
        <v>1123</v>
      </c>
      <c r="T242" s="13">
        <v>0</v>
      </c>
      <c r="U242" s="12">
        <v>0</v>
      </c>
      <c r="V242" s="12">
        <v>0</v>
      </c>
      <c r="W242" s="12">
        <v>0</v>
      </c>
      <c r="X242" s="14" t="str">
        <f t="shared" si="3"/>
        <v>С</v>
      </c>
      <c r="Y242" s="269">
        <f>Таблица1[[#This Row],[ID_intellix]]</f>
        <v>1346</v>
      </c>
      <c r="Z242" s="269" t="s">
        <v>122</v>
      </c>
      <c r="AA242" s="145">
        <f>IF(OR(Таблица1[[#This Row],[CARDIO_report]]&lt;&gt;0,Таблица1[[#This Row],[AI COMBO_report]]&lt;&gt;0,Таблица1[[#This Row],[OTC_report]]&lt;&gt;0),1,0)</f>
        <v>0</v>
      </c>
      <c r="AG242" s="60" t="s">
        <v>1124</v>
      </c>
      <c r="AH242" s="60" t="s">
        <v>1124</v>
      </c>
      <c r="AI242" s="60" t="s">
        <v>1124</v>
      </c>
      <c r="AJ242" s="60" t="s">
        <v>1124</v>
      </c>
      <c r="AK242" s="60" t="s">
        <v>1124</v>
      </c>
      <c r="AL242" s="60" t="s">
        <v>1124</v>
      </c>
      <c r="AM242" s="60" t="s">
        <v>1124</v>
      </c>
      <c r="AN242" s="60" t="s">
        <v>1124</v>
      </c>
      <c r="AO242" s="60"/>
      <c r="AP242" s="35" t="s">
        <v>1825</v>
      </c>
      <c r="AQ242" s="377">
        <v>0</v>
      </c>
      <c r="AR242" s="378">
        <v>0</v>
      </c>
      <c r="AS242" s="377">
        <v>0</v>
      </c>
      <c r="AT242" s="378">
        <v>0</v>
      </c>
      <c r="AU242">
        <v>0</v>
      </c>
      <c r="AV242">
        <v>0</v>
      </c>
      <c r="AW242">
        <v>0</v>
      </c>
      <c r="AX242">
        <v>0</v>
      </c>
      <c r="AY242">
        <v>0</v>
      </c>
    </row>
    <row r="243" spans="1:54" ht="15" hidden="1" customHeight="1" x14ac:dyDescent="0.2">
      <c r="A243" s="46">
        <v>7368</v>
      </c>
      <c r="B243" s="258" t="s">
        <v>2093</v>
      </c>
      <c r="C243" t="s">
        <v>1204</v>
      </c>
      <c r="D243" t="s">
        <v>1820</v>
      </c>
      <c r="E243" t="s">
        <v>1821</v>
      </c>
      <c r="F243" s="29" t="s">
        <v>1822</v>
      </c>
      <c r="G243" s="47">
        <v>211</v>
      </c>
      <c r="H243" t="s">
        <v>1822</v>
      </c>
      <c r="I243">
        <v>0</v>
      </c>
      <c r="J243" t="s">
        <v>2094</v>
      </c>
      <c r="K243" t="s">
        <v>2088</v>
      </c>
      <c r="L243" t="s">
        <v>2095</v>
      </c>
      <c r="M243">
        <v>0</v>
      </c>
      <c r="N243" s="34">
        <v>0</v>
      </c>
      <c r="O243" s="34"/>
      <c r="P243" s="34"/>
      <c r="Q243" s="34"/>
      <c r="R243" s="34"/>
      <c r="S243" s="48" t="s">
        <v>1123</v>
      </c>
      <c r="T243" s="13">
        <v>0</v>
      </c>
      <c r="U243" s="12">
        <v>0</v>
      </c>
      <c r="V243" s="12">
        <v>0</v>
      </c>
      <c r="W243" s="12">
        <v>0</v>
      </c>
      <c r="X243" s="14" t="str">
        <f t="shared" si="3"/>
        <v>С</v>
      </c>
      <c r="Y243" s="269">
        <f>Таблица1[[#This Row],[ID_intellix]]</f>
        <v>7368</v>
      </c>
      <c r="Z243" s="269" t="s">
        <v>122</v>
      </c>
      <c r="AA243" s="145">
        <f>IF(OR(Таблица1[[#This Row],[CARDIO_report]]&lt;&gt;0,Таблица1[[#This Row],[AI COMBO_report]]&lt;&gt;0,Таблица1[[#This Row],[OTC_report]]&lt;&gt;0),1,0)</f>
        <v>0</v>
      </c>
      <c r="AG243" s="60" t="s">
        <v>1124</v>
      </c>
      <c r="AH243" s="60" t="s">
        <v>1124</v>
      </c>
      <c r="AI243" s="60" t="s">
        <v>1124</v>
      </c>
      <c r="AJ243" s="60" t="s">
        <v>1124</v>
      </c>
      <c r="AK243" s="60" t="s">
        <v>1124</v>
      </c>
      <c r="AL243" s="60" t="s">
        <v>1124</v>
      </c>
      <c r="AM243" s="60" t="s">
        <v>1124</v>
      </c>
      <c r="AN243" s="60" t="s">
        <v>1124</v>
      </c>
      <c r="AO243" s="60"/>
      <c r="AP243" s="35" t="s">
        <v>1825</v>
      </c>
      <c r="AQ243" s="377">
        <v>0</v>
      </c>
      <c r="AR243" s="378">
        <v>0</v>
      </c>
      <c r="AS243" s="377">
        <v>0</v>
      </c>
      <c r="AT243" s="378">
        <v>0</v>
      </c>
      <c r="AU243">
        <v>0</v>
      </c>
      <c r="AV243">
        <v>0</v>
      </c>
      <c r="AW243">
        <v>0</v>
      </c>
      <c r="AX243">
        <v>0</v>
      </c>
      <c r="AY243">
        <v>0</v>
      </c>
    </row>
    <row r="244" spans="1:54" ht="15" hidden="1" customHeight="1" x14ac:dyDescent="0.2">
      <c r="A244" s="46">
        <v>7243</v>
      </c>
      <c r="C244" t="s">
        <v>1159</v>
      </c>
      <c r="D244" t="s">
        <v>2096</v>
      </c>
      <c r="E244" t="s">
        <v>1821</v>
      </c>
      <c r="F244" s="29" t="s">
        <v>1950</v>
      </c>
      <c r="G244" s="47">
        <v>204</v>
      </c>
      <c r="H244" t="s">
        <v>1950</v>
      </c>
      <c r="I244">
        <v>0</v>
      </c>
      <c r="J244" t="s">
        <v>2097</v>
      </c>
      <c r="K244" t="s">
        <v>2096</v>
      </c>
      <c r="L244" t="s">
        <v>2098</v>
      </c>
      <c r="M244">
        <v>0</v>
      </c>
      <c r="N244" s="34">
        <v>0</v>
      </c>
      <c r="O244" s="34"/>
      <c r="P244" s="34"/>
      <c r="Q244" s="34"/>
      <c r="R244" s="34"/>
      <c r="S244" s="48" t="s">
        <v>1123</v>
      </c>
      <c r="T244" s="13">
        <v>0</v>
      </c>
      <c r="U244" s="12">
        <v>0</v>
      </c>
      <c r="V244" s="12">
        <v>0</v>
      </c>
      <c r="W244" s="12">
        <v>0</v>
      </c>
      <c r="X244" s="14" t="str">
        <f t="shared" si="3"/>
        <v>С</v>
      </c>
      <c r="Y244" s="269">
        <f>Таблица1[[#This Row],[ID_intellix]]</f>
        <v>7243</v>
      </c>
      <c r="Z244" s="269" t="s">
        <v>122</v>
      </c>
      <c r="AA244" s="145">
        <f>IF(OR(Таблица1[[#This Row],[CARDIO_report]]&lt;&gt;0,Таблица1[[#This Row],[AI COMBO_report]]&lt;&gt;0,Таблица1[[#This Row],[OTC_report]]&lt;&gt;0),1,0)</f>
        <v>0</v>
      </c>
      <c r="AG244" s="60" t="s">
        <v>1124</v>
      </c>
      <c r="AH244" s="60" t="s">
        <v>1124</v>
      </c>
      <c r="AI244" s="60" t="s">
        <v>1124</v>
      </c>
      <c r="AJ244" s="60" t="s">
        <v>1124</v>
      </c>
      <c r="AK244" s="60" t="s">
        <v>1124</v>
      </c>
      <c r="AL244" s="60" t="s">
        <v>1124</v>
      </c>
      <c r="AM244" s="60" t="s">
        <v>1124</v>
      </c>
      <c r="AN244" s="60" t="s">
        <v>1124</v>
      </c>
      <c r="AO244" s="60"/>
      <c r="AP244" s="35" t="s">
        <v>1825</v>
      </c>
      <c r="AQ244" s="377">
        <v>0</v>
      </c>
      <c r="AR244" s="378">
        <v>0</v>
      </c>
      <c r="AS244" s="377">
        <v>0</v>
      </c>
      <c r="AT244" s="378">
        <v>0</v>
      </c>
      <c r="AU244">
        <v>0</v>
      </c>
      <c r="AV244">
        <v>0</v>
      </c>
      <c r="AW244">
        <v>0</v>
      </c>
      <c r="AX244">
        <v>0</v>
      </c>
      <c r="AY244">
        <v>0</v>
      </c>
    </row>
    <row r="245" spans="1:54" ht="15" hidden="1" customHeight="1" x14ac:dyDescent="0.2">
      <c r="A245" s="46">
        <v>7277</v>
      </c>
      <c r="C245" t="s">
        <v>1159</v>
      </c>
      <c r="D245" t="s">
        <v>2096</v>
      </c>
      <c r="E245" t="s">
        <v>1821</v>
      </c>
      <c r="F245" s="29" t="s">
        <v>1950</v>
      </c>
      <c r="G245" s="47">
        <v>78</v>
      </c>
      <c r="H245" t="s">
        <v>1950</v>
      </c>
      <c r="I245">
        <v>0</v>
      </c>
      <c r="J245" t="s">
        <v>2099</v>
      </c>
      <c r="K245" t="s">
        <v>2096</v>
      </c>
      <c r="L245" t="s">
        <v>2100</v>
      </c>
      <c r="M245">
        <v>0</v>
      </c>
      <c r="N245" s="34">
        <v>0</v>
      </c>
      <c r="O245" s="34"/>
      <c r="P245" s="34"/>
      <c r="Q245" s="34"/>
      <c r="R245" s="34"/>
      <c r="S245" s="48" t="s">
        <v>1123</v>
      </c>
      <c r="T245" s="13">
        <v>0</v>
      </c>
      <c r="U245" s="12">
        <v>0</v>
      </c>
      <c r="V245" s="12">
        <v>0</v>
      </c>
      <c r="W245" s="12">
        <v>0</v>
      </c>
      <c r="X245" s="14" t="str">
        <f t="shared" si="3"/>
        <v>С</v>
      </c>
      <c r="Y245" s="269">
        <f>Таблица1[[#This Row],[ID_intellix]]</f>
        <v>7277</v>
      </c>
      <c r="Z245" s="269" t="s">
        <v>122</v>
      </c>
      <c r="AA245" s="145">
        <f>IF(OR(Таблица1[[#This Row],[CARDIO_report]]&lt;&gt;0,Таблица1[[#This Row],[AI COMBO_report]]&lt;&gt;0,Таблица1[[#This Row],[OTC_report]]&lt;&gt;0),1,0)</f>
        <v>0</v>
      </c>
      <c r="AG245" s="60" t="s">
        <v>1124</v>
      </c>
      <c r="AH245" s="60" t="s">
        <v>1124</v>
      </c>
      <c r="AI245" s="60" t="s">
        <v>1124</v>
      </c>
      <c r="AJ245" s="60" t="s">
        <v>1124</v>
      </c>
      <c r="AK245" s="60" t="s">
        <v>1124</v>
      </c>
      <c r="AL245" s="60" t="s">
        <v>1124</v>
      </c>
      <c r="AM245" s="60" t="s">
        <v>1124</v>
      </c>
      <c r="AN245" s="60" t="s">
        <v>1124</v>
      </c>
      <c r="AO245" s="60"/>
      <c r="AP245" s="35" t="s">
        <v>1825</v>
      </c>
      <c r="AQ245" s="377">
        <v>0</v>
      </c>
      <c r="AR245" s="378">
        <v>0</v>
      </c>
      <c r="AS245" s="377">
        <v>0</v>
      </c>
      <c r="AT245" s="378">
        <v>0</v>
      </c>
      <c r="AU245">
        <v>0</v>
      </c>
      <c r="AV245">
        <v>0</v>
      </c>
      <c r="AW245">
        <v>0</v>
      </c>
      <c r="AX245">
        <v>0</v>
      </c>
      <c r="AY245">
        <v>0</v>
      </c>
    </row>
    <row r="246" spans="1:54" ht="15" hidden="1" customHeight="1" x14ac:dyDescent="0.2">
      <c r="A246" s="46">
        <v>1178</v>
      </c>
      <c r="B246" s="258" t="s">
        <v>3014</v>
      </c>
      <c r="C246" t="s">
        <v>1146</v>
      </c>
      <c r="D246" t="s">
        <v>1162</v>
      </c>
      <c r="E246" t="s">
        <v>2504</v>
      </c>
      <c r="F246" s="29" t="s">
        <v>2539</v>
      </c>
      <c r="G246" s="47">
        <v>19</v>
      </c>
      <c r="H246" t="s">
        <v>1149</v>
      </c>
      <c r="I246">
        <v>0</v>
      </c>
      <c r="J246" t="s">
        <v>3015</v>
      </c>
      <c r="K246" t="s">
        <v>1162</v>
      </c>
      <c r="L246" t="s">
        <v>3016</v>
      </c>
      <c r="M246">
        <v>0</v>
      </c>
      <c r="N246" s="34">
        <v>0</v>
      </c>
      <c r="O246" s="34"/>
      <c r="P246" s="34"/>
      <c r="Q246" s="34"/>
      <c r="R246" s="34"/>
      <c r="S246" s="48" t="s">
        <v>1123</v>
      </c>
      <c r="T246" s="13">
        <v>0</v>
      </c>
      <c r="U246" s="12">
        <v>0</v>
      </c>
      <c r="V246" s="12">
        <v>0</v>
      </c>
      <c r="W246" s="12">
        <v>0</v>
      </c>
      <c r="X246" s="14" t="str">
        <f t="shared" si="3"/>
        <v>С</v>
      </c>
      <c r="Y246" s="269">
        <f>Таблица1[[#This Row],[ID_intellix]]</f>
        <v>1178</v>
      </c>
      <c r="Z246" s="269" t="s">
        <v>122</v>
      </c>
      <c r="AA246" s="145">
        <f>IF(OR(Таблица1[[#This Row],[CARDIO_report]]&lt;&gt;0,Таблица1[[#This Row],[AI COMBO_report]]&lt;&gt;0,Таблица1[[#This Row],[OTC_report]]&lt;&gt;0),1,0)</f>
        <v>0</v>
      </c>
      <c r="AB246" s="60" t="s">
        <v>1124</v>
      </c>
      <c r="AC246" s="60" t="s">
        <v>1124</v>
      </c>
      <c r="AD246" s="60" t="s">
        <v>1124</v>
      </c>
      <c r="AE246" s="60"/>
      <c r="AF246" s="60"/>
      <c r="AG246" s="60" t="s">
        <v>1124</v>
      </c>
      <c r="AH246" s="60" t="s">
        <v>1124</v>
      </c>
      <c r="AI246" s="60" t="s">
        <v>1124</v>
      </c>
      <c r="AJ246" s="60" t="s">
        <v>1124</v>
      </c>
      <c r="AK246" s="60" t="s">
        <v>1124</v>
      </c>
      <c r="AL246" s="60" t="s">
        <v>1124</v>
      </c>
      <c r="AM246" s="60" t="s">
        <v>1124</v>
      </c>
      <c r="AN246" s="60" t="s">
        <v>1124</v>
      </c>
      <c r="AO246" s="60"/>
      <c r="AP246" s="35" t="s">
        <v>1857</v>
      </c>
      <c r="AQ246" s="377">
        <v>0</v>
      </c>
      <c r="AR246" s="378">
        <v>0</v>
      </c>
      <c r="AS246" s="377">
        <v>0</v>
      </c>
      <c r="AT246" s="378">
        <v>0</v>
      </c>
      <c r="AU246">
        <v>0</v>
      </c>
      <c r="AV246">
        <v>0</v>
      </c>
      <c r="AW246">
        <v>0</v>
      </c>
      <c r="AX246">
        <v>0</v>
      </c>
      <c r="AY246">
        <v>0</v>
      </c>
    </row>
    <row r="247" spans="1:54" s="21" customFormat="1" ht="15" hidden="1" customHeight="1" x14ac:dyDescent="0.2">
      <c r="A247" s="46">
        <v>888</v>
      </c>
      <c r="B247" s="258" t="s">
        <v>2101</v>
      </c>
      <c r="C247" t="s">
        <v>1204</v>
      </c>
      <c r="D247" t="s">
        <v>1909</v>
      </c>
      <c r="E247" t="s">
        <v>1821</v>
      </c>
      <c r="F247" s="29" t="s">
        <v>1822</v>
      </c>
      <c r="G247" s="47">
        <v>151</v>
      </c>
      <c r="H247" t="s">
        <v>1822</v>
      </c>
      <c r="I247">
        <v>0</v>
      </c>
      <c r="J247" t="s">
        <v>2102</v>
      </c>
      <c r="K247" t="s">
        <v>2103</v>
      </c>
      <c r="L247" t="s">
        <v>2104</v>
      </c>
      <c r="M247">
        <v>0</v>
      </c>
      <c r="N247" s="34">
        <v>0</v>
      </c>
      <c r="O247" s="34"/>
      <c r="P247" s="34"/>
      <c r="Q247" s="34"/>
      <c r="R247" s="34"/>
      <c r="S247" s="48" t="s">
        <v>1123</v>
      </c>
      <c r="T247" s="13">
        <v>0</v>
      </c>
      <c r="U247" s="12">
        <v>0</v>
      </c>
      <c r="V247" s="12">
        <v>0</v>
      </c>
      <c r="W247" s="12">
        <v>0</v>
      </c>
      <c r="X247" s="14" t="str">
        <f t="shared" si="3"/>
        <v>С</v>
      </c>
      <c r="Y247" s="269">
        <f>Таблица1[[#This Row],[ID_intellix]]</f>
        <v>888</v>
      </c>
      <c r="Z247" s="269" t="s">
        <v>122</v>
      </c>
      <c r="AA247" s="145">
        <f>IF(OR(Таблица1[[#This Row],[CARDIO_report]]&lt;&gt;0,Таблица1[[#This Row],[AI COMBO_report]]&lt;&gt;0,Таблица1[[#This Row],[OTC_report]]&lt;&gt;0),1,0)</f>
        <v>0</v>
      </c>
      <c r="AB247" s="60"/>
      <c r="AC247" s="60"/>
      <c r="AD247" s="35"/>
      <c r="AE247" s="35"/>
      <c r="AF247" s="35"/>
      <c r="AG247" s="60" t="s">
        <v>1124</v>
      </c>
      <c r="AH247" s="60" t="s">
        <v>1124</v>
      </c>
      <c r="AI247" s="60" t="s">
        <v>1124</v>
      </c>
      <c r="AJ247" s="60" t="s">
        <v>1124</v>
      </c>
      <c r="AK247" s="60" t="s">
        <v>1124</v>
      </c>
      <c r="AL247" s="60" t="s">
        <v>1124</v>
      </c>
      <c r="AM247" s="60" t="s">
        <v>1124</v>
      </c>
      <c r="AN247" s="60" t="s">
        <v>1124</v>
      </c>
      <c r="AO247" s="60"/>
      <c r="AP247" s="35" t="s">
        <v>1825</v>
      </c>
      <c r="AQ247" s="377">
        <v>0</v>
      </c>
      <c r="AR247" s="378">
        <v>0</v>
      </c>
      <c r="AS247" s="377">
        <v>0</v>
      </c>
      <c r="AT247" s="378">
        <v>0</v>
      </c>
      <c r="AU247">
        <v>0</v>
      </c>
      <c r="AV247">
        <v>0</v>
      </c>
      <c r="AW247">
        <v>0</v>
      </c>
      <c r="AX247">
        <v>0</v>
      </c>
      <c r="AY247">
        <v>0</v>
      </c>
      <c r="AZ247"/>
      <c r="BA247" s="2"/>
      <c r="BB247"/>
    </row>
    <row r="248" spans="1:54" ht="15" hidden="1" customHeight="1" x14ac:dyDescent="0.2">
      <c r="A248" s="46">
        <v>1038</v>
      </c>
      <c r="B248" s="258" t="s">
        <v>2105</v>
      </c>
      <c r="C248" t="s">
        <v>1204</v>
      </c>
      <c r="D248" t="s">
        <v>1909</v>
      </c>
      <c r="E248" t="s">
        <v>1821</v>
      </c>
      <c r="F248" s="29" t="s">
        <v>1822</v>
      </c>
      <c r="G248" s="47">
        <v>39</v>
      </c>
      <c r="H248" t="s">
        <v>1822</v>
      </c>
      <c r="I248">
        <v>0</v>
      </c>
      <c r="J248" t="s">
        <v>2106</v>
      </c>
      <c r="K248" t="s">
        <v>2103</v>
      </c>
      <c r="L248" t="s">
        <v>2107</v>
      </c>
      <c r="M248">
        <v>0</v>
      </c>
      <c r="N248" s="34">
        <v>0</v>
      </c>
      <c r="O248" s="34"/>
      <c r="P248" s="34"/>
      <c r="Q248" s="34"/>
      <c r="R248" s="34"/>
      <c r="S248" s="48" t="s">
        <v>1123</v>
      </c>
      <c r="T248" s="13">
        <v>0</v>
      </c>
      <c r="U248" s="12">
        <v>0</v>
      </c>
      <c r="V248" s="12">
        <v>0</v>
      </c>
      <c r="W248" s="12">
        <v>0</v>
      </c>
      <c r="X248" s="14" t="str">
        <f t="shared" si="3"/>
        <v>С</v>
      </c>
      <c r="Y248" s="269">
        <f>Таблица1[[#This Row],[ID_intellix]]</f>
        <v>1038</v>
      </c>
      <c r="Z248" s="269" t="s">
        <v>122</v>
      </c>
      <c r="AA248" s="145">
        <f>IF(OR(Таблица1[[#This Row],[CARDIO_report]]&lt;&gt;0,Таблица1[[#This Row],[AI COMBO_report]]&lt;&gt;0,Таблица1[[#This Row],[OTC_report]]&lt;&gt;0),1,0)</f>
        <v>0</v>
      </c>
      <c r="AB248" s="60" t="s">
        <v>1124</v>
      </c>
      <c r="AC248" s="60" t="s">
        <v>1124</v>
      </c>
      <c r="AD248" s="60" t="s">
        <v>1124</v>
      </c>
      <c r="AE248" s="60"/>
      <c r="AF248" s="60"/>
      <c r="AG248" s="60" t="s">
        <v>1124</v>
      </c>
      <c r="AH248" s="60" t="s">
        <v>1124</v>
      </c>
      <c r="AI248" s="60" t="s">
        <v>1124</v>
      </c>
      <c r="AJ248" s="60" t="s">
        <v>1124</v>
      </c>
      <c r="AK248" s="60" t="s">
        <v>1124</v>
      </c>
      <c r="AL248" s="60" t="s">
        <v>1124</v>
      </c>
      <c r="AM248" s="60" t="s">
        <v>1124</v>
      </c>
      <c r="AN248" s="60" t="s">
        <v>1124</v>
      </c>
      <c r="AO248" s="60"/>
      <c r="AP248" s="35" t="s">
        <v>1825</v>
      </c>
      <c r="AQ248" s="377">
        <v>0</v>
      </c>
      <c r="AR248" s="378">
        <v>0</v>
      </c>
      <c r="AS248" s="377">
        <v>0</v>
      </c>
      <c r="AT248" s="378">
        <v>0</v>
      </c>
      <c r="AU248">
        <v>0</v>
      </c>
      <c r="AV248">
        <v>0</v>
      </c>
      <c r="AW248">
        <v>0</v>
      </c>
      <c r="AX248">
        <v>0</v>
      </c>
      <c r="AY248">
        <v>0</v>
      </c>
    </row>
    <row r="249" spans="1:54" ht="15" hidden="1" customHeight="1" x14ac:dyDescent="0.2">
      <c r="A249" s="46">
        <v>1914</v>
      </c>
      <c r="B249" s="258" t="s">
        <v>3027</v>
      </c>
      <c r="C249" t="s">
        <v>1204</v>
      </c>
      <c r="D249" t="s">
        <v>840</v>
      </c>
      <c r="E249" t="s">
        <v>2504</v>
      </c>
      <c r="F249" s="29" t="s">
        <v>2980</v>
      </c>
      <c r="G249" s="47">
        <v>7</v>
      </c>
      <c r="H249" t="s">
        <v>2981</v>
      </c>
      <c r="I249">
        <v>0</v>
      </c>
      <c r="J249" t="s">
        <v>3028</v>
      </c>
      <c r="K249" t="s">
        <v>840</v>
      </c>
      <c r="L249" t="s">
        <v>3029</v>
      </c>
      <c r="M249">
        <v>0</v>
      </c>
      <c r="N249" s="34">
        <v>0</v>
      </c>
      <c r="O249" s="34"/>
      <c r="P249" s="34"/>
      <c r="Q249" s="34"/>
      <c r="R249" s="34"/>
      <c r="S249" s="48" t="s">
        <v>1123</v>
      </c>
      <c r="T249" s="13">
        <v>0</v>
      </c>
      <c r="U249" s="12">
        <v>0</v>
      </c>
      <c r="V249" s="12">
        <v>0</v>
      </c>
      <c r="W249" s="12">
        <v>0</v>
      </c>
      <c r="X249" s="14" t="str">
        <f t="shared" si="3"/>
        <v>С</v>
      </c>
      <c r="Y249" s="269">
        <f>Таблица1[[#This Row],[ID_intellix]]</f>
        <v>1914</v>
      </c>
      <c r="Z249" s="269" t="s">
        <v>122</v>
      </c>
      <c r="AA249" s="145">
        <f>IF(OR(Таблица1[[#This Row],[CARDIO_report]]&lt;&gt;0,Таблица1[[#This Row],[AI COMBO_report]]&lt;&gt;0,Таблица1[[#This Row],[OTC_report]]&lt;&gt;0),1,0)</f>
        <v>0</v>
      </c>
      <c r="AB249" s="60" t="s">
        <v>1124</v>
      </c>
      <c r="AC249" s="60" t="s">
        <v>1124</v>
      </c>
      <c r="AD249" s="60" t="s">
        <v>1124</v>
      </c>
      <c r="AE249" s="60"/>
      <c r="AF249" s="60"/>
      <c r="AG249" s="60" t="s">
        <v>1124</v>
      </c>
      <c r="AH249" s="60" t="s">
        <v>1124</v>
      </c>
      <c r="AI249" s="60" t="s">
        <v>1124</v>
      </c>
      <c r="AJ249" s="60" t="s">
        <v>1124</v>
      </c>
      <c r="AK249" s="60" t="s">
        <v>1124</v>
      </c>
      <c r="AL249" s="60" t="s">
        <v>1124</v>
      </c>
      <c r="AM249" s="60" t="s">
        <v>1124</v>
      </c>
      <c r="AN249" s="60" t="s">
        <v>1124</v>
      </c>
      <c r="AO249" s="60"/>
      <c r="AP249" s="35" t="s">
        <v>1857</v>
      </c>
      <c r="AQ249" s="377">
        <v>0</v>
      </c>
      <c r="AR249" s="378">
        <v>0</v>
      </c>
      <c r="AS249" s="377">
        <v>0</v>
      </c>
      <c r="AT249" s="378">
        <v>0</v>
      </c>
      <c r="AU249">
        <v>0</v>
      </c>
      <c r="AV249">
        <v>0</v>
      </c>
      <c r="AW249">
        <v>0</v>
      </c>
      <c r="AX249">
        <v>0</v>
      </c>
      <c r="AY249">
        <v>0</v>
      </c>
    </row>
    <row r="250" spans="1:54" ht="15" hidden="1" customHeight="1" x14ac:dyDescent="0.2">
      <c r="A250" s="46">
        <v>3447</v>
      </c>
      <c r="B250" s="258" t="s">
        <v>3030</v>
      </c>
      <c r="C250" t="s">
        <v>1204</v>
      </c>
      <c r="D250" t="s">
        <v>840</v>
      </c>
      <c r="E250" t="s">
        <v>2504</v>
      </c>
      <c r="F250" s="29" t="s">
        <v>2985</v>
      </c>
      <c r="G250" s="47">
        <v>20</v>
      </c>
      <c r="H250" t="s">
        <v>2558</v>
      </c>
      <c r="I250">
        <v>0</v>
      </c>
      <c r="J250" t="s">
        <v>3031</v>
      </c>
      <c r="K250" t="s">
        <v>840</v>
      </c>
      <c r="L250" t="s">
        <v>3032</v>
      </c>
      <c r="M250" t="s">
        <v>3033</v>
      </c>
      <c r="N250" s="34">
        <v>0</v>
      </c>
      <c r="O250" s="34" t="s">
        <v>301</v>
      </c>
      <c r="P250" s="34">
        <v>0</v>
      </c>
      <c r="Q250" s="34" t="s">
        <v>842</v>
      </c>
      <c r="R250" s="34">
        <v>0</v>
      </c>
      <c r="S250" s="48" t="s">
        <v>1123</v>
      </c>
      <c r="T250" s="13" t="s">
        <v>122</v>
      </c>
      <c r="U250" s="12" t="s">
        <v>122</v>
      </c>
      <c r="V250" s="12" t="s">
        <v>1863</v>
      </c>
      <c r="W250" s="12" t="s">
        <v>122</v>
      </c>
      <c r="X250" s="14" t="str">
        <f t="shared" si="3"/>
        <v>В</v>
      </c>
      <c r="Y250" s="269">
        <f>Таблица1[[#This Row],[ID_intellix]]</f>
        <v>3447</v>
      </c>
      <c r="Z250" s="269" t="s">
        <v>122</v>
      </c>
      <c r="AA250" s="145">
        <f>IF(OR(Таблица1[[#This Row],[CARDIO_report]]&lt;&gt;0,Таблица1[[#This Row],[AI COMBO_report]]&lt;&gt;0,Таблица1[[#This Row],[OTC_report]]&lt;&gt;0),1,0)</f>
        <v>0</v>
      </c>
      <c r="AB250" s="60" t="s">
        <v>1124</v>
      </c>
      <c r="AC250" s="60" t="s">
        <v>1124</v>
      </c>
      <c r="AD250" s="60" t="s">
        <v>1124</v>
      </c>
      <c r="AE250" s="60" t="s">
        <v>1124</v>
      </c>
      <c r="AF250" s="60"/>
      <c r="AG250" s="89" t="s">
        <v>1437</v>
      </c>
      <c r="AH250" s="89">
        <v>10</v>
      </c>
      <c r="AI250" s="89" t="s">
        <v>1145</v>
      </c>
      <c r="AJ250" s="89">
        <v>73</v>
      </c>
      <c r="AK250" s="89" t="s">
        <v>1437</v>
      </c>
      <c r="AL250" s="89">
        <v>16</v>
      </c>
      <c r="AM250" s="89" t="s">
        <v>1437</v>
      </c>
      <c r="AN250" s="89">
        <v>28</v>
      </c>
      <c r="AP250" s="35" t="s">
        <v>1857</v>
      </c>
      <c r="AQ250" s="377">
        <v>0</v>
      </c>
      <c r="AR250" s="378">
        <v>0</v>
      </c>
      <c r="AS250" s="377">
        <v>0</v>
      </c>
      <c r="AT250" s="378">
        <v>0</v>
      </c>
      <c r="AU250" s="377">
        <v>0</v>
      </c>
      <c r="AV250" s="377">
        <v>0</v>
      </c>
      <c r="AW250" s="377">
        <v>0</v>
      </c>
      <c r="AX250">
        <v>0</v>
      </c>
      <c r="AY250">
        <v>0</v>
      </c>
    </row>
    <row r="251" spans="1:54" ht="15" hidden="1" customHeight="1" x14ac:dyDescent="0.2">
      <c r="A251" s="46">
        <v>3539</v>
      </c>
      <c r="B251" s="258" t="s">
        <v>3034</v>
      </c>
      <c r="C251" t="s">
        <v>1204</v>
      </c>
      <c r="D251" t="s">
        <v>840</v>
      </c>
      <c r="E251" t="s">
        <v>2504</v>
      </c>
      <c r="F251" s="29" t="s">
        <v>2970</v>
      </c>
      <c r="G251" s="47">
        <v>4</v>
      </c>
      <c r="H251" t="s">
        <v>2970</v>
      </c>
      <c r="I251">
        <v>0</v>
      </c>
      <c r="J251" t="s">
        <v>3035</v>
      </c>
      <c r="K251" t="s">
        <v>840</v>
      </c>
      <c r="L251" t="s">
        <v>3036</v>
      </c>
      <c r="M251">
        <v>0</v>
      </c>
      <c r="N251" s="34">
        <v>0</v>
      </c>
      <c r="O251" s="34"/>
      <c r="P251" s="34"/>
      <c r="Q251" s="34"/>
      <c r="R251" s="34"/>
      <c r="S251" s="48" t="s">
        <v>1123</v>
      </c>
      <c r="T251" s="13">
        <v>0</v>
      </c>
      <c r="U251" s="12">
        <v>0</v>
      </c>
      <c r="V251" s="12">
        <v>0</v>
      </c>
      <c r="W251" s="12">
        <v>0</v>
      </c>
      <c r="X251" s="14" t="str">
        <f t="shared" si="3"/>
        <v>С</v>
      </c>
      <c r="Y251" s="269">
        <f>Таблица1[[#This Row],[ID_intellix]]</f>
        <v>3539</v>
      </c>
      <c r="Z251" s="269" t="s">
        <v>122</v>
      </c>
      <c r="AA251" s="145">
        <f>IF(OR(Таблица1[[#This Row],[CARDIO_report]]&lt;&gt;0,Таблица1[[#This Row],[AI COMBO_report]]&lt;&gt;0,Таблица1[[#This Row],[OTC_report]]&lt;&gt;0),1,0)</f>
        <v>0</v>
      </c>
      <c r="AG251" s="60" t="s">
        <v>1124</v>
      </c>
      <c r="AH251" s="60" t="s">
        <v>1124</v>
      </c>
      <c r="AI251" s="60" t="s">
        <v>1124</v>
      </c>
      <c r="AJ251" s="60" t="s">
        <v>1124</v>
      </c>
      <c r="AK251" s="60" t="s">
        <v>1124</v>
      </c>
      <c r="AL251" s="60" t="s">
        <v>1124</v>
      </c>
      <c r="AM251" s="60" t="s">
        <v>1124</v>
      </c>
      <c r="AN251" s="60" t="s">
        <v>1124</v>
      </c>
      <c r="AO251" s="60"/>
      <c r="AP251" s="35" t="s">
        <v>1825</v>
      </c>
      <c r="AQ251" s="377">
        <v>0</v>
      </c>
      <c r="AR251" s="378">
        <v>0</v>
      </c>
      <c r="AS251" s="377">
        <v>0</v>
      </c>
      <c r="AT251" s="378">
        <v>0</v>
      </c>
      <c r="AU251">
        <v>0</v>
      </c>
      <c r="AV251">
        <v>0</v>
      </c>
      <c r="AW251">
        <v>0</v>
      </c>
      <c r="AX251">
        <v>0</v>
      </c>
      <c r="AY251">
        <v>0</v>
      </c>
    </row>
    <row r="252" spans="1:54" ht="15" hidden="1" customHeight="1" x14ac:dyDescent="0.2">
      <c r="A252" s="46">
        <v>6950</v>
      </c>
      <c r="B252" s="258" t="s">
        <v>2111</v>
      </c>
      <c r="C252" t="s">
        <v>1204</v>
      </c>
      <c r="D252" t="s">
        <v>840</v>
      </c>
      <c r="E252" t="s">
        <v>1821</v>
      </c>
      <c r="F252" s="29" t="s">
        <v>1822</v>
      </c>
      <c r="G252" s="47">
        <v>119</v>
      </c>
      <c r="H252" t="s">
        <v>1822</v>
      </c>
      <c r="I252">
        <v>0</v>
      </c>
      <c r="J252" t="s">
        <v>2112</v>
      </c>
      <c r="K252" t="s">
        <v>840</v>
      </c>
      <c r="L252" t="s">
        <v>2113</v>
      </c>
      <c r="M252">
        <v>0</v>
      </c>
      <c r="N252" s="34">
        <v>0</v>
      </c>
      <c r="O252" s="34"/>
      <c r="P252" s="34"/>
      <c r="Q252" s="34"/>
      <c r="R252" s="34"/>
      <c r="S252" s="48" t="s">
        <v>1123</v>
      </c>
      <c r="T252" s="13">
        <v>0</v>
      </c>
      <c r="U252" s="12">
        <v>0</v>
      </c>
      <c r="V252" s="12">
        <v>0</v>
      </c>
      <c r="W252" s="12">
        <v>0</v>
      </c>
      <c r="X252" s="14" t="str">
        <f t="shared" si="3"/>
        <v>С</v>
      </c>
      <c r="Y252" s="269">
        <f>Таблица1[[#This Row],[ID_intellix]]</f>
        <v>6950</v>
      </c>
      <c r="Z252" s="269" t="s">
        <v>122</v>
      </c>
      <c r="AA252" s="145">
        <f>IF(OR(Таблица1[[#This Row],[CARDIO_report]]&lt;&gt;0,Таблица1[[#This Row],[AI COMBO_report]]&lt;&gt;0,Таблица1[[#This Row],[OTC_report]]&lt;&gt;0),1,0)</f>
        <v>0</v>
      </c>
      <c r="AG252" s="60" t="s">
        <v>1124</v>
      </c>
      <c r="AH252" s="60" t="s">
        <v>1124</v>
      </c>
      <c r="AI252" s="60" t="s">
        <v>1124</v>
      </c>
      <c r="AJ252" s="60" t="s">
        <v>1124</v>
      </c>
      <c r="AK252" s="60" t="s">
        <v>1124</v>
      </c>
      <c r="AL252" s="60" t="s">
        <v>1124</v>
      </c>
      <c r="AM252" s="60" t="s">
        <v>1124</v>
      </c>
      <c r="AN252" s="60" t="s">
        <v>1124</v>
      </c>
      <c r="AO252" s="60"/>
      <c r="AP252" s="35" t="s">
        <v>1825</v>
      </c>
      <c r="AQ252" s="377">
        <v>0</v>
      </c>
      <c r="AR252" s="378">
        <v>0</v>
      </c>
      <c r="AS252" s="377">
        <v>0</v>
      </c>
      <c r="AT252" s="378">
        <v>0</v>
      </c>
      <c r="AU252">
        <v>0</v>
      </c>
      <c r="AV252">
        <v>0</v>
      </c>
      <c r="AW252">
        <v>0</v>
      </c>
      <c r="AX252">
        <v>0</v>
      </c>
      <c r="AY252">
        <v>0</v>
      </c>
    </row>
    <row r="253" spans="1:54" s="33" customFormat="1" ht="15" hidden="1" customHeight="1" x14ac:dyDescent="0.2">
      <c r="A253" s="46">
        <v>3077</v>
      </c>
      <c r="B253" s="258" t="s">
        <v>3037</v>
      </c>
      <c r="C253" t="s">
        <v>1128</v>
      </c>
      <c r="D253" t="s">
        <v>3038</v>
      </c>
      <c r="E253" t="s">
        <v>2504</v>
      </c>
      <c r="F253" s="29" t="s">
        <v>2655</v>
      </c>
      <c r="G253" s="47">
        <v>34</v>
      </c>
      <c r="H253" t="s">
        <v>2563</v>
      </c>
      <c r="I253">
        <v>0</v>
      </c>
      <c r="J253" t="s">
        <v>3039</v>
      </c>
      <c r="K253" t="s">
        <v>3040</v>
      </c>
      <c r="L253" s="2" t="s">
        <v>3041</v>
      </c>
      <c r="M253">
        <v>0</v>
      </c>
      <c r="N253" s="34">
        <v>0</v>
      </c>
      <c r="O253" s="34"/>
      <c r="P253" s="34"/>
      <c r="Q253" s="34"/>
      <c r="R253" s="34"/>
      <c r="S253" s="48" t="s">
        <v>1123</v>
      </c>
      <c r="T253" s="13">
        <v>0</v>
      </c>
      <c r="U253" s="12">
        <v>0</v>
      </c>
      <c r="V253" s="12">
        <v>0</v>
      </c>
      <c r="W253" s="12">
        <v>0</v>
      </c>
      <c r="X253" s="14" t="str">
        <f t="shared" si="3"/>
        <v>С</v>
      </c>
      <c r="Y253" s="269">
        <f>Таблица1[[#This Row],[ID_intellix]]</f>
        <v>3077</v>
      </c>
      <c r="Z253" s="269" t="s">
        <v>122</v>
      </c>
      <c r="AA253" s="145">
        <f>IF(OR(Таблица1[[#This Row],[CARDIO_report]]&lt;&gt;0,Таблица1[[#This Row],[AI COMBO_report]]&lt;&gt;0,Таблица1[[#This Row],[OTC_report]]&lt;&gt;0),1,0)</f>
        <v>0</v>
      </c>
      <c r="AB253" s="60" t="s">
        <v>1124</v>
      </c>
      <c r="AC253" s="60" t="s">
        <v>1124</v>
      </c>
      <c r="AD253" s="60" t="s">
        <v>1124</v>
      </c>
      <c r="AE253" s="60"/>
      <c r="AF253" s="60"/>
      <c r="AG253" s="60" t="s">
        <v>1124</v>
      </c>
      <c r="AH253" s="60" t="s">
        <v>1124</v>
      </c>
      <c r="AI253" s="60" t="s">
        <v>1124</v>
      </c>
      <c r="AJ253" s="60" t="s">
        <v>1124</v>
      </c>
      <c r="AK253" s="60" t="s">
        <v>1124</v>
      </c>
      <c r="AL253" s="60" t="s">
        <v>1124</v>
      </c>
      <c r="AM253" s="60" t="s">
        <v>1124</v>
      </c>
      <c r="AN253" s="60" t="s">
        <v>1124</v>
      </c>
      <c r="AO253" s="60"/>
      <c r="AP253" s="35" t="s">
        <v>1857</v>
      </c>
      <c r="AQ253" s="377">
        <v>0</v>
      </c>
      <c r="AR253" s="378">
        <v>0</v>
      </c>
      <c r="AS253" s="377">
        <v>0</v>
      </c>
      <c r="AT253" s="378">
        <v>0</v>
      </c>
      <c r="AU253">
        <v>0</v>
      </c>
      <c r="AV253">
        <v>0</v>
      </c>
      <c r="AW253">
        <v>0</v>
      </c>
      <c r="AX253">
        <v>0</v>
      </c>
      <c r="AY253">
        <v>0</v>
      </c>
      <c r="AZ253"/>
      <c r="BA253" s="2"/>
      <c r="BB253"/>
    </row>
    <row r="254" spans="1:54" ht="15" hidden="1" customHeight="1" x14ac:dyDescent="0.2">
      <c r="A254" s="46">
        <v>6315</v>
      </c>
      <c r="C254" t="s">
        <v>1159</v>
      </c>
      <c r="D254" t="s">
        <v>3042</v>
      </c>
      <c r="E254" t="s">
        <v>2504</v>
      </c>
      <c r="F254" s="29" t="s">
        <v>3043</v>
      </c>
      <c r="G254" s="47">
        <v>1</v>
      </c>
      <c r="H254" t="s">
        <v>3043</v>
      </c>
      <c r="I254">
        <v>0</v>
      </c>
      <c r="J254" t="s">
        <v>3044</v>
      </c>
      <c r="K254" t="s">
        <v>3045</v>
      </c>
      <c r="L254" t="s">
        <v>3046</v>
      </c>
      <c r="M254">
        <v>0</v>
      </c>
      <c r="N254" s="34">
        <v>0</v>
      </c>
      <c r="O254" s="34"/>
      <c r="P254" s="34"/>
      <c r="Q254" s="34"/>
      <c r="R254" s="34"/>
      <c r="S254" s="48" t="s">
        <v>1123</v>
      </c>
      <c r="T254" s="13">
        <v>0</v>
      </c>
      <c r="U254" s="12">
        <v>0</v>
      </c>
      <c r="V254" s="12">
        <v>0</v>
      </c>
      <c r="W254" s="12">
        <v>0</v>
      </c>
      <c r="X254" s="14" t="str">
        <f t="shared" si="3"/>
        <v>С</v>
      </c>
      <c r="Y254" s="269">
        <f>Таблица1[[#This Row],[ID_intellix]]</f>
        <v>6315</v>
      </c>
      <c r="Z254" s="269" t="s">
        <v>122</v>
      </c>
      <c r="AA254" s="145">
        <f>IF(OR(Таблица1[[#This Row],[CARDIO_report]]&lt;&gt;0,Таблица1[[#This Row],[AI COMBO_report]]&lt;&gt;0,Таблица1[[#This Row],[OTC_report]]&lt;&gt;0),1,0)</f>
        <v>0</v>
      </c>
      <c r="AG254" s="60" t="s">
        <v>1124</v>
      </c>
      <c r="AH254" s="60" t="s">
        <v>1124</v>
      </c>
      <c r="AI254" s="60" t="s">
        <v>1124</v>
      </c>
      <c r="AJ254" s="60" t="s">
        <v>1124</v>
      </c>
      <c r="AK254" s="60" t="s">
        <v>1124</v>
      </c>
      <c r="AL254" s="60" t="s">
        <v>1124</v>
      </c>
      <c r="AM254" s="60" t="s">
        <v>1124</v>
      </c>
      <c r="AN254" s="60" t="s">
        <v>1124</v>
      </c>
      <c r="AO254" s="60"/>
      <c r="AP254" s="35" t="s">
        <v>1825</v>
      </c>
      <c r="AQ254" s="377">
        <v>0</v>
      </c>
      <c r="AR254" s="378">
        <v>0</v>
      </c>
      <c r="AS254" s="377">
        <v>0</v>
      </c>
      <c r="AT254" s="378">
        <v>0</v>
      </c>
      <c r="AU254">
        <v>0</v>
      </c>
      <c r="AV254">
        <v>0</v>
      </c>
      <c r="AW254">
        <v>0</v>
      </c>
      <c r="AX254">
        <v>0</v>
      </c>
      <c r="AY254">
        <v>0</v>
      </c>
    </row>
    <row r="255" spans="1:54" ht="15" hidden="1" customHeight="1" x14ac:dyDescent="0.2">
      <c r="A255" s="46">
        <v>2802</v>
      </c>
      <c r="B255" s="258" t="s">
        <v>3047</v>
      </c>
      <c r="C255" t="s">
        <v>1119</v>
      </c>
      <c r="D255" t="s">
        <v>1886</v>
      </c>
      <c r="E255" t="s">
        <v>2504</v>
      </c>
      <c r="F255" s="29" t="s">
        <v>2785</v>
      </c>
      <c r="G255" s="47">
        <v>14</v>
      </c>
      <c r="H255" t="s">
        <v>2558</v>
      </c>
      <c r="I255">
        <v>0</v>
      </c>
      <c r="J255" t="s">
        <v>3048</v>
      </c>
      <c r="K255" t="s">
        <v>2116</v>
      </c>
      <c r="L255" t="s">
        <v>3049</v>
      </c>
      <c r="M255">
        <v>0</v>
      </c>
      <c r="N255" s="34">
        <v>0</v>
      </c>
      <c r="O255" s="34">
        <v>0</v>
      </c>
      <c r="P255" s="34">
        <v>0</v>
      </c>
      <c r="Q255" s="34" t="s">
        <v>829</v>
      </c>
      <c r="R255" s="34">
        <v>0</v>
      </c>
      <c r="S255" s="48" t="s">
        <v>1123</v>
      </c>
      <c r="T255" s="13">
        <v>0</v>
      </c>
      <c r="U255" s="12">
        <v>0</v>
      </c>
      <c r="V255" s="12">
        <v>0</v>
      </c>
      <c r="W255" s="12">
        <v>0</v>
      </c>
      <c r="X255" s="14" t="str">
        <f t="shared" si="3"/>
        <v>С</v>
      </c>
      <c r="Y255" s="269">
        <f>Таблица1[[#This Row],[ID_intellix]]</f>
        <v>2802</v>
      </c>
      <c r="Z255" s="269" t="s">
        <v>122</v>
      </c>
      <c r="AA255" s="145">
        <f>IF(OR(Таблица1[[#This Row],[CARDIO_report]]&lt;&gt;0,Таблица1[[#This Row],[AI COMBO_report]]&lt;&gt;0,Таблица1[[#This Row],[OTC_report]]&lt;&gt;0),1,0)</f>
        <v>0</v>
      </c>
      <c r="AB255" s="60" t="s">
        <v>1124</v>
      </c>
      <c r="AC255" s="60" t="s">
        <v>1124</v>
      </c>
      <c r="AD255" s="60" t="s">
        <v>1124</v>
      </c>
      <c r="AE255" s="60" t="s">
        <v>1124</v>
      </c>
      <c r="AF255" s="60"/>
      <c r="AG255" s="89" t="s">
        <v>1145</v>
      </c>
      <c r="AH255" s="89">
        <v>81</v>
      </c>
      <c r="AI255" s="89" t="s">
        <v>1414</v>
      </c>
      <c r="AJ255" s="89">
        <v>84</v>
      </c>
      <c r="AK255" s="89" t="s">
        <v>1414</v>
      </c>
      <c r="AL255" s="89">
        <v>85</v>
      </c>
      <c r="AM255" s="89" t="s">
        <v>1414</v>
      </c>
      <c r="AN255" s="89">
        <v>79</v>
      </c>
      <c r="AP255" s="35" t="s">
        <v>1825</v>
      </c>
      <c r="AQ255" s="377">
        <v>0</v>
      </c>
      <c r="AR255" s="378">
        <v>0</v>
      </c>
      <c r="AS255" s="377">
        <v>0</v>
      </c>
      <c r="AT255" s="378">
        <v>0</v>
      </c>
      <c r="AU255" s="377">
        <v>0</v>
      </c>
      <c r="AV255" s="377">
        <v>0</v>
      </c>
      <c r="AW255" s="377">
        <v>0</v>
      </c>
      <c r="AX255">
        <v>0</v>
      </c>
      <c r="AY255">
        <v>0</v>
      </c>
    </row>
    <row r="256" spans="1:54" ht="15" hidden="1" customHeight="1" x14ac:dyDescent="0.2">
      <c r="A256" s="46">
        <v>5409</v>
      </c>
      <c r="B256" s="258" t="s">
        <v>2114</v>
      </c>
      <c r="C256" t="s">
        <v>1119</v>
      </c>
      <c r="D256" t="s">
        <v>1886</v>
      </c>
      <c r="E256" t="s">
        <v>1821</v>
      </c>
      <c r="F256" s="29" t="s">
        <v>1827</v>
      </c>
      <c r="G256" s="47">
        <v>158</v>
      </c>
      <c r="H256" t="s">
        <v>1827</v>
      </c>
      <c r="I256">
        <v>0</v>
      </c>
      <c r="J256" t="s">
        <v>2115</v>
      </c>
      <c r="K256" t="s">
        <v>2116</v>
      </c>
      <c r="L256" t="s">
        <v>2117</v>
      </c>
      <c r="M256">
        <v>0</v>
      </c>
      <c r="N256" s="34">
        <v>0</v>
      </c>
      <c r="O256" s="34"/>
      <c r="P256" s="34"/>
      <c r="Q256" s="34"/>
      <c r="R256" s="34"/>
      <c r="S256" s="48" t="s">
        <v>1123</v>
      </c>
      <c r="T256" s="13">
        <v>0</v>
      </c>
      <c r="U256" s="12">
        <v>0</v>
      </c>
      <c r="V256" s="12">
        <v>0</v>
      </c>
      <c r="W256" s="12">
        <v>0</v>
      </c>
      <c r="X256" s="14" t="str">
        <f t="shared" si="3"/>
        <v>С</v>
      </c>
      <c r="Y256" s="269">
        <f>Таблица1[[#This Row],[ID_intellix]]</f>
        <v>5409</v>
      </c>
      <c r="Z256" s="269" t="s">
        <v>122</v>
      </c>
      <c r="AA256" s="145">
        <f>IF(OR(Таблица1[[#This Row],[CARDIO_report]]&lt;&gt;0,Таблица1[[#This Row],[AI COMBO_report]]&lt;&gt;0,Таблица1[[#This Row],[OTC_report]]&lt;&gt;0),1,0)</f>
        <v>0</v>
      </c>
      <c r="AG256" s="60" t="s">
        <v>1124</v>
      </c>
      <c r="AH256" s="60" t="s">
        <v>1124</v>
      </c>
      <c r="AI256" s="60" t="s">
        <v>1124</v>
      </c>
      <c r="AJ256" s="60" t="s">
        <v>1124</v>
      </c>
      <c r="AK256" s="60" t="s">
        <v>1124</v>
      </c>
      <c r="AL256" s="60" t="s">
        <v>1124</v>
      </c>
      <c r="AM256" s="60" t="s">
        <v>1124</v>
      </c>
      <c r="AN256" s="60" t="s">
        <v>1124</v>
      </c>
      <c r="AO256" s="60"/>
      <c r="AP256" s="35" t="s">
        <v>1825</v>
      </c>
      <c r="AQ256" s="377">
        <v>0</v>
      </c>
      <c r="AR256" s="378">
        <v>0</v>
      </c>
      <c r="AS256" s="377">
        <v>0</v>
      </c>
      <c r="AT256" s="378">
        <v>0</v>
      </c>
      <c r="AU256">
        <v>0</v>
      </c>
      <c r="AV256">
        <v>0</v>
      </c>
      <c r="AW256">
        <v>0</v>
      </c>
      <c r="AX256">
        <v>0</v>
      </c>
      <c r="AY256">
        <v>0</v>
      </c>
    </row>
    <row r="257" spans="1:54" ht="15" hidden="1" customHeight="1" x14ac:dyDescent="0.2">
      <c r="A257" s="46">
        <v>5410</v>
      </c>
      <c r="C257" t="s">
        <v>1119</v>
      </c>
      <c r="D257" t="s">
        <v>1886</v>
      </c>
      <c r="E257" t="s">
        <v>1821</v>
      </c>
      <c r="F257" s="29" t="s">
        <v>1827</v>
      </c>
      <c r="G257" s="47">
        <v>159</v>
      </c>
      <c r="H257" t="s">
        <v>1827</v>
      </c>
      <c r="I257">
        <v>0</v>
      </c>
      <c r="J257" t="s">
        <v>2118</v>
      </c>
      <c r="K257" t="s">
        <v>2116</v>
      </c>
      <c r="L257" t="s">
        <v>2119</v>
      </c>
      <c r="M257">
        <v>0</v>
      </c>
      <c r="N257" s="34">
        <v>0</v>
      </c>
      <c r="O257" s="34"/>
      <c r="P257" s="34"/>
      <c r="Q257" s="34"/>
      <c r="R257" s="34"/>
      <c r="S257" s="48" t="s">
        <v>1123</v>
      </c>
      <c r="T257" s="13">
        <v>0</v>
      </c>
      <c r="U257" s="12">
        <v>0</v>
      </c>
      <c r="V257" s="12">
        <v>0</v>
      </c>
      <c r="W257" s="12">
        <v>0</v>
      </c>
      <c r="X257" s="14" t="str">
        <f t="shared" si="3"/>
        <v>С</v>
      </c>
      <c r="Y257" s="269">
        <f>Таблица1[[#This Row],[ID_intellix]]</f>
        <v>5410</v>
      </c>
      <c r="Z257" s="269" t="s">
        <v>122</v>
      </c>
      <c r="AA257" s="145">
        <f>IF(OR(Таблица1[[#This Row],[CARDIO_report]]&lt;&gt;0,Таблица1[[#This Row],[AI COMBO_report]]&lt;&gt;0,Таблица1[[#This Row],[OTC_report]]&lt;&gt;0),1,0)</f>
        <v>0</v>
      </c>
      <c r="AG257" s="60" t="s">
        <v>1124</v>
      </c>
      <c r="AH257" s="60" t="s">
        <v>1124</v>
      </c>
      <c r="AI257" s="60" t="s">
        <v>1124</v>
      </c>
      <c r="AJ257" s="60" t="s">
        <v>1124</v>
      </c>
      <c r="AK257" s="60" t="s">
        <v>1124</v>
      </c>
      <c r="AL257" s="60" t="s">
        <v>1124</v>
      </c>
      <c r="AM257" s="60" t="s">
        <v>1124</v>
      </c>
      <c r="AN257" s="60" t="s">
        <v>1124</v>
      </c>
      <c r="AO257" s="60"/>
      <c r="AP257" s="35" t="s">
        <v>1825</v>
      </c>
      <c r="AQ257" s="377">
        <v>0</v>
      </c>
      <c r="AR257" s="378">
        <v>0</v>
      </c>
      <c r="AS257" s="377">
        <v>0</v>
      </c>
      <c r="AT257" s="378">
        <v>0</v>
      </c>
      <c r="AU257">
        <v>0</v>
      </c>
      <c r="AV257">
        <v>0</v>
      </c>
      <c r="AW257">
        <v>0</v>
      </c>
      <c r="AX257">
        <v>0</v>
      </c>
      <c r="AY257">
        <v>0</v>
      </c>
    </row>
    <row r="258" spans="1:54" ht="15" hidden="1" customHeight="1" x14ac:dyDescent="0.2">
      <c r="A258" s="46">
        <v>5412</v>
      </c>
      <c r="B258" s="258" t="s">
        <v>2120</v>
      </c>
      <c r="C258" t="s">
        <v>1119</v>
      </c>
      <c r="D258" t="s">
        <v>1886</v>
      </c>
      <c r="E258" t="s">
        <v>1821</v>
      </c>
      <c r="F258" s="29" t="s">
        <v>1827</v>
      </c>
      <c r="G258" s="47">
        <v>160</v>
      </c>
      <c r="H258" t="s">
        <v>1827</v>
      </c>
      <c r="I258">
        <v>0</v>
      </c>
      <c r="J258" t="s">
        <v>2121</v>
      </c>
      <c r="K258" t="s">
        <v>2116</v>
      </c>
      <c r="L258" t="s">
        <v>2122</v>
      </c>
      <c r="M258">
        <v>0</v>
      </c>
      <c r="N258" s="34">
        <v>0</v>
      </c>
      <c r="O258" s="34"/>
      <c r="P258" s="34"/>
      <c r="Q258" s="34"/>
      <c r="R258" s="34"/>
      <c r="S258" s="48" t="s">
        <v>1123</v>
      </c>
      <c r="T258" s="13">
        <v>0</v>
      </c>
      <c r="U258" s="12">
        <v>0</v>
      </c>
      <c r="V258" s="12">
        <v>0</v>
      </c>
      <c r="W258" s="12">
        <v>0</v>
      </c>
      <c r="X258" s="14" t="str">
        <f t="shared" si="3"/>
        <v>С</v>
      </c>
      <c r="Y258" s="269">
        <f>Таблица1[[#This Row],[ID_intellix]]</f>
        <v>5412</v>
      </c>
      <c r="Z258" s="269" t="s">
        <v>122</v>
      </c>
      <c r="AA258" s="145">
        <f>IF(OR(Таблица1[[#This Row],[CARDIO_report]]&lt;&gt;0,Таблица1[[#This Row],[AI COMBO_report]]&lt;&gt;0,Таблица1[[#This Row],[OTC_report]]&lt;&gt;0),1,0)</f>
        <v>0</v>
      </c>
      <c r="AB258" s="60" t="s">
        <v>1124</v>
      </c>
      <c r="AC258" s="60" t="s">
        <v>1124</v>
      </c>
      <c r="AD258" s="60" t="s">
        <v>1124</v>
      </c>
      <c r="AE258" s="60"/>
      <c r="AF258" s="60"/>
      <c r="AG258" s="60" t="s">
        <v>1124</v>
      </c>
      <c r="AH258" s="60" t="s">
        <v>1124</v>
      </c>
      <c r="AI258" s="60" t="s">
        <v>1124</v>
      </c>
      <c r="AJ258" s="60" t="s">
        <v>1124</v>
      </c>
      <c r="AK258" s="60" t="s">
        <v>1124</v>
      </c>
      <c r="AL258" s="60" t="s">
        <v>1124</v>
      </c>
      <c r="AM258" s="60" t="s">
        <v>1124</v>
      </c>
      <c r="AN258" s="60" t="s">
        <v>1124</v>
      </c>
      <c r="AO258" s="60"/>
      <c r="AP258" s="35" t="s">
        <v>1825</v>
      </c>
      <c r="AQ258" s="377">
        <v>0</v>
      </c>
      <c r="AR258" s="378">
        <v>0</v>
      </c>
      <c r="AS258" s="377">
        <v>0</v>
      </c>
      <c r="AT258" s="378">
        <v>0</v>
      </c>
      <c r="AU258">
        <v>0</v>
      </c>
      <c r="AV258">
        <v>0</v>
      </c>
      <c r="AW258">
        <v>0</v>
      </c>
      <c r="AX258">
        <v>0</v>
      </c>
      <c r="AY258">
        <v>0</v>
      </c>
    </row>
    <row r="259" spans="1:54" ht="15" hidden="1" customHeight="1" x14ac:dyDescent="0.2">
      <c r="A259" s="46">
        <v>6612</v>
      </c>
      <c r="B259" s="258" t="s">
        <v>2123</v>
      </c>
      <c r="C259" t="s">
        <v>1119</v>
      </c>
      <c r="D259" t="s">
        <v>1886</v>
      </c>
      <c r="E259" t="s">
        <v>1821</v>
      </c>
      <c r="F259" s="29" t="s">
        <v>1827</v>
      </c>
      <c r="G259" s="47">
        <v>208</v>
      </c>
      <c r="H259" t="s">
        <v>1827</v>
      </c>
      <c r="I259">
        <v>0</v>
      </c>
      <c r="J259" t="s">
        <v>2124</v>
      </c>
      <c r="K259" t="s">
        <v>2116</v>
      </c>
      <c r="L259" t="s">
        <v>2125</v>
      </c>
      <c r="M259">
        <v>0</v>
      </c>
      <c r="N259" s="34">
        <v>0</v>
      </c>
      <c r="O259" s="34"/>
      <c r="P259" s="34"/>
      <c r="Q259" s="34"/>
      <c r="R259" s="34"/>
      <c r="S259" s="48" t="s">
        <v>1123</v>
      </c>
      <c r="T259" s="13">
        <v>0</v>
      </c>
      <c r="U259" s="12">
        <v>0</v>
      </c>
      <c r="V259" s="12">
        <v>0</v>
      </c>
      <c r="W259" s="12">
        <v>0</v>
      </c>
      <c r="X259" s="14" t="str">
        <f t="shared" ref="X259:X322" si="4">IF(COUNTIF(T259:W259,"да")=0,"С",IF(COUNTIF(T259:W259,"да")=1,"В","А"))</f>
        <v>С</v>
      </c>
      <c r="Y259" s="269">
        <f>Таблица1[[#This Row],[ID_intellix]]</f>
        <v>6612</v>
      </c>
      <c r="Z259" s="269" t="s">
        <v>122</v>
      </c>
      <c r="AA259" s="145">
        <f>IF(OR(Таблица1[[#This Row],[CARDIO_report]]&lt;&gt;0,Таблица1[[#This Row],[AI COMBO_report]]&lt;&gt;0,Таблица1[[#This Row],[OTC_report]]&lt;&gt;0),1,0)</f>
        <v>0</v>
      </c>
      <c r="AG259" s="60" t="s">
        <v>1124</v>
      </c>
      <c r="AH259" s="60" t="s">
        <v>1124</v>
      </c>
      <c r="AI259" s="60" t="s">
        <v>1124</v>
      </c>
      <c r="AJ259" s="60" t="s">
        <v>1124</v>
      </c>
      <c r="AK259" s="60" t="s">
        <v>1124</v>
      </c>
      <c r="AL259" s="60" t="s">
        <v>1124</v>
      </c>
      <c r="AM259" s="60" t="s">
        <v>1124</v>
      </c>
      <c r="AN259" s="60" t="s">
        <v>1124</v>
      </c>
      <c r="AO259" s="60"/>
      <c r="AP259" s="35" t="s">
        <v>1825</v>
      </c>
      <c r="AQ259" s="377">
        <v>0</v>
      </c>
      <c r="AR259" s="378">
        <v>0</v>
      </c>
      <c r="AS259" s="377">
        <v>0</v>
      </c>
      <c r="AT259" s="378">
        <v>0</v>
      </c>
      <c r="AU259">
        <v>0</v>
      </c>
      <c r="AV259">
        <v>0</v>
      </c>
      <c r="AW259">
        <v>0</v>
      </c>
      <c r="AX259">
        <v>0</v>
      </c>
      <c r="AY259">
        <v>0</v>
      </c>
    </row>
    <row r="260" spans="1:54" ht="15" hidden="1" customHeight="1" x14ac:dyDescent="0.2">
      <c r="A260" s="46">
        <v>5460</v>
      </c>
      <c r="B260" s="258" t="s">
        <v>2126</v>
      </c>
      <c r="C260" t="s">
        <v>1119</v>
      </c>
      <c r="D260" t="s">
        <v>1826</v>
      </c>
      <c r="E260" t="s">
        <v>1821</v>
      </c>
      <c r="F260" s="29" t="s">
        <v>1827</v>
      </c>
      <c r="G260" s="47">
        <v>71</v>
      </c>
      <c r="H260" t="s">
        <v>1827</v>
      </c>
      <c r="I260">
        <v>0</v>
      </c>
      <c r="J260" t="s">
        <v>2127</v>
      </c>
      <c r="K260" t="s">
        <v>2128</v>
      </c>
      <c r="L260" t="s">
        <v>2129</v>
      </c>
      <c r="M260">
        <v>0</v>
      </c>
      <c r="N260" s="34">
        <v>0</v>
      </c>
      <c r="O260" s="34"/>
      <c r="P260" s="34"/>
      <c r="Q260" s="34"/>
      <c r="R260" s="34"/>
      <c r="S260" s="48" t="s">
        <v>1123</v>
      </c>
      <c r="T260" s="13">
        <v>0</v>
      </c>
      <c r="U260" s="12">
        <v>0</v>
      </c>
      <c r="V260" s="12">
        <v>0</v>
      </c>
      <c r="W260" s="12">
        <v>0</v>
      </c>
      <c r="X260" s="14" t="str">
        <f t="shared" si="4"/>
        <v>С</v>
      </c>
      <c r="Y260" s="269">
        <f>Таблица1[[#This Row],[ID_intellix]]</f>
        <v>5460</v>
      </c>
      <c r="Z260" s="269" t="s">
        <v>122</v>
      </c>
      <c r="AA260" s="145">
        <f>IF(OR(Таблица1[[#This Row],[CARDIO_report]]&lt;&gt;0,Таблица1[[#This Row],[AI COMBO_report]]&lt;&gt;0,Таблица1[[#This Row],[OTC_report]]&lt;&gt;0),1,0)</f>
        <v>0</v>
      </c>
      <c r="AG260" s="60" t="s">
        <v>1124</v>
      </c>
      <c r="AH260" s="60" t="s">
        <v>1124</v>
      </c>
      <c r="AI260" s="60" t="s">
        <v>1124</v>
      </c>
      <c r="AJ260" s="60" t="s">
        <v>1124</v>
      </c>
      <c r="AK260" s="60" t="s">
        <v>1124</v>
      </c>
      <c r="AL260" s="60" t="s">
        <v>1124</v>
      </c>
      <c r="AM260" s="60" t="s">
        <v>1124</v>
      </c>
      <c r="AN260" s="60" t="s">
        <v>1124</v>
      </c>
      <c r="AO260" s="60"/>
      <c r="AP260" s="35" t="s">
        <v>1825</v>
      </c>
      <c r="AQ260" s="377">
        <v>0</v>
      </c>
      <c r="AR260" s="378">
        <v>0</v>
      </c>
      <c r="AS260" s="377">
        <v>0</v>
      </c>
      <c r="AT260" s="378">
        <v>0</v>
      </c>
      <c r="AU260">
        <v>0</v>
      </c>
      <c r="AV260">
        <v>0</v>
      </c>
      <c r="AW260">
        <v>0</v>
      </c>
      <c r="AX260">
        <v>0</v>
      </c>
      <c r="AY260">
        <v>0</v>
      </c>
    </row>
    <row r="261" spans="1:54" ht="15" hidden="1" customHeight="1" x14ac:dyDescent="0.2">
      <c r="A261" s="46">
        <v>6224</v>
      </c>
      <c r="B261" s="258" t="s">
        <v>2130</v>
      </c>
      <c r="C261" t="s">
        <v>1136</v>
      </c>
      <c r="D261" t="s">
        <v>2038</v>
      </c>
      <c r="E261" t="s">
        <v>1821</v>
      </c>
      <c r="F261" s="29" t="s">
        <v>1850</v>
      </c>
      <c r="G261" s="47">
        <v>189</v>
      </c>
      <c r="H261" t="s">
        <v>1850</v>
      </c>
      <c r="I261">
        <v>0</v>
      </c>
      <c r="J261" t="s">
        <v>2131</v>
      </c>
      <c r="K261" t="s">
        <v>2132</v>
      </c>
      <c r="L261" t="s">
        <v>2133</v>
      </c>
      <c r="M261">
        <v>0</v>
      </c>
      <c r="N261" s="34">
        <v>0</v>
      </c>
      <c r="O261" s="34"/>
      <c r="P261" s="34"/>
      <c r="Q261" s="34"/>
      <c r="R261" s="34"/>
      <c r="S261" s="48" t="s">
        <v>1123</v>
      </c>
      <c r="T261" s="13" t="s">
        <v>122</v>
      </c>
      <c r="U261" s="12" t="s">
        <v>122</v>
      </c>
      <c r="V261" s="12" t="s">
        <v>122</v>
      </c>
      <c r="W261" s="12" t="s">
        <v>122</v>
      </c>
      <c r="X261" s="14" t="str">
        <f t="shared" si="4"/>
        <v>С</v>
      </c>
      <c r="Y261" s="269">
        <f>Таблица1[[#This Row],[ID_intellix]]</f>
        <v>6224</v>
      </c>
      <c r="Z261" s="269" t="s">
        <v>122</v>
      </c>
      <c r="AA261" s="145">
        <f>IF(OR(Таблица1[[#This Row],[CARDIO_report]]&lt;&gt;0,Таблица1[[#This Row],[AI COMBO_report]]&lt;&gt;0,Таблица1[[#This Row],[OTC_report]]&lt;&gt;0),1,0)</f>
        <v>0</v>
      </c>
      <c r="AB261" s="60" t="s">
        <v>1124</v>
      </c>
      <c r="AC261" s="60" t="s">
        <v>1124</v>
      </c>
      <c r="AD261" s="60" t="s">
        <v>1124</v>
      </c>
      <c r="AE261" s="60"/>
      <c r="AF261" s="60"/>
      <c r="AG261" s="60" t="s">
        <v>1124</v>
      </c>
      <c r="AH261" s="60" t="s">
        <v>1124</v>
      </c>
      <c r="AI261" s="60" t="s">
        <v>1124</v>
      </c>
      <c r="AJ261" s="60" t="s">
        <v>1124</v>
      </c>
      <c r="AK261" s="60" t="s">
        <v>1124</v>
      </c>
      <c r="AL261" s="60" t="s">
        <v>1124</v>
      </c>
      <c r="AM261" s="60" t="s">
        <v>1124</v>
      </c>
      <c r="AN261" s="60" t="s">
        <v>1124</v>
      </c>
      <c r="AO261" s="60"/>
      <c r="AP261" s="35" t="s">
        <v>1857</v>
      </c>
      <c r="AQ261" s="377">
        <v>0</v>
      </c>
      <c r="AR261" s="378">
        <v>0</v>
      </c>
      <c r="AS261" s="377">
        <v>0</v>
      </c>
      <c r="AT261" s="378">
        <v>0</v>
      </c>
      <c r="AU261">
        <v>0</v>
      </c>
      <c r="AV261">
        <v>0</v>
      </c>
      <c r="AW261">
        <v>0</v>
      </c>
      <c r="AX261">
        <v>0</v>
      </c>
      <c r="AY261">
        <v>0</v>
      </c>
      <c r="AZ261" s="21"/>
      <c r="BB261" s="21"/>
    </row>
    <row r="262" spans="1:54" s="31" customFormat="1" ht="15" hidden="1" customHeight="1" x14ac:dyDescent="0.2">
      <c r="A262" s="46">
        <v>7052</v>
      </c>
      <c r="B262" s="258" t="s">
        <v>2134</v>
      </c>
      <c r="C262" t="s">
        <v>1136</v>
      </c>
      <c r="D262" t="s">
        <v>2038</v>
      </c>
      <c r="E262" t="s">
        <v>1821</v>
      </c>
      <c r="F262" s="29" t="s">
        <v>1850</v>
      </c>
      <c r="G262" s="47">
        <v>15</v>
      </c>
      <c r="H262" t="s">
        <v>1850</v>
      </c>
      <c r="I262">
        <v>0</v>
      </c>
      <c r="J262" t="s">
        <v>2135</v>
      </c>
      <c r="K262" t="s">
        <v>2132</v>
      </c>
      <c r="L262" t="s">
        <v>2136</v>
      </c>
      <c r="M262">
        <v>0</v>
      </c>
      <c r="N262" s="34">
        <v>0</v>
      </c>
      <c r="O262" s="34"/>
      <c r="P262" s="34"/>
      <c r="Q262" s="34"/>
      <c r="R262" s="34"/>
      <c r="S262" s="48" t="s">
        <v>1123</v>
      </c>
      <c r="T262" s="13">
        <v>0</v>
      </c>
      <c r="U262" s="12">
        <v>0</v>
      </c>
      <c r="V262" s="12">
        <v>0</v>
      </c>
      <c r="W262" s="12">
        <v>0</v>
      </c>
      <c r="X262" s="14" t="str">
        <f t="shared" si="4"/>
        <v>С</v>
      </c>
      <c r="Y262" s="269">
        <f>Таблица1[[#This Row],[ID_intellix]]</f>
        <v>7052</v>
      </c>
      <c r="Z262" s="269" t="s">
        <v>122</v>
      </c>
      <c r="AA262" s="145">
        <f>IF(OR(Таблица1[[#This Row],[CARDIO_report]]&lt;&gt;0,Таблица1[[#This Row],[AI COMBO_report]]&lt;&gt;0,Таблица1[[#This Row],[OTC_report]]&lt;&gt;0),1,0)</f>
        <v>0</v>
      </c>
      <c r="AB262" s="60"/>
      <c r="AC262" s="60"/>
      <c r="AD262" s="35"/>
      <c r="AE262" s="35"/>
      <c r="AF262" s="35"/>
      <c r="AG262" s="60" t="s">
        <v>1124</v>
      </c>
      <c r="AH262" s="60" t="s">
        <v>1124</v>
      </c>
      <c r="AI262" s="60" t="s">
        <v>1124</v>
      </c>
      <c r="AJ262" s="60" t="s">
        <v>1124</v>
      </c>
      <c r="AK262" s="60" t="s">
        <v>1124</v>
      </c>
      <c r="AL262" s="60" t="s">
        <v>1124</v>
      </c>
      <c r="AM262" s="60" t="s">
        <v>1124</v>
      </c>
      <c r="AN262" s="60" t="s">
        <v>1124</v>
      </c>
      <c r="AO262" s="60"/>
      <c r="AP262" s="35" t="s">
        <v>1825</v>
      </c>
      <c r="AQ262" s="377">
        <v>0</v>
      </c>
      <c r="AR262" s="378">
        <v>0</v>
      </c>
      <c r="AS262" s="377">
        <v>0</v>
      </c>
      <c r="AT262" s="378">
        <v>0</v>
      </c>
      <c r="AU262">
        <v>0</v>
      </c>
      <c r="AV262">
        <v>0</v>
      </c>
      <c r="AW262">
        <v>0</v>
      </c>
      <c r="AX262">
        <v>0</v>
      </c>
      <c r="AY262">
        <v>0</v>
      </c>
      <c r="AZ262"/>
      <c r="BA262" s="2"/>
      <c r="BB262"/>
    </row>
    <row r="263" spans="1:54" ht="15" hidden="1" customHeight="1" x14ac:dyDescent="0.2">
      <c r="A263" s="46">
        <v>3053</v>
      </c>
      <c r="B263" s="258" t="s">
        <v>2137</v>
      </c>
      <c r="C263" t="s">
        <v>1159</v>
      </c>
      <c r="D263" t="s">
        <v>667</v>
      </c>
      <c r="E263" t="s">
        <v>1821</v>
      </c>
      <c r="F263" s="29" t="s">
        <v>1950</v>
      </c>
      <c r="G263" s="47">
        <v>247</v>
      </c>
      <c r="H263" t="s">
        <v>1950</v>
      </c>
      <c r="I263">
        <v>0</v>
      </c>
      <c r="J263" t="s">
        <v>2138</v>
      </c>
      <c r="K263" t="s">
        <v>667</v>
      </c>
      <c r="L263" t="s">
        <v>2139</v>
      </c>
      <c r="M263">
        <v>0</v>
      </c>
      <c r="N263" s="34">
        <v>0</v>
      </c>
      <c r="O263" s="34"/>
      <c r="P263" s="34"/>
      <c r="Q263" s="34"/>
      <c r="R263" s="34"/>
      <c r="S263" s="48" t="s">
        <v>1123</v>
      </c>
      <c r="T263" s="13" t="s">
        <v>122</v>
      </c>
      <c r="U263" s="12" t="s">
        <v>122</v>
      </c>
      <c r="V263" s="12" t="s">
        <v>1863</v>
      </c>
      <c r="W263" s="12" t="s">
        <v>122</v>
      </c>
      <c r="X263" s="14" t="str">
        <f t="shared" si="4"/>
        <v>В</v>
      </c>
      <c r="Y263" s="269">
        <f>Таблица1[[#This Row],[ID_intellix]]</f>
        <v>3053</v>
      </c>
      <c r="Z263" s="269" t="s">
        <v>122</v>
      </c>
      <c r="AA263" s="145">
        <f>IF(OR(Таблица1[[#This Row],[CARDIO_report]]&lt;&gt;0,Таблица1[[#This Row],[AI COMBO_report]]&lt;&gt;0,Таблица1[[#This Row],[OTC_report]]&lt;&gt;0),1,0)</f>
        <v>0</v>
      </c>
      <c r="AB263" s="60" t="s">
        <v>1124</v>
      </c>
      <c r="AC263" s="60" t="s">
        <v>1124</v>
      </c>
      <c r="AD263" s="60" t="s">
        <v>1124</v>
      </c>
      <c r="AE263" s="60"/>
      <c r="AF263" s="60"/>
      <c r="AG263" s="60" t="s">
        <v>1124</v>
      </c>
      <c r="AH263" s="60" t="s">
        <v>1124</v>
      </c>
      <c r="AI263" s="60" t="s">
        <v>1124</v>
      </c>
      <c r="AJ263" s="60" t="s">
        <v>1124</v>
      </c>
      <c r="AK263" s="60" t="s">
        <v>1124</v>
      </c>
      <c r="AL263" s="60" t="s">
        <v>1124</v>
      </c>
      <c r="AM263" s="60" t="s">
        <v>1124</v>
      </c>
      <c r="AN263" s="60" t="s">
        <v>1124</v>
      </c>
      <c r="AO263" s="60"/>
      <c r="AP263" s="35" t="s">
        <v>1857</v>
      </c>
      <c r="AQ263" s="377">
        <v>0</v>
      </c>
      <c r="AR263" s="378">
        <v>0</v>
      </c>
      <c r="AS263" s="377">
        <v>0</v>
      </c>
      <c r="AT263" s="378">
        <v>0</v>
      </c>
      <c r="AU263">
        <v>0</v>
      </c>
      <c r="AV263">
        <v>0</v>
      </c>
      <c r="AW263">
        <v>0</v>
      </c>
      <c r="AX263">
        <v>0</v>
      </c>
      <c r="AY263">
        <v>0</v>
      </c>
    </row>
    <row r="264" spans="1:54" ht="15" hidden="1" customHeight="1" x14ac:dyDescent="0.2">
      <c r="A264" s="400">
        <v>6349</v>
      </c>
      <c r="B264" s="258" t="s">
        <v>3053</v>
      </c>
      <c r="C264" t="s">
        <v>1159</v>
      </c>
      <c r="D264" t="s">
        <v>667</v>
      </c>
      <c r="E264" t="s">
        <v>2504</v>
      </c>
      <c r="F264" s="29" t="s">
        <v>2980</v>
      </c>
      <c r="G264" s="47">
        <v>8</v>
      </c>
      <c r="H264" t="s">
        <v>2981</v>
      </c>
      <c r="I264">
        <v>0</v>
      </c>
      <c r="J264" t="s">
        <v>3054</v>
      </c>
      <c r="K264" t="s">
        <v>667</v>
      </c>
      <c r="L264" s="2" t="s">
        <v>3055</v>
      </c>
      <c r="M264">
        <v>0</v>
      </c>
      <c r="N264" s="34">
        <v>0</v>
      </c>
      <c r="O264" s="34"/>
      <c r="P264" s="34"/>
      <c r="Q264" s="34"/>
      <c r="R264" s="34"/>
      <c r="S264" s="48" t="s">
        <v>1123</v>
      </c>
      <c r="T264" s="13" t="s">
        <v>122</v>
      </c>
      <c r="U264" s="12" t="s">
        <v>122</v>
      </c>
      <c r="V264" s="12" t="s">
        <v>122</v>
      </c>
      <c r="W264" s="12" t="s">
        <v>1863</v>
      </c>
      <c r="X264" s="14" t="str">
        <f t="shared" si="4"/>
        <v>В</v>
      </c>
      <c r="Y264" s="269">
        <f>Таблица1[[#This Row],[ID_intellix]]</f>
        <v>6349</v>
      </c>
      <c r="Z264" s="269" t="s">
        <v>122</v>
      </c>
      <c r="AA264" s="145">
        <f>IF(OR(Таблица1[[#This Row],[CARDIO_report]]&lt;&gt;0,Таблица1[[#This Row],[AI COMBO_report]]&lt;&gt;0,Таблица1[[#This Row],[OTC_report]]&lt;&gt;0),1,0)</f>
        <v>0</v>
      </c>
      <c r="AB264" s="60" t="s">
        <v>1124</v>
      </c>
      <c r="AC264" s="60" t="s">
        <v>1124</v>
      </c>
      <c r="AD264" s="60" t="s">
        <v>1124</v>
      </c>
      <c r="AE264" s="60"/>
      <c r="AF264" s="60"/>
      <c r="AG264" s="60" t="s">
        <v>1124</v>
      </c>
      <c r="AH264" s="60" t="s">
        <v>1124</v>
      </c>
      <c r="AI264" s="60" t="s">
        <v>1124</v>
      </c>
      <c r="AJ264" s="60" t="s">
        <v>1124</v>
      </c>
      <c r="AK264" s="60" t="s">
        <v>1124</v>
      </c>
      <c r="AL264" s="60" t="s">
        <v>1124</v>
      </c>
      <c r="AM264" s="60" t="s">
        <v>1124</v>
      </c>
      <c r="AN264" s="60" t="s">
        <v>1124</v>
      </c>
      <c r="AO264" s="60"/>
      <c r="AP264" s="35" t="s">
        <v>1857</v>
      </c>
      <c r="AQ264" s="377">
        <v>0</v>
      </c>
      <c r="AR264" s="378">
        <v>0</v>
      </c>
      <c r="AS264" s="377">
        <v>0</v>
      </c>
      <c r="AT264" s="378">
        <v>0</v>
      </c>
      <c r="AU264">
        <v>0</v>
      </c>
      <c r="AV264">
        <v>0</v>
      </c>
      <c r="AW264">
        <v>0</v>
      </c>
      <c r="AX264">
        <v>0</v>
      </c>
      <c r="AY264">
        <v>0</v>
      </c>
    </row>
    <row r="265" spans="1:54" ht="15" hidden="1" customHeight="1" x14ac:dyDescent="0.2">
      <c r="A265" s="46">
        <v>6391</v>
      </c>
      <c r="B265" s="258" t="s">
        <v>3056</v>
      </c>
      <c r="C265" t="s">
        <v>1159</v>
      </c>
      <c r="D265" t="s">
        <v>667</v>
      </c>
      <c r="E265" t="s">
        <v>2504</v>
      </c>
      <c r="F265" s="29" t="s">
        <v>2532</v>
      </c>
      <c r="G265" s="47">
        <v>41</v>
      </c>
      <c r="H265" t="s">
        <v>1140</v>
      </c>
      <c r="I265">
        <v>0</v>
      </c>
      <c r="J265" t="s">
        <v>3057</v>
      </c>
      <c r="K265" t="s">
        <v>667</v>
      </c>
      <c r="L265" t="s">
        <v>3058</v>
      </c>
      <c r="M265">
        <v>0</v>
      </c>
      <c r="N265" s="34">
        <v>0</v>
      </c>
      <c r="O265" s="34"/>
      <c r="P265" s="34"/>
      <c r="Q265" s="34"/>
      <c r="R265" s="34"/>
      <c r="S265" s="48" t="s">
        <v>1123</v>
      </c>
      <c r="T265" s="13" t="s">
        <v>122</v>
      </c>
      <c r="U265" s="12" t="s">
        <v>122</v>
      </c>
      <c r="V265" s="12" t="s">
        <v>122</v>
      </c>
      <c r="W265" s="12" t="s">
        <v>122</v>
      </c>
      <c r="X265" s="14" t="str">
        <f t="shared" si="4"/>
        <v>С</v>
      </c>
      <c r="Y265" s="269">
        <f>Таблица1[[#This Row],[ID_intellix]]</f>
        <v>6391</v>
      </c>
      <c r="Z265" s="269" t="s">
        <v>122</v>
      </c>
      <c r="AA265" s="145">
        <f>IF(OR(Таблица1[[#This Row],[CARDIO_report]]&lt;&gt;0,Таблица1[[#This Row],[AI COMBO_report]]&lt;&gt;0,Таблица1[[#This Row],[OTC_report]]&lt;&gt;0),1,0)</f>
        <v>0</v>
      </c>
      <c r="AB265" s="60" t="s">
        <v>2846</v>
      </c>
      <c r="AC265" s="60" t="s">
        <v>2896</v>
      </c>
      <c r="AD265" s="60" t="s">
        <v>1124</v>
      </c>
      <c r="AE265" s="60"/>
      <c r="AF265" s="60"/>
      <c r="AG265" s="60" t="s">
        <v>1124</v>
      </c>
      <c r="AH265" s="60" t="s">
        <v>1124</v>
      </c>
      <c r="AI265" s="60" t="s">
        <v>1124</v>
      </c>
      <c r="AJ265" s="60" t="s">
        <v>1124</v>
      </c>
      <c r="AK265" s="60" t="s">
        <v>1124</v>
      </c>
      <c r="AL265" s="60" t="s">
        <v>1124</v>
      </c>
      <c r="AM265" s="60" t="s">
        <v>1124</v>
      </c>
      <c r="AN265" s="60" t="s">
        <v>1124</v>
      </c>
      <c r="AO265" s="60"/>
      <c r="AP265" s="35" t="s">
        <v>1825</v>
      </c>
      <c r="AQ265" s="377">
        <v>0</v>
      </c>
      <c r="AR265" s="378">
        <v>0</v>
      </c>
      <c r="AS265" s="377">
        <v>0</v>
      </c>
      <c r="AT265" s="378">
        <v>0</v>
      </c>
      <c r="AU265">
        <v>0</v>
      </c>
      <c r="AV265">
        <v>0</v>
      </c>
      <c r="AW265">
        <v>0</v>
      </c>
      <c r="AX265">
        <v>0</v>
      </c>
      <c r="AY265">
        <v>0</v>
      </c>
    </row>
    <row r="266" spans="1:54" ht="15" hidden="1" customHeight="1" x14ac:dyDescent="0.2">
      <c r="A266" s="46">
        <v>6976</v>
      </c>
      <c r="B266" s="258" t="s">
        <v>3059</v>
      </c>
      <c r="C266" t="s">
        <v>1159</v>
      </c>
      <c r="D266" t="s">
        <v>667</v>
      </c>
      <c r="E266" t="s">
        <v>2504</v>
      </c>
      <c r="F266" s="29" t="s">
        <v>2980</v>
      </c>
      <c r="G266" s="47">
        <v>9</v>
      </c>
      <c r="H266" t="s">
        <v>2981</v>
      </c>
      <c r="I266">
        <v>0</v>
      </c>
      <c r="J266" t="s">
        <v>3060</v>
      </c>
      <c r="K266" t="s">
        <v>667</v>
      </c>
      <c r="L266" t="s">
        <v>3061</v>
      </c>
      <c r="M266">
        <v>0</v>
      </c>
      <c r="N266" s="34">
        <v>0</v>
      </c>
      <c r="O266" s="34"/>
      <c r="P266" s="34"/>
      <c r="Q266" s="34"/>
      <c r="R266" s="34"/>
      <c r="S266" s="48" t="s">
        <v>1123</v>
      </c>
      <c r="T266" s="13" t="s">
        <v>122</v>
      </c>
      <c r="U266" s="12" t="s">
        <v>122</v>
      </c>
      <c r="V266" s="12" t="s">
        <v>122</v>
      </c>
      <c r="W266" s="12" t="s">
        <v>122</v>
      </c>
      <c r="X266" s="14" t="str">
        <f t="shared" si="4"/>
        <v>С</v>
      </c>
      <c r="Y266" s="269">
        <f>Таблица1[[#This Row],[ID_intellix]]</f>
        <v>6976</v>
      </c>
      <c r="Z266" s="269" t="s">
        <v>122</v>
      </c>
      <c r="AA266" s="145">
        <f>IF(OR(Таблица1[[#This Row],[CARDIO_report]]&lt;&gt;0,Таблица1[[#This Row],[AI COMBO_report]]&lt;&gt;0,Таблица1[[#This Row],[OTC_report]]&lt;&gt;0),1,0)</f>
        <v>0</v>
      </c>
      <c r="AB266" s="60" t="s">
        <v>1124</v>
      </c>
      <c r="AC266" s="60" t="s">
        <v>1124</v>
      </c>
      <c r="AD266" s="60" t="s">
        <v>1124</v>
      </c>
      <c r="AE266" s="60"/>
      <c r="AF266" s="60"/>
      <c r="AG266" s="60" t="s">
        <v>1124</v>
      </c>
      <c r="AH266" s="60" t="s">
        <v>1124</v>
      </c>
      <c r="AI266" s="60" t="s">
        <v>1124</v>
      </c>
      <c r="AJ266" s="60" t="s">
        <v>1124</v>
      </c>
      <c r="AK266" s="60" t="s">
        <v>1124</v>
      </c>
      <c r="AL266" s="60" t="s">
        <v>1124</v>
      </c>
      <c r="AM266" s="60" t="s">
        <v>1124</v>
      </c>
      <c r="AN266" s="60" t="s">
        <v>1124</v>
      </c>
      <c r="AO266" s="60"/>
      <c r="AP266" s="35" t="s">
        <v>1825</v>
      </c>
      <c r="AQ266" s="377">
        <v>0</v>
      </c>
      <c r="AR266" s="378">
        <v>0</v>
      </c>
      <c r="AS266" s="377">
        <v>0</v>
      </c>
      <c r="AT266" s="378">
        <v>0</v>
      </c>
      <c r="AU266">
        <v>0</v>
      </c>
      <c r="AV266">
        <v>0</v>
      </c>
      <c r="AW266">
        <v>0</v>
      </c>
      <c r="AX266">
        <v>0</v>
      </c>
      <c r="AY266">
        <v>0</v>
      </c>
    </row>
    <row r="267" spans="1:54" ht="15" hidden="1" customHeight="1" x14ac:dyDescent="0.2">
      <c r="A267" s="46">
        <v>7266</v>
      </c>
      <c r="B267" s="258" t="s">
        <v>2140</v>
      </c>
      <c r="C267" t="s">
        <v>1159</v>
      </c>
      <c r="D267" t="s">
        <v>667</v>
      </c>
      <c r="E267" t="s">
        <v>1821</v>
      </c>
      <c r="F267" s="29" t="s">
        <v>1950</v>
      </c>
      <c r="G267" s="47">
        <v>217</v>
      </c>
      <c r="H267" t="s">
        <v>1950</v>
      </c>
      <c r="I267">
        <v>0</v>
      </c>
      <c r="J267" t="s">
        <v>2141</v>
      </c>
      <c r="K267" t="s">
        <v>667</v>
      </c>
      <c r="L267" t="s">
        <v>2142</v>
      </c>
      <c r="M267">
        <v>0</v>
      </c>
      <c r="N267" s="34">
        <v>0</v>
      </c>
      <c r="O267" s="34"/>
      <c r="P267" s="34"/>
      <c r="Q267" s="34"/>
      <c r="R267" s="34"/>
      <c r="S267" s="48" t="s">
        <v>1123</v>
      </c>
      <c r="T267" s="13" t="s">
        <v>122</v>
      </c>
      <c r="U267" s="12" t="s">
        <v>122</v>
      </c>
      <c r="V267" s="12" t="s">
        <v>122</v>
      </c>
      <c r="W267" s="12" t="s">
        <v>122</v>
      </c>
      <c r="X267" s="14" t="str">
        <f t="shared" si="4"/>
        <v>С</v>
      </c>
      <c r="Y267" s="269">
        <f>Таблица1[[#This Row],[ID_intellix]]</f>
        <v>7266</v>
      </c>
      <c r="Z267" s="269" t="s">
        <v>122</v>
      </c>
      <c r="AA267" s="145">
        <f>IF(OR(Таблица1[[#This Row],[CARDIO_report]]&lt;&gt;0,Таблица1[[#This Row],[AI COMBO_report]]&lt;&gt;0,Таблица1[[#This Row],[OTC_report]]&lt;&gt;0),1,0)</f>
        <v>0</v>
      </c>
      <c r="AB267" s="60" t="s">
        <v>1124</v>
      </c>
      <c r="AC267" s="60" t="s">
        <v>1124</v>
      </c>
      <c r="AD267" s="60" t="s">
        <v>1124</v>
      </c>
      <c r="AE267" s="60"/>
      <c r="AF267" s="60"/>
      <c r="AG267" s="60" t="s">
        <v>1124</v>
      </c>
      <c r="AH267" s="60" t="s">
        <v>1124</v>
      </c>
      <c r="AI267" s="60" t="s">
        <v>1124</v>
      </c>
      <c r="AJ267" s="60" t="s">
        <v>1124</v>
      </c>
      <c r="AK267" s="60" t="s">
        <v>1124</v>
      </c>
      <c r="AL267" s="60" t="s">
        <v>1124</v>
      </c>
      <c r="AM267" s="60" t="s">
        <v>1124</v>
      </c>
      <c r="AN267" s="60" t="s">
        <v>1124</v>
      </c>
      <c r="AO267" s="60"/>
      <c r="AP267" s="35" t="s">
        <v>1825</v>
      </c>
      <c r="AQ267" s="377">
        <v>0</v>
      </c>
      <c r="AR267" s="378">
        <v>0</v>
      </c>
      <c r="AS267" s="377">
        <v>0</v>
      </c>
      <c r="AT267" s="378">
        <v>0</v>
      </c>
      <c r="AU267">
        <v>0</v>
      </c>
      <c r="AV267">
        <v>0</v>
      </c>
      <c r="AW267">
        <v>0</v>
      </c>
      <c r="AX267">
        <v>0</v>
      </c>
      <c r="AY267">
        <v>0</v>
      </c>
    </row>
    <row r="268" spans="1:54" ht="15" hidden="1" customHeight="1" x14ac:dyDescent="0.2">
      <c r="A268" s="398">
        <v>3494</v>
      </c>
      <c r="B268" s="258" t="s">
        <v>3062</v>
      </c>
      <c r="C268" t="s">
        <v>1136</v>
      </c>
      <c r="D268" t="s">
        <v>1928</v>
      </c>
      <c r="E268" t="s">
        <v>2504</v>
      </c>
      <c r="F268" s="29" t="s">
        <v>2706</v>
      </c>
      <c r="G268" s="47">
        <v>11</v>
      </c>
      <c r="H268" t="s">
        <v>1149</v>
      </c>
      <c r="I268">
        <v>0</v>
      </c>
      <c r="J268" t="s">
        <v>3063</v>
      </c>
      <c r="K268" t="s">
        <v>2145</v>
      </c>
      <c r="L268" t="s">
        <v>3064</v>
      </c>
      <c r="M268" t="s">
        <v>3065</v>
      </c>
      <c r="N268" s="34">
        <v>0</v>
      </c>
      <c r="O268" s="34" t="s">
        <v>222</v>
      </c>
      <c r="P268" s="34" t="s">
        <v>230</v>
      </c>
      <c r="Q268" s="34" t="s">
        <v>990</v>
      </c>
      <c r="R268" s="34" t="s">
        <v>996</v>
      </c>
      <c r="S268" s="48" t="s">
        <v>1123</v>
      </c>
      <c r="T268" s="13" t="s">
        <v>122</v>
      </c>
      <c r="U268" s="12" t="s">
        <v>122</v>
      </c>
      <c r="V268" s="12" t="s">
        <v>1863</v>
      </c>
      <c r="W268" s="12" t="s">
        <v>122</v>
      </c>
      <c r="X268" s="14" t="str">
        <f t="shared" si="4"/>
        <v>В</v>
      </c>
      <c r="Y268" s="269">
        <f>Таблица1[[#This Row],[ID_intellix]]</f>
        <v>3494</v>
      </c>
      <c r="Z268" s="269" t="s">
        <v>122</v>
      </c>
      <c r="AA268" s="145">
        <f>IF(OR(Таблица1[[#This Row],[CARDIO_report]]&lt;&gt;0,Таблица1[[#This Row],[AI COMBO_report]]&lt;&gt;0,Таблица1[[#This Row],[OTC_report]]&lt;&gt;0),1,0)</f>
        <v>1</v>
      </c>
      <c r="AB268" s="60" t="s">
        <v>1124</v>
      </c>
      <c r="AC268" s="60" t="s">
        <v>1124</v>
      </c>
      <c r="AD268" s="60" t="s">
        <v>1124</v>
      </c>
      <c r="AE268" s="60" t="s">
        <v>1124</v>
      </c>
      <c r="AF268" s="60"/>
      <c r="AG268" s="89" t="s">
        <v>1437</v>
      </c>
      <c r="AH268" s="89">
        <v>7</v>
      </c>
      <c r="AI268" s="89" t="s">
        <v>1437</v>
      </c>
      <c r="AJ268" s="89">
        <v>24</v>
      </c>
      <c r="AK268" s="89" t="s">
        <v>1145</v>
      </c>
      <c r="AL268" s="89">
        <v>64</v>
      </c>
      <c r="AM268" s="89" t="s">
        <v>1145</v>
      </c>
      <c r="AN268" s="89">
        <v>59</v>
      </c>
      <c r="AP268" s="35" t="s">
        <v>1857</v>
      </c>
      <c r="AQ268" s="377">
        <v>0</v>
      </c>
      <c r="AR268" s="378">
        <v>0</v>
      </c>
      <c r="AS268" s="377">
        <v>0</v>
      </c>
      <c r="AT268" s="378">
        <v>0</v>
      </c>
      <c r="AU268" s="377">
        <v>0</v>
      </c>
      <c r="AV268" s="377">
        <v>0</v>
      </c>
      <c r="AW268" s="377">
        <v>0</v>
      </c>
      <c r="AX268">
        <v>0</v>
      </c>
      <c r="AY268">
        <v>0</v>
      </c>
    </row>
    <row r="269" spans="1:54" ht="15" hidden="1" customHeight="1" x14ac:dyDescent="0.2">
      <c r="A269" s="46">
        <v>5213</v>
      </c>
      <c r="B269" s="258" t="s">
        <v>2143</v>
      </c>
      <c r="C269" t="s">
        <v>1136</v>
      </c>
      <c r="D269" t="s">
        <v>1928</v>
      </c>
      <c r="E269" t="s">
        <v>1821</v>
      </c>
      <c r="F269" s="29" t="s">
        <v>1850</v>
      </c>
      <c r="G269" s="47">
        <v>18</v>
      </c>
      <c r="H269" t="s">
        <v>1850</v>
      </c>
      <c r="I269">
        <v>0</v>
      </c>
      <c r="J269" t="s">
        <v>2144</v>
      </c>
      <c r="K269" t="s">
        <v>2145</v>
      </c>
      <c r="L269" t="s">
        <v>2146</v>
      </c>
      <c r="M269">
        <v>0</v>
      </c>
      <c r="N269" s="34">
        <v>0</v>
      </c>
      <c r="O269" s="34"/>
      <c r="P269" s="34"/>
      <c r="Q269" s="34"/>
      <c r="R269" s="34"/>
      <c r="S269" s="48" t="s">
        <v>1123</v>
      </c>
      <c r="T269" s="13">
        <v>0</v>
      </c>
      <c r="U269" s="12">
        <v>0</v>
      </c>
      <c r="V269" s="12">
        <v>0</v>
      </c>
      <c r="W269" s="12">
        <v>0</v>
      </c>
      <c r="X269" s="14" t="str">
        <f t="shared" si="4"/>
        <v>С</v>
      </c>
      <c r="Y269" s="269">
        <f>Таблица1[[#This Row],[ID_intellix]]</f>
        <v>5213</v>
      </c>
      <c r="Z269" s="269" t="s">
        <v>122</v>
      </c>
      <c r="AA269" s="145">
        <f>IF(OR(Таблица1[[#This Row],[CARDIO_report]]&lt;&gt;0,Таблица1[[#This Row],[AI COMBO_report]]&lt;&gt;0,Таблица1[[#This Row],[OTC_report]]&lt;&gt;0),1,0)</f>
        <v>0</v>
      </c>
      <c r="AG269" s="60" t="s">
        <v>1124</v>
      </c>
      <c r="AH269" s="60" t="s">
        <v>1124</v>
      </c>
      <c r="AI269" s="60" t="s">
        <v>1124</v>
      </c>
      <c r="AJ269" s="60" t="s">
        <v>1124</v>
      </c>
      <c r="AK269" s="60" t="s">
        <v>1124</v>
      </c>
      <c r="AL269" s="60" t="s">
        <v>1124</v>
      </c>
      <c r="AM269" s="60" t="s">
        <v>1124</v>
      </c>
      <c r="AN269" s="60" t="s">
        <v>1124</v>
      </c>
      <c r="AO269" s="60"/>
      <c r="AP269" s="35" t="s">
        <v>1917</v>
      </c>
      <c r="AQ269" s="377">
        <v>0</v>
      </c>
      <c r="AR269" s="378">
        <v>0</v>
      </c>
      <c r="AS269" s="377">
        <v>0</v>
      </c>
      <c r="AT269" s="378">
        <v>0</v>
      </c>
      <c r="AU269">
        <v>0</v>
      </c>
      <c r="AV269">
        <v>0</v>
      </c>
      <c r="AW269">
        <v>0</v>
      </c>
      <c r="AX269">
        <v>0</v>
      </c>
      <c r="AY269">
        <v>0</v>
      </c>
    </row>
    <row r="270" spans="1:54" ht="15" hidden="1" customHeight="1" x14ac:dyDescent="0.2">
      <c r="A270" s="46">
        <v>5215</v>
      </c>
      <c r="B270" s="258" t="s">
        <v>2147</v>
      </c>
      <c r="C270" t="s">
        <v>1136</v>
      </c>
      <c r="D270" t="s">
        <v>1928</v>
      </c>
      <c r="E270" t="s">
        <v>1821</v>
      </c>
      <c r="F270" s="29" t="s">
        <v>1850</v>
      </c>
      <c r="G270" s="47">
        <v>191</v>
      </c>
      <c r="H270" t="s">
        <v>1850</v>
      </c>
      <c r="I270">
        <v>0</v>
      </c>
      <c r="J270" t="s">
        <v>2148</v>
      </c>
      <c r="K270" t="s">
        <v>2145</v>
      </c>
      <c r="L270" t="s">
        <v>2149</v>
      </c>
      <c r="M270">
        <v>0</v>
      </c>
      <c r="N270" s="34">
        <v>0</v>
      </c>
      <c r="O270" s="34"/>
      <c r="P270" s="34"/>
      <c r="Q270" s="34"/>
      <c r="R270" s="34"/>
      <c r="S270" s="48" t="s">
        <v>1123</v>
      </c>
      <c r="T270" s="13">
        <v>0</v>
      </c>
      <c r="U270" s="12">
        <v>0</v>
      </c>
      <c r="V270" s="12">
        <v>0</v>
      </c>
      <c r="W270" s="12">
        <v>0</v>
      </c>
      <c r="X270" s="14" t="str">
        <f t="shared" si="4"/>
        <v>С</v>
      </c>
      <c r="Y270" s="269">
        <f>Таблица1[[#This Row],[ID_intellix]]</f>
        <v>5215</v>
      </c>
      <c r="Z270" s="269" t="s">
        <v>122</v>
      </c>
      <c r="AA270" s="145">
        <f>IF(OR(Таблица1[[#This Row],[CARDIO_report]]&lt;&gt;0,Таблица1[[#This Row],[AI COMBO_report]]&lt;&gt;0,Таблица1[[#This Row],[OTC_report]]&lt;&gt;0),1,0)</f>
        <v>0</v>
      </c>
      <c r="AG270" s="60" t="s">
        <v>1124</v>
      </c>
      <c r="AH270" s="60" t="s">
        <v>1124</v>
      </c>
      <c r="AI270" s="60" t="s">
        <v>1124</v>
      </c>
      <c r="AJ270" s="60" t="s">
        <v>1124</v>
      </c>
      <c r="AK270" s="60" t="s">
        <v>1124</v>
      </c>
      <c r="AL270" s="60" t="s">
        <v>1124</v>
      </c>
      <c r="AM270" s="60" t="s">
        <v>1124</v>
      </c>
      <c r="AN270" s="60" t="s">
        <v>1124</v>
      </c>
      <c r="AO270" s="60"/>
      <c r="AP270" s="35" t="s">
        <v>1825</v>
      </c>
      <c r="AQ270" s="377">
        <v>0</v>
      </c>
      <c r="AR270" s="378">
        <v>0</v>
      </c>
      <c r="AS270" s="377">
        <v>0</v>
      </c>
      <c r="AT270" s="378">
        <v>0</v>
      </c>
      <c r="AU270">
        <v>0</v>
      </c>
      <c r="AV270">
        <v>0</v>
      </c>
      <c r="AW270">
        <v>0</v>
      </c>
      <c r="AX270">
        <v>0</v>
      </c>
      <c r="AY270">
        <v>0</v>
      </c>
    </row>
    <row r="271" spans="1:54" ht="15" hidden="1" customHeight="1" x14ac:dyDescent="0.2">
      <c r="A271" s="46">
        <v>7283</v>
      </c>
      <c r="B271" s="258" t="s">
        <v>2150</v>
      </c>
      <c r="C271" t="s">
        <v>1128</v>
      </c>
      <c r="D271" t="s">
        <v>2151</v>
      </c>
      <c r="E271" t="s">
        <v>1821</v>
      </c>
      <c r="F271" s="29" t="s">
        <v>1844</v>
      </c>
      <c r="G271" s="47">
        <v>160</v>
      </c>
      <c r="H271" t="s">
        <v>1844</v>
      </c>
      <c r="I271">
        <v>0</v>
      </c>
      <c r="J271" t="s">
        <v>2152</v>
      </c>
      <c r="K271" t="s">
        <v>2151</v>
      </c>
      <c r="L271" t="s">
        <v>2153</v>
      </c>
      <c r="M271">
        <v>0</v>
      </c>
      <c r="N271" s="34">
        <v>0</v>
      </c>
      <c r="O271" s="34"/>
      <c r="P271" s="34"/>
      <c r="Q271" s="34"/>
      <c r="R271" s="34"/>
      <c r="S271" s="48" t="s">
        <v>1123</v>
      </c>
      <c r="T271" s="13">
        <v>0</v>
      </c>
      <c r="U271" s="12">
        <v>0</v>
      </c>
      <c r="V271" s="12">
        <v>0</v>
      </c>
      <c r="W271" s="12">
        <v>0</v>
      </c>
      <c r="X271" s="14" t="str">
        <f t="shared" si="4"/>
        <v>С</v>
      </c>
      <c r="Y271" s="269">
        <f>Таблица1[[#This Row],[ID_intellix]]</f>
        <v>7283</v>
      </c>
      <c r="Z271" s="269" t="s">
        <v>122</v>
      </c>
      <c r="AA271" s="145">
        <f>IF(OR(Таблица1[[#This Row],[CARDIO_report]]&lt;&gt;0,Таблица1[[#This Row],[AI COMBO_report]]&lt;&gt;0,Таблица1[[#This Row],[OTC_report]]&lt;&gt;0),1,0)</f>
        <v>0</v>
      </c>
      <c r="AB271" s="60" t="s">
        <v>1124</v>
      </c>
      <c r="AC271" s="60" t="s">
        <v>1124</v>
      </c>
      <c r="AD271" s="60" t="s">
        <v>1124</v>
      </c>
      <c r="AE271" s="60"/>
      <c r="AF271" s="60"/>
      <c r="AG271" s="60" t="s">
        <v>1124</v>
      </c>
      <c r="AH271" s="60" t="s">
        <v>1124</v>
      </c>
      <c r="AI271" s="60" t="s">
        <v>1124</v>
      </c>
      <c r="AJ271" s="60" t="s">
        <v>1124</v>
      </c>
      <c r="AK271" s="60" t="s">
        <v>1124</v>
      </c>
      <c r="AL271" s="60" t="s">
        <v>1124</v>
      </c>
      <c r="AM271" s="60" t="s">
        <v>1124</v>
      </c>
      <c r="AN271" s="60" t="s">
        <v>1124</v>
      </c>
      <c r="AO271" s="60"/>
      <c r="AP271" s="35" t="s">
        <v>1825</v>
      </c>
      <c r="AQ271" s="377">
        <v>0</v>
      </c>
      <c r="AR271" s="378">
        <v>0</v>
      </c>
      <c r="AS271" s="377">
        <v>0</v>
      </c>
      <c r="AT271" s="378">
        <v>0</v>
      </c>
      <c r="AU271">
        <v>0</v>
      </c>
      <c r="AV271">
        <v>0</v>
      </c>
      <c r="AW271">
        <v>0</v>
      </c>
      <c r="AX271">
        <v>0</v>
      </c>
      <c r="AY271">
        <v>0</v>
      </c>
    </row>
    <row r="272" spans="1:54" ht="15" hidden="1" customHeight="1" x14ac:dyDescent="0.2">
      <c r="A272" s="46">
        <v>7346</v>
      </c>
      <c r="B272" s="258" t="s">
        <v>2154</v>
      </c>
      <c r="C272" t="s">
        <v>1128</v>
      </c>
      <c r="D272" t="s">
        <v>2151</v>
      </c>
      <c r="E272" t="s">
        <v>1821</v>
      </c>
      <c r="F272" s="29" t="s">
        <v>1844</v>
      </c>
      <c r="G272" s="47">
        <v>327</v>
      </c>
      <c r="H272" t="s">
        <v>1844</v>
      </c>
      <c r="I272">
        <v>0</v>
      </c>
      <c r="J272" t="s">
        <v>2155</v>
      </c>
      <c r="K272" t="s">
        <v>2151</v>
      </c>
      <c r="L272" t="s">
        <v>2156</v>
      </c>
      <c r="M272">
        <v>0</v>
      </c>
      <c r="N272" s="34">
        <v>0</v>
      </c>
      <c r="O272" s="34"/>
      <c r="P272" s="34"/>
      <c r="Q272" s="34"/>
      <c r="R272" s="34"/>
      <c r="S272" s="48" t="s">
        <v>1123</v>
      </c>
      <c r="T272" s="13">
        <v>0</v>
      </c>
      <c r="U272" s="12">
        <v>0</v>
      </c>
      <c r="V272" s="12">
        <v>0</v>
      </c>
      <c r="W272" s="12">
        <v>0</v>
      </c>
      <c r="X272" s="14" t="str">
        <f t="shared" si="4"/>
        <v>С</v>
      </c>
      <c r="Y272" s="269">
        <f>Таблица1[[#This Row],[ID_intellix]]</f>
        <v>7346</v>
      </c>
      <c r="Z272" s="269" t="s">
        <v>122</v>
      </c>
      <c r="AA272" s="145">
        <f>IF(OR(Таблица1[[#This Row],[CARDIO_report]]&lt;&gt;0,Таблица1[[#This Row],[AI COMBO_report]]&lt;&gt;0,Таблица1[[#This Row],[OTC_report]]&lt;&gt;0),1,0)</f>
        <v>0</v>
      </c>
      <c r="AG272" s="60" t="s">
        <v>1124</v>
      </c>
      <c r="AH272" s="60" t="s">
        <v>1124</v>
      </c>
      <c r="AI272" s="60" t="s">
        <v>1124</v>
      </c>
      <c r="AJ272" s="60" t="s">
        <v>1124</v>
      </c>
      <c r="AK272" s="60" t="s">
        <v>1124</v>
      </c>
      <c r="AL272" s="60" t="s">
        <v>1124</v>
      </c>
      <c r="AM272" s="60" t="s">
        <v>1124</v>
      </c>
      <c r="AN272" s="60" t="s">
        <v>1124</v>
      </c>
      <c r="AO272" s="60"/>
      <c r="AP272" s="35" t="s">
        <v>1825</v>
      </c>
      <c r="AQ272" s="377">
        <v>0</v>
      </c>
      <c r="AR272" s="378">
        <v>0</v>
      </c>
      <c r="AS272" s="377">
        <v>0</v>
      </c>
      <c r="AT272" s="378">
        <v>0</v>
      </c>
      <c r="AU272">
        <v>0</v>
      </c>
      <c r="AV272">
        <v>0</v>
      </c>
      <c r="AW272">
        <v>0</v>
      </c>
      <c r="AX272">
        <v>0</v>
      </c>
      <c r="AY272">
        <v>0</v>
      </c>
    </row>
    <row r="273" spans="1:54" ht="15" hidden="1" customHeight="1" x14ac:dyDescent="0.2">
      <c r="A273" s="46">
        <v>1078</v>
      </c>
      <c r="B273" s="258" t="s">
        <v>2157</v>
      </c>
      <c r="C273" t="s">
        <v>1204</v>
      </c>
      <c r="D273" t="s">
        <v>2158</v>
      </c>
      <c r="E273" t="s">
        <v>1821</v>
      </c>
      <c r="F273" s="29" t="s">
        <v>1822</v>
      </c>
      <c r="G273" s="47">
        <v>255</v>
      </c>
      <c r="H273" t="s">
        <v>1822</v>
      </c>
      <c r="I273">
        <v>0</v>
      </c>
      <c r="J273" t="s">
        <v>2159</v>
      </c>
      <c r="K273" t="s">
        <v>2160</v>
      </c>
      <c r="L273" t="s">
        <v>2161</v>
      </c>
      <c r="M273">
        <v>0</v>
      </c>
      <c r="N273" s="34">
        <v>0</v>
      </c>
      <c r="O273" s="34"/>
      <c r="P273" s="34"/>
      <c r="Q273" s="34"/>
      <c r="R273" s="34"/>
      <c r="S273" s="48" t="s">
        <v>1123</v>
      </c>
      <c r="T273" s="13">
        <v>0</v>
      </c>
      <c r="U273" s="12">
        <v>0</v>
      </c>
      <c r="V273" s="12">
        <v>0</v>
      </c>
      <c r="W273" s="12">
        <v>0</v>
      </c>
      <c r="X273" s="14" t="str">
        <f t="shared" si="4"/>
        <v>С</v>
      </c>
      <c r="Y273" s="269">
        <f>Таблица1[[#This Row],[ID_intellix]]</f>
        <v>1078</v>
      </c>
      <c r="Z273" s="269" t="s">
        <v>122</v>
      </c>
      <c r="AA273" s="145">
        <f>IF(OR(Таблица1[[#This Row],[CARDIO_report]]&lt;&gt;0,Таблица1[[#This Row],[AI COMBO_report]]&lt;&gt;0,Таблица1[[#This Row],[OTC_report]]&lt;&gt;0),1,0)</f>
        <v>0</v>
      </c>
      <c r="AG273" s="60" t="s">
        <v>1124</v>
      </c>
      <c r="AH273" s="60" t="s">
        <v>1124</v>
      </c>
      <c r="AI273" s="60" t="s">
        <v>1124</v>
      </c>
      <c r="AJ273" s="60" t="s">
        <v>1124</v>
      </c>
      <c r="AK273" s="60" t="s">
        <v>1124</v>
      </c>
      <c r="AL273" s="60" t="s">
        <v>1124</v>
      </c>
      <c r="AM273" s="60" t="s">
        <v>1124</v>
      </c>
      <c r="AN273" s="60" t="s">
        <v>1124</v>
      </c>
      <c r="AO273" s="60"/>
      <c r="AP273" s="35" t="s">
        <v>1825</v>
      </c>
      <c r="AQ273" s="377">
        <v>0</v>
      </c>
      <c r="AR273" s="378">
        <v>0</v>
      </c>
      <c r="AS273" s="377">
        <v>0</v>
      </c>
      <c r="AT273" s="378">
        <v>0</v>
      </c>
      <c r="AU273">
        <v>0</v>
      </c>
      <c r="AV273">
        <v>0</v>
      </c>
      <c r="AW273">
        <v>0</v>
      </c>
      <c r="AX273">
        <v>0</v>
      </c>
      <c r="AY273">
        <v>0</v>
      </c>
    </row>
    <row r="274" spans="1:54" ht="15" hidden="1" customHeight="1" x14ac:dyDescent="0.2">
      <c r="A274" s="46">
        <v>3639</v>
      </c>
      <c r="B274" s="258" t="s">
        <v>3066</v>
      </c>
      <c r="C274" t="s">
        <v>1204</v>
      </c>
      <c r="D274" t="s">
        <v>2158</v>
      </c>
      <c r="E274" t="s">
        <v>2504</v>
      </c>
      <c r="F274" s="29" t="s">
        <v>2985</v>
      </c>
      <c r="G274" s="53" t="s">
        <v>3067</v>
      </c>
      <c r="H274" t="s">
        <v>2558</v>
      </c>
      <c r="I274">
        <v>0</v>
      </c>
      <c r="J274" t="s">
        <v>3068</v>
      </c>
      <c r="K274" t="s">
        <v>2160</v>
      </c>
      <c r="L274" t="s">
        <v>3069</v>
      </c>
      <c r="M274" t="s">
        <v>355</v>
      </c>
      <c r="N274" s="34">
        <v>0</v>
      </c>
      <c r="O274" s="34" t="s">
        <v>706</v>
      </c>
      <c r="P274" s="34">
        <v>0</v>
      </c>
      <c r="Q274" s="34">
        <v>0</v>
      </c>
      <c r="R274" s="34">
        <v>0</v>
      </c>
      <c r="S274" s="48" t="s">
        <v>1123</v>
      </c>
      <c r="T274" s="13" t="s">
        <v>122</v>
      </c>
      <c r="U274" s="12" t="s">
        <v>122</v>
      </c>
      <c r="V274" s="12" t="s">
        <v>1863</v>
      </c>
      <c r="W274" s="12" t="s">
        <v>122</v>
      </c>
      <c r="X274" s="14" t="str">
        <f t="shared" si="4"/>
        <v>В</v>
      </c>
      <c r="Y274" s="269">
        <f>Таблица1[[#This Row],[ID_intellix]]</f>
        <v>3639</v>
      </c>
      <c r="Z274" s="269" t="s">
        <v>122</v>
      </c>
      <c r="AA274" s="145">
        <f>IF(OR(Таблица1[[#This Row],[CARDIO_report]]&lt;&gt;0,Таблица1[[#This Row],[AI COMBO_report]]&lt;&gt;0,Таблица1[[#This Row],[OTC_report]]&lt;&gt;0),1,0)</f>
        <v>0</v>
      </c>
      <c r="AB274" s="60" t="s">
        <v>1124</v>
      </c>
      <c r="AC274" s="60" t="s">
        <v>1124</v>
      </c>
      <c r="AD274" s="60" t="s">
        <v>1124</v>
      </c>
      <c r="AE274" s="60" t="s">
        <v>1124</v>
      </c>
      <c r="AF274" s="60"/>
      <c r="AG274" s="89" t="s">
        <v>1437</v>
      </c>
      <c r="AH274" s="89">
        <v>69</v>
      </c>
      <c r="AI274" s="89" t="s">
        <v>1145</v>
      </c>
      <c r="AJ274" s="89">
        <v>74</v>
      </c>
      <c r="AK274" s="89" t="s">
        <v>1145</v>
      </c>
      <c r="AL274" s="89">
        <v>112</v>
      </c>
      <c r="AM274" s="89" t="s">
        <v>1145</v>
      </c>
      <c r="AN274" s="89">
        <v>99</v>
      </c>
      <c r="AP274" s="35" t="s">
        <v>1825</v>
      </c>
      <c r="AQ274" s="377">
        <v>0</v>
      </c>
      <c r="AR274" s="378">
        <v>0</v>
      </c>
      <c r="AS274" s="377">
        <v>0</v>
      </c>
      <c r="AT274" s="378">
        <v>0</v>
      </c>
      <c r="AU274" s="377">
        <v>0</v>
      </c>
      <c r="AV274" s="377">
        <v>0</v>
      </c>
      <c r="AW274" s="377">
        <v>0</v>
      </c>
      <c r="AX274">
        <v>0</v>
      </c>
      <c r="AY274">
        <v>0</v>
      </c>
    </row>
    <row r="275" spans="1:54" ht="15" hidden="1" customHeight="1" x14ac:dyDescent="0.2">
      <c r="A275" s="46">
        <v>2998</v>
      </c>
      <c r="B275" s="258" t="s">
        <v>3070</v>
      </c>
      <c r="C275" t="s">
        <v>1128</v>
      </c>
      <c r="D275" t="s">
        <v>1954</v>
      </c>
      <c r="E275" t="s">
        <v>2504</v>
      </c>
      <c r="F275" s="29" t="s">
        <v>2985</v>
      </c>
      <c r="G275" s="47">
        <v>8</v>
      </c>
      <c r="H275" t="s">
        <v>2558</v>
      </c>
      <c r="I275">
        <v>0</v>
      </c>
      <c r="J275" t="s">
        <v>3071</v>
      </c>
      <c r="K275" t="s">
        <v>2167</v>
      </c>
      <c r="L275" s="2" t="s">
        <v>3072</v>
      </c>
      <c r="M275">
        <v>0</v>
      </c>
      <c r="N275" s="34">
        <v>0</v>
      </c>
      <c r="O275" s="34"/>
      <c r="P275" s="34"/>
      <c r="Q275" s="34"/>
      <c r="R275" s="34"/>
      <c r="S275" s="48" t="s">
        <v>1123</v>
      </c>
      <c r="T275" s="13">
        <v>0</v>
      </c>
      <c r="U275" s="12">
        <v>0</v>
      </c>
      <c r="V275" s="12">
        <v>0</v>
      </c>
      <c r="W275" s="12">
        <v>0</v>
      </c>
      <c r="X275" s="14" t="str">
        <f t="shared" si="4"/>
        <v>С</v>
      </c>
      <c r="Y275" s="269">
        <f>Таблица1[[#This Row],[ID_intellix]]</f>
        <v>2998</v>
      </c>
      <c r="Z275" s="269" t="s">
        <v>122</v>
      </c>
      <c r="AA275" s="145">
        <f>IF(OR(Таблица1[[#This Row],[CARDIO_report]]&lt;&gt;0,Таблица1[[#This Row],[AI COMBO_report]]&lt;&gt;0,Таблица1[[#This Row],[OTC_report]]&lt;&gt;0),1,0)</f>
        <v>0</v>
      </c>
      <c r="AB275" s="60" t="s">
        <v>1124</v>
      </c>
      <c r="AC275" s="60" t="s">
        <v>1124</v>
      </c>
      <c r="AD275" s="60" t="s">
        <v>1124</v>
      </c>
      <c r="AE275" s="60"/>
      <c r="AF275" s="60"/>
      <c r="AG275" s="60" t="s">
        <v>1124</v>
      </c>
      <c r="AH275" s="60" t="s">
        <v>1124</v>
      </c>
      <c r="AI275" s="60" t="s">
        <v>1124</v>
      </c>
      <c r="AJ275" s="60" t="s">
        <v>1124</v>
      </c>
      <c r="AK275" s="60" t="s">
        <v>1124</v>
      </c>
      <c r="AL275" s="60" t="s">
        <v>1124</v>
      </c>
      <c r="AM275" s="60" t="s">
        <v>1124</v>
      </c>
      <c r="AN275" s="60" t="s">
        <v>1124</v>
      </c>
      <c r="AO275" s="60"/>
      <c r="AP275" s="35" t="s">
        <v>1825</v>
      </c>
      <c r="AQ275" s="377">
        <v>0</v>
      </c>
      <c r="AR275" s="378">
        <v>0</v>
      </c>
      <c r="AS275" s="377">
        <v>0</v>
      </c>
      <c r="AT275" s="378">
        <v>0</v>
      </c>
      <c r="AU275">
        <v>0</v>
      </c>
      <c r="AV275">
        <v>0</v>
      </c>
      <c r="AW275">
        <v>0</v>
      </c>
      <c r="AX275" s="21">
        <v>0</v>
      </c>
      <c r="AY275" s="21">
        <v>0</v>
      </c>
    </row>
    <row r="276" spans="1:54" ht="15" hidden="1" customHeight="1" x14ac:dyDescent="0.2">
      <c r="A276" s="46">
        <v>7286</v>
      </c>
      <c r="B276" s="258" t="s">
        <v>2165</v>
      </c>
      <c r="C276" t="s">
        <v>1128</v>
      </c>
      <c r="D276" t="s">
        <v>1954</v>
      </c>
      <c r="E276" t="s">
        <v>1821</v>
      </c>
      <c r="F276" s="29" t="s">
        <v>1844</v>
      </c>
      <c r="G276" s="47">
        <v>282</v>
      </c>
      <c r="H276" t="s">
        <v>1844</v>
      </c>
      <c r="I276">
        <v>0</v>
      </c>
      <c r="J276" t="s">
        <v>2166</v>
      </c>
      <c r="K276" t="s">
        <v>2167</v>
      </c>
      <c r="L276" t="s">
        <v>2168</v>
      </c>
      <c r="M276">
        <v>0</v>
      </c>
      <c r="N276" s="34">
        <v>0</v>
      </c>
      <c r="O276" s="34"/>
      <c r="P276" s="34"/>
      <c r="Q276" s="34"/>
      <c r="R276" s="34"/>
      <c r="S276" s="48" t="s">
        <v>1123</v>
      </c>
      <c r="T276" s="13">
        <v>0</v>
      </c>
      <c r="U276" s="12">
        <v>0</v>
      </c>
      <c r="V276" s="12">
        <v>0</v>
      </c>
      <c r="W276" s="12">
        <v>0</v>
      </c>
      <c r="X276" s="14" t="str">
        <f t="shared" si="4"/>
        <v>С</v>
      </c>
      <c r="Y276" s="269">
        <f>Таблица1[[#This Row],[ID_intellix]]</f>
        <v>7286</v>
      </c>
      <c r="Z276" s="269" t="s">
        <v>122</v>
      </c>
      <c r="AA276" s="145">
        <f>IF(OR(Таблица1[[#This Row],[CARDIO_report]]&lt;&gt;0,Таблица1[[#This Row],[AI COMBO_report]]&lt;&gt;0,Таблица1[[#This Row],[OTC_report]]&lt;&gt;0),1,0)</f>
        <v>0</v>
      </c>
      <c r="AG276" s="60" t="s">
        <v>1124</v>
      </c>
      <c r="AH276" s="60" t="s">
        <v>1124</v>
      </c>
      <c r="AI276" s="60" t="s">
        <v>1124</v>
      </c>
      <c r="AJ276" s="60" t="s">
        <v>1124</v>
      </c>
      <c r="AK276" s="60" t="s">
        <v>1124</v>
      </c>
      <c r="AL276" s="60" t="s">
        <v>1124</v>
      </c>
      <c r="AM276" s="60" t="s">
        <v>1124</v>
      </c>
      <c r="AN276" s="60" t="s">
        <v>1124</v>
      </c>
      <c r="AO276" s="60"/>
      <c r="AP276" s="35" t="s">
        <v>1857</v>
      </c>
      <c r="AQ276" s="377">
        <v>0</v>
      </c>
      <c r="AR276" s="378">
        <v>0</v>
      </c>
      <c r="AS276" s="377">
        <v>0</v>
      </c>
      <c r="AT276" s="378">
        <v>0</v>
      </c>
      <c r="AU276">
        <v>0</v>
      </c>
      <c r="AV276">
        <v>0</v>
      </c>
      <c r="AW276">
        <v>0</v>
      </c>
      <c r="AX276">
        <v>0</v>
      </c>
      <c r="AY276">
        <v>0</v>
      </c>
    </row>
    <row r="277" spans="1:54" s="25" customFormat="1" ht="15" hidden="1" customHeight="1" x14ac:dyDescent="0.2">
      <c r="A277" s="46">
        <v>7296</v>
      </c>
      <c r="B277" s="258" t="s">
        <v>2169</v>
      </c>
      <c r="C277" t="s">
        <v>1128</v>
      </c>
      <c r="D277" t="s">
        <v>1954</v>
      </c>
      <c r="E277" t="s">
        <v>1821</v>
      </c>
      <c r="F277" s="29" t="s">
        <v>1844</v>
      </c>
      <c r="G277" s="47">
        <v>93</v>
      </c>
      <c r="H277" t="s">
        <v>1844</v>
      </c>
      <c r="I277">
        <v>0</v>
      </c>
      <c r="J277" t="s">
        <v>2170</v>
      </c>
      <c r="K277" t="s">
        <v>2167</v>
      </c>
      <c r="L277" t="s">
        <v>2171</v>
      </c>
      <c r="M277">
        <v>0</v>
      </c>
      <c r="N277" s="34">
        <v>0</v>
      </c>
      <c r="O277" s="34"/>
      <c r="P277" s="34"/>
      <c r="Q277" s="34"/>
      <c r="R277" s="34"/>
      <c r="S277" s="48" t="s">
        <v>1123</v>
      </c>
      <c r="T277" s="13">
        <v>0</v>
      </c>
      <c r="U277" s="12">
        <v>0</v>
      </c>
      <c r="V277" s="12">
        <v>0</v>
      </c>
      <c r="W277" s="12">
        <v>0</v>
      </c>
      <c r="X277" s="14" t="str">
        <f t="shared" si="4"/>
        <v>С</v>
      </c>
      <c r="Y277" s="269">
        <f>Таблица1[[#This Row],[ID_intellix]]</f>
        <v>7296</v>
      </c>
      <c r="Z277" s="269" t="s">
        <v>122</v>
      </c>
      <c r="AA277" s="145">
        <f>IF(OR(Таблица1[[#This Row],[CARDIO_report]]&lt;&gt;0,Таблица1[[#This Row],[AI COMBO_report]]&lt;&gt;0,Таблица1[[#This Row],[OTC_report]]&lt;&gt;0),1,0)</f>
        <v>0</v>
      </c>
      <c r="AB277" s="60" t="s">
        <v>1124</v>
      </c>
      <c r="AC277" s="60" t="s">
        <v>1124</v>
      </c>
      <c r="AD277" s="60" t="s">
        <v>1124</v>
      </c>
      <c r="AE277" s="60"/>
      <c r="AF277" s="60"/>
      <c r="AG277" s="60" t="s">
        <v>1124</v>
      </c>
      <c r="AH277" s="60" t="s">
        <v>1124</v>
      </c>
      <c r="AI277" s="60" t="s">
        <v>1124</v>
      </c>
      <c r="AJ277" s="60" t="s">
        <v>1124</v>
      </c>
      <c r="AK277" s="60" t="s">
        <v>1124</v>
      </c>
      <c r="AL277" s="60" t="s">
        <v>1124</v>
      </c>
      <c r="AM277" s="60" t="s">
        <v>1124</v>
      </c>
      <c r="AN277" s="60" t="s">
        <v>1124</v>
      </c>
      <c r="AO277" s="60"/>
      <c r="AP277" s="35" t="s">
        <v>1825</v>
      </c>
      <c r="AQ277" s="377">
        <v>0</v>
      </c>
      <c r="AR277" s="378">
        <v>0</v>
      </c>
      <c r="AS277" s="377">
        <v>0</v>
      </c>
      <c r="AT277" s="378">
        <v>0</v>
      </c>
      <c r="AU277">
        <v>0</v>
      </c>
      <c r="AV277">
        <v>0</v>
      </c>
      <c r="AW277">
        <v>0</v>
      </c>
      <c r="AX277">
        <v>0</v>
      </c>
      <c r="AY277">
        <v>0</v>
      </c>
      <c r="AZ277"/>
      <c r="BA277" s="2"/>
      <c r="BB277"/>
    </row>
    <row r="278" spans="1:54" ht="15" hidden="1" customHeight="1" x14ac:dyDescent="0.2">
      <c r="A278" s="46">
        <v>7338</v>
      </c>
      <c r="B278" s="258" t="s">
        <v>2172</v>
      </c>
      <c r="C278" t="s">
        <v>1128</v>
      </c>
      <c r="D278" t="s">
        <v>1954</v>
      </c>
      <c r="E278" t="s">
        <v>1821</v>
      </c>
      <c r="F278" s="29" t="s">
        <v>1844</v>
      </c>
      <c r="G278" s="47">
        <v>92</v>
      </c>
      <c r="H278" t="s">
        <v>1844</v>
      </c>
      <c r="I278">
        <v>0</v>
      </c>
      <c r="J278" t="s">
        <v>2173</v>
      </c>
      <c r="K278" t="s">
        <v>2167</v>
      </c>
      <c r="L278" t="s">
        <v>2174</v>
      </c>
      <c r="M278">
        <v>0</v>
      </c>
      <c r="N278" s="34">
        <v>0</v>
      </c>
      <c r="O278" s="34"/>
      <c r="P278" s="34"/>
      <c r="Q278" s="34"/>
      <c r="R278" s="34"/>
      <c r="S278" s="48" t="s">
        <v>1123</v>
      </c>
      <c r="T278" s="13">
        <v>0</v>
      </c>
      <c r="U278" s="12">
        <v>0</v>
      </c>
      <c r="V278" s="12">
        <v>0</v>
      </c>
      <c r="W278" s="12">
        <v>0</v>
      </c>
      <c r="X278" s="14" t="str">
        <f t="shared" si="4"/>
        <v>С</v>
      </c>
      <c r="Y278" s="269">
        <f>Таблица1[[#This Row],[ID_intellix]]</f>
        <v>7338</v>
      </c>
      <c r="Z278" s="269" t="s">
        <v>122</v>
      </c>
      <c r="AA278" s="145">
        <f>IF(OR(Таблица1[[#This Row],[CARDIO_report]]&lt;&gt;0,Таблица1[[#This Row],[AI COMBO_report]]&lt;&gt;0,Таблица1[[#This Row],[OTC_report]]&lt;&gt;0),1,0)</f>
        <v>0</v>
      </c>
      <c r="AB278" s="60" t="s">
        <v>1124</v>
      </c>
      <c r="AC278" s="60" t="s">
        <v>1124</v>
      </c>
      <c r="AD278" s="60" t="s">
        <v>1124</v>
      </c>
      <c r="AE278" s="60"/>
      <c r="AF278" s="60"/>
      <c r="AG278" s="60" t="s">
        <v>1124</v>
      </c>
      <c r="AH278" s="60" t="s">
        <v>1124</v>
      </c>
      <c r="AI278" s="60" t="s">
        <v>1124</v>
      </c>
      <c r="AJ278" s="60" t="s">
        <v>1124</v>
      </c>
      <c r="AK278" s="60" t="s">
        <v>1124</v>
      </c>
      <c r="AL278" s="60" t="s">
        <v>1124</v>
      </c>
      <c r="AM278" s="60" t="s">
        <v>1124</v>
      </c>
      <c r="AN278" s="60" t="s">
        <v>1124</v>
      </c>
      <c r="AO278" s="60"/>
      <c r="AP278" s="35" t="s">
        <v>1825</v>
      </c>
      <c r="AQ278" s="377">
        <v>0</v>
      </c>
      <c r="AR278" s="378">
        <v>0</v>
      </c>
      <c r="AS278" s="377">
        <v>0</v>
      </c>
      <c r="AT278" s="378">
        <v>0</v>
      </c>
      <c r="AU278">
        <v>0</v>
      </c>
      <c r="AV278">
        <v>0</v>
      </c>
      <c r="AW278">
        <v>0</v>
      </c>
      <c r="AX278">
        <v>0</v>
      </c>
      <c r="AY278">
        <v>0</v>
      </c>
    </row>
    <row r="279" spans="1:54" ht="15" hidden="1" customHeight="1" x14ac:dyDescent="0.2">
      <c r="A279" s="46">
        <v>7684</v>
      </c>
      <c r="B279" s="258" t="s">
        <v>3073</v>
      </c>
      <c r="C279" t="s">
        <v>1128</v>
      </c>
      <c r="D279" t="s">
        <v>1954</v>
      </c>
      <c r="E279" t="s">
        <v>2504</v>
      </c>
      <c r="F279" s="29" t="s">
        <v>2725</v>
      </c>
      <c r="G279" s="53" t="s">
        <v>3074</v>
      </c>
      <c r="H279" t="s">
        <v>1149</v>
      </c>
      <c r="I279">
        <v>0</v>
      </c>
      <c r="J279" t="s">
        <v>3075</v>
      </c>
      <c r="K279" t="s">
        <v>2167</v>
      </c>
      <c r="L279" t="s">
        <v>3076</v>
      </c>
      <c r="M279">
        <v>0</v>
      </c>
      <c r="N279" s="34">
        <v>0</v>
      </c>
      <c r="O279" s="34"/>
      <c r="P279" s="34"/>
      <c r="Q279" s="34"/>
      <c r="R279" s="34"/>
      <c r="S279" s="48" t="s">
        <v>1123</v>
      </c>
      <c r="T279" s="13">
        <v>0</v>
      </c>
      <c r="U279" s="12">
        <v>0</v>
      </c>
      <c r="V279" s="12">
        <v>0</v>
      </c>
      <c r="W279" s="12">
        <v>0</v>
      </c>
      <c r="X279" s="14" t="str">
        <f t="shared" si="4"/>
        <v>С</v>
      </c>
      <c r="Y279" s="269">
        <f>Таблица1[[#This Row],[ID_intellix]]</f>
        <v>7684</v>
      </c>
      <c r="Z279" s="269" t="s">
        <v>122</v>
      </c>
      <c r="AA279" s="145">
        <f>IF(OR(Таблица1[[#This Row],[CARDIO_report]]&lt;&gt;0,Таблица1[[#This Row],[AI COMBO_report]]&lt;&gt;0,Таблица1[[#This Row],[OTC_report]]&lt;&gt;0),1,0)</f>
        <v>0</v>
      </c>
      <c r="AB279" s="60" t="s">
        <v>1124</v>
      </c>
      <c r="AC279" s="60" t="s">
        <v>1124</v>
      </c>
      <c r="AD279" s="60" t="s">
        <v>1124</v>
      </c>
      <c r="AE279" s="60"/>
      <c r="AF279" s="60"/>
      <c r="AG279" s="60" t="s">
        <v>1124</v>
      </c>
      <c r="AH279" s="60" t="s">
        <v>1124</v>
      </c>
      <c r="AI279" s="60" t="s">
        <v>1124</v>
      </c>
      <c r="AJ279" s="60" t="s">
        <v>1124</v>
      </c>
      <c r="AK279" s="60" t="s">
        <v>1124</v>
      </c>
      <c r="AL279" s="60" t="s">
        <v>1124</v>
      </c>
      <c r="AM279" s="60" t="s">
        <v>1124</v>
      </c>
      <c r="AN279" s="60" t="s">
        <v>1124</v>
      </c>
      <c r="AO279" s="60"/>
      <c r="AP279" s="35" t="s">
        <v>1825</v>
      </c>
      <c r="AQ279" s="377">
        <v>0</v>
      </c>
      <c r="AR279" s="378">
        <v>0</v>
      </c>
      <c r="AS279" s="377">
        <v>0</v>
      </c>
      <c r="AT279" s="378">
        <v>0</v>
      </c>
      <c r="AU279">
        <v>0</v>
      </c>
      <c r="AV279">
        <v>0</v>
      </c>
      <c r="AW279">
        <v>0</v>
      </c>
      <c r="AX279">
        <v>0</v>
      </c>
      <c r="AY279">
        <v>0</v>
      </c>
    </row>
    <row r="280" spans="1:54" ht="15" hidden="1" customHeight="1" x14ac:dyDescent="0.2">
      <c r="A280" s="46">
        <v>1062</v>
      </c>
      <c r="B280" s="258" t="s">
        <v>2175</v>
      </c>
      <c r="C280" t="s">
        <v>1204</v>
      </c>
      <c r="D280" t="s">
        <v>1820</v>
      </c>
      <c r="E280" t="s">
        <v>1821</v>
      </c>
      <c r="F280" s="29" t="s">
        <v>1822</v>
      </c>
      <c r="G280" s="47">
        <v>155</v>
      </c>
      <c r="H280" t="s">
        <v>1822</v>
      </c>
      <c r="I280">
        <v>0</v>
      </c>
      <c r="J280" t="s">
        <v>2176</v>
      </c>
      <c r="K280" t="s">
        <v>2177</v>
      </c>
      <c r="L280" t="s">
        <v>2178</v>
      </c>
      <c r="M280">
        <v>0</v>
      </c>
      <c r="N280" s="34">
        <v>0</v>
      </c>
      <c r="O280" s="34"/>
      <c r="P280" s="34"/>
      <c r="Q280" s="34"/>
      <c r="R280" s="34"/>
      <c r="S280" s="48" t="s">
        <v>1123</v>
      </c>
      <c r="T280" s="13">
        <v>0</v>
      </c>
      <c r="U280" s="12">
        <v>0</v>
      </c>
      <c r="V280" s="12">
        <v>0</v>
      </c>
      <c r="W280" s="12">
        <v>0</v>
      </c>
      <c r="X280" s="14" t="str">
        <f t="shared" si="4"/>
        <v>С</v>
      </c>
      <c r="Y280" s="269">
        <f>Таблица1[[#This Row],[ID_intellix]]</f>
        <v>1062</v>
      </c>
      <c r="Z280" s="269" t="s">
        <v>122</v>
      </c>
      <c r="AA280" s="145">
        <f>IF(OR(Таблица1[[#This Row],[CARDIO_report]]&lt;&gt;0,Таблица1[[#This Row],[AI COMBO_report]]&lt;&gt;0,Таблица1[[#This Row],[OTC_report]]&lt;&gt;0),1,0)</f>
        <v>0</v>
      </c>
      <c r="AG280" s="60" t="s">
        <v>1124</v>
      </c>
      <c r="AH280" s="60" t="s">
        <v>1124</v>
      </c>
      <c r="AI280" s="60" t="s">
        <v>1124</v>
      </c>
      <c r="AJ280" s="60" t="s">
        <v>1124</v>
      </c>
      <c r="AK280" s="60" t="s">
        <v>1124</v>
      </c>
      <c r="AL280" s="60" t="s">
        <v>1124</v>
      </c>
      <c r="AM280" s="60" t="s">
        <v>1124</v>
      </c>
      <c r="AN280" s="60" t="s">
        <v>1124</v>
      </c>
      <c r="AO280" s="60"/>
      <c r="AP280" s="35" t="s">
        <v>1825</v>
      </c>
      <c r="AQ280" s="377">
        <v>0</v>
      </c>
      <c r="AR280" s="378">
        <v>0</v>
      </c>
      <c r="AS280" s="377">
        <v>0</v>
      </c>
      <c r="AT280" s="378">
        <v>0</v>
      </c>
      <c r="AU280">
        <v>0</v>
      </c>
      <c r="AV280">
        <v>0</v>
      </c>
      <c r="AW280">
        <v>0</v>
      </c>
      <c r="AX280">
        <v>0</v>
      </c>
      <c r="AY280">
        <v>0</v>
      </c>
    </row>
    <row r="281" spans="1:54" ht="15" hidden="1" customHeight="1" x14ac:dyDescent="0.2">
      <c r="A281" s="46">
        <v>2206</v>
      </c>
      <c r="B281" s="258" t="s">
        <v>2179</v>
      </c>
      <c r="C281" t="s">
        <v>1204</v>
      </c>
      <c r="D281" t="s">
        <v>1909</v>
      </c>
      <c r="E281" t="s">
        <v>1821</v>
      </c>
      <c r="F281" s="29" t="s">
        <v>1822</v>
      </c>
      <c r="G281" s="47">
        <v>50</v>
      </c>
      <c r="H281" t="s">
        <v>1822</v>
      </c>
      <c r="I281">
        <v>0</v>
      </c>
      <c r="J281" t="s">
        <v>2180</v>
      </c>
      <c r="K281" t="s">
        <v>2181</v>
      </c>
      <c r="L281" t="s">
        <v>2182</v>
      </c>
      <c r="M281">
        <v>0</v>
      </c>
      <c r="N281" s="34">
        <v>0</v>
      </c>
      <c r="O281" s="34"/>
      <c r="P281" s="34"/>
      <c r="Q281" s="34"/>
      <c r="R281" s="34"/>
      <c r="S281" s="48" t="s">
        <v>1123</v>
      </c>
      <c r="T281" s="13">
        <v>0</v>
      </c>
      <c r="U281" s="12">
        <v>0</v>
      </c>
      <c r="V281" s="12">
        <v>0</v>
      </c>
      <c r="W281" s="12">
        <v>0</v>
      </c>
      <c r="X281" s="14" t="str">
        <f t="shared" si="4"/>
        <v>С</v>
      </c>
      <c r="Y281" s="269">
        <f>Таблица1[[#This Row],[ID_intellix]]</f>
        <v>2206</v>
      </c>
      <c r="Z281" s="269" t="s">
        <v>122</v>
      </c>
      <c r="AA281" s="145">
        <f>IF(OR(Таблица1[[#This Row],[CARDIO_report]]&lt;&gt;0,Таблица1[[#This Row],[AI COMBO_report]]&lt;&gt;0,Таблица1[[#This Row],[OTC_report]]&lt;&gt;0),1,0)</f>
        <v>0</v>
      </c>
      <c r="AG281" s="60" t="s">
        <v>1124</v>
      </c>
      <c r="AH281" s="60" t="s">
        <v>1124</v>
      </c>
      <c r="AI281" s="60" t="s">
        <v>1124</v>
      </c>
      <c r="AJ281" s="60" t="s">
        <v>1124</v>
      </c>
      <c r="AK281" s="60" t="s">
        <v>1124</v>
      </c>
      <c r="AL281" s="60" t="s">
        <v>1124</v>
      </c>
      <c r="AM281" s="60" t="s">
        <v>1124</v>
      </c>
      <c r="AN281" s="60" t="s">
        <v>1124</v>
      </c>
      <c r="AO281" s="60"/>
      <c r="AP281" s="35" t="s">
        <v>1825</v>
      </c>
      <c r="AQ281" s="377">
        <v>0</v>
      </c>
      <c r="AR281" s="378">
        <v>0</v>
      </c>
      <c r="AS281" s="377">
        <v>0</v>
      </c>
      <c r="AT281" s="378">
        <v>0</v>
      </c>
      <c r="AU281">
        <v>0</v>
      </c>
      <c r="AV281">
        <v>0</v>
      </c>
      <c r="AW281">
        <v>0</v>
      </c>
      <c r="AX281">
        <v>0</v>
      </c>
      <c r="AY281">
        <v>0</v>
      </c>
    </row>
    <row r="282" spans="1:54" ht="15" hidden="1" customHeight="1" x14ac:dyDescent="0.2">
      <c r="A282" s="46">
        <v>474</v>
      </c>
      <c r="B282" s="258" t="s">
        <v>3077</v>
      </c>
      <c r="C282" t="s">
        <v>1128</v>
      </c>
      <c r="D282" t="s">
        <v>2184</v>
      </c>
      <c r="E282" t="s">
        <v>2504</v>
      </c>
      <c r="F282" s="29" t="s">
        <v>3078</v>
      </c>
      <c r="G282" s="47">
        <v>12</v>
      </c>
      <c r="H282" t="s">
        <v>1396</v>
      </c>
      <c r="I282">
        <v>0</v>
      </c>
      <c r="J282" t="s">
        <v>3079</v>
      </c>
      <c r="K282" t="s">
        <v>2186</v>
      </c>
      <c r="L282" t="s">
        <v>3080</v>
      </c>
      <c r="M282">
        <v>0</v>
      </c>
      <c r="N282" s="34">
        <v>0</v>
      </c>
      <c r="O282" s="34"/>
      <c r="P282" s="34">
        <v>0</v>
      </c>
      <c r="Q282" s="34"/>
      <c r="R282" s="34">
        <v>0</v>
      </c>
      <c r="S282" s="48" t="s">
        <v>1123</v>
      </c>
      <c r="T282" s="13" t="s">
        <v>1863</v>
      </c>
      <c r="U282" s="12" t="s">
        <v>122</v>
      </c>
      <c r="V282" s="12" t="s">
        <v>122</v>
      </c>
      <c r="W282" s="12" t="s">
        <v>122</v>
      </c>
      <c r="X282" s="14" t="str">
        <f t="shared" si="4"/>
        <v>В</v>
      </c>
      <c r="Y282" s="269">
        <f>Таблица1[[#This Row],[ID_intellix]]</f>
        <v>474</v>
      </c>
      <c r="Z282" s="269" t="s">
        <v>122</v>
      </c>
      <c r="AA282" s="145">
        <f>IF(OR(Таблица1[[#This Row],[CARDIO_report]]&lt;&gt;0,Таблица1[[#This Row],[AI COMBO_report]]&lt;&gt;0,Таблица1[[#This Row],[OTC_report]]&lt;&gt;0),1,0)</f>
        <v>0</v>
      </c>
      <c r="AB282" s="60" t="s">
        <v>1124</v>
      </c>
      <c r="AC282" s="60" t="s">
        <v>1124</v>
      </c>
      <c r="AD282" s="60" t="s">
        <v>1124</v>
      </c>
      <c r="AE282" s="60"/>
      <c r="AF282" s="60"/>
      <c r="AG282" t="s">
        <v>1414</v>
      </c>
      <c r="AH282">
        <v>126</v>
      </c>
      <c r="AI282" t="s">
        <v>1414</v>
      </c>
      <c r="AJ282">
        <v>149</v>
      </c>
      <c r="AK282" t="s">
        <v>1414</v>
      </c>
      <c r="AL282">
        <v>193</v>
      </c>
      <c r="AM282" t="s">
        <v>1414</v>
      </c>
      <c r="AN282">
        <v>180</v>
      </c>
      <c r="AO282"/>
      <c r="AP282" s="35" t="s">
        <v>1917</v>
      </c>
      <c r="AQ282" s="377">
        <v>0</v>
      </c>
      <c r="AR282" s="378">
        <v>0</v>
      </c>
      <c r="AS282" s="377">
        <v>0</v>
      </c>
      <c r="AT282" s="378">
        <v>0</v>
      </c>
      <c r="AU282">
        <v>0</v>
      </c>
      <c r="AV282">
        <v>0</v>
      </c>
      <c r="AW282">
        <v>0</v>
      </c>
      <c r="AX282">
        <v>0</v>
      </c>
      <c r="AY282">
        <v>0</v>
      </c>
    </row>
    <row r="283" spans="1:54" ht="15" hidden="1" customHeight="1" x14ac:dyDescent="0.2">
      <c r="A283" s="46">
        <v>3454</v>
      </c>
      <c r="B283" s="258" t="s">
        <v>3081</v>
      </c>
      <c r="C283" t="s">
        <v>1128</v>
      </c>
      <c r="D283" t="s">
        <v>2184</v>
      </c>
      <c r="E283" t="s">
        <v>2504</v>
      </c>
      <c r="F283" s="29" t="s">
        <v>2975</v>
      </c>
      <c r="G283" s="47">
        <v>1</v>
      </c>
      <c r="H283" t="s">
        <v>2975</v>
      </c>
      <c r="I283">
        <v>0</v>
      </c>
      <c r="J283" t="s">
        <v>3082</v>
      </c>
      <c r="K283" t="s">
        <v>2186</v>
      </c>
      <c r="L283" t="s">
        <v>3083</v>
      </c>
      <c r="M283">
        <v>0</v>
      </c>
      <c r="N283" s="34">
        <v>0</v>
      </c>
      <c r="O283" s="34"/>
      <c r="P283" s="34"/>
      <c r="Q283" s="34"/>
      <c r="R283" s="34"/>
      <c r="S283" s="48" t="s">
        <v>1123</v>
      </c>
      <c r="T283" s="13">
        <v>0</v>
      </c>
      <c r="U283" s="12">
        <v>0</v>
      </c>
      <c r="V283" s="12">
        <v>0</v>
      </c>
      <c r="W283" s="12">
        <v>0</v>
      </c>
      <c r="X283" s="14" t="str">
        <f t="shared" si="4"/>
        <v>С</v>
      </c>
      <c r="Y283" s="269">
        <f>Таблица1[[#This Row],[ID_intellix]]</f>
        <v>3454</v>
      </c>
      <c r="Z283" s="269" t="s">
        <v>122</v>
      </c>
      <c r="AA283" s="145">
        <f>IF(OR(Таблица1[[#This Row],[CARDIO_report]]&lt;&gt;0,Таблица1[[#This Row],[AI COMBO_report]]&lt;&gt;0,Таблица1[[#This Row],[OTC_report]]&lt;&gt;0),1,0)</f>
        <v>0</v>
      </c>
      <c r="AG283" s="60" t="s">
        <v>1124</v>
      </c>
      <c r="AH283" s="60" t="s">
        <v>1124</v>
      </c>
      <c r="AI283" s="60" t="s">
        <v>1124</v>
      </c>
      <c r="AJ283" s="60" t="s">
        <v>1124</v>
      </c>
      <c r="AK283" s="60" t="s">
        <v>1124</v>
      </c>
      <c r="AL283" s="60" t="s">
        <v>1124</v>
      </c>
      <c r="AM283" s="60" t="s">
        <v>1124</v>
      </c>
      <c r="AN283" s="60" t="s">
        <v>1124</v>
      </c>
      <c r="AO283" s="60"/>
      <c r="AP283" s="35" t="s">
        <v>1825</v>
      </c>
      <c r="AQ283" s="377">
        <v>0</v>
      </c>
      <c r="AR283" s="378">
        <v>0</v>
      </c>
      <c r="AS283" s="377">
        <v>0</v>
      </c>
      <c r="AT283" s="378">
        <v>0</v>
      </c>
      <c r="AU283">
        <v>0</v>
      </c>
      <c r="AV283">
        <v>0</v>
      </c>
      <c r="AW283">
        <v>0</v>
      </c>
      <c r="AX283">
        <v>0</v>
      </c>
      <c r="AY283">
        <v>0</v>
      </c>
    </row>
    <row r="284" spans="1:54" ht="15" hidden="1" customHeight="1" x14ac:dyDescent="0.2">
      <c r="A284" s="46">
        <v>6317</v>
      </c>
      <c r="B284" s="258" t="s">
        <v>2183</v>
      </c>
      <c r="C284" t="s">
        <v>1128</v>
      </c>
      <c r="D284" t="s">
        <v>2184</v>
      </c>
      <c r="E284" t="s">
        <v>1821</v>
      </c>
      <c r="F284" s="29" t="s">
        <v>1844</v>
      </c>
      <c r="G284" s="47">
        <v>240</v>
      </c>
      <c r="H284" t="s">
        <v>1844</v>
      </c>
      <c r="I284">
        <v>0</v>
      </c>
      <c r="J284" t="s">
        <v>2185</v>
      </c>
      <c r="K284" t="s">
        <v>2186</v>
      </c>
      <c r="L284" t="s">
        <v>2187</v>
      </c>
      <c r="M284">
        <v>0</v>
      </c>
      <c r="N284" s="34">
        <v>0</v>
      </c>
      <c r="O284" s="34"/>
      <c r="P284" s="34"/>
      <c r="Q284" s="34"/>
      <c r="R284" s="34"/>
      <c r="S284" s="48" t="s">
        <v>1123</v>
      </c>
      <c r="T284" s="13">
        <v>0</v>
      </c>
      <c r="U284" s="12">
        <v>0</v>
      </c>
      <c r="V284" s="12">
        <v>0</v>
      </c>
      <c r="W284" s="12">
        <v>0</v>
      </c>
      <c r="X284" s="14" t="str">
        <f t="shared" si="4"/>
        <v>С</v>
      </c>
      <c r="Y284" s="269">
        <f>Таблица1[[#This Row],[ID_intellix]]</f>
        <v>6317</v>
      </c>
      <c r="Z284" s="269" t="s">
        <v>122</v>
      </c>
      <c r="AA284" s="145">
        <f>IF(OR(Таблица1[[#This Row],[CARDIO_report]]&lt;&gt;0,Таблица1[[#This Row],[AI COMBO_report]]&lt;&gt;0,Таблица1[[#This Row],[OTC_report]]&lt;&gt;0),1,0)</f>
        <v>0</v>
      </c>
      <c r="AG284" s="60" t="s">
        <v>1124</v>
      </c>
      <c r="AH284" s="60" t="s">
        <v>1124</v>
      </c>
      <c r="AI284" s="60" t="s">
        <v>1124</v>
      </c>
      <c r="AJ284" s="60" t="s">
        <v>1124</v>
      </c>
      <c r="AK284" s="60" t="s">
        <v>1124</v>
      </c>
      <c r="AL284" s="60" t="s">
        <v>1124</v>
      </c>
      <c r="AM284" s="60" t="s">
        <v>1124</v>
      </c>
      <c r="AN284" s="60" t="s">
        <v>1124</v>
      </c>
      <c r="AO284" s="60"/>
      <c r="AP284" s="35" t="s">
        <v>1825</v>
      </c>
      <c r="AQ284" s="377">
        <v>0</v>
      </c>
      <c r="AR284" s="378">
        <v>0</v>
      </c>
      <c r="AS284" s="377">
        <v>0</v>
      </c>
      <c r="AT284" s="378">
        <v>0</v>
      </c>
      <c r="AU284">
        <v>0</v>
      </c>
      <c r="AV284">
        <v>0</v>
      </c>
      <c r="AW284">
        <v>0</v>
      </c>
      <c r="AX284">
        <v>0</v>
      </c>
      <c r="AY284">
        <v>0</v>
      </c>
    </row>
    <row r="285" spans="1:54" s="21" customFormat="1" ht="15" hidden="1" customHeight="1" x14ac:dyDescent="0.2">
      <c r="A285" s="46">
        <v>7649</v>
      </c>
      <c r="B285" s="258"/>
      <c r="C285" t="s">
        <v>1128</v>
      </c>
      <c r="D285" t="s">
        <v>2184</v>
      </c>
      <c r="E285" t="s">
        <v>2504</v>
      </c>
      <c r="F285" s="29" t="s">
        <v>2975</v>
      </c>
      <c r="G285" s="53" t="s">
        <v>2754</v>
      </c>
      <c r="H285" t="s">
        <v>2975</v>
      </c>
      <c r="I285">
        <v>0</v>
      </c>
      <c r="J285" t="s">
        <v>3084</v>
      </c>
      <c r="K285" t="s">
        <v>2186</v>
      </c>
      <c r="L285" t="s">
        <v>3085</v>
      </c>
      <c r="M285">
        <v>0</v>
      </c>
      <c r="N285" s="34">
        <v>0</v>
      </c>
      <c r="O285" s="34"/>
      <c r="P285" s="34"/>
      <c r="Q285" s="34"/>
      <c r="R285" s="34"/>
      <c r="S285" s="48" t="s">
        <v>1123</v>
      </c>
      <c r="T285" s="13">
        <v>0</v>
      </c>
      <c r="U285" s="12">
        <v>0</v>
      </c>
      <c r="V285" s="12">
        <v>0</v>
      </c>
      <c r="W285" s="12">
        <v>0</v>
      </c>
      <c r="X285" s="14" t="str">
        <f t="shared" si="4"/>
        <v>С</v>
      </c>
      <c r="Y285" s="269">
        <f>Таблица1[[#This Row],[ID_intellix]]</f>
        <v>7649</v>
      </c>
      <c r="Z285" s="269" t="s">
        <v>122</v>
      </c>
      <c r="AA285" s="145">
        <f>IF(OR(Таблица1[[#This Row],[CARDIO_report]]&lt;&gt;0,Таблица1[[#This Row],[AI COMBO_report]]&lt;&gt;0,Таблица1[[#This Row],[OTC_report]]&lt;&gt;0),1,0)</f>
        <v>0</v>
      </c>
      <c r="AB285" s="60"/>
      <c r="AC285" s="60"/>
      <c r="AD285" s="35"/>
      <c r="AE285" s="35"/>
      <c r="AF285" s="35"/>
      <c r="AG285" s="60" t="s">
        <v>1124</v>
      </c>
      <c r="AH285" s="60" t="s">
        <v>1124</v>
      </c>
      <c r="AI285" s="60" t="s">
        <v>1124</v>
      </c>
      <c r="AJ285" s="60" t="s">
        <v>1124</v>
      </c>
      <c r="AK285" s="60" t="s">
        <v>1124</v>
      </c>
      <c r="AL285" s="60" t="s">
        <v>1124</v>
      </c>
      <c r="AM285" s="60" t="s">
        <v>1124</v>
      </c>
      <c r="AN285" s="60" t="s">
        <v>1124</v>
      </c>
      <c r="AO285" s="60"/>
      <c r="AP285" s="35" t="s">
        <v>1825</v>
      </c>
      <c r="AQ285" s="377">
        <v>0</v>
      </c>
      <c r="AR285" s="378">
        <v>0</v>
      </c>
      <c r="AS285" s="377">
        <v>0</v>
      </c>
      <c r="AT285" s="378">
        <v>0</v>
      </c>
      <c r="AU285">
        <v>0</v>
      </c>
      <c r="AV285">
        <v>0</v>
      </c>
      <c r="AW285">
        <v>0</v>
      </c>
      <c r="AX285">
        <v>0</v>
      </c>
      <c r="AY285">
        <v>0</v>
      </c>
      <c r="AZ285"/>
      <c r="BA285" s="2"/>
      <c r="BB285"/>
    </row>
    <row r="286" spans="1:54" ht="15" hidden="1" customHeight="1" x14ac:dyDescent="0.2">
      <c r="A286" s="46">
        <v>5369</v>
      </c>
      <c r="B286" s="258" t="s">
        <v>2188</v>
      </c>
      <c r="C286" t="s">
        <v>1128</v>
      </c>
      <c r="D286" t="s">
        <v>2189</v>
      </c>
      <c r="E286" t="s">
        <v>1821</v>
      </c>
      <c r="F286" s="29" t="s">
        <v>1844</v>
      </c>
      <c r="G286" s="47">
        <v>45</v>
      </c>
      <c r="H286" t="s">
        <v>1844</v>
      </c>
      <c r="I286">
        <v>0</v>
      </c>
      <c r="J286" t="s">
        <v>2190</v>
      </c>
      <c r="K286" t="s">
        <v>2191</v>
      </c>
      <c r="L286" t="s">
        <v>2192</v>
      </c>
      <c r="M286">
        <v>0</v>
      </c>
      <c r="N286" s="34">
        <v>0</v>
      </c>
      <c r="O286" s="34"/>
      <c r="P286" s="34"/>
      <c r="Q286" s="34"/>
      <c r="R286" s="34"/>
      <c r="S286" s="48" t="s">
        <v>1123</v>
      </c>
      <c r="T286" s="13">
        <v>0</v>
      </c>
      <c r="U286" s="12">
        <v>0</v>
      </c>
      <c r="V286" s="12">
        <v>0</v>
      </c>
      <c r="W286" s="12">
        <v>0</v>
      </c>
      <c r="X286" s="14" t="str">
        <f t="shared" si="4"/>
        <v>С</v>
      </c>
      <c r="Y286" s="269">
        <f>Таблица1[[#This Row],[ID_intellix]]</f>
        <v>5369</v>
      </c>
      <c r="Z286" s="269" t="s">
        <v>122</v>
      </c>
      <c r="AA286" s="145">
        <f>IF(OR(Таблица1[[#This Row],[CARDIO_report]]&lt;&gt;0,Таблица1[[#This Row],[AI COMBO_report]]&lt;&gt;0,Таблица1[[#This Row],[OTC_report]]&lt;&gt;0),1,0)</f>
        <v>0</v>
      </c>
      <c r="AG286" s="60" t="s">
        <v>1124</v>
      </c>
      <c r="AH286" s="60" t="s">
        <v>1124</v>
      </c>
      <c r="AI286" s="60" t="s">
        <v>1124</v>
      </c>
      <c r="AJ286" s="60" t="s">
        <v>1124</v>
      </c>
      <c r="AK286" s="60" t="s">
        <v>1124</v>
      </c>
      <c r="AL286" s="60" t="s">
        <v>1124</v>
      </c>
      <c r="AM286" s="60" t="s">
        <v>1124</v>
      </c>
      <c r="AN286" s="60" t="s">
        <v>1124</v>
      </c>
      <c r="AO286" s="60"/>
      <c r="AP286" s="35" t="s">
        <v>1857</v>
      </c>
      <c r="AQ286" s="377">
        <v>0</v>
      </c>
      <c r="AR286" s="378">
        <v>0</v>
      </c>
      <c r="AS286" s="377">
        <v>0</v>
      </c>
      <c r="AT286" s="378">
        <v>0</v>
      </c>
      <c r="AU286">
        <v>0</v>
      </c>
      <c r="AV286">
        <v>0</v>
      </c>
      <c r="AW286">
        <v>0</v>
      </c>
      <c r="AX286">
        <v>0</v>
      </c>
      <c r="AY286">
        <v>0</v>
      </c>
    </row>
    <row r="287" spans="1:54" ht="15" hidden="1" customHeight="1" x14ac:dyDescent="0.2">
      <c r="A287" s="46">
        <v>716</v>
      </c>
      <c r="B287" s="258" t="s">
        <v>2193</v>
      </c>
      <c r="C287" t="s">
        <v>1128</v>
      </c>
      <c r="D287" t="s">
        <v>1430</v>
      </c>
      <c r="E287" t="s">
        <v>1821</v>
      </c>
      <c r="F287" s="29" t="s">
        <v>2194</v>
      </c>
      <c r="G287" s="47" t="s">
        <v>2195</v>
      </c>
      <c r="H287" t="s">
        <v>2194</v>
      </c>
      <c r="I287">
        <v>0</v>
      </c>
      <c r="J287" t="s">
        <v>2196</v>
      </c>
      <c r="K287" t="s">
        <v>1412</v>
      </c>
      <c r="L287" t="s">
        <v>2197</v>
      </c>
      <c r="M287">
        <v>0</v>
      </c>
      <c r="N287" s="34">
        <v>0</v>
      </c>
      <c r="O287" s="34"/>
      <c r="P287" s="34"/>
      <c r="Q287" s="34"/>
      <c r="R287" s="34"/>
      <c r="S287" s="48" t="s">
        <v>1123</v>
      </c>
      <c r="T287" s="13">
        <v>0</v>
      </c>
      <c r="U287" s="12">
        <v>0</v>
      </c>
      <c r="V287" s="12">
        <v>0</v>
      </c>
      <c r="W287" s="12">
        <v>0</v>
      </c>
      <c r="X287" s="14" t="str">
        <f t="shared" si="4"/>
        <v>С</v>
      </c>
      <c r="Y287" s="269">
        <f>Таблица1[[#This Row],[ID_intellix]]</f>
        <v>716</v>
      </c>
      <c r="Z287" s="269" t="s">
        <v>1863</v>
      </c>
      <c r="AA287" s="145">
        <f>IF(OR(Таблица1[[#This Row],[CARDIO_report]]&lt;&gt;0,Таблица1[[#This Row],[AI COMBO_report]]&lt;&gt;0,Таблица1[[#This Row],[OTC_report]]&lt;&gt;0),1,0)</f>
        <v>0</v>
      </c>
      <c r="AG287" s="60" t="s">
        <v>1124</v>
      </c>
      <c r="AH287" s="60" t="s">
        <v>1124</v>
      </c>
      <c r="AI287" s="60" t="s">
        <v>1124</v>
      </c>
      <c r="AJ287" s="60" t="s">
        <v>1124</v>
      </c>
      <c r="AK287" s="60" t="s">
        <v>1124</v>
      </c>
      <c r="AL287" s="60" t="s">
        <v>1124</v>
      </c>
      <c r="AM287" s="60" t="s">
        <v>1124</v>
      </c>
      <c r="AN287" s="60" t="s">
        <v>1124</v>
      </c>
      <c r="AO287" s="60"/>
      <c r="AP287" s="35" t="s">
        <v>1917</v>
      </c>
      <c r="AQ287" s="377">
        <v>0</v>
      </c>
      <c r="AR287" s="378">
        <v>0</v>
      </c>
      <c r="AS287" s="377">
        <v>0</v>
      </c>
      <c r="AT287" s="378">
        <v>0</v>
      </c>
      <c r="AU287">
        <v>0</v>
      </c>
      <c r="AV287">
        <v>0</v>
      </c>
      <c r="AW287">
        <v>0</v>
      </c>
      <c r="AX287">
        <v>0</v>
      </c>
      <c r="AY287">
        <v>0</v>
      </c>
    </row>
    <row r="288" spans="1:54" ht="15" hidden="1" customHeight="1" x14ac:dyDescent="0.2">
      <c r="A288" s="46">
        <v>1547</v>
      </c>
      <c r="B288" s="258" t="s">
        <v>2198</v>
      </c>
      <c r="C288" t="s">
        <v>1128</v>
      </c>
      <c r="D288" t="s">
        <v>1410</v>
      </c>
      <c r="E288" t="s">
        <v>1821</v>
      </c>
      <c r="F288" s="29" t="s">
        <v>2194</v>
      </c>
      <c r="G288" s="53" t="s">
        <v>2199</v>
      </c>
      <c r="H288" t="s">
        <v>2194</v>
      </c>
      <c r="I288">
        <v>0</v>
      </c>
      <c r="J288" t="s">
        <v>2200</v>
      </c>
      <c r="K288" t="s">
        <v>1412</v>
      </c>
      <c r="L288" t="s">
        <v>2201</v>
      </c>
      <c r="M288" t="s">
        <v>2202</v>
      </c>
      <c r="N288" s="34">
        <v>0</v>
      </c>
      <c r="O288" s="34" t="s">
        <v>123</v>
      </c>
      <c r="P288" s="34">
        <v>0</v>
      </c>
      <c r="Q288" s="34" t="s">
        <v>749</v>
      </c>
      <c r="R288" s="34" t="s">
        <v>755</v>
      </c>
      <c r="S288" s="48" t="s">
        <v>1123</v>
      </c>
      <c r="T288" s="13" t="s">
        <v>1863</v>
      </c>
      <c r="U288" s="12" t="s">
        <v>122</v>
      </c>
      <c r="V288" s="12" t="s">
        <v>122</v>
      </c>
      <c r="W288" s="12" t="s">
        <v>122</v>
      </c>
      <c r="X288" s="14" t="str">
        <f t="shared" si="4"/>
        <v>В</v>
      </c>
      <c r="Y288" s="269">
        <f>Таблица1[[#This Row],[ID_intellix]]</f>
        <v>1547</v>
      </c>
      <c r="Z288" s="269" t="s">
        <v>122</v>
      </c>
      <c r="AA288" s="145">
        <f>IF(OR(Таблица1[[#This Row],[CARDIO_report]]&lt;&gt;0,Таблица1[[#This Row],[AI COMBO_report]]&lt;&gt;0,Таблица1[[#This Row],[OTC_report]]&lt;&gt;0),1,0)</f>
        <v>1</v>
      </c>
      <c r="AB288" s="60" t="s">
        <v>1124</v>
      </c>
      <c r="AC288" s="60" t="s">
        <v>1124</v>
      </c>
      <c r="AD288" s="60" t="s">
        <v>1124</v>
      </c>
      <c r="AE288" s="60" t="s">
        <v>1124</v>
      </c>
      <c r="AF288" s="60"/>
      <c r="AG288" s="60" t="s">
        <v>1124</v>
      </c>
      <c r="AH288" s="60" t="s">
        <v>1124</v>
      </c>
      <c r="AI288" s="60" t="s">
        <v>1124</v>
      </c>
      <c r="AJ288" s="60" t="s">
        <v>1124</v>
      </c>
      <c r="AK288" s="60" t="s">
        <v>1124</v>
      </c>
      <c r="AL288" s="60" t="s">
        <v>1124</v>
      </c>
      <c r="AM288" s="60" t="s">
        <v>1124</v>
      </c>
      <c r="AN288" s="60" t="s">
        <v>1124</v>
      </c>
      <c r="AO288" s="60"/>
      <c r="AP288" s="35" t="s">
        <v>1825</v>
      </c>
      <c r="AQ288" s="377">
        <v>0</v>
      </c>
      <c r="AR288" s="378">
        <v>0</v>
      </c>
      <c r="AS288" s="377">
        <v>0</v>
      </c>
      <c r="AT288" s="378">
        <v>0</v>
      </c>
      <c r="AU288" s="377">
        <v>0</v>
      </c>
      <c r="AV288" s="377">
        <v>0</v>
      </c>
      <c r="AW288" s="377">
        <v>0</v>
      </c>
      <c r="AX288">
        <v>0</v>
      </c>
      <c r="AY288">
        <v>0</v>
      </c>
      <c r="AZ288" s="25"/>
      <c r="BB288" s="25"/>
    </row>
    <row r="289" spans="1:54" ht="15" hidden="1" customHeight="1" x14ac:dyDescent="0.2">
      <c r="A289" s="46">
        <v>1729</v>
      </c>
      <c r="B289" s="258" t="s">
        <v>3086</v>
      </c>
      <c r="C289" t="s">
        <v>1128</v>
      </c>
      <c r="D289" t="s">
        <v>1410</v>
      </c>
      <c r="E289" t="s">
        <v>2504</v>
      </c>
      <c r="F289" s="29" t="s">
        <v>2655</v>
      </c>
      <c r="G289" s="47">
        <v>20</v>
      </c>
      <c r="H289" t="s">
        <v>2563</v>
      </c>
      <c r="I289">
        <v>0</v>
      </c>
      <c r="J289" t="s">
        <v>3087</v>
      </c>
      <c r="K289" t="s">
        <v>1412</v>
      </c>
      <c r="L289" t="s">
        <v>3088</v>
      </c>
      <c r="M289">
        <v>0</v>
      </c>
      <c r="N289" s="34">
        <v>0</v>
      </c>
      <c r="O289" s="34"/>
      <c r="P289" s="34"/>
      <c r="Q289" s="34"/>
      <c r="R289" s="34"/>
      <c r="S289" s="48" t="s">
        <v>1123</v>
      </c>
      <c r="T289" s="13">
        <v>0</v>
      </c>
      <c r="U289" s="12">
        <v>0</v>
      </c>
      <c r="V289" s="12">
        <v>0</v>
      </c>
      <c r="W289" s="12">
        <v>0</v>
      </c>
      <c r="X289" s="14" t="str">
        <f t="shared" si="4"/>
        <v>С</v>
      </c>
      <c r="Y289" s="269">
        <f>Таблица1[[#This Row],[ID_intellix]]</f>
        <v>1729</v>
      </c>
      <c r="Z289" s="269" t="s">
        <v>122</v>
      </c>
      <c r="AA289" s="145">
        <f>IF(OR(Таблица1[[#This Row],[CARDIO_report]]&lt;&gt;0,Таблица1[[#This Row],[AI COMBO_report]]&lt;&gt;0,Таблица1[[#This Row],[OTC_report]]&lt;&gt;0),1,0)</f>
        <v>0</v>
      </c>
      <c r="AG289" s="60" t="s">
        <v>1124</v>
      </c>
      <c r="AH289" s="60" t="s">
        <v>1124</v>
      </c>
      <c r="AI289" s="60" t="s">
        <v>1124</v>
      </c>
      <c r="AJ289" s="60" t="s">
        <v>1124</v>
      </c>
      <c r="AK289" s="60" t="s">
        <v>1124</v>
      </c>
      <c r="AL289" s="60" t="s">
        <v>1124</v>
      </c>
      <c r="AM289" s="60" t="s">
        <v>1124</v>
      </c>
      <c r="AN289" s="60" t="s">
        <v>1124</v>
      </c>
      <c r="AO289" s="60"/>
      <c r="AP289" s="35" t="s">
        <v>1917</v>
      </c>
      <c r="AQ289" s="377">
        <v>0</v>
      </c>
      <c r="AR289" s="378">
        <v>0</v>
      </c>
      <c r="AS289" s="377">
        <v>0</v>
      </c>
      <c r="AT289" s="378">
        <v>0</v>
      </c>
      <c r="AU289">
        <v>0</v>
      </c>
      <c r="AV289">
        <v>0</v>
      </c>
      <c r="AW289">
        <v>0</v>
      </c>
      <c r="AX289">
        <v>0</v>
      </c>
      <c r="AY289">
        <v>0</v>
      </c>
    </row>
    <row r="290" spans="1:54" ht="15" hidden="1" customHeight="1" x14ac:dyDescent="0.2">
      <c r="A290" s="46">
        <v>2663</v>
      </c>
      <c r="B290" s="258" t="s">
        <v>2203</v>
      </c>
      <c r="C290" t="s">
        <v>1128</v>
      </c>
      <c r="D290" t="s">
        <v>1410</v>
      </c>
      <c r="E290" t="s">
        <v>1821</v>
      </c>
      <c r="F290" s="29" t="s">
        <v>2194</v>
      </c>
      <c r="G290" s="53" t="s">
        <v>2204</v>
      </c>
      <c r="H290" t="s">
        <v>2194</v>
      </c>
      <c r="I290">
        <v>0</v>
      </c>
      <c r="J290" t="s">
        <v>2205</v>
      </c>
      <c r="K290" t="s">
        <v>1412</v>
      </c>
      <c r="L290" t="s">
        <v>2206</v>
      </c>
      <c r="M290" t="s">
        <v>2202</v>
      </c>
      <c r="N290" s="34">
        <v>0</v>
      </c>
      <c r="O290" s="34" t="s">
        <v>123</v>
      </c>
      <c r="P290" s="34">
        <v>0</v>
      </c>
      <c r="Q290" s="34" t="s">
        <v>749</v>
      </c>
      <c r="R290" s="34">
        <v>0</v>
      </c>
      <c r="S290" s="48" t="s">
        <v>1123</v>
      </c>
      <c r="T290" s="13" t="s">
        <v>122</v>
      </c>
      <c r="U290" s="12" t="s">
        <v>122</v>
      </c>
      <c r="V290" s="12" t="s">
        <v>122</v>
      </c>
      <c r="W290" s="12" t="s">
        <v>122</v>
      </c>
      <c r="X290" s="14" t="str">
        <f t="shared" si="4"/>
        <v>С</v>
      </c>
      <c r="Y290" s="269">
        <f>Таблица1[[#This Row],[ID_intellix]]</f>
        <v>2663</v>
      </c>
      <c r="Z290" s="269" t="s">
        <v>122</v>
      </c>
      <c r="AA290" s="145">
        <f>IF(OR(Таблица1[[#This Row],[CARDIO_report]]&lt;&gt;0,Таблица1[[#This Row],[AI COMBO_report]]&lt;&gt;0,Таблица1[[#This Row],[OTC_report]]&lt;&gt;0),1,0)</f>
        <v>0</v>
      </c>
      <c r="AB290" s="60" t="s">
        <v>1124</v>
      </c>
      <c r="AC290" s="60" t="s">
        <v>1124</v>
      </c>
      <c r="AD290" s="60" t="s">
        <v>1124</v>
      </c>
      <c r="AE290" s="60" t="s">
        <v>1124</v>
      </c>
      <c r="AF290" s="60"/>
      <c r="AG290" s="60" t="s">
        <v>1124</v>
      </c>
      <c r="AH290" s="60" t="s">
        <v>1124</v>
      </c>
      <c r="AI290" s="60" t="s">
        <v>1124</v>
      </c>
      <c r="AJ290" s="60" t="s">
        <v>1124</v>
      </c>
      <c r="AK290" s="60" t="s">
        <v>1124</v>
      </c>
      <c r="AL290" s="60" t="s">
        <v>1124</v>
      </c>
      <c r="AM290" s="60" t="s">
        <v>1124</v>
      </c>
      <c r="AN290" s="60" t="s">
        <v>1124</v>
      </c>
      <c r="AO290" s="60"/>
      <c r="AP290" s="35" t="s">
        <v>1825</v>
      </c>
      <c r="AQ290" s="377">
        <v>0</v>
      </c>
      <c r="AR290" s="378">
        <v>0</v>
      </c>
      <c r="AS290" s="377">
        <v>0</v>
      </c>
      <c r="AT290" s="378">
        <v>0</v>
      </c>
      <c r="AU290" s="377">
        <v>0</v>
      </c>
      <c r="AV290" s="377">
        <v>0</v>
      </c>
      <c r="AW290" s="377">
        <v>0</v>
      </c>
      <c r="AX290">
        <v>0</v>
      </c>
      <c r="AY290">
        <v>0</v>
      </c>
    </row>
    <row r="291" spans="1:54" ht="15" hidden="1" customHeight="1" x14ac:dyDescent="0.2">
      <c r="A291" s="46">
        <v>6765</v>
      </c>
      <c r="B291" s="258" t="s">
        <v>3089</v>
      </c>
      <c r="C291" t="s">
        <v>1128</v>
      </c>
      <c r="D291" t="s">
        <v>1410</v>
      </c>
      <c r="E291" t="s">
        <v>2504</v>
      </c>
      <c r="F291" s="29" t="s">
        <v>2588</v>
      </c>
      <c r="G291" s="47">
        <v>4</v>
      </c>
      <c r="H291" t="s">
        <v>2563</v>
      </c>
      <c r="I291">
        <v>0</v>
      </c>
      <c r="J291" t="s">
        <v>3090</v>
      </c>
      <c r="K291" t="s">
        <v>1412</v>
      </c>
      <c r="L291" t="s">
        <v>3091</v>
      </c>
      <c r="M291">
        <v>0</v>
      </c>
      <c r="N291" s="34">
        <v>0</v>
      </c>
      <c r="O291" s="34"/>
      <c r="P291" s="34"/>
      <c r="Q291" s="34"/>
      <c r="R291" s="34"/>
      <c r="S291" s="48" t="s">
        <v>1123</v>
      </c>
      <c r="T291" s="13" t="s">
        <v>122</v>
      </c>
      <c r="U291" s="12" t="s">
        <v>122</v>
      </c>
      <c r="V291" s="12" t="s">
        <v>1863</v>
      </c>
      <c r="W291" s="12" t="s">
        <v>122</v>
      </c>
      <c r="X291" s="14" t="str">
        <f t="shared" si="4"/>
        <v>В</v>
      </c>
      <c r="Y291" s="269">
        <f>Таблица1[[#This Row],[ID_intellix]]</f>
        <v>6765</v>
      </c>
      <c r="Z291" s="269" t="s">
        <v>122</v>
      </c>
      <c r="AA291" s="145">
        <f>IF(OR(Таблица1[[#This Row],[CARDIO_report]]&lt;&gt;0,Таблица1[[#This Row],[AI COMBO_report]]&lt;&gt;0,Таблица1[[#This Row],[OTC_report]]&lt;&gt;0),1,0)</f>
        <v>0</v>
      </c>
      <c r="AB291" s="60" t="s">
        <v>1124</v>
      </c>
      <c r="AC291" s="60" t="s">
        <v>1124</v>
      </c>
      <c r="AD291" s="60" t="s">
        <v>1124</v>
      </c>
      <c r="AE291" s="60"/>
      <c r="AF291" s="60"/>
      <c r="AG291" t="s">
        <v>1437</v>
      </c>
      <c r="AH291">
        <v>18</v>
      </c>
      <c r="AI291" t="s">
        <v>1145</v>
      </c>
      <c r="AJ291">
        <v>346</v>
      </c>
      <c r="AK291" t="s">
        <v>1145</v>
      </c>
      <c r="AL291">
        <v>356</v>
      </c>
      <c r="AM291" t="s">
        <v>1145</v>
      </c>
      <c r="AN291">
        <v>544</v>
      </c>
      <c r="AO291"/>
      <c r="AP291" s="35" t="s">
        <v>1857</v>
      </c>
      <c r="AQ291" s="377">
        <v>0</v>
      </c>
      <c r="AR291" s="378">
        <v>0</v>
      </c>
      <c r="AS291" s="377">
        <v>0</v>
      </c>
      <c r="AT291" s="378">
        <v>0</v>
      </c>
      <c r="AU291">
        <v>0</v>
      </c>
      <c r="AV291">
        <v>0</v>
      </c>
      <c r="AW291">
        <v>0</v>
      </c>
      <c r="AX291">
        <v>0</v>
      </c>
      <c r="AY291">
        <v>0</v>
      </c>
    </row>
    <row r="292" spans="1:54" ht="15" hidden="1" customHeight="1" x14ac:dyDescent="0.2">
      <c r="A292" s="46">
        <v>7380</v>
      </c>
      <c r="C292" t="s">
        <v>1128</v>
      </c>
      <c r="D292" t="s">
        <v>1410</v>
      </c>
      <c r="E292" t="s">
        <v>2504</v>
      </c>
      <c r="F292" s="29" t="s">
        <v>2588</v>
      </c>
      <c r="G292" s="47">
        <v>7</v>
      </c>
      <c r="H292" t="s">
        <v>2563</v>
      </c>
      <c r="I292">
        <v>0</v>
      </c>
      <c r="J292" t="s">
        <v>3092</v>
      </c>
      <c r="K292" t="s">
        <v>1412</v>
      </c>
      <c r="L292" t="s">
        <v>3093</v>
      </c>
      <c r="M292">
        <v>0</v>
      </c>
      <c r="N292" s="34">
        <v>0</v>
      </c>
      <c r="O292" s="34"/>
      <c r="P292" s="34"/>
      <c r="Q292" s="34"/>
      <c r="R292" s="34"/>
      <c r="S292" s="48" t="s">
        <v>1123</v>
      </c>
      <c r="T292" s="13">
        <v>0</v>
      </c>
      <c r="U292" s="12">
        <v>0</v>
      </c>
      <c r="V292" s="12">
        <v>0</v>
      </c>
      <c r="W292" s="12">
        <v>0</v>
      </c>
      <c r="X292" s="14" t="str">
        <f t="shared" si="4"/>
        <v>С</v>
      </c>
      <c r="Y292" s="269">
        <f>Таблица1[[#This Row],[ID_intellix]]</f>
        <v>7380</v>
      </c>
      <c r="Z292" s="269" t="s">
        <v>122</v>
      </c>
      <c r="AA292" s="145">
        <f>IF(OR(Таблица1[[#This Row],[CARDIO_report]]&lt;&gt;0,Таблица1[[#This Row],[AI COMBO_report]]&lt;&gt;0,Таблица1[[#This Row],[OTC_report]]&lt;&gt;0),1,0)</f>
        <v>0</v>
      </c>
      <c r="AG292" s="60" t="s">
        <v>1124</v>
      </c>
      <c r="AH292" s="60" t="s">
        <v>1124</v>
      </c>
      <c r="AI292" s="60" t="s">
        <v>1124</v>
      </c>
      <c r="AJ292" s="60" t="s">
        <v>1124</v>
      </c>
      <c r="AK292" s="60" t="s">
        <v>1124</v>
      </c>
      <c r="AL292" s="60" t="s">
        <v>1124</v>
      </c>
      <c r="AM292" s="60" t="s">
        <v>1124</v>
      </c>
      <c r="AN292" s="60" t="s">
        <v>1124</v>
      </c>
      <c r="AO292" s="60"/>
      <c r="AP292" s="35" t="s">
        <v>1825</v>
      </c>
      <c r="AQ292" s="377">
        <v>0</v>
      </c>
      <c r="AR292" s="378">
        <v>0</v>
      </c>
      <c r="AS292" s="377">
        <v>0</v>
      </c>
      <c r="AT292" s="378">
        <v>0</v>
      </c>
      <c r="AU292">
        <v>0</v>
      </c>
      <c r="AV292">
        <v>0</v>
      </c>
      <c r="AW292">
        <v>0</v>
      </c>
      <c r="AX292">
        <v>0</v>
      </c>
      <c r="AY292">
        <v>0</v>
      </c>
    </row>
    <row r="293" spans="1:54" ht="15" hidden="1" customHeight="1" x14ac:dyDescent="0.2">
      <c r="A293" s="46">
        <v>7523</v>
      </c>
      <c r="C293" t="s">
        <v>1128</v>
      </c>
      <c r="D293" t="s">
        <v>1410</v>
      </c>
      <c r="E293" t="s">
        <v>2504</v>
      </c>
      <c r="F293" s="29" t="s">
        <v>3094</v>
      </c>
      <c r="G293" s="47">
        <v>3</v>
      </c>
      <c r="H293" t="s">
        <v>3094</v>
      </c>
      <c r="I293">
        <v>0</v>
      </c>
      <c r="J293" t="s">
        <v>3095</v>
      </c>
      <c r="K293" t="s">
        <v>1412</v>
      </c>
      <c r="L293" t="s">
        <v>3096</v>
      </c>
      <c r="M293">
        <v>0</v>
      </c>
      <c r="N293" s="34">
        <v>0</v>
      </c>
      <c r="O293" s="34"/>
      <c r="P293" s="34"/>
      <c r="Q293" s="34"/>
      <c r="R293" s="34"/>
      <c r="S293" s="48" t="s">
        <v>1123</v>
      </c>
      <c r="T293" s="13">
        <v>0</v>
      </c>
      <c r="U293" s="12">
        <v>0</v>
      </c>
      <c r="V293" s="12">
        <v>0</v>
      </c>
      <c r="W293" s="12">
        <v>0</v>
      </c>
      <c r="X293" s="14" t="str">
        <f t="shared" si="4"/>
        <v>С</v>
      </c>
      <c r="Y293" s="269">
        <f>Таблица1[[#This Row],[ID_intellix]]</f>
        <v>7523</v>
      </c>
      <c r="Z293" s="269" t="s">
        <v>122</v>
      </c>
      <c r="AA293" s="145">
        <f>IF(OR(Таблица1[[#This Row],[CARDIO_report]]&lt;&gt;0,Таблица1[[#This Row],[AI COMBO_report]]&lt;&gt;0,Таблица1[[#This Row],[OTC_report]]&lt;&gt;0),1,0)</f>
        <v>0</v>
      </c>
      <c r="AG293" s="60" t="s">
        <v>1124</v>
      </c>
      <c r="AH293" s="60" t="s">
        <v>1124</v>
      </c>
      <c r="AI293" s="60" t="s">
        <v>1124</v>
      </c>
      <c r="AJ293" s="60" t="s">
        <v>1124</v>
      </c>
      <c r="AK293" s="60" t="s">
        <v>1124</v>
      </c>
      <c r="AL293" s="60" t="s">
        <v>1124</v>
      </c>
      <c r="AM293" s="60" t="s">
        <v>1124</v>
      </c>
      <c r="AN293" s="60" t="s">
        <v>1124</v>
      </c>
      <c r="AO293" s="60"/>
      <c r="AP293" s="35" t="s">
        <v>1825</v>
      </c>
      <c r="AQ293" s="377">
        <v>0</v>
      </c>
      <c r="AR293" s="378">
        <v>0</v>
      </c>
      <c r="AS293" s="377">
        <v>0</v>
      </c>
      <c r="AT293" s="378">
        <v>0</v>
      </c>
      <c r="AU293">
        <v>0</v>
      </c>
      <c r="AV293">
        <v>0</v>
      </c>
      <c r="AW293">
        <v>0</v>
      </c>
      <c r="AX293">
        <v>0</v>
      </c>
      <c r="AY293">
        <v>0</v>
      </c>
    </row>
    <row r="294" spans="1:54" ht="15" hidden="1" customHeight="1" x14ac:dyDescent="0.2">
      <c r="A294" s="46">
        <v>7594</v>
      </c>
      <c r="B294" s="258" t="s">
        <v>3097</v>
      </c>
      <c r="C294" t="s">
        <v>1128</v>
      </c>
      <c r="D294" t="s">
        <v>1425</v>
      </c>
      <c r="E294" t="s">
        <v>2504</v>
      </c>
      <c r="F294" s="29" t="s">
        <v>2588</v>
      </c>
      <c r="G294" s="53">
        <v>16</v>
      </c>
      <c r="H294" t="s">
        <v>2563</v>
      </c>
      <c r="I294">
        <v>0</v>
      </c>
      <c r="J294" t="s">
        <v>3098</v>
      </c>
      <c r="K294" t="s">
        <v>1412</v>
      </c>
      <c r="L294" t="s">
        <v>3099</v>
      </c>
      <c r="M294">
        <v>0</v>
      </c>
      <c r="N294" s="34">
        <v>0</v>
      </c>
      <c r="O294" s="34"/>
      <c r="P294" s="34"/>
      <c r="Q294" s="34"/>
      <c r="R294" s="34" t="s">
        <v>755</v>
      </c>
      <c r="S294" s="48" t="s">
        <v>1123</v>
      </c>
      <c r="T294" s="13" t="s">
        <v>122</v>
      </c>
      <c r="U294" s="12" t="s">
        <v>122</v>
      </c>
      <c r="V294" s="12" t="s">
        <v>1863</v>
      </c>
      <c r="W294" s="12" t="s">
        <v>122</v>
      </c>
      <c r="X294" s="14" t="str">
        <f t="shared" si="4"/>
        <v>В</v>
      </c>
      <c r="Y294" s="269">
        <f>Таблица1[[#This Row],[ID_intellix]]</f>
        <v>7594</v>
      </c>
      <c r="Z294" s="269" t="s">
        <v>122</v>
      </c>
      <c r="AA294" s="145">
        <f>IF(OR(Таблица1[[#This Row],[CARDIO_report]]&lt;&gt;0,Таблица1[[#This Row],[AI COMBO_report]]&lt;&gt;0,Таблица1[[#This Row],[OTC_report]]&lt;&gt;0),1,0)</f>
        <v>1</v>
      </c>
      <c r="AB294" s="60" t="s">
        <v>1124</v>
      </c>
      <c r="AC294" s="60" t="s">
        <v>1124</v>
      </c>
      <c r="AD294" s="60" t="s">
        <v>1124</v>
      </c>
      <c r="AE294" s="60"/>
      <c r="AF294" s="60"/>
      <c r="AG294" t="s">
        <v>1437</v>
      </c>
      <c r="AH294">
        <v>215</v>
      </c>
      <c r="AI294" t="s">
        <v>1145</v>
      </c>
      <c r="AJ294">
        <v>449</v>
      </c>
      <c r="AK294" t="s">
        <v>1145</v>
      </c>
      <c r="AL294">
        <v>427</v>
      </c>
      <c r="AM294" t="s">
        <v>1145</v>
      </c>
      <c r="AN294">
        <v>514</v>
      </c>
      <c r="AO294"/>
      <c r="AP294" s="35" t="s">
        <v>1857</v>
      </c>
      <c r="AQ294" s="377">
        <v>0</v>
      </c>
      <c r="AR294" s="378">
        <v>0</v>
      </c>
      <c r="AS294" s="377">
        <v>0</v>
      </c>
      <c r="AT294" s="378">
        <v>0</v>
      </c>
      <c r="AU294">
        <v>0</v>
      </c>
      <c r="AV294">
        <v>0</v>
      </c>
      <c r="AW294">
        <v>0</v>
      </c>
      <c r="AX294">
        <v>0</v>
      </c>
      <c r="AY294">
        <v>0</v>
      </c>
    </row>
    <row r="295" spans="1:54" ht="15" hidden="1" customHeight="1" x14ac:dyDescent="0.2">
      <c r="A295" s="46">
        <v>792</v>
      </c>
      <c r="B295" s="258" t="s">
        <v>3100</v>
      </c>
      <c r="C295" t="s">
        <v>1128</v>
      </c>
      <c r="D295" t="s">
        <v>1457</v>
      </c>
      <c r="E295" t="s">
        <v>2504</v>
      </c>
      <c r="F295" s="29" t="s">
        <v>3101</v>
      </c>
      <c r="G295" s="47">
        <v>2</v>
      </c>
      <c r="H295" t="s">
        <v>3101</v>
      </c>
      <c r="I295">
        <v>0</v>
      </c>
      <c r="J295" t="s">
        <v>3102</v>
      </c>
      <c r="K295" t="s">
        <v>1165</v>
      </c>
      <c r="L295" t="s">
        <v>3103</v>
      </c>
      <c r="M295">
        <v>0</v>
      </c>
      <c r="N295" s="34">
        <v>0</v>
      </c>
      <c r="O295" s="34"/>
      <c r="P295" s="34"/>
      <c r="Q295" s="34"/>
      <c r="R295" s="34"/>
      <c r="S295" s="48" t="s">
        <v>1123</v>
      </c>
      <c r="T295" s="13">
        <v>0</v>
      </c>
      <c r="U295" s="12">
        <v>0</v>
      </c>
      <c r="V295" s="12">
        <v>0</v>
      </c>
      <c r="W295" s="12">
        <v>0</v>
      </c>
      <c r="X295" s="14" t="str">
        <f t="shared" si="4"/>
        <v>С</v>
      </c>
      <c r="Y295" s="269">
        <f>Таблица1[[#This Row],[ID_intellix]]</f>
        <v>792</v>
      </c>
      <c r="Z295" s="269" t="s">
        <v>122</v>
      </c>
      <c r="AA295" s="145">
        <f>IF(OR(Таблица1[[#This Row],[CARDIO_report]]&lt;&gt;0,Таблица1[[#This Row],[AI COMBO_report]]&lt;&gt;0,Таблица1[[#This Row],[OTC_report]]&lt;&gt;0),1,0)</f>
        <v>0</v>
      </c>
      <c r="AG295" s="60" t="s">
        <v>1124</v>
      </c>
      <c r="AH295" s="60" t="s">
        <v>1124</v>
      </c>
      <c r="AI295" s="60" t="s">
        <v>1124</v>
      </c>
      <c r="AJ295" s="60" t="s">
        <v>1124</v>
      </c>
      <c r="AK295" s="60" t="s">
        <v>1124</v>
      </c>
      <c r="AL295" s="60" t="s">
        <v>1124</v>
      </c>
      <c r="AM295" s="60" t="s">
        <v>1124</v>
      </c>
      <c r="AN295" s="60" t="s">
        <v>1124</v>
      </c>
      <c r="AO295" s="60"/>
      <c r="AP295" s="35" t="s">
        <v>1825</v>
      </c>
      <c r="AQ295" s="377">
        <v>0</v>
      </c>
      <c r="AR295" s="378">
        <v>0</v>
      </c>
      <c r="AS295" s="377">
        <v>0</v>
      </c>
      <c r="AT295" s="378">
        <v>0</v>
      </c>
      <c r="AU295">
        <v>0</v>
      </c>
      <c r="AV295">
        <v>0</v>
      </c>
      <c r="AW295">
        <v>0</v>
      </c>
      <c r="AX295">
        <v>0</v>
      </c>
      <c r="AY295">
        <v>0</v>
      </c>
    </row>
    <row r="296" spans="1:54" s="51" customFormat="1" ht="15" hidden="1" customHeight="1" x14ac:dyDescent="0.2">
      <c r="A296" s="46">
        <v>1007</v>
      </c>
      <c r="B296" s="258" t="s">
        <v>3104</v>
      </c>
      <c r="C296" t="s">
        <v>1128</v>
      </c>
      <c r="D296" t="s">
        <v>1434</v>
      </c>
      <c r="E296" t="s">
        <v>2504</v>
      </c>
      <c r="F296" s="29" t="s">
        <v>3105</v>
      </c>
      <c r="G296" s="47">
        <v>21</v>
      </c>
      <c r="H296" t="s">
        <v>2563</v>
      </c>
      <c r="I296">
        <v>0</v>
      </c>
      <c r="J296" t="s">
        <v>3106</v>
      </c>
      <c r="K296" t="s">
        <v>1165</v>
      </c>
      <c r="L296" t="s">
        <v>3107</v>
      </c>
      <c r="M296">
        <v>0</v>
      </c>
      <c r="N296" s="34">
        <v>0</v>
      </c>
      <c r="O296" s="34"/>
      <c r="P296" s="34"/>
      <c r="Q296" s="34"/>
      <c r="R296" s="34"/>
      <c r="S296" s="48" t="s">
        <v>1123</v>
      </c>
      <c r="T296" s="13">
        <v>0</v>
      </c>
      <c r="U296" s="12">
        <v>0</v>
      </c>
      <c r="V296" s="12">
        <v>0</v>
      </c>
      <c r="W296" s="12">
        <v>0</v>
      </c>
      <c r="X296" s="14" t="str">
        <f t="shared" si="4"/>
        <v>С</v>
      </c>
      <c r="Y296" s="269">
        <f>Таблица1[[#This Row],[ID_intellix]]</f>
        <v>1007</v>
      </c>
      <c r="Z296" s="269" t="s">
        <v>122</v>
      </c>
      <c r="AA296" s="145">
        <f>IF(OR(Таблица1[[#This Row],[CARDIO_report]]&lt;&gt;0,Таблица1[[#This Row],[AI COMBO_report]]&lt;&gt;0,Таблица1[[#This Row],[OTC_report]]&lt;&gt;0),1,0)</f>
        <v>0</v>
      </c>
      <c r="AB296" s="60"/>
      <c r="AC296" s="60"/>
      <c r="AD296" s="35"/>
      <c r="AE296" s="35"/>
      <c r="AF296" s="35"/>
      <c r="AG296" s="60" t="s">
        <v>1124</v>
      </c>
      <c r="AH296" s="60" t="s">
        <v>1124</v>
      </c>
      <c r="AI296" s="60" t="s">
        <v>1124</v>
      </c>
      <c r="AJ296" s="60" t="s">
        <v>1124</v>
      </c>
      <c r="AK296" s="60" t="s">
        <v>1124</v>
      </c>
      <c r="AL296" s="60" t="s">
        <v>1124</v>
      </c>
      <c r="AM296" s="60" t="s">
        <v>1124</v>
      </c>
      <c r="AN296" s="60" t="s">
        <v>1124</v>
      </c>
      <c r="AO296" s="60"/>
      <c r="AP296" s="35" t="s">
        <v>1825</v>
      </c>
      <c r="AQ296" s="377">
        <v>0</v>
      </c>
      <c r="AR296" s="378">
        <v>0</v>
      </c>
      <c r="AS296" s="377">
        <v>0</v>
      </c>
      <c r="AT296" s="378">
        <v>0</v>
      </c>
      <c r="AU296">
        <v>0</v>
      </c>
      <c r="AV296">
        <v>0</v>
      </c>
      <c r="AW296">
        <v>0</v>
      </c>
      <c r="AX296">
        <v>0</v>
      </c>
      <c r="AY296">
        <v>0</v>
      </c>
      <c r="AZ296"/>
      <c r="BA296" s="2"/>
      <c r="BB296"/>
    </row>
    <row r="297" spans="1:54" ht="15" hidden="1" customHeight="1" x14ac:dyDescent="0.2">
      <c r="A297" s="46">
        <v>1102</v>
      </c>
      <c r="B297" s="258" t="s">
        <v>3108</v>
      </c>
      <c r="C297" t="s">
        <v>1128</v>
      </c>
      <c r="D297" t="s">
        <v>1434</v>
      </c>
      <c r="E297" t="s">
        <v>2504</v>
      </c>
      <c r="F297" s="29" t="s">
        <v>3105</v>
      </c>
      <c r="G297" s="47">
        <v>22</v>
      </c>
      <c r="H297" t="s">
        <v>2563</v>
      </c>
      <c r="I297">
        <v>0</v>
      </c>
      <c r="J297" t="s">
        <v>3109</v>
      </c>
      <c r="K297" t="s">
        <v>1165</v>
      </c>
      <c r="L297" t="s">
        <v>3110</v>
      </c>
      <c r="M297">
        <v>0</v>
      </c>
      <c r="N297" s="34">
        <v>0</v>
      </c>
      <c r="O297" s="34"/>
      <c r="P297" s="34"/>
      <c r="Q297" s="34"/>
      <c r="R297" s="34"/>
      <c r="S297" s="48" t="s">
        <v>1123</v>
      </c>
      <c r="T297" s="13">
        <v>0</v>
      </c>
      <c r="U297" s="12">
        <v>0</v>
      </c>
      <c r="V297" s="12">
        <v>0</v>
      </c>
      <c r="W297" s="12">
        <v>0</v>
      </c>
      <c r="X297" s="14" t="str">
        <f t="shared" si="4"/>
        <v>С</v>
      </c>
      <c r="Y297" s="269">
        <f>Таблица1[[#This Row],[ID_intellix]]</f>
        <v>1102</v>
      </c>
      <c r="Z297" s="269" t="s">
        <v>122</v>
      </c>
      <c r="AA297" s="145">
        <f>IF(OR(Таблица1[[#This Row],[CARDIO_report]]&lt;&gt;0,Таблица1[[#This Row],[AI COMBO_report]]&lt;&gt;0,Таблица1[[#This Row],[OTC_report]]&lt;&gt;0),1,0)</f>
        <v>0</v>
      </c>
      <c r="AG297" s="60" t="s">
        <v>1124</v>
      </c>
      <c r="AH297" s="60" t="s">
        <v>1124</v>
      </c>
      <c r="AI297" s="60" t="s">
        <v>1124</v>
      </c>
      <c r="AJ297" s="60" t="s">
        <v>1124</v>
      </c>
      <c r="AK297" s="60" t="s">
        <v>1124</v>
      </c>
      <c r="AL297" s="60" t="s">
        <v>1124</v>
      </c>
      <c r="AM297" s="60" t="s">
        <v>1124</v>
      </c>
      <c r="AN297" s="60" t="s">
        <v>1124</v>
      </c>
      <c r="AO297" s="60"/>
      <c r="AP297" s="35" t="s">
        <v>1857</v>
      </c>
      <c r="AQ297" s="377">
        <v>0</v>
      </c>
      <c r="AR297" s="378">
        <v>0</v>
      </c>
      <c r="AS297" s="377">
        <v>0</v>
      </c>
      <c r="AT297" s="378">
        <v>0</v>
      </c>
      <c r="AU297">
        <v>0</v>
      </c>
      <c r="AV297">
        <v>0</v>
      </c>
      <c r="AW297">
        <v>0</v>
      </c>
      <c r="AX297">
        <v>0</v>
      </c>
      <c r="AY297">
        <v>0</v>
      </c>
      <c r="AZ297" s="21"/>
      <c r="BB297" s="21"/>
    </row>
    <row r="298" spans="1:54" ht="15" hidden="1" customHeight="1" x14ac:dyDescent="0.2">
      <c r="A298" s="46">
        <v>1118</v>
      </c>
      <c r="B298" s="258" t="s">
        <v>3111</v>
      </c>
      <c r="C298" t="s">
        <v>1128</v>
      </c>
      <c r="D298" t="s">
        <v>1445</v>
      </c>
      <c r="E298" t="s">
        <v>2504</v>
      </c>
      <c r="F298" s="29" t="s">
        <v>3112</v>
      </c>
      <c r="G298" s="47">
        <v>12</v>
      </c>
      <c r="H298" t="s">
        <v>2981</v>
      </c>
      <c r="I298">
        <v>0</v>
      </c>
      <c r="J298" t="s">
        <v>3113</v>
      </c>
      <c r="K298" t="s">
        <v>1165</v>
      </c>
      <c r="L298" t="s">
        <v>3114</v>
      </c>
      <c r="M298">
        <v>0</v>
      </c>
      <c r="N298" s="34">
        <v>0</v>
      </c>
      <c r="O298" s="34"/>
      <c r="P298" s="34"/>
      <c r="Q298" s="34"/>
      <c r="R298" s="34"/>
      <c r="S298" s="48" t="s">
        <v>1123</v>
      </c>
      <c r="T298" s="13">
        <v>0</v>
      </c>
      <c r="U298" s="12">
        <v>0</v>
      </c>
      <c r="V298" s="12">
        <v>0</v>
      </c>
      <c r="W298" s="12">
        <v>0</v>
      </c>
      <c r="X298" s="14" t="str">
        <f t="shared" si="4"/>
        <v>С</v>
      </c>
      <c r="Y298" s="269">
        <f>Таблица1[[#This Row],[ID_intellix]]</f>
        <v>1118</v>
      </c>
      <c r="Z298" s="269" t="s">
        <v>122</v>
      </c>
      <c r="AA298" s="145">
        <f>IF(OR(Таблица1[[#This Row],[CARDIO_report]]&lt;&gt;0,Таблица1[[#This Row],[AI COMBO_report]]&lt;&gt;0,Таблица1[[#This Row],[OTC_report]]&lt;&gt;0),1,0)</f>
        <v>0</v>
      </c>
      <c r="AB298" s="60" t="s">
        <v>1124</v>
      </c>
      <c r="AC298" s="60" t="s">
        <v>1124</v>
      </c>
      <c r="AD298" s="60" t="s">
        <v>1124</v>
      </c>
      <c r="AE298" s="60"/>
      <c r="AF298" s="60"/>
      <c r="AG298" s="60" t="s">
        <v>1124</v>
      </c>
      <c r="AH298" s="60" t="s">
        <v>1124</v>
      </c>
      <c r="AI298" s="60" t="s">
        <v>1124</v>
      </c>
      <c r="AJ298" s="60" t="s">
        <v>1124</v>
      </c>
      <c r="AK298" s="60" t="s">
        <v>1124</v>
      </c>
      <c r="AL298" s="60" t="s">
        <v>1124</v>
      </c>
      <c r="AM298" s="60" t="s">
        <v>1124</v>
      </c>
      <c r="AN298" s="60" t="s">
        <v>1124</v>
      </c>
      <c r="AO298" s="60"/>
      <c r="AP298" s="35" t="s">
        <v>1857</v>
      </c>
      <c r="AQ298" s="377">
        <v>0</v>
      </c>
      <c r="AR298" s="378">
        <v>0</v>
      </c>
      <c r="AS298" s="377">
        <v>0</v>
      </c>
      <c r="AT298" s="378">
        <v>0</v>
      </c>
      <c r="AU298">
        <v>0</v>
      </c>
      <c r="AV298">
        <v>0</v>
      </c>
      <c r="AW298">
        <v>0</v>
      </c>
      <c r="AX298">
        <v>0</v>
      </c>
      <c r="AY298">
        <v>0</v>
      </c>
    </row>
    <row r="299" spans="1:54" ht="15" hidden="1" customHeight="1" x14ac:dyDescent="0.2">
      <c r="A299" s="46">
        <v>1383</v>
      </c>
      <c r="B299" s="258" t="s">
        <v>3115</v>
      </c>
      <c r="C299" t="s">
        <v>1128</v>
      </c>
      <c r="D299" t="s">
        <v>1164</v>
      </c>
      <c r="E299" t="s">
        <v>2504</v>
      </c>
      <c r="F299" s="29" t="s">
        <v>3116</v>
      </c>
      <c r="G299" s="47">
        <v>11</v>
      </c>
      <c r="H299" t="s">
        <v>2563</v>
      </c>
      <c r="I299">
        <v>0</v>
      </c>
      <c r="J299" t="s">
        <v>3117</v>
      </c>
      <c r="K299" t="s">
        <v>1165</v>
      </c>
      <c r="L299" t="s">
        <v>3118</v>
      </c>
      <c r="M299">
        <v>0</v>
      </c>
      <c r="N299" s="34">
        <v>0</v>
      </c>
      <c r="O299" s="34"/>
      <c r="P299" s="34"/>
      <c r="Q299" s="34"/>
      <c r="R299" s="34"/>
      <c r="S299" s="48" t="s">
        <v>1123</v>
      </c>
      <c r="T299" s="13">
        <v>0</v>
      </c>
      <c r="U299" s="12">
        <v>0</v>
      </c>
      <c r="V299" s="12">
        <v>0</v>
      </c>
      <c r="W299" s="12">
        <v>0</v>
      </c>
      <c r="X299" s="14" t="str">
        <f t="shared" si="4"/>
        <v>С</v>
      </c>
      <c r="Y299" s="269">
        <f>Таблица1[[#This Row],[ID_intellix]]</f>
        <v>1383</v>
      </c>
      <c r="Z299" s="269" t="s">
        <v>122</v>
      </c>
      <c r="AA299" s="145">
        <f>IF(OR(Таблица1[[#This Row],[CARDIO_report]]&lt;&gt;0,Таблица1[[#This Row],[AI COMBO_report]]&lt;&gt;0,Таблица1[[#This Row],[OTC_report]]&lt;&gt;0),1,0)</f>
        <v>0</v>
      </c>
      <c r="AG299" s="60" t="s">
        <v>1124</v>
      </c>
      <c r="AH299" s="60" t="s">
        <v>1124</v>
      </c>
      <c r="AI299" s="60" t="s">
        <v>1124</v>
      </c>
      <c r="AJ299" s="60" t="s">
        <v>1124</v>
      </c>
      <c r="AK299" s="60" t="s">
        <v>1124</v>
      </c>
      <c r="AL299" s="60" t="s">
        <v>1124</v>
      </c>
      <c r="AM299" s="60" t="s">
        <v>1124</v>
      </c>
      <c r="AN299" s="60" t="s">
        <v>1124</v>
      </c>
      <c r="AO299" s="60"/>
      <c r="AP299" s="35" t="s">
        <v>1825</v>
      </c>
      <c r="AQ299" s="377">
        <v>0</v>
      </c>
      <c r="AR299" s="378">
        <v>0</v>
      </c>
      <c r="AS299" s="377">
        <v>0</v>
      </c>
      <c r="AT299" s="378">
        <v>0</v>
      </c>
      <c r="AU299">
        <v>0</v>
      </c>
      <c r="AV299">
        <v>0</v>
      </c>
      <c r="AW299">
        <v>0</v>
      </c>
      <c r="AX299">
        <v>0</v>
      </c>
      <c r="AY299">
        <v>0</v>
      </c>
    </row>
    <row r="300" spans="1:54" ht="15" hidden="1" customHeight="1" x14ac:dyDescent="0.2">
      <c r="A300" s="46">
        <v>2086</v>
      </c>
      <c r="B300" s="258" t="s">
        <v>3122</v>
      </c>
      <c r="C300" t="s">
        <v>1128</v>
      </c>
      <c r="D300" t="s">
        <v>1445</v>
      </c>
      <c r="E300" t="s">
        <v>2504</v>
      </c>
      <c r="F300" s="29" t="s">
        <v>3123</v>
      </c>
      <c r="G300" s="47">
        <v>5</v>
      </c>
      <c r="H300" t="s">
        <v>2558</v>
      </c>
      <c r="I300">
        <v>0</v>
      </c>
      <c r="J300" t="s">
        <v>3124</v>
      </c>
      <c r="K300" t="s">
        <v>1165</v>
      </c>
      <c r="L300" t="s">
        <v>3125</v>
      </c>
      <c r="M300">
        <v>0</v>
      </c>
      <c r="N300" s="34">
        <v>0</v>
      </c>
      <c r="O300" s="34"/>
      <c r="P300" s="34"/>
      <c r="Q300" s="34"/>
      <c r="R300" s="34"/>
      <c r="S300" s="48" t="s">
        <v>1123</v>
      </c>
      <c r="T300" s="13">
        <v>0</v>
      </c>
      <c r="U300" s="12">
        <v>0</v>
      </c>
      <c r="V300" s="12">
        <v>0</v>
      </c>
      <c r="W300" s="12">
        <v>0</v>
      </c>
      <c r="X300" s="14" t="str">
        <f t="shared" si="4"/>
        <v>С</v>
      </c>
      <c r="Y300" s="269">
        <f>Таблица1[[#This Row],[ID_intellix]]</f>
        <v>2086</v>
      </c>
      <c r="Z300" s="269" t="s">
        <v>122</v>
      </c>
      <c r="AA300" s="145">
        <f>IF(OR(Таблица1[[#This Row],[CARDIO_report]]&lt;&gt;0,Таблица1[[#This Row],[AI COMBO_report]]&lt;&gt;0,Таблица1[[#This Row],[OTC_report]]&lt;&gt;0),1,0)</f>
        <v>0</v>
      </c>
      <c r="AB300" s="60" t="s">
        <v>1124</v>
      </c>
      <c r="AC300" s="60" t="s">
        <v>1124</v>
      </c>
      <c r="AD300" s="60" t="s">
        <v>1124</v>
      </c>
      <c r="AE300" s="60"/>
      <c r="AF300" s="60"/>
      <c r="AG300" s="60" t="s">
        <v>1124</v>
      </c>
      <c r="AH300" s="60" t="s">
        <v>1124</v>
      </c>
      <c r="AI300" s="60" t="s">
        <v>1124</v>
      </c>
      <c r="AJ300" s="60" t="s">
        <v>1124</v>
      </c>
      <c r="AK300" s="60" t="s">
        <v>1124</v>
      </c>
      <c r="AL300" s="60" t="s">
        <v>1124</v>
      </c>
      <c r="AM300" s="60" t="s">
        <v>1124</v>
      </c>
      <c r="AN300" s="60" t="s">
        <v>1124</v>
      </c>
      <c r="AO300" s="60"/>
      <c r="AP300" s="35" t="s">
        <v>1857</v>
      </c>
      <c r="AQ300" s="377">
        <v>0</v>
      </c>
      <c r="AR300" s="378">
        <v>0</v>
      </c>
      <c r="AS300" s="377">
        <v>0</v>
      </c>
      <c r="AT300" s="378">
        <v>0</v>
      </c>
      <c r="AU300">
        <v>0</v>
      </c>
      <c r="AV300">
        <v>0</v>
      </c>
      <c r="AW300">
        <v>0</v>
      </c>
      <c r="AX300">
        <v>0</v>
      </c>
      <c r="AY300">
        <v>0</v>
      </c>
    </row>
    <row r="301" spans="1:54" ht="15" hidden="1" customHeight="1" x14ac:dyDescent="0.2">
      <c r="A301" s="46">
        <v>2476</v>
      </c>
      <c r="B301" s="258" t="s">
        <v>3126</v>
      </c>
      <c r="C301" t="s">
        <v>1128</v>
      </c>
      <c r="D301" t="s">
        <v>1434</v>
      </c>
      <c r="E301" t="s">
        <v>2504</v>
      </c>
      <c r="F301" s="29" t="s">
        <v>2998</v>
      </c>
      <c r="G301" s="47">
        <v>1</v>
      </c>
      <c r="H301" t="s">
        <v>2995</v>
      </c>
      <c r="I301">
        <v>0</v>
      </c>
      <c r="J301" t="s">
        <v>3127</v>
      </c>
      <c r="K301" t="s">
        <v>1165</v>
      </c>
      <c r="L301" t="s">
        <v>3128</v>
      </c>
      <c r="M301">
        <v>0</v>
      </c>
      <c r="N301" s="34">
        <v>0</v>
      </c>
      <c r="O301" s="34"/>
      <c r="P301" s="34"/>
      <c r="Q301" s="34"/>
      <c r="R301" s="34"/>
      <c r="S301" s="48" t="s">
        <v>1123</v>
      </c>
      <c r="T301" s="13">
        <v>0</v>
      </c>
      <c r="U301" s="12">
        <v>0</v>
      </c>
      <c r="V301" s="12">
        <v>0</v>
      </c>
      <c r="W301" s="12">
        <v>0</v>
      </c>
      <c r="X301" s="14" t="str">
        <f t="shared" si="4"/>
        <v>С</v>
      </c>
      <c r="Y301" s="269">
        <f>Таблица1[[#This Row],[ID_intellix]]</f>
        <v>2476</v>
      </c>
      <c r="Z301" s="269" t="s">
        <v>122</v>
      </c>
      <c r="AA301" s="145">
        <f>IF(OR(Таблица1[[#This Row],[CARDIO_report]]&lt;&gt;0,Таблица1[[#This Row],[AI COMBO_report]]&lt;&gt;0,Таблица1[[#This Row],[OTC_report]]&lt;&gt;0),1,0)</f>
        <v>0</v>
      </c>
      <c r="AG301" s="60" t="s">
        <v>1124</v>
      </c>
      <c r="AH301" s="60" t="s">
        <v>1124</v>
      </c>
      <c r="AI301" s="60" t="s">
        <v>1124</v>
      </c>
      <c r="AJ301" s="60" t="s">
        <v>1124</v>
      </c>
      <c r="AK301" s="60" t="s">
        <v>1124</v>
      </c>
      <c r="AL301" s="60" t="s">
        <v>1124</v>
      </c>
      <c r="AM301" s="60" t="s">
        <v>1124</v>
      </c>
      <c r="AN301" s="60" t="s">
        <v>1124</v>
      </c>
      <c r="AO301" s="60"/>
      <c r="AP301" s="35" t="s">
        <v>1825</v>
      </c>
      <c r="AQ301" s="377">
        <v>0</v>
      </c>
      <c r="AR301" s="378">
        <v>0</v>
      </c>
      <c r="AS301" s="377">
        <v>0</v>
      </c>
      <c r="AT301" s="378">
        <v>0</v>
      </c>
      <c r="AU301">
        <v>0</v>
      </c>
      <c r="AV301">
        <v>0</v>
      </c>
      <c r="AW301">
        <v>0</v>
      </c>
      <c r="AX301" s="21">
        <v>0</v>
      </c>
      <c r="AY301" s="21">
        <v>0</v>
      </c>
    </row>
    <row r="302" spans="1:54" ht="15" hidden="1" customHeight="1" x14ac:dyDescent="0.2">
      <c r="A302" s="46">
        <v>2686</v>
      </c>
      <c r="B302" s="258" t="s">
        <v>3129</v>
      </c>
      <c r="C302" t="s">
        <v>1128</v>
      </c>
      <c r="D302" t="s">
        <v>1445</v>
      </c>
      <c r="E302" t="s">
        <v>2504</v>
      </c>
      <c r="F302" s="29" t="s">
        <v>2588</v>
      </c>
      <c r="G302" s="47">
        <v>9</v>
      </c>
      <c r="H302" t="s">
        <v>2563</v>
      </c>
      <c r="I302">
        <v>0</v>
      </c>
      <c r="J302" t="s">
        <v>3130</v>
      </c>
      <c r="K302" t="s">
        <v>1165</v>
      </c>
      <c r="L302" t="s">
        <v>3131</v>
      </c>
      <c r="M302">
        <v>0</v>
      </c>
      <c r="N302" s="34">
        <v>0</v>
      </c>
      <c r="O302" s="34"/>
      <c r="P302" s="34"/>
      <c r="Q302" s="34"/>
      <c r="R302" s="34"/>
      <c r="S302" s="48" t="s">
        <v>1123</v>
      </c>
      <c r="T302" s="13" t="s">
        <v>1863</v>
      </c>
      <c r="U302" s="12" t="s">
        <v>122</v>
      </c>
      <c r="V302" s="12" t="s">
        <v>1863</v>
      </c>
      <c r="W302" s="12" t="s">
        <v>122</v>
      </c>
      <c r="X302" s="14" t="str">
        <f t="shared" si="4"/>
        <v>А</v>
      </c>
      <c r="Y302" s="269">
        <f>Таблица1[[#This Row],[ID_intellix]]</f>
        <v>2686</v>
      </c>
      <c r="Z302" s="269" t="s">
        <v>122</v>
      </c>
      <c r="AA302" s="145">
        <f>IF(OR(Таблица1[[#This Row],[CARDIO_report]]&lt;&gt;0,Таблица1[[#This Row],[AI COMBO_report]]&lt;&gt;0,Таблица1[[#This Row],[OTC_report]]&lt;&gt;0),1,0)</f>
        <v>0</v>
      </c>
      <c r="AB302" s="60" t="s">
        <v>1124</v>
      </c>
      <c r="AC302" s="60" t="s">
        <v>1124</v>
      </c>
      <c r="AD302" s="60" t="s">
        <v>1124</v>
      </c>
      <c r="AE302" s="60"/>
      <c r="AF302" s="60"/>
      <c r="AG302" t="s">
        <v>1437</v>
      </c>
      <c r="AH302">
        <v>142</v>
      </c>
      <c r="AI302" t="s">
        <v>1145</v>
      </c>
      <c r="AJ302">
        <v>375</v>
      </c>
      <c r="AK302" t="s">
        <v>1437</v>
      </c>
      <c r="AL302">
        <v>240</v>
      </c>
      <c r="AM302" t="s">
        <v>1145</v>
      </c>
      <c r="AN302">
        <v>436</v>
      </c>
      <c r="AO302"/>
      <c r="AP302" s="35" t="s">
        <v>1917</v>
      </c>
      <c r="AQ302" s="377">
        <v>0</v>
      </c>
      <c r="AR302" s="378">
        <v>0</v>
      </c>
      <c r="AS302" s="377">
        <v>0</v>
      </c>
      <c r="AT302" s="378">
        <v>0</v>
      </c>
      <c r="AU302">
        <v>0</v>
      </c>
      <c r="AV302">
        <v>0</v>
      </c>
      <c r="AW302">
        <v>0</v>
      </c>
      <c r="AX302">
        <v>0</v>
      </c>
      <c r="AY302">
        <v>0</v>
      </c>
    </row>
    <row r="303" spans="1:54" ht="15" hidden="1" customHeight="1" x14ac:dyDescent="0.2">
      <c r="A303" s="46">
        <v>3143</v>
      </c>
      <c r="B303" s="258" t="s">
        <v>2207</v>
      </c>
      <c r="C303" t="s">
        <v>1128</v>
      </c>
      <c r="D303" t="s">
        <v>1454</v>
      </c>
      <c r="E303" t="s">
        <v>1821</v>
      </c>
      <c r="F303" s="29" t="s">
        <v>2194</v>
      </c>
      <c r="G303" s="53" t="s">
        <v>2208</v>
      </c>
      <c r="H303" t="s">
        <v>2194</v>
      </c>
      <c r="I303">
        <v>0</v>
      </c>
      <c r="J303" t="s">
        <v>2209</v>
      </c>
      <c r="K303" t="s">
        <v>1165</v>
      </c>
      <c r="L303" t="s">
        <v>2210</v>
      </c>
      <c r="M303">
        <v>0</v>
      </c>
      <c r="N303" s="34">
        <v>0</v>
      </c>
      <c r="O303" s="34"/>
      <c r="P303" s="34"/>
      <c r="Q303" s="34"/>
      <c r="R303" s="34"/>
      <c r="S303" s="48" t="s">
        <v>1123</v>
      </c>
      <c r="T303" s="13">
        <v>0</v>
      </c>
      <c r="U303" s="12">
        <v>0</v>
      </c>
      <c r="V303" s="12">
        <v>0</v>
      </c>
      <c r="W303" s="12">
        <v>0</v>
      </c>
      <c r="X303" s="14" t="str">
        <f t="shared" si="4"/>
        <v>С</v>
      </c>
      <c r="Y303" s="269">
        <f>Таблица1[[#This Row],[ID_intellix]]</f>
        <v>3143</v>
      </c>
      <c r="Z303" s="269" t="s">
        <v>122</v>
      </c>
      <c r="AA303" s="145">
        <f>IF(OR(Таблица1[[#This Row],[CARDIO_report]]&lt;&gt;0,Таблица1[[#This Row],[AI COMBO_report]]&lt;&gt;0,Таблица1[[#This Row],[OTC_report]]&lt;&gt;0),1,0)</f>
        <v>0</v>
      </c>
      <c r="AG303" s="60" t="s">
        <v>1124</v>
      </c>
      <c r="AH303" s="60" t="s">
        <v>1124</v>
      </c>
      <c r="AI303" s="60" t="s">
        <v>1124</v>
      </c>
      <c r="AJ303" s="60" t="s">
        <v>1124</v>
      </c>
      <c r="AK303" s="60" t="s">
        <v>1124</v>
      </c>
      <c r="AL303" s="60" t="s">
        <v>1124</v>
      </c>
      <c r="AM303" s="60" t="s">
        <v>1124</v>
      </c>
      <c r="AN303" s="60" t="s">
        <v>1124</v>
      </c>
      <c r="AO303" s="60"/>
      <c r="AP303" s="35" t="s">
        <v>1825</v>
      </c>
      <c r="AQ303" s="377">
        <v>0</v>
      </c>
      <c r="AR303" s="378">
        <v>0</v>
      </c>
      <c r="AS303" s="377">
        <v>0</v>
      </c>
      <c r="AT303" s="378">
        <v>0</v>
      </c>
      <c r="AU303">
        <v>0</v>
      </c>
      <c r="AV303">
        <v>0</v>
      </c>
      <c r="AW303">
        <v>0</v>
      </c>
      <c r="AX303">
        <v>0</v>
      </c>
      <c r="AY303">
        <v>0</v>
      </c>
    </row>
    <row r="304" spans="1:54" ht="15" hidden="1" customHeight="1" x14ac:dyDescent="0.2">
      <c r="A304" s="46">
        <v>3643</v>
      </c>
      <c r="C304" t="s">
        <v>1128</v>
      </c>
      <c r="D304" t="s">
        <v>1445</v>
      </c>
      <c r="E304" t="s">
        <v>2504</v>
      </c>
      <c r="F304" s="29" t="s">
        <v>1158</v>
      </c>
      <c r="G304" s="47">
        <v>16</v>
      </c>
      <c r="H304" t="s">
        <v>1158</v>
      </c>
      <c r="I304">
        <v>0</v>
      </c>
      <c r="J304" t="s">
        <v>3132</v>
      </c>
      <c r="K304" t="s">
        <v>1165</v>
      </c>
      <c r="L304" t="s">
        <v>3133</v>
      </c>
      <c r="M304">
        <v>0</v>
      </c>
      <c r="N304" s="34">
        <v>0</v>
      </c>
      <c r="O304" s="34"/>
      <c r="P304" s="34"/>
      <c r="Q304" s="34"/>
      <c r="R304" s="34"/>
      <c r="S304" s="48" t="s">
        <v>1123</v>
      </c>
      <c r="T304" s="13">
        <v>0</v>
      </c>
      <c r="U304" s="12">
        <v>0</v>
      </c>
      <c r="V304" s="12">
        <v>0</v>
      </c>
      <c r="W304" s="12">
        <v>0</v>
      </c>
      <c r="X304" s="14" t="str">
        <f t="shared" si="4"/>
        <v>С</v>
      </c>
      <c r="Y304" s="269">
        <f>Таблица1[[#This Row],[ID_intellix]]</f>
        <v>3643</v>
      </c>
      <c r="Z304" s="269" t="s">
        <v>122</v>
      </c>
      <c r="AA304" s="145">
        <f>IF(OR(Таблица1[[#This Row],[CARDIO_report]]&lt;&gt;0,Таблица1[[#This Row],[AI COMBO_report]]&lt;&gt;0,Таблица1[[#This Row],[OTC_report]]&lt;&gt;0),1,0)</f>
        <v>0</v>
      </c>
      <c r="AG304" s="60" t="s">
        <v>1124</v>
      </c>
      <c r="AH304" s="60" t="s">
        <v>1124</v>
      </c>
      <c r="AI304" s="60" t="s">
        <v>1124</v>
      </c>
      <c r="AJ304" s="60" t="s">
        <v>1124</v>
      </c>
      <c r="AK304" s="60" t="s">
        <v>1124</v>
      </c>
      <c r="AL304" s="60" t="s">
        <v>1124</v>
      </c>
      <c r="AM304" s="60" t="s">
        <v>1124</v>
      </c>
      <c r="AN304" s="60" t="s">
        <v>1124</v>
      </c>
      <c r="AO304" s="60"/>
      <c r="AP304" s="35" t="s">
        <v>1825</v>
      </c>
      <c r="AQ304" s="377">
        <v>0</v>
      </c>
      <c r="AR304" s="378">
        <v>0</v>
      </c>
      <c r="AS304" s="377">
        <v>0</v>
      </c>
      <c r="AT304" s="378">
        <v>0</v>
      </c>
      <c r="AU304">
        <v>0</v>
      </c>
      <c r="AV304">
        <v>0</v>
      </c>
      <c r="AW304">
        <v>0</v>
      </c>
      <c r="AX304">
        <v>0</v>
      </c>
      <c r="AY304">
        <v>0</v>
      </c>
    </row>
    <row r="305" spans="1:51" ht="15" hidden="1" customHeight="1" x14ac:dyDescent="0.2">
      <c r="A305" s="46">
        <v>7529</v>
      </c>
      <c r="C305" t="s">
        <v>1128</v>
      </c>
      <c r="D305" t="s">
        <v>1457</v>
      </c>
      <c r="E305" t="s">
        <v>2504</v>
      </c>
      <c r="F305" s="29" t="s">
        <v>3134</v>
      </c>
      <c r="G305" s="47">
        <v>15</v>
      </c>
      <c r="H305" t="s">
        <v>3134</v>
      </c>
      <c r="I305">
        <v>0</v>
      </c>
      <c r="J305" t="s">
        <v>3135</v>
      </c>
      <c r="K305" t="s">
        <v>1165</v>
      </c>
      <c r="L305" t="s">
        <v>3136</v>
      </c>
      <c r="M305">
        <v>0</v>
      </c>
      <c r="N305" s="34">
        <v>0</v>
      </c>
      <c r="O305" s="34"/>
      <c r="P305" s="34"/>
      <c r="Q305" s="34"/>
      <c r="R305" s="34"/>
      <c r="S305" s="48" t="s">
        <v>1123</v>
      </c>
      <c r="T305" s="13">
        <v>0</v>
      </c>
      <c r="U305" s="12">
        <v>0</v>
      </c>
      <c r="V305" s="12">
        <v>0</v>
      </c>
      <c r="W305" s="12">
        <v>0</v>
      </c>
      <c r="X305" s="14" t="str">
        <f t="shared" si="4"/>
        <v>С</v>
      </c>
      <c r="Y305" s="269">
        <f>Таблица1[[#This Row],[ID_intellix]]</f>
        <v>7529</v>
      </c>
      <c r="Z305" s="269" t="s">
        <v>122</v>
      </c>
      <c r="AA305" s="145">
        <f>IF(OR(Таблица1[[#This Row],[CARDIO_report]]&lt;&gt;0,Таблица1[[#This Row],[AI COMBO_report]]&lt;&gt;0,Таблица1[[#This Row],[OTC_report]]&lt;&gt;0),1,0)</f>
        <v>0</v>
      </c>
      <c r="AG305" s="60" t="s">
        <v>1124</v>
      </c>
      <c r="AH305" s="60" t="s">
        <v>1124</v>
      </c>
      <c r="AI305" s="60" t="s">
        <v>1124</v>
      </c>
      <c r="AJ305" s="60" t="s">
        <v>1124</v>
      </c>
      <c r="AK305" s="60" t="s">
        <v>1124</v>
      </c>
      <c r="AL305" s="60" t="s">
        <v>1124</v>
      </c>
      <c r="AM305" s="60" t="s">
        <v>1124</v>
      </c>
      <c r="AN305" s="60" t="s">
        <v>1124</v>
      </c>
      <c r="AO305" s="60"/>
      <c r="AP305" s="35" t="s">
        <v>1825</v>
      </c>
      <c r="AQ305" s="377">
        <v>0</v>
      </c>
      <c r="AR305" s="378">
        <v>0</v>
      </c>
      <c r="AS305" s="377">
        <v>0</v>
      </c>
      <c r="AT305" s="378">
        <v>0</v>
      </c>
      <c r="AU305">
        <v>0</v>
      </c>
      <c r="AV305">
        <v>0</v>
      </c>
      <c r="AW305">
        <v>0</v>
      </c>
      <c r="AX305">
        <v>0</v>
      </c>
      <c r="AY305">
        <v>0</v>
      </c>
    </row>
    <row r="306" spans="1:51" ht="15" hidden="1" customHeight="1" x14ac:dyDescent="0.2">
      <c r="A306" s="46">
        <v>25265</v>
      </c>
      <c r="C306" t="s">
        <v>1128</v>
      </c>
      <c r="D306" t="s">
        <v>1164</v>
      </c>
      <c r="E306" t="s">
        <v>2504</v>
      </c>
      <c r="F306" s="29" t="s">
        <v>3123</v>
      </c>
      <c r="G306" s="47">
        <v>11</v>
      </c>
      <c r="H306" t="s">
        <v>2558</v>
      </c>
      <c r="I306">
        <v>0</v>
      </c>
      <c r="J306" t="s">
        <v>3137</v>
      </c>
      <c r="K306" t="s">
        <v>1165</v>
      </c>
      <c r="L306" t="s">
        <v>3138</v>
      </c>
      <c r="M306">
        <v>0</v>
      </c>
      <c r="N306" s="34">
        <v>0</v>
      </c>
      <c r="O306" s="34"/>
      <c r="P306" s="34"/>
      <c r="Q306" s="34"/>
      <c r="R306" s="34"/>
      <c r="S306" s="48" t="s">
        <v>1123</v>
      </c>
      <c r="T306" s="13">
        <v>0</v>
      </c>
      <c r="U306" s="12">
        <v>0</v>
      </c>
      <c r="V306" s="12">
        <v>0</v>
      </c>
      <c r="W306" s="12">
        <v>0</v>
      </c>
      <c r="X306" s="14" t="str">
        <f t="shared" si="4"/>
        <v>С</v>
      </c>
      <c r="Y306" s="269">
        <f>Таблица1[[#This Row],[ID_intellix]]</f>
        <v>25265</v>
      </c>
      <c r="Z306" s="269" t="s">
        <v>122</v>
      </c>
      <c r="AA306" s="145">
        <f>IF(OR(Таблица1[[#This Row],[CARDIO_report]]&lt;&gt;0,Таблица1[[#This Row],[AI COMBO_report]]&lt;&gt;0,Таблица1[[#This Row],[OTC_report]]&lt;&gt;0),1,0)</f>
        <v>0</v>
      </c>
      <c r="AG306" s="60" t="s">
        <v>1124</v>
      </c>
      <c r="AH306" s="60" t="s">
        <v>1124</v>
      </c>
      <c r="AI306" s="60" t="s">
        <v>1124</v>
      </c>
      <c r="AJ306" s="60" t="s">
        <v>1124</v>
      </c>
      <c r="AK306" s="60" t="s">
        <v>1124</v>
      </c>
      <c r="AL306" s="60" t="s">
        <v>1124</v>
      </c>
      <c r="AM306" s="60" t="s">
        <v>1124</v>
      </c>
      <c r="AN306" s="60" t="s">
        <v>1124</v>
      </c>
      <c r="AO306" s="60"/>
      <c r="AP306" s="35" t="s">
        <v>1917</v>
      </c>
      <c r="AQ306" s="377">
        <v>0</v>
      </c>
      <c r="AR306" s="378">
        <v>0</v>
      </c>
      <c r="AS306" s="377">
        <v>0</v>
      </c>
      <c r="AT306" s="378">
        <v>0</v>
      </c>
      <c r="AU306">
        <v>0</v>
      </c>
      <c r="AV306">
        <v>0</v>
      </c>
      <c r="AW306">
        <v>0</v>
      </c>
      <c r="AX306">
        <v>0</v>
      </c>
      <c r="AY306">
        <v>0</v>
      </c>
    </row>
    <row r="307" spans="1:51" ht="15" hidden="1" customHeight="1" x14ac:dyDescent="0.2">
      <c r="A307" s="46">
        <v>624</v>
      </c>
      <c r="B307" s="258" t="s">
        <v>3139</v>
      </c>
      <c r="C307" t="s">
        <v>1128</v>
      </c>
      <c r="D307" t="s">
        <v>1477</v>
      </c>
      <c r="E307" t="s">
        <v>2504</v>
      </c>
      <c r="F307" s="29" t="s">
        <v>2655</v>
      </c>
      <c r="G307" s="53">
        <v>9</v>
      </c>
      <c r="H307" t="s">
        <v>2563</v>
      </c>
      <c r="I307">
        <v>0</v>
      </c>
      <c r="J307" t="s">
        <v>3140</v>
      </c>
      <c r="K307" t="s">
        <v>1167</v>
      </c>
      <c r="L307" t="s">
        <v>3141</v>
      </c>
      <c r="M307">
        <v>0</v>
      </c>
      <c r="N307" s="34">
        <v>0</v>
      </c>
      <c r="O307" s="34"/>
      <c r="P307" s="34"/>
      <c r="Q307" s="34"/>
      <c r="R307" s="34"/>
      <c r="S307" s="48" t="s">
        <v>1123</v>
      </c>
      <c r="T307" s="13">
        <v>0</v>
      </c>
      <c r="U307" s="12">
        <v>0</v>
      </c>
      <c r="V307" s="12">
        <v>0</v>
      </c>
      <c r="W307" s="12">
        <v>0</v>
      </c>
      <c r="X307" s="14" t="str">
        <f t="shared" si="4"/>
        <v>С</v>
      </c>
      <c r="Y307" s="269">
        <f>Таблица1[[#This Row],[ID_intellix]]</f>
        <v>624</v>
      </c>
      <c r="Z307" s="269" t="s">
        <v>122</v>
      </c>
      <c r="AA307" s="145">
        <f>IF(OR(Таблица1[[#This Row],[CARDIO_report]]&lt;&gt;0,Таблица1[[#This Row],[AI COMBO_report]]&lt;&gt;0,Таблица1[[#This Row],[OTC_report]]&lt;&gt;0),1,0)</f>
        <v>0</v>
      </c>
      <c r="AG307" s="60" t="s">
        <v>1124</v>
      </c>
      <c r="AH307" s="60" t="s">
        <v>1124</v>
      </c>
      <c r="AI307" s="60" t="s">
        <v>1124</v>
      </c>
      <c r="AJ307" s="60" t="s">
        <v>1124</v>
      </c>
      <c r="AK307" s="60" t="s">
        <v>1124</v>
      </c>
      <c r="AL307" s="60" t="s">
        <v>1124</v>
      </c>
      <c r="AM307" s="60" t="s">
        <v>1124</v>
      </c>
      <c r="AN307" s="60" t="s">
        <v>1124</v>
      </c>
      <c r="AO307" s="60"/>
      <c r="AP307" s="35" t="s">
        <v>1857</v>
      </c>
      <c r="AQ307" s="377">
        <v>0</v>
      </c>
      <c r="AR307" s="378">
        <v>0</v>
      </c>
      <c r="AS307" s="377">
        <v>0</v>
      </c>
      <c r="AT307" s="378">
        <v>0</v>
      </c>
      <c r="AU307">
        <v>0</v>
      </c>
      <c r="AV307">
        <v>0</v>
      </c>
      <c r="AW307">
        <v>0</v>
      </c>
      <c r="AX307">
        <v>0</v>
      </c>
      <c r="AY307">
        <v>0</v>
      </c>
    </row>
    <row r="308" spans="1:51" ht="15" hidden="1" customHeight="1" x14ac:dyDescent="0.2">
      <c r="A308" s="46">
        <v>1019</v>
      </c>
      <c r="B308" s="258" t="s">
        <v>3142</v>
      </c>
      <c r="C308" t="s">
        <v>1128</v>
      </c>
      <c r="D308" t="s">
        <v>1166</v>
      </c>
      <c r="E308" t="s">
        <v>2504</v>
      </c>
      <c r="F308" s="29" t="s">
        <v>2539</v>
      </c>
      <c r="G308" s="53">
        <v>5</v>
      </c>
      <c r="H308" t="s">
        <v>1149</v>
      </c>
      <c r="I308">
        <v>0</v>
      </c>
      <c r="J308" t="s">
        <v>3143</v>
      </c>
      <c r="K308" t="s">
        <v>1167</v>
      </c>
      <c r="L308" t="s">
        <v>3144</v>
      </c>
      <c r="M308">
        <v>0</v>
      </c>
      <c r="N308" s="34">
        <v>0</v>
      </c>
      <c r="O308" s="34"/>
      <c r="P308" s="34"/>
      <c r="Q308" s="34"/>
      <c r="R308" s="34"/>
      <c r="S308" s="48" t="s">
        <v>1123</v>
      </c>
      <c r="T308" s="13">
        <v>0</v>
      </c>
      <c r="U308" s="12">
        <v>0</v>
      </c>
      <c r="V308" s="12">
        <v>0</v>
      </c>
      <c r="W308" s="12">
        <v>0</v>
      </c>
      <c r="X308" s="14" t="str">
        <f t="shared" si="4"/>
        <v>С</v>
      </c>
      <c r="Y308" s="269">
        <f>Таблица1[[#This Row],[ID_intellix]]</f>
        <v>1019</v>
      </c>
      <c r="Z308" s="269" t="s">
        <v>122</v>
      </c>
      <c r="AA308" s="145">
        <f>IF(OR(Таблица1[[#This Row],[CARDIO_report]]&lt;&gt;0,Таблица1[[#This Row],[AI COMBO_report]]&lt;&gt;0,Таблица1[[#This Row],[OTC_report]]&lt;&gt;0),1,0)</f>
        <v>0</v>
      </c>
      <c r="AB308" s="60" t="s">
        <v>1124</v>
      </c>
      <c r="AC308" s="60" t="s">
        <v>1124</v>
      </c>
      <c r="AD308" s="60" t="s">
        <v>1124</v>
      </c>
      <c r="AE308" s="60"/>
      <c r="AF308" s="60"/>
      <c r="AG308" s="60" t="s">
        <v>1124</v>
      </c>
      <c r="AH308" s="60" t="s">
        <v>1124</v>
      </c>
      <c r="AI308" s="60" t="s">
        <v>1124</v>
      </c>
      <c r="AJ308" s="60" t="s">
        <v>1124</v>
      </c>
      <c r="AK308" s="60" t="s">
        <v>1124</v>
      </c>
      <c r="AL308" s="60" t="s">
        <v>1124</v>
      </c>
      <c r="AM308" s="60" t="s">
        <v>1124</v>
      </c>
      <c r="AN308" s="60" t="s">
        <v>1124</v>
      </c>
      <c r="AO308" s="60"/>
      <c r="AP308" s="35" t="s">
        <v>1825</v>
      </c>
      <c r="AQ308" s="377">
        <v>0</v>
      </c>
      <c r="AR308" s="378">
        <v>0</v>
      </c>
      <c r="AS308" s="377">
        <v>0</v>
      </c>
      <c r="AT308" s="378">
        <v>0</v>
      </c>
      <c r="AU308">
        <v>0</v>
      </c>
      <c r="AV308">
        <v>0</v>
      </c>
      <c r="AW308">
        <v>0</v>
      </c>
      <c r="AX308">
        <v>0</v>
      </c>
      <c r="AY308">
        <v>0</v>
      </c>
    </row>
    <row r="309" spans="1:51" ht="15" hidden="1" customHeight="1" x14ac:dyDescent="0.2">
      <c r="A309" s="46">
        <v>1127</v>
      </c>
      <c r="B309" s="258" t="s">
        <v>3145</v>
      </c>
      <c r="C309" t="s">
        <v>1128</v>
      </c>
      <c r="D309" t="s">
        <v>1169</v>
      </c>
      <c r="E309" t="s">
        <v>2504</v>
      </c>
      <c r="F309" s="29" t="s">
        <v>3105</v>
      </c>
      <c r="G309" s="53">
        <v>17</v>
      </c>
      <c r="H309" t="s">
        <v>2563</v>
      </c>
      <c r="I309">
        <v>0</v>
      </c>
      <c r="J309" t="s">
        <v>3146</v>
      </c>
      <c r="K309" t="s">
        <v>1167</v>
      </c>
      <c r="L309" t="s">
        <v>3147</v>
      </c>
      <c r="M309">
        <v>0</v>
      </c>
      <c r="N309" s="34">
        <v>0</v>
      </c>
      <c r="O309" s="34"/>
      <c r="P309" s="34"/>
      <c r="Q309" s="34"/>
      <c r="R309" s="34"/>
      <c r="S309" s="48" t="s">
        <v>1123</v>
      </c>
      <c r="T309" s="13">
        <v>0</v>
      </c>
      <c r="U309" s="12">
        <v>0</v>
      </c>
      <c r="V309" s="12">
        <v>0</v>
      </c>
      <c r="W309" s="12">
        <v>0</v>
      </c>
      <c r="X309" s="14" t="str">
        <f t="shared" si="4"/>
        <v>С</v>
      </c>
      <c r="Y309" s="269">
        <f>Таблица1[[#This Row],[ID_intellix]]</f>
        <v>1127</v>
      </c>
      <c r="Z309" s="269" t="s">
        <v>122</v>
      </c>
      <c r="AA309" s="145">
        <f>IF(OR(Таблица1[[#This Row],[CARDIO_report]]&lt;&gt;0,Таблица1[[#This Row],[AI COMBO_report]]&lt;&gt;0,Таблица1[[#This Row],[OTC_report]]&lt;&gt;0),1,0)</f>
        <v>0</v>
      </c>
      <c r="AG309" s="60" t="s">
        <v>1124</v>
      </c>
      <c r="AH309" s="60" t="s">
        <v>1124</v>
      </c>
      <c r="AI309" s="60" t="s">
        <v>1124</v>
      </c>
      <c r="AJ309" s="60" t="s">
        <v>1124</v>
      </c>
      <c r="AK309" s="60" t="s">
        <v>1124</v>
      </c>
      <c r="AL309" s="60" t="s">
        <v>1124</v>
      </c>
      <c r="AM309" s="60" t="s">
        <v>1124</v>
      </c>
      <c r="AN309" s="60" t="s">
        <v>1124</v>
      </c>
      <c r="AO309" s="60"/>
      <c r="AP309" s="35" t="s">
        <v>1825</v>
      </c>
      <c r="AQ309" s="377">
        <v>0</v>
      </c>
      <c r="AR309" s="378">
        <v>0</v>
      </c>
      <c r="AS309" s="377">
        <v>0</v>
      </c>
      <c r="AT309" s="378">
        <v>0</v>
      </c>
      <c r="AU309">
        <v>0</v>
      </c>
      <c r="AV309">
        <v>0</v>
      </c>
      <c r="AW309">
        <v>0</v>
      </c>
      <c r="AX309">
        <v>0</v>
      </c>
      <c r="AY309">
        <v>0</v>
      </c>
    </row>
    <row r="310" spans="1:51" ht="15" hidden="1" customHeight="1" x14ac:dyDescent="0.2">
      <c r="A310" s="46">
        <v>1128</v>
      </c>
      <c r="B310" s="258" t="s">
        <v>3148</v>
      </c>
      <c r="C310" t="s">
        <v>1128</v>
      </c>
      <c r="D310" t="s">
        <v>1501</v>
      </c>
      <c r="E310" t="s">
        <v>2504</v>
      </c>
      <c r="F310" s="29" t="s">
        <v>3105</v>
      </c>
      <c r="G310" s="53">
        <v>18</v>
      </c>
      <c r="H310" t="s">
        <v>2563</v>
      </c>
      <c r="I310">
        <v>0</v>
      </c>
      <c r="J310" t="s">
        <v>3149</v>
      </c>
      <c r="K310" t="s">
        <v>1167</v>
      </c>
      <c r="L310" t="s">
        <v>3150</v>
      </c>
      <c r="M310">
        <v>0</v>
      </c>
      <c r="N310" s="34">
        <v>0</v>
      </c>
      <c r="O310" s="34"/>
      <c r="P310" s="34"/>
      <c r="Q310" s="34"/>
      <c r="R310" s="34"/>
      <c r="S310" s="48" t="s">
        <v>1123</v>
      </c>
      <c r="T310" s="13">
        <v>0</v>
      </c>
      <c r="U310" s="12">
        <v>0</v>
      </c>
      <c r="V310" s="12">
        <v>0</v>
      </c>
      <c r="W310" s="12">
        <v>0</v>
      </c>
      <c r="X310" s="14" t="str">
        <f t="shared" si="4"/>
        <v>С</v>
      </c>
      <c r="Y310" s="269">
        <f>Таблица1[[#This Row],[ID_intellix]]</f>
        <v>1128</v>
      </c>
      <c r="Z310" s="269" t="s">
        <v>122</v>
      </c>
      <c r="AA310" s="145">
        <f>IF(OR(Таблица1[[#This Row],[CARDIO_report]]&lt;&gt;0,Таблица1[[#This Row],[AI COMBO_report]]&lt;&gt;0,Таблица1[[#This Row],[OTC_report]]&lt;&gt;0),1,0)</f>
        <v>0</v>
      </c>
      <c r="AB310" s="60" t="s">
        <v>1124</v>
      </c>
      <c r="AC310" s="60" t="s">
        <v>1124</v>
      </c>
      <c r="AD310" s="60" t="s">
        <v>1124</v>
      </c>
      <c r="AE310" s="60"/>
      <c r="AF310" s="60"/>
      <c r="AG310" s="60" t="s">
        <v>1124</v>
      </c>
      <c r="AH310" s="60" t="s">
        <v>1124</v>
      </c>
      <c r="AI310" s="60" t="s">
        <v>1124</v>
      </c>
      <c r="AJ310" s="60" t="s">
        <v>1124</v>
      </c>
      <c r="AK310" s="60" t="s">
        <v>1124</v>
      </c>
      <c r="AL310" s="60" t="s">
        <v>1124</v>
      </c>
      <c r="AM310" s="60" t="s">
        <v>1124</v>
      </c>
      <c r="AN310" s="60" t="s">
        <v>1124</v>
      </c>
      <c r="AO310" s="60"/>
      <c r="AP310" s="35" t="s">
        <v>1825</v>
      </c>
      <c r="AQ310" s="377">
        <v>0</v>
      </c>
      <c r="AR310" s="378">
        <v>0</v>
      </c>
      <c r="AS310" s="377">
        <v>0</v>
      </c>
      <c r="AT310" s="378">
        <v>0</v>
      </c>
      <c r="AU310">
        <v>0</v>
      </c>
      <c r="AV310">
        <v>0</v>
      </c>
      <c r="AW310">
        <v>0</v>
      </c>
      <c r="AX310">
        <v>0</v>
      </c>
      <c r="AY310">
        <v>0</v>
      </c>
    </row>
    <row r="311" spans="1:51" ht="15" hidden="1" customHeight="1" x14ac:dyDescent="0.2">
      <c r="A311" s="46">
        <v>1136</v>
      </c>
      <c r="B311" s="258" t="s">
        <v>3151</v>
      </c>
      <c r="C311" t="s">
        <v>1128</v>
      </c>
      <c r="D311" t="s">
        <v>1173</v>
      </c>
      <c r="E311" t="s">
        <v>2504</v>
      </c>
      <c r="F311" s="29" t="s">
        <v>3123</v>
      </c>
      <c r="G311" s="53">
        <v>2</v>
      </c>
      <c r="H311" t="s">
        <v>2558</v>
      </c>
      <c r="I311">
        <v>0</v>
      </c>
      <c r="J311" t="s">
        <v>3152</v>
      </c>
      <c r="K311" t="s">
        <v>1167</v>
      </c>
      <c r="L311" t="s">
        <v>3153</v>
      </c>
      <c r="M311">
        <v>0</v>
      </c>
      <c r="N311" s="34">
        <v>0</v>
      </c>
      <c r="O311" s="34"/>
      <c r="P311" s="34"/>
      <c r="Q311" s="34"/>
      <c r="R311" s="34"/>
      <c r="S311" s="48" t="s">
        <v>1123</v>
      </c>
      <c r="T311" s="13">
        <v>0</v>
      </c>
      <c r="U311" s="12">
        <v>0</v>
      </c>
      <c r="V311" s="12">
        <v>0</v>
      </c>
      <c r="W311" s="12">
        <v>0</v>
      </c>
      <c r="X311" s="14" t="str">
        <f t="shared" si="4"/>
        <v>С</v>
      </c>
      <c r="Y311" s="269">
        <f>Таблица1[[#This Row],[ID_intellix]]</f>
        <v>1136</v>
      </c>
      <c r="Z311" s="269" t="s">
        <v>122</v>
      </c>
      <c r="AA311" s="145">
        <f>IF(OR(Таблица1[[#This Row],[CARDIO_report]]&lt;&gt;0,Таблица1[[#This Row],[AI COMBO_report]]&lt;&gt;0,Таблица1[[#This Row],[OTC_report]]&lt;&gt;0),1,0)</f>
        <v>0</v>
      </c>
      <c r="AG311" s="60" t="s">
        <v>1124</v>
      </c>
      <c r="AH311" s="60" t="s">
        <v>1124</v>
      </c>
      <c r="AI311" s="60" t="s">
        <v>1124</v>
      </c>
      <c r="AJ311" s="60" t="s">
        <v>1124</v>
      </c>
      <c r="AK311" s="60" t="s">
        <v>1124</v>
      </c>
      <c r="AL311" s="60" t="s">
        <v>1124</v>
      </c>
      <c r="AM311" s="60" t="s">
        <v>1124</v>
      </c>
      <c r="AN311" s="60" t="s">
        <v>1124</v>
      </c>
      <c r="AO311" s="60"/>
      <c r="AP311" s="35" t="s">
        <v>1825</v>
      </c>
      <c r="AQ311" s="377">
        <v>0</v>
      </c>
      <c r="AR311" s="378">
        <v>0</v>
      </c>
      <c r="AS311" s="377">
        <v>0</v>
      </c>
      <c r="AT311" s="378">
        <v>0</v>
      </c>
      <c r="AU311">
        <v>0</v>
      </c>
      <c r="AV311">
        <v>0</v>
      </c>
      <c r="AW311">
        <v>0</v>
      </c>
      <c r="AX311">
        <v>0</v>
      </c>
      <c r="AY311">
        <v>0</v>
      </c>
    </row>
    <row r="312" spans="1:51" ht="15" hidden="1" customHeight="1" x14ac:dyDescent="0.2">
      <c r="A312" s="46">
        <v>1667</v>
      </c>
      <c r="B312" s="258" t="s">
        <v>3154</v>
      </c>
      <c r="C312" t="s">
        <v>1128</v>
      </c>
      <c r="D312" t="s">
        <v>1173</v>
      </c>
      <c r="E312" t="s">
        <v>2504</v>
      </c>
      <c r="F312" s="29" t="s">
        <v>3155</v>
      </c>
      <c r="G312" s="47">
        <v>11</v>
      </c>
      <c r="H312" t="s">
        <v>3155</v>
      </c>
      <c r="I312">
        <v>0</v>
      </c>
      <c r="J312" t="s">
        <v>3156</v>
      </c>
      <c r="K312" t="s">
        <v>1167</v>
      </c>
      <c r="L312" t="s">
        <v>3157</v>
      </c>
      <c r="M312">
        <v>0</v>
      </c>
      <c r="N312" s="34">
        <v>0</v>
      </c>
      <c r="O312" s="34"/>
      <c r="P312" s="34"/>
      <c r="Q312" s="34"/>
      <c r="R312" s="34"/>
      <c r="S312" s="48" t="s">
        <v>1123</v>
      </c>
      <c r="T312" s="13">
        <v>0</v>
      </c>
      <c r="U312" s="12">
        <v>0</v>
      </c>
      <c r="V312" s="12">
        <v>0</v>
      </c>
      <c r="W312" s="12">
        <v>0</v>
      </c>
      <c r="X312" s="14" t="str">
        <f t="shared" si="4"/>
        <v>С</v>
      </c>
      <c r="Y312" s="269">
        <f>Таблица1[[#This Row],[ID_intellix]]</f>
        <v>1667</v>
      </c>
      <c r="Z312" s="269" t="s">
        <v>122</v>
      </c>
      <c r="AA312" s="145">
        <f>IF(OR(Таблица1[[#This Row],[CARDIO_report]]&lt;&gt;0,Таблица1[[#This Row],[AI COMBO_report]]&lt;&gt;0,Таблица1[[#This Row],[OTC_report]]&lt;&gt;0),1,0)</f>
        <v>0</v>
      </c>
      <c r="AG312" s="60" t="s">
        <v>1124</v>
      </c>
      <c r="AH312" s="60" t="s">
        <v>1124</v>
      </c>
      <c r="AI312" s="60" t="s">
        <v>1124</v>
      </c>
      <c r="AJ312" s="60" t="s">
        <v>1124</v>
      </c>
      <c r="AK312" s="60" t="s">
        <v>1124</v>
      </c>
      <c r="AL312" s="60" t="s">
        <v>1124</v>
      </c>
      <c r="AM312" s="60" t="s">
        <v>1124</v>
      </c>
      <c r="AN312" s="60" t="s">
        <v>1124</v>
      </c>
      <c r="AO312" s="60"/>
      <c r="AP312" s="35" t="s">
        <v>1825</v>
      </c>
      <c r="AQ312" s="377">
        <v>0</v>
      </c>
      <c r="AR312" s="378">
        <v>0</v>
      </c>
      <c r="AS312" s="377">
        <v>0</v>
      </c>
      <c r="AT312" s="378">
        <v>0</v>
      </c>
      <c r="AU312">
        <v>0</v>
      </c>
      <c r="AV312">
        <v>0</v>
      </c>
      <c r="AW312">
        <v>0</v>
      </c>
      <c r="AX312">
        <v>0</v>
      </c>
      <c r="AY312">
        <v>0</v>
      </c>
    </row>
    <row r="313" spans="1:51" ht="15" hidden="1" customHeight="1" x14ac:dyDescent="0.2">
      <c r="A313" s="46">
        <v>1866</v>
      </c>
      <c r="B313" s="258" t="s">
        <v>2211</v>
      </c>
      <c r="C313" t="s">
        <v>1128</v>
      </c>
      <c r="D313" t="s">
        <v>1166</v>
      </c>
      <c r="E313" t="s">
        <v>1821</v>
      </c>
      <c r="F313" s="29" t="s">
        <v>2194</v>
      </c>
      <c r="G313" s="53" t="s">
        <v>2212</v>
      </c>
      <c r="H313" t="s">
        <v>2194</v>
      </c>
      <c r="I313">
        <v>0</v>
      </c>
      <c r="J313" t="s">
        <v>2213</v>
      </c>
      <c r="K313" t="s">
        <v>1167</v>
      </c>
      <c r="L313" s="2" t="s">
        <v>2214</v>
      </c>
      <c r="M313">
        <v>0</v>
      </c>
      <c r="N313" s="34">
        <v>0</v>
      </c>
      <c r="O313" s="34"/>
      <c r="P313" s="34"/>
      <c r="Q313" s="34"/>
      <c r="R313" s="34"/>
      <c r="S313" s="48" t="s">
        <v>1123</v>
      </c>
      <c r="T313" s="13">
        <v>0</v>
      </c>
      <c r="U313" s="12">
        <v>0</v>
      </c>
      <c r="V313" s="12">
        <v>0</v>
      </c>
      <c r="W313" s="12">
        <v>0</v>
      </c>
      <c r="X313" s="14" t="str">
        <f t="shared" si="4"/>
        <v>С</v>
      </c>
      <c r="Y313" s="269">
        <f>Таблица1[[#This Row],[ID_intellix]]</f>
        <v>1866</v>
      </c>
      <c r="Z313" s="269" t="s">
        <v>122</v>
      </c>
      <c r="AA313" s="145">
        <f>IF(OR(Таблица1[[#This Row],[CARDIO_report]]&lt;&gt;0,Таблица1[[#This Row],[AI COMBO_report]]&lt;&gt;0,Таблица1[[#This Row],[OTC_report]]&lt;&gt;0),1,0)</f>
        <v>0</v>
      </c>
      <c r="AG313" s="60" t="s">
        <v>1124</v>
      </c>
      <c r="AH313" s="60" t="s">
        <v>1124</v>
      </c>
      <c r="AI313" s="60" t="s">
        <v>1124</v>
      </c>
      <c r="AJ313" s="60" t="s">
        <v>1124</v>
      </c>
      <c r="AK313" s="60" t="s">
        <v>1124</v>
      </c>
      <c r="AL313" s="60" t="s">
        <v>1124</v>
      </c>
      <c r="AM313" s="60" t="s">
        <v>1124</v>
      </c>
      <c r="AN313" s="60" t="s">
        <v>1124</v>
      </c>
      <c r="AO313" s="60"/>
      <c r="AP313" s="35" t="s">
        <v>1857</v>
      </c>
      <c r="AQ313" s="377">
        <v>0</v>
      </c>
      <c r="AR313" s="378">
        <v>0</v>
      </c>
      <c r="AS313" s="377">
        <v>0</v>
      </c>
      <c r="AT313" s="378">
        <v>0</v>
      </c>
      <c r="AU313">
        <v>0</v>
      </c>
      <c r="AV313">
        <v>0</v>
      </c>
      <c r="AW313">
        <v>0</v>
      </c>
      <c r="AX313">
        <v>0</v>
      </c>
      <c r="AY313">
        <v>0</v>
      </c>
    </row>
    <row r="314" spans="1:51" ht="15" hidden="1" customHeight="1" x14ac:dyDescent="0.2">
      <c r="A314" s="46">
        <v>2197</v>
      </c>
      <c r="B314" s="258" t="s">
        <v>3158</v>
      </c>
      <c r="C314" t="s">
        <v>1128</v>
      </c>
      <c r="D314" t="s">
        <v>1173</v>
      </c>
      <c r="E314" t="s">
        <v>2504</v>
      </c>
      <c r="F314" s="29" t="s">
        <v>3159</v>
      </c>
      <c r="G314" s="53">
        <v>81</v>
      </c>
      <c r="H314" t="s">
        <v>1140</v>
      </c>
      <c r="I314">
        <v>0</v>
      </c>
      <c r="J314" t="s">
        <v>3160</v>
      </c>
      <c r="K314" t="s">
        <v>1167</v>
      </c>
      <c r="L314" t="s">
        <v>3161</v>
      </c>
      <c r="M314">
        <v>0</v>
      </c>
      <c r="N314" s="34">
        <v>0</v>
      </c>
      <c r="O314" s="34"/>
      <c r="P314" s="34"/>
      <c r="Q314" s="34"/>
      <c r="R314" s="34"/>
      <c r="S314" s="48" t="s">
        <v>1123</v>
      </c>
      <c r="T314" s="13">
        <v>0</v>
      </c>
      <c r="U314" s="12">
        <v>0</v>
      </c>
      <c r="V314" s="12">
        <v>0</v>
      </c>
      <c r="W314" s="12">
        <v>0</v>
      </c>
      <c r="X314" s="14" t="str">
        <f t="shared" si="4"/>
        <v>С</v>
      </c>
      <c r="Y314" s="269">
        <f>Таблица1[[#This Row],[ID_intellix]]</f>
        <v>2197</v>
      </c>
      <c r="Z314" s="269" t="s">
        <v>122</v>
      </c>
      <c r="AA314" s="145">
        <f>IF(OR(Таблица1[[#This Row],[CARDIO_report]]&lt;&gt;0,Таблица1[[#This Row],[AI COMBO_report]]&lt;&gt;0,Таблица1[[#This Row],[OTC_report]]&lt;&gt;0),1,0)</f>
        <v>0</v>
      </c>
      <c r="AG314" s="60" t="s">
        <v>1124</v>
      </c>
      <c r="AH314" s="60" t="s">
        <v>1124</v>
      </c>
      <c r="AI314" s="60" t="s">
        <v>1124</v>
      </c>
      <c r="AJ314" s="60" t="s">
        <v>1124</v>
      </c>
      <c r="AK314" s="60" t="s">
        <v>1124</v>
      </c>
      <c r="AL314" s="60" t="s">
        <v>1124</v>
      </c>
      <c r="AM314" s="60" t="s">
        <v>1124</v>
      </c>
      <c r="AN314" s="60" t="s">
        <v>1124</v>
      </c>
      <c r="AO314" s="60"/>
      <c r="AP314" s="35" t="s">
        <v>1857</v>
      </c>
      <c r="AQ314" s="377">
        <v>0</v>
      </c>
      <c r="AR314" s="378">
        <v>0</v>
      </c>
      <c r="AS314" s="377">
        <v>0</v>
      </c>
      <c r="AT314" s="378">
        <v>0</v>
      </c>
      <c r="AU314">
        <v>0</v>
      </c>
      <c r="AV314">
        <v>0</v>
      </c>
      <c r="AW314">
        <v>0</v>
      </c>
      <c r="AX314">
        <v>0</v>
      </c>
      <c r="AY314">
        <v>0</v>
      </c>
    </row>
    <row r="315" spans="1:51" ht="15" hidden="1" customHeight="1" x14ac:dyDescent="0.2">
      <c r="A315" s="46">
        <v>2377</v>
      </c>
      <c r="B315" s="258" t="s">
        <v>3162</v>
      </c>
      <c r="C315" t="s">
        <v>1128</v>
      </c>
      <c r="D315" t="s">
        <v>1172</v>
      </c>
      <c r="E315" t="s">
        <v>2504</v>
      </c>
      <c r="F315" s="29" t="s">
        <v>3078</v>
      </c>
      <c r="G315" s="53">
        <v>19</v>
      </c>
      <c r="H315" t="s">
        <v>1396</v>
      </c>
      <c r="I315">
        <v>0</v>
      </c>
      <c r="J315" t="s">
        <v>3163</v>
      </c>
      <c r="K315" t="s">
        <v>1167</v>
      </c>
      <c r="L315" t="s">
        <v>3164</v>
      </c>
      <c r="M315">
        <v>0</v>
      </c>
      <c r="N315" s="34">
        <v>0</v>
      </c>
      <c r="O315" s="34"/>
      <c r="P315" s="34"/>
      <c r="Q315" s="34"/>
      <c r="R315" s="34"/>
      <c r="S315" s="48" t="s">
        <v>1123</v>
      </c>
      <c r="T315" s="13">
        <v>0</v>
      </c>
      <c r="U315" s="12">
        <v>0</v>
      </c>
      <c r="V315" s="12">
        <v>0</v>
      </c>
      <c r="W315" s="12">
        <v>0</v>
      </c>
      <c r="X315" s="14" t="str">
        <f t="shared" si="4"/>
        <v>С</v>
      </c>
      <c r="Y315" s="269">
        <f>Таблица1[[#This Row],[ID_intellix]]</f>
        <v>2377</v>
      </c>
      <c r="Z315" s="269" t="s">
        <v>122</v>
      </c>
      <c r="AA315" s="145">
        <f>IF(OR(Таблица1[[#This Row],[CARDIO_report]]&lt;&gt;0,Таблица1[[#This Row],[AI COMBO_report]]&lt;&gt;0,Таблица1[[#This Row],[OTC_report]]&lt;&gt;0),1,0)</f>
        <v>0</v>
      </c>
      <c r="AG315" s="60" t="s">
        <v>1124</v>
      </c>
      <c r="AH315" s="60" t="s">
        <v>1124</v>
      </c>
      <c r="AI315" s="60" t="s">
        <v>1124</v>
      </c>
      <c r="AJ315" s="60" t="s">
        <v>1124</v>
      </c>
      <c r="AK315" s="60" t="s">
        <v>1124</v>
      </c>
      <c r="AL315" s="60" t="s">
        <v>1124</v>
      </c>
      <c r="AM315" s="60" t="s">
        <v>1124</v>
      </c>
      <c r="AN315" s="60" t="s">
        <v>1124</v>
      </c>
      <c r="AO315" s="60"/>
      <c r="AP315" s="35" t="s">
        <v>1917</v>
      </c>
      <c r="AQ315" s="377">
        <v>0</v>
      </c>
      <c r="AR315" s="378">
        <v>0</v>
      </c>
      <c r="AS315" s="377">
        <v>0</v>
      </c>
      <c r="AT315" s="378">
        <v>0</v>
      </c>
      <c r="AU315">
        <v>0</v>
      </c>
      <c r="AV315">
        <v>0</v>
      </c>
      <c r="AW315">
        <v>0</v>
      </c>
      <c r="AX315">
        <v>0</v>
      </c>
      <c r="AY315">
        <v>0</v>
      </c>
    </row>
    <row r="316" spans="1:51" ht="15" hidden="1" customHeight="1" x14ac:dyDescent="0.2">
      <c r="A316" s="46">
        <v>2405</v>
      </c>
      <c r="B316" s="258" t="s">
        <v>2215</v>
      </c>
      <c r="C316" t="s">
        <v>1128</v>
      </c>
      <c r="D316" t="s">
        <v>1501</v>
      </c>
      <c r="E316" t="s">
        <v>1821</v>
      </c>
      <c r="F316" s="29" t="s">
        <v>2194</v>
      </c>
      <c r="G316" s="53" t="s">
        <v>2216</v>
      </c>
      <c r="H316" t="s">
        <v>2194</v>
      </c>
      <c r="I316">
        <v>0</v>
      </c>
      <c r="J316" t="s">
        <v>2217</v>
      </c>
      <c r="K316" t="s">
        <v>1167</v>
      </c>
      <c r="L316" t="s">
        <v>2218</v>
      </c>
      <c r="M316" t="s">
        <v>2219</v>
      </c>
      <c r="N316" s="34">
        <v>0</v>
      </c>
      <c r="O316" s="34" t="s">
        <v>289</v>
      </c>
      <c r="P316" s="34">
        <v>0</v>
      </c>
      <c r="Q316" s="34" t="s">
        <v>2220</v>
      </c>
      <c r="R316" s="34" t="s">
        <v>914</v>
      </c>
      <c r="S316" s="48" t="s">
        <v>1123</v>
      </c>
      <c r="T316" s="13" t="s">
        <v>1863</v>
      </c>
      <c r="U316" s="12" t="s">
        <v>1863</v>
      </c>
      <c r="V316" s="12" t="s">
        <v>122</v>
      </c>
      <c r="W316" s="12" t="s">
        <v>122</v>
      </c>
      <c r="X316" s="14" t="str">
        <f t="shared" si="4"/>
        <v>А</v>
      </c>
      <c r="Y316" s="269">
        <f>Таблица1[[#This Row],[ID_intellix]]</f>
        <v>2405</v>
      </c>
      <c r="Z316" s="269" t="s">
        <v>1863</v>
      </c>
      <c r="AA316" s="145">
        <f>IF(OR(Таблица1[[#This Row],[CARDIO_report]]&lt;&gt;0,Таблица1[[#This Row],[AI COMBO_report]]&lt;&gt;0,Таблица1[[#This Row],[OTC_report]]&lt;&gt;0),1,0)</f>
        <v>1</v>
      </c>
      <c r="AB316" s="60" t="s">
        <v>1124</v>
      </c>
      <c r="AC316" s="60" t="s">
        <v>1124</v>
      </c>
      <c r="AD316" s="60" t="s">
        <v>1124</v>
      </c>
      <c r="AE316" s="60" t="s">
        <v>1124</v>
      </c>
      <c r="AF316" s="60"/>
      <c r="AG316" s="60" t="s">
        <v>1124</v>
      </c>
      <c r="AH316" s="60" t="s">
        <v>1124</v>
      </c>
      <c r="AI316" s="60" t="s">
        <v>1124</v>
      </c>
      <c r="AJ316" s="60" t="s">
        <v>1124</v>
      </c>
      <c r="AK316" s="60" t="s">
        <v>1124</v>
      </c>
      <c r="AL316" s="60" t="s">
        <v>1124</v>
      </c>
      <c r="AM316" s="60" t="s">
        <v>1124</v>
      </c>
      <c r="AN316" s="60" t="s">
        <v>1124</v>
      </c>
      <c r="AO316" s="60"/>
      <c r="AP316" s="35" t="s">
        <v>1917</v>
      </c>
      <c r="AQ316" s="377">
        <v>0</v>
      </c>
      <c r="AR316" s="378">
        <v>0</v>
      </c>
      <c r="AS316" s="377">
        <v>0</v>
      </c>
      <c r="AT316" s="378">
        <v>0</v>
      </c>
      <c r="AU316" s="377">
        <v>0</v>
      </c>
      <c r="AV316" s="377">
        <v>0</v>
      </c>
      <c r="AW316" s="377">
        <v>0</v>
      </c>
      <c r="AX316">
        <v>0</v>
      </c>
      <c r="AY316">
        <v>0</v>
      </c>
    </row>
    <row r="317" spans="1:51" ht="15" hidden="1" customHeight="1" x14ac:dyDescent="0.2">
      <c r="A317" s="46">
        <v>2645</v>
      </c>
      <c r="C317" t="s">
        <v>1128</v>
      </c>
      <c r="D317" t="s">
        <v>1166</v>
      </c>
      <c r="E317" t="s">
        <v>2504</v>
      </c>
      <c r="F317" s="29" t="s">
        <v>3165</v>
      </c>
      <c r="G317" s="47">
        <v>1</v>
      </c>
      <c r="H317" t="s">
        <v>3165</v>
      </c>
      <c r="I317">
        <v>0</v>
      </c>
      <c r="J317" t="s">
        <v>3166</v>
      </c>
      <c r="K317" t="s">
        <v>1167</v>
      </c>
      <c r="L317" t="s">
        <v>3167</v>
      </c>
      <c r="M317">
        <v>0</v>
      </c>
      <c r="N317" s="34">
        <v>0</v>
      </c>
      <c r="O317" s="34"/>
      <c r="P317" s="34"/>
      <c r="Q317" s="34"/>
      <c r="R317" s="34"/>
      <c r="S317" s="48" t="s">
        <v>1123</v>
      </c>
      <c r="T317" s="13">
        <v>0</v>
      </c>
      <c r="U317" s="12">
        <v>0</v>
      </c>
      <c r="V317" s="12">
        <v>0</v>
      </c>
      <c r="W317" s="12">
        <v>0</v>
      </c>
      <c r="X317" s="14" t="str">
        <f t="shared" si="4"/>
        <v>С</v>
      </c>
      <c r="Y317" s="269">
        <f>Таблица1[[#This Row],[ID_intellix]]</f>
        <v>2645</v>
      </c>
      <c r="Z317" s="269" t="s">
        <v>122</v>
      </c>
      <c r="AA317" s="145">
        <f>IF(OR(Таблица1[[#This Row],[CARDIO_report]]&lt;&gt;0,Таблица1[[#This Row],[AI COMBO_report]]&lt;&gt;0,Таблица1[[#This Row],[OTC_report]]&lt;&gt;0),1,0)</f>
        <v>0</v>
      </c>
      <c r="AG317" s="60" t="s">
        <v>1124</v>
      </c>
      <c r="AH317" s="60" t="s">
        <v>1124</v>
      </c>
      <c r="AI317" s="60" t="s">
        <v>1124</v>
      </c>
      <c r="AJ317" s="60" t="s">
        <v>1124</v>
      </c>
      <c r="AK317" s="60" t="s">
        <v>1124</v>
      </c>
      <c r="AL317" s="60" t="s">
        <v>1124</v>
      </c>
      <c r="AM317" s="60" t="s">
        <v>1124</v>
      </c>
      <c r="AN317" s="60" t="s">
        <v>1124</v>
      </c>
      <c r="AO317" s="60"/>
      <c r="AP317" s="35" t="s">
        <v>1825</v>
      </c>
      <c r="AQ317" s="377">
        <v>0</v>
      </c>
      <c r="AR317" s="378">
        <v>0</v>
      </c>
      <c r="AS317" s="377">
        <v>0</v>
      </c>
      <c r="AT317" s="378">
        <v>0</v>
      </c>
      <c r="AU317">
        <v>0</v>
      </c>
      <c r="AV317">
        <v>0</v>
      </c>
      <c r="AW317">
        <v>0</v>
      </c>
      <c r="AX317">
        <v>0</v>
      </c>
      <c r="AY317">
        <v>0</v>
      </c>
    </row>
    <row r="318" spans="1:51" ht="15" hidden="1" customHeight="1" x14ac:dyDescent="0.2">
      <c r="A318" s="46">
        <v>2670</v>
      </c>
      <c r="B318" s="258" t="s">
        <v>3168</v>
      </c>
      <c r="C318" t="s">
        <v>1128</v>
      </c>
      <c r="D318" t="s">
        <v>1169</v>
      </c>
      <c r="E318" t="s">
        <v>2504</v>
      </c>
      <c r="F318" s="29" t="s">
        <v>3169</v>
      </c>
      <c r="G318" s="53">
        <v>4</v>
      </c>
      <c r="H318" t="s">
        <v>3169</v>
      </c>
      <c r="I318">
        <v>0</v>
      </c>
      <c r="J318" t="s">
        <v>3170</v>
      </c>
      <c r="K318" t="s">
        <v>1167</v>
      </c>
      <c r="L318" t="s">
        <v>3171</v>
      </c>
      <c r="M318">
        <v>0</v>
      </c>
      <c r="N318" s="34">
        <v>0</v>
      </c>
      <c r="O318" s="34"/>
      <c r="P318" s="34"/>
      <c r="Q318" s="34"/>
      <c r="R318" s="34"/>
      <c r="S318" s="48" t="s">
        <v>1123</v>
      </c>
      <c r="T318" s="13">
        <v>0</v>
      </c>
      <c r="U318" s="12">
        <v>0</v>
      </c>
      <c r="V318" s="12">
        <v>0</v>
      </c>
      <c r="W318" s="12">
        <v>0</v>
      </c>
      <c r="X318" s="14" t="str">
        <f t="shared" si="4"/>
        <v>С</v>
      </c>
      <c r="Y318" s="269">
        <f>Таблица1[[#This Row],[ID_intellix]]</f>
        <v>2670</v>
      </c>
      <c r="Z318" s="269" t="s">
        <v>122</v>
      </c>
      <c r="AA318" s="145">
        <f>IF(OR(Таблица1[[#This Row],[CARDIO_report]]&lt;&gt;0,Таблица1[[#This Row],[AI COMBO_report]]&lt;&gt;0,Таблица1[[#This Row],[OTC_report]]&lt;&gt;0),1,0)</f>
        <v>0</v>
      </c>
      <c r="AG318" s="60" t="s">
        <v>1124</v>
      </c>
      <c r="AH318" s="60" t="s">
        <v>1124</v>
      </c>
      <c r="AI318" s="60" t="s">
        <v>1124</v>
      </c>
      <c r="AJ318" s="60" t="s">
        <v>1124</v>
      </c>
      <c r="AK318" s="60" t="s">
        <v>1124</v>
      </c>
      <c r="AL318" s="60" t="s">
        <v>1124</v>
      </c>
      <c r="AM318" s="60" t="s">
        <v>1124</v>
      </c>
      <c r="AN318" s="60" t="s">
        <v>1124</v>
      </c>
      <c r="AO318" s="60"/>
      <c r="AP318" s="35" t="s">
        <v>1857</v>
      </c>
      <c r="AQ318" s="377">
        <v>0</v>
      </c>
      <c r="AR318" s="378">
        <v>0</v>
      </c>
      <c r="AS318" s="377">
        <v>0</v>
      </c>
      <c r="AT318" s="378">
        <v>0</v>
      </c>
      <c r="AU318">
        <v>0</v>
      </c>
      <c r="AV318">
        <v>0</v>
      </c>
      <c r="AW318">
        <v>0</v>
      </c>
      <c r="AX318">
        <v>0</v>
      </c>
      <c r="AY318">
        <v>0</v>
      </c>
    </row>
    <row r="319" spans="1:51" ht="15" hidden="1" customHeight="1" x14ac:dyDescent="0.2">
      <c r="A319" s="46">
        <v>2717</v>
      </c>
      <c r="B319" s="258" t="s">
        <v>3172</v>
      </c>
      <c r="C319" t="s">
        <v>1128</v>
      </c>
      <c r="D319" t="s">
        <v>2189</v>
      </c>
      <c r="E319" t="s">
        <v>2504</v>
      </c>
      <c r="F319" s="29" t="s">
        <v>3159</v>
      </c>
      <c r="G319" s="53">
        <v>60</v>
      </c>
      <c r="H319" t="s">
        <v>1140</v>
      </c>
      <c r="I319">
        <v>0</v>
      </c>
      <c r="J319" t="s">
        <v>3173</v>
      </c>
      <c r="K319" t="s">
        <v>1167</v>
      </c>
      <c r="L319" t="s">
        <v>3174</v>
      </c>
      <c r="M319">
        <v>0</v>
      </c>
      <c r="N319" s="34">
        <v>0</v>
      </c>
      <c r="O319" s="34"/>
      <c r="P319" s="34"/>
      <c r="Q319" s="34"/>
      <c r="R319" s="34"/>
      <c r="S319" s="48" t="s">
        <v>1123</v>
      </c>
      <c r="T319" s="13">
        <v>0</v>
      </c>
      <c r="U319" s="12">
        <v>0</v>
      </c>
      <c r="V319" s="12">
        <v>0</v>
      </c>
      <c r="W319" s="12">
        <v>0</v>
      </c>
      <c r="X319" s="14" t="str">
        <f t="shared" si="4"/>
        <v>С</v>
      </c>
      <c r="Y319" s="269">
        <f>Таблица1[[#This Row],[ID_intellix]]</f>
        <v>2717</v>
      </c>
      <c r="Z319" s="269" t="s">
        <v>122</v>
      </c>
      <c r="AA319" s="145">
        <f>IF(OR(Таблица1[[#This Row],[CARDIO_report]]&lt;&gt;0,Таблица1[[#This Row],[AI COMBO_report]]&lt;&gt;0,Таблица1[[#This Row],[OTC_report]]&lt;&gt;0),1,0)</f>
        <v>0</v>
      </c>
      <c r="AG319" s="60" t="s">
        <v>1124</v>
      </c>
      <c r="AH319" s="60" t="s">
        <v>1124</v>
      </c>
      <c r="AI319" s="60" t="s">
        <v>1124</v>
      </c>
      <c r="AJ319" s="60" t="s">
        <v>1124</v>
      </c>
      <c r="AK319" s="60" t="s">
        <v>1124</v>
      </c>
      <c r="AL319" s="60" t="s">
        <v>1124</v>
      </c>
      <c r="AM319" s="60" t="s">
        <v>1124</v>
      </c>
      <c r="AN319" s="60" t="s">
        <v>1124</v>
      </c>
      <c r="AO319" s="60"/>
      <c r="AP319" s="35" t="s">
        <v>1857</v>
      </c>
      <c r="AQ319" s="377">
        <v>0</v>
      </c>
      <c r="AR319" s="378">
        <v>0</v>
      </c>
      <c r="AS319" s="377">
        <v>0</v>
      </c>
      <c r="AT319" s="378">
        <v>0</v>
      </c>
      <c r="AU319">
        <v>0</v>
      </c>
      <c r="AV319">
        <v>0</v>
      </c>
      <c r="AW319">
        <v>0</v>
      </c>
      <c r="AX319">
        <v>0</v>
      </c>
      <c r="AY319">
        <v>0</v>
      </c>
    </row>
    <row r="320" spans="1:51" ht="15" hidden="1" customHeight="1" x14ac:dyDescent="0.2">
      <c r="A320" s="46">
        <v>3006</v>
      </c>
      <c r="B320" s="258" t="s">
        <v>2221</v>
      </c>
      <c r="C320" t="s">
        <v>1128</v>
      </c>
      <c r="D320" t="s">
        <v>1169</v>
      </c>
      <c r="E320" t="s">
        <v>1821</v>
      </c>
      <c r="F320" s="29" t="s">
        <v>2194</v>
      </c>
      <c r="G320" s="53" t="s">
        <v>2222</v>
      </c>
      <c r="H320" t="s">
        <v>2194</v>
      </c>
      <c r="I320">
        <v>0</v>
      </c>
      <c r="J320" t="s">
        <v>2223</v>
      </c>
      <c r="K320" t="s">
        <v>1167</v>
      </c>
      <c r="L320" t="s">
        <v>2224</v>
      </c>
      <c r="M320" t="s">
        <v>2219</v>
      </c>
      <c r="N320" s="34">
        <v>0</v>
      </c>
      <c r="O320" s="34" t="s">
        <v>289</v>
      </c>
      <c r="P320" s="34">
        <v>0</v>
      </c>
      <c r="Q320" s="34" t="s">
        <v>2220</v>
      </c>
      <c r="R320" s="34">
        <v>0</v>
      </c>
      <c r="S320" s="48" t="s">
        <v>1123</v>
      </c>
      <c r="T320" s="13" t="s">
        <v>122</v>
      </c>
      <c r="U320" s="12" t="s">
        <v>122</v>
      </c>
      <c r="V320" s="12" t="s">
        <v>122</v>
      </c>
      <c r="W320" s="12" t="s">
        <v>122</v>
      </c>
      <c r="X320" s="14" t="str">
        <f t="shared" si="4"/>
        <v>С</v>
      </c>
      <c r="Y320" s="269">
        <f>Таблица1[[#This Row],[ID_intellix]]</f>
        <v>3006</v>
      </c>
      <c r="Z320" s="269" t="s">
        <v>122</v>
      </c>
      <c r="AA320" s="145">
        <f>IF(OR(Таблица1[[#This Row],[CARDIO_report]]&lt;&gt;0,Таблица1[[#This Row],[AI COMBO_report]]&lt;&gt;0,Таблица1[[#This Row],[OTC_report]]&lt;&gt;0),1,0)</f>
        <v>0</v>
      </c>
      <c r="AB320" s="60" t="s">
        <v>1124</v>
      </c>
      <c r="AC320" s="60" t="s">
        <v>1124</v>
      </c>
      <c r="AD320" s="60" t="s">
        <v>1124</v>
      </c>
      <c r="AE320" s="60" t="s">
        <v>1124</v>
      </c>
      <c r="AF320" s="60"/>
      <c r="AG320" s="60" t="s">
        <v>1124</v>
      </c>
      <c r="AH320" s="60" t="s">
        <v>1124</v>
      </c>
      <c r="AI320" s="60" t="s">
        <v>1124</v>
      </c>
      <c r="AJ320" s="60" t="s">
        <v>1124</v>
      </c>
      <c r="AK320" s="60" t="s">
        <v>1124</v>
      </c>
      <c r="AL320" s="60" t="s">
        <v>1124</v>
      </c>
      <c r="AM320" s="60" t="s">
        <v>1124</v>
      </c>
      <c r="AN320" s="60" t="s">
        <v>1124</v>
      </c>
      <c r="AO320" s="60"/>
      <c r="AP320" s="35" t="s">
        <v>1857</v>
      </c>
      <c r="AQ320" s="377">
        <v>0</v>
      </c>
      <c r="AR320" s="378">
        <v>0</v>
      </c>
      <c r="AS320" s="377">
        <v>0</v>
      </c>
      <c r="AT320" s="378">
        <v>0</v>
      </c>
      <c r="AU320" s="377">
        <v>0</v>
      </c>
      <c r="AV320" s="377">
        <v>0</v>
      </c>
      <c r="AW320" s="377">
        <v>0</v>
      </c>
      <c r="AX320">
        <v>0</v>
      </c>
      <c r="AY320">
        <v>0</v>
      </c>
    </row>
    <row r="321" spans="1:51" ht="15" hidden="1" customHeight="1" x14ac:dyDescent="0.2">
      <c r="A321" s="46">
        <v>3073</v>
      </c>
      <c r="B321" s="258" t="s">
        <v>2225</v>
      </c>
      <c r="C321" t="s">
        <v>1128</v>
      </c>
      <c r="D321" t="s">
        <v>1172</v>
      </c>
      <c r="E321" t="s">
        <v>1821</v>
      </c>
      <c r="F321" s="29" t="s">
        <v>2194</v>
      </c>
      <c r="G321" s="53" t="s">
        <v>2226</v>
      </c>
      <c r="H321" t="s">
        <v>2194</v>
      </c>
      <c r="I321">
        <v>0</v>
      </c>
      <c r="J321" t="s">
        <v>2227</v>
      </c>
      <c r="K321" t="s">
        <v>1167</v>
      </c>
      <c r="L321" t="s">
        <v>2228</v>
      </c>
      <c r="M321">
        <v>0</v>
      </c>
      <c r="N321" s="34">
        <v>0</v>
      </c>
      <c r="O321" s="34"/>
      <c r="P321" s="34"/>
      <c r="Q321" s="34"/>
      <c r="R321" s="34"/>
      <c r="S321" s="48" t="s">
        <v>1123</v>
      </c>
      <c r="T321" s="13">
        <v>0</v>
      </c>
      <c r="U321" s="12">
        <v>0</v>
      </c>
      <c r="V321" s="12">
        <v>0</v>
      </c>
      <c r="W321" s="12">
        <v>0</v>
      </c>
      <c r="X321" s="14" t="str">
        <f t="shared" si="4"/>
        <v>С</v>
      </c>
      <c r="Y321" s="269">
        <f>Таблица1[[#This Row],[ID_intellix]]</f>
        <v>3073</v>
      </c>
      <c r="Z321" s="269" t="s">
        <v>122</v>
      </c>
      <c r="AA321" s="145">
        <f>IF(OR(Таблица1[[#This Row],[CARDIO_report]]&lt;&gt;0,Таблица1[[#This Row],[AI COMBO_report]]&lt;&gt;0,Таблица1[[#This Row],[OTC_report]]&lt;&gt;0),1,0)</f>
        <v>0</v>
      </c>
      <c r="AG321" s="60" t="s">
        <v>1124</v>
      </c>
      <c r="AH321" s="60" t="s">
        <v>1124</v>
      </c>
      <c r="AI321" s="60" t="s">
        <v>1124</v>
      </c>
      <c r="AJ321" s="60" t="s">
        <v>1124</v>
      </c>
      <c r="AK321" s="60" t="s">
        <v>1124</v>
      </c>
      <c r="AL321" s="60" t="s">
        <v>1124</v>
      </c>
      <c r="AM321" s="60" t="s">
        <v>1124</v>
      </c>
      <c r="AN321" s="60" t="s">
        <v>1124</v>
      </c>
      <c r="AO321" s="60"/>
      <c r="AP321" s="35" t="s">
        <v>1857</v>
      </c>
      <c r="AQ321" s="377">
        <v>0</v>
      </c>
      <c r="AR321" s="378">
        <v>0</v>
      </c>
      <c r="AS321" s="377">
        <v>0</v>
      </c>
      <c r="AT321" s="378">
        <v>0</v>
      </c>
      <c r="AU321">
        <v>0</v>
      </c>
      <c r="AV321">
        <v>0</v>
      </c>
      <c r="AW321">
        <v>0</v>
      </c>
      <c r="AX321">
        <v>0</v>
      </c>
      <c r="AY321">
        <v>0</v>
      </c>
    </row>
    <row r="322" spans="1:51" ht="15" hidden="1" customHeight="1" x14ac:dyDescent="0.2">
      <c r="A322" s="46">
        <v>3192</v>
      </c>
      <c r="B322" s="258" t="s">
        <v>3175</v>
      </c>
      <c r="C322" t="s">
        <v>1128</v>
      </c>
      <c r="D322" t="s">
        <v>1477</v>
      </c>
      <c r="E322" t="s">
        <v>2504</v>
      </c>
      <c r="F322" s="29" t="s">
        <v>3159</v>
      </c>
      <c r="G322" s="53">
        <v>58</v>
      </c>
      <c r="H322" t="s">
        <v>1140</v>
      </c>
      <c r="I322">
        <v>0</v>
      </c>
      <c r="J322" t="s">
        <v>3176</v>
      </c>
      <c r="K322" t="s">
        <v>1167</v>
      </c>
      <c r="L322" t="s">
        <v>3177</v>
      </c>
      <c r="M322">
        <v>0</v>
      </c>
      <c r="N322" s="34">
        <v>0</v>
      </c>
      <c r="O322" s="34"/>
      <c r="P322" s="34"/>
      <c r="Q322" s="34"/>
      <c r="R322" s="34"/>
      <c r="S322" s="48" t="s">
        <v>1123</v>
      </c>
      <c r="T322" s="13">
        <v>0</v>
      </c>
      <c r="U322" s="12">
        <v>0</v>
      </c>
      <c r="V322" s="12">
        <v>0</v>
      </c>
      <c r="W322" s="12">
        <v>0</v>
      </c>
      <c r="X322" s="14" t="str">
        <f t="shared" si="4"/>
        <v>С</v>
      </c>
      <c r="Y322" s="269">
        <f>Таблица1[[#This Row],[ID_intellix]]</f>
        <v>3192</v>
      </c>
      <c r="Z322" s="269" t="s">
        <v>122</v>
      </c>
      <c r="AA322" s="145">
        <f>IF(OR(Таблица1[[#This Row],[CARDIO_report]]&lt;&gt;0,Таблица1[[#This Row],[AI COMBO_report]]&lt;&gt;0,Таблица1[[#This Row],[OTC_report]]&lt;&gt;0),1,0)</f>
        <v>0</v>
      </c>
      <c r="AB322" s="60" t="s">
        <v>3178</v>
      </c>
      <c r="AC322" s="60" t="s">
        <v>3178</v>
      </c>
      <c r="AD322" s="60" t="s">
        <v>1124</v>
      </c>
      <c r="AE322" s="60"/>
      <c r="AF322" s="60"/>
      <c r="AG322" t="s">
        <v>1437</v>
      </c>
      <c r="AH322">
        <v>39</v>
      </c>
      <c r="AI322" t="s">
        <v>1437</v>
      </c>
      <c r="AJ322">
        <v>23</v>
      </c>
      <c r="AK322" t="s">
        <v>1437</v>
      </c>
      <c r="AL322">
        <v>24</v>
      </c>
      <c r="AM322" t="s">
        <v>1437</v>
      </c>
      <c r="AN322">
        <v>14</v>
      </c>
      <c r="AO322"/>
      <c r="AP322" s="35" t="s">
        <v>1917</v>
      </c>
      <c r="AQ322" s="377" t="s">
        <v>2847</v>
      </c>
      <c r="AR322" s="378" t="s">
        <v>3179</v>
      </c>
      <c r="AS322" s="377">
        <v>0</v>
      </c>
      <c r="AT322" s="378">
        <v>0</v>
      </c>
      <c r="AU322">
        <v>0</v>
      </c>
      <c r="AV322">
        <v>0</v>
      </c>
      <c r="AW322">
        <v>0</v>
      </c>
      <c r="AX322">
        <v>0</v>
      </c>
      <c r="AY322">
        <v>0</v>
      </c>
    </row>
    <row r="323" spans="1:51" ht="15" hidden="1" customHeight="1" x14ac:dyDescent="0.2">
      <c r="A323" s="46">
        <v>3218</v>
      </c>
      <c r="B323" s="258" t="s">
        <v>3180</v>
      </c>
      <c r="C323" t="s">
        <v>1128</v>
      </c>
      <c r="D323" t="s">
        <v>1172</v>
      </c>
      <c r="E323" t="s">
        <v>2504</v>
      </c>
      <c r="F323" s="29" t="s">
        <v>3181</v>
      </c>
      <c r="G323" s="53">
        <v>3</v>
      </c>
      <c r="H323" t="s">
        <v>3181</v>
      </c>
      <c r="I323">
        <v>0</v>
      </c>
      <c r="J323" t="s">
        <v>3182</v>
      </c>
      <c r="K323" t="s">
        <v>1167</v>
      </c>
      <c r="L323" t="s">
        <v>3183</v>
      </c>
      <c r="M323">
        <v>0</v>
      </c>
      <c r="N323" s="34">
        <v>0</v>
      </c>
      <c r="O323" s="34"/>
      <c r="P323" s="34"/>
      <c r="Q323" s="34"/>
      <c r="R323" s="34"/>
      <c r="S323" s="48" t="s">
        <v>1123</v>
      </c>
      <c r="T323" s="13">
        <v>0</v>
      </c>
      <c r="U323" s="12">
        <v>0</v>
      </c>
      <c r="V323" s="12">
        <v>0</v>
      </c>
      <c r="W323" s="12">
        <v>0</v>
      </c>
      <c r="X323" s="14" t="str">
        <f t="shared" ref="X323:X386" si="5">IF(COUNTIF(T323:W323,"да")=0,"С",IF(COUNTIF(T323:W323,"да")=1,"В","А"))</f>
        <v>С</v>
      </c>
      <c r="Y323" s="269">
        <f>Таблица1[[#This Row],[ID_intellix]]</f>
        <v>3218</v>
      </c>
      <c r="Z323" s="269" t="s">
        <v>122</v>
      </c>
      <c r="AA323" s="145">
        <f>IF(OR(Таблица1[[#This Row],[CARDIO_report]]&lt;&gt;0,Таблица1[[#This Row],[AI COMBO_report]]&lt;&gt;0,Таблица1[[#This Row],[OTC_report]]&lt;&gt;0),1,0)</f>
        <v>0</v>
      </c>
      <c r="AB323" s="60" t="s">
        <v>1124</v>
      </c>
      <c r="AC323" s="60" t="s">
        <v>1124</v>
      </c>
      <c r="AD323" s="60" t="s">
        <v>1124</v>
      </c>
      <c r="AE323" s="60"/>
      <c r="AF323" s="60"/>
      <c r="AG323" t="s">
        <v>1437</v>
      </c>
      <c r="AH323">
        <v>325</v>
      </c>
      <c r="AI323" t="s">
        <v>1437</v>
      </c>
      <c r="AJ323">
        <v>247</v>
      </c>
      <c r="AK323" t="s">
        <v>1437</v>
      </c>
      <c r="AL323">
        <v>91</v>
      </c>
      <c r="AM323" t="s">
        <v>1437</v>
      </c>
      <c r="AN323">
        <v>57</v>
      </c>
      <c r="AO323"/>
      <c r="AP323" s="35" t="s">
        <v>1857</v>
      </c>
      <c r="AQ323" s="377">
        <v>0</v>
      </c>
      <c r="AR323" s="378">
        <v>0</v>
      </c>
      <c r="AS323" s="377">
        <v>0</v>
      </c>
      <c r="AT323" s="378">
        <v>0</v>
      </c>
      <c r="AU323">
        <v>0</v>
      </c>
      <c r="AV323">
        <v>0</v>
      </c>
      <c r="AW323">
        <v>0</v>
      </c>
      <c r="AX323">
        <v>0</v>
      </c>
      <c r="AY323">
        <v>0</v>
      </c>
    </row>
    <row r="324" spans="1:51" ht="15" hidden="1" customHeight="1" x14ac:dyDescent="0.2">
      <c r="A324" s="46">
        <v>3223</v>
      </c>
      <c r="B324" s="258" t="s">
        <v>2229</v>
      </c>
      <c r="C324" t="s">
        <v>1128</v>
      </c>
      <c r="D324" t="s">
        <v>1501</v>
      </c>
      <c r="E324" t="s">
        <v>1821</v>
      </c>
      <c r="F324" s="29" t="s">
        <v>2194</v>
      </c>
      <c r="G324" s="53" t="s">
        <v>2230</v>
      </c>
      <c r="H324" t="s">
        <v>2194</v>
      </c>
      <c r="I324">
        <v>0</v>
      </c>
      <c r="J324" t="s">
        <v>2231</v>
      </c>
      <c r="K324" t="s">
        <v>1167</v>
      </c>
      <c r="L324" t="s">
        <v>2232</v>
      </c>
      <c r="M324">
        <v>0</v>
      </c>
      <c r="N324" s="34">
        <v>0</v>
      </c>
      <c r="O324" s="34"/>
      <c r="P324" s="34"/>
      <c r="Q324" s="34"/>
      <c r="R324" s="34"/>
      <c r="S324" s="48" t="s">
        <v>1123</v>
      </c>
      <c r="T324" s="13">
        <v>0</v>
      </c>
      <c r="U324" s="12">
        <v>0</v>
      </c>
      <c r="V324" s="12">
        <v>0</v>
      </c>
      <c r="W324" s="12">
        <v>0</v>
      </c>
      <c r="X324" s="14" t="str">
        <f t="shared" si="5"/>
        <v>С</v>
      </c>
      <c r="Y324" s="269">
        <f>Таблица1[[#This Row],[ID_intellix]]</f>
        <v>3223</v>
      </c>
      <c r="Z324" s="269" t="s">
        <v>122</v>
      </c>
      <c r="AA324" s="145">
        <f>IF(OR(Таблица1[[#This Row],[CARDIO_report]]&lt;&gt;0,Таблица1[[#This Row],[AI COMBO_report]]&lt;&gt;0,Таблица1[[#This Row],[OTC_report]]&lt;&gt;0),1,0)</f>
        <v>0</v>
      </c>
      <c r="AG324" s="60" t="s">
        <v>1124</v>
      </c>
      <c r="AH324" s="60" t="s">
        <v>1124</v>
      </c>
      <c r="AI324" s="60" t="s">
        <v>1124</v>
      </c>
      <c r="AJ324" s="60" t="s">
        <v>1124</v>
      </c>
      <c r="AK324" s="60" t="s">
        <v>1124</v>
      </c>
      <c r="AL324" s="60" t="s">
        <v>1124</v>
      </c>
      <c r="AM324" s="60" t="s">
        <v>1124</v>
      </c>
      <c r="AN324" s="60" t="s">
        <v>1124</v>
      </c>
      <c r="AO324" s="60"/>
      <c r="AP324" s="35" t="s">
        <v>1825</v>
      </c>
      <c r="AQ324" s="377">
        <v>0</v>
      </c>
      <c r="AR324" s="378">
        <v>0</v>
      </c>
      <c r="AS324" s="377">
        <v>0</v>
      </c>
      <c r="AT324" s="378">
        <v>0</v>
      </c>
      <c r="AU324">
        <v>0</v>
      </c>
      <c r="AV324">
        <v>0</v>
      </c>
      <c r="AW324">
        <v>0</v>
      </c>
      <c r="AX324">
        <v>0</v>
      </c>
      <c r="AY324">
        <v>0</v>
      </c>
    </row>
    <row r="325" spans="1:51" ht="15" hidden="1" customHeight="1" x14ac:dyDescent="0.2">
      <c r="A325" s="46">
        <v>3503</v>
      </c>
      <c r="B325" s="258" t="s">
        <v>3184</v>
      </c>
      <c r="C325" t="s">
        <v>1128</v>
      </c>
      <c r="D325" t="s">
        <v>1501</v>
      </c>
      <c r="E325" t="s">
        <v>2504</v>
      </c>
      <c r="F325" s="29" t="s">
        <v>2539</v>
      </c>
      <c r="G325" s="53">
        <v>11</v>
      </c>
      <c r="H325" t="s">
        <v>1149</v>
      </c>
      <c r="I325">
        <v>0</v>
      </c>
      <c r="J325" t="s">
        <v>3185</v>
      </c>
      <c r="K325" t="s">
        <v>1167</v>
      </c>
      <c r="L325" t="s">
        <v>3186</v>
      </c>
      <c r="M325">
        <v>0</v>
      </c>
      <c r="N325" s="34">
        <v>0</v>
      </c>
      <c r="O325" s="34"/>
      <c r="P325" s="34"/>
      <c r="Q325" s="34"/>
      <c r="R325" s="34"/>
      <c r="S325" s="48" t="s">
        <v>1123</v>
      </c>
      <c r="T325" s="13">
        <v>0</v>
      </c>
      <c r="U325" s="12">
        <v>0</v>
      </c>
      <c r="V325" s="12">
        <v>0</v>
      </c>
      <c r="W325" s="12">
        <v>0</v>
      </c>
      <c r="X325" s="14" t="str">
        <f t="shared" si="5"/>
        <v>С</v>
      </c>
      <c r="Y325" s="269">
        <f>Таблица1[[#This Row],[ID_intellix]]</f>
        <v>3503</v>
      </c>
      <c r="Z325" s="269" t="s">
        <v>122</v>
      </c>
      <c r="AA325" s="145">
        <f>IF(OR(Таблица1[[#This Row],[CARDIO_report]]&lt;&gt;0,Таблица1[[#This Row],[AI COMBO_report]]&lt;&gt;0,Таблица1[[#This Row],[OTC_report]]&lt;&gt;0),1,0)</f>
        <v>0</v>
      </c>
      <c r="AG325" s="60" t="s">
        <v>1124</v>
      </c>
      <c r="AH325" s="60" t="s">
        <v>1124</v>
      </c>
      <c r="AI325" s="60" t="s">
        <v>1124</v>
      </c>
      <c r="AJ325" s="60" t="s">
        <v>1124</v>
      </c>
      <c r="AK325" s="60" t="s">
        <v>1124</v>
      </c>
      <c r="AL325" s="60" t="s">
        <v>1124</v>
      </c>
      <c r="AM325" s="60" t="s">
        <v>1124</v>
      </c>
      <c r="AN325" s="60" t="s">
        <v>1124</v>
      </c>
      <c r="AO325" s="60"/>
      <c r="AP325" s="35" t="s">
        <v>1825</v>
      </c>
      <c r="AQ325" s="377">
        <v>0</v>
      </c>
      <c r="AR325" s="378">
        <v>0</v>
      </c>
      <c r="AS325" s="377">
        <v>0</v>
      </c>
      <c r="AT325" s="378">
        <v>0</v>
      </c>
      <c r="AU325">
        <v>0</v>
      </c>
      <c r="AV325">
        <v>0</v>
      </c>
      <c r="AW325">
        <v>0</v>
      </c>
      <c r="AX325">
        <v>0</v>
      </c>
      <c r="AY325">
        <v>0</v>
      </c>
    </row>
    <row r="326" spans="1:51" ht="15" hidden="1" customHeight="1" x14ac:dyDescent="0.2">
      <c r="A326" s="46">
        <v>3574</v>
      </c>
      <c r="B326" s="258" t="s">
        <v>3187</v>
      </c>
      <c r="C326" t="s">
        <v>1128</v>
      </c>
      <c r="D326" t="s">
        <v>1173</v>
      </c>
      <c r="E326" t="s">
        <v>2504</v>
      </c>
      <c r="F326" s="29" t="s">
        <v>3169</v>
      </c>
      <c r="G326" s="53">
        <v>3</v>
      </c>
      <c r="H326" t="s">
        <v>3169</v>
      </c>
      <c r="I326">
        <v>0</v>
      </c>
      <c r="J326" t="s">
        <v>3188</v>
      </c>
      <c r="K326" t="s">
        <v>1167</v>
      </c>
      <c r="L326" t="s">
        <v>3189</v>
      </c>
      <c r="M326">
        <v>0</v>
      </c>
      <c r="N326" s="34">
        <v>0</v>
      </c>
      <c r="O326" s="34"/>
      <c r="P326" s="34"/>
      <c r="Q326" s="34"/>
      <c r="R326" s="34"/>
      <c r="S326" s="48" t="s">
        <v>1123</v>
      </c>
      <c r="T326" s="13">
        <v>0</v>
      </c>
      <c r="U326" s="12">
        <v>0</v>
      </c>
      <c r="V326" s="12">
        <v>0</v>
      </c>
      <c r="W326" s="12">
        <v>0</v>
      </c>
      <c r="X326" s="14" t="str">
        <f t="shared" si="5"/>
        <v>С</v>
      </c>
      <c r="Y326" s="269">
        <f>Таблица1[[#This Row],[ID_intellix]]</f>
        <v>3574</v>
      </c>
      <c r="Z326" s="269" t="s">
        <v>122</v>
      </c>
      <c r="AA326" s="145">
        <f>IF(OR(Таблица1[[#This Row],[CARDIO_report]]&lt;&gt;0,Таблица1[[#This Row],[AI COMBO_report]]&lt;&gt;0,Таблица1[[#This Row],[OTC_report]]&lt;&gt;0),1,0)</f>
        <v>0</v>
      </c>
      <c r="AG326" s="60" t="s">
        <v>1124</v>
      </c>
      <c r="AH326" s="60" t="s">
        <v>1124</v>
      </c>
      <c r="AI326" s="60" t="s">
        <v>1124</v>
      </c>
      <c r="AJ326" s="60" t="s">
        <v>1124</v>
      </c>
      <c r="AK326" s="60" t="s">
        <v>1124</v>
      </c>
      <c r="AL326" s="60" t="s">
        <v>1124</v>
      </c>
      <c r="AM326" s="60" t="s">
        <v>1124</v>
      </c>
      <c r="AN326" s="60" t="s">
        <v>1124</v>
      </c>
      <c r="AO326" s="60"/>
      <c r="AP326" s="35" t="s">
        <v>1825</v>
      </c>
      <c r="AQ326" s="377">
        <v>0</v>
      </c>
      <c r="AR326" s="378">
        <v>0</v>
      </c>
      <c r="AS326" s="377">
        <v>0</v>
      </c>
      <c r="AT326" s="378">
        <v>0</v>
      </c>
      <c r="AU326">
        <v>0</v>
      </c>
      <c r="AV326">
        <v>0</v>
      </c>
      <c r="AW326">
        <v>0</v>
      </c>
      <c r="AX326">
        <v>0</v>
      </c>
      <c r="AY326">
        <v>0</v>
      </c>
    </row>
    <row r="327" spans="1:51" ht="15" hidden="1" customHeight="1" x14ac:dyDescent="0.2">
      <c r="A327" s="46">
        <v>6218</v>
      </c>
      <c r="C327" t="s">
        <v>1128</v>
      </c>
      <c r="D327" t="s">
        <v>1501</v>
      </c>
      <c r="E327" t="s">
        <v>2504</v>
      </c>
      <c r="F327" s="29" t="s">
        <v>1183</v>
      </c>
      <c r="G327" s="53" t="s">
        <v>2739</v>
      </c>
      <c r="H327" t="s">
        <v>1183</v>
      </c>
      <c r="I327">
        <v>0</v>
      </c>
      <c r="J327" t="s">
        <v>3190</v>
      </c>
      <c r="K327" t="s">
        <v>1167</v>
      </c>
      <c r="L327" t="s">
        <v>3191</v>
      </c>
      <c r="M327">
        <v>0</v>
      </c>
      <c r="N327" s="34">
        <v>0</v>
      </c>
      <c r="O327" s="34"/>
      <c r="P327" s="34"/>
      <c r="Q327" s="34"/>
      <c r="R327" s="34"/>
      <c r="S327" s="48" t="s">
        <v>1123</v>
      </c>
      <c r="T327" s="13">
        <v>0</v>
      </c>
      <c r="U327" s="12">
        <v>0</v>
      </c>
      <c r="V327" s="12">
        <v>0</v>
      </c>
      <c r="W327" s="12">
        <v>0</v>
      </c>
      <c r="X327" s="14" t="str">
        <f t="shared" si="5"/>
        <v>С</v>
      </c>
      <c r="Y327" s="269">
        <f>Таблица1[[#This Row],[ID_intellix]]</f>
        <v>6218</v>
      </c>
      <c r="Z327" s="269" t="s">
        <v>122</v>
      </c>
      <c r="AA327" s="145">
        <f>IF(OR(Таблица1[[#This Row],[CARDIO_report]]&lt;&gt;0,Таблица1[[#This Row],[AI COMBO_report]]&lt;&gt;0,Таблица1[[#This Row],[OTC_report]]&lt;&gt;0),1,0)</f>
        <v>0</v>
      </c>
      <c r="AG327" s="60" t="s">
        <v>1124</v>
      </c>
      <c r="AH327" s="60" t="s">
        <v>1124</v>
      </c>
      <c r="AI327" s="60" t="s">
        <v>1124</v>
      </c>
      <c r="AJ327" s="60" t="s">
        <v>1124</v>
      </c>
      <c r="AK327" s="60" t="s">
        <v>1124</v>
      </c>
      <c r="AL327" s="60" t="s">
        <v>1124</v>
      </c>
      <c r="AM327" s="60" t="s">
        <v>1124</v>
      </c>
      <c r="AN327" s="60" t="s">
        <v>1124</v>
      </c>
      <c r="AO327" s="60"/>
      <c r="AP327" s="35" t="s">
        <v>1825</v>
      </c>
      <c r="AQ327" s="377">
        <v>0</v>
      </c>
      <c r="AR327" s="378">
        <v>0</v>
      </c>
      <c r="AS327" s="377">
        <v>0</v>
      </c>
      <c r="AT327" s="378">
        <v>0</v>
      </c>
      <c r="AU327">
        <v>0</v>
      </c>
      <c r="AV327">
        <v>0</v>
      </c>
      <c r="AW327">
        <v>0</v>
      </c>
      <c r="AX327">
        <v>0</v>
      </c>
      <c r="AY327">
        <v>0</v>
      </c>
    </row>
    <row r="328" spans="1:51" ht="15" hidden="1" customHeight="1" x14ac:dyDescent="0.2">
      <c r="A328" s="46">
        <v>7506</v>
      </c>
      <c r="B328" s="258" t="s">
        <v>3192</v>
      </c>
      <c r="C328" t="s">
        <v>1128</v>
      </c>
      <c r="D328" t="s">
        <v>1172</v>
      </c>
      <c r="E328" t="s">
        <v>2504</v>
      </c>
      <c r="F328" s="29" t="s">
        <v>2584</v>
      </c>
      <c r="G328" s="47">
        <v>20</v>
      </c>
      <c r="H328" t="s">
        <v>1396</v>
      </c>
      <c r="I328">
        <v>0</v>
      </c>
      <c r="J328" t="s">
        <v>3193</v>
      </c>
      <c r="K328" t="s">
        <v>1167</v>
      </c>
      <c r="L328" t="s">
        <v>3194</v>
      </c>
      <c r="M328">
        <v>0</v>
      </c>
      <c r="N328" s="34">
        <v>0</v>
      </c>
      <c r="O328" s="34"/>
      <c r="P328" s="34"/>
      <c r="Q328" s="34"/>
      <c r="R328" s="34"/>
      <c r="S328" s="48" t="s">
        <v>1123</v>
      </c>
      <c r="T328" s="13">
        <v>0</v>
      </c>
      <c r="U328" s="12">
        <v>0</v>
      </c>
      <c r="V328" s="12">
        <v>0</v>
      </c>
      <c r="W328" s="12">
        <v>0</v>
      </c>
      <c r="X328" s="14" t="str">
        <f t="shared" si="5"/>
        <v>С</v>
      </c>
      <c r="Y328" s="269">
        <f>Таблица1[[#This Row],[ID_intellix]]</f>
        <v>7506</v>
      </c>
      <c r="Z328" s="269" t="s">
        <v>122</v>
      </c>
      <c r="AA328" s="145">
        <f>IF(OR(Таблица1[[#This Row],[CARDIO_report]]&lt;&gt;0,Таблица1[[#This Row],[AI COMBO_report]]&lt;&gt;0,Таблица1[[#This Row],[OTC_report]]&lt;&gt;0),1,0)</f>
        <v>0</v>
      </c>
      <c r="AG328" s="60" t="s">
        <v>1124</v>
      </c>
      <c r="AH328" s="60" t="s">
        <v>1124</v>
      </c>
      <c r="AI328" s="60" t="s">
        <v>1124</v>
      </c>
      <c r="AJ328" s="60" t="s">
        <v>1124</v>
      </c>
      <c r="AK328" s="60" t="s">
        <v>1124</v>
      </c>
      <c r="AL328" s="60" t="s">
        <v>1124</v>
      </c>
      <c r="AM328" s="60" t="s">
        <v>1124</v>
      </c>
      <c r="AN328" s="60" t="s">
        <v>1124</v>
      </c>
      <c r="AO328" s="60"/>
      <c r="AP328" s="35" t="s">
        <v>1825</v>
      </c>
      <c r="AQ328" s="377">
        <v>0</v>
      </c>
      <c r="AR328" s="378">
        <v>0</v>
      </c>
      <c r="AS328" s="377">
        <v>0</v>
      </c>
      <c r="AT328" s="378">
        <v>0</v>
      </c>
      <c r="AU328">
        <v>0</v>
      </c>
      <c r="AV328">
        <v>0</v>
      </c>
      <c r="AW328">
        <v>0</v>
      </c>
      <c r="AX328">
        <v>0</v>
      </c>
      <c r="AY328">
        <v>0</v>
      </c>
    </row>
    <row r="329" spans="1:51" ht="15" hidden="1" customHeight="1" x14ac:dyDescent="0.2">
      <c r="A329" s="46">
        <v>7708</v>
      </c>
      <c r="C329" t="s">
        <v>1128</v>
      </c>
      <c r="D329" t="s">
        <v>1166</v>
      </c>
      <c r="E329" t="s">
        <v>2504</v>
      </c>
      <c r="F329" s="29" t="s">
        <v>2998</v>
      </c>
      <c r="G329" s="396">
        <v>5</v>
      </c>
      <c r="H329" t="s">
        <v>2995</v>
      </c>
      <c r="I329">
        <v>0</v>
      </c>
      <c r="J329" t="s">
        <v>3195</v>
      </c>
      <c r="K329" t="s">
        <v>1167</v>
      </c>
      <c r="L329" t="s">
        <v>3196</v>
      </c>
      <c r="M329">
        <v>0</v>
      </c>
      <c r="N329" s="34">
        <v>0</v>
      </c>
      <c r="O329" s="34"/>
      <c r="P329" s="34"/>
      <c r="Q329" s="34"/>
      <c r="R329" s="34"/>
      <c r="S329" s="48" t="s">
        <v>1123</v>
      </c>
      <c r="T329" s="13">
        <v>0</v>
      </c>
      <c r="U329" s="12">
        <v>0</v>
      </c>
      <c r="V329" s="12">
        <v>0</v>
      </c>
      <c r="W329" s="12">
        <v>0</v>
      </c>
      <c r="X329" s="14" t="str">
        <f t="shared" si="5"/>
        <v>С</v>
      </c>
      <c r="Y329" s="269">
        <f>Таблица1[[#This Row],[ID_intellix]]</f>
        <v>7708</v>
      </c>
      <c r="Z329" s="269" t="s">
        <v>122</v>
      </c>
      <c r="AA329" s="145">
        <f>IF(OR(Таблица1[[#This Row],[CARDIO_report]]&lt;&gt;0,Таблица1[[#This Row],[AI COMBO_report]]&lt;&gt;0,Таблица1[[#This Row],[OTC_report]]&lt;&gt;0),1,0)</f>
        <v>0</v>
      </c>
      <c r="AG329" s="60" t="s">
        <v>1124</v>
      </c>
      <c r="AH329" s="60" t="s">
        <v>1124</v>
      </c>
      <c r="AI329" s="60" t="s">
        <v>1124</v>
      </c>
      <c r="AJ329" s="60" t="s">
        <v>1124</v>
      </c>
      <c r="AK329" s="60" t="s">
        <v>1124</v>
      </c>
      <c r="AL329" s="60" t="s">
        <v>1124</v>
      </c>
      <c r="AM329" s="60" t="s">
        <v>1124</v>
      </c>
      <c r="AN329" s="60" t="s">
        <v>1124</v>
      </c>
      <c r="AO329" s="60"/>
      <c r="AP329" s="35" t="s">
        <v>1825</v>
      </c>
      <c r="AQ329" s="377">
        <v>0</v>
      </c>
      <c r="AR329" s="378">
        <v>0</v>
      </c>
      <c r="AS329" s="377">
        <v>0</v>
      </c>
      <c r="AT329" s="378">
        <v>0</v>
      </c>
      <c r="AU329">
        <v>0</v>
      </c>
      <c r="AV329">
        <v>0</v>
      </c>
      <c r="AW329">
        <v>0</v>
      </c>
      <c r="AX329">
        <v>0</v>
      </c>
      <c r="AY329">
        <v>0</v>
      </c>
    </row>
    <row r="330" spans="1:51" ht="15" hidden="1" customHeight="1" x14ac:dyDescent="0.2">
      <c r="A330" s="46">
        <v>1707</v>
      </c>
      <c r="B330" s="258" t="s">
        <v>3197</v>
      </c>
      <c r="C330" t="s">
        <v>1128</v>
      </c>
      <c r="D330" t="s">
        <v>3198</v>
      </c>
      <c r="E330" t="s">
        <v>2504</v>
      </c>
      <c r="F330" s="29" t="s">
        <v>2539</v>
      </c>
      <c r="G330" s="47">
        <v>16</v>
      </c>
      <c r="H330" t="s">
        <v>1149</v>
      </c>
      <c r="I330">
        <v>0</v>
      </c>
      <c r="J330" t="s">
        <v>3199</v>
      </c>
      <c r="K330" t="s">
        <v>1511</v>
      </c>
      <c r="L330" t="s">
        <v>3200</v>
      </c>
      <c r="M330">
        <v>0</v>
      </c>
      <c r="N330" s="34">
        <v>0</v>
      </c>
      <c r="O330" s="34"/>
      <c r="P330" s="34"/>
      <c r="Q330" s="34"/>
      <c r="R330" s="34"/>
      <c r="S330" s="48" t="s">
        <v>1123</v>
      </c>
      <c r="T330" s="13" t="s">
        <v>122</v>
      </c>
      <c r="U330" s="12" t="s">
        <v>122</v>
      </c>
      <c r="V330" s="12" t="s">
        <v>1863</v>
      </c>
      <c r="W330" s="12" t="s">
        <v>122</v>
      </c>
      <c r="X330" s="14" t="str">
        <f t="shared" si="5"/>
        <v>В</v>
      </c>
      <c r="Y330" s="269">
        <f>Таблица1[[#This Row],[ID_intellix]]</f>
        <v>1707</v>
      </c>
      <c r="Z330" s="269" t="s">
        <v>122</v>
      </c>
      <c r="AA330" s="145">
        <f>IF(OR(Таблица1[[#This Row],[CARDIO_report]]&lt;&gt;0,Таблица1[[#This Row],[AI COMBO_report]]&lt;&gt;0,Таблица1[[#This Row],[OTC_report]]&lt;&gt;0),1,0)</f>
        <v>0</v>
      </c>
      <c r="AB330" s="60" t="s">
        <v>1124</v>
      </c>
      <c r="AC330" s="60" t="s">
        <v>1124</v>
      </c>
      <c r="AD330" s="60" t="s">
        <v>1124</v>
      </c>
      <c r="AE330" s="60"/>
      <c r="AF330" s="60"/>
      <c r="AG330" t="s">
        <v>1437</v>
      </c>
      <c r="AH330">
        <v>99</v>
      </c>
      <c r="AI330" t="s">
        <v>1437</v>
      </c>
      <c r="AJ330">
        <v>59</v>
      </c>
      <c r="AK330" t="s">
        <v>1145</v>
      </c>
      <c r="AL330">
        <v>332</v>
      </c>
      <c r="AM330" t="s">
        <v>1145</v>
      </c>
      <c r="AN330">
        <v>309</v>
      </c>
      <c r="AO330"/>
      <c r="AP330" s="35" t="s">
        <v>1917</v>
      </c>
      <c r="AQ330" s="377">
        <v>0</v>
      </c>
      <c r="AR330" s="378">
        <v>0</v>
      </c>
      <c r="AS330" s="377">
        <v>0</v>
      </c>
      <c r="AT330" s="378">
        <v>0</v>
      </c>
      <c r="AU330">
        <v>0</v>
      </c>
      <c r="AV330">
        <v>0</v>
      </c>
      <c r="AW330">
        <v>0</v>
      </c>
      <c r="AX330">
        <v>0</v>
      </c>
      <c r="AY330">
        <v>0</v>
      </c>
    </row>
    <row r="331" spans="1:51" ht="15" hidden="1" customHeight="1" x14ac:dyDescent="0.2">
      <c r="A331" s="46">
        <v>2160</v>
      </c>
      <c r="B331" s="258" t="s">
        <v>3201</v>
      </c>
      <c r="C331" t="s">
        <v>1128</v>
      </c>
      <c r="D331" t="s">
        <v>1509</v>
      </c>
      <c r="E331" t="s">
        <v>2504</v>
      </c>
      <c r="F331" s="29" t="s">
        <v>2617</v>
      </c>
      <c r="G331" s="47">
        <v>10</v>
      </c>
      <c r="H331" t="s">
        <v>2563</v>
      </c>
      <c r="I331">
        <v>0</v>
      </c>
      <c r="J331" t="s">
        <v>3202</v>
      </c>
      <c r="K331" t="s">
        <v>1511</v>
      </c>
      <c r="L331" t="s">
        <v>3203</v>
      </c>
      <c r="M331">
        <v>0</v>
      </c>
      <c r="N331" s="34">
        <v>0</v>
      </c>
      <c r="O331" s="34"/>
      <c r="P331" s="34"/>
      <c r="Q331" s="34"/>
      <c r="R331" s="34"/>
      <c r="S331" s="48" t="s">
        <v>1123</v>
      </c>
      <c r="T331" s="13">
        <v>0</v>
      </c>
      <c r="U331" s="12">
        <v>0</v>
      </c>
      <c r="V331" s="12">
        <v>0</v>
      </c>
      <c r="W331" s="12">
        <v>0</v>
      </c>
      <c r="X331" s="14" t="str">
        <f t="shared" si="5"/>
        <v>С</v>
      </c>
      <c r="Y331" s="269">
        <f>Таблица1[[#This Row],[ID_intellix]]</f>
        <v>2160</v>
      </c>
      <c r="Z331" s="269" t="s">
        <v>122</v>
      </c>
      <c r="AA331" s="145">
        <f>IF(OR(Таблица1[[#This Row],[CARDIO_report]]&lt;&gt;0,Таблица1[[#This Row],[AI COMBO_report]]&lt;&gt;0,Таблица1[[#This Row],[OTC_report]]&lt;&gt;0),1,0)</f>
        <v>0</v>
      </c>
      <c r="AG331" s="60" t="s">
        <v>1124</v>
      </c>
      <c r="AH331" s="60" t="s">
        <v>1124</v>
      </c>
      <c r="AI331" s="60" t="s">
        <v>1124</v>
      </c>
      <c r="AJ331" s="60" t="s">
        <v>1124</v>
      </c>
      <c r="AK331" s="60" t="s">
        <v>1124</v>
      </c>
      <c r="AL331" s="60" t="s">
        <v>1124</v>
      </c>
      <c r="AM331" s="60" t="s">
        <v>1124</v>
      </c>
      <c r="AN331" s="60" t="s">
        <v>1124</v>
      </c>
      <c r="AO331" s="60"/>
      <c r="AP331" s="35" t="s">
        <v>1857</v>
      </c>
      <c r="AQ331" s="377">
        <v>0</v>
      </c>
      <c r="AR331" s="378">
        <v>0</v>
      </c>
      <c r="AS331" s="377">
        <v>0</v>
      </c>
      <c r="AT331" s="378">
        <v>0</v>
      </c>
      <c r="AU331">
        <v>0</v>
      </c>
      <c r="AV331">
        <v>0</v>
      </c>
      <c r="AW331">
        <v>0</v>
      </c>
      <c r="AX331">
        <v>0</v>
      </c>
      <c r="AY331">
        <v>0</v>
      </c>
    </row>
    <row r="332" spans="1:51" ht="15" hidden="1" customHeight="1" x14ac:dyDescent="0.2">
      <c r="A332" s="46">
        <v>2254</v>
      </c>
      <c r="B332" s="258" t="s">
        <v>3204</v>
      </c>
      <c r="C332" t="s">
        <v>1128</v>
      </c>
      <c r="D332" t="s">
        <v>1525</v>
      </c>
      <c r="E332" t="s">
        <v>2504</v>
      </c>
      <c r="F332" s="29" t="s">
        <v>3123</v>
      </c>
      <c r="G332" s="47">
        <v>4</v>
      </c>
      <c r="H332" t="s">
        <v>2558</v>
      </c>
      <c r="I332">
        <v>0</v>
      </c>
      <c r="J332" t="s">
        <v>3205</v>
      </c>
      <c r="K332" t="s">
        <v>1511</v>
      </c>
      <c r="L332" t="s">
        <v>3206</v>
      </c>
      <c r="M332" t="s">
        <v>2219</v>
      </c>
      <c r="N332" s="34">
        <v>0</v>
      </c>
      <c r="O332" s="34" t="s">
        <v>180</v>
      </c>
      <c r="P332" s="34">
        <v>0</v>
      </c>
      <c r="Q332" s="34" t="s">
        <v>958</v>
      </c>
      <c r="R332" s="34">
        <v>0</v>
      </c>
      <c r="S332" s="48" t="s">
        <v>1123</v>
      </c>
      <c r="T332" s="13" t="s">
        <v>122</v>
      </c>
      <c r="U332" s="12" t="s">
        <v>122</v>
      </c>
      <c r="V332" s="12" t="s">
        <v>122</v>
      </c>
      <c r="W332" s="12" t="s">
        <v>122</v>
      </c>
      <c r="X332" s="14" t="str">
        <f t="shared" si="5"/>
        <v>С</v>
      </c>
      <c r="Y332" s="269">
        <f>Таблица1[[#This Row],[ID_intellix]]</f>
        <v>2254</v>
      </c>
      <c r="Z332" s="269" t="s">
        <v>122</v>
      </c>
      <c r="AA332" s="145">
        <f>IF(OR(Таблица1[[#This Row],[CARDIO_report]]&lt;&gt;0,Таблица1[[#This Row],[AI COMBO_report]]&lt;&gt;0,Таблица1[[#This Row],[OTC_report]]&lt;&gt;0),1,0)</f>
        <v>0</v>
      </c>
      <c r="AB332" s="60" t="s">
        <v>1124</v>
      </c>
      <c r="AC332" s="60" t="s">
        <v>1124</v>
      </c>
      <c r="AD332" s="60" t="s">
        <v>1124</v>
      </c>
      <c r="AE332" s="60" t="s">
        <v>1124</v>
      </c>
      <c r="AF332" s="60"/>
      <c r="AG332" s="89" t="s">
        <v>1437</v>
      </c>
      <c r="AH332" s="89">
        <v>119</v>
      </c>
      <c r="AI332" s="89" t="s">
        <v>1437</v>
      </c>
      <c r="AJ332" s="89">
        <v>63</v>
      </c>
      <c r="AK332" s="89" t="s">
        <v>1145</v>
      </c>
      <c r="AL332" s="89">
        <v>329</v>
      </c>
      <c r="AM332" s="89" t="s">
        <v>1437</v>
      </c>
      <c r="AN332" s="89">
        <v>151</v>
      </c>
      <c r="AP332" s="35" t="s">
        <v>1857</v>
      </c>
      <c r="AQ332" s="377">
        <v>0</v>
      </c>
      <c r="AR332" s="378">
        <v>0</v>
      </c>
      <c r="AS332" s="377">
        <v>0</v>
      </c>
      <c r="AT332" s="378">
        <v>0</v>
      </c>
      <c r="AU332" s="377">
        <v>0</v>
      </c>
      <c r="AV332" s="377">
        <v>0</v>
      </c>
      <c r="AW332" s="377">
        <v>0</v>
      </c>
      <c r="AX332">
        <v>0</v>
      </c>
      <c r="AY332">
        <v>0</v>
      </c>
    </row>
    <row r="333" spans="1:51" ht="15" hidden="1" customHeight="1" x14ac:dyDescent="0.2">
      <c r="A333" s="46">
        <v>2665</v>
      </c>
      <c r="C333" t="s">
        <v>1128</v>
      </c>
      <c r="D333" t="s">
        <v>1515</v>
      </c>
      <c r="E333" t="s">
        <v>2504</v>
      </c>
      <c r="F333" s="29" t="s">
        <v>2584</v>
      </c>
      <c r="G333" s="47">
        <v>2</v>
      </c>
      <c r="H333" t="s">
        <v>1396</v>
      </c>
      <c r="I333">
        <v>0</v>
      </c>
      <c r="J333" t="s">
        <v>3207</v>
      </c>
      <c r="K333" t="s">
        <v>1511</v>
      </c>
      <c r="L333" t="s">
        <v>3208</v>
      </c>
      <c r="M333">
        <v>0</v>
      </c>
      <c r="N333" s="34">
        <v>0</v>
      </c>
      <c r="O333" s="34"/>
      <c r="P333" s="34"/>
      <c r="Q333" s="34"/>
      <c r="R333" s="34"/>
      <c r="S333" s="48" t="s">
        <v>1123</v>
      </c>
      <c r="T333" s="13">
        <v>0</v>
      </c>
      <c r="U333" s="12">
        <v>0</v>
      </c>
      <c r="V333" s="12">
        <v>0</v>
      </c>
      <c r="W333" s="12">
        <v>0</v>
      </c>
      <c r="X333" s="14" t="str">
        <f t="shared" si="5"/>
        <v>С</v>
      </c>
      <c r="Y333" s="269">
        <f>Таблица1[[#This Row],[ID_intellix]]</f>
        <v>2665</v>
      </c>
      <c r="Z333" s="269" t="s">
        <v>122</v>
      </c>
      <c r="AA333" s="145">
        <f>IF(OR(Таблица1[[#This Row],[CARDIO_report]]&lt;&gt;0,Таблица1[[#This Row],[AI COMBO_report]]&lt;&gt;0,Таблица1[[#This Row],[OTC_report]]&lt;&gt;0),1,0)</f>
        <v>0</v>
      </c>
      <c r="AG333" s="60" t="s">
        <v>1124</v>
      </c>
      <c r="AH333" s="60" t="s">
        <v>1124</v>
      </c>
      <c r="AI333" s="60" t="s">
        <v>1124</v>
      </c>
      <c r="AJ333" s="60" t="s">
        <v>1124</v>
      </c>
      <c r="AK333" s="60" t="s">
        <v>1124</v>
      </c>
      <c r="AL333" s="60" t="s">
        <v>1124</v>
      </c>
      <c r="AM333" s="60" t="s">
        <v>1124</v>
      </c>
      <c r="AN333" s="60" t="s">
        <v>1124</v>
      </c>
      <c r="AO333" s="60"/>
      <c r="AP333" s="35" t="s">
        <v>1857</v>
      </c>
      <c r="AQ333" s="377">
        <v>0</v>
      </c>
      <c r="AR333" s="378">
        <v>0</v>
      </c>
      <c r="AS333" s="377">
        <v>0</v>
      </c>
      <c r="AT333" s="378">
        <v>0</v>
      </c>
      <c r="AU333">
        <v>0</v>
      </c>
      <c r="AV333">
        <v>0</v>
      </c>
      <c r="AW333">
        <v>0</v>
      </c>
      <c r="AX333">
        <v>0</v>
      </c>
      <c r="AY333">
        <v>0</v>
      </c>
    </row>
    <row r="334" spans="1:51" ht="15" hidden="1" customHeight="1" x14ac:dyDescent="0.2">
      <c r="A334" s="46">
        <v>2685</v>
      </c>
      <c r="B334" s="258" t="s">
        <v>3209</v>
      </c>
      <c r="C334" t="s">
        <v>1128</v>
      </c>
      <c r="D334" t="s">
        <v>1515</v>
      </c>
      <c r="E334" t="s">
        <v>2504</v>
      </c>
      <c r="F334" s="29" t="s">
        <v>2588</v>
      </c>
      <c r="G334" s="47">
        <v>8</v>
      </c>
      <c r="H334" t="s">
        <v>2563</v>
      </c>
      <c r="I334">
        <v>0</v>
      </c>
      <c r="J334" t="s">
        <v>3210</v>
      </c>
      <c r="K334" t="s">
        <v>1511</v>
      </c>
      <c r="L334" t="s">
        <v>3211</v>
      </c>
      <c r="M334">
        <v>0</v>
      </c>
      <c r="N334" s="34">
        <v>0</v>
      </c>
      <c r="O334" s="34"/>
      <c r="P334" s="34"/>
      <c r="Q334" s="34"/>
      <c r="R334" s="34">
        <v>0</v>
      </c>
      <c r="S334" s="48" t="s">
        <v>1123</v>
      </c>
      <c r="T334" s="13" t="s">
        <v>122</v>
      </c>
      <c r="U334" s="12" t="s">
        <v>122</v>
      </c>
      <c r="V334" s="12" t="s">
        <v>122</v>
      </c>
      <c r="W334" s="12" t="s">
        <v>122</v>
      </c>
      <c r="X334" s="14" t="str">
        <f t="shared" si="5"/>
        <v>С</v>
      </c>
      <c r="Y334" s="269">
        <f>Таблица1[[#This Row],[ID_intellix]]</f>
        <v>2685</v>
      </c>
      <c r="Z334" s="269" t="s">
        <v>122</v>
      </c>
      <c r="AA334" s="145">
        <f>IF(OR(Таблица1[[#This Row],[CARDIO_report]]&lt;&gt;0,Таблица1[[#This Row],[AI COMBO_report]]&lt;&gt;0,Таблица1[[#This Row],[OTC_report]]&lt;&gt;0),1,0)</f>
        <v>0</v>
      </c>
      <c r="AB334" s="60" t="s">
        <v>1124</v>
      </c>
      <c r="AC334" s="60" t="s">
        <v>1124</v>
      </c>
      <c r="AD334" s="60" t="s">
        <v>1124</v>
      </c>
      <c r="AE334" s="60"/>
      <c r="AF334" s="60"/>
      <c r="AG334" t="s">
        <v>1437</v>
      </c>
      <c r="AH334">
        <v>335</v>
      </c>
      <c r="AI334" t="s">
        <v>1145</v>
      </c>
      <c r="AJ334">
        <v>495</v>
      </c>
      <c r="AK334" t="s">
        <v>1437</v>
      </c>
      <c r="AL334">
        <v>305</v>
      </c>
      <c r="AM334" t="s">
        <v>1145</v>
      </c>
      <c r="AN334">
        <v>531</v>
      </c>
      <c r="AO334"/>
      <c r="AP334" s="35" t="s">
        <v>1825</v>
      </c>
      <c r="AQ334" s="377">
        <v>0</v>
      </c>
      <c r="AR334" s="378">
        <v>0</v>
      </c>
      <c r="AS334" s="377">
        <v>0</v>
      </c>
      <c r="AT334" s="378">
        <v>0</v>
      </c>
      <c r="AU334">
        <v>0</v>
      </c>
      <c r="AV334">
        <v>0</v>
      </c>
      <c r="AW334">
        <v>0</v>
      </c>
      <c r="AX334">
        <v>0</v>
      </c>
      <c r="AY334">
        <v>0</v>
      </c>
    </row>
    <row r="335" spans="1:51" ht="15" hidden="1" customHeight="1" x14ac:dyDescent="0.2">
      <c r="A335" s="46">
        <v>2868</v>
      </c>
      <c r="B335" s="258" t="s">
        <v>2233</v>
      </c>
      <c r="C335" t="s">
        <v>1128</v>
      </c>
      <c r="D335" t="s">
        <v>2189</v>
      </c>
      <c r="E335" t="s">
        <v>1821</v>
      </c>
      <c r="F335" s="29" t="s">
        <v>1844</v>
      </c>
      <c r="G335" s="47">
        <v>170</v>
      </c>
      <c r="H335" t="s">
        <v>1844</v>
      </c>
      <c r="I335">
        <v>0</v>
      </c>
      <c r="J335" t="s">
        <v>2234</v>
      </c>
      <c r="K335" t="s">
        <v>1511</v>
      </c>
      <c r="L335" t="s">
        <v>2235</v>
      </c>
      <c r="M335">
        <v>0</v>
      </c>
      <c r="N335" s="34">
        <v>0</v>
      </c>
      <c r="O335" s="34"/>
      <c r="P335" s="34"/>
      <c r="Q335" s="34"/>
      <c r="R335" s="34"/>
      <c r="S335" s="48" t="s">
        <v>1123</v>
      </c>
      <c r="T335" s="13">
        <v>0</v>
      </c>
      <c r="U335" s="12">
        <v>0</v>
      </c>
      <c r="V335" s="12">
        <v>0</v>
      </c>
      <c r="W335" s="12">
        <v>0</v>
      </c>
      <c r="X335" s="14" t="str">
        <f t="shared" si="5"/>
        <v>С</v>
      </c>
      <c r="Y335" s="269">
        <f>Таблица1[[#This Row],[ID_intellix]]</f>
        <v>2868</v>
      </c>
      <c r="Z335" s="269" t="s">
        <v>122</v>
      </c>
      <c r="AA335" s="145">
        <f>IF(OR(Таблица1[[#This Row],[CARDIO_report]]&lt;&gt;0,Таблица1[[#This Row],[AI COMBO_report]]&lt;&gt;0,Таблица1[[#This Row],[OTC_report]]&lt;&gt;0),1,0)</f>
        <v>0</v>
      </c>
      <c r="AG335" s="60" t="s">
        <v>1124</v>
      </c>
      <c r="AH335" s="60" t="s">
        <v>1124</v>
      </c>
      <c r="AI335" s="60" t="s">
        <v>1124</v>
      </c>
      <c r="AJ335" s="60" t="s">
        <v>1124</v>
      </c>
      <c r="AK335" s="60" t="s">
        <v>1124</v>
      </c>
      <c r="AL335" s="60" t="s">
        <v>1124</v>
      </c>
      <c r="AM335" s="60" t="s">
        <v>1124</v>
      </c>
      <c r="AN335" s="60" t="s">
        <v>1124</v>
      </c>
      <c r="AO335" s="60"/>
      <c r="AP335" s="35" t="s">
        <v>1825</v>
      </c>
      <c r="AQ335" s="377">
        <v>0</v>
      </c>
      <c r="AR335" s="378">
        <v>0</v>
      </c>
      <c r="AS335" s="377">
        <v>0</v>
      </c>
      <c r="AT335" s="378">
        <v>0</v>
      </c>
      <c r="AU335">
        <v>0</v>
      </c>
      <c r="AV335">
        <v>0</v>
      </c>
      <c r="AW335">
        <v>0</v>
      </c>
      <c r="AX335">
        <v>0</v>
      </c>
      <c r="AY335">
        <v>0</v>
      </c>
    </row>
    <row r="336" spans="1:51" ht="15" hidden="1" customHeight="1" x14ac:dyDescent="0.2">
      <c r="A336" s="46">
        <v>3060</v>
      </c>
      <c r="B336" s="258" t="s">
        <v>3212</v>
      </c>
      <c r="C336" t="s">
        <v>1128</v>
      </c>
      <c r="D336" t="s">
        <v>1515</v>
      </c>
      <c r="E336" t="s">
        <v>2504</v>
      </c>
      <c r="F336" s="29" t="s">
        <v>3159</v>
      </c>
      <c r="G336" s="47">
        <v>71</v>
      </c>
      <c r="H336" t="s">
        <v>1140</v>
      </c>
      <c r="I336">
        <v>0</v>
      </c>
      <c r="J336" t="s">
        <v>3213</v>
      </c>
      <c r="K336" t="s">
        <v>1511</v>
      </c>
      <c r="L336" t="s">
        <v>3214</v>
      </c>
      <c r="M336">
        <v>0</v>
      </c>
      <c r="N336" s="34">
        <v>0</v>
      </c>
      <c r="O336" s="34"/>
      <c r="P336" s="34">
        <v>0</v>
      </c>
      <c r="Q336" s="34"/>
      <c r="R336" s="34">
        <v>0</v>
      </c>
      <c r="S336" s="48" t="s">
        <v>1123</v>
      </c>
      <c r="T336" s="13">
        <v>0</v>
      </c>
      <c r="U336" s="12">
        <v>0</v>
      </c>
      <c r="V336" s="12">
        <v>0</v>
      </c>
      <c r="W336" s="12">
        <v>0</v>
      </c>
      <c r="X336" s="14" t="str">
        <f t="shared" si="5"/>
        <v>С</v>
      </c>
      <c r="Y336" s="269">
        <f>Таблица1[[#This Row],[ID_intellix]]</f>
        <v>3060</v>
      </c>
      <c r="Z336" s="269" t="s">
        <v>122</v>
      </c>
      <c r="AA336" s="145">
        <f>IF(OR(Таблица1[[#This Row],[CARDIO_report]]&lt;&gt;0,Таблица1[[#This Row],[AI COMBO_report]]&lt;&gt;0,Таблица1[[#This Row],[OTC_report]]&lt;&gt;0),1,0)</f>
        <v>0</v>
      </c>
      <c r="AG336" s="60" t="s">
        <v>1124</v>
      </c>
      <c r="AH336" s="60" t="s">
        <v>1124</v>
      </c>
      <c r="AI336" s="60" t="s">
        <v>1124</v>
      </c>
      <c r="AJ336" s="60" t="s">
        <v>1124</v>
      </c>
      <c r="AK336" s="60" t="s">
        <v>1124</v>
      </c>
      <c r="AL336" s="60" t="s">
        <v>1124</v>
      </c>
      <c r="AM336" s="60" t="s">
        <v>1124</v>
      </c>
      <c r="AN336" s="60" t="s">
        <v>1124</v>
      </c>
      <c r="AO336" s="60"/>
      <c r="AP336" s="35" t="s">
        <v>1857</v>
      </c>
      <c r="AQ336" s="377">
        <v>0</v>
      </c>
      <c r="AR336" s="378">
        <v>0</v>
      </c>
      <c r="AS336" s="377">
        <v>0</v>
      </c>
      <c r="AT336" s="378">
        <v>0</v>
      </c>
      <c r="AU336">
        <v>0</v>
      </c>
      <c r="AV336">
        <v>0</v>
      </c>
      <c r="AW336">
        <v>0</v>
      </c>
      <c r="AX336">
        <v>0</v>
      </c>
      <c r="AY336">
        <v>0</v>
      </c>
    </row>
    <row r="337" spans="1:51" ht="15" hidden="1" customHeight="1" x14ac:dyDescent="0.2">
      <c r="A337" s="401">
        <v>3443</v>
      </c>
      <c r="B337" s="258" t="s">
        <v>3215</v>
      </c>
      <c r="C337" t="s">
        <v>1128</v>
      </c>
      <c r="D337" t="s">
        <v>1164</v>
      </c>
      <c r="E337" t="s">
        <v>2504</v>
      </c>
      <c r="F337" s="29" t="s">
        <v>3123</v>
      </c>
      <c r="G337" s="47">
        <v>6</v>
      </c>
      <c r="H337" t="s">
        <v>2558</v>
      </c>
      <c r="I337">
        <v>0</v>
      </c>
      <c r="J337" t="s">
        <v>3216</v>
      </c>
      <c r="K337" t="s">
        <v>1511</v>
      </c>
      <c r="L337" t="s">
        <v>3217</v>
      </c>
      <c r="M337">
        <v>0</v>
      </c>
      <c r="N337" s="34">
        <v>0</v>
      </c>
      <c r="O337" s="34"/>
      <c r="P337" s="34"/>
      <c r="Q337" s="34"/>
      <c r="R337" s="34"/>
      <c r="S337" s="48" t="s">
        <v>1123</v>
      </c>
      <c r="T337" s="13">
        <v>0</v>
      </c>
      <c r="U337" s="12">
        <v>0</v>
      </c>
      <c r="V337" s="12">
        <v>0</v>
      </c>
      <c r="W337" s="12">
        <v>0</v>
      </c>
      <c r="X337" s="14" t="str">
        <f t="shared" si="5"/>
        <v>С</v>
      </c>
      <c r="Y337" s="269">
        <f>Таблица1[[#This Row],[ID_intellix]]</f>
        <v>3443</v>
      </c>
      <c r="Z337" s="269" t="s">
        <v>122</v>
      </c>
      <c r="AA337" s="145">
        <f>IF(OR(Таблица1[[#This Row],[CARDIO_report]]&lt;&gt;0,Таблица1[[#This Row],[AI COMBO_report]]&lt;&gt;0,Таблица1[[#This Row],[OTC_report]]&lt;&gt;0),1,0)</f>
        <v>0</v>
      </c>
      <c r="AG337" s="60" t="s">
        <v>1124</v>
      </c>
      <c r="AH337" s="60" t="s">
        <v>1124</v>
      </c>
      <c r="AI337" s="60" t="s">
        <v>1124</v>
      </c>
      <c r="AJ337" s="60" t="s">
        <v>1124</v>
      </c>
      <c r="AK337" s="60" t="s">
        <v>1124</v>
      </c>
      <c r="AL337" s="60" t="s">
        <v>1124</v>
      </c>
      <c r="AM337" s="60" t="s">
        <v>1124</v>
      </c>
      <c r="AN337" s="60" t="s">
        <v>1124</v>
      </c>
      <c r="AO337" s="60"/>
      <c r="AP337" s="35" t="s">
        <v>1857</v>
      </c>
      <c r="AQ337" s="377">
        <v>0</v>
      </c>
      <c r="AR337" s="378">
        <v>0</v>
      </c>
      <c r="AS337" s="377">
        <v>0</v>
      </c>
      <c r="AT337" s="378">
        <v>0</v>
      </c>
      <c r="AU337">
        <v>0</v>
      </c>
      <c r="AV337">
        <v>0</v>
      </c>
      <c r="AW337">
        <v>0</v>
      </c>
      <c r="AX337">
        <v>0</v>
      </c>
      <c r="AY337">
        <v>0</v>
      </c>
    </row>
    <row r="338" spans="1:51" ht="15" hidden="1" customHeight="1" x14ac:dyDescent="0.2">
      <c r="A338" s="46">
        <v>3480</v>
      </c>
      <c r="C338" t="s">
        <v>1146</v>
      </c>
      <c r="D338" t="s">
        <v>3198</v>
      </c>
      <c r="E338" t="s">
        <v>2504</v>
      </c>
      <c r="F338" s="29" t="s">
        <v>2952</v>
      </c>
      <c r="G338" s="47">
        <v>6</v>
      </c>
      <c r="H338" t="s">
        <v>2952</v>
      </c>
      <c r="I338">
        <v>0</v>
      </c>
      <c r="J338" t="s">
        <v>3218</v>
      </c>
      <c r="K338" t="s">
        <v>1511</v>
      </c>
      <c r="L338" t="s">
        <v>3219</v>
      </c>
      <c r="M338">
        <v>0</v>
      </c>
      <c r="N338" s="34">
        <v>0</v>
      </c>
      <c r="O338" s="34"/>
      <c r="P338" s="34"/>
      <c r="Q338" s="34"/>
      <c r="R338" s="34"/>
      <c r="S338" s="48" t="s">
        <v>1123</v>
      </c>
      <c r="T338" s="13">
        <v>0</v>
      </c>
      <c r="U338" s="12">
        <v>0</v>
      </c>
      <c r="V338" s="12">
        <v>0</v>
      </c>
      <c r="W338" s="12">
        <v>0</v>
      </c>
      <c r="X338" s="14" t="str">
        <f t="shared" si="5"/>
        <v>С</v>
      </c>
      <c r="Y338" s="269">
        <f>Таблица1[[#This Row],[ID_intellix]]</f>
        <v>3480</v>
      </c>
      <c r="Z338" s="269" t="s">
        <v>122</v>
      </c>
      <c r="AA338" s="145">
        <f>IF(OR(Таблица1[[#This Row],[CARDIO_report]]&lt;&gt;0,Таблица1[[#This Row],[AI COMBO_report]]&lt;&gt;0,Таблица1[[#This Row],[OTC_report]]&lt;&gt;0),1,0)</f>
        <v>0</v>
      </c>
      <c r="AG338" s="60" t="s">
        <v>1124</v>
      </c>
      <c r="AH338" s="60" t="s">
        <v>1124</v>
      </c>
      <c r="AI338" s="60" t="s">
        <v>1124</v>
      </c>
      <c r="AJ338" s="60" t="s">
        <v>1124</v>
      </c>
      <c r="AK338" s="60" t="s">
        <v>1124</v>
      </c>
      <c r="AL338" s="60" t="s">
        <v>1124</v>
      </c>
      <c r="AM338" s="60" t="s">
        <v>1124</v>
      </c>
      <c r="AN338" s="60" t="s">
        <v>1124</v>
      </c>
      <c r="AO338" s="60"/>
      <c r="AP338" s="35" t="s">
        <v>1825</v>
      </c>
      <c r="AQ338" s="377">
        <v>0</v>
      </c>
      <c r="AR338" s="378">
        <v>0</v>
      </c>
      <c r="AS338" s="377">
        <v>0</v>
      </c>
      <c r="AT338" s="378">
        <v>0</v>
      </c>
      <c r="AU338">
        <v>0</v>
      </c>
      <c r="AV338">
        <v>0</v>
      </c>
      <c r="AW338">
        <v>0</v>
      </c>
      <c r="AX338">
        <v>0</v>
      </c>
      <c r="AY338">
        <v>0</v>
      </c>
    </row>
    <row r="339" spans="1:51" ht="15" hidden="1" customHeight="1" x14ac:dyDescent="0.2">
      <c r="A339" s="46">
        <v>3514</v>
      </c>
      <c r="C339" t="s">
        <v>1128</v>
      </c>
      <c r="D339" t="s">
        <v>1515</v>
      </c>
      <c r="E339" t="s">
        <v>2504</v>
      </c>
      <c r="F339" s="29" t="s">
        <v>3220</v>
      </c>
      <c r="G339" s="47">
        <v>10</v>
      </c>
      <c r="H339" t="s">
        <v>3220</v>
      </c>
      <c r="I339">
        <v>0</v>
      </c>
      <c r="J339" t="s">
        <v>3221</v>
      </c>
      <c r="K339" t="s">
        <v>1511</v>
      </c>
      <c r="L339" t="s">
        <v>3222</v>
      </c>
      <c r="M339">
        <v>0</v>
      </c>
      <c r="N339" s="34">
        <v>0</v>
      </c>
      <c r="O339" s="34"/>
      <c r="P339" s="34"/>
      <c r="Q339" s="34"/>
      <c r="R339" s="34"/>
      <c r="S339" s="48" t="s">
        <v>1123</v>
      </c>
      <c r="T339" s="13">
        <v>0</v>
      </c>
      <c r="U339" s="12">
        <v>0</v>
      </c>
      <c r="V339" s="12">
        <v>0</v>
      </c>
      <c r="W339" s="12">
        <v>0</v>
      </c>
      <c r="X339" s="14" t="str">
        <f t="shared" si="5"/>
        <v>С</v>
      </c>
      <c r="Y339" s="269">
        <f>Таблица1[[#This Row],[ID_intellix]]</f>
        <v>3514</v>
      </c>
      <c r="Z339" s="269" t="s">
        <v>122</v>
      </c>
      <c r="AA339" s="145">
        <f>IF(OR(Таблица1[[#This Row],[CARDIO_report]]&lt;&gt;0,Таблица1[[#This Row],[AI COMBO_report]]&lt;&gt;0,Таблица1[[#This Row],[OTC_report]]&lt;&gt;0),1,0)</f>
        <v>0</v>
      </c>
      <c r="AG339" s="60" t="s">
        <v>1124</v>
      </c>
      <c r="AH339" s="60" t="s">
        <v>1124</v>
      </c>
      <c r="AI339" s="60" t="s">
        <v>1124</v>
      </c>
      <c r="AJ339" s="60" t="s">
        <v>1124</v>
      </c>
      <c r="AK339" s="60" t="s">
        <v>1124</v>
      </c>
      <c r="AL339" s="60" t="s">
        <v>1124</v>
      </c>
      <c r="AM339" s="60" t="s">
        <v>1124</v>
      </c>
      <c r="AN339" s="60" t="s">
        <v>1124</v>
      </c>
      <c r="AO339" s="60"/>
      <c r="AP339" s="35" t="s">
        <v>1825</v>
      </c>
      <c r="AQ339" s="377">
        <v>0</v>
      </c>
      <c r="AR339" s="378">
        <v>0</v>
      </c>
      <c r="AS339" s="377">
        <v>0</v>
      </c>
      <c r="AT339" s="378">
        <v>0</v>
      </c>
      <c r="AU339">
        <v>0</v>
      </c>
      <c r="AV339">
        <v>0</v>
      </c>
      <c r="AW339">
        <v>0</v>
      </c>
      <c r="AX339">
        <v>0</v>
      </c>
      <c r="AY339">
        <v>0</v>
      </c>
    </row>
    <row r="340" spans="1:51" ht="15" hidden="1" customHeight="1" x14ac:dyDescent="0.2">
      <c r="A340" s="46">
        <v>6764</v>
      </c>
      <c r="B340" s="258" t="s">
        <v>3223</v>
      </c>
      <c r="C340" t="s">
        <v>1128</v>
      </c>
      <c r="D340" t="s">
        <v>3198</v>
      </c>
      <c r="E340" t="s">
        <v>2504</v>
      </c>
      <c r="F340" s="29" t="s">
        <v>2588</v>
      </c>
      <c r="G340" s="47">
        <v>3</v>
      </c>
      <c r="H340" t="s">
        <v>2563</v>
      </c>
      <c r="I340">
        <v>0</v>
      </c>
      <c r="J340" t="s">
        <v>3224</v>
      </c>
      <c r="K340" t="s">
        <v>1511</v>
      </c>
      <c r="L340" t="s">
        <v>3225</v>
      </c>
      <c r="M340">
        <v>0</v>
      </c>
      <c r="N340" s="34">
        <v>0</v>
      </c>
      <c r="O340" s="34"/>
      <c r="P340" s="34"/>
      <c r="Q340" s="34"/>
      <c r="R340" s="34"/>
      <c r="S340" s="48" t="s">
        <v>1123</v>
      </c>
      <c r="T340" s="13" t="s">
        <v>122</v>
      </c>
      <c r="U340" s="12" t="s">
        <v>122</v>
      </c>
      <c r="V340" s="12" t="s">
        <v>122</v>
      </c>
      <c r="W340" s="12" t="s">
        <v>122</v>
      </c>
      <c r="X340" s="14" t="str">
        <f t="shared" si="5"/>
        <v>С</v>
      </c>
      <c r="Y340" s="269">
        <f>Таблица1[[#This Row],[ID_intellix]]</f>
        <v>6764</v>
      </c>
      <c r="Z340" s="269" t="s">
        <v>122</v>
      </c>
      <c r="AA340" s="145">
        <f>IF(OR(Таблица1[[#This Row],[CARDIO_report]]&lt;&gt;0,Таблица1[[#This Row],[AI COMBO_report]]&lt;&gt;0,Таблица1[[#This Row],[OTC_report]]&lt;&gt;0),1,0)</f>
        <v>0</v>
      </c>
      <c r="AB340" s="60" t="s">
        <v>1124</v>
      </c>
      <c r="AC340" s="60" t="s">
        <v>1124</v>
      </c>
      <c r="AD340" s="60" t="s">
        <v>1124</v>
      </c>
      <c r="AE340" s="60"/>
      <c r="AF340" s="60"/>
      <c r="AG340" t="s">
        <v>1437</v>
      </c>
      <c r="AH340">
        <v>251</v>
      </c>
      <c r="AI340" t="s">
        <v>1145</v>
      </c>
      <c r="AJ340">
        <v>448</v>
      </c>
      <c r="AK340" t="s">
        <v>1437</v>
      </c>
      <c r="AL340">
        <v>262</v>
      </c>
      <c r="AM340" t="s">
        <v>1145</v>
      </c>
      <c r="AN340">
        <v>540</v>
      </c>
      <c r="AO340"/>
      <c r="AP340" s="35" t="s">
        <v>1857</v>
      </c>
      <c r="AQ340" s="377">
        <v>0</v>
      </c>
      <c r="AR340" s="378">
        <v>0</v>
      </c>
      <c r="AS340" s="377">
        <v>0</v>
      </c>
      <c r="AT340" s="378">
        <v>0</v>
      </c>
      <c r="AU340">
        <v>0</v>
      </c>
      <c r="AV340">
        <v>0</v>
      </c>
      <c r="AW340">
        <v>0</v>
      </c>
      <c r="AX340">
        <v>0</v>
      </c>
      <c r="AY340">
        <v>0</v>
      </c>
    </row>
    <row r="341" spans="1:51" ht="15" hidden="1" customHeight="1" x14ac:dyDescent="0.2">
      <c r="A341" s="46">
        <v>7590</v>
      </c>
      <c r="B341" s="258" t="s">
        <v>3226</v>
      </c>
      <c r="C341" t="s">
        <v>1128</v>
      </c>
      <c r="D341" t="s">
        <v>1164</v>
      </c>
      <c r="E341" t="s">
        <v>2504</v>
      </c>
      <c r="F341" s="29" t="s">
        <v>3120</v>
      </c>
      <c r="G341" s="53">
        <v>32</v>
      </c>
      <c r="H341" t="s">
        <v>3120</v>
      </c>
      <c r="I341">
        <v>0</v>
      </c>
      <c r="J341" t="s">
        <v>3227</v>
      </c>
      <c r="K341" t="s">
        <v>1511</v>
      </c>
      <c r="L341" t="s">
        <v>3228</v>
      </c>
      <c r="M341" t="s">
        <v>2219</v>
      </c>
      <c r="N341" s="34">
        <v>0</v>
      </c>
      <c r="O341" s="34" t="s">
        <v>180</v>
      </c>
      <c r="P341" s="34">
        <v>0</v>
      </c>
      <c r="Q341" s="34" t="s">
        <v>958</v>
      </c>
      <c r="R341" s="34">
        <v>0</v>
      </c>
      <c r="S341" s="48" t="s">
        <v>1123</v>
      </c>
      <c r="T341" s="13" t="s">
        <v>122</v>
      </c>
      <c r="U341" s="12" t="s">
        <v>122</v>
      </c>
      <c r="V341" s="12" t="s">
        <v>122</v>
      </c>
      <c r="W341" s="12">
        <v>0</v>
      </c>
      <c r="X341" s="14" t="str">
        <f t="shared" si="5"/>
        <v>С</v>
      </c>
      <c r="Y341" s="269">
        <f>Таблица1[[#This Row],[ID_intellix]]</f>
        <v>7590</v>
      </c>
      <c r="Z341" s="269" t="s">
        <v>122</v>
      </c>
      <c r="AA341" s="145">
        <f>IF(OR(Таблица1[[#This Row],[CARDIO_report]]&lt;&gt;0,Таблица1[[#This Row],[AI COMBO_report]]&lt;&gt;0,Таблица1[[#This Row],[OTC_report]]&lt;&gt;0),1,0)</f>
        <v>0</v>
      </c>
      <c r="AB341" s="60" t="s">
        <v>1124</v>
      </c>
      <c r="AC341" s="60" t="s">
        <v>1124</v>
      </c>
      <c r="AD341" s="60" t="s">
        <v>1124</v>
      </c>
      <c r="AE341" s="60" t="s">
        <v>1124</v>
      </c>
      <c r="AF341" s="60"/>
      <c r="AG341" s="89" t="s">
        <v>1437</v>
      </c>
      <c r="AH341" s="89">
        <v>201</v>
      </c>
      <c r="AI341" s="89" t="s">
        <v>1437</v>
      </c>
      <c r="AJ341" s="89">
        <v>165</v>
      </c>
      <c r="AK341" s="89" t="s">
        <v>1145</v>
      </c>
      <c r="AL341" s="89">
        <v>388</v>
      </c>
      <c r="AM341" s="89" t="s">
        <v>1145</v>
      </c>
      <c r="AN341" s="89">
        <v>457</v>
      </c>
      <c r="AP341" s="35" t="s">
        <v>1825</v>
      </c>
      <c r="AQ341" s="377">
        <v>0</v>
      </c>
      <c r="AR341" s="378">
        <v>0</v>
      </c>
      <c r="AS341" s="377">
        <v>0</v>
      </c>
      <c r="AT341" s="378">
        <v>0</v>
      </c>
      <c r="AU341" s="377">
        <v>0</v>
      </c>
      <c r="AV341" s="377">
        <v>0</v>
      </c>
      <c r="AW341" s="377">
        <v>0</v>
      </c>
      <c r="AX341">
        <v>0</v>
      </c>
      <c r="AY341">
        <v>0</v>
      </c>
    </row>
    <row r="342" spans="1:51" ht="15" hidden="1" customHeight="1" x14ac:dyDescent="0.2">
      <c r="A342" s="46">
        <v>552</v>
      </c>
      <c r="B342" s="258" t="s">
        <v>2236</v>
      </c>
      <c r="C342" t="s">
        <v>1128</v>
      </c>
      <c r="D342" t="s">
        <v>1528</v>
      </c>
      <c r="E342" t="s">
        <v>1821</v>
      </c>
      <c r="F342" s="29" t="s">
        <v>2194</v>
      </c>
      <c r="G342" s="47">
        <v>34</v>
      </c>
      <c r="H342" t="s">
        <v>2194</v>
      </c>
      <c r="I342">
        <v>0</v>
      </c>
      <c r="J342" t="s">
        <v>2237</v>
      </c>
      <c r="K342" t="s">
        <v>1175</v>
      </c>
      <c r="L342" t="s">
        <v>2238</v>
      </c>
      <c r="M342">
        <v>0</v>
      </c>
      <c r="N342" s="34">
        <v>0</v>
      </c>
      <c r="O342" s="34"/>
      <c r="P342" s="34" t="s">
        <v>131</v>
      </c>
      <c r="Q342" s="34"/>
      <c r="R342" s="34"/>
      <c r="S342" s="48" t="s">
        <v>1123</v>
      </c>
      <c r="T342" s="13" t="s">
        <v>1863</v>
      </c>
      <c r="U342" s="12" t="s">
        <v>1863</v>
      </c>
      <c r="V342" s="12" t="s">
        <v>122</v>
      </c>
      <c r="W342" s="12" t="s">
        <v>122</v>
      </c>
      <c r="X342" s="14" t="str">
        <f t="shared" si="5"/>
        <v>А</v>
      </c>
      <c r="Y342" s="269">
        <f>Таблица1[[#This Row],[ID_intellix]]</f>
        <v>552</v>
      </c>
      <c r="Z342" s="269" t="s">
        <v>122</v>
      </c>
      <c r="AA342" s="145">
        <f>IF(OR(Таблица1[[#This Row],[CARDIO_report]]&lt;&gt;0,Таблица1[[#This Row],[AI COMBO_report]]&lt;&gt;0,Таблица1[[#This Row],[OTC_report]]&lt;&gt;0),1,0)</f>
        <v>1</v>
      </c>
      <c r="AB342" s="60" t="s">
        <v>1124</v>
      </c>
      <c r="AC342" s="60" t="s">
        <v>1124</v>
      </c>
      <c r="AD342" s="60" t="s">
        <v>1124</v>
      </c>
      <c r="AE342" s="60"/>
      <c r="AF342" s="60"/>
      <c r="AG342" s="60" t="s">
        <v>1124</v>
      </c>
      <c r="AH342" s="60" t="s">
        <v>1124</v>
      </c>
      <c r="AI342" s="60" t="s">
        <v>1124</v>
      </c>
      <c r="AJ342" s="60" t="s">
        <v>1124</v>
      </c>
      <c r="AK342" s="60" t="s">
        <v>1124</v>
      </c>
      <c r="AL342" s="60" t="s">
        <v>1124</v>
      </c>
      <c r="AM342" s="60" t="s">
        <v>1124</v>
      </c>
      <c r="AN342" s="60" t="s">
        <v>1124</v>
      </c>
      <c r="AO342" s="60"/>
      <c r="AP342" s="35" t="s">
        <v>1917</v>
      </c>
      <c r="AQ342" s="377">
        <v>0</v>
      </c>
      <c r="AR342" s="378">
        <v>0</v>
      </c>
      <c r="AS342" s="377">
        <v>0</v>
      </c>
      <c r="AT342" s="378">
        <v>0</v>
      </c>
      <c r="AU342">
        <v>0</v>
      </c>
      <c r="AV342">
        <v>0</v>
      </c>
      <c r="AW342">
        <v>0</v>
      </c>
      <c r="AX342">
        <v>0</v>
      </c>
      <c r="AY342">
        <v>0</v>
      </c>
    </row>
    <row r="343" spans="1:51" ht="15" hidden="1" customHeight="1" x14ac:dyDescent="0.2">
      <c r="A343" s="46">
        <v>2688</v>
      </c>
      <c r="B343" s="258" t="s">
        <v>3233</v>
      </c>
      <c r="C343" t="s">
        <v>1128</v>
      </c>
      <c r="D343" t="s">
        <v>1528</v>
      </c>
      <c r="E343" t="s">
        <v>2504</v>
      </c>
      <c r="F343" s="29" t="s">
        <v>2584</v>
      </c>
      <c r="G343" s="47">
        <v>3</v>
      </c>
      <c r="H343" t="s">
        <v>1396</v>
      </c>
      <c r="I343">
        <v>0</v>
      </c>
      <c r="J343" t="s">
        <v>3234</v>
      </c>
      <c r="K343" t="s">
        <v>1175</v>
      </c>
      <c r="L343" t="s">
        <v>3235</v>
      </c>
      <c r="M343">
        <v>0</v>
      </c>
      <c r="N343" s="34">
        <v>0</v>
      </c>
      <c r="O343" s="34"/>
      <c r="P343" s="34"/>
      <c r="Q343" s="34"/>
      <c r="R343" s="34"/>
      <c r="S343" s="48" t="s">
        <v>1123</v>
      </c>
      <c r="T343" s="13">
        <v>0</v>
      </c>
      <c r="U343" s="12">
        <v>0</v>
      </c>
      <c r="V343" s="12">
        <v>0</v>
      </c>
      <c r="W343" s="12">
        <v>0</v>
      </c>
      <c r="X343" s="14" t="str">
        <f t="shared" si="5"/>
        <v>С</v>
      </c>
      <c r="Y343" s="269">
        <f>Таблица1[[#This Row],[ID_intellix]]</f>
        <v>2688</v>
      </c>
      <c r="Z343" s="269" t="s">
        <v>122</v>
      </c>
      <c r="AA343" s="145">
        <f>IF(OR(Таблица1[[#This Row],[CARDIO_report]]&lt;&gt;0,Таблица1[[#This Row],[AI COMBO_report]]&lt;&gt;0,Таблица1[[#This Row],[OTC_report]]&lt;&gt;0),1,0)</f>
        <v>0</v>
      </c>
      <c r="AG343" s="60" t="s">
        <v>1124</v>
      </c>
      <c r="AH343" s="60" t="s">
        <v>1124</v>
      </c>
      <c r="AI343" s="60" t="s">
        <v>1124</v>
      </c>
      <c r="AJ343" s="60" t="s">
        <v>1124</v>
      </c>
      <c r="AK343" s="60" t="s">
        <v>1124</v>
      </c>
      <c r="AL343" s="60" t="s">
        <v>1124</v>
      </c>
      <c r="AM343" s="60" t="s">
        <v>1124</v>
      </c>
      <c r="AN343" s="60" t="s">
        <v>1124</v>
      </c>
      <c r="AO343" s="60"/>
      <c r="AP343" s="35" t="s">
        <v>1857</v>
      </c>
      <c r="AQ343" s="377">
        <v>0</v>
      </c>
      <c r="AR343" s="378">
        <v>0</v>
      </c>
      <c r="AS343" s="377">
        <v>0</v>
      </c>
      <c r="AT343" s="378">
        <v>0</v>
      </c>
      <c r="AU343">
        <v>0</v>
      </c>
      <c r="AV343">
        <v>0</v>
      </c>
      <c r="AW343">
        <v>0</v>
      </c>
      <c r="AX343" s="21">
        <v>0</v>
      </c>
      <c r="AY343" s="21">
        <v>0</v>
      </c>
    </row>
    <row r="344" spans="1:51" ht="15" hidden="1" customHeight="1" x14ac:dyDescent="0.2">
      <c r="A344" s="46">
        <v>3002</v>
      </c>
      <c r="B344" s="258" t="s">
        <v>3236</v>
      </c>
      <c r="C344" t="s">
        <v>1128</v>
      </c>
      <c r="D344" t="s">
        <v>1528</v>
      </c>
      <c r="E344" t="s">
        <v>2504</v>
      </c>
      <c r="F344" s="29" t="s">
        <v>3159</v>
      </c>
      <c r="G344" s="47">
        <v>69</v>
      </c>
      <c r="H344" t="s">
        <v>1140</v>
      </c>
      <c r="I344">
        <v>0</v>
      </c>
      <c r="J344" t="s">
        <v>3237</v>
      </c>
      <c r="K344" t="s">
        <v>1175</v>
      </c>
      <c r="L344" t="s">
        <v>3238</v>
      </c>
      <c r="M344">
        <v>0</v>
      </c>
      <c r="N344" s="34">
        <v>0</v>
      </c>
      <c r="O344" s="34"/>
      <c r="P344" s="34"/>
      <c r="Q344" s="34"/>
      <c r="R344" s="34"/>
      <c r="S344" s="48" t="s">
        <v>1123</v>
      </c>
      <c r="T344" s="13">
        <v>0</v>
      </c>
      <c r="U344" s="12">
        <v>0</v>
      </c>
      <c r="V344" s="12">
        <v>0</v>
      </c>
      <c r="W344" s="12">
        <v>0</v>
      </c>
      <c r="X344" s="14" t="str">
        <f t="shared" si="5"/>
        <v>С</v>
      </c>
      <c r="Y344" s="269">
        <f>Таблица1[[#This Row],[ID_intellix]]</f>
        <v>3002</v>
      </c>
      <c r="Z344" s="269" t="s">
        <v>122</v>
      </c>
      <c r="AA344" s="145">
        <f>IF(OR(Таблица1[[#This Row],[CARDIO_report]]&lt;&gt;0,Таблица1[[#This Row],[AI COMBO_report]]&lt;&gt;0,Таблица1[[#This Row],[OTC_report]]&lt;&gt;0),1,0)</f>
        <v>0</v>
      </c>
      <c r="AG344" s="60" t="s">
        <v>1124</v>
      </c>
      <c r="AH344" s="60" t="s">
        <v>1124</v>
      </c>
      <c r="AI344" s="60" t="s">
        <v>1124</v>
      </c>
      <c r="AJ344" s="60" t="s">
        <v>1124</v>
      </c>
      <c r="AK344" s="60" t="s">
        <v>1124</v>
      </c>
      <c r="AL344" s="60" t="s">
        <v>1124</v>
      </c>
      <c r="AM344" s="60" t="s">
        <v>1124</v>
      </c>
      <c r="AN344" s="60" t="s">
        <v>1124</v>
      </c>
      <c r="AO344" s="60"/>
      <c r="AP344" s="35" t="s">
        <v>1857</v>
      </c>
      <c r="AQ344" s="377">
        <v>0</v>
      </c>
      <c r="AR344" s="378">
        <v>0</v>
      </c>
      <c r="AS344" s="377">
        <v>0</v>
      </c>
      <c r="AT344" s="378">
        <v>0</v>
      </c>
      <c r="AU344">
        <v>0</v>
      </c>
      <c r="AV344">
        <v>0</v>
      </c>
      <c r="AW344">
        <v>0</v>
      </c>
      <c r="AX344">
        <v>0</v>
      </c>
      <c r="AY344">
        <v>0</v>
      </c>
    </row>
    <row r="345" spans="1:51" ht="15" hidden="1" customHeight="1" x14ac:dyDescent="0.2">
      <c r="A345" s="46">
        <v>3298</v>
      </c>
      <c r="B345" s="258" t="s">
        <v>3239</v>
      </c>
      <c r="C345" t="s">
        <v>1128</v>
      </c>
      <c r="D345" t="s">
        <v>1528</v>
      </c>
      <c r="E345" t="s">
        <v>2504</v>
      </c>
      <c r="F345" s="29" t="s">
        <v>2550</v>
      </c>
      <c r="G345" s="47">
        <v>30</v>
      </c>
      <c r="H345" t="s">
        <v>1149</v>
      </c>
      <c r="I345">
        <v>0</v>
      </c>
      <c r="J345" t="s">
        <v>3240</v>
      </c>
      <c r="K345" t="s">
        <v>1175</v>
      </c>
      <c r="L345" s="2" t="s">
        <v>3241</v>
      </c>
      <c r="M345">
        <v>0</v>
      </c>
      <c r="N345" s="34">
        <v>0</v>
      </c>
      <c r="O345" s="34"/>
      <c r="P345" s="34"/>
      <c r="Q345" s="34"/>
      <c r="R345" s="34"/>
      <c r="S345" s="48" t="s">
        <v>1123</v>
      </c>
      <c r="T345" s="13">
        <v>0</v>
      </c>
      <c r="U345" s="12">
        <v>0</v>
      </c>
      <c r="V345" s="12">
        <v>0</v>
      </c>
      <c r="W345" s="12">
        <v>0</v>
      </c>
      <c r="X345" s="14" t="str">
        <f t="shared" si="5"/>
        <v>С</v>
      </c>
      <c r="Y345" s="269">
        <f>Таблица1[[#This Row],[ID_intellix]]</f>
        <v>3298</v>
      </c>
      <c r="Z345" s="269" t="s">
        <v>122</v>
      </c>
      <c r="AA345" s="145">
        <f>IF(OR(Таблица1[[#This Row],[CARDIO_report]]&lt;&gt;0,Таблица1[[#This Row],[AI COMBO_report]]&lt;&gt;0,Таблица1[[#This Row],[OTC_report]]&lt;&gt;0),1,0)</f>
        <v>0</v>
      </c>
      <c r="AB345" s="60" t="s">
        <v>1124</v>
      </c>
      <c r="AC345" s="60" t="s">
        <v>1124</v>
      </c>
      <c r="AD345" s="60" t="s">
        <v>1124</v>
      </c>
      <c r="AE345" s="60"/>
      <c r="AF345" s="60"/>
      <c r="AG345" s="60" t="s">
        <v>1124</v>
      </c>
      <c r="AH345" s="60" t="s">
        <v>1124</v>
      </c>
      <c r="AI345" s="60" t="s">
        <v>1124</v>
      </c>
      <c r="AJ345" s="60" t="s">
        <v>1124</v>
      </c>
      <c r="AK345" s="60" t="s">
        <v>1124</v>
      </c>
      <c r="AL345" s="60" t="s">
        <v>1124</v>
      </c>
      <c r="AM345" s="60" t="s">
        <v>1124</v>
      </c>
      <c r="AN345" s="60" t="s">
        <v>1124</v>
      </c>
      <c r="AO345" s="60"/>
      <c r="AP345" s="35" t="s">
        <v>1917</v>
      </c>
      <c r="AQ345" s="377">
        <v>0</v>
      </c>
      <c r="AR345" s="378">
        <v>0</v>
      </c>
      <c r="AS345" s="377">
        <v>0</v>
      </c>
      <c r="AT345" s="378">
        <v>0</v>
      </c>
      <c r="AU345">
        <v>0</v>
      </c>
      <c r="AV345">
        <v>0</v>
      </c>
      <c r="AW345">
        <v>0</v>
      </c>
      <c r="AX345">
        <v>0</v>
      </c>
      <c r="AY345">
        <v>0</v>
      </c>
    </row>
    <row r="346" spans="1:51" ht="15" hidden="1" customHeight="1" x14ac:dyDescent="0.2">
      <c r="A346" s="46">
        <v>7483</v>
      </c>
      <c r="B346" s="258" t="s">
        <v>3242</v>
      </c>
      <c r="C346" t="s">
        <v>1128</v>
      </c>
      <c r="D346" t="s">
        <v>1528</v>
      </c>
      <c r="E346" t="s">
        <v>2504</v>
      </c>
      <c r="F346" s="29" t="s">
        <v>2952</v>
      </c>
      <c r="G346" s="53" t="s">
        <v>3243</v>
      </c>
      <c r="H346" t="s">
        <v>2952</v>
      </c>
      <c r="I346">
        <v>0</v>
      </c>
      <c r="J346" t="s">
        <v>3244</v>
      </c>
      <c r="K346" t="s">
        <v>1175</v>
      </c>
      <c r="L346" t="s">
        <v>3245</v>
      </c>
      <c r="M346">
        <v>0</v>
      </c>
      <c r="N346" s="34">
        <v>0</v>
      </c>
      <c r="O346" s="34"/>
      <c r="P346" s="34"/>
      <c r="Q346" s="34"/>
      <c r="R346" s="34"/>
      <c r="S346" s="48" t="s">
        <v>1123</v>
      </c>
      <c r="T346" s="13">
        <v>0</v>
      </c>
      <c r="U346" s="12">
        <v>0</v>
      </c>
      <c r="V346" s="12">
        <v>0</v>
      </c>
      <c r="W346" s="12">
        <v>0</v>
      </c>
      <c r="X346" s="14" t="str">
        <f t="shared" si="5"/>
        <v>С</v>
      </c>
      <c r="Y346" s="269">
        <f>Таблица1[[#This Row],[ID_intellix]]</f>
        <v>7483</v>
      </c>
      <c r="Z346" s="269" t="s">
        <v>122</v>
      </c>
      <c r="AA346" s="145">
        <f>IF(OR(Таблица1[[#This Row],[CARDIO_report]]&lt;&gt;0,Таблица1[[#This Row],[AI COMBO_report]]&lt;&gt;0,Таблица1[[#This Row],[OTC_report]]&lt;&gt;0),1,0)</f>
        <v>0</v>
      </c>
      <c r="AG346" s="60" t="s">
        <v>1124</v>
      </c>
      <c r="AH346" s="60" t="s">
        <v>1124</v>
      </c>
      <c r="AI346" s="60" t="s">
        <v>1124</v>
      </c>
      <c r="AJ346" s="60" t="s">
        <v>1124</v>
      </c>
      <c r="AK346" s="60" t="s">
        <v>1124</v>
      </c>
      <c r="AL346" s="60" t="s">
        <v>1124</v>
      </c>
      <c r="AM346" s="60" t="s">
        <v>1124</v>
      </c>
      <c r="AN346" s="60" t="s">
        <v>1124</v>
      </c>
      <c r="AO346" s="60"/>
      <c r="AP346" s="35" t="s">
        <v>1825</v>
      </c>
      <c r="AQ346" s="377">
        <v>0</v>
      </c>
      <c r="AR346" s="378">
        <v>0</v>
      </c>
      <c r="AS346" s="377">
        <v>0</v>
      </c>
      <c r="AT346" s="378">
        <v>0</v>
      </c>
      <c r="AU346">
        <v>0</v>
      </c>
      <c r="AV346">
        <v>0</v>
      </c>
      <c r="AW346">
        <v>0</v>
      </c>
      <c r="AX346">
        <v>0</v>
      </c>
      <c r="AY346">
        <v>0</v>
      </c>
    </row>
    <row r="347" spans="1:51" ht="15" hidden="1" customHeight="1" x14ac:dyDescent="0.2">
      <c r="A347" s="46">
        <v>468</v>
      </c>
      <c r="C347" t="s">
        <v>1128</v>
      </c>
      <c r="D347" t="s">
        <v>3250</v>
      </c>
      <c r="E347" t="s">
        <v>2504</v>
      </c>
      <c r="F347" s="29" t="s">
        <v>2655</v>
      </c>
      <c r="G347" s="47">
        <v>16</v>
      </c>
      <c r="H347" t="s">
        <v>2563</v>
      </c>
      <c r="I347">
        <v>0</v>
      </c>
      <c r="J347" t="s">
        <v>3251</v>
      </c>
      <c r="K347" t="s">
        <v>1178</v>
      </c>
      <c r="L347" t="s">
        <v>3252</v>
      </c>
      <c r="M347">
        <v>0</v>
      </c>
      <c r="N347" s="34">
        <v>0</v>
      </c>
      <c r="O347" s="34"/>
      <c r="P347" s="34"/>
      <c r="Q347" s="34"/>
      <c r="R347" s="34"/>
      <c r="S347" s="48" t="s">
        <v>1123</v>
      </c>
      <c r="T347" s="13">
        <v>0</v>
      </c>
      <c r="U347" s="12">
        <v>0</v>
      </c>
      <c r="V347" s="12">
        <v>0</v>
      </c>
      <c r="W347" s="12">
        <v>0</v>
      </c>
      <c r="X347" s="14" t="str">
        <f t="shared" si="5"/>
        <v>С</v>
      </c>
      <c r="Y347" s="269">
        <f>Таблица1[[#This Row],[ID_intellix]]</f>
        <v>468</v>
      </c>
      <c r="Z347" s="269" t="s">
        <v>122</v>
      </c>
      <c r="AA347" s="145">
        <f>IF(OR(Таблица1[[#This Row],[CARDIO_report]]&lt;&gt;0,Таблица1[[#This Row],[AI COMBO_report]]&lt;&gt;0,Таблица1[[#This Row],[OTC_report]]&lt;&gt;0),1,0)</f>
        <v>0</v>
      </c>
      <c r="AG347" s="60" t="s">
        <v>1124</v>
      </c>
      <c r="AH347" s="60" t="s">
        <v>1124</v>
      </c>
      <c r="AI347" s="60" t="s">
        <v>1124</v>
      </c>
      <c r="AJ347" s="60" t="s">
        <v>1124</v>
      </c>
      <c r="AK347" s="60" t="s">
        <v>1124</v>
      </c>
      <c r="AL347" s="60" t="s">
        <v>1124</v>
      </c>
      <c r="AM347" s="60" t="s">
        <v>1124</v>
      </c>
      <c r="AN347" s="60" t="s">
        <v>1124</v>
      </c>
      <c r="AO347" s="60"/>
      <c r="AP347" s="35" t="s">
        <v>1825</v>
      </c>
      <c r="AQ347" s="377">
        <v>0</v>
      </c>
      <c r="AR347" s="378">
        <v>0</v>
      </c>
      <c r="AS347" s="377">
        <v>0</v>
      </c>
      <c r="AT347" s="378">
        <v>0</v>
      </c>
      <c r="AU347">
        <v>0</v>
      </c>
      <c r="AV347">
        <v>0</v>
      </c>
      <c r="AW347">
        <v>0</v>
      </c>
      <c r="AX347">
        <v>0</v>
      </c>
      <c r="AY347">
        <v>0</v>
      </c>
    </row>
    <row r="348" spans="1:51" ht="15" hidden="1" customHeight="1" x14ac:dyDescent="0.2">
      <c r="A348" s="46">
        <v>700</v>
      </c>
      <c r="B348" s="258" t="s">
        <v>3253</v>
      </c>
      <c r="C348" t="s">
        <v>1128</v>
      </c>
      <c r="D348" t="s">
        <v>1547</v>
      </c>
      <c r="E348" t="s">
        <v>2504</v>
      </c>
      <c r="F348" s="29" t="s">
        <v>3254</v>
      </c>
      <c r="G348" s="47">
        <v>29</v>
      </c>
      <c r="H348" t="s">
        <v>3255</v>
      </c>
      <c r="I348">
        <v>0</v>
      </c>
      <c r="J348" t="s">
        <v>3256</v>
      </c>
      <c r="K348" t="s">
        <v>1178</v>
      </c>
      <c r="L348" s="2" t="s">
        <v>3257</v>
      </c>
      <c r="M348">
        <v>0</v>
      </c>
      <c r="N348" s="34">
        <v>0</v>
      </c>
      <c r="O348" s="34"/>
      <c r="P348" s="34"/>
      <c r="Q348" s="34"/>
      <c r="R348" s="34"/>
      <c r="S348" s="48" t="s">
        <v>1123</v>
      </c>
      <c r="T348" s="13">
        <v>0</v>
      </c>
      <c r="U348" s="12">
        <v>0</v>
      </c>
      <c r="V348" s="12">
        <v>0</v>
      </c>
      <c r="W348" s="12">
        <v>0</v>
      </c>
      <c r="X348" s="14" t="str">
        <f t="shared" si="5"/>
        <v>С</v>
      </c>
      <c r="Y348" s="269">
        <f>Таблица1[[#This Row],[ID_intellix]]</f>
        <v>700</v>
      </c>
      <c r="Z348" s="269" t="s">
        <v>122</v>
      </c>
      <c r="AA348" s="145">
        <f>IF(OR(Таблица1[[#This Row],[CARDIO_report]]&lt;&gt;0,Таблица1[[#This Row],[AI COMBO_report]]&lt;&gt;0,Таблица1[[#This Row],[OTC_report]]&lt;&gt;0),1,0)</f>
        <v>0</v>
      </c>
      <c r="AG348" s="60" t="s">
        <v>1124</v>
      </c>
      <c r="AH348" s="60" t="s">
        <v>1124</v>
      </c>
      <c r="AI348" s="60" t="s">
        <v>1124</v>
      </c>
      <c r="AJ348" s="60" t="s">
        <v>1124</v>
      </c>
      <c r="AK348" s="60" t="s">
        <v>1124</v>
      </c>
      <c r="AL348" s="60" t="s">
        <v>1124</v>
      </c>
      <c r="AM348" s="60" t="s">
        <v>1124</v>
      </c>
      <c r="AN348" s="60" t="s">
        <v>1124</v>
      </c>
      <c r="AO348" s="60"/>
      <c r="AP348" s="35" t="s">
        <v>1917</v>
      </c>
      <c r="AQ348" s="377">
        <v>0</v>
      </c>
      <c r="AR348" s="378">
        <v>0</v>
      </c>
      <c r="AS348" s="377">
        <v>0</v>
      </c>
      <c r="AT348" s="378">
        <v>0</v>
      </c>
      <c r="AU348">
        <v>0</v>
      </c>
      <c r="AV348">
        <v>0</v>
      </c>
      <c r="AW348">
        <v>0</v>
      </c>
      <c r="AX348">
        <v>0</v>
      </c>
      <c r="AY348">
        <v>0</v>
      </c>
    </row>
    <row r="349" spans="1:51" ht="15" hidden="1" customHeight="1" x14ac:dyDescent="0.2">
      <c r="A349" s="46">
        <v>1088</v>
      </c>
      <c r="B349" s="258" t="s">
        <v>3258</v>
      </c>
      <c r="C349" t="s">
        <v>1128</v>
      </c>
      <c r="D349" t="s">
        <v>1176</v>
      </c>
      <c r="E349" t="s">
        <v>2504</v>
      </c>
      <c r="F349" s="29" t="s">
        <v>3230</v>
      </c>
      <c r="G349" s="47">
        <v>2</v>
      </c>
      <c r="H349" t="s">
        <v>1149</v>
      </c>
      <c r="I349">
        <v>0</v>
      </c>
      <c r="J349" t="s">
        <v>3259</v>
      </c>
      <c r="K349" t="s">
        <v>1178</v>
      </c>
      <c r="L349" t="s">
        <v>3260</v>
      </c>
      <c r="M349">
        <v>0</v>
      </c>
      <c r="N349" s="34">
        <v>0</v>
      </c>
      <c r="O349" s="34"/>
      <c r="P349" s="34"/>
      <c r="Q349" s="34"/>
      <c r="R349" s="34"/>
      <c r="S349" s="48" t="s">
        <v>1123</v>
      </c>
      <c r="T349" s="13">
        <v>0</v>
      </c>
      <c r="U349" s="12">
        <v>0</v>
      </c>
      <c r="V349" s="12">
        <v>0</v>
      </c>
      <c r="W349" s="12">
        <v>0</v>
      </c>
      <c r="X349" s="14" t="str">
        <f t="shared" si="5"/>
        <v>С</v>
      </c>
      <c r="Y349" s="269">
        <f>Таблица1[[#This Row],[ID_intellix]]</f>
        <v>1088</v>
      </c>
      <c r="Z349" s="269" t="s">
        <v>122</v>
      </c>
      <c r="AA349" s="145">
        <f>IF(OR(Таблица1[[#This Row],[CARDIO_report]]&lt;&gt;0,Таблица1[[#This Row],[AI COMBO_report]]&lt;&gt;0,Таблица1[[#This Row],[OTC_report]]&lt;&gt;0),1,0)</f>
        <v>0</v>
      </c>
      <c r="AG349" s="60" t="s">
        <v>1124</v>
      </c>
      <c r="AH349" s="60" t="s">
        <v>1124</v>
      </c>
      <c r="AI349" s="60" t="s">
        <v>1124</v>
      </c>
      <c r="AJ349" s="60" t="s">
        <v>1124</v>
      </c>
      <c r="AK349" s="60" t="s">
        <v>1124</v>
      </c>
      <c r="AL349" s="60" t="s">
        <v>1124</v>
      </c>
      <c r="AM349" s="60" t="s">
        <v>1124</v>
      </c>
      <c r="AN349" s="60" t="s">
        <v>1124</v>
      </c>
      <c r="AO349" s="60"/>
      <c r="AP349" s="35" t="s">
        <v>1857</v>
      </c>
      <c r="AQ349" s="377">
        <v>0</v>
      </c>
      <c r="AR349" s="378">
        <v>0</v>
      </c>
      <c r="AS349" s="377">
        <v>0</v>
      </c>
      <c r="AT349" s="378">
        <v>0</v>
      </c>
      <c r="AU349">
        <v>0</v>
      </c>
      <c r="AV349">
        <v>0</v>
      </c>
      <c r="AW349">
        <v>0</v>
      </c>
      <c r="AX349">
        <v>0</v>
      </c>
      <c r="AY349">
        <v>0</v>
      </c>
    </row>
    <row r="350" spans="1:51" ht="15" hidden="1" customHeight="1" x14ac:dyDescent="0.2">
      <c r="A350" s="46">
        <v>1188</v>
      </c>
      <c r="B350" s="258" t="s">
        <v>3261</v>
      </c>
      <c r="C350" t="s">
        <v>1128</v>
      </c>
      <c r="D350" t="s">
        <v>3250</v>
      </c>
      <c r="E350" t="s">
        <v>2504</v>
      </c>
      <c r="F350" s="29" t="s">
        <v>2588</v>
      </c>
      <c r="G350" s="47">
        <v>5</v>
      </c>
      <c r="H350" t="s">
        <v>2563</v>
      </c>
      <c r="I350">
        <v>0</v>
      </c>
      <c r="J350" t="s">
        <v>3262</v>
      </c>
      <c r="K350" t="s">
        <v>1178</v>
      </c>
      <c r="L350" t="s">
        <v>3263</v>
      </c>
      <c r="M350">
        <v>0</v>
      </c>
      <c r="N350" s="34">
        <v>0</v>
      </c>
      <c r="O350" s="34"/>
      <c r="P350" s="34"/>
      <c r="Q350" s="34"/>
      <c r="R350" s="34"/>
      <c r="S350" s="48" t="s">
        <v>1123</v>
      </c>
      <c r="T350" s="13" t="s">
        <v>122</v>
      </c>
      <c r="U350" s="12" t="s">
        <v>1863</v>
      </c>
      <c r="V350" s="12" t="s">
        <v>122</v>
      </c>
      <c r="W350" s="12" t="s">
        <v>122</v>
      </c>
      <c r="X350" s="14" t="str">
        <f t="shared" si="5"/>
        <v>В</v>
      </c>
      <c r="Y350" s="269">
        <f>Таблица1[[#This Row],[ID_intellix]]</f>
        <v>1188</v>
      </c>
      <c r="Z350" s="269" t="s">
        <v>122</v>
      </c>
      <c r="AA350" s="145">
        <f>IF(OR(Таблица1[[#This Row],[CARDIO_report]]&lt;&gt;0,Таблица1[[#This Row],[AI COMBO_report]]&lt;&gt;0,Таблица1[[#This Row],[OTC_report]]&lt;&gt;0),1,0)</f>
        <v>0</v>
      </c>
      <c r="AB350" s="60" t="s">
        <v>1124</v>
      </c>
      <c r="AC350" s="60" t="s">
        <v>1124</v>
      </c>
      <c r="AD350" s="60" t="s">
        <v>1124</v>
      </c>
      <c r="AE350" s="60"/>
      <c r="AF350" s="60"/>
      <c r="AG350" t="s">
        <v>1437</v>
      </c>
      <c r="AH350">
        <v>61</v>
      </c>
      <c r="AI350" t="s">
        <v>1437</v>
      </c>
      <c r="AJ350">
        <v>273</v>
      </c>
      <c r="AK350" t="s">
        <v>1437</v>
      </c>
      <c r="AL350">
        <v>270</v>
      </c>
      <c r="AM350" t="s">
        <v>1145</v>
      </c>
      <c r="AN350">
        <v>456</v>
      </c>
      <c r="AO350"/>
      <c r="AP350" s="35" t="s">
        <v>1825</v>
      </c>
      <c r="AQ350" s="377">
        <v>0</v>
      </c>
      <c r="AR350" s="378">
        <v>0</v>
      </c>
      <c r="AS350" s="377">
        <v>0</v>
      </c>
      <c r="AT350" s="378">
        <v>0</v>
      </c>
      <c r="AU350">
        <v>0</v>
      </c>
      <c r="AV350">
        <v>0</v>
      </c>
      <c r="AW350">
        <v>0</v>
      </c>
      <c r="AX350">
        <v>0</v>
      </c>
      <c r="AY350">
        <v>0</v>
      </c>
    </row>
    <row r="351" spans="1:51" ht="15" hidden="1" customHeight="1" x14ac:dyDescent="0.2">
      <c r="A351" s="46">
        <v>3096</v>
      </c>
      <c r="B351" s="258" t="s">
        <v>2239</v>
      </c>
      <c r="C351" t="s">
        <v>1128</v>
      </c>
      <c r="D351" t="s">
        <v>1536</v>
      </c>
      <c r="E351" t="s">
        <v>1821</v>
      </c>
      <c r="F351" s="29" t="s">
        <v>2194</v>
      </c>
      <c r="G351" s="53" t="s">
        <v>2240</v>
      </c>
      <c r="H351" t="s">
        <v>2194</v>
      </c>
      <c r="I351">
        <v>0</v>
      </c>
      <c r="J351" t="s">
        <v>2241</v>
      </c>
      <c r="K351" t="s">
        <v>1178</v>
      </c>
      <c r="L351" s="2" t="s">
        <v>2242</v>
      </c>
      <c r="M351">
        <v>0</v>
      </c>
      <c r="N351" s="34">
        <v>0</v>
      </c>
      <c r="O351" s="34"/>
      <c r="P351" s="34"/>
      <c r="Q351" s="34"/>
      <c r="R351" s="34"/>
      <c r="S351" s="48" t="s">
        <v>1123</v>
      </c>
      <c r="T351" s="13">
        <v>0</v>
      </c>
      <c r="U351" s="12">
        <v>0</v>
      </c>
      <c r="V351" s="12">
        <v>0</v>
      </c>
      <c r="W351" s="12">
        <v>0</v>
      </c>
      <c r="X351" s="14" t="str">
        <f t="shared" si="5"/>
        <v>С</v>
      </c>
      <c r="Y351" s="269">
        <f>Таблица1[[#This Row],[ID_intellix]]</f>
        <v>3096</v>
      </c>
      <c r="Z351" s="269" t="s">
        <v>122</v>
      </c>
      <c r="AA351" s="145">
        <f>IF(OR(Таблица1[[#This Row],[CARDIO_report]]&lt;&gt;0,Таблица1[[#This Row],[AI COMBO_report]]&lt;&gt;0,Таблица1[[#This Row],[OTC_report]]&lt;&gt;0),1,0)</f>
        <v>0</v>
      </c>
      <c r="AG351" s="60" t="s">
        <v>1124</v>
      </c>
      <c r="AH351" s="60" t="s">
        <v>1124</v>
      </c>
      <c r="AI351" s="60" t="s">
        <v>1124</v>
      </c>
      <c r="AJ351" s="60" t="s">
        <v>1124</v>
      </c>
      <c r="AK351" s="60" t="s">
        <v>1124</v>
      </c>
      <c r="AL351" s="60" t="s">
        <v>1124</v>
      </c>
      <c r="AM351" s="60" t="s">
        <v>1124</v>
      </c>
      <c r="AN351" s="60" t="s">
        <v>1124</v>
      </c>
      <c r="AO351" s="60"/>
      <c r="AP351" s="35" t="s">
        <v>1825</v>
      </c>
      <c r="AQ351" s="377">
        <v>0</v>
      </c>
      <c r="AR351" s="378">
        <v>0</v>
      </c>
      <c r="AS351" s="377">
        <v>0</v>
      </c>
      <c r="AT351" s="378">
        <v>0</v>
      </c>
      <c r="AU351">
        <v>0</v>
      </c>
      <c r="AV351">
        <v>0</v>
      </c>
      <c r="AW351">
        <v>0</v>
      </c>
      <c r="AX351">
        <v>0</v>
      </c>
      <c r="AY351">
        <v>0</v>
      </c>
    </row>
    <row r="352" spans="1:51" ht="15" hidden="1" customHeight="1" x14ac:dyDescent="0.2">
      <c r="A352" s="46">
        <v>3193</v>
      </c>
      <c r="B352" s="258" t="s">
        <v>3267</v>
      </c>
      <c r="C352" t="s">
        <v>1128</v>
      </c>
      <c r="D352" t="s">
        <v>1566</v>
      </c>
      <c r="E352" t="s">
        <v>2504</v>
      </c>
      <c r="F352" s="29" t="s">
        <v>3123</v>
      </c>
      <c r="G352" s="47">
        <v>14</v>
      </c>
      <c r="H352" t="s">
        <v>2558</v>
      </c>
      <c r="I352">
        <v>0</v>
      </c>
      <c r="J352" t="s">
        <v>3268</v>
      </c>
      <c r="K352" t="s">
        <v>1178</v>
      </c>
      <c r="L352" s="2" t="s">
        <v>3269</v>
      </c>
      <c r="M352">
        <v>0</v>
      </c>
      <c r="N352" s="34">
        <v>0</v>
      </c>
      <c r="O352" s="34"/>
      <c r="P352" s="34"/>
      <c r="Q352" s="34"/>
      <c r="R352" s="34"/>
      <c r="S352" s="48" t="s">
        <v>1123</v>
      </c>
      <c r="T352" s="13">
        <v>0</v>
      </c>
      <c r="U352" s="12">
        <v>0</v>
      </c>
      <c r="V352" s="12">
        <v>0</v>
      </c>
      <c r="W352" s="12">
        <v>0</v>
      </c>
      <c r="X352" s="14" t="str">
        <f t="shared" si="5"/>
        <v>С</v>
      </c>
      <c r="Y352" s="269">
        <f>Таблица1[[#This Row],[ID_intellix]]</f>
        <v>3193</v>
      </c>
      <c r="Z352" s="269" t="s">
        <v>122</v>
      </c>
      <c r="AA352" s="145">
        <f>IF(OR(Таблица1[[#This Row],[CARDIO_report]]&lt;&gt;0,Таблица1[[#This Row],[AI COMBO_report]]&lt;&gt;0,Таблица1[[#This Row],[OTC_report]]&lt;&gt;0),1,0)</f>
        <v>0</v>
      </c>
      <c r="AG352" s="60" t="s">
        <v>1124</v>
      </c>
      <c r="AH352" s="60" t="s">
        <v>1124</v>
      </c>
      <c r="AI352" s="60" t="s">
        <v>1124</v>
      </c>
      <c r="AJ352" s="60" t="s">
        <v>1124</v>
      </c>
      <c r="AK352" s="60" t="s">
        <v>1124</v>
      </c>
      <c r="AL352" s="60" t="s">
        <v>1124</v>
      </c>
      <c r="AM352" s="60" t="s">
        <v>1124</v>
      </c>
      <c r="AN352" s="60" t="s">
        <v>1124</v>
      </c>
      <c r="AO352" s="60"/>
      <c r="AP352" s="35" t="s">
        <v>1825</v>
      </c>
      <c r="AQ352" s="377">
        <v>0</v>
      </c>
      <c r="AR352" s="378">
        <v>0</v>
      </c>
      <c r="AS352" s="377">
        <v>0</v>
      </c>
      <c r="AT352" s="378">
        <v>0</v>
      </c>
      <c r="AU352">
        <v>0</v>
      </c>
      <c r="AV352">
        <v>0</v>
      </c>
      <c r="AW352">
        <v>0</v>
      </c>
      <c r="AX352">
        <v>0</v>
      </c>
      <c r="AY352">
        <v>0</v>
      </c>
    </row>
    <row r="353" spans="1:54" ht="15" hidden="1" customHeight="1" x14ac:dyDescent="0.2">
      <c r="A353" s="46">
        <v>3305</v>
      </c>
      <c r="B353" s="258" t="s">
        <v>3270</v>
      </c>
      <c r="C353" t="s">
        <v>1128</v>
      </c>
      <c r="D353" t="s">
        <v>1176</v>
      </c>
      <c r="E353" t="s">
        <v>2504</v>
      </c>
      <c r="F353" s="29" t="s">
        <v>3105</v>
      </c>
      <c r="G353" s="47">
        <v>13</v>
      </c>
      <c r="H353" t="s">
        <v>2563</v>
      </c>
      <c r="I353">
        <v>0</v>
      </c>
      <c r="J353" t="s">
        <v>3271</v>
      </c>
      <c r="K353" t="s">
        <v>1178</v>
      </c>
      <c r="L353" s="2" t="s">
        <v>3272</v>
      </c>
      <c r="M353">
        <v>0</v>
      </c>
      <c r="N353" s="34">
        <v>0</v>
      </c>
      <c r="O353" s="34"/>
      <c r="P353" s="34"/>
      <c r="Q353" s="34"/>
      <c r="R353" s="34"/>
      <c r="S353" s="48" t="s">
        <v>1123</v>
      </c>
      <c r="T353" s="13">
        <v>0</v>
      </c>
      <c r="U353" s="12">
        <v>0</v>
      </c>
      <c r="V353" s="12">
        <v>0</v>
      </c>
      <c r="W353" s="12">
        <v>0</v>
      </c>
      <c r="X353" s="14" t="str">
        <f t="shared" si="5"/>
        <v>С</v>
      </c>
      <c r="Y353" s="269">
        <f>Таблица1[[#This Row],[ID_intellix]]</f>
        <v>3305</v>
      </c>
      <c r="Z353" s="269" t="s">
        <v>122</v>
      </c>
      <c r="AA353" s="145">
        <f>IF(OR(Таблица1[[#This Row],[CARDIO_report]]&lt;&gt;0,Таблица1[[#This Row],[AI COMBO_report]]&lt;&gt;0,Таблица1[[#This Row],[OTC_report]]&lt;&gt;0),1,0)</f>
        <v>0</v>
      </c>
      <c r="AG353" s="60" t="s">
        <v>1124</v>
      </c>
      <c r="AH353" s="60" t="s">
        <v>1124</v>
      </c>
      <c r="AI353" s="60" t="s">
        <v>1124</v>
      </c>
      <c r="AJ353" s="60" t="s">
        <v>1124</v>
      </c>
      <c r="AK353" s="60" t="s">
        <v>1124</v>
      </c>
      <c r="AL353" s="60" t="s">
        <v>1124</v>
      </c>
      <c r="AM353" s="60" t="s">
        <v>1124</v>
      </c>
      <c r="AN353" s="60" t="s">
        <v>1124</v>
      </c>
      <c r="AO353" s="60"/>
      <c r="AP353" s="35" t="s">
        <v>1825</v>
      </c>
      <c r="AQ353" s="377">
        <v>0</v>
      </c>
      <c r="AR353" s="378">
        <v>0</v>
      </c>
      <c r="AS353" s="377">
        <v>0</v>
      </c>
      <c r="AT353" s="378">
        <v>0</v>
      </c>
      <c r="AU353">
        <v>0</v>
      </c>
      <c r="AV353">
        <v>0</v>
      </c>
      <c r="AW353">
        <v>0</v>
      </c>
      <c r="AX353">
        <v>0</v>
      </c>
      <c r="AY353">
        <v>0</v>
      </c>
    </row>
    <row r="354" spans="1:54" ht="15" hidden="1" customHeight="1" x14ac:dyDescent="0.2">
      <c r="A354" s="46">
        <v>3585</v>
      </c>
      <c r="B354" s="258" t="s">
        <v>3273</v>
      </c>
      <c r="C354" t="s">
        <v>1128</v>
      </c>
      <c r="D354" t="s">
        <v>1533</v>
      </c>
      <c r="E354" t="s">
        <v>2504</v>
      </c>
      <c r="F354" s="29" t="s">
        <v>2975</v>
      </c>
      <c r="G354" s="47">
        <v>3</v>
      </c>
      <c r="H354" t="s">
        <v>2975</v>
      </c>
      <c r="I354">
        <v>0</v>
      </c>
      <c r="J354" t="s">
        <v>3274</v>
      </c>
      <c r="K354" t="s">
        <v>1178</v>
      </c>
      <c r="L354" t="s">
        <v>3275</v>
      </c>
      <c r="M354">
        <v>0</v>
      </c>
      <c r="N354" s="34">
        <v>0</v>
      </c>
      <c r="O354" s="34"/>
      <c r="P354" s="34"/>
      <c r="Q354" s="34"/>
      <c r="R354" s="34"/>
      <c r="S354" s="48" t="s">
        <v>1123</v>
      </c>
      <c r="T354" s="13">
        <v>0</v>
      </c>
      <c r="U354" s="12">
        <v>0</v>
      </c>
      <c r="V354" s="12">
        <v>0</v>
      </c>
      <c r="W354" s="12">
        <v>0</v>
      </c>
      <c r="X354" s="14" t="str">
        <f t="shared" si="5"/>
        <v>С</v>
      </c>
      <c r="Y354" s="269">
        <f>Таблица1[[#This Row],[ID_intellix]]</f>
        <v>3585</v>
      </c>
      <c r="Z354" s="269" t="s">
        <v>122</v>
      </c>
      <c r="AA354" s="145">
        <f>IF(OR(Таблица1[[#This Row],[CARDIO_report]]&lt;&gt;0,Таблица1[[#This Row],[AI COMBO_report]]&lt;&gt;0,Таблица1[[#This Row],[OTC_report]]&lt;&gt;0),1,0)</f>
        <v>0</v>
      </c>
      <c r="AG354" s="60" t="s">
        <v>1124</v>
      </c>
      <c r="AH354" s="60" t="s">
        <v>1124</v>
      </c>
      <c r="AI354" s="60" t="s">
        <v>1124</v>
      </c>
      <c r="AJ354" s="60" t="s">
        <v>1124</v>
      </c>
      <c r="AK354" s="60" t="s">
        <v>1124</v>
      </c>
      <c r="AL354" s="60" t="s">
        <v>1124</v>
      </c>
      <c r="AM354" s="60" t="s">
        <v>1124</v>
      </c>
      <c r="AN354" s="60" t="s">
        <v>1124</v>
      </c>
      <c r="AO354" s="60"/>
      <c r="AP354" s="35" t="s">
        <v>1825</v>
      </c>
      <c r="AQ354" s="377">
        <v>0</v>
      </c>
      <c r="AR354" s="378">
        <v>0</v>
      </c>
      <c r="AS354" s="377">
        <v>0</v>
      </c>
      <c r="AT354" s="378">
        <v>0</v>
      </c>
      <c r="AU354">
        <v>0</v>
      </c>
      <c r="AV354">
        <v>0</v>
      </c>
      <c r="AW354">
        <v>0</v>
      </c>
      <c r="AX354">
        <v>0</v>
      </c>
      <c r="AY354">
        <v>0</v>
      </c>
    </row>
    <row r="355" spans="1:54" ht="15" hidden="1" customHeight="1" x14ac:dyDescent="0.2">
      <c r="A355" s="46">
        <v>6914</v>
      </c>
      <c r="B355" s="258" t="s">
        <v>2243</v>
      </c>
      <c r="C355" t="s">
        <v>1128</v>
      </c>
      <c r="D355" t="s">
        <v>1547</v>
      </c>
      <c r="E355" t="s">
        <v>1821</v>
      </c>
      <c r="F355" s="29" t="s">
        <v>1844</v>
      </c>
      <c r="G355" s="47">
        <v>251</v>
      </c>
      <c r="H355" t="s">
        <v>1844</v>
      </c>
      <c r="I355">
        <v>0</v>
      </c>
      <c r="J355" t="s">
        <v>2244</v>
      </c>
      <c r="K355" t="s">
        <v>1178</v>
      </c>
      <c r="L355" t="s">
        <v>2245</v>
      </c>
      <c r="M355">
        <v>0</v>
      </c>
      <c r="N355" s="34">
        <v>0</v>
      </c>
      <c r="O355" s="34"/>
      <c r="P355" s="34"/>
      <c r="Q355" s="34"/>
      <c r="R355" s="34"/>
      <c r="S355" s="48" t="s">
        <v>1123</v>
      </c>
      <c r="T355" s="13">
        <v>0</v>
      </c>
      <c r="U355" s="12">
        <v>0</v>
      </c>
      <c r="V355" s="12">
        <v>0</v>
      </c>
      <c r="W355" s="12">
        <v>0</v>
      </c>
      <c r="X355" s="14" t="str">
        <f t="shared" si="5"/>
        <v>С</v>
      </c>
      <c r="Y355" s="269">
        <f>Таблица1[[#This Row],[ID_intellix]]</f>
        <v>6914</v>
      </c>
      <c r="Z355" s="269" t="s">
        <v>122</v>
      </c>
      <c r="AA355" s="145">
        <f>IF(OR(Таблица1[[#This Row],[CARDIO_report]]&lt;&gt;0,Таблица1[[#This Row],[AI COMBO_report]]&lt;&gt;0,Таблица1[[#This Row],[OTC_report]]&lt;&gt;0),1,0)</f>
        <v>0</v>
      </c>
      <c r="AB355" s="60" t="s">
        <v>1124</v>
      </c>
      <c r="AC355" s="60" t="s">
        <v>1124</v>
      </c>
      <c r="AD355" s="60" t="s">
        <v>1124</v>
      </c>
      <c r="AE355" s="60"/>
      <c r="AF355" s="60"/>
      <c r="AG355" s="60" t="s">
        <v>1124</v>
      </c>
      <c r="AH355" s="60" t="s">
        <v>1124</v>
      </c>
      <c r="AI355" s="60" t="s">
        <v>1124</v>
      </c>
      <c r="AJ355" s="60" t="s">
        <v>1124</v>
      </c>
      <c r="AK355" s="60" t="s">
        <v>1124</v>
      </c>
      <c r="AL355" s="60" t="s">
        <v>1124</v>
      </c>
      <c r="AM355" s="60" t="s">
        <v>1124</v>
      </c>
      <c r="AN355" s="60" t="s">
        <v>1124</v>
      </c>
      <c r="AO355" s="60"/>
      <c r="AP355" s="35" t="s">
        <v>1857</v>
      </c>
      <c r="AQ355" s="377">
        <v>0</v>
      </c>
      <c r="AR355" s="378">
        <v>0</v>
      </c>
      <c r="AS355" s="377">
        <v>0</v>
      </c>
      <c r="AT355" s="378">
        <v>0</v>
      </c>
      <c r="AU355">
        <v>0</v>
      </c>
      <c r="AV355">
        <v>0</v>
      </c>
      <c r="AW355">
        <v>0</v>
      </c>
      <c r="AX355">
        <v>0</v>
      </c>
      <c r="AY355">
        <v>0</v>
      </c>
    </row>
    <row r="356" spans="1:54" ht="15" hidden="1" customHeight="1" x14ac:dyDescent="0.2">
      <c r="A356" s="46">
        <v>7530</v>
      </c>
      <c r="B356" s="258" t="s">
        <v>3276</v>
      </c>
      <c r="C356" t="s">
        <v>1128</v>
      </c>
      <c r="D356" t="s">
        <v>3038</v>
      </c>
      <c r="E356" t="s">
        <v>2504</v>
      </c>
      <c r="F356" s="29" t="s">
        <v>2588</v>
      </c>
      <c r="G356" s="53" t="s">
        <v>2754</v>
      </c>
      <c r="H356" t="s">
        <v>2563</v>
      </c>
      <c r="I356">
        <v>0</v>
      </c>
      <c r="J356" t="s">
        <v>3277</v>
      </c>
      <c r="K356" t="s">
        <v>1178</v>
      </c>
      <c r="L356" t="s">
        <v>3278</v>
      </c>
      <c r="M356">
        <v>0</v>
      </c>
      <c r="N356" s="34">
        <v>0</v>
      </c>
      <c r="O356" s="34"/>
      <c r="P356" s="34"/>
      <c r="Q356" s="34"/>
      <c r="R356" s="34"/>
      <c r="S356" s="48" t="s">
        <v>1123</v>
      </c>
      <c r="T356" s="13" t="s">
        <v>1863</v>
      </c>
      <c r="U356" s="12" t="s">
        <v>122</v>
      </c>
      <c r="V356" s="12" t="s">
        <v>1863</v>
      </c>
      <c r="W356" s="12" t="s">
        <v>122</v>
      </c>
      <c r="X356" s="14" t="str">
        <f t="shared" si="5"/>
        <v>А</v>
      </c>
      <c r="Y356" s="269">
        <f>Таблица1[[#This Row],[ID_intellix]]</f>
        <v>7530</v>
      </c>
      <c r="Z356" s="269" t="s">
        <v>122</v>
      </c>
      <c r="AA356" s="145">
        <f>IF(OR(Таблица1[[#This Row],[CARDIO_report]]&lt;&gt;0,Таблица1[[#This Row],[AI COMBO_report]]&lt;&gt;0,Таблица1[[#This Row],[OTC_report]]&lt;&gt;0),1,0)</f>
        <v>0</v>
      </c>
      <c r="AB356" s="60" t="s">
        <v>1124</v>
      </c>
      <c r="AC356" s="60" t="s">
        <v>1124</v>
      </c>
      <c r="AD356" s="60" t="s">
        <v>1124</v>
      </c>
      <c r="AE356" s="60"/>
      <c r="AF356" s="60"/>
      <c r="AG356" t="s">
        <v>1437</v>
      </c>
      <c r="AH356">
        <v>93</v>
      </c>
      <c r="AI356" t="s">
        <v>1414</v>
      </c>
      <c r="AJ356">
        <v>133</v>
      </c>
      <c r="AK356" t="s">
        <v>1414</v>
      </c>
      <c r="AL356">
        <v>127</v>
      </c>
      <c r="AM356" t="s">
        <v>1414</v>
      </c>
      <c r="AN356">
        <v>143</v>
      </c>
      <c r="AO356"/>
      <c r="AP356" s="35" t="s">
        <v>1917</v>
      </c>
      <c r="AQ356" s="377">
        <v>0</v>
      </c>
      <c r="AR356" s="378">
        <v>0</v>
      </c>
      <c r="AS356" s="377">
        <v>0</v>
      </c>
      <c r="AT356" s="378">
        <v>0</v>
      </c>
      <c r="AU356">
        <v>0</v>
      </c>
      <c r="AV356">
        <v>0</v>
      </c>
      <c r="AW356">
        <v>0</v>
      </c>
      <c r="AX356">
        <v>0</v>
      </c>
      <c r="AY356">
        <v>0</v>
      </c>
    </row>
    <row r="357" spans="1:54" ht="15" hidden="1" customHeight="1" x14ac:dyDescent="0.2">
      <c r="A357" s="46">
        <v>7564</v>
      </c>
      <c r="B357" s="258" t="s">
        <v>3279</v>
      </c>
      <c r="C357" t="s">
        <v>1128</v>
      </c>
      <c r="D357" t="s">
        <v>1536</v>
      </c>
      <c r="E357" t="s">
        <v>2504</v>
      </c>
      <c r="F357" s="29" t="s">
        <v>3181</v>
      </c>
      <c r="G357" s="53" t="s">
        <v>3280</v>
      </c>
      <c r="H357" t="s">
        <v>3181</v>
      </c>
      <c r="I357">
        <v>0</v>
      </c>
      <c r="J357" t="s">
        <v>3281</v>
      </c>
      <c r="K357" t="s">
        <v>1178</v>
      </c>
      <c r="L357" t="s">
        <v>3282</v>
      </c>
      <c r="M357">
        <v>0</v>
      </c>
      <c r="N357" s="34">
        <v>0</v>
      </c>
      <c r="O357" s="34"/>
      <c r="P357" s="34"/>
      <c r="Q357" s="34"/>
      <c r="R357" s="34"/>
      <c r="S357" s="48" t="s">
        <v>1123</v>
      </c>
      <c r="T357" s="13" t="s">
        <v>1863</v>
      </c>
      <c r="U357" s="12" t="s">
        <v>122</v>
      </c>
      <c r="V357" s="12" t="s">
        <v>122</v>
      </c>
      <c r="W357" s="12" t="s">
        <v>122</v>
      </c>
      <c r="X357" s="14" t="str">
        <f t="shared" si="5"/>
        <v>В</v>
      </c>
      <c r="Y357" s="269">
        <f>Таблица1[[#This Row],[ID_intellix]]</f>
        <v>7564</v>
      </c>
      <c r="Z357" s="269" t="s">
        <v>122</v>
      </c>
      <c r="AA357" s="145">
        <f>IF(OR(Таблица1[[#This Row],[CARDIO_report]]&lt;&gt;0,Таблица1[[#This Row],[AI COMBO_report]]&lt;&gt;0,Таблица1[[#This Row],[OTC_report]]&lt;&gt;0),1,0)</f>
        <v>0</v>
      </c>
      <c r="AB357" s="60" t="s">
        <v>1124</v>
      </c>
      <c r="AC357" s="60" t="s">
        <v>1124</v>
      </c>
      <c r="AD357" s="60" t="s">
        <v>1124</v>
      </c>
      <c r="AE357" s="60"/>
      <c r="AF357" s="60"/>
      <c r="AG357" t="s">
        <v>1145</v>
      </c>
      <c r="AH357">
        <v>392</v>
      </c>
      <c r="AI357" t="s">
        <v>1145</v>
      </c>
      <c r="AJ357">
        <v>383</v>
      </c>
      <c r="AK357" t="s">
        <v>1437</v>
      </c>
      <c r="AL357">
        <v>290</v>
      </c>
      <c r="AM357" t="s">
        <v>1437</v>
      </c>
      <c r="AN357">
        <v>251</v>
      </c>
      <c r="AO357"/>
      <c r="AP357" s="35" t="s">
        <v>1825</v>
      </c>
      <c r="AQ357" s="377">
        <v>0</v>
      </c>
      <c r="AR357" s="378">
        <v>0</v>
      </c>
      <c r="AS357" s="377">
        <v>0</v>
      </c>
      <c r="AT357" s="378">
        <v>0</v>
      </c>
      <c r="AU357">
        <v>0</v>
      </c>
      <c r="AV357">
        <v>0</v>
      </c>
      <c r="AW357">
        <v>0</v>
      </c>
      <c r="AX357">
        <v>0</v>
      </c>
      <c r="AY357">
        <v>0</v>
      </c>
    </row>
    <row r="358" spans="1:54" s="31" customFormat="1" ht="15" hidden="1" customHeight="1" x14ac:dyDescent="0.2">
      <c r="A358" s="46">
        <v>70</v>
      </c>
      <c r="B358" s="258" t="s">
        <v>3283</v>
      </c>
      <c r="C358" t="s">
        <v>1128</v>
      </c>
      <c r="D358" t="s">
        <v>1560</v>
      </c>
      <c r="E358" t="s">
        <v>2504</v>
      </c>
      <c r="F358" s="29" t="s">
        <v>2655</v>
      </c>
      <c r="G358" s="47">
        <v>2</v>
      </c>
      <c r="H358" t="s">
        <v>2563</v>
      </c>
      <c r="I358">
        <v>0</v>
      </c>
      <c r="J358" t="s">
        <v>3284</v>
      </c>
      <c r="K358" t="s">
        <v>1180</v>
      </c>
      <c r="L358" t="s">
        <v>3285</v>
      </c>
      <c r="M358">
        <v>0</v>
      </c>
      <c r="N358" s="34">
        <v>0</v>
      </c>
      <c r="O358" s="34"/>
      <c r="P358" s="34"/>
      <c r="Q358" s="34"/>
      <c r="R358" s="34"/>
      <c r="S358" s="48" t="s">
        <v>1123</v>
      </c>
      <c r="T358" s="13">
        <v>0</v>
      </c>
      <c r="U358" s="12">
        <v>0</v>
      </c>
      <c r="V358" s="12">
        <v>0</v>
      </c>
      <c r="W358" s="12">
        <v>0</v>
      </c>
      <c r="X358" s="14" t="str">
        <f t="shared" si="5"/>
        <v>С</v>
      </c>
      <c r="Y358" s="269">
        <f>Таблица1[[#This Row],[ID_intellix]]</f>
        <v>70</v>
      </c>
      <c r="Z358" s="269" t="s">
        <v>122</v>
      </c>
      <c r="AA358" s="145">
        <f>IF(OR(Таблица1[[#This Row],[CARDIO_report]]&lt;&gt;0,Таблица1[[#This Row],[AI COMBO_report]]&lt;&gt;0,Таблица1[[#This Row],[OTC_report]]&lt;&gt;0),1,0)</f>
        <v>0</v>
      </c>
      <c r="AB358" s="60"/>
      <c r="AC358" s="60"/>
      <c r="AD358" s="35"/>
      <c r="AE358" s="35"/>
      <c r="AF358" s="35"/>
      <c r="AG358" s="60" t="s">
        <v>1124</v>
      </c>
      <c r="AH358" s="60" t="s">
        <v>1124</v>
      </c>
      <c r="AI358" s="60" t="s">
        <v>1124</v>
      </c>
      <c r="AJ358" s="60" t="s">
        <v>1124</v>
      </c>
      <c r="AK358" s="60" t="s">
        <v>1124</v>
      </c>
      <c r="AL358" s="60" t="s">
        <v>1124</v>
      </c>
      <c r="AM358" s="60" t="s">
        <v>1124</v>
      </c>
      <c r="AN358" s="60" t="s">
        <v>1124</v>
      </c>
      <c r="AO358" s="60"/>
      <c r="AP358" s="35" t="s">
        <v>1857</v>
      </c>
      <c r="AQ358" s="377">
        <v>0</v>
      </c>
      <c r="AR358" s="378">
        <v>0</v>
      </c>
      <c r="AS358" s="377">
        <v>0</v>
      </c>
      <c r="AT358" s="378">
        <v>0</v>
      </c>
      <c r="AU358">
        <v>0</v>
      </c>
      <c r="AV358">
        <v>0</v>
      </c>
      <c r="AW358">
        <v>0</v>
      </c>
      <c r="AX358">
        <v>0</v>
      </c>
      <c r="AY358">
        <v>0</v>
      </c>
      <c r="AZ358"/>
      <c r="BA358" s="2"/>
      <c r="BB358"/>
    </row>
    <row r="359" spans="1:54" ht="15" hidden="1" customHeight="1" x14ac:dyDescent="0.2">
      <c r="A359" s="46">
        <v>73</v>
      </c>
      <c r="B359" s="258" t="s">
        <v>3286</v>
      </c>
      <c r="C359" t="s">
        <v>1128</v>
      </c>
      <c r="D359" t="s">
        <v>1560</v>
      </c>
      <c r="E359" t="s">
        <v>2504</v>
      </c>
      <c r="F359" s="29" t="s">
        <v>2655</v>
      </c>
      <c r="G359" s="47">
        <v>5</v>
      </c>
      <c r="H359" t="s">
        <v>2563</v>
      </c>
      <c r="I359">
        <v>0</v>
      </c>
      <c r="J359" t="s">
        <v>3287</v>
      </c>
      <c r="K359" t="s">
        <v>1180</v>
      </c>
      <c r="L359" s="2" t="s">
        <v>3288</v>
      </c>
      <c r="M359">
        <v>0</v>
      </c>
      <c r="N359" s="34">
        <v>0</v>
      </c>
      <c r="O359" s="34"/>
      <c r="P359" s="34"/>
      <c r="Q359" s="34"/>
      <c r="R359" s="34"/>
      <c r="S359" s="48" t="s">
        <v>1123</v>
      </c>
      <c r="T359" s="13">
        <v>0</v>
      </c>
      <c r="U359" s="12">
        <v>0</v>
      </c>
      <c r="V359" s="12">
        <v>0</v>
      </c>
      <c r="W359" s="12">
        <v>0</v>
      </c>
      <c r="X359" s="14" t="str">
        <f t="shared" si="5"/>
        <v>С</v>
      </c>
      <c r="Y359" s="269">
        <f>Таблица1[[#This Row],[ID_intellix]]</f>
        <v>73</v>
      </c>
      <c r="Z359" s="269" t="s">
        <v>122</v>
      </c>
      <c r="AA359" s="145">
        <f>IF(OR(Таблица1[[#This Row],[CARDIO_report]]&lt;&gt;0,Таблица1[[#This Row],[AI COMBO_report]]&lt;&gt;0,Таблица1[[#This Row],[OTC_report]]&lt;&gt;0),1,0)</f>
        <v>0</v>
      </c>
      <c r="AG359" s="60" t="s">
        <v>1124</v>
      </c>
      <c r="AH359" s="60" t="s">
        <v>1124</v>
      </c>
      <c r="AI359" s="60" t="s">
        <v>1124</v>
      </c>
      <c r="AJ359" s="60" t="s">
        <v>1124</v>
      </c>
      <c r="AK359" s="60" t="s">
        <v>1124</v>
      </c>
      <c r="AL359" s="60" t="s">
        <v>1124</v>
      </c>
      <c r="AM359" s="60" t="s">
        <v>1124</v>
      </c>
      <c r="AN359" s="60" t="s">
        <v>1124</v>
      </c>
      <c r="AO359" s="60"/>
      <c r="AP359" s="35" t="s">
        <v>1825</v>
      </c>
      <c r="AQ359" s="377">
        <v>0</v>
      </c>
      <c r="AR359" s="378">
        <v>0</v>
      </c>
      <c r="AS359" s="377">
        <v>0</v>
      </c>
      <c r="AT359" s="378">
        <v>0</v>
      </c>
      <c r="AU359">
        <v>0</v>
      </c>
      <c r="AV359">
        <v>0</v>
      </c>
      <c r="AW359">
        <v>0</v>
      </c>
      <c r="AX359">
        <v>0</v>
      </c>
      <c r="AY359">
        <v>0</v>
      </c>
    </row>
    <row r="360" spans="1:54" ht="15" hidden="1" customHeight="1" x14ac:dyDescent="0.2">
      <c r="A360" s="46">
        <v>192</v>
      </c>
      <c r="C360" t="s">
        <v>1128</v>
      </c>
      <c r="D360" t="s">
        <v>1566</v>
      </c>
      <c r="E360" t="s">
        <v>2504</v>
      </c>
      <c r="F360" s="29" t="s">
        <v>3289</v>
      </c>
      <c r="G360" s="47">
        <v>2</v>
      </c>
      <c r="H360" t="s">
        <v>2563</v>
      </c>
      <c r="I360">
        <v>0</v>
      </c>
      <c r="J360" t="s">
        <v>3290</v>
      </c>
      <c r="K360" t="s">
        <v>1180</v>
      </c>
      <c r="L360" t="s">
        <v>3291</v>
      </c>
      <c r="M360">
        <v>0</v>
      </c>
      <c r="N360" s="34">
        <v>0</v>
      </c>
      <c r="O360" s="34"/>
      <c r="P360" s="34"/>
      <c r="Q360" s="34"/>
      <c r="R360" s="34"/>
      <c r="S360" s="48" t="s">
        <v>1123</v>
      </c>
      <c r="T360" s="13">
        <v>0</v>
      </c>
      <c r="U360" s="12">
        <v>0</v>
      </c>
      <c r="V360" s="12">
        <v>0</v>
      </c>
      <c r="W360" s="12">
        <v>0</v>
      </c>
      <c r="X360" s="14" t="str">
        <f t="shared" si="5"/>
        <v>С</v>
      </c>
      <c r="Y360" s="269">
        <f>Таблица1[[#This Row],[ID_intellix]]</f>
        <v>192</v>
      </c>
      <c r="Z360" s="269" t="s">
        <v>122</v>
      </c>
      <c r="AA360" s="145">
        <f>IF(OR(Таблица1[[#This Row],[CARDIO_report]]&lt;&gt;0,Таблица1[[#This Row],[AI COMBO_report]]&lt;&gt;0,Таблица1[[#This Row],[OTC_report]]&lt;&gt;0),1,0)</f>
        <v>0</v>
      </c>
      <c r="AG360" s="60" t="s">
        <v>1124</v>
      </c>
      <c r="AH360" s="60" t="s">
        <v>1124</v>
      </c>
      <c r="AI360" s="60" t="s">
        <v>1124</v>
      </c>
      <c r="AJ360" s="60" t="s">
        <v>1124</v>
      </c>
      <c r="AK360" s="60" t="s">
        <v>1124</v>
      </c>
      <c r="AL360" s="60" t="s">
        <v>1124</v>
      </c>
      <c r="AM360" s="60" t="s">
        <v>1124</v>
      </c>
      <c r="AN360" s="60" t="s">
        <v>1124</v>
      </c>
      <c r="AO360" s="60"/>
      <c r="AP360" s="35" t="s">
        <v>1825</v>
      </c>
      <c r="AQ360" s="377">
        <v>0</v>
      </c>
      <c r="AR360" s="378">
        <v>0</v>
      </c>
      <c r="AS360" s="377">
        <v>0</v>
      </c>
      <c r="AT360" s="378">
        <v>0</v>
      </c>
      <c r="AU360">
        <v>0</v>
      </c>
      <c r="AV360">
        <v>0</v>
      </c>
      <c r="AW360">
        <v>0</v>
      </c>
      <c r="AX360">
        <v>0</v>
      </c>
      <c r="AY360">
        <v>0</v>
      </c>
    </row>
    <row r="361" spans="1:54" ht="15" hidden="1" customHeight="1" x14ac:dyDescent="0.2">
      <c r="A361" s="46">
        <v>246</v>
      </c>
      <c r="B361" s="258" t="s">
        <v>3292</v>
      </c>
      <c r="C361" t="s">
        <v>1128</v>
      </c>
      <c r="D361" t="s">
        <v>1560</v>
      </c>
      <c r="E361" t="s">
        <v>2504</v>
      </c>
      <c r="F361" s="29" t="s">
        <v>3220</v>
      </c>
      <c r="G361" s="47">
        <v>7</v>
      </c>
      <c r="H361" t="s">
        <v>3220</v>
      </c>
      <c r="I361">
        <v>0</v>
      </c>
      <c r="J361" t="s">
        <v>3293</v>
      </c>
      <c r="K361" t="s">
        <v>1180</v>
      </c>
      <c r="L361" s="2" t="s">
        <v>3294</v>
      </c>
      <c r="M361">
        <v>0</v>
      </c>
      <c r="N361" s="34">
        <v>0</v>
      </c>
      <c r="O361" s="34"/>
      <c r="P361" s="34"/>
      <c r="Q361" s="34"/>
      <c r="R361" s="34"/>
      <c r="S361" s="48" t="s">
        <v>1123</v>
      </c>
      <c r="T361" s="13">
        <v>0</v>
      </c>
      <c r="U361" s="12">
        <v>0</v>
      </c>
      <c r="V361" s="12">
        <v>0</v>
      </c>
      <c r="W361" s="12">
        <v>0</v>
      </c>
      <c r="X361" s="14" t="str">
        <f t="shared" si="5"/>
        <v>С</v>
      </c>
      <c r="Y361" s="269">
        <f>Таблица1[[#This Row],[ID_intellix]]</f>
        <v>246</v>
      </c>
      <c r="Z361" s="269" t="s">
        <v>122</v>
      </c>
      <c r="AA361" s="145">
        <f>IF(OR(Таблица1[[#This Row],[CARDIO_report]]&lt;&gt;0,Таблица1[[#This Row],[AI COMBO_report]]&lt;&gt;0,Таблица1[[#This Row],[OTC_report]]&lt;&gt;0),1,0)</f>
        <v>0</v>
      </c>
      <c r="AG361" s="60" t="s">
        <v>1124</v>
      </c>
      <c r="AH361" s="60" t="s">
        <v>1124</v>
      </c>
      <c r="AI361" s="60" t="s">
        <v>1124</v>
      </c>
      <c r="AJ361" s="60" t="s">
        <v>1124</v>
      </c>
      <c r="AK361" s="60" t="s">
        <v>1124</v>
      </c>
      <c r="AL361" s="60" t="s">
        <v>1124</v>
      </c>
      <c r="AM361" s="60" t="s">
        <v>1124</v>
      </c>
      <c r="AN361" s="60" t="s">
        <v>1124</v>
      </c>
      <c r="AO361" s="60"/>
      <c r="AP361" s="35" t="s">
        <v>1825</v>
      </c>
      <c r="AQ361" s="377">
        <v>0</v>
      </c>
      <c r="AR361" s="378">
        <v>0</v>
      </c>
      <c r="AS361" s="377">
        <v>0</v>
      </c>
      <c r="AT361" s="378">
        <v>0</v>
      </c>
      <c r="AU361">
        <v>0</v>
      </c>
      <c r="AV361">
        <v>0</v>
      </c>
      <c r="AW361">
        <v>0</v>
      </c>
      <c r="AX361">
        <v>0</v>
      </c>
      <c r="AY361">
        <v>0</v>
      </c>
    </row>
    <row r="362" spans="1:54" ht="15" hidden="1" customHeight="1" x14ac:dyDescent="0.2">
      <c r="A362" s="46">
        <v>521</v>
      </c>
      <c r="B362" s="258" t="s">
        <v>3295</v>
      </c>
      <c r="C362" t="s">
        <v>1128</v>
      </c>
      <c r="D362" t="s">
        <v>1560</v>
      </c>
      <c r="E362" t="s">
        <v>2504</v>
      </c>
      <c r="F362" s="29" t="s">
        <v>3296</v>
      </c>
      <c r="G362" s="47">
        <v>4</v>
      </c>
      <c r="H362" t="s">
        <v>3296</v>
      </c>
      <c r="I362">
        <v>0</v>
      </c>
      <c r="J362" t="s">
        <v>3297</v>
      </c>
      <c r="K362" t="s">
        <v>1180</v>
      </c>
      <c r="L362" t="s">
        <v>3298</v>
      </c>
      <c r="M362">
        <v>0</v>
      </c>
      <c r="N362" s="34">
        <v>0</v>
      </c>
      <c r="O362" s="34"/>
      <c r="P362" s="34"/>
      <c r="Q362" s="34"/>
      <c r="R362" s="34"/>
      <c r="S362" s="48" t="s">
        <v>1123</v>
      </c>
      <c r="T362" s="13">
        <v>0</v>
      </c>
      <c r="U362" s="12">
        <v>0</v>
      </c>
      <c r="V362" s="12">
        <v>0</v>
      </c>
      <c r="W362" s="12">
        <v>0</v>
      </c>
      <c r="X362" s="14" t="str">
        <f t="shared" si="5"/>
        <v>С</v>
      </c>
      <c r="Y362" s="269">
        <f>Таблица1[[#This Row],[ID_intellix]]</f>
        <v>521</v>
      </c>
      <c r="Z362" s="269" t="s">
        <v>122</v>
      </c>
      <c r="AA362" s="145">
        <f>IF(OR(Таблица1[[#This Row],[CARDIO_report]]&lt;&gt;0,Таблица1[[#This Row],[AI COMBO_report]]&lt;&gt;0,Таблица1[[#This Row],[OTC_report]]&lt;&gt;0),1,0)</f>
        <v>0</v>
      </c>
      <c r="AG362" s="60" t="s">
        <v>1124</v>
      </c>
      <c r="AH362" s="60" t="s">
        <v>1124</v>
      </c>
      <c r="AI362" s="60" t="s">
        <v>1124</v>
      </c>
      <c r="AJ362" s="60" t="s">
        <v>1124</v>
      </c>
      <c r="AK362" s="60" t="s">
        <v>1124</v>
      </c>
      <c r="AL362" s="60" t="s">
        <v>1124</v>
      </c>
      <c r="AM362" s="60" t="s">
        <v>1124</v>
      </c>
      <c r="AN362" s="60" t="s">
        <v>1124</v>
      </c>
      <c r="AO362" s="60"/>
      <c r="AP362" s="35" t="s">
        <v>1825</v>
      </c>
      <c r="AQ362" s="377">
        <v>0</v>
      </c>
      <c r="AR362" s="378">
        <v>0</v>
      </c>
      <c r="AS362" s="377">
        <v>0</v>
      </c>
      <c r="AT362" s="378">
        <v>0</v>
      </c>
      <c r="AU362">
        <v>0</v>
      </c>
      <c r="AV362">
        <v>0</v>
      </c>
      <c r="AW362">
        <v>0</v>
      </c>
      <c r="AX362">
        <v>0</v>
      </c>
      <c r="AY362">
        <v>0</v>
      </c>
    </row>
    <row r="363" spans="1:54" ht="15" hidden="1" customHeight="1" x14ac:dyDescent="0.2">
      <c r="A363" s="46">
        <v>608</v>
      </c>
      <c r="B363" s="258" t="s">
        <v>3299</v>
      </c>
      <c r="C363" t="s">
        <v>1128</v>
      </c>
      <c r="D363" t="s">
        <v>1566</v>
      </c>
      <c r="E363" t="s">
        <v>2504</v>
      </c>
      <c r="F363" s="29" t="s">
        <v>3300</v>
      </c>
      <c r="G363" s="47">
        <v>14</v>
      </c>
      <c r="H363" t="s">
        <v>3300</v>
      </c>
      <c r="I363">
        <v>0</v>
      </c>
      <c r="J363" t="s">
        <v>3301</v>
      </c>
      <c r="K363" t="s">
        <v>1180</v>
      </c>
      <c r="L363" t="s">
        <v>3302</v>
      </c>
      <c r="M363">
        <v>0</v>
      </c>
      <c r="N363" s="34">
        <v>0</v>
      </c>
      <c r="O363" s="34"/>
      <c r="P363" s="34"/>
      <c r="Q363" s="34"/>
      <c r="R363" s="34"/>
      <c r="S363" s="48" t="s">
        <v>1123</v>
      </c>
      <c r="T363" s="13">
        <v>0</v>
      </c>
      <c r="U363" s="12">
        <v>0</v>
      </c>
      <c r="V363" s="12">
        <v>0</v>
      </c>
      <c r="W363" s="12">
        <v>0</v>
      </c>
      <c r="X363" s="14" t="str">
        <f t="shared" si="5"/>
        <v>С</v>
      </c>
      <c r="Y363" s="269">
        <f>Таблица1[[#This Row],[ID_intellix]]</f>
        <v>608</v>
      </c>
      <c r="Z363" s="269" t="s">
        <v>122</v>
      </c>
      <c r="AA363" s="145">
        <f>IF(OR(Таблица1[[#This Row],[CARDIO_report]]&lt;&gt;0,Таблица1[[#This Row],[AI COMBO_report]]&lt;&gt;0,Таблица1[[#This Row],[OTC_report]]&lt;&gt;0),1,0)</f>
        <v>0</v>
      </c>
      <c r="AG363" s="60" t="s">
        <v>1124</v>
      </c>
      <c r="AH363" s="60" t="s">
        <v>1124</v>
      </c>
      <c r="AI363" s="60" t="s">
        <v>1124</v>
      </c>
      <c r="AJ363" s="60" t="s">
        <v>1124</v>
      </c>
      <c r="AK363" s="60" t="s">
        <v>1124</v>
      </c>
      <c r="AL363" s="60" t="s">
        <v>1124</v>
      </c>
      <c r="AM363" s="60" t="s">
        <v>1124</v>
      </c>
      <c r="AN363" s="60" t="s">
        <v>1124</v>
      </c>
      <c r="AO363" s="60"/>
      <c r="AP363" s="35" t="s">
        <v>1917</v>
      </c>
      <c r="AQ363" s="377">
        <v>0</v>
      </c>
      <c r="AR363" s="378">
        <v>0</v>
      </c>
      <c r="AS363" s="377">
        <v>0</v>
      </c>
      <c r="AT363" s="378">
        <v>0</v>
      </c>
      <c r="AU363">
        <v>0</v>
      </c>
      <c r="AV363">
        <v>0</v>
      </c>
      <c r="AW363">
        <v>0</v>
      </c>
      <c r="AX363">
        <v>0</v>
      </c>
      <c r="AY363">
        <v>0</v>
      </c>
    </row>
    <row r="364" spans="1:54" ht="15" hidden="1" customHeight="1" x14ac:dyDescent="0.2">
      <c r="A364" s="46">
        <v>994</v>
      </c>
      <c r="B364" s="258" t="s">
        <v>3303</v>
      </c>
      <c r="C364" t="s">
        <v>1128</v>
      </c>
      <c r="D364" t="s">
        <v>1182</v>
      </c>
      <c r="E364" t="s">
        <v>2504</v>
      </c>
      <c r="F364" s="29" t="s">
        <v>3181</v>
      </c>
      <c r="G364" s="47">
        <v>1</v>
      </c>
      <c r="H364" t="s">
        <v>3181</v>
      </c>
      <c r="I364">
        <v>0</v>
      </c>
      <c r="J364" t="s">
        <v>3304</v>
      </c>
      <c r="K364" t="s">
        <v>1180</v>
      </c>
      <c r="L364" t="s">
        <v>3305</v>
      </c>
      <c r="M364">
        <v>0</v>
      </c>
      <c r="N364" s="34">
        <v>0</v>
      </c>
      <c r="O364" s="34"/>
      <c r="P364" s="34"/>
      <c r="Q364" s="34"/>
      <c r="R364" s="34"/>
      <c r="S364" s="48" t="s">
        <v>1123</v>
      </c>
      <c r="T364" s="13">
        <v>0</v>
      </c>
      <c r="U364" s="12">
        <v>0</v>
      </c>
      <c r="V364" s="12">
        <v>0</v>
      </c>
      <c r="W364" s="12">
        <v>0</v>
      </c>
      <c r="X364" s="14" t="str">
        <f t="shared" si="5"/>
        <v>С</v>
      </c>
      <c r="Y364" s="269">
        <f>Таблица1[[#This Row],[ID_intellix]]</f>
        <v>994</v>
      </c>
      <c r="Z364" s="269" t="s">
        <v>122</v>
      </c>
      <c r="AA364" s="145">
        <f>IF(OR(Таблица1[[#This Row],[CARDIO_report]]&lt;&gt;0,Таблица1[[#This Row],[AI COMBO_report]]&lt;&gt;0,Таблица1[[#This Row],[OTC_report]]&lt;&gt;0),1,0)</f>
        <v>0</v>
      </c>
      <c r="AB364" s="60" t="s">
        <v>1124</v>
      </c>
      <c r="AC364" s="60" t="s">
        <v>1124</v>
      </c>
      <c r="AD364" s="60" t="s">
        <v>1124</v>
      </c>
      <c r="AE364" s="60"/>
      <c r="AF364" s="60"/>
      <c r="AG364" t="s">
        <v>1145</v>
      </c>
      <c r="AH364">
        <v>522</v>
      </c>
      <c r="AI364" t="s">
        <v>1145</v>
      </c>
      <c r="AJ364">
        <v>435</v>
      </c>
      <c r="AK364" t="s">
        <v>1145</v>
      </c>
      <c r="AL364">
        <v>335</v>
      </c>
      <c r="AM364" t="s">
        <v>1437</v>
      </c>
      <c r="AN364">
        <v>203</v>
      </c>
      <c r="AO364"/>
      <c r="AP364" s="35" t="s">
        <v>1825</v>
      </c>
      <c r="AQ364" s="377">
        <v>0</v>
      </c>
      <c r="AR364" s="378">
        <v>0</v>
      </c>
      <c r="AS364" s="377">
        <v>0</v>
      </c>
      <c r="AT364" s="378">
        <v>0</v>
      </c>
      <c r="AU364">
        <v>0</v>
      </c>
      <c r="AV364">
        <v>0</v>
      </c>
      <c r="AW364">
        <v>0</v>
      </c>
      <c r="AX364">
        <v>0</v>
      </c>
      <c r="AY364">
        <v>0</v>
      </c>
    </row>
    <row r="365" spans="1:54" ht="15" hidden="1" customHeight="1" x14ac:dyDescent="0.2">
      <c r="A365" s="46">
        <v>1683</v>
      </c>
      <c r="C365" t="s">
        <v>1128</v>
      </c>
      <c r="D365" t="s">
        <v>1560</v>
      </c>
      <c r="E365" t="s">
        <v>2504</v>
      </c>
      <c r="F365" s="29" t="s">
        <v>3159</v>
      </c>
      <c r="G365" s="47">
        <v>46</v>
      </c>
      <c r="H365" t="s">
        <v>1140</v>
      </c>
      <c r="I365">
        <v>0</v>
      </c>
      <c r="J365" t="s">
        <v>3306</v>
      </c>
      <c r="K365" t="s">
        <v>1180</v>
      </c>
      <c r="L365" s="2" t="s">
        <v>3307</v>
      </c>
      <c r="M365">
        <v>0</v>
      </c>
      <c r="N365" s="34">
        <v>0</v>
      </c>
      <c r="O365" s="34"/>
      <c r="P365" s="34"/>
      <c r="Q365" s="34"/>
      <c r="R365" s="34"/>
      <c r="S365" s="48" t="s">
        <v>1123</v>
      </c>
      <c r="T365" s="13">
        <v>0</v>
      </c>
      <c r="U365" s="12">
        <v>0</v>
      </c>
      <c r="V365" s="12">
        <v>0</v>
      </c>
      <c r="W365" s="12">
        <v>0</v>
      </c>
      <c r="X365" s="14" t="str">
        <f t="shared" si="5"/>
        <v>С</v>
      </c>
      <c r="Y365" s="269">
        <f>Таблица1[[#This Row],[ID_intellix]]</f>
        <v>1683</v>
      </c>
      <c r="Z365" s="269" t="s">
        <v>122</v>
      </c>
      <c r="AA365" s="145">
        <f>IF(OR(Таблица1[[#This Row],[CARDIO_report]]&lt;&gt;0,Таблица1[[#This Row],[AI COMBO_report]]&lt;&gt;0,Таблица1[[#This Row],[OTC_report]]&lt;&gt;0),1,0)</f>
        <v>0</v>
      </c>
      <c r="AG365" s="60" t="s">
        <v>1124</v>
      </c>
      <c r="AH365" s="60" t="s">
        <v>1124</v>
      </c>
      <c r="AI365" s="60" t="s">
        <v>1124</v>
      </c>
      <c r="AJ365" s="60" t="s">
        <v>1124</v>
      </c>
      <c r="AK365" s="60" t="s">
        <v>1124</v>
      </c>
      <c r="AL365" s="60" t="s">
        <v>1124</v>
      </c>
      <c r="AM365" s="60" t="s">
        <v>1124</v>
      </c>
      <c r="AN365" s="60" t="s">
        <v>1124</v>
      </c>
      <c r="AO365" s="60"/>
      <c r="AP365" s="35" t="s">
        <v>1825</v>
      </c>
      <c r="AQ365" s="377">
        <v>0</v>
      </c>
      <c r="AR365" s="378">
        <v>0</v>
      </c>
      <c r="AS365" s="377">
        <v>0</v>
      </c>
      <c r="AT365" s="378">
        <v>0</v>
      </c>
      <c r="AU365">
        <v>0</v>
      </c>
      <c r="AV365">
        <v>0</v>
      </c>
      <c r="AW365">
        <v>0</v>
      </c>
      <c r="AX365">
        <v>0</v>
      </c>
      <c r="AY365">
        <v>0</v>
      </c>
    </row>
    <row r="366" spans="1:54" ht="15" hidden="1" customHeight="1" x14ac:dyDescent="0.2">
      <c r="A366" s="46">
        <v>2385</v>
      </c>
      <c r="B366" s="258" t="s">
        <v>3308</v>
      </c>
      <c r="C366" t="s">
        <v>1128</v>
      </c>
      <c r="D366" t="s">
        <v>1182</v>
      </c>
      <c r="E366" t="s">
        <v>2504</v>
      </c>
      <c r="F366" s="29" t="s">
        <v>3112</v>
      </c>
      <c r="G366" s="47">
        <v>28</v>
      </c>
      <c r="H366" t="s">
        <v>2981</v>
      </c>
      <c r="I366">
        <v>0</v>
      </c>
      <c r="J366" t="s">
        <v>3309</v>
      </c>
      <c r="K366" t="s">
        <v>1180</v>
      </c>
      <c r="L366" t="s">
        <v>3310</v>
      </c>
      <c r="M366">
        <v>0</v>
      </c>
      <c r="N366" s="34">
        <v>0</v>
      </c>
      <c r="O366" s="34"/>
      <c r="P366" s="34"/>
      <c r="Q366" s="34"/>
      <c r="R366" s="34"/>
      <c r="S366" s="48" t="s">
        <v>1123</v>
      </c>
      <c r="T366" s="13">
        <v>0</v>
      </c>
      <c r="U366" s="12">
        <v>0</v>
      </c>
      <c r="V366" s="12">
        <v>0</v>
      </c>
      <c r="W366" s="12">
        <v>0</v>
      </c>
      <c r="X366" s="14" t="str">
        <f t="shared" si="5"/>
        <v>С</v>
      </c>
      <c r="Y366" s="269">
        <f>Таблица1[[#This Row],[ID_intellix]]</f>
        <v>2385</v>
      </c>
      <c r="Z366" s="269" t="s">
        <v>122</v>
      </c>
      <c r="AA366" s="145">
        <f>IF(OR(Таблица1[[#This Row],[CARDIO_report]]&lt;&gt;0,Таблица1[[#This Row],[AI COMBO_report]]&lt;&gt;0,Таблица1[[#This Row],[OTC_report]]&lt;&gt;0),1,0)</f>
        <v>0</v>
      </c>
      <c r="AG366" s="60" t="s">
        <v>1124</v>
      </c>
      <c r="AH366" s="60" t="s">
        <v>1124</v>
      </c>
      <c r="AI366" s="60" t="s">
        <v>1124</v>
      </c>
      <c r="AJ366" s="60" t="s">
        <v>1124</v>
      </c>
      <c r="AK366" s="60" t="s">
        <v>1124</v>
      </c>
      <c r="AL366" s="60" t="s">
        <v>1124</v>
      </c>
      <c r="AM366" s="60" t="s">
        <v>1124</v>
      </c>
      <c r="AN366" s="60" t="s">
        <v>1124</v>
      </c>
      <c r="AO366" s="60"/>
      <c r="AP366" s="35" t="s">
        <v>1825</v>
      </c>
      <c r="AQ366" s="377">
        <v>0</v>
      </c>
      <c r="AR366" s="378">
        <v>0</v>
      </c>
      <c r="AS366" s="377">
        <v>0</v>
      </c>
      <c r="AT366" s="378">
        <v>0</v>
      </c>
      <c r="AU366">
        <v>0</v>
      </c>
      <c r="AV366">
        <v>0</v>
      </c>
      <c r="AW366">
        <v>0</v>
      </c>
      <c r="AX366">
        <v>0</v>
      </c>
      <c r="AY366">
        <v>0</v>
      </c>
    </row>
    <row r="367" spans="1:54" ht="15" hidden="1" customHeight="1" x14ac:dyDescent="0.2">
      <c r="A367" s="46">
        <v>2501</v>
      </c>
      <c r="B367" s="258" t="s">
        <v>3311</v>
      </c>
      <c r="C367" t="s">
        <v>1128</v>
      </c>
      <c r="D367" t="s">
        <v>1566</v>
      </c>
      <c r="E367" t="s">
        <v>2504</v>
      </c>
      <c r="F367" s="29" t="s">
        <v>3159</v>
      </c>
      <c r="G367" s="47">
        <v>32</v>
      </c>
      <c r="H367" t="s">
        <v>1140</v>
      </c>
      <c r="I367">
        <v>0</v>
      </c>
      <c r="J367" t="s">
        <v>3312</v>
      </c>
      <c r="K367" t="s">
        <v>1180</v>
      </c>
      <c r="L367" t="s">
        <v>1568</v>
      </c>
      <c r="M367">
        <v>0</v>
      </c>
      <c r="N367" s="34">
        <v>0</v>
      </c>
      <c r="O367" s="34"/>
      <c r="P367" s="34"/>
      <c r="Q367" s="34"/>
      <c r="R367" s="34"/>
      <c r="S367" s="48" t="s">
        <v>1123</v>
      </c>
      <c r="T367" s="13">
        <v>0</v>
      </c>
      <c r="U367" s="12">
        <v>0</v>
      </c>
      <c r="V367" s="12">
        <v>0</v>
      </c>
      <c r="W367" s="12">
        <v>0</v>
      </c>
      <c r="X367" s="14" t="str">
        <f t="shared" si="5"/>
        <v>С</v>
      </c>
      <c r="Y367" s="269">
        <f>Таблица1[[#This Row],[ID_intellix]]</f>
        <v>2501</v>
      </c>
      <c r="Z367" s="269" t="s">
        <v>122</v>
      </c>
      <c r="AA367" s="145">
        <f>IF(OR(Таблица1[[#This Row],[CARDIO_report]]&lt;&gt;0,Таблица1[[#This Row],[AI COMBO_report]]&lt;&gt;0,Таблица1[[#This Row],[OTC_report]]&lt;&gt;0),1,0)</f>
        <v>0</v>
      </c>
      <c r="AG367" s="60" t="s">
        <v>1124</v>
      </c>
      <c r="AH367" s="60" t="s">
        <v>1124</v>
      </c>
      <c r="AI367" s="60" t="s">
        <v>1124</v>
      </c>
      <c r="AJ367" s="60" t="s">
        <v>1124</v>
      </c>
      <c r="AK367" s="60" t="s">
        <v>1124</v>
      </c>
      <c r="AL367" s="60" t="s">
        <v>1124</v>
      </c>
      <c r="AM367" s="60" t="s">
        <v>1124</v>
      </c>
      <c r="AN367" s="60" t="s">
        <v>1124</v>
      </c>
      <c r="AO367" s="60"/>
      <c r="AP367" s="35" t="s">
        <v>1917</v>
      </c>
      <c r="AQ367" s="377">
        <v>0</v>
      </c>
      <c r="AR367" s="378">
        <v>0</v>
      </c>
      <c r="AS367" s="377">
        <v>0</v>
      </c>
      <c r="AT367" s="378">
        <v>0</v>
      </c>
      <c r="AU367">
        <v>0</v>
      </c>
      <c r="AV367">
        <v>0</v>
      </c>
      <c r="AW367">
        <v>0</v>
      </c>
      <c r="AX367">
        <v>0</v>
      </c>
      <c r="AY367">
        <v>0</v>
      </c>
    </row>
    <row r="368" spans="1:54" ht="15" hidden="1" customHeight="1" x14ac:dyDescent="0.2">
      <c r="A368" s="46">
        <v>2950</v>
      </c>
      <c r="B368" s="258" t="s">
        <v>3313</v>
      </c>
      <c r="C368" t="s">
        <v>1128</v>
      </c>
      <c r="D368" t="s">
        <v>1560</v>
      </c>
      <c r="E368" t="s">
        <v>2504</v>
      </c>
      <c r="F368" s="29" t="s">
        <v>3159</v>
      </c>
      <c r="G368" s="47">
        <v>67</v>
      </c>
      <c r="H368" t="s">
        <v>1140</v>
      </c>
      <c r="I368">
        <v>0</v>
      </c>
      <c r="J368" t="s">
        <v>3314</v>
      </c>
      <c r="K368" t="s">
        <v>1180</v>
      </c>
      <c r="L368" t="s">
        <v>3315</v>
      </c>
      <c r="M368" t="s">
        <v>3249</v>
      </c>
      <c r="N368" s="4" t="s">
        <v>397</v>
      </c>
      <c r="O368" s="34" t="s">
        <v>51</v>
      </c>
      <c r="P368" s="34">
        <v>0</v>
      </c>
      <c r="Q368" s="34" t="s">
        <v>897</v>
      </c>
      <c r="R368" s="34">
        <v>0</v>
      </c>
      <c r="S368" s="48" t="s">
        <v>1123</v>
      </c>
      <c r="T368" s="13" t="s">
        <v>122</v>
      </c>
      <c r="U368" s="12" t="s">
        <v>122</v>
      </c>
      <c r="V368" s="12" t="s">
        <v>122</v>
      </c>
      <c r="W368" s="12" t="s">
        <v>1863</v>
      </c>
      <c r="X368" s="14" t="str">
        <f t="shared" si="5"/>
        <v>В</v>
      </c>
      <c r="Y368" s="269">
        <f>Таблица1[[#This Row],[ID_intellix]]</f>
        <v>2950</v>
      </c>
      <c r="Z368" s="269" t="s">
        <v>122</v>
      </c>
      <c r="AA368" s="145">
        <f>IF(OR(Таблица1[[#This Row],[CARDIO_report]]&lt;&gt;0,Таблица1[[#This Row],[AI COMBO_report]]&lt;&gt;0,Таблица1[[#This Row],[OTC_report]]&lt;&gt;0),1,0)</f>
        <v>1</v>
      </c>
      <c r="AB368" s="60" t="s">
        <v>2602</v>
      </c>
      <c r="AC368" s="60" t="s">
        <v>2602</v>
      </c>
      <c r="AD368" s="60" t="s">
        <v>1124</v>
      </c>
      <c r="AE368" s="60" t="s">
        <v>1124</v>
      </c>
      <c r="AF368" s="60"/>
      <c r="AG368" s="89" t="s">
        <v>1437</v>
      </c>
      <c r="AH368" s="89">
        <v>159</v>
      </c>
      <c r="AI368" s="89" t="s">
        <v>1437</v>
      </c>
      <c r="AJ368" s="89">
        <v>79</v>
      </c>
      <c r="AK368" s="89" t="s">
        <v>1437</v>
      </c>
      <c r="AL368" s="89">
        <v>123</v>
      </c>
      <c r="AM368" s="89" t="s">
        <v>1437</v>
      </c>
      <c r="AN368" s="89">
        <v>192</v>
      </c>
      <c r="AP368" s="35" t="s">
        <v>1857</v>
      </c>
      <c r="AQ368" s="377">
        <v>0</v>
      </c>
      <c r="AR368" s="378">
        <v>0</v>
      </c>
      <c r="AS368" s="377">
        <v>0</v>
      </c>
      <c r="AT368" s="378">
        <v>0</v>
      </c>
      <c r="AU368" s="377">
        <v>0</v>
      </c>
      <c r="AV368" s="377">
        <v>0</v>
      </c>
      <c r="AW368" s="377">
        <v>0</v>
      </c>
      <c r="AX368">
        <v>0</v>
      </c>
      <c r="AY368">
        <v>0</v>
      </c>
    </row>
    <row r="369" spans="1:51" ht="15" hidden="1" customHeight="1" x14ac:dyDescent="0.2">
      <c r="A369" s="46">
        <v>3194</v>
      </c>
      <c r="B369" s="258" t="s">
        <v>3316</v>
      </c>
      <c r="C369" t="s">
        <v>1128</v>
      </c>
      <c r="D369" t="s">
        <v>1182</v>
      </c>
      <c r="E369" t="s">
        <v>2504</v>
      </c>
      <c r="F369" s="29" t="s">
        <v>3116</v>
      </c>
      <c r="G369" s="47" t="s">
        <v>3317</v>
      </c>
      <c r="H369" t="s">
        <v>2563</v>
      </c>
      <c r="I369">
        <v>0</v>
      </c>
      <c r="J369" t="s">
        <v>3318</v>
      </c>
      <c r="K369" t="s">
        <v>1180</v>
      </c>
      <c r="L369" s="2" t="s">
        <v>3319</v>
      </c>
      <c r="M369">
        <v>0</v>
      </c>
      <c r="N369" s="34">
        <v>0</v>
      </c>
      <c r="O369" s="34"/>
      <c r="P369" s="34"/>
      <c r="Q369" s="34"/>
      <c r="R369" s="34"/>
      <c r="S369" s="48" t="s">
        <v>1123</v>
      </c>
      <c r="T369" s="13">
        <v>0</v>
      </c>
      <c r="U369" s="12">
        <v>0</v>
      </c>
      <c r="V369" s="12">
        <v>0</v>
      </c>
      <c r="W369" s="12">
        <v>0</v>
      </c>
      <c r="X369" s="14" t="str">
        <f t="shared" si="5"/>
        <v>С</v>
      </c>
      <c r="Y369" s="269">
        <f>Таблица1[[#This Row],[ID_intellix]]</f>
        <v>3194</v>
      </c>
      <c r="Z369" s="269" t="s">
        <v>122</v>
      </c>
      <c r="AA369" s="145">
        <f>IF(OR(Таблица1[[#This Row],[CARDIO_report]]&lt;&gt;0,Таблица1[[#This Row],[AI COMBO_report]]&lt;&gt;0,Таблица1[[#This Row],[OTC_report]]&lt;&gt;0),1,0)</f>
        <v>0</v>
      </c>
      <c r="AG369" s="60" t="s">
        <v>1124</v>
      </c>
      <c r="AH369" s="60" t="s">
        <v>1124</v>
      </c>
      <c r="AI369" s="60" t="s">
        <v>1124</v>
      </c>
      <c r="AJ369" s="60" t="s">
        <v>1124</v>
      </c>
      <c r="AK369" s="60" t="s">
        <v>1124</v>
      </c>
      <c r="AL369" s="60" t="s">
        <v>1124</v>
      </c>
      <c r="AM369" s="60" t="s">
        <v>1124</v>
      </c>
      <c r="AN369" s="60" t="s">
        <v>1124</v>
      </c>
      <c r="AO369" s="60"/>
      <c r="AP369" s="35" t="s">
        <v>1825</v>
      </c>
      <c r="AQ369" s="377">
        <v>0</v>
      </c>
      <c r="AR369" s="378">
        <v>0</v>
      </c>
      <c r="AS369" s="377">
        <v>0</v>
      </c>
      <c r="AT369" s="378">
        <v>0</v>
      </c>
      <c r="AU369">
        <v>0</v>
      </c>
      <c r="AV369">
        <v>0</v>
      </c>
      <c r="AW369">
        <v>0</v>
      </c>
      <c r="AX369">
        <v>0</v>
      </c>
      <c r="AY369">
        <v>0</v>
      </c>
    </row>
    <row r="370" spans="1:51" ht="15" hidden="1" customHeight="1" x14ac:dyDescent="0.2">
      <c r="A370" s="46">
        <v>3381</v>
      </c>
      <c r="B370" s="258" t="s">
        <v>3320</v>
      </c>
      <c r="C370" t="s">
        <v>1128</v>
      </c>
      <c r="D370" t="s">
        <v>1179</v>
      </c>
      <c r="E370" t="s">
        <v>2504</v>
      </c>
      <c r="F370" s="29" t="s">
        <v>3321</v>
      </c>
      <c r="G370" s="47">
        <v>1</v>
      </c>
      <c r="H370" t="s">
        <v>3321</v>
      </c>
      <c r="I370">
        <v>0</v>
      </c>
      <c r="J370" t="s">
        <v>3322</v>
      </c>
      <c r="K370" t="s">
        <v>1180</v>
      </c>
      <c r="L370" t="s">
        <v>3323</v>
      </c>
      <c r="M370">
        <v>0</v>
      </c>
      <c r="N370" s="34">
        <v>0</v>
      </c>
      <c r="O370" s="34"/>
      <c r="P370" s="34"/>
      <c r="Q370" s="34"/>
      <c r="R370" s="34"/>
      <c r="S370" s="48" t="s">
        <v>1123</v>
      </c>
      <c r="T370" s="13">
        <v>0</v>
      </c>
      <c r="U370" s="12">
        <v>0</v>
      </c>
      <c r="V370" s="12">
        <v>0</v>
      </c>
      <c r="W370" s="12">
        <v>0</v>
      </c>
      <c r="X370" s="14" t="str">
        <f t="shared" si="5"/>
        <v>С</v>
      </c>
      <c r="Y370" s="269">
        <f>Таблица1[[#This Row],[ID_intellix]]</f>
        <v>3381</v>
      </c>
      <c r="Z370" s="269" t="s">
        <v>122</v>
      </c>
      <c r="AA370" s="145">
        <f>IF(OR(Таблица1[[#This Row],[CARDIO_report]]&lt;&gt;0,Таблица1[[#This Row],[AI COMBO_report]]&lt;&gt;0,Таблица1[[#This Row],[OTC_report]]&lt;&gt;0),1,0)</f>
        <v>0</v>
      </c>
      <c r="AG370" s="60" t="s">
        <v>1124</v>
      </c>
      <c r="AH370" s="60" t="s">
        <v>1124</v>
      </c>
      <c r="AI370" s="60" t="s">
        <v>1124</v>
      </c>
      <c r="AJ370" s="60" t="s">
        <v>1124</v>
      </c>
      <c r="AK370" s="60" t="s">
        <v>1124</v>
      </c>
      <c r="AL370" s="60" t="s">
        <v>1124</v>
      </c>
      <c r="AM370" s="60" t="s">
        <v>1124</v>
      </c>
      <c r="AN370" s="60" t="s">
        <v>1124</v>
      </c>
      <c r="AO370" s="60"/>
      <c r="AP370" s="35" t="s">
        <v>1825</v>
      </c>
      <c r="AQ370" s="377">
        <v>0</v>
      </c>
      <c r="AR370" s="378">
        <v>0</v>
      </c>
      <c r="AS370" s="377">
        <v>0</v>
      </c>
      <c r="AT370" s="378">
        <v>0</v>
      </c>
      <c r="AU370">
        <v>0</v>
      </c>
      <c r="AV370">
        <v>0</v>
      </c>
      <c r="AW370">
        <v>0</v>
      </c>
      <c r="AX370">
        <v>0</v>
      </c>
      <c r="AY370">
        <v>0</v>
      </c>
    </row>
    <row r="371" spans="1:51" ht="15" hidden="1" customHeight="1" x14ac:dyDescent="0.2">
      <c r="A371" s="46">
        <v>3409</v>
      </c>
      <c r="C371" t="s">
        <v>1128</v>
      </c>
      <c r="D371" t="s">
        <v>1182</v>
      </c>
      <c r="E371" t="s">
        <v>2504</v>
      </c>
      <c r="F371" s="29" t="s">
        <v>2512</v>
      </c>
      <c r="G371" s="47">
        <v>71</v>
      </c>
      <c r="H371" t="s">
        <v>2513</v>
      </c>
      <c r="I371">
        <v>0</v>
      </c>
      <c r="J371" t="s">
        <v>3324</v>
      </c>
      <c r="K371" t="s">
        <v>1180</v>
      </c>
      <c r="L371" t="s">
        <v>3325</v>
      </c>
      <c r="M371">
        <v>0</v>
      </c>
      <c r="N371" s="34">
        <v>0</v>
      </c>
      <c r="O371" s="34"/>
      <c r="P371" s="34"/>
      <c r="Q371" s="34"/>
      <c r="R371" s="34"/>
      <c r="S371" s="48" t="s">
        <v>1123</v>
      </c>
      <c r="T371" s="13">
        <v>0</v>
      </c>
      <c r="U371" s="12">
        <v>0</v>
      </c>
      <c r="V371" s="12">
        <v>0</v>
      </c>
      <c r="W371" s="12">
        <v>0</v>
      </c>
      <c r="X371" s="14" t="str">
        <f t="shared" si="5"/>
        <v>С</v>
      </c>
      <c r="Y371" s="269">
        <f>Таблица1[[#This Row],[ID_intellix]]</f>
        <v>3409</v>
      </c>
      <c r="Z371" s="269" t="s">
        <v>122</v>
      </c>
      <c r="AA371" s="145">
        <f>IF(OR(Таблица1[[#This Row],[CARDIO_report]]&lt;&gt;0,Таблица1[[#This Row],[AI COMBO_report]]&lt;&gt;0,Таблица1[[#This Row],[OTC_report]]&lt;&gt;0),1,0)</f>
        <v>0</v>
      </c>
      <c r="AG371" s="60" t="s">
        <v>1124</v>
      </c>
      <c r="AH371" s="60" t="s">
        <v>1124</v>
      </c>
      <c r="AI371" s="60" t="s">
        <v>1124</v>
      </c>
      <c r="AJ371" s="60" t="s">
        <v>1124</v>
      </c>
      <c r="AK371" s="60" t="s">
        <v>1124</v>
      </c>
      <c r="AL371" s="60" t="s">
        <v>1124</v>
      </c>
      <c r="AM371" s="60" t="s">
        <v>1124</v>
      </c>
      <c r="AN371" s="60" t="s">
        <v>1124</v>
      </c>
      <c r="AO371" s="60"/>
      <c r="AP371" s="35" t="s">
        <v>1825</v>
      </c>
      <c r="AQ371" s="377">
        <v>0</v>
      </c>
      <c r="AR371" s="378">
        <v>0</v>
      </c>
      <c r="AS371" s="377">
        <v>0</v>
      </c>
      <c r="AT371" s="378">
        <v>0</v>
      </c>
      <c r="AU371">
        <v>0</v>
      </c>
      <c r="AV371">
        <v>0</v>
      </c>
      <c r="AW371">
        <v>0</v>
      </c>
      <c r="AX371">
        <v>0</v>
      </c>
      <c r="AY371">
        <v>0</v>
      </c>
    </row>
    <row r="372" spans="1:51" ht="15" hidden="1" customHeight="1" x14ac:dyDescent="0.2">
      <c r="A372" s="46">
        <v>3410</v>
      </c>
      <c r="B372" s="258" t="s">
        <v>3326</v>
      </c>
      <c r="C372" t="s">
        <v>1128</v>
      </c>
      <c r="D372" t="s">
        <v>3327</v>
      </c>
      <c r="E372" t="s">
        <v>2504</v>
      </c>
      <c r="F372" s="29" t="s">
        <v>3105</v>
      </c>
      <c r="G372" s="47">
        <v>15</v>
      </c>
      <c r="H372" t="s">
        <v>2563</v>
      </c>
      <c r="I372">
        <v>0</v>
      </c>
      <c r="J372" t="s">
        <v>3328</v>
      </c>
      <c r="K372" t="s">
        <v>1180</v>
      </c>
      <c r="L372" t="s">
        <v>3329</v>
      </c>
      <c r="M372">
        <v>0</v>
      </c>
      <c r="N372" s="34">
        <v>0</v>
      </c>
      <c r="O372" s="34"/>
      <c r="P372" s="34"/>
      <c r="Q372" s="34"/>
      <c r="R372" s="34"/>
      <c r="S372" s="48" t="s">
        <v>1123</v>
      </c>
      <c r="T372" s="13">
        <v>0</v>
      </c>
      <c r="U372" s="12">
        <v>0</v>
      </c>
      <c r="V372" s="12">
        <v>0</v>
      </c>
      <c r="W372" s="12">
        <v>0</v>
      </c>
      <c r="X372" s="14" t="str">
        <f t="shared" si="5"/>
        <v>С</v>
      </c>
      <c r="Y372" s="269">
        <f>Таблица1[[#This Row],[ID_intellix]]</f>
        <v>3410</v>
      </c>
      <c r="Z372" s="269" t="s">
        <v>122</v>
      </c>
      <c r="AA372" s="145">
        <f>IF(OR(Таблица1[[#This Row],[CARDIO_report]]&lt;&gt;0,Таблица1[[#This Row],[AI COMBO_report]]&lt;&gt;0,Таблица1[[#This Row],[OTC_report]]&lt;&gt;0),1,0)</f>
        <v>0</v>
      </c>
      <c r="AG372" s="60" t="s">
        <v>1124</v>
      </c>
      <c r="AH372" s="60" t="s">
        <v>1124</v>
      </c>
      <c r="AI372" s="60" t="s">
        <v>1124</v>
      </c>
      <c r="AJ372" s="60" t="s">
        <v>1124</v>
      </c>
      <c r="AK372" s="60" t="s">
        <v>1124</v>
      </c>
      <c r="AL372" s="60" t="s">
        <v>1124</v>
      </c>
      <c r="AM372" s="60" t="s">
        <v>1124</v>
      </c>
      <c r="AN372" s="60" t="s">
        <v>1124</v>
      </c>
      <c r="AO372" s="60"/>
      <c r="AP372" s="35" t="s">
        <v>1825</v>
      </c>
      <c r="AQ372" s="377">
        <v>0</v>
      </c>
      <c r="AR372" s="378">
        <v>0</v>
      </c>
      <c r="AS372" s="377">
        <v>0</v>
      </c>
      <c r="AT372" s="378">
        <v>0</v>
      </c>
      <c r="AU372">
        <v>0</v>
      </c>
      <c r="AV372">
        <v>0</v>
      </c>
      <c r="AW372">
        <v>0</v>
      </c>
      <c r="AX372">
        <v>0</v>
      </c>
      <c r="AY372">
        <v>0</v>
      </c>
    </row>
    <row r="373" spans="1:51" ht="15" hidden="1" customHeight="1" x14ac:dyDescent="0.2">
      <c r="A373" s="46">
        <v>3472</v>
      </c>
      <c r="B373" s="258" t="s">
        <v>3330</v>
      </c>
      <c r="C373" t="s">
        <v>1128</v>
      </c>
      <c r="D373" t="s">
        <v>1566</v>
      </c>
      <c r="E373" t="s">
        <v>2504</v>
      </c>
      <c r="F373" s="29" t="s">
        <v>3105</v>
      </c>
      <c r="G373" s="47">
        <v>14</v>
      </c>
      <c r="H373" t="s">
        <v>2563</v>
      </c>
      <c r="I373">
        <v>0</v>
      </c>
      <c r="J373" t="s">
        <v>3331</v>
      </c>
      <c r="K373" t="s">
        <v>1180</v>
      </c>
      <c r="L373" t="s">
        <v>3332</v>
      </c>
      <c r="M373">
        <v>0</v>
      </c>
      <c r="N373" s="34">
        <v>0</v>
      </c>
      <c r="O373" s="34"/>
      <c r="P373" s="34"/>
      <c r="Q373" s="34"/>
      <c r="R373" s="34"/>
      <c r="S373" s="48" t="s">
        <v>1123</v>
      </c>
      <c r="T373" s="13">
        <v>0</v>
      </c>
      <c r="U373" s="12">
        <v>0</v>
      </c>
      <c r="V373" s="12">
        <v>0</v>
      </c>
      <c r="W373" s="12">
        <v>0</v>
      </c>
      <c r="X373" s="14" t="str">
        <f t="shared" si="5"/>
        <v>С</v>
      </c>
      <c r="Y373" s="269">
        <f>Таблица1[[#This Row],[ID_intellix]]</f>
        <v>3472</v>
      </c>
      <c r="Z373" s="269" t="s">
        <v>122</v>
      </c>
      <c r="AA373" s="145">
        <f>IF(OR(Таблица1[[#This Row],[CARDIO_report]]&lt;&gt;0,Таблица1[[#This Row],[AI COMBO_report]]&lt;&gt;0,Таблица1[[#This Row],[OTC_report]]&lt;&gt;0),1,0)</f>
        <v>0</v>
      </c>
      <c r="AG373" s="60" t="s">
        <v>1124</v>
      </c>
      <c r="AH373" s="60" t="s">
        <v>1124</v>
      </c>
      <c r="AI373" s="60" t="s">
        <v>1124</v>
      </c>
      <c r="AJ373" s="60" t="s">
        <v>1124</v>
      </c>
      <c r="AK373" s="60" t="s">
        <v>1124</v>
      </c>
      <c r="AL373" s="60" t="s">
        <v>1124</v>
      </c>
      <c r="AM373" s="60" t="s">
        <v>1124</v>
      </c>
      <c r="AN373" s="60" t="s">
        <v>1124</v>
      </c>
      <c r="AO373" s="60"/>
      <c r="AP373" s="35" t="s">
        <v>1825</v>
      </c>
      <c r="AQ373" s="377">
        <v>0</v>
      </c>
      <c r="AR373" s="378">
        <v>0</v>
      </c>
      <c r="AS373" s="377">
        <v>0</v>
      </c>
      <c r="AT373" s="378">
        <v>0</v>
      </c>
      <c r="AU373">
        <v>0</v>
      </c>
      <c r="AV373">
        <v>0</v>
      </c>
      <c r="AW373">
        <v>0</v>
      </c>
      <c r="AX373">
        <v>0</v>
      </c>
      <c r="AY373">
        <v>0</v>
      </c>
    </row>
    <row r="374" spans="1:51" ht="15" hidden="1" customHeight="1" x14ac:dyDescent="0.2">
      <c r="A374" s="46">
        <v>3506</v>
      </c>
      <c r="B374" s="258" t="s">
        <v>3333</v>
      </c>
      <c r="C374" t="s">
        <v>1128</v>
      </c>
      <c r="D374" t="s">
        <v>3327</v>
      </c>
      <c r="E374" t="s">
        <v>2504</v>
      </c>
      <c r="F374" s="29" t="s">
        <v>2975</v>
      </c>
      <c r="G374" s="47">
        <v>2</v>
      </c>
      <c r="H374" t="s">
        <v>2975</v>
      </c>
      <c r="I374">
        <v>0</v>
      </c>
      <c r="J374" t="s">
        <v>3334</v>
      </c>
      <c r="K374" t="s">
        <v>1180</v>
      </c>
      <c r="L374" t="s">
        <v>3335</v>
      </c>
      <c r="M374">
        <v>0</v>
      </c>
      <c r="N374" s="34">
        <v>0</v>
      </c>
      <c r="O374" s="34"/>
      <c r="P374" s="34"/>
      <c r="Q374" s="34"/>
      <c r="R374" s="34"/>
      <c r="S374" s="48" t="s">
        <v>1123</v>
      </c>
      <c r="T374" s="13">
        <v>0</v>
      </c>
      <c r="U374" s="12">
        <v>0</v>
      </c>
      <c r="V374" s="12">
        <v>0</v>
      </c>
      <c r="W374" s="12">
        <v>0</v>
      </c>
      <c r="X374" s="14" t="str">
        <f t="shared" si="5"/>
        <v>С</v>
      </c>
      <c r="Y374" s="269">
        <f>Таблица1[[#This Row],[ID_intellix]]</f>
        <v>3506</v>
      </c>
      <c r="Z374" s="269" t="s">
        <v>122</v>
      </c>
      <c r="AA374" s="145">
        <f>IF(OR(Таблица1[[#This Row],[CARDIO_report]]&lt;&gt;0,Таблица1[[#This Row],[AI COMBO_report]]&lt;&gt;0,Таблица1[[#This Row],[OTC_report]]&lt;&gt;0),1,0)</f>
        <v>0</v>
      </c>
      <c r="AG374" s="60" t="s">
        <v>1124</v>
      </c>
      <c r="AH374" s="60" t="s">
        <v>1124</v>
      </c>
      <c r="AI374" s="60" t="s">
        <v>1124</v>
      </c>
      <c r="AJ374" s="60" t="s">
        <v>1124</v>
      </c>
      <c r="AK374" s="60" t="s">
        <v>1124</v>
      </c>
      <c r="AL374" s="60" t="s">
        <v>1124</v>
      </c>
      <c r="AM374" s="60" t="s">
        <v>1124</v>
      </c>
      <c r="AN374" s="60" t="s">
        <v>1124</v>
      </c>
      <c r="AO374" s="60"/>
      <c r="AP374" s="35" t="s">
        <v>1825</v>
      </c>
      <c r="AQ374" s="377">
        <v>0</v>
      </c>
      <c r="AR374" s="378">
        <v>0</v>
      </c>
      <c r="AS374" s="377">
        <v>0</v>
      </c>
      <c r="AT374" s="378">
        <v>0</v>
      </c>
      <c r="AU374">
        <v>0</v>
      </c>
      <c r="AV374">
        <v>0</v>
      </c>
      <c r="AW374">
        <v>0</v>
      </c>
      <c r="AX374">
        <v>0</v>
      </c>
      <c r="AY374">
        <v>0</v>
      </c>
    </row>
    <row r="375" spans="1:51" ht="15" hidden="1" customHeight="1" x14ac:dyDescent="0.2">
      <c r="A375" s="46">
        <v>3553</v>
      </c>
      <c r="B375" s="258" t="s">
        <v>3336</v>
      </c>
      <c r="C375" t="s">
        <v>1128</v>
      </c>
      <c r="D375" t="s">
        <v>1182</v>
      </c>
      <c r="E375" t="s">
        <v>2504</v>
      </c>
      <c r="F375" s="29" t="s">
        <v>1170</v>
      </c>
      <c r="G375" s="47">
        <v>2</v>
      </c>
      <c r="H375" t="s">
        <v>1171</v>
      </c>
      <c r="I375">
        <v>0</v>
      </c>
      <c r="J375" t="s">
        <v>3337</v>
      </c>
      <c r="K375" t="s">
        <v>1180</v>
      </c>
      <c r="L375" t="s">
        <v>3338</v>
      </c>
      <c r="M375">
        <v>0</v>
      </c>
      <c r="N375" s="34">
        <v>0</v>
      </c>
      <c r="O375" s="34"/>
      <c r="P375" s="34"/>
      <c r="Q375" s="34"/>
      <c r="R375" s="34"/>
      <c r="S375" s="48" t="s">
        <v>1123</v>
      </c>
      <c r="T375" s="13">
        <v>0</v>
      </c>
      <c r="U375" s="12">
        <v>0</v>
      </c>
      <c r="V375" s="12">
        <v>0</v>
      </c>
      <c r="W375" s="12">
        <v>0</v>
      </c>
      <c r="X375" s="14" t="str">
        <f t="shared" si="5"/>
        <v>С</v>
      </c>
      <c r="Y375" s="269">
        <f>Таблица1[[#This Row],[ID_intellix]]</f>
        <v>3553</v>
      </c>
      <c r="Z375" s="269" t="s">
        <v>122</v>
      </c>
      <c r="AA375" s="145">
        <f>IF(OR(Таблица1[[#This Row],[CARDIO_report]]&lt;&gt;0,Таблица1[[#This Row],[AI COMBO_report]]&lt;&gt;0,Таблица1[[#This Row],[OTC_report]]&lt;&gt;0),1,0)</f>
        <v>0</v>
      </c>
      <c r="AG375" s="60" t="s">
        <v>1124</v>
      </c>
      <c r="AH375" s="60" t="s">
        <v>1124</v>
      </c>
      <c r="AI375" s="60" t="s">
        <v>1124</v>
      </c>
      <c r="AJ375" s="60" t="s">
        <v>1124</v>
      </c>
      <c r="AK375" s="60" t="s">
        <v>1124</v>
      </c>
      <c r="AL375" s="60" t="s">
        <v>1124</v>
      </c>
      <c r="AM375" s="60" t="s">
        <v>1124</v>
      </c>
      <c r="AN375" s="60" t="s">
        <v>1124</v>
      </c>
      <c r="AO375" s="60"/>
      <c r="AP375" s="35" t="s">
        <v>1825</v>
      </c>
      <c r="AQ375" s="377">
        <v>0</v>
      </c>
      <c r="AR375" s="378">
        <v>0</v>
      </c>
      <c r="AS375" s="377">
        <v>0</v>
      </c>
      <c r="AT375" s="378">
        <v>0</v>
      </c>
      <c r="AU375">
        <v>0</v>
      </c>
      <c r="AV375">
        <v>0</v>
      </c>
      <c r="AW375">
        <v>0</v>
      </c>
      <c r="AX375">
        <v>0</v>
      </c>
      <c r="AY375">
        <v>0</v>
      </c>
    </row>
    <row r="376" spans="1:51" ht="15" hidden="1" customHeight="1" x14ac:dyDescent="0.2">
      <c r="A376" s="46">
        <v>3599</v>
      </c>
      <c r="B376" s="258" t="s">
        <v>3339</v>
      </c>
      <c r="C376" t="s">
        <v>1128</v>
      </c>
      <c r="D376" t="s">
        <v>1560</v>
      </c>
      <c r="E376" t="s">
        <v>2504</v>
      </c>
      <c r="F376" s="29" t="s">
        <v>3078</v>
      </c>
      <c r="G376" s="47">
        <v>22</v>
      </c>
      <c r="H376" t="s">
        <v>1396</v>
      </c>
      <c r="I376">
        <v>0</v>
      </c>
      <c r="J376" t="s">
        <v>3340</v>
      </c>
      <c r="K376" t="s">
        <v>1180</v>
      </c>
      <c r="L376" t="s">
        <v>3341</v>
      </c>
      <c r="M376">
        <v>0</v>
      </c>
      <c r="N376" s="34">
        <v>0</v>
      </c>
      <c r="O376" s="34"/>
      <c r="P376" s="34"/>
      <c r="Q376" s="34"/>
      <c r="R376" s="34"/>
      <c r="S376" s="48" t="s">
        <v>1123</v>
      </c>
      <c r="T376" s="13">
        <v>0</v>
      </c>
      <c r="U376" s="12">
        <v>0</v>
      </c>
      <c r="V376" s="12">
        <v>0</v>
      </c>
      <c r="W376" s="12">
        <v>0</v>
      </c>
      <c r="X376" s="14" t="str">
        <f t="shared" si="5"/>
        <v>С</v>
      </c>
      <c r="Y376" s="269">
        <f>Таблица1[[#This Row],[ID_intellix]]</f>
        <v>3599</v>
      </c>
      <c r="Z376" s="269" t="s">
        <v>122</v>
      </c>
      <c r="AA376" s="145">
        <f>IF(OR(Таблица1[[#This Row],[CARDIO_report]]&lt;&gt;0,Таблица1[[#This Row],[AI COMBO_report]]&lt;&gt;0,Таблица1[[#This Row],[OTC_report]]&lt;&gt;0),1,0)</f>
        <v>0</v>
      </c>
      <c r="AG376" s="60" t="s">
        <v>1124</v>
      </c>
      <c r="AH376" s="60" t="s">
        <v>1124</v>
      </c>
      <c r="AI376" s="60" t="s">
        <v>1124</v>
      </c>
      <c r="AJ376" s="60" t="s">
        <v>1124</v>
      </c>
      <c r="AK376" s="60" t="s">
        <v>1124</v>
      </c>
      <c r="AL376" s="60" t="s">
        <v>1124</v>
      </c>
      <c r="AM376" s="60" t="s">
        <v>1124</v>
      </c>
      <c r="AN376" s="60" t="s">
        <v>1124</v>
      </c>
      <c r="AO376" s="60"/>
      <c r="AP376" s="35" t="s">
        <v>1857</v>
      </c>
      <c r="AQ376" s="377">
        <v>0</v>
      </c>
      <c r="AR376" s="378">
        <v>0</v>
      </c>
      <c r="AS376" s="377">
        <v>0</v>
      </c>
      <c r="AT376" s="378">
        <v>0</v>
      </c>
      <c r="AU376">
        <v>0</v>
      </c>
      <c r="AV376">
        <v>0</v>
      </c>
      <c r="AW376">
        <v>0</v>
      </c>
      <c r="AX376">
        <v>0</v>
      </c>
      <c r="AY376">
        <v>0</v>
      </c>
    </row>
    <row r="377" spans="1:51" ht="15" hidden="1" customHeight="1" x14ac:dyDescent="0.2">
      <c r="A377" s="46">
        <v>3635</v>
      </c>
      <c r="B377" s="258" t="s">
        <v>3342</v>
      </c>
      <c r="C377" t="s">
        <v>1128</v>
      </c>
      <c r="D377" t="s">
        <v>1566</v>
      </c>
      <c r="E377" t="s">
        <v>2504</v>
      </c>
      <c r="F377" s="29" t="s">
        <v>2998</v>
      </c>
      <c r="G377" s="53" t="s">
        <v>3343</v>
      </c>
      <c r="H377" t="s">
        <v>2995</v>
      </c>
      <c r="I377">
        <v>0</v>
      </c>
      <c r="J377" t="s">
        <v>3344</v>
      </c>
      <c r="K377" t="s">
        <v>1180</v>
      </c>
      <c r="L377" t="s">
        <v>3345</v>
      </c>
      <c r="M377">
        <v>0</v>
      </c>
      <c r="N377" s="34">
        <v>0</v>
      </c>
      <c r="O377" s="34"/>
      <c r="P377" s="34"/>
      <c r="Q377" s="34"/>
      <c r="R377" s="34"/>
      <c r="S377" s="48" t="s">
        <v>1123</v>
      </c>
      <c r="T377" s="13">
        <v>0</v>
      </c>
      <c r="U377" s="12">
        <v>0</v>
      </c>
      <c r="V377" s="12">
        <v>0</v>
      </c>
      <c r="W377" s="12">
        <v>0</v>
      </c>
      <c r="X377" s="14" t="str">
        <f t="shared" si="5"/>
        <v>С</v>
      </c>
      <c r="Y377" s="269">
        <f>Таблица1[[#This Row],[ID_intellix]]</f>
        <v>3635</v>
      </c>
      <c r="Z377" s="269" t="s">
        <v>122</v>
      </c>
      <c r="AA377" s="145">
        <f>IF(OR(Таблица1[[#This Row],[CARDIO_report]]&lt;&gt;0,Таблица1[[#This Row],[AI COMBO_report]]&lt;&gt;0,Таблица1[[#This Row],[OTC_report]]&lt;&gt;0),1,0)</f>
        <v>0</v>
      </c>
      <c r="AG377" s="60" t="s">
        <v>1124</v>
      </c>
      <c r="AH377" s="60" t="s">
        <v>1124</v>
      </c>
      <c r="AI377" s="60" t="s">
        <v>1124</v>
      </c>
      <c r="AJ377" s="60" t="s">
        <v>1124</v>
      </c>
      <c r="AK377" s="60" t="s">
        <v>1124</v>
      </c>
      <c r="AL377" s="60" t="s">
        <v>1124</v>
      </c>
      <c r="AM377" s="60" t="s">
        <v>1124</v>
      </c>
      <c r="AN377" s="60" t="s">
        <v>1124</v>
      </c>
      <c r="AO377" s="60"/>
      <c r="AP377" s="35" t="s">
        <v>1825</v>
      </c>
      <c r="AQ377" s="377">
        <v>0</v>
      </c>
      <c r="AR377" s="378">
        <v>0</v>
      </c>
      <c r="AS377" s="377">
        <v>0</v>
      </c>
      <c r="AT377" s="378">
        <v>0</v>
      </c>
      <c r="AU377">
        <v>0</v>
      </c>
      <c r="AV377">
        <v>0</v>
      </c>
      <c r="AW377">
        <v>0</v>
      </c>
      <c r="AX377">
        <v>0</v>
      </c>
      <c r="AY377">
        <v>0</v>
      </c>
    </row>
    <row r="378" spans="1:51" ht="15" hidden="1" customHeight="1" x14ac:dyDescent="0.2">
      <c r="A378" s="46">
        <v>6374</v>
      </c>
      <c r="B378" s="258" t="s">
        <v>3346</v>
      </c>
      <c r="C378" t="s">
        <v>1128</v>
      </c>
      <c r="D378" t="s">
        <v>1182</v>
      </c>
      <c r="E378" t="s">
        <v>2504</v>
      </c>
      <c r="F378" s="29" t="s">
        <v>2539</v>
      </c>
      <c r="G378" s="47">
        <v>4</v>
      </c>
      <c r="H378" t="s">
        <v>1149</v>
      </c>
      <c r="I378">
        <v>0</v>
      </c>
      <c r="J378" t="s">
        <v>3347</v>
      </c>
      <c r="K378" t="s">
        <v>1180</v>
      </c>
      <c r="L378" t="s">
        <v>3348</v>
      </c>
      <c r="M378">
        <v>0</v>
      </c>
      <c r="N378" s="34">
        <v>0</v>
      </c>
      <c r="O378" s="34"/>
      <c r="P378" s="34"/>
      <c r="Q378" s="34"/>
      <c r="R378" s="34"/>
      <c r="S378" s="48" t="s">
        <v>1123</v>
      </c>
      <c r="T378" s="13">
        <v>0</v>
      </c>
      <c r="U378" s="12">
        <v>0</v>
      </c>
      <c r="V378" s="12">
        <v>0</v>
      </c>
      <c r="W378" s="12">
        <v>0</v>
      </c>
      <c r="X378" s="14" t="str">
        <f t="shared" si="5"/>
        <v>С</v>
      </c>
      <c r="Y378" s="269">
        <f>Таблица1[[#This Row],[ID_intellix]]</f>
        <v>6374</v>
      </c>
      <c r="Z378" s="269" t="s">
        <v>122</v>
      </c>
      <c r="AA378" s="145">
        <f>IF(OR(Таблица1[[#This Row],[CARDIO_report]]&lt;&gt;0,Таблица1[[#This Row],[AI COMBO_report]]&lt;&gt;0,Таблица1[[#This Row],[OTC_report]]&lt;&gt;0),1,0)</f>
        <v>0</v>
      </c>
      <c r="AB378" s="60" t="s">
        <v>1124</v>
      </c>
      <c r="AC378" s="60" t="s">
        <v>1124</v>
      </c>
      <c r="AD378" s="60" t="s">
        <v>1124</v>
      </c>
      <c r="AE378" s="60"/>
      <c r="AF378" s="60"/>
      <c r="AG378" s="60" t="s">
        <v>1124</v>
      </c>
      <c r="AH378" s="60" t="s">
        <v>1124</v>
      </c>
      <c r="AI378" s="60" t="s">
        <v>1124</v>
      </c>
      <c r="AJ378" s="60" t="s">
        <v>1124</v>
      </c>
      <c r="AK378" s="60" t="s">
        <v>1124</v>
      </c>
      <c r="AL378" s="60" t="s">
        <v>1124</v>
      </c>
      <c r="AM378" s="60" t="s">
        <v>1124</v>
      </c>
      <c r="AN378" s="60" t="s">
        <v>1124</v>
      </c>
      <c r="AO378" s="60"/>
      <c r="AP378" s="35" t="s">
        <v>1857</v>
      </c>
      <c r="AQ378" s="377">
        <v>0</v>
      </c>
      <c r="AR378" s="378">
        <v>0</v>
      </c>
      <c r="AS378" s="377">
        <v>0</v>
      </c>
      <c r="AT378" s="378">
        <v>0</v>
      </c>
      <c r="AU378">
        <v>0</v>
      </c>
      <c r="AV378">
        <v>0</v>
      </c>
      <c r="AW378">
        <v>0</v>
      </c>
      <c r="AX378">
        <v>0</v>
      </c>
      <c r="AY378">
        <v>0</v>
      </c>
    </row>
    <row r="379" spans="1:51" ht="15" hidden="1" customHeight="1" x14ac:dyDescent="0.2">
      <c r="A379" s="46">
        <v>6383</v>
      </c>
      <c r="B379" s="258" t="s">
        <v>3349</v>
      </c>
      <c r="C379" t="s">
        <v>1128</v>
      </c>
      <c r="D379" t="s">
        <v>1179</v>
      </c>
      <c r="E379" t="s">
        <v>2504</v>
      </c>
      <c r="F379" s="29" t="s">
        <v>3169</v>
      </c>
      <c r="G379" s="47">
        <v>6</v>
      </c>
      <c r="H379" t="s">
        <v>3169</v>
      </c>
      <c r="I379">
        <v>0</v>
      </c>
      <c r="J379" t="s">
        <v>3350</v>
      </c>
      <c r="K379" t="s">
        <v>1180</v>
      </c>
      <c r="L379" s="2" t="s">
        <v>3351</v>
      </c>
      <c r="M379">
        <v>0</v>
      </c>
      <c r="N379" s="34">
        <v>0</v>
      </c>
      <c r="O379" s="34"/>
      <c r="P379" s="34"/>
      <c r="Q379" s="34"/>
      <c r="R379" s="34"/>
      <c r="S379" s="48" t="s">
        <v>1123</v>
      </c>
      <c r="T379" s="13">
        <v>0</v>
      </c>
      <c r="U379" s="12">
        <v>0</v>
      </c>
      <c r="V379" s="12">
        <v>0</v>
      </c>
      <c r="W379" s="12">
        <v>0</v>
      </c>
      <c r="X379" s="14" t="str">
        <f t="shared" si="5"/>
        <v>С</v>
      </c>
      <c r="Y379" s="269">
        <f>Таблица1[[#This Row],[ID_intellix]]</f>
        <v>6383</v>
      </c>
      <c r="Z379" s="269" t="s">
        <v>122</v>
      </c>
      <c r="AA379" s="145">
        <f>IF(OR(Таблица1[[#This Row],[CARDIO_report]]&lt;&gt;0,Таблица1[[#This Row],[AI COMBO_report]]&lt;&gt;0,Таблица1[[#This Row],[OTC_report]]&lt;&gt;0),1,0)</f>
        <v>0</v>
      </c>
      <c r="AG379" s="60" t="s">
        <v>1124</v>
      </c>
      <c r="AH379" s="60" t="s">
        <v>1124</v>
      </c>
      <c r="AI379" s="60" t="s">
        <v>1124</v>
      </c>
      <c r="AJ379" s="60" t="s">
        <v>1124</v>
      </c>
      <c r="AK379" s="60" t="s">
        <v>1124</v>
      </c>
      <c r="AL379" s="60" t="s">
        <v>1124</v>
      </c>
      <c r="AM379" s="60" t="s">
        <v>1124</v>
      </c>
      <c r="AN379" s="60" t="s">
        <v>1124</v>
      </c>
      <c r="AO379" s="60"/>
      <c r="AP379" s="35" t="s">
        <v>1857</v>
      </c>
      <c r="AQ379" s="377">
        <v>0</v>
      </c>
      <c r="AR379" s="378">
        <v>0</v>
      </c>
      <c r="AS379" s="377">
        <v>0</v>
      </c>
      <c r="AT379" s="378">
        <v>0</v>
      </c>
      <c r="AU379">
        <v>0</v>
      </c>
      <c r="AV379">
        <v>0</v>
      </c>
      <c r="AW379">
        <v>0</v>
      </c>
      <c r="AX379">
        <v>0</v>
      </c>
      <c r="AY379">
        <v>0</v>
      </c>
    </row>
    <row r="380" spans="1:51" ht="15" hidden="1" customHeight="1" x14ac:dyDescent="0.2">
      <c r="A380" s="46">
        <v>7697</v>
      </c>
      <c r="B380" s="258" t="s">
        <v>3352</v>
      </c>
      <c r="C380" t="s">
        <v>1128</v>
      </c>
      <c r="D380" t="s">
        <v>3327</v>
      </c>
      <c r="E380" t="s">
        <v>2504</v>
      </c>
      <c r="F380" s="29" t="s">
        <v>3112</v>
      </c>
      <c r="G380" s="47">
        <v>43</v>
      </c>
      <c r="H380" t="s">
        <v>2981</v>
      </c>
      <c r="I380">
        <v>0</v>
      </c>
      <c r="J380" t="s">
        <v>3353</v>
      </c>
      <c r="K380" t="s">
        <v>1180</v>
      </c>
      <c r="L380" t="s">
        <v>3354</v>
      </c>
      <c r="M380">
        <v>0</v>
      </c>
      <c r="N380" s="34">
        <v>0</v>
      </c>
      <c r="O380" s="34"/>
      <c r="P380" s="34"/>
      <c r="Q380" s="34"/>
      <c r="R380" s="34"/>
      <c r="S380" s="48" t="s">
        <v>1123</v>
      </c>
      <c r="T380" s="13">
        <v>0</v>
      </c>
      <c r="U380" s="12">
        <v>0</v>
      </c>
      <c r="V380" s="12">
        <v>0</v>
      </c>
      <c r="W380" s="12">
        <v>0</v>
      </c>
      <c r="X380" s="14" t="str">
        <f t="shared" si="5"/>
        <v>С</v>
      </c>
      <c r="Y380" s="269">
        <f>Таблица1[[#This Row],[ID_intellix]]</f>
        <v>7697</v>
      </c>
      <c r="Z380" s="269" t="s">
        <v>122</v>
      </c>
      <c r="AA380" s="145">
        <f>IF(OR(Таблица1[[#This Row],[CARDIO_report]]&lt;&gt;0,Таблица1[[#This Row],[AI COMBO_report]]&lt;&gt;0,Таблица1[[#This Row],[OTC_report]]&lt;&gt;0),1,0)</f>
        <v>0</v>
      </c>
      <c r="AB380" s="60" t="s">
        <v>1124</v>
      </c>
      <c r="AC380" s="60" t="s">
        <v>1124</v>
      </c>
      <c r="AD380" s="60" t="s">
        <v>1124</v>
      </c>
      <c r="AE380" s="60"/>
      <c r="AF380" s="60"/>
      <c r="AG380" s="60" t="s">
        <v>1124</v>
      </c>
      <c r="AH380" s="60" t="s">
        <v>1124</v>
      </c>
      <c r="AI380" s="60" t="s">
        <v>1124</v>
      </c>
      <c r="AJ380" s="60" t="s">
        <v>1124</v>
      </c>
      <c r="AK380" s="60" t="s">
        <v>1124</v>
      </c>
      <c r="AL380" s="60" t="s">
        <v>1124</v>
      </c>
      <c r="AM380" s="60" t="s">
        <v>1124</v>
      </c>
      <c r="AN380" s="60" t="s">
        <v>1124</v>
      </c>
      <c r="AO380" s="60"/>
      <c r="AP380" s="35" t="s">
        <v>1825</v>
      </c>
      <c r="AQ380" s="377">
        <v>0</v>
      </c>
      <c r="AR380" s="378">
        <v>0</v>
      </c>
      <c r="AS380" s="377">
        <v>0</v>
      </c>
      <c r="AT380" s="378">
        <v>0</v>
      </c>
      <c r="AU380">
        <v>0</v>
      </c>
      <c r="AV380">
        <v>0</v>
      </c>
      <c r="AW380">
        <v>0</v>
      </c>
      <c r="AX380">
        <v>0</v>
      </c>
      <c r="AY380">
        <v>0</v>
      </c>
    </row>
    <row r="381" spans="1:51" ht="15" hidden="1" customHeight="1" x14ac:dyDescent="0.2">
      <c r="A381" s="46">
        <v>7760</v>
      </c>
      <c r="B381" s="258" t="s">
        <v>3355</v>
      </c>
      <c r="C381" t="s">
        <v>1128</v>
      </c>
      <c r="D381" t="s">
        <v>3327</v>
      </c>
      <c r="E381" t="s">
        <v>2504</v>
      </c>
      <c r="F381" s="29" t="s">
        <v>3356</v>
      </c>
      <c r="G381" s="53">
        <v>2</v>
      </c>
      <c r="H381" t="s">
        <v>1140</v>
      </c>
      <c r="I381">
        <v>0</v>
      </c>
      <c r="J381" t="s">
        <v>3357</v>
      </c>
      <c r="K381" t="s">
        <v>1180</v>
      </c>
      <c r="L381" t="s">
        <v>3358</v>
      </c>
      <c r="M381">
        <v>0</v>
      </c>
      <c r="N381" s="34">
        <v>0</v>
      </c>
      <c r="O381" s="34"/>
      <c r="P381" s="34"/>
      <c r="Q381" s="34"/>
      <c r="R381" s="34"/>
      <c r="S381" s="48" t="s">
        <v>1123</v>
      </c>
      <c r="T381" s="13">
        <v>0</v>
      </c>
      <c r="U381" s="12">
        <v>0</v>
      </c>
      <c r="V381" s="12">
        <v>0</v>
      </c>
      <c r="W381" s="12">
        <v>0</v>
      </c>
      <c r="X381" s="14" t="str">
        <f t="shared" si="5"/>
        <v>С</v>
      </c>
      <c r="Y381" s="269">
        <f>Таблица1[[#This Row],[ID_intellix]]</f>
        <v>7760</v>
      </c>
      <c r="Z381" s="269" t="s">
        <v>122</v>
      </c>
      <c r="AA381" s="145">
        <f>IF(OR(Таблица1[[#This Row],[CARDIO_report]]&lt;&gt;0,Таблица1[[#This Row],[AI COMBO_report]]&lt;&gt;0,Таблица1[[#This Row],[OTC_report]]&lt;&gt;0),1,0)</f>
        <v>0</v>
      </c>
      <c r="AB381" s="60" t="s">
        <v>2602</v>
      </c>
      <c r="AC381" s="60" t="s">
        <v>2601</v>
      </c>
      <c r="AD381" s="60" t="s">
        <v>1124</v>
      </c>
      <c r="AE381" s="60"/>
      <c r="AF381" s="60"/>
      <c r="AG381" s="60" t="s">
        <v>1124</v>
      </c>
      <c r="AH381" s="60" t="s">
        <v>1124</v>
      </c>
      <c r="AI381" s="60" t="s">
        <v>1124</v>
      </c>
      <c r="AJ381" s="60" t="s">
        <v>1124</v>
      </c>
      <c r="AK381" s="60" t="s">
        <v>1124</v>
      </c>
      <c r="AL381" s="60" t="s">
        <v>1124</v>
      </c>
      <c r="AM381" s="60" t="s">
        <v>1124</v>
      </c>
      <c r="AN381" s="60" t="s">
        <v>1124</v>
      </c>
      <c r="AO381" s="60"/>
      <c r="AP381" s="35" t="s">
        <v>1825</v>
      </c>
      <c r="AQ381" s="377">
        <v>0</v>
      </c>
      <c r="AR381" s="378">
        <v>0</v>
      </c>
      <c r="AS381" s="377">
        <v>0</v>
      </c>
      <c r="AT381" s="378">
        <v>0</v>
      </c>
      <c r="AU381">
        <v>0</v>
      </c>
      <c r="AV381">
        <v>0</v>
      </c>
      <c r="AW381">
        <v>0</v>
      </c>
      <c r="AX381">
        <v>0</v>
      </c>
      <c r="AY381">
        <v>0</v>
      </c>
    </row>
    <row r="382" spans="1:51" ht="15" hidden="1" customHeight="1" x14ac:dyDescent="0.2">
      <c r="A382" s="46">
        <v>7806</v>
      </c>
      <c r="B382" s="258" t="s">
        <v>3359</v>
      </c>
      <c r="C382" t="s">
        <v>1128</v>
      </c>
      <c r="D382" t="s">
        <v>1179</v>
      </c>
      <c r="E382" t="s">
        <v>2504</v>
      </c>
      <c r="F382" s="29" t="s">
        <v>3360</v>
      </c>
      <c r="G382" s="53">
        <v>9</v>
      </c>
      <c r="H382" t="s">
        <v>2610</v>
      </c>
      <c r="I382">
        <v>0</v>
      </c>
      <c r="J382" t="s">
        <v>3361</v>
      </c>
      <c r="K382" t="s">
        <v>1180</v>
      </c>
      <c r="L382" t="s">
        <v>3362</v>
      </c>
      <c r="M382" t="s">
        <v>3249</v>
      </c>
      <c r="N382" s="34">
        <v>0</v>
      </c>
      <c r="O382" s="34" t="s">
        <v>51</v>
      </c>
      <c r="P382" s="34" t="s">
        <v>59</v>
      </c>
      <c r="Q382" s="34" t="s">
        <v>897</v>
      </c>
      <c r="R382" s="34">
        <v>0</v>
      </c>
      <c r="S382" s="48" t="s">
        <v>1123</v>
      </c>
      <c r="T382" s="13" t="s">
        <v>122</v>
      </c>
      <c r="U382" s="12" t="s">
        <v>1863</v>
      </c>
      <c r="V382" s="12" t="s">
        <v>122</v>
      </c>
      <c r="W382" s="12" t="s">
        <v>122</v>
      </c>
      <c r="X382" s="14" t="str">
        <f t="shared" si="5"/>
        <v>В</v>
      </c>
      <c r="Y382" s="269">
        <f>Таблица1[[#This Row],[ID_intellix]]</f>
        <v>7806</v>
      </c>
      <c r="Z382" s="269" t="s">
        <v>122</v>
      </c>
      <c r="AA382" s="145">
        <f>IF(OR(Таблица1[[#This Row],[CARDIO_report]]&lt;&gt;0,Таблица1[[#This Row],[AI COMBO_report]]&lt;&gt;0,Таблица1[[#This Row],[OTC_report]]&lt;&gt;0),1,0)</f>
        <v>1</v>
      </c>
      <c r="AB382" s="60" t="s">
        <v>1124</v>
      </c>
      <c r="AC382" s="60" t="s">
        <v>1124</v>
      </c>
      <c r="AD382" s="60" t="s">
        <v>1124</v>
      </c>
      <c r="AE382" s="60" t="s">
        <v>1124</v>
      </c>
      <c r="AF382" s="60"/>
      <c r="AG382" s="89" t="s">
        <v>1437</v>
      </c>
      <c r="AH382" s="89">
        <v>3</v>
      </c>
      <c r="AI382" s="89" t="s">
        <v>1437</v>
      </c>
      <c r="AJ382" s="89">
        <v>3</v>
      </c>
      <c r="AK382" s="89" t="s">
        <v>1437</v>
      </c>
      <c r="AL382" s="89">
        <v>48</v>
      </c>
      <c r="AM382" s="89" t="s">
        <v>1437</v>
      </c>
      <c r="AN382" s="89">
        <v>33</v>
      </c>
      <c r="AP382" s="35" t="s">
        <v>1857</v>
      </c>
      <c r="AQ382" s="377">
        <v>0</v>
      </c>
      <c r="AR382" s="378">
        <v>0</v>
      </c>
      <c r="AS382" s="377">
        <v>0</v>
      </c>
      <c r="AT382" s="378">
        <v>0</v>
      </c>
      <c r="AU382" s="377">
        <v>0</v>
      </c>
      <c r="AV382" s="377">
        <v>0</v>
      </c>
      <c r="AW382" s="377">
        <v>0</v>
      </c>
      <c r="AX382">
        <v>0</v>
      </c>
      <c r="AY382">
        <v>0</v>
      </c>
    </row>
    <row r="383" spans="1:51" ht="15" hidden="1" customHeight="1" x14ac:dyDescent="0.2">
      <c r="A383" s="46">
        <v>7829</v>
      </c>
      <c r="B383" s="258" t="s">
        <v>3363</v>
      </c>
      <c r="C383" t="s">
        <v>1128</v>
      </c>
      <c r="D383" t="s">
        <v>1182</v>
      </c>
      <c r="E383" t="s">
        <v>2504</v>
      </c>
      <c r="F383" s="29" t="s">
        <v>3364</v>
      </c>
      <c r="G383" s="53">
        <v>9</v>
      </c>
      <c r="H383" t="s">
        <v>2981</v>
      </c>
      <c r="I383">
        <v>0</v>
      </c>
      <c r="J383" t="s">
        <v>3365</v>
      </c>
      <c r="K383" t="s">
        <v>1180</v>
      </c>
      <c r="L383" t="s">
        <v>3366</v>
      </c>
      <c r="M383">
        <v>0</v>
      </c>
      <c r="N383" s="34">
        <v>0</v>
      </c>
      <c r="O383" s="34"/>
      <c r="P383" s="34"/>
      <c r="Q383" s="34"/>
      <c r="R383" s="34"/>
      <c r="S383" s="48" t="s">
        <v>1123</v>
      </c>
      <c r="T383" s="13">
        <v>0</v>
      </c>
      <c r="U383" s="12">
        <v>0</v>
      </c>
      <c r="V383" s="12">
        <v>0</v>
      </c>
      <c r="W383" s="12">
        <v>0</v>
      </c>
      <c r="X383" s="14" t="str">
        <f t="shared" si="5"/>
        <v>С</v>
      </c>
      <c r="Y383" s="269">
        <f>Таблица1[[#This Row],[ID_intellix]]</f>
        <v>7829</v>
      </c>
      <c r="Z383" s="269" t="s">
        <v>122</v>
      </c>
      <c r="AA383" s="145">
        <f>IF(OR(Таблица1[[#This Row],[CARDIO_report]]&lt;&gt;0,Таблица1[[#This Row],[AI COMBO_report]]&lt;&gt;0,Таблица1[[#This Row],[OTC_report]]&lt;&gt;0),1,0)</f>
        <v>0</v>
      </c>
      <c r="AB383" s="60" t="s">
        <v>1124</v>
      </c>
      <c r="AC383" s="60" t="s">
        <v>1124</v>
      </c>
      <c r="AD383" s="60" t="s">
        <v>1124</v>
      </c>
      <c r="AE383" s="60"/>
      <c r="AF383" s="60"/>
      <c r="AG383" s="60" t="s">
        <v>1124</v>
      </c>
      <c r="AH383" s="60" t="s">
        <v>1124</v>
      </c>
      <c r="AI383" s="60" t="s">
        <v>1124</v>
      </c>
      <c r="AJ383" s="60" t="s">
        <v>1124</v>
      </c>
      <c r="AK383" s="60" t="s">
        <v>1124</v>
      </c>
      <c r="AL383" s="60" t="s">
        <v>1124</v>
      </c>
      <c r="AM383" s="60" t="s">
        <v>1124</v>
      </c>
      <c r="AN383" s="60" t="s">
        <v>1124</v>
      </c>
      <c r="AO383" s="60"/>
      <c r="AP383" s="35" t="s">
        <v>1825</v>
      </c>
      <c r="AQ383" s="377">
        <v>0</v>
      </c>
      <c r="AR383" s="378">
        <v>0</v>
      </c>
      <c r="AS383" s="377">
        <v>0</v>
      </c>
      <c r="AT383" s="378">
        <v>0</v>
      </c>
      <c r="AU383">
        <v>0</v>
      </c>
      <c r="AV383">
        <v>0</v>
      </c>
      <c r="AW383">
        <v>0</v>
      </c>
      <c r="AX383">
        <v>0</v>
      </c>
      <c r="AY383">
        <v>0</v>
      </c>
    </row>
    <row r="384" spans="1:51" ht="15" hidden="1" customHeight="1" x14ac:dyDescent="0.2">
      <c r="A384" s="406">
        <v>8087</v>
      </c>
      <c r="C384" t="s">
        <v>1128</v>
      </c>
      <c r="D384" t="s">
        <v>1182</v>
      </c>
      <c r="E384" t="s">
        <v>2504</v>
      </c>
      <c r="F384" s="402" t="s">
        <v>3120</v>
      </c>
      <c r="G384" s="53" t="s">
        <v>3367</v>
      </c>
      <c r="H384" t="s">
        <v>3120</v>
      </c>
      <c r="I384">
        <v>0</v>
      </c>
      <c r="J384" s="403" t="s">
        <v>3368</v>
      </c>
      <c r="K384" s="402" t="s">
        <v>1180</v>
      </c>
      <c r="L384" s="402" t="s">
        <v>3369</v>
      </c>
      <c r="M384" t="s">
        <v>3249</v>
      </c>
      <c r="N384" s="34">
        <v>0</v>
      </c>
      <c r="O384" s="34" t="s">
        <v>51</v>
      </c>
      <c r="P384" s="34">
        <v>0</v>
      </c>
      <c r="Q384" s="34" t="s">
        <v>897</v>
      </c>
      <c r="R384" s="34">
        <v>0</v>
      </c>
      <c r="S384" s="48" t="s">
        <v>1123</v>
      </c>
      <c r="T384" s="13">
        <v>0</v>
      </c>
      <c r="U384" s="12">
        <v>0</v>
      </c>
      <c r="V384" s="12">
        <v>0</v>
      </c>
      <c r="W384" s="12">
        <v>0</v>
      </c>
      <c r="X384" s="14" t="str">
        <f t="shared" si="5"/>
        <v>С</v>
      </c>
      <c r="Y384" s="269">
        <f>Таблица1[[#This Row],[ID_intellix]]</f>
        <v>8087</v>
      </c>
      <c r="Z384" s="269" t="s">
        <v>122</v>
      </c>
      <c r="AA384" s="145">
        <f>IF(OR(Таблица1[[#This Row],[CARDIO_report]]&lt;&gt;0,Таблица1[[#This Row],[AI COMBO_report]]&lt;&gt;0,Таблица1[[#This Row],[OTC_report]]&lt;&gt;0),1,0)</f>
        <v>0</v>
      </c>
      <c r="AE384" s="60"/>
      <c r="AF384" s="60"/>
      <c r="AP384" s="35" t="e">
        <f>VLOOKUP(Таблица1[[#This Row],[ID_]],'[2]by FF'!$A:$Y,25,0)</f>
        <v>#N/A</v>
      </c>
      <c r="AT384" s="378"/>
      <c r="AX384">
        <v>0</v>
      </c>
      <c r="AY384">
        <v>0</v>
      </c>
    </row>
    <row r="385" spans="1:54" ht="15" hidden="1" customHeight="1" x14ac:dyDescent="0.2">
      <c r="A385" s="46">
        <v>25275</v>
      </c>
      <c r="B385" s="258" t="s">
        <v>3370</v>
      </c>
      <c r="C385" t="s">
        <v>1128</v>
      </c>
      <c r="D385" t="s">
        <v>1182</v>
      </c>
      <c r="E385" t="s">
        <v>2504</v>
      </c>
      <c r="F385" s="29" t="s">
        <v>2659</v>
      </c>
      <c r="G385" s="47">
        <v>5</v>
      </c>
      <c r="H385" t="s">
        <v>2659</v>
      </c>
      <c r="I385">
        <v>0</v>
      </c>
      <c r="J385" t="s">
        <v>3371</v>
      </c>
      <c r="K385" t="s">
        <v>1180</v>
      </c>
      <c r="L385" t="s">
        <v>3372</v>
      </c>
      <c r="M385">
        <v>0</v>
      </c>
      <c r="N385" s="34">
        <v>0</v>
      </c>
      <c r="O385" s="34"/>
      <c r="P385" s="34"/>
      <c r="Q385" s="34"/>
      <c r="R385" s="34"/>
      <c r="S385" s="48" t="s">
        <v>1123</v>
      </c>
      <c r="T385" s="13">
        <v>0</v>
      </c>
      <c r="U385" s="12">
        <v>0</v>
      </c>
      <c r="V385" s="12">
        <v>0</v>
      </c>
      <c r="W385" s="12">
        <v>0</v>
      </c>
      <c r="X385" s="14" t="str">
        <f t="shared" si="5"/>
        <v>С</v>
      </c>
      <c r="Y385" s="269">
        <f>Таблица1[[#This Row],[ID_intellix]]</f>
        <v>25275</v>
      </c>
      <c r="Z385" s="269" t="s">
        <v>122</v>
      </c>
      <c r="AA385" s="145">
        <f>IF(OR(Таблица1[[#This Row],[CARDIO_report]]&lt;&gt;0,Таблица1[[#This Row],[AI COMBO_report]]&lt;&gt;0,Таблица1[[#This Row],[OTC_report]]&lt;&gt;0),1,0)</f>
        <v>0</v>
      </c>
      <c r="AB385" s="60" t="s">
        <v>1124</v>
      </c>
      <c r="AC385" s="60" t="s">
        <v>1124</v>
      </c>
      <c r="AD385" s="60" t="s">
        <v>1124</v>
      </c>
      <c r="AE385" s="60"/>
      <c r="AF385" s="60"/>
      <c r="AG385" s="60" t="s">
        <v>1124</v>
      </c>
      <c r="AH385" s="60" t="s">
        <v>1124</v>
      </c>
      <c r="AI385" s="60" t="s">
        <v>1124</v>
      </c>
      <c r="AJ385" s="60" t="s">
        <v>1124</v>
      </c>
      <c r="AK385" s="60" t="s">
        <v>1124</v>
      </c>
      <c r="AL385" s="60" t="s">
        <v>1124</v>
      </c>
      <c r="AM385" s="60" t="s">
        <v>1124</v>
      </c>
      <c r="AN385" s="60" t="s">
        <v>1124</v>
      </c>
      <c r="AO385" s="60"/>
      <c r="AP385" s="35" t="s">
        <v>1857</v>
      </c>
      <c r="AQ385" s="377">
        <v>0</v>
      </c>
      <c r="AR385" s="378">
        <v>0</v>
      </c>
      <c r="AS385" s="377">
        <v>0</v>
      </c>
      <c r="AT385" s="378">
        <v>0</v>
      </c>
      <c r="AU385">
        <v>0</v>
      </c>
      <c r="AV385">
        <v>0</v>
      </c>
      <c r="AW385">
        <v>0</v>
      </c>
      <c r="AX385">
        <v>0</v>
      </c>
      <c r="AY385">
        <v>0</v>
      </c>
    </row>
    <row r="386" spans="1:54" ht="15" hidden="1" customHeight="1" x14ac:dyDescent="0.2">
      <c r="A386" s="46">
        <v>51</v>
      </c>
      <c r="B386" s="258" t="s">
        <v>3373</v>
      </c>
      <c r="C386" t="s">
        <v>1128</v>
      </c>
      <c r="D386" t="s">
        <v>1596</v>
      </c>
      <c r="E386" t="s">
        <v>2504</v>
      </c>
      <c r="F386" s="29" t="s">
        <v>2550</v>
      </c>
      <c r="G386" s="47">
        <v>5</v>
      </c>
      <c r="H386" t="s">
        <v>1149</v>
      </c>
      <c r="I386">
        <v>0</v>
      </c>
      <c r="J386" t="s">
        <v>3374</v>
      </c>
      <c r="K386" t="s">
        <v>1185</v>
      </c>
      <c r="L386" t="s">
        <v>3375</v>
      </c>
      <c r="M386">
        <v>0</v>
      </c>
      <c r="N386" s="34">
        <v>0</v>
      </c>
      <c r="O386" s="34"/>
      <c r="P386" s="34"/>
      <c r="Q386" s="34"/>
      <c r="R386" s="34"/>
      <c r="S386" s="48" t="s">
        <v>1123</v>
      </c>
      <c r="T386" s="13">
        <v>0</v>
      </c>
      <c r="U386" s="12">
        <v>0</v>
      </c>
      <c r="V386" s="12">
        <v>0</v>
      </c>
      <c r="W386" s="12">
        <v>0</v>
      </c>
      <c r="X386" s="14" t="str">
        <f t="shared" si="5"/>
        <v>С</v>
      </c>
      <c r="Y386" s="269">
        <f>Таблица1[[#This Row],[ID_intellix]]</f>
        <v>51</v>
      </c>
      <c r="Z386" s="269" t="s">
        <v>122</v>
      </c>
      <c r="AA386" s="145">
        <f>IF(OR(Таблица1[[#This Row],[CARDIO_report]]&lt;&gt;0,Таблица1[[#This Row],[AI COMBO_report]]&lt;&gt;0,Таблица1[[#This Row],[OTC_report]]&lt;&gt;0),1,0)</f>
        <v>0</v>
      </c>
      <c r="AB386" s="60" t="s">
        <v>1124</v>
      </c>
      <c r="AC386" s="60" t="s">
        <v>1124</v>
      </c>
      <c r="AD386" s="60" t="s">
        <v>1124</v>
      </c>
      <c r="AE386" s="60"/>
      <c r="AF386" s="60"/>
      <c r="AG386" s="60" t="s">
        <v>1124</v>
      </c>
      <c r="AH386" s="60" t="s">
        <v>1124</v>
      </c>
      <c r="AI386" s="60" t="s">
        <v>1124</v>
      </c>
      <c r="AJ386" s="60" t="s">
        <v>1124</v>
      </c>
      <c r="AK386" s="60" t="s">
        <v>1124</v>
      </c>
      <c r="AL386" s="60" t="s">
        <v>1124</v>
      </c>
      <c r="AM386" s="60" t="s">
        <v>1124</v>
      </c>
      <c r="AN386" s="60" t="s">
        <v>1124</v>
      </c>
      <c r="AO386" s="60"/>
      <c r="AP386" s="35" t="s">
        <v>1917</v>
      </c>
      <c r="AQ386" s="377">
        <v>0</v>
      </c>
      <c r="AR386" s="378">
        <v>0</v>
      </c>
      <c r="AS386" s="377">
        <v>0</v>
      </c>
      <c r="AT386" s="378">
        <v>0</v>
      </c>
      <c r="AU386">
        <v>0</v>
      </c>
      <c r="AV386">
        <v>0</v>
      </c>
      <c r="AW386">
        <v>0</v>
      </c>
      <c r="AX386">
        <v>0</v>
      </c>
      <c r="AY386">
        <v>0</v>
      </c>
    </row>
    <row r="387" spans="1:54" ht="15" hidden="1" customHeight="1" x14ac:dyDescent="0.2">
      <c r="A387" s="46">
        <v>649</v>
      </c>
      <c r="B387" s="258" t="s">
        <v>3376</v>
      </c>
      <c r="C387" t="s">
        <v>1128</v>
      </c>
      <c r="D387" t="s">
        <v>1186</v>
      </c>
      <c r="E387" t="s">
        <v>2504</v>
      </c>
      <c r="F387" s="29" t="s">
        <v>3289</v>
      </c>
      <c r="G387" s="47">
        <v>12</v>
      </c>
      <c r="H387" t="s">
        <v>2563</v>
      </c>
      <c r="I387">
        <v>0</v>
      </c>
      <c r="J387" t="s">
        <v>3377</v>
      </c>
      <c r="K387" t="s">
        <v>1185</v>
      </c>
      <c r="L387" t="s">
        <v>3378</v>
      </c>
      <c r="M387" t="s">
        <v>3379</v>
      </c>
      <c r="N387" s="34">
        <v>0</v>
      </c>
      <c r="O387" s="34" t="s">
        <v>3380</v>
      </c>
      <c r="P387" s="34">
        <v>0</v>
      </c>
      <c r="Q387" s="34" t="s">
        <v>3381</v>
      </c>
      <c r="R387" s="34">
        <v>0</v>
      </c>
      <c r="S387" s="48" t="s">
        <v>1123</v>
      </c>
      <c r="T387" s="13" t="s">
        <v>122</v>
      </c>
      <c r="U387" s="12" t="s">
        <v>122</v>
      </c>
      <c r="V387" s="12" t="s">
        <v>122</v>
      </c>
      <c r="W387" s="12" t="s">
        <v>122</v>
      </c>
      <c r="X387" s="14" t="str">
        <f t="shared" ref="X387:X450" si="6">IF(COUNTIF(T387:W387,"да")=0,"С",IF(COUNTIF(T387:W387,"да")=1,"В","А"))</f>
        <v>С</v>
      </c>
      <c r="Y387" s="269">
        <f>Таблица1[[#This Row],[ID_intellix]]</f>
        <v>649</v>
      </c>
      <c r="Z387" s="269" t="s">
        <v>122</v>
      </c>
      <c r="AA387" s="145">
        <f>IF(OR(Таблица1[[#This Row],[CARDIO_report]]&lt;&gt;0,Таблица1[[#This Row],[AI COMBO_report]]&lt;&gt;0,Таблица1[[#This Row],[OTC_report]]&lt;&gt;0),1,0)</f>
        <v>0</v>
      </c>
      <c r="AB387" s="60" t="s">
        <v>1124</v>
      </c>
      <c r="AC387" s="60" t="s">
        <v>1124</v>
      </c>
      <c r="AD387" s="60" t="s">
        <v>1124</v>
      </c>
      <c r="AE387" s="89" t="s">
        <v>1825</v>
      </c>
      <c r="AF387" s="89"/>
      <c r="AG387" s="89" t="s">
        <v>1145</v>
      </c>
      <c r="AH387" s="89">
        <v>562</v>
      </c>
      <c r="AI387" s="89" t="s">
        <v>1145</v>
      </c>
      <c r="AJ387" s="89">
        <v>567</v>
      </c>
      <c r="AK387" s="89" t="s">
        <v>1145</v>
      </c>
      <c r="AL387" s="89">
        <v>498</v>
      </c>
      <c r="AM387" s="89" t="s">
        <v>1145</v>
      </c>
      <c r="AN387" s="89">
        <v>500</v>
      </c>
      <c r="AP387" s="35" t="s">
        <v>1857</v>
      </c>
      <c r="AQ387" s="377">
        <v>0</v>
      </c>
      <c r="AR387" s="378">
        <v>0</v>
      </c>
      <c r="AS387" s="377">
        <v>0</v>
      </c>
      <c r="AT387" s="378">
        <v>0</v>
      </c>
      <c r="AU387" s="377">
        <v>0</v>
      </c>
      <c r="AV387" s="377">
        <v>0</v>
      </c>
      <c r="AW387" s="377">
        <v>0</v>
      </c>
      <c r="AX387">
        <v>0</v>
      </c>
      <c r="AY387">
        <v>0</v>
      </c>
    </row>
    <row r="388" spans="1:54" ht="15" hidden="1" customHeight="1" x14ac:dyDescent="0.2">
      <c r="A388" s="46">
        <v>758</v>
      </c>
      <c r="B388" s="258" t="s">
        <v>3385</v>
      </c>
      <c r="C388" t="s">
        <v>1128</v>
      </c>
      <c r="D388" t="s">
        <v>3386</v>
      </c>
      <c r="E388" t="s">
        <v>2504</v>
      </c>
      <c r="F388" s="29" t="s">
        <v>3387</v>
      </c>
      <c r="G388" s="47" t="s">
        <v>2609</v>
      </c>
      <c r="H388" t="s">
        <v>3388</v>
      </c>
      <c r="I388">
        <v>0</v>
      </c>
      <c r="J388" t="s">
        <v>3389</v>
      </c>
      <c r="K388" t="s">
        <v>1185</v>
      </c>
      <c r="L388" t="s">
        <v>3390</v>
      </c>
      <c r="M388">
        <v>0</v>
      </c>
      <c r="N388" s="34">
        <v>0</v>
      </c>
      <c r="O388" s="34"/>
      <c r="P388" s="34"/>
      <c r="Q388" s="34"/>
      <c r="R388" s="34"/>
      <c r="S388" s="48" t="s">
        <v>1123</v>
      </c>
      <c r="T388" s="13">
        <v>0</v>
      </c>
      <c r="U388" s="12">
        <v>0</v>
      </c>
      <c r="V388" s="12">
        <v>0</v>
      </c>
      <c r="W388" s="12">
        <v>0</v>
      </c>
      <c r="X388" s="14" t="str">
        <f t="shared" si="6"/>
        <v>С</v>
      </c>
      <c r="Y388" s="269">
        <f>Таблица1[[#This Row],[ID_intellix]]</f>
        <v>758</v>
      </c>
      <c r="Z388" s="269" t="s">
        <v>122</v>
      </c>
      <c r="AA388" s="145">
        <f>IF(OR(Таблица1[[#This Row],[CARDIO_report]]&lt;&gt;0,Таблица1[[#This Row],[AI COMBO_report]]&lt;&gt;0,Таблица1[[#This Row],[OTC_report]]&lt;&gt;0),1,0)</f>
        <v>0</v>
      </c>
      <c r="AG388" s="60" t="s">
        <v>1124</v>
      </c>
      <c r="AH388" s="60" t="s">
        <v>1124</v>
      </c>
      <c r="AI388" s="60" t="s">
        <v>1124</v>
      </c>
      <c r="AJ388" s="60" t="s">
        <v>1124</v>
      </c>
      <c r="AK388" s="60" t="s">
        <v>1124</v>
      </c>
      <c r="AL388" s="60" t="s">
        <v>1124</v>
      </c>
      <c r="AM388" s="60" t="s">
        <v>1124</v>
      </c>
      <c r="AN388" s="60" t="s">
        <v>1124</v>
      </c>
      <c r="AO388" s="60"/>
      <c r="AP388" s="35" t="s">
        <v>1825</v>
      </c>
      <c r="AQ388" s="377">
        <v>0</v>
      </c>
      <c r="AR388" s="378">
        <v>0</v>
      </c>
      <c r="AS388" s="377">
        <v>0</v>
      </c>
      <c r="AT388" s="378">
        <v>0</v>
      </c>
      <c r="AU388">
        <v>0</v>
      </c>
      <c r="AV388">
        <v>0</v>
      </c>
      <c r="AW388">
        <v>0</v>
      </c>
      <c r="AX388">
        <v>0</v>
      </c>
      <c r="AY388">
        <v>0</v>
      </c>
      <c r="AZ388" s="21"/>
      <c r="BB388" s="21"/>
    </row>
    <row r="389" spans="1:54" ht="15" hidden="1" customHeight="1" x14ac:dyDescent="0.2">
      <c r="A389" s="46">
        <v>791</v>
      </c>
      <c r="B389" s="258" t="s">
        <v>3391</v>
      </c>
      <c r="C389" t="s">
        <v>1128</v>
      </c>
      <c r="D389" t="s">
        <v>1612</v>
      </c>
      <c r="E389" t="s">
        <v>2504</v>
      </c>
      <c r="F389" s="29" t="s">
        <v>3101</v>
      </c>
      <c r="G389" s="47">
        <v>1</v>
      </c>
      <c r="H389" t="s">
        <v>3101</v>
      </c>
      <c r="I389">
        <v>0</v>
      </c>
      <c r="J389" t="s">
        <v>3392</v>
      </c>
      <c r="K389" t="s">
        <v>1185</v>
      </c>
      <c r="L389" t="s">
        <v>3393</v>
      </c>
      <c r="M389">
        <v>0</v>
      </c>
      <c r="N389" s="34">
        <v>0</v>
      </c>
      <c r="O389" s="34"/>
      <c r="P389" s="34"/>
      <c r="Q389" s="34"/>
      <c r="R389" s="34"/>
      <c r="S389" s="48" t="s">
        <v>1123</v>
      </c>
      <c r="T389" s="13">
        <v>0</v>
      </c>
      <c r="U389" s="12">
        <v>0</v>
      </c>
      <c r="V389" s="12">
        <v>0</v>
      </c>
      <c r="W389" s="12">
        <v>0</v>
      </c>
      <c r="X389" s="14" t="str">
        <f t="shared" si="6"/>
        <v>С</v>
      </c>
      <c r="Y389" s="269">
        <f>Таблица1[[#This Row],[ID_intellix]]</f>
        <v>791</v>
      </c>
      <c r="Z389" s="269" t="s">
        <v>122</v>
      </c>
      <c r="AA389" s="145">
        <f>IF(OR(Таблица1[[#This Row],[CARDIO_report]]&lt;&gt;0,Таблица1[[#This Row],[AI COMBO_report]]&lt;&gt;0,Таблица1[[#This Row],[OTC_report]]&lt;&gt;0),1,0)</f>
        <v>0</v>
      </c>
      <c r="AG389" s="60" t="s">
        <v>1124</v>
      </c>
      <c r="AH389" s="60" t="s">
        <v>1124</v>
      </c>
      <c r="AI389" s="60" t="s">
        <v>1124</v>
      </c>
      <c r="AJ389" s="60" t="s">
        <v>1124</v>
      </c>
      <c r="AK389" s="60" t="s">
        <v>1124</v>
      </c>
      <c r="AL389" s="60" t="s">
        <v>1124</v>
      </c>
      <c r="AM389" s="60" t="s">
        <v>1124</v>
      </c>
      <c r="AN389" s="60" t="s">
        <v>1124</v>
      </c>
      <c r="AO389" s="60"/>
      <c r="AP389" s="35" t="s">
        <v>1857</v>
      </c>
      <c r="AQ389" s="377">
        <v>0</v>
      </c>
      <c r="AR389" s="378">
        <v>0</v>
      </c>
      <c r="AS389" s="377">
        <v>0</v>
      </c>
      <c r="AT389" s="378">
        <v>0</v>
      </c>
      <c r="AU389">
        <v>0</v>
      </c>
      <c r="AV389">
        <v>0</v>
      </c>
      <c r="AW389">
        <v>0</v>
      </c>
      <c r="AX389">
        <v>0</v>
      </c>
      <c r="AY389">
        <v>0</v>
      </c>
    </row>
    <row r="390" spans="1:54" ht="15" hidden="1" customHeight="1" x14ac:dyDescent="0.2">
      <c r="A390" s="46">
        <v>1189</v>
      </c>
      <c r="B390" s="258" t="s">
        <v>3394</v>
      </c>
      <c r="C390" t="s">
        <v>1128</v>
      </c>
      <c r="D390" t="s">
        <v>1186</v>
      </c>
      <c r="E390" t="s">
        <v>2504</v>
      </c>
      <c r="F390" s="29" t="s">
        <v>2588</v>
      </c>
      <c r="G390" s="47">
        <v>6</v>
      </c>
      <c r="H390" t="s">
        <v>2563</v>
      </c>
      <c r="I390">
        <v>0</v>
      </c>
      <c r="J390" t="s">
        <v>3395</v>
      </c>
      <c r="K390" t="s">
        <v>1185</v>
      </c>
      <c r="L390" t="s">
        <v>3396</v>
      </c>
      <c r="M390">
        <v>0</v>
      </c>
      <c r="N390" s="34">
        <v>0</v>
      </c>
      <c r="O390" s="34"/>
      <c r="P390" s="34">
        <v>0</v>
      </c>
      <c r="Q390" s="34"/>
      <c r="R390" s="34" t="s">
        <v>801</v>
      </c>
      <c r="S390" s="48" t="s">
        <v>1123</v>
      </c>
      <c r="T390" s="13" t="s">
        <v>122</v>
      </c>
      <c r="U390" s="12" t="s">
        <v>122</v>
      </c>
      <c r="V390" s="12" t="s">
        <v>1863</v>
      </c>
      <c r="W390" s="12" t="s">
        <v>122</v>
      </c>
      <c r="X390" s="14" t="str">
        <f t="shared" si="6"/>
        <v>В</v>
      </c>
      <c r="Y390" s="269">
        <f>Таблица1[[#This Row],[ID_intellix]]</f>
        <v>1189</v>
      </c>
      <c r="Z390" s="269" t="s">
        <v>122</v>
      </c>
      <c r="AA390" s="145">
        <f>IF(OR(Таблица1[[#This Row],[CARDIO_report]]&lt;&gt;0,Таблица1[[#This Row],[AI COMBO_report]]&lt;&gt;0,Таблица1[[#This Row],[OTC_report]]&lt;&gt;0),1,0)</f>
        <v>1</v>
      </c>
      <c r="AB390" s="60" t="s">
        <v>1124</v>
      </c>
      <c r="AC390" s="60" t="s">
        <v>1124</v>
      </c>
      <c r="AD390" s="60" t="s">
        <v>1124</v>
      </c>
      <c r="AE390" s="60"/>
      <c r="AF390" s="60"/>
      <c r="AG390" t="s">
        <v>1437</v>
      </c>
      <c r="AH390">
        <v>41</v>
      </c>
      <c r="AI390" t="s">
        <v>1437</v>
      </c>
      <c r="AJ390">
        <v>248</v>
      </c>
      <c r="AK390" t="s">
        <v>1437</v>
      </c>
      <c r="AL390">
        <v>252</v>
      </c>
      <c r="AM390" t="s">
        <v>1145</v>
      </c>
      <c r="AN390">
        <v>395</v>
      </c>
      <c r="AO390"/>
      <c r="AP390" s="35" t="s">
        <v>1917</v>
      </c>
      <c r="AQ390" s="377">
        <v>0</v>
      </c>
      <c r="AR390" s="378">
        <v>0</v>
      </c>
      <c r="AS390" s="377">
        <v>0</v>
      </c>
      <c r="AT390" s="378">
        <v>0</v>
      </c>
      <c r="AU390">
        <v>0</v>
      </c>
      <c r="AV390">
        <v>0</v>
      </c>
      <c r="AW390">
        <v>0</v>
      </c>
      <c r="AX390">
        <v>0</v>
      </c>
      <c r="AY390">
        <v>0</v>
      </c>
    </row>
    <row r="391" spans="1:54" ht="15" hidden="1" customHeight="1" x14ac:dyDescent="0.2">
      <c r="A391" s="46">
        <v>1852</v>
      </c>
      <c r="B391" s="258" t="s">
        <v>3397</v>
      </c>
      <c r="C391" t="s">
        <v>1128</v>
      </c>
      <c r="D391" t="s">
        <v>1186</v>
      </c>
      <c r="E391" t="s">
        <v>2504</v>
      </c>
      <c r="F391" s="29" t="s">
        <v>3296</v>
      </c>
      <c r="G391" s="47">
        <v>2</v>
      </c>
      <c r="H391" t="s">
        <v>3296</v>
      </c>
      <c r="I391">
        <v>0</v>
      </c>
      <c r="J391" t="s">
        <v>3398</v>
      </c>
      <c r="K391" t="s">
        <v>1185</v>
      </c>
      <c r="L391" t="s">
        <v>3399</v>
      </c>
      <c r="M391">
        <v>0</v>
      </c>
      <c r="N391" s="34">
        <v>0</v>
      </c>
      <c r="O391" s="34"/>
      <c r="P391" s="34"/>
      <c r="Q391" s="34"/>
      <c r="R391" s="34"/>
      <c r="S391" s="48" t="s">
        <v>1123</v>
      </c>
      <c r="T391" s="13">
        <v>0</v>
      </c>
      <c r="U391" s="12">
        <v>0</v>
      </c>
      <c r="V391" s="12">
        <v>0</v>
      </c>
      <c r="W391" s="12">
        <v>0</v>
      </c>
      <c r="X391" s="14" t="str">
        <f t="shared" si="6"/>
        <v>С</v>
      </c>
      <c r="Y391" s="269">
        <f>Таблица1[[#This Row],[ID_intellix]]</f>
        <v>1852</v>
      </c>
      <c r="Z391" s="269" t="s">
        <v>122</v>
      </c>
      <c r="AA391" s="145">
        <f>IF(OR(Таблица1[[#This Row],[CARDIO_report]]&lt;&gt;0,Таблица1[[#This Row],[AI COMBO_report]]&lt;&gt;0,Таблица1[[#This Row],[OTC_report]]&lt;&gt;0),1,0)</f>
        <v>0</v>
      </c>
      <c r="AG391" s="60" t="s">
        <v>1124</v>
      </c>
      <c r="AH391" s="60" t="s">
        <v>1124</v>
      </c>
      <c r="AI391" s="60" t="s">
        <v>1124</v>
      </c>
      <c r="AJ391" s="60" t="s">
        <v>1124</v>
      </c>
      <c r="AK391" s="60" t="s">
        <v>1124</v>
      </c>
      <c r="AL391" s="60" t="s">
        <v>1124</v>
      </c>
      <c r="AM391" s="60" t="s">
        <v>1124</v>
      </c>
      <c r="AN391" s="60" t="s">
        <v>1124</v>
      </c>
      <c r="AO391" s="60"/>
      <c r="AP391" s="35" t="s">
        <v>1917</v>
      </c>
      <c r="AQ391" s="377">
        <v>0</v>
      </c>
      <c r="AR391" s="378">
        <v>0</v>
      </c>
      <c r="AS391" s="377">
        <v>0</v>
      </c>
      <c r="AT391" s="378">
        <v>0</v>
      </c>
      <c r="AU391">
        <v>0</v>
      </c>
      <c r="AV391">
        <v>0</v>
      </c>
      <c r="AW391">
        <v>0</v>
      </c>
      <c r="AX391">
        <v>0</v>
      </c>
      <c r="AY391">
        <v>0</v>
      </c>
    </row>
    <row r="392" spans="1:54" s="21" customFormat="1" ht="15" hidden="1" customHeight="1" x14ac:dyDescent="0.2">
      <c r="A392" s="46">
        <v>2447</v>
      </c>
      <c r="B392" s="258" t="s">
        <v>2246</v>
      </c>
      <c r="C392" t="s">
        <v>1128</v>
      </c>
      <c r="D392" t="s">
        <v>1609</v>
      </c>
      <c r="E392" t="s">
        <v>1821</v>
      </c>
      <c r="F392" s="29" t="s">
        <v>2194</v>
      </c>
      <c r="G392" s="47" t="s">
        <v>2247</v>
      </c>
      <c r="H392" t="s">
        <v>2194</v>
      </c>
      <c r="I392">
        <v>0</v>
      </c>
      <c r="J392" t="s">
        <v>2248</v>
      </c>
      <c r="K392" t="s">
        <v>1185</v>
      </c>
      <c r="L392" t="s">
        <v>2249</v>
      </c>
      <c r="M392">
        <v>0</v>
      </c>
      <c r="N392" s="34">
        <v>0</v>
      </c>
      <c r="O392" s="34"/>
      <c r="P392" s="34"/>
      <c r="Q392" s="34"/>
      <c r="R392" s="34"/>
      <c r="S392" s="48" t="s">
        <v>1123</v>
      </c>
      <c r="T392" s="13">
        <v>0</v>
      </c>
      <c r="U392" s="12">
        <v>0</v>
      </c>
      <c r="V392" s="12">
        <v>0</v>
      </c>
      <c r="W392" s="12">
        <v>0</v>
      </c>
      <c r="X392" s="14" t="str">
        <f t="shared" si="6"/>
        <v>С</v>
      </c>
      <c r="Y392" s="269">
        <f>Таблица1[[#This Row],[ID_intellix]]</f>
        <v>2447</v>
      </c>
      <c r="Z392" s="269" t="s">
        <v>122</v>
      </c>
      <c r="AA392" s="145">
        <f>IF(OR(Таблица1[[#This Row],[CARDIO_report]]&lt;&gt;0,Таблица1[[#This Row],[AI COMBO_report]]&lt;&gt;0,Таблица1[[#This Row],[OTC_report]]&lt;&gt;0),1,0)</f>
        <v>0</v>
      </c>
      <c r="AB392" s="60"/>
      <c r="AC392" s="60"/>
      <c r="AD392" s="35"/>
      <c r="AE392" s="35"/>
      <c r="AF392" s="35"/>
      <c r="AG392" s="60" t="s">
        <v>1124</v>
      </c>
      <c r="AH392" s="60" t="s">
        <v>1124</v>
      </c>
      <c r="AI392" s="60" t="s">
        <v>1124</v>
      </c>
      <c r="AJ392" s="60" t="s">
        <v>1124</v>
      </c>
      <c r="AK392" s="60" t="s">
        <v>1124</v>
      </c>
      <c r="AL392" s="60" t="s">
        <v>1124</v>
      </c>
      <c r="AM392" s="60" t="s">
        <v>1124</v>
      </c>
      <c r="AN392" s="60" t="s">
        <v>1124</v>
      </c>
      <c r="AO392" s="60"/>
      <c r="AP392" s="35" t="s">
        <v>1857</v>
      </c>
      <c r="AQ392" s="377">
        <v>0</v>
      </c>
      <c r="AR392" s="378">
        <v>0</v>
      </c>
      <c r="AS392" s="377">
        <v>0</v>
      </c>
      <c r="AT392" s="378">
        <v>0</v>
      </c>
      <c r="AU392">
        <v>0</v>
      </c>
      <c r="AV392">
        <v>0</v>
      </c>
      <c r="AW392">
        <v>0</v>
      </c>
      <c r="AX392">
        <v>0</v>
      </c>
      <c r="AY392">
        <v>0</v>
      </c>
      <c r="AZ392"/>
      <c r="BA392" s="2"/>
      <c r="BB392"/>
    </row>
    <row r="393" spans="1:54" ht="15" hidden="1" customHeight="1" x14ac:dyDescent="0.2">
      <c r="A393" s="46">
        <v>2649</v>
      </c>
      <c r="B393" s="258" t="s">
        <v>3400</v>
      </c>
      <c r="C393" t="s">
        <v>1128</v>
      </c>
      <c r="D393" t="s">
        <v>1184</v>
      </c>
      <c r="E393" t="s">
        <v>2504</v>
      </c>
      <c r="F393" s="29" t="s">
        <v>3401</v>
      </c>
      <c r="G393" s="47">
        <v>18</v>
      </c>
      <c r="H393" t="s">
        <v>3300</v>
      </c>
      <c r="I393">
        <v>0</v>
      </c>
      <c r="J393" t="s">
        <v>3402</v>
      </c>
      <c r="K393" t="s">
        <v>1185</v>
      </c>
      <c r="L393" t="s">
        <v>3403</v>
      </c>
      <c r="M393">
        <v>0</v>
      </c>
      <c r="N393" s="34">
        <v>0</v>
      </c>
      <c r="O393" s="34"/>
      <c r="P393" s="34"/>
      <c r="Q393" s="34"/>
      <c r="R393" s="34"/>
      <c r="S393" s="48" t="s">
        <v>1123</v>
      </c>
      <c r="T393" s="13">
        <v>0</v>
      </c>
      <c r="U393" s="12">
        <v>0</v>
      </c>
      <c r="V393" s="12">
        <v>0</v>
      </c>
      <c r="W393" s="12">
        <v>0</v>
      </c>
      <c r="X393" s="14" t="str">
        <f t="shared" si="6"/>
        <v>С</v>
      </c>
      <c r="Y393" s="269">
        <f>Таблица1[[#This Row],[ID_intellix]]</f>
        <v>2649</v>
      </c>
      <c r="Z393" s="269" t="s">
        <v>122</v>
      </c>
      <c r="AA393" s="145">
        <f>IF(OR(Таблица1[[#This Row],[CARDIO_report]]&lt;&gt;0,Таблица1[[#This Row],[AI COMBO_report]]&lt;&gt;0,Таблица1[[#This Row],[OTC_report]]&lt;&gt;0),1,0)</f>
        <v>0</v>
      </c>
      <c r="AG393" s="60" t="s">
        <v>1124</v>
      </c>
      <c r="AH393" s="60" t="s">
        <v>1124</v>
      </c>
      <c r="AI393" s="60" t="s">
        <v>1124</v>
      </c>
      <c r="AJ393" s="60" t="s">
        <v>1124</v>
      </c>
      <c r="AK393" s="60" t="s">
        <v>1124</v>
      </c>
      <c r="AL393" s="60" t="s">
        <v>1124</v>
      </c>
      <c r="AM393" s="60" t="s">
        <v>1124</v>
      </c>
      <c r="AN393" s="60" t="s">
        <v>1124</v>
      </c>
      <c r="AO393" s="60"/>
      <c r="AP393" s="35" t="s">
        <v>1857</v>
      </c>
      <c r="AQ393" s="377">
        <v>0</v>
      </c>
      <c r="AR393" s="378">
        <v>0</v>
      </c>
      <c r="AS393" s="377">
        <v>0</v>
      </c>
      <c r="AT393" s="378">
        <v>0</v>
      </c>
      <c r="AU393">
        <v>0</v>
      </c>
      <c r="AV393">
        <v>0</v>
      </c>
      <c r="AW393">
        <v>0</v>
      </c>
      <c r="AX393">
        <v>0</v>
      </c>
      <c r="AY393">
        <v>0</v>
      </c>
    </row>
    <row r="394" spans="1:54" ht="15" hidden="1" customHeight="1" x14ac:dyDescent="0.2">
      <c r="A394" s="46">
        <v>2668</v>
      </c>
      <c r="B394" s="258" t="s">
        <v>3404</v>
      </c>
      <c r="C394" t="s">
        <v>1128</v>
      </c>
      <c r="D394" t="s">
        <v>1184</v>
      </c>
      <c r="E394" t="s">
        <v>2504</v>
      </c>
      <c r="F394" s="29" t="s">
        <v>3159</v>
      </c>
      <c r="G394" s="47">
        <v>54</v>
      </c>
      <c r="H394" t="s">
        <v>1140</v>
      </c>
      <c r="I394">
        <v>0</v>
      </c>
      <c r="J394" t="s">
        <v>3405</v>
      </c>
      <c r="K394" t="s">
        <v>1185</v>
      </c>
      <c r="L394" t="s">
        <v>3406</v>
      </c>
      <c r="M394">
        <v>0</v>
      </c>
      <c r="N394" s="34" t="s">
        <v>557</v>
      </c>
      <c r="O394" s="34"/>
      <c r="P394" s="34"/>
      <c r="Q394" s="34"/>
      <c r="R394" s="34"/>
      <c r="S394" s="48" t="s">
        <v>1123</v>
      </c>
      <c r="T394" s="13">
        <v>0</v>
      </c>
      <c r="U394" s="12">
        <v>0</v>
      </c>
      <c r="V394" s="12">
        <v>0</v>
      </c>
      <c r="W394" s="12">
        <v>0</v>
      </c>
      <c r="X394" s="14" t="str">
        <f t="shared" si="6"/>
        <v>С</v>
      </c>
      <c r="Y394" s="269">
        <f>Таблица1[[#This Row],[ID_intellix]]</f>
        <v>2668</v>
      </c>
      <c r="Z394" s="269" t="s">
        <v>122</v>
      </c>
      <c r="AA394" s="145">
        <f>IF(OR(Таблица1[[#This Row],[CARDIO_report]]&lt;&gt;0,Таблица1[[#This Row],[AI COMBO_report]]&lt;&gt;0,Таблица1[[#This Row],[OTC_report]]&lt;&gt;0),1,0)</f>
        <v>1</v>
      </c>
      <c r="AB394" s="60" t="s">
        <v>2601</v>
      </c>
      <c r="AC394" s="60" t="s">
        <v>2601</v>
      </c>
      <c r="AD394" s="60" t="s">
        <v>1124</v>
      </c>
      <c r="AE394" s="60"/>
      <c r="AF394" s="60"/>
      <c r="AG394" s="60" t="s">
        <v>1124</v>
      </c>
      <c r="AH394" s="60" t="s">
        <v>1124</v>
      </c>
      <c r="AI394" s="60" t="s">
        <v>1124</v>
      </c>
      <c r="AJ394" s="60" t="s">
        <v>1124</v>
      </c>
      <c r="AK394" s="60" t="s">
        <v>1124</v>
      </c>
      <c r="AL394" s="60" t="s">
        <v>1124</v>
      </c>
      <c r="AM394" s="60" t="s">
        <v>1124</v>
      </c>
      <c r="AN394" s="60" t="s">
        <v>1124</v>
      </c>
      <c r="AO394" s="60"/>
      <c r="AP394" s="35" t="s">
        <v>1917</v>
      </c>
      <c r="AQ394" s="377">
        <v>0</v>
      </c>
      <c r="AR394" s="378">
        <v>0</v>
      </c>
      <c r="AS394" s="377">
        <v>0</v>
      </c>
      <c r="AT394" s="378">
        <v>0</v>
      </c>
      <c r="AU394">
        <v>0</v>
      </c>
      <c r="AV394">
        <v>0</v>
      </c>
      <c r="AW394">
        <v>0</v>
      </c>
      <c r="AX394">
        <v>0</v>
      </c>
      <c r="AY394">
        <v>0</v>
      </c>
    </row>
    <row r="395" spans="1:54" ht="15" hidden="1" customHeight="1" x14ac:dyDescent="0.2">
      <c r="A395" s="46">
        <v>2758</v>
      </c>
      <c r="B395" s="258" t="s">
        <v>3407</v>
      </c>
      <c r="C395" t="s">
        <v>1128</v>
      </c>
      <c r="D395" t="s">
        <v>1612</v>
      </c>
      <c r="E395" t="s">
        <v>2504</v>
      </c>
      <c r="F395" s="29" t="s">
        <v>3159</v>
      </c>
      <c r="G395" s="47">
        <v>8</v>
      </c>
      <c r="H395" t="s">
        <v>1140</v>
      </c>
      <c r="I395">
        <v>0</v>
      </c>
      <c r="J395" t="s">
        <v>3408</v>
      </c>
      <c r="K395" t="s">
        <v>1185</v>
      </c>
      <c r="L395" t="s">
        <v>3409</v>
      </c>
      <c r="M395">
        <v>0</v>
      </c>
      <c r="N395" s="34">
        <v>0</v>
      </c>
      <c r="O395" s="34"/>
      <c r="P395" s="34"/>
      <c r="Q395" s="34"/>
      <c r="R395" s="34"/>
      <c r="S395" s="48" t="s">
        <v>1123</v>
      </c>
      <c r="T395" s="13">
        <v>0</v>
      </c>
      <c r="U395" s="12">
        <v>0</v>
      </c>
      <c r="V395" s="12">
        <v>0</v>
      </c>
      <c r="W395" s="12">
        <v>0</v>
      </c>
      <c r="X395" s="14" t="str">
        <f t="shared" si="6"/>
        <v>С</v>
      </c>
      <c r="Y395" s="269">
        <f>Таблица1[[#This Row],[ID_intellix]]</f>
        <v>2758</v>
      </c>
      <c r="Z395" s="269" t="s">
        <v>122</v>
      </c>
      <c r="AA395" s="145">
        <f>IF(OR(Таблица1[[#This Row],[CARDIO_report]]&lt;&gt;0,Таблица1[[#This Row],[AI COMBO_report]]&lt;&gt;0,Таблица1[[#This Row],[OTC_report]]&lt;&gt;0),1,0)</f>
        <v>0</v>
      </c>
      <c r="AG395" s="60" t="s">
        <v>1124</v>
      </c>
      <c r="AH395" s="60" t="s">
        <v>1124</v>
      </c>
      <c r="AI395" s="60" t="s">
        <v>1124</v>
      </c>
      <c r="AJ395" s="60" t="s">
        <v>1124</v>
      </c>
      <c r="AK395" s="60" t="s">
        <v>1124</v>
      </c>
      <c r="AL395" s="60" t="s">
        <v>1124</v>
      </c>
      <c r="AM395" s="60" t="s">
        <v>1124</v>
      </c>
      <c r="AN395" s="60" t="s">
        <v>1124</v>
      </c>
      <c r="AO395" s="60"/>
      <c r="AP395" s="35" t="s">
        <v>1917</v>
      </c>
      <c r="AQ395" s="377">
        <v>0</v>
      </c>
      <c r="AR395" s="378">
        <v>0</v>
      </c>
      <c r="AS395" s="377">
        <v>0</v>
      </c>
      <c r="AT395" s="378">
        <v>0</v>
      </c>
      <c r="AU395">
        <v>0</v>
      </c>
      <c r="AV395">
        <v>0</v>
      </c>
      <c r="AW395">
        <v>0</v>
      </c>
      <c r="AX395">
        <v>0</v>
      </c>
      <c r="AY395">
        <v>0</v>
      </c>
    </row>
    <row r="396" spans="1:54" ht="15" hidden="1" customHeight="1" x14ac:dyDescent="0.2">
      <c r="A396" s="46">
        <v>2841</v>
      </c>
      <c r="B396" s="258" t="s">
        <v>3410</v>
      </c>
      <c r="C396" t="s">
        <v>1128</v>
      </c>
      <c r="D396" t="s">
        <v>1184</v>
      </c>
      <c r="E396" t="s">
        <v>2504</v>
      </c>
      <c r="F396" s="29" t="s">
        <v>3159</v>
      </c>
      <c r="G396" s="47">
        <v>23</v>
      </c>
      <c r="H396" t="s">
        <v>1140</v>
      </c>
      <c r="I396">
        <v>0</v>
      </c>
      <c r="J396" t="s">
        <v>3411</v>
      </c>
      <c r="K396" t="s">
        <v>1185</v>
      </c>
      <c r="L396" t="s">
        <v>3412</v>
      </c>
      <c r="M396">
        <v>0</v>
      </c>
      <c r="N396" s="34">
        <v>0</v>
      </c>
      <c r="O396" s="34"/>
      <c r="P396" s="34"/>
      <c r="Q396" s="34"/>
      <c r="R396" s="34"/>
      <c r="S396" s="48" t="s">
        <v>1123</v>
      </c>
      <c r="T396" s="13">
        <v>0</v>
      </c>
      <c r="U396" s="12">
        <v>0</v>
      </c>
      <c r="V396" s="12">
        <v>0</v>
      </c>
      <c r="W396" s="12">
        <v>0</v>
      </c>
      <c r="X396" s="14" t="str">
        <f t="shared" si="6"/>
        <v>С</v>
      </c>
      <c r="Y396" s="269">
        <f>Таблица1[[#This Row],[ID_intellix]]</f>
        <v>2841</v>
      </c>
      <c r="Z396" s="269" t="s">
        <v>122</v>
      </c>
      <c r="AA396" s="145">
        <f>IF(OR(Таблица1[[#This Row],[CARDIO_report]]&lt;&gt;0,Таблица1[[#This Row],[AI COMBO_report]]&lt;&gt;0,Таблица1[[#This Row],[OTC_report]]&lt;&gt;0),1,0)</f>
        <v>0</v>
      </c>
      <c r="AB396" s="60" t="s">
        <v>2602</v>
      </c>
      <c r="AC396" s="60" t="s">
        <v>2602</v>
      </c>
      <c r="AD396" s="60" t="s">
        <v>1124</v>
      </c>
      <c r="AE396" s="60"/>
      <c r="AF396" s="60"/>
      <c r="AG396" s="60" t="s">
        <v>1124</v>
      </c>
      <c r="AH396" s="60" t="s">
        <v>1124</v>
      </c>
      <c r="AI396" s="60" t="s">
        <v>1124</v>
      </c>
      <c r="AJ396" s="60" t="s">
        <v>1124</v>
      </c>
      <c r="AK396" s="60" t="s">
        <v>1124</v>
      </c>
      <c r="AL396" s="60" t="s">
        <v>1124</v>
      </c>
      <c r="AM396" s="60" t="s">
        <v>1124</v>
      </c>
      <c r="AN396" s="60" t="s">
        <v>1124</v>
      </c>
      <c r="AO396" s="60"/>
      <c r="AP396" s="35" t="s">
        <v>1857</v>
      </c>
      <c r="AQ396" s="377">
        <v>0</v>
      </c>
      <c r="AR396" s="378">
        <v>0</v>
      </c>
      <c r="AS396" s="377">
        <v>0</v>
      </c>
      <c r="AT396" s="378">
        <v>0</v>
      </c>
      <c r="AU396">
        <v>0</v>
      </c>
      <c r="AV396">
        <v>0</v>
      </c>
      <c r="AW396">
        <v>0</v>
      </c>
      <c r="AX396">
        <v>0</v>
      </c>
      <c r="AY396">
        <v>0</v>
      </c>
    </row>
    <row r="397" spans="1:54" ht="15" hidden="1" customHeight="1" x14ac:dyDescent="0.2">
      <c r="A397" s="46">
        <v>2854</v>
      </c>
      <c r="B397" s="258" t="s">
        <v>3413</v>
      </c>
      <c r="C397" t="s">
        <v>1128</v>
      </c>
      <c r="D397" t="s">
        <v>1596</v>
      </c>
      <c r="E397" t="s">
        <v>2504</v>
      </c>
      <c r="F397" s="29" t="s">
        <v>3169</v>
      </c>
      <c r="G397" s="47">
        <v>2</v>
      </c>
      <c r="H397" t="s">
        <v>3169</v>
      </c>
      <c r="I397">
        <v>0</v>
      </c>
      <c r="J397" t="s">
        <v>3414</v>
      </c>
      <c r="K397" t="s">
        <v>1185</v>
      </c>
      <c r="L397" t="s">
        <v>3415</v>
      </c>
      <c r="M397">
        <v>0</v>
      </c>
      <c r="N397" s="34">
        <v>0</v>
      </c>
      <c r="O397" s="34"/>
      <c r="P397" s="34"/>
      <c r="Q397" s="34"/>
      <c r="R397" s="34"/>
      <c r="S397" s="48" t="s">
        <v>1123</v>
      </c>
      <c r="T397" s="13">
        <v>0</v>
      </c>
      <c r="U397" s="12">
        <v>0</v>
      </c>
      <c r="V397" s="12">
        <v>0</v>
      </c>
      <c r="W397" s="12">
        <v>0</v>
      </c>
      <c r="X397" s="14" t="str">
        <f t="shared" si="6"/>
        <v>С</v>
      </c>
      <c r="Y397" s="269">
        <f>Таблица1[[#This Row],[ID_intellix]]</f>
        <v>2854</v>
      </c>
      <c r="Z397" s="269" t="s">
        <v>122</v>
      </c>
      <c r="AA397" s="145">
        <f>IF(OR(Таблица1[[#This Row],[CARDIO_report]]&lt;&gt;0,Таблица1[[#This Row],[AI COMBO_report]]&lt;&gt;0,Таблица1[[#This Row],[OTC_report]]&lt;&gt;0),1,0)</f>
        <v>0</v>
      </c>
      <c r="AG397" s="60" t="s">
        <v>1124</v>
      </c>
      <c r="AH397" s="60" t="s">
        <v>1124</v>
      </c>
      <c r="AI397" s="60" t="s">
        <v>1124</v>
      </c>
      <c r="AJ397" s="60" t="s">
        <v>1124</v>
      </c>
      <c r="AK397" s="60" t="s">
        <v>1124</v>
      </c>
      <c r="AL397" s="60" t="s">
        <v>1124</v>
      </c>
      <c r="AM397" s="60" t="s">
        <v>1124</v>
      </c>
      <c r="AN397" s="60" t="s">
        <v>1124</v>
      </c>
      <c r="AO397" s="60"/>
      <c r="AP397" s="35" t="s">
        <v>1857</v>
      </c>
      <c r="AQ397" s="377">
        <v>0</v>
      </c>
      <c r="AR397" s="378">
        <v>0</v>
      </c>
      <c r="AS397" s="377">
        <v>0</v>
      </c>
      <c r="AT397" s="378">
        <v>0</v>
      </c>
      <c r="AU397">
        <v>0</v>
      </c>
      <c r="AV397">
        <v>0</v>
      </c>
      <c r="AW397">
        <v>0</v>
      </c>
      <c r="AX397">
        <v>0</v>
      </c>
      <c r="AY397">
        <v>0</v>
      </c>
    </row>
    <row r="398" spans="1:54" ht="15" hidden="1" customHeight="1" x14ac:dyDescent="0.2">
      <c r="A398" s="46">
        <v>2927</v>
      </c>
      <c r="C398" t="s">
        <v>1128</v>
      </c>
      <c r="D398" t="s">
        <v>1609</v>
      </c>
      <c r="E398" t="s">
        <v>2504</v>
      </c>
      <c r="F398" s="29" t="s">
        <v>3120</v>
      </c>
      <c r="G398" s="47">
        <v>23</v>
      </c>
      <c r="H398" t="s">
        <v>3120</v>
      </c>
      <c r="I398">
        <v>0</v>
      </c>
      <c r="J398" t="s">
        <v>3416</v>
      </c>
      <c r="K398" t="s">
        <v>1185</v>
      </c>
      <c r="L398" t="s">
        <v>3417</v>
      </c>
      <c r="M398">
        <v>0</v>
      </c>
      <c r="N398" s="34">
        <v>0</v>
      </c>
      <c r="O398" s="34"/>
      <c r="P398" s="34"/>
      <c r="Q398" s="34"/>
      <c r="R398" s="34"/>
      <c r="S398" s="48" t="s">
        <v>1123</v>
      </c>
      <c r="T398" s="13">
        <v>0</v>
      </c>
      <c r="U398" s="12">
        <v>0</v>
      </c>
      <c r="V398" s="12">
        <v>0</v>
      </c>
      <c r="W398" s="12">
        <v>0</v>
      </c>
      <c r="X398" s="14" t="str">
        <f t="shared" si="6"/>
        <v>С</v>
      </c>
      <c r="Y398" s="269">
        <f>Таблица1[[#This Row],[ID_intellix]]</f>
        <v>2927</v>
      </c>
      <c r="Z398" s="269" t="s">
        <v>122</v>
      </c>
      <c r="AA398" s="145">
        <f>IF(OR(Таблица1[[#This Row],[CARDIO_report]]&lt;&gt;0,Таблица1[[#This Row],[AI COMBO_report]]&lt;&gt;0,Таблица1[[#This Row],[OTC_report]]&lt;&gt;0),1,0)</f>
        <v>0</v>
      </c>
      <c r="AG398" s="60" t="s">
        <v>1124</v>
      </c>
      <c r="AH398" s="60" t="s">
        <v>1124</v>
      </c>
      <c r="AI398" s="60" t="s">
        <v>1124</v>
      </c>
      <c r="AJ398" s="60" t="s">
        <v>1124</v>
      </c>
      <c r="AK398" s="60" t="s">
        <v>1124</v>
      </c>
      <c r="AL398" s="60" t="s">
        <v>1124</v>
      </c>
      <c r="AM398" s="60" t="s">
        <v>1124</v>
      </c>
      <c r="AN398" s="60" t="s">
        <v>1124</v>
      </c>
      <c r="AO398" s="60"/>
      <c r="AP398" s="35" t="s">
        <v>1825</v>
      </c>
      <c r="AQ398" s="377">
        <v>0</v>
      </c>
      <c r="AR398" s="378">
        <v>0</v>
      </c>
      <c r="AS398" s="377">
        <v>0</v>
      </c>
      <c r="AT398" s="378">
        <v>0</v>
      </c>
      <c r="AU398">
        <v>0</v>
      </c>
      <c r="AV398">
        <v>0</v>
      </c>
      <c r="AW398">
        <v>0</v>
      </c>
      <c r="AX398">
        <v>0</v>
      </c>
      <c r="AY398">
        <v>0</v>
      </c>
    </row>
    <row r="399" spans="1:54" ht="15" hidden="1" customHeight="1" x14ac:dyDescent="0.2">
      <c r="A399" s="46">
        <v>3121</v>
      </c>
      <c r="B399" s="258" t="s">
        <v>3418</v>
      </c>
      <c r="C399" t="s">
        <v>1128</v>
      </c>
      <c r="D399" t="s">
        <v>1609</v>
      </c>
      <c r="E399" t="s">
        <v>2504</v>
      </c>
      <c r="F399" s="29" t="s">
        <v>3159</v>
      </c>
      <c r="G399" s="47">
        <v>72</v>
      </c>
      <c r="H399" t="s">
        <v>1140</v>
      </c>
      <c r="I399">
        <v>0</v>
      </c>
      <c r="J399" t="s">
        <v>3419</v>
      </c>
      <c r="K399" t="s">
        <v>1185</v>
      </c>
      <c r="L399" t="s">
        <v>3420</v>
      </c>
      <c r="M399">
        <v>0</v>
      </c>
      <c r="N399" s="34">
        <v>0</v>
      </c>
      <c r="O399" s="34"/>
      <c r="P399" s="34"/>
      <c r="Q399" s="34"/>
      <c r="R399" s="34"/>
      <c r="S399" s="48" t="s">
        <v>1123</v>
      </c>
      <c r="T399" s="13">
        <v>0</v>
      </c>
      <c r="U399" s="12">
        <v>0</v>
      </c>
      <c r="V399" s="12">
        <v>0</v>
      </c>
      <c r="W399" s="12">
        <v>0</v>
      </c>
      <c r="X399" s="14" t="str">
        <f t="shared" si="6"/>
        <v>С</v>
      </c>
      <c r="Y399" s="269">
        <f>Таблица1[[#This Row],[ID_intellix]]</f>
        <v>3121</v>
      </c>
      <c r="Z399" s="269" t="s">
        <v>122</v>
      </c>
      <c r="AA399" s="145">
        <f>IF(OR(Таблица1[[#This Row],[CARDIO_report]]&lt;&gt;0,Таблица1[[#This Row],[AI COMBO_report]]&lt;&gt;0,Таблица1[[#This Row],[OTC_report]]&lt;&gt;0),1,0)</f>
        <v>0</v>
      </c>
      <c r="AG399" s="60" t="s">
        <v>1124</v>
      </c>
      <c r="AH399" s="60" t="s">
        <v>1124</v>
      </c>
      <c r="AI399" s="60" t="s">
        <v>1124</v>
      </c>
      <c r="AJ399" s="60" t="s">
        <v>1124</v>
      </c>
      <c r="AK399" s="60" t="s">
        <v>1124</v>
      </c>
      <c r="AL399" s="60" t="s">
        <v>1124</v>
      </c>
      <c r="AM399" s="60" t="s">
        <v>1124</v>
      </c>
      <c r="AN399" s="60" t="s">
        <v>1124</v>
      </c>
      <c r="AO399" s="60"/>
      <c r="AP399" s="35" t="s">
        <v>1917</v>
      </c>
      <c r="AQ399" s="377">
        <v>0</v>
      </c>
      <c r="AR399" s="378">
        <v>0</v>
      </c>
      <c r="AS399" s="377">
        <v>0</v>
      </c>
      <c r="AT399" s="378">
        <v>0</v>
      </c>
      <c r="AU399">
        <v>0</v>
      </c>
      <c r="AV399">
        <v>0</v>
      </c>
      <c r="AW399">
        <v>0</v>
      </c>
      <c r="AX399">
        <v>0</v>
      </c>
      <c r="AY399">
        <v>0</v>
      </c>
    </row>
    <row r="400" spans="1:54" ht="15" hidden="1" customHeight="1" x14ac:dyDescent="0.2">
      <c r="A400" s="46">
        <v>3488</v>
      </c>
      <c r="B400" s="258" t="s">
        <v>3421</v>
      </c>
      <c r="C400" t="s">
        <v>1128</v>
      </c>
      <c r="D400" t="s">
        <v>1186</v>
      </c>
      <c r="E400" t="s">
        <v>2504</v>
      </c>
      <c r="F400" s="29" t="s">
        <v>2655</v>
      </c>
      <c r="G400" s="47">
        <v>6</v>
      </c>
      <c r="H400" t="s">
        <v>2563</v>
      </c>
      <c r="I400">
        <v>0</v>
      </c>
      <c r="J400" t="s">
        <v>3422</v>
      </c>
      <c r="K400" t="s">
        <v>1185</v>
      </c>
      <c r="L400" t="s">
        <v>3423</v>
      </c>
      <c r="M400">
        <v>0</v>
      </c>
      <c r="N400" s="34">
        <v>0</v>
      </c>
      <c r="O400" s="34"/>
      <c r="P400" s="34"/>
      <c r="Q400" s="34"/>
      <c r="R400" s="34"/>
      <c r="S400" s="48" t="s">
        <v>1123</v>
      </c>
      <c r="T400" s="13">
        <v>0</v>
      </c>
      <c r="U400" s="12">
        <v>0</v>
      </c>
      <c r="V400" s="12">
        <v>0</v>
      </c>
      <c r="W400" s="12">
        <v>0</v>
      </c>
      <c r="X400" s="14" t="str">
        <f t="shared" si="6"/>
        <v>С</v>
      </c>
      <c r="Y400" s="269">
        <f>Таблица1[[#This Row],[ID_intellix]]</f>
        <v>3488</v>
      </c>
      <c r="Z400" s="269" t="s">
        <v>122</v>
      </c>
      <c r="AA400" s="145">
        <f>IF(OR(Таблица1[[#This Row],[CARDIO_report]]&lt;&gt;0,Таблица1[[#This Row],[AI COMBO_report]]&lt;&gt;0,Таблица1[[#This Row],[OTC_report]]&lt;&gt;0),1,0)</f>
        <v>0</v>
      </c>
      <c r="AG400" s="60" t="s">
        <v>1124</v>
      </c>
      <c r="AH400" s="60" t="s">
        <v>1124</v>
      </c>
      <c r="AI400" s="60" t="s">
        <v>1124</v>
      </c>
      <c r="AJ400" s="60" t="s">
        <v>1124</v>
      </c>
      <c r="AK400" s="60" t="s">
        <v>1124</v>
      </c>
      <c r="AL400" s="60" t="s">
        <v>1124</v>
      </c>
      <c r="AM400" s="60" t="s">
        <v>1124</v>
      </c>
      <c r="AN400" s="60" t="s">
        <v>1124</v>
      </c>
      <c r="AO400" s="60"/>
      <c r="AP400" s="35" t="s">
        <v>1825</v>
      </c>
      <c r="AQ400" s="377">
        <v>0</v>
      </c>
      <c r="AR400" s="378">
        <v>0</v>
      </c>
      <c r="AS400" s="377">
        <v>0</v>
      </c>
      <c r="AT400" s="378">
        <v>0</v>
      </c>
      <c r="AU400">
        <v>0</v>
      </c>
      <c r="AV400">
        <v>0</v>
      </c>
      <c r="AW400">
        <v>0</v>
      </c>
      <c r="AX400">
        <v>0</v>
      </c>
      <c r="AY400">
        <v>0</v>
      </c>
    </row>
    <row r="401" spans="1:51" ht="15" hidden="1" customHeight="1" x14ac:dyDescent="0.2">
      <c r="A401" s="46">
        <v>3612</v>
      </c>
      <c r="B401" s="258" t="s">
        <v>3424</v>
      </c>
      <c r="C401" t="s">
        <v>1128</v>
      </c>
      <c r="D401" t="s">
        <v>1596</v>
      </c>
      <c r="E401" t="s">
        <v>2504</v>
      </c>
      <c r="F401" s="29" t="s">
        <v>2588</v>
      </c>
      <c r="G401" s="47">
        <v>12</v>
      </c>
      <c r="H401" t="s">
        <v>2563</v>
      </c>
      <c r="I401">
        <v>0</v>
      </c>
      <c r="J401" t="s">
        <v>3425</v>
      </c>
      <c r="K401" t="s">
        <v>1185</v>
      </c>
      <c r="L401" t="s">
        <v>3426</v>
      </c>
      <c r="M401">
        <v>0</v>
      </c>
      <c r="N401" s="34">
        <v>0</v>
      </c>
      <c r="O401" s="34"/>
      <c r="P401" s="34">
        <v>0</v>
      </c>
      <c r="Q401" s="34"/>
      <c r="R401" s="34" t="s">
        <v>801</v>
      </c>
      <c r="S401" s="48" t="s">
        <v>1123</v>
      </c>
      <c r="T401" s="13" t="s">
        <v>122</v>
      </c>
      <c r="U401" s="12" t="s">
        <v>122</v>
      </c>
      <c r="V401" s="12" t="s">
        <v>1863</v>
      </c>
      <c r="W401" s="12" t="s">
        <v>122</v>
      </c>
      <c r="X401" s="14" t="str">
        <f t="shared" si="6"/>
        <v>В</v>
      </c>
      <c r="Y401" s="269">
        <f>Таблица1[[#This Row],[ID_intellix]]</f>
        <v>3612</v>
      </c>
      <c r="Z401" s="269" t="s">
        <v>122</v>
      </c>
      <c r="AA401" s="145">
        <f>IF(OR(Таблица1[[#This Row],[CARDIO_report]]&lt;&gt;0,Таблица1[[#This Row],[AI COMBO_report]]&lt;&gt;0,Таблица1[[#This Row],[OTC_report]]&lt;&gt;0),1,0)</f>
        <v>1</v>
      </c>
      <c r="AB401" s="60" t="s">
        <v>1124</v>
      </c>
      <c r="AC401" s="60" t="s">
        <v>1124</v>
      </c>
      <c r="AD401" s="60" t="s">
        <v>1124</v>
      </c>
      <c r="AE401" s="60"/>
      <c r="AF401" s="60"/>
      <c r="AG401" t="s">
        <v>1437</v>
      </c>
      <c r="AH401">
        <v>111</v>
      </c>
      <c r="AI401" t="s">
        <v>1145</v>
      </c>
      <c r="AJ401">
        <v>357</v>
      </c>
      <c r="AK401" t="s">
        <v>1437</v>
      </c>
      <c r="AL401">
        <v>310</v>
      </c>
      <c r="AM401" t="s">
        <v>1414</v>
      </c>
      <c r="AN401">
        <v>437</v>
      </c>
      <c r="AO401"/>
      <c r="AP401" s="35" t="s">
        <v>1917</v>
      </c>
      <c r="AQ401" s="377">
        <v>0</v>
      </c>
      <c r="AR401" s="378">
        <v>0</v>
      </c>
      <c r="AS401" s="377">
        <v>0</v>
      </c>
      <c r="AT401" s="378">
        <v>0</v>
      </c>
      <c r="AU401">
        <v>0</v>
      </c>
      <c r="AV401">
        <v>0</v>
      </c>
      <c r="AW401">
        <v>0</v>
      </c>
      <c r="AX401">
        <v>0</v>
      </c>
      <c r="AY401">
        <v>0</v>
      </c>
    </row>
    <row r="402" spans="1:51" ht="15" hidden="1" customHeight="1" x14ac:dyDescent="0.2">
      <c r="A402" s="46">
        <v>3625</v>
      </c>
      <c r="B402" s="258" t="s">
        <v>3427</v>
      </c>
      <c r="C402" t="s">
        <v>1128</v>
      </c>
      <c r="D402" t="s">
        <v>1629</v>
      </c>
      <c r="E402" t="s">
        <v>2504</v>
      </c>
      <c r="F402" s="29" t="s">
        <v>3428</v>
      </c>
      <c r="G402" s="53" t="s">
        <v>2739</v>
      </c>
      <c r="H402" t="s">
        <v>3428</v>
      </c>
      <c r="I402">
        <v>0</v>
      </c>
      <c r="J402" t="s">
        <v>3429</v>
      </c>
      <c r="K402" t="s">
        <v>1185</v>
      </c>
      <c r="L402" t="s">
        <v>3430</v>
      </c>
      <c r="M402">
        <v>0</v>
      </c>
      <c r="N402" s="34">
        <v>0</v>
      </c>
      <c r="O402" s="34"/>
      <c r="P402" s="34"/>
      <c r="Q402" s="34"/>
      <c r="R402" s="34"/>
      <c r="S402" s="48" t="s">
        <v>1123</v>
      </c>
      <c r="T402" s="13">
        <v>0</v>
      </c>
      <c r="U402" s="12">
        <v>0</v>
      </c>
      <c r="V402" s="12">
        <v>0</v>
      </c>
      <c r="W402" s="12">
        <v>0</v>
      </c>
      <c r="X402" s="14" t="str">
        <f t="shared" si="6"/>
        <v>С</v>
      </c>
      <c r="Y402" s="269">
        <f>Таблица1[[#This Row],[ID_intellix]]</f>
        <v>3625</v>
      </c>
      <c r="Z402" s="269" t="s">
        <v>122</v>
      </c>
      <c r="AA402" s="145">
        <f>IF(OR(Таблица1[[#This Row],[CARDIO_report]]&lt;&gt;0,Таблица1[[#This Row],[AI COMBO_report]]&lt;&gt;0,Таблица1[[#This Row],[OTC_report]]&lt;&gt;0),1,0)</f>
        <v>0</v>
      </c>
      <c r="AB402" s="60" t="s">
        <v>1124</v>
      </c>
      <c r="AC402" s="60" t="s">
        <v>1124</v>
      </c>
      <c r="AD402" s="60" t="s">
        <v>1124</v>
      </c>
      <c r="AE402" s="60"/>
      <c r="AF402" s="60"/>
      <c r="AG402" s="60" t="s">
        <v>1124</v>
      </c>
      <c r="AH402" s="60" t="s">
        <v>1124</v>
      </c>
      <c r="AI402" s="60" t="s">
        <v>1124</v>
      </c>
      <c r="AJ402" s="60" t="s">
        <v>1124</v>
      </c>
      <c r="AK402" s="60" t="s">
        <v>1124</v>
      </c>
      <c r="AL402" s="60" t="s">
        <v>1124</v>
      </c>
      <c r="AM402" s="60" t="s">
        <v>1124</v>
      </c>
      <c r="AN402" s="60" t="s">
        <v>1124</v>
      </c>
      <c r="AO402" s="60"/>
      <c r="AP402" s="35" t="s">
        <v>1857</v>
      </c>
      <c r="AQ402" s="377">
        <v>0</v>
      </c>
      <c r="AR402" s="378">
        <v>0</v>
      </c>
      <c r="AS402" s="377">
        <v>0</v>
      </c>
      <c r="AT402" s="378">
        <v>0</v>
      </c>
      <c r="AU402">
        <v>0</v>
      </c>
      <c r="AV402">
        <v>0</v>
      </c>
      <c r="AW402">
        <v>0</v>
      </c>
      <c r="AX402">
        <v>0</v>
      </c>
      <c r="AY402">
        <v>0</v>
      </c>
    </row>
    <row r="403" spans="1:51" ht="15" hidden="1" customHeight="1" x14ac:dyDescent="0.2">
      <c r="A403" s="46">
        <v>6439</v>
      </c>
      <c r="C403" t="s">
        <v>1128</v>
      </c>
      <c r="D403" t="s">
        <v>3386</v>
      </c>
      <c r="E403" t="s">
        <v>2504</v>
      </c>
      <c r="F403" s="29" t="s">
        <v>2588</v>
      </c>
      <c r="G403" s="47">
        <v>2</v>
      </c>
      <c r="H403" t="s">
        <v>2563</v>
      </c>
      <c r="I403">
        <v>0</v>
      </c>
      <c r="J403" t="s">
        <v>3431</v>
      </c>
      <c r="K403" t="s">
        <v>1185</v>
      </c>
      <c r="L403" t="s">
        <v>3432</v>
      </c>
      <c r="M403">
        <v>0</v>
      </c>
      <c r="N403" s="34">
        <v>0</v>
      </c>
      <c r="O403" s="34"/>
      <c r="P403" s="34"/>
      <c r="Q403" s="34"/>
      <c r="R403" s="34"/>
      <c r="S403" s="48" t="s">
        <v>1123</v>
      </c>
      <c r="T403" s="13">
        <v>0</v>
      </c>
      <c r="U403" s="12">
        <v>0</v>
      </c>
      <c r="V403" s="12">
        <v>0</v>
      </c>
      <c r="W403" s="12">
        <v>0</v>
      </c>
      <c r="X403" s="14" t="str">
        <f t="shared" si="6"/>
        <v>С</v>
      </c>
      <c r="Y403" s="269">
        <f>Таблица1[[#This Row],[ID_intellix]]</f>
        <v>6439</v>
      </c>
      <c r="Z403" s="269" t="s">
        <v>122</v>
      </c>
      <c r="AA403" s="145">
        <f>IF(OR(Таблица1[[#This Row],[CARDIO_report]]&lt;&gt;0,Таблица1[[#This Row],[AI COMBO_report]]&lt;&gt;0,Таблица1[[#This Row],[OTC_report]]&lt;&gt;0),1,0)</f>
        <v>0</v>
      </c>
      <c r="AG403" s="60" t="s">
        <v>1124</v>
      </c>
      <c r="AH403" s="60" t="s">
        <v>1124</v>
      </c>
      <c r="AI403" s="60" t="s">
        <v>1124</v>
      </c>
      <c r="AJ403" s="60" t="s">
        <v>1124</v>
      </c>
      <c r="AK403" s="60" t="s">
        <v>1124</v>
      </c>
      <c r="AL403" s="60" t="s">
        <v>1124</v>
      </c>
      <c r="AM403" s="60" t="s">
        <v>1124</v>
      </c>
      <c r="AN403" s="60" t="s">
        <v>1124</v>
      </c>
      <c r="AO403" s="60"/>
      <c r="AP403" s="35" t="s">
        <v>1857</v>
      </c>
      <c r="AQ403" s="377">
        <v>0</v>
      </c>
      <c r="AR403" s="378">
        <v>0</v>
      </c>
      <c r="AS403" s="377">
        <v>0</v>
      </c>
      <c r="AT403" s="378">
        <v>0</v>
      </c>
      <c r="AU403">
        <v>0</v>
      </c>
      <c r="AV403">
        <v>0</v>
      </c>
      <c r="AW403">
        <v>0</v>
      </c>
      <c r="AX403">
        <v>0</v>
      </c>
      <c r="AY403">
        <v>0</v>
      </c>
    </row>
    <row r="404" spans="1:51" ht="15" hidden="1" customHeight="1" x14ac:dyDescent="0.2">
      <c r="A404" s="46">
        <v>7626</v>
      </c>
      <c r="C404" t="s">
        <v>1128</v>
      </c>
      <c r="D404" t="s">
        <v>3386</v>
      </c>
      <c r="E404" t="s">
        <v>2504</v>
      </c>
      <c r="F404" s="29" t="s">
        <v>2627</v>
      </c>
      <c r="G404" s="53" t="s">
        <v>2609</v>
      </c>
      <c r="H404" t="s">
        <v>2610</v>
      </c>
      <c r="I404">
        <v>0</v>
      </c>
      <c r="J404" t="s">
        <v>3433</v>
      </c>
      <c r="K404" t="s">
        <v>1185</v>
      </c>
      <c r="L404" t="s">
        <v>3434</v>
      </c>
      <c r="M404">
        <v>0</v>
      </c>
      <c r="N404" s="34">
        <v>0</v>
      </c>
      <c r="O404" s="34"/>
      <c r="P404" s="34"/>
      <c r="Q404" s="34"/>
      <c r="R404" s="34"/>
      <c r="S404" s="48" t="s">
        <v>1123</v>
      </c>
      <c r="T404" s="13">
        <v>0</v>
      </c>
      <c r="U404" s="12">
        <v>0</v>
      </c>
      <c r="V404" s="12">
        <v>0</v>
      </c>
      <c r="W404" s="12">
        <v>0</v>
      </c>
      <c r="X404" s="14" t="str">
        <f t="shared" si="6"/>
        <v>С</v>
      </c>
      <c r="Y404" s="269">
        <f>Таблица1[[#This Row],[ID_intellix]]</f>
        <v>7626</v>
      </c>
      <c r="Z404" s="269" t="s">
        <v>122</v>
      </c>
      <c r="AA404" s="145">
        <f>IF(OR(Таблица1[[#This Row],[CARDIO_report]]&lt;&gt;0,Таблица1[[#This Row],[AI COMBO_report]]&lt;&gt;0,Таблица1[[#This Row],[OTC_report]]&lt;&gt;0),1,0)</f>
        <v>0</v>
      </c>
      <c r="AG404" s="60" t="s">
        <v>1124</v>
      </c>
      <c r="AH404" s="60" t="s">
        <v>1124</v>
      </c>
      <c r="AI404" s="60" t="s">
        <v>1124</v>
      </c>
      <c r="AJ404" s="60" t="s">
        <v>1124</v>
      </c>
      <c r="AK404" s="60" t="s">
        <v>1124</v>
      </c>
      <c r="AL404" s="60" t="s">
        <v>1124</v>
      </c>
      <c r="AM404" s="60" t="s">
        <v>1124</v>
      </c>
      <c r="AN404" s="60" t="s">
        <v>1124</v>
      </c>
      <c r="AO404" s="60"/>
      <c r="AP404" s="35" t="s">
        <v>1825</v>
      </c>
      <c r="AQ404" s="377">
        <v>0</v>
      </c>
      <c r="AR404" s="378">
        <v>0</v>
      </c>
      <c r="AS404" s="377">
        <v>0</v>
      </c>
      <c r="AT404" s="378">
        <v>0</v>
      </c>
      <c r="AU404">
        <v>0</v>
      </c>
      <c r="AV404">
        <v>0</v>
      </c>
      <c r="AW404">
        <v>0</v>
      </c>
      <c r="AX404">
        <v>0</v>
      </c>
      <c r="AY404">
        <v>0</v>
      </c>
    </row>
    <row r="405" spans="1:51" ht="15" hidden="1" customHeight="1" x14ac:dyDescent="0.2">
      <c r="A405" s="46">
        <v>7643</v>
      </c>
      <c r="B405" s="258" t="s">
        <v>3435</v>
      </c>
      <c r="C405" t="s">
        <v>1128</v>
      </c>
      <c r="D405" t="s">
        <v>1186</v>
      </c>
      <c r="E405" t="s">
        <v>2504</v>
      </c>
      <c r="F405" s="29" t="s">
        <v>3436</v>
      </c>
      <c r="G405" s="47">
        <v>6</v>
      </c>
      <c r="H405" t="s">
        <v>3436</v>
      </c>
      <c r="I405">
        <v>0</v>
      </c>
      <c r="J405" t="s">
        <v>3437</v>
      </c>
      <c r="K405" t="s">
        <v>1185</v>
      </c>
      <c r="L405" t="s">
        <v>3438</v>
      </c>
      <c r="M405">
        <v>0</v>
      </c>
      <c r="N405" s="34">
        <v>0</v>
      </c>
      <c r="O405" s="34"/>
      <c r="P405" s="34"/>
      <c r="Q405" s="34"/>
      <c r="R405" s="34"/>
      <c r="S405" s="48" t="s">
        <v>1123</v>
      </c>
      <c r="T405" s="13">
        <v>0</v>
      </c>
      <c r="U405" s="12">
        <v>0</v>
      </c>
      <c r="V405" s="12">
        <v>0</v>
      </c>
      <c r="W405" s="12">
        <v>0</v>
      </c>
      <c r="X405" s="14" t="str">
        <f t="shared" si="6"/>
        <v>С</v>
      </c>
      <c r="Y405" s="269">
        <f>Таблица1[[#This Row],[ID_intellix]]</f>
        <v>7643</v>
      </c>
      <c r="Z405" s="269" t="s">
        <v>122</v>
      </c>
      <c r="AA405" s="145">
        <f>IF(OR(Таблица1[[#This Row],[CARDIO_report]]&lt;&gt;0,Таблица1[[#This Row],[AI COMBO_report]]&lt;&gt;0,Таблица1[[#This Row],[OTC_report]]&lt;&gt;0),1,0)</f>
        <v>0</v>
      </c>
      <c r="AB405" s="60" t="s">
        <v>1124</v>
      </c>
      <c r="AC405" s="60" t="s">
        <v>1124</v>
      </c>
      <c r="AD405" s="60" t="s">
        <v>1124</v>
      </c>
      <c r="AE405" s="60"/>
      <c r="AF405" s="60"/>
      <c r="AG405" s="60" t="s">
        <v>1124</v>
      </c>
      <c r="AH405" s="60" t="s">
        <v>1124</v>
      </c>
      <c r="AI405" s="60" t="s">
        <v>1124</v>
      </c>
      <c r="AJ405" s="60" t="s">
        <v>1124</v>
      </c>
      <c r="AK405" s="60" t="s">
        <v>1124</v>
      </c>
      <c r="AL405" s="60" t="s">
        <v>1124</v>
      </c>
      <c r="AM405" s="60" t="s">
        <v>1124</v>
      </c>
      <c r="AN405" s="60" t="s">
        <v>1124</v>
      </c>
      <c r="AO405" s="60"/>
      <c r="AP405" s="35" t="s">
        <v>1825</v>
      </c>
      <c r="AQ405" s="377">
        <v>0</v>
      </c>
      <c r="AR405" s="378">
        <v>0</v>
      </c>
      <c r="AS405" s="377">
        <v>0</v>
      </c>
      <c r="AT405" s="378">
        <v>0</v>
      </c>
      <c r="AU405">
        <v>0</v>
      </c>
      <c r="AV405">
        <v>0</v>
      </c>
      <c r="AW405">
        <v>0</v>
      </c>
      <c r="AX405">
        <v>0</v>
      </c>
      <c r="AY405">
        <v>0</v>
      </c>
    </row>
    <row r="406" spans="1:51" ht="15" hidden="1" customHeight="1" x14ac:dyDescent="0.2">
      <c r="A406" s="46">
        <v>7678</v>
      </c>
      <c r="B406" s="258" t="s">
        <v>3439</v>
      </c>
      <c r="C406" t="s">
        <v>1128</v>
      </c>
      <c r="D406" t="s">
        <v>3386</v>
      </c>
      <c r="E406" t="s">
        <v>2504</v>
      </c>
      <c r="F406" s="29" t="s">
        <v>3159</v>
      </c>
      <c r="G406" s="53" t="s">
        <v>3440</v>
      </c>
      <c r="H406" t="s">
        <v>1140</v>
      </c>
      <c r="I406">
        <v>0</v>
      </c>
      <c r="J406" t="s">
        <v>3441</v>
      </c>
      <c r="K406" t="s">
        <v>1185</v>
      </c>
      <c r="L406" t="s">
        <v>3442</v>
      </c>
      <c r="M406">
        <v>0</v>
      </c>
      <c r="N406" s="34">
        <v>0</v>
      </c>
      <c r="O406" s="34"/>
      <c r="P406" s="34"/>
      <c r="Q406" s="34"/>
      <c r="R406" s="34"/>
      <c r="S406" s="48" t="s">
        <v>1123</v>
      </c>
      <c r="T406" s="13">
        <v>0</v>
      </c>
      <c r="U406" s="12">
        <v>0</v>
      </c>
      <c r="V406" s="12">
        <v>0</v>
      </c>
      <c r="W406" s="12">
        <v>0</v>
      </c>
      <c r="X406" s="14" t="str">
        <f t="shared" si="6"/>
        <v>С</v>
      </c>
      <c r="Y406" s="269">
        <f>Таблица1[[#This Row],[ID_intellix]]</f>
        <v>7678</v>
      </c>
      <c r="Z406" s="269" t="s">
        <v>122</v>
      </c>
      <c r="AA406" s="145">
        <f>IF(OR(Таблица1[[#This Row],[CARDIO_report]]&lt;&gt;0,Таблица1[[#This Row],[AI COMBO_report]]&lt;&gt;0,Таблица1[[#This Row],[OTC_report]]&lt;&gt;0),1,0)</f>
        <v>0</v>
      </c>
      <c r="AG406" s="60" t="s">
        <v>1124</v>
      </c>
      <c r="AH406" s="60" t="s">
        <v>1124</v>
      </c>
      <c r="AI406" s="60" t="s">
        <v>1124</v>
      </c>
      <c r="AJ406" s="60" t="s">
        <v>1124</v>
      </c>
      <c r="AK406" s="60" t="s">
        <v>1124</v>
      </c>
      <c r="AL406" s="60" t="s">
        <v>1124</v>
      </c>
      <c r="AM406" s="60" t="s">
        <v>1124</v>
      </c>
      <c r="AN406" s="60" t="s">
        <v>1124</v>
      </c>
      <c r="AO406" s="60"/>
      <c r="AP406" s="35" t="s">
        <v>1825</v>
      </c>
      <c r="AQ406" s="377">
        <v>0</v>
      </c>
      <c r="AR406" s="378">
        <v>0</v>
      </c>
      <c r="AS406" s="377">
        <v>0</v>
      </c>
      <c r="AT406" s="378">
        <v>0</v>
      </c>
      <c r="AU406">
        <v>0</v>
      </c>
      <c r="AV406">
        <v>0</v>
      </c>
      <c r="AW406">
        <v>0</v>
      </c>
      <c r="AX406">
        <v>0</v>
      </c>
      <c r="AY406">
        <v>0</v>
      </c>
    </row>
    <row r="407" spans="1:51" ht="15" hidden="1" customHeight="1" x14ac:dyDescent="0.2">
      <c r="A407" s="46">
        <v>514</v>
      </c>
      <c r="B407" s="258" t="s">
        <v>3443</v>
      </c>
      <c r="C407" t="s">
        <v>1128</v>
      </c>
      <c r="D407" t="s">
        <v>1649</v>
      </c>
      <c r="E407" t="s">
        <v>2504</v>
      </c>
      <c r="F407" s="29" t="s">
        <v>3159</v>
      </c>
      <c r="G407" s="47">
        <v>85</v>
      </c>
      <c r="H407" t="s">
        <v>1140</v>
      </c>
      <c r="I407">
        <v>0</v>
      </c>
      <c r="J407" t="s">
        <v>3444</v>
      </c>
      <c r="K407" t="s">
        <v>1189</v>
      </c>
      <c r="L407" t="s">
        <v>3445</v>
      </c>
      <c r="M407">
        <v>0</v>
      </c>
      <c r="N407" s="34">
        <v>0</v>
      </c>
      <c r="O407" s="34"/>
      <c r="P407" s="34"/>
      <c r="Q407" s="34"/>
      <c r="R407" s="34" t="s">
        <v>892</v>
      </c>
      <c r="S407" s="48" t="s">
        <v>1123</v>
      </c>
      <c r="T407" s="13">
        <v>0</v>
      </c>
      <c r="U407" s="12">
        <v>0</v>
      </c>
      <c r="V407" s="12">
        <v>0</v>
      </c>
      <c r="W407" s="12">
        <v>0</v>
      </c>
      <c r="X407" s="14" t="str">
        <f t="shared" si="6"/>
        <v>С</v>
      </c>
      <c r="Y407" s="269">
        <f>Таблица1[[#This Row],[ID_intellix]]</f>
        <v>514</v>
      </c>
      <c r="Z407" s="269" t="s">
        <v>122</v>
      </c>
      <c r="AA407" s="145">
        <f>IF(OR(Таблица1[[#This Row],[CARDIO_report]]&lt;&gt;0,Таблица1[[#This Row],[AI COMBO_report]]&lt;&gt;0,Таблица1[[#This Row],[OTC_report]]&lt;&gt;0),1,0)</f>
        <v>1</v>
      </c>
      <c r="AG407" s="60" t="s">
        <v>1124</v>
      </c>
      <c r="AH407" s="60" t="s">
        <v>1124</v>
      </c>
      <c r="AI407" s="60" t="s">
        <v>1124</v>
      </c>
      <c r="AJ407" s="60" t="s">
        <v>1124</v>
      </c>
      <c r="AK407" s="60" t="s">
        <v>1124</v>
      </c>
      <c r="AL407" s="60" t="s">
        <v>1124</v>
      </c>
      <c r="AM407" s="60" t="s">
        <v>1124</v>
      </c>
      <c r="AN407" s="60" t="s">
        <v>1124</v>
      </c>
      <c r="AO407" s="60"/>
      <c r="AP407" s="35" t="s">
        <v>1857</v>
      </c>
      <c r="AQ407" s="377">
        <v>0</v>
      </c>
      <c r="AR407" s="378">
        <v>0</v>
      </c>
      <c r="AS407" s="377">
        <v>0</v>
      </c>
      <c r="AT407" s="378">
        <v>0</v>
      </c>
      <c r="AU407">
        <v>0</v>
      </c>
      <c r="AV407">
        <v>0</v>
      </c>
      <c r="AW407">
        <v>0</v>
      </c>
      <c r="AX407">
        <v>0</v>
      </c>
      <c r="AY407">
        <v>0</v>
      </c>
    </row>
    <row r="408" spans="1:51" ht="15" hidden="1" customHeight="1" x14ac:dyDescent="0.2">
      <c r="A408" s="46">
        <v>520</v>
      </c>
      <c r="B408" s="258" t="s">
        <v>3446</v>
      </c>
      <c r="C408" t="s">
        <v>1128</v>
      </c>
      <c r="D408" t="s">
        <v>1188</v>
      </c>
      <c r="E408" t="s">
        <v>2504</v>
      </c>
      <c r="F408" s="29" t="s">
        <v>3296</v>
      </c>
      <c r="G408" s="47">
        <v>3</v>
      </c>
      <c r="H408" t="s">
        <v>3296</v>
      </c>
      <c r="I408">
        <v>0</v>
      </c>
      <c r="J408" t="s">
        <v>3447</v>
      </c>
      <c r="K408" t="s">
        <v>1189</v>
      </c>
      <c r="L408" t="s">
        <v>3448</v>
      </c>
      <c r="M408">
        <v>0</v>
      </c>
      <c r="N408" s="34">
        <v>0</v>
      </c>
      <c r="O408" s="34"/>
      <c r="P408" s="34"/>
      <c r="Q408" s="34"/>
      <c r="R408" s="34"/>
      <c r="S408" s="48" t="s">
        <v>1123</v>
      </c>
      <c r="T408" s="13">
        <v>0</v>
      </c>
      <c r="U408" s="12">
        <v>0</v>
      </c>
      <c r="V408" s="12">
        <v>0</v>
      </c>
      <c r="W408" s="12">
        <v>0</v>
      </c>
      <c r="X408" s="14" t="str">
        <f t="shared" si="6"/>
        <v>С</v>
      </c>
      <c r="Y408" s="269">
        <f>Таблица1[[#This Row],[ID_intellix]]</f>
        <v>520</v>
      </c>
      <c r="Z408" s="269" t="s">
        <v>122</v>
      </c>
      <c r="AA408" s="145">
        <f>IF(OR(Таблица1[[#This Row],[CARDIO_report]]&lt;&gt;0,Таблица1[[#This Row],[AI COMBO_report]]&lt;&gt;0,Таблица1[[#This Row],[OTC_report]]&lt;&gt;0),1,0)</f>
        <v>0</v>
      </c>
      <c r="AG408" s="60" t="s">
        <v>1124</v>
      </c>
      <c r="AH408" s="60" t="s">
        <v>1124</v>
      </c>
      <c r="AI408" s="60" t="s">
        <v>1124</v>
      </c>
      <c r="AJ408" s="60" t="s">
        <v>1124</v>
      </c>
      <c r="AK408" s="60" t="s">
        <v>1124</v>
      </c>
      <c r="AL408" s="60" t="s">
        <v>1124</v>
      </c>
      <c r="AM408" s="60" t="s">
        <v>1124</v>
      </c>
      <c r="AN408" s="60" t="s">
        <v>1124</v>
      </c>
      <c r="AO408" s="60"/>
      <c r="AP408" s="35" t="s">
        <v>1825</v>
      </c>
      <c r="AQ408" s="377">
        <v>0</v>
      </c>
      <c r="AR408" s="378">
        <v>0</v>
      </c>
      <c r="AS408" s="377">
        <v>0</v>
      </c>
      <c r="AT408" s="378">
        <v>0</v>
      </c>
      <c r="AU408">
        <v>0</v>
      </c>
      <c r="AV408">
        <v>0</v>
      </c>
      <c r="AW408">
        <v>0</v>
      </c>
      <c r="AX408">
        <v>0</v>
      </c>
      <c r="AY408">
        <v>0</v>
      </c>
    </row>
    <row r="409" spans="1:51" ht="15" hidden="1" customHeight="1" x14ac:dyDescent="0.2">
      <c r="A409" s="46">
        <v>1084</v>
      </c>
      <c r="B409" s="258" t="s">
        <v>3449</v>
      </c>
      <c r="C409" t="s">
        <v>1128</v>
      </c>
      <c r="D409" t="s">
        <v>1188</v>
      </c>
      <c r="E409" t="s">
        <v>2504</v>
      </c>
      <c r="F409" s="29" t="s">
        <v>3105</v>
      </c>
      <c r="G409" s="47">
        <v>16</v>
      </c>
      <c r="H409" t="s">
        <v>2563</v>
      </c>
      <c r="I409">
        <v>0</v>
      </c>
      <c r="J409" t="s">
        <v>3450</v>
      </c>
      <c r="K409" t="s">
        <v>1189</v>
      </c>
      <c r="L409" t="s">
        <v>3451</v>
      </c>
      <c r="M409">
        <v>0</v>
      </c>
      <c r="N409" s="34">
        <v>0</v>
      </c>
      <c r="O409" s="34"/>
      <c r="P409" s="34"/>
      <c r="Q409" s="34"/>
      <c r="R409" s="34"/>
      <c r="S409" s="48" t="s">
        <v>1123</v>
      </c>
      <c r="T409" s="13">
        <v>0</v>
      </c>
      <c r="U409" s="12">
        <v>0</v>
      </c>
      <c r="V409" s="12">
        <v>0</v>
      </c>
      <c r="W409" s="12">
        <v>0</v>
      </c>
      <c r="X409" s="14" t="str">
        <f t="shared" si="6"/>
        <v>С</v>
      </c>
      <c r="Y409" s="269">
        <f>Таблица1[[#This Row],[ID_intellix]]</f>
        <v>1084</v>
      </c>
      <c r="Z409" s="269" t="s">
        <v>122</v>
      </c>
      <c r="AA409" s="145">
        <f>IF(OR(Таблица1[[#This Row],[CARDIO_report]]&lt;&gt;0,Таблица1[[#This Row],[AI COMBO_report]]&lt;&gt;0,Таблица1[[#This Row],[OTC_report]]&lt;&gt;0),1,0)</f>
        <v>0</v>
      </c>
      <c r="AG409" s="60" t="s">
        <v>1124</v>
      </c>
      <c r="AH409" s="60" t="s">
        <v>1124</v>
      </c>
      <c r="AI409" s="60" t="s">
        <v>1124</v>
      </c>
      <c r="AJ409" s="60" t="s">
        <v>1124</v>
      </c>
      <c r="AK409" s="60" t="s">
        <v>1124</v>
      </c>
      <c r="AL409" s="60" t="s">
        <v>1124</v>
      </c>
      <c r="AM409" s="60" t="s">
        <v>1124</v>
      </c>
      <c r="AN409" s="60" t="s">
        <v>1124</v>
      </c>
      <c r="AO409" s="60"/>
      <c r="AP409" s="35" t="s">
        <v>1857</v>
      </c>
      <c r="AQ409" s="377">
        <v>0</v>
      </c>
      <c r="AR409" s="378">
        <v>0</v>
      </c>
      <c r="AS409" s="377">
        <v>0</v>
      </c>
      <c r="AT409" s="378">
        <v>0</v>
      </c>
      <c r="AU409">
        <v>0</v>
      </c>
      <c r="AV409">
        <v>0</v>
      </c>
      <c r="AW409">
        <v>0</v>
      </c>
      <c r="AX409">
        <v>0</v>
      </c>
      <c r="AY409">
        <v>0</v>
      </c>
    </row>
    <row r="410" spans="1:51" ht="15" hidden="1" customHeight="1" x14ac:dyDescent="0.2">
      <c r="A410" s="46">
        <v>1171</v>
      </c>
      <c r="B410" s="258" t="s">
        <v>3452</v>
      </c>
      <c r="C410" t="s">
        <v>1128</v>
      </c>
      <c r="D410" t="s">
        <v>1655</v>
      </c>
      <c r="E410" t="s">
        <v>2504</v>
      </c>
      <c r="F410" s="29" t="s">
        <v>2588</v>
      </c>
      <c r="G410" s="47">
        <v>1</v>
      </c>
      <c r="H410" t="s">
        <v>2563</v>
      </c>
      <c r="I410">
        <v>0</v>
      </c>
      <c r="J410" t="s">
        <v>3453</v>
      </c>
      <c r="K410" t="s">
        <v>1189</v>
      </c>
      <c r="L410" t="s">
        <v>3454</v>
      </c>
      <c r="M410">
        <v>0</v>
      </c>
      <c r="N410" s="34" t="s">
        <v>546</v>
      </c>
      <c r="O410" s="34"/>
      <c r="P410" s="34"/>
      <c r="Q410" s="34"/>
      <c r="R410" s="34"/>
      <c r="S410" s="48" t="s">
        <v>1123</v>
      </c>
      <c r="T410" s="13" t="s">
        <v>122</v>
      </c>
      <c r="U410" s="12" t="s">
        <v>122</v>
      </c>
      <c r="V410" s="12" t="s">
        <v>122</v>
      </c>
      <c r="W410" s="12" t="s">
        <v>122</v>
      </c>
      <c r="X410" s="14" t="str">
        <f t="shared" si="6"/>
        <v>С</v>
      </c>
      <c r="Y410" s="269">
        <f>Таблица1[[#This Row],[ID_intellix]]</f>
        <v>1171</v>
      </c>
      <c r="Z410" s="269" t="s">
        <v>122</v>
      </c>
      <c r="AA410" s="145">
        <f>IF(OR(Таблица1[[#This Row],[CARDIO_report]]&lt;&gt;0,Таблица1[[#This Row],[AI COMBO_report]]&lt;&gt;0,Таблица1[[#This Row],[OTC_report]]&lt;&gt;0),1,0)</f>
        <v>1</v>
      </c>
      <c r="AB410" s="60" t="s">
        <v>1124</v>
      </c>
      <c r="AC410" s="60" t="s">
        <v>1124</v>
      </c>
      <c r="AD410" s="60" t="s">
        <v>1124</v>
      </c>
      <c r="AE410" s="60"/>
      <c r="AF410" s="60"/>
      <c r="AG410" t="s">
        <v>1437</v>
      </c>
      <c r="AH410">
        <v>87</v>
      </c>
      <c r="AI410" t="s">
        <v>1437</v>
      </c>
      <c r="AJ410">
        <v>145</v>
      </c>
      <c r="AK410" t="s">
        <v>1437</v>
      </c>
      <c r="AL410">
        <v>264</v>
      </c>
      <c r="AM410" t="s">
        <v>1145</v>
      </c>
      <c r="AN410">
        <v>346</v>
      </c>
      <c r="AO410"/>
      <c r="AP410" s="35" t="s">
        <v>1857</v>
      </c>
      <c r="AQ410" s="377">
        <v>0</v>
      </c>
      <c r="AR410" s="378">
        <v>0</v>
      </c>
      <c r="AS410" s="377">
        <v>0</v>
      </c>
      <c r="AT410" s="378">
        <v>0</v>
      </c>
      <c r="AU410">
        <v>0</v>
      </c>
      <c r="AV410">
        <v>0</v>
      </c>
      <c r="AW410">
        <v>0</v>
      </c>
      <c r="AX410">
        <v>0</v>
      </c>
      <c r="AY410">
        <v>0</v>
      </c>
    </row>
    <row r="411" spans="1:51" ht="15" hidden="1" customHeight="1" x14ac:dyDescent="0.2">
      <c r="A411" s="46">
        <v>2376</v>
      </c>
      <c r="B411" s="258" t="s">
        <v>3455</v>
      </c>
      <c r="C411" t="s">
        <v>1128</v>
      </c>
      <c r="D411" t="s">
        <v>1649</v>
      </c>
      <c r="E411" t="s">
        <v>2504</v>
      </c>
      <c r="F411" s="29" t="s">
        <v>2584</v>
      </c>
      <c r="G411" s="47">
        <v>20</v>
      </c>
      <c r="H411" t="s">
        <v>1396</v>
      </c>
      <c r="I411">
        <v>0</v>
      </c>
      <c r="J411" t="s">
        <v>3456</v>
      </c>
      <c r="K411" t="s">
        <v>1189</v>
      </c>
      <c r="L411" t="s">
        <v>3457</v>
      </c>
      <c r="M411">
        <v>0</v>
      </c>
      <c r="N411" s="34">
        <v>0</v>
      </c>
      <c r="O411" s="34"/>
      <c r="P411" s="34"/>
      <c r="Q411" s="34"/>
      <c r="R411" s="34"/>
      <c r="S411" s="48" t="s">
        <v>1123</v>
      </c>
      <c r="T411" s="13">
        <v>0</v>
      </c>
      <c r="U411" s="12">
        <v>0</v>
      </c>
      <c r="V411" s="12">
        <v>0</v>
      </c>
      <c r="W411" s="12">
        <v>0</v>
      </c>
      <c r="X411" s="14" t="str">
        <f t="shared" si="6"/>
        <v>С</v>
      </c>
      <c r="Y411" s="269">
        <f>Таблица1[[#This Row],[ID_intellix]]</f>
        <v>2376</v>
      </c>
      <c r="Z411" s="269" t="s">
        <v>122</v>
      </c>
      <c r="AA411" s="145">
        <f>IF(OR(Таблица1[[#This Row],[CARDIO_report]]&lt;&gt;0,Таблица1[[#This Row],[AI COMBO_report]]&lt;&gt;0,Таблица1[[#This Row],[OTC_report]]&lt;&gt;0),1,0)</f>
        <v>0</v>
      </c>
      <c r="AG411" s="60" t="s">
        <v>1124</v>
      </c>
      <c r="AH411" s="60" t="s">
        <v>1124</v>
      </c>
      <c r="AI411" s="60" t="s">
        <v>1124</v>
      </c>
      <c r="AJ411" s="60" t="s">
        <v>1124</v>
      </c>
      <c r="AK411" s="60" t="s">
        <v>1124</v>
      </c>
      <c r="AL411" s="60" t="s">
        <v>1124</v>
      </c>
      <c r="AM411" s="60" t="s">
        <v>1124</v>
      </c>
      <c r="AN411" s="60" t="s">
        <v>1124</v>
      </c>
      <c r="AO411" s="60"/>
      <c r="AP411" s="35" t="s">
        <v>1857</v>
      </c>
      <c r="AQ411" s="377">
        <v>0</v>
      </c>
      <c r="AR411" s="378">
        <v>0</v>
      </c>
      <c r="AS411" s="377">
        <v>0</v>
      </c>
      <c r="AT411" s="378">
        <v>0</v>
      </c>
      <c r="AU411">
        <v>0</v>
      </c>
      <c r="AV411">
        <v>0</v>
      </c>
      <c r="AW411">
        <v>0</v>
      </c>
      <c r="AX411">
        <v>0</v>
      </c>
      <c r="AY411">
        <v>0</v>
      </c>
    </row>
    <row r="412" spans="1:51" ht="15" hidden="1" customHeight="1" x14ac:dyDescent="0.2">
      <c r="A412" s="46">
        <v>2562</v>
      </c>
      <c r="B412" s="258" t="s">
        <v>3458</v>
      </c>
      <c r="C412" t="s">
        <v>1128</v>
      </c>
      <c r="D412" t="s">
        <v>1188</v>
      </c>
      <c r="E412" t="s">
        <v>2504</v>
      </c>
      <c r="F412" s="29" t="s">
        <v>2655</v>
      </c>
      <c r="G412" s="47">
        <v>14</v>
      </c>
      <c r="H412" t="s">
        <v>2563</v>
      </c>
      <c r="I412">
        <v>0</v>
      </c>
      <c r="J412" t="s">
        <v>3459</v>
      </c>
      <c r="K412" t="s">
        <v>1189</v>
      </c>
      <c r="L412" t="s">
        <v>3460</v>
      </c>
      <c r="M412">
        <v>0</v>
      </c>
      <c r="N412" s="34">
        <v>0</v>
      </c>
      <c r="O412" s="34"/>
      <c r="P412" s="34"/>
      <c r="Q412" s="34"/>
      <c r="R412" s="34"/>
      <c r="S412" s="48" t="s">
        <v>1123</v>
      </c>
      <c r="T412" s="13">
        <v>0</v>
      </c>
      <c r="U412" s="12">
        <v>0</v>
      </c>
      <c r="V412" s="12">
        <v>0</v>
      </c>
      <c r="W412" s="12">
        <v>0</v>
      </c>
      <c r="X412" s="14" t="str">
        <f t="shared" si="6"/>
        <v>С</v>
      </c>
      <c r="Y412" s="269">
        <f>Таблица1[[#This Row],[ID_intellix]]</f>
        <v>2562</v>
      </c>
      <c r="Z412" s="269" t="s">
        <v>122</v>
      </c>
      <c r="AA412" s="145">
        <f>IF(OR(Таблица1[[#This Row],[CARDIO_report]]&lt;&gt;0,Таблица1[[#This Row],[AI COMBO_report]]&lt;&gt;0,Таблица1[[#This Row],[OTC_report]]&lt;&gt;0),1,0)</f>
        <v>0</v>
      </c>
      <c r="AG412" s="60" t="s">
        <v>1124</v>
      </c>
      <c r="AH412" s="60" t="s">
        <v>1124</v>
      </c>
      <c r="AI412" s="60" t="s">
        <v>1124</v>
      </c>
      <c r="AJ412" s="60" t="s">
        <v>1124</v>
      </c>
      <c r="AK412" s="60" t="s">
        <v>1124</v>
      </c>
      <c r="AL412" s="60" t="s">
        <v>1124</v>
      </c>
      <c r="AM412" s="60" t="s">
        <v>1124</v>
      </c>
      <c r="AN412" s="60" t="s">
        <v>1124</v>
      </c>
      <c r="AO412" s="60"/>
      <c r="AP412" s="35" t="s">
        <v>1917</v>
      </c>
      <c r="AQ412" s="377">
        <v>0</v>
      </c>
      <c r="AR412" s="378">
        <v>0</v>
      </c>
      <c r="AS412" s="377">
        <v>0</v>
      </c>
      <c r="AT412" s="378">
        <v>0</v>
      </c>
      <c r="AU412">
        <v>0</v>
      </c>
      <c r="AV412">
        <v>0</v>
      </c>
      <c r="AW412">
        <v>0</v>
      </c>
      <c r="AX412">
        <v>0</v>
      </c>
      <c r="AY412">
        <v>0</v>
      </c>
    </row>
    <row r="413" spans="1:51" ht="15" hidden="1" customHeight="1" x14ac:dyDescent="0.2">
      <c r="A413" s="46">
        <v>2732</v>
      </c>
      <c r="B413" s="258" t="s">
        <v>3461</v>
      </c>
      <c r="C413" t="s">
        <v>1128</v>
      </c>
      <c r="D413" t="s">
        <v>1188</v>
      </c>
      <c r="E413" t="s">
        <v>2504</v>
      </c>
      <c r="F413" s="29" t="s">
        <v>3181</v>
      </c>
      <c r="G413" s="47">
        <v>2</v>
      </c>
      <c r="H413" t="s">
        <v>3181</v>
      </c>
      <c r="I413">
        <v>0</v>
      </c>
      <c r="J413" t="s">
        <v>3462</v>
      </c>
      <c r="K413" t="s">
        <v>1189</v>
      </c>
      <c r="L413" t="s">
        <v>3463</v>
      </c>
      <c r="M413">
        <v>0</v>
      </c>
      <c r="N413" s="34">
        <v>0</v>
      </c>
      <c r="O413" s="34"/>
      <c r="P413" s="34"/>
      <c r="Q413" s="34"/>
      <c r="R413" s="34"/>
      <c r="S413" s="48" t="s">
        <v>1123</v>
      </c>
      <c r="T413" s="13" t="s">
        <v>1863</v>
      </c>
      <c r="U413" s="12" t="s">
        <v>122</v>
      </c>
      <c r="V413" s="12" t="s">
        <v>122</v>
      </c>
      <c r="W413" s="12" t="s">
        <v>122</v>
      </c>
      <c r="X413" s="14" t="str">
        <f t="shared" si="6"/>
        <v>В</v>
      </c>
      <c r="Y413" s="269">
        <f>Таблица1[[#This Row],[ID_intellix]]</f>
        <v>2732</v>
      </c>
      <c r="Z413" s="269" t="s">
        <v>122</v>
      </c>
      <c r="AA413" s="145">
        <f>IF(OR(Таблица1[[#This Row],[CARDIO_report]]&lt;&gt;0,Таблица1[[#This Row],[AI COMBO_report]]&lt;&gt;0,Таблица1[[#This Row],[OTC_report]]&lt;&gt;0),1,0)</f>
        <v>0</v>
      </c>
      <c r="AB413" s="60" t="s">
        <v>1124</v>
      </c>
      <c r="AC413" s="60" t="s">
        <v>1124</v>
      </c>
      <c r="AD413" s="60" t="s">
        <v>1124</v>
      </c>
      <c r="AE413" s="60"/>
      <c r="AF413" s="60"/>
      <c r="AG413" t="s">
        <v>1145</v>
      </c>
      <c r="AH413">
        <v>403</v>
      </c>
      <c r="AI413" t="s">
        <v>1437</v>
      </c>
      <c r="AJ413">
        <v>235</v>
      </c>
      <c r="AK413" t="s">
        <v>1414</v>
      </c>
      <c r="AL413">
        <v>366</v>
      </c>
      <c r="AM413" t="s">
        <v>1437</v>
      </c>
      <c r="AN413">
        <v>158</v>
      </c>
      <c r="AO413"/>
      <c r="AP413" s="35" t="s">
        <v>1857</v>
      </c>
      <c r="AQ413" s="377">
        <v>0</v>
      </c>
      <c r="AR413" s="378">
        <v>0</v>
      </c>
      <c r="AS413" s="377">
        <v>0</v>
      </c>
      <c r="AT413" s="378">
        <v>0</v>
      </c>
      <c r="AU413">
        <v>0</v>
      </c>
      <c r="AV413">
        <v>0</v>
      </c>
      <c r="AW413">
        <v>0</v>
      </c>
      <c r="AX413">
        <v>0</v>
      </c>
      <c r="AY413">
        <v>0</v>
      </c>
    </row>
    <row r="414" spans="1:51" ht="15" hidden="1" customHeight="1" x14ac:dyDescent="0.2">
      <c r="A414" s="46">
        <v>2744</v>
      </c>
      <c r="C414" t="s">
        <v>1128</v>
      </c>
      <c r="D414" t="s">
        <v>1655</v>
      </c>
      <c r="E414" t="s">
        <v>2504</v>
      </c>
      <c r="F414" s="29" t="s">
        <v>3094</v>
      </c>
      <c r="G414" s="47">
        <v>3</v>
      </c>
      <c r="H414" t="s">
        <v>3094</v>
      </c>
      <c r="I414">
        <v>0</v>
      </c>
      <c r="J414" t="s">
        <v>3464</v>
      </c>
      <c r="K414" t="s">
        <v>1189</v>
      </c>
      <c r="L414" t="s">
        <v>3465</v>
      </c>
      <c r="M414">
        <v>0</v>
      </c>
      <c r="N414" s="34">
        <v>0</v>
      </c>
      <c r="O414" s="34"/>
      <c r="P414" s="34"/>
      <c r="Q414" s="34"/>
      <c r="R414" s="34"/>
      <c r="S414" s="48" t="s">
        <v>1123</v>
      </c>
      <c r="T414" s="13">
        <v>0</v>
      </c>
      <c r="U414" s="12">
        <v>0</v>
      </c>
      <c r="V414" s="12">
        <v>0</v>
      </c>
      <c r="W414" s="12">
        <v>0</v>
      </c>
      <c r="X414" s="14" t="str">
        <f t="shared" si="6"/>
        <v>С</v>
      </c>
      <c r="Y414" s="269">
        <f>Таблица1[[#This Row],[ID_intellix]]</f>
        <v>2744</v>
      </c>
      <c r="Z414" s="269" t="s">
        <v>122</v>
      </c>
      <c r="AA414" s="145">
        <f>IF(OR(Таблица1[[#This Row],[CARDIO_report]]&lt;&gt;0,Таблица1[[#This Row],[AI COMBO_report]]&lt;&gt;0,Таблица1[[#This Row],[OTC_report]]&lt;&gt;0),1,0)</f>
        <v>0</v>
      </c>
      <c r="AG414" s="60" t="s">
        <v>1124</v>
      </c>
      <c r="AH414" s="60" t="s">
        <v>1124</v>
      </c>
      <c r="AI414" s="60" t="s">
        <v>1124</v>
      </c>
      <c r="AJ414" s="60" t="s">
        <v>1124</v>
      </c>
      <c r="AK414" s="60" t="s">
        <v>1124</v>
      </c>
      <c r="AL414" s="60" t="s">
        <v>1124</v>
      </c>
      <c r="AM414" s="60" t="s">
        <v>1124</v>
      </c>
      <c r="AN414" s="60" t="s">
        <v>1124</v>
      </c>
      <c r="AO414" s="60"/>
      <c r="AP414" s="35" t="s">
        <v>1825</v>
      </c>
      <c r="AQ414" s="377">
        <v>0</v>
      </c>
      <c r="AR414" s="378">
        <v>0</v>
      </c>
      <c r="AS414" s="377">
        <v>0</v>
      </c>
      <c r="AT414" s="378">
        <v>0</v>
      </c>
      <c r="AU414">
        <v>0</v>
      </c>
      <c r="AV414">
        <v>0</v>
      </c>
      <c r="AW414">
        <v>0</v>
      </c>
      <c r="AX414">
        <v>0</v>
      </c>
      <c r="AY414">
        <v>0</v>
      </c>
    </row>
    <row r="415" spans="1:51" ht="15" hidden="1" customHeight="1" x14ac:dyDescent="0.2">
      <c r="A415" s="46">
        <v>2813</v>
      </c>
      <c r="B415" s="258" t="s">
        <v>3466</v>
      </c>
      <c r="C415" t="s">
        <v>1128</v>
      </c>
      <c r="D415" t="s">
        <v>1655</v>
      </c>
      <c r="E415" t="s">
        <v>2504</v>
      </c>
      <c r="F415" s="29" t="s">
        <v>3169</v>
      </c>
      <c r="G415" s="47">
        <v>5</v>
      </c>
      <c r="H415" t="s">
        <v>3169</v>
      </c>
      <c r="I415">
        <v>0</v>
      </c>
      <c r="J415" t="s">
        <v>3467</v>
      </c>
      <c r="K415" t="s">
        <v>1189</v>
      </c>
      <c r="L415" t="s">
        <v>3468</v>
      </c>
      <c r="M415">
        <v>0</v>
      </c>
      <c r="N415" s="34">
        <v>0</v>
      </c>
      <c r="O415" s="34"/>
      <c r="P415" s="34"/>
      <c r="Q415" s="34"/>
      <c r="R415" s="34"/>
      <c r="S415" s="48" t="s">
        <v>1123</v>
      </c>
      <c r="T415" s="13">
        <v>0</v>
      </c>
      <c r="U415" s="12">
        <v>0</v>
      </c>
      <c r="V415" s="12">
        <v>0</v>
      </c>
      <c r="W415" s="12">
        <v>0</v>
      </c>
      <c r="X415" s="14" t="str">
        <f t="shared" si="6"/>
        <v>С</v>
      </c>
      <c r="Y415" s="269">
        <f>Таблица1[[#This Row],[ID_intellix]]</f>
        <v>2813</v>
      </c>
      <c r="Z415" s="269" t="s">
        <v>122</v>
      </c>
      <c r="AA415" s="145">
        <f>IF(OR(Таблица1[[#This Row],[CARDIO_report]]&lt;&gt;0,Таблица1[[#This Row],[AI COMBO_report]]&lt;&gt;0,Таблица1[[#This Row],[OTC_report]]&lt;&gt;0),1,0)</f>
        <v>0</v>
      </c>
      <c r="AG415" s="60" t="s">
        <v>1124</v>
      </c>
      <c r="AH415" s="60" t="s">
        <v>1124</v>
      </c>
      <c r="AI415" s="60" t="s">
        <v>1124</v>
      </c>
      <c r="AJ415" s="60" t="s">
        <v>1124</v>
      </c>
      <c r="AK415" s="60" t="s">
        <v>1124</v>
      </c>
      <c r="AL415" s="60" t="s">
        <v>1124</v>
      </c>
      <c r="AM415" s="60" t="s">
        <v>1124</v>
      </c>
      <c r="AN415" s="60" t="s">
        <v>1124</v>
      </c>
      <c r="AO415" s="60"/>
      <c r="AP415" s="35" t="s">
        <v>1857</v>
      </c>
      <c r="AQ415" s="377">
        <v>0</v>
      </c>
      <c r="AR415" s="378">
        <v>0</v>
      </c>
      <c r="AS415" s="377">
        <v>0</v>
      </c>
      <c r="AT415" s="378">
        <v>0</v>
      </c>
      <c r="AU415">
        <v>0</v>
      </c>
      <c r="AV415">
        <v>0</v>
      </c>
      <c r="AW415">
        <v>0</v>
      </c>
      <c r="AX415">
        <v>0</v>
      </c>
      <c r="AY415">
        <v>0</v>
      </c>
    </row>
    <row r="416" spans="1:51" ht="15" hidden="1" customHeight="1" x14ac:dyDescent="0.2">
      <c r="A416" s="46">
        <v>3071</v>
      </c>
      <c r="B416" s="258" t="s">
        <v>3469</v>
      </c>
      <c r="C416" t="s">
        <v>1128</v>
      </c>
      <c r="D416" t="s">
        <v>1649</v>
      </c>
      <c r="E416" t="s">
        <v>2504</v>
      </c>
      <c r="F416" s="29" t="s">
        <v>3159</v>
      </c>
      <c r="G416" s="47">
        <v>74</v>
      </c>
      <c r="H416" t="s">
        <v>1140</v>
      </c>
      <c r="I416">
        <v>0</v>
      </c>
      <c r="J416" t="s">
        <v>3470</v>
      </c>
      <c r="K416" t="s">
        <v>1189</v>
      </c>
      <c r="L416" s="2" t="s">
        <v>3471</v>
      </c>
      <c r="M416">
        <v>0</v>
      </c>
      <c r="N416" s="34">
        <v>0</v>
      </c>
      <c r="O416" s="34"/>
      <c r="P416" s="34"/>
      <c r="Q416" s="34"/>
      <c r="R416" s="34" t="s">
        <v>892</v>
      </c>
      <c r="S416" s="48" t="s">
        <v>1123</v>
      </c>
      <c r="T416" s="13">
        <v>0</v>
      </c>
      <c r="U416" s="12">
        <v>0</v>
      </c>
      <c r="V416" s="12">
        <v>0</v>
      </c>
      <c r="W416" s="12">
        <v>0</v>
      </c>
      <c r="X416" s="14" t="str">
        <f t="shared" si="6"/>
        <v>С</v>
      </c>
      <c r="Y416" s="269">
        <f>Таблица1[[#This Row],[ID_intellix]]</f>
        <v>3071</v>
      </c>
      <c r="Z416" s="269" t="s">
        <v>122</v>
      </c>
      <c r="AA416" s="145">
        <f>IF(OR(Таблица1[[#This Row],[CARDIO_report]]&lt;&gt;0,Таблица1[[#This Row],[AI COMBO_report]]&lt;&gt;0,Таблица1[[#This Row],[OTC_report]]&lt;&gt;0),1,0)</f>
        <v>1</v>
      </c>
      <c r="AG416" s="60" t="s">
        <v>1124</v>
      </c>
      <c r="AH416" s="60" t="s">
        <v>1124</v>
      </c>
      <c r="AI416" s="60" t="s">
        <v>1124</v>
      </c>
      <c r="AJ416" s="60" t="s">
        <v>1124</v>
      </c>
      <c r="AK416" s="60" t="s">
        <v>1124</v>
      </c>
      <c r="AL416" s="60" t="s">
        <v>1124</v>
      </c>
      <c r="AM416" s="60" t="s">
        <v>1124</v>
      </c>
      <c r="AN416" s="60" t="s">
        <v>1124</v>
      </c>
      <c r="AO416" s="60"/>
      <c r="AP416" s="35" t="s">
        <v>1917</v>
      </c>
      <c r="AQ416" s="377">
        <v>0</v>
      </c>
      <c r="AR416" s="378">
        <v>0</v>
      </c>
      <c r="AS416" s="377">
        <v>0</v>
      </c>
      <c r="AT416" s="378">
        <v>0</v>
      </c>
      <c r="AU416">
        <v>0</v>
      </c>
      <c r="AV416">
        <v>0</v>
      </c>
      <c r="AW416">
        <v>0</v>
      </c>
      <c r="AX416" s="51">
        <v>0</v>
      </c>
      <c r="AY416" s="51">
        <v>0</v>
      </c>
    </row>
    <row r="417" spans="1:54" ht="15" hidden="1" customHeight="1" x14ac:dyDescent="0.2">
      <c r="A417" s="46">
        <v>3172</v>
      </c>
      <c r="B417" s="258" t="s">
        <v>3472</v>
      </c>
      <c r="C417" t="s">
        <v>1128</v>
      </c>
      <c r="D417" t="s">
        <v>1649</v>
      </c>
      <c r="E417" t="s">
        <v>2504</v>
      </c>
      <c r="F417" s="29" t="s">
        <v>2584</v>
      </c>
      <c r="G417" s="47">
        <v>16</v>
      </c>
      <c r="H417" t="s">
        <v>1396</v>
      </c>
      <c r="I417">
        <v>0</v>
      </c>
      <c r="J417" t="s">
        <v>3473</v>
      </c>
      <c r="K417" t="s">
        <v>1189</v>
      </c>
      <c r="L417" s="2" t="s">
        <v>3474</v>
      </c>
      <c r="M417">
        <v>0</v>
      </c>
      <c r="N417" s="34">
        <v>0</v>
      </c>
      <c r="O417" s="34"/>
      <c r="P417" s="34"/>
      <c r="Q417" s="34"/>
      <c r="R417" s="34" t="s">
        <v>892</v>
      </c>
      <c r="S417" s="48" t="s">
        <v>1123</v>
      </c>
      <c r="T417" s="13">
        <v>0</v>
      </c>
      <c r="U417" s="12">
        <v>0</v>
      </c>
      <c r="V417" s="12">
        <v>0</v>
      </c>
      <c r="W417" s="12">
        <v>0</v>
      </c>
      <c r="X417" s="14" t="str">
        <f t="shared" si="6"/>
        <v>С</v>
      </c>
      <c r="Y417" s="269">
        <f>Таблица1[[#This Row],[ID_intellix]]</f>
        <v>3172</v>
      </c>
      <c r="Z417" s="269" t="s">
        <v>122</v>
      </c>
      <c r="AA417" s="145">
        <f>IF(OR(Таблица1[[#This Row],[CARDIO_report]]&lt;&gt;0,Таблица1[[#This Row],[AI COMBO_report]]&lt;&gt;0,Таблица1[[#This Row],[OTC_report]]&lt;&gt;0),1,0)</f>
        <v>1</v>
      </c>
      <c r="AB417" s="60" t="s">
        <v>1124</v>
      </c>
      <c r="AC417" s="60" t="s">
        <v>1124</v>
      </c>
      <c r="AD417" s="60" t="s">
        <v>1124</v>
      </c>
      <c r="AE417" s="60"/>
      <c r="AF417" s="60"/>
      <c r="AG417" s="60" t="s">
        <v>1124</v>
      </c>
      <c r="AH417" s="60" t="s">
        <v>1124</v>
      </c>
      <c r="AI417" s="60" t="s">
        <v>1124</v>
      </c>
      <c r="AJ417" s="60" t="s">
        <v>1124</v>
      </c>
      <c r="AK417" s="60" t="s">
        <v>1124</v>
      </c>
      <c r="AL417" s="60" t="s">
        <v>1124</v>
      </c>
      <c r="AM417" s="60" t="s">
        <v>1124</v>
      </c>
      <c r="AN417" s="60" t="s">
        <v>1124</v>
      </c>
      <c r="AO417" s="60"/>
      <c r="AP417" s="35" t="s">
        <v>1917</v>
      </c>
      <c r="AQ417" s="377">
        <v>0</v>
      </c>
      <c r="AR417" s="378">
        <v>0</v>
      </c>
      <c r="AS417" s="377">
        <v>0</v>
      </c>
      <c r="AT417" s="378">
        <v>0</v>
      </c>
      <c r="AU417">
        <v>0</v>
      </c>
      <c r="AV417">
        <v>0</v>
      </c>
      <c r="AW417">
        <v>0</v>
      </c>
      <c r="AX417">
        <v>0</v>
      </c>
      <c r="AY417">
        <v>0</v>
      </c>
    </row>
    <row r="418" spans="1:54" ht="15" hidden="1" customHeight="1" x14ac:dyDescent="0.2">
      <c r="A418" s="46">
        <v>3187</v>
      </c>
      <c r="B418" s="258" t="s">
        <v>3475</v>
      </c>
      <c r="C418" t="s">
        <v>1128</v>
      </c>
      <c r="D418" t="s">
        <v>1188</v>
      </c>
      <c r="E418" t="s">
        <v>2504</v>
      </c>
      <c r="F418" s="29" t="s">
        <v>3159</v>
      </c>
      <c r="G418" s="47">
        <v>24</v>
      </c>
      <c r="H418" t="s">
        <v>1140</v>
      </c>
      <c r="I418">
        <v>0</v>
      </c>
      <c r="J418" t="s">
        <v>3476</v>
      </c>
      <c r="K418" t="s">
        <v>1189</v>
      </c>
      <c r="L418" s="2" t="s">
        <v>3477</v>
      </c>
      <c r="M418">
        <v>0</v>
      </c>
      <c r="N418" s="34">
        <v>0</v>
      </c>
      <c r="O418" s="34"/>
      <c r="P418" s="34"/>
      <c r="Q418" s="34"/>
      <c r="R418" s="34"/>
      <c r="S418" s="48" t="s">
        <v>1123</v>
      </c>
      <c r="T418" s="13">
        <v>0</v>
      </c>
      <c r="U418" s="12">
        <v>0</v>
      </c>
      <c r="V418" s="12">
        <v>0</v>
      </c>
      <c r="W418" s="12">
        <v>0</v>
      </c>
      <c r="X418" s="14" t="str">
        <f t="shared" si="6"/>
        <v>С</v>
      </c>
      <c r="Y418" s="269">
        <f>Таблица1[[#This Row],[ID_intellix]]</f>
        <v>3187</v>
      </c>
      <c r="Z418" s="269" t="s">
        <v>122</v>
      </c>
      <c r="AA418" s="145">
        <f>IF(OR(Таблица1[[#This Row],[CARDIO_report]]&lt;&gt;0,Таблица1[[#This Row],[AI COMBO_report]]&lt;&gt;0,Таблица1[[#This Row],[OTC_report]]&lt;&gt;0),1,0)</f>
        <v>0</v>
      </c>
      <c r="AG418" s="60" t="s">
        <v>1124</v>
      </c>
      <c r="AH418" s="60" t="s">
        <v>1124</v>
      </c>
      <c r="AI418" s="60" t="s">
        <v>1124</v>
      </c>
      <c r="AJ418" s="60" t="s">
        <v>1124</v>
      </c>
      <c r="AK418" s="60" t="s">
        <v>1124</v>
      </c>
      <c r="AL418" s="60" t="s">
        <v>1124</v>
      </c>
      <c r="AM418" s="60" t="s">
        <v>1124</v>
      </c>
      <c r="AN418" s="60" t="s">
        <v>1124</v>
      </c>
      <c r="AO418" s="60"/>
      <c r="AP418" s="35" t="s">
        <v>1857</v>
      </c>
      <c r="AQ418" s="377">
        <v>0</v>
      </c>
      <c r="AR418" s="378">
        <v>0</v>
      </c>
      <c r="AS418" s="377">
        <v>0</v>
      </c>
      <c r="AT418" s="378">
        <v>0</v>
      </c>
      <c r="AU418">
        <v>0</v>
      </c>
      <c r="AV418">
        <v>0</v>
      </c>
      <c r="AW418">
        <v>0</v>
      </c>
      <c r="AX418">
        <v>0</v>
      </c>
      <c r="AY418">
        <v>0</v>
      </c>
    </row>
    <row r="419" spans="1:54" ht="15" hidden="1" customHeight="1" x14ac:dyDescent="0.2">
      <c r="A419" s="46">
        <v>3221</v>
      </c>
      <c r="B419" s="258" t="s">
        <v>2250</v>
      </c>
      <c r="C419" t="s">
        <v>1128</v>
      </c>
      <c r="D419" t="s">
        <v>1188</v>
      </c>
      <c r="E419" t="s">
        <v>1821</v>
      </c>
      <c r="F419" s="29" t="s">
        <v>2194</v>
      </c>
      <c r="G419" s="53" t="s">
        <v>2251</v>
      </c>
      <c r="H419" t="s">
        <v>2194</v>
      </c>
      <c r="I419">
        <v>0</v>
      </c>
      <c r="J419" t="s">
        <v>2252</v>
      </c>
      <c r="K419" t="s">
        <v>1189</v>
      </c>
      <c r="L419" t="s">
        <v>2253</v>
      </c>
      <c r="M419">
        <v>0</v>
      </c>
      <c r="N419" s="34">
        <v>0</v>
      </c>
      <c r="O419" s="34"/>
      <c r="P419" s="34"/>
      <c r="Q419" s="34"/>
      <c r="R419" s="34" t="s">
        <v>892</v>
      </c>
      <c r="S419" s="48" t="s">
        <v>1123</v>
      </c>
      <c r="T419" s="13" t="s">
        <v>122</v>
      </c>
      <c r="U419" s="12" t="s">
        <v>122</v>
      </c>
      <c r="V419" s="12" t="s">
        <v>122</v>
      </c>
      <c r="W419" s="12" t="s">
        <v>1863</v>
      </c>
      <c r="X419" s="14" t="str">
        <f t="shared" si="6"/>
        <v>В</v>
      </c>
      <c r="Y419" s="269">
        <f>Таблица1[[#This Row],[ID_intellix]]</f>
        <v>3221</v>
      </c>
      <c r="Z419" s="269" t="s">
        <v>122</v>
      </c>
      <c r="AA419" s="145">
        <f>IF(OR(Таблица1[[#This Row],[CARDIO_report]]&lt;&gt;0,Таблица1[[#This Row],[AI COMBO_report]]&lt;&gt;0,Таблица1[[#This Row],[OTC_report]]&lt;&gt;0),1,0)</f>
        <v>1</v>
      </c>
      <c r="AB419" s="60" t="s">
        <v>1124</v>
      </c>
      <c r="AC419" s="60" t="s">
        <v>1124</v>
      </c>
      <c r="AD419" s="60" t="s">
        <v>1124</v>
      </c>
      <c r="AE419" s="60"/>
      <c r="AF419" s="60"/>
      <c r="AG419" s="60" t="s">
        <v>1124</v>
      </c>
      <c r="AH419" s="60" t="s">
        <v>1124</v>
      </c>
      <c r="AI419" s="60" t="s">
        <v>1124</v>
      </c>
      <c r="AJ419" s="60" t="s">
        <v>1124</v>
      </c>
      <c r="AK419" s="60" t="s">
        <v>1124</v>
      </c>
      <c r="AL419" s="60" t="s">
        <v>1124</v>
      </c>
      <c r="AM419" s="60" t="s">
        <v>1124</v>
      </c>
      <c r="AN419" s="60" t="s">
        <v>1124</v>
      </c>
      <c r="AO419" s="60"/>
      <c r="AP419" s="35" t="s">
        <v>1857</v>
      </c>
      <c r="AQ419" s="377">
        <v>0</v>
      </c>
      <c r="AR419" s="378">
        <v>0</v>
      </c>
      <c r="AS419" s="377">
        <v>0</v>
      </c>
      <c r="AT419" s="378">
        <v>0</v>
      </c>
      <c r="AU419">
        <v>0</v>
      </c>
      <c r="AV419">
        <v>0</v>
      </c>
      <c r="AW419">
        <v>0</v>
      </c>
      <c r="AX419">
        <v>0</v>
      </c>
      <c r="AY419">
        <v>0</v>
      </c>
    </row>
    <row r="420" spans="1:54" ht="15" hidden="1" customHeight="1" x14ac:dyDescent="0.2">
      <c r="A420" s="46">
        <v>3316</v>
      </c>
      <c r="C420" t="s">
        <v>1128</v>
      </c>
      <c r="D420" t="s">
        <v>1188</v>
      </c>
      <c r="E420" t="s">
        <v>2504</v>
      </c>
      <c r="F420" s="29" t="s">
        <v>2998</v>
      </c>
      <c r="G420" s="47">
        <v>3</v>
      </c>
      <c r="H420" t="s">
        <v>2995</v>
      </c>
      <c r="I420">
        <v>0</v>
      </c>
      <c r="J420" t="s">
        <v>3478</v>
      </c>
      <c r="K420" t="s">
        <v>1189</v>
      </c>
      <c r="L420" t="s">
        <v>3479</v>
      </c>
      <c r="M420">
        <v>0</v>
      </c>
      <c r="N420" s="34">
        <v>0</v>
      </c>
      <c r="O420" s="34"/>
      <c r="P420" s="34"/>
      <c r="Q420" s="34"/>
      <c r="R420" s="34"/>
      <c r="S420" s="48" t="s">
        <v>1123</v>
      </c>
      <c r="T420" s="13">
        <v>0</v>
      </c>
      <c r="U420" s="12">
        <v>0</v>
      </c>
      <c r="V420" s="12">
        <v>0</v>
      </c>
      <c r="W420" s="12">
        <v>0</v>
      </c>
      <c r="X420" s="14" t="str">
        <f t="shared" si="6"/>
        <v>С</v>
      </c>
      <c r="Y420" s="269">
        <f>Таблица1[[#This Row],[ID_intellix]]</f>
        <v>3316</v>
      </c>
      <c r="Z420" s="269" t="s">
        <v>122</v>
      </c>
      <c r="AA420" s="145">
        <f>IF(OR(Таблица1[[#This Row],[CARDIO_report]]&lt;&gt;0,Таблица1[[#This Row],[AI COMBO_report]]&lt;&gt;0,Таблица1[[#This Row],[OTC_report]]&lt;&gt;0),1,0)</f>
        <v>0</v>
      </c>
      <c r="AG420" s="60" t="s">
        <v>1124</v>
      </c>
      <c r="AH420" s="60" t="s">
        <v>1124</v>
      </c>
      <c r="AI420" s="60" t="s">
        <v>1124</v>
      </c>
      <c r="AJ420" s="60" t="s">
        <v>1124</v>
      </c>
      <c r="AK420" s="60" t="s">
        <v>1124</v>
      </c>
      <c r="AL420" s="60" t="s">
        <v>1124</v>
      </c>
      <c r="AM420" s="60" t="s">
        <v>1124</v>
      </c>
      <c r="AN420" s="60" t="s">
        <v>1124</v>
      </c>
      <c r="AO420" s="60"/>
      <c r="AP420" s="35" t="s">
        <v>1825</v>
      </c>
      <c r="AQ420" s="377">
        <v>0</v>
      </c>
      <c r="AR420" s="378">
        <v>0</v>
      </c>
      <c r="AS420" s="377">
        <v>0</v>
      </c>
      <c r="AT420" s="378">
        <v>0</v>
      </c>
      <c r="AU420">
        <v>0</v>
      </c>
      <c r="AV420">
        <v>0</v>
      </c>
      <c r="AW420">
        <v>0</v>
      </c>
      <c r="AX420">
        <v>0</v>
      </c>
      <c r="AY420">
        <v>0</v>
      </c>
    </row>
    <row r="421" spans="1:54" ht="15" hidden="1" customHeight="1" x14ac:dyDescent="0.2">
      <c r="A421" s="46">
        <v>3429</v>
      </c>
      <c r="B421" s="258" t="s">
        <v>3480</v>
      </c>
      <c r="C421" t="s">
        <v>1128</v>
      </c>
      <c r="D421" t="s">
        <v>1655</v>
      </c>
      <c r="E421" t="s">
        <v>2504</v>
      </c>
      <c r="F421" s="29" t="s">
        <v>3169</v>
      </c>
      <c r="G421" s="47">
        <v>8</v>
      </c>
      <c r="H421" t="s">
        <v>3169</v>
      </c>
      <c r="I421">
        <v>0</v>
      </c>
      <c r="J421" t="s">
        <v>3481</v>
      </c>
      <c r="K421" t="s">
        <v>1189</v>
      </c>
      <c r="L421" t="s">
        <v>3482</v>
      </c>
      <c r="M421">
        <v>0</v>
      </c>
      <c r="N421" s="34">
        <v>0</v>
      </c>
      <c r="O421" s="34"/>
      <c r="P421" s="34"/>
      <c r="Q421" s="34"/>
      <c r="R421" s="34"/>
      <c r="S421" s="48" t="s">
        <v>1123</v>
      </c>
      <c r="T421" s="13">
        <v>0</v>
      </c>
      <c r="U421" s="12">
        <v>0</v>
      </c>
      <c r="V421" s="12">
        <v>0</v>
      </c>
      <c r="W421" s="12">
        <v>0</v>
      </c>
      <c r="X421" s="14" t="str">
        <f t="shared" si="6"/>
        <v>С</v>
      </c>
      <c r="Y421" s="269">
        <f>Таблица1[[#This Row],[ID_intellix]]</f>
        <v>3429</v>
      </c>
      <c r="Z421" s="269" t="s">
        <v>122</v>
      </c>
      <c r="AA421" s="145">
        <f>IF(OR(Таблица1[[#This Row],[CARDIO_report]]&lt;&gt;0,Таблица1[[#This Row],[AI COMBO_report]]&lt;&gt;0,Таблица1[[#This Row],[OTC_report]]&lt;&gt;0),1,0)</f>
        <v>0</v>
      </c>
      <c r="AG421" s="60" t="s">
        <v>1124</v>
      </c>
      <c r="AH421" s="60" t="s">
        <v>1124</v>
      </c>
      <c r="AI421" s="60" t="s">
        <v>1124</v>
      </c>
      <c r="AJ421" s="60" t="s">
        <v>1124</v>
      </c>
      <c r="AK421" s="60" t="s">
        <v>1124</v>
      </c>
      <c r="AL421" s="60" t="s">
        <v>1124</v>
      </c>
      <c r="AM421" s="60" t="s">
        <v>1124</v>
      </c>
      <c r="AN421" s="60" t="s">
        <v>1124</v>
      </c>
      <c r="AO421" s="60"/>
      <c r="AP421" s="35" t="s">
        <v>1825</v>
      </c>
      <c r="AQ421" s="377">
        <v>0</v>
      </c>
      <c r="AR421" s="378">
        <v>0</v>
      </c>
      <c r="AS421" s="377">
        <v>0</v>
      </c>
      <c r="AT421" s="378">
        <v>0</v>
      </c>
      <c r="AU421">
        <v>0</v>
      </c>
      <c r="AV421">
        <v>0</v>
      </c>
      <c r="AW421">
        <v>0</v>
      </c>
      <c r="AX421">
        <v>0</v>
      </c>
      <c r="AY421">
        <v>0</v>
      </c>
    </row>
    <row r="422" spans="1:54" ht="15" hidden="1" customHeight="1" x14ac:dyDescent="0.2">
      <c r="A422" s="46">
        <v>3492</v>
      </c>
      <c r="B422" s="258" t="s">
        <v>3483</v>
      </c>
      <c r="C422" t="s">
        <v>1128</v>
      </c>
      <c r="D422" t="s">
        <v>1649</v>
      </c>
      <c r="E422" t="s">
        <v>2504</v>
      </c>
      <c r="F422" s="29" t="s">
        <v>1183</v>
      </c>
      <c r="G422" s="47">
        <v>2</v>
      </c>
      <c r="H422" t="s">
        <v>1183</v>
      </c>
      <c r="I422">
        <v>0</v>
      </c>
      <c r="J422" t="s">
        <v>3484</v>
      </c>
      <c r="K422" t="s">
        <v>1189</v>
      </c>
      <c r="L422" t="s">
        <v>3485</v>
      </c>
      <c r="M422">
        <v>0</v>
      </c>
      <c r="N422" s="34">
        <v>0</v>
      </c>
      <c r="O422" s="34"/>
      <c r="P422" s="34"/>
      <c r="Q422" s="34"/>
      <c r="R422" s="34"/>
      <c r="S422" s="48" t="s">
        <v>1123</v>
      </c>
      <c r="T422" s="13">
        <v>0</v>
      </c>
      <c r="U422" s="12">
        <v>0</v>
      </c>
      <c r="V422" s="12">
        <v>0</v>
      </c>
      <c r="W422" s="12">
        <v>0</v>
      </c>
      <c r="X422" s="14" t="str">
        <f t="shared" si="6"/>
        <v>С</v>
      </c>
      <c r="Y422" s="269">
        <f>Таблица1[[#This Row],[ID_intellix]]</f>
        <v>3492</v>
      </c>
      <c r="Z422" s="269" t="s">
        <v>122</v>
      </c>
      <c r="AA422" s="145">
        <f>IF(OR(Таблица1[[#This Row],[CARDIO_report]]&lt;&gt;0,Таблица1[[#This Row],[AI COMBO_report]]&lt;&gt;0,Таблица1[[#This Row],[OTC_report]]&lt;&gt;0),1,0)</f>
        <v>0</v>
      </c>
      <c r="AG422" s="60" t="s">
        <v>1124</v>
      </c>
      <c r="AH422" s="60" t="s">
        <v>1124</v>
      </c>
      <c r="AI422" s="60" t="s">
        <v>1124</v>
      </c>
      <c r="AJ422" s="60" t="s">
        <v>1124</v>
      </c>
      <c r="AK422" s="60" t="s">
        <v>1124</v>
      </c>
      <c r="AL422" s="60" t="s">
        <v>1124</v>
      </c>
      <c r="AM422" s="60" t="s">
        <v>1124</v>
      </c>
      <c r="AN422" s="60" t="s">
        <v>1124</v>
      </c>
      <c r="AO422" s="60"/>
      <c r="AP422" s="35" t="s">
        <v>1825</v>
      </c>
      <c r="AQ422" s="377">
        <v>0</v>
      </c>
      <c r="AR422" s="378">
        <v>0</v>
      </c>
      <c r="AS422" s="377">
        <v>0</v>
      </c>
      <c r="AT422" s="378">
        <v>0</v>
      </c>
      <c r="AU422">
        <v>0</v>
      </c>
      <c r="AV422">
        <v>0</v>
      </c>
      <c r="AW422">
        <v>0</v>
      </c>
      <c r="AX422">
        <v>0</v>
      </c>
      <c r="AY422">
        <v>0</v>
      </c>
    </row>
    <row r="423" spans="1:54" ht="15" hidden="1" customHeight="1" x14ac:dyDescent="0.2">
      <c r="A423" s="46">
        <v>7546</v>
      </c>
      <c r="B423" s="258" t="s">
        <v>3486</v>
      </c>
      <c r="C423" t="s">
        <v>1128</v>
      </c>
      <c r="D423" t="s">
        <v>1188</v>
      </c>
      <c r="E423" t="s">
        <v>2504</v>
      </c>
      <c r="F423" s="29" t="s">
        <v>3181</v>
      </c>
      <c r="G423" s="47">
        <v>5</v>
      </c>
      <c r="H423" t="s">
        <v>3181</v>
      </c>
      <c r="I423">
        <v>0</v>
      </c>
      <c r="J423" t="s">
        <v>3487</v>
      </c>
      <c r="K423" t="s">
        <v>1189</v>
      </c>
      <c r="L423" t="s">
        <v>3488</v>
      </c>
      <c r="M423">
        <v>0</v>
      </c>
      <c r="N423" s="34">
        <v>0</v>
      </c>
      <c r="O423" s="34"/>
      <c r="P423" s="34"/>
      <c r="Q423" s="34"/>
      <c r="R423" s="34"/>
      <c r="S423" s="48" t="s">
        <v>1123</v>
      </c>
      <c r="T423" s="13" t="s">
        <v>1863</v>
      </c>
      <c r="U423" s="12" t="s">
        <v>122</v>
      </c>
      <c r="V423" s="12" t="s">
        <v>122</v>
      </c>
      <c r="W423" s="12" t="s">
        <v>122</v>
      </c>
      <c r="X423" s="14" t="str">
        <f t="shared" si="6"/>
        <v>В</v>
      </c>
      <c r="Y423" s="269">
        <f>Таблица1[[#This Row],[ID_intellix]]</f>
        <v>7546</v>
      </c>
      <c r="Z423" s="269" t="s">
        <v>122</v>
      </c>
      <c r="AA423" s="145">
        <f>IF(OR(Таблица1[[#This Row],[CARDIO_report]]&lt;&gt;0,Таблица1[[#This Row],[AI COMBO_report]]&lt;&gt;0,Таблица1[[#This Row],[OTC_report]]&lt;&gt;0),1,0)</f>
        <v>0</v>
      </c>
      <c r="AB423" s="60" t="s">
        <v>1124</v>
      </c>
      <c r="AC423" s="60" t="s">
        <v>1124</v>
      </c>
      <c r="AD423" s="60" t="s">
        <v>1124</v>
      </c>
      <c r="AE423" s="60"/>
      <c r="AF423" s="60"/>
      <c r="AG423" t="s">
        <v>1145</v>
      </c>
      <c r="AH423">
        <v>434</v>
      </c>
      <c r="AI423" t="s">
        <v>1145</v>
      </c>
      <c r="AJ423">
        <v>294</v>
      </c>
      <c r="AK423" t="s">
        <v>1437</v>
      </c>
      <c r="AL423">
        <v>68</v>
      </c>
      <c r="AM423" t="s">
        <v>1437</v>
      </c>
      <c r="AN423">
        <v>93</v>
      </c>
      <c r="AO423"/>
      <c r="AP423" s="35" t="s">
        <v>1825</v>
      </c>
      <c r="AQ423" s="377">
        <v>0</v>
      </c>
      <c r="AR423" s="378">
        <v>0</v>
      </c>
      <c r="AS423" s="377">
        <v>0</v>
      </c>
      <c r="AT423" s="378">
        <v>0</v>
      </c>
      <c r="AU423">
        <v>0</v>
      </c>
      <c r="AV423">
        <v>0</v>
      </c>
      <c r="AW423">
        <v>0</v>
      </c>
      <c r="AX423">
        <v>0</v>
      </c>
      <c r="AY423">
        <v>0</v>
      </c>
    </row>
    <row r="424" spans="1:54" ht="15" hidden="1" customHeight="1" x14ac:dyDescent="0.2">
      <c r="A424" s="46">
        <v>7662</v>
      </c>
      <c r="B424" s="258" t="s">
        <v>3489</v>
      </c>
      <c r="C424" t="s">
        <v>1128</v>
      </c>
      <c r="D424" t="s">
        <v>1649</v>
      </c>
      <c r="E424" t="s">
        <v>2504</v>
      </c>
      <c r="F424" s="29" t="s">
        <v>3159</v>
      </c>
      <c r="G424" s="53" t="s">
        <v>3490</v>
      </c>
      <c r="H424" t="s">
        <v>1140</v>
      </c>
      <c r="I424">
        <v>0</v>
      </c>
      <c r="J424" t="s">
        <v>3491</v>
      </c>
      <c r="K424" t="s">
        <v>1189</v>
      </c>
      <c r="L424" t="s">
        <v>3492</v>
      </c>
      <c r="M424">
        <v>0</v>
      </c>
      <c r="N424" s="34">
        <v>0</v>
      </c>
      <c r="O424" s="34"/>
      <c r="P424" s="34"/>
      <c r="Q424" s="34"/>
      <c r="R424" s="34" t="s">
        <v>892</v>
      </c>
      <c r="S424" s="48" t="s">
        <v>1123</v>
      </c>
      <c r="T424" s="13">
        <v>0</v>
      </c>
      <c r="U424" s="12">
        <v>0</v>
      </c>
      <c r="V424" s="12">
        <v>0</v>
      </c>
      <c r="W424" s="12">
        <v>0</v>
      </c>
      <c r="X424" s="14" t="str">
        <f t="shared" si="6"/>
        <v>С</v>
      </c>
      <c r="Y424" s="269">
        <f>Таблица1[[#This Row],[ID_intellix]]</f>
        <v>7662</v>
      </c>
      <c r="Z424" s="269" t="s">
        <v>122</v>
      </c>
      <c r="AA424" s="145">
        <f>IF(OR(Таблица1[[#This Row],[CARDIO_report]]&lt;&gt;0,Таблица1[[#This Row],[AI COMBO_report]]&lt;&gt;0,Таблица1[[#This Row],[OTC_report]]&lt;&gt;0),1,0)</f>
        <v>1</v>
      </c>
      <c r="AG424" s="60" t="s">
        <v>1124</v>
      </c>
      <c r="AH424" s="60" t="s">
        <v>1124</v>
      </c>
      <c r="AI424" s="60" t="s">
        <v>1124</v>
      </c>
      <c r="AJ424" s="60" t="s">
        <v>1124</v>
      </c>
      <c r="AK424" s="60" t="s">
        <v>1124</v>
      </c>
      <c r="AL424" s="60" t="s">
        <v>1124</v>
      </c>
      <c r="AM424" s="60" t="s">
        <v>1124</v>
      </c>
      <c r="AN424" s="60" t="s">
        <v>1124</v>
      </c>
      <c r="AO424" s="60"/>
      <c r="AP424" s="35" t="s">
        <v>1825</v>
      </c>
      <c r="AQ424" s="377">
        <v>0</v>
      </c>
      <c r="AR424" s="378">
        <v>0</v>
      </c>
      <c r="AS424" s="377">
        <v>0</v>
      </c>
      <c r="AT424" s="378">
        <v>0</v>
      </c>
      <c r="AU424">
        <v>0</v>
      </c>
      <c r="AV424">
        <v>0</v>
      </c>
      <c r="AW424">
        <v>0</v>
      </c>
      <c r="AX424">
        <v>0</v>
      </c>
      <c r="AY424">
        <v>0</v>
      </c>
    </row>
    <row r="425" spans="1:54" ht="15" hidden="1" customHeight="1" x14ac:dyDescent="0.2">
      <c r="A425" s="46">
        <v>7713</v>
      </c>
      <c r="C425" t="s">
        <v>1128</v>
      </c>
      <c r="D425" t="s">
        <v>1655</v>
      </c>
      <c r="E425" t="s">
        <v>2504</v>
      </c>
      <c r="F425" s="29" t="s">
        <v>1183</v>
      </c>
      <c r="G425" s="396">
        <v>6</v>
      </c>
      <c r="H425" t="s">
        <v>1183</v>
      </c>
      <c r="I425">
        <v>0</v>
      </c>
      <c r="J425" t="s">
        <v>3493</v>
      </c>
      <c r="K425" t="s">
        <v>1189</v>
      </c>
      <c r="L425" t="s">
        <v>3494</v>
      </c>
      <c r="M425">
        <v>0</v>
      </c>
      <c r="N425" s="34">
        <v>0</v>
      </c>
      <c r="O425" s="34"/>
      <c r="P425" s="34"/>
      <c r="Q425" s="34"/>
      <c r="R425" s="34"/>
      <c r="S425" s="48" t="s">
        <v>1123</v>
      </c>
      <c r="T425" s="13">
        <v>0</v>
      </c>
      <c r="U425" s="12">
        <v>0</v>
      </c>
      <c r="V425" s="12">
        <v>0</v>
      </c>
      <c r="W425" s="12">
        <v>0</v>
      </c>
      <c r="X425" s="14" t="str">
        <f t="shared" si="6"/>
        <v>С</v>
      </c>
      <c r="Y425" s="269">
        <f>Таблица1[[#This Row],[ID_intellix]]</f>
        <v>7713</v>
      </c>
      <c r="Z425" s="269" t="s">
        <v>122</v>
      </c>
      <c r="AA425" s="145">
        <f>IF(OR(Таблица1[[#This Row],[CARDIO_report]]&lt;&gt;0,Таблица1[[#This Row],[AI COMBO_report]]&lt;&gt;0,Таблица1[[#This Row],[OTC_report]]&lt;&gt;0),1,0)</f>
        <v>0</v>
      </c>
      <c r="AG425" s="60" t="s">
        <v>1124</v>
      </c>
      <c r="AH425" s="60" t="s">
        <v>1124</v>
      </c>
      <c r="AI425" s="60" t="s">
        <v>1124</v>
      </c>
      <c r="AJ425" s="60" t="s">
        <v>1124</v>
      </c>
      <c r="AK425" s="60" t="s">
        <v>1124</v>
      </c>
      <c r="AL425" s="60" t="s">
        <v>1124</v>
      </c>
      <c r="AM425" s="60" t="s">
        <v>1124</v>
      </c>
      <c r="AN425" s="60" t="s">
        <v>1124</v>
      </c>
      <c r="AO425" s="60"/>
      <c r="AP425" s="35" t="s">
        <v>1825</v>
      </c>
      <c r="AQ425" s="377">
        <v>0</v>
      </c>
      <c r="AR425" s="378">
        <v>0</v>
      </c>
      <c r="AS425" s="377">
        <v>0</v>
      </c>
      <c r="AT425" s="378">
        <v>0</v>
      </c>
      <c r="AU425">
        <v>0</v>
      </c>
      <c r="AV425">
        <v>0</v>
      </c>
      <c r="AW425">
        <v>0</v>
      </c>
      <c r="AX425">
        <v>0</v>
      </c>
      <c r="AY425">
        <v>0</v>
      </c>
    </row>
    <row r="426" spans="1:54" ht="15" hidden="1" customHeight="1" x14ac:dyDescent="0.2">
      <c r="A426" s="46">
        <v>7796</v>
      </c>
      <c r="B426" s="258" t="s">
        <v>3495</v>
      </c>
      <c r="C426" t="s">
        <v>1128</v>
      </c>
      <c r="D426" t="s">
        <v>1649</v>
      </c>
      <c r="E426" t="s">
        <v>2504</v>
      </c>
      <c r="F426" s="29" t="s">
        <v>3428</v>
      </c>
      <c r="G426" s="53">
        <v>2</v>
      </c>
      <c r="H426" t="s">
        <v>3428</v>
      </c>
      <c r="I426">
        <v>0</v>
      </c>
      <c r="J426" t="s">
        <v>3496</v>
      </c>
      <c r="K426" t="s">
        <v>1189</v>
      </c>
      <c r="L426" t="s">
        <v>3497</v>
      </c>
      <c r="M426">
        <v>0</v>
      </c>
      <c r="N426" s="34">
        <v>0</v>
      </c>
      <c r="O426" s="34"/>
      <c r="P426" s="34"/>
      <c r="Q426" s="34"/>
      <c r="R426" s="34"/>
      <c r="S426" s="48" t="s">
        <v>1123</v>
      </c>
      <c r="T426" s="13">
        <v>0</v>
      </c>
      <c r="U426" s="12">
        <v>0</v>
      </c>
      <c r="V426" s="12">
        <v>0</v>
      </c>
      <c r="W426" s="12">
        <v>0</v>
      </c>
      <c r="X426" s="14" t="str">
        <f t="shared" si="6"/>
        <v>С</v>
      </c>
      <c r="Y426" s="269">
        <f>Таблица1[[#This Row],[ID_intellix]]</f>
        <v>7796</v>
      </c>
      <c r="Z426" s="269" t="s">
        <v>122</v>
      </c>
      <c r="AA426" s="145">
        <f>IF(OR(Таблица1[[#This Row],[CARDIO_report]]&lt;&gt;0,Таблица1[[#This Row],[AI COMBO_report]]&lt;&gt;0,Таблица1[[#This Row],[OTC_report]]&lt;&gt;0),1,0)</f>
        <v>0</v>
      </c>
      <c r="AB426" s="60" t="s">
        <v>1124</v>
      </c>
      <c r="AC426" s="60" t="s">
        <v>1124</v>
      </c>
      <c r="AD426" s="60" t="s">
        <v>1124</v>
      </c>
      <c r="AE426" s="60"/>
      <c r="AF426" s="60"/>
      <c r="AG426" s="60" t="s">
        <v>1124</v>
      </c>
      <c r="AH426" s="60" t="s">
        <v>1124</v>
      </c>
      <c r="AI426" s="60" t="s">
        <v>1124</v>
      </c>
      <c r="AJ426" s="60" t="s">
        <v>1124</v>
      </c>
      <c r="AK426" s="60" t="s">
        <v>1124</v>
      </c>
      <c r="AL426" s="60" t="s">
        <v>1124</v>
      </c>
      <c r="AM426" s="60" t="s">
        <v>1124</v>
      </c>
      <c r="AN426" s="60" t="s">
        <v>1124</v>
      </c>
      <c r="AO426" s="60"/>
      <c r="AP426" s="35" t="s">
        <v>1825</v>
      </c>
      <c r="AQ426" s="377">
        <v>0</v>
      </c>
      <c r="AR426" s="378">
        <v>0</v>
      </c>
      <c r="AS426" s="377">
        <v>0</v>
      </c>
      <c r="AT426" s="378">
        <v>0</v>
      </c>
      <c r="AU426">
        <v>0</v>
      </c>
      <c r="AV426">
        <v>0</v>
      </c>
      <c r="AW426">
        <v>0</v>
      </c>
      <c r="AX426">
        <v>0</v>
      </c>
      <c r="AY426">
        <v>0</v>
      </c>
      <c r="AZ426" s="25"/>
      <c r="BB426" s="25"/>
    </row>
    <row r="427" spans="1:54" ht="15" hidden="1" customHeight="1" x14ac:dyDescent="0.2">
      <c r="A427" s="46">
        <v>25260</v>
      </c>
      <c r="B427" s="258" t="s">
        <v>3498</v>
      </c>
      <c r="C427" t="s">
        <v>1128</v>
      </c>
      <c r="D427" t="s">
        <v>1655</v>
      </c>
      <c r="E427" t="s">
        <v>2504</v>
      </c>
      <c r="F427" s="29" t="s">
        <v>3101</v>
      </c>
      <c r="G427" s="47">
        <v>3</v>
      </c>
      <c r="H427" t="s">
        <v>3101</v>
      </c>
      <c r="I427">
        <v>0</v>
      </c>
      <c r="J427" t="s">
        <v>3499</v>
      </c>
      <c r="K427" t="s">
        <v>1189</v>
      </c>
      <c r="L427" s="2" t="s">
        <v>3500</v>
      </c>
      <c r="M427">
        <v>0</v>
      </c>
      <c r="N427" s="34">
        <v>0</v>
      </c>
      <c r="O427" s="34"/>
      <c r="P427" s="34"/>
      <c r="Q427" s="34"/>
      <c r="R427" s="34"/>
      <c r="S427" s="48" t="s">
        <v>1123</v>
      </c>
      <c r="T427" s="13">
        <v>0</v>
      </c>
      <c r="U427" s="12">
        <v>0</v>
      </c>
      <c r="V427" s="12">
        <v>0</v>
      </c>
      <c r="W427" s="12">
        <v>0</v>
      </c>
      <c r="X427" s="14" t="str">
        <f t="shared" si="6"/>
        <v>С</v>
      </c>
      <c r="Y427" s="269">
        <f>Таблица1[[#This Row],[ID_intellix]]</f>
        <v>25260</v>
      </c>
      <c r="Z427" s="269" t="s">
        <v>122</v>
      </c>
      <c r="AA427" s="145">
        <f>IF(OR(Таблица1[[#This Row],[CARDIO_report]]&lt;&gt;0,Таблица1[[#This Row],[AI COMBO_report]]&lt;&gt;0,Таблица1[[#This Row],[OTC_report]]&lt;&gt;0),1,0)</f>
        <v>0</v>
      </c>
      <c r="AG427" s="60" t="s">
        <v>1124</v>
      </c>
      <c r="AH427" s="60" t="s">
        <v>1124</v>
      </c>
      <c r="AI427" s="60" t="s">
        <v>1124</v>
      </c>
      <c r="AJ427" s="60" t="s">
        <v>1124</v>
      </c>
      <c r="AK427" s="60" t="s">
        <v>1124</v>
      </c>
      <c r="AL427" s="60" t="s">
        <v>1124</v>
      </c>
      <c r="AM427" s="60" t="s">
        <v>1124</v>
      </c>
      <c r="AN427" s="60" t="s">
        <v>1124</v>
      </c>
      <c r="AO427" s="60"/>
      <c r="AP427" s="35" t="s">
        <v>1825</v>
      </c>
      <c r="AQ427" s="377">
        <v>0</v>
      </c>
      <c r="AR427" s="378">
        <v>0</v>
      </c>
      <c r="AS427" s="377">
        <v>0</v>
      </c>
      <c r="AT427" s="378">
        <v>0</v>
      </c>
      <c r="AU427">
        <v>0</v>
      </c>
      <c r="AV427">
        <v>0</v>
      </c>
      <c r="AW427">
        <v>0</v>
      </c>
      <c r="AX427">
        <v>0</v>
      </c>
      <c r="AY427">
        <v>0</v>
      </c>
    </row>
    <row r="428" spans="1:54" ht="15" hidden="1" customHeight="1" x14ac:dyDescent="0.2">
      <c r="A428" s="46">
        <v>2808</v>
      </c>
      <c r="B428" s="258" t="s">
        <v>2254</v>
      </c>
      <c r="C428" t="s">
        <v>1136</v>
      </c>
      <c r="D428" t="s">
        <v>2255</v>
      </c>
      <c r="E428" t="s">
        <v>1821</v>
      </c>
      <c r="F428" s="29" t="s">
        <v>1850</v>
      </c>
      <c r="G428" s="47">
        <v>338</v>
      </c>
      <c r="H428" t="s">
        <v>1850</v>
      </c>
      <c r="I428">
        <v>0</v>
      </c>
      <c r="J428" t="s">
        <v>2256</v>
      </c>
      <c r="K428" t="s">
        <v>2257</v>
      </c>
      <c r="L428" t="s">
        <v>2258</v>
      </c>
      <c r="M428">
        <v>0</v>
      </c>
      <c r="N428" s="34">
        <v>0</v>
      </c>
      <c r="O428" s="34"/>
      <c r="P428" s="34"/>
      <c r="Q428" s="34"/>
      <c r="R428" s="34"/>
      <c r="S428" s="48" t="s">
        <v>1123</v>
      </c>
      <c r="T428" s="13">
        <v>0</v>
      </c>
      <c r="U428" s="12">
        <v>0</v>
      </c>
      <c r="V428" s="12">
        <v>0</v>
      </c>
      <c r="W428" s="12">
        <v>0</v>
      </c>
      <c r="X428" s="14" t="str">
        <f t="shared" si="6"/>
        <v>С</v>
      </c>
      <c r="Y428" s="269">
        <f>Таблица1[[#This Row],[ID_intellix]]</f>
        <v>2808</v>
      </c>
      <c r="Z428" s="269" t="s">
        <v>122</v>
      </c>
      <c r="AA428" s="145">
        <f>IF(OR(Таблица1[[#This Row],[CARDIO_report]]&lt;&gt;0,Таблица1[[#This Row],[AI COMBO_report]]&lt;&gt;0,Таблица1[[#This Row],[OTC_report]]&lt;&gt;0),1,0)</f>
        <v>0</v>
      </c>
      <c r="AG428" s="60" t="s">
        <v>1124</v>
      </c>
      <c r="AH428" s="60" t="s">
        <v>1124</v>
      </c>
      <c r="AI428" s="60" t="s">
        <v>1124</v>
      </c>
      <c r="AJ428" s="60" t="s">
        <v>1124</v>
      </c>
      <c r="AK428" s="60" t="s">
        <v>1124</v>
      </c>
      <c r="AL428" s="60" t="s">
        <v>1124</v>
      </c>
      <c r="AM428" s="60" t="s">
        <v>1124</v>
      </c>
      <c r="AN428" s="60" t="s">
        <v>1124</v>
      </c>
      <c r="AO428" s="60"/>
      <c r="AP428" s="35" t="s">
        <v>1825</v>
      </c>
      <c r="AQ428" s="377">
        <v>0</v>
      </c>
      <c r="AR428" s="378">
        <v>0</v>
      </c>
      <c r="AS428" s="377">
        <v>0</v>
      </c>
      <c r="AT428" s="378">
        <v>0</v>
      </c>
      <c r="AU428">
        <v>0</v>
      </c>
      <c r="AV428">
        <v>0</v>
      </c>
      <c r="AW428">
        <v>0</v>
      </c>
      <c r="AX428">
        <v>0</v>
      </c>
      <c r="AY428">
        <v>0</v>
      </c>
    </row>
    <row r="429" spans="1:54" ht="15" hidden="1" customHeight="1" x14ac:dyDescent="0.2">
      <c r="A429" s="46">
        <v>3234</v>
      </c>
      <c r="B429" s="258" t="s">
        <v>2259</v>
      </c>
      <c r="C429" t="s">
        <v>1136</v>
      </c>
      <c r="D429" t="s">
        <v>2255</v>
      </c>
      <c r="E429" t="s">
        <v>1821</v>
      </c>
      <c r="F429" s="29" t="s">
        <v>1850</v>
      </c>
      <c r="G429" s="47">
        <v>363</v>
      </c>
      <c r="H429" t="s">
        <v>1850</v>
      </c>
      <c r="I429">
        <v>0</v>
      </c>
      <c r="J429" t="s">
        <v>2260</v>
      </c>
      <c r="K429" t="s">
        <v>2257</v>
      </c>
      <c r="L429" t="s">
        <v>2261</v>
      </c>
      <c r="M429">
        <v>0</v>
      </c>
      <c r="N429" s="34">
        <v>0</v>
      </c>
      <c r="O429" s="34"/>
      <c r="P429" s="34"/>
      <c r="Q429" s="34"/>
      <c r="R429" s="34"/>
      <c r="S429" s="48" t="s">
        <v>1123</v>
      </c>
      <c r="T429" s="13">
        <v>0</v>
      </c>
      <c r="U429" s="12">
        <v>0</v>
      </c>
      <c r="V429" s="12">
        <v>0</v>
      </c>
      <c r="W429" s="12">
        <v>0</v>
      </c>
      <c r="X429" s="14" t="str">
        <f t="shared" si="6"/>
        <v>С</v>
      </c>
      <c r="Y429" s="269">
        <f>Таблица1[[#This Row],[ID_intellix]]</f>
        <v>3234</v>
      </c>
      <c r="Z429" s="269" t="s">
        <v>122</v>
      </c>
      <c r="AA429" s="145">
        <f>IF(OR(Таблица1[[#This Row],[CARDIO_report]]&lt;&gt;0,Таблица1[[#This Row],[AI COMBO_report]]&lt;&gt;0,Таблица1[[#This Row],[OTC_report]]&lt;&gt;0),1,0)</f>
        <v>0</v>
      </c>
      <c r="AG429" s="60" t="s">
        <v>1124</v>
      </c>
      <c r="AH429" s="60" t="s">
        <v>1124</v>
      </c>
      <c r="AI429" s="60" t="s">
        <v>1124</v>
      </c>
      <c r="AJ429" s="60" t="s">
        <v>1124</v>
      </c>
      <c r="AK429" s="60" t="s">
        <v>1124</v>
      </c>
      <c r="AL429" s="60" t="s">
        <v>1124</v>
      </c>
      <c r="AM429" s="60" t="s">
        <v>1124</v>
      </c>
      <c r="AN429" s="60" t="s">
        <v>1124</v>
      </c>
      <c r="AO429" s="60"/>
      <c r="AP429" s="35" t="s">
        <v>1825</v>
      </c>
      <c r="AQ429" s="377">
        <v>0</v>
      </c>
      <c r="AR429" s="378">
        <v>0</v>
      </c>
      <c r="AS429" s="377">
        <v>0</v>
      </c>
      <c r="AT429" s="378">
        <v>0</v>
      </c>
      <c r="AU429">
        <v>0</v>
      </c>
      <c r="AV429">
        <v>0</v>
      </c>
      <c r="AW429">
        <v>0</v>
      </c>
      <c r="AX429">
        <v>0</v>
      </c>
      <c r="AY429">
        <v>0</v>
      </c>
    </row>
    <row r="430" spans="1:54" ht="15" hidden="1" customHeight="1" x14ac:dyDescent="0.2">
      <c r="A430" s="46">
        <v>7031</v>
      </c>
      <c r="B430" s="258" t="s">
        <v>2262</v>
      </c>
      <c r="C430" t="s">
        <v>1136</v>
      </c>
      <c r="D430" t="s">
        <v>2255</v>
      </c>
      <c r="E430" t="s">
        <v>1821</v>
      </c>
      <c r="F430" s="29" t="s">
        <v>1850</v>
      </c>
      <c r="G430" s="47">
        <v>179</v>
      </c>
      <c r="H430" t="s">
        <v>1850</v>
      </c>
      <c r="I430">
        <v>0</v>
      </c>
      <c r="J430" t="s">
        <v>2263</v>
      </c>
      <c r="K430" t="s">
        <v>2257</v>
      </c>
      <c r="L430" t="s">
        <v>2264</v>
      </c>
      <c r="M430">
        <v>0</v>
      </c>
      <c r="N430" s="34">
        <v>0</v>
      </c>
      <c r="O430" s="34"/>
      <c r="P430" s="34"/>
      <c r="Q430" s="34"/>
      <c r="R430" s="34"/>
      <c r="S430" s="48" t="s">
        <v>1123</v>
      </c>
      <c r="T430" s="13">
        <v>0</v>
      </c>
      <c r="U430" s="12">
        <v>0</v>
      </c>
      <c r="V430" s="12">
        <v>0</v>
      </c>
      <c r="W430" s="12">
        <v>0</v>
      </c>
      <c r="X430" s="14" t="str">
        <f t="shared" si="6"/>
        <v>С</v>
      </c>
      <c r="Y430" s="269">
        <f>Таблица1[[#This Row],[ID_intellix]]</f>
        <v>7031</v>
      </c>
      <c r="Z430" s="269" t="s">
        <v>122</v>
      </c>
      <c r="AA430" s="145">
        <f>IF(OR(Таблица1[[#This Row],[CARDIO_report]]&lt;&gt;0,Таблица1[[#This Row],[AI COMBO_report]]&lt;&gt;0,Таблица1[[#This Row],[OTC_report]]&lt;&gt;0),1,0)</f>
        <v>0</v>
      </c>
      <c r="AG430" s="60" t="s">
        <v>1124</v>
      </c>
      <c r="AH430" s="60" t="s">
        <v>1124</v>
      </c>
      <c r="AI430" s="60" t="s">
        <v>1124</v>
      </c>
      <c r="AJ430" s="60" t="s">
        <v>1124</v>
      </c>
      <c r="AK430" s="60" t="s">
        <v>1124</v>
      </c>
      <c r="AL430" s="60" t="s">
        <v>1124</v>
      </c>
      <c r="AM430" s="60" t="s">
        <v>1124</v>
      </c>
      <c r="AN430" s="60" t="s">
        <v>1124</v>
      </c>
      <c r="AO430" s="60"/>
      <c r="AP430" s="35" t="s">
        <v>1857</v>
      </c>
      <c r="AQ430" s="377">
        <v>0</v>
      </c>
      <c r="AR430" s="378">
        <v>0</v>
      </c>
      <c r="AS430" s="377">
        <v>0</v>
      </c>
      <c r="AT430" s="378">
        <v>0</v>
      </c>
      <c r="AU430">
        <v>0</v>
      </c>
      <c r="AV430">
        <v>0</v>
      </c>
      <c r="AW430">
        <v>0</v>
      </c>
      <c r="AX430">
        <v>0</v>
      </c>
      <c r="AY430">
        <v>0</v>
      </c>
    </row>
    <row r="431" spans="1:54" ht="15" hidden="1" customHeight="1" x14ac:dyDescent="0.2">
      <c r="A431" s="46">
        <v>310</v>
      </c>
      <c r="B431" s="258" t="s">
        <v>3501</v>
      </c>
      <c r="C431" t="s">
        <v>1119</v>
      </c>
      <c r="D431" t="s">
        <v>1196</v>
      </c>
      <c r="E431" t="s">
        <v>2504</v>
      </c>
      <c r="F431" s="29" t="s">
        <v>2598</v>
      </c>
      <c r="G431" s="47">
        <v>3</v>
      </c>
      <c r="H431" t="s">
        <v>1140</v>
      </c>
      <c r="I431">
        <v>0</v>
      </c>
      <c r="J431" t="s">
        <v>3502</v>
      </c>
      <c r="K431" t="s">
        <v>26</v>
      </c>
      <c r="L431" t="s">
        <v>3503</v>
      </c>
      <c r="M431">
        <v>0</v>
      </c>
      <c r="N431" s="34">
        <v>0</v>
      </c>
      <c r="O431" s="34"/>
      <c r="P431" s="34"/>
      <c r="Q431" s="34"/>
      <c r="R431" s="34"/>
      <c r="S431" s="48" t="s">
        <v>1123</v>
      </c>
      <c r="T431" s="13">
        <v>0</v>
      </c>
      <c r="U431" s="12">
        <v>0</v>
      </c>
      <c r="V431" s="12">
        <v>0</v>
      </c>
      <c r="W431" s="12">
        <v>0</v>
      </c>
      <c r="X431" s="14" t="str">
        <f t="shared" si="6"/>
        <v>С</v>
      </c>
      <c r="Y431" s="269">
        <f>Таблица1[[#This Row],[ID_intellix]]</f>
        <v>310</v>
      </c>
      <c r="Z431" s="269" t="s">
        <v>122</v>
      </c>
      <c r="AA431" s="145">
        <f>IF(OR(Таблица1[[#This Row],[CARDIO_report]]&lt;&gt;0,Таблица1[[#This Row],[AI COMBO_report]]&lt;&gt;0,Таблица1[[#This Row],[OTC_report]]&lt;&gt;0),1,0)</f>
        <v>0</v>
      </c>
      <c r="AB431" s="60" t="s">
        <v>2602</v>
      </c>
      <c r="AC431" s="60" t="s">
        <v>2601</v>
      </c>
      <c r="AD431" s="60" t="s">
        <v>1124</v>
      </c>
      <c r="AE431" s="60"/>
      <c r="AF431" s="60"/>
      <c r="AG431" s="60" t="s">
        <v>1124</v>
      </c>
      <c r="AH431" s="60" t="s">
        <v>1124</v>
      </c>
      <c r="AI431" s="60" t="s">
        <v>1124</v>
      </c>
      <c r="AJ431" s="60" t="s">
        <v>1124</v>
      </c>
      <c r="AK431" s="60" t="s">
        <v>1124</v>
      </c>
      <c r="AL431" s="60" t="s">
        <v>1124</v>
      </c>
      <c r="AM431" s="60" t="s">
        <v>1124</v>
      </c>
      <c r="AN431" s="60" t="s">
        <v>1124</v>
      </c>
      <c r="AO431" s="60"/>
      <c r="AP431" s="35" t="s">
        <v>1917</v>
      </c>
      <c r="AQ431" s="377">
        <v>0</v>
      </c>
      <c r="AR431" s="378">
        <v>0</v>
      </c>
      <c r="AS431" s="377">
        <v>0</v>
      </c>
      <c r="AT431" s="378">
        <v>0</v>
      </c>
      <c r="AU431">
        <v>0</v>
      </c>
      <c r="AV431">
        <v>0</v>
      </c>
      <c r="AW431">
        <v>0</v>
      </c>
      <c r="AX431">
        <v>0</v>
      </c>
      <c r="AY431">
        <v>0</v>
      </c>
    </row>
    <row r="432" spans="1:54" ht="15" hidden="1" customHeight="1" x14ac:dyDescent="0.2">
      <c r="A432" s="46">
        <v>402</v>
      </c>
      <c r="B432" s="258" t="s">
        <v>3504</v>
      </c>
      <c r="C432" t="s">
        <v>1119</v>
      </c>
      <c r="D432" t="s">
        <v>1675</v>
      </c>
      <c r="E432" t="s">
        <v>2504</v>
      </c>
      <c r="F432" s="29" t="s">
        <v>2598</v>
      </c>
      <c r="G432" s="47">
        <v>20</v>
      </c>
      <c r="H432" t="s">
        <v>1140</v>
      </c>
      <c r="I432">
        <v>0</v>
      </c>
      <c r="J432" t="s">
        <v>3505</v>
      </c>
      <c r="K432" t="s">
        <v>26</v>
      </c>
      <c r="L432" t="s">
        <v>3506</v>
      </c>
      <c r="M432" t="s">
        <v>1861</v>
      </c>
      <c r="N432" s="34">
        <v>0</v>
      </c>
      <c r="O432" s="34" t="s">
        <v>2274</v>
      </c>
      <c r="P432" s="34">
        <v>0</v>
      </c>
      <c r="Q432" s="34" t="s">
        <v>2275</v>
      </c>
      <c r="R432" s="34">
        <v>0</v>
      </c>
      <c r="S432" s="48" t="s">
        <v>1123</v>
      </c>
      <c r="T432" s="13" t="s">
        <v>122</v>
      </c>
      <c r="U432" s="12" t="s">
        <v>122</v>
      </c>
      <c r="V432" s="12" t="s">
        <v>122</v>
      </c>
      <c r="W432" s="12" t="s">
        <v>1863</v>
      </c>
      <c r="X432" s="14" t="str">
        <f t="shared" si="6"/>
        <v>В</v>
      </c>
      <c r="Y432" s="269">
        <f>Таблица1[[#This Row],[ID_intellix]]</f>
        <v>402</v>
      </c>
      <c r="Z432" s="269" t="s">
        <v>122</v>
      </c>
      <c r="AA432" s="145">
        <f>IF(OR(Таблица1[[#This Row],[CARDIO_report]]&lt;&gt;0,Таблица1[[#This Row],[AI COMBO_report]]&lt;&gt;0,Таблица1[[#This Row],[OTC_report]]&lt;&gt;0),1,0)</f>
        <v>0</v>
      </c>
      <c r="AB432" s="60" t="s">
        <v>2602</v>
      </c>
      <c r="AC432" s="60" t="s">
        <v>2602</v>
      </c>
      <c r="AD432" s="60" t="s">
        <v>1124</v>
      </c>
      <c r="AE432" s="60" t="s">
        <v>1124</v>
      </c>
      <c r="AF432" s="60"/>
      <c r="AG432" s="89" t="s">
        <v>1437</v>
      </c>
      <c r="AH432" s="89">
        <v>22</v>
      </c>
      <c r="AI432" s="89" t="s">
        <v>1437</v>
      </c>
      <c r="AJ432" s="89">
        <v>27</v>
      </c>
      <c r="AK432" s="89" t="s">
        <v>1437</v>
      </c>
      <c r="AL432" s="89">
        <v>15</v>
      </c>
      <c r="AM432" s="89" t="s">
        <v>1437</v>
      </c>
      <c r="AN432" s="89">
        <v>20</v>
      </c>
      <c r="AP432" s="35" t="s">
        <v>1825</v>
      </c>
      <c r="AQ432" s="377">
        <v>0</v>
      </c>
      <c r="AR432" s="378">
        <v>0</v>
      </c>
      <c r="AS432" s="377">
        <v>0</v>
      </c>
      <c r="AT432" s="378">
        <v>0</v>
      </c>
      <c r="AU432" s="377">
        <v>0</v>
      </c>
      <c r="AV432" s="377">
        <v>0</v>
      </c>
      <c r="AW432" s="377">
        <v>0</v>
      </c>
      <c r="AX432">
        <v>0</v>
      </c>
      <c r="AY432">
        <v>0</v>
      </c>
    </row>
    <row r="433" spans="1:54" ht="15" hidden="1" customHeight="1" x14ac:dyDescent="0.2">
      <c r="A433" s="46">
        <v>602</v>
      </c>
      <c r="B433" s="258" t="s">
        <v>3507</v>
      </c>
      <c r="C433" t="s">
        <v>1119</v>
      </c>
      <c r="D433" t="s">
        <v>1196</v>
      </c>
      <c r="E433" t="s">
        <v>2504</v>
      </c>
      <c r="F433" s="29" t="s">
        <v>3300</v>
      </c>
      <c r="G433" s="47">
        <v>6</v>
      </c>
      <c r="H433" t="s">
        <v>3300</v>
      </c>
      <c r="I433">
        <v>0</v>
      </c>
      <c r="J433" t="s">
        <v>3508</v>
      </c>
      <c r="K433" t="s">
        <v>26</v>
      </c>
      <c r="L433" t="s">
        <v>3509</v>
      </c>
      <c r="M433">
        <v>0</v>
      </c>
      <c r="N433" s="34">
        <v>0</v>
      </c>
      <c r="O433" s="34"/>
      <c r="P433" s="34"/>
      <c r="Q433" s="34"/>
      <c r="R433" s="34"/>
      <c r="S433" s="48" t="s">
        <v>1123</v>
      </c>
      <c r="T433" s="13">
        <v>0</v>
      </c>
      <c r="U433" s="12">
        <v>0</v>
      </c>
      <c r="V433" s="12">
        <v>0</v>
      </c>
      <c r="W433" s="12">
        <v>0</v>
      </c>
      <c r="X433" s="14" t="str">
        <f t="shared" si="6"/>
        <v>С</v>
      </c>
      <c r="Y433" s="269">
        <f>Таблица1[[#This Row],[ID_intellix]]</f>
        <v>602</v>
      </c>
      <c r="Z433" s="269" t="s">
        <v>122</v>
      </c>
      <c r="AA433" s="145">
        <f>IF(OR(Таблица1[[#This Row],[CARDIO_report]]&lt;&gt;0,Таблица1[[#This Row],[AI COMBO_report]]&lt;&gt;0,Таблица1[[#This Row],[OTC_report]]&lt;&gt;0),1,0)</f>
        <v>0</v>
      </c>
      <c r="AG433" s="60" t="s">
        <v>1124</v>
      </c>
      <c r="AH433" s="60" t="s">
        <v>1124</v>
      </c>
      <c r="AI433" s="60" t="s">
        <v>1124</v>
      </c>
      <c r="AJ433" s="60" t="s">
        <v>1124</v>
      </c>
      <c r="AK433" s="60" t="s">
        <v>1124</v>
      </c>
      <c r="AL433" s="60" t="s">
        <v>1124</v>
      </c>
      <c r="AM433" s="60" t="s">
        <v>1124</v>
      </c>
      <c r="AN433" s="60" t="s">
        <v>1124</v>
      </c>
      <c r="AO433" s="60"/>
      <c r="AP433" s="35" t="s">
        <v>1857</v>
      </c>
      <c r="AQ433" s="377">
        <v>0</v>
      </c>
      <c r="AR433" s="378">
        <v>0</v>
      </c>
      <c r="AS433" s="377">
        <v>0</v>
      </c>
      <c r="AT433" s="378">
        <v>0</v>
      </c>
      <c r="AU433">
        <v>0</v>
      </c>
      <c r="AV433">
        <v>0</v>
      </c>
      <c r="AW433">
        <v>0</v>
      </c>
      <c r="AX433">
        <v>0</v>
      </c>
      <c r="AY433">
        <v>0</v>
      </c>
    </row>
    <row r="434" spans="1:54" s="25" customFormat="1" ht="15" hidden="1" customHeight="1" x14ac:dyDescent="0.2">
      <c r="A434" s="46">
        <v>677</v>
      </c>
      <c r="B434" s="258" t="s">
        <v>3510</v>
      </c>
      <c r="C434" t="s">
        <v>1119</v>
      </c>
      <c r="D434" t="s">
        <v>1675</v>
      </c>
      <c r="E434" t="s">
        <v>2504</v>
      </c>
      <c r="F434" s="29" t="s">
        <v>2785</v>
      </c>
      <c r="G434" s="47">
        <v>1</v>
      </c>
      <c r="H434" t="s">
        <v>2558</v>
      </c>
      <c r="I434">
        <v>0</v>
      </c>
      <c r="J434" t="s">
        <v>3511</v>
      </c>
      <c r="K434" t="s">
        <v>26</v>
      </c>
      <c r="L434" t="s">
        <v>3512</v>
      </c>
      <c r="M434">
        <v>0</v>
      </c>
      <c r="N434" s="34">
        <v>0</v>
      </c>
      <c r="O434" s="34"/>
      <c r="P434" s="34"/>
      <c r="Q434" s="34"/>
      <c r="R434" s="34"/>
      <c r="S434" s="48" t="s">
        <v>1123</v>
      </c>
      <c r="T434" s="13">
        <v>0</v>
      </c>
      <c r="U434" s="12">
        <v>0</v>
      </c>
      <c r="V434" s="12">
        <v>0</v>
      </c>
      <c r="W434" s="12">
        <v>0</v>
      </c>
      <c r="X434" s="14" t="str">
        <f t="shared" si="6"/>
        <v>С</v>
      </c>
      <c r="Y434" s="269">
        <f>Таблица1[[#This Row],[ID_intellix]]</f>
        <v>677</v>
      </c>
      <c r="Z434" s="269" t="s">
        <v>122</v>
      </c>
      <c r="AA434" s="145">
        <f>IF(OR(Таблица1[[#This Row],[CARDIO_report]]&lt;&gt;0,Таблица1[[#This Row],[AI COMBO_report]]&lt;&gt;0,Таблица1[[#This Row],[OTC_report]]&lt;&gt;0),1,0)</f>
        <v>0</v>
      </c>
      <c r="AB434" s="60"/>
      <c r="AC434" s="60"/>
      <c r="AD434" s="35"/>
      <c r="AE434" s="35"/>
      <c r="AF434" s="35"/>
      <c r="AG434" s="60" t="s">
        <v>1124</v>
      </c>
      <c r="AH434" s="60" t="s">
        <v>1124</v>
      </c>
      <c r="AI434" s="60" t="s">
        <v>1124</v>
      </c>
      <c r="AJ434" s="60" t="s">
        <v>1124</v>
      </c>
      <c r="AK434" s="60" t="s">
        <v>1124</v>
      </c>
      <c r="AL434" s="60" t="s">
        <v>1124</v>
      </c>
      <c r="AM434" s="60" t="s">
        <v>1124</v>
      </c>
      <c r="AN434" s="60" t="s">
        <v>1124</v>
      </c>
      <c r="AO434" s="60"/>
      <c r="AP434" s="35" t="s">
        <v>1857</v>
      </c>
      <c r="AQ434" s="377">
        <v>0</v>
      </c>
      <c r="AR434" s="378">
        <v>0</v>
      </c>
      <c r="AS434" s="377">
        <v>0</v>
      </c>
      <c r="AT434" s="378">
        <v>0</v>
      </c>
      <c r="AU434">
        <v>0</v>
      </c>
      <c r="AV434">
        <v>0</v>
      </c>
      <c r="AW434">
        <v>0</v>
      </c>
      <c r="AX434">
        <v>0</v>
      </c>
      <c r="AY434">
        <v>0</v>
      </c>
      <c r="AZ434"/>
      <c r="BA434" s="2"/>
      <c r="BB434"/>
    </row>
    <row r="435" spans="1:54" ht="15" hidden="1" customHeight="1" x14ac:dyDescent="0.2">
      <c r="A435" s="46">
        <v>680</v>
      </c>
      <c r="B435" s="258" t="s">
        <v>3513</v>
      </c>
      <c r="C435" t="s">
        <v>1119</v>
      </c>
      <c r="D435" t="s">
        <v>2285</v>
      </c>
      <c r="E435" t="s">
        <v>2504</v>
      </c>
      <c r="F435" s="29" t="s">
        <v>2785</v>
      </c>
      <c r="G435" s="47">
        <v>6</v>
      </c>
      <c r="H435" t="s">
        <v>2558</v>
      </c>
      <c r="I435">
        <v>0</v>
      </c>
      <c r="J435" t="s">
        <v>3514</v>
      </c>
      <c r="K435" t="s">
        <v>26</v>
      </c>
      <c r="L435" t="s">
        <v>3515</v>
      </c>
      <c r="M435" t="s">
        <v>1861</v>
      </c>
      <c r="N435" s="34">
        <v>0</v>
      </c>
      <c r="O435" s="34" t="s">
        <v>2274</v>
      </c>
      <c r="P435" s="34">
        <v>0</v>
      </c>
      <c r="Q435" s="34" t="s">
        <v>2275</v>
      </c>
      <c r="R435" s="34">
        <v>0</v>
      </c>
      <c r="S435" s="48" t="s">
        <v>1123</v>
      </c>
      <c r="T435" s="13" t="s">
        <v>122</v>
      </c>
      <c r="U435" s="12" t="s">
        <v>122</v>
      </c>
      <c r="V435" s="12" t="s">
        <v>1863</v>
      </c>
      <c r="W435" s="12" t="s">
        <v>122</v>
      </c>
      <c r="X435" s="14" t="str">
        <f t="shared" si="6"/>
        <v>В</v>
      </c>
      <c r="Y435" s="269">
        <f>Таблица1[[#This Row],[ID_intellix]]</f>
        <v>680</v>
      </c>
      <c r="Z435" s="269" t="s">
        <v>122</v>
      </c>
      <c r="AA435" s="145">
        <f>IF(OR(Таблица1[[#This Row],[CARDIO_report]]&lt;&gt;0,Таблица1[[#This Row],[AI COMBO_report]]&lt;&gt;0,Таблица1[[#This Row],[OTC_report]]&lt;&gt;0),1,0)</f>
        <v>0</v>
      </c>
      <c r="AB435" s="60" t="s">
        <v>1124</v>
      </c>
      <c r="AC435" s="60" t="s">
        <v>1124</v>
      </c>
      <c r="AD435" s="60" t="s">
        <v>1124</v>
      </c>
      <c r="AE435" s="60" t="s">
        <v>1124</v>
      </c>
      <c r="AF435" s="60"/>
      <c r="AG435" s="89" t="s">
        <v>1437</v>
      </c>
      <c r="AH435" s="89">
        <v>26</v>
      </c>
      <c r="AI435" s="89" t="s">
        <v>1145</v>
      </c>
      <c r="AJ435" s="89">
        <v>57</v>
      </c>
      <c r="AK435" s="89" t="s">
        <v>1437</v>
      </c>
      <c r="AL435" s="89">
        <v>38</v>
      </c>
      <c r="AM435" s="89" t="s">
        <v>1145</v>
      </c>
      <c r="AN435" s="89">
        <v>48</v>
      </c>
      <c r="AP435" s="35" t="s">
        <v>1825</v>
      </c>
      <c r="AQ435" s="377">
        <v>0</v>
      </c>
      <c r="AR435" s="378">
        <v>0</v>
      </c>
      <c r="AS435" s="377">
        <v>0</v>
      </c>
      <c r="AT435" s="378">
        <v>0</v>
      </c>
      <c r="AU435" s="377">
        <v>0</v>
      </c>
      <c r="AV435" s="377">
        <v>0</v>
      </c>
      <c r="AW435" s="377">
        <v>0</v>
      </c>
      <c r="AX435">
        <v>0</v>
      </c>
      <c r="AY435">
        <v>0</v>
      </c>
    </row>
    <row r="436" spans="1:54" ht="15" hidden="1" customHeight="1" x14ac:dyDescent="0.2">
      <c r="A436" s="46">
        <v>681</v>
      </c>
      <c r="B436" s="258" t="s">
        <v>3516</v>
      </c>
      <c r="C436" t="s">
        <v>1119</v>
      </c>
      <c r="D436" t="s">
        <v>1675</v>
      </c>
      <c r="E436" t="s">
        <v>2504</v>
      </c>
      <c r="F436" s="29" t="s">
        <v>2785</v>
      </c>
      <c r="G436" s="47">
        <v>7</v>
      </c>
      <c r="H436" t="s">
        <v>2558</v>
      </c>
      <c r="I436">
        <v>0</v>
      </c>
      <c r="J436" t="s">
        <v>3517</v>
      </c>
      <c r="K436" t="s">
        <v>26</v>
      </c>
      <c r="L436" t="s">
        <v>3518</v>
      </c>
      <c r="M436" t="s">
        <v>1861</v>
      </c>
      <c r="N436" s="34">
        <v>0</v>
      </c>
      <c r="O436" s="34" t="s">
        <v>2274</v>
      </c>
      <c r="P436" s="34">
        <v>0</v>
      </c>
      <c r="Q436" s="34" t="s">
        <v>2275</v>
      </c>
      <c r="R436" s="34" t="s">
        <v>836</v>
      </c>
      <c r="S436" s="48" t="s">
        <v>1123</v>
      </c>
      <c r="T436" s="13" t="s">
        <v>122</v>
      </c>
      <c r="U436" s="12" t="s">
        <v>122</v>
      </c>
      <c r="V436" s="12" t="s">
        <v>122</v>
      </c>
      <c r="W436" s="12" t="s">
        <v>122</v>
      </c>
      <c r="X436" s="14" t="str">
        <f t="shared" si="6"/>
        <v>С</v>
      </c>
      <c r="Y436" s="269">
        <f>Таблица1[[#This Row],[ID_intellix]]</f>
        <v>681</v>
      </c>
      <c r="Z436" s="269" t="s">
        <v>122</v>
      </c>
      <c r="AA436" s="145">
        <f>IF(OR(Таблица1[[#This Row],[CARDIO_report]]&lt;&gt;0,Таблица1[[#This Row],[AI COMBO_report]]&lt;&gt;0,Таблица1[[#This Row],[OTC_report]]&lt;&gt;0),1,0)</f>
        <v>1</v>
      </c>
      <c r="AB436" s="60" t="s">
        <v>1124</v>
      </c>
      <c r="AC436" s="60" t="s">
        <v>1124</v>
      </c>
      <c r="AD436" s="60" t="s">
        <v>1124</v>
      </c>
      <c r="AE436" s="60" t="s">
        <v>1124</v>
      </c>
      <c r="AF436" s="60"/>
      <c r="AG436" s="89" t="s">
        <v>1437</v>
      </c>
      <c r="AH436" s="89">
        <v>41</v>
      </c>
      <c r="AI436" s="89" t="s">
        <v>1145</v>
      </c>
      <c r="AJ436" s="89">
        <v>51</v>
      </c>
      <c r="AK436" s="89" t="s">
        <v>1437</v>
      </c>
      <c r="AL436" s="89">
        <v>21</v>
      </c>
      <c r="AM436" s="89" t="s">
        <v>1437</v>
      </c>
      <c r="AN436" s="89">
        <v>31</v>
      </c>
      <c r="AP436" s="35" t="s">
        <v>1825</v>
      </c>
      <c r="AQ436" s="377">
        <v>0</v>
      </c>
      <c r="AR436" s="378">
        <v>0</v>
      </c>
      <c r="AS436" s="377">
        <v>0</v>
      </c>
      <c r="AT436" s="378">
        <v>0</v>
      </c>
      <c r="AU436" s="377">
        <v>0</v>
      </c>
      <c r="AV436" s="377">
        <v>0</v>
      </c>
      <c r="AW436" s="377">
        <v>0</v>
      </c>
      <c r="AX436">
        <v>0</v>
      </c>
      <c r="AY436">
        <v>0</v>
      </c>
    </row>
    <row r="437" spans="1:54" ht="15" hidden="1" customHeight="1" x14ac:dyDescent="0.2">
      <c r="A437" s="46">
        <v>689</v>
      </c>
      <c r="C437" t="s">
        <v>1119</v>
      </c>
      <c r="D437" t="s">
        <v>3519</v>
      </c>
      <c r="E437" t="s">
        <v>2504</v>
      </c>
      <c r="F437" s="29" t="s">
        <v>2512</v>
      </c>
      <c r="G437" s="47">
        <v>39</v>
      </c>
      <c r="H437" t="s">
        <v>2513</v>
      </c>
      <c r="I437">
        <v>0</v>
      </c>
      <c r="J437" t="s">
        <v>3520</v>
      </c>
      <c r="K437" t="s">
        <v>26</v>
      </c>
      <c r="L437" t="s">
        <v>3521</v>
      </c>
      <c r="M437">
        <v>0</v>
      </c>
      <c r="N437" s="34">
        <v>0</v>
      </c>
      <c r="O437" s="34"/>
      <c r="P437" s="34"/>
      <c r="Q437" s="34"/>
      <c r="R437" s="34" t="s">
        <v>2270</v>
      </c>
      <c r="S437" s="48" t="s">
        <v>1123</v>
      </c>
      <c r="T437" s="13">
        <v>0</v>
      </c>
      <c r="U437" s="12">
        <v>0</v>
      </c>
      <c r="V437" s="12">
        <v>0</v>
      </c>
      <c r="W437" s="12">
        <v>0</v>
      </c>
      <c r="X437" s="14" t="str">
        <f t="shared" si="6"/>
        <v>С</v>
      </c>
      <c r="Y437" s="269">
        <f>Таблица1[[#This Row],[ID_intellix]]</f>
        <v>689</v>
      </c>
      <c r="Z437" s="269" t="s">
        <v>122</v>
      </c>
      <c r="AA437" s="145">
        <f>IF(OR(Таблица1[[#This Row],[CARDIO_report]]&lt;&gt;0,Таблица1[[#This Row],[AI COMBO_report]]&lt;&gt;0,Таблица1[[#This Row],[OTC_report]]&lt;&gt;0),1,0)</f>
        <v>1</v>
      </c>
      <c r="AG437" s="60" t="s">
        <v>1124</v>
      </c>
      <c r="AH437" s="60" t="s">
        <v>1124</v>
      </c>
      <c r="AI437" s="60" t="s">
        <v>1124</v>
      </c>
      <c r="AJ437" s="60" t="s">
        <v>1124</v>
      </c>
      <c r="AK437" s="60" t="s">
        <v>1124</v>
      </c>
      <c r="AL437" s="60" t="s">
        <v>1124</v>
      </c>
      <c r="AM437" s="60" t="s">
        <v>1124</v>
      </c>
      <c r="AN437" s="60" t="s">
        <v>1124</v>
      </c>
      <c r="AO437" s="60"/>
      <c r="AP437" s="35" t="s">
        <v>1857</v>
      </c>
      <c r="AQ437" s="377">
        <v>0</v>
      </c>
      <c r="AR437" s="378">
        <v>0</v>
      </c>
      <c r="AS437" s="377">
        <v>0</v>
      </c>
      <c r="AT437" s="378">
        <v>0</v>
      </c>
      <c r="AU437">
        <v>0</v>
      </c>
      <c r="AV437">
        <v>0</v>
      </c>
      <c r="AW437">
        <v>0</v>
      </c>
      <c r="AX437">
        <v>0</v>
      </c>
      <c r="AY437">
        <v>0</v>
      </c>
      <c r="AZ437" s="25"/>
      <c r="BB437" s="25"/>
    </row>
    <row r="438" spans="1:54" ht="15" hidden="1" customHeight="1" x14ac:dyDescent="0.2">
      <c r="A438" s="46">
        <v>1211</v>
      </c>
      <c r="C438" t="s">
        <v>1119</v>
      </c>
      <c r="D438" t="s">
        <v>1196</v>
      </c>
      <c r="E438" t="s">
        <v>1821</v>
      </c>
      <c r="F438" s="29" t="s">
        <v>1827</v>
      </c>
      <c r="G438" s="47">
        <v>76</v>
      </c>
      <c r="H438" t="s">
        <v>1827</v>
      </c>
      <c r="I438">
        <v>0</v>
      </c>
      <c r="J438" t="s">
        <v>2265</v>
      </c>
      <c r="K438" t="s">
        <v>26</v>
      </c>
      <c r="L438" t="s">
        <v>2266</v>
      </c>
      <c r="M438">
        <v>0</v>
      </c>
      <c r="N438" s="34">
        <v>0</v>
      </c>
      <c r="O438" s="34"/>
      <c r="P438" s="34"/>
      <c r="Q438" s="34"/>
      <c r="R438" s="34"/>
      <c r="S438" s="48" t="s">
        <v>1123</v>
      </c>
      <c r="T438" s="13">
        <v>0</v>
      </c>
      <c r="U438" s="12">
        <v>0</v>
      </c>
      <c r="V438" s="12">
        <v>0</v>
      </c>
      <c r="W438" s="12">
        <v>0</v>
      </c>
      <c r="X438" s="14" t="str">
        <f t="shared" si="6"/>
        <v>С</v>
      </c>
      <c r="Y438" s="269">
        <f>Таблица1[[#This Row],[ID_intellix]]</f>
        <v>1211</v>
      </c>
      <c r="Z438" s="269" t="s">
        <v>122</v>
      </c>
      <c r="AA438" s="145">
        <f>IF(OR(Таблица1[[#This Row],[CARDIO_report]]&lt;&gt;0,Таблица1[[#This Row],[AI COMBO_report]]&lt;&gt;0,Таблица1[[#This Row],[OTC_report]]&lt;&gt;0),1,0)</f>
        <v>0</v>
      </c>
      <c r="AG438" s="60" t="s">
        <v>1124</v>
      </c>
      <c r="AH438" s="60" t="s">
        <v>1124</v>
      </c>
      <c r="AI438" s="60" t="s">
        <v>1124</v>
      </c>
      <c r="AJ438" s="60" t="s">
        <v>1124</v>
      </c>
      <c r="AK438" s="60" t="s">
        <v>1124</v>
      </c>
      <c r="AL438" s="60" t="s">
        <v>1124</v>
      </c>
      <c r="AM438" s="60" t="s">
        <v>1124</v>
      </c>
      <c r="AN438" s="60" t="s">
        <v>1124</v>
      </c>
      <c r="AO438" s="60"/>
      <c r="AP438" s="35" t="s">
        <v>1857</v>
      </c>
      <c r="AQ438" s="377">
        <v>0</v>
      </c>
      <c r="AR438" s="378">
        <v>0</v>
      </c>
      <c r="AS438" s="377">
        <v>0</v>
      </c>
      <c r="AT438" s="378">
        <v>0</v>
      </c>
      <c r="AU438">
        <v>0</v>
      </c>
      <c r="AV438">
        <v>0</v>
      </c>
      <c r="AW438">
        <v>0</v>
      </c>
      <c r="AX438">
        <v>0</v>
      </c>
      <c r="AY438">
        <v>0</v>
      </c>
    </row>
    <row r="439" spans="1:54" ht="15" hidden="1" customHeight="1" x14ac:dyDescent="0.2">
      <c r="A439" s="46">
        <v>1218</v>
      </c>
      <c r="B439" s="258" t="s">
        <v>2267</v>
      </c>
      <c r="C439" t="s">
        <v>1119</v>
      </c>
      <c r="D439" t="s">
        <v>1190</v>
      </c>
      <c r="E439" t="s">
        <v>1821</v>
      </c>
      <c r="F439" s="29" t="s">
        <v>1827</v>
      </c>
      <c r="G439" s="47">
        <v>66</v>
      </c>
      <c r="H439" t="s">
        <v>1827</v>
      </c>
      <c r="I439">
        <v>0</v>
      </c>
      <c r="J439" t="s">
        <v>2268</v>
      </c>
      <c r="K439" t="s">
        <v>26</v>
      </c>
      <c r="L439" t="s">
        <v>2269</v>
      </c>
      <c r="M439">
        <v>0</v>
      </c>
      <c r="N439" s="34">
        <v>0</v>
      </c>
      <c r="O439" s="34"/>
      <c r="P439" s="34"/>
      <c r="Q439" s="34"/>
      <c r="R439" s="34" t="s">
        <v>2270</v>
      </c>
      <c r="S439" s="48" t="s">
        <v>1123</v>
      </c>
      <c r="T439" s="13" t="s">
        <v>122</v>
      </c>
      <c r="U439" s="12" t="s">
        <v>1863</v>
      </c>
      <c r="V439" s="12" t="s">
        <v>122</v>
      </c>
      <c r="W439" s="12" t="s">
        <v>122</v>
      </c>
      <c r="X439" s="14" t="str">
        <f t="shared" si="6"/>
        <v>В</v>
      </c>
      <c r="Y439" s="269">
        <f>Таблица1[[#This Row],[ID_intellix]]</f>
        <v>1218</v>
      </c>
      <c r="Z439" s="269" t="s">
        <v>1863</v>
      </c>
      <c r="AA439" s="145">
        <f>IF(OR(Таблица1[[#This Row],[CARDIO_report]]&lt;&gt;0,Таблица1[[#This Row],[AI COMBO_report]]&lt;&gt;0,Таблица1[[#This Row],[OTC_report]]&lt;&gt;0),1,0)</f>
        <v>1</v>
      </c>
      <c r="AB439" s="60" t="s">
        <v>1124</v>
      </c>
      <c r="AC439" s="60" t="s">
        <v>1124</v>
      </c>
      <c r="AD439" s="60" t="s">
        <v>1124</v>
      </c>
      <c r="AE439" s="60"/>
      <c r="AF439" s="60"/>
      <c r="AG439" s="60" t="s">
        <v>1124</v>
      </c>
      <c r="AH439" s="60" t="s">
        <v>1124</v>
      </c>
      <c r="AI439" s="60" t="s">
        <v>1124</v>
      </c>
      <c r="AJ439" s="60" t="s">
        <v>1124</v>
      </c>
      <c r="AK439" s="60" t="s">
        <v>1124</v>
      </c>
      <c r="AL439" s="60" t="s">
        <v>1124</v>
      </c>
      <c r="AM439" s="60" t="s">
        <v>1124</v>
      </c>
      <c r="AN439" s="60" t="s">
        <v>1124</v>
      </c>
      <c r="AO439" s="60"/>
      <c r="AP439" s="35" t="s">
        <v>1857</v>
      </c>
      <c r="AQ439" s="377">
        <v>0</v>
      </c>
      <c r="AR439" s="378">
        <v>0</v>
      </c>
      <c r="AS439" s="377">
        <v>0</v>
      </c>
      <c r="AT439" s="378">
        <v>0</v>
      </c>
      <c r="AU439">
        <v>0</v>
      </c>
      <c r="AV439">
        <v>0</v>
      </c>
      <c r="AW439">
        <v>0</v>
      </c>
      <c r="AX439">
        <v>0</v>
      </c>
      <c r="AY439">
        <v>0</v>
      </c>
    </row>
    <row r="440" spans="1:54" ht="15" hidden="1" customHeight="1" x14ac:dyDescent="0.2">
      <c r="A440" s="46">
        <v>1225</v>
      </c>
      <c r="B440" s="258" t="s">
        <v>2271</v>
      </c>
      <c r="C440" t="s">
        <v>1119</v>
      </c>
      <c r="D440" t="s">
        <v>1190</v>
      </c>
      <c r="E440" t="s">
        <v>1821</v>
      </c>
      <c r="F440" s="29" t="s">
        <v>1827</v>
      </c>
      <c r="G440" s="47">
        <v>195</v>
      </c>
      <c r="H440" t="s">
        <v>1827</v>
      </c>
      <c r="I440">
        <v>0</v>
      </c>
      <c r="J440" t="s">
        <v>2272</v>
      </c>
      <c r="K440" t="s">
        <v>26</v>
      </c>
      <c r="L440" t="s">
        <v>2273</v>
      </c>
      <c r="M440" t="s">
        <v>1861</v>
      </c>
      <c r="N440" s="34">
        <v>0</v>
      </c>
      <c r="O440" s="34" t="s">
        <v>2274</v>
      </c>
      <c r="P440" s="34">
        <v>0</v>
      </c>
      <c r="Q440" s="34" t="s">
        <v>2275</v>
      </c>
      <c r="R440" s="34">
        <v>0</v>
      </c>
      <c r="S440" s="48" t="s">
        <v>1123</v>
      </c>
      <c r="T440" s="13" t="s">
        <v>122</v>
      </c>
      <c r="U440" s="12" t="s">
        <v>1863</v>
      </c>
      <c r="V440" s="12" t="s">
        <v>122</v>
      </c>
      <c r="W440" s="12" t="s">
        <v>122</v>
      </c>
      <c r="X440" s="14" t="str">
        <f t="shared" si="6"/>
        <v>В</v>
      </c>
      <c r="Y440" s="269">
        <f>Таблица1[[#This Row],[ID_intellix]]</f>
        <v>1225</v>
      </c>
      <c r="Z440" s="269" t="s">
        <v>122</v>
      </c>
      <c r="AA440" s="145">
        <f>IF(OR(Таблица1[[#This Row],[CARDIO_report]]&lt;&gt;0,Таблица1[[#This Row],[AI COMBO_report]]&lt;&gt;0,Таблица1[[#This Row],[OTC_report]]&lt;&gt;0),1,0)</f>
        <v>0</v>
      </c>
      <c r="AB440" s="60" t="s">
        <v>1124</v>
      </c>
      <c r="AC440" s="60" t="s">
        <v>1124</v>
      </c>
      <c r="AD440" s="60" t="s">
        <v>1124</v>
      </c>
      <c r="AE440" s="60" t="s">
        <v>1124</v>
      </c>
      <c r="AF440" s="60"/>
      <c r="AG440" s="60" t="s">
        <v>1124</v>
      </c>
      <c r="AH440" s="60" t="s">
        <v>1124</v>
      </c>
      <c r="AI440" s="60" t="s">
        <v>1124</v>
      </c>
      <c r="AJ440" s="60" t="s">
        <v>1124</v>
      </c>
      <c r="AK440" s="60" t="s">
        <v>1124</v>
      </c>
      <c r="AL440" s="60" t="s">
        <v>1124</v>
      </c>
      <c r="AM440" s="60" t="s">
        <v>1124</v>
      </c>
      <c r="AN440" s="60" t="s">
        <v>1124</v>
      </c>
      <c r="AO440" s="60"/>
      <c r="AP440" s="35" t="s">
        <v>1857</v>
      </c>
      <c r="AQ440" s="377">
        <v>0</v>
      </c>
      <c r="AR440" s="378">
        <v>0</v>
      </c>
      <c r="AS440" s="377">
        <v>0</v>
      </c>
      <c r="AT440" s="378">
        <v>0</v>
      </c>
      <c r="AU440" s="377">
        <v>0</v>
      </c>
      <c r="AV440" s="377">
        <v>0</v>
      </c>
      <c r="AW440" s="377">
        <v>0</v>
      </c>
      <c r="AX440">
        <v>0</v>
      </c>
      <c r="AY440">
        <v>0</v>
      </c>
    </row>
    <row r="441" spans="1:54" ht="15" hidden="1" customHeight="1" x14ac:dyDescent="0.2">
      <c r="A441" s="46">
        <v>1338</v>
      </c>
      <c r="B441" s="258" t="s">
        <v>2276</v>
      </c>
      <c r="C441" t="s">
        <v>1119</v>
      </c>
      <c r="D441" t="s">
        <v>1190</v>
      </c>
      <c r="E441" t="s">
        <v>1821</v>
      </c>
      <c r="F441" s="29" t="s">
        <v>1827</v>
      </c>
      <c r="G441" s="47">
        <v>62</v>
      </c>
      <c r="H441" t="s">
        <v>1827</v>
      </c>
      <c r="I441">
        <v>0</v>
      </c>
      <c r="J441" t="s">
        <v>2277</v>
      </c>
      <c r="K441" t="s">
        <v>26</v>
      </c>
      <c r="L441" t="s">
        <v>2278</v>
      </c>
      <c r="M441">
        <v>0</v>
      </c>
      <c r="N441" s="34">
        <v>0</v>
      </c>
      <c r="O441" s="34"/>
      <c r="P441" s="34"/>
      <c r="Q441" s="34"/>
      <c r="R441" s="34" t="s">
        <v>2270</v>
      </c>
      <c r="S441" s="48" t="s">
        <v>1123</v>
      </c>
      <c r="T441" s="13">
        <v>0</v>
      </c>
      <c r="U441" s="12">
        <v>0</v>
      </c>
      <c r="V441" s="12">
        <v>0</v>
      </c>
      <c r="W441" s="12">
        <v>0</v>
      </c>
      <c r="X441" s="14" t="str">
        <f t="shared" si="6"/>
        <v>С</v>
      </c>
      <c r="Y441" s="269">
        <f>Таблица1[[#This Row],[ID_intellix]]</f>
        <v>1338</v>
      </c>
      <c r="Z441" s="269" t="s">
        <v>122</v>
      </c>
      <c r="AA441" s="145">
        <f>IF(OR(Таблица1[[#This Row],[CARDIO_report]]&lt;&gt;0,Таблица1[[#This Row],[AI COMBO_report]]&lt;&gt;0,Таблица1[[#This Row],[OTC_report]]&lt;&gt;0),1,0)</f>
        <v>1</v>
      </c>
      <c r="AG441" s="60" t="s">
        <v>1124</v>
      </c>
      <c r="AH441" s="60" t="s">
        <v>1124</v>
      </c>
      <c r="AI441" s="60" t="s">
        <v>1124</v>
      </c>
      <c r="AJ441" s="60" t="s">
        <v>1124</v>
      </c>
      <c r="AK441" s="60" t="s">
        <v>1124</v>
      </c>
      <c r="AL441" s="60" t="s">
        <v>1124</v>
      </c>
      <c r="AM441" s="60" t="s">
        <v>1124</v>
      </c>
      <c r="AN441" s="60" t="s">
        <v>1124</v>
      </c>
      <c r="AO441" s="60"/>
      <c r="AP441" s="35" t="s">
        <v>1825</v>
      </c>
      <c r="AQ441" s="377">
        <v>0</v>
      </c>
      <c r="AR441" s="378">
        <v>0</v>
      </c>
      <c r="AS441" s="377">
        <v>0</v>
      </c>
      <c r="AT441" s="378">
        <v>0</v>
      </c>
      <c r="AU441">
        <v>0</v>
      </c>
      <c r="AV441">
        <v>0</v>
      </c>
      <c r="AW441">
        <v>0</v>
      </c>
      <c r="AX441">
        <v>0</v>
      </c>
      <c r="AY441">
        <v>0</v>
      </c>
    </row>
    <row r="442" spans="1:54" ht="15" hidden="1" customHeight="1" x14ac:dyDescent="0.2">
      <c r="A442" s="46">
        <v>1348</v>
      </c>
      <c r="B442" s="258" t="s">
        <v>3522</v>
      </c>
      <c r="C442" t="s">
        <v>1119</v>
      </c>
      <c r="D442" t="s">
        <v>1196</v>
      </c>
      <c r="E442" t="s">
        <v>2504</v>
      </c>
      <c r="F442" s="29" t="s">
        <v>2696</v>
      </c>
      <c r="G442" s="47">
        <v>1</v>
      </c>
      <c r="H442" t="s">
        <v>2696</v>
      </c>
      <c r="I442">
        <v>0</v>
      </c>
      <c r="J442" t="s">
        <v>3523</v>
      </c>
      <c r="K442" t="s">
        <v>26</v>
      </c>
      <c r="L442" t="s">
        <v>3524</v>
      </c>
      <c r="M442">
        <v>0</v>
      </c>
      <c r="N442" s="34">
        <v>0</v>
      </c>
      <c r="O442" s="34"/>
      <c r="P442" s="34"/>
      <c r="Q442" s="34"/>
      <c r="R442" s="34"/>
      <c r="S442" s="48" t="s">
        <v>1123</v>
      </c>
      <c r="T442" s="13">
        <v>0</v>
      </c>
      <c r="U442" s="12">
        <v>0</v>
      </c>
      <c r="V442" s="12">
        <v>0</v>
      </c>
      <c r="W442" s="12">
        <v>0</v>
      </c>
      <c r="X442" s="14" t="str">
        <f t="shared" si="6"/>
        <v>С</v>
      </c>
      <c r="Y442" s="269">
        <f>Таблица1[[#This Row],[ID_intellix]]</f>
        <v>1348</v>
      </c>
      <c r="Z442" s="269" t="s">
        <v>122</v>
      </c>
      <c r="AA442" s="145">
        <f>IF(OR(Таблица1[[#This Row],[CARDIO_report]]&lt;&gt;0,Таблица1[[#This Row],[AI COMBO_report]]&lt;&gt;0,Таблица1[[#This Row],[OTC_report]]&lt;&gt;0),1,0)</f>
        <v>0</v>
      </c>
      <c r="AG442" s="60" t="s">
        <v>1124</v>
      </c>
      <c r="AH442" s="60" t="s">
        <v>1124</v>
      </c>
      <c r="AI442" s="60" t="s">
        <v>1124</v>
      </c>
      <c r="AJ442" s="60" t="s">
        <v>1124</v>
      </c>
      <c r="AK442" s="60" t="s">
        <v>1124</v>
      </c>
      <c r="AL442" s="60" t="s">
        <v>1124</v>
      </c>
      <c r="AM442" s="60" t="s">
        <v>1124</v>
      </c>
      <c r="AN442" s="60" t="s">
        <v>1124</v>
      </c>
      <c r="AO442" s="60"/>
      <c r="AP442" s="35" t="s">
        <v>1857</v>
      </c>
      <c r="AQ442" s="377">
        <v>0</v>
      </c>
      <c r="AR442" s="378">
        <v>0</v>
      </c>
      <c r="AS442" s="377">
        <v>0</v>
      </c>
      <c r="AT442" s="378">
        <v>0</v>
      </c>
      <c r="AU442">
        <v>0</v>
      </c>
      <c r="AV442">
        <v>0</v>
      </c>
      <c r="AW442">
        <v>0</v>
      </c>
      <c r="AX442">
        <v>0</v>
      </c>
      <c r="AY442">
        <v>0</v>
      </c>
    </row>
    <row r="443" spans="1:54" ht="15" hidden="1" customHeight="1" x14ac:dyDescent="0.2">
      <c r="A443" s="46">
        <v>1704</v>
      </c>
      <c r="B443" s="258" t="s">
        <v>3525</v>
      </c>
      <c r="C443" t="s">
        <v>1119</v>
      </c>
      <c r="D443" t="s">
        <v>1193</v>
      </c>
      <c r="E443" t="s">
        <v>2504</v>
      </c>
      <c r="F443" s="29" t="s">
        <v>2785</v>
      </c>
      <c r="G443" s="47">
        <v>8</v>
      </c>
      <c r="H443" t="s">
        <v>2558</v>
      </c>
      <c r="I443">
        <v>0</v>
      </c>
      <c r="J443" t="s">
        <v>3526</v>
      </c>
      <c r="K443" t="s">
        <v>26</v>
      </c>
      <c r="L443" t="s">
        <v>3527</v>
      </c>
      <c r="M443" t="s">
        <v>1861</v>
      </c>
      <c r="N443" s="34">
        <v>0</v>
      </c>
      <c r="O443" s="34" t="s">
        <v>2274</v>
      </c>
      <c r="P443" s="34">
        <v>0</v>
      </c>
      <c r="Q443" s="34" t="s">
        <v>2275</v>
      </c>
      <c r="R443" s="34">
        <v>0</v>
      </c>
      <c r="S443" s="48" t="s">
        <v>1123</v>
      </c>
      <c r="T443" s="13" t="s">
        <v>122</v>
      </c>
      <c r="U443" s="12" t="s">
        <v>122</v>
      </c>
      <c r="V443" s="12" t="s">
        <v>1863</v>
      </c>
      <c r="W443" s="12" t="s">
        <v>122</v>
      </c>
      <c r="X443" s="14" t="str">
        <f t="shared" si="6"/>
        <v>В</v>
      </c>
      <c r="Y443" s="269">
        <f>Таблица1[[#This Row],[ID_intellix]]</f>
        <v>1704</v>
      </c>
      <c r="Z443" s="269" t="s">
        <v>122</v>
      </c>
      <c r="AA443" s="145">
        <f>IF(OR(Таблица1[[#This Row],[CARDIO_report]]&lt;&gt;0,Таблица1[[#This Row],[AI COMBO_report]]&lt;&gt;0,Таблица1[[#This Row],[OTC_report]]&lt;&gt;0),1,0)</f>
        <v>0</v>
      </c>
      <c r="AB443" s="60" t="s">
        <v>1124</v>
      </c>
      <c r="AC443" s="60" t="s">
        <v>1124</v>
      </c>
      <c r="AD443" s="60" t="s">
        <v>1124</v>
      </c>
      <c r="AE443" s="60" t="s">
        <v>1124</v>
      </c>
      <c r="AF443" s="60"/>
      <c r="AG443" s="35" t="s">
        <v>1437</v>
      </c>
      <c r="AH443" s="35">
        <v>35</v>
      </c>
      <c r="AI443" s="35" t="s">
        <v>1145</v>
      </c>
      <c r="AJ443" s="89">
        <v>49</v>
      </c>
      <c r="AK443" s="89" t="s">
        <v>1437</v>
      </c>
      <c r="AL443" s="89">
        <v>32</v>
      </c>
      <c r="AM443" s="89" t="s">
        <v>1145</v>
      </c>
      <c r="AN443" s="89">
        <v>41</v>
      </c>
      <c r="AP443" s="35" t="s">
        <v>1857</v>
      </c>
      <c r="AQ443" s="377">
        <v>0</v>
      </c>
      <c r="AR443" s="378">
        <v>0</v>
      </c>
      <c r="AS443" s="377">
        <v>0</v>
      </c>
      <c r="AT443" s="378">
        <v>0</v>
      </c>
      <c r="AU443" s="377">
        <v>0</v>
      </c>
      <c r="AV443" s="377">
        <v>0</v>
      </c>
      <c r="AW443" s="377">
        <v>0</v>
      </c>
      <c r="AX443">
        <v>0</v>
      </c>
      <c r="AY443">
        <v>0</v>
      </c>
    </row>
    <row r="444" spans="1:54" ht="15" hidden="1" customHeight="1" x14ac:dyDescent="0.2">
      <c r="A444" s="46">
        <v>1718</v>
      </c>
      <c r="B444" s="258" t="s">
        <v>3528</v>
      </c>
      <c r="C444" t="s">
        <v>1119</v>
      </c>
      <c r="D444" t="s">
        <v>1193</v>
      </c>
      <c r="E444" t="s">
        <v>2504</v>
      </c>
      <c r="F444" s="29" t="s">
        <v>2598</v>
      </c>
      <c r="G444" s="47">
        <v>70</v>
      </c>
      <c r="H444" t="s">
        <v>1140</v>
      </c>
      <c r="I444">
        <v>0</v>
      </c>
      <c r="J444" t="s">
        <v>3529</v>
      </c>
      <c r="K444" t="s">
        <v>26</v>
      </c>
      <c r="L444" t="s">
        <v>3530</v>
      </c>
      <c r="M444">
        <v>0</v>
      </c>
      <c r="N444" s="34" t="s">
        <v>455</v>
      </c>
      <c r="O444" s="34"/>
      <c r="P444" s="34" t="s">
        <v>255</v>
      </c>
      <c r="Q444" s="34"/>
      <c r="R444" s="34"/>
      <c r="S444" s="48" t="s">
        <v>1123</v>
      </c>
      <c r="T444" s="13" t="s">
        <v>1863</v>
      </c>
      <c r="U444" s="12" t="s">
        <v>122</v>
      </c>
      <c r="V444" s="12" t="s">
        <v>1863</v>
      </c>
      <c r="W444" s="12" t="s">
        <v>122</v>
      </c>
      <c r="X444" s="14" t="str">
        <f t="shared" si="6"/>
        <v>А</v>
      </c>
      <c r="Y444" s="269">
        <f>Таблица1[[#This Row],[ID_intellix]]</f>
        <v>1718</v>
      </c>
      <c r="Z444" s="269" t="s">
        <v>122</v>
      </c>
      <c r="AA444" s="145">
        <f>IF(OR(Таблица1[[#This Row],[CARDIO_report]]&lt;&gt;0,Таблица1[[#This Row],[AI COMBO_report]]&lt;&gt;0,Таблица1[[#This Row],[OTC_report]]&lt;&gt;0),1,0)</f>
        <v>1</v>
      </c>
      <c r="AB444" s="60" t="s">
        <v>2601</v>
      </c>
      <c r="AC444" s="60" t="s">
        <v>2602</v>
      </c>
      <c r="AD444" s="60" t="s">
        <v>1124</v>
      </c>
      <c r="AE444" s="60"/>
      <c r="AF444" s="60"/>
      <c r="AG444" s="60" t="s">
        <v>1124</v>
      </c>
      <c r="AH444" s="60" t="s">
        <v>1124</v>
      </c>
      <c r="AI444" s="60" t="s">
        <v>1124</v>
      </c>
      <c r="AJ444" s="60" t="s">
        <v>1124</v>
      </c>
      <c r="AK444" s="60" t="s">
        <v>1124</v>
      </c>
      <c r="AL444" s="60" t="s">
        <v>1124</v>
      </c>
      <c r="AM444" s="60" t="s">
        <v>1124</v>
      </c>
      <c r="AN444" s="60" t="s">
        <v>1124</v>
      </c>
      <c r="AO444" s="60"/>
      <c r="AP444" s="35" t="s">
        <v>1917</v>
      </c>
      <c r="AQ444" s="377" t="s">
        <v>2847</v>
      </c>
      <c r="AR444" s="378">
        <v>0</v>
      </c>
      <c r="AS444" s="377">
        <v>0</v>
      </c>
      <c r="AT444" s="378">
        <v>0</v>
      </c>
      <c r="AU444">
        <v>0</v>
      </c>
      <c r="AV444">
        <v>0</v>
      </c>
      <c r="AW444">
        <v>0</v>
      </c>
      <c r="AX444">
        <v>0</v>
      </c>
      <c r="AY444">
        <v>0</v>
      </c>
    </row>
    <row r="445" spans="1:54" ht="15" hidden="1" customHeight="1" x14ac:dyDescent="0.2">
      <c r="A445" s="46">
        <v>2277</v>
      </c>
      <c r="C445" t="s">
        <v>1119</v>
      </c>
      <c r="D445" t="s">
        <v>1675</v>
      </c>
      <c r="E445" t="s">
        <v>1821</v>
      </c>
      <c r="F445" s="29" t="s">
        <v>1827</v>
      </c>
      <c r="G445" s="47">
        <v>64</v>
      </c>
      <c r="H445" t="s">
        <v>1827</v>
      </c>
      <c r="I445">
        <v>0</v>
      </c>
      <c r="J445" t="s">
        <v>2279</v>
      </c>
      <c r="K445" t="s">
        <v>26</v>
      </c>
      <c r="L445" t="s">
        <v>2280</v>
      </c>
      <c r="M445">
        <v>0</v>
      </c>
      <c r="N445" s="34">
        <v>0</v>
      </c>
      <c r="O445" s="34"/>
      <c r="P445" s="34"/>
      <c r="Q445" s="34"/>
      <c r="R445" s="34"/>
      <c r="S445" s="48" t="s">
        <v>1123</v>
      </c>
      <c r="T445" s="13">
        <v>0</v>
      </c>
      <c r="U445" s="12">
        <v>0</v>
      </c>
      <c r="V445" s="12">
        <v>0</v>
      </c>
      <c r="W445" s="12">
        <v>0</v>
      </c>
      <c r="X445" s="14" t="str">
        <f t="shared" si="6"/>
        <v>С</v>
      </c>
      <c r="Y445" s="269">
        <f>Таблица1[[#This Row],[ID_intellix]]</f>
        <v>2277</v>
      </c>
      <c r="Z445" s="269" t="s">
        <v>122</v>
      </c>
      <c r="AA445" s="145">
        <f>IF(OR(Таблица1[[#This Row],[CARDIO_report]]&lt;&gt;0,Таблица1[[#This Row],[AI COMBO_report]]&lt;&gt;0,Таблица1[[#This Row],[OTC_report]]&lt;&gt;0),1,0)</f>
        <v>0</v>
      </c>
      <c r="AG445" s="60" t="s">
        <v>1124</v>
      </c>
      <c r="AH445" s="60" t="s">
        <v>1124</v>
      </c>
      <c r="AI445" s="60" t="s">
        <v>1124</v>
      </c>
      <c r="AJ445" s="60" t="s">
        <v>1124</v>
      </c>
      <c r="AK445" s="60" t="s">
        <v>1124</v>
      </c>
      <c r="AL445" s="60" t="s">
        <v>1124</v>
      </c>
      <c r="AM445" s="60" t="s">
        <v>1124</v>
      </c>
      <c r="AN445" s="60" t="s">
        <v>1124</v>
      </c>
      <c r="AO445" s="60"/>
      <c r="AP445" s="35" t="s">
        <v>1825</v>
      </c>
      <c r="AQ445" s="377">
        <v>0</v>
      </c>
      <c r="AR445" s="378">
        <v>0</v>
      </c>
      <c r="AS445" s="377">
        <v>0</v>
      </c>
      <c r="AT445" s="378">
        <v>0</v>
      </c>
      <c r="AU445">
        <v>0</v>
      </c>
      <c r="AV445">
        <v>0</v>
      </c>
      <c r="AW445">
        <v>0</v>
      </c>
      <c r="AX445">
        <v>0</v>
      </c>
      <c r="AY445">
        <v>0</v>
      </c>
    </row>
    <row r="446" spans="1:54" s="25" customFormat="1" ht="15" hidden="1" customHeight="1" x14ac:dyDescent="0.2">
      <c r="A446" s="46">
        <v>2297</v>
      </c>
      <c r="B446" s="258" t="s">
        <v>2281</v>
      </c>
      <c r="C446" t="s">
        <v>1119</v>
      </c>
      <c r="D446" t="s">
        <v>1196</v>
      </c>
      <c r="E446" t="s">
        <v>1821</v>
      </c>
      <c r="F446" s="29" t="s">
        <v>1827</v>
      </c>
      <c r="G446" s="47">
        <v>196</v>
      </c>
      <c r="H446" t="s">
        <v>1827</v>
      </c>
      <c r="I446">
        <v>0</v>
      </c>
      <c r="J446" t="s">
        <v>2282</v>
      </c>
      <c r="K446" t="s">
        <v>26</v>
      </c>
      <c r="L446" t="s">
        <v>2283</v>
      </c>
      <c r="M446">
        <v>0</v>
      </c>
      <c r="N446" s="34">
        <v>0</v>
      </c>
      <c r="O446" s="34"/>
      <c r="P446" s="34"/>
      <c r="Q446" s="34"/>
      <c r="R446" s="34"/>
      <c r="S446" s="48" t="s">
        <v>1123</v>
      </c>
      <c r="T446" s="13">
        <v>0</v>
      </c>
      <c r="U446" s="12">
        <v>0</v>
      </c>
      <c r="V446" s="12">
        <v>0</v>
      </c>
      <c r="W446" s="12">
        <v>0</v>
      </c>
      <c r="X446" s="14" t="str">
        <f t="shared" si="6"/>
        <v>С</v>
      </c>
      <c r="Y446" s="269">
        <f>Таблица1[[#This Row],[ID_intellix]]</f>
        <v>2297</v>
      </c>
      <c r="Z446" s="269" t="s">
        <v>122</v>
      </c>
      <c r="AA446" s="145">
        <f>IF(OR(Таблица1[[#This Row],[CARDIO_report]]&lt;&gt;0,Таблица1[[#This Row],[AI COMBO_report]]&lt;&gt;0,Таблица1[[#This Row],[OTC_report]]&lt;&gt;0),1,0)</f>
        <v>0</v>
      </c>
      <c r="AB446" s="60"/>
      <c r="AC446" s="60"/>
      <c r="AD446" s="35"/>
      <c r="AE446" s="35"/>
      <c r="AF446" s="35"/>
      <c r="AG446" s="60" t="s">
        <v>1124</v>
      </c>
      <c r="AH446" s="60" t="s">
        <v>1124</v>
      </c>
      <c r="AI446" s="60" t="s">
        <v>1124</v>
      </c>
      <c r="AJ446" s="60" t="s">
        <v>1124</v>
      </c>
      <c r="AK446" s="60" t="s">
        <v>1124</v>
      </c>
      <c r="AL446" s="60" t="s">
        <v>1124</v>
      </c>
      <c r="AM446" s="60" t="s">
        <v>1124</v>
      </c>
      <c r="AN446" s="60" t="s">
        <v>1124</v>
      </c>
      <c r="AO446" s="60"/>
      <c r="AP446" s="35" t="s">
        <v>1825</v>
      </c>
      <c r="AQ446" s="377">
        <v>0</v>
      </c>
      <c r="AR446" s="378">
        <v>0</v>
      </c>
      <c r="AS446" s="377">
        <v>0</v>
      </c>
      <c r="AT446" s="378">
        <v>0</v>
      </c>
      <c r="AU446">
        <v>0</v>
      </c>
      <c r="AV446">
        <v>0</v>
      </c>
      <c r="AW446">
        <v>0</v>
      </c>
      <c r="AX446">
        <v>0</v>
      </c>
      <c r="AY446">
        <v>0</v>
      </c>
      <c r="AZ446"/>
      <c r="BA446" s="2"/>
      <c r="BB446"/>
    </row>
    <row r="447" spans="1:54" ht="15" hidden="1" customHeight="1" x14ac:dyDescent="0.2">
      <c r="A447" s="46">
        <v>2426</v>
      </c>
      <c r="B447" s="258" t="s">
        <v>3534</v>
      </c>
      <c r="C447" t="s">
        <v>1119</v>
      </c>
      <c r="D447" t="s">
        <v>1196</v>
      </c>
      <c r="E447" t="s">
        <v>2504</v>
      </c>
      <c r="F447" s="29" t="s">
        <v>2785</v>
      </c>
      <c r="G447" s="47">
        <v>4</v>
      </c>
      <c r="H447" t="s">
        <v>2558</v>
      </c>
      <c r="I447">
        <v>0</v>
      </c>
      <c r="J447" t="s">
        <v>3535</v>
      </c>
      <c r="K447" t="s">
        <v>26</v>
      </c>
      <c r="L447" t="s">
        <v>3536</v>
      </c>
      <c r="M447" t="s">
        <v>1861</v>
      </c>
      <c r="N447" s="34">
        <v>0</v>
      </c>
      <c r="O447" s="34" t="s">
        <v>2274</v>
      </c>
      <c r="P447" s="34">
        <v>0</v>
      </c>
      <c r="Q447" s="34" t="s">
        <v>2275</v>
      </c>
      <c r="R447" s="34" t="s">
        <v>836</v>
      </c>
      <c r="S447" s="48" t="s">
        <v>1123</v>
      </c>
      <c r="T447" s="13" t="s">
        <v>1863</v>
      </c>
      <c r="U447" s="12" t="s">
        <v>122</v>
      </c>
      <c r="V447" s="12" t="s">
        <v>122</v>
      </c>
      <c r="W447" s="12" t="s">
        <v>1863</v>
      </c>
      <c r="X447" s="14" t="str">
        <f t="shared" si="6"/>
        <v>А</v>
      </c>
      <c r="Y447" s="269">
        <f>Таблица1[[#This Row],[ID_intellix]]</f>
        <v>2426</v>
      </c>
      <c r="Z447" s="269" t="s">
        <v>122</v>
      </c>
      <c r="AA447" s="145">
        <f>IF(OR(Таблица1[[#This Row],[CARDIO_report]]&lt;&gt;0,Таблица1[[#This Row],[AI COMBO_report]]&lt;&gt;0,Таблица1[[#This Row],[OTC_report]]&lt;&gt;0),1,0)</f>
        <v>1</v>
      </c>
      <c r="AB447" s="60" t="s">
        <v>1124</v>
      </c>
      <c r="AC447" s="60" t="s">
        <v>1124</v>
      </c>
      <c r="AD447" s="60" t="s">
        <v>1124</v>
      </c>
      <c r="AE447" s="60" t="s">
        <v>1124</v>
      </c>
      <c r="AF447" s="60"/>
      <c r="AG447" s="89" t="s">
        <v>1437</v>
      </c>
      <c r="AH447" s="89">
        <v>40</v>
      </c>
      <c r="AI447" s="89" t="s">
        <v>1437</v>
      </c>
      <c r="AJ447" s="89">
        <v>36</v>
      </c>
      <c r="AK447" s="89" t="s">
        <v>1414</v>
      </c>
      <c r="AL447" s="89">
        <v>62</v>
      </c>
      <c r="AM447" s="89" t="s">
        <v>1145</v>
      </c>
      <c r="AN447" s="89">
        <v>50</v>
      </c>
      <c r="AP447" s="35" t="s">
        <v>1825</v>
      </c>
      <c r="AQ447" s="377">
        <v>0</v>
      </c>
      <c r="AR447" s="378">
        <v>0</v>
      </c>
      <c r="AS447" s="377">
        <v>0</v>
      </c>
      <c r="AT447" s="378">
        <v>0</v>
      </c>
      <c r="AU447" s="377">
        <v>0</v>
      </c>
      <c r="AV447" s="377">
        <v>0</v>
      </c>
      <c r="AW447" s="377">
        <v>0</v>
      </c>
      <c r="AX447">
        <v>0</v>
      </c>
      <c r="AY447">
        <v>0</v>
      </c>
    </row>
    <row r="448" spans="1:54" ht="15" hidden="1" customHeight="1" x14ac:dyDescent="0.2">
      <c r="A448" s="46">
        <v>2811</v>
      </c>
      <c r="B448" s="258" t="s">
        <v>3540</v>
      </c>
      <c r="C448" t="s">
        <v>1119</v>
      </c>
      <c r="D448" t="s">
        <v>1196</v>
      </c>
      <c r="E448" t="s">
        <v>2504</v>
      </c>
      <c r="F448" s="29" t="s">
        <v>2584</v>
      </c>
      <c r="G448" s="47">
        <v>19</v>
      </c>
      <c r="H448" t="s">
        <v>1396</v>
      </c>
      <c r="I448">
        <v>0</v>
      </c>
      <c r="J448" t="s">
        <v>3541</v>
      </c>
      <c r="K448" t="s">
        <v>26</v>
      </c>
      <c r="L448" t="s">
        <v>3542</v>
      </c>
      <c r="M448">
        <v>0</v>
      </c>
      <c r="N448" s="34">
        <v>0</v>
      </c>
      <c r="O448" s="34"/>
      <c r="P448" s="34"/>
      <c r="Q448" s="34"/>
      <c r="R448" s="34"/>
      <c r="S448" s="48" t="s">
        <v>1123</v>
      </c>
      <c r="T448" s="13">
        <v>0</v>
      </c>
      <c r="U448" s="12">
        <v>0</v>
      </c>
      <c r="V448" s="12">
        <v>0</v>
      </c>
      <c r="W448" s="12">
        <v>0</v>
      </c>
      <c r="X448" s="14" t="str">
        <f t="shared" si="6"/>
        <v>С</v>
      </c>
      <c r="Y448" s="269">
        <f>Таблица1[[#This Row],[ID_intellix]]</f>
        <v>2811</v>
      </c>
      <c r="Z448" s="269" t="s">
        <v>122</v>
      </c>
      <c r="AA448" s="145">
        <f>IF(OR(Таблица1[[#This Row],[CARDIO_report]]&lt;&gt;0,Таблица1[[#This Row],[AI COMBO_report]]&lt;&gt;0,Таблица1[[#This Row],[OTC_report]]&lt;&gt;0),1,0)</f>
        <v>0</v>
      </c>
      <c r="AG448" s="60" t="s">
        <v>1124</v>
      </c>
      <c r="AH448" s="60" t="s">
        <v>1124</v>
      </c>
      <c r="AI448" s="60" t="s">
        <v>1124</v>
      </c>
      <c r="AJ448" s="60" t="s">
        <v>1124</v>
      </c>
      <c r="AK448" s="60" t="s">
        <v>1124</v>
      </c>
      <c r="AL448" s="60" t="s">
        <v>1124</v>
      </c>
      <c r="AM448" s="60" t="s">
        <v>1124</v>
      </c>
      <c r="AN448" s="60" t="s">
        <v>1124</v>
      </c>
      <c r="AO448" s="60"/>
      <c r="AP448" s="35" t="s">
        <v>1917</v>
      </c>
      <c r="AQ448" s="377">
        <v>0</v>
      </c>
      <c r="AR448" s="378">
        <v>0</v>
      </c>
      <c r="AS448" s="377">
        <v>0</v>
      </c>
      <c r="AT448" s="378">
        <v>0</v>
      </c>
      <c r="AU448">
        <v>0</v>
      </c>
      <c r="AV448">
        <v>0</v>
      </c>
      <c r="AW448">
        <v>0</v>
      </c>
      <c r="AX448">
        <v>0</v>
      </c>
      <c r="AY448">
        <v>0</v>
      </c>
      <c r="AZ448" s="27"/>
      <c r="BB448" s="27"/>
    </row>
    <row r="449" spans="1:54" ht="15" hidden="1" customHeight="1" x14ac:dyDescent="0.2">
      <c r="A449" s="46">
        <v>2980</v>
      </c>
      <c r="B449" s="258" t="s">
        <v>2284</v>
      </c>
      <c r="C449" t="s">
        <v>1119</v>
      </c>
      <c r="D449" t="s">
        <v>2285</v>
      </c>
      <c r="E449" t="s">
        <v>1821</v>
      </c>
      <c r="F449" s="29" t="s">
        <v>1827</v>
      </c>
      <c r="G449" s="47">
        <v>230</v>
      </c>
      <c r="H449" t="s">
        <v>1827</v>
      </c>
      <c r="I449">
        <v>0</v>
      </c>
      <c r="J449" t="s">
        <v>2286</v>
      </c>
      <c r="K449" t="s">
        <v>26</v>
      </c>
      <c r="L449" t="s">
        <v>2287</v>
      </c>
      <c r="M449">
        <v>0</v>
      </c>
      <c r="N449" s="34">
        <v>0</v>
      </c>
      <c r="O449" s="34"/>
      <c r="P449" s="34"/>
      <c r="Q449" s="34"/>
      <c r="R449" s="34"/>
      <c r="S449" s="48" t="s">
        <v>1123</v>
      </c>
      <c r="T449" s="13">
        <v>0</v>
      </c>
      <c r="U449" s="12">
        <v>0</v>
      </c>
      <c r="V449" s="12">
        <v>0</v>
      </c>
      <c r="W449" s="12">
        <v>0</v>
      </c>
      <c r="X449" s="14" t="str">
        <f t="shared" si="6"/>
        <v>С</v>
      </c>
      <c r="Y449" s="269">
        <f>Таблица1[[#This Row],[ID_intellix]]</f>
        <v>2980</v>
      </c>
      <c r="Z449" s="269" t="s">
        <v>122</v>
      </c>
      <c r="AA449" s="145">
        <f>IF(OR(Таблица1[[#This Row],[CARDIO_report]]&lt;&gt;0,Таблица1[[#This Row],[AI COMBO_report]]&lt;&gt;0,Таблица1[[#This Row],[OTC_report]]&lt;&gt;0),1,0)</f>
        <v>0</v>
      </c>
      <c r="AB449" s="60" t="s">
        <v>1124</v>
      </c>
      <c r="AC449" s="60" t="s">
        <v>1124</v>
      </c>
      <c r="AD449" s="60" t="s">
        <v>1124</v>
      </c>
      <c r="AE449" s="60"/>
      <c r="AF449" s="60"/>
      <c r="AG449" s="60" t="s">
        <v>1124</v>
      </c>
      <c r="AH449" s="60" t="s">
        <v>1124</v>
      </c>
      <c r="AI449" s="60" t="s">
        <v>1124</v>
      </c>
      <c r="AJ449" s="60" t="s">
        <v>1124</v>
      </c>
      <c r="AK449" s="60" t="s">
        <v>1124</v>
      </c>
      <c r="AL449" s="60" t="s">
        <v>1124</v>
      </c>
      <c r="AM449" s="60" t="s">
        <v>1124</v>
      </c>
      <c r="AN449" s="60" t="s">
        <v>1124</v>
      </c>
      <c r="AO449" s="60"/>
      <c r="AP449" s="35" t="s">
        <v>1825</v>
      </c>
      <c r="AQ449" s="377">
        <v>0</v>
      </c>
      <c r="AR449" s="378">
        <v>0</v>
      </c>
      <c r="AS449" s="377">
        <v>0</v>
      </c>
      <c r="AT449" s="378">
        <v>0</v>
      </c>
      <c r="AU449">
        <v>0</v>
      </c>
      <c r="AV449">
        <v>0</v>
      </c>
      <c r="AW449">
        <v>0</v>
      </c>
      <c r="AX449">
        <v>0</v>
      </c>
      <c r="AY449">
        <v>0</v>
      </c>
    </row>
    <row r="450" spans="1:54" ht="15" hidden="1" customHeight="1" x14ac:dyDescent="0.2">
      <c r="A450" s="46">
        <v>3084</v>
      </c>
      <c r="B450" s="258" t="s">
        <v>3543</v>
      </c>
      <c r="C450" t="s">
        <v>1119</v>
      </c>
      <c r="D450" t="s">
        <v>1675</v>
      </c>
      <c r="E450" t="s">
        <v>2504</v>
      </c>
      <c r="F450" s="29" t="s">
        <v>2539</v>
      </c>
      <c r="G450" s="47">
        <v>63</v>
      </c>
      <c r="H450" t="s">
        <v>1149</v>
      </c>
      <c r="I450">
        <v>0</v>
      </c>
      <c r="J450" t="s">
        <v>3544</v>
      </c>
      <c r="K450" t="s">
        <v>26</v>
      </c>
      <c r="L450" t="s">
        <v>3545</v>
      </c>
      <c r="M450">
        <v>0</v>
      </c>
      <c r="N450" s="34">
        <v>0</v>
      </c>
      <c r="O450" s="34"/>
      <c r="P450" s="34"/>
      <c r="Q450" s="34"/>
      <c r="R450" s="34"/>
      <c r="S450" s="48" t="s">
        <v>1123</v>
      </c>
      <c r="T450" s="13">
        <v>0</v>
      </c>
      <c r="U450" s="12">
        <v>0</v>
      </c>
      <c r="V450" s="12">
        <v>0</v>
      </c>
      <c r="W450" s="12">
        <v>0</v>
      </c>
      <c r="X450" s="14" t="str">
        <f t="shared" si="6"/>
        <v>С</v>
      </c>
      <c r="Y450" s="269">
        <f>Таблица1[[#This Row],[ID_intellix]]</f>
        <v>3084</v>
      </c>
      <c r="Z450" s="269" t="s">
        <v>122</v>
      </c>
      <c r="AA450" s="145">
        <f>IF(OR(Таблица1[[#This Row],[CARDIO_report]]&lt;&gt;0,Таблица1[[#This Row],[AI COMBO_report]]&lt;&gt;0,Таблица1[[#This Row],[OTC_report]]&lt;&gt;0),1,0)</f>
        <v>0</v>
      </c>
      <c r="AG450" s="60" t="s">
        <v>1124</v>
      </c>
      <c r="AH450" s="60" t="s">
        <v>1124</v>
      </c>
      <c r="AI450" s="60" t="s">
        <v>1124</v>
      </c>
      <c r="AJ450" s="60" t="s">
        <v>1124</v>
      </c>
      <c r="AK450" s="60" t="s">
        <v>1124</v>
      </c>
      <c r="AL450" s="60" t="s">
        <v>1124</v>
      </c>
      <c r="AM450" s="60" t="s">
        <v>1124</v>
      </c>
      <c r="AN450" s="60" t="s">
        <v>1124</v>
      </c>
      <c r="AO450" s="60"/>
      <c r="AP450" s="35" t="s">
        <v>1857</v>
      </c>
      <c r="AQ450" s="377">
        <v>0</v>
      </c>
      <c r="AR450" s="378">
        <v>0</v>
      </c>
      <c r="AS450" s="377">
        <v>0</v>
      </c>
      <c r="AT450" s="378">
        <v>0</v>
      </c>
      <c r="AU450">
        <v>0</v>
      </c>
      <c r="AV450">
        <v>0</v>
      </c>
      <c r="AW450">
        <v>0</v>
      </c>
      <c r="AX450">
        <v>0</v>
      </c>
      <c r="AY450">
        <v>0</v>
      </c>
    </row>
    <row r="451" spans="1:54" ht="15" hidden="1" customHeight="1" x14ac:dyDescent="0.2">
      <c r="A451" s="46">
        <v>3540</v>
      </c>
      <c r="B451" s="258" t="s">
        <v>3546</v>
      </c>
      <c r="C451" t="s">
        <v>1119</v>
      </c>
      <c r="D451" t="s">
        <v>1193</v>
      </c>
      <c r="E451" t="s">
        <v>2504</v>
      </c>
      <c r="F451" s="29" t="s">
        <v>2550</v>
      </c>
      <c r="G451" s="47">
        <v>33</v>
      </c>
      <c r="H451" t="s">
        <v>1149</v>
      </c>
      <c r="I451">
        <v>0</v>
      </c>
      <c r="J451" t="s">
        <v>3547</v>
      </c>
      <c r="K451" t="s">
        <v>26</v>
      </c>
      <c r="L451" t="s">
        <v>3548</v>
      </c>
      <c r="M451">
        <v>0</v>
      </c>
      <c r="N451" s="34">
        <v>0</v>
      </c>
      <c r="O451" s="34"/>
      <c r="P451" s="34" t="s">
        <v>255</v>
      </c>
      <c r="Q451" s="34"/>
      <c r="R451" s="34"/>
      <c r="S451" s="48" t="s">
        <v>1123</v>
      </c>
      <c r="T451" s="13">
        <v>0</v>
      </c>
      <c r="U451" s="12">
        <v>0</v>
      </c>
      <c r="V451" s="12">
        <v>0</v>
      </c>
      <c r="W451" s="12">
        <v>0</v>
      </c>
      <c r="X451" s="14" t="str">
        <f t="shared" ref="X451:X514" si="7">IF(COUNTIF(T451:W451,"да")=0,"С",IF(COUNTIF(T451:W451,"да")=1,"В","А"))</f>
        <v>С</v>
      </c>
      <c r="Y451" s="269">
        <f>Таблица1[[#This Row],[ID_intellix]]</f>
        <v>3540</v>
      </c>
      <c r="Z451" s="269" t="s">
        <v>122</v>
      </c>
      <c r="AA451" s="145">
        <f>IF(OR(Таблица1[[#This Row],[CARDIO_report]]&lt;&gt;0,Таблица1[[#This Row],[AI COMBO_report]]&lt;&gt;0,Таблица1[[#This Row],[OTC_report]]&lt;&gt;0),1,0)</f>
        <v>1</v>
      </c>
      <c r="AB451" s="60" t="s">
        <v>1124</v>
      </c>
      <c r="AC451" s="60" t="s">
        <v>1124</v>
      </c>
      <c r="AD451" s="60" t="s">
        <v>1124</v>
      </c>
      <c r="AE451" s="60"/>
      <c r="AF451" s="60"/>
      <c r="AG451" s="60" t="s">
        <v>1124</v>
      </c>
      <c r="AH451" s="60" t="s">
        <v>1124</v>
      </c>
      <c r="AI451" s="60" t="s">
        <v>1124</v>
      </c>
      <c r="AJ451" s="60" t="s">
        <v>1124</v>
      </c>
      <c r="AK451" s="60" t="s">
        <v>1124</v>
      </c>
      <c r="AL451" s="60" t="s">
        <v>1124</v>
      </c>
      <c r="AM451" s="60" t="s">
        <v>1124</v>
      </c>
      <c r="AN451" s="60" t="s">
        <v>1124</v>
      </c>
      <c r="AO451" s="60"/>
      <c r="AP451" s="35" t="s">
        <v>1857</v>
      </c>
      <c r="AQ451" s="377">
        <v>0</v>
      </c>
      <c r="AR451" s="378">
        <v>0</v>
      </c>
      <c r="AS451" s="377">
        <v>0</v>
      </c>
      <c r="AT451" s="378">
        <v>0</v>
      </c>
      <c r="AU451">
        <v>0</v>
      </c>
      <c r="AV451">
        <v>0</v>
      </c>
      <c r="AW451">
        <v>0</v>
      </c>
      <c r="AX451">
        <v>0</v>
      </c>
      <c r="AY451">
        <v>0</v>
      </c>
    </row>
    <row r="452" spans="1:54" ht="15" hidden="1" customHeight="1" x14ac:dyDescent="0.2">
      <c r="A452" s="46">
        <v>7535</v>
      </c>
      <c r="C452" t="s">
        <v>1119</v>
      </c>
      <c r="D452" t="s">
        <v>1196</v>
      </c>
      <c r="E452" t="s">
        <v>2504</v>
      </c>
      <c r="F452" s="29" t="s">
        <v>2584</v>
      </c>
      <c r="G452" s="47">
        <v>23</v>
      </c>
      <c r="H452" t="s">
        <v>1396</v>
      </c>
      <c r="I452">
        <v>0</v>
      </c>
      <c r="J452" t="s">
        <v>3549</v>
      </c>
      <c r="K452" t="s">
        <v>26</v>
      </c>
      <c r="L452" t="s">
        <v>3550</v>
      </c>
      <c r="M452">
        <v>0</v>
      </c>
      <c r="N452" s="34">
        <v>0</v>
      </c>
      <c r="O452" s="34"/>
      <c r="P452" s="34"/>
      <c r="Q452" s="34"/>
      <c r="R452" s="34"/>
      <c r="S452" s="48" t="s">
        <v>1123</v>
      </c>
      <c r="T452" s="13">
        <v>0</v>
      </c>
      <c r="U452" s="12">
        <v>0</v>
      </c>
      <c r="V452" s="12">
        <v>0</v>
      </c>
      <c r="W452" s="12">
        <v>0</v>
      </c>
      <c r="X452" s="14" t="str">
        <f t="shared" si="7"/>
        <v>С</v>
      </c>
      <c r="Y452" s="269">
        <f>Таблица1[[#This Row],[ID_intellix]]</f>
        <v>7535</v>
      </c>
      <c r="Z452" s="269" t="s">
        <v>122</v>
      </c>
      <c r="AA452" s="145">
        <f>IF(OR(Таблица1[[#This Row],[CARDIO_report]]&lt;&gt;0,Таблица1[[#This Row],[AI COMBO_report]]&lt;&gt;0,Таблица1[[#This Row],[OTC_report]]&lt;&gt;0),1,0)</f>
        <v>0</v>
      </c>
      <c r="AG452" s="60" t="s">
        <v>1124</v>
      </c>
      <c r="AH452" s="60" t="s">
        <v>1124</v>
      </c>
      <c r="AI452" s="60" t="s">
        <v>1124</v>
      </c>
      <c r="AJ452" s="60" t="s">
        <v>1124</v>
      </c>
      <c r="AK452" s="60" t="s">
        <v>1124</v>
      </c>
      <c r="AL452" s="60" t="s">
        <v>1124</v>
      </c>
      <c r="AM452" s="60" t="s">
        <v>1124</v>
      </c>
      <c r="AN452" s="60" t="s">
        <v>1124</v>
      </c>
      <c r="AO452" s="60"/>
      <c r="AP452" s="35" t="s">
        <v>1825</v>
      </c>
      <c r="AQ452" s="377">
        <v>0</v>
      </c>
      <c r="AR452" s="378">
        <v>0</v>
      </c>
      <c r="AS452" s="377">
        <v>0</v>
      </c>
      <c r="AT452" s="378">
        <v>0</v>
      </c>
      <c r="AU452">
        <v>0</v>
      </c>
      <c r="AV452">
        <v>0</v>
      </c>
      <c r="AW452">
        <v>0</v>
      </c>
      <c r="AX452">
        <v>0</v>
      </c>
      <c r="AY452">
        <v>0</v>
      </c>
    </row>
    <row r="453" spans="1:54" ht="15" hidden="1" customHeight="1" x14ac:dyDescent="0.2">
      <c r="A453" s="46">
        <v>764</v>
      </c>
      <c r="B453" s="258" t="s">
        <v>3551</v>
      </c>
      <c r="C453" t="s">
        <v>1146</v>
      </c>
      <c r="D453" t="s">
        <v>655</v>
      </c>
      <c r="E453" t="s">
        <v>2504</v>
      </c>
      <c r="F453" s="29" t="s">
        <v>2608</v>
      </c>
      <c r="G453" s="47">
        <v>4</v>
      </c>
      <c r="H453" t="s">
        <v>2610</v>
      </c>
      <c r="I453">
        <v>0</v>
      </c>
      <c r="J453" t="s">
        <v>3552</v>
      </c>
      <c r="K453" t="s">
        <v>655</v>
      </c>
      <c r="L453" t="s">
        <v>3553</v>
      </c>
      <c r="M453">
        <v>0</v>
      </c>
      <c r="N453" s="34">
        <v>0</v>
      </c>
      <c r="O453" s="34"/>
      <c r="P453" s="34"/>
      <c r="Q453" s="34"/>
      <c r="R453" s="34"/>
      <c r="S453" s="48" t="s">
        <v>1123</v>
      </c>
      <c r="T453" s="13" t="s">
        <v>1863</v>
      </c>
      <c r="U453" s="12" t="s">
        <v>122</v>
      </c>
      <c r="V453" s="12" t="s">
        <v>122</v>
      </c>
      <c r="W453" s="12" t="s">
        <v>122</v>
      </c>
      <c r="X453" s="14" t="str">
        <f t="shared" si="7"/>
        <v>В</v>
      </c>
      <c r="Y453" s="269">
        <f>Таблица1[[#This Row],[ID_intellix]]</f>
        <v>764</v>
      </c>
      <c r="Z453" s="269" t="s">
        <v>122</v>
      </c>
      <c r="AA453" s="145">
        <f>IF(OR(Таблица1[[#This Row],[CARDIO_report]]&lt;&gt;0,Таблица1[[#This Row],[AI COMBO_report]]&lt;&gt;0,Таблица1[[#This Row],[OTC_report]]&lt;&gt;0),1,0)</f>
        <v>0</v>
      </c>
      <c r="AB453" s="60" t="s">
        <v>1124</v>
      </c>
      <c r="AC453" s="60" t="s">
        <v>1124</v>
      </c>
      <c r="AD453" s="60" t="s">
        <v>1124</v>
      </c>
      <c r="AE453" s="60"/>
      <c r="AF453" s="60"/>
      <c r="AG453" t="s">
        <v>1437</v>
      </c>
      <c r="AH453">
        <v>42</v>
      </c>
      <c r="AI453" t="s">
        <v>1145</v>
      </c>
      <c r="AJ453">
        <v>81</v>
      </c>
      <c r="AK453" t="s">
        <v>1145</v>
      </c>
      <c r="AL453">
        <v>118</v>
      </c>
      <c r="AM453" t="s">
        <v>1414</v>
      </c>
      <c r="AN453">
        <v>120</v>
      </c>
      <c r="AO453"/>
      <c r="AP453" s="35" t="s">
        <v>1857</v>
      </c>
      <c r="AQ453" s="377">
        <v>0</v>
      </c>
      <c r="AR453" s="378">
        <v>0</v>
      </c>
      <c r="AS453" s="377">
        <v>0</v>
      </c>
      <c r="AT453" s="378">
        <v>0</v>
      </c>
      <c r="AU453">
        <v>0</v>
      </c>
      <c r="AV453">
        <v>0</v>
      </c>
      <c r="AW453">
        <v>0</v>
      </c>
      <c r="AX453">
        <v>0</v>
      </c>
      <c r="AY453">
        <v>0</v>
      </c>
    </row>
    <row r="454" spans="1:54" ht="15" hidden="1" customHeight="1" x14ac:dyDescent="0.2">
      <c r="A454" s="46">
        <v>1814</v>
      </c>
      <c r="B454" s="258" t="s">
        <v>3554</v>
      </c>
      <c r="C454" t="s">
        <v>1146</v>
      </c>
      <c r="D454" t="s">
        <v>655</v>
      </c>
      <c r="E454" t="s">
        <v>2504</v>
      </c>
      <c r="F454" s="29" t="s">
        <v>3159</v>
      </c>
      <c r="G454" s="47">
        <v>80</v>
      </c>
      <c r="H454" t="s">
        <v>1140</v>
      </c>
      <c r="I454">
        <v>0</v>
      </c>
      <c r="J454" t="s">
        <v>3555</v>
      </c>
      <c r="K454" t="s">
        <v>655</v>
      </c>
      <c r="L454" t="s">
        <v>3556</v>
      </c>
      <c r="M454">
        <v>0</v>
      </c>
      <c r="N454" s="34">
        <v>0</v>
      </c>
      <c r="O454" s="34"/>
      <c r="P454" s="34"/>
      <c r="Q454" s="34"/>
      <c r="R454" s="34"/>
      <c r="S454" s="48" t="s">
        <v>1123</v>
      </c>
      <c r="T454" s="13">
        <v>0</v>
      </c>
      <c r="U454" s="12">
        <v>0</v>
      </c>
      <c r="V454" s="12">
        <v>0</v>
      </c>
      <c r="W454" s="12">
        <v>0</v>
      </c>
      <c r="X454" s="14" t="str">
        <f t="shared" si="7"/>
        <v>С</v>
      </c>
      <c r="Y454" s="269">
        <f>Таблица1[[#This Row],[ID_intellix]]</f>
        <v>1814</v>
      </c>
      <c r="Z454" s="269" t="s">
        <v>122</v>
      </c>
      <c r="AA454" s="145">
        <f>IF(OR(Таблица1[[#This Row],[CARDIO_report]]&lt;&gt;0,Таблица1[[#This Row],[AI COMBO_report]]&lt;&gt;0,Таблица1[[#This Row],[OTC_report]]&lt;&gt;0),1,0)</f>
        <v>0</v>
      </c>
      <c r="AG454" s="60" t="s">
        <v>1124</v>
      </c>
      <c r="AH454" s="60" t="s">
        <v>1124</v>
      </c>
      <c r="AI454" s="60" t="s">
        <v>1124</v>
      </c>
      <c r="AJ454" s="60" t="s">
        <v>1124</v>
      </c>
      <c r="AK454" s="60" t="s">
        <v>1124</v>
      </c>
      <c r="AL454" s="60" t="s">
        <v>1124</v>
      </c>
      <c r="AM454" s="60" t="s">
        <v>1124</v>
      </c>
      <c r="AN454" s="60" t="s">
        <v>1124</v>
      </c>
      <c r="AO454" s="60"/>
      <c r="AP454" s="35" t="s">
        <v>1917</v>
      </c>
      <c r="AQ454" s="377">
        <v>0</v>
      </c>
      <c r="AR454" s="378">
        <v>0</v>
      </c>
      <c r="AS454" s="377">
        <v>0</v>
      </c>
      <c r="AT454" s="378">
        <v>0</v>
      </c>
      <c r="AU454">
        <v>0</v>
      </c>
      <c r="AV454">
        <v>0</v>
      </c>
      <c r="AW454">
        <v>0</v>
      </c>
      <c r="AX454">
        <v>0</v>
      </c>
      <c r="AY454">
        <v>0</v>
      </c>
    </row>
    <row r="455" spans="1:54" ht="15" hidden="1" customHeight="1" x14ac:dyDescent="0.2">
      <c r="A455" s="46">
        <v>6378</v>
      </c>
      <c r="B455" s="258" t="s">
        <v>3561</v>
      </c>
      <c r="C455" t="s">
        <v>1146</v>
      </c>
      <c r="D455" t="s">
        <v>655</v>
      </c>
      <c r="E455" t="s">
        <v>2504</v>
      </c>
      <c r="F455" s="29" t="s">
        <v>3436</v>
      </c>
      <c r="G455" s="47">
        <v>1</v>
      </c>
      <c r="H455" t="s">
        <v>3436</v>
      </c>
      <c r="I455">
        <v>0</v>
      </c>
      <c r="J455" t="s">
        <v>3562</v>
      </c>
      <c r="K455" t="s">
        <v>655</v>
      </c>
      <c r="L455" t="s">
        <v>3563</v>
      </c>
      <c r="M455">
        <v>0</v>
      </c>
      <c r="N455" s="34">
        <v>0</v>
      </c>
      <c r="O455" s="34"/>
      <c r="P455" s="34"/>
      <c r="Q455" s="34"/>
      <c r="R455" s="34"/>
      <c r="S455" s="48" t="s">
        <v>1123</v>
      </c>
      <c r="T455" s="13">
        <v>0</v>
      </c>
      <c r="U455" s="12">
        <v>0</v>
      </c>
      <c r="V455" s="12">
        <v>0</v>
      </c>
      <c r="W455" s="12">
        <v>0</v>
      </c>
      <c r="X455" s="14" t="str">
        <f t="shared" si="7"/>
        <v>С</v>
      </c>
      <c r="Y455" s="269">
        <f>Таблица1[[#This Row],[ID_intellix]]</f>
        <v>6378</v>
      </c>
      <c r="Z455" s="269" t="s">
        <v>122</v>
      </c>
      <c r="AA455" s="145">
        <f>IF(OR(Таблица1[[#This Row],[CARDIO_report]]&lt;&gt;0,Таблица1[[#This Row],[AI COMBO_report]]&lt;&gt;0,Таблица1[[#This Row],[OTC_report]]&lt;&gt;0),1,0)</f>
        <v>0</v>
      </c>
      <c r="AB455" s="60" t="s">
        <v>1124</v>
      </c>
      <c r="AC455" s="60" t="s">
        <v>1124</v>
      </c>
      <c r="AD455" s="60" t="s">
        <v>1124</v>
      </c>
      <c r="AE455" s="60"/>
      <c r="AF455" s="60"/>
      <c r="AG455" s="60" t="s">
        <v>1124</v>
      </c>
      <c r="AH455" s="60" t="s">
        <v>1124</v>
      </c>
      <c r="AI455" s="60" t="s">
        <v>1124</v>
      </c>
      <c r="AJ455" s="60" t="s">
        <v>1124</v>
      </c>
      <c r="AK455" s="60" t="s">
        <v>1124</v>
      </c>
      <c r="AL455" s="60" t="s">
        <v>1124</v>
      </c>
      <c r="AM455" s="60" t="s">
        <v>1124</v>
      </c>
      <c r="AN455" s="60" t="s">
        <v>1124</v>
      </c>
      <c r="AO455" s="60"/>
      <c r="AP455" s="35" t="s">
        <v>1825</v>
      </c>
      <c r="AQ455" s="377">
        <v>0</v>
      </c>
      <c r="AR455" s="378">
        <v>0</v>
      </c>
      <c r="AS455" s="377">
        <v>0</v>
      </c>
      <c r="AT455" s="378">
        <v>0</v>
      </c>
      <c r="AU455">
        <v>0</v>
      </c>
      <c r="AV455">
        <v>0</v>
      </c>
      <c r="AW455">
        <v>0</v>
      </c>
      <c r="AX455">
        <v>0</v>
      </c>
      <c r="AY455">
        <v>0</v>
      </c>
    </row>
    <row r="456" spans="1:54" ht="15" hidden="1" customHeight="1" x14ac:dyDescent="0.2">
      <c r="A456" s="46">
        <v>6379</v>
      </c>
      <c r="B456" s="258" t="s">
        <v>3564</v>
      </c>
      <c r="C456" t="s">
        <v>1146</v>
      </c>
      <c r="D456" t="s">
        <v>655</v>
      </c>
      <c r="E456" t="s">
        <v>2504</v>
      </c>
      <c r="F456" s="29" t="s">
        <v>3436</v>
      </c>
      <c r="G456" s="47">
        <v>2</v>
      </c>
      <c r="H456" t="s">
        <v>3436</v>
      </c>
      <c r="I456">
        <v>0</v>
      </c>
      <c r="J456" t="s">
        <v>3565</v>
      </c>
      <c r="K456" t="s">
        <v>655</v>
      </c>
      <c r="L456" t="s">
        <v>3566</v>
      </c>
      <c r="M456">
        <v>0</v>
      </c>
      <c r="N456" s="34">
        <v>0</v>
      </c>
      <c r="O456" s="34"/>
      <c r="P456" s="34"/>
      <c r="Q456" s="34"/>
      <c r="R456" s="34"/>
      <c r="S456" s="48" t="s">
        <v>1123</v>
      </c>
      <c r="T456" s="13" t="s">
        <v>122</v>
      </c>
      <c r="U456" s="12" t="s">
        <v>122</v>
      </c>
      <c r="V456" s="12" t="s">
        <v>122</v>
      </c>
      <c r="W456" s="12" t="s">
        <v>122</v>
      </c>
      <c r="X456" s="14" t="str">
        <f t="shared" si="7"/>
        <v>С</v>
      </c>
      <c r="Y456" s="269">
        <f>Таблица1[[#This Row],[ID_intellix]]</f>
        <v>6379</v>
      </c>
      <c r="Z456" s="269" t="s">
        <v>122</v>
      </c>
      <c r="AA456" s="145">
        <f>IF(OR(Таблица1[[#This Row],[CARDIO_report]]&lt;&gt;0,Таблица1[[#This Row],[AI COMBO_report]]&lt;&gt;0,Таблица1[[#This Row],[OTC_report]]&lt;&gt;0),1,0)</f>
        <v>0</v>
      </c>
      <c r="AB456" s="60" t="s">
        <v>1124</v>
      </c>
      <c r="AC456" s="60" t="s">
        <v>1124</v>
      </c>
      <c r="AD456" s="60" t="s">
        <v>1124</v>
      </c>
      <c r="AE456" s="60"/>
      <c r="AF456" s="60"/>
      <c r="AG456" t="s">
        <v>1145</v>
      </c>
      <c r="AH456">
        <v>99</v>
      </c>
      <c r="AI456" t="s">
        <v>1145</v>
      </c>
      <c r="AJ456">
        <v>121</v>
      </c>
      <c r="AK456" t="s">
        <v>1145</v>
      </c>
      <c r="AL456">
        <v>94</v>
      </c>
      <c r="AM456" t="s">
        <v>1145</v>
      </c>
      <c r="AN456">
        <v>112</v>
      </c>
      <c r="AO456"/>
      <c r="AP456" s="35" t="s">
        <v>1917</v>
      </c>
      <c r="AQ456" s="377">
        <v>0</v>
      </c>
      <c r="AR456" s="378">
        <v>0</v>
      </c>
      <c r="AS456" s="377">
        <v>0</v>
      </c>
      <c r="AT456" s="378">
        <v>0</v>
      </c>
      <c r="AU456">
        <v>0</v>
      </c>
      <c r="AV456">
        <v>0</v>
      </c>
      <c r="AW456">
        <v>0</v>
      </c>
      <c r="AX456">
        <v>0</v>
      </c>
      <c r="AY456">
        <v>0</v>
      </c>
    </row>
    <row r="457" spans="1:54" ht="15" hidden="1" customHeight="1" x14ac:dyDescent="0.2">
      <c r="A457" s="46">
        <v>7345</v>
      </c>
      <c r="B457" s="258" t="s">
        <v>3567</v>
      </c>
      <c r="C457" t="s">
        <v>1146</v>
      </c>
      <c r="D457" t="s">
        <v>655</v>
      </c>
      <c r="E457" t="s">
        <v>2504</v>
      </c>
      <c r="F457" s="29" t="s">
        <v>3436</v>
      </c>
      <c r="G457" s="47">
        <v>3</v>
      </c>
      <c r="H457" t="s">
        <v>3436</v>
      </c>
      <c r="I457">
        <v>0</v>
      </c>
      <c r="J457" t="s">
        <v>3568</v>
      </c>
      <c r="K457" t="s">
        <v>655</v>
      </c>
      <c r="L457" t="s">
        <v>3569</v>
      </c>
      <c r="M457">
        <v>0</v>
      </c>
      <c r="N457" s="34">
        <v>0</v>
      </c>
      <c r="O457" s="34"/>
      <c r="P457" s="34"/>
      <c r="Q457" s="34"/>
      <c r="R457" s="34"/>
      <c r="S457" s="48" t="s">
        <v>1123</v>
      </c>
      <c r="T457" s="13">
        <v>0</v>
      </c>
      <c r="U457" s="12">
        <v>0</v>
      </c>
      <c r="V457" s="12">
        <v>0</v>
      </c>
      <c r="W457" s="12">
        <v>0</v>
      </c>
      <c r="X457" s="14" t="str">
        <f t="shared" si="7"/>
        <v>С</v>
      </c>
      <c r="Y457" s="269">
        <f>Таблица1[[#This Row],[ID_intellix]]</f>
        <v>7345</v>
      </c>
      <c r="Z457" s="269" t="s">
        <v>122</v>
      </c>
      <c r="AA457" s="177">
        <f>IF(OR(Таблица1[[#This Row],[CARDIO_report]]&lt;&gt;0,Таблица1[[#This Row],[AI COMBO_report]]&lt;&gt;0,Таблица1[[#This Row],[OTC_report]]&lt;&gt;0),1,0)</f>
        <v>0</v>
      </c>
      <c r="AB457" s="60" t="s">
        <v>1124</v>
      </c>
      <c r="AC457" s="60" t="s">
        <v>1124</v>
      </c>
      <c r="AD457" s="60" t="s">
        <v>1124</v>
      </c>
      <c r="AE457" s="60"/>
      <c r="AF457" s="60"/>
      <c r="AG457" s="60" t="s">
        <v>1124</v>
      </c>
      <c r="AH457" s="60" t="s">
        <v>1124</v>
      </c>
      <c r="AI457" s="60" t="s">
        <v>1124</v>
      </c>
      <c r="AJ457" s="60" t="s">
        <v>1124</v>
      </c>
      <c r="AK457" s="60" t="s">
        <v>1124</v>
      </c>
      <c r="AL457" s="60" t="s">
        <v>1124</v>
      </c>
      <c r="AM457" s="60" t="s">
        <v>1124</v>
      </c>
      <c r="AN457" s="60" t="s">
        <v>1124</v>
      </c>
      <c r="AO457" s="60"/>
      <c r="AP457" s="35" t="s">
        <v>1857</v>
      </c>
      <c r="AQ457" s="377">
        <v>0</v>
      </c>
      <c r="AR457" s="378">
        <v>0</v>
      </c>
      <c r="AS457" s="377">
        <v>0</v>
      </c>
      <c r="AT457" s="378">
        <v>0</v>
      </c>
      <c r="AU457">
        <v>0</v>
      </c>
      <c r="AV457">
        <v>0</v>
      </c>
      <c r="AW457">
        <v>0</v>
      </c>
      <c r="AX457" s="25">
        <v>0</v>
      </c>
      <c r="AY457" s="25">
        <v>0</v>
      </c>
    </row>
    <row r="458" spans="1:54" s="27" customFormat="1" ht="15" hidden="1" customHeight="1" x14ac:dyDescent="0.2">
      <c r="A458" s="46">
        <v>7489</v>
      </c>
      <c r="B458" s="258" t="s">
        <v>3570</v>
      </c>
      <c r="C458" t="s">
        <v>1146</v>
      </c>
      <c r="D458" t="s">
        <v>655</v>
      </c>
      <c r="E458" t="s">
        <v>2504</v>
      </c>
      <c r="F458" s="29" t="s">
        <v>3436</v>
      </c>
      <c r="G458" s="47">
        <v>5</v>
      </c>
      <c r="H458" t="s">
        <v>3436</v>
      </c>
      <c r="I458">
        <v>0</v>
      </c>
      <c r="J458" t="s">
        <v>3571</v>
      </c>
      <c r="K458" t="s">
        <v>655</v>
      </c>
      <c r="L458" t="s">
        <v>3572</v>
      </c>
      <c r="M458">
        <v>0</v>
      </c>
      <c r="N458" s="34">
        <v>0</v>
      </c>
      <c r="O458" s="34"/>
      <c r="P458" s="34"/>
      <c r="Q458" s="34"/>
      <c r="R458" s="34"/>
      <c r="S458" s="48" t="s">
        <v>1123</v>
      </c>
      <c r="T458" s="13">
        <v>0</v>
      </c>
      <c r="U458" s="12">
        <v>0</v>
      </c>
      <c r="V458" s="12">
        <v>0</v>
      </c>
      <c r="W458" s="12">
        <v>0</v>
      </c>
      <c r="X458" s="14" t="str">
        <f t="shared" si="7"/>
        <v>С</v>
      </c>
      <c r="Y458" s="271">
        <f>Таблица1[[#This Row],[ID_intellix]]</f>
        <v>7489</v>
      </c>
      <c r="Z458" s="269" t="s">
        <v>122</v>
      </c>
      <c r="AA458" s="145">
        <f>IF(OR(Таблица1[[#This Row],[CARDIO_report]]&lt;&gt;0,Таблица1[[#This Row],[AI COMBO_report]]&lt;&gt;0,Таблица1[[#This Row],[OTC_report]]&lt;&gt;0),1,0)</f>
        <v>0</v>
      </c>
      <c r="AB458" s="60"/>
      <c r="AC458" s="60"/>
      <c r="AD458" s="35"/>
      <c r="AE458" s="35"/>
      <c r="AF458" s="35"/>
      <c r="AG458" s="60" t="s">
        <v>1124</v>
      </c>
      <c r="AH458" s="60" t="s">
        <v>1124</v>
      </c>
      <c r="AI458" s="60" t="s">
        <v>1124</v>
      </c>
      <c r="AJ458" s="60" t="s">
        <v>1124</v>
      </c>
      <c r="AK458" s="60" t="s">
        <v>1124</v>
      </c>
      <c r="AL458" s="60" t="s">
        <v>1124</v>
      </c>
      <c r="AM458" s="60" t="s">
        <v>1124</v>
      </c>
      <c r="AN458" s="60" t="s">
        <v>1124</v>
      </c>
      <c r="AO458" s="60"/>
      <c r="AP458" s="35" t="s">
        <v>1825</v>
      </c>
      <c r="AQ458" s="377">
        <v>0</v>
      </c>
      <c r="AR458" s="378">
        <v>0</v>
      </c>
      <c r="AS458" s="377">
        <v>0</v>
      </c>
      <c r="AT458" s="378">
        <v>0</v>
      </c>
      <c r="AU458">
        <v>0</v>
      </c>
      <c r="AV458">
        <v>0</v>
      </c>
      <c r="AW458">
        <v>0</v>
      </c>
      <c r="AX458">
        <v>0</v>
      </c>
      <c r="AY458">
        <v>0</v>
      </c>
      <c r="AZ458"/>
      <c r="BA458" s="2"/>
      <c r="BB458"/>
    </row>
    <row r="459" spans="1:54" ht="15" hidden="1" customHeight="1" x14ac:dyDescent="0.2">
      <c r="A459" s="46">
        <v>7615</v>
      </c>
      <c r="B459" s="258" t="s">
        <v>3573</v>
      </c>
      <c r="C459" t="s">
        <v>1146</v>
      </c>
      <c r="D459" t="s">
        <v>655</v>
      </c>
      <c r="E459" t="s">
        <v>2504</v>
      </c>
      <c r="F459" s="29" t="s">
        <v>2980</v>
      </c>
      <c r="G459" s="53">
        <v>15</v>
      </c>
      <c r="H459" t="s">
        <v>2981</v>
      </c>
      <c r="I459">
        <v>0</v>
      </c>
      <c r="J459" t="s">
        <v>3574</v>
      </c>
      <c r="K459" t="s">
        <v>655</v>
      </c>
      <c r="L459" t="s">
        <v>3575</v>
      </c>
      <c r="M459">
        <v>0</v>
      </c>
      <c r="N459" s="34">
        <v>0</v>
      </c>
      <c r="O459" s="34"/>
      <c r="P459" s="34"/>
      <c r="Q459" s="34"/>
      <c r="R459" s="34"/>
      <c r="S459" s="48" t="s">
        <v>1123</v>
      </c>
      <c r="T459" s="13">
        <v>0</v>
      </c>
      <c r="U459" s="12">
        <v>0</v>
      </c>
      <c r="V459" s="12">
        <v>0</v>
      </c>
      <c r="W459" s="12">
        <v>0</v>
      </c>
      <c r="X459" s="14" t="str">
        <f t="shared" si="7"/>
        <v>С</v>
      </c>
      <c r="Y459" s="271">
        <f>Таблица1[[#This Row],[ID_intellix]]</f>
        <v>7615</v>
      </c>
      <c r="Z459" s="269" t="s">
        <v>122</v>
      </c>
      <c r="AA459" s="145">
        <f>IF(OR(Таблица1[[#This Row],[CARDIO_report]]&lt;&gt;0,Таблица1[[#This Row],[AI COMBO_report]]&lt;&gt;0,Таблица1[[#This Row],[OTC_report]]&lt;&gt;0),1,0)</f>
        <v>0</v>
      </c>
      <c r="AB459" s="60" t="s">
        <v>1124</v>
      </c>
      <c r="AC459" s="60" t="s">
        <v>1124</v>
      </c>
      <c r="AD459" s="60" t="s">
        <v>1124</v>
      </c>
      <c r="AE459" s="60"/>
      <c r="AF459" s="60"/>
      <c r="AG459" s="60" t="s">
        <v>1124</v>
      </c>
      <c r="AH459" s="60" t="s">
        <v>1124</v>
      </c>
      <c r="AI459" s="60" t="s">
        <v>1124</v>
      </c>
      <c r="AJ459" s="60" t="s">
        <v>1124</v>
      </c>
      <c r="AK459" s="60" t="s">
        <v>1124</v>
      </c>
      <c r="AL459" s="60" t="s">
        <v>1124</v>
      </c>
      <c r="AM459" s="60" t="s">
        <v>1124</v>
      </c>
      <c r="AN459" s="60" t="s">
        <v>1124</v>
      </c>
      <c r="AO459" s="60"/>
      <c r="AP459" s="35" t="s">
        <v>1825</v>
      </c>
      <c r="AQ459" s="377">
        <v>0</v>
      </c>
      <c r="AR459" s="378">
        <v>0</v>
      </c>
      <c r="AS459" s="377">
        <v>0</v>
      </c>
      <c r="AT459" s="378">
        <v>0</v>
      </c>
      <c r="AU459">
        <v>0</v>
      </c>
      <c r="AV459">
        <v>0</v>
      </c>
      <c r="AW459">
        <v>0</v>
      </c>
      <c r="AX459">
        <v>0</v>
      </c>
      <c r="AY459">
        <v>0</v>
      </c>
    </row>
    <row r="460" spans="1:54" ht="15" hidden="1" customHeight="1" x14ac:dyDescent="0.2">
      <c r="A460" s="46">
        <v>7627</v>
      </c>
      <c r="C460" t="s">
        <v>1146</v>
      </c>
      <c r="D460" t="s">
        <v>655</v>
      </c>
      <c r="E460" t="s">
        <v>2504</v>
      </c>
      <c r="F460" s="29" t="s">
        <v>1959</v>
      </c>
      <c r="G460" s="53" t="s">
        <v>3576</v>
      </c>
      <c r="H460" t="s">
        <v>1959</v>
      </c>
      <c r="I460">
        <v>0</v>
      </c>
      <c r="J460" t="s">
        <v>3577</v>
      </c>
      <c r="K460" t="s">
        <v>655</v>
      </c>
      <c r="L460" t="s">
        <v>3578</v>
      </c>
      <c r="M460">
        <v>0</v>
      </c>
      <c r="N460" s="34">
        <v>0</v>
      </c>
      <c r="O460" s="34"/>
      <c r="P460" s="34"/>
      <c r="Q460" s="34"/>
      <c r="R460" s="34"/>
      <c r="S460" s="48" t="s">
        <v>1123</v>
      </c>
      <c r="T460" s="13">
        <v>0</v>
      </c>
      <c r="U460" s="12">
        <v>0</v>
      </c>
      <c r="V460" s="12">
        <v>0</v>
      </c>
      <c r="W460" s="12">
        <v>0</v>
      </c>
      <c r="X460" s="14" t="str">
        <f t="shared" si="7"/>
        <v>С</v>
      </c>
      <c r="Y460" s="271">
        <f>Таблица1[[#This Row],[ID_intellix]]</f>
        <v>7627</v>
      </c>
      <c r="Z460" s="269" t="s">
        <v>122</v>
      </c>
      <c r="AA460" s="145">
        <f>IF(OR(Таблица1[[#This Row],[CARDIO_report]]&lt;&gt;0,Таблица1[[#This Row],[AI COMBO_report]]&lt;&gt;0,Таблица1[[#This Row],[OTC_report]]&lt;&gt;0),1,0)</f>
        <v>0</v>
      </c>
      <c r="AG460" s="60" t="s">
        <v>1124</v>
      </c>
      <c r="AH460" s="60" t="s">
        <v>1124</v>
      </c>
      <c r="AI460" s="60" t="s">
        <v>1124</v>
      </c>
      <c r="AJ460" s="60" t="s">
        <v>1124</v>
      </c>
      <c r="AK460" s="60" t="s">
        <v>1124</v>
      </c>
      <c r="AL460" s="60" t="s">
        <v>1124</v>
      </c>
      <c r="AM460" s="60" t="s">
        <v>1124</v>
      </c>
      <c r="AN460" s="60" t="s">
        <v>1124</v>
      </c>
      <c r="AO460" s="60"/>
      <c r="AP460" s="35" t="s">
        <v>1825</v>
      </c>
      <c r="AQ460" s="377">
        <v>0</v>
      </c>
      <c r="AR460" s="378">
        <v>0</v>
      </c>
      <c r="AS460" s="377">
        <v>0</v>
      </c>
      <c r="AT460" s="378">
        <v>0</v>
      </c>
      <c r="AU460">
        <v>0</v>
      </c>
      <c r="AV460">
        <v>0</v>
      </c>
      <c r="AW460">
        <v>0</v>
      </c>
      <c r="AX460">
        <v>0</v>
      </c>
      <c r="AY460">
        <v>0</v>
      </c>
    </row>
    <row r="461" spans="1:54" ht="15" hidden="1" customHeight="1" x14ac:dyDescent="0.2">
      <c r="A461" s="46">
        <v>25055</v>
      </c>
      <c r="B461" s="258" t="s">
        <v>3579</v>
      </c>
      <c r="C461" t="s">
        <v>1146</v>
      </c>
      <c r="D461" t="s">
        <v>655</v>
      </c>
      <c r="E461" t="s">
        <v>2504</v>
      </c>
      <c r="F461" s="29" t="s">
        <v>3436</v>
      </c>
      <c r="G461" s="47">
        <v>4</v>
      </c>
      <c r="H461" t="s">
        <v>3436</v>
      </c>
      <c r="I461">
        <v>0</v>
      </c>
      <c r="J461" t="s">
        <v>3580</v>
      </c>
      <c r="K461" t="s">
        <v>655</v>
      </c>
      <c r="L461" t="s">
        <v>3581</v>
      </c>
      <c r="M461">
        <v>0</v>
      </c>
      <c r="N461" s="34">
        <v>0</v>
      </c>
      <c r="O461" s="34"/>
      <c r="P461" s="34"/>
      <c r="Q461" s="34"/>
      <c r="R461" s="34"/>
      <c r="S461" s="48" t="s">
        <v>1123</v>
      </c>
      <c r="T461" s="13">
        <v>0</v>
      </c>
      <c r="U461" s="12">
        <v>0</v>
      </c>
      <c r="V461" s="12">
        <v>0</v>
      </c>
      <c r="W461" s="12">
        <v>0</v>
      </c>
      <c r="X461" s="14" t="str">
        <f t="shared" si="7"/>
        <v>С</v>
      </c>
      <c r="Y461" s="271">
        <f>Таблица1[[#This Row],[ID_intellix]]</f>
        <v>25055</v>
      </c>
      <c r="Z461" s="269" t="s">
        <v>122</v>
      </c>
      <c r="AA461" s="145">
        <f>IF(OR(Таблица1[[#This Row],[CARDIO_report]]&lt;&gt;0,Таблица1[[#This Row],[AI COMBO_report]]&lt;&gt;0,Таблица1[[#This Row],[OTC_report]]&lt;&gt;0),1,0)</f>
        <v>0</v>
      </c>
      <c r="AB461" s="60" t="s">
        <v>1124</v>
      </c>
      <c r="AC461" s="60" t="s">
        <v>1124</v>
      </c>
      <c r="AD461" s="60" t="s">
        <v>1124</v>
      </c>
      <c r="AE461" s="60"/>
      <c r="AF461" s="60"/>
      <c r="AG461" s="60" t="s">
        <v>1124</v>
      </c>
      <c r="AH461" s="60" t="s">
        <v>1124</v>
      </c>
      <c r="AI461" s="60" t="s">
        <v>1124</v>
      </c>
      <c r="AJ461" s="60" t="s">
        <v>1124</v>
      </c>
      <c r="AK461" s="60" t="s">
        <v>1124</v>
      </c>
      <c r="AL461" s="60" t="s">
        <v>1124</v>
      </c>
      <c r="AM461" s="60" t="s">
        <v>1124</v>
      </c>
      <c r="AN461" s="60" t="s">
        <v>1124</v>
      </c>
      <c r="AO461" s="60"/>
      <c r="AP461" s="35" t="s">
        <v>1917</v>
      </c>
      <c r="AQ461" s="377">
        <v>0</v>
      </c>
      <c r="AR461" s="378">
        <v>0</v>
      </c>
      <c r="AS461" s="377">
        <v>0</v>
      </c>
      <c r="AT461" s="378">
        <v>0</v>
      </c>
      <c r="AU461">
        <v>0</v>
      </c>
      <c r="AV461">
        <v>0</v>
      </c>
      <c r="AW461">
        <v>0</v>
      </c>
      <c r="AX461">
        <v>0</v>
      </c>
      <c r="AY461">
        <v>0</v>
      </c>
    </row>
    <row r="462" spans="1:54" ht="15" hidden="1" customHeight="1" x14ac:dyDescent="0.2">
      <c r="A462" s="46">
        <v>142</v>
      </c>
      <c r="B462" s="258" t="s">
        <v>3582</v>
      </c>
      <c r="C462" t="s">
        <v>1128</v>
      </c>
      <c r="D462" t="s">
        <v>642</v>
      </c>
      <c r="E462" t="s">
        <v>2504</v>
      </c>
      <c r="F462" s="29" t="s">
        <v>3078</v>
      </c>
      <c r="G462" s="47">
        <v>5</v>
      </c>
      <c r="H462" t="s">
        <v>1396</v>
      </c>
      <c r="I462">
        <v>0</v>
      </c>
      <c r="J462" t="s">
        <v>3583</v>
      </c>
      <c r="K462" t="s">
        <v>642</v>
      </c>
      <c r="L462" t="s">
        <v>3584</v>
      </c>
      <c r="M462">
        <v>0</v>
      </c>
      <c r="N462" s="34">
        <v>0</v>
      </c>
      <c r="O462" s="34"/>
      <c r="P462" s="34"/>
      <c r="Q462" s="34"/>
      <c r="R462" s="34"/>
      <c r="S462" s="48" t="s">
        <v>1123</v>
      </c>
      <c r="T462" s="13">
        <v>0</v>
      </c>
      <c r="U462" s="12">
        <v>0</v>
      </c>
      <c r="V462" s="12">
        <v>0</v>
      </c>
      <c r="W462" s="12">
        <v>0</v>
      </c>
      <c r="X462" s="14" t="str">
        <f t="shared" si="7"/>
        <v>С</v>
      </c>
      <c r="Y462" s="271">
        <f>Таблица1[[#This Row],[ID_intellix]]</f>
        <v>142</v>
      </c>
      <c r="Z462" s="269" t="s">
        <v>122</v>
      </c>
      <c r="AA462" s="145">
        <f>IF(OR(Таблица1[[#This Row],[CARDIO_report]]&lt;&gt;0,Таблица1[[#This Row],[AI COMBO_report]]&lt;&gt;0,Таблица1[[#This Row],[OTC_report]]&lt;&gt;0),1,0)</f>
        <v>0</v>
      </c>
      <c r="AG462" s="60" t="s">
        <v>1124</v>
      </c>
      <c r="AH462" s="60" t="s">
        <v>1124</v>
      </c>
      <c r="AI462" s="60" t="s">
        <v>1124</v>
      </c>
      <c r="AJ462" s="60" t="s">
        <v>1124</v>
      </c>
      <c r="AK462" s="60" t="s">
        <v>1124</v>
      </c>
      <c r="AL462" s="60" t="s">
        <v>1124</v>
      </c>
      <c r="AM462" s="60" t="s">
        <v>1124</v>
      </c>
      <c r="AN462" s="60" t="s">
        <v>1124</v>
      </c>
      <c r="AO462" s="60"/>
      <c r="AP462" s="35" t="s">
        <v>1857</v>
      </c>
      <c r="AQ462" s="377">
        <v>0</v>
      </c>
      <c r="AR462" s="378">
        <v>0</v>
      </c>
      <c r="AS462" s="377">
        <v>0</v>
      </c>
      <c r="AT462" s="378">
        <v>0</v>
      </c>
      <c r="AU462">
        <v>0</v>
      </c>
      <c r="AV462">
        <v>0</v>
      </c>
      <c r="AW462">
        <v>0</v>
      </c>
      <c r="AX462">
        <v>0</v>
      </c>
      <c r="AY462">
        <v>0</v>
      </c>
    </row>
    <row r="463" spans="1:54" ht="15" hidden="1" customHeight="1" x14ac:dyDescent="0.2">
      <c r="A463" s="46">
        <v>1273</v>
      </c>
      <c r="B463" s="258" t="s">
        <v>3585</v>
      </c>
      <c r="C463" t="s">
        <v>1128</v>
      </c>
      <c r="D463" t="s">
        <v>642</v>
      </c>
      <c r="E463" t="s">
        <v>2504</v>
      </c>
      <c r="F463" s="29" t="s">
        <v>3586</v>
      </c>
      <c r="G463" s="47">
        <v>15</v>
      </c>
      <c r="H463" t="s">
        <v>3586</v>
      </c>
      <c r="I463">
        <v>0</v>
      </c>
      <c r="J463" t="s">
        <v>3587</v>
      </c>
      <c r="K463" t="s">
        <v>642</v>
      </c>
      <c r="L463" t="s">
        <v>3588</v>
      </c>
      <c r="M463" t="s">
        <v>3589</v>
      </c>
      <c r="N463" s="34">
        <v>0</v>
      </c>
      <c r="O463" s="34" t="s">
        <v>647</v>
      </c>
      <c r="P463" s="34">
        <v>0</v>
      </c>
      <c r="Q463" s="34">
        <v>0</v>
      </c>
      <c r="R463" s="34">
        <v>0</v>
      </c>
      <c r="S463" s="48" t="s">
        <v>1123</v>
      </c>
      <c r="T463" s="13">
        <v>0</v>
      </c>
      <c r="U463" s="12">
        <v>0</v>
      </c>
      <c r="V463" s="12">
        <v>0</v>
      </c>
      <c r="W463" s="12">
        <v>0</v>
      </c>
      <c r="X463" s="14" t="str">
        <f t="shared" si="7"/>
        <v>С</v>
      </c>
      <c r="Y463" s="271">
        <f>Таблица1[[#This Row],[ID_intellix]]</f>
        <v>1273</v>
      </c>
      <c r="Z463" s="269" t="s">
        <v>122</v>
      </c>
      <c r="AA463" s="145">
        <f>IF(OR(Таблица1[[#This Row],[CARDIO_report]]&lt;&gt;0,Таблица1[[#This Row],[AI COMBO_report]]&lt;&gt;0,Таблица1[[#This Row],[OTC_report]]&lt;&gt;0),1,0)</f>
        <v>0</v>
      </c>
      <c r="AB463" s="60" t="s">
        <v>1124</v>
      </c>
      <c r="AC463" s="60" t="s">
        <v>1124</v>
      </c>
      <c r="AD463" s="60" t="s">
        <v>1124</v>
      </c>
      <c r="AE463" s="60" t="s">
        <v>1124</v>
      </c>
      <c r="AF463" s="60"/>
      <c r="AG463" s="89" t="s">
        <v>1414</v>
      </c>
      <c r="AH463" s="89">
        <v>220</v>
      </c>
      <c r="AI463" s="89" t="s">
        <v>1414</v>
      </c>
      <c r="AJ463" s="89">
        <v>219</v>
      </c>
      <c r="AK463" s="89" t="s">
        <v>1414</v>
      </c>
      <c r="AL463" s="89">
        <v>219</v>
      </c>
      <c r="AM463" s="89" t="s">
        <v>1414</v>
      </c>
      <c r="AN463" s="89">
        <v>216</v>
      </c>
      <c r="AP463" s="35" t="s">
        <v>1857</v>
      </c>
      <c r="AQ463" s="377">
        <v>0</v>
      </c>
      <c r="AR463" s="378">
        <v>0</v>
      </c>
      <c r="AS463" s="377">
        <v>0</v>
      </c>
      <c r="AT463" s="378">
        <v>0</v>
      </c>
      <c r="AU463" s="377">
        <v>0</v>
      </c>
      <c r="AV463" s="377">
        <v>0</v>
      </c>
      <c r="AW463" s="377">
        <v>0</v>
      </c>
      <c r="AX463">
        <v>0</v>
      </c>
      <c r="AY463">
        <v>0</v>
      </c>
    </row>
    <row r="464" spans="1:54" ht="15" hidden="1" customHeight="1" x14ac:dyDescent="0.2">
      <c r="A464" s="46">
        <v>1950</v>
      </c>
      <c r="B464" s="258" t="s">
        <v>2288</v>
      </c>
      <c r="C464" t="s">
        <v>1128</v>
      </c>
      <c r="D464" t="s">
        <v>642</v>
      </c>
      <c r="E464" t="s">
        <v>1821</v>
      </c>
      <c r="F464" s="29" t="s">
        <v>1844</v>
      </c>
      <c r="G464" s="47">
        <v>126</v>
      </c>
      <c r="H464" t="s">
        <v>1844</v>
      </c>
      <c r="I464">
        <v>0</v>
      </c>
      <c r="J464" t="s">
        <v>2289</v>
      </c>
      <c r="K464" t="s">
        <v>642</v>
      </c>
      <c r="L464" t="s">
        <v>2290</v>
      </c>
      <c r="M464">
        <v>0</v>
      </c>
      <c r="N464" s="34">
        <v>0</v>
      </c>
      <c r="O464" s="34"/>
      <c r="P464" s="34"/>
      <c r="Q464" s="34"/>
      <c r="R464" s="34"/>
      <c r="S464" s="48" t="s">
        <v>1123</v>
      </c>
      <c r="T464" s="13">
        <v>0</v>
      </c>
      <c r="U464" s="12">
        <v>0</v>
      </c>
      <c r="V464" s="12">
        <v>0</v>
      </c>
      <c r="W464" s="12">
        <v>0</v>
      </c>
      <c r="X464" s="14" t="str">
        <f t="shared" si="7"/>
        <v>С</v>
      </c>
      <c r="Y464" s="271">
        <f>Таблица1[[#This Row],[ID_intellix]]</f>
        <v>1950</v>
      </c>
      <c r="Z464" s="269" t="s">
        <v>122</v>
      </c>
      <c r="AA464" s="145">
        <f>IF(OR(Таблица1[[#This Row],[CARDIO_report]]&lt;&gt;0,Таблица1[[#This Row],[AI COMBO_report]]&lt;&gt;0,Таблица1[[#This Row],[OTC_report]]&lt;&gt;0),1,0)</f>
        <v>0</v>
      </c>
      <c r="AG464" s="60" t="s">
        <v>1124</v>
      </c>
      <c r="AH464" s="60" t="s">
        <v>1124</v>
      </c>
      <c r="AI464" s="60" t="s">
        <v>1124</v>
      </c>
      <c r="AJ464" s="60" t="s">
        <v>1124</v>
      </c>
      <c r="AK464" s="60" t="s">
        <v>1124</v>
      </c>
      <c r="AL464" s="60" t="s">
        <v>1124</v>
      </c>
      <c r="AM464" s="60" t="s">
        <v>1124</v>
      </c>
      <c r="AN464" s="60" t="s">
        <v>1124</v>
      </c>
      <c r="AO464" s="60"/>
      <c r="AP464" s="35" t="s">
        <v>1857</v>
      </c>
      <c r="AQ464" s="377">
        <v>0</v>
      </c>
      <c r="AR464" s="378">
        <v>0</v>
      </c>
      <c r="AS464" s="377">
        <v>0</v>
      </c>
      <c r="AT464" s="378">
        <v>0</v>
      </c>
      <c r="AU464">
        <v>0</v>
      </c>
      <c r="AV464">
        <v>0</v>
      </c>
      <c r="AW464">
        <v>0</v>
      </c>
      <c r="AX464" s="21">
        <v>0</v>
      </c>
      <c r="AY464" s="21">
        <v>0</v>
      </c>
    </row>
    <row r="465" spans="1:51" ht="15" hidden="1" customHeight="1" x14ac:dyDescent="0.2">
      <c r="A465" s="46">
        <v>2087</v>
      </c>
      <c r="B465" s="258" t="s">
        <v>3590</v>
      </c>
      <c r="C465" t="s">
        <v>1128</v>
      </c>
      <c r="D465" t="s">
        <v>642</v>
      </c>
      <c r="E465" t="s">
        <v>2504</v>
      </c>
      <c r="F465" s="29" t="s">
        <v>2758</v>
      </c>
      <c r="G465" s="47">
        <v>7</v>
      </c>
      <c r="H465" t="s">
        <v>2563</v>
      </c>
      <c r="I465">
        <v>0</v>
      </c>
      <c r="J465" t="s">
        <v>3591</v>
      </c>
      <c r="K465" t="s">
        <v>642</v>
      </c>
      <c r="L465" t="s">
        <v>3592</v>
      </c>
      <c r="M465">
        <v>0</v>
      </c>
      <c r="N465" s="34">
        <v>0</v>
      </c>
      <c r="O465" s="34"/>
      <c r="P465" s="34"/>
      <c r="Q465" s="34"/>
      <c r="R465" s="34"/>
      <c r="S465" s="48" t="s">
        <v>1123</v>
      </c>
      <c r="T465" s="13">
        <v>0</v>
      </c>
      <c r="U465" s="12">
        <v>0</v>
      </c>
      <c r="V465" s="12">
        <v>0</v>
      </c>
      <c r="W465" s="12">
        <v>0</v>
      </c>
      <c r="X465" s="14" t="str">
        <f t="shared" si="7"/>
        <v>С</v>
      </c>
      <c r="Y465" s="271">
        <f>Таблица1[[#This Row],[ID_intellix]]</f>
        <v>2087</v>
      </c>
      <c r="Z465" s="269" t="s">
        <v>122</v>
      </c>
      <c r="AA465" s="145">
        <f>IF(OR(Таблица1[[#This Row],[CARDIO_report]]&lt;&gt;0,Таблица1[[#This Row],[AI COMBO_report]]&lt;&gt;0,Таблица1[[#This Row],[OTC_report]]&lt;&gt;0),1,0)</f>
        <v>0</v>
      </c>
      <c r="AG465" s="60" t="s">
        <v>1124</v>
      </c>
      <c r="AH465" s="60" t="s">
        <v>1124</v>
      </c>
      <c r="AI465" s="60" t="s">
        <v>1124</v>
      </c>
      <c r="AJ465" s="60" t="s">
        <v>1124</v>
      </c>
      <c r="AK465" s="60" t="s">
        <v>1124</v>
      </c>
      <c r="AL465" s="60" t="s">
        <v>1124</v>
      </c>
      <c r="AM465" s="60" t="s">
        <v>1124</v>
      </c>
      <c r="AN465" s="60" t="s">
        <v>1124</v>
      </c>
      <c r="AO465" s="60"/>
      <c r="AP465" s="35" t="s">
        <v>1825</v>
      </c>
      <c r="AQ465" s="377">
        <v>0</v>
      </c>
      <c r="AR465" s="378">
        <v>0</v>
      </c>
      <c r="AS465" s="377">
        <v>0</v>
      </c>
      <c r="AT465" s="378">
        <v>0</v>
      </c>
      <c r="AU465">
        <v>0</v>
      </c>
      <c r="AV465">
        <v>0</v>
      </c>
      <c r="AW465">
        <v>0</v>
      </c>
      <c r="AX465">
        <v>0</v>
      </c>
      <c r="AY465">
        <v>0</v>
      </c>
    </row>
    <row r="466" spans="1:51" ht="15" hidden="1" customHeight="1" x14ac:dyDescent="0.2">
      <c r="A466" s="46">
        <v>2149</v>
      </c>
      <c r="B466" s="258" t="s">
        <v>2291</v>
      </c>
      <c r="C466" t="s">
        <v>1128</v>
      </c>
      <c r="D466" t="s">
        <v>642</v>
      </c>
      <c r="E466" t="s">
        <v>1821</v>
      </c>
      <c r="F466" s="29" t="s">
        <v>1844</v>
      </c>
      <c r="G466" s="47">
        <v>86</v>
      </c>
      <c r="H466" t="s">
        <v>1844</v>
      </c>
      <c r="I466">
        <v>0</v>
      </c>
      <c r="J466" t="s">
        <v>2292</v>
      </c>
      <c r="K466" t="s">
        <v>642</v>
      </c>
      <c r="L466" t="s">
        <v>2293</v>
      </c>
      <c r="M466">
        <v>0</v>
      </c>
      <c r="N466" s="34">
        <v>0</v>
      </c>
      <c r="O466" s="34"/>
      <c r="P466" s="34"/>
      <c r="Q466" s="34"/>
      <c r="R466" s="34"/>
      <c r="S466" s="48" t="s">
        <v>1123</v>
      </c>
      <c r="T466" s="13">
        <v>0</v>
      </c>
      <c r="U466" s="12">
        <v>0</v>
      </c>
      <c r="V466" s="12">
        <v>0</v>
      </c>
      <c r="W466" s="12">
        <v>0</v>
      </c>
      <c r="X466" s="14" t="str">
        <f t="shared" si="7"/>
        <v>С</v>
      </c>
      <c r="Y466" s="271">
        <f>Таблица1[[#This Row],[ID_intellix]]</f>
        <v>2149</v>
      </c>
      <c r="Z466" s="269" t="s">
        <v>122</v>
      </c>
      <c r="AA466" s="145">
        <f>IF(OR(Таблица1[[#This Row],[CARDIO_report]]&lt;&gt;0,Таблица1[[#This Row],[AI COMBO_report]]&lt;&gt;0,Таблица1[[#This Row],[OTC_report]]&lt;&gt;0),1,0)</f>
        <v>0</v>
      </c>
      <c r="AB466" s="60" t="s">
        <v>1124</v>
      </c>
      <c r="AC466" s="60" t="s">
        <v>1124</v>
      </c>
      <c r="AD466" s="60" t="s">
        <v>1124</v>
      </c>
      <c r="AE466" s="60"/>
      <c r="AF466" s="60"/>
      <c r="AG466" s="60" t="s">
        <v>1124</v>
      </c>
      <c r="AH466" s="60" t="s">
        <v>1124</v>
      </c>
      <c r="AI466" s="60" t="s">
        <v>1124</v>
      </c>
      <c r="AJ466" s="60" t="s">
        <v>1124</v>
      </c>
      <c r="AK466" s="60" t="s">
        <v>1124</v>
      </c>
      <c r="AL466" s="60" t="s">
        <v>1124</v>
      </c>
      <c r="AM466" s="60" t="s">
        <v>1124</v>
      </c>
      <c r="AN466" s="60" t="s">
        <v>1124</v>
      </c>
      <c r="AO466" s="60"/>
      <c r="AP466" s="35" t="s">
        <v>1825</v>
      </c>
      <c r="AQ466" s="377">
        <v>0</v>
      </c>
      <c r="AR466" s="378">
        <v>0</v>
      </c>
      <c r="AS466" s="377">
        <v>0</v>
      </c>
      <c r="AT466" s="378">
        <v>0</v>
      </c>
      <c r="AU466">
        <v>0</v>
      </c>
      <c r="AV466">
        <v>0</v>
      </c>
      <c r="AW466">
        <v>0</v>
      </c>
      <c r="AX466">
        <v>0</v>
      </c>
      <c r="AY466">
        <v>0</v>
      </c>
    </row>
    <row r="467" spans="1:51" ht="15" hidden="1" customHeight="1" x14ac:dyDescent="0.2">
      <c r="A467" s="46">
        <v>2428</v>
      </c>
      <c r="B467" s="258" t="s">
        <v>2294</v>
      </c>
      <c r="C467" t="s">
        <v>1128</v>
      </c>
      <c r="D467" t="s">
        <v>642</v>
      </c>
      <c r="E467" t="s">
        <v>1821</v>
      </c>
      <c r="F467" s="29" t="s">
        <v>1844</v>
      </c>
      <c r="G467" s="47">
        <v>202</v>
      </c>
      <c r="H467" t="s">
        <v>1844</v>
      </c>
      <c r="I467">
        <v>0</v>
      </c>
      <c r="J467" t="s">
        <v>2295</v>
      </c>
      <c r="K467" t="s">
        <v>642</v>
      </c>
      <c r="L467" t="s">
        <v>2296</v>
      </c>
      <c r="M467">
        <v>0</v>
      </c>
      <c r="N467" s="34">
        <v>0</v>
      </c>
      <c r="O467" s="34"/>
      <c r="P467" s="34"/>
      <c r="Q467" s="34"/>
      <c r="R467" s="34"/>
      <c r="S467" s="48" t="s">
        <v>1123</v>
      </c>
      <c r="T467" s="13">
        <v>0</v>
      </c>
      <c r="U467" s="12">
        <v>0</v>
      </c>
      <c r="V467" s="12">
        <v>0</v>
      </c>
      <c r="W467" s="12">
        <v>0</v>
      </c>
      <c r="X467" s="14" t="str">
        <f t="shared" si="7"/>
        <v>С</v>
      </c>
      <c r="Y467" s="271">
        <f>Таблица1[[#This Row],[ID_intellix]]</f>
        <v>2428</v>
      </c>
      <c r="Z467" s="269" t="s">
        <v>122</v>
      </c>
      <c r="AA467" s="145">
        <f>IF(OR(Таблица1[[#This Row],[CARDIO_report]]&lt;&gt;0,Таблица1[[#This Row],[AI COMBO_report]]&lt;&gt;0,Таблица1[[#This Row],[OTC_report]]&lt;&gt;0),1,0)</f>
        <v>0</v>
      </c>
      <c r="AG467" s="60" t="s">
        <v>1124</v>
      </c>
      <c r="AH467" s="60" t="s">
        <v>1124</v>
      </c>
      <c r="AI467" s="60" t="s">
        <v>1124</v>
      </c>
      <c r="AJ467" s="60" t="s">
        <v>1124</v>
      </c>
      <c r="AK467" s="60" t="s">
        <v>1124</v>
      </c>
      <c r="AL467" s="60" t="s">
        <v>1124</v>
      </c>
      <c r="AM467" s="60" t="s">
        <v>1124</v>
      </c>
      <c r="AN467" s="60" t="s">
        <v>1124</v>
      </c>
      <c r="AO467" s="60"/>
      <c r="AP467" s="35" t="s">
        <v>1917</v>
      </c>
      <c r="AQ467" s="377">
        <v>0</v>
      </c>
      <c r="AR467" s="378">
        <v>0</v>
      </c>
      <c r="AS467" s="377">
        <v>0</v>
      </c>
      <c r="AT467" s="378">
        <v>0</v>
      </c>
      <c r="AU467">
        <v>0</v>
      </c>
      <c r="AV467">
        <v>0</v>
      </c>
      <c r="AW467">
        <v>0</v>
      </c>
      <c r="AX467">
        <v>0</v>
      </c>
      <c r="AY467">
        <v>0</v>
      </c>
    </row>
    <row r="468" spans="1:51" ht="15" hidden="1" customHeight="1" x14ac:dyDescent="0.2">
      <c r="A468" s="46">
        <v>3089</v>
      </c>
      <c r="B468" s="258" t="s">
        <v>3593</v>
      </c>
      <c r="C468" t="s">
        <v>1128</v>
      </c>
      <c r="D468" t="s">
        <v>642</v>
      </c>
      <c r="E468" t="s">
        <v>2504</v>
      </c>
      <c r="F468" s="29" t="s">
        <v>2985</v>
      </c>
      <c r="G468" s="47">
        <v>10</v>
      </c>
      <c r="H468" t="s">
        <v>2558</v>
      </c>
      <c r="I468">
        <v>0</v>
      </c>
      <c r="J468" t="s">
        <v>3594</v>
      </c>
      <c r="K468" t="s">
        <v>642</v>
      </c>
      <c r="L468" t="s">
        <v>3595</v>
      </c>
      <c r="M468" t="s">
        <v>3589</v>
      </c>
      <c r="N468" s="34">
        <v>0</v>
      </c>
      <c r="O468" s="34" t="s">
        <v>647</v>
      </c>
      <c r="P468" s="34">
        <v>0</v>
      </c>
      <c r="Q468" s="34">
        <v>0</v>
      </c>
      <c r="R468" s="34">
        <v>0</v>
      </c>
      <c r="S468" s="48" t="s">
        <v>1123</v>
      </c>
      <c r="T468" s="13">
        <v>0</v>
      </c>
      <c r="U468" s="12">
        <v>0</v>
      </c>
      <c r="V468" s="12">
        <v>0</v>
      </c>
      <c r="W468" s="12">
        <v>0</v>
      </c>
      <c r="X468" s="14" t="str">
        <f t="shared" si="7"/>
        <v>С</v>
      </c>
      <c r="Y468" s="271">
        <f>Таблица1[[#This Row],[ID_intellix]]</f>
        <v>3089</v>
      </c>
      <c r="Z468" s="269" t="s">
        <v>122</v>
      </c>
      <c r="AA468" s="145">
        <f>IF(OR(Таблица1[[#This Row],[CARDIO_report]]&lt;&gt;0,Таблица1[[#This Row],[AI COMBO_report]]&lt;&gt;0,Таблица1[[#This Row],[OTC_report]]&lt;&gt;0),1,0)</f>
        <v>0</v>
      </c>
      <c r="AB468" s="60" t="s">
        <v>1124</v>
      </c>
      <c r="AC468" s="60" t="s">
        <v>1124</v>
      </c>
      <c r="AD468" s="60" t="s">
        <v>1124</v>
      </c>
      <c r="AE468" s="60" t="s">
        <v>1124</v>
      </c>
      <c r="AF468" s="60"/>
      <c r="AG468" s="89" t="s">
        <v>1145</v>
      </c>
      <c r="AH468" s="89">
        <v>137</v>
      </c>
      <c r="AI468" s="89" t="s">
        <v>1145</v>
      </c>
      <c r="AJ468" s="89">
        <v>200</v>
      </c>
      <c r="AK468" s="89" t="s">
        <v>1145</v>
      </c>
      <c r="AL468" s="89">
        <v>152</v>
      </c>
      <c r="AM468" s="89" t="s">
        <v>1145</v>
      </c>
      <c r="AN468" s="89">
        <v>163</v>
      </c>
      <c r="AP468" s="35" t="s">
        <v>1825</v>
      </c>
      <c r="AQ468" s="377">
        <v>0</v>
      </c>
      <c r="AR468" s="378">
        <v>0</v>
      </c>
      <c r="AS468" s="377">
        <v>0</v>
      </c>
      <c r="AT468" s="378">
        <v>0</v>
      </c>
      <c r="AU468" s="377">
        <v>0</v>
      </c>
      <c r="AV468" s="377">
        <v>0</v>
      </c>
      <c r="AW468" s="377">
        <v>0</v>
      </c>
      <c r="AX468">
        <v>0</v>
      </c>
      <c r="AY468">
        <v>0</v>
      </c>
    </row>
    <row r="469" spans="1:51" ht="15" hidden="1" customHeight="1" x14ac:dyDescent="0.2">
      <c r="A469" s="46">
        <v>3295</v>
      </c>
      <c r="B469" s="258" t="s">
        <v>3596</v>
      </c>
      <c r="C469" t="s">
        <v>1128</v>
      </c>
      <c r="D469" t="s">
        <v>642</v>
      </c>
      <c r="E469" t="s">
        <v>2504</v>
      </c>
      <c r="F469" s="29" t="s">
        <v>2834</v>
      </c>
      <c r="G469" s="47">
        <v>17</v>
      </c>
      <c r="H469" t="s">
        <v>2835</v>
      </c>
      <c r="I469">
        <v>0</v>
      </c>
      <c r="J469" t="s">
        <v>3597</v>
      </c>
      <c r="K469" t="s">
        <v>642</v>
      </c>
      <c r="L469" t="s">
        <v>3598</v>
      </c>
      <c r="M469">
        <v>0</v>
      </c>
      <c r="N469" s="34">
        <v>0</v>
      </c>
      <c r="O469" s="34"/>
      <c r="P469" s="34"/>
      <c r="Q469" s="34"/>
      <c r="R469" s="34"/>
      <c r="S469" s="48" t="s">
        <v>1123</v>
      </c>
      <c r="T469" s="13">
        <v>0</v>
      </c>
      <c r="U469" s="12">
        <v>0</v>
      </c>
      <c r="V469" s="12">
        <v>0</v>
      </c>
      <c r="W469" s="12">
        <v>0</v>
      </c>
      <c r="X469" s="14" t="str">
        <f t="shared" si="7"/>
        <v>С</v>
      </c>
      <c r="Y469" s="271">
        <f>Таблица1[[#This Row],[ID_intellix]]</f>
        <v>3295</v>
      </c>
      <c r="Z469" s="269" t="s">
        <v>122</v>
      </c>
      <c r="AA469" s="145">
        <f>IF(OR(Таблица1[[#This Row],[CARDIO_report]]&lt;&gt;0,Таблица1[[#This Row],[AI COMBO_report]]&lt;&gt;0,Таблица1[[#This Row],[OTC_report]]&lt;&gt;0),1,0)</f>
        <v>0</v>
      </c>
      <c r="AG469" s="60" t="s">
        <v>1124</v>
      </c>
      <c r="AH469" s="60" t="s">
        <v>1124</v>
      </c>
      <c r="AI469" s="60" t="s">
        <v>1124</v>
      </c>
      <c r="AJ469" s="60" t="s">
        <v>1124</v>
      </c>
      <c r="AK469" s="60" t="s">
        <v>1124</v>
      </c>
      <c r="AL469" s="60" t="s">
        <v>1124</v>
      </c>
      <c r="AM469" s="60" t="s">
        <v>1124</v>
      </c>
      <c r="AN469" s="60" t="s">
        <v>1124</v>
      </c>
      <c r="AO469" s="60"/>
      <c r="AP469" s="35" t="s">
        <v>1825</v>
      </c>
      <c r="AQ469" s="377">
        <v>0</v>
      </c>
      <c r="AR469" s="378">
        <v>0</v>
      </c>
      <c r="AS469" s="377">
        <v>0</v>
      </c>
      <c r="AT469" s="378">
        <v>0</v>
      </c>
      <c r="AU469">
        <v>0</v>
      </c>
      <c r="AV469">
        <v>0</v>
      </c>
      <c r="AW469">
        <v>0</v>
      </c>
      <c r="AX469">
        <v>0</v>
      </c>
      <c r="AY469">
        <v>0</v>
      </c>
    </row>
    <row r="470" spans="1:51" ht="15" hidden="1" customHeight="1" x14ac:dyDescent="0.2">
      <c r="A470" s="398">
        <v>25017</v>
      </c>
      <c r="B470" s="258" t="s">
        <v>2297</v>
      </c>
      <c r="C470" t="s">
        <v>1128</v>
      </c>
      <c r="D470" t="s">
        <v>642</v>
      </c>
      <c r="E470" t="s">
        <v>1821</v>
      </c>
      <c r="F470" s="29" t="s">
        <v>1844</v>
      </c>
      <c r="G470" s="47">
        <v>326</v>
      </c>
      <c r="H470" t="s">
        <v>1844</v>
      </c>
      <c r="I470">
        <v>0</v>
      </c>
      <c r="J470" t="s">
        <v>2298</v>
      </c>
      <c r="K470" t="s">
        <v>642</v>
      </c>
      <c r="L470" t="s">
        <v>2299</v>
      </c>
      <c r="M470">
        <v>0</v>
      </c>
      <c r="N470" s="34">
        <v>0</v>
      </c>
      <c r="O470" s="34"/>
      <c r="P470" s="34"/>
      <c r="Q470" s="34"/>
      <c r="R470" s="34"/>
      <c r="S470" s="48" t="s">
        <v>1123</v>
      </c>
      <c r="T470" s="13">
        <v>0</v>
      </c>
      <c r="U470" s="12">
        <v>0</v>
      </c>
      <c r="V470" s="12">
        <v>0</v>
      </c>
      <c r="W470" s="12">
        <v>0</v>
      </c>
      <c r="X470" s="14" t="str">
        <f t="shared" si="7"/>
        <v>С</v>
      </c>
      <c r="Y470" s="271">
        <f>Таблица1[[#This Row],[ID_intellix]]</f>
        <v>25017</v>
      </c>
      <c r="Z470" s="269" t="s">
        <v>122</v>
      </c>
      <c r="AA470" s="145">
        <f>IF(OR(Таблица1[[#This Row],[CARDIO_report]]&lt;&gt;0,Таблица1[[#This Row],[AI COMBO_report]]&lt;&gt;0,Таблица1[[#This Row],[OTC_report]]&lt;&gt;0),1,0)</f>
        <v>0</v>
      </c>
      <c r="AG470" s="60" t="s">
        <v>1124</v>
      </c>
      <c r="AH470" s="60" t="s">
        <v>1124</v>
      </c>
      <c r="AI470" s="60" t="s">
        <v>1124</v>
      </c>
      <c r="AJ470" s="60" t="s">
        <v>1124</v>
      </c>
      <c r="AK470" s="60" t="s">
        <v>1124</v>
      </c>
      <c r="AL470" s="60" t="s">
        <v>1124</v>
      </c>
      <c r="AM470" s="60" t="s">
        <v>1124</v>
      </c>
      <c r="AN470" s="60" t="s">
        <v>1124</v>
      </c>
      <c r="AO470" s="60"/>
      <c r="AP470" s="35" t="s">
        <v>1825</v>
      </c>
      <c r="AQ470" s="377">
        <v>0</v>
      </c>
      <c r="AR470" s="378">
        <v>0</v>
      </c>
      <c r="AS470" s="377">
        <v>0</v>
      </c>
      <c r="AT470" s="378">
        <v>0</v>
      </c>
      <c r="AU470">
        <v>0</v>
      </c>
      <c r="AV470">
        <v>0</v>
      </c>
      <c r="AW470">
        <v>0</v>
      </c>
      <c r="AX470">
        <v>0</v>
      </c>
      <c r="AY470">
        <v>0</v>
      </c>
    </row>
    <row r="471" spans="1:51" ht="15" hidden="1" customHeight="1" x14ac:dyDescent="0.2">
      <c r="A471" s="46">
        <v>2091</v>
      </c>
      <c r="C471" t="s">
        <v>1159</v>
      </c>
      <c r="D471" t="s">
        <v>2300</v>
      </c>
      <c r="E471" t="s">
        <v>1821</v>
      </c>
      <c r="F471" s="29" t="s">
        <v>1950</v>
      </c>
      <c r="G471" s="47">
        <v>22</v>
      </c>
      <c r="H471" t="s">
        <v>1950</v>
      </c>
      <c r="I471">
        <v>0</v>
      </c>
      <c r="J471" t="s">
        <v>2301</v>
      </c>
      <c r="K471" t="s">
        <v>2302</v>
      </c>
      <c r="L471" t="s">
        <v>2303</v>
      </c>
      <c r="M471">
        <v>0</v>
      </c>
      <c r="N471" s="34">
        <v>0</v>
      </c>
      <c r="O471" s="34"/>
      <c r="P471" s="34"/>
      <c r="Q471" s="34"/>
      <c r="R471" s="34"/>
      <c r="S471" s="48" t="s">
        <v>1123</v>
      </c>
      <c r="T471" s="13">
        <v>0</v>
      </c>
      <c r="U471" s="12">
        <v>0</v>
      </c>
      <c r="V471" s="12">
        <v>0</v>
      </c>
      <c r="W471" s="12">
        <v>0</v>
      </c>
      <c r="X471" s="14" t="str">
        <f t="shared" si="7"/>
        <v>С</v>
      </c>
      <c r="Y471" s="271">
        <f>Таблица1[[#This Row],[ID_intellix]]</f>
        <v>2091</v>
      </c>
      <c r="Z471" s="269" t="s">
        <v>122</v>
      </c>
      <c r="AA471" s="145">
        <f>IF(OR(Таблица1[[#This Row],[CARDIO_report]]&lt;&gt;0,Таблица1[[#This Row],[AI COMBO_report]]&lt;&gt;0,Таблица1[[#This Row],[OTC_report]]&lt;&gt;0),1,0)</f>
        <v>0</v>
      </c>
      <c r="AG471" s="60" t="s">
        <v>1124</v>
      </c>
      <c r="AH471" s="60" t="s">
        <v>1124</v>
      </c>
      <c r="AI471" s="60" t="s">
        <v>1124</v>
      </c>
      <c r="AJ471" s="60" t="s">
        <v>1124</v>
      </c>
      <c r="AK471" s="60" t="s">
        <v>1124</v>
      </c>
      <c r="AL471" s="60" t="s">
        <v>1124</v>
      </c>
      <c r="AM471" s="60" t="s">
        <v>1124</v>
      </c>
      <c r="AN471" s="60" t="s">
        <v>1124</v>
      </c>
      <c r="AO471" s="60"/>
      <c r="AP471" s="35" t="s">
        <v>1825</v>
      </c>
      <c r="AQ471" s="377">
        <v>0</v>
      </c>
      <c r="AR471" s="378">
        <v>0</v>
      </c>
      <c r="AS471" s="377">
        <v>0</v>
      </c>
      <c r="AT471" s="378">
        <v>0</v>
      </c>
      <c r="AU471">
        <v>0</v>
      </c>
      <c r="AV471">
        <v>0</v>
      </c>
      <c r="AW471">
        <v>0</v>
      </c>
      <c r="AX471">
        <v>0</v>
      </c>
      <c r="AY471">
        <v>0</v>
      </c>
    </row>
    <row r="472" spans="1:51" ht="15" hidden="1" customHeight="1" x14ac:dyDescent="0.2">
      <c r="A472" s="46">
        <v>2302</v>
      </c>
      <c r="C472" t="s">
        <v>1159</v>
      </c>
      <c r="D472" t="s">
        <v>2300</v>
      </c>
      <c r="E472" t="s">
        <v>2504</v>
      </c>
      <c r="F472" s="29" t="s">
        <v>2878</v>
      </c>
      <c r="G472" s="47" t="s">
        <v>1131</v>
      </c>
      <c r="H472" t="s">
        <v>2878</v>
      </c>
      <c r="I472">
        <v>0</v>
      </c>
      <c r="J472" t="s">
        <v>3599</v>
      </c>
      <c r="K472" t="s">
        <v>2302</v>
      </c>
      <c r="L472" t="s">
        <v>3600</v>
      </c>
      <c r="M472">
        <v>0</v>
      </c>
      <c r="N472" s="34">
        <v>0</v>
      </c>
      <c r="O472" s="34"/>
      <c r="P472" s="34"/>
      <c r="Q472" s="34"/>
      <c r="R472" s="34"/>
      <c r="S472" s="48" t="s">
        <v>1123</v>
      </c>
      <c r="T472" s="13">
        <v>0</v>
      </c>
      <c r="U472" s="12">
        <v>0</v>
      </c>
      <c r="V472" s="12">
        <v>0</v>
      </c>
      <c r="W472" s="12">
        <v>0</v>
      </c>
      <c r="X472" s="14" t="str">
        <f t="shared" si="7"/>
        <v>С</v>
      </c>
      <c r="Y472" s="271">
        <f>Таблица1[[#This Row],[ID_intellix]]</f>
        <v>2302</v>
      </c>
      <c r="Z472" s="269" t="s">
        <v>122</v>
      </c>
      <c r="AA472" s="145">
        <f>IF(OR(Таблица1[[#This Row],[CARDIO_report]]&lt;&gt;0,Таблица1[[#This Row],[AI COMBO_report]]&lt;&gt;0,Таблица1[[#This Row],[OTC_report]]&lt;&gt;0),1,0)</f>
        <v>0</v>
      </c>
      <c r="AG472" s="60" t="s">
        <v>1124</v>
      </c>
      <c r="AH472" s="60" t="s">
        <v>1124</v>
      </c>
      <c r="AI472" s="60" t="s">
        <v>1124</v>
      </c>
      <c r="AJ472" s="60" t="s">
        <v>1124</v>
      </c>
      <c r="AK472" s="60" t="s">
        <v>1124</v>
      </c>
      <c r="AL472" s="60" t="s">
        <v>1124</v>
      </c>
      <c r="AM472" s="60" t="s">
        <v>1124</v>
      </c>
      <c r="AN472" s="60" t="s">
        <v>1124</v>
      </c>
      <c r="AO472" s="60"/>
      <c r="AP472" s="35" t="s">
        <v>1825</v>
      </c>
      <c r="AQ472" s="377">
        <v>0</v>
      </c>
      <c r="AR472" s="378">
        <v>0</v>
      </c>
      <c r="AS472" s="377">
        <v>0</v>
      </c>
      <c r="AT472" s="378">
        <v>0</v>
      </c>
      <c r="AU472">
        <v>0</v>
      </c>
      <c r="AV472">
        <v>0</v>
      </c>
      <c r="AW472">
        <v>0</v>
      </c>
      <c r="AX472">
        <v>0</v>
      </c>
      <c r="AY472">
        <v>0</v>
      </c>
    </row>
    <row r="473" spans="1:51" ht="15" hidden="1" customHeight="1" x14ac:dyDescent="0.2">
      <c r="A473" s="46">
        <v>5481</v>
      </c>
      <c r="B473" s="258" t="s">
        <v>3601</v>
      </c>
      <c r="C473" t="s">
        <v>1159</v>
      </c>
      <c r="D473" t="s">
        <v>2300</v>
      </c>
      <c r="E473" t="s">
        <v>2504</v>
      </c>
      <c r="F473" s="29" t="s">
        <v>2878</v>
      </c>
      <c r="G473" s="47">
        <v>6</v>
      </c>
      <c r="H473" t="s">
        <v>2878</v>
      </c>
      <c r="I473">
        <v>0</v>
      </c>
      <c r="J473" t="s">
        <v>3602</v>
      </c>
      <c r="K473" t="s">
        <v>2302</v>
      </c>
      <c r="L473" t="s">
        <v>3603</v>
      </c>
      <c r="M473">
        <v>0</v>
      </c>
      <c r="N473" s="34">
        <v>0</v>
      </c>
      <c r="O473" s="34"/>
      <c r="P473" s="34"/>
      <c r="Q473" s="34"/>
      <c r="R473" s="34"/>
      <c r="S473" s="48" t="s">
        <v>1123</v>
      </c>
      <c r="T473" s="13">
        <v>0</v>
      </c>
      <c r="U473" s="12">
        <v>0</v>
      </c>
      <c r="V473" s="12">
        <v>0</v>
      </c>
      <c r="W473" s="12">
        <v>0</v>
      </c>
      <c r="X473" s="14" t="str">
        <f t="shared" si="7"/>
        <v>С</v>
      </c>
      <c r="Y473" s="271">
        <f>Таблица1[[#This Row],[ID_intellix]]</f>
        <v>5481</v>
      </c>
      <c r="Z473" s="269" t="s">
        <v>122</v>
      </c>
      <c r="AA473" s="145">
        <f>IF(OR(Таблица1[[#This Row],[CARDIO_report]]&lt;&gt;0,Таблица1[[#This Row],[AI COMBO_report]]&lt;&gt;0,Таблица1[[#This Row],[OTC_report]]&lt;&gt;0),1,0)</f>
        <v>0</v>
      </c>
      <c r="AB473" s="60" t="s">
        <v>1124</v>
      </c>
      <c r="AC473" s="60" t="s">
        <v>1124</v>
      </c>
      <c r="AD473" s="60" t="s">
        <v>1124</v>
      </c>
      <c r="AE473" s="60"/>
      <c r="AF473" s="60"/>
      <c r="AG473" s="60" t="s">
        <v>1124</v>
      </c>
      <c r="AH473" s="60" t="s">
        <v>1124</v>
      </c>
      <c r="AI473" s="60" t="s">
        <v>1124</v>
      </c>
      <c r="AJ473" s="60" t="s">
        <v>1124</v>
      </c>
      <c r="AK473" s="60" t="s">
        <v>1124</v>
      </c>
      <c r="AL473" s="60" t="s">
        <v>1124</v>
      </c>
      <c r="AM473" s="60" t="s">
        <v>1124</v>
      </c>
      <c r="AN473" s="60" t="s">
        <v>1124</v>
      </c>
      <c r="AO473" s="60"/>
      <c r="AP473" s="35" t="s">
        <v>1825</v>
      </c>
      <c r="AQ473" s="377">
        <v>0</v>
      </c>
      <c r="AR473" s="378">
        <v>0</v>
      </c>
      <c r="AS473" s="377">
        <v>0</v>
      </c>
      <c r="AT473" s="378">
        <v>0</v>
      </c>
      <c r="AU473">
        <v>0</v>
      </c>
      <c r="AV473">
        <v>0</v>
      </c>
      <c r="AW473">
        <v>0</v>
      </c>
      <c r="AX473">
        <v>0</v>
      </c>
      <c r="AY473">
        <v>0</v>
      </c>
    </row>
    <row r="474" spans="1:51" ht="15" hidden="1" customHeight="1" x14ac:dyDescent="0.2">
      <c r="A474" s="46">
        <v>7429</v>
      </c>
      <c r="B474" s="258" t="s">
        <v>2304</v>
      </c>
      <c r="C474" t="s">
        <v>1159</v>
      </c>
      <c r="D474" t="s">
        <v>2300</v>
      </c>
      <c r="E474" t="s">
        <v>1821</v>
      </c>
      <c r="F474" s="29" t="s">
        <v>1950</v>
      </c>
      <c r="G474" s="47">
        <v>264</v>
      </c>
      <c r="H474" t="s">
        <v>1950</v>
      </c>
      <c r="I474">
        <v>0</v>
      </c>
      <c r="J474" t="s">
        <v>2305</v>
      </c>
      <c r="K474" t="s">
        <v>2302</v>
      </c>
      <c r="L474" t="s">
        <v>2306</v>
      </c>
      <c r="M474">
        <v>0</v>
      </c>
      <c r="N474" s="34">
        <v>0</v>
      </c>
      <c r="O474" s="34"/>
      <c r="P474" s="34"/>
      <c r="Q474" s="34"/>
      <c r="R474" s="34"/>
      <c r="S474" s="48" t="s">
        <v>1123</v>
      </c>
      <c r="T474" s="13">
        <v>0</v>
      </c>
      <c r="U474" s="12">
        <v>0</v>
      </c>
      <c r="V474" s="12">
        <v>0</v>
      </c>
      <c r="W474" s="12">
        <v>0</v>
      </c>
      <c r="X474" s="14" t="str">
        <f t="shared" si="7"/>
        <v>С</v>
      </c>
      <c r="Y474" s="271">
        <f>Таблица1[[#This Row],[ID_intellix]]</f>
        <v>7429</v>
      </c>
      <c r="Z474" s="269" t="s">
        <v>122</v>
      </c>
      <c r="AA474" s="145">
        <f>IF(OR(Таблица1[[#This Row],[CARDIO_report]]&lt;&gt;0,Таблица1[[#This Row],[AI COMBO_report]]&lt;&gt;0,Таблица1[[#This Row],[OTC_report]]&lt;&gt;0),1,0)</f>
        <v>0</v>
      </c>
      <c r="AB474" s="60" t="s">
        <v>1124</v>
      </c>
      <c r="AC474" s="60" t="s">
        <v>1124</v>
      </c>
      <c r="AD474" s="60" t="s">
        <v>1124</v>
      </c>
      <c r="AE474" s="60"/>
      <c r="AF474" s="60"/>
      <c r="AG474" s="60" t="s">
        <v>1124</v>
      </c>
      <c r="AH474" s="60" t="s">
        <v>1124</v>
      </c>
      <c r="AI474" s="60" t="s">
        <v>1124</v>
      </c>
      <c r="AJ474" s="60" t="s">
        <v>1124</v>
      </c>
      <c r="AK474" s="60" t="s">
        <v>1124</v>
      </c>
      <c r="AL474" s="60" t="s">
        <v>1124</v>
      </c>
      <c r="AM474" s="60" t="s">
        <v>1124</v>
      </c>
      <c r="AN474" s="60" t="s">
        <v>1124</v>
      </c>
      <c r="AO474" s="60"/>
      <c r="AP474" s="35" t="s">
        <v>1825</v>
      </c>
      <c r="AQ474" s="377">
        <v>0</v>
      </c>
      <c r="AR474" s="378">
        <v>0</v>
      </c>
      <c r="AS474" s="377">
        <v>0</v>
      </c>
      <c r="AT474" s="378">
        <v>0</v>
      </c>
      <c r="AU474">
        <v>0</v>
      </c>
      <c r="AV474">
        <v>0</v>
      </c>
      <c r="AW474">
        <v>0</v>
      </c>
      <c r="AX474">
        <v>0</v>
      </c>
      <c r="AY474">
        <v>0</v>
      </c>
    </row>
    <row r="475" spans="1:51" ht="15" hidden="1" customHeight="1" x14ac:dyDescent="0.2">
      <c r="A475" s="46">
        <v>25349</v>
      </c>
      <c r="B475" s="258" t="s">
        <v>3604</v>
      </c>
      <c r="C475" t="s">
        <v>1159</v>
      </c>
      <c r="D475" t="s">
        <v>2300</v>
      </c>
      <c r="E475" t="s">
        <v>2504</v>
      </c>
      <c r="F475" s="29" t="s">
        <v>2985</v>
      </c>
      <c r="G475" s="53" t="s">
        <v>3605</v>
      </c>
      <c r="H475" t="s">
        <v>2558</v>
      </c>
      <c r="I475">
        <v>0</v>
      </c>
      <c r="J475" t="s">
        <v>3606</v>
      </c>
      <c r="K475" t="s">
        <v>2302</v>
      </c>
      <c r="L475" t="s">
        <v>3607</v>
      </c>
      <c r="M475">
        <v>0</v>
      </c>
      <c r="N475" s="34">
        <v>0</v>
      </c>
      <c r="O475" s="34"/>
      <c r="P475" s="34">
        <v>0</v>
      </c>
      <c r="Q475" s="34"/>
      <c r="R475" s="34">
        <v>0</v>
      </c>
      <c r="S475" s="48" t="s">
        <v>1123</v>
      </c>
      <c r="T475" s="13">
        <v>0</v>
      </c>
      <c r="U475" s="12">
        <v>0</v>
      </c>
      <c r="V475" s="12">
        <v>0</v>
      </c>
      <c r="W475" s="12">
        <v>0</v>
      </c>
      <c r="X475" s="14" t="str">
        <f t="shared" si="7"/>
        <v>С</v>
      </c>
      <c r="Y475" s="271">
        <f>Таблица1[[#This Row],[ID_intellix]]</f>
        <v>25349</v>
      </c>
      <c r="Z475" s="269" t="s">
        <v>122</v>
      </c>
      <c r="AA475" s="145">
        <f>IF(OR(Таблица1[[#This Row],[CARDIO_report]]&lt;&gt;0,Таблица1[[#This Row],[AI COMBO_report]]&lt;&gt;0,Таблица1[[#This Row],[OTC_report]]&lt;&gt;0),1,0)</f>
        <v>0</v>
      </c>
      <c r="AG475" s="60" t="s">
        <v>1124</v>
      </c>
      <c r="AH475" s="60" t="s">
        <v>1124</v>
      </c>
      <c r="AI475" s="60" t="s">
        <v>1124</v>
      </c>
      <c r="AJ475" s="60" t="s">
        <v>1124</v>
      </c>
      <c r="AK475" s="60" t="s">
        <v>1124</v>
      </c>
      <c r="AL475" s="60" t="s">
        <v>1124</v>
      </c>
      <c r="AM475" s="60" t="s">
        <v>1124</v>
      </c>
      <c r="AN475" s="60" t="s">
        <v>1124</v>
      </c>
      <c r="AO475" s="60"/>
      <c r="AP475" s="35" t="s">
        <v>1917</v>
      </c>
      <c r="AQ475" s="377">
        <v>0</v>
      </c>
      <c r="AR475" s="378">
        <v>0</v>
      </c>
      <c r="AS475" s="377">
        <v>0</v>
      </c>
      <c r="AT475" s="378">
        <v>0</v>
      </c>
      <c r="AU475">
        <v>0</v>
      </c>
      <c r="AV475">
        <v>0</v>
      </c>
      <c r="AW475">
        <v>0</v>
      </c>
      <c r="AX475">
        <v>0</v>
      </c>
      <c r="AY475">
        <v>0</v>
      </c>
    </row>
    <row r="476" spans="1:51" ht="15" hidden="1" customHeight="1" x14ac:dyDescent="0.2">
      <c r="A476" s="46">
        <v>6566</v>
      </c>
      <c r="B476" s="258" t="s">
        <v>2307</v>
      </c>
      <c r="C476" t="s">
        <v>1119</v>
      </c>
      <c r="D476" t="s">
        <v>1826</v>
      </c>
      <c r="E476" t="s">
        <v>1821</v>
      </c>
      <c r="F476" s="29" t="s">
        <v>1827</v>
      </c>
      <c r="G476" s="47">
        <v>201</v>
      </c>
      <c r="H476" t="s">
        <v>1827</v>
      </c>
      <c r="I476">
        <v>0</v>
      </c>
      <c r="J476" t="s">
        <v>2308</v>
      </c>
      <c r="K476" t="s">
        <v>2309</v>
      </c>
      <c r="L476" t="s">
        <v>2310</v>
      </c>
      <c r="M476">
        <v>0</v>
      </c>
      <c r="N476" s="34">
        <v>0</v>
      </c>
      <c r="O476" s="34"/>
      <c r="P476" s="34"/>
      <c r="Q476" s="34"/>
      <c r="R476" s="34"/>
      <c r="S476" s="48" t="s">
        <v>1123</v>
      </c>
      <c r="T476" s="13">
        <v>0</v>
      </c>
      <c r="U476" s="12">
        <v>0</v>
      </c>
      <c r="V476" s="12">
        <v>0</v>
      </c>
      <c r="W476" s="12">
        <v>0</v>
      </c>
      <c r="X476" s="14" t="str">
        <f t="shared" si="7"/>
        <v>С</v>
      </c>
      <c r="Y476" s="271">
        <f>Таблица1[[#This Row],[ID_intellix]]</f>
        <v>6566</v>
      </c>
      <c r="Z476" s="269" t="s">
        <v>122</v>
      </c>
      <c r="AA476" s="145">
        <f>IF(OR(Таблица1[[#This Row],[CARDIO_report]]&lt;&gt;0,Таблица1[[#This Row],[AI COMBO_report]]&lt;&gt;0,Таблица1[[#This Row],[OTC_report]]&lt;&gt;0),1,0)</f>
        <v>0</v>
      </c>
      <c r="AG476" s="60" t="s">
        <v>1124</v>
      </c>
      <c r="AH476" s="60" t="s">
        <v>1124</v>
      </c>
      <c r="AI476" s="60" t="s">
        <v>1124</v>
      </c>
      <c r="AJ476" s="60" t="s">
        <v>1124</v>
      </c>
      <c r="AK476" s="60" t="s">
        <v>1124</v>
      </c>
      <c r="AL476" s="60" t="s">
        <v>1124</v>
      </c>
      <c r="AM476" s="60" t="s">
        <v>1124</v>
      </c>
      <c r="AN476" s="60" t="s">
        <v>1124</v>
      </c>
      <c r="AO476" s="60"/>
      <c r="AP476" s="35" t="s">
        <v>1825</v>
      </c>
      <c r="AQ476" s="377">
        <v>0</v>
      </c>
      <c r="AR476" s="378">
        <v>0</v>
      </c>
      <c r="AS476" s="377">
        <v>0</v>
      </c>
      <c r="AT476" s="378">
        <v>0</v>
      </c>
      <c r="AU476">
        <v>0</v>
      </c>
      <c r="AV476">
        <v>0</v>
      </c>
      <c r="AW476">
        <v>0</v>
      </c>
      <c r="AX476">
        <v>0</v>
      </c>
      <c r="AY476">
        <v>0</v>
      </c>
    </row>
    <row r="477" spans="1:51" ht="15" hidden="1" customHeight="1" x14ac:dyDescent="0.2">
      <c r="A477" s="46">
        <v>7316</v>
      </c>
      <c r="B477" s="258" t="s">
        <v>2311</v>
      </c>
      <c r="C477" t="s">
        <v>1128</v>
      </c>
      <c r="D477" t="s">
        <v>1954</v>
      </c>
      <c r="E477" t="s">
        <v>1821</v>
      </c>
      <c r="F477" s="29" t="s">
        <v>1844</v>
      </c>
      <c r="G477" s="53" t="s">
        <v>2312</v>
      </c>
      <c r="H477" t="s">
        <v>1844</v>
      </c>
      <c r="I477">
        <v>0</v>
      </c>
      <c r="J477" t="s">
        <v>2313</v>
      </c>
      <c r="K477" t="s">
        <v>2314</v>
      </c>
      <c r="L477" t="s">
        <v>2315</v>
      </c>
      <c r="M477">
        <v>0</v>
      </c>
      <c r="N477" s="34">
        <v>0</v>
      </c>
      <c r="O477" s="34"/>
      <c r="P477" s="34"/>
      <c r="Q477" s="34"/>
      <c r="R477" s="34"/>
      <c r="S477" s="48" t="s">
        <v>1123</v>
      </c>
      <c r="T477" s="13">
        <v>0</v>
      </c>
      <c r="U477" s="12">
        <v>0</v>
      </c>
      <c r="V477" s="12">
        <v>0</v>
      </c>
      <c r="W477" s="12">
        <v>0</v>
      </c>
      <c r="X477" s="14" t="str">
        <f t="shared" si="7"/>
        <v>С</v>
      </c>
      <c r="Y477" s="271">
        <f>Таблица1[[#This Row],[ID_intellix]]</f>
        <v>7316</v>
      </c>
      <c r="Z477" s="269" t="s">
        <v>122</v>
      </c>
      <c r="AA477" s="145">
        <f>IF(OR(Таблица1[[#This Row],[CARDIO_report]]&lt;&gt;0,Таблица1[[#This Row],[AI COMBO_report]]&lt;&gt;0,Таблица1[[#This Row],[OTC_report]]&lt;&gt;0),1,0)</f>
        <v>0</v>
      </c>
      <c r="AB477" s="60" t="s">
        <v>1124</v>
      </c>
      <c r="AC477" s="60" t="s">
        <v>1124</v>
      </c>
      <c r="AD477" s="60" t="s">
        <v>1124</v>
      </c>
      <c r="AE477" s="60"/>
      <c r="AF477" s="60"/>
      <c r="AG477" s="60" t="s">
        <v>1124</v>
      </c>
      <c r="AH477" s="60" t="s">
        <v>1124</v>
      </c>
      <c r="AI477" s="60" t="s">
        <v>1124</v>
      </c>
      <c r="AJ477" s="60" t="s">
        <v>1124</v>
      </c>
      <c r="AK477" s="60" t="s">
        <v>1124</v>
      </c>
      <c r="AL477" s="60" t="s">
        <v>1124</v>
      </c>
      <c r="AM477" s="60" t="s">
        <v>1124</v>
      </c>
      <c r="AN477" s="60" t="s">
        <v>1124</v>
      </c>
      <c r="AO477" s="60"/>
      <c r="AP477" s="35" t="s">
        <v>1825</v>
      </c>
      <c r="AQ477" s="377">
        <v>0</v>
      </c>
      <c r="AR477" s="378">
        <v>0</v>
      </c>
      <c r="AS477" s="377">
        <v>0</v>
      </c>
      <c r="AT477" s="378">
        <v>0</v>
      </c>
      <c r="AU477">
        <v>0</v>
      </c>
      <c r="AV477">
        <v>0</v>
      </c>
      <c r="AW477">
        <v>0</v>
      </c>
      <c r="AX477">
        <v>0</v>
      </c>
      <c r="AY477">
        <v>0</v>
      </c>
    </row>
    <row r="478" spans="1:51" ht="15" hidden="1" customHeight="1" x14ac:dyDescent="0.2">
      <c r="A478" s="46">
        <v>6855</v>
      </c>
      <c r="B478" s="258" t="s">
        <v>3608</v>
      </c>
      <c r="C478" t="s">
        <v>1128</v>
      </c>
      <c r="D478" t="s">
        <v>1954</v>
      </c>
      <c r="E478" t="s">
        <v>2504</v>
      </c>
      <c r="F478" s="29" t="s">
        <v>3120</v>
      </c>
      <c r="G478" s="53">
        <v>14</v>
      </c>
      <c r="H478" t="s">
        <v>3120</v>
      </c>
      <c r="I478">
        <v>0</v>
      </c>
      <c r="J478" t="s">
        <v>3609</v>
      </c>
      <c r="K478" t="s">
        <v>3610</v>
      </c>
      <c r="L478" t="s">
        <v>3611</v>
      </c>
      <c r="M478">
        <v>0</v>
      </c>
      <c r="N478" s="34">
        <v>0</v>
      </c>
      <c r="O478" s="34">
        <v>0</v>
      </c>
      <c r="P478" s="34">
        <v>0</v>
      </c>
      <c r="Q478" s="34">
        <v>0</v>
      </c>
      <c r="R478" s="34">
        <v>0</v>
      </c>
      <c r="S478" s="48" t="s">
        <v>1123</v>
      </c>
      <c r="T478" s="13">
        <v>0</v>
      </c>
      <c r="U478" s="12">
        <v>0</v>
      </c>
      <c r="V478" s="12">
        <v>0</v>
      </c>
      <c r="W478" s="12">
        <v>0</v>
      </c>
      <c r="X478" s="14" t="str">
        <f t="shared" si="7"/>
        <v>С</v>
      </c>
      <c r="Y478" s="271">
        <f>Таблица1[[#This Row],[ID_intellix]]</f>
        <v>6855</v>
      </c>
      <c r="Z478" s="269" t="s">
        <v>122</v>
      </c>
      <c r="AA478" s="145">
        <f>IF(OR(Таблица1[[#This Row],[CARDIO_report]]&lt;&gt;0,Таблица1[[#This Row],[AI COMBO_report]]&lt;&gt;0,Таблица1[[#This Row],[OTC_report]]&lt;&gt;0),1,0)</f>
        <v>0</v>
      </c>
      <c r="AB478" s="60" t="s">
        <v>1124</v>
      </c>
      <c r="AC478" s="60" t="s">
        <v>1124</v>
      </c>
      <c r="AD478" s="60" t="s">
        <v>1124</v>
      </c>
      <c r="AE478" s="60" t="s">
        <v>1124</v>
      </c>
      <c r="AF478" s="60"/>
      <c r="AG478" s="89" t="s">
        <v>1145</v>
      </c>
      <c r="AH478" s="89">
        <v>221</v>
      </c>
      <c r="AI478" s="89" t="s">
        <v>1145</v>
      </c>
      <c r="AJ478" s="89">
        <v>221</v>
      </c>
      <c r="AK478" s="89" t="s">
        <v>1145</v>
      </c>
      <c r="AL478" s="89">
        <v>128</v>
      </c>
      <c r="AM478" s="89" t="s">
        <v>1145</v>
      </c>
      <c r="AN478" s="89">
        <v>116</v>
      </c>
      <c r="AP478" s="35" t="s">
        <v>1825</v>
      </c>
      <c r="AQ478" s="377">
        <v>0</v>
      </c>
      <c r="AR478" s="378">
        <v>0</v>
      </c>
      <c r="AS478" s="377">
        <v>0</v>
      </c>
      <c r="AT478" s="378">
        <v>0</v>
      </c>
      <c r="AU478" s="377">
        <v>0</v>
      </c>
      <c r="AV478" s="377">
        <v>0</v>
      </c>
      <c r="AW478" s="377">
        <v>0</v>
      </c>
      <c r="AX478">
        <v>0</v>
      </c>
      <c r="AY478">
        <v>0</v>
      </c>
    </row>
    <row r="479" spans="1:51" ht="15" hidden="1" customHeight="1" x14ac:dyDescent="0.2">
      <c r="A479" s="46">
        <v>2154</v>
      </c>
      <c r="B479" s="258" t="s">
        <v>2316</v>
      </c>
      <c r="C479" t="s">
        <v>1128</v>
      </c>
      <c r="D479" t="s">
        <v>1709</v>
      </c>
      <c r="E479" t="s">
        <v>1821</v>
      </c>
      <c r="F479" s="29" t="s">
        <v>1844</v>
      </c>
      <c r="G479" s="47">
        <v>313</v>
      </c>
      <c r="H479" t="s">
        <v>1844</v>
      </c>
      <c r="I479">
        <v>0</v>
      </c>
      <c r="J479" t="s">
        <v>2317</v>
      </c>
      <c r="K479" t="s">
        <v>1709</v>
      </c>
      <c r="L479" t="s">
        <v>2318</v>
      </c>
      <c r="M479" t="s">
        <v>2319</v>
      </c>
      <c r="N479" s="34">
        <v>0</v>
      </c>
      <c r="O479" s="34" t="s">
        <v>51</v>
      </c>
      <c r="P479" s="34">
        <v>0</v>
      </c>
      <c r="Q479" s="34" t="s">
        <v>866</v>
      </c>
      <c r="R479" s="34">
        <v>0</v>
      </c>
      <c r="S479" s="48" t="s">
        <v>1123</v>
      </c>
      <c r="T479" s="13" t="s">
        <v>122</v>
      </c>
      <c r="U479" s="12" t="s">
        <v>122</v>
      </c>
      <c r="V479" s="12" t="s">
        <v>122</v>
      </c>
      <c r="W479" s="12" t="s">
        <v>122</v>
      </c>
      <c r="X479" s="14" t="str">
        <f t="shared" si="7"/>
        <v>С</v>
      </c>
      <c r="Y479" s="271">
        <f>Таблица1[[#This Row],[ID_intellix]]</f>
        <v>2154</v>
      </c>
      <c r="Z479" s="269" t="s">
        <v>122</v>
      </c>
      <c r="AA479" s="145">
        <f>IF(OR(Таблица1[[#This Row],[CARDIO_report]]&lt;&gt;0,Таблица1[[#This Row],[AI COMBO_report]]&lt;&gt;0,Таблица1[[#This Row],[OTC_report]]&lt;&gt;0),1,0)</f>
        <v>0</v>
      </c>
      <c r="AB479" s="60" t="s">
        <v>1124</v>
      </c>
      <c r="AC479" s="60" t="s">
        <v>1124</v>
      </c>
      <c r="AD479" s="60" t="s">
        <v>1124</v>
      </c>
      <c r="AE479" s="60" t="s">
        <v>1124</v>
      </c>
      <c r="AF479" s="60"/>
      <c r="AG479" s="60" t="s">
        <v>1124</v>
      </c>
      <c r="AH479" s="60" t="s">
        <v>1124</v>
      </c>
      <c r="AI479" s="60" t="s">
        <v>1124</v>
      </c>
      <c r="AJ479" s="60" t="s">
        <v>1124</v>
      </c>
      <c r="AK479" s="60" t="s">
        <v>1124</v>
      </c>
      <c r="AL479" s="60" t="s">
        <v>1124</v>
      </c>
      <c r="AM479" s="60" t="s">
        <v>1124</v>
      </c>
      <c r="AN479" s="60" t="s">
        <v>1124</v>
      </c>
      <c r="AO479" s="60"/>
      <c r="AP479" s="35" t="s">
        <v>1825</v>
      </c>
      <c r="AQ479" s="377">
        <v>0</v>
      </c>
      <c r="AR479" s="378">
        <v>0</v>
      </c>
      <c r="AS479" s="377">
        <v>0</v>
      </c>
      <c r="AT479" s="378">
        <v>0</v>
      </c>
      <c r="AU479" s="377">
        <v>0</v>
      </c>
      <c r="AV479" s="377">
        <v>0</v>
      </c>
      <c r="AW479" s="377">
        <v>0</v>
      </c>
      <c r="AX479">
        <v>0</v>
      </c>
      <c r="AY479">
        <v>0</v>
      </c>
    </row>
    <row r="480" spans="1:51" ht="15" hidden="1" customHeight="1" x14ac:dyDescent="0.2">
      <c r="A480" s="46">
        <v>25270</v>
      </c>
      <c r="B480" s="258" t="s">
        <v>2320</v>
      </c>
      <c r="C480" t="s">
        <v>1128</v>
      </c>
      <c r="D480" t="s">
        <v>1709</v>
      </c>
      <c r="E480" t="s">
        <v>1821</v>
      </c>
      <c r="F480" s="29" t="s">
        <v>1844</v>
      </c>
      <c r="G480" s="47">
        <v>10</v>
      </c>
      <c r="H480" t="s">
        <v>1844</v>
      </c>
      <c r="I480">
        <v>0</v>
      </c>
      <c r="J480" t="s">
        <v>2321</v>
      </c>
      <c r="K480" t="s">
        <v>1709</v>
      </c>
      <c r="L480" t="s">
        <v>2322</v>
      </c>
      <c r="M480">
        <v>0</v>
      </c>
      <c r="N480" s="34">
        <v>0</v>
      </c>
      <c r="O480" s="34"/>
      <c r="P480" s="34"/>
      <c r="Q480" s="34"/>
      <c r="R480" s="34"/>
      <c r="S480" s="48" t="s">
        <v>1123</v>
      </c>
      <c r="T480" s="13">
        <v>0</v>
      </c>
      <c r="U480" s="12">
        <v>0</v>
      </c>
      <c r="V480" s="12">
        <v>0</v>
      </c>
      <c r="W480" s="12">
        <v>0</v>
      </c>
      <c r="X480" s="14" t="str">
        <f t="shared" si="7"/>
        <v>С</v>
      </c>
      <c r="Y480" s="271">
        <f>Таблица1[[#This Row],[ID_intellix]]</f>
        <v>25270</v>
      </c>
      <c r="Z480" s="269" t="s">
        <v>122</v>
      </c>
      <c r="AA480" s="145">
        <f>IF(OR(Таблица1[[#This Row],[CARDIO_report]]&lt;&gt;0,Таблица1[[#This Row],[AI COMBO_report]]&lt;&gt;0,Таблица1[[#This Row],[OTC_report]]&lt;&gt;0),1,0)</f>
        <v>0</v>
      </c>
      <c r="AB480" s="60" t="s">
        <v>1124</v>
      </c>
      <c r="AC480" s="60" t="s">
        <v>1124</v>
      </c>
      <c r="AD480" s="60" t="s">
        <v>1124</v>
      </c>
      <c r="AE480" s="60"/>
      <c r="AF480" s="60"/>
      <c r="AG480" s="60" t="s">
        <v>1124</v>
      </c>
      <c r="AH480" s="60" t="s">
        <v>1124</v>
      </c>
      <c r="AI480" s="60" t="s">
        <v>1124</v>
      </c>
      <c r="AJ480" s="60" t="s">
        <v>1124</v>
      </c>
      <c r="AK480" s="60" t="s">
        <v>1124</v>
      </c>
      <c r="AL480" s="60" t="s">
        <v>1124</v>
      </c>
      <c r="AM480" s="60" t="s">
        <v>1124</v>
      </c>
      <c r="AN480" s="60" t="s">
        <v>1124</v>
      </c>
      <c r="AO480" s="60"/>
      <c r="AP480" s="35" t="s">
        <v>1825</v>
      </c>
      <c r="AQ480" s="377">
        <v>0</v>
      </c>
      <c r="AR480" s="378">
        <v>0</v>
      </c>
      <c r="AS480" s="377">
        <v>0</v>
      </c>
      <c r="AT480" s="378">
        <v>0</v>
      </c>
      <c r="AU480">
        <v>0</v>
      </c>
      <c r="AV480">
        <v>0</v>
      </c>
      <c r="AW480">
        <v>0</v>
      </c>
      <c r="AX480">
        <v>0</v>
      </c>
      <c r="AY480">
        <v>0</v>
      </c>
    </row>
    <row r="481" spans="1:51" ht="15" hidden="1" customHeight="1" x14ac:dyDescent="0.2">
      <c r="A481" s="46">
        <v>2609</v>
      </c>
      <c r="B481" s="258" t="s">
        <v>3612</v>
      </c>
      <c r="C481" t="s">
        <v>1136</v>
      </c>
      <c r="D481" t="s">
        <v>3613</v>
      </c>
      <c r="E481" t="s">
        <v>2504</v>
      </c>
      <c r="F481" s="29" t="s">
        <v>1139</v>
      </c>
      <c r="G481" s="47">
        <v>23</v>
      </c>
      <c r="H481" t="s">
        <v>1140</v>
      </c>
      <c r="I481">
        <v>0</v>
      </c>
      <c r="J481" t="s">
        <v>3614</v>
      </c>
      <c r="K481" t="s">
        <v>3615</v>
      </c>
      <c r="L481" t="s">
        <v>3616</v>
      </c>
      <c r="M481">
        <v>0</v>
      </c>
      <c r="N481" s="34">
        <v>0</v>
      </c>
      <c r="O481" s="34"/>
      <c r="P481" s="34"/>
      <c r="Q481" s="34"/>
      <c r="R481" s="34"/>
      <c r="S481" s="48" t="s">
        <v>1123</v>
      </c>
      <c r="T481" s="13">
        <v>0</v>
      </c>
      <c r="U481" s="12">
        <v>0</v>
      </c>
      <c r="V481" s="12">
        <v>0</v>
      </c>
      <c r="W481" s="12">
        <v>0</v>
      </c>
      <c r="X481" s="14" t="str">
        <f t="shared" si="7"/>
        <v>С</v>
      </c>
      <c r="Y481" s="271">
        <f>Таблица1[[#This Row],[ID_intellix]]</f>
        <v>2609</v>
      </c>
      <c r="Z481" s="269" t="s">
        <v>122</v>
      </c>
      <c r="AA481" s="145">
        <f>IF(OR(Таблица1[[#This Row],[CARDIO_report]]&lt;&gt;0,Таблица1[[#This Row],[AI COMBO_report]]&lt;&gt;0,Таблица1[[#This Row],[OTC_report]]&lt;&gt;0),1,0)</f>
        <v>0</v>
      </c>
      <c r="AG481" s="60" t="s">
        <v>1124</v>
      </c>
      <c r="AH481" s="60" t="s">
        <v>1124</v>
      </c>
      <c r="AI481" s="60" t="s">
        <v>1124</v>
      </c>
      <c r="AJ481" s="60" t="s">
        <v>1124</v>
      </c>
      <c r="AK481" s="60" t="s">
        <v>1124</v>
      </c>
      <c r="AL481" s="60" t="s">
        <v>1124</v>
      </c>
      <c r="AM481" s="60" t="s">
        <v>1124</v>
      </c>
      <c r="AN481" s="60" t="s">
        <v>1124</v>
      </c>
      <c r="AO481" s="60"/>
      <c r="AP481" s="35" t="s">
        <v>1825</v>
      </c>
      <c r="AQ481" s="377">
        <v>0</v>
      </c>
      <c r="AR481" s="378">
        <v>0</v>
      </c>
      <c r="AS481" s="377">
        <v>0</v>
      </c>
      <c r="AT481" s="378">
        <v>0</v>
      </c>
      <c r="AU481">
        <v>0</v>
      </c>
      <c r="AV481">
        <v>0</v>
      </c>
      <c r="AW481">
        <v>0</v>
      </c>
      <c r="AX481">
        <v>0</v>
      </c>
      <c r="AY481">
        <v>0</v>
      </c>
    </row>
    <row r="482" spans="1:51" ht="15" hidden="1" customHeight="1" x14ac:dyDescent="0.2">
      <c r="A482" s="46">
        <v>1044</v>
      </c>
      <c r="B482" s="258" t="s">
        <v>3617</v>
      </c>
      <c r="C482" t="s">
        <v>1136</v>
      </c>
      <c r="D482" t="s">
        <v>1198</v>
      </c>
      <c r="E482" t="s">
        <v>2504</v>
      </c>
      <c r="F482" s="29" t="s">
        <v>1139</v>
      </c>
      <c r="G482" s="47">
        <v>45</v>
      </c>
      <c r="H482" t="s">
        <v>1140</v>
      </c>
      <c r="I482">
        <v>0</v>
      </c>
      <c r="J482" t="s">
        <v>3618</v>
      </c>
      <c r="K482" t="s">
        <v>1198</v>
      </c>
      <c r="L482" t="s">
        <v>3619</v>
      </c>
      <c r="M482">
        <v>0</v>
      </c>
      <c r="N482" s="34">
        <v>0</v>
      </c>
      <c r="O482" s="34"/>
      <c r="P482" s="34"/>
      <c r="Q482" s="34"/>
      <c r="R482" s="34"/>
      <c r="S482" s="48" t="s">
        <v>1123</v>
      </c>
      <c r="T482" s="13">
        <v>0</v>
      </c>
      <c r="U482" s="12">
        <v>0</v>
      </c>
      <c r="V482" s="12">
        <v>0</v>
      </c>
      <c r="W482" s="12">
        <v>0</v>
      </c>
      <c r="X482" s="14" t="str">
        <f t="shared" si="7"/>
        <v>С</v>
      </c>
      <c r="Y482" s="271">
        <f>Таблица1[[#This Row],[ID_intellix]]</f>
        <v>1044</v>
      </c>
      <c r="Z482" s="269" t="s">
        <v>122</v>
      </c>
      <c r="AA482" s="145">
        <f>IF(OR(Таблица1[[#This Row],[CARDIO_report]]&lt;&gt;0,Таблица1[[#This Row],[AI COMBO_report]]&lt;&gt;0,Таблица1[[#This Row],[OTC_report]]&lt;&gt;0),1,0)</f>
        <v>0</v>
      </c>
      <c r="AG482" s="60" t="s">
        <v>1124</v>
      </c>
      <c r="AH482" s="60" t="s">
        <v>1124</v>
      </c>
      <c r="AI482" s="60" t="s">
        <v>1124</v>
      </c>
      <c r="AJ482" s="60" t="s">
        <v>1124</v>
      </c>
      <c r="AK482" s="60" t="s">
        <v>1124</v>
      </c>
      <c r="AL482" s="60" t="s">
        <v>1124</v>
      </c>
      <c r="AM482" s="60" t="s">
        <v>1124</v>
      </c>
      <c r="AN482" s="60" t="s">
        <v>1124</v>
      </c>
      <c r="AO482" s="60"/>
      <c r="AP482" s="35" t="s">
        <v>1825</v>
      </c>
      <c r="AQ482" s="377">
        <v>0</v>
      </c>
      <c r="AR482" s="378">
        <v>0</v>
      </c>
      <c r="AS482" s="377">
        <v>0</v>
      </c>
      <c r="AT482" s="378">
        <v>0</v>
      </c>
      <c r="AU482">
        <v>0</v>
      </c>
      <c r="AV482">
        <v>0</v>
      </c>
      <c r="AW482">
        <v>0</v>
      </c>
      <c r="AX482">
        <v>0</v>
      </c>
      <c r="AY482">
        <v>0</v>
      </c>
    </row>
    <row r="483" spans="1:51" ht="15" hidden="1" customHeight="1" x14ac:dyDescent="0.2">
      <c r="A483" s="46">
        <v>1943</v>
      </c>
      <c r="B483" s="258" t="s">
        <v>3620</v>
      </c>
      <c r="C483" t="s">
        <v>1136</v>
      </c>
      <c r="D483" t="s">
        <v>1198</v>
      </c>
      <c r="E483" t="s">
        <v>2504</v>
      </c>
      <c r="F483" s="29" t="s">
        <v>3621</v>
      </c>
      <c r="G483" s="47">
        <v>5</v>
      </c>
      <c r="H483" t="s">
        <v>3621</v>
      </c>
      <c r="I483">
        <v>0</v>
      </c>
      <c r="J483" t="s">
        <v>3622</v>
      </c>
      <c r="K483" t="s">
        <v>1198</v>
      </c>
      <c r="L483" t="s">
        <v>3623</v>
      </c>
      <c r="M483">
        <v>0</v>
      </c>
      <c r="N483" s="34">
        <v>0</v>
      </c>
      <c r="O483" s="34"/>
      <c r="P483" s="34"/>
      <c r="Q483" s="34"/>
      <c r="R483" s="34"/>
      <c r="S483" s="48" t="s">
        <v>1123</v>
      </c>
      <c r="T483" s="13">
        <v>0</v>
      </c>
      <c r="U483" s="12">
        <v>0</v>
      </c>
      <c r="V483" s="12">
        <v>0</v>
      </c>
      <c r="W483" s="12">
        <v>0</v>
      </c>
      <c r="X483" s="14" t="str">
        <f t="shared" si="7"/>
        <v>С</v>
      </c>
      <c r="Y483" s="271">
        <f>Таблица1[[#This Row],[ID_intellix]]</f>
        <v>1943</v>
      </c>
      <c r="Z483" s="269" t="s">
        <v>122</v>
      </c>
      <c r="AA483" s="145">
        <f>IF(OR(Таблица1[[#This Row],[CARDIO_report]]&lt;&gt;0,Таблица1[[#This Row],[AI COMBO_report]]&lt;&gt;0,Таблица1[[#This Row],[OTC_report]]&lt;&gt;0),1,0)</f>
        <v>0</v>
      </c>
      <c r="AB483" s="60" t="s">
        <v>1124</v>
      </c>
      <c r="AC483" s="60" t="s">
        <v>1124</v>
      </c>
      <c r="AD483" s="60" t="s">
        <v>1124</v>
      </c>
      <c r="AE483" s="60"/>
      <c r="AF483" s="60"/>
      <c r="AG483" s="60" t="s">
        <v>1124</v>
      </c>
      <c r="AH483" s="60" t="s">
        <v>1124</v>
      </c>
      <c r="AI483" s="60" t="s">
        <v>1124</v>
      </c>
      <c r="AJ483" s="60" t="s">
        <v>1124</v>
      </c>
      <c r="AK483" s="60" t="s">
        <v>1124</v>
      </c>
      <c r="AL483" s="60" t="s">
        <v>1124</v>
      </c>
      <c r="AM483" s="60" t="s">
        <v>1124</v>
      </c>
      <c r="AN483" s="60" t="s">
        <v>1124</v>
      </c>
      <c r="AO483" s="60"/>
      <c r="AP483" s="35" t="s">
        <v>1857</v>
      </c>
      <c r="AQ483" s="377">
        <v>0</v>
      </c>
      <c r="AR483" s="378">
        <v>0</v>
      </c>
      <c r="AS483" s="377">
        <v>0</v>
      </c>
      <c r="AT483" s="378">
        <v>0</v>
      </c>
      <c r="AU483">
        <v>0</v>
      </c>
      <c r="AV483">
        <v>0</v>
      </c>
      <c r="AW483">
        <v>0</v>
      </c>
      <c r="AX483">
        <v>0</v>
      </c>
      <c r="AY483">
        <v>0</v>
      </c>
    </row>
    <row r="484" spans="1:51" ht="15" hidden="1" customHeight="1" x14ac:dyDescent="0.2">
      <c r="A484" s="46">
        <v>2201</v>
      </c>
      <c r="B484" s="258" t="s">
        <v>3624</v>
      </c>
      <c r="C484" t="s">
        <v>1136</v>
      </c>
      <c r="D484" t="s">
        <v>1198</v>
      </c>
      <c r="E484" t="s">
        <v>2504</v>
      </c>
      <c r="F484" s="29" t="s">
        <v>3159</v>
      </c>
      <c r="G484" s="47">
        <v>46</v>
      </c>
      <c r="H484" t="s">
        <v>1140</v>
      </c>
      <c r="I484">
        <v>0</v>
      </c>
      <c r="J484" t="s">
        <v>3625</v>
      </c>
      <c r="K484" t="s">
        <v>1198</v>
      </c>
      <c r="L484" t="s">
        <v>3626</v>
      </c>
      <c r="M484">
        <v>0</v>
      </c>
      <c r="N484" s="34">
        <v>0</v>
      </c>
      <c r="O484" s="34"/>
      <c r="P484" s="34"/>
      <c r="Q484" s="34"/>
      <c r="R484" s="34"/>
      <c r="S484" s="48" t="s">
        <v>1123</v>
      </c>
      <c r="T484" s="13">
        <v>0</v>
      </c>
      <c r="U484" s="12">
        <v>0</v>
      </c>
      <c r="V484" s="12">
        <v>0</v>
      </c>
      <c r="W484" s="12">
        <v>0</v>
      </c>
      <c r="X484" s="14" t="str">
        <f t="shared" si="7"/>
        <v>С</v>
      </c>
      <c r="Y484" s="271">
        <f>Таблица1[[#This Row],[ID_intellix]]</f>
        <v>2201</v>
      </c>
      <c r="Z484" s="269" t="s">
        <v>122</v>
      </c>
      <c r="AA484" s="145">
        <f>IF(OR(Таблица1[[#This Row],[CARDIO_report]]&lt;&gt;0,Таблица1[[#This Row],[AI COMBO_report]]&lt;&gt;0,Таблица1[[#This Row],[OTC_report]]&lt;&gt;0),1,0)</f>
        <v>0</v>
      </c>
      <c r="AG484" s="60" t="s">
        <v>1124</v>
      </c>
      <c r="AH484" s="60" t="s">
        <v>1124</v>
      </c>
      <c r="AI484" s="60" t="s">
        <v>1124</v>
      </c>
      <c r="AJ484" s="60" t="s">
        <v>1124</v>
      </c>
      <c r="AK484" s="60" t="s">
        <v>1124</v>
      </c>
      <c r="AL484" s="60" t="s">
        <v>1124</v>
      </c>
      <c r="AM484" s="60" t="s">
        <v>1124</v>
      </c>
      <c r="AN484" s="60" t="s">
        <v>1124</v>
      </c>
      <c r="AO484" s="60"/>
      <c r="AP484" s="35" t="s">
        <v>1917</v>
      </c>
      <c r="AQ484" s="377">
        <v>0</v>
      </c>
      <c r="AR484" s="378">
        <v>0</v>
      </c>
      <c r="AS484" s="377">
        <v>0</v>
      </c>
      <c r="AT484" s="378">
        <v>0</v>
      </c>
      <c r="AU484">
        <v>0</v>
      </c>
      <c r="AV484">
        <v>0</v>
      </c>
      <c r="AW484">
        <v>0</v>
      </c>
      <c r="AX484">
        <v>0</v>
      </c>
      <c r="AY484">
        <v>0</v>
      </c>
    </row>
    <row r="485" spans="1:51" ht="15" hidden="1" customHeight="1" x14ac:dyDescent="0.2">
      <c r="A485" s="46">
        <v>2531</v>
      </c>
      <c r="B485" s="258" t="s">
        <v>3627</v>
      </c>
      <c r="C485" t="s">
        <v>1136</v>
      </c>
      <c r="D485" t="s">
        <v>1198</v>
      </c>
      <c r="E485" t="s">
        <v>2504</v>
      </c>
      <c r="F485" s="29" t="s">
        <v>3023</v>
      </c>
      <c r="G485" s="47">
        <v>21</v>
      </c>
      <c r="H485" t="s">
        <v>1149</v>
      </c>
      <c r="I485">
        <v>0</v>
      </c>
      <c r="J485" t="s">
        <v>3628</v>
      </c>
      <c r="K485" t="s">
        <v>1198</v>
      </c>
      <c r="L485" t="s">
        <v>3629</v>
      </c>
      <c r="M485">
        <v>0</v>
      </c>
      <c r="N485" s="34">
        <v>0</v>
      </c>
      <c r="O485" s="34"/>
      <c r="P485" s="34"/>
      <c r="Q485" s="34"/>
      <c r="R485" s="34"/>
      <c r="S485" s="48" t="s">
        <v>1123</v>
      </c>
      <c r="T485" s="13" t="s">
        <v>122</v>
      </c>
      <c r="U485" s="12" t="s">
        <v>122</v>
      </c>
      <c r="V485" s="12" t="s">
        <v>122</v>
      </c>
      <c r="W485" s="12" t="s">
        <v>122</v>
      </c>
      <c r="X485" s="14" t="str">
        <f t="shared" si="7"/>
        <v>С</v>
      </c>
      <c r="Y485" s="271">
        <f>Таблица1[[#This Row],[ID_intellix]]</f>
        <v>2531</v>
      </c>
      <c r="Z485" s="269" t="s">
        <v>122</v>
      </c>
      <c r="AA485" s="145">
        <f>IF(OR(Таблица1[[#This Row],[CARDIO_report]]&lt;&gt;0,Таблица1[[#This Row],[AI COMBO_report]]&lt;&gt;0,Таблица1[[#This Row],[OTC_report]]&lt;&gt;0),1,0)</f>
        <v>0</v>
      </c>
      <c r="AB485" s="60" t="s">
        <v>1124</v>
      </c>
      <c r="AC485" s="60" t="s">
        <v>1124</v>
      </c>
      <c r="AD485" s="60" t="s">
        <v>1124</v>
      </c>
      <c r="AE485" s="60"/>
      <c r="AF485" s="60"/>
      <c r="AG485" t="s">
        <v>1145</v>
      </c>
      <c r="AH485">
        <v>75</v>
      </c>
      <c r="AI485" t="s">
        <v>1145</v>
      </c>
      <c r="AJ485">
        <v>63</v>
      </c>
      <c r="AK485" t="s">
        <v>1145</v>
      </c>
      <c r="AL485">
        <v>90</v>
      </c>
      <c r="AM485" t="s">
        <v>1145</v>
      </c>
      <c r="AN485">
        <v>78</v>
      </c>
      <c r="AO485"/>
      <c r="AP485" s="35" t="s">
        <v>1857</v>
      </c>
      <c r="AQ485" s="377">
        <v>0</v>
      </c>
      <c r="AR485" s="378">
        <v>0</v>
      </c>
      <c r="AS485" s="377">
        <v>0</v>
      </c>
      <c r="AT485" s="378">
        <v>0</v>
      </c>
      <c r="AU485">
        <v>0</v>
      </c>
      <c r="AV485">
        <v>0</v>
      </c>
      <c r="AW485">
        <v>0</v>
      </c>
      <c r="AX485">
        <v>0</v>
      </c>
      <c r="AY485">
        <v>0</v>
      </c>
    </row>
    <row r="486" spans="1:51" ht="15" hidden="1" customHeight="1" x14ac:dyDescent="0.2">
      <c r="A486" s="46">
        <v>2664</v>
      </c>
      <c r="B486" s="258" t="s">
        <v>3630</v>
      </c>
      <c r="C486" t="s">
        <v>1136</v>
      </c>
      <c r="D486" t="s">
        <v>1198</v>
      </c>
      <c r="E486" t="s">
        <v>2504</v>
      </c>
      <c r="F486" s="29" t="s">
        <v>2785</v>
      </c>
      <c r="G486" s="47">
        <v>12</v>
      </c>
      <c r="H486" t="s">
        <v>2558</v>
      </c>
      <c r="I486">
        <v>0</v>
      </c>
      <c r="J486" t="s">
        <v>3631</v>
      </c>
      <c r="K486" t="s">
        <v>1198</v>
      </c>
      <c r="L486" t="s">
        <v>3632</v>
      </c>
      <c r="M486">
        <v>0</v>
      </c>
      <c r="N486" s="34">
        <v>0</v>
      </c>
      <c r="O486" s="34"/>
      <c r="P486" s="34"/>
      <c r="Q486" s="34"/>
      <c r="R486" s="34"/>
      <c r="S486" s="48" t="s">
        <v>1123</v>
      </c>
      <c r="T486" s="13">
        <v>0</v>
      </c>
      <c r="U486" s="12">
        <v>0</v>
      </c>
      <c r="V486" s="12">
        <v>0</v>
      </c>
      <c r="W486" s="12">
        <v>0</v>
      </c>
      <c r="X486" s="14" t="str">
        <f t="shared" si="7"/>
        <v>С</v>
      </c>
      <c r="Y486" s="271">
        <f>Таблица1[[#This Row],[ID_intellix]]</f>
        <v>2664</v>
      </c>
      <c r="Z486" s="269" t="s">
        <v>122</v>
      </c>
      <c r="AA486" s="145">
        <f>IF(OR(Таблица1[[#This Row],[CARDIO_report]]&lt;&gt;0,Таблица1[[#This Row],[AI COMBO_report]]&lt;&gt;0,Таблица1[[#This Row],[OTC_report]]&lt;&gt;0),1,0)</f>
        <v>0</v>
      </c>
      <c r="AG486" s="60" t="s">
        <v>1124</v>
      </c>
      <c r="AH486" s="60" t="s">
        <v>1124</v>
      </c>
      <c r="AI486" s="60" t="s">
        <v>1124</v>
      </c>
      <c r="AJ486" s="60" t="s">
        <v>1124</v>
      </c>
      <c r="AK486" s="60" t="s">
        <v>1124</v>
      </c>
      <c r="AL486" s="60" t="s">
        <v>1124</v>
      </c>
      <c r="AM486" s="60" t="s">
        <v>1124</v>
      </c>
      <c r="AN486" s="60" t="s">
        <v>1124</v>
      </c>
      <c r="AO486" s="60"/>
      <c r="AP486" s="35" t="s">
        <v>1825</v>
      </c>
      <c r="AQ486" s="377">
        <v>0</v>
      </c>
      <c r="AR486" s="378">
        <v>0</v>
      </c>
      <c r="AS486" s="377">
        <v>0</v>
      </c>
      <c r="AT486" s="378">
        <v>0</v>
      </c>
      <c r="AU486">
        <v>0</v>
      </c>
      <c r="AV486">
        <v>0</v>
      </c>
      <c r="AW486">
        <v>0</v>
      </c>
      <c r="AX486">
        <v>0</v>
      </c>
      <c r="AY486">
        <v>0</v>
      </c>
    </row>
    <row r="487" spans="1:51" ht="15" hidden="1" customHeight="1" x14ac:dyDescent="0.2">
      <c r="A487" s="46">
        <v>6231</v>
      </c>
      <c r="B487" s="258" t="s">
        <v>2323</v>
      </c>
      <c r="C487" t="s">
        <v>1136</v>
      </c>
      <c r="D487" t="s">
        <v>1198</v>
      </c>
      <c r="E487" t="s">
        <v>1821</v>
      </c>
      <c r="F487" s="29" t="s">
        <v>1850</v>
      </c>
      <c r="G487" s="47">
        <v>172</v>
      </c>
      <c r="H487" t="s">
        <v>1850</v>
      </c>
      <c r="I487">
        <v>0</v>
      </c>
      <c r="J487" t="s">
        <v>2324</v>
      </c>
      <c r="K487" t="s">
        <v>1198</v>
      </c>
      <c r="L487" t="s">
        <v>2325</v>
      </c>
      <c r="M487">
        <v>0</v>
      </c>
      <c r="N487" s="34">
        <v>0</v>
      </c>
      <c r="O487" s="34"/>
      <c r="P487" s="34"/>
      <c r="Q487" s="34"/>
      <c r="R487" s="34"/>
      <c r="S487" s="48" t="s">
        <v>1123</v>
      </c>
      <c r="T487" s="13">
        <v>0</v>
      </c>
      <c r="U487" s="12">
        <v>0</v>
      </c>
      <c r="V487" s="12">
        <v>0</v>
      </c>
      <c r="W487" s="12">
        <v>0</v>
      </c>
      <c r="X487" s="14" t="str">
        <f t="shared" si="7"/>
        <v>С</v>
      </c>
      <c r="Y487" s="271">
        <f>Таблица1[[#This Row],[ID_intellix]]</f>
        <v>6231</v>
      </c>
      <c r="Z487" s="269" t="s">
        <v>122</v>
      </c>
      <c r="AA487" s="145">
        <f>IF(OR(Таблица1[[#This Row],[CARDIO_report]]&lt;&gt;0,Таблица1[[#This Row],[AI COMBO_report]]&lt;&gt;0,Таблица1[[#This Row],[OTC_report]]&lt;&gt;0),1,0)</f>
        <v>0</v>
      </c>
      <c r="AG487" s="60" t="s">
        <v>1124</v>
      </c>
      <c r="AH487" s="60" t="s">
        <v>1124</v>
      </c>
      <c r="AI487" s="60" t="s">
        <v>1124</v>
      </c>
      <c r="AJ487" s="60" t="s">
        <v>1124</v>
      </c>
      <c r="AK487" s="60" t="s">
        <v>1124</v>
      </c>
      <c r="AL487" s="60" t="s">
        <v>1124</v>
      </c>
      <c r="AM487" s="60" t="s">
        <v>1124</v>
      </c>
      <c r="AN487" s="60" t="s">
        <v>1124</v>
      </c>
      <c r="AO487" s="60"/>
      <c r="AP487" s="35" t="s">
        <v>1857</v>
      </c>
      <c r="AQ487" s="377">
        <v>0</v>
      </c>
      <c r="AR487" s="378">
        <v>0</v>
      </c>
      <c r="AS487" s="377">
        <v>0</v>
      </c>
      <c r="AT487" s="378">
        <v>0</v>
      </c>
      <c r="AU487">
        <v>0</v>
      </c>
      <c r="AV487">
        <v>0</v>
      </c>
      <c r="AW487">
        <v>0</v>
      </c>
      <c r="AX487">
        <v>0</v>
      </c>
      <c r="AY487">
        <v>0</v>
      </c>
    </row>
    <row r="488" spans="1:51" ht="15" hidden="1" customHeight="1" x14ac:dyDescent="0.2">
      <c r="A488" s="46">
        <v>32</v>
      </c>
      <c r="B488" s="258" t="s">
        <v>3633</v>
      </c>
      <c r="C488" t="s">
        <v>1136</v>
      </c>
      <c r="D488" t="s">
        <v>1199</v>
      </c>
      <c r="E488" t="s">
        <v>2504</v>
      </c>
      <c r="F488" s="29" t="s">
        <v>1148</v>
      </c>
      <c r="G488" s="47">
        <v>11</v>
      </c>
      <c r="H488" t="s">
        <v>1149</v>
      </c>
      <c r="I488">
        <v>0</v>
      </c>
      <c r="J488" t="s">
        <v>3634</v>
      </c>
      <c r="K488" t="s">
        <v>1200</v>
      </c>
      <c r="L488" t="s">
        <v>3635</v>
      </c>
      <c r="M488" t="s">
        <v>1944</v>
      </c>
      <c r="N488" s="34" t="s">
        <v>596</v>
      </c>
      <c r="O488" s="34" t="s">
        <v>1945</v>
      </c>
      <c r="P488" s="34" t="s">
        <v>230</v>
      </c>
      <c r="Q488" s="34" t="s">
        <v>1946</v>
      </c>
      <c r="R488" s="34" t="s">
        <v>813</v>
      </c>
      <c r="S488" s="48" t="s">
        <v>1123</v>
      </c>
      <c r="T488" s="13" t="s">
        <v>1863</v>
      </c>
      <c r="U488" s="12" t="s">
        <v>1863</v>
      </c>
      <c r="V488" s="12" t="s">
        <v>122</v>
      </c>
      <c r="W488" s="12" t="s">
        <v>122</v>
      </c>
      <c r="X488" s="14" t="str">
        <f t="shared" si="7"/>
        <v>А</v>
      </c>
      <c r="Y488" s="271">
        <f>Таблица1[[#This Row],[ID_intellix]]</f>
        <v>32</v>
      </c>
      <c r="Z488" s="269" t="s">
        <v>122</v>
      </c>
      <c r="AA488" s="145">
        <f>IF(OR(Таблица1[[#This Row],[CARDIO_report]]&lt;&gt;0,Таблица1[[#This Row],[AI COMBO_report]]&lt;&gt;0,Таблица1[[#This Row],[OTC_report]]&lt;&gt;0),1,0)</f>
        <v>1</v>
      </c>
      <c r="AB488" s="60" t="s">
        <v>1124</v>
      </c>
      <c r="AC488" s="60" t="s">
        <v>1124</v>
      </c>
      <c r="AD488" s="60" t="s">
        <v>1124</v>
      </c>
      <c r="AE488" s="60" t="s">
        <v>1124</v>
      </c>
      <c r="AF488" s="60"/>
      <c r="AG488" s="89" t="s">
        <v>1414</v>
      </c>
      <c r="AH488" s="89">
        <v>88</v>
      </c>
      <c r="AI488" s="89" t="s">
        <v>1414</v>
      </c>
      <c r="AJ488" s="89">
        <v>83</v>
      </c>
      <c r="AK488" s="89" t="s">
        <v>1414</v>
      </c>
      <c r="AL488" s="89">
        <v>61</v>
      </c>
      <c r="AM488" s="89" t="s">
        <v>1414</v>
      </c>
      <c r="AN488" s="89">
        <v>98</v>
      </c>
      <c r="AP488" s="35" t="s">
        <v>1917</v>
      </c>
      <c r="AQ488" s="377">
        <v>0</v>
      </c>
      <c r="AR488" s="378">
        <v>0</v>
      </c>
      <c r="AS488" s="377">
        <v>0</v>
      </c>
      <c r="AT488" s="378">
        <v>0</v>
      </c>
      <c r="AU488" s="377">
        <v>0</v>
      </c>
      <c r="AV488" s="377">
        <v>0</v>
      </c>
      <c r="AW488" s="377">
        <v>0</v>
      </c>
      <c r="AX488">
        <v>0</v>
      </c>
      <c r="AY488">
        <v>0</v>
      </c>
    </row>
    <row r="489" spans="1:51" ht="15" hidden="1" customHeight="1" x14ac:dyDescent="0.2">
      <c r="A489" s="46">
        <v>771</v>
      </c>
      <c r="B489" s="258" t="s">
        <v>3636</v>
      </c>
      <c r="C489" t="s">
        <v>1136</v>
      </c>
      <c r="D489" t="s">
        <v>1199</v>
      </c>
      <c r="E489" t="s">
        <v>2504</v>
      </c>
      <c r="F489" s="29" t="s">
        <v>2608</v>
      </c>
      <c r="G489" s="47" t="s">
        <v>2609</v>
      </c>
      <c r="H489" t="s">
        <v>2610</v>
      </c>
      <c r="I489">
        <v>0</v>
      </c>
      <c r="J489" t="s">
        <v>3637</v>
      </c>
      <c r="K489" t="s">
        <v>1200</v>
      </c>
      <c r="L489" t="s">
        <v>3638</v>
      </c>
      <c r="M489" t="s">
        <v>1944</v>
      </c>
      <c r="N489" s="34">
        <v>0</v>
      </c>
      <c r="O489" s="34" t="s">
        <v>1945</v>
      </c>
      <c r="P489" s="34">
        <v>0</v>
      </c>
      <c r="Q489" s="34" t="s">
        <v>1946</v>
      </c>
      <c r="R489" s="34">
        <v>0</v>
      </c>
      <c r="S489" s="48" t="s">
        <v>1123</v>
      </c>
      <c r="T489" s="13" t="s">
        <v>1863</v>
      </c>
      <c r="U489" s="12" t="s">
        <v>122</v>
      </c>
      <c r="V489" s="12" t="s">
        <v>122</v>
      </c>
      <c r="W489" s="12" t="s">
        <v>122</v>
      </c>
      <c r="X489" s="14" t="str">
        <f t="shared" si="7"/>
        <v>В</v>
      </c>
      <c r="Y489" s="271">
        <f>Таблица1[[#This Row],[ID_intellix]]</f>
        <v>771</v>
      </c>
      <c r="Z489" s="269" t="s">
        <v>122</v>
      </c>
      <c r="AA489" s="145">
        <f>IF(OR(Таблица1[[#This Row],[CARDIO_report]]&lt;&gt;0,Таблица1[[#This Row],[AI COMBO_report]]&lt;&gt;0,Таблица1[[#This Row],[OTC_report]]&lt;&gt;0),1,0)</f>
        <v>0</v>
      </c>
      <c r="AB489" s="60" t="s">
        <v>1124</v>
      </c>
      <c r="AC489" s="60" t="s">
        <v>1124</v>
      </c>
      <c r="AD489" s="60" t="s">
        <v>1124</v>
      </c>
      <c r="AE489" s="60" t="s">
        <v>1124</v>
      </c>
      <c r="AF489" s="60"/>
      <c r="AG489" s="89" t="s">
        <v>1145</v>
      </c>
      <c r="AH489" s="89">
        <v>111</v>
      </c>
      <c r="AI489" s="89" t="s">
        <v>1145</v>
      </c>
      <c r="AJ489" s="89">
        <v>111</v>
      </c>
      <c r="AK489" s="89" t="s">
        <v>1145</v>
      </c>
      <c r="AL489" s="89">
        <v>103</v>
      </c>
      <c r="AM489" s="89" t="s">
        <v>1145</v>
      </c>
      <c r="AN489" s="89">
        <v>104</v>
      </c>
      <c r="AP489" s="35" t="s">
        <v>1917</v>
      </c>
      <c r="AQ489" s="377">
        <v>0</v>
      </c>
      <c r="AR489" s="378">
        <v>0</v>
      </c>
      <c r="AS489" s="377">
        <v>0</v>
      </c>
      <c r="AT489" s="378">
        <v>0</v>
      </c>
      <c r="AU489" s="377">
        <v>0</v>
      </c>
      <c r="AV489" s="377">
        <v>0</v>
      </c>
      <c r="AW489" s="377">
        <v>0</v>
      </c>
      <c r="AX489">
        <v>0</v>
      </c>
      <c r="AY489">
        <v>0</v>
      </c>
    </row>
    <row r="490" spans="1:51" ht="15" hidden="1" customHeight="1" x14ac:dyDescent="0.2">
      <c r="A490" s="46">
        <v>3095</v>
      </c>
      <c r="C490" t="s">
        <v>1136</v>
      </c>
      <c r="D490" t="s">
        <v>1199</v>
      </c>
      <c r="E490" t="s">
        <v>2504</v>
      </c>
      <c r="F490" s="29" t="s">
        <v>3639</v>
      </c>
      <c r="G490" s="47">
        <v>4</v>
      </c>
      <c r="H490" t="s">
        <v>1140</v>
      </c>
      <c r="I490">
        <v>0</v>
      </c>
      <c r="J490" t="s">
        <v>3640</v>
      </c>
      <c r="K490" t="s">
        <v>1200</v>
      </c>
      <c r="L490" s="2" t="s">
        <v>3641</v>
      </c>
      <c r="M490">
        <v>0</v>
      </c>
      <c r="N490" s="34">
        <v>0</v>
      </c>
      <c r="O490" s="34"/>
      <c r="P490" s="34"/>
      <c r="Q490" s="34"/>
      <c r="R490" s="34"/>
      <c r="S490" s="48" t="s">
        <v>1123</v>
      </c>
      <c r="T490" s="13">
        <v>0</v>
      </c>
      <c r="U490" s="12">
        <v>0</v>
      </c>
      <c r="V490" s="12">
        <v>0</v>
      </c>
      <c r="W490" s="12">
        <v>0</v>
      </c>
      <c r="X490" s="14" t="str">
        <f t="shared" si="7"/>
        <v>С</v>
      </c>
      <c r="Y490" s="271">
        <f>Таблица1[[#This Row],[ID_intellix]]</f>
        <v>3095</v>
      </c>
      <c r="Z490" s="269" t="s">
        <v>122</v>
      </c>
      <c r="AA490" s="145">
        <f>IF(OR(Таблица1[[#This Row],[CARDIO_report]]&lt;&gt;0,Таблица1[[#This Row],[AI COMBO_report]]&lt;&gt;0,Таблица1[[#This Row],[OTC_report]]&lt;&gt;0),1,0)</f>
        <v>0</v>
      </c>
      <c r="AG490" s="60" t="s">
        <v>1124</v>
      </c>
      <c r="AH490" s="60" t="s">
        <v>1124</v>
      </c>
      <c r="AI490" s="60" t="s">
        <v>1124</v>
      </c>
      <c r="AJ490" s="60" t="s">
        <v>1124</v>
      </c>
      <c r="AK490" s="60" t="s">
        <v>1124</v>
      </c>
      <c r="AL490" s="60" t="s">
        <v>1124</v>
      </c>
      <c r="AM490" s="60" t="s">
        <v>1124</v>
      </c>
      <c r="AN490" s="60" t="s">
        <v>1124</v>
      </c>
      <c r="AO490" s="60"/>
      <c r="AP490" s="35" t="s">
        <v>1825</v>
      </c>
      <c r="AQ490" s="377">
        <v>0</v>
      </c>
      <c r="AR490" s="378">
        <v>0</v>
      </c>
      <c r="AS490" s="377">
        <v>0</v>
      </c>
      <c r="AT490" s="378">
        <v>0</v>
      </c>
      <c r="AU490">
        <v>0</v>
      </c>
      <c r="AV490">
        <v>0</v>
      </c>
      <c r="AW490">
        <v>0</v>
      </c>
      <c r="AX490">
        <v>0</v>
      </c>
      <c r="AY490">
        <v>0</v>
      </c>
    </row>
    <row r="491" spans="1:51" ht="15" hidden="1" customHeight="1" x14ac:dyDescent="0.2">
      <c r="A491" s="46">
        <v>3232</v>
      </c>
      <c r="B491" s="258" t="s">
        <v>3642</v>
      </c>
      <c r="C491" t="s">
        <v>1136</v>
      </c>
      <c r="D491" t="s">
        <v>1199</v>
      </c>
      <c r="E491" t="s">
        <v>2504</v>
      </c>
      <c r="F491" s="29" t="s">
        <v>3639</v>
      </c>
      <c r="G491" s="47">
        <v>5</v>
      </c>
      <c r="H491" t="s">
        <v>1140</v>
      </c>
      <c r="I491">
        <v>0</v>
      </c>
      <c r="J491" t="s">
        <v>3643</v>
      </c>
      <c r="K491" t="s">
        <v>1200</v>
      </c>
      <c r="L491" t="s">
        <v>3644</v>
      </c>
      <c r="M491">
        <v>0</v>
      </c>
      <c r="N491" s="34">
        <v>0</v>
      </c>
      <c r="O491" s="34"/>
      <c r="P491" s="34"/>
      <c r="Q491" s="34"/>
      <c r="R491" s="34"/>
      <c r="S491" s="48" t="s">
        <v>1123</v>
      </c>
      <c r="T491" s="13">
        <v>0</v>
      </c>
      <c r="U491" s="12">
        <v>0</v>
      </c>
      <c r="V491" s="12">
        <v>0</v>
      </c>
      <c r="W491" s="12">
        <v>0</v>
      </c>
      <c r="X491" s="14" t="str">
        <f t="shared" si="7"/>
        <v>С</v>
      </c>
      <c r="Y491" s="271">
        <f>Таблица1[[#This Row],[ID_intellix]]</f>
        <v>3232</v>
      </c>
      <c r="Z491" s="269" t="s">
        <v>122</v>
      </c>
      <c r="AA491" s="145">
        <f>IF(OR(Таблица1[[#This Row],[CARDIO_report]]&lt;&gt;0,Таблица1[[#This Row],[AI COMBO_report]]&lt;&gt;0,Таблица1[[#This Row],[OTC_report]]&lt;&gt;0),1,0)</f>
        <v>0</v>
      </c>
      <c r="AG491" s="60" t="s">
        <v>1124</v>
      </c>
      <c r="AH491" s="60" t="s">
        <v>1124</v>
      </c>
      <c r="AI491" s="60" t="s">
        <v>1124</v>
      </c>
      <c r="AJ491" s="60" t="s">
        <v>1124</v>
      </c>
      <c r="AK491" s="60" t="s">
        <v>1124</v>
      </c>
      <c r="AL491" s="60" t="s">
        <v>1124</v>
      </c>
      <c r="AM491" s="60" t="s">
        <v>1124</v>
      </c>
      <c r="AN491" s="60" t="s">
        <v>1124</v>
      </c>
      <c r="AO491" s="60"/>
      <c r="AP491" s="35" t="s">
        <v>1825</v>
      </c>
      <c r="AQ491" s="377">
        <v>0</v>
      </c>
      <c r="AR491" s="378">
        <v>0</v>
      </c>
      <c r="AS491" s="377">
        <v>0</v>
      </c>
      <c r="AT491" s="378">
        <v>0</v>
      </c>
      <c r="AU491">
        <v>0</v>
      </c>
      <c r="AV491">
        <v>0</v>
      </c>
      <c r="AW491">
        <v>0</v>
      </c>
      <c r="AX491">
        <v>0</v>
      </c>
      <c r="AY491">
        <v>0</v>
      </c>
    </row>
    <row r="492" spans="1:51" ht="15" hidden="1" customHeight="1" x14ac:dyDescent="0.2">
      <c r="A492" s="46">
        <v>6246</v>
      </c>
      <c r="B492" s="258" t="s">
        <v>2326</v>
      </c>
      <c r="C492" t="s">
        <v>1136</v>
      </c>
      <c r="D492" t="s">
        <v>1199</v>
      </c>
      <c r="E492" t="s">
        <v>1821</v>
      </c>
      <c r="F492" s="29" t="s">
        <v>1850</v>
      </c>
      <c r="G492" s="47">
        <v>131</v>
      </c>
      <c r="H492" t="s">
        <v>1850</v>
      </c>
      <c r="I492">
        <v>0</v>
      </c>
      <c r="J492" t="s">
        <v>2327</v>
      </c>
      <c r="K492" t="s">
        <v>1200</v>
      </c>
      <c r="L492" t="s">
        <v>2328</v>
      </c>
      <c r="M492">
        <v>0</v>
      </c>
      <c r="N492" s="34">
        <v>0</v>
      </c>
      <c r="O492" s="34"/>
      <c r="P492" s="34"/>
      <c r="Q492" s="34"/>
      <c r="R492" s="34"/>
      <c r="S492" s="48" t="s">
        <v>1123</v>
      </c>
      <c r="T492" s="13">
        <v>0</v>
      </c>
      <c r="U492" s="12">
        <v>0</v>
      </c>
      <c r="V492" s="12">
        <v>0</v>
      </c>
      <c r="W492" s="12">
        <v>0</v>
      </c>
      <c r="X492" s="14" t="str">
        <f t="shared" si="7"/>
        <v>С</v>
      </c>
      <c r="Y492" s="271">
        <f>Таблица1[[#This Row],[ID_intellix]]</f>
        <v>6246</v>
      </c>
      <c r="Z492" s="269" t="s">
        <v>122</v>
      </c>
      <c r="AA492" s="145">
        <f>IF(OR(Таблица1[[#This Row],[CARDIO_report]]&lt;&gt;0,Таблица1[[#This Row],[AI COMBO_report]]&lt;&gt;0,Таблица1[[#This Row],[OTC_report]]&lt;&gt;0),1,0)</f>
        <v>0</v>
      </c>
      <c r="AG492" s="60" t="s">
        <v>1124</v>
      </c>
      <c r="AH492" s="60" t="s">
        <v>1124</v>
      </c>
      <c r="AI492" s="60" t="s">
        <v>1124</v>
      </c>
      <c r="AJ492" s="60" t="s">
        <v>1124</v>
      </c>
      <c r="AK492" s="60" t="s">
        <v>1124</v>
      </c>
      <c r="AL492" s="60" t="s">
        <v>1124</v>
      </c>
      <c r="AM492" s="60" t="s">
        <v>1124</v>
      </c>
      <c r="AN492" s="60" t="s">
        <v>1124</v>
      </c>
      <c r="AO492" s="60"/>
      <c r="AP492" s="35" t="s">
        <v>1825</v>
      </c>
      <c r="AQ492" s="377">
        <v>0</v>
      </c>
      <c r="AR492" s="378">
        <v>0</v>
      </c>
      <c r="AS492" s="377">
        <v>0</v>
      </c>
      <c r="AT492" s="378">
        <v>0</v>
      </c>
      <c r="AU492">
        <v>0</v>
      </c>
      <c r="AV492">
        <v>0</v>
      </c>
      <c r="AW492">
        <v>0</v>
      </c>
      <c r="AX492">
        <v>0</v>
      </c>
      <c r="AY492">
        <v>0</v>
      </c>
    </row>
    <row r="493" spans="1:51" ht="15" hidden="1" customHeight="1" x14ac:dyDescent="0.2">
      <c r="A493" s="46">
        <v>6251</v>
      </c>
      <c r="B493" s="258" t="s">
        <v>2329</v>
      </c>
      <c r="C493" t="s">
        <v>1136</v>
      </c>
      <c r="D493" t="s">
        <v>1199</v>
      </c>
      <c r="E493" t="s">
        <v>1821</v>
      </c>
      <c r="F493" s="29" t="s">
        <v>1850</v>
      </c>
      <c r="G493" s="47">
        <v>197</v>
      </c>
      <c r="H493" t="s">
        <v>1850</v>
      </c>
      <c r="I493">
        <v>0</v>
      </c>
      <c r="J493" s="2" t="s">
        <v>2330</v>
      </c>
      <c r="K493" t="s">
        <v>1200</v>
      </c>
      <c r="L493" t="s">
        <v>2331</v>
      </c>
      <c r="M493">
        <v>0</v>
      </c>
      <c r="N493" s="34">
        <v>0</v>
      </c>
      <c r="O493" s="34"/>
      <c r="P493" s="34"/>
      <c r="Q493" s="34"/>
      <c r="R493" s="34"/>
      <c r="S493" s="48" t="s">
        <v>1123</v>
      </c>
      <c r="T493" s="13">
        <v>0</v>
      </c>
      <c r="U493" s="12">
        <v>0</v>
      </c>
      <c r="V493" s="12">
        <v>0</v>
      </c>
      <c r="W493" s="12">
        <v>0</v>
      </c>
      <c r="X493" s="14" t="str">
        <f t="shared" si="7"/>
        <v>С</v>
      </c>
      <c r="Y493" s="271">
        <f>Таблица1[[#This Row],[ID_intellix]]</f>
        <v>6251</v>
      </c>
      <c r="Z493" s="269" t="s">
        <v>1863</v>
      </c>
      <c r="AA493" s="145">
        <f>IF(OR(Таблица1[[#This Row],[CARDIO_report]]&lt;&gt;0,Таблица1[[#This Row],[AI COMBO_report]]&lt;&gt;0,Таблица1[[#This Row],[OTC_report]]&lt;&gt;0),1,0)</f>
        <v>0</v>
      </c>
      <c r="AB493" s="60" t="s">
        <v>1124</v>
      </c>
      <c r="AC493" s="60" t="s">
        <v>1124</v>
      </c>
      <c r="AD493" s="60" t="s">
        <v>1124</v>
      </c>
      <c r="AE493" s="60"/>
      <c r="AF493" s="60"/>
      <c r="AG493" s="60" t="s">
        <v>1124</v>
      </c>
      <c r="AH493" s="60" t="s">
        <v>1124</v>
      </c>
      <c r="AI493" s="60" t="s">
        <v>1124</v>
      </c>
      <c r="AJ493" s="60" t="s">
        <v>1124</v>
      </c>
      <c r="AK493" s="60" t="s">
        <v>1124</v>
      </c>
      <c r="AL493" s="60" t="s">
        <v>1124</v>
      </c>
      <c r="AM493" s="60" t="s">
        <v>1124</v>
      </c>
      <c r="AN493" s="60" t="s">
        <v>1124</v>
      </c>
      <c r="AO493" s="60"/>
      <c r="AP493" s="35" t="s">
        <v>1857</v>
      </c>
      <c r="AQ493" s="377">
        <v>0</v>
      </c>
      <c r="AR493" s="378">
        <v>0</v>
      </c>
      <c r="AS493" s="377">
        <v>0</v>
      </c>
      <c r="AT493" s="378">
        <v>0</v>
      </c>
      <c r="AU493">
        <v>0</v>
      </c>
      <c r="AV493">
        <v>0</v>
      </c>
      <c r="AW493">
        <v>0</v>
      </c>
      <c r="AX493">
        <v>0</v>
      </c>
      <c r="AY493">
        <v>0</v>
      </c>
    </row>
    <row r="494" spans="1:51" ht="15" hidden="1" customHeight="1" x14ac:dyDescent="0.2">
      <c r="A494" s="46">
        <v>6264</v>
      </c>
      <c r="B494" s="258" t="s">
        <v>2332</v>
      </c>
      <c r="C494" t="s">
        <v>1136</v>
      </c>
      <c r="D494" t="s">
        <v>1199</v>
      </c>
      <c r="E494" t="s">
        <v>1821</v>
      </c>
      <c r="F494" s="29" t="s">
        <v>1850</v>
      </c>
      <c r="G494" s="47">
        <v>262</v>
      </c>
      <c r="H494" t="s">
        <v>1850</v>
      </c>
      <c r="I494">
        <v>0</v>
      </c>
      <c r="J494" t="s">
        <v>2333</v>
      </c>
      <c r="K494" t="s">
        <v>1200</v>
      </c>
      <c r="L494" t="s">
        <v>2334</v>
      </c>
      <c r="M494">
        <v>0</v>
      </c>
      <c r="N494" s="34">
        <v>0</v>
      </c>
      <c r="O494" s="34"/>
      <c r="P494" s="34"/>
      <c r="Q494" s="34"/>
      <c r="R494" s="34"/>
      <c r="S494" s="48" t="s">
        <v>1123</v>
      </c>
      <c r="T494" s="13">
        <v>0</v>
      </c>
      <c r="U494" s="12">
        <v>0</v>
      </c>
      <c r="V494" s="12">
        <v>0</v>
      </c>
      <c r="W494" s="12">
        <v>0</v>
      </c>
      <c r="X494" s="14" t="str">
        <f t="shared" si="7"/>
        <v>С</v>
      </c>
      <c r="Y494" s="271">
        <f>Таблица1[[#This Row],[ID_intellix]]</f>
        <v>6264</v>
      </c>
      <c r="Z494" s="269" t="s">
        <v>1863</v>
      </c>
      <c r="AA494" s="145">
        <f>IF(OR(Таблица1[[#This Row],[CARDIO_report]]&lt;&gt;0,Таблица1[[#This Row],[AI COMBO_report]]&lt;&gt;0,Таблица1[[#This Row],[OTC_report]]&lt;&gt;0),1,0)</f>
        <v>0</v>
      </c>
      <c r="AB494" s="60" t="s">
        <v>1124</v>
      </c>
      <c r="AC494" s="60" t="s">
        <v>1124</v>
      </c>
      <c r="AD494" s="60" t="s">
        <v>1124</v>
      </c>
      <c r="AE494" s="60"/>
      <c r="AF494" s="60"/>
      <c r="AG494" s="60" t="s">
        <v>1124</v>
      </c>
      <c r="AH494" s="60" t="s">
        <v>1124</v>
      </c>
      <c r="AI494" s="60" t="s">
        <v>1124</v>
      </c>
      <c r="AJ494" s="60" t="s">
        <v>1124</v>
      </c>
      <c r="AK494" s="60" t="s">
        <v>1124</v>
      </c>
      <c r="AL494" s="60" t="s">
        <v>1124</v>
      </c>
      <c r="AM494" s="60" t="s">
        <v>1124</v>
      </c>
      <c r="AN494" s="60" t="s">
        <v>1124</v>
      </c>
      <c r="AO494" s="60"/>
      <c r="AP494" s="35" t="s">
        <v>1857</v>
      </c>
      <c r="AQ494" s="377">
        <v>0</v>
      </c>
      <c r="AR494" s="378">
        <v>0</v>
      </c>
      <c r="AS494" s="377">
        <v>0</v>
      </c>
      <c r="AT494" s="378">
        <v>0</v>
      </c>
      <c r="AU494">
        <v>0</v>
      </c>
      <c r="AV494">
        <v>0</v>
      </c>
      <c r="AW494">
        <v>0</v>
      </c>
      <c r="AX494" s="25">
        <v>0</v>
      </c>
      <c r="AY494" s="25">
        <v>0</v>
      </c>
    </row>
    <row r="495" spans="1:51" ht="15" hidden="1" customHeight="1" x14ac:dyDescent="0.2">
      <c r="A495" s="46">
        <v>6327</v>
      </c>
      <c r="B495" s="258" t="s">
        <v>3645</v>
      </c>
      <c r="C495" t="s">
        <v>1136</v>
      </c>
      <c r="D495" t="s">
        <v>1199</v>
      </c>
      <c r="E495" t="s">
        <v>2504</v>
      </c>
      <c r="F495" s="29" t="s">
        <v>3646</v>
      </c>
      <c r="G495" s="47">
        <v>3</v>
      </c>
      <c r="H495" t="s">
        <v>1140</v>
      </c>
      <c r="I495">
        <v>0</v>
      </c>
      <c r="J495" t="s">
        <v>3647</v>
      </c>
      <c r="K495" t="s">
        <v>1200</v>
      </c>
      <c r="L495" t="s">
        <v>3648</v>
      </c>
      <c r="M495">
        <v>0</v>
      </c>
      <c r="N495" s="34">
        <v>0</v>
      </c>
      <c r="O495" s="34"/>
      <c r="P495" s="34"/>
      <c r="Q495" s="34"/>
      <c r="R495" s="34"/>
      <c r="S495" s="48" t="s">
        <v>1123</v>
      </c>
      <c r="T495" s="13">
        <v>0</v>
      </c>
      <c r="U495" s="12">
        <v>0</v>
      </c>
      <c r="V495" s="12">
        <v>0</v>
      </c>
      <c r="W495" s="12">
        <v>0</v>
      </c>
      <c r="X495" s="14" t="str">
        <f t="shared" si="7"/>
        <v>С</v>
      </c>
      <c r="Y495" s="271">
        <f>Таблица1[[#This Row],[ID_intellix]]</f>
        <v>6327</v>
      </c>
      <c r="Z495" s="269" t="s">
        <v>122</v>
      </c>
      <c r="AA495" s="145">
        <f>IF(OR(Таблица1[[#This Row],[CARDIO_report]]&lt;&gt;0,Таблица1[[#This Row],[AI COMBO_report]]&lt;&gt;0,Таблица1[[#This Row],[OTC_report]]&lt;&gt;0),1,0)</f>
        <v>0</v>
      </c>
      <c r="AG495" s="60" t="s">
        <v>1124</v>
      </c>
      <c r="AH495" s="60" t="s">
        <v>1124</v>
      </c>
      <c r="AI495" s="60" t="s">
        <v>1124</v>
      </c>
      <c r="AJ495" s="60" t="s">
        <v>1124</v>
      </c>
      <c r="AK495" s="60" t="s">
        <v>1124</v>
      </c>
      <c r="AL495" s="60" t="s">
        <v>1124</v>
      </c>
      <c r="AM495" s="60" t="s">
        <v>1124</v>
      </c>
      <c r="AN495" s="60" t="s">
        <v>1124</v>
      </c>
      <c r="AO495" s="60"/>
      <c r="AP495" s="35" t="s">
        <v>1825</v>
      </c>
      <c r="AQ495" s="377">
        <v>0</v>
      </c>
      <c r="AR495" s="378">
        <v>0</v>
      </c>
      <c r="AS495" s="377">
        <v>0</v>
      </c>
      <c r="AT495" s="378">
        <v>0</v>
      </c>
      <c r="AU495">
        <v>0</v>
      </c>
      <c r="AV495">
        <v>0</v>
      </c>
      <c r="AW495">
        <v>0</v>
      </c>
      <c r="AX495">
        <v>0</v>
      </c>
      <c r="AY495">
        <v>0</v>
      </c>
    </row>
    <row r="496" spans="1:51" ht="15" hidden="1" customHeight="1" x14ac:dyDescent="0.2">
      <c r="A496" s="46">
        <v>6328</v>
      </c>
      <c r="B496" s="258" t="s">
        <v>3649</v>
      </c>
      <c r="C496" t="s">
        <v>1136</v>
      </c>
      <c r="D496" t="s">
        <v>1199</v>
      </c>
      <c r="E496" t="s">
        <v>2504</v>
      </c>
      <c r="F496" s="29" t="s">
        <v>3639</v>
      </c>
      <c r="G496" s="47">
        <v>1</v>
      </c>
      <c r="H496" t="s">
        <v>1140</v>
      </c>
      <c r="I496">
        <v>0</v>
      </c>
      <c r="J496" t="s">
        <v>3650</v>
      </c>
      <c r="K496" t="s">
        <v>1200</v>
      </c>
      <c r="L496" t="s">
        <v>3651</v>
      </c>
      <c r="M496">
        <v>0</v>
      </c>
      <c r="N496" s="34">
        <v>0</v>
      </c>
      <c r="O496" s="34"/>
      <c r="P496" s="34"/>
      <c r="Q496" s="34"/>
      <c r="R496" s="34"/>
      <c r="S496" s="48" t="s">
        <v>1123</v>
      </c>
      <c r="T496" s="13">
        <v>0</v>
      </c>
      <c r="U496" s="12">
        <v>0</v>
      </c>
      <c r="V496" s="12">
        <v>0</v>
      </c>
      <c r="W496" s="12">
        <v>0</v>
      </c>
      <c r="X496" s="14" t="str">
        <f t="shared" si="7"/>
        <v>С</v>
      </c>
      <c r="Y496" s="271">
        <f>Таблица1[[#This Row],[ID_intellix]]</f>
        <v>6328</v>
      </c>
      <c r="Z496" s="269" t="s">
        <v>122</v>
      </c>
      <c r="AA496" s="145">
        <f>IF(OR(Таблица1[[#This Row],[CARDIO_report]]&lt;&gt;0,Таблица1[[#This Row],[AI COMBO_report]]&lt;&gt;0,Таблица1[[#This Row],[OTC_report]]&lt;&gt;0),1,0)</f>
        <v>0</v>
      </c>
      <c r="AG496" s="60" t="s">
        <v>1124</v>
      </c>
      <c r="AH496" s="60" t="s">
        <v>1124</v>
      </c>
      <c r="AI496" s="60" t="s">
        <v>1124</v>
      </c>
      <c r="AJ496" s="60" t="s">
        <v>1124</v>
      </c>
      <c r="AK496" s="60" t="s">
        <v>1124</v>
      </c>
      <c r="AL496" s="60" t="s">
        <v>1124</v>
      </c>
      <c r="AM496" s="60" t="s">
        <v>1124</v>
      </c>
      <c r="AN496" s="60" t="s">
        <v>1124</v>
      </c>
      <c r="AO496" s="60"/>
      <c r="AP496" s="35" t="s">
        <v>1825</v>
      </c>
      <c r="AQ496" s="377">
        <v>0</v>
      </c>
      <c r="AR496" s="378">
        <v>0</v>
      </c>
      <c r="AS496" s="377">
        <v>0</v>
      </c>
      <c r="AT496" s="378">
        <v>0</v>
      </c>
      <c r="AU496">
        <v>0</v>
      </c>
      <c r="AV496">
        <v>0</v>
      </c>
      <c r="AW496">
        <v>0</v>
      </c>
      <c r="AX496">
        <v>0</v>
      </c>
      <c r="AY496">
        <v>0</v>
      </c>
    </row>
    <row r="497" spans="1:54" ht="15" hidden="1" customHeight="1" x14ac:dyDescent="0.2">
      <c r="A497" s="46">
        <v>7454</v>
      </c>
      <c r="B497" s="258" t="s">
        <v>3652</v>
      </c>
      <c r="C497" t="s">
        <v>1136</v>
      </c>
      <c r="D497" t="s">
        <v>2336</v>
      </c>
      <c r="E497" t="s">
        <v>2504</v>
      </c>
      <c r="F497" s="29" t="s">
        <v>1148</v>
      </c>
      <c r="G497" s="47">
        <v>31</v>
      </c>
      <c r="H497" t="s">
        <v>1149</v>
      </c>
      <c r="I497">
        <v>0</v>
      </c>
      <c r="J497" t="s">
        <v>3653</v>
      </c>
      <c r="K497" t="s">
        <v>1200</v>
      </c>
      <c r="L497" t="s">
        <v>3654</v>
      </c>
      <c r="M497">
        <v>0</v>
      </c>
      <c r="N497" s="34">
        <v>0</v>
      </c>
      <c r="O497" s="34"/>
      <c r="P497" s="34"/>
      <c r="Q497" s="34"/>
      <c r="R497" s="34"/>
      <c r="S497" s="48" t="s">
        <v>1123</v>
      </c>
      <c r="T497" s="13">
        <v>0</v>
      </c>
      <c r="U497" s="12">
        <v>0</v>
      </c>
      <c r="V497" s="12">
        <v>0</v>
      </c>
      <c r="W497" s="12">
        <v>0</v>
      </c>
      <c r="X497" s="14" t="str">
        <f t="shared" si="7"/>
        <v>С</v>
      </c>
      <c r="Y497" s="271">
        <f>Таблица1[[#This Row],[ID_intellix]]</f>
        <v>7454</v>
      </c>
      <c r="Z497" s="269" t="s">
        <v>122</v>
      </c>
      <c r="AA497" s="145">
        <f>IF(OR(Таблица1[[#This Row],[CARDIO_report]]&lt;&gt;0,Таблица1[[#This Row],[AI COMBO_report]]&lt;&gt;0,Таблица1[[#This Row],[OTC_report]]&lt;&gt;0),1,0)</f>
        <v>0</v>
      </c>
      <c r="AB497" s="60" t="s">
        <v>1124</v>
      </c>
      <c r="AC497" s="60" t="s">
        <v>1124</v>
      </c>
      <c r="AD497" s="60" t="s">
        <v>1124</v>
      </c>
      <c r="AE497" s="60"/>
      <c r="AF497" s="60"/>
      <c r="AG497" s="60" t="s">
        <v>1124</v>
      </c>
      <c r="AH497" s="60" t="s">
        <v>1124</v>
      </c>
      <c r="AI497" s="60" t="s">
        <v>1124</v>
      </c>
      <c r="AJ497" s="60" t="s">
        <v>1124</v>
      </c>
      <c r="AK497" s="60" t="s">
        <v>1124</v>
      </c>
      <c r="AL497" s="60" t="s">
        <v>1124</v>
      </c>
      <c r="AM497" s="60" t="s">
        <v>1124</v>
      </c>
      <c r="AN497" s="60" t="s">
        <v>1124</v>
      </c>
      <c r="AO497" s="60"/>
      <c r="AP497" s="35" t="s">
        <v>1857</v>
      </c>
      <c r="AQ497" s="377">
        <v>0</v>
      </c>
      <c r="AR497" s="378">
        <v>0</v>
      </c>
      <c r="AS497" s="377">
        <v>0</v>
      </c>
      <c r="AT497" s="378">
        <v>0</v>
      </c>
      <c r="AU497">
        <v>0</v>
      </c>
      <c r="AV497">
        <v>0</v>
      </c>
      <c r="AW497">
        <v>0</v>
      </c>
      <c r="AX497">
        <v>0</v>
      </c>
      <c r="AY497">
        <v>0</v>
      </c>
    </row>
    <row r="498" spans="1:54" ht="15" hidden="1" customHeight="1" x14ac:dyDescent="0.2">
      <c r="A498" s="399">
        <v>8058</v>
      </c>
      <c r="C498" t="s">
        <v>1136</v>
      </c>
      <c r="D498" t="s">
        <v>1199</v>
      </c>
      <c r="E498" t="s">
        <v>2504</v>
      </c>
      <c r="F498" s="29" t="s">
        <v>2753</v>
      </c>
      <c r="G498" s="53" t="s">
        <v>3343</v>
      </c>
      <c r="H498" t="s">
        <v>2753</v>
      </c>
      <c r="I498">
        <v>0</v>
      </c>
      <c r="J498" t="s">
        <v>3655</v>
      </c>
      <c r="K498" t="s">
        <v>1200</v>
      </c>
      <c r="L498" t="s">
        <v>3656</v>
      </c>
      <c r="M498" t="s">
        <v>1944</v>
      </c>
      <c r="N498" s="34">
        <v>0</v>
      </c>
      <c r="O498" s="34" t="s">
        <v>1945</v>
      </c>
      <c r="P498" s="34">
        <v>0</v>
      </c>
      <c r="Q498" s="34" t="s">
        <v>1946</v>
      </c>
      <c r="R498" s="34">
        <v>0</v>
      </c>
      <c r="S498" s="48" t="s">
        <v>1123</v>
      </c>
      <c r="T498" s="13" t="s">
        <v>122</v>
      </c>
      <c r="U498" s="12" t="s">
        <v>122</v>
      </c>
      <c r="V498" s="12" t="s">
        <v>122</v>
      </c>
      <c r="W498" s="12" t="s">
        <v>1863</v>
      </c>
      <c r="X498" s="14" t="str">
        <f t="shared" si="7"/>
        <v>В</v>
      </c>
      <c r="Y498" s="271">
        <f>Таблица1[[#This Row],[ID_intellix]]</f>
        <v>8058</v>
      </c>
      <c r="Z498" s="269" t="s">
        <v>122</v>
      </c>
      <c r="AA498" s="145">
        <f>IF(OR(Таблица1[[#This Row],[CARDIO_report]]&lt;&gt;0,Таблица1[[#This Row],[AI COMBO_report]]&lt;&gt;0,Таблица1[[#This Row],[OTC_report]]&lt;&gt;0),1,0)</f>
        <v>0</v>
      </c>
      <c r="AB498" s="60" t="s">
        <v>1124</v>
      </c>
      <c r="AC498" s="60" t="s">
        <v>1124</v>
      </c>
      <c r="AD498" s="60" t="s">
        <v>1124</v>
      </c>
      <c r="AE498" s="60" t="s">
        <v>1124</v>
      </c>
      <c r="AF498" s="60"/>
      <c r="AG498" s="89" t="s">
        <v>1145</v>
      </c>
      <c r="AH498" s="89">
        <v>96</v>
      </c>
      <c r="AI498" s="89" t="s">
        <v>1145</v>
      </c>
      <c r="AJ498" s="89">
        <v>101</v>
      </c>
      <c r="AK498" s="89" t="s">
        <v>1145</v>
      </c>
      <c r="AL498" s="89">
        <v>75</v>
      </c>
      <c r="AM498" s="89" t="s">
        <v>1145</v>
      </c>
      <c r="AN498" s="89">
        <v>101</v>
      </c>
      <c r="AP498" s="35" t="s">
        <v>1825</v>
      </c>
      <c r="AQ498" s="377">
        <v>0</v>
      </c>
      <c r="AR498" s="378">
        <v>0</v>
      </c>
      <c r="AS498" s="377">
        <v>0</v>
      </c>
      <c r="AT498" s="378">
        <v>0</v>
      </c>
      <c r="AU498" s="377">
        <v>0</v>
      </c>
      <c r="AV498" s="377">
        <v>0</v>
      </c>
      <c r="AW498" s="377">
        <v>0</v>
      </c>
      <c r="AX498">
        <v>0</v>
      </c>
      <c r="AY498">
        <v>0</v>
      </c>
    </row>
    <row r="499" spans="1:54" ht="15" hidden="1" customHeight="1" x14ac:dyDescent="0.2">
      <c r="A499" s="46">
        <v>25024</v>
      </c>
      <c r="B499" s="258" t="s">
        <v>2335</v>
      </c>
      <c r="C499" t="s">
        <v>1136</v>
      </c>
      <c r="D499" t="s">
        <v>2336</v>
      </c>
      <c r="E499" t="s">
        <v>1821</v>
      </c>
      <c r="F499" s="29" t="s">
        <v>1850</v>
      </c>
      <c r="G499" s="47">
        <v>308</v>
      </c>
      <c r="H499" t="s">
        <v>1850</v>
      </c>
      <c r="I499">
        <v>0</v>
      </c>
      <c r="J499" t="s">
        <v>2337</v>
      </c>
      <c r="K499" t="s">
        <v>1200</v>
      </c>
      <c r="L499" t="s">
        <v>2338</v>
      </c>
      <c r="M499">
        <v>0</v>
      </c>
      <c r="N499" s="34">
        <v>0</v>
      </c>
      <c r="O499" s="34"/>
      <c r="P499" s="34"/>
      <c r="Q499" s="34"/>
      <c r="R499" s="34"/>
      <c r="S499" s="48" t="s">
        <v>1123</v>
      </c>
      <c r="T499" s="13">
        <v>0</v>
      </c>
      <c r="U499" s="12">
        <v>0</v>
      </c>
      <c r="V499" s="12">
        <v>0</v>
      </c>
      <c r="W499" s="12">
        <v>0</v>
      </c>
      <c r="X499" s="14" t="str">
        <f t="shared" si="7"/>
        <v>С</v>
      </c>
      <c r="Y499" s="271">
        <f>Таблица1[[#This Row],[ID_intellix]]</f>
        <v>25024</v>
      </c>
      <c r="Z499" s="269" t="s">
        <v>122</v>
      </c>
      <c r="AA499" s="145">
        <f>IF(OR(Таблица1[[#This Row],[CARDIO_report]]&lt;&gt;0,Таблица1[[#This Row],[AI COMBO_report]]&lt;&gt;0,Таблица1[[#This Row],[OTC_report]]&lt;&gt;0),1,0)</f>
        <v>0</v>
      </c>
      <c r="AG499" s="60" t="s">
        <v>1124</v>
      </c>
      <c r="AH499" s="60" t="s">
        <v>1124</v>
      </c>
      <c r="AI499" s="60" t="s">
        <v>1124</v>
      </c>
      <c r="AJ499" s="60" t="s">
        <v>1124</v>
      </c>
      <c r="AK499" s="60" t="s">
        <v>1124</v>
      </c>
      <c r="AL499" s="60" t="s">
        <v>1124</v>
      </c>
      <c r="AM499" s="60" t="s">
        <v>1124</v>
      </c>
      <c r="AN499" s="60" t="s">
        <v>1124</v>
      </c>
      <c r="AO499" s="60"/>
      <c r="AP499" s="35" t="s">
        <v>1825</v>
      </c>
      <c r="AQ499" s="377">
        <v>0</v>
      </c>
      <c r="AR499" s="378">
        <v>0</v>
      </c>
      <c r="AS499" s="377">
        <v>0</v>
      </c>
      <c r="AT499" s="378">
        <v>0</v>
      </c>
      <c r="AU499">
        <v>0</v>
      </c>
      <c r="AV499">
        <v>0</v>
      </c>
      <c r="AW499">
        <v>0</v>
      </c>
      <c r="AX499">
        <v>0</v>
      </c>
      <c r="AY499">
        <v>0</v>
      </c>
    </row>
    <row r="500" spans="1:54" ht="15" hidden="1" customHeight="1" x14ac:dyDescent="0.2">
      <c r="A500" s="46">
        <v>25211</v>
      </c>
      <c r="B500" s="258" t="s">
        <v>3657</v>
      </c>
      <c r="C500" t="s">
        <v>1136</v>
      </c>
      <c r="D500" t="s">
        <v>1199</v>
      </c>
      <c r="E500" t="s">
        <v>2504</v>
      </c>
      <c r="F500" s="29" t="s">
        <v>3639</v>
      </c>
      <c r="G500" s="47">
        <v>2</v>
      </c>
      <c r="H500" t="s">
        <v>1140</v>
      </c>
      <c r="I500">
        <v>0</v>
      </c>
      <c r="J500" t="s">
        <v>3658</v>
      </c>
      <c r="K500" t="s">
        <v>1200</v>
      </c>
      <c r="L500" t="s">
        <v>3659</v>
      </c>
      <c r="M500">
        <v>0</v>
      </c>
      <c r="N500" s="34">
        <v>0</v>
      </c>
      <c r="O500" s="34"/>
      <c r="P500" s="34"/>
      <c r="Q500" s="34"/>
      <c r="R500" s="34"/>
      <c r="S500" s="48" t="s">
        <v>1123</v>
      </c>
      <c r="T500" s="13">
        <v>0</v>
      </c>
      <c r="U500" s="12">
        <v>0</v>
      </c>
      <c r="V500" s="12">
        <v>0</v>
      </c>
      <c r="W500" s="12">
        <v>0</v>
      </c>
      <c r="X500" s="14" t="str">
        <f t="shared" si="7"/>
        <v>С</v>
      </c>
      <c r="Y500" s="271">
        <f>Таблица1[[#This Row],[ID_intellix]]</f>
        <v>25211</v>
      </c>
      <c r="Z500" s="269" t="s">
        <v>122</v>
      </c>
      <c r="AA500" s="145">
        <f>IF(OR(Таблица1[[#This Row],[CARDIO_report]]&lt;&gt;0,Таблица1[[#This Row],[AI COMBO_report]]&lt;&gt;0,Таблица1[[#This Row],[OTC_report]]&lt;&gt;0),1,0)</f>
        <v>0</v>
      </c>
      <c r="AG500" s="60" t="s">
        <v>1124</v>
      </c>
      <c r="AH500" s="60" t="s">
        <v>1124</v>
      </c>
      <c r="AI500" s="60" t="s">
        <v>1124</v>
      </c>
      <c r="AJ500" s="60" t="s">
        <v>1124</v>
      </c>
      <c r="AK500" s="60" t="s">
        <v>1124</v>
      </c>
      <c r="AL500" s="60" t="s">
        <v>1124</v>
      </c>
      <c r="AM500" s="60" t="s">
        <v>1124</v>
      </c>
      <c r="AN500" s="60" t="s">
        <v>1124</v>
      </c>
      <c r="AO500" s="60"/>
      <c r="AP500" s="35" t="s">
        <v>1825</v>
      </c>
      <c r="AQ500" s="377">
        <v>0</v>
      </c>
      <c r="AR500" s="378">
        <v>0</v>
      </c>
      <c r="AS500" s="377">
        <v>0</v>
      </c>
      <c r="AT500" s="378">
        <v>0</v>
      </c>
      <c r="AU500">
        <v>0</v>
      </c>
      <c r="AV500">
        <v>0</v>
      </c>
      <c r="AW500">
        <v>0</v>
      </c>
      <c r="AX500">
        <v>0</v>
      </c>
      <c r="AY500">
        <v>0</v>
      </c>
      <c r="AZ500" s="25"/>
      <c r="BB500" s="25"/>
    </row>
    <row r="501" spans="1:54" ht="15" hidden="1" customHeight="1" x14ac:dyDescent="0.2">
      <c r="A501" s="46">
        <v>25254</v>
      </c>
      <c r="B501" s="258" t="s">
        <v>2339</v>
      </c>
      <c r="C501" t="s">
        <v>1136</v>
      </c>
      <c r="D501" t="s">
        <v>1199</v>
      </c>
      <c r="E501" t="s">
        <v>1821</v>
      </c>
      <c r="F501" s="29" t="s">
        <v>1850</v>
      </c>
      <c r="G501" s="47">
        <v>343</v>
      </c>
      <c r="H501" t="s">
        <v>1850</v>
      </c>
      <c r="I501">
        <v>0</v>
      </c>
      <c r="J501" t="s">
        <v>2340</v>
      </c>
      <c r="K501" t="s">
        <v>1200</v>
      </c>
      <c r="L501" t="s">
        <v>2341</v>
      </c>
      <c r="M501">
        <v>0</v>
      </c>
      <c r="N501" s="34">
        <v>0</v>
      </c>
      <c r="O501" s="34"/>
      <c r="P501" s="34"/>
      <c r="Q501" s="34"/>
      <c r="R501" s="34"/>
      <c r="S501" s="48" t="s">
        <v>1123</v>
      </c>
      <c r="T501" s="13">
        <v>0</v>
      </c>
      <c r="U501" s="12">
        <v>0</v>
      </c>
      <c r="V501" s="12">
        <v>0</v>
      </c>
      <c r="W501" s="12">
        <v>0</v>
      </c>
      <c r="X501" s="14" t="str">
        <f t="shared" si="7"/>
        <v>С</v>
      </c>
      <c r="Y501" s="271">
        <f>Таблица1[[#This Row],[ID_intellix]]</f>
        <v>25254</v>
      </c>
      <c r="Z501" s="269" t="s">
        <v>122</v>
      </c>
      <c r="AA501" s="145">
        <f>IF(OR(Таблица1[[#This Row],[CARDIO_report]]&lt;&gt;0,Таблица1[[#This Row],[AI COMBO_report]]&lt;&gt;0,Таблица1[[#This Row],[OTC_report]]&lt;&gt;0),1,0)</f>
        <v>0</v>
      </c>
      <c r="AG501" s="60" t="s">
        <v>1124</v>
      </c>
      <c r="AH501" s="60" t="s">
        <v>1124</v>
      </c>
      <c r="AI501" s="60" t="s">
        <v>1124</v>
      </c>
      <c r="AJ501" s="60" t="s">
        <v>1124</v>
      </c>
      <c r="AK501" s="60" t="s">
        <v>1124</v>
      </c>
      <c r="AL501" s="60" t="s">
        <v>1124</v>
      </c>
      <c r="AM501" s="60" t="s">
        <v>1124</v>
      </c>
      <c r="AN501" s="60" t="s">
        <v>1124</v>
      </c>
      <c r="AO501" s="60"/>
      <c r="AP501" s="35" t="s">
        <v>1825</v>
      </c>
      <c r="AQ501" s="377">
        <v>0</v>
      </c>
      <c r="AR501" s="378">
        <v>0</v>
      </c>
      <c r="AS501" s="377">
        <v>0</v>
      </c>
      <c r="AT501" s="378">
        <v>0</v>
      </c>
      <c r="AU501">
        <v>0</v>
      </c>
      <c r="AV501">
        <v>0</v>
      </c>
      <c r="AW501">
        <v>0</v>
      </c>
      <c r="AX501">
        <v>0</v>
      </c>
      <c r="AY501">
        <v>0</v>
      </c>
    </row>
    <row r="502" spans="1:54" ht="15" hidden="1" customHeight="1" x14ac:dyDescent="0.2">
      <c r="A502" s="46">
        <v>25307</v>
      </c>
      <c r="B502" s="258" t="s">
        <v>3660</v>
      </c>
      <c r="C502" t="s">
        <v>1136</v>
      </c>
      <c r="D502" t="s">
        <v>1199</v>
      </c>
      <c r="E502" t="s">
        <v>2504</v>
      </c>
      <c r="F502" s="29" t="s">
        <v>3639</v>
      </c>
      <c r="G502" s="47">
        <v>3</v>
      </c>
      <c r="H502" t="s">
        <v>1140</v>
      </c>
      <c r="I502">
        <v>0</v>
      </c>
      <c r="J502" t="s">
        <v>3661</v>
      </c>
      <c r="K502" t="s">
        <v>1200</v>
      </c>
      <c r="L502" t="s">
        <v>3662</v>
      </c>
      <c r="M502">
        <v>0</v>
      </c>
      <c r="N502" s="34">
        <v>0</v>
      </c>
      <c r="O502" s="34"/>
      <c r="P502" s="34"/>
      <c r="Q502" s="34"/>
      <c r="R502" s="34"/>
      <c r="S502" s="48" t="s">
        <v>1123</v>
      </c>
      <c r="T502" s="13">
        <v>0</v>
      </c>
      <c r="U502" s="12">
        <v>0</v>
      </c>
      <c r="V502" s="12">
        <v>0</v>
      </c>
      <c r="W502" s="12">
        <v>0</v>
      </c>
      <c r="X502" s="14" t="str">
        <f t="shared" si="7"/>
        <v>С</v>
      </c>
      <c r="Y502" s="271">
        <f>Таблица1[[#This Row],[ID_intellix]]</f>
        <v>25307</v>
      </c>
      <c r="Z502" s="269" t="s">
        <v>122</v>
      </c>
      <c r="AA502" s="145">
        <f>IF(OR(Таблица1[[#This Row],[CARDIO_report]]&lt;&gt;0,Таблица1[[#This Row],[AI COMBO_report]]&lt;&gt;0,Таблица1[[#This Row],[OTC_report]]&lt;&gt;0),1,0)</f>
        <v>0</v>
      </c>
      <c r="AG502" s="60" t="s">
        <v>1124</v>
      </c>
      <c r="AH502" s="60" t="s">
        <v>1124</v>
      </c>
      <c r="AI502" s="60" t="s">
        <v>1124</v>
      </c>
      <c r="AJ502" s="60" t="s">
        <v>1124</v>
      </c>
      <c r="AK502" s="60" t="s">
        <v>1124</v>
      </c>
      <c r="AL502" s="60" t="s">
        <v>1124</v>
      </c>
      <c r="AM502" s="60" t="s">
        <v>1124</v>
      </c>
      <c r="AN502" s="60" t="s">
        <v>1124</v>
      </c>
      <c r="AO502" s="60"/>
      <c r="AP502" s="35" t="s">
        <v>1825</v>
      </c>
      <c r="AQ502" s="377">
        <v>0</v>
      </c>
      <c r="AR502" s="378">
        <v>0</v>
      </c>
      <c r="AS502" s="377">
        <v>0</v>
      </c>
      <c r="AT502" s="378">
        <v>0</v>
      </c>
      <c r="AU502">
        <v>0</v>
      </c>
      <c r="AV502">
        <v>0</v>
      </c>
      <c r="AW502">
        <v>0</v>
      </c>
      <c r="AX502">
        <v>0</v>
      </c>
      <c r="AY502">
        <v>0</v>
      </c>
    </row>
    <row r="503" spans="1:54" ht="15" hidden="1" customHeight="1" x14ac:dyDescent="0.2">
      <c r="A503" s="46">
        <v>1166</v>
      </c>
      <c r="B503" s="258" t="s">
        <v>3663</v>
      </c>
      <c r="C503" t="s">
        <v>1119</v>
      </c>
      <c r="D503" t="s">
        <v>1726</v>
      </c>
      <c r="E503" t="s">
        <v>2504</v>
      </c>
      <c r="F503" s="29" t="s">
        <v>2539</v>
      </c>
      <c r="G503" s="47">
        <v>14</v>
      </c>
      <c r="H503" t="s">
        <v>1149</v>
      </c>
      <c r="I503">
        <v>0</v>
      </c>
      <c r="J503" t="s">
        <v>3664</v>
      </c>
      <c r="K503" t="s">
        <v>1726</v>
      </c>
      <c r="L503" t="s">
        <v>3665</v>
      </c>
      <c r="M503">
        <v>0</v>
      </c>
      <c r="N503" s="34">
        <v>0</v>
      </c>
      <c r="O503" s="34"/>
      <c r="P503" s="34"/>
      <c r="Q503" s="34"/>
      <c r="R503" s="34"/>
      <c r="S503" s="48" t="s">
        <v>1123</v>
      </c>
      <c r="T503" s="13">
        <v>0</v>
      </c>
      <c r="U503" s="12">
        <v>0</v>
      </c>
      <c r="V503" s="12">
        <v>0</v>
      </c>
      <c r="W503" s="12">
        <v>0</v>
      </c>
      <c r="X503" s="14" t="str">
        <f t="shared" si="7"/>
        <v>С</v>
      </c>
      <c r="Y503" s="271">
        <f>Таблица1[[#This Row],[ID_intellix]]</f>
        <v>1166</v>
      </c>
      <c r="Z503" s="269" t="s">
        <v>122</v>
      </c>
      <c r="AA503" s="145">
        <f>IF(OR(Таблица1[[#This Row],[CARDIO_report]]&lt;&gt;0,Таблица1[[#This Row],[AI COMBO_report]]&lt;&gt;0,Таблица1[[#This Row],[OTC_report]]&lt;&gt;0),1,0)</f>
        <v>0</v>
      </c>
      <c r="AG503" s="60" t="s">
        <v>1124</v>
      </c>
      <c r="AH503" s="60" t="s">
        <v>1124</v>
      </c>
      <c r="AI503" s="60" t="s">
        <v>1124</v>
      </c>
      <c r="AJ503" s="60" t="s">
        <v>1124</v>
      </c>
      <c r="AK503" s="60" t="s">
        <v>1124</v>
      </c>
      <c r="AL503" s="60" t="s">
        <v>1124</v>
      </c>
      <c r="AM503" s="60" t="s">
        <v>1124</v>
      </c>
      <c r="AN503" s="60" t="s">
        <v>1124</v>
      </c>
      <c r="AO503" s="60"/>
      <c r="AP503" s="35" t="s">
        <v>1857</v>
      </c>
      <c r="AQ503" s="377">
        <v>0</v>
      </c>
      <c r="AR503" s="378">
        <v>0</v>
      </c>
      <c r="AS503" s="377">
        <v>0</v>
      </c>
      <c r="AT503" s="378">
        <v>0</v>
      </c>
      <c r="AU503">
        <v>0</v>
      </c>
      <c r="AV503">
        <v>0</v>
      </c>
      <c r="AW503">
        <v>0</v>
      </c>
      <c r="AX503">
        <v>0</v>
      </c>
      <c r="AY503">
        <v>0</v>
      </c>
    </row>
    <row r="504" spans="1:54" ht="15" hidden="1" customHeight="1" x14ac:dyDescent="0.2">
      <c r="A504" s="46">
        <v>5465</v>
      </c>
      <c r="B504" s="258" t="s">
        <v>2342</v>
      </c>
      <c r="C504" t="s">
        <v>1119</v>
      </c>
      <c r="D504" t="s">
        <v>1726</v>
      </c>
      <c r="E504" t="s">
        <v>1821</v>
      </c>
      <c r="F504" s="29" t="s">
        <v>1827</v>
      </c>
      <c r="G504" s="47">
        <v>83</v>
      </c>
      <c r="H504" t="s">
        <v>1827</v>
      </c>
      <c r="I504">
        <v>0</v>
      </c>
      <c r="J504" t="s">
        <v>2343</v>
      </c>
      <c r="K504" t="s">
        <v>1726</v>
      </c>
      <c r="L504" t="s">
        <v>2344</v>
      </c>
      <c r="M504">
        <v>0</v>
      </c>
      <c r="N504" s="34">
        <v>0</v>
      </c>
      <c r="O504" s="34">
        <v>0</v>
      </c>
      <c r="P504" s="34">
        <v>0</v>
      </c>
      <c r="Q504" s="34">
        <v>0</v>
      </c>
      <c r="R504" s="34">
        <v>0</v>
      </c>
      <c r="S504" s="48" t="s">
        <v>1123</v>
      </c>
      <c r="T504" s="13" t="s">
        <v>122</v>
      </c>
      <c r="U504" s="12" t="s">
        <v>122</v>
      </c>
      <c r="V504" s="12" t="s">
        <v>122</v>
      </c>
      <c r="W504" s="12" t="s">
        <v>122</v>
      </c>
      <c r="X504" s="14" t="str">
        <f t="shared" si="7"/>
        <v>С</v>
      </c>
      <c r="Y504" s="271">
        <f>Таблица1[[#This Row],[ID_intellix]]</f>
        <v>5465</v>
      </c>
      <c r="Z504" s="269" t="s">
        <v>122</v>
      </c>
      <c r="AA504" s="145">
        <f>IF(OR(Таблица1[[#This Row],[CARDIO_report]]&lt;&gt;0,Таблица1[[#This Row],[AI COMBO_report]]&lt;&gt;0,Таблица1[[#This Row],[OTC_report]]&lt;&gt;0),1,0)</f>
        <v>0</v>
      </c>
      <c r="AB504" s="60" t="s">
        <v>1124</v>
      </c>
      <c r="AC504" s="60" t="s">
        <v>1124</v>
      </c>
      <c r="AD504" s="60" t="s">
        <v>1124</v>
      </c>
      <c r="AE504" s="60" t="s">
        <v>1124</v>
      </c>
      <c r="AF504" s="60"/>
      <c r="AG504" s="60" t="s">
        <v>1124</v>
      </c>
      <c r="AH504" s="60" t="s">
        <v>1124</v>
      </c>
      <c r="AI504" s="60" t="s">
        <v>1124</v>
      </c>
      <c r="AJ504" s="60" t="s">
        <v>1124</v>
      </c>
      <c r="AK504" s="60" t="s">
        <v>1124</v>
      </c>
      <c r="AL504" s="60" t="s">
        <v>1124</v>
      </c>
      <c r="AM504" s="60" t="s">
        <v>1124</v>
      </c>
      <c r="AN504" s="60" t="s">
        <v>1124</v>
      </c>
      <c r="AO504" s="60"/>
      <c r="AP504" s="35" t="s">
        <v>1825</v>
      </c>
      <c r="AQ504" s="377">
        <v>0</v>
      </c>
      <c r="AR504" s="378">
        <v>0</v>
      </c>
      <c r="AS504" s="377">
        <v>0</v>
      </c>
      <c r="AT504" s="378">
        <v>0</v>
      </c>
      <c r="AU504" s="377">
        <v>0</v>
      </c>
      <c r="AV504" s="377">
        <v>0</v>
      </c>
      <c r="AW504" s="377">
        <v>0</v>
      </c>
      <c r="AX504">
        <v>0</v>
      </c>
      <c r="AY504">
        <v>0</v>
      </c>
    </row>
    <row r="505" spans="1:54" ht="15" hidden="1" customHeight="1" x14ac:dyDescent="0.2">
      <c r="A505" s="46">
        <v>3133</v>
      </c>
      <c r="B505" s="258" t="s">
        <v>3666</v>
      </c>
      <c r="C505" t="s">
        <v>1159</v>
      </c>
      <c r="D505" t="s">
        <v>1201</v>
      </c>
      <c r="E505" t="s">
        <v>2504</v>
      </c>
      <c r="F505" s="29" t="s">
        <v>1139</v>
      </c>
      <c r="G505" s="47">
        <v>57</v>
      </c>
      <c r="H505" t="s">
        <v>1140</v>
      </c>
      <c r="I505">
        <v>0</v>
      </c>
      <c r="J505" t="s">
        <v>3667</v>
      </c>
      <c r="K505" t="s">
        <v>1201</v>
      </c>
      <c r="L505" t="s">
        <v>3668</v>
      </c>
      <c r="M505">
        <v>0</v>
      </c>
      <c r="N505" s="34">
        <v>0</v>
      </c>
      <c r="O505" s="34" t="s">
        <v>96</v>
      </c>
      <c r="P505" s="34">
        <v>0</v>
      </c>
      <c r="Q505" s="34" t="s">
        <v>877</v>
      </c>
      <c r="R505" s="34">
        <v>0</v>
      </c>
      <c r="S505" s="48" t="s">
        <v>1123</v>
      </c>
      <c r="T505" s="13" t="s">
        <v>1863</v>
      </c>
      <c r="U505" s="12" t="s">
        <v>1863</v>
      </c>
      <c r="V505" s="12" t="s">
        <v>122</v>
      </c>
      <c r="W505" s="12" t="s">
        <v>122</v>
      </c>
      <c r="X505" s="14" t="str">
        <f t="shared" si="7"/>
        <v>А</v>
      </c>
      <c r="Y505" s="271">
        <f>Таблица1[[#This Row],[ID_intellix]]</f>
        <v>3133</v>
      </c>
      <c r="Z505" s="269" t="s">
        <v>122</v>
      </c>
      <c r="AA505" s="145">
        <f>IF(OR(Таблица1[[#This Row],[CARDIO_report]]&lt;&gt;0,Таблица1[[#This Row],[AI COMBO_report]]&lt;&gt;0,Таблица1[[#This Row],[OTC_report]]&lt;&gt;0),1,0)</f>
        <v>0</v>
      </c>
      <c r="AB505" s="60" t="s">
        <v>2602</v>
      </c>
      <c r="AC505" s="60" t="s">
        <v>2846</v>
      </c>
      <c r="AD505" s="60" t="s">
        <v>1124</v>
      </c>
      <c r="AE505" s="60" t="s">
        <v>1124</v>
      </c>
      <c r="AF505" s="60"/>
      <c r="AG505" s="89" t="s">
        <v>1437</v>
      </c>
      <c r="AH505" s="89">
        <v>11</v>
      </c>
      <c r="AI505" s="89" t="s">
        <v>1437</v>
      </c>
      <c r="AJ505" s="89">
        <v>9</v>
      </c>
      <c r="AK505" s="89" t="s">
        <v>1145</v>
      </c>
      <c r="AL505" s="89">
        <v>55</v>
      </c>
      <c r="AM505" s="89" t="s">
        <v>1145</v>
      </c>
      <c r="AN505" s="89">
        <v>45</v>
      </c>
      <c r="AP505" s="35" t="s">
        <v>1825</v>
      </c>
      <c r="AQ505" s="377">
        <v>0</v>
      </c>
      <c r="AR505" s="378">
        <v>0</v>
      </c>
      <c r="AS505" s="377">
        <v>0</v>
      </c>
      <c r="AT505" s="378">
        <v>0</v>
      </c>
      <c r="AU505">
        <v>0</v>
      </c>
      <c r="AV505">
        <v>0</v>
      </c>
      <c r="AW505" s="377" t="s">
        <v>2847</v>
      </c>
      <c r="AX505" s="2">
        <v>0</v>
      </c>
      <c r="AY505" s="2" t="s">
        <v>2847</v>
      </c>
    </row>
    <row r="506" spans="1:54" ht="15" hidden="1" customHeight="1" x14ac:dyDescent="0.2">
      <c r="A506" s="46">
        <v>3558</v>
      </c>
      <c r="C506" t="s">
        <v>1159</v>
      </c>
      <c r="D506" t="s">
        <v>1201</v>
      </c>
      <c r="E506" t="s">
        <v>1121</v>
      </c>
      <c r="F506" s="29" t="s">
        <v>1142</v>
      </c>
      <c r="G506" s="47" t="s">
        <v>1143</v>
      </c>
      <c r="H506" t="s">
        <v>1144</v>
      </c>
      <c r="I506">
        <v>0</v>
      </c>
      <c r="J506" t="s">
        <v>1202</v>
      </c>
      <c r="K506" t="s">
        <v>1201</v>
      </c>
      <c r="L506" t="s">
        <v>1203</v>
      </c>
      <c r="N506" s="34">
        <v>0</v>
      </c>
      <c r="O506" s="34"/>
      <c r="P506" s="34"/>
      <c r="Q506" s="34"/>
      <c r="R506" s="34"/>
      <c r="S506" s="48" t="s">
        <v>1123</v>
      </c>
      <c r="T506" s="13" t="s">
        <v>122</v>
      </c>
      <c r="U506" s="12" t="s">
        <v>122</v>
      </c>
      <c r="V506" s="12" t="s">
        <v>122</v>
      </c>
      <c r="W506" s="12" t="s">
        <v>122</v>
      </c>
      <c r="X506" s="14" t="str">
        <f t="shared" si="7"/>
        <v>С</v>
      </c>
      <c r="Y506" s="271">
        <f>Таблица1[[#This Row],[ID_intellix]]</f>
        <v>3558</v>
      </c>
      <c r="Z506" s="269" t="s">
        <v>122</v>
      </c>
      <c r="AA506" s="145">
        <f>IF(OR(Таблица1[[#This Row],[CARDIO_report]]&lt;&gt;0,Таблица1[[#This Row],[AI COMBO_report]]&lt;&gt;0,Таблица1[[#This Row],[OTC_report]]&lt;&gt;0),1,0)</f>
        <v>0</v>
      </c>
      <c r="AB506" s="60" t="s">
        <v>1124</v>
      </c>
      <c r="AC506" s="60" t="s">
        <v>1124</v>
      </c>
      <c r="AD506" s="60" t="s">
        <v>1124</v>
      </c>
      <c r="AE506" s="60"/>
      <c r="AF506" s="60"/>
      <c r="AG506" s="60" t="s">
        <v>1124</v>
      </c>
      <c r="AH506" s="60" t="s">
        <v>1124</v>
      </c>
      <c r="AI506" s="60" t="s">
        <v>1124</v>
      </c>
      <c r="AJ506" s="60" t="s">
        <v>1124</v>
      </c>
      <c r="AK506" s="60" t="s">
        <v>1124</v>
      </c>
      <c r="AL506" s="60" t="s">
        <v>1124</v>
      </c>
      <c r="AM506" s="60" t="s">
        <v>1124</v>
      </c>
      <c r="AN506" s="60" t="s">
        <v>1124</v>
      </c>
      <c r="AO506" s="60"/>
      <c r="AP506" s="35">
        <v>0</v>
      </c>
      <c r="AQ506" s="377">
        <v>0</v>
      </c>
      <c r="AR506" s="378">
        <v>0</v>
      </c>
      <c r="AS506" s="377">
        <v>0</v>
      </c>
      <c r="AT506" s="378">
        <v>0</v>
      </c>
      <c r="AU506">
        <v>0</v>
      </c>
      <c r="AV506">
        <v>0</v>
      </c>
      <c r="AW506"/>
      <c r="AX506">
        <v>0</v>
      </c>
      <c r="AY506">
        <v>0</v>
      </c>
    </row>
    <row r="507" spans="1:54" ht="15" hidden="1" customHeight="1" x14ac:dyDescent="0.2">
      <c r="A507" s="46">
        <v>7235</v>
      </c>
      <c r="B507" s="258" t="s">
        <v>2345</v>
      </c>
      <c r="C507" t="s">
        <v>1159</v>
      </c>
      <c r="D507" t="s">
        <v>1201</v>
      </c>
      <c r="E507" t="s">
        <v>1821</v>
      </c>
      <c r="F507" s="29" t="s">
        <v>1950</v>
      </c>
      <c r="G507" s="47">
        <v>212</v>
      </c>
      <c r="H507" t="s">
        <v>1950</v>
      </c>
      <c r="I507">
        <v>0</v>
      </c>
      <c r="J507" t="s">
        <v>2346</v>
      </c>
      <c r="K507" t="s">
        <v>1201</v>
      </c>
      <c r="L507" t="s">
        <v>2347</v>
      </c>
      <c r="M507">
        <v>0</v>
      </c>
      <c r="N507" s="34">
        <v>0</v>
      </c>
      <c r="O507" s="34"/>
      <c r="P507" s="34"/>
      <c r="Q507" s="34"/>
      <c r="R507" s="34"/>
      <c r="S507" s="48" t="s">
        <v>1123</v>
      </c>
      <c r="T507" s="13" t="s">
        <v>122</v>
      </c>
      <c r="U507" s="12" t="s">
        <v>122</v>
      </c>
      <c r="V507" s="12" t="s">
        <v>122</v>
      </c>
      <c r="W507" s="12" t="s">
        <v>122</v>
      </c>
      <c r="X507" s="14" t="str">
        <f t="shared" si="7"/>
        <v>С</v>
      </c>
      <c r="Y507" s="271">
        <f>Таблица1[[#This Row],[ID_intellix]]</f>
        <v>7235</v>
      </c>
      <c r="Z507" s="269" t="s">
        <v>122</v>
      </c>
      <c r="AA507" s="145">
        <f>IF(OR(Таблица1[[#This Row],[CARDIO_report]]&lt;&gt;0,Таблица1[[#This Row],[AI COMBO_report]]&lt;&gt;0,Таблица1[[#This Row],[OTC_report]]&lt;&gt;0),1,0)</f>
        <v>0</v>
      </c>
      <c r="AB507" s="60" t="s">
        <v>1124</v>
      </c>
      <c r="AC507" s="60" t="s">
        <v>1124</v>
      </c>
      <c r="AD507" s="60" t="s">
        <v>1124</v>
      </c>
      <c r="AE507" s="60"/>
      <c r="AF507" s="60"/>
      <c r="AG507" s="60" t="s">
        <v>1124</v>
      </c>
      <c r="AH507" s="60" t="s">
        <v>1124</v>
      </c>
      <c r="AI507" s="60" t="s">
        <v>1124</v>
      </c>
      <c r="AJ507" s="60" t="s">
        <v>1124</v>
      </c>
      <c r="AK507" s="60" t="s">
        <v>1124</v>
      </c>
      <c r="AL507" s="60" t="s">
        <v>1124</v>
      </c>
      <c r="AM507" s="60" t="s">
        <v>1124</v>
      </c>
      <c r="AN507" s="60" t="s">
        <v>1124</v>
      </c>
      <c r="AO507" s="60"/>
      <c r="AP507" s="35" t="s">
        <v>1825</v>
      </c>
      <c r="AQ507" s="377">
        <v>0</v>
      </c>
      <c r="AR507" s="378">
        <v>0</v>
      </c>
      <c r="AS507" s="377">
        <v>0</v>
      </c>
      <c r="AT507" s="378">
        <v>0</v>
      </c>
      <c r="AU507">
        <v>0</v>
      </c>
      <c r="AV507">
        <v>0</v>
      </c>
      <c r="AW507">
        <v>0</v>
      </c>
      <c r="AX507">
        <v>0</v>
      </c>
      <c r="AY507">
        <v>0</v>
      </c>
    </row>
    <row r="508" spans="1:54" ht="15" hidden="1" customHeight="1" x14ac:dyDescent="0.2">
      <c r="A508" s="46">
        <v>6355</v>
      </c>
      <c r="B508" s="258" t="s">
        <v>3669</v>
      </c>
      <c r="C508" t="s">
        <v>1159</v>
      </c>
      <c r="D508" t="s">
        <v>3670</v>
      </c>
      <c r="E508" t="s">
        <v>2504</v>
      </c>
      <c r="F508" s="29" t="s">
        <v>2758</v>
      </c>
      <c r="G508" s="47">
        <v>3</v>
      </c>
      <c r="H508" t="s">
        <v>2563</v>
      </c>
      <c r="I508">
        <v>0</v>
      </c>
      <c r="J508" t="s">
        <v>3671</v>
      </c>
      <c r="K508" t="s">
        <v>3670</v>
      </c>
      <c r="L508" t="s">
        <v>3672</v>
      </c>
      <c r="M508">
        <v>0</v>
      </c>
      <c r="N508" s="34">
        <v>0</v>
      </c>
      <c r="O508" s="34"/>
      <c r="P508" s="34"/>
      <c r="Q508" s="34"/>
      <c r="R508" s="34"/>
      <c r="S508" s="48" t="s">
        <v>1123</v>
      </c>
      <c r="T508" s="13" t="s">
        <v>122</v>
      </c>
      <c r="U508" s="12" t="s">
        <v>122</v>
      </c>
      <c r="V508" s="12" t="s">
        <v>1863</v>
      </c>
      <c r="W508" s="12" t="s">
        <v>122</v>
      </c>
      <c r="X508" s="14" t="str">
        <f t="shared" si="7"/>
        <v>В</v>
      </c>
      <c r="Y508" s="271">
        <f>Таблица1[[#This Row],[ID_intellix]]</f>
        <v>6355</v>
      </c>
      <c r="Z508" s="269" t="s">
        <v>122</v>
      </c>
      <c r="AA508" s="145">
        <f>IF(OR(Таблица1[[#This Row],[CARDIO_report]]&lt;&gt;0,Таблица1[[#This Row],[AI COMBO_report]]&lt;&gt;0,Таблица1[[#This Row],[OTC_report]]&lt;&gt;0),1,0)</f>
        <v>0</v>
      </c>
      <c r="AG508" s="60" t="s">
        <v>1124</v>
      </c>
      <c r="AH508" s="60" t="s">
        <v>1124</v>
      </c>
      <c r="AI508" s="60" t="s">
        <v>1124</v>
      </c>
      <c r="AJ508" s="60" t="s">
        <v>1124</v>
      </c>
      <c r="AK508" s="60" t="s">
        <v>1124</v>
      </c>
      <c r="AL508" s="60" t="s">
        <v>1124</v>
      </c>
      <c r="AM508" s="60" t="s">
        <v>1124</v>
      </c>
      <c r="AN508" s="60" t="s">
        <v>1124</v>
      </c>
      <c r="AO508" s="60"/>
      <c r="AP508" s="35" t="s">
        <v>1857</v>
      </c>
      <c r="AQ508" s="377">
        <v>0</v>
      </c>
      <c r="AR508" s="378">
        <v>0</v>
      </c>
      <c r="AS508" s="377">
        <v>0</v>
      </c>
      <c r="AT508" s="378">
        <v>0</v>
      </c>
      <c r="AU508">
        <v>0</v>
      </c>
      <c r="AV508">
        <v>0</v>
      </c>
      <c r="AW508">
        <v>0</v>
      </c>
      <c r="AX508">
        <v>0</v>
      </c>
      <c r="AY508">
        <v>0</v>
      </c>
    </row>
    <row r="509" spans="1:54" ht="15" hidden="1" customHeight="1" x14ac:dyDescent="0.2">
      <c r="A509" s="46">
        <v>2803</v>
      </c>
      <c r="B509" s="258" t="s">
        <v>3673</v>
      </c>
      <c r="C509" t="s">
        <v>1146</v>
      </c>
      <c r="D509" t="s">
        <v>1374</v>
      </c>
      <c r="E509" t="s">
        <v>2504</v>
      </c>
      <c r="F509" s="29" t="s">
        <v>2557</v>
      </c>
      <c r="G509" s="47">
        <v>24</v>
      </c>
      <c r="H509" t="s">
        <v>2558</v>
      </c>
      <c r="I509">
        <v>0</v>
      </c>
      <c r="J509" t="s">
        <v>3674</v>
      </c>
      <c r="K509" t="s">
        <v>3675</v>
      </c>
      <c r="L509" t="s">
        <v>3676</v>
      </c>
      <c r="M509">
        <v>0</v>
      </c>
      <c r="N509" s="34">
        <v>0</v>
      </c>
      <c r="O509" s="34" t="s">
        <v>660</v>
      </c>
      <c r="P509" s="34">
        <v>0</v>
      </c>
      <c r="Q509" s="34">
        <v>0</v>
      </c>
      <c r="R509" s="34">
        <v>0</v>
      </c>
      <c r="S509" s="48" t="s">
        <v>1123</v>
      </c>
      <c r="T509" s="13" t="s">
        <v>122</v>
      </c>
      <c r="U509" s="12" t="s">
        <v>1863</v>
      </c>
      <c r="V509" s="12" t="s">
        <v>122</v>
      </c>
      <c r="W509" s="12" t="s">
        <v>122</v>
      </c>
      <c r="X509" s="14" t="str">
        <f t="shared" si="7"/>
        <v>В</v>
      </c>
      <c r="Y509" s="271">
        <f>Таблица1[[#This Row],[ID_intellix]]</f>
        <v>2803</v>
      </c>
      <c r="Z509" s="269" t="s">
        <v>122</v>
      </c>
      <c r="AA509" s="145">
        <f>IF(OR(Таблица1[[#This Row],[CARDIO_report]]&lt;&gt;0,Таблица1[[#This Row],[AI COMBO_report]]&lt;&gt;0,Таблица1[[#This Row],[OTC_report]]&lt;&gt;0),1,0)</f>
        <v>0</v>
      </c>
      <c r="AB509" s="60" t="s">
        <v>1124</v>
      </c>
      <c r="AC509" s="60" t="s">
        <v>1124</v>
      </c>
      <c r="AD509" s="60" t="s">
        <v>1124</v>
      </c>
      <c r="AE509" s="60" t="s">
        <v>1124</v>
      </c>
      <c r="AF509" s="60"/>
      <c r="AG509" s="89" t="s">
        <v>1437</v>
      </c>
      <c r="AH509" s="89">
        <v>1</v>
      </c>
      <c r="AI509" s="89" t="s">
        <v>1437</v>
      </c>
      <c r="AJ509" s="89">
        <v>6</v>
      </c>
      <c r="AK509" s="89" t="s">
        <v>1145</v>
      </c>
      <c r="AL509" s="89">
        <v>106</v>
      </c>
      <c r="AM509" s="89" t="s">
        <v>1145</v>
      </c>
      <c r="AN509" s="89">
        <v>78</v>
      </c>
      <c r="AP509" s="35" t="s">
        <v>1917</v>
      </c>
      <c r="AQ509" s="377">
        <v>0</v>
      </c>
      <c r="AR509" s="378">
        <v>0</v>
      </c>
      <c r="AS509" s="377">
        <v>0</v>
      </c>
      <c r="AT509" s="378">
        <v>0</v>
      </c>
      <c r="AU509" s="377">
        <v>0</v>
      </c>
      <c r="AV509" s="377">
        <v>0</v>
      </c>
      <c r="AW509" s="377">
        <v>0</v>
      </c>
      <c r="AX509">
        <v>0</v>
      </c>
      <c r="AY509">
        <v>0</v>
      </c>
    </row>
    <row r="510" spans="1:54" ht="15" hidden="1" customHeight="1" x14ac:dyDescent="0.2">
      <c r="A510" s="46">
        <v>3146</v>
      </c>
      <c r="C510" t="s">
        <v>1146</v>
      </c>
      <c r="D510" t="s">
        <v>1374</v>
      </c>
      <c r="E510" t="s">
        <v>2504</v>
      </c>
      <c r="F510" s="29" t="s">
        <v>2557</v>
      </c>
      <c r="G510" s="47">
        <v>25</v>
      </c>
      <c r="H510" t="s">
        <v>2558</v>
      </c>
      <c r="I510">
        <v>0</v>
      </c>
      <c r="J510" t="s">
        <v>3677</v>
      </c>
      <c r="K510" t="s">
        <v>3675</v>
      </c>
      <c r="L510" t="s">
        <v>3678</v>
      </c>
      <c r="M510">
        <v>0</v>
      </c>
      <c r="N510" s="34">
        <v>0</v>
      </c>
      <c r="O510" s="34"/>
      <c r="P510" s="34"/>
      <c r="Q510" s="34"/>
      <c r="R510" s="34"/>
      <c r="S510" s="48" t="s">
        <v>1123</v>
      </c>
      <c r="T510" s="13">
        <v>0</v>
      </c>
      <c r="U510" s="12">
        <v>0</v>
      </c>
      <c r="V510" s="12">
        <v>0</v>
      </c>
      <c r="W510" s="12">
        <v>0</v>
      </c>
      <c r="X510" s="14" t="str">
        <f t="shared" si="7"/>
        <v>С</v>
      </c>
      <c r="Y510" s="271">
        <f>Таблица1[[#This Row],[ID_intellix]]</f>
        <v>3146</v>
      </c>
      <c r="Z510" s="269" t="s">
        <v>122</v>
      </c>
      <c r="AA510" s="145">
        <f>IF(OR(Таблица1[[#This Row],[CARDIO_report]]&lt;&gt;0,Таблица1[[#This Row],[AI COMBO_report]]&lt;&gt;0,Таблица1[[#This Row],[OTC_report]]&lt;&gt;0),1,0)</f>
        <v>0</v>
      </c>
      <c r="AG510" s="60" t="s">
        <v>1124</v>
      </c>
      <c r="AH510" s="60" t="s">
        <v>1124</v>
      </c>
      <c r="AI510" s="60" t="s">
        <v>1124</v>
      </c>
      <c r="AJ510" s="60" t="s">
        <v>1124</v>
      </c>
      <c r="AK510" s="60" t="s">
        <v>1124</v>
      </c>
      <c r="AL510" s="60" t="s">
        <v>1124</v>
      </c>
      <c r="AM510" s="60" t="s">
        <v>1124</v>
      </c>
      <c r="AN510" s="60" t="s">
        <v>1124</v>
      </c>
      <c r="AO510" s="60"/>
      <c r="AP510" s="35" t="s">
        <v>1825</v>
      </c>
      <c r="AQ510" s="377">
        <v>0</v>
      </c>
      <c r="AR510" s="378">
        <v>0</v>
      </c>
      <c r="AS510" s="377">
        <v>0</v>
      </c>
      <c r="AT510" s="378">
        <v>0</v>
      </c>
      <c r="AU510">
        <v>0</v>
      </c>
      <c r="AV510">
        <v>0</v>
      </c>
      <c r="AW510">
        <v>0</v>
      </c>
      <c r="AX510">
        <v>0</v>
      </c>
      <c r="AY510">
        <v>0</v>
      </c>
    </row>
    <row r="511" spans="1:54" ht="15" hidden="1" customHeight="1" x14ac:dyDescent="0.2">
      <c r="A511" s="46">
        <v>772</v>
      </c>
      <c r="B511" s="258" t="s">
        <v>3679</v>
      </c>
      <c r="C511" t="s">
        <v>1204</v>
      </c>
      <c r="D511" t="s">
        <v>1205</v>
      </c>
      <c r="E511" t="s">
        <v>2504</v>
      </c>
      <c r="F511" s="29" t="s">
        <v>3387</v>
      </c>
      <c r="G511" s="47">
        <v>15</v>
      </c>
      <c r="H511" t="s">
        <v>3388</v>
      </c>
      <c r="I511">
        <v>0</v>
      </c>
      <c r="J511" t="s">
        <v>3680</v>
      </c>
      <c r="K511" t="s">
        <v>350</v>
      </c>
      <c r="L511" t="s">
        <v>3681</v>
      </c>
      <c r="M511" t="s">
        <v>355</v>
      </c>
      <c r="N511" s="34">
        <v>0</v>
      </c>
      <c r="O511" s="34"/>
      <c r="P511" s="34"/>
      <c r="Q511" s="34"/>
      <c r="R511" s="34"/>
      <c r="S511" s="48" t="s">
        <v>1123</v>
      </c>
      <c r="T511" s="13">
        <v>0</v>
      </c>
      <c r="U511" s="12">
        <v>0</v>
      </c>
      <c r="V511" s="12">
        <v>0</v>
      </c>
      <c r="W511" s="12">
        <v>0</v>
      </c>
      <c r="X511" s="14" t="str">
        <f t="shared" si="7"/>
        <v>С</v>
      </c>
      <c r="Y511" s="271">
        <f>Таблица1[[#This Row],[ID_intellix]]</f>
        <v>772</v>
      </c>
      <c r="Z511" s="269" t="s">
        <v>122</v>
      </c>
      <c r="AA511" s="145">
        <f>IF(OR(Таблица1[[#This Row],[CARDIO_report]]&lt;&gt;0,Таблица1[[#This Row],[AI COMBO_report]]&lt;&gt;0,Таблица1[[#This Row],[OTC_report]]&lt;&gt;0),1,0)</f>
        <v>0</v>
      </c>
      <c r="AB511" s="60" t="s">
        <v>1124</v>
      </c>
      <c r="AC511" s="60" t="s">
        <v>1124</v>
      </c>
      <c r="AD511" s="60" t="s">
        <v>1124</v>
      </c>
      <c r="AE511" s="60"/>
      <c r="AF511" s="60"/>
      <c r="AG511" s="60" t="s">
        <v>1124</v>
      </c>
      <c r="AH511" s="60" t="s">
        <v>1124</v>
      </c>
      <c r="AI511" s="60" t="s">
        <v>1124</v>
      </c>
      <c r="AJ511" s="60" t="s">
        <v>1124</v>
      </c>
      <c r="AK511" s="60" t="s">
        <v>1124</v>
      </c>
      <c r="AL511" s="60" t="s">
        <v>1124</v>
      </c>
      <c r="AM511" s="60" t="s">
        <v>1124</v>
      </c>
      <c r="AN511" s="60" t="s">
        <v>1124</v>
      </c>
      <c r="AO511" s="60"/>
      <c r="AP511" s="35" t="s">
        <v>1857</v>
      </c>
      <c r="AQ511" s="377">
        <v>0</v>
      </c>
      <c r="AR511" s="378">
        <v>0</v>
      </c>
      <c r="AS511" s="377">
        <v>0</v>
      </c>
      <c r="AT511" s="378">
        <v>0</v>
      </c>
      <c r="AU511">
        <v>0</v>
      </c>
      <c r="AV511">
        <v>0</v>
      </c>
      <c r="AW511">
        <v>0</v>
      </c>
      <c r="AX511">
        <v>0</v>
      </c>
      <c r="AY511">
        <v>0</v>
      </c>
    </row>
    <row r="512" spans="1:54" ht="15" hidden="1" customHeight="1" x14ac:dyDescent="0.2">
      <c r="A512" s="46">
        <v>922</v>
      </c>
      <c r="B512" s="258" t="s">
        <v>2348</v>
      </c>
      <c r="C512" t="s">
        <v>1204</v>
      </c>
      <c r="D512" t="s">
        <v>1731</v>
      </c>
      <c r="E512" t="s">
        <v>1821</v>
      </c>
      <c r="F512" s="29" t="s">
        <v>1822</v>
      </c>
      <c r="G512" s="47">
        <v>217</v>
      </c>
      <c r="H512" t="s">
        <v>1822</v>
      </c>
      <c r="I512">
        <v>0</v>
      </c>
      <c r="J512" t="s">
        <v>2349</v>
      </c>
      <c r="K512" t="s">
        <v>350</v>
      </c>
      <c r="L512" t="s">
        <v>2350</v>
      </c>
      <c r="M512" t="s">
        <v>355</v>
      </c>
      <c r="N512" s="34">
        <v>0</v>
      </c>
      <c r="O512" s="34"/>
      <c r="P512" s="34"/>
      <c r="Q512" s="34"/>
      <c r="R512" s="34"/>
      <c r="S512" s="48" t="s">
        <v>1123</v>
      </c>
      <c r="T512" s="13">
        <v>0</v>
      </c>
      <c r="U512" s="12">
        <v>0</v>
      </c>
      <c r="V512" s="12">
        <v>0</v>
      </c>
      <c r="W512" s="12">
        <v>0</v>
      </c>
      <c r="X512" s="14" t="str">
        <f t="shared" si="7"/>
        <v>С</v>
      </c>
      <c r="Y512" s="271">
        <f>Таблица1[[#This Row],[ID_intellix]]</f>
        <v>922</v>
      </c>
      <c r="Z512" s="269" t="s">
        <v>122</v>
      </c>
      <c r="AA512" s="145">
        <f>IF(OR(Таблица1[[#This Row],[CARDIO_report]]&lt;&gt;0,Таблица1[[#This Row],[AI COMBO_report]]&lt;&gt;0,Таблица1[[#This Row],[OTC_report]]&lt;&gt;0),1,0)</f>
        <v>0</v>
      </c>
      <c r="AG512" s="60" t="s">
        <v>1124</v>
      </c>
      <c r="AH512" s="60" t="s">
        <v>1124</v>
      </c>
      <c r="AI512" s="60" t="s">
        <v>1124</v>
      </c>
      <c r="AJ512" s="60" t="s">
        <v>1124</v>
      </c>
      <c r="AK512" s="60" t="s">
        <v>1124</v>
      </c>
      <c r="AL512" s="60" t="s">
        <v>1124</v>
      </c>
      <c r="AM512" s="60" t="s">
        <v>1124</v>
      </c>
      <c r="AN512" s="60" t="s">
        <v>1124</v>
      </c>
      <c r="AO512" s="60"/>
      <c r="AP512" s="35" t="s">
        <v>1825</v>
      </c>
      <c r="AQ512" s="377">
        <v>0</v>
      </c>
      <c r="AR512" s="378">
        <v>0</v>
      </c>
      <c r="AS512" s="377">
        <v>0</v>
      </c>
      <c r="AT512" s="378">
        <v>0</v>
      </c>
      <c r="AU512">
        <v>0</v>
      </c>
      <c r="AV512">
        <v>0</v>
      </c>
      <c r="AW512">
        <v>0</v>
      </c>
      <c r="AX512">
        <v>0</v>
      </c>
      <c r="AY512">
        <v>0</v>
      </c>
    </row>
    <row r="513" spans="1:54" ht="15" hidden="1" customHeight="1" x14ac:dyDescent="0.2">
      <c r="A513" s="46">
        <v>1045</v>
      </c>
      <c r="B513" s="258" t="s">
        <v>2351</v>
      </c>
      <c r="C513" t="s">
        <v>1204</v>
      </c>
      <c r="D513" t="s">
        <v>1205</v>
      </c>
      <c r="E513" t="s">
        <v>1821</v>
      </c>
      <c r="F513" s="29" t="s">
        <v>1822</v>
      </c>
      <c r="G513" s="47">
        <v>78</v>
      </c>
      <c r="H513" t="s">
        <v>1822</v>
      </c>
      <c r="I513">
        <v>0</v>
      </c>
      <c r="J513" t="s">
        <v>2352</v>
      </c>
      <c r="K513" t="s">
        <v>350</v>
      </c>
      <c r="L513" t="s">
        <v>2353</v>
      </c>
      <c r="M513" t="s">
        <v>355</v>
      </c>
      <c r="N513" s="34">
        <v>0</v>
      </c>
      <c r="O513" s="34"/>
      <c r="P513" s="34"/>
      <c r="Q513" s="34"/>
      <c r="R513" s="34"/>
      <c r="S513" s="48" t="s">
        <v>1123</v>
      </c>
      <c r="T513" s="13">
        <v>0</v>
      </c>
      <c r="U513" s="12">
        <v>0</v>
      </c>
      <c r="V513" s="12">
        <v>0</v>
      </c>
      <c r="W513" s="12">
        <v>0</v>
      </c>
      <c r="X513" s="14" t="str">
        <f t="shared" si="7"/>
        <v>С</v>
      </c>
      <c r="Y513" s="271">
        <f>Таблица1[[#This Row],[ID_intellix]]</f>
        <v>1045</v>
      </c>
      <c r="Z513" s="269" t="s">
        <v>122</v>
      </c>
      <c r="AA513" s="145">
        <f>IF(OR(Таблица1[[#This Row],[CARDIO_report]]&lt;&gt;0,Таблица1[[#This Row],[AI COMBO_report]]&lt;&gt;0,Таблица1[[#This Row],[OTC_report]]&lt;&gt;0),1,0)</f>
        <v>0</v>
      </c>
      <c r="AB513" s="60" t="s">
        <v>1124</v>
      </c>
      <c r="AC513" s="60" t="s">
        <v>1124</v>
      </c>
      <c r="AD513" s="60" t="s">
        <v>1124</v>
      </c>
      <c r="AE513" s="60"/>
      <c r="AF513" s="60"/>
      <c r="AG513" s="60" t="s">
        <v>1124</v>
      </c>
      <c r="AH513" s="60" t="s">
        <v>1124</v>
      </c>
      <c r="AI513" s="60" t="s">
        <v>1124</v>
      </c>
      <c r="AJ513" s="60" t="s">
        <v>1124</v>
      </c>
      <c r="AK513" s="60" t="s">
        <v>1124</v>
      </c>
      <c r="AL513" s="60" t="s">
        <v>1124</v>
      </c>
      <c r="AM513" s="60" t="s">
        <v>1124</v>
      </c>
      <c r="AN513" s="60" t="s">
        <v>1124</v>
      </c>
      <c r="AO513" s="60"/>
      <c r="AP513" s="35" t="s">
        <v>1825</v>
      </c>
      <c r="AQ513" s="377">
        <v>0</v>
      </c>
      <c r="AR513" s="378">
        <v>0</v>
      </c>
      <c r="AS513" s="377">
        <v>0</v>
      </c>
      <c r="AT513" s="378">
        <v>0</v>
      </c>
      <c r="AU513">
        <v>0</v>
      </c>
      <c r="AV513">
        <v>0</v>
      </c>
      <c r="AW513">
        <v>0</v>
      </c>
      <c r="AX513">
        <v>0</v>
      </c>
      <c r="AY513">
        <v>0</v>
      </c>
    </row>
    <row r="514" spans="1:54" ht="15" hidden="1" customHeight="1" x14ac:dyDescent="0.2">
      <c r="A514" s="46">
        <v>2969</v>
      </c>
      <c r="B514" s="258" t="s">
        <v>3682</v>
      </c>
      <c r="C514" t="s">
        <v>1204</v>
      </c>
      <c r="D514" t="s">
        <v>1731</v>
      </c>
      <c r="E514" t="s">
        <v>2504</v>
      </c>
      <c r="F514" s="29" t="s">
        <v>2985</v>
      </c>
      <c r="G514" s="47">
        <v>9</v>
      </c>
      <c r="H514" t="s">
        <v>2558</v>
      </c>
      <c r="I514">
        <v>0</v>
      </c>
      <c r="J514" t="s">
        <v>3683</v>
      </c>
      <c r="K514" t="s">
        <v>350</v>
      </c>
      <c r="L514" t="s">
        <v>3684</v>
      </c>
      <c r="M514" t="s">
        <v>355</v>
      </c>
      <c r="N514" s="34">
        <v>0</v>
      </c>
      <c r="O514" s="34"/>
      <c r="P514" s="34"/>
      <c r="Q514" s="34"/>
      <c r="R514" s="34"/>
      <c r="S514" s="48" t="s">
        <v>1123</v>
      </c>
      <c r="T514" s="13">
        <v>0</v>
      </c>
      <c r="U514" s="12">
        <v>0</v>
      </c>
      <c r="V514" s="12">
        <v>0</v>
      </c>
      <c r="W514" s="12">
        <v>0</v>
      </c>
      <c r="X514" s="14" t="str">
        <f t="shared" si="7"/>
        <v>С</v>
      </c>
      <c r="Y514" s="271">
        <f>Таблица1[[#This Row],[ID_intellix]]</f>
        <v>2969</v>
      </c>
      <c r="Z514" s="269" t="s">
        <v>122</v>
      </c>
      <c r="AA514" s="145">
        <f>IF(OR(Таблица1[[#This Row],[CARDIO_report]]&lt;&gt;0,Таблица1[[#This Row],[AI COMBO_report]]&lt;&gt;0,Таблица1[[#This Row],[OTC_report]]&lt;&gt;0),1,0)</f>
        <v>0</v>
      </c>
      <c r="AG514" s="60" t="s">
        <v>1124</v>
      </c>
      <c r="AH514" s="60" t="s">
        <v>1124</v>
      </c>
      <c r="AI514" s="60" t="s">
        <v>1124</v>
      </c>
      <c r="AJ514" s="60" t="s">
        <v>1124</v>
      </c>
      <c r="AK514" s="60" t="s">
        <v>1124</v>
      </c>
      <c r="AL514" s="60" t="s">
        <v>1124</v>
      </c>
      <c r="AM514" s="60" t="s">
        <v>1124</v>
      </c>
      <c r="AN514" s="60" t="s">
        <v>1124</v>
      </c>
      <c r="AO514" s="60"/>
      <c r="AP514" s="35" t="s">
        <v>1857</v>
      </c>
      <c r="AQ514" s="377">
        <v>0</v>
      </c>
      <c r="AR514" s="378">
        <v>0</v>
      </c>
      <c r="AS514" s="377">
        <v>0</v>
      </c>
      <c r="AT514" s="378">
        <v>0</v>
      </c>
      <c r="AU514">
        <v>0</v>
      </c>
      <c r="AV514">
        <v>0</v>
      </c>
      <c r="AW514">
        <v>0</v>
      </c>
      <c r="AX514">
        <v>0</v>
      </c>
      <c r="AY514">
        <v>0</v>
      </c>
    </row>
    <row r="515" spans="1:54" ht="15" hidden="1" customHeight="1" x14ac:dyDescent="0.2">
      <c r="A515" s="46">
        <v>3588</v>
      </c>
      <c r="B515" s="258" t="s">
        <v>3685</v>
      </c>
      <c r="C515" t="s">
        <v>1204</v>
      </c>
      <c r="D515" t="s">
        <v>1731</v>
      </c>
      <c r="E515" t="s">
        <v>2504</v>
      </c>
      <c r="F515" s="29" t="s">
        <v>3364</v>
      </c>
      <c r="G515" s="47">
        <v>8</v>
      </c>
      <c r="H515" t="s">
        <v>2981</v>
      </c>
      <c r="I515">
        <v>0</v>
      </c>
      <c r="J515" t="s">
        <v>3686</v>
      </c>
      <c r="K515" t="s">
        <v>350</v>
      </c>
      <c r="L515" t="s">
        <v>3687</v>
      </c>
      <c r="M515" t="s">
        <v>355</v>
      </c>
      <c r="N515" s="34">
        <v>0</v>
      </c>
      <c r="O515" s="34"/>
      <c r="P515" s="34"/>
      <c r="Q515" s="34"/>
      <c r="R515" s="34"/>
      <c r="S515" s="48" t="s">
        <v>1123</v>
      </c>
      <c r="T515" s="13">
        <v>0</v>
      </c>
      <c r="U515" s="12">
        <v>0</v>
      </c>
      <c r="V515" s="12">
        <v>0</v>
      </c>
      <c r="W515" s="12">
        <v>0</v>
      </c>
      <c r="X515" s="14" t="str">
        <f t="shared" ref="X515:X578" si="8">IF(COUNTIF(T515:W515,"да")=0,"С",IF(COUNTIF(T515:W515,"да")=1,"В","А"))</f>
        <v>С</v>
      </c>
      <c r="Y515" s="271">
        <f>Таблица1[[#This Row],[ID_intellix]]</f>
        <v>3588</v>
      </c>
      <c r="Z515" s="269" t="s">
        <v>122</v>
      </c>
      <c r="AA515" s="145">
        <f>IF(OR(Таблица1[[#This Row],[CARDIO_report]]&lt;&gt;0,Таблица1[[#This Row],[AI COMBO_report]]&lt;&gt;0,Таблица1[[#This Row],[OTC_report]]&lt;&gt;0),1,0)</f>
        <v>0</v>
      </c>
      <c r="AB515" s="60" t="s">
        <v>1124</v>
      </c>
      <c r="AC515" s="60" t="s">
        <v>1124</v>
      </c>
      <c r="AD515" s="60" t="s">
        <v>1124</v>
      </c>
      <c r="AE515" s="60"/>
      <c r="AF515" s="60"/>
      <c r="AG515" s="60" t="s">
        <v>1124</v>
      </c>
      <c r="AH515" s="60" t="s">
        <v>1124</v>
      </c>
      <c r="AI515" s="60" t="s">
        <v>1124</v>
      </c>
      <c r="AJ515" s="60" t="s">
        <v>1124</v>
      </c>
      <c r="AK515" s="60" t="s">
        <v>1124</v>
      </c>
      <c r="AL515" s="60" t="s">
        <v>1124</v>
      </c>
      <c r="AM515" s="60" t="s">
        <v>1124</v>
      </c>
      <c r="AN515" s="60" t="s">
        <v>1124</v>
      </c>
      <c r="AO515" s="60"/>
      <c r="AP515" s="35" t="s">
        <v>1857</v>
      </c>
      <c r="AQ515" s="377">
        <v>0</v>
      </c>
      <c r="AR515" s="378">
        <v>0</v>
      </c>
      <c r="AS515" s="377">
        <v>0</v>
      </c>
      <c r="AT515" s="378">
        <v>0</v>
      </c>
      <c r="AU515">
        <v>0</v>
      </c>
      <c r="AV515">
        <v>0</v>
      </c>
      <c r="AW515">
        <v>0</v>
      </c>
      <c r="AX515">
        <v>0</v>
      </c>
      <c r="AY515">
        <v>0</v>
      </c>
    </row>
    <row r="516" spans="1:54" ht="15" hidden="1" customHeight="1" x14ac:dyDescent="0.2">
      <c r="A516" s="46">
        <v>7698</v>
      </c>
      <c r="B516" s="258" t="s">
        <v>3691</v>
      </c>
      <c r="C516" t="s">
        <v>1204</v>
      </c>
      <c r="D516" t="s">
        <v>1205</v>
      </c>
      <c r="E516" t="s">
        <v>2504</v>
      </c>
      <c r="F516" s="29" t="s">
        <v>2980</v>
      </c>
      <c r="G516" s="53" t="s">
        <v>3692</v>
      </c>
      <c r="H516" t="s">
        <v>2981</v>
      </c>
      <c r="I516">
        <v>0</v>
      </c>
      <c r="J516" t="s">
        <v>3693</v>
      </c>
      <c r="K516" t="s">
        <v>350</v>
      </c>
      <c r="L516" t="s">
        <v>3694</v>
      </c>
      <c r="M516" t="s">
        <v>355</v>
      </c>
      <c r="N516" s="34">
        <v>0</v>
      </c>
      <c r="O516" s="34" t="s">
        <v>706</v>
      </c>
      <c r="P516" s="34">
        <v>0</v>
      </c>
      <c r="Q516" s="34">
        <v>0</v>
      </c>
      <c r="R516" s="34">
        <v>0</v>
      </c>
      <c r="S516" s="48" t="s">
        <v>1123</v>
      </c>
      <c r="T516" s="13" t="s">
        <v>122</v>
      </c>
      <c r="U516" s="12" t="s">
        <v>122</v>
      </c>
      <c r="V516" s="12" t="s">
        <v>122</v>
      </c>
      <c r="W516" s="12" t="s">
        <v>122</v>
      </c>
      <c r="X516" s="14" t="str">
        <f t="shared" si="8"/>
        <v>С</v>
      </c>
      <c r="Y516" s="271">
        <f>Таблица1[[#This Row],[ID_intellix]]</f>
        <v>7698</v>
      </c>
      <c r="Z516" s="269" t="s">
        <v>122</v>
      </c>
      <c r="AA516" s="145">
        <f>IF(OR(Таблица1[[#This Row],[CARDIO_report]]&lt;&gt;0,Таблица1[[#This Row],[AI COMBO_report]]&lt;&gt;0,Таблица1[[#This Row],[OTC_report]]&lt;&gt;0),1,0)</f>
        <v>0</v>
      </c>
      <c r="AB516" s="60" t="s">
        <v>1124</v>
      </c>
      <c r="AC516" s="60" t="s">
        <v>1124</v>
      </c>
      <c r="AD516" s="60" t="s">
        <v>1124</v>
      </c>
      <c r="AE516" s="60" t="s">
        <v>1124</v>
      </c>
      <c r="AF516" s="60"/>
      <c r="AG516" s="89" t="s">
        <v>1145</v>
      </c>
      <c r="AH516" s="89">
        <v>78</v>
      </c>
      <c r="AI516" s="89" t="s">
        <v>1437</v>
      </c>
      <c r="AJ516" s="89">
        <v>51</v>
      </c>
      <c r="AK516" s="89" t="s">
        <v>1145</v>
      </c>
      <c r="AL516" s="89">
        <v>92</v>
      </c>
      <c r="AM516" s="89" t="s">
        <v>1437</v>
      </c>
      <c r="AN516" s="89">
        <v>66</v>
      </c>
      <c r="AP516" s="35" t="s">
        <v>1825</v>
      </c>
      <c r="AQ516" s="377">
        <v>0</v>
      </c>
      <c r="AR516" s="378">
        <v>0</v>
      </c>
      <c r="AS516" s="377">
        <v>0</v>
      </c>
      <c r="AT516" s="378">
        <v>0</v>
      </c>
      <c r="AU516" s="377">
        <v>0</v>
      </c>
      <c r="AV516" s="377">
        <v>0</v>
      </c>
      <c r="AW516" s="377">
        <v>0</v>
      </c>
      <c r="AX516">
        <v>0</v>
      </c>
      <c r="AY516">
        <v>0</v>
      </c>
    </row>
    <row r="517" spans="1:54" ht="15" hidden="1" customHeight="1" x14ac:dyDescent="0.2">
      <c r="A517" s="46">
        <v>7834</v>
      </c>
      <c r="B517" s="258" t="s">
        <v>3695</v>
      </c>
      <c r="C517" t="s">
        <v>1204</v>
      </c>
      <c r="D517" t="s">
        <v>1731</v>
      </c>
      <c r="E517" t="s">
        <v>2504</v>
      </c>
      <c r="F517" s="29" t="s">
        <v>2522</v>
      </c>
      <c r="G517" s="53">
        <v>28</v>
      </c>
      <c r="H517" t="s">
        <v>1396</v>
      </c>
      <c r="I517">
        <v>0</v>
      </c>
      <c r="J517" t="s">
        <v>3696</v>
      </c>
      <c r="K517" t="s">
        <v>350</v>
      </c>
      <c r="L517" t="s">
        <v>3697</v>
      </c>
      <c r="M517" t="s">
        <v>355</v>
      </c>
      <c r="N517" s="34">
        <v>0</v>
      </c>
      <c r="O517" s="34"/>
      <c r="P517" s="34"/>
      <c r="Q517" s="34"/>
      <c r="R517" s="34"/>
      <c r="S517" s="48" t="s">
        <v>1123</v>
      </c>
      <c r="T517" s="13">
        <v>0</v>
      </c>
      <c r="U517" s="12">
        <v>0</v>
      </c>
      <c r="V517" s="12">
        <v>0</v>
      </c>
      <c r="W517" s="12">
        <v>0</v>
      </c>
      <c r="X517" s="14" t="str">
        <f t="shared" si="8"/>
        <v>С</v>
      </c>
      <c r="Y517" s="271">
        <f>Таблица1[[#This Row],[ID_intellix]]</f>
        <v>7834</v>
      </c>
      <c r="Z517" s="269" t="s">
        <v>122</v>
      </c>
      <c r="AA517" s="145">
        <f>IF(OR(Таблица1[[#This Row],[CARDIO_report]]&lt;&gt;0,Таблица1[[#This Row],[AI COMBO_report]]&lt;&gt;0,Таблица1[[#This Row],[OTC_report]]&lt;&gt;0),1,0)</f>
        <v>0</v>
      </c>
      <c r="AB517" s="60" t="s">
        <v>1124</v>
      </c>
      <c r="AC517" s="60" t="s">
        <v>1124</v>
      </c>
      <c r="AD517" s="60" t="s">
        <v>1124</v>
      </c>
      <c r="AE517" s="60"/>
      <c r="AF517" s="60"/>
      <c r="AG517" s="60" t="s">
        <v>1124</v>
      </c>
      <c r="AH517" s="60" t="s">
        <v>1124</v>
      </c>
      <c r="AI517" s="60" t="s">
        <v>1124</v>
      </c>
      <c r="AJ517" s="60" t="s">
        <v>1124</v>
      </c>
      <c r="AK517" s="60" t="s">
        <v>1124</v>
      </c>
      <c r="AL517" s="60" t="s">
        <v>1124</v>
      </c>
      <c r="AM517" s="60" t="s">
        <v>1124</v>
      </c>
      <c r="AN517" s="60" t="s">
        <v>1124</v>
      </c>
      <c r="AO517" s="60"/>
      <c r="AP517" s="35" t="s">
        <v>1857</v>
      </c>
      <c r="AQ517" s="377">
        <v>0</v>
      </c>
      <c r="AR517" s="378">
        <v>0</v>
      </c>
      <c r="AS517" s="377">
        <v>0</v>
      </c>
      <c r="AT517" s="378">
        <v>0</v>
      </c>
      <c r="AU517">
        <v>0</v>
      </c>
      <c r="AV517">
        <v>0</v>
      </c>
      <c r="AW517">
        <v>0</v>
      </c>
      <c r="AX517">
        <v>0</v>
      </c>
      <c r="AY517">
        <v>0</v>
      </c>
    </row>
    <row r="518" spans="1:54" ht="15" hidden="1" customHeight="1" x14ac:dyDescent="0.2">
      <c r="A518" s="46">
        <v>2199</v>
      </c>
      <c r="B518" s="258" t="s">
        <v>3698</v>
      </c>
      <c r="C518" t="s">
        <v>1136</v>
      </c>
      <c r="D518" t="s">
        <v>1206</v>
      </c>
      <c r="E518" t="s">
        <v>2504</v>
      </c>
      <c r="F518" s="29" t="s">
        <v>3159</v>
      </c>
      <c r="G518" s="47">
        <v>42</v>
      </c>
      <c r="H518" t="s">
        <v>1140</v>
      </c>
      <c r="I518">
        <v>0</v>
      </c>
      <c r="J518" t="s">
        <v>3699</v>
      </c>
      <c r="K518" t="s">
        <v>1206</v>
      </c>
      <c r="L518" t="s">
        <v>3700</v>
      </c>
      <c r="M518">
        <v>0</v>
      </c>
      <c r="N518" s="34">
        <v>0</v>
      </c>
      <c r="O518" s="34"/>
      <c r="P518" s="34"/>
      <c r="Q518" s="34"/>
      <c r="R518" s="34"/>
      <c r="S518" s="48" t="s">
        <v>1123</v>
      </c>
      <c r="T518" s="13">
        <v>0</v>
      </c>
      <c r="U518" s="12">
        <v>0</v>
      </c>
      <c r="V518" s="12">
        <v>0</v>
      </c>
      <c r="W518" s="12">
        <v>0</v>
      </c>
      <c r="X518" s="14" t="str">
        <f t="shared" si="8"/>
        <v>С</v>
      </c>
      <c r="Y518" s="271">
        <f>Таблица1[[#This Row],[ID_intellix]]</f>
        <v>2199</v>
      </c>
      <c r="Z518" s="269" t="s">
        <v>122</v>
      </c>
      <c r="AA518" s="145">
        <f>IF(OR(Таблица1[[#This Row],[CARDIO_report]]&lt;&gt;0,Таблица1[[#This Row],[AI COMBO_report]]&lt;&gt;0,Таблица1[[#This Row],[OTC_report]]&lt;&gt;0),1,0)</f>
        <v>0</v>
      </c>
      <c r="AG518" s="60" t="s">
        <v>1124</v>
      </c>
      <c r="AH518" s="60" t="s">
        <v>1124</v>
      </c>
      <c r="AI518" s="60" t="s">
        <v>1124</v>
      </c>
      <c r="AJ518" s="60" t="s">
        <v>1124</v>
      </c>
      <c r="AK518" s="60" t="s">
        <v>1124</v>
      </c>
      <c r="AL518" s="60" t="s">
        <v>1124</v>
      </c>
      <c r="AM518" s="60" t="s">
        <v>1124</v>
      </c>
      <c r="AN518" s="60" t="s">
        <v>1124</v>
      </c>
      <c r="AO518" s="60"/>
      <c r="AP518" s="35" t="s">
        <v>1857</v>
      </c>
      <c r="AQ518" s="377">
        <v>0</v>
      </c>
      <c r="AR518" s="378">
        <v>0</v>
      </c>
      <c r="AS518" s="377">
        <v>0</v>
      </c>
      <c r="AT518" s="378">
        <v>0</v>
      </c>
      <c r="AU518">
        <v>0</v>
      </c>
      <c r="AV518">
        <v>0</v>
      </c>
      <c r="AW518">
        <v>0</v>
      </c>
      <c r="AX518">
        <v>0</v>
      </c>
      <c r="AY518">
        <v>0</v>
      </c>
    </row>
    <row r="519" spans="1:54" s="25" customFormat="1" ht="15" hidden="1" customHeight="1" x14ac:dyDescent="0.2">
      <c r="A519" s="46">
        <v>2213</v>
      </c>
      <c r="B519" s="258"/>
      <c r="C519" t="s">
        <v>1136</v>
      </c>
      <c r="D519" t="s">
        <v>1206</v>
      </c>
      <c r="E519" t="s">
        <v>2504</v>
      </c>
      <c r="F519" s="29" t="s">
        <v>3159</v>
      </c>
      <c r="G519" s="47">
        <v>41</v>
      </c>
      <c r="H519" t="s">
        <v>1140</v>
      </c>
      <c r="I519">
        <v>0</v>
      </c>
      <c r="J519" t="s">
        <v>3701</v>
      </c>
      <c r="K519" t="s">
        <v>1206</v>
      </c>
      <c r="L519" t="s">
        <v>3702</v>
      </c>
      <c r="M519">
        <v>0</v>
      </c>
      <c r="N519" s="34">
        <v>0</v>
      </c>
      <c r="O519" s="34"/>
      <c r="P519" s="34"/>
      <c r="Q519" s="34"/>
      <c r="R519" s="34"/>
      <c r="S519" s="48" t="s">
        <v>1123</v>
      </c>
      <c r="T519" s="13">
        <v>0</v>
      </c>
      <c r="U519" s="12">
        <v>0</v>
      </c>
      <c r="V519" s="12">
        <v>0</v>
      </c>
      <c r="W519" s="12">
        <v>0</v>
      </c>
      <c r="X519" s="14" t="str">
        <f t="shared" si="8"/>
        <v>С</v>
      </c>
      <c r="Y519" s="271">
        <f>Таблица1[[#This Row],[ID_intellix]]</f>
        <v>2213</v>
      </c>
      <c r="Z519" s="269" t="s">
        <v>122</v>
      </c>
      <c r="AA519" s="145">
        <f>IF(OR(Таблица1[[#This Row],[CARDIO_report]]&lt;&gt;0,Таблица1[[#This Row],[AI COMBO_report]]&lt;&gt;0,Таблица1[[#This Row],[OTC_report]]&lt;&gt;0),1,0)</f>
        <v>0</v>
      </c>
      <c r="AB519" s="60"/>
      <c r="AC519" s="60"/>
      <c r="AD519" s="35"/>
      <c r="AE519" s="35"/>
      <c r="AF519" s="35"/>
      <c r="AG519" s="60" t="s">
        <v>1124</v>
      </c>
      <c r="AH519" s="60" t="s">
        <v>1124</v>
      </c>
      <c r="AI519" s="60" t="s">
        <v>1124</v>
      </c>
      <c r="AJ519" s="60" t="s">
        <v>1124</v>
      </c>
      <c r="AK519" s="60" t="s">
        <v>1124</v>
      </c>
      <c r="AL519" s="60" t="s">
        <v>1124</v>
      </c>
      <c r="AM519" s="60" t="s">
        <v>1124</v>
      </c>
      <c r="AN519" s="60" t="s">
        <v>1124</v>
      </c>
      <c r="AO519" s="60"/>
      <c r="AP519" s="35" t="s">
        <v>1857</v>
      </c>
      <c r="AQ519" s="377">
        <v>0</v>
      </c>
      <c r="AR519" s="378">
        <v>0</v>
      </c>
      <c r="AS519" s="377">
        <v>0</v>
      </c>
      <c r="AT519" s="378">
        <v>0</v>
      </c>
      <c r="AU519">
        <v>0</v>
      </c>
      <c r="AV519">
        <v>0</v>
      </c>
      <c r="AW519">
        <v>0</v>
      </c>
      <c r="AX519">
        <v>0</v>
      </c>
      <c r="AY519">
        <v>0</v>
      </c>
      <c r="AZ519"/>
      <c r="BA519" s="2"/>
      <c r="BB519"/>
    </row>
    <row r="520" spans="1:54" ht="15" hidden="1" customHeight="1" x14ac:dyDescent="0.2">
      <c r="A520" s="46">
        <v>2718</v>
      </c>
      <c r="C520" t="s">
        <v>1136</v>
      </c>
      <c r="D520" t="s">
        <v>1206</v>
      </c>
      <c r="E520" t="s">
        <v>2504</v>
      </c>
      <c r="F520" s="29" t="s">
        <v>3159</v>
      </c>
      <c r="G520" s="47">
        <v>43</v>
      </c>
      <c r="H520" t="s">
        <v>1140</v>
      </c>
      <c r="I520">
        <v>0</v>
      </c>
      <c r="J520" t="s">
        <v>3703</v>
      </c>
      <c r="K520" t="s">
        <v>1206</v>
      </c>
      <c r="L520" t="s">
        <v>3704</v>
      </c>
      <c r="M520">
        <v>0</v>
      </c>
      <c r="N520" s="34">
        <v>0</v>
      </c>
      <c r="O520" s="34"/>
      <c r="P520" s="34"/>
      <c r="Q520" s="34"/>
      <c r="R520" s="34"/>
      <c r="S520" s="48" t="s">
        <v>1123</v>
      </c>
      <c r="T520" s="13">
        <v>0</v>
      </c>
      <c r="U520" s="12">
        <v>0</v>
      </c>
      <c r="V520" s="12">
        <v>0</v>
      </c>
      <c r="W520" s="12">
        <v>0</v>
      </c>
      <c r="X520" s="14" t="str">
        <f t="shared" si="8"/>
        <v>С</v>
      </c>
      <c r="Y520" s="271">
        <f>Таблица1[[#This Row],[ID_intellix]]</f>
        <v>2718</v>
      </c>
      <c r="Z520" s="269" t="s">
        <v>122</v>
      </c>
      <c r="AA520" s="145">
        <f>IF(OR(Таблица1[[#This Row],[CARDIO_report]]&lt;&gt;0,Таблица1[[#This Row],[AI COMBO_report]]&lt;&gt;0,Таблица1[[#This Row],[OTC_report]]&lt;&gt;0),1,0)</f>
        <v>0</v>
      </c>
      <c r="AG520" s="60" t="s">
        <v>1124</v>
      </c>
      <c r="AH520" s="60" t="s">
        <v>1124</v>
      </c>
      <c r="AI520" s="60" t="s">
        <v>1124</v>
      </c>
      <c r="AJ520" s="60" t="s">
        <v>1124</v>
      </c>
      <c r="AK520" s="60" t="s">
        <v>1124</v>
      </c>
      <c r="AL520" s="60" t="s">
        <v>1124</v>
      </c>
      <c r="AM520" s="60" t="s">
        <v>1124</v>
      </c>
      <c r="AN520" s="60" t="s">
        <v>1124</v>
      </c>
      <c r="AO520" s="60"/>
      <c r="AP520" s="35" t="s">
        <v>1917</v>
      </c>
      <c r="AQ520" s="377">
        <v>0</v>
      </c>
      <c r="AR520" s="378">
        <v>0</v>
      </c>
      <c r="AS520" s="377">
        <v>0</v>
      </c>
      <c r="AT520" s="378" t="s">
        <v>3705</v>
      </c>
      <c r="AU520">
        <v>0</v>
      </c>
      <c r="AV520">
        <v>0</v>
      </c>
      <c r="AW520">
        <v>0</v>
      </c>
      <c r="AX520">
        <v>0</v>
      </c>
      <c r="AY520">
        <v>0</v>
      </c>
    </row>
    <row r="521" spans="1:54" ht="15" hidden="1" customHeight="1" x14ac:dyDescent="0.2">
      <c r="A521" s="46">
        <v>3408</v>
      </c>
      <c r="B521" s="258" t="s">
        <v>3706</v>
      </c>
      <c r="C521" t="s">
        <v>1136</v>
      </c>
      <c r="D521" t="s">
        <v>1206</v>
      </c>
      <c r="E521" t="s">
        <v>2504</v>
      </c>
      <c r="F521" s="29" t="s">
        <v>1139</v>
      </c>
      <c r="G521" s="47">
        <v>42</v>
      </c>
      <c r="H521" t="s">
        <v>1140</v>
      </c>
      <c r="I521">
        <v>0</v>
      </c>
      <c r="J521" t="s">
        <v>3707</v>
      </c>
      <c r="K521" t="s">
        <v>1206</v>
      </c>
      <c r="L521" t="s">
        <v>3708</v>
      </c>
      <c r="M521">
        <v>0</v>
      </c>
      <c r="N521" s="34">
        <v>0</v>
      </c>
      <c r="O521" s="34"/>
      <c r="P521" s="34"/>
      <c r="Q521" s="34"/>
      <c r="R521" s="34"/>
      <c r="S521" s="48" t="s">
        <v>1123</v>
      </c>
      <c r="T521" s="13">
        <v>0</v>
      </c>
      <c r="U521" s="12">
        <v>0</v>
      </c>
      <c r="V521" s="12">
        <v>0</v>
      </c>
      <c r="W521" s="12">
        <v>0</v>
      </c>
      <c r="X521" s="14" t="str">
        <f t="shared" si="8"/>
        <v>С</v>
      </c>
      <c r="Y521" s="271">
        <f>Таблица1[[#This Row],[ID_intellix]]</f>
        <v>3408</v>
      </c>
      <c r="Z521" s="269" t="s">
        <v>122</v>
      </c>
      <c r="AA521" s="145">
        <f>IF(OR(Таблица1[[#This Row],[CARDIO_report]]&lt;&gt;0,Таблица1[[#This Row],[AI COMBO_report]]&lt;&gt;0,Таблица1[[#This Row],[OTC_report]]&lt;&gt;0),1,0)</f>
        <v>0</v>
      </c>
      <c r="AB521" s="60" t="s">
        <v>2602</v>
      </c>
      <c r="AC521" s="60" t="s">
        <v>2846</v>
      </c>
      <c r="AD521" s="60" t="s">
        <v>1124</v>
      </c>
      <c r="AE521" s="60"/>
      <c r="AF521" s="60"/>
      <c r="AG521" s="60" t="s">
        <v>1124</v>
      </c>
      <c r="AH521" s="60" t="s">
        <v>1124</v>
      </c>
      <c r="AI521" s="60" t="s">
        <v>1124</v>
      </c>
      <c r="AJ521" s="60" t="s">
        <v>1124</v>
      </c>
      <c r="AK521" s="60" t="s">
        <v>1124</v>
      </c>
      <c r="AL521" s="60" t="s">
        <v>1124</v>
      </c>
      <c r="AM521" s="60" t="s">
        <v>1124</v>
      </c>
      <c r="AN521" s="60" t="s">
        <v>1124</v>
      </c>
      <c r="AO521" s="60"/>
      <c r="AP521" s="35" t="s">
        <v>1825</v>
      </c>
      <c r="AQ521" s="377">
        <v>0</v>
      </c>
      <c r="AR521" s="378">
        <v>0</v>
      </c>
      <c r="AS521" s="377">
        <v>0</v>
      </c>
      <c r="AT521" s="378">
        <v>0</v>
      </c>
      <c r="AU521">
        <v>0</v>
      </c>
      <c r="AV521">
        <v>0</v>
      </c>
      <c r="AW521">
        <v>0</v>
      </c>
      <c r="AX521">
        <v>0</v>
      </c>
      <c r="AY521">
        <v>0</v>
      </c>
    </row>
    <row r="522" spans="1:54" ht="15" hidden="1" customHeight="1" x14ac:dyDescent="0.2">
      <c r="A522" s="46">
        <v>7882</v>
      </c>
      <c r="B522" s="258" t="s">
        <v>3709</v>
      </c>
      <c r="C522" t="s">
        <v>1136</v>
      </c>
      <c r="D522" t="s">
        <v>1206</v>
      </c>
      <c r="E522" t="s">
        <v>2504</v>
      </c>
      <c r="F522" s="29" t="s">
        <v>2721</v>
      </c>
      <c r="G522" s="47">
        <v>22</v>
      </c>
      <c r="H522" t="s">
        <v>2721</v>
      </c>
      <c r="I522">
        <v>0</v>
      </c>
      <c r="J522" t="s">
        <v>3710</v>
      </c>
      <c r="K522" t="s">
        <v>1206</v>
      </c>
      <c r="L522" t="s">
        <v>3711</v>
      </c>
      <c r="M522">
        <v>0</v>
      </c>
      <c r="N522" s="34">
        <v>0</v>
      </c>
      <c r="O522" s="34"/>
      <c r="P522" s="34"/>
      <c r="Q522" s="34"/>
      <c r="R522" s="34"/>
      <c r="S522" s="48" t="s">
        <v>1123</v>
      </c>
      <c r="T522" s="13">
        <v>0</v>
      </c>
      <c r="U522" s="12">
        <v>0</v>
      </c>
      <c r="V522" s="12">
        <v>0</v>
      </c>
      <c r="W522" s="12">
        <v>0</v>
      </c>
      <c r="X522" s="14" t="str">
        <f t="shared" si="8"/>
        <v>С</v>
      </c>
      <c r="Y522" s="271">
        <f>Таблица1[[#This Row],[ID_intellix]]</f>
        <v>7882</v>
      </c>
      <c r="Z522" s="269" t="s">
        <v>122</v>
      </c>
      <c r="AA522" s="145">
        <f>IF(OR(Таблица1[[#This Row],[CARDIO_report]]&lt;&gt;0,Таблица1[[#This Row],[AI COMBO_report]]&lt;&gt;0,Таблица1[[#This Row],[OTC_report]]&lt;&gt;0),1,0)</f>
        <v>0</v>
      </c>
      <c r="AB522" s="60" t="s">
        <v>1124</v>
      </c>
      <c r="AC522" s="60" t="s">
        <v>1124</v>
      </c>
      <c r="AD522" s="60" t="s">
        <v>1124</v>
      </c>
      <c r="AE522" s="60"/>
      <c r="AF522" s="60"/>
      <c r="AG522" s="60" t="s">
        <v>1124</v>
      </c>
      <c r="AH522" s="60" t="s">
        <v>1124</v>
      </c>
      <c r="AI522" s="60" t="s">
        <v>1124</v>
      </c>
      <c r="AJ522" s="60" t="s">
        <v>1124</v>
      </c>
      <c r="AK522" s="60" t="s">
        <v>1124</v>
      </c>
      <c r="AL522" s="60" t="s">
        <v>1124</v>
      </c>
      <c r="AM522" s="60" t="s">
        <v>1124</v>
      </c>
      <c r="AN522" s="60" t="s">
        <v>1124</v>
      </c>
      <c r="AO522" s="60"/>
      <c r="AP522" s="35" t="s">
        <v>1825</v>
      </c>
      <c r="AQ522" s="377">
        <v>0</v>
      </c>
      <c r="AR522" s="378">
        <v>0</v>
      </c>
      <c r="AS522" s="377">
        <v>0</v>
      </c>
      <c r="AT522" s="378">
        <v>0</v>
      </c>
      <c r="AU522">
        <v>0</v>
      </c>
      <c r="AV522">
        <v>0</v>
      </c>
      <c r="AW522">
        <v>0</v>
      </c>
      <c r="AX522">
        <v>0</v>
      </c>
      <c r="AY522">
        <v>0</v>
      </c>
    </row>
    <row r="523" spans="1:54" ht="15" hidden="1" customHeight="1" x14ac:dyDescent="0.2">
      <c r="A523" s="46">
        <v>25353</v>
      </c>
      <c r="B523" s="258" t="s">
        <v>3712</v>
      </c>
      <c r="C523" t="s">
        <v>1136</v>
      </c>
      <c r="D523" t="s">
        <v>1206</v>
      </c>
      <c r="E523" t="s">
        <v>2504</v>
      </c>
      <c r="F523" s="29" t="s">
        <v>3621</v>
      </c>
      <c r="G523" s="47">
        <v>9</v>
      </c>
      <c r="H523" t="s">
        <v>3621</v>
      </c>
      <c r="I523">
        <v>0</v>
      </c>
      <c r="J523" t="s">
        <v>3713</v>
      </c>
      <c r="K523" t="s">
        <v>1206</v>
      </c>
      <c r="L523" s="2" t="s">
        <v>3714</v>
      </c>
      <c r="M523">
        <v>0</v>
      </c>
      <c r="N523" s="34">
        <v>0</v>
      </c>
      <c r="O523" s="34"/>
      <c r="P523" s="34">
        <v>0</v>
      </c>
      <c r="Q523" s="34"/>
      <c r="R523" s="34">
        <v>0</v>
      </c>
      <c r="S523" s="48" t="s">
        <v>1123</v>
      </c>
      <c r="T523" s="13">
        <v>0</v>
      </c>
      <c r="U523" s="12">
        <v>0</v>
      </c>
      <c r="V523" s="12">
        <v>0</v>
      </c>
      <c r="W523" s="12">
        <v>0</v>
      </c>
      <c r="X523" s="14" t="str">
        <f t="shared" si="8"/>
        <v>С</v>
      </c>
      <c r="Y523" s="271">
        <f>Таблица1[[#This Row],[ID_intellix]]</f>
        <v>25353</v>
      </c>
      <c r="Z523" s="269" t="s">
        <v>122</v>
      </c>
      <c r="AA523" s="145">
        <f>IF(OR(Таблица1[[#This Row],[CARDIO_report]]&lt;&gt;0,Таблица1[[#This Row],[AI COMBO_report]]&lt;&gt;0,Таблица1[[#This Row],[OTC_report]]&lt;&gt;0),1,0)</f>
        <v>0</v>
      </c>
      <c r="AG523" s="60" t="s">
        <v>1124</v>
      </c>
      <c r="AH523" s="60" t="s">
        <v>1124</v>
      </c>
      <c r="AI523" s="60" t="s">
        <v>1124</v>
      </c>
      <c r="AJ523" s="60" t="s">
        <v>1124</v>
      </c>
      <c r="AK523" s="60" t="s">
        <v>1124</v>
      </c>
      <c r="AL523" s="60" t="s">
        <v>1124</v>
      </c>
      <c r="AM523" s="60" t="s">
        <v>1124</v>
      </c>
      <c r="AN523" s="60" t="s">
        <v>1124</v>
      </c>
      <c r="AO523" s="60"/>
      <c r="AP523" s="35" t="s">
        <v>1825</v>
      </c>
      <c r="AQ523" s="377">
        <v>0</v>
      </c>
      <c r="AR523" s="378">
        <v>0</v>
      </c>
      <c r="AS523" s="377">
        <v>0</v>
      </c>
      <c r="AT523" s="378">
        <v>0</v>
      </c>
      <c r="AU523">
        <v>0</v>
      </c>
      <c r="AV523">
        <v>0</v>
      </c>
      <c r="AW523">
        <v>0</v>
      </c>
      <c r="AX523">
        <v>0</v>
      </c>
      <c r="AY523">
        <v>0</v>
      </c>
    </row>
    <row r="524" spans="1:54" ht="15" hidden="1" customHeight="1" x14ac:dyDescent="0.2">
      <c r="A524" s="46">
        <v>5250</v>
      </c>
      <c r="B524" s="258" t="s">
        <v>2354</v>
      </c>
      <c r="C524" t="s">
        <v>1136</v>
      </c>
      <c r="D524" t="s">
        <v>2355</v>
      </c>
      <c r="E524" t="s">
        <v>1821</v>
      </c>
      <c r="F524" s="29" t="s">
        <v>1850</v>
      </c>
      <c r="G524" s="47">
        <v>91</v>
      </c>
      <c r="H524" t="s">
        <v>1850</v>
      </c>
      <c r="I524">
        <v>0</v>
      </c>
      <c r="J524" t="s">
        <v>2356</v>
      </c>
      <c r="K524" t="s">
        <v>2355</v>
      </c>
      <c r="L524" t="s">
        <v>2357</v>
      </c>
      <c r="M524">
        <v>0</v>
      </c>
      <c r="N524" s="34">
        <v>0</v>
      </c>
      <c r="O524" s="34"/>
      <c r="P524" s="34"/>
      <c r="Q524" s="34"/>
      <c r="R524" s="34"/>
      <c r="S524" s="48" t="s">
        <v>1123</v>
      </c>
      <c r="T524" s="13" t="s">
        <v>122</v>
      </c>
      <c r="U524" s="12" t="s">
        <v>122</v>
      </c>
      <c r="V524" s="12" t="s">
        <v>122</v>
      </c>
      <c r="W524" s="12" t="s">
        <v>122</v>
      </c>
      <c r="X524" s="14" t="str">
        <f t="shared" si="8"/>
        <v>С</v>
      </c>
      <c r="Y524" s="271">
        <f>Таблица1[[#This Row],[ID_intellix]]</f>
        <v>5250</v>
      </c>
      <c r="Z524" s="269" t="s">
        <v>122</v>
      </c>
      <c r="AA524" s="145">
        <f>IF(OR(Таблица1[[#This Row],[CARDIO_report]]&lt;&gt;0,Таблица1[[#This Row],[AI COMBO_report]]&lt;&gt;0,Таблица1[[#This Row],[OTC_report]]&lt;&gt;0),1,0)</f>
        <v>0</v>
      </c>
      <c r="AB524" s="60" t="s">
        <v>1124</v>
      </c>
      <c r="AC524" s="60" t="s">
        <v>1124</v>
      </c>
      <c r="AD524" s="60" t="s">
        <v>1124</v>
      </c>
      <c r="AE524" s="60"/>
      <c r="AF524" s="60"/>
      <c r="AG524" s="60" t="s">
        <v>1124</v>
      </c>
      <c r="AH524" s="60" t="s">
        <v>1124</v>
      </c>
      <c r="AI524" s="60" t="s">
        <v>1124</v>
      </c>
      <c r="AJ524" s="60" t="s">
        <v>1124</v>
      </c>
      <c r="AK524" s="60" t="s">
        <v>1124</v>
      </c>
      <c r="AL524" s="60" t="s">
        <v>1124</v>
      </c>
      <c r="AM524" s="60" t="s">
        <v>1124</v>
      </c>
      <c r="AN524" s="60" t="s">
        <v>1124</v>
      </c>
      <c r="AO524" s="60"/>
      <c r="AP524" s="35" t="s">
        <v>1825</v>
      </c>
      <c r="AQ524" s="377">
        <v>0</v>
      </c>
      <c r="AR524" s="378">
        <v>0</v>
      </c>
      <c r="AS524" s="377">
        <v>0</v>
      </c>
      <c r="AT524" s="378">
        <v>0</v>
      </c>
      <c r="AU524">
        <v>0</v>
      </c>
      <c r="AV524">
        <v>0</v>
      </c>
      <c r="AW524">
        <v>0</v>
      </c>
      <c r="AX524">
        <v>0</v>
      </c>
      <c r="AY524">
        <v>0</v>
      </c>
    </row>
    <row r="525" spans="1:54" ht="15" hidden="1" customHeight="1" x14ac:dyDescent="0.2">
      <c r="A525" s="46">
        <v>6430</v>
      </c>
      <c r="B525" s="258" t="s">
        <v>3715</v>
      </c>
      <c r="C525" t="s">
        <v>1136</v>
      </c>
      <c r="D525" t="s">
        <v>2355</v>
      </c>
      <c r="E525" t="s">
        <v>2504</v>
      </c>
      <c r="F525" s="29" t="s">
        <v>3621</v>
      </c>
      <c r="G525" s="47">
        <v>2</v>
      </c>
      <c r="H525" t="s">
        <v>3621</v>
      </c>
      <c r="I525">
        <v>0</v>
      </c>
      <c r="J525" t="s">
        <v>3716</v>
      </c>
      <c r="K525" t="s">
        <v>2355</v>
      </c>
      <c r="L525" t="s">
        <v>3717</v>
      </c>
      <c r="M525">
        <v>0</v>
      </c>
      <c r="N525" s="34">
        <v>0</v>
      </c>
      <c r="O525" s="34"/>
      <c r="P525" s="34"/>
      <c r="Q525" s="34"/>
      <c r="R525" s="34"/>
      <c r="S525" s="48" t="s">
        <v>1123</v>
      </c>
      <c r="T525" s="13">
        <v>0</v>
      </c>
      <c r="U525" s="12">
        <v>0</v>
      </c>
      <c r="V525" s="12">
        <v>0</v>
      </c>
      <c r="W525" s="12">
        <v>0</v>
      </c>
      <c r="X525" s="14" t="str">
        <f t="shared" si="8"/>
        <v>С</v>
      </c>
      <c r="Y525" s="271">
        <f>Таблица1[[#This Row],[ID_intellix]]</f>
        <v>6430</v>
      </c>
      <c r="Z525" s="269" t="s">
        <v>122</v>
      </c>
      <c r="AA525" s="145">
        <f>IF(OR(Таблица1[[#This Row],[CARDIO_report]]&lt;&gt;0,Таблица1[[#This Row],[AI COMBO_report]]&lt;&gt;0,Таблица1[[#This Row],[OTC_report]]&lt;&gt;0),1,0)</f>
        <v>0</v>
      </c>
      <c r="AG525" s="60" t="s">
        <v>1124</v>
      </c>
      <c r="AH525" s="60" t="s">
        <v>1124</v>
      </c>
      <c r="AI525" s="60" t="s">
        <v>1124</v>
      </c>
      <c r="AJ525" s="60" t="s">
        <v>1124</v>
      </c>
      <c r="AK525" s="60" t="s">
        <v>1124</v>
      </c>
      <c r="AL525" s="60" t="s">
        <v>1124</v>
      </c>
      <c r="AM525" s="60" t="s">
        <v>1124</v>
      </c>
      <c r="AN525" s="60" t="s">
        <v>1124</v>
      </c>
      <c r="AO525" s="60"/>
      <c r="AP525" s="35" t="s">
        <v>1917</v>
      </c>
      <c r="AQ525" s="377">
        <v>0</v>
      </c>
      <c r="AR525" s="378">
        <v>0</v>
      </c>
      <c r="AS525" s="377">
        <v>0</v>
      </c>
      <c r="AT525" s="378">
        <v>0</v>
      </c>
      <c r="AU525">
        <v>0</v>
      </c>
      <c r="AV525">
        <v>0</v>
      </c>
      <c r="AW525">
        <v>0</v>
      </c>
      <c r="AX525">
        <v>0</v>
      </c>
      <c r="AY525">
        <v>0</v>
      </c>
    </row>
    <row r="526" spans="1:54" ht="15" hidden="1" customHeight="1" x14ac:dyDescent="0.2">
      <c r="A526" s="46">
        <v>7117</v>
      </c>
      <c r="B526" s="258" t="s">
        <v>2358</v>
      </c>
      <c r="C526" t="s">
        <v>1136</v>
      </c>
      <c r="D526" t="s">
        <v>2355</v>
      </c>
      <c r="E526" t="s">
        <v>1821</v>
      </c>
      <c r="F526" s="29" t="s">
        <v>1850</v>
      </c>
      <c r="G526" s="47">
        <v>235</v>
      </c>
      <c r="H526" t="s">
        <v>1850</v>
      </c>
      <c r="I526">
        <v>0</v>
      </c>
      <c r="J526" t="s">
        <v>2359</v>
      </c>
      <c r="K526" t="s">
        <v>2355</v>
      </c>
      <c r="L526" t="s">
        <v>2360</v>
      </c>
      <c r="M526">
        <v>0</v>
      </c>
      <c r="N526" s="34">
        <v>0</v>
      </c>
      <c r="O526" s="34"/>
      <c r="P526" s="34"/>
      <c r="Q526" s="34"/>
      <c r="R526" s="34"/>
      <c r="S526" s="48" t="s">
        <v>1123</v>
      </c>
      <c r="T526" s="13">
        <v>0</v>
      </c>
      <c r="U526" s="12">
        <v>0</v>
      </c>
      <c r="V526" s="12">
        <v>0</v>
      </c>
      <c r="W526" s="12">
        <v>0</v>
      </c>
      <c r="X526" s="14" t="str">
        <f t="shared" si="8"/>
        <v>С</v>
      </c>
      <c r="Y526" s="271">
        <f>Таблица1[[#This Row],[ID_intellix]]</f>
        <v>7117</v>
      </c>
      <c r="Z526" s="269" t="s">
        <v>122</v>
      </c>
      <c r="AA526" s="145">
        <f>IF(OR(Таблица1[[#This Row],[CARDIO_report]]&lt;&gt;0,Таблица1[[#This Row],[AI COMBO_report]]&lt;&gt;0,Таблица1[[#This Row],[OTC_report]]&lt;&gt;0),1,0)</f>
        <v>0</v>
      </c>
      <c r="AG526" s="60" t="s">
        <v>1124</v>
      </c>
      <c r="AH526" s="60" t="s">
        <v>1124</v>
      </c>
      <c r="AI526" s="60" t="s">
        <v>1124</v>
      </c>
      <c r="AJ526" s="60" t="s">
        <v>1124</v>
      </c>
      <c r="AK526" s="60" t="s">
        <v>1124</v>
      </c>
      <c r="AL526" s="60" t="s">
        <v>1124</v>
      </c>
      <c r="AM526" s="60" t="s">
        <v>1124</v>
      </c>
      <c r="AN526" s="60" t="s">
        <v>1124</v>
      </c>
      <c r="AO526" s="60"/>
      <c r="AP526" s="35" t="s">
        <v>1857</v>
      </c>
      <c r="AQ526" s="377">
        <v>0</v>
      </c>
      <c r="AR526" s="378">
        <v>0</v>
      </c>
      <c r="AS526" s="377">
        <v>0</v>
      </c>
      <c r="AT526" s="378">
        <v>0</v>
      </c>
      <c r="AU526">
        <v>0</v>
      </c>
      <c r="AV526">
        <v>0</v>
      </c>
      <c r="AW526">
        <v>0</v>
      </c>
      <c r="AX526">
        <v>0</v>
      </c>
      <c r="AY526">
        <v>0</v>
      </c>
    </row>
    <row r="527" spans="1:54" ht="15" hidden="1" customHeight="1" x14ac:dyDescent="0.2">
      <c r="A527" s="46">
        <v>929</v>
      </c>
      <c r="B527" s="258" t="s">
        <v>2361</v>
      </c>
      <c r="C527" t="s">
        <v>1204</v>
      </c>
      <c r="D527" t="s">
        <v>2362</v>
      </c>
      <c r="E527" t="s">
        <v>1821</v>
      </c>
      <c r="F527" s="29" t="s">
        <v>1822</v>
      </c>
      <c r="G527" s="47">
        <v>128</v>
      </c>
      <c r="H527" t="s">
        <v>1822</v>
      </c>
      <c r="I527">
        <v>0</v>
      </c>
      <c r="J527" t="s">
        <v>2363</v>
      </c>
      <c r="K527" t="s">
        <v>2362</v>
      </c>
      <c r="L527" t="s">
        <v>2364</v>
      </c>
      <c r="M527" t="s">
        <v>529</v>
      </c>
      <c r="N527" s="34">
        <v>0</v>
      </c>
      <c r="O527" s="34">
        <v>0</v>
      </c>
      <c r="P527" s="34">
        <v>0</v>
      </c>
      <c r="Q527" s="34" t="s">
        <v>946</v>
      </c>
      <c r="R527" s="34">
        <v>0</v>
      </c>
      <c r="S527" s="48" t="s">
        <v>1123</v>
      </c>
      <c r="T527" s="13" t="s">
        <v>122</v>
      </c>
      <c r="U527" s="12" t="s">
        <v>1863</v>
      </c>
      <c r="V527" s="12" t="s">
        <v>122</v>
      </c>
      <c r="W527" s="12" t="s">
        <v>122</v>
      </c>
      <c r="X527" s="14" t="str">
        <f t="shared" si="8"/>
        <v>В</v>
      </c>
      <c r="Y527" s="271">
        <f>Таблица1[[#This Row],[ID_intellix]]</f>
        <v>929</v>
      </c>
      <c r="Z527" s="269" t="s">
        <v>122</v>
      </c>
      <c r="AA527" s="145">
        <f>IF(OR(Таблица1[[#This Row],[CARDIO_report]]&lt;&gt;0,Таблица1[[#This Row],[AI COMBO_report]]&lt;&gt;0,Таблица1[[#This Row],[OTC_report]]&lt;&gt;0),1,0)</f>
        <v>0</v>
      </c>
      <c r="AB527" s="60" t="s">
        <v>1124</v>
      </c>
      <c r="AC527" s="60" t="s">
        <v>1124</v>
      </c>
      <c r="AD527" s="60" t="s">
        <v>1124</v>
      </c>
      <c r="AE527" s="60" t="s">
        <v>1124</v>
      </c>
      <c r="AF527" s="60"/>
      <c r="AG527" s="60" t="s">
        <v>1124</v>
      </c>
      <c r="AH527" s="60" t="s">
        <v>1124</v>
      </c>
      <c r="AI527" s="60" t="s">
        <v>1124</v>
      </c>
      <c r="AJ527" s="60" t="s">
        <v>1124</v>
      </c>
      <c r="AK527" s="60" t="s">
        <v>1124</v>
      </c>
      <c r="AL527" s="60" t="s">
        <v>1124</v>
      </c>
      <c r="AM527" s="60" t="s">
        <v>1124</v>
      </c>
      <c r="AN527" s="60" t="s">
        <v>1124</v>
      </c>
      <c r="AO527" s="60"/>
      <c r="AP527" s="35" t="s">
        <v>1825</v>
      </c>
      <c r="AQ527" s="377">
        <v>0</v>
      </c>
      <c r="AR527" s="378">
        <v>0</v>
      </c>
      <c r="AS527" s="377">
        <v>0</v>
      </c>
      <c r="AT527" s="378">
        <v>0</v>
      </c>
      <c r="AU527" s="377">
        <v>0</v>
      </c>
      <c r="AV527" s="377">
        <v>0</v>
      </c>
      <c r="AW527" s="377">
        <v>0</v>
      </c>
      <c r="AX527">
        <v>0</v>
      </c>
      <c r="AY527">
        <v>0</v>
      </c>
    </row>
    <row r="528" spans="1:54" ht="15" hidden="1" customHeight="1" x14ac:dyDescent="0.2">
      <c r="A528" s="46">
        <v>2387</v>
      </c>
      <c r="B528" s="258" t="s">
        <v>2365</v>
      </c>
      <c r="C528" t="s">
        <v>1204</v>
      </c>
      <c r="D528" t="s">
        <v>2362</v>
      </c>
      <c r="E528" t="s">
        <v>1821</v>
      </c>
      <c r="F528" s="29" t="s">
        <v>1822</v>
      </c>
      <c r="G528" s="47">
        <v>263</v>
      </c>
      <c r="H528" t="s">
        <v>1822</v>
      </c>
      <c r="I528">
        <v>0</v>
      </c>
      <c r="J528" t="s">
        <v>2366</v>
      </c>
      <c r="K528" t="s">
        <v>2362</v>
      </c>
      <c r="L528" t="s">
        <v>2367</v>
      </c>
      <c r="M528">
        <v>0</v>
      </c>
      <c r="N528" s="34">
        <v>0</v>
      </c>
      <c r="O528" s="34"/>
      <c r="P528" s="34"/>
      <c r="Q528" s="34"/>
      <c r="R528" s="34"/>
      <c r="S528" s="48" t="s">
        <v>1123</v>
      </c>
      <c r="T528" s="13">
        <v>0</v>
      </c>
      <c r="U528" s="12">
        <v>0</v>
      </c>
      <c r="V528" s="12">
        <v>0</v>
      </c>
      <c r="W528" s="12">
        <v>0</v>
      </c>
      <c r="X528" s="14" t="str">
        <f t="shared" si="8"/>
        <v>С</v>
      </c>
      <c r="Y528" s="271">
        <f>Таблица1[[#This Row],[ID_intellix]]</f>
        <v>2387</v>
      </c>
      <c r="Z528" s="269" t="s">
        <v>122</v>
      </c>
      <c r="AA528" s="145">
        <f>IF(OR(Таблица1[[#This Row],[CARDIO_report]]&lt;&gt;0,Таблица1[[#This Row],[AI COMBO_report]]&lt;&gt;0,Таблица1[[#This Row],[OTC_report]]&lt;&gt;0),1,0)</f>
        <v>0</v>
      </c>
      <c r="AB528" s="60" t="s">
        <v>1124</v>
      </c>
      <c r="AC528" s="60" t="s">
        <v>1124</v>
      </c>
      <c r="AD528" s="60" t="s">
        <v>1124</v>
      </c>
      <c r="AE528" s="60"/>
      <c r="AF528" s="60"/>
      <c r="AG528" s="60" t="s">
        <v>1124</v>
      </c>
      <c r="AH528" s="60" t="s">
        <v>1124</v>
      </c>
      <c r="AI528" s="60" t="s">
        <v>1124</v>
      </c>
      <c r="AJ528" s="60" t="s">
        <v>1124</v>
      </c>
      <c r="AK528" s="60" t="s">
        <v>1124</v>
      </c>
      <c r="AL528" s="60" t="s">
        <v>1124</v>
      </c>
      <c r="AM528" s="60" t="s">
        <v>1124</v>
      </c>
      <c r="AN528" s="60" t="s">
        <v>1124</v>
      </c>
      <c r="AO528" s="60"/>
      <c r="AP528" s="35" t="s">
        <v>1825</v>
      </c>
      <c r="AQ528" s="377">
        <v>0</v>
      </c>
      <c r="AR528" s="378">
        <v>0</v>
      </c>
      <c r="AS528" s="377">
        <v>0</v>
      </c>
      <c r="AT528" s="378">
        <v>0</v>
      </c>
      <c r="AU528">
        <v>0</v>
      </c>
      <c r="AV528">
        <v>0</v>
      </c>
      <c r="AW528">
        <v>0</v>
      </c>
      <c r="AX528">
        <v>0</v>
      </c>
      <c r="AY528">
        <v>0</v>
      </c>
    </row>
    <row r="529" spans="1:51" ht="15" hidden="1" customHeight="1" x14ac:dyDescent="0.2">
      <c r="A529" s="46">
        <v>2908</v>
      </c>
      <c r="B529" s="258" t="s">
        <v>3718</v>
      </c>
      <c r="C529" t="s">
        <v>1204</v>
      </c>
      <c r="D529" t="s">
        <v>2362</v>
      </c>
      <c r="E529" t="s">
        <v>2504</v>
      </c>
      <c r="F529" s="29" t="s">
        <v>3719</v>
      </c>
      <c r="G529" s="47">
        <v>1</v>
      </c>
      <c r="H529" t="s">
        <v>3719</v>
      </c>
      <c r="I529">
        <v>0</v>
      </c>
      <c r="J529" t="s">
        <v>3720</v>
      </c>
      <c r="K529" t="s">
        <v>2362</v>
      </c>
      <c r="L529" t="s">
        <v>3721</v>
      </c>
      <c r="M529" t="s">
        <v>529</v>
      </c>
      <c r="N529" s="34">
        <v>0</v>
      </c>
      <c r="O529" s="34">
        <v>0</v>
      </c>
      <c r="P529" s="34">
        <v>0</v>
      </c>
      <c r="Q529" s="34" t="s">
        <v>946</v>
      </c>
      <c r="R529" s="34">
        <v>0</v>
      </c>
      <c r="S529" s="48" t="s">
        <v>1123</v>
      </c>
      <c r="T529" s="13" t="s">
        <v>122</v>
      </c>
      <c r="U529" s="12" t="s">
        <v>122</v>
      </c>
      <c r="V529" s="12" t="s">
        <v>1863</v>
      </c>
      <c r="W529" s="12" t="s">
        <v>122</v>
      </c>
      <c r="X529" s="14" t="str">
        <f t="shared" si="8"/>
        <v>В</v>
      </c>
      <c r="Y529" s="271">
        <f>Таблица1[[#This Row],[ID_intellix]]</f>
        <v>2908</v>
      </c>
      <c r="Z529" s="269" t="s">
        <v>122</v>
      </c>
      <c r="AA529" s="145">
        <f>IF(OR(Таблица1[[#This Row],[CARDIO_report]]&lt;&gt;0,Таблица1[[#This Row],[AI COMBO_report]]&lt;&gt;0,Таблица1[[#This Row],[OTC_report]]&lt;&gt;0),1,0)</f>
        <v>0</v>
      </c>
      <c r="AB529" s="60" t="s">
        <v>1124</v>
      </c>
      <c r="AC529" s="60" t="s">
        <v>1124</v>
      </c>
      <c r="AD529" s="60" t="s">
        <v>1124</v>
      </c>
      <c r="AE529" s="60" t="s">
        <v>1124</v>
      </c>
      <c r="AF529" s="60"/>
      <c r="AG529" s="89" t="s">
        <v>1145</v>
      </c>
      <c r="AH529" s="89">
        <v>134</v>
      </c>
      <c r="AI529" s="89" t="s">
        <v>1145</v>
      </c>
      <c r="AJ529" s="89">
        <v>139</v>
      </c>
      <c r="AK529" s="89" t="s">
        <v>1437</v>
      </c>
      <c r="AL529" s="89">
        <v>2</v>
      </c>
      <c r="AM529" s="89" t="s">
        <v>1437</v>
      </c>
      <c r="AN529" s="89">
        <v>63</v>
      </c>
      <c r="AP529" s="35" t="s">
        <v>1857</v>
      </c>
      <c r="AQ529" s="377">
        <v>0</v>
      </c>
      <c r="AR529" s="378">
        <v>0</v>
      </c>
      <c r="AS529" s="377">
        <v>0</v>
      </c>
      <c r="AT529" s="378">
        <v>0</v>
      </c>
      <c r="AU529" s="377">
        <v>0</v>
      </c>
      <c r="AV529" s="377">
        <v>0</v>
      </c>
      <c r="AW529" s="377">
        <v>0</v>
      </c>
      <c r="AX529">
        <v>0</v>
      </c>
      <c r="AY529">
        <v>0</v>
      </c>
    </row>
    <row r="530" spans="1:51" ht="15" hidden="1" customHeight="1" x14ac:dyDescent="0.2">
      <c r="A530" s="46">
        <v>3111</v>
      </c>
      <c r="B530" s="258" t="s">
        <v>3722</v>
      </c>
      <c r="C530" t="s">
        <v>1204</v>
      </c>
      <c r="D530" t="s">
        <v>2362</v>
      </c>
      <c r="E530" t="s">
        <v>2504</v>
      </c>
      <c r="F530" s="29" t="s">
        <v>2532</v>
      </c>
      <c r="G530" s="47">
        <v>21</v>
      </c>
      <c r="H530" t="s">
        <v>1140</v>
      </c>
      <c r="I530">
        <v>0</v>
      </c>
      <c r="J530" t="s">
        <v>3723</v>
      </c>
      <c r="K530" t="s">
        <v>2362</v>
      </c>
      <c r="L530" t="s">
        <v>3724</v>
      </c>
      <c r="M530">
        <v>0</v>
      </c>
      <c r="N530" s="34">
        <v>0</v>
      </c>
      <c r="O530" s="34"/>
      <c r="P530" s="34"/>
      <c r="Q530" s="34"/>
      <c r="R530" s="34"/>
      <c r="S530" s="48" t="s">
        <v>1123</v>
      </c>
      <c r="T530" s="13">
        <v>0</v>
      </c>
      <c r="U530" s="12">
        <v>0</v>
      </c>
      <c r="V530" s="12">
        <v>0</v>
      </c>
      <c r="W530" s="12">
        <v>0</v>
      </c>
      <c r="X530" s="14" t="str">
        <f t="shared" si="8"/>
        <v>С</v>
      </c>
      <c r="Y530" s="271">
        <f>Таблица1[[#This Row],[ID_intellix]]</f>
        <v>3111</v>
      </c>
      <c r="Z530" s="269" t="s">
        <v>122</v>
      </c>
      <c r="AA530" s="145">
        <f>IF(OR(Таблица1[[#This Row],[CARDIO_report]]&lt;&gt;0,Таблица1[[#This Row],[AI COMBO_report]]&lt;&gt;0,Таблица1[[#This Row],[OTC_report]]&lt;&gt;0),1,0)</f>
        <v>0</v>
      </c>
      <c r="AG530" s="60" t="s">
        <v>1124</v>
      </c>
      <c r="AH530" s="60" t="s">
        <v>1124</v>
      </c>
      <c r="AI530" s="60" t="s">
        <v>1124</v>
      </c>
      <c r="AJ530" s="60" t="s">
        <v>1124</v>
      </c>
      <c r="AK530" s="60" t="s">
        <v>1124</v>
      </c>
      <c r="AL530" s="60" t="s">
        <v>1124</v>
      </c>
      <c r="AM530" s="60" t="s">
        <v>1124</v>
      </c>
      <c r="AN530" s="60" t="s">
        <v>1124</v>
      </c>
      <c r="AO530" s="60"/>
      <c r="AP530" s="35" t="s">
        <v>1825</v>
      </c>
      <c r="AQ530" s="377">
        <v>0</v>
      </c>
      <c r="AR530" s="378">
        <v>0</v>
      </c>
      <c r="AS530" s="377">
        <v>0</v>
      </c>
      <c r="AT530" s="378">
        <v>0</v>
      </c>
      <c r="AU530">
        <v>0</v>
      </c>
      <c r="AV530">
        <v>0</v>
      </c>
      <c r="AW530">
        <v>0</v>
      </c>
      <c r="AX530">
        <v>0</v>
      </c>
      <c r="AY530">
        <v>0</v>
      </c>
    </row>
    <row r="531" spans="1:51" ht="15" hidden="1" customHeight="1" x14ac:dyDescent="0.2">
      <c r="A531" s="46">
        <v>6957</v>
      </c>
      <c r="B531" s="258" t="s">
        <v>2368</v>
      </c>
      <c r="C531" t="s">
        <v>1204</v>
      </c>
      <c r="D531" t="s">
        <v>2362</v>
      </c>
      <c r="E531" t="s">
        <v>1821</v>
      </c>
      <c r="F531" s="29" t="s">
        <v>1822</v>
      </c>
      <c r="G531" s="47">
        <v>148</v>
      </c>
      <c r="H531" t="s">
        <v>1822</v>
      </c>
      <c r="I531">
        <v>0</v>
      </c>
      <c r="J531" t="s">
        <v>2369</v>
      </c>
      <c r="K531" t="s">
        <v>2362</v>
      </c>
      <c r="L531" t="s">
        <v>2370</v>
      </c>
      <c r="M531">
        <v>0</v>
      </c>
      <c r="N531" s="34">
        <v>0</v>
      </c>
      <c r="O531" s="34"/>
      <c r="P531" s="34"/>
      <c r="Q531" s="34"/>
      <c r="R531" s="34"/>
      <c r="S531" s="48" t="s">
        <v>1123</v>
      </c>
      <c r="T531" s="13">
        <v>0</v>
      </c>
      <c r="U531" s="12">
        <v>0</v>
      </c>
      <c r="V531" s="12">
        <v>0</v>
      </c>
      <c r="W531" s="12">
        <v>0</v>
      </c>
      <c r="X531" s="14" t="str">
        <f t="shared" si="8"/>
        <v>С</v>
      </c>
      <c r="Y531" s="271">
        <f>Таблица1[[#This Row],[ID_intellix]]</f>
        <v>6957</v>
      </c>
      <c r="Z531" s="269" t="s">
        <v>122</v>
      </c>
      <c r="AA531" s="145">
        <f>IF(OR(Таблица1[[#This Row],[CARDIO_report]]&lt;&gt;0,Таблица1[[#This Row],[AI COMBO_report]]&lt;&gt;0,Таблица1[[#This Row],[OTC_report]]&lt;&gt;0),1,0)</f>
        <v>0</v>
      </c>
      <c r="AG531" s="60" t="s">
        <v>1124</v>
      </c>
      <c r="AH531" s="60" t="s">
        <v>1124</v>
      </c>
      <c r="AI531" s="60" t="s">
        <v>1124</v>
      </c>
      <c r="AJ531" s="60" t="s">
        <v>1124</v>
      </c>
      <c r="AK531" s="60" t="s">
        <v>1124</v>
      </c>
      <c r="AL531" s="60" t="s">
        <v>1124</v>
      </c>
      <c r="AM531" s="60" t="s">
        <v>1124</v>
      </c>
      <c r="AN531" s="60" t="s">
        <v>1124</v>
      </c>
      <c r="AO531" s="60"/>
      <c r="AP531" s="35" t="s">
        <v>1825</v>
      </c>
      <c r="AQ531" s="377">
        <v>0</v>
      </c>
      <c r="AR531" s="378">
        <v>0</v>
      </c>
      <c r="AS531" s="377">
        <v>0</v>
      </c>
      <c r="AT531" s="378">
        <v>0</v>
      </c>
      <c r="AU531">
        <v>0</v>
      </c>
      <c r="AV531">
        <v>0</v>
      </c>
      <c r="AW531">
        <v>0</v>
      </c>
      <c r="AX531">
        <v>0</v>
      </c>
      <c r="AY531">
        <v>0</v>
      </c>
    </row>
    <row r="532" spans="1:51" ht="15" hidden="1" customHeight="1" x14ac:dyDescent="0.2">
      <c r="A532" s="46">
        <v>766</v>
      </c>
      <c r="B532" s="258" t="s">
        <v>3725</v>
      </c>
      <c r="C532" t="s">
        <v>1146</v>
      </c>
      <c r="D532" t="s">
        <v>1744</v>
      </c>
      <c r="E532" t="s">
        <v>2504</v>
      </c>
      <c r="F532" s="29" t="s">
        <v>2608</v>
      </c>
      <c r="G532" s="47" t="s">
        <v>2609</v>
      </c>
      <c r="H532" t="s">
        <v>2610</v>
      </c>
      <c r="I532">
        <v>0</v>
      </c>
      <c r="J532" t="s">
        <v>3726</v>
      </c>
      <c r="K532" t="s">
        <v>1744</v>
      </c>
      <c r="L532" t="s">
        <v>3727</v>
      </c>
      <c r="M532">
        <v>0</v>
      </c>
      <c r="N532" s="34">
        <v>0</v>
      </c>
      <c r="O532" s="34"/>
      <c r="P532" s="34"/>
      <c r="Q532" s="34"/>
      <c r="R532" s="34"/>
      <c r="S532" s="48" t="s">
        <v>1123</v>
      </c>
      <c r="T532" s="13" t="s">
        <v>122</v>
      </c>
      <c r="U532" s="12" t="s">
        <v>122</v>
      </c>
      <c r="V532" s="12" t="s">
        <v>122</v>
      </c>
      <c r="W532" s="12" t="s">
        <v>122</v>
      </c>
      <c r="X532" s="14" t="str">
        <f t="shared" si="8"/>
        <v>С</v>
      </c>
      <c r="Y532" s="271">
        <f>Таблица1[[#This Row],[ID_intellix]]</f>
        <v>766</v>
      </c>
      <c r="Z532" s="269" t="s">
        <v>122</v>
      </c>
      <c r="AA532" s="145">
        <f>IF(OR(Таблица1[[#This Row],[CARDIO_report]]&lt;&gt;0,Таблица1[[#This Row],[AI COMBO_report]]&lt;&gt;0,Таблица1[[#This Row],[OTC_report]]&lt;&gt;0),1,0)</f>
        <v>0</v>
      </c>
      <c r="AB532" s="60" t="s">
        <v>1124</v>
      </c>
      <c r="AC532" s="60" t="s">
        <v>1124</v>
      </c>
      <c r="AD532" s="60" t="s">
        <v>1124</v>
      </c>
      <c r="AE532" s="60"/>
      <c r="AF532" s="60"/>
      <c r="AG532" s="60" t="s">
        <v>1124</v>
      </c>
      <c r="AH532" s="60" t="s">
        <v>1124</v>
      </c>
      <c r="AI532" s="60" t="s">
        <v>1124</v>
      </c>
      <c r="AJ532" s="60" t="s">
        <v>1124</v>
      </c>
      <c r="AK532" s="60" t="s">
        <v>1124</v>
      </c>
      <c r="AL532" s="60" t="s">
        <v>1124</v>
      </c>
      <c r="AM532" s="60" t="s">
        <v>1124</v>
      </c>
      <c r="AN532" s="60" t="s">
        <v>1124</v>
      </c>
      <c r="AO532" s="60"/>
      <c r="AP532" s="35" t="s">
        <v>1825</v>
      </c>
      <c r="AQ532" s="377">
        <v>0</v>
      </c>
      <c r="AR532" s="378">
        <v>0</v>
      </c>
      <c r="AS532" s="377">
        <v>0</v>
      </c>
      <c r="AT532" s="378">
        <v>0</v>
      </c>
      <c r="AU532">
        <v>0</v>
      </c>
      <c r="AV532">
        <v>0</v>
      </c>
      <c r="AW532">
        <v>0</v>
      </c>
      <c r="AX532">
        <v>0</v>
      </c>
      <c r="AY532">
        <v>0</v>
      </c>
    </row>
    <row r="533" spans="1:51" ht="15" hidden="1" customHeight="1" x14ac:dyDescent="0.2">
      <c r="A533" s="46">
        <v>1162</v>
      </c>
      <c r="B533" s="258" t="s">
        <v>3728</v>
      </c>
      <c r="C533" t="s">
        <v>1146</v>
      </c>
      <c r="D533" t="s">
        <v>1744</v>
      </c>
      <c r="E533" t="s">
        <v>2504</v>
      </c>
      <c r="F533" s="29" t="s">
        <v>2539</v>
      </c>
      <c r="G533" s="47">
        <v>2</v>
      </c>
      <c r="H533" t="s">
        <v>1149</v>
      </c>
      <c r="I533">
        <v>0</v>
      </c>
      <c r="J533" t="s">
        <v>3729</v>
      </c>
      <c r="K533" t="s">
        <v>1744</v>
      </c>
      <c r="L533" t="s">
        <v>3730</v>
      </c>
      <c r="M533">
        <v>0</v>
      </c>
      <c r="N533" s="34">
        <v>0</v>
      </c>
      <c r="O533" s="34"/>
      <c r="P533" s="34"/>
      <c r="Q533" s="34"/>
      <c r="R533" s="34"/>
      <c r="S533" s="48" t="s">
        <v>1123</v>
      </c>
      <c r="T533" s="13">
        <v>0</v>
      </c>
      <c r="U533" s="12">
        <v>0</v>
      </c>
      <c r="V533" s="12">
        <v>0</v>
      </c>
      <c r="W533" s="12">
        <v>0</v>
      </c>
      <c r="X533" s="14" t="str">
        <f t="shared" si="8"/>
        <v>С</v>
      </c>
      <c r="Y533" s="271">
        <f>Таблица1[[#This Row],[ID_intellix]]</f>
        <v>1162</v>
      </c>
      <c r="Z533" s="269" t="s">
        <v>122</v>
      </c>
      <c r="AA533" s="145">
        <f>IF(OR(Таблица1[[#This Row],[CARDIO_report]]&lt;&gt;0,Таблица1[[#This Row],[AI COMBO_report]]&lt;&gt;0,Таблица1[[#This Row],[OTC_report]]&lt;&gt;0),1,0)</f>
        <v>0</v>
      </c>
      <c r="AG533" s="60" t="s">
        <v>1124</v>
      </c>
      <c r="AH533" s="60" t="s">
        <v>1124</v>
      </c>
      <c r="AI533" s="60" t="s">
        <v>1124</v>
      </c>
      <c r="AJ533" s="60" t="s">
        <v>1124</v>
      </c>
      <c r="AK533" s="60" t="s">
        <v>1124</v>
      </c>
      <c r="AL533" s="60" t="s">
        <v>1124</v>
      </c>
      <c r="AM533" s="60" t="s">
        <v>1124</v>
      </c>
      <c r="AN533" s="60" t="s">
        <v>1124</v>
      </c>
      <c r="AO533" s="60"/>
      <c r="AP533" s="35" t="s">
        <v>1857</v>
      </c>
      <c r="AQ533" s="377">
        <v>0</v>
      </c>
      <c r="AR533" s="378">
        <v>0</v>
      </c>
      <c r="AS533" s="377">
        <v>0</v>
      </c>
      <c r="AT533" s="378">
        <v>0</v>
      </c>
      <c r="AU533">
        <v>0</v>
      </c>
      <c r="AV533">
        <v>0</v>
      </c>
      <c r="AW533">
        <v>0</v>
      </c>
      <c r="AX533">
        <v>0</v>
      </c>
      <c r="AY533">
        <v>0</v>
      </c>
    </row>
    <row r="534" spans="1:51" ht="15" hidden="1" customHeight="1" x14ac:dyDescent="0.2">
      <c r="A534" s="46">
        <v>2369</v>
      </c>
      <c r="B534" s="258" t="s">
        <v>3731</v>
      </c>
      <c r="C534" t="s">
        <v>1146</v>
      </c>
      <c r="D534" t="s">
        <v>1744</v>
      </c>
      <c r="E534" t="s">
        <v>2504</v>
      </c>
      <c r="F534" s="29" t="s">
        <v>2557</v>
      </c>
      <c r="G534" s="47">
        <v>19</v>
      </c>
      <c r="H534" t="s">
        <v>2558</v>
      </c>
      <c r="I534">
        <v>0</v>
      </c>
      <c r="J534" t="s">
        <v>3732</v>
      </c>
      <c r="K534" t="s">
        <v>1744</v>
      </c>
      <c r="L534" t="s">
        <v>3733</v>
      </c>
      <c r="M534" t="s">
        <v>3021</v>
      </c>
      <c r="N534" s="34">
        <v>0</v>
      </c>
      <c r="O534" s="34" t="s">
        <v>136</v>
      </c>
      <c r="P534" s="34">
        <v>0</v>
      </c>
      <c r="Q534" s="34" t="s">
        <v>979</v>
      </c>
      <c r="R534" s="34">
        <v>0</v>
      </c>
      <c r="S534" s="48" t="s">
        <v>1123</v>
      </c>
      <c r="T534" s="13" t="s">
        <v>122</v>
      </c>
      <c r="U534" s="12" t="s">
        <v>122</v>
      </c>
      <c r="V534" s="12" t="s">
        <v>122</v>
      </c>
      <c r="W534" s="12" t="s">
        <v>122</v>
      </c>
      <c r="X534" s="14" t="str">
        <f t="shared" si="8"/>
        <v>С</v>
      </c>
      <c r="Y534" s="271">
        <f>Таблица1[[#This Row],[ID_intellix]]</f>
        <v>2369</v>
      </c>
      <c r="Z534" s="269" t="s">
        <v>122</v>
      </c>
      <c r="AA534" s="145">
        <f>IF(OR(Таблица1[[#This Row],[CARDIO_report]]&lt;&gt;0,Таблица1[[#This Row],[AI COMBO_report]]&lt;&gt;0,Таблица1[[#This Row],[OTC_report]]&lt;&gt;0),1,0)</f>
        <v>0</v>
      </c>
      <c r="AB534" s="60" t="s">
        <v>1124</v>
      </c>
      <c r="AC534" s="60" t="s">
        <v>1124</v>
      </c>
      <c r="AD534" s="60" t="s">
        <v>1124</v>
      </c>
      <c r="AE534" s="60" t="s">
        <v>1124</v>
      </c>
      <c r="AF534" s="60"/>
      <c r="AG534" s="89" t="s">
        <v>1437</v>
      </c>
      <c r="AH534" s="89">
        <v>48</v>
      </c>
      <c r="AI534" s="89" t="s">
        <v>1437</v>
      </c>
      <c r="AJ534" s="89">
        <v>50</v>
      </c>
      <c r="AK534" s="89" t="s">
        <v>1145</v>
      </c>
      <c r="AL534" s="89">
        <v>102</v>
      </c>
      <c r="AM534" s="89" t="s">
        <v>1145</v>
      </c>
      <c r="AN534" s="89">
        <v>87</v>
      </c>
      <c r="AP534" s="35" t="s">
        <v>1825</v>
      </c>
      <c r="AQ534" s="377">
        <v>0</v>
      </c>
      <c r="AR534" s="378">
        <v>0</v>
      </c>
      <c r="AS534" s="377">
        <v>0</v>
      </c>
      <c r="AT534" s="378">
        <v>0</v>
      </c>
      <c r="AU534" s="377">
        <v>0</v>
      </c>
      <c r="AV534" s="377">
        <v>0</v>
      </c>
      <c r="AW534" s="377">
        <v>0</v>
      </c>
      <c r="AX534">
        <v>0</v>
      </c>
      <c r="AY534">
        <v>0</v>
      </c>
    </row>
    <row r="535" spans="1:51" ht="15" hidden="1" customHeight="1" x14ac:dyDescent="0.2">
      <c r="A535" s="398">
        <v>2860</v>
      </c>
      <c r="B535" s="258" t="s">
        <v>2371</v>
      </c>
      <c r="C535" t="s">
        <v>1146</v>
      </c>
      <c r="D535" t="s">
        <v>1744</v>
      </c>
      <c r="E535" t="s">
        <v>1821</v>
      </c>
      <c r="F535" s="29" t="s">
        <v>1959</v>
      </c>
      <c r="G535" s="47" t="s">
        <v>2372</v>
      </c>
      <c r="H535" t="s">
        <v>1959</v>
      </c>
      <c r="I535">
        <v>0</v>
      </c>
      <c r="J535" t="s">
        <v>2373</v>
      </c>
      <c r="K535" t="s">
        <v>1744</v>
      </c>
      <c r="L535" t="s">
        <v>2374</v>
      </c>
      <c r="M535">
        <v>0</v>
      </c>
      <c r="N535" s="34">
        <v>0</v>
      </c>
      <c r="O535" s="34"/>
      <c r="P535" s="34"/>
      <c r="Q535" s="34"/>
      <c r="R535" s="34"/>
      <c r="S535" s="48" t="s">
        <v>1123</v>
      </c>
      <c r="T535" s="13">
        <v>0</v>
      </c>
      <c r="U535" s="12">
        <v>0</v>
      </c>
      <c r="V535" s="12">
        <v>0</v>
      </c>
      <c r="W535" s="12">
        <v>0</v>
      </c>
      <c r="X535" s="14" t="str">
        <f t="shared" si="8"/>
        <v>С</v>
      </c>
      <c r="Y535" s="271">
        <f>Таблица1[[#This Row],[ID_intellix]]</f>
        <v>2860</v>
      </c>
      <c r="Z535" s="269" t="s">
        <v>122</v>
      </c>
      <c r="AA535" s="145">
        <f>IF(OR(Таблица1[[#This Row],[CARDIO_report]]&lt;&gt;0,Таблица1[[#This Row],[AI COMBO_report]]&lt;&gt;0,Таблица1[[#This Row],[OTC_report]]&lt;&gt;0),1,0)</f>
        <v>0</v>
      </c>
      <c r="AG535" s="60" t="s">
        <v>1124</v>
      </c>
      <c r="AH535" s="60" t="s">
        <v>1124</v>
      </c>
      <c r="AI535" s="60" t="s">
        <v>1124</v>
      </c>
      <c r="AJ535" s="60" t="s">
        <v>1124</v>
      </c>
      <c r="AK535" s="60" t="s">
        <v>1124</v>
      </c>
      <c r="AL535" s="60" t="s">
        <v>1124</v>
      </c>
      <c r="AM535" s="60" t="s">
        <v>1124</v>
      </c>
      <c r="AN535" s="60" t="s">
        <v>1124</v>
      </c>
      <c r="AO535" s="60"/>
      <c r="AP535" s="35" t="s">
        <v>1825</v>
      </c>
      <c r="AQ535" s="377">
        <v>0</v>
      </c>
      <c r="AR535" s="378">
        <v>0</v>
      </c>
      <c r="AS535" s="377">
        <v>0</v>
      </c>
      <c r="AT535" s="378">
        <v>0</v>
      </c>
      <c r="AU535">
        <v>0</v>
      </c>
      <c r="AV535">
        <v>0</v>
      </c>
      <c r="AW535">
        <v>0</v>
      </c>
      <c r="AX535">
        <v>0</v>
      </c>
      <c r="AY535">
        <v>0</v>
      </c>
    </row>
    <row r="536" spans="1:51" ht="15" hidden="1" customHeight="1" x14ac:dyDescent="0.2">
      <c r="A536" s="46">
        <v>3112</v>
      </c>
      <c r="C536" t="s">
        <v>1146</v>
      </c>
      <c r="D536" t="s">
        <v>1744</v>
      </c>
      <c r="E536" t="s">
        <v>2504</v>
      </c>
      <c r="F536" s="29" t="s">
        <v>3734</v>
      </c>
      <c r="G536" s="53">
        <v>9</v>
      </c>
      <c r="H536" t="s">
        <v>1149</v>
      </c>
      <c r="I536">
        <v>0</v>
      </c>
      <c r="J536" t="s">
        <v>3735</v>
      </c>
      <c r="K536" t="s">
        <v>1744</v>
      </c>
      <c r="L536" t="s">
        <v>3736</v>
      </c>
      <c r="M536">
        <v>0</v>
      </c>
      <c r="N536" s="34">
        <v>0</v>
      </c>
      <c r="O536" s="34"/>
      <c r="P536" s="34"/>
      <c r="Q536" s="34"/>
      <c r="R536" s="34"/>
      <c r="S536" s="48" t="s">
        <v>1123</v>
      </c>
      <c r="T536" s="13">
        <v>0</v>
      </c>
      <c r="U536" s="12">
        <v>0</v>
      </c>
      <c r="V536" s="12">
        <v>0</v>
      </c>
      <c r="W536" s="12">
        <v>0</v>
      </c>
      <c r="X536" s="14" t="str">
        <f t="shared" si="8"/>
        <v>С</v>
      </c>
      <c r="Y536" s="271">
        <f>Таблица1[[#This Row],[ID_intellix]]</f>
        <v>3112</v>
      </c>
      <c r="Z536" s="269" t="s">
        <v>122</v>
      </c>
      <c r="AA536" s="145">
        <f>IF(OR(Таблица1[[#This Row],[CARDIO_report]]&lt;&gt;0,Таблица1[[#This Row],[AI COMBO_report]]&lt;&gt;0,Таблица1[[#This Row],[OTC_report]]&lt;&gt;0),1,0)</f>
        <v>0</v>
      </c>
      <c r="AG536" s="60" t="s">
        <v>1124</v>
      </c>
      <c r="AH536" s="60" t="s">
        <v>1124</v>
      </c>
      <c r="AI536" s="60" t="s">
        <v>1124</v>
      </c>
      <c r="AJ536" s="60" t="s">
        <v>1124</v>
      </c>
      <c r="AK536" s="60" t="s">
        <v>1124</v>
      </c>
      <c r="AL536" s="60" t="s">
        <v>1124</v>
      </c>
      <c r="AM536" s="60" t="s">
        <v>1124</v>
      </c>
      <c r="AN536" s="60" t="s">
        <v>1124</v>
      </c>
      <c r="AO536" s="60"/>
      <c r="AP536" s="35" t="s">
        <v>1825</v>
      </c>
      <c r="AQ536" s="377">
        <v>0</v>
      </c>
      <c r="AR536" s="378">
        <v>0</v>
      </c>
      <c r="AS536" s="377">
        <v>0</v>
      </c>
      <c r="AT536" s="378">
        <v>0</v>
      </c>
      <c r="AU536">
        <v>0</v>
      </c>
      <c r="AV536">
        <v>0</v>
      </c>
      <c r="AW536">
        <v>0</v>
      </c>
      <c r="AX536">
        <v>0</v>
      </c>
      <c r="AY536">
        <v>0</v>
      </c>
    </row>
    <row r="537" spans="1:51" ht="15" hidden="1" customHeight="1" x14ac:dyDescent="0.2">
      <c r="A537" s="46">
        <v>3465</v>
      </c>
      <c r="C537" t="s">
        <v>1146</v>
      </c>
      <c r="D537" t="s">
        <v>1744</v>
      </c>
      <c r="E537" t="s">
        <v>2504</v>
      </c>
      <c r="F537" s="29" t="s">
        <v>3737</v>
      </c>
      <c r="G537" s="47" t="s">
        <v>1131</v>
      </c>
      <c r="H537" t="s">
        <v>3737</v>
      </c>
      <c r="I537">
        <v>0</v>
      </c>
      <c r="J537" t="s">
        <v>3738</v>
      </c>
      <c r="K537" t="s">
        <v>1744</v>
      </c>
      <c r="L537" t="s">
        <v>3739</v>
      </c>
      <c r="M537">
        <v>0</v>
      </c>
      <c r="N537" s="34">
        <v>0</v>
      </c>
      <c r="O537" s="34"/>
      <c r="P537" s="34"/>
      <c r="Q537" s="34"/>
      <c r="R537" s="34"/>
      <c r="S537" s="48" t="s">
        <v>1123</v>
      </c>
      <c r="T537" s="13">
        <v>0</v>
      </c>
      <c r="U537" s="12">
        <v>0</v>
      </c>
      <c r="V537" s="12">
        <v>0</v>
      </c>
      <c r="W537" s="12">
        <v>0</v>
      </c>
      <c r="X537" s="14" t="str">
        <f t="shared" si="8"/>
        <v>С</v>
      </c>
      <c r="Y537" s="271">
        <f>Таблица1[[#This Row],[ID_intellix]]</f>
        <v>3465</v>
      </c>
      <c r="Z537" s="269" t="s">
        <v>122</v>
      </c>
      <c r="AA537" s="145">
        <f>IF(OR(Таблица1[[#This Row],[CARDIO_report]]&lt;&gt;0,Таблица1[[#This Row],[AI COMBO_report]]&lt;&gt;0,Таблица1[[#This Row],[OTC_report]]&lt;&gt;0),1,0)</f>
        <v>0</v>
      </c>
      <c r="AG537" s="60" t="s">
        <v>1124</v>
      </c>
      <c r="AH537" s="60" t="s">
        <v>1124</v>
      </c>
      <c r="AI537" s="60" t="s">
        <v>1124</v>
      </c>
      <c r="AJ537" s="60" t="s">
        <v>1124</v>
      </c>
      <c r="AK537" s="60" t="s">
        <v>1124</v>
      </c>
      <c r="AL537" s="60" t="s">
        <v>1124</v>
      </c>
      <c r="AM537" s="60" t="s">
        <v>1124</v>
      </c>
      <c r="AN537" s="60" t="s">
        <v>1124</v>
      </c>
      <c r="AO537" s="60"/>
      <c r="AP537" s="35" t="s">
        <v>1825</v>
      </c>
      <c r="AQ537" s="377">
        <v>0</v>
      </c>
      <c r="AR537" s="378">
        <v>0</v>
      </c>
      <c r="AS537" s="377">
        <v>0</v>
      </c>
      <c r="AT537" s="378">
        <v>0</v>
      </c>
      <c r="AU537">
        <v>0</v>
      </c>
      <c r="AV537">
        <v>0</v>
      </c>
      <c r="AW537">
        <v>0</v>
      </c>
      <c r="AX537">
        <v>0</v>
      </c>
      <c r="AY537">
        <v>0</v>
      </c>
    </row>
    <row r="538" spans="1:51" ht="15" hidden="1" customHeight="1" x14ac:dyDescent="0.2">
      <c r="A538" s="46">
        <v>7156</v>
      </c>
      <c r="B538" s="258" t="s">
        <v>2375</v>
      </c>
      <c r="C538" t="s">
        <v>1146</v>
      </c>
      <c r="D538" t="s">
        <v>1744</v>
      </c>
      <c r="E538" t="s">
        <v>1821</v>
      </c>
      <c r="F538" s="29" t="s">
        <v>1959</v>
      </c>
      <c r="G538" s="47" t="s">
        <v>2376</v>
      </c>
      <c r="H538" t="s">
        <v>1959</v>
      </c>
      <c r="I538">
        <v>0</v>
      </c>
      <c r="J538" t="s">
        <v>2377</v>
      </c>
      <c r="K538" t="s">
        <v>1744</v>
      </c>
      <c r="L538" t="s">
        <v>2378</v>
      </c>
      <c r="M538">
        <v>0</v>
      </c>
      <c r="N538" s="34">
        <v>0</v>
      </c>
      <c r="O538" s="34"/>
      <c r="P538" s="34"/>
      <c r="Q538" s="34"/>
      <c r="R538" s="34"/>
      <c r="S538" s="48" t="s">
        <v>1123</v>
      </c>
      <c r="T538" s="13">
        <v>0</v>
      </c>
      <c r="U538" s="12">
        <v>0</v>
      </c>
      <c r="V538" s="12">
        <v>0</v>
      </c>
      <c r="W538" s="12">
        <v>0</v>
      </c>
      <c r="X538" s="14" t="str">
        <f t="shared" si="8"/>
        <v>С</v>
      </c>
      <c r="Y538" s="271">
        <f>Таблица1[[#This Row],[ID_intellix]]</f>
        <v>7156</v>
      </c>
      <c r="Z538" s="269" t="s">
        <v>122</v>
      </c>
      <c r="AA538" s="145">
        <f>IF(OR(Таблица1[[#This Row],[CARDIO_report]]&lt;&gt;0,Таблица1[[#This Row],[AI COMBO_report]]&lt;&gt;0,Таблица1[[#This Row],[OTC_report]]&lt;&gt;0),1,0)</f>
        <v>0</v>
      </c>
      <c r="AG538" s="60" t="s">
        <v>1124</v>
      </c>
      <c r="AH538" s="60" t="s">
        <v>1124</v>
      </c>
      <c r="AI538" s="60" t="s">
        <v>1124</v>
      </c>
      <c r="AJ538" s="60" t="s">
        <v>1124</v>
      </c>
      <c r="AK538" s="60" t="s">
        <v>1124</v>
      </c>
      <c r="AL538" s="60" t="s">
        <v>1124</v>
      </c>
      <c r="AM538" s="60" t="s">
        <v>1124</v>
      </c>
      <c r="AN538" s="60" t="s">
        <v>1124</v>
      </c>
      <c r="AO538" s="60"/>
      <c r="AP538" s="35" t="s">
        <v>1825</v>
      </c>
      <c r="AQ538" s="377">
        <v>0</v>
      </c>
      <c r="AR538" s="378">
        <v>0</v>
      </c>
      <c r="AS538" s="377">
        <v>0</v>
      </c>
      <c r="AT538" s="378">
        <v>0</v>
      </c>
      <c r="AU538">
        <v>0</v>
      </c>
      <c r="AV538">
        <v>0</v>
      </c>
      <c r="AW538">
        <v>0</v>
      </c>
      <c r="AX538">
        <v>0</v>
      </c>
      <c r="AY538">
        <v>0</v>
      </c>
    </row>
    <row r="539" spans="1:51" ht="15" hidden="1" customHeight="1" x14ac:dyDescent="0.2">
      <c r="A539" s="398">
        <v>6278</v>
      </c>
      <c r="B539" s="258" t="s">
        <v>2379</v>
      </c>
      <c r="C539" t="s">
        <v>1146</v>
      </c>
      <c r="D539" t="s">
        <v>1752</v>
      </c>
      <c r="E539" t="s">
        <v>1821</v>
      </c>
      <c r="F539" s="29" t="s">
        <v>1959</v>
      </c>
      <c r="G539" s="53" t="s">
        <v>2380</v>
      </c>
      <c r="H539" t="s">
        <v>1959</v>
      </c>
      <c r="I539">
        <v>0</v>
      </c>
      <c r="J539" t="s">
        <v>2381</v>
      </c>
      <c r="K539" t="s">
        <v>1752</v>
      </c>
      <c r="L539" t="s">
        <v>2382</v>
      </c>
      <c r="M539">
        <v>0</v>
      </c>
      <c r="N539" s="34">
        <v>0</v>
      </c>
      <c r="O539" s="34"/>
      <c r="P539" s="34"/>
      <c r="Q539" s="34"/>
      <c r="R539" s="34"/>
      <c r="S539" s="48" t="s">
        <v>1123</v>
      </c>
      <c r="T539" s="13">
        <v>0</v>
      </c>
      <c r="U539" s="12">
        <v>0</v>
      </c>
      <c r="V539" s="12">
        <v>0</v>
      </c>
      <c r="W539" s="12">
        <v>0</v>
      </c>
      <c r="X539" s="14" t="str">
        <f t="shared" si="8"/>
        <v>С</v>
      </c>
      <c r="Y539" s="271">
        <f>Таблица1[[#This Row],[ID_intellix]]</f>
        <v>6278</v>
      </c>
      <c r="Z539" s="269" t="s">
        <v>122</v>
      </c>
      <c r="AA539" s="145">
        <f>IF(OR(Таблица1[[#This Row],[CARDIO_report]]&lt;&gt;0,Таблица1[[#This Row],[AI COMBO_report]]&lt;&gt;0,Таблица1[[#This Row],[OTC_report]]&lt;&gt;0),1,0)</f>
        <v>0</v>
      </c>
      <c r="AG539" s="60" t="s">
        <v>1124</v>
      </c>
      <c r="AH539" s="60" t="s">
        <v>1124</v>
      </c>
      <c r="AI539" s="60" t="s">
        <v>1124</v>
      </c>
      <c r="AJ539" s="60" t="s">
        <v>1124</v>
      </c>
      <c r="AK539" s="60" t="s">
        <v>1124</v>
      </c>
      <c r="AL539" s="60" t="s">
        <v>1124</v>
      </c>
      <c r="AM539" s="60" t="s">
        <v>1124</v>
      </c>
      <c r="AN539" s="60" t="s">
        <v>1124</v>
      </c>
      <c r="AO539" s="60"/>
      <c r="AP539" s="35" t="s">
        <v>1825</v>
      </c>
      <c r="AQ539" s="377">
        <v>0</v>
      </c>
      <c r="AR539" s="378">
        <v>0</v>
      </c>
      <c r="AS539" s="377">
        <v>0</v>
      </c>
      <c r="AT539" s="378">
        <v>0</v>
      </c>
      <c r="AU539">
        <v>0</v>
      </c>
      <c r="AV539">
        <v>0</v>
      </c>
      <c r="AW539">
        <v>0</v>
      </c>
      <c r="AX539">
        <v>0</v>
      </c>
      <c r="AY539">
        <v>0</v>
      </c>
    </row>
    <row r="540" spans="1:51" ht="15" hidden="1" customHeight="1" x14ac:dyDescent="0.2">
      <c r="A540" s="46">
        <v>7144</v>
      </c>
      <c r="B540" s="258" t="s">
        <v>2383</v>
      </c>
      <c r="C540" t="s">
        <v>1146</v>
      </c>
      <c r="D540" t="s">
        <v>1752</v>
      </c>
      <c r="E540" t="s">
        <v>1821</v>
      </c>
      <c r="F540" s="29" t="s">
        <v>1959</v>
      </c>
      <c r="G540" s="53" t="s">
        <v>2384</v>
      </c>
      <c r="H540" t="s">
        <v>1959</v>
      </c>
      <c r="I540">
        <v>0</v>
      </c>
      <c r="J540" t="s">
        <v>2385</v>
      </c>
      <c r="K540" t="s">
        <v>1752</v>
      </c>
      <c r="L540" t="s">
        <v>2386</v>
      </c>
      <c r="M540" t="s">
        <v>2067</v>
      </c>
      <c r="N540" s="34">
        <v>0</v>
      </c>
      <c r="O540" s="34" t="s">
        <v>108</v>
      </c>
      <c r="P540" s="34">
        <v>0</v>
      </c>
      <c r="Q540" s="34" t="s">
        <v>736</v>
      </c>
      <c r="R540" s="34">
        <v>0</v>
      </c>
      <c r="S540" s="48" t="s">
        <v>1123</v>
      </c>
      <c r="T540" s="13">
        <v>0</v>
      </c>
      <c r="U540" s="12">
        <v>0</v>
      </c>
      <c r="V540" s="12">
        <v>0</v>
      </c>
      <c r="W540" s="12">
        <v>0</v>
      </c>
      <c r="X540" s="14" t="str">
        <f t="shared" si="8"/>
        <v>С</v>
      </c>
      <c r="Y540" s="271">
        <f>Таблица1[[#This Row],[ID_intellix]]</f>
        <v>7144</v>
      </c>
      <c r="Z540" s="269" t="s">
        <v>122</v>
      </c>
      <c r="AA540" s="145">
        <f>IF(OR(Таблица1[[#This Row],[CARDIO_report]]&lt;&gt;0,Таблица1[[#This Row],[AI COMBO_report]]&lt;&gt;0,Таблица1[[#This Row],[OTC_report]]&lt;&gt;0),1,0)</f>
        <v>0</v>
      </c>
      <c r="AB540" s="60" t="s">
        <v>1124</v>
      </c>
      <c r="AC540" s="60" t="s">
        <v>1124</v>
      </c>
      <c r="AD540" s="60" t="s">
        <v>1124</v>
      </c>
      <c r="AE540" s="60" t="s">
        <v>1124</v>
      </c>
      <c r="AF540" s="60"/>
      <c r="AG540" s="60" t="s">
        <v>1124</v>
      </c>
      <c r="AH540" s="60" t="s">
        <v>1124</v>
      </c>
      <c r="AI540" s="60" t="s">
        <v>1124</v>
      </c>
      <c r="AJ540" s="60" t="s">
        <v>1124</v>
      </c>
      <c r="AK540" s="60" t="s">
        <v>1124</v>
      </c>
      <c r="AL540" s="60" t="s">
        <v>1124</v>
      </c>
      <c r="AM540" s="60" t="s">
        <v>1124</v>
      </c>
      <c r="AN540" s="60" t="s">
        <v>1124</v>
      </c>
      <c r="AO540" s="60"/>
      <c r="AP540" s="35" t="s">
        <v>1857</v>
      </c>
      <c r="AQ540" s="377">
        <v>0</v>
      </c>
      <c r="AR540" s="378">
        <v>0</v>
      </c>
      <c r="AS540" s="377">
        <v>0</v>
      </c>
      <c r="AT540" s="378">
        <v>0</v>
      </c>
      <c r="AU540" s="377">
        <v>0</v>
      </c>
      <c r="AV540" s="377">
        <v>0</v>
      </c>
      <c r="AW540" s="377">
        <v>0</v>
      </c>
      <c r="AX540">
        <v>0</v>
      </c>
      <c r="AY540">
        <v>0</v>
      </c>
    </row>
    <row r="541" spans="1:51" ht="15" hidden="1" customHeight="1" x14ac:dyDescent="0.2">
      <c r="A541" s="46">
        <v>7449</v>
      </c>
      <c r="B541" s="258" t="s">
        <v>3740</v>
      </c>
      <c r="C541" t="s">
        <v>1128</v>
      </c>
      <c r="D541" t="s">
        <v>2184</v>
      </c>
      <c r="E541" t="s">
        <v>2504</v>
      </c>
      <c r="F541" s="29" t="s">
        <v>2975</v>
      </c>
      <c r="G541" s="47">
        <v>5</v>
      </c>
      <c r="H541" t="s">
        <v>2975</v>
      </c>
      <c r="I541">
        <v>0</v>
      </c>
      <c r="J541" t="s">
        <v>3741</v>
      </c>
      <c r="K541" t="s">
        <v>3742</v>
      </c>
      <c r="L541" t="s">
        <v>3743</v>
      </c>
      <c r="M541">
        <v>0</v>
      </c>
      <c r="N541" s="34">
        <v>0</v>
      </c>
      <c r="O541" s="34"/>
      <c r="P541" s="34"/>
      <c r="Q541" s="34"/>
      <c r="R541" s="34"/>
      <c r="S541" s="48" t="s">
        <v>1123</v>
      </c>
      <c r="T541" s="13">
        <v>0</v>
      </c>
      <c r="U541" s="12">
        <v>0</v>
      </c>
      <c r="V541" s="12">
        <v>0</v>
      </c>
      <c r="W541" s="12">
        <v>0</v>
      </c>
      <c r="X541" s="14" t="str">
        <f t="shared" si="8"/>
        <v>С</v>
      </c>
      <c r="Y541" s="271">
        <f>Таблица1[[#This Row],[ID_intellix]]</f>
        <v>7449</v>
      </c>
      <c r="Z541" s="269" t="s">
        <v>122</v>
      </c>
      <c r="AA541" s="145">
        <f>IF(OR(Таблица1[[#This Row],[CARDIO_report]]&lt;&gt;0,Таблица1[[#This Row],[AI COMBO_report]]&lt;&gt;0,Таблица1[[#This Row],[OTC_report]]&lt;&gt;0),1,0)</f>
        <v>0</v>
      </c>
      <c r="AG541" s="60" t="s">
        <v>1124</v>
      </c>
      <c r="AH541" s="60" t="s">
        <v>1124</v>
      </c>
      <c r="AI541" s="60" t="s">
        <v>1124</v>
      </c>
      <c r="AJ541" s="60" t="s">
        <v>1124</v>
      </c>
      <c r="AK541" s="60" t="s">
        <v>1124</v>
      </c>
      <c r="AL541" s="60" t="s">
        <v>1124</v>
      </c>
      <c r="AM541" s="60" t="s">
        <v>1124</v>
      </c>
      <c r="AN541" s="60" t="s">
        <v>1124</v>
      </c>
      <c r="AO541" s="60"/>
      <c r="AP541" s="35" t="s">
        <v>1825</v>
      </c>
      <c r="AQ541" s="377">
        <v>0</v>
      </c>
      <c r="AR541" s="378">
        <v>0</v>
      </c>
      <c r="AS541" s="377">
        <v>0</v>
      </c>
      <c r="AT541" s="378">
        <v>0</v>
      </c>
      <c r="AU541">
        <v>0</v>
      </c>
      <c r="AV541">
        <v>0</v>
      </c>
      <c r="AW541">
        <v>0</v>
      </c>
      <c r="AX541">
        <v>0</v>
      </c>
      <c r="AY541">
        <v>0</v>
      </c>
    </row>
    <row r="542" spans="1:51" ht="15" hidden="1" customHeight="1" x14ac:dyDescent="0.2">
      <c r="A542" s="46">
        <v>1924</v>
      </c>
      <c r="C542" t="s">
        <v>1204</v>
      </c>
      <c r="D542" t="s">
        <v>2362</v>
      </c>
      <c r="E542" t="s">
        <v>1821</v>
      </c>
      <c r="F542" s="29" t="s">
        <v>1822</v>
      </c>
      <c r="G542" s="47">
        <v>257</v>
      </c>
      <c r="H542" t="s">
        <v>1822</v>
      </c>
      <c r="I542">
        <v>0</v>
      </c>
      <c r="J542" t="s">
        <v>2387</v>
      </c>
      <c r="K542" t="s">
        <v>2388</v>
      </c>
      <c r="L542" t="s">
        <v>2389</v>
      </c>
      <c r="M542">
        <v>0</v>
      </c>
      <c r="N542" s="34">
        <v>0</v>
      </c>
      <c r="O542" s="34"/>
      <c r="P542" s="34"/>
      <c r="Q542" s="34"/>
      <c r="R542" s="34"/>
      <c r="S542" s="48" t="s">
        <v>1123</v>
      </c>
      <c r="T542" s="13">
        <v>0</v>
      </c>
      <c r="U542" s="12">
        <v>0</v>
      </c>
      <c r="V542" s="12">
        <v>0</v>
      </c>
      <c r="W542" s="12">
        <v>0</v>
      </c>
      <c r="X542" s="14" t="str">
        <f t="shared" si="8"/>
        <v>С</v>
      </c>
      <c r="Y542" s="271">
        <f>Таблица1[[#This Row],[ID_intellix]]</f>
        <v>1924</v>
      </c>
      <c r="Z542" s="269" t="s">
        <v>122</v>
      </c>
      <c r="AA542" s="145">
        <f>IF(OR(Таблица1[[#This Row],[CARDIO_report]]&lt;&gt;0,Таблица1[[#This Row],[AI COMBO_report]]&lt;&gt;0,Таблица1[[#This Row],[OTC_report]]&lt;&gt;0),1,0)</f>
        <v>0</v>
      </c>
      <c r="AG542" s="60" t="s">
        <v>1124</v>
      </c>
      <c r="AH542" s="60" t="s">
        <v>1124</v>
      </c>
      <c r="AI542" s="60" t="s">
        <v>1124</v>
      </c>
      <c r="AJ542" s="60" t="s">
        <v>1124</v>
      </c>
      <c r="AK542" s="60" t="s">
        <v>1124</v>
      </c>
      <c r="AL542" s="60" t="s">
        <v>1124</v>
      </c>
      <c r="AM542" s="60" t="s">
        <v>1124</v>
      </c>
      <c r="AN542" s="60" t="s">
        <v>1124</v>
      </c>
      <c r="AO542" s="60"/>
      <c r="AP542" s="35" t="s">
        <v>1825</v>
      </c>
      <c r="AQ542" s="377">
        <v>0</v>
      </c>
      <c r="AR542" s="378">
        <v>0</v>
      </c>
      <c r="AS542" s="377">
        <v>0</v>
      </c>
      <c r="AT542" s="378">
        <v>0</v>
      </c>
      <c r="AU542">
        <v>0</v>
      </c>
      <c r="AV542">
        <v>0</v>
      </c>
      <c r="AW542">
        <v>0</v>
      </c>
      <c r="AX542">
        <v>0</v>
      </c>
      <c r="AY542">
        <v>0</v>
      </c>
    </row>
    <row r="543" spans="1:51" ht="15" hidden="1" customHeight="1" x14ac:dyDescent="0.2">
      <c r="A543" s="46">
        <v>765</v>
      </c>
      <c r="B543" s="258" t="s">
        <v>3744</v>
      </c>
      <c r="C543" t="s">
        <v>1146</v>
      </c>
      <c r="D543" t="s">
        <v>1207</v>
      </c>
      <c r="E543" t="s">
        <v>2504</v>
      </c>
      <c r="F543" s="29" t="s">
        <v>2608</v>
      </c>
      <c r="G543" s="47" t="s">
        <v>2609</v>
      </c>
      <c r="H543" t="s">
        <v>2610</v>
      </c>
      <c r="I543">
        <v>0</v>
      </c>
      <c r="J543" t="s">
        <v>3745</v>
      </c>
      <c r="K543" t="s">
        <v>1207</v>
      </c>
      <c r="L543" t="s">
        <v>3746</v>
      </c>
      <c r="M543" t="s">
        <v>2067</v>
      </c>
      <c r="N543" s="34">
        <v>0</v>
      </c>
      <c r="O543" t="s">
        <v>261</v>
      </c>
      <c r="P543" s="34">
        <v>0</v>
      </c>
      <c r="Q543" s="34" t="s">
        <v>969</v>
      </c>
      <c r="R543" s="34">
        <v>0</v>
      </c>
      <c r="S543" s="48" t="s">
        <v>1123</v>
      </c>
      <c r="T543" s="13" t="s">
        <v>1863</v>
      </c>
      <c r="U543" s="12" t="s">
        <v>122</v>
      </c>
      <c r="V543" s="12" t="s">
        <v>122</v>
      </c>
      <c r="W543" s="12" t="s">
        <v>1863</v>
      </c>
      <c r="X543" s="14" t="str">
        <f t="shared" si="8"/>
        <v>А</v>
      </c>
      <c r="Y543" s="271">
        <f>Таблица1[[#This Row],[ID_intellix]]</f>
        <v>765</v>
      </c>
      <c r="Z543" s="269" t="s">
        <v>122</v>
      </c>
      <c r="AA543" s="145">
        <f>IF(OR(Таблица1[[#This Row],[CARDIO_report]]&lt;&gt;0,Таблица1[[#This Row],[AI COMBO_report]]&lt;&gt;0,Таблица1[[#This Row],[OTC_report]]&lt;&gt;0),1,0)</f>
        <v>0</v>
      </c>
      <c r="AB543" s="60" t="s">
        <v>1124</v>
      </c>
      <c r="AC543" s="60" t="s">
        <v>1124</v>
      </c>
      <c r="AD543" s="60" t="s">
        <v>1124</v>
      </c>
      <c r="AE543" s="60" t="s">
        <v>1124</v>
      </c>
      <c r="AF543" s="60"/>
      <c r="AG543" s="89" t="s">
        <v>1414</v>
      </c>
      <c r="AH543" s="89">
        <v>114</v>
      </c>
      <c r="AI543" s="89" t="s">
        <v>1414</v>
      </c>
      <c r="AJ543" s="89">
        <v>110</v>
      </c>
      <c r="AK543" s="89" t="s">
        <v>1414</v>
      </c>
      <c r="AL543" s="89">
        <v>120</v>
      </c>
      <c r="AM543" s="89" t="s">
        <v>1414</v>
      </c>
      <c r="AN543" s="89">
        <v>121</v>
      </c>
      <c r="AP543" s="35" t="s">
        <v>1857</v>
      </c>
      <c r="AQ543" s="377">
        <v>0</v>
      </c>
      <c r="AR543" s="378">
        <v>0</v>
      </c>
      <c r="AS543" s="377">
        <v>0</v>
      </c>
      <c r="AT543" s="378">
        <v>0</v>
      </c>
      <c r="AU543" s="377">
        <v>0</v>
      </c>
      <c r="AV543" s="377">
        <v>0</v>
      </c>
      <c r="AW543" s="377">
        <v>0</v>
      </c>
      <c r="AX543">
        <v>0</v>
      </c>
      <c r="AY543">
        <v>0</v>
      </c>
    </row>
    <row r="544" spans="1:51" ht="15" hidden="1" customHeight="1" x14ac:dyDescent="0.2">
      <c r="A544" s="46">
        <v>3120</v>
      </c>
      <c r="B544" s="258" t="s">
        <v>3750</v>
      </c>
      <c r="C544" t="s">
        <v>1146</v>
      </c>
      <c r="D544" t="s">
        <v>1207</v>
      </c>
      <c r="E544" t="s">
        <v>2504</v>
      </c>
      <c r="F544" s="29" t="s">
        <v>2706</v>
      </c>
      <c r="G544" s="47">
        <v>24</v>
      </c>
      <c r="H544" t="s">
        <v>1149</v>
      </c>
      <c r="I544">
        <v>0</v>
      </c>
      <c r="J544" t="s">
        <v>3751</v>
      </c>
      <c r="K544" t="s">
        <v>1207</v>
      </c>
      <c r="L544" s="2" t="s">
        <v>3752</v>
      </c>
      <c r="M544">
        <v>0</v>
      </c>
      <c r="N544" s="34">
        <v>0</v>
      </c>
      <c r="O544" s="34"/>
      <c r="P544" s="34"/>
      <c r="Q544" s="34"/>
      <c r="R544" s="34"/>
      <c r="S544" s="48" t="s">
        <v>1123</v>
      </c>
      <c r="T544" s="13">
        <v>0</v>
      </c>
      <c r="U544" s="12">
        <v>0</v>
      </c>
      <c r="V544" s="12">
        <v>0</v>
      </c>
      <c r="W544" s="12">
        <v>0</v>
      </c>
      <c r="X544" s="14" t="str">
        <f t="shared" si="8"/>
        <v>С</v>
      </c>
      <c r="Y544" s="271">
        <f>Таблица1[[#This Row],[ID_intellix]]</f>
        <v>3120</v>
      </c>
      <c r="Z544" s="269" t="s">
        <v>122</v>
      </c>
      <c r="AA544" s="145">
        <f>IF(OR(Таблица1[[#This Row],[CARDIO_report]]&lt;&gt;0,Таблица1[[#This Row],[AI COMBO_report]]&lt;&gt;0,Таблица1[[#This Row],[OTC_report]]&lt;&gt;0),1,0)</f>
        <v>0</v>
      </c>
      <c r="AG544" s="60" t="s">
        <v>1124</v>
      </c>
      <c r="AH544" s="60" t="s">
        <v>1124</v>
      </c>
      <c r="AI544" s="60" t="s">
        <v>1124</v>
      </c>
      <c r="AJ544" s="60" t="s">
        <v>1124</v>
      </c>
      <c r="AK544" s="60" t="s">
        <v>1124</v>
      </c>
      <c r="AL544" s="60" t="s">
        <v>1124</v>
      </c>
      <c r="AM544" s="60" t="s">
        <v>1124</v>
      </c>
      <c r="AN544" s="60" t="s">
        <v>1124</v>
      </c>
      <c r="AO544" s="60"/>
      <c r="AP544" s="35" t="s">
        <v>1917</v>
      </c>
      <c r="AQ544" s="377">
        <v>0</v>
      </c>
      <c r="AR544" s="378">
        <v>0</v>
      </c>
      <c r="AS544" s="377">
        <v>0</v>
      </c>
      <c r="AT544" s="378">
        <v>0</v>
      </c>
      <c r="AU544">
        <v>0</v>
      </c>
      <c r="AV544">
        <v>0</v>
      </c>
      <c r="AW544">
        <v>0</v>
      </c>
      <c r="AX544">
        <v>0</v>
      </c>
      <c r="AY544">
        <v>0</v>
      </c>
    </row>
    <row r="545" spans="1:51" ht="15" hidden="1" customHeight="1" x14ac:dyDescent="0.2">
      <c r="A545" s="46">
        <v>3255</v>
      </c>
      <c r="B545" s="258" t="s">
        <v>3753</v>
      </c>
      <c r="C545" t="s">
        <v>1136</v>
      </c>
      <c r="D545" t="s">
        <v>1928</v>
      </c>
      <c r="E545" t="s">
        <v>2504</v>
      </c>
      <c r="F545" s="29" t="s">
        <v>3078</v>
      </c>
      <c r="G545" s="47">
        <v>33</v>
      </c>
      <c r="H545" t="s">
        <v>1396</v>
      </c>
      <c r="I545">
        <v>0</v>
      </c>
      <c r="J545" t="s">
        <v>3754</v>
      </c>
      <c r="K545" t="s">
        <v>2392</v>
      </c>
      <c r="L545" s="2" t="s">
        <v>3755</v>
      </c>
      <c r="M545">
        <v>0</v>
      </c>
      <c r="N545" s="34">
        <v>0</v>
      </c>
      <c r="O545" s="34"/>
      <c r="P545" s="34"/>
      <c r="Q545" s="34"/>
      <c r="R545" s="34"/>
      <c r="S545" s="48" t="s">
        <v>1123</v>
      </c>
      <c r="T545" s="13">
        <v>0</v>
      </c>
      <c r="U545" s="12">
        <v>0</v>
      </c>
      <c r="V545" s="12">
        <v>0</v>
      </c>
      <c r="W545" s="12">
        <v>0</v>
      </c>
      <c r="X545" s="14" t="str">
        <f t="shared" si="8"/>
        <v>С</v>
      </c>
      <c r="Y545" s="271">
        <f>Таблица1[[#This Row],[ID_intellix]]</f>
        <v>3255</v>
      </c>
      <c r="Z545" s="269" t="s">
        <v>122</v>
      </c>
      <c r="AA545" s="145">
        <f>IF(OR(Таблица1[[#This Row],[CARDIO_report]]&lt;&gt;0,Таблица1[[#This Row],[AI COMBO_report]]&lt;&gt;0,Таблица1[[#This Row],[OTC_report]]&lt;&gt;0),1,0)</f>
        <v>0</v>
      </c>
      <c r="AG545" s="60" t="s">
        <v>1124</v>
      </c>
      <c r="AH545" s="60" t="s">
        <v>1124</v>
      </c>
      <c r="AI545" s="60" t="s">
        <v>1124</v>
      </c>
      <c r="AJ545" s="60" t="s">
        <v>1124</v>
      </c>
      <c r="AK545" s="60" t="s">
        <v>1124</v>
      </c>
      <c r="AL545" s="60" t="s">
        <v>1124</v>
      </c>
      <c r="AM545" s="60" t="s">
        <v>1124</v>
      </c>
      <c r="AN545" s="60" t="s">
        <v>1124</v>
      </c>
      <c r="AO545" s="60"/>
      <c r="AP545" s="35" t="s">
        <v>1825</v>
      </c>
      <c r="AQ545" s="377">
        <v>0</v>
      </c>
      <c r="AR545" s="378">
        <v>0</v>
      </c>
      <c r="AS545" s="377">
        <v>0</v>
      </c>
      <c r="AT545" s="378">
        <v>0</v>
      </c>
      <c r="AU545">
        <v>0</v>
      </c>
      <c r="AV545">
        <v>0</v>
      </c>
      <c r="AW545">
        <v>0</v>
      </c>
      <c r="AX545">
        <v>0</v>
      </c>
      <c r="AY545">
        <v>0</v>
      </c>
    </row>
    <row r="546" spans="1:51" ht="15" hidden="1" customHeight="1" x14ac:dyDescent="0.2">
      <c r="A546" s="46">
        <v>5204</v>
      </c>
      <c r="B546" s="258" t="s">
        <v>2390</v>
      </c>
      <c r="C546" t="s">
        <v>1136</v>
      </c>
      <c r="D546" t="s">
        <v>1928</v>
      </c>
      <c r="E546" t="s">
        <v>1821</v>
      </c>
      <c r="F546" s="29" t="s">
        <v>1850</v>
      </c>
      <c r="G546" s="47">
        <v>109</v>
      </c>
      <c r="H546" t="s">
        <v>1850</v>
      </c>
      <c r="I546">
        <v>0</v>
      </c>
      <c r="J546" t="s">
        <v>2391</v>
      </c>
      <c r="K546" t="s">
        <v>2392</v>
      </c>
      <c r="L546" t="s">
        <v>2393</v>
      </c>
      <c r="M546">
        <v>0</v>
      </c>
      <c r="N546" s="34">
        <v>0</v>
      </c>
      <c r="O546" s="34"/>
      <c r="P546" s="34"/>
      <c r="Q546" s="34"/>
      <c r="R546" s="34"/>
      <c r="S546" s="48" t="s">
        <v>1123</v>
      </c>
      <c r="T546" s="13">
        <v>0</v>
      </c>
      <c r="U546" s="12">
        <v>0</v>
      </c>
      <c r="V546" s="12">
        <v>0</v>
      </c>
      <c r="W546" s="12">
        <v>0</v>
      </c>
      <c r="X546" s="14" t="str">
        <f t="shared" si="8"/>
        <v>С</v>
      </c>
      <c r="Y546" s="271">
        <f>Таблица1[[#This Row],[ID_intellix]]</f>
        <v>5204</v>
      </c>
      <c r="Z546" s="269" t="s">
        <v>122</v>
      </c>
      <c r="AA546" s="145">
        <f>IF(OR(Таблица1[[#This Row],[CARDIO_report]]&lt;&gt;0,Таблица1[[#This Row],[AI COMBO_report]]&lt;&gt;0,Таблица1[[#This Row],[OTC_report]]&lt;&gt;0),1,0)</f>
        <v>0</v>
      </c>
      <c r="AG546" s="60" t="s">
        <v>1124</v>
      </c>
      <c r="AH546" s="60" t="s">
        <v>1124</v>
      </c>
      <c r="AI546" s="60" t="s">
        <v>1124</v>
      </c>
      <c r="AJ546" s="60" t="s">
        <v>1124</v>
      </c>
      <c r="AK546" s="60" t="s">
        <v>1124</v>
      </c>
      <c r="AL546" s="60" t="s">
        <v>1124</v>
      </c>
      <c r="AM546" s="60" t="s">
        <v>1124</v>
      </c>
      <c r="AN546" s="60" t="s">
        <v>1124</v>
      </c>
      <c r="AO546" s="60"/>
      <c r="AP546" s="35" t="s">
        <v>1825</v>
      </c>
      <c r="AQ546" s="377">
        <v>0</v>
      </c>
      <c r="AR546" s="378">
        <v>0</v>
      </c>
      <c r="AS546" s="377">
        <v>0</v>
      </c>
      <c r="AT546" s="378">
        <v>0</v>
      </c>
      <c r="AU546">
        <v>0</v>
      </c>
      <c r="AV546">
        <v>0</v>
      </c>
      <c r="AW546">
        <v>0</v>
      </c>
      <c r="AX546">
        <v>0</v>
      </c>
      <c r="AY546">
        <v>0</v>
      </c>
    </row>
    <row r="547" spans="1:51" ht="15" hidden="1" customHeight="1" x14ac:dyDescent="0.2">
      <c r="A547" s="46">
        <v>7650</v>
      </c>
      <c r="B547" s="258" t="s">
        <v>3756</v>
      </c>
      <c r="C547" t="s">
        <v>1136</v>
      </c>
      <c r="D547" t="s">
        <v>1928</v>
      </c>
      <c r="E547" t="s">
        <v>2504</v>
      </c>
      <c r="F547" s="29" t="s">
        <v>2512</v>
      </c>
      <c r="G547" s="396">
        <v>39</v>
      </c>
      <c r="H547" t="s">
        <v>2513</v>
      </c>
      <c r="I547">
        <v>0</v>
      </c>
      <c r="J547" t="s">
        <v>3757</v>
      </c>
      <c r="K547" t="s">
        <v>2392</v>
      </c>
      <c r="L547" t="s">
        <v>3758</v>
      </c>
      <c r="M547">
        <v>0</v>
      </c>
      <c r="N547" s="34">
        <v>0</v>
      </c>
      <c r="O547" s="34"/>
      <c r="P547" s="34"/>
      <c r="Q547" s="34"/>
      <c r="R547" s="34"/>
      <c r="S547" s="48" t="s">
        <v>1123</v>
      </c>
      <c r="T547" s="13">
        <v>0</v>
      </c>
      <c r="U547" s="12">
        <v>0</v>
      </c>
      <c r="V547" s="12">
        <v>0</v>
      </c>
      <c r="W547" s="12">
        <v>0</v>
      </c>
      <c r="X547" s="14" t="str">
        <f t="shared" si="8"/>
        <v>С</v>
      </c>
      <c r="Y547" s="271">
        <f>Таблица1[[#This Row],[ID_intellix]]</f>
        <v>7650</v>
      </c>
      <c r="Z547" s="269" t="s">
        <v>122</v>
      </c>
      <c r="AA547" s="145">
        <f>IF(OR(Таблица1[[#This Row],[CARDIO_report]]&lt;&gt;0,Таблица1[[#This Row],[AI COMBO_report]]&lt;&gt;0,Таблица1[[#This Row],[OTC_report]]&lt;&gt;0),1,0)</f>
        <v>0</v>
      </c>
      <c r="AG547" s="60" t="s">
        <v>1124</v>
      </c>
      <c r="AH547" s="60" t="s">
        <v>1124</v>
      </c>
      <c r="AI547" s="60" t="s">
        <v>1124</v>
      </c>
      <c r="AJ547" s="60" t="s">
        <v>1124</v>
      </c>
      <c r="AK547" s="60" t="s">
        <v>1124</v>
      </c>
      <c r="AL547" s="60" t="s">
        <v>1124</v>
      </c>
      <c r="AM547" s="60" t="s">
        <v>1124</v>
      </c>
      <c r="AN547" s="60" t="s">
        <v>1124</v>
      </c>
      <c r="AO547" s="60"/>
      <c r="AP547" s="35" t="s">
        <v>1857</v>
      </c>
      <c r="AQ547" s="377">
        <v>0</v>
      </c>
      <c r="AR547" s="378">
        <v>0</v>
      </c>
      <c r="AS547" s="377">
        <v>0</v>
      </c>
      <c r="AT547" s="378">
        <v>0</v>
      </c>
      <c r="AU547">
        <v>0</v>
      </c>
      <c r="AV547">
        <v>0</v>
      </c>
      <c r="AW547">
        <v>0</v>
      </c>
      <c r="AX547">
        <v>0</v>
      </c>
      <c r="AY547">
        <v>0</v>
      </c>
    </row>
    <row r="548" spans="1:51" ht="15" hidden="1" customHeight="1" x14ac:dyDescent="0.2">
      <c r="A548" s="46">
        <v>5473</v>
      </c>
      <c r="B548" s="258" t="s">
        <v>2394</v>
      </c>
      <c r="C548" t="s">
        <v>1119</v>
      </c>
      <c r="D548" t="s">
        <v>1886</v>
      </c>
      <c r="E548" t="s">
        <v>1821</v>
      </c>
      <c r="F548" s="29" t="s">
        <v>1827</v>
      </c>
      <c r="G548" s="47">
        <v>175</v>
      </c>
      <c r="H548" t="s">
        <v>1827</v>
      </c>
      <c r="I548">
        <v>0</v>
      </c>
      <c r="J548" t="s">
        <v>2395</v>
      </c>
      <c r="K548" t="s">
        <v>2396</v>
      </c>
      <c r="L548" t="s">
        <v>2397</v>
      </c>
      <c r="M548">
        <v>0</v>
      </c>
      <c r="N548" s="34">
        <v>0</v>
      </c>
      <c r="O548" s="34"/>
      <c r="P548" s="34"/>
      <c r="Q548" s="34"/>
      <c r="R548" s="34"/>
      <c r="S548" s="48" t="s">
        <v>1123</v>
      </c>
      <c r="T548" s="13">
        <v>0</v>
      </c>
      <c r="U548" s="12">
        <v>0</v>
      </c>
      <c r="V548" s="12">
        <v>0</v>
      </c>
      <c r="W548" s="12">
        <v>0</v>
      </c>
      <c r="X548" s="14" t="str">
        <f t="shared" si="8"/>
        <v>С</v>
      </c>
      <c r="Y548" s="271">
        <f>Таблица1[[#This Row],[ID_intellix]]</f>
        <v>5473</v>
      </c>
      <c r="Z548" s="269" t="s">
        <v>122</v>
      </c>
      <c r="AA548" s="145">
        <f>IF(OR(Таблица1[[#This Row],[CARDIO_report]]&lt;&gt;0,Таблица1[[#This Row],[AI COMBO_report]]&lt;&gt;0,Таблица1[[#This Row],[OTC_report]]&lt;&gt;0),1,0)</f>
        <v>0</v>
      </c>
      <c r="AB548" s="60" t="s">
        <v>1124</v>
      </c>
      <c r="AC548" s="60" t="s">
        <v>1124</v>
      </c>
      <c r="AD548" s="60" t="s">
        <v>1124</v>
      </c>
      <c r="AE548" s="60"/>
      <c r="AF548" s="60"/>
      <c r="AG548" s="60" t="s">
        <v>1124</v>
      </c>
      <c r="AH548" s="60" t="s">
        <v>1124</v>
      </c>
      <c r="AI548" s="60" t="s">
        <v>1124</v>
      </c>
      <c r="AJ548" s="60" t="s">
        <v>1124</v>
      </c>
      <c r="AK548" s="60" t="s">
        <v>1124</v>
      </c>
      <c r="AL548" s="60" t="s">
        <v>1124</v>
      </c>
      <c r="AM548" s="60" t="s">
        <v>1124</v>
      </c>
      <c r="AN548" s="60" t="s">
        <v>1124</v>
      </c>
      <c r="AO548" s="60"/>
      <c r="AP548" s="35" t="s">
        <v>1825</v>
      </c>
      <c r="AQ548" s="377">
        <v>0</v>
      </c>
      <c r="AR548" s="378">
        <v>0</v>
      </c>
      <c r="AS548" s="377">
        <v>0</v>
      </c>
      <c r="AT548" s="378">
        <v>0</v>
      </c>
      <c r="AU548">
        <v>0</v>
      </c>
      <c r="AV548">
        <v>0</v>
      </c>
      <c r="AW548">
        <v>0</v>
      </c>
      <c r="AX548">
        <v>0</v>
      </c>
      <c r="AY548">
        <v>0</v>
      </c>
    </row>
    <row r="549" spans="1:51" ht="15" hidden="1" customHeight="1" x14ac:dyDescent="0.2">
      <c r="A549" s="46">
        <v>1152</v>
      </c>
      <c r="B549" s="258" t="s">
        <v>3759</v>
      </c>
      <c r="C549" t="s">
        <v>1159</v>
      </c>
      <c r="D549" t="s">
        <v>1768</v>
      </c>
      <c r="E549" t="s">
        <v>2504</v>
      </c>
      <c r="F549" s="29" t="s">
        <v>2539</v>
      </c>
      <c r="G549" s="47">
        <v>20</v>
      </c>
      <c r="H549" t="s">
        <v>1149</v>
      </c>
      <c r="I549">
        <v>0</v>
      </c>
      <c r="J549" t="s">
        <v>3760</v>
      </c>
      <c r="K549" t="s">
        <v>1768</v>
      </c>
      <c r="L549" t="s">
        <v>3761</v>
      </c>
      <c r="M549">
        <v>0</v>
      </c>
      <c r="N549" s="34">
        <v>0</v>
      </c>
      <c r="O549" s="34"/>
      <c r="P549" s="34"/>
      <c r="Q549" s="34"/>
      <c r="R549" s="34"/>
      <c r="S549" s="48" t="s">
        <v>1123</v>
      </c>
      <c r="T549" s="13">
        <v>0</v>
      </c>
      <c r="U549" s="12">
        <v>0</v>
      </c>
      <c r="V549" s="12">
        <v>0</v>
      </c>
      <c r="W549" s="12">
        <v>0</v>
      </c>
      <c r="X549" s="14" t="str">
        <f t="shared" si="8"/>
        <v>С</v>
      </c>
      <c r="Y549" s="271">
        <f>Таблица1[[#This Row],[ID_intellix]]</f>
        <v>1152</v>
      </c>
      <c r="Z549" s="269" t="s">
        <v>122</v>
      </c>
      <c r="AA549" s="145">
        <f>IF(OR(Таблица1[[#This Row],[CARDIO_report]]&lt;&gt;0,Таблица1[[#This Row],[AI COMBO_report]]&lt;&gt;0,Таблица1[[#This Row],[OTC_report]]&lt;&gt;0),1,0)</f>
        <v>0</v>
      </c>
      <c r="AG549" s="60" t="s">
        <v>1124</v>
      </c>
      <c r="AH549" s="60" t="s">
        <v>1124</v>
      </c>
      <c r="AI549" s="60" t="s">
        <v>1124</v>
      </c>
      <c r="AJ549" s="60" t="s">
        <v>1124</v>
      </c>
      <c r="AK549" s="60" t="s">
        <v>1124</v>
      </c>
      <c r="AL549" s="60" t="s">
        <v>1124</v>
      </c>
      <c r="AM549" s="60" t="s">
        <v>1124</v>
      </c>
      <c r="AN549" s="60" t="s">
        <v>1124</v>
      </c>
      <c r="AO549" s="60"/>
      <c r="AP549" s="35" t="s">
        <v>1825</v>
      </c>
      <c r="AQ549" s="377">
        <v>0</v>
      </c>
      <c r="AR549" s="378">
        <v>0</v>
      </c>
      <c r="AS549" s="377">
        <v>0</v>
      </c>
      <c r="AT549" s="378">
        <v>0</v>
      </c>
      <c r="AU549">
        <v>0</v>
      </c>
      <c r="AV549">
        <v>0</v>
      </c>
      <c r="AW549">
        <v>0</v>
      </c>
      <c r="AX549">
        <v>0</v>
      </c>
      <c r="AY549">
        <v>0</v>
      </c>
    </row>
    <row r="550" spans="1:51" ht="15" hidden="1" customHeight="1" x14ac:dyDescent="0.2">
      <c r="A550" s="46">
        <v>1300</v>
      </c>
      <c r="B550" s="258" t="s">
        <v>2398</v>
      </c>
      <c r="C550" t="s">
        <v>1159</v>
      </c>
      <c r="D550" t="s">
        <v>1768</v>
      </c>
      <c r="E550" t="s">
        <v>1821</v>
      </c>
      <c r="F550" s="29" t="s">
        <v>1950</v>
      </c>
      <c r="G550" s="47">
        <v>169</v>
      </c>
      <c r="H550" t="s">
        <v>1950</v>
      </c>
      <c r="I550">
        <v>0</v>
      </c>
      <c r="J550" t="s">
        <v>2399</v>
      </c>
      <c r="K550" t="s">
        <v>1768</v>
      </c>
      <c r="L550" t="s">
        <v>2400</v>
      </c>
      <c r="M550">
        <v>0</v>
      </c>
      <c r="N550" s="34">
        <v>0</v>
      </c>
      <c r="O550" s="34"/>
      <c r="P550" s="34"/>
      <c r="Q550" s="34"/>
      <c r="R550" s="34"/>
      <c r="S550" s="48" t="s">
        <v>1123</v>
      </c>
      <c r="T550" s="13">
        <v>0</v>
      </c>
      <c r="U550" s="12">
        <v>0</v>
      </c>
      <c r="V550" s="12">
        <v>0</v>
      </c>
      <c r="W550" s="12">
        <v>0</v>
      </c>
      <c r="X550" s="14" t="str">
        <f t="shared" si="8"/>
        <v>С</v>
      </c>
      <c r="Y550" s="271">
        <f>Таблица1[[#This Row],[ID_intellix]]</f>
        <v>1300</v>
      </c>
      <c r="Z550" s="269" t="s">
        <v>122</v>
      </c>
      <c r="AA550" s="145">
        <f>IF(OR(Таблица1[[#This Row],[CARDIO_report]]&lt;&gt;0,Таблица1[[#This Row],[AI COMBO_report]]&lt;&gt;0,Таблица1[[#This Row],[OTC_report]]&lt;&gt;0),1,0)</f>
        <v>0</v>
      </c>
      <c r="AG550" s="60" t="s">
        <v>1124</v>
      </c>
      <c r="AH550" s="60" t="s">
        <v>1124</v>
      </c>
      <c r="AI550" s="60" t="s">
        <v>1124</v>
      </c>
      <c r="AJ550" s="60" t="s">
        <v>1124</v>
      </c>
      <c r="AK550" s="60" t="s">
        <v>1124</v>
      </c>
      <c r="AL550" s="60" t="s">
        <v>1124</v>
      </c>
      <c r="AM550" s="60" t="s">
        <v>1124</v>
      </c>
      <c r="AN550" s="60" t="s">
        <v>1124</v>
      </c>
      <c r="AO550" s="60"/>
      <c r="AP550" s="35" t="s">
        <v>1857</v>
      </c>
      <c r="AQ550" s="377">
        <v>0</v>
      </c>
      <c r="AR550" s="378">
        <v>0</v>
      </c>
      <c r="AS550" s="377">
        <v>0</v>
      </c>
      <c r="AT550" s="378">
        <v>0</v>
      </c>
      <c r="AU550">
        <v>0</v>
      </c>
      <c r="AV550">
        <v>0</v>
      </c>
      <c r="AW550">
        <v>0</v>
      </c>
      <c r="AX550">
        <v>0</v>
      </c>
      <c r="AY550">
        <v>0</v>
      </c>
    </row>
    <row r="551" spans="1:51" ht="15" hidden="1" customHeight="1" x14ac:dyDescent="0.2">
      <c r="A551" s="46">
        <v>1790</v>
      </c>
      <c r="B551" s="258" t="s">
        <v>2404</v>
      </c>
      <c r="C551" t="s">
        <v>1128</v>
      </c>
      <c r="D551" t="s">
        <v>1773</v>
      </c>
      <c r="E551" t="s">
        <v>1821</v>
      </c>
      <c r="F551" s="29" t="s">
        <v>1844</v>
      </c>
      <c r="G551" s="47">
        <v>175</v>
      </c>
      <c r="H551" t="s">
        <v>1844</v>
      </c>
      <c r="I551">
        <v>0</v>
      </c>
      <c r="J551" t="s">
        <v>2405</v>
      </c>
      <c r="K551" t="s">
        <v>1773</v>
      </c>
      <c r="L551" t="s">
        <v>2406</v>
      </c>
      <c r="M551" t="s">
        <v>2407</v>
      </c>
      <c r="N551" s="34" t="s">
        <v>557</v>
      </c>
      <c r="O551" s="34" t="s">
        <v>695</v>
      </c>
      <c r="P551" s="34" t="s">
        <v>701</v>
      </c>
      <c r="Q551" s="34">
        <v>0</v>
      </c>
      <c r="R551" s="34">
        <v>0</v>
      </c>
      <c r="S551" s="48" t="s">
        <v>1123</v>
      </c>
      <c r="T551" s="13" t="s">
        <v>1863</v>
      </c>
      <c r="U551" s="12" t="s">
        <v>122</v>
      </c>
      <c r="V551" s="12" t="s">
        <v>122</v>
      </c>
      <c r="W551" s="12" t="s">
        <v>122</v>
      </c>
      <c r="X551" s="14" t="str">
        <f t="shared" si="8"/>
        <v>В</v>
      </c>
      <c r="Y551" s="271">
        <f>Таблица1[[#This Row],[ID_intellix]]</f>
        <v>1790</v>
      </c>
      <c r="Z551" s="269" t="s">
        <v>122</v>
      </c>
      <c r="AA551" s="145">
        <f>IF(OR(Таблица1[[#This Row],[CARDIO_report]]&lt;&gt;0,Таблица1[[#This Row],[AI COMBO_report]]&lt;&gt;0,Таблица1[[#This Row],[OTC_report]]&lt;&gt;0),1,0)</f>
        <v>1</v>
      </c>
      <c r="AB551" s="60" t="s">
        <v>1124</v>
      </c>
      <c r="AC551" s="60" t="s">
        <v>1124</v>
      </c>
      <c r="AD551" s="60" t="s">
        <v>1124</v>
      </c>
      <c r="AE551" s="60" t="s">
        <v>1124</v>
      </c>
      <c r="AF551" s="60"/>
      <c r="AG551" s="60" t="s">
        <v>1124</v>
      </c>
      <c r="AH551" s="60" t="s">
        <v>1124</v>
      </c>
      <c r="AI551" s="60" t="s">
        <v>1124</v>
      </c>
      <c r="AJ551" s="60" t="s">
        <v>1124</v>
      </c>
      <c r="AK551" s="60" t="s">
        <v>1124</v>
      </c>
      <c r="AL551" s="60" t="s">
        <v>1124</v>
      </c>
      <c r="AM551" s="60" t="s">
        <v>1124</v>
      </c>
      <c r="AN551" s="60" t="s">
        <v>1124</v>
      </c>
      <c r="AO551" s="60"/>
      <c r="AP551" s="35" t="s">
        <v>1857</v>
      </c>
      <c r="AQ551" s="377">
        <v>0</v>
      </c>
      <c r="AR551" s="378">
        <v>0</v>
      </c>
      <c r="AS551" s="377">
        <v>0</v>
      </c>
      <c r="AT551" s="378">
        <v>0</v>
      </c>
      <c r="AU551" t="s">
        <v>2408</v>
      </c>
      <c r="AV551">
        <v>0</v>
      </c>
      <c r="AW551">
        <v>0</v>
      </c>
      <c r="AX551">
        <v>0</v>
      </c>
      <c r="AY551">
        <v>0</v>
      </c>
    </row>
    <row r="552" spans="1:51" ht="15" hidden="1" customHeight="1" x14ac:dyDescent="0.2">
      <c r="A552" s="46">
        <v>7305</v>
      </c>
      <c r="B552" s="258" t="s">
        <v>2409</v>
      </c>
      <c r="C552" t="s">
        <v>1128</v>
      </c>
      <c r="D552" t="s">
        <v>1773</v>
      </c>
      <c r="E552" t="s">
        <v>1821</v>
      </c>
      <c r="F552" s="29" t="s">
        <v>1844</v>
      </c>
      <c r="G552" s="47">
        <v>201</v>
      </c>
      <c r="H552" t="s">
        <v>1844</v>
      </c>
      <c r="I552">
        <v>0</v>
      </c>
      <c r="J552" t="s">
        <v>2410</v>
      </c>
      <c r="K552" t="s">
        <v>1773</v>
      </c>
      <c r="L552" t="s">
        <v>2411</v>
      </c>
      <c r="M552" t="s">
        <v>2407</v>
      </c>
      <c r="N552" s="34">
        <v>0</v>
      </c>
      <c r="O552" s="34" t="s">
        <v>695</v>
      </c>
      <c r="P552" s="34">
        <v>0</v>
      </c>
      <c r="Q552" s="34">
        <v>0</v>
      </c>
      <c r="R552" s="34">
        <v>0</v>
      </c>
      <c r="S552" s="48" t="s">
        <v>1123</v>
      </c>
      <c r="T552" s="13" t="s">
        <v>122</v>
      </c>
      <c r="U552" s="12" t="s">
        <v>122</v>
      </c>
      <c r="V552" s="12" t="s">
        <v>122</v>
      </c>
      <c r="W552" s="12" t="s">
        <v>122</v>
      </c>
      <c r="X552" s="14" t="str">
        <f t="shared" si="8"/>
        <v>С</v>
      </c>
      <c r="Y552" s="271">
        <f>Таблица1[[#This Row],[ID_intellix]]</f>
        <v>7305</v>
      </c>
      <c r="Z552" s="269" t="s">
        <v>122</v>
      </c>
      <c r="AA552" s="145">
        <f>IF(OR(Таблица1[[#This Row],[CARDIO_report]]&lt;&gt;0,Таблица1[[#This Row],[AI COMBO_report]]&lt;&gt;0,Таблица1[[#This Row],[OTC_report]]&lt;&gt;0),1,0)</f>
        <v>0</v>
      </c>
      <c r="AB552" s="60" t="s">
        <v>1124</v>
      </c>
      <c r="AC552" s="60" t="s">
        <v>1124</v>
      </c>
      <c r="AD552" s="60" t="s">
        <v>1124</v>
      </c>
      <c r="AE552" s="60" t="s">
        <v>1124</v>
      </c>
      <c r="AF552" s="60"/>
      <c r="AG552" s="60" t="s">
        <v>1124</v>
      </c>
      <c r="AH552" s="60" t="s">
        <v>1124</v>
      </c>
      <c r="AI552" s="60" t="s">
        <v>1124</v>
      </c>
      <c r="AJ552" s="60" t="s">
        <v>1124</v>
      </c>
      <c r="AK552" s="60" t="s">
        <v>1124</v>
      </c>
      <c r="AL552" s="60" t="s">
        <v>1124</v>
      </c>
      <c r="AM552" s="60" t="s">
        <v>1124</v>
      </c>
      <c r="AN552" s="60" t="s">
        <v>1124</v>
      </c>
      <c r="AO552" s="60"/>
      <c r="AP552" s="35" t="s">
        <v>1857</v>
      </c>
      <c r="AQ552" s="377">
        <v>0</v>
      </c>
      <c r="AR552" s="378">
        <v>0</v>
      </c>
      <c r="AS552" s="377">
        <v>0</v>
      </c>
      <c r="AT552" s="378">
        <v>0</v>
      </c>
      <c r="AU552" s="377" t="s">
        <v>2408</v>
      </c>
      <c r="AV552" s="377" t="s">
        <v>2408</v>
      </c>
      <c r="AW552" s="377">
        <v>0</v>
      </c>
      <c r="AX552" s="2" t="s">
        <v>2408</v>
      </c>
      <c r="AY552" s="2">
        <v>0</v>
      </c>
    </row>
    <row r="553" spans="1:51" ht="15" hidden="1" customHeight="1" x14ac:dyDescent="0.2">
      <c r="A553" s="46">
        <v>7340</v>
      </c>
      <c r="B553" s="258" t="s">
        <v>2412</v>
      </c>
      <c r="C553" t="s">
        <v>1128</v>
      </c>
      <c r="D553" t="s">
        <v>1773</v>
      </c>
      <c r="E553" t="s">
        <v>1821</v>
      </c>
      <c r="F553" s="29" t="s">
        <v>1844</v>
      </c>
      <c r="G553" s="47">
        <v>322</v>
      </c>
      <c r="H553" t="s">
        <v>1844</v>
      </c>
      <c r="I553">
        <v>0</v>
      </c>
      <c r="J553" t="s">
        <v>2413</v>
      </c>
      <c r="K553" t="s">
        <v>1773</v>
      </c>
      <c r="L553" t="s">
        <v>2414</v>
      </c>
      <c r="M553">
        <v>0</v>
      </c>
      <c r="N553" s="34">
        <v>0</v>
      </c>
      <c r="O553" s="34"/>
      <c r="P553" s="34"/>
      <c r="Q553" s="34"/>
      <c r="R553" s="34"/>
      <c r="S553" s="48" t="s">
        <v>1123</v>
      </c>
      <c r="T553" s="13">
        <v>0</v>
      </c>
      <c r="U553" s="12">
        <v>0</v>
      </c>
      <c r="V553" s="12">
        <v>0</v>
      </c>
      <c r="W553" s="12">
        <v>0</v>
      </c>
      <c r="X553" s="14" t="str">
        <f t="shared" si="8"/>
        <v>С</v>
      </c>
      <c r="Y553" s="271">
        <f>Таблица1[[#This Row],[ID_intellix]]</f>
        <v>7340</v>
      </c>
      <c r="Z553" s="269" t="s">
        <v>122</v>
      </c>
      <c r="AA553" s="145">
        <f>IF(OR(Таблица1[[#This Row],[CARDIO_report]]&lt;&gt;0,Таблица1[[#This Row],[AI COMBO_report]]&lt;&gt;0,Таблица1[[#This Row],[OTC_report]]&lt;&gt;0),1,0)</f>
        <v>0</v>
      </c>
      <c r="AG553" s="60" t="s">
        <v>1124</v>
      </c>
      <c r="AH553" s="60" t="s">
        <v>1124</v>
      </c>
      <c r="AI553" s="60" t="s">
        <v>1124</v>
      </c>
      <c r="AJ553" s="60" t="s">
        <v>1124</v>
      </c>
      <c r="AK553" s="60" t="s">
        <v>1124</v>
      </c>
      <c r="AL553" s="60" t="s">
        <v>1124</v>
      </c>
      <c r="AM553" s="60" t="s">
        <v>1124</v>
      </c>
      <c r="AN553" s="60" t="s">
        <v>1124</v>
      </c>
      <c r="AO553" s="60"/>
      <c r="AP553" s="35" t="s">
        <v>1825</v>
      </c>
      <c r="AQ553" s="377">
        <v>0</v>
      </c>
      <c r="AR553" s="378">
        <v>0</v>
      </c>
      <c r="AS553" s="377">
        <v>0</v>
      </c>
      <c r="AT553" s="378">
        <v>0</v>
      </c>
      <c r="AU553">
        <v>0</v>
      </c>
      <c r="AV553">
        <v>0</v>
      </c>
      <c r="AW553">
        <v>0</v>
      </c>
      <c r="AX553">
        <v>0</v>
      </c>
      <c r="AY553">
        <v>0</v>
      </c>
    </row>
    <row r="554" spans="1:51" ht="15" hidden="1" customHeight="1" x14ac:dyDescent="0.2">
      <c r="A554" s="46">
        <v>7550</v>
      </c>
      <c r="B554" s="258" t="s">
        <v>3762</v>
      </c>
      <c r="C554" t="s">
        <v>1128</v>
      </c>
      <c r="D554" t="s">
        <v>1773</v>
      </c>
      <c r="E554" t="s">
        <v>2504</v>
      </c>
      <c r="F554" s="29" t="s">
        <v>2588</v>
      </c>
      <c r="G554" s="53" t="s">
        <v>3763</v>
      </c>
      <c r="H554" t="s">
        <v>2563</v>
      </c>
      <c r="I554">
        <v>0</v>
      </c>
      <c r="J554" t="s">
        <v>3764</v>
      </c>
      <c r="K554" t="s">
        <v>1773</v>
      </c>
      <c r="L554" t="s">
        <v>3765</v>
      </c>
      <c r="M554">
        <v>0</v>
      </c>
      <c r="N554" s="34">
        <v>0</v>
      </c>
      <c r="O554" s="34"/>
      <c r="P554" s="34" t="s">
        <v>695</v>
      </c>
      <c r="Q554" s="34"/>
      <c r="R554" s="34"/>
      <c r="S554" s="48" t="s">
        <v>1123</v>
      </c>
      <c r="T554" s="13" t="s">
        <v>122</v>
      </c>
      <c r="U554" s="12" t="s">
        <v>122</v>
      </c>
      <c r="V554" s="12" t="s">
        <v>1863</v>
      </c>
      <c r="W554" s="12" t="s">
        <v>122</v>
      </c>
      <c r="X554" s="14" t="str">
        <f t="shared" si="8"/>
        <v>В</v>
      </c>
      <c r="Y554" s="271">
        <f>Таблица1[[#This Row],[ID_intellix]]</f>
        <v>7550</v>
      </c>
      <c r="Z554" s="269" t="s">
        <v>122</v>
      </c>
      <c r="AA554" s="145">
        <f>IF(OR(Таблица1[[#This Row],[CARDIO_report]]&lt;&gt;0,Таблица1[[#This Row],[AI COMBO_report]]&lt;&gt;0,Таблица1[[#This Row],[OTC_report]]&lt;&gt;0),1,0)</f>
        <v>1</v>
      </c>
      <c r="AB554" s="60" t="s">
        <v>1124</v>
      </c>
      <c r="AC554" s="60" t="s">
        <v>1124</v>
      </c>
      <c r="AD554" s="60" t="s">
        <v>1124</v>
      </c>
      <c r="AE554" s="60"/>
      <c r="AF554" s="60"/>
      <c r="AG554" t="s">
        <v>1145</v>
      </c>
      <c r="AH554">
        <v>111</v>
      </c>
      <c r="AI554" t="s">
        <v>1145</v>
      </c>
      <c r="AJ554">
        <v>188</v>
      </c>
      <c r="AK554" t="s">
        <v>1145</v>
      </c>
      <c r="AL554">
        <v>206</v>
      </c>
      <c r="AM554" t="s">
        <v>1145</v>
      </c>
      <c r="AN554">
        <v>218</v>
      </c>
      <c r="AO554"/>
      <c r="AP554" s="35" t="s">
        <v>1857</v>
      </c>
      <c r="AQ554" s="377">
        <v>0</v>
      </c>
      <c r="AR554" s="378">
        <v>0</v>
      </c>
      <c r="AS554" s="377">
        <v>0</v>
      </c>
      <c r="AT554" s="378">
        <v>0</v>
      </c>
      <c r="AU554">
        <v>0</v>
      </c>
      <c r="AV554">
        <v>0</v>
      </c>
      <c r="AW554">
        <v>0</v>
      </c>
      <c r="AX554">
        <v>0</v>
      </c>
      <c r="AY554">
        <v>0</v>
      </c>
    </row>
    <row r="555" spans="1:51" ht="15" hidden="1" customHeight="1" x14ac:dyDescent="0.2">
      <c r="A555" s="46">
        <v>1752</v>
      </c>
      <c r="B555" s="258" t="s">
        <v>2415</v>
      </c>
      <c r="C555" t="s">
        <v>1128</v>
      </c>
      <c r="D555" t="s">
        <v>1843</v>
      </c>
      <c r="E555" t="s">
        <v>1821</v>
      </c>
      <c r="F555" s="29" t="s">
        <v>1844</v>
      </c>
      <c r="G555" s="47">
        <v>144</v>
      </c>
      <c r="H555" t="s">
        <v>1844</v>
      </c>
      <c r="I555">
        <v>0</v>
      </c>
      <c r="J555" t="s">
        <v>2416</v>
      </c>
      <c r="K555" t="s">
        <v>999</v>
      </c>
      <c r="L555" t="s">
        <v>2417</v>
      </c>
      <c r="M555">
        <v>0</v>
      </c>
      <c r="N555" s="34">
        <v>0</v>
      </c>
      <c r="O555" s="34"/>
      <c r="P555" s="34"/>
      <c r="Q555" s="34"/>
      <c r="R555" s="34"/>
      <c r="S555" s="48" t="s">
        <v>1123</v>
      </c>
      <c r="T555" s="13" t="s">
        <v>122</v>
      </c>
      <c r="U555" s="12" t="s">
        <v>122</v>
      </c>
      <c r="V555" s="12" t="s">
        <v>122</v>
      </c>
      <c r="W555" s="12" t="s">
        <v>122</v>
      </c>
      <c r="X555" s="14" t="str">
        <f t="shared" si="8"/>
        <v>С</v>
      </c>
      <c r="Y555" s="271">
        <f>Таблица1[[#This Row],[ID_intellix]]</f>
        <v>1752</v>
      </c>
      <c r="Z555" s="269" t="s">
        <v>122</v>
      </c>
      <c r="AA555" s="145">
        <f>IF(OR(Таблица1[[#This Row],[CARDIO_report]]&lt;&gt;0,Таблица1[[#This Row],[AI COMBO_report]]&lt;&gt;0,Таблица1[[#This Row],[OTC_report]]&lt;&gt;0),1,0)</f>
        <v>0</v>
      </c>
      <c r="AB555" s="60" t="s">
        <v>1124</v>
      </c>
      <c r="AC555" s="60" t="s">
        <v>1124</v>
      </c>
      <c r="AD555" s="60" t="s">
        <v>1124</v>
      </c>
      <c r="AE555" s="60"/>
      <c r="AF555" s="60"/>
      <c r="AG555" s="60" t="s">
        <v>1124</v>
      </c>
      <c r="AH555" s="60" t="s">
        <v>1124</v>
      </c>
      <c r="AI555" s="60" t="s">
        <v>1124</v>
      </c>
      <c r="AJ555" s="60" t="s">
        <v>1124</v>
      </c>
      <c r="AK555" s="60" t="s">
        <v>1124</v>
      </c>
      <c r="AL555" s="60" t="s">
        <v>1124</v>
      </c>
      <c r="AM555" s="60" t="s">
        <v>1124</v>
      </c>
      <c r="AN555" s="60" t="s">
        <v>1124</v>
      </c>
      <c r="AO555" s="60"/>
      <c r="AP555" s="35" t="s">
        <v>1825</v>
      </c>
      <c r="AQ555" s="377">
        <v>0</v>
      </c>
      <c r="AR555" s="378">
        <v>0</v>
      </c>
      <c r="AS555" s="377">
        <v>0</v>
      </c>
      <c r="AT555" s="378">
        <v>0</v>
      </c>
      <c r="AU555">
        <v>0</v>
      </c>
      <c r="AV555">
        <v>0</v>
      </c>
      <c r="AW555">
        <v>0</v>
      </c>
      <c r="AX555">
        <v>0</v>
      </c>
      <c r="AY555">
        <v>0</v>
      </c>
    </row>
    <row r="556" spans="1:51" ht="15" hidden="1" customHeight="1" x14ac:dyDescent="0.2">
      <c r="A556" s="46">
        <v>2125</v>
      </c>
      <c r="B556" s="258" t="s">
        <v>3766</v>
      </c>
      <c r="C556" t="s">
        <v>1159</v>
      </c>
      <c r="D556" t="s">
        <v>1209</v>
      </c>
      <c r="E556" t="s">
        <v>2504</v>
      </c>
      <c r="F556" s="29" t="s">
        <v>2758</v>
      </c>
      <c r="G556" s="47">
        <v>4</v>
      </c>
      <c r="H556" t="s">
        <v>2563</v>
      </c>
      <c r="I556">
        <v>0</v>
      </c>
      <c r="J556" t="s">
        <v>3767</v>
      </c>
      <c r="K556" t="s">
        <v>1209</v>
      </c>
      <c r="L556" t="s">
        <v>3768</v>
      </c>
      <c r="M556">
        <v>0</v>
      </c>
      <c r="N556" s="34">
        <v>0</v>
      </c>
      <c r="O556" s="34"/>
      <c r="P556" s="34"/>
      <c r="Q556" s="34"/>
      <c r="R556" s="34"/>
      <c r="S556" s="48" t="s">
        <v>1123</v>
      </c>
      <c r="T556" s="13" t="s">
        <v>122</v>
      </c>
      <c r="U556" s="12" t="s">
        <v>1863</v>
      </c>
      <c r="V556" s="12" t="s">
        <v>122</v>
      </c>
      <c r="W556" s="12" t="s">
        <v>1863</v>
      </c>
      <c r="X556" s="14" t="str">
        <f t="shared" si="8"/>
        <v>А</v>
      </c>
      <c r="Y556" s="271">
        <f>Таблица1[[#This Row],[ID_intellix]]</f>
        <v>2125</v>
      </c>
      <c r="Z556" s="269" t="s">
        <v>122</v>
      </c>
      <c r="AA556" s="145">
        <f>IF(OR(Таблица1[[#This Row],[CARDIO_report]]&lt;&gt;0,Таблица1[[#This Row],[AI COMBO_report]]&lt;&gt;0,Таблица1[[#This Row],[OTC_report]]&lt;&gt;0),1,0)</f>
        <v>0</v>
      </c>
      <c r="AG556" s="60" t="s">
        <v>1124</v>
      </c>
      <c r="AH556" s="60" t="s">
        <v>1124</v>
      </c>
      <c r="AI556" s="60" t="s">
        <v>1124</v>
      </c>
      <c r="AJ556" s="60" t="s">
        <v>1124</v>
      </c>
      <c r="AK556" s="60" t="s">
        <v>1124</v>
      </c>
      <c r="AL556" s="60" t="s">
        <v>1124</v>
      </c>
      <c r="AM556" s="60" t="s">
        <v>1124</v>
      </c>
      <c r="AN556" s="60" t="s">
        <v>1124</v>
      </c>
      <c r="AO556" s="60"/>
      <c r="AP556" s="35" t="s">
        <v>1917</v>
      </c>
      <c r="AQ556" s="377">
        <v>0</v>
      </c>
      <c r="AR556" s="378">
        <v>0</v>
      </c>
      <c r="AS556" s="377">
        <v>0</v>
      </c>
      <c r="AT556" s="378">
        <v>0</v>
      </c>
      <c r="AU556">
        <v>0</v>
      </c>
      <c r="AV556">
        <v>0</v>
      </c>
      <c r="AW556">
        <v>0</v>
      </c>
      <c r="AX556">
        <v>0</v>
      </c>
      <c r="AY556">
        <v>0</v>
      </c>
    </row>
    <row r="557" spans="1:51" ht="15" hidden="1" customHeight="1" x14ac:dyDescent="0.2">
      <c r="A557" s="46">
        <v>2873</v>
      </c>
      <c r="B557" s="258" t="s">
        <v>2424</v>
      </c>
      <c r="C557" t="s">
        <v>1159</v>
      </c>
      <c r="D557" t="s">
        <v>1209</v>
      </c>
      <c r="E557" t="s">
        <v>1821</v>
      </c>
      <c r="F557" s="29" t="s">
        <v>1950</v>
      </c>
      <c r="G557" s="47">
        <v>245</v>
      </c>
      <c r="H557" t="s">
        <v>1950</v>
      </c>
      <c r="I557">
        <v>0</v>
      </c>
      <c r="J557" t="s">
        <v>2425</v>
      </c>
      <c r="K557" t="s">
        <v>1209</v>
      </c>
      <c r="L557" s="2" t="s">
        <v>2426</v>
      </c>
      <c r="M557">
        <v>0</v>
      </c>
      <c r="N557" s="34">
        <v>0</v>
      </c>
      <c r="O557" s="34"/>
      <c r="P557" s="34"/>
      <c r="Q557" s="34"/>
      <c r="R557" s="34"/>
      <c r="S557" s="48" t="s">
        <v>1123</v>
      </c>
      <c r="T557" s="13" t="s">
        <v>122</v>
      </c>
      <c r="U557" s="12" t="s">
        <v>1863</v>
      </c>
      <c r="V557" s="12" t="s">
        <v>1863</v>
      </c>
      <c r="W557" s="12" t="s">
        <v>1863</v>
      </c>
      <c r="X557" s="14" t="str">
        <f t="shared" si="8"/>
        <v>А</v>
      </c>
      <c r="Y557" s="271">
        <f>Таблица1[[#This Row],[ID_intellix]]</f>
        <v>2873</v>
      </c>
      <c r="Z557" s="269" t="s">
        <v>122</v>
      </c>
      <c r="AA557" s="145">
        <f>IF(OR(Таблица1[[#This Row],[CARDIO_report]]&lt;&gt;0,Таблица1[[#This Row],[AI COMBO_report]]&lt;&gt;0,Таблица1[[#This Row],[OTC_report]]&lt;&gt;0),1,0)</f>
        <v>0</v>
      </c>
      <c r="AG557" s="60" t="s">
        <v>1124</v>
      </c>
      <c r="AH557" s="60" t="s">
        <v>1124</v>
      </c>
      <c r="AI557" s="60" t="s">
        <v>1124</v>
      </c>
      <c r="AJ557" s="60" t="s">
        <v>1124</v>
      </c>
      <c r="AK557" s="60" t="s">
        <v>1124</v>
      </c>
      <c r="AL557" s="60" t="s">
        <v>1124</v>
      </c>
      <c r="AM557" s="60" t="s">
        <v>1124</v>
      </c>
      <c r="AN557" s="60" t="s">
        <v>1124</v>
      </c>
      <c r="AO557" s="60"/>
      <c r="AP557" s="35" t="s">
        <v>1917</v>
      </c>
      <c r="AQ557" s="377">
        <v>0</v>
      </c>
      <c r="AR557" s="378">
        <v>0</v>
      </c>
      <c r="AS557" s="377">
        <v>0</v>
      </c>
      <c r="AT557" s="378">
        <v>0</v>
      </c>
      <c r="AU557">
        <v>0</v>
      </c>
      <c r="AV557">
        <v>0</v>
      </c>
      <c r="AW557">
        <v>0</v>
      </c>
      <c r="AX557">
        <v>0</v>
      </c>
      <c r="AY557">
        <v>0</v>
      </c>
    </row>
    <row r="558" spans="1:51" ht="15" hidden="1" customHeight="1" x14ac:dyDescent="0.2">
      <c r="A558" s="46">
        <v>25350</v>
      </c>
      <c r="B558" s="258" t="s">
        <v>3769</v>
      </c>
      <c r="C558" t="s">
        <v>1159</v>
      </c>
      <c r="D558" t="s">
        <v>1209</v>
      </c>
      <c r="E558" t="s">
        <v>2504</v>
      </c>
      <c r="F558" s="29" t="s">
        <v>2758</v>
      </c>
      <c r="G558" s="47">
        <v>5</v>
      </c>
      <c r="H558" t="s">
        <v>2563</v>
      </c>
      <c r="I558">
        <v>0</v>
      </c>
      <c r="J558" t="s">
        <v>3770</v>
      </c>
      <c r="K558" t="s">
        <v>1209</v>
      </c>
      <c r="L558" t="s">
        <v>3771</v>
      </c>
      <c r="M558">
        <v>0</v>
      </c>
      <c r="N558" s="34">
        <v>0</v>
      </c>
      <c r="O558" s="34"/>
      <c r="P558" s="34">
        <v>0</v>
      </c>
      <c r="Q558" s="34"/>
      <c r="R558" s="34">
        <v>0</v>
      </c>
      <c r="S558" s="48" t="s">
        <v>1123</v>
      </c>
      <c r="T558" s="13">
        <v>0</v>
      </c>
      <c r="U558" s="12">
        <v>0</v>
      </c>
      <c r="V558" s="12">
        <v>0</v>
      </c>
      <c r="W558" s="12">
        <v>0</v>
      </c>
      <c r="X558" s="14" t="str">
        <f t="shared" si="8"/>
        <v>С</v>
      </c>
      <c r="Y558" s="271">
        <f>Таблица1[[#This Row],[ID_intellix]]</f>
        <v>25350</v>
      </c>
      <c r="Z558" s="269" t="s">
        <v>122</v>
      </c>
      <c r="AA558" s="145">
        <f>IF(OR(Таблица1[[#This Row],[CARDIO_report]]&lt;&gt;0,Таблица1[[#This Row],[AI COMBO_report]]&lt;&gt;0,Таблица1[[#This Row],[OTC_report]]&lt;&gt;0),1,0)</f>
        <v>0</v>
      </c>
      <c r="AB558" s="60" t="s">
        <v>1124</v>
      </c>
      <c r="AC558" s="60" t="s">
        <v>1124</v>
      </c>
      <c r="AD558" s="60" t="s">
        <v>1124</v>
      </c>
      <c r="AE558" s="60"/>
      <c r="AF558" s="60"/>
      <c r="AG558" t="s">
        <v>1437</v>
      </c>
      <c r="AH558">
        <v>27</v>
      </c>
      <c r="AI558" t="s">
        <v>1145</v>
      </c>
      <c r="AJ558">
        <v>58</v>
      </c>
      <c r="AK558" t="s">
        <v>1145</v>
      </c>
      <c r="AL558">
        <v>91</v>
      </c>
      <c r="AM558" t="s">
        <v>1145</v>
      </c>
      <c r="AN558">
        <v>90</v>
      </c>
      <c r="AO558"/>
      <c r="AP558" s="35" t="s">
        <v>1825</v>
      </c>
      <c r="AQ558" s="377">
        <v>0</v>
      </c>
      <c r="AR558" s="378">
        <v>0</v>
      </c>
      <c r="AS558" s="377">
        <v>0</v>
      </c>
      <c r="AT558" s="378">
        <v>0</v>
      </c>
      <c r="AU558">
        <v>0</v>
      </c>
      <c r="AV558">
        <v>0</v>
      </c>
      <c r="AW558">
        <v>0</v>
      </c>
      <c r="AX558">
        <v>0</v>
      </c>
      <c r="AY558">
        <v>0</v>
      </c>
    </row>
    <row r="559" spans="1:51" ht="15" hidden="1" customHeight="1" x14ac:dyDescent="0.2">
      <c r="A559" s="46">
        <v>775</v>
      </c>
      <c r="B559" s="258" t="s">
        <v>3772</v>
      </c>
      <c r="C559" t="s">
        <v>1128</v>
      </c>
      <c r="D559" t="s">
        <v>389</v>
      </c>
      <c r="E559" t="s">
        <v>2504</v>
      </c>
      <c r="F559" s="29" t="s">
        <v>2608</v>
      </c>
      <c r="G559" s="47">
        <v>6</v>
      </c>
      <c r="H559" t="s">
        <v>2610</v>
      </c>
      <c r="I559">
        <v>0</v>
      </c>
      <c r="J559" t="s">
        <v>3773</v>
      </c>
      <c r="K559" t="s">
        <v>389</v>
      </c>
      <c r="L559" t="s">
        <v>3774</v>
      </c>
      <c r="M559" t="s">
        <v>2430</v>
      </c>
      <c r="N559" s="34">
        <v>0</v>
      </c>
      <c r="O559" s="34" t="s">
        <v>695</v>
      </c>
      <c r="P559" s="34">
        <v>0</v>
      </c>
      <c r="Q559" s="34">
        <v>0</v>
      </c>
      <c r="R559" s="34">
        <v>0</v>
      </c>
      <c r="S559" s="48" t="s">
        <v>1123</v>
      </c>
      <c r="T559" s="13" t="s">
        <v>122</v>
      </c>
      <c r="U559" s="12" t="s">
        <v>122</v>
      </c>
      <c r="V559" s="12" t="s">
        <v>122</v>
      </c>
      <c r="W559" s="12" t="s">
        <v>122</v>
      </c>
      <c r="X559" s="14" t="str">
        <f t="shared" si="8"/>
        <v>С</v>
      </c>
      <c r="Y559" s="271">
        <f>Таблица1[[#This Row],[ID_intellix]]</f>
        <v>775</v>
      </c>
      <c r="Z559" s="269" t="s">
        <v>122</v>
      </c>
      <c r="AA559" s="145">
        <f>IF(OR(Таблица1[[#This Row],[CARDIO_report]]&lt;&gt;0,Таблица1[[#This Row],[AI COMBO_report]]&lt;&gt;0,Таблица1[[#This Row],[OTC_report]]&lt;&gt;0),1,0)</f>
        <v>0</v>
      </c>
      <c r="AB559" s="60" t="s">
        <v>1124</v>
      </c>
      <c r="AC559" s="60" t="s">
        <v>1124</v>
      </c>
      <c r="AD559" s="60" t="s">
        <v>1124</v>
      </c>
      <c r="AE559" s="60" t="s">
        <v>1124</v>
      </c>
      <c r="AF559" s="60"/>
      <c r="AG559" s="89" t="s">
        <v>1437</v>
      </c>
      <c r="AH559" s="89">
        <v>24</v>
      </c>
      <c r="AI559" s="89" t="s">
        <v>1437</v>
      </c>
      <c r="AJ559" s="89">
        <v>70</v>
      </c>
      <c r="AK559" s="89" t="s">
        <v>1145</v>
      </c>
      <c r="AL559" s="89">
        <v>213</v>
      </c>
      <c r="AM559" s="89" t="s">
        <v>1145</v>
      </c>
      <c r="AN559" s="89">
        <v>214</v>
      </c>
      <c r="AP559" s="35" t="s">
        <v>1825</v>
      </c>
      <c r="AQ559" s="377">
        <v>0</v>
      </c>
      <c r="AR559" s="378">
        <v>0</v>
      </c>
      <c r="AS559" s="377">
        <v>0</v>
      </c>
      <c r="AT559" s="378">
        <v>0</v>
      </c>
      <c r="AU559" s="377">
        <v>0</v>
      </c>
      <c r="AV559" s="377">
        <v>0</v>
      </c>
      <c r="AW559" s="377">
        <v>0</v>
      </c>
      <c r="AX559">
        <v>0</v>
      </c>
      <c r="AY559">
        <v>0</v>
      </c>
    </row>
    <row r="560" spans="1:51" ht="15" hidden="1" customHeight="1" x14ac:dyDescent="0.2">
      <c r="A560" s="46">
        <v>787</v>
      </c>
      <c r="B560" s="258" t="s">
        <v>3775</v>
      </c>
      <c r="C560" t="s">
        <v>1128</v>
      </c>
      <c r="D560" t="s">
        <v>389</v>
      </c>
      <c r="E560" t="s">
        <v>2504</v>
      </c>
      <c r="F560" s="29" t="s">
        <v>3112</v>
      </c>
      <c r="G560" s="47">
        <v>18</v>
      </c>
      <c r="H560" t="s">
        <v>2981</v>
      </c>
      <c r="I560">
        <v>0</v>
      </c>
      <c r="J560" t="s">
        <v>3776</v>
      </c>
      <c r="K560" t="s">
        <v>389</v>
      </c>
      <c r="L560" t="s">
        <v>3777</v>
      </c>
      <c r="M560">
        <v>0</v>
      </c>
      <c r="N560" s="34">
        <v>0</v>
      </c>
      <c r="O560" s="34"/>
      <c r="P560" s="34"/>
      <c r="Q560" s="34"/>
      <c r="R560" s="34"/>
      <c r="S560" s="48" t="s">
        <v>1123</v>
      </c>
      <c r="T560" s="13">
        <v>0</v>
      </c>
      <c r="U560" s="12">
        <v>0</v>
      </c>
      <c r="V560" s="12">
        <v>0</v>
      </c>
      <c r="W560" s="12">
        <v>0</v>
      </c>
      <c r="X560" s="14" t="str">
        <f t="shared" si="8"/>
        <v>С</v>
      </c>
      <c r="Y560" s="271">
        <f>Таблица1[[#This Row],[ID_intellix]]</f>
        <v>787</v>
      </c>
      <c r="Z560" s="269" t="s">
        <v>122</v>
      </c>
      <c r="AA560" s="145">
        <f>IF(OR(Таблица1[[#This Row],[CARDIO_report]]&lt;&gt;0,Таблица1[[#This Row],[AI COMBO_report]]&lt;&gt;0,Таблица1[[#This Row],[OTC_report]]&lt;&gt;0),1,0)</f>
        <v>0</v>
      </c>
      <c r="AB560" s="60" t="s">
        <v>1124</v>
      </c>
      <c r="AC560" s="60" t="s">
        <v>1124</v>
      </c>
      <c r="AD560" s="60" t="s">
        <v>1124</v>
      </c>
      <c r="AE560" s="60"/>
      <c r="AF560" s="60"/>
      <c r="AG560" s="60" t="s">
        <v>1124</v>
      </c>
      <c r="AH560" s="60" t="s">
        <v>1124</v>
      </c>
      <c r="AI560" s="60" t="s">
        <v>1124</v>
      </c>
      <c r="AJ560" s="60" t="s">
        <v>1124</v>
      </c>
      <c r="AK560" s="60" t="s">
        <v>1124</v>
      </c>
      <c r="AL560" s="60" t="s">
        <v>1124</v>
      </c>
      <c r="AM560" s="60" t="s">
        <v>1124</v>
      </c>
      <c r="AN560" s="60" t="s">
        <v>1124</v>
      </c>
      <c r="AO560" s="60"/>
      <c r="AP560" s="35" t="s">
        <v>1857</v>
      </c>
      <c r="AQ560" s="377">
        <v>0</v>
      </c>
      <c r="AR560" s="378">
        <v>0</v>
      </c>
      <c r="AS560" s="377">
        <v>0</v>
      </c>
      <c r="AT560" s="378">
        <v>0</v>
      </c>
      <c r="AU560">
        <v>0</v>
      </c>
      <c r="AV560">
        <v>0</v>
      </c>
      <c r="AW560">
        <v>0</v>
      </c>
      <c r="AX560">
        <v>0</v>
      </c>
      <c r="AY560">
        <v>0</v>
      </c>
    </row>
    <row r="561" spans="1:51" ht="15" hidden="1" customHeight="1" x14ac:dyDescent="0.2">
      <c r="A561" s="46">
        <v>7321</v>
      </c>
      <c r="C561" t="s">
        <v>1128</v>
      </c>
      <c r="D561" t="s">
        <v>389</v>
      </c>
      <c r="E561" t="s">
        <v>1821</v>
      </c>
      <c r="F561" s="29" t="s">
        <v>1844</v>
      </c>
      <c r="G561" s="53" t="s">
        <v>2427</v>
      </c>
      <c r="H561" t="s">
        <v>1844</v>
      </c>
      <c r="I561">
        <v>0</v>
      </c>
      <c r="J561" t="s">
        <v>2428</v>
      </c>
      <c r="K561" t="s">
        <v>389</v>
      </c>
      <c r="L561" t="s">
        <v>2429</v>
      </c>
      <c r="M561" t="s">
        <v>2430</v>
      </c>
      <c r="N561" s="34">
        <v>0</v>
      </c>
      <c r="O561" s="34" t="s">
        <v>695</v>
      </c>
      <c r="P561" s="34">
        <v>0</v>
      </c>
      <c r="Q561" s="34">
        <v>0</v>
      </c>
      <c r="R561" s="34">
        <v>0</v>
      </c>
      <c r="S561" s="48" t="s">
        <v>1123</v>
      </c>
      <c r="T561" s="13" t="s">
        <v>122</v>
      </c>
      <c r="U561" s="12" t="s">
        <v>122</v>
      </c>
      <c r="V561" s="12" t="s">
        <v>122</v>
      </c>
      <c r="W561" s="12" t="s">
        <v>122</v>
      </c>
      <c r="X561" s="14" t="str">
        <f t="shared" si="8"/>
        <v>С</v>
      </c>
      <c r="Y561" s="271">
        <f>Таблица1[[#This Row],[ID_intellix]]</f>
        <v>7321</v>
      </c>
      <c r="Z561" s="269" t="s">
        <v>122</v>
      </c>
      <c r="AA561" s="145">
        <f>IF(OR(Таблица1[[#This Row],[CARDIO_report]]&lt;&gt;0,Таблица1[[#This Row],[AI COMBO_report]]&lt;&gt;0,Таблица1[[#This Row],[OTC_report]]&lt;&gt;0),1,0)</f>
        <v>0</v>
      </c>
      <c r="AB561" s="60" t="s">
        <v>1124</v>
      </c>
      <c r="AC561" s="60" t="s">
        <v>1124</v>
      </c>
      <c r="AD561" s="60" t="s">
        <v>1124</v>
      </c>
      <c r="AE561" s="60" t="s">
        <v>1124</v>
      </c>
      <c r="AF561" s="60"/>
      <c r="AG561" s="60" t="s">
        <v>1124</v>
      </c>
      <c r="AH561" s="60" t="s">
        <v>1124</v>
      </c>
      <c r="AI561" s="60" t="s">
        <v>1124</v>
      </c>
      <c r="AJ561" s="60" t="s">
        <v>1124</v>
      </c>
      <c r="AK561" s="60" t="s">
        <v>1124</v>
      </c>
      <c r="AL561" s="60" t="s">
        <v>1124</v>
      </c>
      <c r="AM561" s="60" t="s">
        <v>1124</v>
      </c>
      <c r="AN561" s="60" t="s">
        <v>1124</v>
      </c>
      <c r="AO561" s="60"/>
      <c r="AP561" s="35" t="s">
        <v>1857</v>
      </c>
      <c r="AQ561" s="377">
        <v>0</v>
      </c>
      <c r="AR561" s="378">
        <v>0</v>
      </c>
      <c r="AS561" s="377">
        <v>0</v>
      </c>
      <c r="AT561" s="378">
        <v>0</v>
      </c>
      <c r="AU561" s="377">
        <v>0</v>
      </c>
      <c r="AV561" s="377">
        <v>0</v>
      </c>
      <c r="AW561" s="377">
        <v>0</v>
      </c>
      <c r="AX561">
        <v>0</v>
      </c>
      <c r="AY561">
        <v>0</v>
      </c>
    </row>
    <row r="562" spans="1:51" ht="15" hidden="1" customHeight="1" x14ac:dyDescent="0.2">
      <c r="A562" s="46">
        <v>6319</v>
      </c>
      <c r="B562" s="258" t="s">
        <v>2431</v>
      </c>
      <c r="C562" t="s">
        <v>1128</v>
      </c>
      <c r="D562" t="s">
        <v>1954</v>
      </c>
      <c r="E562" t="s">
        <v>1821</v>
      </c>
      <c r="F562" s="29" t="s">
        <v>1844</v>
      </c>
      <c r="G562" s="47">
        <v>204</v>
      </c>
      <c r="H562" t="s">
        <v>1844</v>
      </c>
      <c r="I562">
        <v>0</v>
      </c>
      <c r="J562" t="s">
        <v>2432</v>
      </c>
      <c r="K562" t="s">
        <v>2433</v>
      </c>
      <c r="L562" t="s">
        <v>2434</v>
      </c>
      <c r="M562">
        <v>0</v>
      </c>
      <c r="N562" s="34">
        <v>0</v>
      </c>
      <c r="O562" s="34"/>
      <c r="P562" s="34"/>
      <c r="Q562" s="34"/>
      <c r="R562" s="34"/>
      <c r="S562" s="48" t="s">
        <v>1123</v>
      </c>
      <c r="T562" s="13">
        <v>0</v>
      </c>
      <c r="U562" s="12">
        <v>0</v>
      </c>
      <c r="V562" s="12">
        <v>0</v>
      </c>
      <c r="W562" s="12">
        <v>0</v>
      </c>
      <c r="X562" s="14" t="str">
        <f t="shared" si="8"/>
        <v>С</v>
      </c>
      <c r="Y562" s="271">
        <f>Таблица1[[#This Row],[ID_intellix]]</f>
        <v>6319</v>
      </c>
      <c r="Z562" s="269" t="s">
        <v>122</v>
      </c>
      <c r="AA562" s="145">
        <f>IF(OR(Таблица1[[#This Row],[CARDIO_report]]&lt;&gt;0,Таблица1[[#This Row],[AI COMBO_report]]&lt;&gt;0,Таблица1[[#This Row],[OTC_report]]&lt;&gt;0),1,0)</f>
        <v>0</v>
      </c>
      <c r="AG562" s="60" t="s">
        <v>1124</v>
      </c>
      <c r="AH562" s="60" t="s">
        <v>1124</v>
      </c>
      <c r="AI562" s="60" t="s">
        <v>1124</v>
      </c>
      <c r="AJ562" s="60" t="s">
        <v>1124</v>
      </c>
      <c r="AK562" s="60" t="s">
        <v>1124</v>
      </c>
      <c r="AL562" s="60" t="s">
        <v>1124</v>
      </c>
      <c r="AM562" s="60" t="s">
        <v>1124</v>
      </c>
      <c r="AN562" s="60" t="s">
        <v>1124</v>
      </c>
      <c r="AO562" s="60"/>
      <c r="AP562" s="35" t="s">
        <v>1857</v>
      </c>
      <c r="AQ562" s="377">
        <v>0</v>
      </c>
      <c r="AR562" s="378">
        <v>0</v>
      </c>
      <c r="AS562" s="377">
        <v>0</v>
      </c>
      <c r="AT562" s="378">
        <v>0</v>
      </c>
      <c r="AU562">
        <v>0</v>
      </c>
      <c r="AV562">
        <v>0</v>
      </c>
      <c r="AW562">
        <v>0</v>
      </c>
      <c r="AX562">
        <v>0</v>
      </c>
      <c r="AY562">
        <v>0</v>
      </c>
    </row>
    <row r="563" spans="1:51" ht="15" hidden="1" customHeight="1" x14ac:dyDescent="0.2">
      <c r="A563" s="46">
        <v>7310</v>
      </c>
      <c r="B563" s="258" t="s">
        <v>2435</v>
      </c>
      <c r="C563" t="s">
        <v>1128</v>
      </c>
      <c r="D563" t="s">
        <v>1954</v>
      </c>
      <c r="E563" t="s">
        <v>1821</v>
      </c>
      <c r="F563" s="29" t="s">
        <v>1844</v>
      </c>
      <c r="G563" s="47">
        <v>178</v>
      </c>
      <c r="H563" t="s">
        <v>1844</v>
      </c>
      <c r="I563">
        <v>0</v>
      </c>
      <c r="J563" t="s">
        <v>2436</v>
      </c>
      <c r="K563" t="s">
        <v>2433</v>
      </c>
      <c r="L563" t="s">
        <v>2437</v>
      </c>
      <c r="M563">
        <v>0</v>
      </c>
      <c r="N563" s="34">
        <v>0</v>
      </c>
      <c r="O563" s="34"/>
      <c r="P563" s="34"/>
      <c r="Q563" s="34"/>
      <c r="R563" s="34"/>
      <c r="S563" s="48" t="s">
        <v>1123</v>
      </c>
      <c r="T563" s="13">
        <v>0</v>
      </c>
      <c r="U563" s="12">
        <v>0</v>
      </c>
      <c r="V563" s="12">
        <v>0</v>
      </c>
      <c r="W563" s="12">
        <v>0</v>
      </c>
      <c r="X563" s="14" t="str">
        <f t="shared" si="8"/>
        <v>С</v>
      </c>
      <c r="Y563" s="271">
        <f>Таблица1[[#This Row],[ID_intellix]]</f>
        <v>7310</v>
      </c>
      <c r="Z563" s="269" t="s">
        <v>122</v>
      </c>
      <c r="AA563" s="145">
        <f>IF(OR(Таблица1[[#This Row],[CARDIO_report]]&lt;&gt;0,Таблица1[[#This Row],[AI COMBO_report]]&lt;&gt;0,Таблица1[[#This Row],[OTC_report]]&lt;&gt;0),1,0)</f>
        <v>0</v>
      </c>
      <c r="AB563" s="60" t="s">
        <v>1124</v>
      </c>
      <c r="AC563" s="60" t="s">
        <v>1124</v>
      </c>
      <c r="AD563" s="60" t="s">
        <v>1124</v>
      </c>
      <c r="AE563" s="60"/>
      <c r="AF563" s="60"/>
      <c r="AG563" s="60" t="s">
        <v>1124</v>
      </c>
      <c r="AH563" s="60" t="s">
        <v>1124</v>
      </c>
      <c r="AI563" s="60" t="s">
        <v>1124</v>
      </c>
      <c r="AJ563" s="60" t="s">
        <v>1124</v>
      </c>
      <c r="AK563" s="60" t="s">
        <v>1124</v>
      </c>
      <c r="AL563" s="60" t="s">
        <v>1124</v>
      </c>
      <c r="AM563" s="60" t="s">
        <v>1124</v>
      </c>
      <c r="AN563" s="60" t="s">
        <v>1124</v>
      </c>
      <c r="AO563" s="60"/>
      <c r="AP563" s="35" t="s">
        <v>1825</v>
      </c>
      <c r="AQ563" s="377">
        <v>0</v>
      </c>
      <c r="AR563" s="378">
        <v>0</v>
      </c>
      <c r="AS563" s="377">
        <v>0</v>
      </c>
      <c r="AT563" s="378">
        <v>0</v>
      </c>
      <c r="AU563">
        <v>0</v>
      </c>
      <c r="AV563">
        <v>0</v>
      </c>
      <c r="AW563">
        <v>0</v>
      </c>
      <c r="AX563">
        <v>0</v>
      </c>
      <c r="AY563">
        <v>0</v>
      </c>
    </row>
    <row r="564" spans="1:51" ht="15" hidden="1" customHeight="1" x14ac:dyDescent="0.2">
      <c r="A564" s="46">
        <v>7525</v>
      </c>
      <c r="B564" s="258" t="s">
        <v>3781</v>
      </c>
      <c r="C564" t="s">
        <v>1128</v>
      </c>
      <c r="D564" t="s">
        <v>1954</v>
      </c>
      <c r="E564" t="s">
        <v>2504</v>
      </c>
      <c r="F564" s="29" t="s">
        <v>3159</v>
      </c>
      <c r="G564" s="47">
        <v>93</v>
      </c>
      <c r="H564" t="s">
        <v>1140</v>
      </c>
      <c r="I564">
        <v>0</v>
      </c>
      <c r="J564" t="s">
        <v>3782</v>
      </c>
      <c r="K564" t="s">
        <v>2433</v>
      </c>
      <c r="L564" t="s">
        <v>3783</v>
      </c>
      <c r="M564">
        <v>0</v>
      </c>
      <c r="N564" s="34">
        <v>0</v>
      </c>
      <c r="O564" s="34"/>
      <c r="P564" s="34"/>
      <c r="Q564" s="34"/>
      <c r="R564" s="34"/>
      <c r="S564" s="48" t="s">
        <v>1123</v>
      </c>
      <c r="T564" s="13">
        <v>0</v>
      </c>
      <c r="U564" s="12">
        <v>0</v>
      </c>
      <c r="V564" s="12">
        <v>0</v>
      </c>
      <c r="W564" s="12">
        <v>0</v>
      </c>
      <c r="X564" s="14" t="str">
        <f t="shared" si="8"/>
        <v>С</v>
      </c>
      <c r="Y564" s="271">
        <f>Таблица1[[#This Row],[ID_intellix]]</f>
        <v>7525</v>
      </c>
      <c r="Z564" s="269" t="s">
        <v>122</v>
      </c>
      <c r="AA564" s="145">
        <f>IF(OR(Таблица1[[#This Row],[CARDIO_report]]&lt;&gt;0,Таблица1[[#This Row],[AI COMBO_report]]&lt;&gt;0,Таблица1[[#This Row],[OTC_report]]&lt;&gt;0),1,0)</f>
        <v>0</v>
      </c>
      <c r="AB564" s="60" t="s">
        <v>2602</v>
      </c>
      <c r="AC564" s="60" t="s">
        <v>2602</v>
      </c>
      <c r="AD564" s="60" t="s">
        <v>1124</v>
      </c>
      <c r="AE564" s="60"/>
      <c r="AF564" s="60"/>
      <c r="AG564" s="60" t="s">
        <v>1124</v>
      </c>
      <c r="AH564" s="60" t="s">
        <v>1124</v>
      </c>
      <c r="AI564" s="60" t="s">
        <v>1124</v>
      </c>
      <c r="AJ564" s="60" t="s">
        <v>1124</v>
      </c>
      <c r="AK564" s="60" t="s">
        <v>1124</v>
      </c>
      <c r="AL564" s="60" t="s">
        <v>1124</v>
      </c>
      <c r="AM564" s="60" t="s">
        <v>1124</v>
      </c>
      <c r="AN564" s="60" t="s">
        <v>1124</v>
      </c>
      <c r="AO564" s="60"/>
      <c r="AP564" s="35" t="s">
        <v>1825</v>
      </c>
      <c r="AQ564" s="377">
        <v>0</v>
      </c>
      <c r="AR564" s="378">
        <v>0</v>
      </c>
      <c r="AS564" s="377">
        <v>0</v>
      </c>
      <c r="AT564" s="378">
        <v>0</v>
      </c>
      <c r="AU564">
        <v>0</v>
      </c>
      <c r="AV564">
        <v>0</v>
      </c>
      <c r="AW564">
        <v>0</v>
      </c>
      <c r="AX564">
        <v>0</v>
      </c>
      <c r="AY564">
        <v>0</v>
      </c>
    </row>
    <row r="565" spans="1:51" ht="15" hidden="1" customHeight="1" x14ac:dyDescent="0.2">
      <c r="A565" s="46">
        <v>519</v>
      </c>
      <c r="B565" s="258" t="s">
        <v>3784</v>
      </c>
      <c r="C565" t="s">
        <v>1128</v>
      </c>
      <c r="D565" t="s">
        <v>2439</v>
      </c>
      <c r="E565" t="s">
        <v>2504</v>
      </c>
      <c r="F565" s="29" t="s">
        <v>3296</v>
      </c>
      <c r="G565" s="47">
        <v>1</v>
      </c>
      <c r="H565" t="s">
        <v>3296</v>
      </c>
      <c r="I565">
        <v>0</v>
      </c>
      <c r="J565" t="s">
        <v>3785</v>
      </c>
      <c r="K565" t="s">
        <v>2439</v>
      </c>
      <c r="L565" t="s">
        <v>3786</v>
      </c>
      <c r="M565">
        <v>0</v>
      </c>
      <c r="N565" s="34">
        <v>0</v>
      </c>
      <c r="O565" s="34"/>
      <c r="P565" s="34"/>
      <c r="Q565" s="34"/>
      <c r="R565" s="34"/>
      <c r="S565" s="48" t="s">
        <v>1123</v>
      </c>
      <c r="T565" s="13">
        <v>0</v>
      </c>
      <c r="U565" s="12">
        <v>0</v>
      </c>
      <c r="V565" s="12">
        <v>0</v>
      </c>
      <c r="W565" s="12">
        <v>0</v>
      </c>
      <c r="X565" s="14" t="str">
        <f t="shared" si="8"/>
        <v>С</v>
      </c>
      <c r="Y565" s="271">
        <f>Таблица1[[#This Row],[ID_intellix]]</f>
        <v>519</v>
      </c>
      <c r="Z565" s="269" t="s">
        <v>122</v>
      </c>
      <c r="AA565" s="145">
        <f>IF(OR(Таблица1[[#This Row],[CARDIO_report]]&lt;&gt;0,Таблица1[[#This Row],[AI COMBO_report]]&lt;&gt;0,Таблица1[[#This Row],[OTC_report]]&lt;&gt;0),1,0)</f>
        <v>0</v>
      </c>
      <c r="AG565" s="60" t="s">
        <v>1124</v>
      </c>
      <c r="AH565" s="60" t="s">
        <v>1124</v>
      </c>
      <c r="AI565" s="60" t="s">
        <v>1124</v>
      </c>
      <c r="AJ565" s="60" t="s">
        <v>1124</v>
      </c>
      <c r="AK565" s="60" t="s">
        <v>1124</v>
      </c>
      <c r="AL565" s="60" t="s">
        <v>1124</v>
      </c>
      <c r="AM565" s="60" t="s">
        <v>1124</v>
      </c>
      <c r="AN565" s="60" t="s">
        <v>1124</v>
      </c>
      <c r="AO565" s="60"/>
      <c r="AP565" s="35" t="s">
        <v>1825</v>
      </c>
      <c r="AQ565" s="377">
        <v>0</v>
      </c>
      <c r="AR565" s="378">
        <v>0</v>
      </c>
      <c r="AS565" s="377">
        <v>0</v>
      </c>
      <c r="AT565" s="378">
        <v>0</v>
      </c>
      <c r="AU565">
        <v>0</v>
      </c>
      <c r="AV565">
        <v>0</v>
      </c>
      <c r="AW565">
        <v>0</v>
      </c>
      <c r="AX565">
        <v>0</v>
      </c>
      <c r="AY565">
        <v>0</v>
      </c>
    </row>
    <row r="566" spans="1:51" ht="15" hidden="1" customHeight="1" x14ac:dyDescent="0.2">
      <c r="A566" s="46">
        <v>778</v>
      </c>
      <c r="B566" s="258" t="s">
        <v>3787</v>
      </c>
      <c r="C566" t="s">
        <v>1128</v>
      </c>
      <c r="D566" t="s">
        <v>2439</v>
      </c>
      <c r="E566" t="s">
        <v>2504</v>
      </c>
      <c r="F566" s="29" t="s">
        <v>2608</v>
      </c>
      <c r="G566" s="47" t="s">
        <v>2609</v>
      </c>
      <c r="H566" t="s">
        <v>2610</v>
      </c>
      <c r="I566">
        <v>0</v>
      </c>
      <c r="J566" t="s">
        <v>3788</v>
      </c>
      <c r="K566" t="s">
        <v>2439</v>
      </c>
      <c r="L566" t="s">
        <v>3789</v>
      </c>
      <c r="M566">
        <v>0</v>
      </c>
      <c r="N566" s="34">
        <v>0</v>
      </c>
      <c r="O566" s="34"/>
      <c r="P566" s="34"/>
      <c r="Q566" s="34"/>
      <c r="R566" s="34"/>
      <c r="S566" s="48" t="s">
        <v>1123</v>
      </c>
      <c r="T566" s="13" t="s">
        <v>122</v>
      </c>
      <c r="U566" s="12" t="s">
        <v>122</v>
      </c>
      <c r="V566" s="12" t="s">
        <v>122</v>
      </c>
      <c r="W566" s="12" t="s">
        <v>1863</v>
      </c>
      <c r="X566" s="14" t="str">
        <f t="shared" si="8"/>
        <v>В</v>
      </c>
      <c r="Y566" s="271">
        <f>Таблица1[[#This Row],[ID_intellix]]</f>
        <v>778</v>
      </c>
      <c r="Z566" s="269" t="s">
        <v>122</v>
      </c>
      <c r="AA566" s="145">
        <f>IF(OR(Таблица1[[#This Row],[CARDIO_report]]&lt;&gt;0,Таблица1[[#This Row],[AI COMBO_report]]&lt;&gt;0,Таблица1[[#This Row],[OTC_report]]&lt;&gt;0),1,0)</f>
        <v>0</v>
      </c>
      <c r="AB566" s="60" t="s">
        <v>1124</v>
      </c>
      <c r="AC566" s="60" t="s">
        <v>1124</v>
      </c>
      <c r="AD566" s="60" t="s">
        <v>1124</v>
      </c>
      <c r="AE566" s="60"/>
      <c r="AF566" s="60"/>
      <c r="AG566" s="60" t="s">
        <v>1124</v>
      </c>
      <c r="AH566" s="60" t="s">
        <v>1124</v>
      </c>
      <c r="AI566" s="60" t="s">
        <v>1124</v>
      </c>
      <c r="AJ566" s="60" t="s">
        <v>1124</v>
      </c>
      <c r="AK566" s="60" t="s">
        <v>1124</v>
      </c>
      <c r="AL566" s="60" t="s">
        <v>1124</v>
      </c>
      <c r="AM566" s="60" t="s">
        <v>1124</v>
      </c>
      <c r="AN566" s="60" t="s">
        <v>1124</v>
      </c>
      <c r="AO566" s="60"/>
      <c r="AP566" s="35" t="s">
        <v>1917</v>
      </c>
      <c r="AQ566" s="377">
        <v>0</v>
      </c>
      <c r="AR566" s="378">
        <v>0</v>
      </c>
      <c r="AS566" s="377">
        <v>0</v>
      </c>
      <c r="AT566" s="378">
        <v>0</v>
      </c>
      <c r="AU566">
        <v>0</v>
      </c>
      <c r="AV566">
        <v>0</v>
      </c>
      <c r="AW566">
        <v>0</v>
      </c>
      <c r="AX566">
        <v>0</v>
      </c>
      <c r="AY566">
        <v>0</v>
      </c>
    </row>
    <row r="567" spans="1:51" ht="15" hidden="1" customHeight="1" x14ac:dyDescent="0.2">
      <c r="A567" s="46">
        <v>2021</v>
      </c>
      <c r="B567" s="258" t="s">
        <v>2438</v>
      </c>
      <c r="C567" t="s">
        <v>1128</v>
      </c>
      <c r="D567" t="s">
        <v>2439</v>
      </c>
      <c r="E567" t="s">
        <v>1821</v>
      </c>
      <c r="F567" s="29" t="s">
        <v>1844</v>
      </c>
      <c r="G567" s="47">
        <v>295</v>
      </c>
      <c r="H567" t="s">
        <v>1844</v>
      </c>
      <c r="I567">
        <v>0</v>
      </c>
      <c r="J567" t="s">
        <v>2440</v>
      </c>
      <c r="K567" t="s">
        <v>2439</v>
      </c>
      <c r="L567" t="s">
        <v>2441</v>
      </c>
      <c r="M567">
        <v>0</v>
      </c>
      <c r="N567" s="34">
        <v>0</v>
      </c>
      <c r="O567" s="34"/>
      <c r="P567" s="34"/>
      <c r="Q567" s="34"/>
      <c r="R567" s="34"/>
      <c r="S567" s="48" t="s">
        <v>1123</v>
      </c>
      <c r="T567" s="13">
        <v>0</v>
      </c>
      <c r="U567" s="12">
        <v>0</v>
      </c>
      <c r="V567" s="12">
        <v>0</v>
      </c>
      <c r="W567" s="12">
        <v>0</v>
      </c>
      <c r="X567" s="14" t="str">
        <f t="shared" si="8"/>
        <v>С</v>
      </c>
      <c r="Y567" s="271">
        <f>Таблица1[[#This Row],[ID_intellix]]</f>
        <v>2021</v>
      </c>
      <c r="Z567" s="269" t="s">
        <v>122</v>
      </c>
      <c r="AA567" s="145">
        <f>IF(OR(Таблица1[[#This Row],[CARDIO_report]]&lt;&gt;0,Таблица1[[#This Row],[AI COMBO_report]]&lt;&gt;0,Таблица1[[#This Row],[OTC_report]]&lt;&gt;0),1,0)</f>
        <v>0</v>
      </c>
      <c r="AG567" s="60" t="s">
        <v>1124</v>
      </c>
      <c r="AH567" s="60" t="s">
        <v>1124</v>
      </c>
      <c r="AI567" s="60" t="s">
        <v>1124</v>
      </c>
      <c r="AJ567" s="60" t="s">
        <v>1124</v>
      </c>
      <c r="AK567" s="60" t="s">
        <v>1124</v>
      </c>
      <c r="AL567" s="60" t="s">
        <v>1124</v>
      </c>
      <c r="AM567" s="60" t="s">
        <v>1124</v>
      </c>
      <c r="AN567" s="60" t="s">
        <v>1124</v>
      </c>
      <c r="AO567" s="60"/>
      <c r="AP567" s="35" t="s">
        <v>1857</v>
      </c>
      <c r="AQ567" s="377">
        <v>0</v>
      </c>
      <c r="AR567" s="378">
        <v>0</v>
      </c>
      <c r="AS567" s="377">
        <v>0</v>
      </c>
      <c r="AT567" s="378">
        <v>0</v>
      </c>
      <c r="AU567">
        <v>0</v>
      </c>
      <c r="AV567">
        <v>0</v>
      </c>
      <c r="AW567">
        <v>0</v>
      </c>
      <c r="AX567">
        <v>0</v>
      </c>
      <c r="AY567">
        <v>0</v>
      </c>
    </row>
    <row r="568" spans="1:51" ht="15" hidden="1" customHeight="1" x14ac:dyDescent="0.2">
      <c r="A568" s="46">
        <v>3493</v>
      </c>
      <c r="B568" s="258" t="s">
        <v>3790</v>
      </c>
      <c r="C568" t="s">
        <v>1128</v>
      </c>
      <c r="D568" t="s">
        <v>2439</v>
      </c>
      <c r="E568" t="s">
        <v>2504</v>
      </c>
      <c r="F568" s="29" t="s">
        <v>3791</v>
      </c>
      <c r="G568" s="47">
        <v>1</v>
      </c>
      <c r="H568" t="s">
        <v>3791</v>
      </c>
      <c r="I568">
        <v>0</v>
      </c>
      <c r="J568" t="s">
        <v>3792</v>
      </c>
      <c r="K568" t="s">
        <v>2439</v>
      </c>
      <c r="L568" t="s">
        <v>3793</v>
      </c>
      <c r="M568">
        <v>0</v>
      </c>
      <c r="N568" s="34">
        <v>0</v>
      </c>
      <c r="O568" s="34"/>
      <c r="P568" s="34"/>
      <c r="Q568" s="34"/>
      <c r="R568" s="34"/>
      <c r="S568" s="48" t="s">
        <v>1123</v>
      </c>
      <c r="T568" s="13">
        <v>0</v>
      </c>
      <c r="U568" s="12">
        <v>0</v>
      </c>
      <c r="V568" s="12">
        <v>0</v>
      </c>
      <c r="W568" s="12">
        <v>0</v>
      </c>
      <c r="X568" s="14" t="str">
        <f t="shared" si="8"/>
        <v>С</v>
      </c>
      <c r="Y568" s="271">
        <f>Таблица1[[#This Row],[ID_intellix]]</f>
        <v>3493</v>
      </c>
      <c r="Z568" s="269" t="s">
        <v>122</v>
      </c>
      <c r="AA568" s="145">
        <f>IF(OR(Таблица1[[#This Row],[CARDIO_report]]&lt;&gt;0,Таблица1[[#This Row],[AI COMBO_report]]&lt;&gt;0,Таблица1[[#This Row],[OTC_report]]&lt;&gt;0),1,0)</f>
        <v>0</v>
      </c>
      <c r="AG568" s="60" t="s">
        <v>1124</v>
      </c>
      <c r="AH568" s="60" t="s">
        <v>1124</v>
      </c>
      <c r="AI568" s="60" t="s">
        <v>1124</v>
      </c>
      <c r="AJ568" s="60" t="s">
        <v>1124</v>
      </c>
      <c r="AK568" s="60" t="s">
        <v>1124</v>
      </c>
      <c r="AL568" s="60" t="s">
        <v>1124</v>
      </c>
      <c r="AM568" s="60" t="s">
        <v>1124</v>
      </c>
      <c r="AN568" s="60" t="s">
        <v>1124</v>
      </c>
      <c r="AO568" s="60"/>
      <c r="AP568" s="35" t="s">
        <v>1825</v>
      </c>
      <c r="AQ568" s="377">
        <v>0</v>
      </c>
      <c r="AR568" s="378">
        <v>0</v>
      </c>
      <c r="AS568" s="377">
        <v>0</v>
      </c>
      <c r="AT568" s="378">
        <v>0</v>
      </c>
      <c r="AU568">
        <v>0</v>
      </c>
      <c r="AV568">
        <v>0</v>
      </c>
      <c r="AW568">
        <v>0</v>
      </c>
      <c r="AX568">
        <v>0</v>
      </c>
      <c r="AY568">
        <v>0</v>
      </c>
    </row>
    <row r="569" spans="1:51" ht="15" hidden="1" customHeight="1" x14ac:dyDescent="0.2">
      <c r="A569" s="46">
        <v>1041</v>
      </c>
      <c r="B569" s="258" t="s">
        <v>2442</v>
      </c>
      <c r="C569" t="s">
        <v>1204</v>
      </c>
      <c r="D569" t="s">
        <v>2158</v>
      </c>
      <c r="E569" t="s">
        <v>1821</v>
      </c>
      <c r="F569" s="29" t="s">
        <v>1822</v>
      </c>
      <c r="G569" s="47">
        <v>73</v>
      </c>
      <c r="H569" t="s">
        <v>1822</v>
      </c>
      <c r="I569">
        <v>0</v>
      </c>
      <c r="J569" t="s">
        <v>2443</v>
      </c>
      <c r="K569" t="s">
        <v>2444</v>
      </c>
      <c r="L569" t="s">
        <v>2445</v>
      </c>
      <c r="M569">
        <v>0</v>
      </c>
      <c r="N569" s="34">
        <v>0</v>
      </c>
      <c r="O569" s="34"/>
      <c r="P569" s="34"/>
      <c r="Q569" s="34"/>
      <c r="R569" s="34"/>
      <c r="S569" s="48" t="s">
        <v>1123</v>
      </c>
      <c r="T569" s="13">
        <v>0</v>
      </c>
      <c r="U569" s="12">
        <v>0</v>
      </c>
      <c r="V569" s="12">
        <v>0</v>
      </c>
      <c r="W569" s="12">
        <v>0</v>
      </c>
      <c r="X569" s="14" t="str">
        <f t="shared" si="8"/>
        <v>С</v>
      </c>
      <c r="Y569" s="271">
        <f>Таблица1[[#This Row],[ID_intellix]]</f>
        <v>1041</v>
      </c>
      <c r="Z569" s="269" t="s">
        <v>122</v>
      </c>
      <c r="AA569" s="145">
        <f>IF(OR(Таблица1[[#This Row],[CARDIO_report]]&lt;&gt;0,Таблица1[[#This Row],[AI COMBO_report]]&lt;&gt;0,Таблица1[[#This Row],[OTC_report]]&lt;&gt;0),1,0)</f>
        <v>0</v>
      </c>
      <c r="AG569" s="60" t="s">
        <v>1124</v>
      </c>
      <c r="AH569" s="60" t="s">
        <v>1124</v>
      </c>
      <c r="AI569" s="60" t="s">
        <v>1124</v>
      </c>
      <c r="AJ569" s="60" t="s">
        <v>1124</v>
      </c>
      <c r="AK569" s="60" t="s">
        <v>1124</v>
      </c>
      <c r="AL569" s="60" t="s">
        <v>1124</v>
      </c>
      <c r="AM569" s="60" t="s">
        <v>1124</v>
      </c>
      <c r="AN569" s="60" t="s">
        <v>1124</v>
      </c>
      <c r="AO569" s="60"/>
      <c r="AP569" s="35" t="s">
        <v>1825</v>
      </c>
      <c r="AQ569" s="377">
        <v>0</v>
      </c>
      <c r="AR569" s="378">
        <v>0</v>
      </c>
      <c r="AS569" s="377">
        <v>0</v>
      </c>
      <c r="AT569" s="378">
        <v>0</v>
      </c>
      <c r="AU569">
        <v>0</v>
      </c>
      <c r="AV569">
        <v>0</v>
      </c>
      <c r="AW569">
        <v>0</v>
      </c>
      <c r="AX569">
        <v>0</v>
      </c>
      <c r="AY569">
        <v>0</v>
      </c>
    </row>
    <row r="570" spans="1:51" ht="15" hidden="1" customHeight="1" x14ac:dyDescent="0.2">
      <c r="A570" s="46">
        <v>3597</v>
      </c>
      <c r="C570" t="s">
        <v>1204</v>
      </c>
      <c r="D570" t="s">
        <v>2158</v>
      </c>
      <c r="E570" t="s">
        <v>2504</v>
      </c>
      <c r="F570" s="29" t="s">
        <v>2985</v>
      </c>
      <c r="G570" s="53" t="s">
        <v>2589</v>
      </c>
      <c r="H570" t="s">
        <v>2558</v>
      </c>
      <c r="I570">
        <v>0</v>
      </c>
      <c r="J570" t="s">
        <v>3794</v>
      </c>
      <c r="K570" t="s">
        <v>2444</v>
      </c>
      <c r="L570" t="s">
        <v>3795</v>
      </c>
      <c r="M570">
        <v>0</v>
      </c>
      <c r="N570" s="34">
        <v>0</v>
      </c>
      <c r="O570" s="34"/>
      <c r="P570" s="34"/>
      <c r="Q570" s="34"/>
      <c r="R570" s="34"/>
      <c r="S570" s="48" t="s">
        <v>1123</v>
      </c>
      <c r="T570" s="13">
        <v>0</v>
      </c>
      <c r="U570" s="12">
        <v>0</v>
      </c>
      <c r="V570" s="12">
        <v>0</v>
      </c>
      <c r="W570" s="12">
        <v>0</v>
      </c>
      <c r="X570" s="14" t="str">
        <f t="shared" si="8"/>
        <v>С</v>
      </c>
      <c r="Y570" s="271">
        <f>Таблица1[[#This Row],[ID_intellix]]</f>
        <v>3597</v>
      </c>
      <c r="Z570" s="269" t="s">
        <v>122</v>
      </c>
      <c r="AA570" s="145">
        <f>IF(OR(Таблица1[[#This Row],[CARDIO_report]]&lt;&gt;0,Таблица1[[#This Row],[AI COMBO_report]]&lt;&gt;0,Таблица1[[#This Row],[OTC_report]]&lt;&gt;0),1,0)</f>
        <v>0</v>
      </c>
      <c r="AG570" s="60" t="s">
        <v>1124</v>
      </c>
      <c r="AH570" s="60" t="s">
        <v>1124</v>
      </c>
      <c r="AI570" s="60" t="s">
        <v>1124</v>
      </c>
      <c r="AJ570" s="60" t="s">
        <v>1124</v>
      </c>
      <c r="AK570" s="60" t="s">
        <v>1124</v>
      </c>
      <c r="AL570" s="60" t="s">
        <v>1124</v>
      </c>
      <c r="AM570" s="60" t="s">
        <v>1124</v>
      </c>
      <c r="AN570" s="60" t="s">
        <v>1124</v>
      </c>
      <c r="AO570" s="60"/>
      <c r="AP570" s="35" t="s">
        <v>1825</v>
      </c>
      <c r="AQ570" s="377">
        <v>0</v>
      </c>
      <c r="AR570" s="378">
        <v>0</v>
      </c>
      <c r="AS570" s="377">
        <v>0</v>
      </c>
      <c r="AT570" s="378">
        <v>0</v>
      </c>
      <c r="AU570">
        <v>0</v>
      </c>
      <c r="AV570">
        <v>0</v>
      </c>
      <c r="AW570">
        <v>0</v>
      </c>
      <c r="AX570" s="21">
        <v>0</v>
      </c>
      <c r="AY570" s="21">
        <v>0</v>
      </c>
    </row>
    <row r="571" spans="1:51" ht="15" hidden="1" customHeight="1" x14ac:dyDescent="0.2">
      <c r="A571" s="46">
        <v>7059</v>
      </c>
      <c r="B571" s="258" t="s">
        <v>2446</v>
      </c>
      <c r="C571" t="s">
        <v>1136</v>
      </c>
      <c r="D571" t="s">
        <v>1928</v>
      </c>
      <c r="E571" t="s">
        <v>1821</v>
      </c>
      <c r="F571" s="29" t="s">
        <v>1850</v>
      </c>
      <c r="G571" s="47">
        <v>213</v>
      </c>
      <c r="H571" t="s">
        <v>1850</v>
      </c>
      <c r="I571">
        <v>0</v>
      </c>
      <c r="J571" t="s">
        <v>2447</v>
      </c>
      <c r="K571" t="s">
        <v>2448</v>
      </c>
      <c r="L571" t="s">
        <v>2449</v>
      </c>
      <c r="M571">
        <v>0</v>
      </c>
      <c r="N571" s="34">
        <v>0</v>
      </c>
      <c r="O571" s="34"/>
      <c r="P571" s="34"/>
      <c r="Q571" s="34"/>
      <c r="R571" s="34"/>
      <c r="S571" s="48" t="s">
        <v>1123</v>
      </c>
      <c r="T571" s="13">
        <v>0</v>
      </c>
      <c r="U571" s="12">
        <v>0</v>
      </c>
      <c r="V571" s="12">
        <v>0</v>
      </c>
      <c r="W571" s="12">
        <v>0</v>
      </c>
      <c r="X571" s="14" t="str">
        <f t="shared" si="8"/>
        <v>С</v>
      </c>
      <c r="Y571" s="271">
        <f>Таблица1[[#This Row],[ID_intellix]]</f>
        <v>7059</v>
      </c>
      <c r="Z571" s="269" t="s">
        <v>122</v>
      </c>
      <c r="AA571" s="145">
        <f>IF(OR(Таблица1[[#This Row],[CARDIO_report]]&lt;&gt;0,Таблица1[[#This Row],[AI COMBO_report]]&lt;&gt;0,Таблица1[[#This Row],[OTC_report]]&lt;&gt;0),1,0)</f>
        <v>0</v>
      </c>
      <c r="AG571" s="60" t="s">
        <v>1124</v>
      </c>
      <c r="AH571" s="60" t="s">
        <v>1124</v>
      </c>
      <c r="AI571" s="60" t="s">
        <v>1124</v>
      </c>
      <c r="AJ571" s="60" t="s">
        <v>1124</v>
      </c>
      <c r="AK571" s="60" t="s">
        <v>1124</v>
      </c>
      <c r="AL571" s="60" t="s">
        <v>1124</v>
      </c>
      <c r="AM571" s="60" t="s">
        <v>1124</v>
      </c>
      <c r="AN571" s="60" t="s">
        <v>1124</v>
      </c>
      <c r="AO571" s="60"/>
      <c r="AP571" s="35" t="s">
        <v>1825</v>
      </c>
      <c r="AQ571" s="377">
        <v>0</v>
      </c>
      <c r="AR571" s="378">
        <v>0</v>
      </c>
      <c r="AS571" s="377">
        <v>0</v>
      </c>
      <c r="AT571" s="378">
        <v>0</v>
      </c>
      <c r="AU571">
        <v>0</v>
      </c>
      <c r="AV571">
        <v>0</v>
      </c>
      <c r="AW571">
        <v>0</v>
      </c>
      <c r="AX571">
        <v>0</v>
      </c>
      <c r="AY571">
        <v>0</v>
      </c>
    </row>
    <row r="572" spans="1:51" ht="15" hidden="1" customHeight="1" x14ac:dyDescent="0.2">
      <c r="A572" s="46">
        <v>7060</v>
      </c>
      <c r="B572" s="258" t="s">
        <v>2450</v>
      </c>
      <c r="C572" t="s">
        <v>1136</v>
      </c>
      <c r="D572" t="s">
        <v>1928</v>
      </c>
      <c r="E572" t="s">
        <v>1821</v>
      </c>
      <c r="F572" s="29" t="s">
        <v>1850</v>
      </c>
      <c r="G572" s="47">
        <v>216</v>
      </c>
      <c r="H572" t="s">
        <v>1850</v>
      </c>
      <c r="I572">
        <v>0</v>
      </c>
      <c r="J572" t="s">
        <v>2451</v>
      </c>
      <c r="K572" t="s">
        <v>2448</v>
      </c>
      <c r="L572" t="s">
        <v>2452</v>
      </c>
      <c r="M572">
        <v>0</v>
      </c>
      <c r="N572" s="34">
        <v>0</v>
      </c>
      <c r="O572" s="34"/>
      <c r="P572" s="34"/>
      <c r="Q572" s="34"/>
      <c r="R572" s="34"/>
      <c r="S572" s="48" t="s">
        <v>1123</v>
      </c>
      <c r="T572" s="13">
        <v>0</v>
      </c>
      <c r="U572" s="12">
        <v>0</v>
      </c>
      <c r="V572" s="12">
        <v>0</v>
      </c>
      <c r="W572" s="12">
        <v>0</v>
      </c>
      <c r="X572" s="14" t="str">
        <f t="shared" si="8"/>
        <v>С</v>
      </c>
      <c r="Y572" s="271">
        <f>Таблица1[[#This Row],[ID_intellix]]</f>
        <v>7060</v>
      </c>
      <c r="Z572" s="269" t="s">
        <v>122</v>
      </c>
      <c r="AA572" s="145">
        <f>IF(OR(Таблица1[[#This Row],[CARDIO_report]]&lt;&gt;0,Таблица1[[#This Row],[AI COMBO_report]]&lt;&gt;0,Таблица1[[#This Row],[OTC_report]]&lt;&gt;0),1,0)</f>
        <v>0</v>
      </c>
      <c r="AG572" s="60" t="s">
        <v>1124</v>
      </c>
      <c r="AH572" s="60" t="s">
        <v>1124</v>
      </c>
      <c r="AI572" s="60" t="s">
        <v>1124</v>
      </c>
      <c r="AJ572" s="60" t="s">
        <v>1124</v>
      </c>
      <c r="AK572" s="60" t="s">
        <v>1124</v>
      </c>
      <c r="AL572" s="60" t="s">
        <v>1124</v>
      </c>
      <c r="AM572" s="60" t="s">
        <v>1124</v>
      </c>
      <c r="AN572" s="60" t="s">
        <v>1124</v>
      </c>
      <c r="AO572" s="60"/>
      <c r="AP572" s="35" t="s">
        <v>1825</v>
      </c>
      <c r="AQ572" s="377">
        <v>0</v>
      </c>
      <c r="AR572" s="378">
        <v>0</v>
      </c>
      <c r="AS572" s="377">
        <v>0</v>
      </c>
      <c r="AT572" s="378">
        <v>0</v>
      </c>
      <c r="AU572">
        <v>0</v>
      </c>
      <c r="AV572">
        <v>0</v>
      </c>
      <c r="AW572">
        <v>0</v>
      </c>
      <c r="AX572">
        <v>0</v>
      </c>
      <c r="AY572">
        <v>0</v>
      </c>
    </row>
    <row r="573" spans="1:51" ht="15" hidden="1" customHeight="1" x14ac:dyDescent="0.2">
      <c r="A573" s="46">
        <v>2019</v>
      </c>
      <c r="B573" s="258" t="s">
        <v>2453</v>
      </c>
      <c r="C573" t="s">
        <v>1128</v>
      </c>
      <c r="D573" t="s">
        <v>1954</v>
      </c>
      <c r="E573" t="s">
        <v>1821</v>
      </c>
      <c r="F573" s="29" t="s">
        <v>1844</v>
      </c>
      <c r="G573" s="47">
        <v>253</v>
      </c>
      <c r="H573" t="s">
        <v>1844</v>
      </c>
      <c r="I573">
        <v>0</v>
      </c>
      <c r="J573" t="s">
        <v>2454</v>
      </c>
      <c r="K573" t="s">
        <v>2455</v>
      </c>
      <c r="L573" t="s">
        <v>2456</v>
      </c>
      <c r="M573">
        <v>0</v>
      </c>
      <c r="N573" s="34">
        <v>0</v>
      </c>
      <c r="O573" s="34"/>
      <c r="P573" s="34"/>
      <c r="Q573" s="34"/>
      <c r="R573" s="34"/>
      <c r="S573" s="48" t="s">
        <v>1123</v>
      </c>
      <c r="T573" s="13">
        <v>0</v>
      </c>
      <c r="U573" s="12">
        <v>0</v>
      </c>
      <c r="V573" s="12">
        <v>0</v>
      </c>
      <c r="W573" s="12">
        <v>0</v>
      </c>
      <c r="X573" s="14" t="str">
        <f t="shared" si="8"/>
        <v>С</v>
      </c>
      <c r="Y573" s="271">
        <f>Таблица1[[#This Row],[ID_intellix]]</f>
        <v>2019</v>
      </c>
      <c r="Z573" s="269" t="s">
        <v>122</v>
      </c>
      <c r="AA573" s="145">
        <f>IF(OR(Таблица1[[#This Row],[CARDIO_report]]&lt;&gt;0,Таблица1[[#This Row],[AI COMBO_report]]&lt;&gt;0,Таблица1[[#This Row],[OTC_report]]&lt;&gt;0),1,0)</f>
        <v>0</v>
      </c>
      <c r="AG573" s="60" t="s">
        <v>1124</v>
      </c>
      <c r="AH573" s="60" t="s">
        <v>1124</v>
      </c>
      <c r="AI573" s="60" t="s">
        <v>1124</v>
      </c>
      <c r="AJ573" s="60" t="s">
        <v>1124</v>
      </c>
      <c r="AK573" s="60" t="s">
        <v>1124</v>
      </c>
      <c r="AL573" s="60" t="s">
        <v>1124</v>
      </c>
      <c r="AM573" s="60" t="s">
        <v>1124</v>
      </c>
      <c r="AN573" s="60" t="s">
        <v>1124</v>
      </c>
      <c r="AO573" s="60"/>
      <c r="AP573" s="35" t="s">
        <v>1825</v>
      </c>
      <c r="AQ573" s="377">
        <v>0</v>
      </c>
      <c r="AR573" s="378">
        <v>0</v>
      </c>
      <c r="AS573" s="377">
        <v>0</v>
      </c>
      <c r="AT573" s="378">
        <v>0</v>
      </c>
      <c r="AU573">
        <v>0</v>
      </c>
      <c r="AV573">
        <v>0</v>
      </c>
      <c r="AW573">
        <v>0</v>
      </c>
      <c r="AX573">
        <v>0</v>
      </c>
      <c r="AY573">
        <v>0</v>
      </c>
    </row>
    <row r="574" spans="1:51" ht="15" hidden="1" customHeight="1" x14ac:dyDescent="0.2">
      <c r="A574" s="46">
        <v>7046</v>
      </c>
      <c r="B574" s="258" t="s">
        <v>2457</v>
      </c>
      <c r="C574" t="s">
        <v>1136</v>
      </c>
      <c r="D574" t="s">
        <v>2038</v>
      </c>
      <c r="E574" t="s">
        <v>1821</v>
      </c>
      <c r="F574" s="29" t="s">
        <v>1850</v>
      </c>
      <c r="G574" s="47">
        <v>145</v>
      </c>
      <c r="H574" t="s">
        <v>1850</v>
      </c>
      <c r="I574">
        <v>0</v>
      </c>
      <c r="J574" t="s">
        <v>2458</v>
      </c>
      <c r="K574" t="s">
        <v>2459</v>
      </c>
      <c r="L574" t="s">
        <v>2460</v>
      </c>
      <c r="M574">
        <v>0</v>
      </c>
      <c r="N574" s="34">
        <v>0</v>
      </c>
      <c r="O574" s="34"/>
      <c r="P574" s="34"/>
      <c r="Q574" s="34"/>
      <c r="R574" s="34"/>
      <c r="S574" s="48" t="s">
        <v>1123</v>
      </c>
      <c r="T574" s="13">
        <v>0</v>
      </c>
      <c r="U574" s="12">
        <v>0</v>
      </c>
      <c r="V574" s="12">
        <v>0</v>
      </c>
      <c r="W574" s="12">
        <v>0</v>
      </c>
      <c r="X574" s="14" t="str">
        <f t="shared" si="8"/>
        <v>С</v>
      </c>
      <c r="Y574" s="271">
        <f>Таблица1[[#This Row],[ID_intellix]]</f>
        <v>7046</v>
      </c>
      <c r="Z574" s="269" t="s">
        <v>122</v>
      </c>
      <c r="AA574" s="145">
        <f>IF(OR(Таблица1[[#This Row],[CARDIO_report]]&lt;&gt;0,Таблица1[[#This Row],[AI COMBO_report]]&lt;&gt;0,Таблица1[[#This Row],[OTC_report]]&lt;&gt;0),1,0)</f>
        <v>0</v>
      </c>
      <c r="AG574" s="60" t="s">
        <v>1124</v>
      </c>
      <c r="AH574" s="60" t="s">
        <v>1124</v>
      </c>
      <c r="AI574" s="60" t="s">
        <v>1124</v>
      </c>
      <c r="AJ574" s="60" t="s">
        <v>1124</v>
      </c>
      <c r="AK574" s="60" t="s">
        <v>1124</v>
      </c>
      <c r="AL574" s="60" t="s">
        <v>1124</v>
      </c>
      <c r="AM574" s="60" t="s">
        <v>1124</v>
      </c>
      <c r="AN574" s="60" t="s">
        <v>1124</v>
      </c>
      <c r="AO574" s="60"/>
      <c r="AP574" s="35" t="s">
        <v>1857</v>
      </c>
      <c r="AQ574" s="377">
        <v>0</v>
      </c>
      <c r="AR574" s="378">
        <v>0</v>
      </c>
      <c r="AS574" s="377">
        <v>0</v>
      </c>
      <c r="AT574" s="378">
        <v>0</v>
      </c>
      <c r="AU574">
        <v>0</v>
      </c>
      <c r="AV574">
        <v>0</v>
      </c>
      <c r="AW574">
        <v>0</v>
      </c>
      <c r="AX574">
        <v>0</v>
      </c>
      <c r="AY574">
        <v>0</v>
      </c>
    </row>
    <row r="575" spans="1:51" ht="15" hidden="1" customHeight="1" x14ac:dyDescent="0.2">
      <c r="A575" s="46">
        <v>7389</v>
      </c>
      <c r="B575" s="258" t="s">
        <v>2461</v>
      </c>
      <c r="C575" t="s">
        <v>1128</v>
      </c>
      <c r="D575" t="s">
        <v>2032</v>
      </c>
      <c r="E575" t="s">
        <v>1821</v>
      </c>
      <c r="F575" s="29" t="s">
        <v>1844</v>
      </c>
      <c r="G575" s="47">
        <v>217</v>
      </c>
      <c r="H575" t="s">
        <v>1844</v>
      </c>
      <c r="I575">
        <v>0</v>
      </c>
      <c r="J575" t="s">
        <v>2462</v>
      </c>
      <c r="K575" t="s">
        <v>2463</v>
      </c>
      <c r="L575" t="s">
        <v>2464</v>
      </c>
      <c r="M575" t="s">
        <v>2219</v>
      </c>
      <c r="N575" s="34">
        <v>0</v>
      </c>
      <c r="O575" s="34" t="s">
        <v>180</v>
      </c>
      <c r="P575" s="34">
        <v>0</v>
      </c>
      <c r="Q575" s="34" t="s">
        <v>866</v>
      </c>
      <c r="R575" s="34">
        <v>0</v>
      </c>
      <c r="S575" s="48" t="s">
        <v>1123</v>
      </c>
      <c r="T575" s="13">
        <v>0</v>
      </c>
      <c r="U575" s="12">
        <v>0</v>
      </c>
      <c r="V575" s="12">
        <v>0</v>
      </c>
      <c r="W575" s="12">
        <v>0</v>
      </c>
      <c r="X575" s="14" t="str">
        <f t="shared" si="8"/>
        <v>С</v>
      </c>
      <c r="Y575" s="271">
        <f>Таблица1[[#This Row],[ID_intellix]]</f>
        <v>7389</v>
      </c>
      <c r="Z575" s="269" t="s">
        <v>122</v>
      </c>
      <c r="AA575" s="145">
        <f>IF(OR(Таблица1[[#This Row],[CARDIO_report]]&lt;&gt;0,Таблица1[[#This Row],[AI COMBO_report]]&lt;&gt;0,Таблица1[[#This Row],[OTC_report]]&lt;&gt;0),1,0)</f>
        <v>0</v>
      </c>
      <c r="AB575" s="60" t="s">
        <v>1124</v>
      </c>
      <c r="AC575" s="60" t="s">
        <v>1124</v>
      </c>
      <c r="AD575" s="60" t="s">
        <v>1124</v>
      </c>
      <c r="AE575" s="60" t="s">
        <v>1124</v>
      </c>
      <c r="AF575" s="60"/>
      <c r="AG575" s="60" t="s">
        <v>1124</v>
      </c>
      <c r="AH575" s="60" t="s">
        <v>1124</v>
      </c>
      <c r="AI575" s="60" t="s">
        <v>1124</v>
      </c>
      <c r="AJ575" s="60" t="s">
        <v>1124</v>
      </c>
      <c r="AK575" s="60" t="s">
        <v>1124</v>
      </c>
      <c r="AL575" s="60" t="s">
        <v>1124</v>
      </c>
      <c r="AM575" s="60" t="s">
        <v>1124</v>
      </c>
      <c r="AN575" s="60" t="s">
        <v>1124</v>
      </c>
      <c r="AO575" s="60"/>
      <c r="AP575" s="35" t="s">
        <v>1857</v>
      </c>
      <c r="AQ575" s="377">
        <v>0</v>
      </c>
      <c r="AR575" s="378">
        <v>0</v>
      </c>
      <c r="AS575" s="377">
        <v>0</v>
      </c>
      <c r="AT575" s="378">
        <v>0</v>
      </c>
      <c r="AU575" s="377">
        <v>0</v>
      </c>
      <c r="AV575" s="377">
        <v>0</v>
      </c>
      <c r="AW575" s="377">
        <v>0</v>
      </c>
      <c r="AX575">
        <v>0</v>
      </c>
      <c r="AY575">
        <v>0</v>
      </c>
    </row>
    <row r="576" spans="1:51" ht="15" hidden="1" customHeight="1" x14ac:dyDescent="0.2">
      <c r="A576" s="46">
        <v>672</v>
      </c>
      <c r="B576" s="258" t="s">
        <v>3796</v>
      </c>
      <c r="C576" t="s">
        <v>1146</v>
      </c>
      <c r="D576" t="s">
        <v>1374</v>
      </c>
      <c r="E576" t="s">
        <v>2504</v>
      </c>
      <c r="F576" s="29" t="s">
        <v>2557</v>
      </c>
      <c r="G576" s="47">
        <v>3</v>
      </c>
      <c r="H576" t="s">
        <v>2558</v>
      </c>
      <c r="I576">
        <v>0</v>
      </c>
      <c r="J576" t="s">
        <v>3797</v>
      </c>
      <c r="K576" t="s">
        <v>1787</v>
      </c>
      <c r="L576" t="s">
        <v>3798</v>
      </c>
      <c r="M576">
        <v>0</v>
      </c>
      <c r="N576" s="34">
        <v>0</v>
      </c>
      <c r="O576" s="34">
        <v>0</v>
      </c>
      <c r="P576" s="34">
        <v>0</v>
      </c>
      <c r="Q576" s="34">
        <v>0</v>
      </c>
      <c r="R576" s="34">
        <v>0</v>
      </c>
      <c r="S576" s="48" t="s">
        <v>1123</v>
      </c>
      <c r="T576" s="13">
        <v>0</v>
      </c>
      <c r="U576" s="12">
        <v>0</v>
      </c>
      <c r="V576" s="12">
        <v>0</v>
      </c>
      <c r="W576" s="12">
        <v>0</v>
      </c>
      <c r="X576" s="14" t="str">
        <f t="shared" si="8"/>
        <v>С</v>
      </c>
      <c r="Y576" s="271">
        <f>Таблица1[[#This Row],[ID_intellix]]</f>
        <v>672</v>
      </c>
      <c r="Z576" s="269" t="s">
        <v>122</v>
      </c>
      <c r="AA576" s="145">
        <f>IF(OR(Таблица1[[#This Row],[CARDIO_report]]&lt;&gt;0,Таблица1[[#This Row],[AI COMBO_report]]&lt;&gt;0,Таблица1[[#This Row],[OTC_report]]&lt;&gt;0),1,0)</f>
        <v>0</v>
      </c>
      <c r="AB576" s="60" t="s">
        <v>1124</v>
      </c>
      <c r="AC576" s="60" t="s">
        <v>1124</v>
      </c>
      <c r="AD576" s="60" t="s">
        <v>1124</v>
      </c>
      <c r="AE576" s="60" t="s">
        <v>1124</v>
      </c>
      <c r="AF576" s="60"/>
      <c r="AG576" s="255" t="s">
        <v>1145</v>
      </c>
      <c r="AH576" s="255">
        <v>91</v>
      </c>
      <c r="AI576" s="89" t="s">
        <v>1145</v>
      </c>
      <c r="AJ576" s="89">
        <v>95</v>
      </c>
      <c r="AK576" s="89" t="s">
        <v>1145</v>
      </c>
      <c r="AL576" s="89">
        <v>100</v>
      </c>
      <c r="AM576" s="89" t="s">
        <v>1145</v>
      </c>
      <c r="AN576" s="89">
        <v>97</v>
      </c>
      <c r="AP576" s="35" t="s">
        <v>1825</v>
      </c>
      <c r="AQ576" s="377">
        <v>0</v>
      </c>
      <c r="AR576" s="378">
        <v>0</v>
      </c>
      <c r="AS576" s="377">
        <v>0</v>
      </c>
      <c r="AT576" s="378">
        <v>0</v>
      </c>
      <c r="AU576" s="377">
        <v>0</v>
      </c>
      <c r="AV576" s="377">
        <v>0</v>
      </c>
      <c r="AW576" s="377">
        <v>0</v>
      </c>
      <c r="AX576">
        <v>0</v>
      </c>
      <c r="AY576">
        <v>0</v>
      </c>
    </row>
    <row r="577" spans="1:51" ht="15" hidden="1" customHeight="1" x14ac:dyDescent="0.2">
      <c r="A577" s="398">
        <v>1987</v>
      </c>
      <c r="B577" s="258" t="s">
        <v>3799</v>
      </c>
      <c r="C577" t="s">
        <v>1119</v>
      </c>
      <c r="D577" t="s">
        <v>1826</v>
      </c>
      <c r="E577" t="s">
        <v>2504</v>
      </c>
      <c r="F577" s="29" t="s">
        <v>2598</v>
      </c>
      <c r="G577" s="47">
        <v>8</v>
      </c>
      <c r="H577" t="s">
        <v>1140</v>
      </c>
      <c r="I577">
        <v>0</v>
      </c>
      <c r="J577" t="s">
        <v>3800</v>
      </c>
      <c r="K577" t="s">
        <v>2467</v>
      </c>
      <c r="L577" t="s">
        <v>3801</v>
      </c>
      <c r="M577">
        <v>0</v>
      </c>
      <c r="N577" s="34">
        <v>0</v>
      </c>
      <c r="O577" s="34">
        <v>0</v>
      </c>
      <c r="P577" s="34">
        <v>0</v>
      </c>
      <c r="Q577" s="34">
        <v>0</v>
      </c>
      <c r="R577" s="34">
        <v>0</v>
      </c>
      <c r="S577" s="48" t="s">
        <v>1123</v>
      </c>
      <c r="T577" s="13">
        <v>0</v>
      </c>
      <c r="U577" s="12">
        <v>0</v>
      </c>
      <c r="V577" s="12">
        <v>0</v>
      </c>
      <c r="W577" s="12">
        <v>0</v>
      </c>
      <c r="X577" s="14" t="str">
        <f t="shared" si="8"/>
        <v>С</v>
      </c>
      <c r="Y577" s="271">
        <f>Таблица1[[#This Row],[ID_intellix]]</f>
        <v>1987</v>
      </c>
      <c r="Z577" s="269" t="s">
        <v>122</v>
      </c>
      <c r="AA577" s="145">
        <f>IF(OR(Таблица1[[#This Row],[CARDIO_report]]&lt;&gt;0,Таблица1[[#This Row],[AI COMBO_report]]&lt;&gt;0,Таблица1[[#This Row],[OTC_report]]&lt;&gt;0),1,0)</f>
        <v>0</v>
      </c>
      <c r="AB577" s="60" t="s">
        <v>2846</v>
      </c>
      <c r="AC577" s="60" t="s">
        <v>2896</v>
      </c>
      <c r="AD577" s="60" t="s">
        <v>1124</v>
      </c>
      <c r="AE577" s="60" t="s">
        <v>1124</v>
      </c>
      <c r="AF577" s="60"/>
      <c r="AG577" s="89" t="s">
        <v>1437</v>
      </c>
      <c r="AH577" s="89">
        <v>36</v>
      </c>
      <c r="AI577" s="89" t="s">
        <v>1437</v>
      </c>
      <c r="AJ577" s="89">
        <v>30</v>
      </c>
      <c r="AK577" s="89" t="s">
        <v>1437</v>
      </c>
      <c r="AL577" s="89">
        <v>19</v>
      </c>
      <c r="AM577" s="89" t="s">
        <v>1437</v>
      </c>
      <c r="AN577" s="89">
        <v>10</v>
      </c>
      <c r="AP577" s="35" t="s">
        <v>1825</v>
      </c>
      <c r="AQ577" s="377">
        <v>0</v>
      </c>
      <c r="AR577" s="378">
        <v>0</v>
      </c>
      <c r="AS577" s="377">
        <v>0</v>
      </c>
      <c r="AT577" s="378">
        <v>0</v>
      </c>
      <c r="AU577" s="377">
        <v>0</v>
      </c>
      <c r="AV577" s="377">
        <v>0</v>
      </c>
      <c r="AW577" s="377">
        <v>0</v>
      </c>
      <c r="AX577">
        <v>0</v>
      </c>
      <c r="AY577">
        <v>0</v>
      </c>
    </row>
    <row r="578" spans="1:51" ht="15" hidden="1" customHeight="1" x14ac:dyDescent="0.2">
      <c r="A578" s="398">
        <v>6323</v>
      </c>
      <c r="B578" s="258" t="s">
        <v>2469</v>
      </c>
      <c r="C578" t="s">
        <v>1119</v>
      </c>
      <c r="D578" t="s">
        <v>1826</v>
      </c>
      <c r="E578" t="s">
        <v>1821</v>
      </c>
      <c r="F578" s="29" t="s">
        <v>1827</v>
      </c>
      <c r="G578" s="47">
        <v>191</v>
      </c>
      <c r="H578" t="s">
        <v>1827</v>
      </c>
      <c r="I578">
        <v>0</v>
      </c>
      <c r="J578" t="s">
        <v>2470</v>
      </c>
      <c r="K578" t="s">
        <v>2467</v>
      </c>
      <c r="L578" t="s">
        <v>2471</v>
      </c>
      <c r="M578">
        <v>0</v>
      </c>
      <c r="N578" s="34">
        <v>0</v>
      </c>
      <c r="O578" s="34"/>
      <c r="P578" s="34"/>
      <c r="Q578" s="34"/>
      <c r="R578" s="34"/>
      <c r="S578" s="48" t="s">
        <v>1123</v>
      </c>
      <c r="T578" s="13">
        <v>0</v>
      </c>
      <c r="U578" s="12">
        <v>0</v>
      </c>
      <c r="V578" s="12">
        <v>0</v>
      </c>
      <c r="W578" s="12">
        <v>0</v>
      </c>
      <c r="X578" s="14" t="str">
        <f t="shared" si="8"/>
        <v>С</v>
      </c>
      <c r="Y578" s="271">
        <f>Таблица1[[#This Row],[ID_intellix]]</f>
        <v>6323</v>
      </c>
      <c r="Z578" s="269" t="s">
        <v>122</v>
      </c>
      <c r="AA578" s="145">
        <f>IF(OR(Таблица1[[#This Row],[CARDIO_report]]&lt;&gt;0,Таблица1[[#This Row],[AI COMBO_report]]&lt;&gt;0,Таблица1[[#This Row],[OTC_report]]&lt;&gt;0),1,0)</f>
        <v>0</v>
      </c>
      <c r="AG578" s="60" t="s">
        <v>1124</v>
      </c>
      <c r="AH578" s="60" t="s">
        <v>1124</v>
      </c>
      <c r="AI578" s="60" t="s">
        <v>1124</v>
      </c>
      <c r="AJ578" s="60" t="s">
        <v>1124</v>
      </c>
      <c r="AK578" s="60" t="s">
        <v>1124</v>
      </c>
      <c r="AL578" s="60" t="s">
        <v>1124</v>
      </c>
      <c r="AM578" s="60" t="s">
        <v>1124</v>
      </c>
      <c r="AN578" s="60" t="s">
        <v>1124</v>
      </c>
      <c r="AO578" s="60"/>
      <c r="AP578" s="35" t="s">
        <v>1825</v>
      </c>
      <c r="AQ578" s="377">
        <v>0</v>
      </c>
      <c r="AR578" s="378">
        <v>0</v>
      </c>
      <c r="AS578" s="377">
        <v>0</v>
      </c>
      <c r="AT578" s="378">
        <v>0</v>
      </c>
      <c r="AU578">
        <v>0</v>
      </c>
      <c r="AV578">
        <v>0</v>
      </c>
      <c r="AW578">
        <v>0</v>
      </c>
      <c r="AX578">
        <v>0</v>
      </c>
      <c r="AY578">
        <v>0</v>
      </c>
    </row>
    <row r="579" spans="1:51" ht="15" hidden="1" customHeight="1" x14ac:dyDescent="0.2">
      <c r="A579" s="46">
        <v>5506</v>
      </c>
      <c r="B579" s="258" t="s">
        <v>2472</v>
      </c>
      <c r="C579" t="s">
        <v>1128</v>
      </c>
      <c r="D579" t="s">
        <v>1843</v>
      </c>
      <c r="E579" t="s">
        <v>1821</v>
      </c>
      <c r="F579" s="29" t="s">
        <v>1844</v>
      </c>
      <c r="G579" s="47">
        <v>255</v>
      </c>
      <c r="H579" t="s">
        <v>1844</v>
      </c>
      <c r="I579">
        <v>0</v>
      </c>
      <c r="J579" t="s">
        <v>2473</v>
      </c>
      <c r="K579" t="s">
        <v>2474</v>
      </c>
      <c r="L579" t="s">
        <v>2475</v>
      </c>
      <c r="M579">
        <v>0</v>
      </c>
      <c r="N579" s="34">
        <v>0</v>
      </c>
      <c r="O579" s="34" t="s">
        <v>68</v>
      </c>
      <c r="P579" s="34">
        <v>0</v>
      </c>
      <c r="Q579" s="34" t="s">
        <v>958</v>
      </c>
      <c r="R579" s="34" t="s">
        <v>964</v>
      </c>
      <c r="S579" s="48" t="s">
        <v>1123</v>
      </c>
      <c r="T579" s="13" t="s">
        <v>122</v>
      </c>
      <c r="U579" s="12" t="s">
        <v>1863</v>
      </c>
      <c r="V579" s="12" t="s">
        <v>122</v>
      </c>
      <c r="W579" s="12" t="s">
        <v>122</v>
      </c>
      <c r="X579" s="14" t="str">
        <f t="shared" ref="X579:X642" si="9">IF(COUNTIF(T579:W579,"да")=0,"С",IF(COUNTIF(T579:W579,"да")=1,"В","А"))</f>
        <v>В</v>
      </c>
      <c r="Y579" s="271">
        <f>Таблица1[[#This Row],[ID_intellix]]</f>
        <v>5506</v>
      </c>
      <c r="Z579" s="269" t="s">
        <v>122</v>
      </c>
      <c r="AA579" s="145">
        <f>IF(OR(Таблица1[[#This Row],[CARDIO_report]]&lt;&gt;0,Таблица1[[#This Row],[AI COMBO_report]]&lt;&gt;0,Таблица1[[#This Row],[OTC_report]]&lt;&gt;0),1,0)</f>
        <v>1</v>
      </c>
      <c r="AB579" s="60" t="s">
        <v>1124</v>
      </c>
      <c r="AC579" s="60" t="s">
        <v>1124</v>
      </c>
      <c r="AD579" s="60" t="s">
        <v>1124</v>
      </c>
      <c r="AE579" s="60" t="s">
        <v>1124</v>
      </c>
      <c r="AF579" s="60"/>
      <c r="AG579" s="60" t="s">
        <v>1124</v>
      </c>
      <c r="AH579" s="60" t="s">
        <v>1124</v>
      </c>
      <c r="AI579" s="60" t="s">
        <v>1124</v>
      </c>
      <c r="AJ579" s="60" t="s">
        <v>1124</v>
      </c>
      <c r="AK579" s="60" t="s">
        <v>1124</v>
      </c>
      <c r="AL579" s="60" t="s">
        <v>1124</v>
      </c>
      <c r="AM579" s="60" t="s">
        <v>1124</v>
      </c>
      <c r="AN579" s="60" t="s">
        <v>1124</v>
      </c>
      <c r="AO579" s="60"/>
      <c r="AP579" s="35" t="s">
        <v>1825</v>
      </c>
      <c r="AQ579" s="377">
        <v>0</v>
      </c>
      <c r="AR579" s="378">
        <v>0</v>
      </c>
      <c r="AS579" s="377">
        <v>0</v>
      </c>
      <c r="AT579" s="378">
        <v>0</v>
      </c>
      <c r="AU579" s="377">
        <v>0</v>
      </c>
      <c r="AV579" s="377">
        <v>0</v>
      </c>
      <c r="AW579" s="377">
        <v>0</v>
      </c>
      <c r="AX579">
        <v>0</v>
      </c>
      <c r="AY579">
        <v>0</v>
      </c>
    </row>
    <row r="580" spans="1:51" ht="15" hidden="1" customHeight="1" x14ac:dyDescent="0.2">
      <c r="A580" s="46">
        <v>5507</v>
      </c>
      <c r="C580" t="s">
        <v>1128</v>
      </c>
      <c r="D580" t="s">
        <v>1843</v>
      </c>
      <c r="E580" t="s">
        <v>1821</v>
      </c>
      <c r="F580" s="29" t="s">
        <v>1844</v>
      </c>
      <c r="G580" s="53" t="s">
        <v>2476</v>
      </c>
      <c r="H580" t="s">
        <v>1844</v>
      </c>
      <c r="I580">
        <v>0</v>
      </c>
      <c r="J580" t="s">
        <v>2477</v>
      </c>
      <c r="K580" t="s">
        <v>2474</v>
      </c>
      <c r="L580" t="s">
        <v>2478</v>
      </c>
      <c r="M580">
        <v>0</v>
      </c>
      <c r="N580" s="34">
        <v>0</v>
      </c>
      <c r="O580" s="34" t="s">
        <v>68</v>
      </c>
      <c r="P580" s="34">
        <v>0</v>
      </c>
      <c r="Q580" s="34" t="s">
        <v>958</v>
      </c>
      <c r="R580" s="34">
        <v>0</v>
      </c>
      <c r="S580" s="48" t="s">
        <v>1123</v>
      </c>
      <c r="T580" s="13">
        <v>0</v>
      </c>
      <c r="U580" s="12">
        <v>0</v>
      </c>
      <c r="V580" s="12">
        <v>0</v>
      </c>
      <c r="W580" s="12">
        <v>0</v>
      </c>
      <c r="X580" s="14" t="str">
        <f t="shared" si="9"/>
        <v>С</v>
      </c>
      <c r="Y580" s="271">
        <f>Таблица1[[#This Row],[ID_intellix]]</f>
        <v>5507</v>
      </c>
      <c r="Z580" s="269" t="s">
        <v>122</v>
      </c>
      <c r="AA580" s="145">
        <f>IF(OR(Таблица1[[#This Row],[CARDIO_report]]&lt;&gt;0,Таблица1[[#This Row],[AI COMBO_report]]&lt;&gt;0,Таблица1[[#This Row],[OTC_report]]&lt;&gt;0),1,0)</f>
        <v>0</v>
      </c>
      <c r="AB580" s="60" t="s">
        <v>1124</v>
      </c>
      <c r="AC580" s="60" t="s">
        <v>1124</v>
      </c>
      <c r="AD580" s="60" t="s">
        <v>1124</v>
      </c>
      <c r="AE580" s="60" t="s">
        <v>1124</v>
      </c>
      <c r="AF580" s="60"/>
      <c r="AG580" s="60" t="s">
        <v>1124</v>
      </c>
      <c r="AH580" s="60" t="s">
        <v>1124</v>
      </c>
      <c r="AI580" s="60" t="s">
        <v>1124</v>
      </c>
      <c r="AJ580" s="60" t="s">
        <v>1124</v>
      </c>
      <c r="AK580" s="60" t="s">
        <v>1124</v>
      </c>
      <c r="AL580" s="60" t="s">
        <v>1124</v>
      </c>
      <c r="AM580" s="60" t="s">
        <v>1124</v>
      </c>
      <c r="AN580" s="60" t="s">
        <v>1124</v>
      </c>
      <c r="AO580" s="60"/>
      <c r="AP580" s="35" t="s">
        <v>1825</v>
      </c>
      <c r="AQ580" s="377">
        <v>0</v>
      </c>
      <c r="AR580" s="378">
        <v>0</v>
      </c>
      <c r="AS580" s="377">
        <v>0</v>
      </c>
      <c r="AT580" s="378">
        <v>0</v>
      </c>
      <c r="AU580" s="377">
        <v>0</v>
      </c>
      <c r="AV580" s="377">
        <v>0</v>
      </c>
      <c r="AW580" s="377">
        <v>0</v>
      </c>
      <c r="AX580">
        <v>0</v>
      </c>
      <c r="AY580">
        <v>0</v>
      </c>
    </row>
    <row r="581" spans="1:51" ht="15" hidden="1" customHeight="1" x14ac:dyDescent="0.2">
      <c r="A581" s="46">
        <v>7410</v>
      </c>
      <c r="B581" s="258" t="s">
        <v>2479</v>
      </c>
      <c r="C581" t="s">
        <v>1128</v>
      </c>
      <c r="D581" t="s">
        <v>1843</v>
      </c>
      <c r="E581" t="s">
        <v>1821</v>
      </c>
      <c r="F581" s="29" t="s">
        <v>1844</v>
      </c>
      <c r="G581" s="47">
        <v>18</v>
      </c>
      <c r="H581" t="s">
        <v>1844</v>
      </c>
      <c r="I581">
        <v>0</v>
      </c>
      <c r="J581" t="s">
        <v>2480</v>
      </c>
      <c r="K581" t="s">
        <v>2474</v>
      </c>
      <c r="L581" t="s">
        <v>2481</v>
      </c>
      <c r="M581">
        <v>0</v>
      </c>
      <c r="N581" s="34">
        <v>0</v>
      </c>
      <c r="O581" s="34" t="s">
        <v>68</v>
      </c>
      <c r="P581" s="34">
        <v>0</v>
      </c>
      <c r="Q581" s="34" t="s">
        <v>958</v>
      </c>
      <c r="R581" s="34" t="s">
        <v>964</v>
      </c>
      <c r="S581" s="48" t="s">
        <v>1123</v>
      </c>
      <c r="T581" s="13" t="s">
        <v>122</v>
      </c>
      <c r="U581" s="12" t="s">
        <v>1863</v>
      </c>
      <c r="V581" s="12" t="s">
        <v>122</v>
      </c>
      <c r="W581" s="12" t="s">
        <v>122</v>
      </c>
      <c r="X581" s="14" t="str">
        <f t="shared" si="9"/>
        <v>В</v>
      </c>
      <c r="Y581" s="271">
        <f>Таблица1[[#This Row],[ID_intellix]]</f>
        <v>7410</v>
      </c>
      <c r="Z581" s="269" t="s">
        <v>122</v>
      </c>
      <c r="AA581" s="145">
        <f>IF(OR(Таблица1[[#This Row],[CARDIO_report]]&lt;&gt;0,Таблица1[[#This Row],[AI COMBO_report]]&lt;&gt;0,Таблица1[[#This Row],[OTC_report]]&lt;&gt;0),1,0)</f>
        <v>1</v>
      </c>
      <c r="AB581" s="60" t="s">
        <v>1124</v>
      </c>
      <c r="AC581" s="60" t="s">
        <v>1124</v>
      </c>
      <c r="AD581" s="60" t="s">
        <v>1124</v>
      </c>
      <c r="AE581" s="60" t="s">
        <v>1124</v>
      </c>
      <c r="AF581" s="60"/>
      <c r="AG581" s="60" t="s">
        <v>1124</v>
      </c>
      <c r="AH581" s="60" t="s">
        <v>1124</v>
      </c>
      <c r="AI581" s="60" t="s">
        <v>1124</v>
      </c>
      <c r="AJ581" s="60" t="s">
        <v>1124</v>
      </c>
      <c r="AK581" s="60" t="s">
        <v>1124</v>
      </c>
      <c r="AL581" s="60" t="s">
        <v>1124</v>
      </c>
      <c r="AM581" s="60" t="s">
        <v>1124</v>
      </c>
      <c r="AN581" s="60" t="s">
        <v>1124</v>
      </c>
      <c r="AO581" s="60"/>
      <c r="AP581" s="35" t="s">
        <v>1917</v>
      </c>
      <c r="AQ581" s="377">
        <v>0</v>
      </c>
      <c r="AR581" s="378">
        <v>0</v>
      </c>
      <c r="AS581" s="377">
        <v>0</v>
      </c>
      <c r="AT581" s="378">
        <v>0</v>
      </c>
      <c r="AU581" s="377">
        <v>0</v>
      </c>
      <c r="AV581" s="377">
        <v>0</v>
      </c>
      <c r="AW581" s="377">
        <v>0</v>
      </c>
      <c r="AX581">
        <v>0</v>
      </c>
      <c r="AY581">
        <v>0</v>
      </c>
    </row>
    <row r="582" spans="1:51" ht="15" hidden="1" customHeight="1" x14ac:dyDescent="0.2">
      <c r="A582" s="398">
        <v>5454</v>
      </c>
      <c r="B582" s="258" t="s">
        <v>2482</v>
      </c>
      <c r="C582" t="s">
        <v>1119</v>
      </c>
      <c r="D582" t="s">
        <v>1826</v>
      </c>
      <c r="E582" t="s">
        <v>1821</v>
      </c>
      <c r="F582" s="29" t="s">
        <v>1827</v>
      </c>
      <c r="G582" s="47">
        <v>57</v>
      </c>
      <c r="H582" t="s">
        <v>1827</v>
      </c>
      <c r="I582">
        <v>0</v>
      </c>
      <c r="J582" t="s">
        <v>2483</v>
      </c>
      <c r="K582" t="s">
        <v>2484</v>
      </c>
      <c r="L582" t="s">
        <v>2485</v>
      </c>
      <c r="M582">
        <v>0</v>
      </c>
      <c r="N582" s="34">
        <v>0</v>
      </c>
      <c r="O582" s="34"/>
      <c r="P582" s="34"/>
      <c r="Q582" s="34"/>
      <c r="R582" s="34"/>
      <c r="S582" s="48" t="s">
        <v>1123</v>
      </c>
      <c r="T582" s="13">
        <v>0</v>
      </c>
      <c r="U582" s="12">
        <v>0</v>
      </c>
      <c r="V582" s="12">
        <v>0</v>
      </c>
      <c r="W582" s="12">
        <v>0</v>
      </c>
      <c r="X582" s="14" t="str">
        <f t="shared" si="9"/>
        <v>С</v>
      </c>
      <c r="Y582" s="271">
        <f>Таблица1[[#This Row],[ID_intellix]]</f>
        <v>5454</v>
      </c>
      <c r="Z582" s="269" t="s">
        <v>122</v>
      </c>
      <c r="AA582" s="145">
        <f>IF(OR(Таблица1[[#This Row],[CARDIO_report]]&lt;&gt;0,Таблица1[[#This Row],[AI COMBO_report]]&lt;&gt;0,Таблица1[[#This Row],[OTC_report]]&lt;&gt;0),1,0)</f>
        <v>0</v>
      </c>
      <c r="AB582" s="60" t="s">
        <v>1124</v>
      </c>
      <c r="AC582" s="60" t="s">
        <v>1124</v>
      </c>
      <c r="AD582" s="60" t="s">
        <v>1124</v>
      </c>
      <c r="AE582" s="60"/>
      <c r="AF582" s="60"/>
      <c r="AG582" s="60" t="s">
        <v>1124</v>
      </c>
      <c r="AH582" s="60" t="s">
        <v>1124</v>
      </c>
      <c r="AI582" s="60" t="s">
        <v>1124</v>
      </c>
      <c r="AJ582" s="60" t="s">
        <v>1124</v>
      </c>
      <c r="AK582" s="60" t="s">
        <v>1124</v>
      </c>
      <c r="AL582" s="60" t="s">
        <v>1124</v>
      </c>
      <c r="AM582" s="60" t="s">
        <v>1124</v>
      </c>
      <c r="AN582" s="60" t="s">
        <v>1124</v>
      </c>
      <c r="AO582" s="60"/>
      <c r="AP582" s="35" t="s">
        <v>1825</v>
      </c>
      <c r="AQ582" s="377">
        <v>0</v>
      </c>
      <c r="AR582" s="378">
        <v>0</v>
      </c>
      <c r="AS582" s="377">
        <v>0</v>
      </c>
      <c r="AT582" s="378">
        <v>0</v>
      </c>
      <c r="AU582">
        <v>0</v>
      </c>
      <c r="AV582">
        <v>0</v>
      </c>
      <c r="AW582">
        <v>0</v>
      </c>
      <c r="AX582">
        <v>0</v>
      </c>
      <c r="AY582">
        <v>0</v>
      </c>
    </row>
    <row r="583" spans="1:51" ht="15" hidden="1" customHeight="1" x14ac:dyDescent="0.2">
      <c r="A583" s="46">
        <v>3340</v>
      </c>
      <c r="B583" s="258" t="s">
        <v>2486</v>
      </c>
      <c r="C583" t="s">
        <v>1119</v>
      </c>
      <c r="D583" t="s">
        <v>1826</v>
      </c>
      <c r="E583" t="s">
        <v>1821</v>
      </c>
      <c r="F583" s="29" t="s">
        <v>1827</v>
      </c>
      <c r="G583" s="47">
        <v>171</v>
      </c>
      <c r="H583" t="s">
        <v>1827</v>
      </c>
      <c r="I583">
        <v>0</v>
      </c>
      <c r="J583" t="s">
        <v>2487</v>
      </c>
      <c r="K583" t="s">
        <v>2488</v>
      </c>
      <c r="L583" t="s">
        <v>2489</v>
      </c>
      <c r="M583">
        <v>0</v>
      </c>
      <c r="N583" s="34">
        <v>0</v>
      </c>
      <c r="O583" s="34"/>
      <c r="P583" s="34"/>
      <c r="Q583" s="34"/>
      <c r="R583" s="34"/>
      <c r="S583" s="48" t="s">
        <v>1123</v>
      </c>
      <c r="T583" s="13">
        <v>0</v>
      </c>
      <c r="U583" s="12">
        <v>0</v>
      </c>
      <c r="V583" s="12">
        <v>0</v>
      </c>
      <c r="W583" s="12">
        <v>0</v>
      </c>
      <c r="X583" s="14" t="str">
        <f t="shared" si="9"/>
        <v>С</v>
      </c>
      <c r="Y583" s="271">
        <f>Таблица1[[#This Row],[ID_intellix]]</f>
        <v>3340</v>
      </c>
      <c r="Z583" s="269" t="s">
        <v>122</v>
      </c>
      <c r="AA583" s="145">
        <f>IF(OR(Таблица1[[#This Row],[CARDIO_report]]&lt;&gt;0,Таблица1[[#This Row],[AI COMBO_report]]&lt;&gt;0,Таблица1[[#This Row],[OTC_report]]&lt;&gt;0),1,0)</f>
        <v>0</v>
      </c>
      <c r="AG583" s="60" t="s">
        <v>1124</v>
      </c>
      <c r="AH583" s="60" t="s">
        <v>1124</v>
      </c>
      <c r="AI583" s="60" t="s">
        <v>1124</v>
      </c>
      <c r="AJ583" s="60" t="s">
        <v>1124</v>
      </c>
      <c r="AK583" s="60" t="s">
        <v>1124</v>
      </c>
      <c r="AL583" s="60" t="s">
        <v>1124</v>
      </c>
      <c r="AM583" s="60" t="s">
        <v>1124</v>
      </c>
      <c r="AN583" s="60" t="s">
        <v>1124</v>
      </c>
      <c r="AO583" s="60"/>
      <c r="AP583" s="35" t="s">
        <v>1825</v>
      </c>
      <c r="AQ583" s="377">
        <v>0</v>
      </c>
      <c r="AR583" s="378">
        <v>0</v>
      </c>
      <c r="AS583" s="377">
        <v>0</v>
      </c>
      <c r="AT583" s="378">
        <v>0</v>
      </c>
      <c r="AU583">
        <v>0</v>
      </c>
      <c r="AV583">
        <v>0</v>
      </c>
      <c r="AW583">
        <v>0</v>
      </c>
      <c r="AX583">
        <v>0</v>
      </c>
      <c r="AY583">
        <v>0</v>
      </c>
    </row>
    <row r="584" spans="1:51" ht="15" hidden="1" customHeight="1" x14ac:dyDescent="0.2">
      <c r="A584" s="46">
        <v>5378</v>
      </c>
      <c r="B584" s="258" t="s">
        <v>2490</v>
      </c>
      <c r="C584" t="s">
        <v>1119</v>
      </c>
      <c r="D584" t="s">
        <v>1826</v>
      </c>
      <c r="E584" t="s">
        <v>1821</v>
      </c>
      <c r="F584" s="29" t="s">
        <v>1827</v>
      </c>
      <c r="G584" s="47">
        <v>108</v>
      </c>
      <c r="H584" t="s">
        <v>1827</v>
      </c>
      <c r="I584">
        <v>0</v>
      </c>
      <c r="J584" t="s">
        <v>2491</v>
      </c>
      <c r="K584" t="s">
        <v>2488</v>
      </c>
      <c r="L584" t="s">
        <v>2492</v>
      </c>
      <c r="M584">
        <v>0</v>
      </c>
      <c r="N584" s="34">
        <v>0</v>
      </c>
      <c r="O584" s="34"/>
      <c r="P584" s="34"/>
      <c r="Q584" s="34"/>
      <c r="R584" s="34"/>
      <c r="S584" s="48" t="s">
        <v>1123</v>
      </c>
      <c r="T584" s="13">
        <v>0</v>
      </c>
      <c r="U584" s="12">
        <v>0</v>
      </c>
      <c r="V584" s="12">
        <v>0</v>
      </c>
      <c r="W584" s="12">
        <v>0</v>
      </c>
      <c r="X584" s="14" t="str">
        <f t="shared" si="9"/>
        <v>С</v>
      </c>
      <c r="Y584" s="271">
        <f>Таблица1[[#This Row],[ID_intellix]]</f>
        <v>5378</v>
      </c>
      <c r="Z584" s="269" t="s">
        <v>122</v>
      </c>
      <c r="AA584" s="145">
        <f>IF(OR(Таблица1[[#This Row],[CARDIO_report]]&lt;&gt;0,Таблица1[[#This Row],[AI COMBO_report]]&lt;&gt;0,Таблица1[[#This Row],[OTC_report]]&lt;&gt;0),1,0)</f>
        <v>0</v>
      </c>
      <c r="AG584" s="60" t="s">
        <v>1124</v>
      </c>
      <c r="AH584" s="60" t="s">
        <v>1124</v>
      </c>
      <c r="AI584" s="60" t="s">
        <v>1124</v>
      </c>
      <c r="AJ584" s="60" t="s">
        <v>1124</v>
      </c>
      <c r="AK584" s="60" t="s">
        <v>1124</v>
      </c>
      <c r="AL584" s="60" t="s">
        <v>1124</v>
      </c>
      <c r="AM584" s="60" t="s">
        <v>1124</v>
      </c>
      <c r="AN584" s="60" t="s">
        <v>1124</v>
      </c>
      <c r="AO584" s="60"/>
      <c r="AP584" s="35" t="s">
        <v>1825</v>
      </c>
      <c r="AQ584" s="377">
        <v>0</v>
      </c>
      <c r="AR584" s="378">
        <v>0</v>
      </c>
      <c r="AS584" s="377">
        <v>0</v>
      </c>
      <c r="AT584" s="378">
        <v>0</v>
      </c>
      <c r="AU584">
        <v>0</v>
      </c>
      <c r="AV584">
        <v>0</v>
      </c>
      <c r="AW584">
        <v>0</v>
      </c>
      <c r="AX584">
        <v>0</v>
      </c>
      <c r="AY584">
        <v>0</v>
      </c>
    </row>
    <row r="585" spans="1:51" ht="15" hidden="1" customHeight="1" x14ac:dyDescent="0.2">
      <c r="A585" s="46">
        <v>2143</v>
      </c>
      <c r="C585" t="s">
        <v>1159</v>
      </c>
      <c r="D585" t="s">
        <v>2493</v>
      </c>
      <c r="E585" t="s">
        <v>1821</v>
      </c>
      <c r="F585" s="29" t="s">
        <v>1950</v>
      </c>
      <c r="G585" s="47">
        <v>103</v>
      </c>
      <c r="H585" t="s">
        <v>1950</v>
      </c>
      <c r="I585">
        <v>0</v>
      </c>
      <c r="J585" t="s">
        <v>2494</v>
      </c>
      <c r="K585" t="s">
        <v>2493</v>
      </c>
      <c r="L585" t="s">
        <v>2495</v>
      </c>
      <c r="M585">
        <v>0</v>
      </c>
      <c r="N585" s="34">
        <v>0</v>
      </c>
      <c r="O585" s="34"/>
      <c r="P585" s="34"/>
      <c r="Q585" s="34"/>
      <c r="R585" s="34"/>
      <c r="S585" s="48" t="s">
        <v>1123</v>
      </c>
      <c r="T585" s="13" t="s">
        <v>122</v>
      </c>
      <c r="U585" s="12" t="s">
        <v>122</v>
      </c>
      <c r="V585" s="12" t="s">
        <v>122</v>
      </c>
      <c r="W585" s="12" t="s">
        <v>122</v>
      </c>
      <c r="X585" s="14" t="str">
        <f t="shared" si="9"/>
        <v>С</v>
      </c>
      <c r="Y585" s="271">
        <f>Таблица1[[#This Row],[ID_intellix]]</f>
        <v>2143</v>
      </c>
      <c r="Z585" s="269" t="s">
        <v>122</v>
      </c>
      <c r="AA585" s="145">
        <f>IF(OR(Таблица1[[#This Row],[CARDIO_report]]&lt;&gt;0,Таблица1[[#This Row],[AI COMBO_report]]&lt;&gt;0,Таблица1[[#This Row],[OTC_report]]&lt;&gt;0),1,0)</f>
        <v>0</v>
      </c>
      <c r="AG585" s="60" t="s">
        <v>1124</v>
      </c>
      <c r="AH585" s="60" t="s">
        <v>1124</v>
      </c>
      <c r="AI585" s="60" t="s">
        <v>1124</v>
      </c>
      <c r="AJ585" s="60" t="s">
        <v>1124</v>
      </c>
      <c r="AK585" s="60" t="s">
        <v>1124</v>
      </c>
      <c r="AL585" s="60" t="s">
        <v>1124</v>
      </c>
      <c r="AM585" s="60" t="s">
        <v>1124</v>
      </c>
      <c r="AN585" s="60" t="s">
        <v>1124</v>
      </c>
      <c r="AO585" s="60"/>
      <c r="AP585" s="35" t="s">
        <v>1825</v>
      </c>
      <c r="AQ585" s="377">
        <v>0</v>
      </c>
      <c r="AR585" s="378">
        <v>0</v>
      </c>
      <c r="AS585" s="377">
        <v>0</v>
      </c>
      <c r="AT585" s="378">
        <v>0</v>
      </c>
      <c r="AU585">
        <v>0</v>
      </c>
      <c r="AV585">
        <v>0</v>
      </c>
      <c r="AW585">
        <v>0</v>
      </c>
      <c r="AX585">
        <v>0</v>
      </c>
      <c r="AY585">
        <v>0</v>
      </c>
    </row>
    <row r="586" spans="1:51" ht="15" hidden="1" customHeight="1" x14ac:dyDescent="0.2">
      <c r="A586" s="46">
        <v>2416</v>
      </c>
      <c r="B586" s="258" t="s">
        <v>2496</v>
      </c>
      <c r="C586" t="s">
        <v>1159</v>
      </c>
      <c r="D586" t="s">
        <v>2493</v>
      </c>
      <c r="E586" t="s">
        <v>1821</v>
      </c>
      <c r="F586" s="29" t="s">
        <v>1950</v>
      </c>
      <c r="G586" s="47">
        <v>52</v>
      </c>
      <c r="H586" t="s">
        <v>1950</v>
      </c>
      <c r="I586">
        <v>0</v>
      </c>
      <c r="J586" t="s">
        <v>2497</v>
      </c>
      <c r="K586" t="s">
        <v>2493</v>
      </c>
      <c r="L586" t="s">
        <v>2498</v>
      </c>
      <c r="M586">
        <v>0</v>
      </c>
      <c r="N586" s="34">
        <v>0</v>
      </c>
      <c r="O586" s="34"/>
      <c r="P586" s="34"/>
      <c r="Q586" s="34"/>
      <c r="R586" s="34"/>
      <c r="S586" s="48" t="s">
        <v>1123</v>
      </c>
      <c r="T586" s="13" t="s">
        <v>122</v>
      </c>
      <c r="U586" s="12" t="s">
        <v>122</v>
      </c>
      <c r="V586" s="12" t="s">
        <v>122</v>
      </c>
      <c r="W586" s="12" t="s">
        <v>122</v>
      </c>
      <c r="X586" s="14" t="str">
        <f t="shared" si="9"/>
        <v>С</v>
      </c>
      <c r="Y586" s="271">
        <f>Таблица1[[#This Row],[ID_intellix]]</f>
        <v>2416</v>
      </c>
      <c r="Z586" s="269" t="s">
        <v>122</v>
      </c>
      <c r="AA586" s="145">
        <f>IF(OR(Таблица1[[#This Row],[CARDIO_report]]&lt;&gt;0,Таблица1[[#This Row],[AI COMBO_report]]&lt;&gt;0,Таблица1[[#This Row],[OTC_report]]&lt;&gt;0),1,0)</f>
        <v>0</v>
      </c>
      <c r="AB586" s="60" t="s">
        <v>1124</v>
      </c>
      <c r="AC586" s="60" t="s">
        <v>1124</v>
      </c>
      <c r="AD586" s="60" t="s">
        <v>1124</v>
      </c>
      <c r="AE586" s="60"/>
      <c r="AF586" s="60"/>
      <c r="AG586" s="60" t="s">
        <v>1124</v>
      </c>
      <c r="AH586" s="60" t="s">
        <v>1124</v>
      </c>
      <c r="AI586" s="60" t="s">
        <v>1124</v>
      </c>
      <c r="AJ586" s="60" t="s">
        <v>1124</v>
      </c>
      <c r="AK586" s="60" t="s">
        <v>1124</v>
      </c>
      <c r="AL586" s="60" t="s">
        <v>1124</v>
      </c>
      <c r="AM586" s="60" t="s">
        <v>1124</v>
      </c>
      <c r="AN586" s="60" t="s">
        <v>1124</v>
      </c>
      <c r="AO586" s="60"/>
      <c r="AP586" s="35" t="s">
        <v>1825</v>
      </c>
      <c r="AQ586" s="377">
        <v>0</v>
      </c>
      <c r="AR586" s="378">
        <v>0</v>
      </c>
      <c r="AS586" s="377">
        <v>0</v>
      </c>
      <c r="AT586" s="378">
        <v>0</v>
      </c>
      <c r="AU586">
        <v>0</v>
      </c>
      <c r="AV586">
        <v>0</v>
      </c>
      <c r="AW586">
        <v>0</v>
      </c>
      <c r="AX586">
        <v>0</v>
      </c>
      <c r="AY586">
        <v>0</v>
      </c>
    </row>
    <row r="587" spans="1:51" ht="15" hidden="1" customHeight="1" x14ac:dyDescent="0.2">
      <c r="A587" s="46">
        <v>1652</v>
      </c>
      <c r="C587" t="s">
        <v>1204</v>
      </c>
      <c r="D587" t="s">
        <v>1789</v>
      </c>
      <c r="E587" t="s">
        <v>1121</v>
      </c>
      <c r="F587" s="29" t="s">
        <v>1142</v>
      </c>
      <c r="G587" s="47" t="s">
        <v>1143</v>
      </c>
      <c r="H587" t="s">
        <v>1144</v>
      </c>
      <c r="I587">
        <v>1</v>
      </c>
      <c r="J587" t="s">
        <v>1817</v>
      </c>
      <c r="K587" t="s">
        <v>321</v>
      </c>
      <c r="L587" t="s">
        <v>1818</v>
      </c>
      <c r="N587" s="34">
        <v>0</v>
      </c>
      <c r="O587" s="34"/>
      <c r="P587" s="34">
        <v>0</v>
      </c>
      <c r="Q587" s="34"/>
      <c r="R587" s="34">
        <v>0</v>
      </c>
      <c r="S587" s="48" t="s">
        <v>1123</v>
      </c>
      <c r="T587" s="13">
        <v>0</v>
      </c>
      <c r="U587" s="12">
        <v>0</v>
      </c>
      <c r="V587" s="12">
        <v>0</v>
      </c>
      <c r="W587" s="12">
        <v>0</v>
      </c>
      <c r="X587" s="14" t="str">
        <f t="shared" si="9"/>
        <v>С</v>
      </c>
      <c r="Y587" s="271">
        <f>Таблица1[[#This Row],[ID_intellix]]</f>
        <v>1652</v>
      </c>
      <c r="Z587" s="269" t="s">
        <v>122</v>
      </c>
      <c r="AA587" s="145">
        <f>IF(OR(Таблица1[[#This Row],[CARDIO_report]]&lt;&gt;0,Таблица1[[#This Row],[AI COMBO_report]]&lt;&gt;0,Таблица1[[#This Row],[OTC_report]]&lt;&gt;0),1,0)</f>
        <v>0</v>
      </c>
      <c r="AB587" s="60" t="s">
        <v>1124</v>
      </c>
      <c r="AC587" s="60" t="s">
        <v>1124</v>
      </c>
      <c r="AD587" s="60" t="s">
        <v>1124</v>
      </c>
      <c r="AE587" s="60"/>
      <c r="AF587" s="60"/>
      <c r="AG587" s="60" t="s">
        <v>1124</v>
      </c>
      <c r="AH587" s="60" t="s">
        <v>1124</v>
      </c>
      <c r="AI587" s="60" t="s">
        <v>1124</v>
      </c>
      <c r="AJ587" s="60" t="s">
        <v>1124</v>
      </c>
      <c r="AK587" s="60" t="s">
        <v>1124</v>
      </c>
      <c r="AL587" s="60" t="s">
        <v>1124</v>
      </c>
      <c r="AM587" s="60" t="s">
        <v>1124</v>
      </c>
      <c r="AN587" s="60" t="s">
        <v>1124</v>
      </c>
      <c r="AO587" s="60"/>
      <c r="AP587" s="35">
        <v>0</v>
      </c>
      <c r="AQ587" s="377">
        <v>0</v>
      </c>
      <c r="AR587" s="378">
        <v>0</v>
      </c>
      <c r="AS587" s="377">
        <v>0</v>
      </c>
      <c r="AT587" s="378">
        <v>0</v>
      </c>
      <c r="AU587">
        <v>0</v>
      </c>
      <c r="AV587">
        <v>0</v>
      </c>
      <c r="AW587"/>
      <c r="AX587">
        <v>0</v>
      </c>
      <c r="AY587">
        <v>0</v>
      </c>
    </row>
    <row r="588" spans="1:51" ht="15" hidden="1" customHeight="1" x14ac:dyDescent="0.2">
      <c r="A588" s="46">
        <v>1653</v>
      </c>
      <c r="C588" t="s">
        <v>1204</v>
      </c>
      <c r="D588" t="s">
        <v>1789</v>
      </c>
      <c r="E588" t="s">
        <v>1121</v>
      </c>
      <c r="F588" s="29" t="s">
        <v>1142</v>
      </c>
      <c r="G588" s="47" t="s">
        <v>1143</v>
      </c>
      <c r="H588" t="s">
        <v>1144</v>
      </c>
      <c r="I588">
        <v>1</v>
      </c>
      <c r="J588" t="s">
        <v>1807</v>
      </c>
      <c r="K588" t="s">
        <v>321</v>
      </c>
      <c r="L588" t="s">
        <v>1808</v>
      </c>
      <c r="N588" s="34">
        <v>0</v>
      </c>
      <c r="O588" s="34"/>
      <c r="P588" s="34">
        <v>0</v>
      </c>
      <c r="Q588" s="34"/>
      <c r="R588" s="34">
        <v>0</v>
      </c>
      <c r="S588" s="48" t="s">
        <v>1123</v>
      </c>
      <c r="T588" s="13">
        <v>0</v>
      </c>
      <c r="U588" s="12">
        <v>0</v>
      </c>
      <c r="V588" s="12">
        <v>0</v>
      </c>
      <c r="W588" s="12">
        <v>0</v>
      </c>
      <c r="X588" s="14" t="str">
        <f t="shared" si="9"/>
        <v>С</v>
      </c>
      <c r="Y588" s="271">
        <f>Таблица1[[#This Row],[ID_intellix]]</f>
        <v>1653</v>
      </c>
      <c r="Z588" s="269" t="s">
        <v>122</v>
      </c>
      <c r="AA588" s="145">
        <f>IF(OR(Таблица1[[#This Row],[CARDIO_report]]&lt;&gt;0,Таблица1[[#This Row],[AI COMBO_report]]&lt;&gt;0,Таблица1[[#This Row],[OTC_report]]&lt;&gt;0),1,0)</f>
        <v>0</v>
      </c>
      <c r="AB588" s="60" t="s">
        <v>1124</v>
      </c>
      <c r="AC588" s="60" t="s">
        <v>1124</v>
      </c>
      <c r="AD588" s="60" t="s">
        <v>1124</v>
      </c>
      <c r="AE588" s="60"/>
      <c r="AF588" s="60"/>
      <c r="AG588" s="60" t="s">
        <v>1124</v>
      </c>
      <c r="AH588" s="60" t="s">
        <v>1124</v>
      </c>
      <c r="AI588" s="60" t="s">
        <v>1124</v>
      </c>
      <c r="AJ588" s="60" t="s">
        <v>1124</v>
      </c>
      <c r="AK588" t="s">
        <v>1145</v>
      </c>
      <c r="AL588">
        <v>141</v>
      </c>
      <c r="AM588" t="s">
        <v>1145</v>
      </c>
      <c r="AN588">
        <v>141</v>
      </c>
      <c r="AO588"/>
      <c r="AP588" s="35">
        <v>0</v>
      </c>
      <c r="AQ588" s="377">
        <v>0</v>
      </c>
      <c r="AR588" s="378">
        <v>0</v>
      </c>
      <c r="AS588" s="377">
        <v>0</v>
      </c>
      <c r="AT588" s="378">
        <v>0</v>
      </c>
      <c r="AU588">
        <v>0</v>
      </c>
      <c r="AV588">
        <v>0</v>
      </c>
      <c r="AW588"/>
      <c r="AX588">
        <v>0</v>
      </c>
      <c r="AY588">
        <v>0</v>
      </c>
    </row>
    <row r="589" spans="1:51" ht="15" hidden="1" customHeight="1" x14ac:dyDescent="0.2">
      <c r="A589" s="46">
        <v>2512</v>
      </c>
      <c r="C589" t="s">
        <v>1204</v>
      </c>
      <c r="D589" t="s">
        <v>1789</v>
      </c>
      <c r="E589" t="s">
        <v>1121</v>
      </c>
      <c r="F589" s="29" t="s">
        <v>1142</v>
      </c>
      <c r="G589" s="47" t="s">
        <v>1143</v>
      </c>
      <c r="H589" t="s">
        <v>1144</v>
      </c>
      <c r="I589">
        <v>1</v>
      </c>
      <c r="J589" t="s">
        <v>1799</v>
      </c>
      <c r="K589" t="s">
        <v>321</v>
      </c>
      <c r="L589" t="s">
        <v>1800</v>
      </c>
      <c r="N589" s="34">
        <v>0</v>
      </c>
      <c r="O589" s="34"/>
      <c r="P589" s="34">
        <v>0</v>
      </c>
      <c r="Q589" s="34"/>
      <c r="R589" s="34">
        <v>0</v>
      </c>
      <c r="S589" s="48" t="s">
        <v>1123</v>
      </c>
      <c r="T589" s="13">
        <v>0</v>
      </c>
      <c r="U589" s="12">
        <v>0</v>
      </c>
      <c r="V589" s="12">
        <v>0</v>
      </c>
      <c r="W589" s="12">
        <v>0</v>
      </c>
      <c r="X589" s="14" t="str">
        <f t="shared" si="9"/>
        <v>С</v>
      </c>
      <c r="Y589" s="271">
        <f>Таблица1[[#This Row],[ID_intellix]]</f>
        <v>2512</v>
      </c>
      <c r="Z589" s="269" t="s">
        <v>122</v>
      </c>
      <c r="AA589" s="145">
        <f>IF(OR(Таблица1[[#This Row],[CARDIO_report]]&lt;&gt;0,Таблица1[[#This Row],[AI COMBO_report]]&lt;&gt;0,Таблица1[[#This Row],[OTC_report]]&lt;&gt;0),1,0)</f>
        <v>0</v>
      </c>
      <c r="AB589" s="60" t="s">
        <v>1124</v>
      </c>
      <c r="AC589" s="60" t="s">
        <v>1124</v>
      </c>
      <c r="AD589" s="60" t="s">
        <v>1124</v>
      </c>
      <c r="AE589" s="60"/>
      <c r="AF589" s="60"/>
      <c r="AG589" s="60" t="s">
        <v>1124</v>
      </c>
      <c r="AH589" s="60" t="s">
        <v>1124</v>
      </c>
      <c r="AI589" s="60" t="s">
        <v>1124</v>
      </c>
      <c r="AJ589" s="60" t="s">
        <v>1124</v>
      </c>
      <c r="AK589" t="s">
        <v>1145</v>
      </c>
      <c r="AL589">
        <v>141</v>
      </c>
      <c r="AM589" t="s">
        <v>1145</v>
      </c>
      <c r="AN589">
        <v>141</v>
      </c>
      <c r="AO589"/>
      <c r="AP589" s="35">
        <v>0</v>
      </c>
      <c r="AQ589" s="377">
        <v>0</v>
      </c>
      <c r="AR589" s="378">
        <v>0</v>
      </c>
      <c r="AS589" s="377">
        <v>0</v>
      </c>
      <c r="AT589" s="378">
        <v>0</v>
      </c>
      <c r="AU589">
        <v>0</v>
      </c>
      <c r="AV589">
        <v>0</v>
      </c>
      <c r="AW589"/>
      <c r="AX589">
        <v>0</v>
      </c>
      <c r="AY589">
        <v>0</v>
      </c>
    </row>
    <row r="590" spans="1:51" ht="15" hidden="1" customHeight="1" x14ac:dyDescent="0.2">
      <c r="A590" s="46">
        <v>3039</v>
      </c>
      <c r="C590" t="s">
        <v>1204</v>
      </c>
      <c r="D590" t="s">
        <v>1809</v>
      </c>
      <c r="E590" t="s">
        <v>1121</v>
      </c>
      <c r="F590" s="29" t="s">
        <v>1142</v>
      </c>
      <c r="G590" s="47" t="s">
        <v>1143</v>
      </c>
      <c r="H590" t="s">
        <v>1144</v>
      </c>
      <c r="I590">
        <v>1</v>
      </c>
      <c r="J590" t="s">
        <v>1810</v>
      </c>
      <c r="K590" t="s">
        <v>321</v>
      </c>
      <c r="L590" t="s">
        <v>1811</v>
      </c>
      <c r="N590" s="34">
        <v>0</v>
      </c>
      <c r="O590" s="34"/>
      <c r="P590" s="34">
        <v>0</v>
      </c>
      <c r="Q590" s="34"/>
      <c r="R590" s="34">
        <v>0</v>
      </c>
      <c r="S590" s="48" t="s">
        <v>1123</v>
      </c>
      <c r="T590" s="13">
        <v>0</v>
      </c>
      <c r="U590" s="12">
        <v>0</v>
      </c>
      <c r="V590" s="12">
        <v>0</v>
      </c>
      <c r="W590" s="12">
        <v>0</v>
      </c>
      <c r="X590" s="14" t="str">
        <f t="shared" si="9"/>
        <v>С</v>
      </c>
      <c r="Y590" s="271">
        <f>Таблица1[[#This Row],[ID_intellix]]</f>
        <v>3039</v>
      </c>
      <c r="Z590" s="269" t="s">
        <v>122</v>
      </c>
      <c r="AA590" s="145">
        <f>IF(OR(Таблица1[[#This Row],[CARDIO_report]]&lt;&gt;0,Таблица1[[#This Row],[AI COMBO_report]]&lt;&gt;0,Таблица1[[#This Row],[OTC_report]]&lt;&gt;0),1,0)</f>
        <v>0</v>
      </c>
      <c r="AB590" s="60" t="s">
        <v>1124</v>
      </c>
      <c r="AC590" s="60" t="s">
        <v>1124</v>
      </c>
      <c r="AD590" s="60" t="s">
        <v>1124</v>
      </c>
      <c r="AE590" s="60"/>
      <c r="AF590" s="60"/>
      <c r="AG590" s="60" t="s">
        <v>1124</v>
      </c>
      <c r="AH590" s="60" t="s">
        <v>1124</v>
      </c>
      <c r="AI590" s="60" t="s">
        <v>1124</v>
      </c>
      <c r="AJ590" s="60" t="s">
        <v>1124</v>
      </c>
      <c r="AK590" t="s">
        <v>1145</v>
      </c>
      <c r="AL590">
        <v>141</v>
      </c>
      <c r="AM590" t="s">
        <v>1145</v>
      </c>
      <c r="AN590">
        <v>141</v>
      </c>
      <c r="AO590"/>
      <c r="AP590" s="35">
        <v>0</v>
      </c>
      <c r="AQ590" s="377">
        <v>0</v>
      </c>
      <c r="AR590" s="378">
        <v>0</v>
      </c>
      <c r="AS590" s="377">
        <v>0</v>
      </c>
      <c r="AT590" s="378">
        <v>0</v>
      </c>
      <c r="AU590">
        <v>0</v>
      </c>
      <c r="AV590">
        <v>0</v>
      </c>
      <c r="AW590"/>
      <c r="AX590">
        <v>0</v>
      </c>
      <c r="AY590">
        <v>0</v>
      </c>
    </row>
    <row r="591" spans="1:51" ht="15" hidden="1" customHeight="1" x14ac:dyDescent="0.2">
      <c r="A591" s="46">
        <v>3093</v>
      </c>
      <c r="C591" t="s">
        <v>1204</v>
      </c>
      <c r="D591" t="s">
        <v>1789</v>
      </c>
      <c r="E591" t="s">
        <v>1121</v>
      </c>
      <c r="F591" s="29" t="s">
        <v>1127</v>
      </c>
      <c r="G591" s="47" t="s">
        <v>1191</v>
      </c>
      <c r="H591" t="s">
        <v>1127</v>
      </c>
      <c r="I591">
        <v>1</v>
      </c>
      <c r="J591" t="s">
        <v>1805</v>
      </c>
      <c r="K591" t="s">
        <v>321</v>
      </c>
      <c r="L591" t="s">
        <v>1806</v>
      </c>
      <c r="N591" s="34">
        <v>0</v>
      </c>
      <c r="O591" s="34"/>
      <c r="P591" s="34">
        <v>0</v>
      </c>
      <c r="Q591" s="34"/>
      <c r="R591" s="34">
        <v>0</v>
      </c>
      <c r="S591" s="48" t="s">
        <v>1123</v>
      </c>
      <c r="T591" s="13">
        <v>0</v>
      </c>
      <c r="U591" s="12">
        <v>0</v>
      </c>
      <c r="V591" s="12">
        <v>0</v>
      </c>
      <c r="W591" s="12">
        <v>0</v>
      </c>
      <c r="X591" s="14" t="str">
        <f t="shared" si="9"/>
        <v>С</v>
      </c>
      <c r="Y591" s="271">
        <f>Таблица1[[#This Row],[ID_intellix]]</f>
        <v>3093</v>
      </c>
      <c r="Z591" s="269" t="s">
        <v>122</v>
      </c>
      <c r="AA591" s="145">
        <f>IF(OR(Таблица1[[#This Row],[CARDIO_report]]&lt;&gt;0,Таблица1[[#This Row],[AI COMBO_report]]&lt;&gt;0,Таблица1[[#This Row],[OTC_report]]&lt;&gt;0),1,0)</f>
        <v>0</v>
      </c>
      <c r="AB591" s="60" t="s">
        <v>1124</v>
      </c>
      <c r="AC591" s="60" t="s">
        <v>1124</v>
      </c>
      <c r="AD591" s="60" t="s">
        <v>1124</v>
      </c>
      <c r="AE591" s="60"/>
      <c r="AF591" s="60"/>
      <c r="AG591" s="60" t="s">
        <v>1124</v>
      </c>
      <c r="AH591" s="60" t="s">
        <v>1124</v>
      </c>
      <c r="AI591" s="60" t="s">
        <v>1124</v>
      </c>
      <c r="AJ591" s="60" t="s">
        <v>1124</v>
      </c>
      <c r="AK591" s="60" t="s">
        <v>1124</v>
      </c>
      <c r="AL591" s="60" t="s">
        <v>1124</v>
      </c>
      <c r="AM591" s="60" t="s">
        <v>1124</v>
      </c>
      <c r="AN591" s="60" t="s">
        <v>1124</v>
      </c>
      <c r="AO591" s="60"/>
      <c r="AP591" s="35">
        <v>0</v>
      </c>
      <c r="AQ591" s="377">
        <v>0</v>
      </c>
      <c r="AR591" s="378">
        <v>0</v>
      </c>
      <c r="AS591" s="377">
        <v>0</v>
      </c>
      <c r="AT591" s="378">
        <v>0</v>
      </c>
      <c r="AU591">
        <v>0</v>
      </c>
      <c r="AV591">
        <v>0</v>
      </c>
      <c r="AW591"/>
      <c r="AX591">
        <v>0</v>
      </c>
      <c r="AY591">
        <v>0</v>
      </c>
    </row>
    <row r="592" spans="1:51" ht="15" hidden="1" customHeight="1" x14ac:dyDescent="0.2">
      <c r="A592" s="46">
        <v>3281</v>
      </c>
      <c r="C592" t="s">
        <v>1204</v>
      </c>
      <c r="D592" t="s">
        <v>1789</v>
      </c>
      <c r="E592" t="s">
        <v>1121</v>
      </c>
      <c r="F592" s="29" t="s">
        <v>1127</v>
      </c>
      <c r="G592" s="47" t="s">
        <v>1191</v>
      </c>
      <c r="H592" t="s">
        <v>1127</v>
      </c>
      <c r="I592">
        <v>1</v>
      </c>
      <c r="J592" t="s">
        <v>1797</v>
      </c>
      <c r="K592" t="s">
        <v>321</v>
      </c>
      <c r="L592" t="s">
        <v>1798</v>
      </c>
      <c r="N592" s="34">
        <v>0</v>
      </c>
      <c r="O592" s="34"/>
      <c r="P592" s="34">
        <v>0</v>
      </c>
      <c r="Q592" s="34"/>
      <c r="R592" s="34">
        <v>0</v>
      </c>
      <c r="S592" s="48" t="s">
        <v>1123</v>
      </c>
      <c r="T592" s="13">
        <v>0</v>
      </c>
      <c r="U592" s="12">
        <v>0</v>
      </c>
      <c r="V592" s="12">
        <v>0</v>
      </c>
      <c r="W592" s="12">
        <v>0</v>
      </c>
      <c r="X592" s="14" t="str">
        <f t="shared" si="9"/>
        <v>С</v>
      </c>
      <c r="Y592" s="271">
        <f>Таблица1[[#This Row],[ID_intellix]]</f>
        <v>3281</v>
      </c>
      <c r="Z592" s="269" t="s">
        <v>122</v>
      </c>
      <c r="AA592" s="145">
        <f>IF(OR(Таблица1[[#This Row],[CARDIO_report]]&lt;&gt;0,Таблица1[[#This Row],[AI COMBO_report]]&lt;&gt;0,Таблица1[[#This Row],[OTC_report]]&lt;&gt;0),1,0)</f>
        <v>0</v>
      </c>
      <c r="AB592" s="60" t="s">
        <v>1124</v>
      </c>
      <c r="AC592" s="60" t="s">
        <v>1124</v>
      </c>
      <c r="AD592" s="60" t="s">
        <v>1124</v>
      </c>
      <c r="AE592" s="60"/>
      <c r="AF592" s="60"/>
      <c r="AG592" s="60" t="s">
        <v>1124</v>
      </c>
      <c r="AH592" s="60" t="s">
        <v>1124</v>
      </c>
      <c r="AI592" s="60" t="s">
        <v>1124</v>
      </c>
      <c r="AJ592" s="60" t="s">
        <v>1124</v>
      </c>
      <c r="AK592" s="60" t="s">
        <v>1124</v>
      </c>
      <c r="AL592" s="60" t="s">
        <v>1124</v>
      </c>
      <c r="AM592" s="60" t="s">
        <v>1124</v>
      </c>
      <c r="AN592" s="60" t="s">
        <v>1124</v>
      </c>
      <c r="AO592" s="60"/>
      <c r="AP592" s="35">
        <v>0</v>
      </c>
      <c r="AQ592" s="377">
        <v>0</v>
      </c>
      <c r="AR592" s="378">
        <v>0</v>
      </c>
      <c r="AS592" s="377">
        <v>0</v>
      </c>
      <c r="AT592" s="378">
        <v>0</v>
      </c>
      <c r="AU592">
        <v>0</v>
      </c>
      <c r="AV592">
        <v>0</v>
      </c>
      <c r="AW592" s="381"/>
      <c r="AX592">
        <v>0</v>
      </c>
      <c r="AY592">
        <v>0</v>
      </c>
    </row>
    <row r="593" spans="1:51" ht="15" hidden="1" customHeight="1" x14ac:dyDescent="0.2">
      <c r="A593" s="46">
        <v>3448</v>
      </c>
      <c r="C593" t="s">
        <v>1204</v>
      </c>
      <c r="D593" t="s">
        <v>1789</v>
      </c>
      <c r="E593" t="s">
        <v>1121</v>
      </c>
      <c r="F593" s="29" t="s">
        <v>1794</v>
      </c>
      <c r="G593" s="53" t="s">
        <v>1131</v>
      </c>
      <c r="H593" t="s">
        <v>1794</v>
      </c>
      <c r="I593">
        <v>1</v>
      </c>
      <c r="J593" t="s">
        <v>1795</v>
      </c>
      <c r="K593" t="s">
        <v>321</v>
      </c>
      <c r="L593" t="s">
        <v>1796</v>
      </c>
      <c r="N593" s="34">
        <v>0</v>
      </c>
      <c r="O593" s="34"/>
      <c r="P593" s="34">
        <v>0</v>
      </c>
      <c r="Q593" s="34"/>
      <c r="R593" s="34">
        <v>0</v>
      </c>
      <c r="S593" s="48" t="s">
        <v>1123</v>
      </c>
      <c r="T593" s="13">
        <v>0</v>
      </c>
      <c r="U593" s="12">
        <v>0</v>
      </c>
      <c r="V593" s="12">
        <v>0</v>
      </c>
      <c r="W593" s="12">
        <v>0</v>
      </c>
      <c r="X593" s="14" t="str">
        <f t="shared" si="9"/>
        <v>С</v>
      </c>
      <c r="Y593" s="271">
        <f>Таблица1[[#This Row],[ID_intellix]]</f>
        <v>3448</v>
      </c>
      <c r="Z593" s="269" t="s">
        <v>122</v>
      </c>
      <c r="AA593" s="145">
        <f>IF(OR(Таблица1[[#This Row],[CARDIO_report]]&lt;&gt;0,Таблица1[[#This Row],[AI COMBO_report]]&lt;&gt;0,Таблица1[[#This Row],[OTC_report]]&lt;&gt;0),1,0)</f>
        <v>0</v>
      </c>
      <c r="AB593" s="60" t="s">
        <v>1124</v>
      </c>
      <c r="AC593" s="60" t="s">
        <v>1124</v>
      </c>
      <c r="AD593" s="60" t="s">
        <v>1124</v>
      </c>
      <c r="AE593" s="60"/>
      <c r="AF593" s="60"/>
      <c r="AG593" s="60" t="s">
        <v>1124</v>
      </c>
      <c r="AH593" s="60" t="s">
        <v>1124</v>
      </c>
      <c r="AI593" s="60" t="s">
        <v>1124</v>
      </c>
      <c r="AJ593" s="60" t="s">
        <v>1124</v>
      </c>
      <c r="AK593" s="60" t="s">
        <v>1124</v>
      </c>
      <c r="AL593" s="60" t="s">
        <v>1124</v>
      </c>
      <c r="AM593" s="60" t="s">
        <v>1124</v>
      </c>
      <c r="AN593" s="60" t="s">
        <v>1124</v>
      </c>
      <c r="AO593" s="60"/>
      <c r="AP593" s="35">
        <v>0</v>
      </c>
      <c r="AQ593" s="377">
        <v>0</v>
      </c>
      <c r="AR593" s="378">
        <v>0</v>
      </c>
      <c r="AS593" s="377">
        <v>0</v>
      </c>
      <c r="AT593" s="378">
        <v>0</v>
      </c>
      <c r="AU593">
        <v>0</v>
      </c>
      <c r="AV593">
        <v>0</v>
      </c>
      <c r="AW593"/>
      <c r="AX593">
        <v>0</v>
      </c>
      <c r="AY593">
        <v>0</v>
      </c>
    </row>
    <row r="594" spans="1:51" ht="15" hidden="1" customHeight="1" x14ac:dyDescent="0.2">
      <c r="A594" s="46">
        <v>3528</v>
      </c>
      <c r="C594" t="s">
        <v>1204</v>
      </c>
      <c r="D594" t="s">
        <v>1789</v>
      </c>
      <c r="E594" t="s">
        <v>1121</v>
      </c>
      <c r="F594" s="29" t="s">
        <v>1130</v>
      </c>
      <c r="G594" s="47" t="s">
        <v>1131</v>
      </c>
      <c r="H594" t="s">
        <v>1130</v>
      </c>
      <c r="I594">
        <v>1</v>
      </c>
      <c r="J594" t="s">
        <v>1792</v>
      </c>
      <c r="K594" t="s">
        <v>321</v>
      </c>
      <c r="L594" t="s">
        <v>1793</v>
      </c>
      <c r="N594" s="34">
        <v>0</v>
      </c>
      <c r="O594" s="34"/>
      <c r="P594" s="34">
        <v>0</v>
      </c>
      <c r="Q594" s="34"/>
      <c r="R594" s="34">
        <v>0</v>
      </c>
      <c r="S594" s="48" t="s">
        <v>1123</v>
      </c>
      <c r="T594" s="13">
        <v>0</v>
      </c>
      <c r="U594" s="12">
        <v>0</v>
      </c>
      <c r="V594" s="12">
        <v>0</v>
      </c>
      <c r="W594" s="12">
        <v>0</v>
      </c>
      <c r="X594" s="14" t="str">
        <f t="shared" si="9"/>
        <v>С</v>
      </c>
      <c r="Y594" s="271">
        <f>Таблица1[[#This Row],[ID_intellix]]</f>
        <v>3528</v>
      </c>
      <c r="Z594" s="269" t="s">
        <v>122</v>
      </c>
      <c r="AA594" s="145">
        <f>IF(OR(Таблица1[[#This Row],[CARDIO_report]]&lt;&gt;0,Таблица1[[#This Row],[AI COMBO_report]]&lt;&gt;0,Таблица1[[#This Row],[OTC_report]]&lt;&gt;0),1,0)</f>
        <v>0</v>
      </c>
      <c r="AB594" s="60" t="s">
        <v>1124</v>
      </c>
      <c r="AC594" s="60" t="s">
        <v>1124</v>
      </c>
      <c r="AD594" s="60" t="s">
        <v>1124</v>
      </c>
      <c r="AE594" s="60"/>
      <c r="AF594" s="60"/>
      <c r="AG594" s="60" t="s">
        <v>1124</v>
      </c>
      <c r="AH594" s="60" t="s">
        <v>1124</v>
      </c>
      <c r="AI594" s="60" t="s">
        <v>1124</v>
      </c>
      <c r="AJ594" s="60" t="s">
        <v>1124</v>
      </c>
      <c r="AK594" s="60" t="s">
        <v>1124</v>
      </c>
      <c r="AL594" s="60" t="s">
        <v>1124</v>
      </c>
      <c r="AM594" s="60" t="s">
        <v>1124</v>
      </c>
      <c r="AN594" s="60" t="s">
        <v>1124</v>
      </c>
      <c r="AO594" s="60"/>
      <c r="AP594" s="35">
        <v>0</v>
      </c>
      <c r="AQ594" s="377">
        <v>0</v>
      </c>
      <c r="AR594" s="378">
        <v>0</v>
      </c>
      <c r="AS594" s="377">
        <v>0</v>
      </c>
      <c r="AT594" s="378">
        <v>0</v>
      </c>
      <c r="AU594">
        <v>0</v>
      </c>
      <c r="AV594">
        <v>0</v>
      </c>
      <c r="AW594"/>
      <c r="AX594">
        <v>0</v>
      </c>
      <c r="AY594">
        <v>0</v>
      </c>
    </row>
    <row r="595" spans="1:51" ht="15" hidden="1" customHeight="1" x14ac:dyDescent="0.2">
      <c r="A595" s="46">
        <v>3584</v>
      </c>
      <c r="C595" t="s">
        <v>1204</v>
      </c>
      <c r="D595" t="s">
        <v>1789</v>
      </c>
      <c r="E595" t="s">
        <v>1121</v>
      </c>
      <c r="F595" s="29" t="s">
        <v>1801</v>
      </c>
      <c r="G595" s="53" t="s">
        <v>1802</v>
      </c>
      <c r="H595" t="s">
        <v>1801</v>
      </c>
      <c r="I595">
        <v>1</v>
      </c>
      <c r="J595" t="s">
        <v>1803</v>
      </c>
      <c r="K595" t="s">
        <v>321</v>
      </c>
      <c r="L595" t="s">
        <v>1804</v>
      </c>
      <c r="N595" s="34">
        <v>0</v>
      </c>
      <c r="O595" s="34"/>
      <c r="P595" s="34">
        <v>0</v>
      </c>
      <c r="Q595" s="34"/>
      <c r="R595" s="34">
        <v>0</v>
      </c>
      <c r="S595" s="48" t="s">
        <v>1123</v>
      </c>
      <c r="T595" s="13">
        <v>0</v>
      </c>
      <c r="U595" s="12">
        <v>0</v>
      </c>
      <c r="V595" s="12">
        <v>0</v>
      </c>
      <c r="W595" s="12">
        <v>0</v>
      </c>
      <c r="X595" s="14" t="str">
        <f t="shared" si="9"/>
        <v>С</v>
      </c>
      <c r="Y595" s="271">
        <f>Таблица1[[#This Row],[ID_intellix]]</f>
        <v>3584</v>
      </c>
      <c r="Z595" s="269" t="s">
        <v>122</v>
      </c>
      <c r="AA595" s="145">
        <f>IF(OR(Таблица1[[#This Row],[CARDIO_report]]&lt;&gt;0,Таблица1[[#This Row],[AI COMBO_report]]&lt;&gt;0,Таблица1[[#This Row],[OTC_report]]&lt;&gt;0),1,0)</f>
        <v>0</v>
      </c>
      <c r="AB595" s="60" t="s">
        <v>1124</v>
      </c>
      <c r="AC595" s="60" t="s">
        <v>1124</v>
      </c>
      <c r="AD595" s="60" t="s">
        <v>1124</v>
      </c>
      <c r="AE595" s="60"/>
      <c r="AF595" s="60"/>
      <c r="AG595" s="60" t="s">
        <v>1124</v>
      </c>
      <c r="AH595" s="60" t="s">
        <v>1124</v>
      </c>
      <c r="AI595" s="60" t="s">
        <v>1124</v>
      </c>
      <c r="AJ595" s="60" t="s">
        <v>1124</v>
      </c>
      <c r="AK595" s="60" t="s">
        <v>1124</v>
      </c>
      <c r="AL595" s="60" t="s">
        <v>1124</v>
      </c>
      <c r="AM595" s="60" t="s">
        <v>1124</v>
      </c>
      <c r="AN595" s="60" t="s">
        <v>1124</v>
      </c>
      <c r="AO595" s="60"/>
      <c r="AP595" s="35">
        <v>0</v>
      </c>
      <c r="AQ595" s="377">
        <v>0</v>
      </c>
      <c r="AR595" s="378">
        <v>0</v>
      </c>
      <c r="AS595" s="377">
        <v>0</v>
      </c>
      <c r="AT595" s="378">
        <v>0</v>
      </c>
      <c r="AU595">
        <v>0</v>
      </c>
      <c r="AV595">
        <v>0</v>
      </c>
      <c r="AW595"/>
      <c r="AX595">
        <v>0</v>
      </c>
      <c r="AY595">
        <v>0</v>
      </c>
    </row>
    <row r="596" spans="1:51" ht="15" hidden="1" customHeight="1" x14ac:dyDescent="0.2">
      <c r="A596" s="46">
        <v>7456</v>
      </c>
      <c r="C596" t="s">
        <v>1204</v>
      </c>
      <c r="D596" t="s">
        <v>1789</v>
      </c>
      <c r="E596" t="s">
        <v>1121</v>
      </c>
      <c r="F596" s="29" t="s">
        <v>1135</v>
      </c>
      <c r="G596" s="47" t="s">
        <v>1131</v>
      </c>
      <c r="H596" t="s">
        <v>1135</v>
      </c>
      <c r="I596">
        <v>1</v>
      </c>
      <c r="J596" t="s">
        <v>1812</v>
      </c>
      <c r="K596" t="s">
        <v>321</v>
      </c>
      <c r="L596" t="s">
        <v>1813</v>
      </c>
      <c r="N596" s="34">
        <v>0</v>
      </c>
      <c r="O596" s="34"/>
      <c r="P596" s="34">
        <v>0</v>
      </c>
      <c r="Q596" s="34"/>
      <c r="R596" s="34">
        <v>0</v>
      </c>
      <c r="S596" s="48" t="s">
        <v>1123</v>
      </c>
      <c r="T596" s="13">
        <v>0</v>
      </c>
      <c r="U596" s="12">
        <v>0</v>
      </c>
      <c r="V596" s="12">
        <v>0</v>
      </c>
      <c r="W596" s="12">
        <v>0</v>
      </c>
      <c r="X596" s="14" t="str">
        <f t="shared" si="9"/>
        <v>С</v>
      </c>
      <c r="Y596" s="271">
        <f>Таблица1[[#This Row],[ID_intellix]]</f>
        <v>7456</v>
      </c>
      <c r="Z596" s="269" t="s">
        <v>122</v>
      </c>
      <c r="AA596" s="145">
        <f>IF(OR(Таблица1[[#This Row],[CARDIO_report]]&lt;&gt;0,Таблица1[[#This Row],[AI COMBO_report]]&lt;&gt;0,Таблица1[[#This Row],[OTC_report]]&lt;&gt;0),1,0)</f>
        <v>0</v>
      </c>
      <c r="AB596" s="60" t="s">
        <v>1124</v>
      </c>
      <c r="AC596" s="60" t="s">
        <v>1124</v>
      </c>
      <c r="AD596" s="60" t="s">
        <v>1124</v>
      </c>
      <c r="AE596" s="60"/>
      <c r="AF596" s="60"/>
      <c r="AG596" s="60" t="s">
        <v>1124</v>
      </c>
      <c r="AH596" s="60" t="s">
        <v>1124</v>
      </c>
      <c r="AI596" s="60" t="s">
        <v>1124</v>
      </c>
      <c r="AJ596" s="60" t="s">
        <v>1124</v>
      </c>
      <c r="AK596" s="60" t="s">
        <v>1124</v>
      </c>
      <c r="AL596" s="60" t="s">
        <v>1124</v>
      </c>
      <c r="AM596" s="60" t="s">
        <v>1124</v>
      </c>
      <c r="AN596" s="60" t="s">
        <v>1124</v>
      </c>
      <c r="AO596" s="60"/>
      <c r="AP596" s="35">
        <v>0</v>
      </c>
      <c r="AQ596" s="377">
        <v>0</v>
      </c>
      <c r="AR596" s="378">
        <v>0</v>
      </c>
      <c r="AS596" s="377">
        <v>0</v>
      </c>
      <c r="AT596" s="378">
        <v>0</v>
      </c>
      <c r="AU596">
        <v>0</v>
      </c>
      <c r="AV596">
        <v>0</v>
      </c>
      <c r="AW596"/>
      <c r="AX596">
        <v>0</v>
      </c>
      <c r="AY596">
        <v>0</v>
      </c>
    </row>
    <row r="597" spans="1:51" ht="15" hidden="1" customHeight="1" x14ac:dyDescent="0.2">
      <c r="A597" s="46">
        <v>7471</v>
      </c>
      <c r="C597" t="s">
        <v>1204</v>
      </c>
      <c r="D597" t="s">
        <v>1789</v>
      </c>
      <c r="E597" t="s">
        <v>1121</v>
      </c>
      <c r="F597" s="29" t="s">
        <v>1142</v>
      </c>
      <c r="G597" s="47" t="s">
        <v>1143</v>
      </c>
      <c r="H597" t="s">
        <v>1144</v>
      </c>
      <c r="I597">
        <v>1</v>
      </c>
      <c r="J597" t="s">
        <v>1790</v>
      </c>
      <c r="K597" t="s">
        <v>321</v>
      </c>
      <c r="L597" t="s">
        <v>1791</v>
      </c>
      <c r="N597" s="34">
        <v>0</v>
      </c>
      <c r="O597" s="34"/>
      <c r="P597" s="34">
        <v>0</v>
      </c>
      <c r="Q597" s="34"/>
      <c r="R597" s="34">
        <v>0</v>
      </c>
      <c r="S597" s="48" t="s">
        <v>1123</v>
      </c>
      <c r="T597" s="13">
        <v>0</v>
      </c>
      <c r="U597" s="12">
        <v>0</v>
      </c>
      <c r="V597" s="12">
        <v>0</v>
      </c>
      <c r="W597" s="12">
        <v>0</v>
      </c>
      <c r="X597" s="14" t="str">
        <f t="shared" si="9"/>
        <v>С</v>
      </c>
      <c r="Y597" s="271">
        <f>Таблица1[[#This Row],[ID_intellix]]</f>
        <v>7471</v>
      </c>
      <c r="Z597" s="269" t="s">
        <v>122</v>
      </c>
      <c r="AA597" s="145">
        <f>IF(OR(Таблица1[[#This Row],[CARDIO_report]]&lt;&gt;0,Таблица1[[#This Row],[AI COMBO_report]]&lt;&gt;0,Таблица1[[#This Row],[OTC_report]]&lt;&gt;0),1,0)</f>
        <v>0</v>
      </c>
      <c r="AB597" s="60" t="s">
        <v>1124</v>
      </c>
      <c r="AC597" s="60" t="s">
        <v>1124</v>
      </c>
      <c r="AD597" s="60" t="s">
        <v>1124</v>
      </c>
      <c r="AE597" s="60"/>
      <c r="AF597" s="60"/>
      <c r="AG597" s="60" t="s">
        <v>1124</v>
      </c>
      <c r="AH597" s="60" t="s">
        <v>1124</v>
      </c>
      <c r="AI597" s="60" t="s">
        <v>1124</v>
      </c>
      <c r="AJ597" s="60" t="s">
        <v>1124</v>
      </c>
      <c r="AK597" t="s">
        <v>1145</v>
      </c>
      <c r="AL597">
        <v>141</v>
      </c>
      <c r="AM597" t="s">
        <v>1145</v>
      </c>
      <c r="AN597">
        <v>141</v>
      </c>
      <c r="AO597"/>
      <c r="AP597" s="35">
        <v>0</v>
      </c>
      <c r="AQ597" s="377">
        <v>0</v>
      </c>
      <c r="AR597" s="378">
        <v>0</v>
      </c>
      <c r="AS597" s="377">
        <v>0</v>
      </c>
      <c r="AT597" s="378">
        <v>0</v>
      </c>
      <c r="AU597">
        <v>0</v>
      </c>
      <c r="AV597">
        <v>0</v>
      </c>
      <c r="AW597"/>
      <c r="AX597">
        <v>0</v>
      </c>
      <c r="AY597">
        <v>0</v>
      </c>
    </row>
    <row r="598" spans="1:51" ht="15" hidden="1" customHeight="1" x14ac:dyDescent="0.2">
      <c r="A598" s="46">
        <v>7759</v>
      </c>
      <c r="C598" t="s">
        <v>1204</v>
      </c>
      <c r="D598" t="s">
        <v>1814</v>
      </c>
      <c r="E598" t="s">
        <v>1121</v>
      </c>
      <c r="F598" s="29" t="s">
        <v>1142</v>
      </c>
      <c r="G598" s="53" t="s">
        <v>1238</v>
      </c>
      <c r="H598" t="s">
        <v>1144</v>
      </c>
      <c r="I598">
        <v>1</v>
      </c>
      <c r="J598" t="s">
        <v>1815</v>
      </c>
      <c r="K598" t="s">
        <v>321</v>
      </c>
      <c r="L598" t="s">
        <v>1816</v>
      </c>
      <c r="N598" s="34">
        <v>0</v>
      </c>
      <c r="O598" s="34"/>
      <c r="P598" s="34">
        <v>0</v>
      </c>
      <c r="Q598" s="34"/>
      <c r="R598" s="34">
        <v>0</v>
      </c>
      <c r="S598" s="48" t="s">
        <v>1123</v>
      </c>
      <c r="T598" s="13">
        <v>0</v>
      </c>
      <c r="U598" s="12">
        <v>0</v>
      </c>
      <c r="V598" s="12">
        <v>0</v>
      </c>
      <c r="W598" s="12">
        <v>0</v>
      </c>
      <c r="X598" s="14" t="str">
        <f t="shared" si="9"/>
        <v>С</v>
      </c>
      <c r="Y598" s="271">
        <f>Таблица1[[#This Row],[ID_intellix]]</f>
        <v>7759</v>
      </c>
      <c r="Z598" s="269" t="s">
        <v>122</v>
      </c>
      <c r="AA598" s="145">
        <f>IF(OR(Таблица1[[#This Row],[CARDIO_report]]&lt;&gt;0,Таблица1[[#This Row],[AI COMBO_report]]&lt;&gt;0,Таблица1[[#This Row],[OTC_report]]&lt;&gt;0),1,0)</f>
        <v>0</v>
      </c>
      <c r="AB598" s="60" t="s">
        <v>1124</v>
      </c>
      <c r="AC598" s="60" t="s">
        <v>1124</v>
      </c>
      <c r="AD598" s="60" t="s">
        <v>1124</v>
      </c>
      <c r="AE598" s="60"/>
      <c r="AF598" s="60"/>
      <c r="AG598" s="60" t="s">
        <v>1124</v>
      </c>
      <c r="AH598" s="60" t="s">
        <v>1124</v>
      </c>
      <c r="AI598" s="60" t="s">
        <v>1124</v>
      </c>
      <c r="AJ598" s="60" t="s">
        <v>1124</v>
      </c>
      <c r="AK598" t="s">
        <v>1145</v>
      </c>
      <c r="AL598">
        <v>141</v>
      </c>
      <c r="AM598" t="s">
        <v>1145</v>
      </c>
      <c r="AN598">
        <v>141</v>
      </c>
      <c r="AO598"/>
      <c r="AP598" s="35">
        <v>0</v>
      </c>
      <c r="AQ598" s="377">
        <v>0</v>
      </c>
      <c r="AR598" s="378">
        <v>0</v>
      </c>
      <c r="AS598" s="377">
        <v>0</v>
      </c>
      <c r="AT598" s="378">
        <v>0</v>
      </c>
      <c r="AU598">
        <v>0</v>
      </c>
      <c r="AV598">
        <v>0</v>
      </c>
      <c r="AW598"/>
      <c r="AX598">
        <v>0</v>
      </c>
      <c r="AY598">
        <v>0</v>
      </c>
    </row>
    <row r="599" spans="1:51" ht="15" hidden="1" customHeight="1" x14ac:dyDescent="0.2">
      <c r="A599" s="46">
        <v>2033</v>
      </c>
      <c r="C599" t="s">
        <v>1119</v>
      </c>
      <c r="D599" t="s">
        <v>1211</v>
      </c>
      <c r="E599" t="s">
        <v>1121</v>
      </c>
      <c r="F599" s="29" t="s">
        <v>1142</v>
      </c>
      <c r="G599" s="47" t="s">
        <v>1143</v>
      </c>
      <c r="H599" t="s">
        <v>1144</v>
      </c>
      <c r="I599">
        <v>1</v>
      </c>
      <c r="J599" t="s">
        <v>1212</v>
      </c>
      <c r="K599" t="s">
        <v>629</v>
      </c>
      <c r="L599" t="s">
        <v>1213</v>
      </c>
      <c r="N599" s="34">
        <v>0</v>
      </c>
      <c r="O599" s="34"/>
      <c r="P599" s="34">
        <v>0</v>
      </c>
      <c r="Q599" s="34"/>
      <c r="R599" s="34">
        <v>0</v>
      </c>
      <c r="S599" s="48" t="s">
        <v>1123</v>
      </c>
      <c r="T599" s="13">
        <v>0</v>
      </c>
      <c r="U599" s="12">
        <v>0</v>
      </c>
      <c r="V599" s="12">
        <v>0</v>
      </c>
      <c r="W599" s="12">
        <v>0</v>
      </c>
      <c r="X599" s="14" t="str">
        <f t="shared" si="9"/>
        <v>С</v>
      </c>
      <c r="Y599" s="271">
        <f>Таблица1[[#This Row],[ID_intellix]]</f>
        <v>2033</v>
      </c>
      <c r="Z599" s="269" t="s">
        <v>122</v>
      </c>
      <c r="AA599" s="145">
        <f>IF(OR(Таблица1[[#This Row],[CARDIO_report]]&lt;&gt;0,Таблица1[[#This Row],[AI COMBO_report]]&lt;&gt;0,Таблица1[[#This Row],[OTC_report]]&lt;&gt;0),1,0)</f>
        <v>0</v>
      </c>
      <c r="AB599" s="60" t="s">
        <v>1124</v>
      </c>
      <c r="AC599" s="60" t="s">
        <v>1124</v>
      </c>
      <c r="AD599" s="60" t="s">
        <v>1124</v>
      </c>
      <c r="AE599" s="60"/>
      <c r="AF599" s="60"/>
      <c r="AG599" s="60" t="s">
        <v>1124</v>
      </c>
      <c r="AH599" s="60" t="s">
        <v>1124</v>
      </c>
      <c r="AI599" s="60" t="s">
        <v>1124</v>
      </c>
      <c r="AJ599" s="60" t="s">
        <v>1124</v>
      </c>
      <c r="AK599" t="s">
        <v>1145</v>
      </c>
      <c r="AL599">
        <v>89</v>
      </c>
      <c r="AM599" t="s">
        <v>1145</v>
      </c>
      <c r="AN599">
        <v>89</v>
      </c>
      <c r="AO599"/>
      <c r="AP599" s="35">
        <v>0</v>
      </c>
      <c r="AQ599" s="377">
        <v>0</v>
      </c>
      <c r="AR599" s="378">
        <v>0</v>
      </c>
      <c r="AS599" s="377">
        <v>0</v>
      </c>
      <c r="AT599" s="378">
        <v>0</v>
      </c>
      <c r="AU599">
        <v>0</v>
      </c>
      <c r="AV599">
        <v>0</v>
      </c>
      <c r="AW599"/>
      <c r="AX599">
        <v>0</v>
      </c>
      <c r="AY599">
        <v>0</v>
      </c>
    </row>
    <row r="600" spans="1:51" ht="15" hidden="1" customHeight="1" x14ac:dyDescent="0.2">
      <c r="A600" s="46">
        <v>2101</v>
      </c>
      <c r="B600" s="258" t="s">
        <v>1214</v>
      </c>
      <c r="C600" t="s">
        <v>1119</v>
      </c>
      <c r="D600" t="s">
        <v>1211</v>
      </c>
      <c r="E600" t="s">
        <v>1121</v>
      </c>
      <c r="F600" s="29" t="s">
        <v>1127</v>
      </c>
      <c r="G600" s="47" t="s">
        <v>1191</v>
      </c>
      <c r="H600" t="s">
        <v>1127</v>
      </c>
      <c r="I600">
        <v>1</v>
      </c>
      <c r="J600" t="s">
        <v>1215</v>
      </c>
      <c r="K600" t="s">
        <v>629</v>
      </c>
      <c r="L600" t="s">
        <v>1216</v>
      </c>
      <c r="N600" s="34">
        <v>0</v>
      </c>
      <c r="O600" s="34"/>
      <c r="P600" s="34">
        <v>0</v>
      </c>
      <c r="Q600" s="34"/>
      <c r="R600" s="34">
        <v>0</v>
      </c>
      <c r="S600" s="48" t="s">
        <v>1123</v>
      </c>
      <c r="T600" s="13">
        <v>0</v>
      </c>
      <c r="U600" s="12">
        <v>0</v>
      </c>
      <c r="V600" s="12">
        <v>0</v>
      </c>
      <c r="W600" s="12">
        <v>0</v>
      </c>
      <c r="X600" s="14" t="str">
        <f t="shared" si="9"/>
        <v>С</v>
      </c>
      <c r="Y600" s="271">
        <f>Таблица1[[#This Row],[ID_intellix]]</f>
        <v>2101</v>
      </c>
      <c r="Z600" s="269" t="s">
        <v>122</v>
      </c>
      <c r="AA600" s="145">
        <f>IF(OR(Таблица1[[#This Row],[CARDIO_report]]&lt;&gt;0,Таблица1[[#This Row],[AI COMBO_report]]&lt;&gt;0,Таблица1[[#This Row],[OTC_report]]&lt;&gt;0),1,0)</f>
        <v>0</v>
      </c>
      <c r="AB600" s="60" t="s">
        <v>1124</v>
      </c>
      <c r="AC600" s="60" t="s">
        <v>1124</v>
      </c>
      <c r="AD600" s="60" t="s">
        <v>1124</v>
      </c>
      <c r="AE600" s="60"/>
      <c r="AF600" s="60"/>
      <c r="AG600" s="60" t="s">
        <v>1124</v>
      </c>
      <c r="AH600" s="60" t="s">
        <v>1124</v>
      </c>
      <c r="AI600" s="60" t="s">
        <v>1124</v>
      </c>
      <c r="AJ600" s="60" t="s">
        <v>1124</v>
      </c>
      <c r="AK600" s="60" t="s">
        <v>1124</v>
      </c>
      <c r="AL600" s="60" t="s">
        <v>1124</v>
      </c>
      <c r="AM600" s="60" t="s">
        <v>1124</v>
      </c>
      <c r="AN600" s="60" t="s">
        <v>1124</v>
      </c>
      <c r="AO600" s="60"/>
      <c r="AP600" s="35">
        <v>0</v>
      </c>
      <c r="AQ600" s="377">
        <v>0</v>
      </c>
      <c r="AR600" s="378">
        <v>0</v>
      </c>
      <c r="AS600" s="377">
        <v>0</v>
      </c>
      <c r="AT600" s="378">
        <v>0</v>
      </c>
      <c r="AU600">
        <v>0</v>
      </c>
      <c r="AV600">
        <v>0</v>
      </c>
      <c r="AW600"/>
      <c r="AX600">
        <v>0</v>
      </c>
      <c r="AY600">
        <v>0</v>
      </c>
    </row>
    <row r="601" spans="1:51" ht="15" hidden="1" customHeight="1" x14ac:dyDescent="0.2">
      <c r="A601" s="46">
        <v>2102</v>
      </c>
      <c r="B601" s="258" t="s">
        <v>1217</v>
      </c>
      <c r="C601" t="s">
        <v>1119</v>
      </c>
      <c r="D601" t="s">
        <v>1120</v>
      </c>
      <c r="E601" t="s">
        <v>1121</v>
      </c>
      <c r="F601" s="29" t="s">
        <v>1127</v>
      </c>
      <c r="G601" s="47" t="s">
        <v>1191</v>
      </c>
      <c r="H601" t="s">
        <v>1127</v>
      </c>
      <c r="I601">
        <v>1</v>
      </c>
      <c r="J601" t="s">
        <v>1218</v>
      </c>
      <c r="K601" t="s">
        <v>629</v>
      </c>
      <c r="L601" t="s">
        <v>1219</v>
      </c>
      <c r="N601" s="34">
        <v>0</v>
      </c>
      <c r="O601" s="34"/>
      <c r="P601" s="34">
        <v>0</v>
      </c>
      <c r="Q601" s="34"/>
      <c r="R601" s="34">
        <v>0</v>
      </c>
      <c r="S601" s="48" t="s">
        <v>1123</v>
      </c>
      <c r="T601" s="13">
        <v>0</v>
      </c>
      <c r="U601" s="12">
        <v>0</v>
      </c>
      <c r="V601" s="12">
        <v>0</v>
      </c>
      <c r="W601" s="12">
        <v>0</v>
      </c>
      <c r="X601" s="14" t="str">
        <f t="shared" si="9"/>
        <v>С</v>
      </c>
      <c r="Y601" s="271">
        <f>Таблица1[[#This Row],[ID_intellix]]</f>
        <v>2102</v>
      </c>
      <c r="Z601" s="269" t="s">
        <v>122</v>
      </c>
      <c r="AA601" s="145">
        <f>IF(OR(Таблица1[[#This Row],[CARDIO_report]]&lt;&gt;0,Таблица1[[#This Row],[AI COMBO_report]]&lt;&gt;0,Таблица1[[#This Row],[OTC_report]]&lt;&gt;0),1,0)</f>
        <v>0</v>
      </c>
      <c r="AB601" s="60" t="s">
        <v>1124</v>
      </c>
      <c r="AC601" s="60" t="s">
        <v>1124</v>
      </c>
      <c r="AD601" s="60" t="s">
        <v>1124</v>
      </c>
      <c r="AE601" s="60"/>
      <c r="AF601" s="60"/>
      <c r="AG601" s="60" t="s">
        <v>1124</v>
      </c>
      <c r="AH601" s="60" t="s">
        <v>1124</v>
      </c>
      <c r="AI601" s="60" t="s">
        <v>1124</v>
      </c>
      <c r="AJ601" s="60" t="s">
        <v>1124</v>
      </c>
      <c r="AK601" s="60" t="s">
        <v>1124</v>
      </c>
      <c r="AL601" s="60" t="s">
        <v>1124</v>
      </c>
      <c r="AM601" s="60" t="s">
        <v>1124</v>
      </c>
      <c r="AN601" s="60" t="s">
        <v>1124</v>
      </c>
      <c r="AO601" s="60"/>
      <c r="AP601" s="35">
        <v>0</v>
      </c>
      <c r="AQ601" s="377">
        <v>0</v>
      </c>
      <c r="AR601" s="378">
        <v>0</v>
      </c>
      <c r="AS601" s="377">
        <v>0</v>
      </c>
      <c r="AT601" s="378">
        <v>0</v>
      </c>
      <c r="AU601">
        <v>0</v>
      </c>
      <c r="AV601">
        <v>0</v>
      </c>
      <c r="AW601"/>
      <c r="AX601">
        <v>0</v>
      </c>
      <c r="AY601">
        <v>0</v>
      </c>
    </row>
    <row r="602" spans="1:51" ht="15" hidden="1" customHeight="1" x14ac:dyDescent="0.2">
      <c r="A602" s="46">
        <v>2176</v>
      </c>
      <c r="C602" t="s">
        <v>1119</v>
      </c>
      <c r="D602" t="s">
        <v>1220</v>
      </c>
      <c r="E602" t="s">
        <v>1121</v>
      </c>
      <c r="F602" s="29" t="s">
        <v>1142</v>
      </c>
      <c r="G602" s="47" t="s">
        <v>1143</v>
      </c>
      <c r="H602" t="s">
        <v>1144</v>
      </c>
      <c r="I602">
        <v>1</v>
      </c>
      <c r="J602" t="s">
        <v>1221</v>
      </c>
      <c r="K602" t="s">
        <v>629</v>
      </c>
      <c r="L602" t="s">
        <v>1222</v>
      </c>
      <c r="N602" s="34">
        <v>0</v>
      </c>
      <c r="O602" s="34"/>
      <c r="P602" s="34">
        <v>0</v>
      </c>
      <c r="Q602" s="34"/>
      <c r="R602" s="34">
        <v>0</v>
      </c>
      <c r="S602" s="48" t="s">
        <v>1123</v>
      </c>
      <c r="T602" s="13">
        <v>0</v>
      </c>
      <c r="U602" s="12">
        <v>0</v>
      </c>
      <c r="V602" s="12">
        <v>0</v>
      </c>
      <c r="W602" s="12">
        <v>0</v>
      </c>
      <c r="X602" s="14" t="str">
        <f t="shared" si="9"/>
        <v>С</v>
      </c>
      <c r="Y602" s="271">
        <f>Таблица1[[#This Row],[ID_intellix]]</f>
        <v>2176</v>
      </c>
      <c r="Z602" s="269" t="s">
        <v>122</v>
      </c>
      <c r="AA602" s="145">
        <f>IF(OR(Таблица1[[#This Row],[CARDIO_report]]&lt;&gt;0,Таблица1[[#This Row],[AI COMBO_report]]&lt;&gt;0,Таблица1[[#This Row],[OTC_report]]&lt;&gt;0),1,0)</f>
        <v>0</v>
      </c>
      <c r="AB602" s="60" t="s">
        <v>1124</v>
      </c>
      <c r="AC602" s="60" t="s">
        <v>1124</v>
      </c>
      <c r="AD602" s="60" t="s">
        <v>1124</v>
      </c>
      <c r="AE602" s="60"/>
      <c r="AF602" s="60"/>
      <c r="AG602" s="60" t="s">
        <v>1124</v>
      </c>
      <c r="AH602" s="60" t="s">
        <v>1124</v>
      </c>
      <c r="AI602" s="60" t="s">
        <v>1124</v>
      </c>
      <c r="AJ602" s="60" t="s">
        <v>1124</v>
      </c>
      <c r="AK602" t="s">
        <v>1145</v>
      </c>
      <c r="AL602">
        <v>89</v>
      </c>
      <c r="AM602" t="s">
        <v>1145</v>
      </c>
      <c r="AN602">
        <v>89</v>
      </c>
      <c r="AO602"/>
      <c r="AP602" s="35">
        <v>0</v>
      </c>
      <c r="AQ602" s="377">
        <v>0</v>
      </c>
      <c r="AR602" s="378">
        <v>0</v>
      </c>
      <c r="AS602" s="377">
        <v>0</v>
      </c>
      <c r="AT602" s="378">
        <v>0</v>
      </c>
      <c r="AU602">
        <v>0</v>
      </c>
      <c r="AV602">
        <v>0</v>
      </c>
      <c r="AW602"/>
      <c r="AX602">
        <v>0</v>
      </c>
      <c r="AY602">
        <v>0</v>
      </c>
    </row>
    <row r="603" spans="1:51" ht="15" hidden="1" customHeight="1" x14ac:dyDescent="0.2">
      <c r="A603" s="46">
        <v>2498</v>
      </c>
      <c r="C603" t="s">
        <v>1119</v>
      </c>
      <c r="D603" t="s">
        <v>1120</v>
      </c>
      <c r="E603" t="s">
        <v>1121</v>
      </c>
      <c r="F603" s="29" t="s">
        <v>1127</v>
      </c>
      <c r="G603" s="47" t="s">
        <v>1191</v>
      </c>
      <c r="H603" t="s">
        <v>1127</v>
      </c>
      <c r="I603">
        <v>1</v>
      </c>
      <c r="J603" t="s">
        <v>1223</v>
      </c>
      <c r="K603" t="s">
        <v>629</v>
      </c>
      <c r="L603" t="s">
        <v>1224</v>
      </c>
      <c r="N603" s="34">
        <v>0</v>
      </c>
      <c r="O603" s="34"/>
      <c r="P603" s="34">
        <v>0</v>
      </c>
      <c r="Q603" s="34"/>
      <c r="R603" s="34">
        <v>0</v>
      </c>
      <c r="S603" s="48" t="s">
        <v>1123</v>
      </c>
      <c r="T603" s="13">
        <v>0</v>
      </c>
      <c r="U603" s="12">
        <v>0</v>
      </c>
      <c r="V603" s="12">
        <v>0</v>
      </c>
      <c r="W603" s="12">
        <v>0</v>
      </c>
      <c r="X603" s="14" t="str">
        <f t="shared" si="9"/>
        <v>С</v>
      </c>
      <c r="Y603" s="271">
        <f>Таблица1[[#This Row],[ID_intellix]]</f>
        <v>2498</v>
      </c>
      <c r="Z603" s="269" t="s">
        <v>122</v>
      </c>
      <c r="AA603" s="145">
        <f>IF(OR(Таблица1[[#This Row],[CARDIO_report]]&lt;&gt;0,Таблица1[[#This Row],[AI COMBO_report]]&lt;&gt;0,Таблица1[[#This Row],[OTC_report]]&lt;&gt;0),1,0)</f>
        <v>0</v>
      </c>
      <c r="AB603" s="60" t="s">
        <v>1124</v>
      </c>
      <c r="AC603" s="60" t="s">
        <v>1124</v>
      </c>
      <c r="AD603" s="60" t="s">
        <v>1124</v>
      </c>
      <c r="AE603" s="60"/>
      <c r="AF603" s="60"/>
      <c r="AG603" s="60" t="s">
        <v>1124</v>
      </c>
      <c r="AH603" s="60" t="s">
        <v>1124</v>
      </c>
      <c r="AI603" s="60" t="s">
        <v>1124</v>
      </c>
      <c r="AJ603" s="60" t="s">
        <v>1124</v>
      </c>
      <c r="AK603" s="60" t="s">
        <v>1124</v>
      </c>
      <c r="AL603" s="60" t="s">
        <v>1124</v>
      </c>
      <c r="AM603" s="60" t="s">
        <v>1124</v>
      </c>
      <c r="AN603" s="60" t="s">
        <v>1124</v>
      </c>
      <c r="AO603" s="60"/>
      <c r="AP603" s="35">
        <v>0</v>
      </c>
      <c r="AQ603" s="377">
        <v>0</v>
      </c>
      <c r="AR603" s="378">
        <v>0</v>
      </c>
      <c r="AS603" s="377">
        <v>0</v>
      </c>
      <c r="AT603" s="378">
        <v>0</v>
      </c>
      <c r="AU603">
        <v>0</v>
      </c>
      <c r="AV603">
        <v>0</v>
      </c>
      <c r="AW603"/>
      <c r="AX603">
        <v>0</v>
      </c>
      <c r="AY603">
        <v>0</v>
      </c>
    </row>
    <row r="604" spans="1:51" ht="15" hidden="1" customHeight="1" x14ac:dyDescent="0.2">
      <c r="A604" s="46">
        <v>3379</v>
      </c>
      <c r="C604" t="s">
        <v>1119</v>
      </c>
      <c r="D604" t="s">
        <v>1211</v>
      </c>
      <c r="E604" t="s">
        <v>1121</v>
      </c>
      <c r="F604" s="29" t="s">
        <v>1127</v>
      </c>
      <c r="G604" s="47" t="s">
        <v>1191</v>
      </c>
      <c r="H604" t="s">
        <v>1127</v>
      </c>
      <c r="I604">
        <v>1</v>
      </c>
      <c r="J604" t="s">
        <v>1225</v>
      </c>
      <c r="K604" t="s">
        <v>629</v>
      </c>
      <c r="L604" t="s">
        <v>1226</v>
      </c>
      <c r="N604" s="34">
        <v>0</v>
      </c>
      <c r="O604" s="34"/>
      <c r="P604" s="34">
        <v>0</v>
      </c>
      <c r="Q604" s="34"/>
      <c r="R604" s="34">
        <v>0</v>
      </c>
      <c r="S604" s="48" t="s">
        <v>1123</v>
      </c>
      <c r="T604" s="13">
        <v>0</v>
      </c>
      <c r="U604" s="12">
        <v>0</v>
      </c>
      <c r="V604" s="12">
        <v>0</v>
      </c>
      <c r="W604" s="12">
        <v>0</v>
      </c>
      <c r="X604" s="14" t="str">
        <f t="shared" si="9"/>
        <v>С</v>
      </c>
      <c r="Y604" s="271">
        <f>Таблица1[[#This Row],[ID_intellix]]</f>
        <v>3379</v>
      </c>
      <c r="Z604" s="269" t="s">
        <v>122</v>
      </c>
      <c r="AA604" s="145">
        <f>IF(OR(Таблица1[[#This Row],[CARDIO_report]]&lt;&gt;0,Таблица1[[#This Row],[AI COMBO_report]]&lt;&gt;0,Таблица1[[#This Row],[OTC_report]]&lt;&gt;0),1,0)</f>
        <v>0</v>
      </c>
      <c r="AB604" s="60" t="s">
        <v>1124</v>
      </c>
      <c r="AC604" s="60" t="s">
        <v>1124</v>
      </c>
      <c r="AD604" s="60" t="s">
        <v>1124</v>
      </c>
      <c r="AE604" s="60"/>
      <c r="AF604" s="60"/>
      <c r="AG604" s="60" t="s">
        <v>1124</v>
      </c>
      <c r="AH604" s="60" t="s">
        <v>1124</v>
      </c>
      <c r="AI604" s="60" t="s">
        <v>1124</v>
      </c>
      <c r="AJ604" s="60" t="s">
        <v>1124</v>
      </c>
      <c r="AK604" s="60" t="s">
        <v>1124</v>
      </c>
      <c r="AL604" s="60" t="s">
        <v>1124</v>
      </c>
      <c r="AM604" s="60" t="s">
        <v>1124</v>
      </c>
      <c r="AN604" s="60" t="s">
        <v>1124</v>
      </c>
      <c r="AO604" s="60"/>
      <c r="AP604" s="35">
        <v>0</v>
      </c>
      <c r="AQ604" s="377">
        <v>0</v>
      </c>
      <c r="AR604" s="378">
        <v>0</v>
      </c>
      <c r="AS604" s="377">
        <v>0</v>
      </c>
      <c r="AT604" s="378">
        <v>0</v>
      </c>
      <c r="AU604">
        <v>0</v>
      </c>
      <c r="AV604">
        <v>0</v>
      </c>
      <c r="AW604"/>
      <c r="AX604">
        <v>0</v>
      </c>
      <c r="AY604">
        <v>0</v>
      </c>
    </row>
    <row r="605" spans="1:51" ht="15" hidden="1" customHeight="1" x14ac:dyDescent="0.2">
      <c r="A605" s="46">
        <v>3453</v>
      </c>
      <c r="C605" t="s">
        <v>1119</v>
      </c>
      <c r="D605" t="s">
        <v>1120</v>
      </c>
      <c r="E605" t="s">
        <v>1121</v>
      </c>
      <c r="F605" s="29" t="s">
        <v>1142</v>
      </c>
      <c r="G605" s="47" t="s">
        <v>1143</v>
      </c>
      <c r="H605" t="s">
        <v>1144</v>
      </c>
      <c r="I605">
        <v>1</v>
      </c>
      <c r="J605" t="s">
        <v>1227</v>
      </c>
      <c r="K605" t="s">
        <v>629</v>
      </c>
      <c r="L605" t="s">
        <v>1228</v>
      </c>
      <c r="N605" s="34">
        <v>0</v>
      </c>
      <c r="O605" s="34"/>
      <c r="P605" s="34">
        <v>0</v>
      </c>
      <c r="Q605" s="34"/>
      <c r="R605" s="34">
        <v>0</v>
      </c>
      <c r="S605" s="48" t="s">
        <v>1123</v>
      </c>
      <c r="T605" s="13">
        <v>0</v>
      </c>
      <c r="U605" s="12">
        <v>0</v>
      </c>
      <c r="V605" s="12">
        <v>0</v>
      </c>
      <c r="W605" s="12">
        <v>0</v>
      </c>
      <c r="X605" s="14" t="str">
        <f t="shared" si="9"/>
        <v>С</v>
      </c>
      <c r="Y605" s="271">
        <f>Таблица1[[#This Row],[ID_intellix]]</f>
        <v>3453</v>
      </c>
      <c r="Z605" s="269" t="s">
        <v>122</v>
      </c>
      <c r="AA605" s="145">
        <f>IF(OR(Таблица1[[#This Row],[CARDIO_report]]&lt;&gt;0,Таблица1[[#This Row],[AI COMBO_report]]&lt;&gt;0,Таблица1[[#This Row],[OTC_report]]&lt;&gt;0),1,0)</f>
        <v>0</v>
      </c>
      <c r="AB605" s="60" t="s">
        <v>1124</v>
      </c>
      <c r="AC605" s="60" t="s">
        <v>1124</v>
      </c>
      <c r="AD605" s="60" t="s">
        <v>1124</v>
      </c>
      <c r="AE605" s="60"/>
      <c r="AF605" s="60"/>
      <c r="AG605" s="60" t="s">
        <v>1124</v>
      </c>
      <c r="AH605" s="60" t="s">
        <v>1124</v>
      </c>
      <c r="AI605" s="60" t="s">
        <v>1124</v>
      </c>
      <c r="AJ605" s="60" t="s">
        <v>1124</v>
      </c>
      <c r="AK605" t="s">
        <v>1145</v>
      </c>
      <c r="AL605">
        <v>89</v>
      </c>
      <c r="AM605" t="s">
        <v>1145</v>
      </c>
      <c r="AN605">
        <v>89</v>
      </c>
      <c r="AO605"/>
      <c r="AP605" s="35">
        <v>0</v>
      </c>
      <c r="AQ605" s="377">
        <v>0</v>
      </c>
      <c r="AR605" s="378">
        <v>0</v>
      </c>
      <c r="AS605" s="377">
        <v>0</v>
      </c>
      <c r="AT605" s="378">
        <v>0</v>
      </c>
      <c r="AU605">
        <v>0</v>
      </c>
      <c r="AV605">
        <v>0</v>
      </c>
      <c r="AW605"/>
      <c r="AX605">
        <v>0</v>
      </c>
      <c r="AY605">
        <v>0</v>
      </c>
    </row>
    <row r="606" spans="1:51" ht="15" hidden="1" customHeight="1" x14ac:dyDescent="0.2">
      <c r="A606" s="46">
        <v>3602</v>
      </c>
      <c r="C606" t="s">
        <v>1119</v>
      </c>
      <c r="D606" t="s">
        <v>1120</v>
      </c>
      <c r="E606" t="s">
        <v>1121</v>
      </c>
      <c r="F606" s="29" t="s">
        <v>1142</v>
      </c>
      <c r="G606" s="47" t="s">
        <v>1143</v>
      </c>
      <c r="H606" t="s">
        <v>1144</v>
      </c>
      <c r="I606">
        <v>1</v>
      </c>
      <c r="J606" t="s">
        <v>1229</v>
      </c>
      <c r="K606" t="s">
        <v>629</v>
      </c>
      <c r="L606" t="s">
        <v>1230</v>
      </c>
      <c r="N606" s="34">
        <v>0</v>
      </c>
      <c r="O606" s="34"/>
      <c r="P606" s="34">
        <v>0</v>
      </c>
      <c r="Q606" s="34"/>
      <c r="R606" s="34">
        <v>0</v>
      </c>
      <c r="S606" s="48" t="s">
        <v>1123</v>
      </c>
      <c r="T606" s="13">
        <v>0</v>
      </c>
      <c r="U606" s="12">
        <v>0</v>
      </c>
      <c r="V606" s="12">
        <v>0</v>
      </c>
      <c r="W606" s="12">
        <v>0</v>
      </c>
      <c r="X606" s="14" t="str">
        <f t="shared" si="9"/>
        <v>С</v>
      </c>
      <c r="Y606" s="271">
        <f>Таблица1[[#This Row],[ID_intellix]]</f>
        <v>3602</v>
      </c>
      <c r="Z606" s="269" t="s">
        <v>122</v>
      </c>
      <c r="AA606" s="145">
        <f>IF(OR(Таблица1[[#This Row],[CARDIO_report]]&lt;&gt;0,Таблица1[[#This Row],[AI COMBO_report]]&lt;&gt;0,Таблица1[[#This Row],[OTC_report]]&lt;&gt;0),1,0)</f>
        <v>0</v>
      </c>
      <c r="AB606" s="60" t="s">
        <v>1124</v>
      </c>
      <c r="AC606" s="60" t="s">
        <v>1124</v>
      </c>
      <c r="AD606" s="60" t="s">
        <v>1124</v>
      </c>
      <c r="AE606" s="60"/>
      <c r="AF606" s="60"/>
      <c r="AG606" s="60" t="s">
        <v>1124</v>
      </c>
      <c r="AH606" s="60" t="s">
        <v>1124</v>
      </c>
      <c r="AI606" s="60" t="s">
        <v>1124</v>
      </c>
      <c r="AJ606" s="60" t="s">
        <v>1124</v>
      </c>
      <c r="AK606" t="s">
        <v>1145</v>
      </c>
      <c r="AL606">
        <v>89</v>
      </c>
      <c r="AM606" t="s">
        <v>1145</v>
      </c>
      <c r="AN606">
        <v>89</v>
      </c>
      <c r="AO606"/>
      <c r="AP606" s="35">
        <v>0</v>
      </c>
      <c r="AQ606" s="377">
        <v>0</v>
      </c>
      <c r="AR606" s="378">
        <v>0</v>
      </c>
      <c r="AS606" s="377">
        <v>0</v>
      </c>
      <c r="AT606" s="378">
        <v>0</v>
      </c>
      <c r="AU606">
        <v>0</v>
      </c>
      <c r="AV606">
        <v>0</v>
      </c>
      <c r="AW606"/>
      <c r="AX606">
        <v>0</v>
      </c>
      <c r="AY606">
        <v>0</v>
      </c>
    </row>
    <row r="607" spans="1:51" ht="15" hidden="1" customHeight="1" x14ac:dyDescent="0.2">
      <c r="A607" s="46">
        <v>7641</v>
      </c>
      <c r="C607" t="s">
        <v>1119</v>
      </c>
      <c r="D607" t="s">
        <v>1211</v>
      </c>
      <c r="E607" t="s">
        <v>1121</v>
      </c>
      <c r="F607" s="29" t="s">
        <v>1135</v>
      </c>
      <c r="G607" s="396">
        <v>25</v>
      </c>
      <c r="H607" t="s">
        <v>1135</v>
      </c>
      <c r="I607">
        <v>1</v>
      </c>
      <c r="J607" t="s">
        <v>1231</v>
      </c>
      <c r="K607" t="s">
        <v>629</v>
      </c>
      <c r="L607" t="s">
        <v>1232</v>
      </c>
      <c r="N607" s="34">
        <v>0</v>
      </c>
      <c r="O607" s="34"/>
      <c r="P607" s="34">
        <v>0</v>
      </c>
      <c r="Q607" s="34"/>
      <c r="R607" s="34">
        <v>0</v>
      </c>
      <c r="S607" s="48" t="s">
        <v>1123</v>
      </c>
      <c r="T607" s="13">
        <v>0</v>
      </c>
      <c r="U607" s="12">
        <v>0</v>
      </c>
      <c r="V607" s="12">
        <v>0</v>
      </c>
      <c r="W607" s="12">
        <v>0</v>
      </c>
      <c r="X607" s="14" t="str">
        <f t="shared" si="9"/>
        <v>С</v>
      </c>
      <c r="Y607" s="271">
        <f>Таблица1[[#This Row],[ID_intellix]]</f>
        <v>7641</v>
      </c>
      <c r="Z607" s="269" t="s">
        <v>122</v>
      </c>
      <c r="AA607" s="145">
        <f>IF(OR(Таблица1[[#This Row],[CARDIO_report]]&lt;&gt;0,Таблица1[[#This Row],[AI COMBO_report]]&lt;&gt;0,Таблица1[[#This Row],[OTC_report]]&lt;&gt;0),1,0)</f>
        <v>0</v>
      </c>
      <c r="AB607" s="60" t="s">
        <v>1124</v>
      </c>
      <c r="AC607" s="60" t="s">
        <v>1124</v>
      </c>
      <c r="AD607" s="60" t="s">
        <v>1124</v>
      </c>
      <c r="AE607" s="60"/>
      <c r="AF607" s="60"/>
      <c r="AG607" s="60" t="s">
        <v>1124</v>
      </c>
      <c r="AH607" s="60" t="s">
        <v>1124</v>
      </c>
      <c r="AI607" s="60" t="s">
        <v>1124</v>
      </c>
      <c r="AJ607" s="60" t="s">
        <v>1124</v>
      </c>
      <c r="AK607" s="60" t="s">
        <v>1124</v>
      </c>
      <c r="AL607" s="60" t="s">
        <v>1124</v>
      </c>
      <c r="AM607" s="60" t="s">
        <v>1124</v>
      </c>
      <c r="AN607" s="60" t="s">
        <v>1124</v>
      </c>
      <c r="AO607" s="60"/>
      <c r="AP607" s="35">
        <v>0</v>
      </c>
      <c r="AQ607" s="377">
        <v>0</v>
      </c>
      <c r="AR607" s="378">
        <v>0</v>
      </c>
      <c r="AS607" s="377">
        <v>0</v>
      </c>
      <c r="AT607" s="378">
        <v>0</v>
      </c>
      <c r="AU607">
        <v>0</v>
      </c>
      <c r="AV607">
        <v>0</v>
      </c>
      <c r="AW607"/>
      <c r="AX607">
        <v>0</v>
      </c>
      <c r="AY607">
        <v>0</v>
      </c>
    </row>
    <row r="608" spans="1:51" ht="15" hidden="1" customHeight="1" x14ac:dyDescent="0.2">
      <c r="A608" s="46">
        <v>2511</v>
      </c>
      <c r="C608" t="s">
        <v>1128</v>
      </c>
      <c r="D608" t="s">
        <v>1129</v>
      </c>
      <c r="E608" t="s">
        <v>1121</v>
      </c>
      <c r="F608" s="29" t="s">
        <v>1142</v>
      </c>
      <c r="G608" s="47" t="s">
        <v>1143</v>
      </c>
      <c r="H608" t="s">
        <v>1144</v>
      </c>
      <c r="I608">
        <v>1</v>
      </c>
      <c r="J608" t="s">
        <v>1233</v>
      </c>
      <c r="K608" t="s">
        <v>164</v>
      </c>
      <c r="L608" t="s">
        <v>1234</v>
      </c>
      <c r="N608" s="34">
        <v>0</v>
      </c>
      <c r="O608" s="34"/>
      <c r="P608" s="34">
        <v>0</v>
      </c>
      <c r="Q608" s="34"/>
      <c r="R608" s="34">
        <v>0</v>
      </c>
      <c r="S608" s="48" t="s">
        <v>1123</v>
      </c>
      <c r="T608" s="13">
        <v>0</v>
      </c>
      <c r="U608" s="12">
        <v>0</v>
      </c>
      <c r="V608" s="12">
        <v>0</v>
      </c>
      <c r="W608" s="12">
        <v>0</v>
      </c>
      <c r="X608" s="14" t="str">
        <f t="shared" si="9"/>
        <v>С</v>
      </c>
      <c r="Y608" s="271">
        <f>Таблица1[[#This Row],[ID_intellix]]</f>
        <v>2511</v>
      </c>
      <c r="Z608" s="269" t="s">
        <v>122</v>
      </c>
      <c r="AA608" s="145">
        <f>IF(OR(Таблица1[[#This Row],[CARDIO_report]]&lt;&gt;0,Таблица1[[#This Row],[AI COMBO_report]]&lt;&gt;0,Таблица1[[#This Row],[OTC_report]]&lt;&gt;0),1,0)</f>
        <v>0</v>
      </c>
      <c r="AB608" s="60" t="s">
        <v>1124</v>
      </c>
      <c r="AC608" s="60" t="s">
        <v>1124</v>
      </c>
      <c r="AD608" s="60" t="s">
        <v>1124</v>
      </c>
      <c r="AE608" s="60"/>
      <c r="AF608" s="60"/>
      <c r="AG608" s="60" t="s">
        <v>1124</v>
      </c>
      <c r="AH608" s="60" t="s">
        <v>1124</v>
      </c>
      <c r="AI608" s="60" t="s">
        <v>1124</v>
      </c>
      <c r="AJ608" s="60" t="s">
        <v>1124</v>
      </c>
      <c r="AK608" t="s">
        <v>1145</v>
      </c>
      <c r="AL608">
        <v>224</v>
      </c>
      <c r="AM608" t="s">
        <v>1145</v>
      </c>
      <c r="AN608">
        <v>224</v>
      </c>
      <c r="AO608"/>
      <c r="AP608" s="35">
        <v>0</v>
      </c>
      <c r="AQ608" s="377">
        <v>0</v>
      </c>
      <c r="AR608" s="378">
        <v>0</v>
      </c>
      <c r="AS608" s="377">
        <v>0</v>
      </c>
      <c r="AT608" s="378">
        <v>0</v>
      </c>
      <c r="AU608">
        <v>0</v>
      </c>
      <c r="AV608">
        <v>0</v>
      </c>
      <c r="AW608"/>
      <c r="AX608">
        <v>0</v>
      </c>
      <c r="AY608">
        <v>0</v>
      </c>
    </row>
    <row r="609" spans="1:54" ht="15" hidden="1" customHeight="1" x14ac:dyDescent="0.2">
      <c r="A609" s="46">
        <v>3571</v>
      </c>
      <c r="C609" t="s">
        <v>1128</v>
      </c>
      <c r="D609" t="s">
        <v>1129</v>
      </c>
      <c r="E609" t="s">
        <v>1121</v>
      </c>
      <c r="F609" s="29" t="s">
        <v>1127</v>
      </c>
      <c r="G609" s="47" t="s">
        <v>1191</v>
      </c>
      <c r="H609" t="s">
        <v>1127</v>
      </c>
      <c r="I609">
        <v>1</v>
      </c>
      <c r="J609" t="s">
        <v>1235</v>
      </c>
      <c r="K609" t="s">
        <v>164</v>
      </c>
      <c r="L609" t="s">
        <v>1236</v>
      </c>
      <c r="N609" s="34">
        <v>0</v>
      </c>
      <c r="O609" s="34"/>
      <c r="P609" s="34">
        <v>0</v>
      </c>
      <c r="Q609" s="34"/>
      <c r="R609" s="34">
        <v>0</v>
      </c>
      <c r="S609" s="48" t="s">
        <v>1123</v>
      </c>
      <c r="T609" s="13">
        <v>0</v>
      </c>
      <c r="U609" s="12">
        <v>0</v>
      </c>
      <c r="V609" s="12">
        <v>0</v>
      </c>
      <c r="W609" s="12">
        <v>0</v>
      </c>
      <c r="X609" s="14" t="str">
        <f t="shared" si="9"/>
        <v>С</v>
      </c>
      <c r="Y609" s="271">
        <f>Таблица1[[#This Row],[ID_intellix]]</f>
        <v>3571</v>
      </c>
      <c r="Z609" s="269" t="s">
        <v>122</v>
      </c>
      <c r="AA609" s="145">
        <f>IF(OR(Таблица1[[#This Row],[CARDIO_report]]&lt;&gt;0,Таблица1[[#This Row],[AI COMBO_report]]&lt;&gt;0,Таблица1[[#This Row],[OTC_report]]&lt;&gt;0),1,0)</f>
        <v>0</v>
      </c>
      <c r="AB609" s="60" t="s">
        <v>1124</v>
      </c>
      <c r="AC609" s="60" t="s">
        <v>1124</v>
      </c>
      <c r="AD609" s="60" t="s">
        <v>1124</v>
      </c>
      <c r="AE609" s="60"/>
      <c r="AF609" s="60"/>
      <c r="AG609" s="60" t="s">
        <v>1124</v>
      </c>
      <c r="AH609" s="60" t="s">
        <v>1124</v>
      </c>
      <c r="AI609" s="60" t="s">
        <v>1124</v>
      </c>
      <c r="AJ609" s="60" t="s">
        <v>1124</v>
      </c>
      <c r="AK609" s="60" t="s">
        <v>1124</v>
      </c>
      <c r="AL609" s="60" t="s">
        <v>1124</v>
      </c>
      <c r="AM609" s="60" t="s">
        <v>1124</v>
      </c>
      <c r="AN609" s="60" t="s">
        <v>1124</v>
      </c>
      <c r="AO609" s="60"/>
      <c r="AP609" s="35">
        <v>0</v>
      </c>
      <c r="AQ609" s="377">
        <v>0</v>
      </c>
      <c r="AR609" s="378">
        <v>0</v>
      </c>
      <c r="AS609" s="377">
        <v>0</v>
      </c>
      <c r="AT609" s="378">
        <v>0</v>
      </c>
      <c r="AU609">
        <v>0</v>
      </c>
      <c r="AV609">
        <v>0</v>
      </c>
      <c r="AW609"/>
      <c r="AX609">
        <v>0</v>
      </c>
      <c r="AY609">
        <v>0</v>
      </c>
    </row>
    <row r="610" spans="1:54" ht="15" hidden="1" customHeight="1" x14ac:dyDescent="0.2">
      <c r="A610" s="46">
        <v>7619</v>
      </c>
      <c r="C610" t="s">
        <v>1128</v>
      </c>
      <c r="D610" t="s">
        <v>1237</v>
      </c>
      <c r="E610" t="s">
        <v>1121</v>
      </c>
      <c r="F610" s="29" t="s">
        <v>1142</v>
      </c>
      <c r="G610" s="53" t="s">
        <v>1238</v>
      </c>
      <c r="H610" t="s">
        <v>1144</v>
      </c>
      <c r="I610">
        <v>1</v>
      </c>
      <c r="J610" t="s">
        <v>1240</v>
      </c>
      <c r="K610" t="s">
        <v>164</v>
      </c>
      <c r="L610" t="s">
        <v>1241</v>
      </c>
      <c r="N610" s="34">
        <v>0</v>
      </c>
      <c r="O610" s="34"/>
      <c r="P610" s="34">
        <v>0</v>
      </c>
      <c r="Q610" s="34"/>
      <c r="R610" s="34">
        <v>0</v>
      </c>
      <c r="S610" s="48" t="s">
        <v>1123</v>
      </c>
      <c r="T610" s="13">
        <v>0</v>
      </c>
      <c r="U610" s="12">
        <v>0</v>
      </c>
      <c r="V610" s="12">
        <v>0</v>
      </c>
      <c r="W610" s="12">
        <v>0</v>
      </c>
      <c r="X610" s="14" t="str">
        <f t="shared" si="9"/>
        <v>С</v>
      </c>
      <c r="Y610" s="271">
        <f>Таблица1[[#This Row],[ID_intellix]]</f>
        <v>7619</v>
      </c>
      <c r="Z610" s="269" t="s">
        <v>122</v>
      </c>
      <c r="AA610" s="145">
        <f>IF(OR(Таблица1[[#This Row],[CARDIO_report]]&lt;&gt;0,Таблица1[[#This Row],[AI COMBO_report]]&lt;&gt;0,Таблица1[[#This Row],[OTC_report]]&lt;&gt;0),1,0)</f>
        <v>0</v>
      </c>
      <c r="AB610" s="60" t="s">
        <v>1124</v>
      </c>
      <c r="AC610" s="60" t="s">
        <v>1124</v>
      </c>
      <c r="AD610" s="60" t="s">
        <v>1124</v>
      </c>
      <c r="AE610" s="60"/>
      <c r="AF610" s="60"/>
      <c r="AG610" s="60" t="s">
        <v>1124</v>
      </c>
      <c r="AH610" s="60" t="s">
        <v>1124</v>
      </c>
      <c r="AI610" s="60" t="s">
        <v>1124</v>
      </c>
      <c r="AJ610" s="60" t="s">
        <v>1124</v>
      </c>
      <c r="AK610" t="s">
        <v>1145</v>
      </c>
      <c r="AL610">
        <v>224</v>
      </c>
      <c r="AM610" t="s">
        <v>1145</v>
      </c>
      <c r="AN610">
        <v>224</v>
      </c>
      <c r="AO610"/>
      <c r="AP610" s="35">
        <v>0</v>
      </c>
      <c r="AQ610" s="377">
        <v>0</v>
      </c>
      <c r="AR610" s="378">
        <v>0</v>
      </c>
      <c r="AS610" s="377">
        <v>0</v>
      </c>
      <c r="AT610" s="378">
        <v>0</v>
      </c>
      <c r="AU610">
        <v>0</v>
      </c>
      <c r="AV610">
        <v>0</v>
      </c>
      <c r="AW610"/>
      <c r="AX610">
        <v>0</v>
      </c>
      <c r="AY610">
        <v>0</v>
      </c>
    </row>
    <row r="611" spans="1:54" ht="15" hidden="1" customHeight="1" x14ac:dyDescent="0.2">
      <c r="A611" s="46">
        <v>1624</v>
      </c>
      <c r="C611" t="s">
        <v>1128</v>
      </c>
      <c r="D611" t="s">
        <v>1242</v>
      </c>
      <c r="E611" t="s">
        <v>1121</v>
      </c>
      <c r="F611" s="29" t="s">
        <v>1142</v>
      </c>
      <c r="G611" s="47" t="s">
        <v>1143</v>
      </c>
      <c r="H611" t="s">
        <v>1144</v>
      </c>
      <c r="I611">
        <v>1</v>
      </c>
      <c r="J611" t="s">
        <v>1243</v>
      </c>
      <c r="K611" t="s">
        <v>1244</v>
      </c>
      <c r="L611" t="s">
        <v>1245</v>
      </c>
      <c r="N611" s="34">
        <v>0</v>
      </c>
      <c r="O611" s="34"/>
      <c r="P611" s="34">
        <v>0</v>
      </c>
      <c r="Q611" s="34"/>
      <c r="R611" s="34">
        <v>0</v>
      </c>
      <c r="S611" s="48" t="s">
        <v>1123</v>
      </c>
      <c r="T611" s="13">
        <v>0</v>
      </c>
      <c r="U611" s="12">
        <v>0</v>
      </c>
      <c r="V611" s="12">
        <v>0</v>
      </c>
      <c r="W611" s="12">
        <v>0</v>
      </c>
      <c r="X611" s="14" t="str">
        <f t="shared" si="9"/>
        <v>С</v>
      </c>
      <c r="Y611" s="271">
        <f>Таблица1[[#This Row],[ID_intellix]]</f>
        <v>1624</v>
      </c>
      <c r="Z611" s="269" t="s">
        <v>122</v>
      </c>
      <c r="AA611" s="145">
        <f>IF(OR(Таблица1[[#This Row],[CARDIO_report]]&lt;&gt;0,Таблица1[[#This Row],[AI COMBO_report]]&lt;&gt;0,Таблица1[[#This Row],[OTC_report]]&lt;&gt;0),1,0)</f>
        <v>0</v>
      </c>
      <c r="AB611" s="60" t="s">
        <v>1124</v>
      </c>
      <c r="AC611" s="60" t="s">
        <v>1124</v>
      </c>
      <c r="AD611" s="60" t="s">
        <v>1124</v>
      </c>
      <c r="AE611" s="60"/>
      <c r="AF611" s="60"/>
      <c r="AG611" s="60" t="s">
        <v>1124</v>
      </c>
      <c r="AH611" s="60" t="s">
        <v>1124</v>
      </c>
      <c r="AI611" s="60" t="s">
        <v>1124</v>
      </c>
      <c r="AJ611" s="60" t="s">
        <v>1124</v>
      </c>
      <c r="AK611" t="s">
        <v>1145</v>
      </c>
      <c r="AL611">
        <v>224</v>
      </c>
      <c r="AM611" t="s">
        <v>1145</v>
      </c>
      <c r="AN611">
        <v>224</v>
      </c>
      <c r="AO611"/>
      <c r="AP611" s="35">
        <v>0</v>
      </c>
      <c r="AQ611" s="377">
        <v>0</v>
      </c>
      <c r="AR611" s="378">
        <v>0</v>
      </c>
      <c r="AS611" s="377">
        <v>0</v>
      </c>
      <c r="AT611" s="378">
        <v>0</v>
      </c>
      <c r="AU611">
        <v>0</v>
      </c>
      <c r="AV611">
        <v>0</v>
      </c>
      <c r="AW611"/>
      <c r="AX611">
        <v>0</v>
      </c>
      <c r="AY611">
        <v>0</v>
      </c>
    </row>
    <row r="612" spans="1:54" ht="15" hidden="1" customHeight="1" x14ac:dyDescent="0.2">
      <c r="A612" s="46">
        <v>1660</v>
      </c>
      <c r="C612" t="s">
        <v>1204</v>
      </c>
      <c r="D612" t="s">
        <v>1246</v>
      </c>
      <c r="E612" t="s">
        <v>1121</v>
      </c>
      <c r="F612" s="29" t="s">
        <v>1142</v>
      </c>
      <c r="G612" s="47" t="s">
        <v>1143</v>
      </c>
      <c r="H612" t="s">
        <v>1144</v>
      </c>
      <c r="I612">
        <v>1</v>
      </c>
      <c r="J612" t="s">
        <v>1247</v>
      </c>
      <c r="K612" t="s">
        <v>269</v>
      </c>
      <c r="L612" t="s">
        <v>1248</v>
      </c>
      <c r="N612" s="34">
        <v>0</v>
      </c>
      <c r="O612" s="34"/>
      <c r="P612" s="34">
        <v>0</v>
      </c>
      <c r="Q612" s="34"/>
      <c r="R612" s="34">
        <v>0</v>
      </c>
      <c r="S612" s="48" t="s">
        <v>1123</v>
      </c>
      <c r="T612" s="13">
        <v>0</v>
      </c>
      <c r="U612" s="12">
        <v>0</v>
      </c>
      <c r="V612" s="12">
        <v>0</v>
      </c>
      <c r="W612" s="12">
        <v>0</v>
      </c>
      <c r="X612" s="14" t="str">
        <f t="shared" si="9"/>
        <v>С</v>
      </c>
      <c r="Y612" s="271">
        <f>Таблица1[[#This Row],[ID_intellix]]</f>
        <v>1660</v>
      </c>
      <c r="Z612" s="269" t="s">
        <v>122</v>
      </c>
      <c r="AA612" s="145">
        <f>IF(OR(Таблица1[[#This Row],[CARDIO_report]]&lt;&gt;0,Таблица1[[#This Row],[AI COMBO_report]]&lt;&gt;0,Таблица1[[#This Row],[OTC_report]]&lt;&gt;0),1,0)</f>
        <v>0</v>
      </c>
      <c r="AB612" s="60" t="s">
        <v>1124</v>
      </c>
      <c r="AC612" s="60" t="s">
        <v>1124</v>
      </c>
      <c r="AD612" s="60" t="s">
        <v>1124</v>
      </c>
      <c r="AE612" s="60"/>
      <c r="AF612" s="60"/>
      <c r="AG612" s="60" t="s">
        <v>1124</v>
      </c>
      <c r="AH612" s="60" t="s">
        <v>1124</v>
      </c>
      <c r="AI612" s="60" t="s">
        <v>1124</v>
      </c>
      <c r="AJ612" s="60" t="s">
        <v>1124</v>
      </c>
      <c r="AK612" t="s">
        <v>1145</v>
      </c>
      <c r="AL612">
        <v>110</v>
      </c>
      <c r="AM612" t="s">
        <v>1145</v>
      </c>
      <c r="AN612">
        <v>110</v>
      </c>
      <c r="AO612"/>
      <c r="AP612" s="35">
        <v>0</v>
      </c>
      <c r="AQ612" s="377">
        <v>0</v>
      </c>
      <c r="AR612" s="378">
        <v>0</v>
      </c>
      <c r="AS612" s="377">
        <v>0</v>
      </c>
      <c r="AT612" s="378">
        <v>0</v>
      </c>
      <c r="AU612">
        <v>0</v>
      </c>
      <c r="AV612">
        <v>0</v>
      </c>
      <c r="AW612"/>
      <c r="AX612">
        <v>0</v>
      </c>
      <c r="AY612">
        <v>0</v>
      </c>
    </row>
    <row r="613" spans="1:54" ht="15" hidden="1" customHeight="1" x14ac:dyDescent="0.2">
      <c r="A613" s="46">
        <v>1663</v>
      </c>
      <c r="C613" t="s">
        <v>1204</v>
      </c>
      <c r="D613" t="s">
        <v>1249</v>
      </c>
      <c r="E613" t="s">
        <v>1121</v>
      </c>
      <c r="F613" s="29" t="s">
        <v>1142</v>
      </c>
      <c r="G613" s="47" t="s">
        <v>1143</v>
      </c>
      <c r="H613" t="s">
        <v>1144</v>
      </c>
      <c r="I613">
        <v>1</v>
      </c>
      <c r="J613" t="s">
        <v>1250</v>
      </c>
      <c r="K613" t="s">
        <v>269</v>
      </c>
      <c r="L613" t="s">
        <v>1251</v>
      </c>
      <c r="N613" s="34">
        <v>0</v>
      </c>
      <c r="O613" s="34"/>
      <c r="P613" s="34">
        <v>0</v>
      </c>
      <c r="Q613" s="34"/>
      <c r="R613" s="34">
        <v>0</v>
      </c>
      <c r="S613" s="48" t="s">
        <v>1123</v>
      </c>
      <c r="T613" s="13">
        <v>0</v>
      </c>
      <c r="U613" s="12">
        <v>0</v>
      </c>
      <c r="V613" s="12">
        <v>0</v>
      </c>
      <c r="W613" s="12">
        <v>0</v>
      </c>
      <c r="X613" s="14" t="str">
        <f t="shared" si="9"/>
        <v>С</v>
      </c>
      <c r="Y613" s="271">
        <f>Таблица1[[#This Row],[ID_intellix]]</f>
        <v>1663</v>
      </c>
      <c r="Z613" s="269" t="s">
        <v>122</v>
      </c>
      <c r="AA613" s="145">
        <f>IF(OR(Таблица1[[#This Row],[CARDIO_report]]&lt;&gt;0,Таблица1[[#This Row],[AI COMBO_report]]&lt;&gt;0,Таблица1[[#This Row],[OTC_report]]&lt;&gt;0),1,0)</f>
        <v>0</v>
      </c>
      <c r="AB613" s="60" t="s">
        <v>1124</v>
      </c>
      <c r="AC613" s="60" t="s">
        <v>1124</v>
      </c>
      <c r="AD613" s="60" t="s">
        <v>1124</v>
      </c>
      <c r="AE613" s="60"/>
      <c r="AF613" s="60"/>
      <c r="AG613" s="60" t="s">
        <v>1124</v>
      </c>
      <c r="AH613" s="60" t="s">
        <v>1124</v>
      </c>
      <c r="AI613" s="60" t="s">
        <v>1124</v>
      </c>
      <c r="AJ613" s="60" t="s">
        <v>1124</v>
      </c>
      <c r="AK613" t="s">
        <v>1145</v>
      </c>
      <c r="AL613">
        <v>110</v>
      </c>
      <c r="AM613" t="s">
        <v>1145</v>
      </c>
      <c r="AN613">
        <v>110</v>
      </c>
      <c r="AO613"/>
      <c r="AP613" s="35">
        <v>0</v>
      </c>
      <c r="AQ613" s="377">
        <v>0</v>
      </c>
      <c r="AR613" s="378">
        <v>0</v>
      </c>
      <c r="AS613" s="377">
        <v>0</v>
      </c>
      <c r="AT613" s="378">
        <v>0</v>
      </c>
      <c r="AU613">
        <v>0</v>
      </c>
      <c r="AV613">
        <v>0</v>
      </c>
      <c r="AW613"/>
      <c r="AX613">
        <v>0</v>
      </c>
      <c r="AY613">
        <v>0</v>
      </c>
    </row>
    <row r="614" spans="1:54" ht="15" hidden="1" customHeight="1" x14ac:dyDescent="0.2">
      <c r="A614" s="46">
        <v>2907</v>
      </c>
      <c r="C614" t="s">
        <v>1204</v>
      </c>
      <c r="D614" t="s">
        <v>1252</v>
      </c>
      <c r="E614" t="s">
        <v>1121</v>
      </c>
      <c r="F614" s="29" t="s">
        <v>1142</v>
      </c>
      <c r="G614" s="47" t="s">
        <v>1143</v>
      </c>
      <c r="H614" t="s">
        <v>1144</v>
      </c>
      <c r="I614">
        <v>1</v>
      </c>
      <c r="J614" t="s">
        <v>1253</v>
      </c>
      <c r="K614" t="s">
        <v>269</v>
      </c>
      <c r="L614" t="s">
        <v>1254</v>
      </c>
      <c r="N614" s="34">
        <v>0</v>
      </c>
      <c r="O614" s="34"/>
      <c r="P614" s="34">
        <v>0</v>
      </c>
      <c r="Q614" s="34"/>
      <c r="R614" s="34">
        <v>0</v>
      </c>
      <c r="S614" s="48" t="s">
        <v>1123</v>
      </c>
      <c r="T614" s="13">
        <v>0</v>
      </c>
      <c r="U614" s="12">
        <v>0</v>
      </c>
      <c r="V614" s="12">
        <v>0</v>
      </c>
      <c r="W614" s="12">
        <v>0</v>
      </c>
      <c r="X614" s="14" t="str">
        <f t="shared" si="9"/>
        <v>С</v>
      </c>
      <c r="Y614" s="271">
        <f>Таблица1[[#This Row],[ID_intellix]]</f>
        <v>2907</v>
      </c>
      <c r="Z614" s="269" t="s">
        <v>122</v>
      </c>
      <c r="AA614" s="145">
        <f>IF(OR(Таблица1[[#This Row],[CARDIO_report]]&lt;&gt;0,Таблица1[[#This Row],[AI COMBO_report]]&lt;&gt;0,Таблица1[[#This Row],[OTC_report]]&lt;&gt;0),1,0)</f>
        <v>0</v>
      </c>
      <c r="AB614" s="60" t="s">
        <v>1124</v>
      </c>
      <c r="AC614" s="60" t="s">
        <v>1124</v>
      </c>
      <c r="AD614" s="60" t="s">
        <v>1124</v>
      </c>
      <c r="AE614" s="60"/>
      <c r="AF614" s="60"/>
      <c r="AG614" s="60" t="s">
        <v>1124</v>
      </c>
      <c r="AH614" s="60" t="s">
        <v>1124</v>
      </c>
      <c r="AI614" s="60" t="s">
        <v>1124</v>
      </c>
      <c r="AJ614" s="60" t="s">
        <v>1124</v>
      </c>
      <c r="AK614" t="s">
        <v>1145</v>
      </c>
      <c r="AL614">
        <v>110</v>
      </c>
      <c r="AM614" t="s">
        <v>1145</v>
      </c>
      <c r="AN614">
        <v>110</v>
      </c>
      <c r="AO614"/>
      <c r="AP614" s="35">
        <v>0</v>
      </c>
      <c r="AQ614" s="377">
        <v>0</v>
      </c>
      <c r="AR614" s="378">
        <v>0</v>
      </c>
      <c r="AS614" s="377">
        <v>0</v>
      </c>
      <c r="AT614" s="378">
        <v>0</v>
      </c>
      <c r="AU614">
        <v>0</v>
      </c>
      <c r="AV614">
        <v>0</v>
      </c>
      <c r="AW614"/>
      <c r="AX614">
        <v>0</v>
      </c>
      <c r="AY614">
        <v>0</v>
      </c>
    </row>
    <row r="615" spans="1:54" ht="15" hidden="1" customHeight="1" x14ac:dyDescent="0.2">
      <c r="A615" s="46">
        <v>3385</v>
      </c>
      <c r="C615" t="s">
        <v>1204</v>
      </c>
      <c r="D615" t="s">
        <v>1255</v>
      </c>
      <c r="E615" t="s">
        <v>1121</v>
      </c>
      <c r="F615" s="29" t="s">
        <v>1135</v>
      </c>
      <c r="G615" s="47" t="s">
        <v>1131</v>
      </c>
      <c r="H615" t="s">
        <v>1135</v>
      </c>
      <c r="I615">
        <v>1</v>
      </c>
      <c r="J615" t="s">
        <v>1256</v>
      </c>
      <c r="K615" t="s">
        <v>269</v>
      </c>
      <c r="L615" t="s">
        <v>1257</v>
      </c>
      <c r="N615" s="34">
        <v>0</v>
      </c>
      <c r="O615" s="34"/>
      <c r="P615" s="34">
        <v>0</v>
      </c>
      <c r="Q615" s="34"/>
      <c r="R615" s="34">
        <v>0</v>
      </c>
      <c r="S615" s="48" t="s">
        <v>1123</v>
      </c>
      <c r="T615" s="13">
        <v>0</v>
      </c>
      <c r="U615" s="12">
        <v>0</v>
      </c>
      <c r="V615" s="12">
        <v>0</v>
      </c>
      <c r="W615" s="12">
        <v>0</v>
      </c>
      <c r="X615" s="14" t="str">
        <f t="shared" si="9"/>
        <v>С</v>
      </c>
      <c r="Y615" s="271">
        <f>Таблица1[[#This Row],[ID_intellix]]</f>
        <v>3385</v>
      </c>
      <c r="Z615" s="269" t="s">
        <v>122</v>
      </c>
      <c r="AA615" s="145">
        <f>IF(OR(Таблица1[[#This Row],[CARDIO_report]]&lt;&gt;0,Таблица1[[#This Row],[AI COMBO_report]]&lt;&gt;0,Таблица1[[#This Row],[OTC_report]]&lt;&gt;0),1,0)</f>
        <v>0</v>
      </c>
      <c r="AB615" s="60" t="s">
        <v>1124</v>
      </c>
      <c r="AC615" s="60" t="s">
        <v>1124</v>
      </c>
      <c r="AD615" s="60" t="s">
        <v>1124</v>
      </c>
      <c r="AE615" s="60"/>
      <c r="AF615" s="60"/>
      <c r="AG615" s="60" t="s">
        <v>1124</v>
      </c>
      <c r="AH615" s="60" t="s">
        <v>1124</v>
      </c>
      <c r="AI615" s="60" t="s">
        <v>1124</v>
      </c>
      <c r="AJ615" s="60" t="s">
        <v>1124</v>
      </c>
      <c r="AK615" s="60" t="s">
        <v>1124</v>
      </c>
      <c r="AL615" s="60" t="s">
        <v>1124</v>
      </c>
      <c r="AM615" s="60" t="s">
        <v>1124</v>
      </c>
      <c r="AN615" s="60" t="s">
        <v>1124</v>
      </c>
      <c r="AO615" s="60"/>
      <c r="AP615" s="35">
        <v>0</v>
      </c>
      <c r="AQ615" s="377">
        <v>0</v>
      </c>
      <c r="AR615" s="378">
        <v>0</v>
      </c>
      <c r="AS615" s="377">
        <v>0</v>
      </c>
      <c r="AT615" s="378">
        <v>0</v>
      </c>
      <c r="AU615">
        <v>0</v>
      </c>
      <c r="AV615">
        <v>0</v>
      </c>
      <c r="AW615"/>
      <c r="AX615">
        <v>0</v>
      </c>
      <c r="AY615">
        <v>0</v>
      </c>
    </row>
    <row r="616" spans="1:54" ht="15" hidden="1" customHeight="1" x14ac:dyDescent="0.2">
      <c r="A616" s="46">
        <v>3570</v>
      </c>
      <c r="C616" t="s">
        <v>1204</v>
      </c>
      <c r="D616" t="s">
        <v>1255</v>
      </c>
      <c r="E616" t="s">
        <v>1121</v>
      </c>
      <c r="F616" s="29" t="s">
        <v>1127</v>
      </c>
      <c r="G616" s="47" t="s">
        <v>1191</v>
      </c>
      <c r="H616" t="s">
        <v>1127</v>
      </c>
      <c r="I616">
        <v>1</v>
      </c>
      <c r="J616" t="s">
        <v>1258</v>
      </c>
      <c r="K616" t="s">
        <v>269</v>
      </c>
      <c r="L616" t="s">
        <v>1259</v>
      </c>
      <c r="N616" s="34">
        <v>0</v>
      </c>
      <c r="O616" s="34"/>
      <c r="P616" s="34">
        <v>0</v>
      </c>
      <c r="Q616" s="34"/>
      <c r="R616" s="34">
        <v>0</v>
      </c>
      <c r="S616" s="48" t="s">
        <v>1123</v>
      </c>
      <c r="T616" s="13">
        <v>0</v>
      </c>
      <c r="U616" s="12">
        <v>0</v>
      </c>
      <c r="V616" s="12">
        <v>0</v>
      </c>
      <c r="W616" s="12">
        <v>0</v>
      </c>
      <c r="X616" s="14" t="str">
        <f t="shared" si="9"/>
        <v>С</v>
      </c>
      <c r="Y616" s="271">
        <f>Таблица1[[#This Row],[ID_intellix]]</f>
        <v>3570</v>
      </c>
      <c r="Z616" s="269" t="s">
        <v>122</v>
      </c>
      <c r="AA616" s="145">
        <f>IF(OR(Таблица1[[#This Row],[CARDIO_report]]&lt;&gt;0,Таблица1[[#This Row],[AI COMBO_report]]&lt;&gt;0,Таблица1[[#This Row],[OTC_report]]&lt;&gt;0),1,0)</f>
        <v>0</v>
      </c>
      <c r="AB616" s="60" t="s">
        <v>1124</v>
      </c>
      <c r="AC616" s="60" t="s">
        <v>1124</v>
      </c>
      <c r="AD616" s="60" t="s">
        <v>1124</v>
      </c>
      <c r="AE616" s="60"/>
      <c r="AF616" s="60"/>
      <c r="AG616" s="60" t="s">
        <v>1124</v>
      </c>
      <c r="AH616" s="60" t="s">
        <v>1124</v>
      </c>
      <c r="AI616" s="60" t="s">
        <v>1124</v>
      </c>
      <c r="AJ616" s="60" t="s">
        <v>1124</v>
      </c>
      <c r="AK616" s="60" t="s">
        <v>1124</v>
      </c>
      <c r="AL616" s="60" t="s">
        <v>1124</v>
      </c>
      <c r="AM616" s="60" t="s">
        <v>1124</v>
      </c>
      <c r="AN616" s="60" t="s">
        <v>1124</v>
      </c>
      <c r="AO616" s="60"/>
      <c r="AP616" s="35">
        <v>0</v>
      </c>
      <c r="AQ616" s="377">
        <v>0</v>
      </c>
      <c r="AR616" s="378">
        <v>0</v>
      </c>
      <c r="AS616" s="377">
        <v>0</v>
      </c>
      <c r="AT616" s="378">
        <v>0</v>
      </c>
      <c r="AU616">
        <v>0</v>
      </c>
      <c r="AV616">
        <v>0</v>
      </c>
      <c r="AW616"/>
      <c r="AX616">
        <v>0</v>
      </c>
      <c r="AY616">
        <v>0</v>
      </c>
    </row>
    <row r="617" spans="1:54" ht="15" hidden="1" customHeight="1" x14ac:dyDescent="0.2">
      <c r="A617" s="46">
        <v>7707</v>
      </c>
      <c r="C617" t="s">
        <v>1204</v>
      </c>
      <c r="D617" t="s">
        <v>1255</v>
      </c>
      <c r="E617" t="s">
        <v>1121</v>
      </c>
      <c r="F617" s="29" t="s">
        <v>1142</v>
      </c>
      <c r="G617" s="53" t="s">
        <v>1238</v>
      </c>
      <c r="H617" t="s">
        <v>1144</v>
      </c>
      <c r="I617">
        <v>1</v>
      </c>
      <c r="J617" t="s">
        <v>1260</v>
      </c>
      <c r="K617" t="s">
        <v>269</v>
      </c>
      <c r="L617" t="s">
        <v>1261</v>
      </c>
      <c r="N617" s="34">
        <v>0</v>
      </c>
      <c r="O617" s="34"/>
      <c r="P617" s="34">
        <v>0</v>
      </c>
      <c r="Q617" s="34"/>
      <c r="R617" s="34">
        <v>0</v>
      </c>
      <c r="S617" s="48" t="s">
        <v>1123</v>
      </c>
      <c r="T617" s="13">
        <v>0</v>
      </c>
      <c r="U617" s="12">
        <v>0</v>
      </c>
      <c r="V617" s="12">
        <v>0</v>
      </c>
      <c r="W617" s="12">
        <v>0</v>
      </c>
      <c r="X617" s="14" t="str">
        <f t="shared" si="9"/>
        <v>С</v>
      </c>
      <c r="Y617" s="271">
        <f>Таблица1[[#This Row],[ID_intellix]]</f>
        <v>7707</v>
      </c>
      <c r="Z617" s="269" t="s">
        <v>122</v>
      </c>
      <c r="AA617" s="145">
        <f>IF(OR(Таблица1[[#This Row],[CARDIO_report]]&lt;&gt;0,Таблица1[[#This Row],[AI COMBO_report]]&lt;&gt;0,Таблица1[[#This Row],[OTC_report]]&lt;&gt;0),1,0)</f>
        <v>0</v>
      </c>
      <c r="AB617" s="60" t="s">
        <v>1124</v>
      </c>
      <c r="AC617" s="60" t="s">
        <v>1124</v>
      </c>
      <c r="AD617" s="60" t="s">
        <v>1124</v>
      </c>
      <c r="AE617" s="60"/>
      <c r="AF617" s="60"/>
      <c r="AG617" s="60" t="s">
        <v>1124</v>
      </c>
      <c r="AH617" s="60" t="s">
        <v>1124</v>
      </c>
      <c r="AI617" s="60" t="s">
        <v>1124</v>
      </c>
      <c r="AJ617" s="60" t="s">
        <v>1124</v>
      </c>
      <c r="AK617" t="s">
        <v>1145</v>
      </c>
      <c r="AL617">
        <v>110</v>
      </c>
      <c r="AM617" t="s">
        <v>1145</v>
      </c>
      <c r="AN617">
        <v>110</v>
      </c>
      <c r="AO617"/>
      <c r="AP617" s="35">
        <v>0</v>
      </c>
      <c r="AQ617" s="377">
        <v>0</v>
      </c>
      <c r="AR617" s="378">
        <v>0</v>
      </c>
      <c r="AS617" s="377">
        <v>0</v>
      </c>
      <c r="AT617" s="378">
        <v>0</v>
      </c>
      <c r="AU617">
        <v>0</v>
      </c>
      <c r="AV617">
        <v>0</v>
      </c>
      <c r="AW617"/>
      <c r="AX617">
        <v>0</v>
      </c>
      <c r="AY617">
        <v>0</v>
      </c>
      <c r="AZ617" s="21"/>
      <c r="BB617" s="21"/>
    </row>
    <row r="618" spans="1:54" ht="15" hidden="1" customHeight="1" x14ac:dyDescent="0.2">
      <c r="A618" s="46">
        <v>7721</v>
      </c>
      <c r="C618" t="s">
        <v>1204</v>
      </c>
      <c r="D618" t="s">
        <v>1252</v>
      </c>
      <c r="E618" t="s">
        <v>1121</v>
      </c>
      <c r="F618" s="29" t="s">
        <v>1122</v>
      </c>
      <c r="G618" s="396">
        <v>8</v>
      </c>
      <c r="H618" t="s">
        <v>1122</v>
      </c>
      <c r="I618">
        <v>1</v>
      </c>
      <c r="J618" t="s">
        <v>1262</v>
      </c>
      <c r="K618" t="s">
        <v>269</v>
      </c>
      <c r="L618" t="s">
        <v>1263</v>
      </c>
      <c r="N618" s="34">
        <v>0</v>
      </c>
      <c r="O618" s="34"/>
      <c r="P618" s="34">
        <v>0</v>
      </c>
      <c r="Q618" s="34"/>
      <c r="R618" s="34">
        <v>0</v>
      </c>
      <c r="S618" s="48" t="s">
        <v>1123</v>
      </c>
      <c r="T618" s="13">
        <v>0</v>
      </c>
      <c r="U618" s="12">
        <v>0</v>
      </c>
      <c r="V618" s="12">
        <v>0</v>
      </c>
      <c r="W618" s="12">
        <v>0</v>
      </c>
      <c r="X618" s="14" t="str">
        <f t="shared" si="9"/>
        <v>С</v>
      </c>
      <c r="Y618" s="271">
        <f>Таблица1[[#This Row],[ID_intellix]]</f>
        <v>7721</v>
      </c>
      <c r="Z618" s="269" t="s">
        <v>122</v>
      </c>
      <c r="AA618" s="145">
        <f>IF(OR(Таблица1[[#This Row],[CARDIO_report]]&lt;&gt;0,Таблица1[[#This Row],[AI COMBO_report]]&lt;&gt;0,Таблица1[[#This Row],[OTC_report]]&lt;&gt;0),1,0)</f>
        <v>0</v>
      </c>
      <c r="AB618" s="60" t="s">
        <v>1124</v>
      </c>
      <c r="AC618" s="60" t="s">
        <v>1124</v>
      </c>
      <c r="AD618" s="60" t="s">
        <v>1124</v>
      </c>
      <c r="AE618" s="60"/>
      <c r="AF618" s="60"/>
      <c r="AG618" s="60" t="s">
        <v>1124</v>
      </c>
      <c r="AH618" s="60" t="s">
        <v>1124</v>
      </c>
      <c r="AI618" s="60" t="s">
        <v>1124</v>
      </c>
      <c r="AJ618" s="60" t="s">
        <v>1124</v>
      </c>
      <c r="AK618" s="60" t="s">
        <v>1124</v>
      </c>
      <c r="AL618" s="60" t="s">
        <v>1124</v>
      </c>
      <c r="AM618" s="60" t="s">
        <v>1124</v>
      </c>
      <c r="AN618" s="60" t="s">
        <v>1124</v>
      </c>
      <c r="AO618" s="60"/>
      <c r="AP618" s="35">
        <v>0</v>
      </c>
      <c r="AQ618" s="377">
        <v>0</v>
      </c>
      <c r="AR618" s="378">
        <v>0</v>
      </c>
      <c r="AS618" s="377">
        <v>0</v>
      </c>
      <c r="AT618" s="378">
        <v>0</v>
      </c>
      <c r="AU618">
        <v>0</v>
      </c>
      <c r="AV618">
        <v>0</v>
      </c>
      <c r="AW618"/>
      <c r="AX618">
        <v>0</v>
      </c>
      <c r="AY618">
        <v>0</v>
      </c>
    </row>
    <row r="619" spans="1:54" ht="15" hidden="1" customHeight="1" x14ac:dyDescent="0.2">
      <c r="A619" s="46">
        <v>1655</v>
      </c>
      <c r="C619" t="s">
        <v>1128</v>
      </c>
      <c r="D619" t="s">
        <v>1264</v>
      </c>
      <c r="E619" t="s">
        <v>1121</v>
      </c>
      <c r="F619" s="29" t="s">
        <v>1142</v>
      </c>
      <c r="G619" s="47" t="s">
        <v>1143</v>
      </c>
      <c r="H619" t="s">
        <v>1144</v>
      </c>
      <c r="I619">
        <v>1</v>
      </c>
      <c r="J619" t="s">
        <v>1265</v>
      </c>
      <c r="K619" t="s">
        <v>1264</v>
      </c>
      <c r="L619" t="s">
        <v>1266</v>
      </c>
      <c r="N619" s="34">
        <v>0</v>
      </c>
      <c r="O619" s="34"/>
      <c r="P619" s="34">
        <v>0</v>
      </c>
      <c r="Q619" s="34"/>
      <c r="R619" s="34">
        <v>0</v>
      </c>
      <c r="S619" s="48" t="s">
        <v>1123</v>
      </c>
      <c r="T619" s="13">
        <v>0</v>
      </c>
      <c r="U619" s="12">
        <v>0</v>
      </c>
      <c r="V619" s="12">
        <v>0</v>
      </c>
      <c r="W619" s="12">
        <v>0</v>
      </c>
      <c r="X619" s="14" t="str">
        <f t="shared" si="9"/>
        <v>С</v>
      </c>
      <c r="Y619" s="271">
        <f>Таблица1[[#This Row],[ID_intellix]]</f>
        <v>1655</v>
      </c>
      <c r="Z619" s="269" t="s">
        <v>122</v>
      </c>
      <c r="AA619" s="145">
        <f>IF(OR(Таблица1[[#This Row],[CARDIO_report]]&lt;&gt;0,Таблица1[[#This Row],[AI COMBO_report]]&lt;&gt;0,Таблица1[[#This Row],[OTC_report]]&lt;&gt;0),1,0)</f>
        <v>0</v>
      </c>
      <c r="AB619" s="60" t="s">
        <v>1124</v>
      </c>
      <c r="AC619" s="60" t="s">
        <v>1124</v>
      </c>
      <c r="AD619" s="60" t="s">
        <v>1124</v>
      </c>
      <c r="AE619" s="60"/>
      <c r="AF619" s="60"/>
      <c r="AG619" s="60" t="s">
        <v>1124</v>
      </c>
      <c r="AH619" s="60" t="s">
        <v>1124</v>
      </c>
      <c r="AI619" s="60" t="s">
        <v>1124</v>
      </c>
      <c r="AJ619" s="60" t="s">
        <v>1124</v>
      </c>
      <c r="AK619" t="s">
        <v>1145</v>
      </c>
      <c r="AL619">
        <v>224</v>
      </c>
      <c r="AM619" t="s">
        <v>1145</v>
      </c>
      <c r="AN619">
        <v>224</v>
      </c>
      <c r="AO619"/>
      <c r="AP619" s="35">
        <v>0</v>
      </c>
      <c r="AQ619" s="377">
        <v>0</v>
      </c>
      <c r="AR619" s="378">
        <v>0</v>
      </c>
      <c r="AS619" s="377">
        <v>0</v>
      </c>
      <c r="AT619" s="378">
        <v>0</v>
      </c>
      <c r="AU619">
        <v>0</v>
      </c>
      <c r="AV619">
        <v>0</v>
      </c>
      <c r="AW619"/>
      <c r="AX619">
        <v>0</v>
      </c>
      <c r="AY619">
        <v>0</v>
      </c>
    </row>
    <row r="620" spans="1:54" ht="15" hidden="1" customHeight="1" x14ac:dyDescent="0.2">
      <c r="A620" s="46">
        <v>2244</v>
      </c>
      <c r="C620" t="s">
        <v>1136</v>
      </c>
      <c r="D620" t="s">
        <v>1267</v>
      </c>
      <c r="E620" t="s">
        <v>1121</v>
      </c>
      <c r="F620" s="29" t="s">
        <v>1142</v>
      </c>
      <c r="G620" s="47" t="s">
        <v>1143</v>
      </c>
      <c r="H620" t="s">
        <v>1144</v>
      </c>
      <c r="I620">
        <v>1</v>
      </c>
      <c r="J620" t="s">
        <v>1268</v>
      </c>
      <c r="K620" t="s">
        <v>189</v>
      </c>
      <c r="L620" t="s">
        <v>1269</v>
      </c>
      <c r="N620" s="34">
        <v>0</v>
      </c>
      <c r="O620" s="34"/>
      <c r="P620" s="34">
        <v>0</v>
      </c>
      <c r="Q620" s="34"/>
      <c r="R620" s="34">
        <v>0</v>
      </c>
      <c r="S620" s="48" t="s">
        <v>1123</v>
      </c>
      <c r="T620" s="13">
        <v>0</v>
      </c>
      <c r="U620" s="12">
        <v>0</v>
      </c>
      <c r="V620" s="12">
        <v>0</v>
      </c>
      <c r="W620" s="12">
        <v>0</v>
      </c>
      <c r="X620" s="14" t="str">
        <f t="shared" si="9"/>
        <v>С</v>
      </c>
      <c r="Y620" s="271">
        <f>Таблица1[[#This Row],[ID_intellix]]</f>
        <v>2244</v>
      </c>
      <c r="Z620" s="269" t="s">
        <v>122</v>
      </c>
      <c r="AA620" s="145">
        <f>IF(OR(Таблица1[[#This Row],[CARDIO_report]]&lt;&gt;0,Таблица1[[#This Row],[AI COMBO_report]]&lt;&gt;0,Таблица1[[#This Row],[OTC_report]]&lt;&gt;0),1,0)</f>
        <v>0</v>
      </c>
      <c r="AB620" s="60" t="s">
        <v>1124</v>
      </c>
      <c r="AC620" s="60" t="s">
        <v>1124</v>
      </c>
      <c r="AD620" s="60" t="s">
        <v>1124</v>
      </c>
      <c r="AE620" s="60"/>
      <c r="AF620" s="60"/>
      <c r="AG620" s="60" t="s">
        <v>1124</v>
      </c>
      <c r="AH620" s="60" t="s">
        <v>1124</v>
      </c>
      <c r="AI620" s="60" t="s">
        <v>1124</v>
      </c>
      <c r="AJ620" s="60" t="s">
        <v>1124</v>
      </c>
      <c r="AK620" t="s">
        <v>1145</v>
      </c>
      <c r="AL620">
        <v>99</v>
      </c>
      <c r="AM620" t="s">
        <v>1145</v>
      </c>
      <c r="AN620">
        <v>99</v>
      </c>
      <c r="AO620"/>
      <c r="AP620" s="35">
        <v>0</v>
      </c>
      <c r="AQ620" s="377">
        <v>0</v>
      </c>
      <c r="AR620" s="378">
        <v>0</v>
      </c>
      <c r="AS620" s="377">
        <v>0</v>
      </c>
      <c r="AT620" s="378">
        <v>0</v>
      </c>
      <c r="AU620">
        <v>0</v>
      </c>
      <c r="AV620">
        <v>0</v>
      </c>
      <c r="AW620"/>
      <c r="AX620">
        <v>0</v>
      </c>
      <c r="AY620">
        <v>0</v>
      </c>
    </row>
    <row r="621" spans="1:54" ht="15" hidden="1" customHeight="1" x14ac:dyDescent="0.2">
      <c r="A621" s="46">
        <v>2593</v>
      </c>
      <c r="C621" t="s">
        <v>1136</v>
      </c>
      <c r="D621" t="s">
        <v>1270</v>
      </c>
      <c r="E621" t="s">
        <v>1121</v>
      </c>
      <c r="F621" s="29" t="s">
        <v>1142</v>
      </c>
      <c r="G621" s="47" t="s">
        <v>1143</v>
      </c>
      <c r="H621" t="s">
        <v>1144</v>
      </c>
      <c r="I621">
        <v>1</v>
      </c>
      <c r="J621" t="s">
        <v>1271</v>
      </c>
      <c r="K621" t="s">
        <v>189</v>
      </c>
      <c r="L621" t="s">
        <v>1272</v>
      </c>
      <c r="N621" s="34">
        <v>0</v>
      </c>
      <c r="O621" s="34"/>
      <c r="P621" s="34">
        <v>0</v>
      </c>
      <c r="Q621" s="34"/>
      <c r="R621" s="34">
        <v>0</v>
      </c>
      <c r="S621" s="48" t="s">
        <v>1123</v>
      </c>
      <c r="T621" s="13">
        <v>0</v>
      </c>
      <c r="U621" s="12">
        <v>0</v>
      </c>
      <c r="V621" s="12">
        <v>0</v>
      </c>
      <c r="W621" s="12">
        <v>0</v>
      </c>
      <c r="X621" s="14" t="str">
        <f t="shared" si="9"/>
        <v>С</v>
      </c>
      <c r="Y621" s="271">
        <f>Таблица1[[#This Row],[ID_intellix]]</f>
        <v>2593</v>
      </c>
      <c r="Z621" s="269" t="s">
        <v>122</v>
      </c>
      <c r="AA621" s="145">
        <f>IF(OR(Таблица1[[#This Row],[CARDIO_report]]&lt;&gt;0,Таблица1[[#This Row],[AI COMBO_report]]&lt;&gt;0,Таблица1[[#This Row],[OTC_report]]&lt;&gt;0),1,0)</f>
        <v>0</v>
      </c>
      <c r="AB621" s="60" t="s">
        <v>1124</v>
      </c>
      <c r="AC621" s="60" t="s">
        <v>1124</v>
      </c>
      <c r="AD621" s="60" t="s">
        <v>1124</v>
      </c>
      <c r="AE621" s="60"/>
      <c r="AF621" s="60"/>
      <c r="AG621" s="60" t="s">
        <v>1124</v>
      </c>
      <c r="AH621" s="60" t="s">
        <v>1124</v>
      </c>
      <c r="AI621" s="60" t="s">
        <v>1124</v>
      </c>
      <c r="AJ621" s="60" t="s">
        <v>1124</v>
      </c>
      <c r="AK621" t="s">
        <v>1145</v>
      </c>
      <c r="AL621">
        <v>99</v>
      </c>
      <c r="AM621" t="s">
        <v>1145</v>
      </c>
      <c r="AN621">
        <v>99</v>
      </c>
      <c r="AO621"/>
      <c r="AP621" s="35">
        <v>0</v>
      </c>
      <c r="AQ621" s="377">
        <v>0</v>
      </c>
      <c r="AR621" s="378">
        <v>0</v>
      </c>
      <c r="AS621" s="377">
        <v>0</v>
      </c>
      <c r="AT621" s="378">
        <v>0</v>
      </c>
      <c r="AU621">
        <v>0</v>
      </c>
      <c r="AV621">
        <v>0</v>
      </c>
      <c r="AW621"/>
      <c r="AX621">
        <v>0</v>
      </c>
      <c r="AY621">
        <v>0</v>
      </c>
    </row>
    <row r="622" spans="1:54" ht="15" hidden="1" customHeight="1" x14ac:dyDescent="0.2">
      <c r="A622" s="46">
        <v>3135</v>
      </c>
      <c r="C622" t="s">
        <v>1136</v>
      </c>
      <c r="D622" t="s">
        <v>1273</v>
      </c>
      <c r="E622" t="s">
        <v>1121</v>
      </c>
      <c r="F622" s="29" t="s">
        <v>1127</v>
      </c>
      <c r="G622" s="47" t="s">
        <v>1191</v>
      </c>
      <c r="H622" t="s">
        <v>1127</v>
      </c>
      <c r="I622">
        <v>1</v>
      </c>
      <c r="J622" t="s">
        <v>1274</v>
      </c>
      <c r="K622" t="s">
        <v>189</v>
      </c>
      <c r="L622" t="s">
        <v>1275</v>
      </c>
      <c r="N622" s="34">
        <v>0</v>
      </c>
      <c r="O622" s="34"/>
      <c r="P622" s="34">
        <v>0</v>
      </c>
      <c r="Q622" s="34"/>
      <c r="R622" s="34">
        <v>0</v>
      </c>
      <c r="S622" s="48" t="s">
        <v>1123</v>
      </c>
      <c r="T622" s="13">
        <v>0</v>
      </c>
      <c r="U622" s="12">
        <v>0</v>
      </c>
      <c r="V622" s="12">
        <v>0</v>
      </c>
      <c r="W622" s="12">
        <v>0</v>
      </c>
      <c r="X622" s="14" t="str">
        <f t="shared" si="9"/>
        <v>С</v>
      </c>
      <c r="Y622" s="271">
        <f>Таблица1[[#This Row],[ID_intellix]]</f>
        <v>3135</v>
      </c>
      <c r="Z622" s="269" t="s">
        <v>122</v>
      </c>
      <c r="AA622" s="145">
        <f>IF(OR(Таблица1[[#This Row],[CARDIO_report]]&lt;&gt;0,Таблица1[[#This Row],[AI COMBO_report]]&lt;&gt;0,Таблица1[[#This Row],[OTC_report]]&lt;&gt;0),1,0)</f>
        <v>0</v>
      </c>
      <c r="AB622" s="60" t="s">
        <v>1124</v>
      </c>
      <c r="AC622" s="60" t="s">
        <v>1124</v>
      </c>
      <c r="AD622" s="60" t="s">
        <v>1124</v>
      </c>
      <c r="AE622" s="60"/>
      <c r="AF622" s="60"/>
      <c r="AG622" s="60" t="s">
        <v>1124</v>
      </c>
      <c r="AH622" s="60" t="s">
        <v>1124</v>
      </c>
      <c r="AI622" s="60" t="s">
        <v>1124</v>
      </c>
      <c r="AJ622" s="60" t="s">
        <v>1124</v>
      </c>
      <c r="AK622" s="60" t="s">
        <v>1124</v>
      </c>
      <c r="AL622" s="60" t="s">
        <v>1124</v>
      </c>
      <c r="AM622" s="60" t="s">
        <v>1124</v>
      </c>
      <c r="AN622" s="60" t="s">
        <v>1124</v>
      </c>
      <c r="AO622" s="60"/>
      <c r="AP622" s="35">
        <v>0</v>
      </c>
      <c r="AQ622" s="377">
        <v>0</v>
      </c>
      <c r="AR622" s="378">
        <v>0</v>
      </c>
      <c r="AS622" s="377">
        <v>0</v>
      </c>
      <c r="AT622" s="378">
        <v>0</v>
      </c>
      <c r="AU622">
        <v>0</v>
      </c>
      <c r="AV622">
        <v>0</v>
      </c>
      <c r="AW622"/>
      <c r="AX622">
        <v>0</v>
      </c>
      <c r="AY622">
        <v>0</v>
      </c>
    </row>
    <row r="623" spans="1:54" ht="15" hidden="1" customHeight="1" x14ac:dyDescent="0.2">
      <c r="A623" s="46">
        <v>3319</v>
      </c>
      <c r="C623" t="s">
        <v>1136</v>
      </c>
      <c r="D623" t="s">
        <v>1276</v>
      </c>
      <c r="E623" t="s">
        <v>1121</v>
      </c>
      <c r="F623" s="29" t="s">
        <v>1130</v>
      </c>
      <c r="G623" s="47" t="s">
        <v>1131</v>
      </c>
      <c r="H623" t="s">
        <v>1130</v>
      </c>
      <c r="I623">
        <v>1</v>
      </c>
      <c r="J623" t="s">
        <v>1277</v>
      </c>
      <c r="K623" t="s">
        <v>189</v>
      </c>
      <c r="L623" t="s">
        <v>1278</v>
      </c>
      <c r="N623" s="34">
        <v>0</v>
      </c>
      <c r="O623" s="34"/>
      <c r="P623" s="34">
        <v>0</v>
      </c>
      <c r="Q623" s="34"/>
      <c r="R623" s="34">
        <v>0</v>
      </c>
      <c r="S623" s="48" t="s">
        <v>1123</v>
      </c>
      <c r="T623" s="13">
        <v>0</v>
      </c>
      <c r="U623" s="12">
        <v>0</v>
      </c>
      <c r="V623" s="12">
        <v>0</v>
      </c>
      <c r="W623" s="12">
        <v>0</v>
      </c>
      <c r="X623" s="14" t="str">
        <f t="shared" si="9"/>
        <v>С</v>
      </c>
      <c r="Y623" s="271">
        <f>Таблица1[[#This Row],[ID_intellix]]</f>
        <v>3319</v>
      </c>
      <c r="Z623" s="269" t="s">
        <v>122</v>
      </c>
      <c r="AA623" s="145">
        <f>IF(OR(Таблица1[[#This Row],[CARDIO_report]]&lt;&gt;0,Таблица1[[#This Row],[AI COMBO_report]]&lt;&gt;0,Таблица1[[#This Row],[OTC_report]]&lt;&gt;0),1,0)</f>
        <v>0</v>
      </c>
      <c r="AB623" s="60" t="s">
        <v>1124</v>
      </c>
      <c r="AC623" s="60" t="s">
        <v>1124</v>
      </c>
      <c r="AD623" s="60" t="s">
        <v>1124</v>
      </c>
      <c r="AE623" s="60"/>
      <c r="AF623" s="60"/>
      <c r="AG623" s="60" t="s">
        <v>1124</v>
      </c>
      <c r="AH623" s="60" t="s">
        <v>1124</v>
      </c>
      <c r="AI623" s="60" t="s">
        <v>1124</v>
      </c>
      <c r="AJ623" s="60" t="s">
        <v>1124</v>
      </c>
      <c r="AK623" s="60" t="s">
        <v>1124</v>
      </c>
      <c r="AL623" s="60" t="s">
        <v>1124</v>
      </c>
      <c r="AM623" s="60" t="s">
        <v>1124</v>
      </c>
      <c r="AN623" s="60" t="s">
        <v>1124</v>
      </c>
      <c r="AO623" s="60"/>
      <c r="AP623" s="35">
        <v>0</v>
      </c>
      <c r="AQ623" s="377">
        <v>0</v>
      </c>
      <c r="AR623" s="378">
        <v>0</v>
      </c>
      <c r="AS623" s="377">
        <v>0</v>
      </c>
      <c r="AT623" s="378">
        <v>0</v>
      </c>
      <c r="AU623">
        <v>0</v>
      </c>
      <c r="AV623">
        <v>0</v>
      </c>
      <c r="AW623"/>
      <c r="AX623">
        <v>0</v>
      </c>
      <c r="AY623">
        <v>0</v>
      </c>
    </row>
    <row r="624" spans="1:54" ht="15" hidden="1" customHeight="1" x14ac:dyDescent="0.2">
      <c r="A624" s="46">
        <v>3589</v>
      </c>
      <c r="C624" t="s">
        <v>1136</v>
      </c>
      <c r="D624" t="s">
        <v>1279</v>
      </c>
      <c r="E624" t="s">
        <v>1121</v>
      </c>
      <c r="F624" s="29" t="s">
        <v>1142</v>
      </c>
      <c r="G624" s="47" t="s">
        <v>1143</v>
      </c>
      <c r="H624" t="s">
        <v>1144</v>
      </c>
      <c r="I624">
        <v>1</v>
      </c>
      <c r="J624" t="s">
        <v>1280</v>
      </c>
      <c r="K624" t="s">
        <v>189</v>
      </c>
      <c r="L624" t="s">
        <v>1281</v>
      </c>
      <c r="N624" s="34">
        <v>0</v>
      </c>
      <c r="O624" s="34"/>
      <c r="P624" s="34">
        <v>0</v>
      </c>
      <c r="Q624" s="34"/>
      <c r="R624" s="34">
        <v>0</v>
      </c>
      <c r="S624" s="48" t="s">
        <v>1123</v>
      </c>
      <c r="T624" s="13">
        <v>0</v>
      </c>
      <c r="U624" s="12">
        <v>0</v>
      </c>
      <c r="V624" s="12">
        <v>0</v>
      </c>
      <c r="W624" s="12">
        <v>0</v>
      </c>
      <c r="X624" s="14" t="str">
        <f t="shared" si="9"/>
        <v>С</v>
      </c>
      <c r="Y624" s="271">
        <f>Таблица1[[#This Row],[ID_intellix]]</f>
        <v>3589</v>
      </c>
      <c r="Z624" s="269" t="s">
        <v>122</v>
      </c>
      <c r="AA624" s="145">
        <f>IF(OR(Таблица1[[#This Row],[CARDIO_report]]&lt;&gt;0,Таблица1[[#This Row],[AI COMBO_report]]&lt;&gt;0,Таблица1[[#This Row],[OTC_report]]&lt;&gt;0),1,0)</f>
        <v>0</v>
      </c>
      <c r="AB624" s="60" t="s">
        <v>1124</v>
      </c>
      <c r="AC624" s="60" t="s">
        <v>1124</v>
      </c>
      <c r="AD624" s="60" t="s">
        <v>1124</v>
      </c>
      <c r="AE624" s="60"/>
      <c r="AF624" s="60"/>
      <c r="AG624" s="60" t="s">
        <v>1124</v>
      </c>
      <c r="AH624" s="60" t="s">
        <v>1124</v>
      </c>
      <c r="AI624" s="60" t="s">
        <v>1124</v>
      </c>
      <c r="AJ624" s="60" t="s">
        <v>1124</v>
      </c>
      <c r="AK624" t="s">
        <v>1145</v>
      </c>
      <c r="AL624">
        <v>99</v>
      </c>
      <c r="AM624" t="s">
        <v>1145</v>
      </c>
      <c r="AN624">
        <v>99</v>
      </c>
      <c r="AO624"/>
      <c r="AP624" s="35">
        <v>0</v>
      </c>
      <c r="AQ624" s="377">
        <v>0</v>
      </c>
      <c r="AR624" s="378">
        <v>0</v>
      </c>
      <c r="AS624" s="377">
        <v>0</v>
      </c>
      <c r="AT624" s="378">
        <v>0</v>
      </c>
      <c r="AU624">
        <v>0</v>
      </c>
      <c r="AV624">
        <v>0</v>
      </c>
      <c r="AW624"/>
      <c r="AX624">
        <v>0</v>
      </c>
      <c r="AY624">
        <v>0</v>
      </c>
    </row>
    <row r="625" spans="1:51" ht="15" hidden="1" customHeight="1" x14ac:dyDescent="0.2">
      <c r="A625" s="46">
        <v>7692</v>
      </c>
      <c r="C625" t="s">
        <v>1136</v>
      </c>
      <c r="D625" t="s">
        <v>1282</v>
      </c>
      <c r="E625" t="s">
        <v>1121</v>
      </c>
      <c r="F625" s="29" t="s">
        <v>1135</v>
      </c>
      <c r="G625" s="396">
        <v>13</v>
      </c>
      <c r="H625" t="s">
        <v>1135</v>
      </c>
      <c r="I625">
        <v>1</v>
      </c>
      <c r="J625" t="s">
        <v>1283</v>
      </c>
      <c r="K625" t="s">
        <v>189</v>
      </c>
      <c r="L625" t="s">
        <v>1284</v>
      </c>
      <c r="N625" s="34">
        <v>0</v>
      </c>
      <c r="O625" s="34"/>
      <c r="P625" s="34">
        <v>0</v>
      </c>
      <c r="Q625" s="34"/>
      <c r="R625" s="34">
        <v>0</v>
      </c>
      <c r="S625" s="48" t="s">
        <v>1123</v>
      </c>
      <c r="T625" s="13">
        <v>0</v>
      </c>
      <c r="U625" s="12">
        <v>0</v>
      </c>
      <c r="V625" s="12">
        <v>0</v>
      </c>
      <c r="W625" s="12">
        <v>0</v>
      </c>
      <c r="X625" s="14" t="str">
        <f t="shared" si="9"/>
        <v>С</v>
      </c>
      <c r="Y625" s="271">
        <f>Таблица1[[#This Row],[ID_intellix]]</f>
        <v>7692</v>
      </c>
      <c r="Z625" s="269" t="s">
        <v>122</v>
      </c>
      <c r="AA625" s="145">
        <f>IF(OR(Таблица1[[#This Row],[CARDIO_report]]&lt;&gt;0,Таблица1[[#This Row],[AI COMBO_report]]&lt;&gt;0,Таблица1[[#This Row],[OTC_report]]&lt;&gt;0),1,0)</f>
        <v>0</v>
      </c>
      <c r="AB625" s="60" t="s">
        <v>1124</v>
      </c>
      <c r="AC625" s="60" t="s">
        <v>1124</v>
      </c>
      <c r="AD625" s="60" t="s">
        <v>1124</v>
      </c>
      <c r="AE625" s="60"/>
      <c r="AF625" s="60"/>
      <c r="AG625" s="60" t="s">
        <v>1124</v>
      </c>
      <c r="AH625" s="60" t="s">
        <v>1124</v>
      </c>
      <c r="AI625" s="60" t="s">
        <v>1124</v>
      </c>
      <c r="AJ625" s="60" t="s">
        <v>1124</v>
      </c>
      <c r="AK625" s="60" t="s">
        <v>1124</v>
      </c>
      <c r="AL625" s="60" t="s">
        <v>1124</v>
      </c>
      <c r="AM625" s="60" t="s">
        <v>1124</v>
      </c>
      <c r="AN625" s="60" t="s">
        <v>1124</v>
      </c>
      <c r="AO625" s="60"/>
      <c r="AP625" s="35">
        <v>0</v>
      </c>
      <c r="AQ625" s="377">
        <v>0</v>
      </c>
      <c r="AR625" s="378">
        <v>0</v>
      </c>
      <c r="AS625" s="377">
        <v>0</v>
      </c>
      <c r="AT625" s="378">
        <v>0</v>
      </c>
      <c r="AU625">
        <v>0</v>
      </c>
      <c r="AV625">
        <v>0</v>
      </c>
      <c r="AW625"/>
      <c r="AX625">
        <v>0</v>
      </c>
      <c r="AY625">
        <v>0</v>
      </c>
    </row>
    <row r="626" spans="1:51" ht="15" hidden="1" customHeight="1" x14ac:dyDescent="0.2">
      <c r="A626" s="46">
        <v>7723</v>
      </c>
      <c r="C626" t="s">
        <v>1136</v>
      </c>
      <c r="D626" t="s">
        <v>1267</v>
      </c>
      <c r="E626" t="s">
        <v>1121</v>
      </c>
      <c r="F626" s="29" t="s">
        <v>1122</v>
      </c>
      <c r="G626" s="396">
        <v>3</v>
      </c>
      <c r="H626" t="s">
        <v>1122</v>
      </c>
      <c r="I626">
        <v>1</v>
      </c>
      <c r="J626" t="s">
        <v>1285</v>
      </c>
      <c r="K626" t="s">
        <v>189</v>
      </c>
      <c r="L626" t="s">
        <v>1286</v>
      </c>
      <c r="N626" s="34">
        <v>0</v>
      </c>
      <c r="O626" s="34"/>
      <c r="P626" s="34">
        <v>0</v>
      </c>
      <c r="Q626" s="34"/>
      <c r="R626" s="34">
        <v>0</v>
      </c>
      <c r="S626" s="48" t="s">
        <v>1123</v>
      </c>
      <c r="T626" s="13">
        <v>0</v>
      </c>
      <c r="U626" s="12">
        <v>0</v>
      </c>
      <c r="V626" s="12">
        <v>0</v>
      </c>
      <c r="W626" s="12">
        <v>0</v>
      </c>
      <c r="X626" s="14" t="str">
        <f t="shared" si="9"/>
        <v>С</v>
      </c>
      <c r="Y626" s="271">
        <f>Таблица1[[#This Row],[ID_intellix]]</f>
        <v>7723</v>
      </c>
      <c r="Z626" s="269" t="s">
        <v>122</v>
      </c>
      <c r="AA626" s="145">
        <f>IF(OR(Таблица1[[#This Row],[CARDIO_report]]&lt;&gt;0,Таблица1[[#This Row],[AI COMBO_report]]&lt;&gt;0,Таблица1[[#This Row],[OTC_report]]&lt;&gt;0),1,0)</f>
        <v>0</v>
      </c>
      <c r="AB626" s="60" t="s">
        <v>1124</v>
      </c>
      <c r="AC626" s="60" t="s">
        <v>1124</v>
      </c>
      <c r="AD626" s="60" t="s">
        <v>1124</v>
      </c>
      <c r="AE626" s="60"/>
      <c r="AF626" s="60"/>
      <c r="AG626" s="60" t="s">
        <v>1124</v>
      </c>
      <c r="AH626" s="60" t="s">
        <v>1124</v>
      </c>
      <c r="AI626" s="60" t="s">
        <v>1124</v>
      </c>
      <c r="AJ626" s="60" t="s">
        <v>1124</v>
      </c>
      <c r="AK626" s="60" t="s">
        <v>1124</v>
      </c>
      <c r="AL626" s="60" t="s">
        <v>1124</v>
      </c>
      <c r="AM626" s="60" t="s">
        <v>1124</v>
      </c>
      <c r="AN626" s="60" t="s">
        <v>1124</v>
      </c>
      <c r="AO626" s="60"/>
      <c r="AP626" s="35">
        <v>0</v>
      </c>
      <c r="AQ626" s="377">
        <v>0</v>
      </c>
      <c r="AR626" s="378">
        <v>0</v>
      </c>
      <c r="AS626" s="377">
        <v>0</v>
      </c>
      <c r="AT626" s="378">
        <v>0</v>
      </c>
      <c r="AU626">
        <v>0</v>
      </c>
      <c r="AV626">
        <v>0</v>
      </c>
      <c r="AW626"/>
      <c r="AX626">
        <v>0</v>
      </c>
      <c r="AY626">
        <v>0</v>
      </c>
    </row>
    <row r="627" spans="1:51" ht="15" hidden="1" customHeight="1" x14ac:dyDescent="0.2">
      <c r="A627" s="46">
        <v>7775</v>
      </c>
      <c r="C627" t="s">
        <v>1136</v>
      </c>
      <c r="D627" t="s">
        <v>1270</v>
      </c>
      <c r="E627" t="s">
        <v>1121</v>
      </c>
      <c r="F627" s="29" t="s">
        <v>1142</v>
      </c>
      <c r="G627" s="53" t="s">
        <v>1238</v>
      </c>
      <c r="H627" t="s">
        <v>1144</v>
      </c>
      <c r="I627">
        <v>1</v>
      </c>
      <c r="J627" t="s">
        <v>1287</v>
      </c>
      <c r="K627" t="s">
        <v>189</v>
      </c>
      <c r="L627" t="s">
        <v>1288</v>
      </c>
      <c r="N627" s="34">
        <v>0</v>
      </c>
      <c r="O627" s="34"/>
      <c r="P627" s="34">
        <v>0</v>
      </c>
      <c r="Q627" s="34"/>
      <c r="R627" s="34">
        <v>0</v>
      </c>
      <c r="S627" s="48" t="s">
        <v>1123</v>
      </c>
      <c r="T627" s="13">
        <v>0</v>
      </c>
      <c r="U627" s="12">
        <v>0</v>
      </c>
      <c r="V627" s="12">
        <v>0</v>
      </c>
      <c r="W627" s="12">
        <v>0</v>
      </c>
      <c r="X627" s="14" t="str">
        <f t="shared" si="9"/>
        <v>С</v>
      </c>
      <c r="Y627" s="271">
        <f>Таблица1[[#This Row],[ID_intellix]]</f>
        <v>7775</v>
      </c>
      <c r="Z627" s="269" t="s">
        <v>122</v>
      </c>
      <c r="AA627" s="145">
        <f>IF(OR(Таблица1[[#This Row],[CARDIO_report]]&lt;&gt;0,Таблица1[[#This Row],[AI COMBO_report]]&lt;&gt;0,Таблица1[[#This Row],[OTC_report]]&lt;&gt;0),1,0)</f>
        <v>0</v>
      </c>
      <c r="AB627" s="60" t="s">
        <v>1124</v>
      </c>
      <c r="AC627" s="60" t="s">
        <v>1124</v>
      </c>
      <c r="AD627" s="60" t="s">
        <v>1124</v>
      </c>
      <c r="AE627" s="60"/>
      <c r="AF627" s="60"/>
      <c r="AG627" s="60" t="s">
        <v>1124</v>
      </c>
      <c r="AH627" s="60" t="s">
        <v>1124</v>
      </c>
      <c r="AI627" s="60" t="s">
        <v>1124</v>
      </c>
      <c r="AJ627" s="60" t="s">
        <v>1124</v>
      </c>
      <c r="AK627" t="s">
        <v>1145</v>
      </c>
      <c r="AL627">
        <v>99</v>
      </c>
      <c r="AM627" t="s">
        <v>1145</v>
      </c>
      <c r="AN627">
        <v>99</v>
      </c>
      <c r="AO627"/>
      <c r="AP627" s="35">
        <v>0</v>
      </c>
      <c r="AQ627" s="377">
        <v>0</v>
      </c>
      <c r="AR627" s="378">
        <v>0</v>
      </c>
      <c r="AS627" s="377">
        <v>0</v>
      </c>
      <c r="AT627" s="378">
        <v>0</v>
      </c>
      <c r="AU627">
        <v>0</v>
      </c>
      <c r="AV627">
        <v>0</v>
      </c>
      <c r="AW627"/>
      <c r="AX627">
        <v>0</v>
      </c>
      <c r="AY627">
        <v>0</v>
      </c>
    </row>
    <row r="628" spans="1:51" ht="15" hidden="1" customHeight="1" x14ac:dyDescent="0.2">
      <c r="A628" s="46">
        <v>7841</v>
      </c>
      <c r="C628" t="s">
        <v>1136</v>
      </c>
      <c r="D628" t="s">
        <v>1267</v>
      </c>
      <c r="E628" t="s">
        <v>1121</v>
      </c>
      <c r="F628" s="29" t="s">
        <v>1142</v>
      </c>
      <c r="G628" s="53" t="s">
        <v>1238</v>
      </c>
      <c r="H628" t="s">
        <v>1144</v>
      </c>
      <c r="I628">
        <v>1</v>
      </c>
      <c r="J628" t="s">
        <v>1289</v>
      </c>
      <c r="K628" t="s">
        <v>189</v>
      </c>
      <c r="L628" t="s">
        <v>1290</v>
      </c>
      <c r="N628" s="34">
        <v>0</v>
      </c>
      <c r="O628" s="34"/>
      <c r="P628" s="34">
        <v>0</v>
      </c>
      <c r="Q628" s="34"/>
      <c r="R628" s="34">
        <v>0</v>
      </c>
      <c r="S628" s="48" t="s">
        <v>1123</v>
      </c>
      <c r="T628" s="13">
        <v>0</v>
      </c>
      <c r="U628" s="12">
        <v>0</v>
      </c>
      <c r="V628" s="12">
        <v>0</v>
      </c>
      <c r="W628" s="12">
        <v>0</v>
      </c>
      <c r="X628" s="14" t="str">
        <f t="shared" si="9"/>
        <v>С</v>
      </c>
      <c r="Y628" s="271">
        <f>Таблица1[[#This Row],[ID_intellix]]</f>
        <v>7841</v>
      </c>
      <c r="Z628" s="269" t="s">
        <v>122</v>
      </c>
      <c r="AA628" s="145">
        <f>IF(OR(Таблица1[[#This Row],[CARDIO_report]]&lt;&gt;0,Таблица1[[#This Row],[AI COMBO_report]]&lt;&gt;0,Таблица1[[#This Row],[OTC_report]]&lt;&gt;0),1,0)</f>
        <v>0</v>
      </c>
      <c r="AB628" s="60" t="s">
        <v>1124</v>
      </c>
      <c r="AC628" s="60" t="s">
        <v>1124</v>
      </c>
      <c r="AD628" s="60" t="s">
        <v>1124</v>
      </c>
      <c r="AE628" s="60"/>
      <c r="AF628" s="60"/>
      <c r="AG628" s="60" t="s">
        <v>1124</v>
      </c>
      <c r="AH628" s="60" t="s">
        <v>1124</v>
      </c>
      <c r="AI628" s="60" t="s">
        <v>1124</v>
      </c>
      <c r="AJ628" s="60" t="s">
        <v>1124</v>
      </c>
      <c r="AK628" t="s">
        <v>1145</v>
      </c>
      <c r="AL628">
        <v>99</v>
      </c>
      <c r="AM628" t="s">
        <v>1145</v>
      </c>
      <c r="AN628">
        <v>99</v>
      </c>
      <c r="AO628"/>
      <c r="AP628" s="35">
        <v>0</v>
      </c>
      <c r="AQ628" s="377">
        <v>0</v>
      </c>
      <c r="AR628" s="378">
        <v>0</v>
      </c>
      <c r="AS628" s="377">
        <v>0</v>
      </c>
      <c r="AT628" s="378">
        <v>0</v>
      </c>
      <c r="AU628">
        <v>0</v>
      </c>
      <c r="AV628">
        <v>0</v>
      </c>
      <c r="AW628"/>
      <c r="AX628">
        <v>0</v>
      </c>
      <c r="AY628">
        <v>0</v>
      </c>
    </row>
    <row r="629" spans="1:51" ht="15" hidden="1" customHeight="1" x14ac:dyDescent="0.2">
      <c r="A629" s="46">
        <v>7869</v>
      </c>
      <c r="C629" t="s">
        <v>1136</v>
      </c>
      <c r="D629" t="s">
        <v>1282</v>
      </c>
      <c r="E629" t="s">
        <v>1121</v>
      </c>
      <c r="F629" s="29" t="s">
        <v>1142</v>
      </c>
      <c r="G629" s="53" t="s">
        <v>1238</v>
      </c>
      <c r="H629" t="s">
        <v>1144</v>
      </c>
      <c r="I629">
        <v>1</v>
      </c>
      <c r="J629" t="s">
        <v>1291</v>
      </c>
      <c r="K629" t="s">
        <v>189</v>
      </c>
      <c r="L629" t="s">
        <v>1292</v>
      </c>
      <c r="N629" s="34">
        <v>0</v>
      </c>
      <c r="O629" s="34"/>
      <c r="P629" s="34">
        <v>0</v>
      </c>
      <c r="Q629" s="34"/>
      <c r="R629" s="34">
        <v>0</v>
      </c>
      <c r="S629" s="48" t="s">
        <v>1123</v>
      </c>
      <c r="T629" s="13">
        <v>0</v>
      </c>
      <c r="U629" s="12">
        <v>0</v>
      </c>
      <c r="V629" s="12">
        <v>0</v>
      </c>
      <c r="W629" s="12">
        <v>0</v>
      </c>
      <c r="X629" s="14" t="str">
        <f t="shared" si="9"/>
        <v>С</v>
      </c>
      <c r="Y629" s="271">
        <f>Таблица1[[#This Row],[ID_intellix]]</f>
        <v>7869</v>
      </c>
      <c r="Z629" s="269" t="s">
        <v>122</v>
      </c>
      <c r="AA629" s="145">
        <f>IF(OR(Таблица1[[#This Row],[CARDIO_report]]&lt;&gt;0,Таблица1[[#This Row],[AI COMBO_report]]&lt;&gt;0,Таблица1[[#This Row],[OTC_report]]&lt;&gt;0),1,0)</f>
        <v>0</v>
      </c>
      <c r="AB629" s="60" t="s">
        <v>1124</v>
      </c>
      <c r="AC629" s="60" t="s">
        <v>1124</v>
      </c>
      <c r="AD629" s="60" t="s">
        <v>1124</v>
      </c>
      <c r="AE629" s="60"/>
      <c r="AF629" s="60"/>
      <c r="AG629" s="60" t="s">
        <v>1124</v>
      </c>
      <c r="AH629" s="60" t="s">
        <v>1124</v>
      </c>
      <c r="AI629" s="60" t="s">
        <v>1124</v>
      </c>
      <c r="AJ629" s="60" t="s">
        <v>1124</v>
      </c>
      <c r="AK629" t="s">
        <v>1145</v>
      </c>
      <c r="AL629">
        <v>99</v>
      </c>
      <c r="AM629" t="s">
        <v>1145</v>
      </c>
      <c r="AN629">
        <v>99</v>
      </c>
      <c r="AO629"/>
      <c r="AP629" s="35">
        <v>0</v>
      </c>
      <c r="AQ629" s="377">
        <v>0</v>
      </c>
      <c r="AR629" s="378">
        <v>0</v>
      </c>
      <c r="AS629" s="377">
        <v>0</v>
      </c>
      <c r="AT629" s="378">
        <v>0</v>
      </c>
      <c r="AU629">
        <v>0</v>
      </c>
      <c r="AV629">
        <v>0</v>
      </c>
      <c r="AW629"/>
      <c r="AX629">
        <v>0</v>
      </c>
      <c r="AY629">
        <v>0</v>
      </c>
    </row>
    <row r="630" spans="1:51" ht="15" hidden="1" customHeight="1" x14ac:dyDescent="0.2">
      <c r="A630" s="46">
        <v>3139</v>
      </c>
      <c r="C630" t="s">
        <v>1159</v>
      </c>
      <c r="D630" t="s">
        <v>1293</v>
      </c>
      <c r="E630" t="s">
        <v>1121</v>
      </c>
      <c r="F630" s="29" t="s">
        <v>1142</v>
      </c>
      <c r="G630" s="47" t="s">
        <v>1143</v>
      </c>
      <c r="H630" t="s">
        <v>1144</v>
      </c>
      <c r="I630">
        <v>1</v>
      </c>
      <c r="J630" t="s">
        <v>1294</v>
      </c>
      <c r="K630" t="s">
        <v>1293</v>
      </c>
      <c r="L630" t="s">
        <v>1295</v>
      </c>
      <c r="N630" s="34">
        <v>0</v>
      </c>
      <c r="O630" s="34"/>
      <c r="P630" s="34">
        <v>0</v>
      </c>
      <c r="Q630" s="34"/>
      <c r="R630" s="34">
        <v>0</v>
      </c>
      <c r="S630" s="48" t="s">
        <v>1123</v>
      </c>
      <c r="T630" s="13">
        <v>0</v>
      </c>
      <c r="U630" s="12">
        <v>0</v>
      </c>
      <c r="V630" s="12">
        <v>0</v>
      </c>
      <c r="W630" s="12">
        <v>0</v>
      </c>
      <c r="X630" s="14" t="str">
        <f t="shared" si="9"/>
        <v>С</v>
      </c>
      <c r="Y630" s="271">
        <f>Таблица1[[#This Row],[ID_intellix]]</f>
        <v>3139</v>
      </c>
      <c r="Z630" s="269" t="s">
        <v>122</v>
      </c>
      <c r="AA630" s="145">
        <f>IF(OR(Таблица1[[#This Row],[CARDIO_report]]&lt;&gt;0,Таблица1[[#This Row],[AI COMBO_report]]&lt;&gt;0,Таблица1[[#This Row],[OTC_report]]&lt;&gt;0),1,0)</f>
        <v>0</v>
      </c>
      <c r="AB630" s="60" t="s">
        <v>1124</v>
      </c>
      <c r="AC630" s="60" t="s">
        <v>1124</v>
      </c>
      <c r="AD630" s="60" t="s">
        <v>1124</v>
      </c>
      <c r="AE630" s="60"/>
      <c r="AF630" s="60"/>
      <c r="AG630" s="60" t="s">
        <v>1124</v>
      </c>
      <c r="AH630" s="60" t="s">
        <v>1124</v>
      </c>
      <c r="AI630" s="60" t="s">
        <v>1124</v>
      </c>
      <c r="AJ630" s="60" t="s">
        <v>1124</v>
      </c>
      <c r="AK630" t="s">
        <v>1145</v>
      </c>
      <c r="AL630">
        <v>94</v>
      </c>
      <c r="AM630" t="s">
        <v>1145</v>
      </c>
      <c r="AN630">
        <v>94</v>
      </c>
      <c r="AO630"/>
      <c r="AP630" s="35">
        <v>0</v>
      </c>
      <c r="AQ630" s="377">
        <v>0</v>
      </c>
      <c r="AR630" s="378">
        <v>0</v>
      </c>
      <c r="AS630" s="377">
        <v>0</v>
      </c>
      <c r="AT630" s="378">
        <v>0</v>
      </c>
      <c r="AU630">
        <v>0</v>
      </c>
      <c r="AV630">
        <v>0</v>
      </c>
      <c r="AW630"/>
      <c r="AX630">
        <v>0</v>
      </c>
      <c r="AY630">
        <v>0</v>
      </c>
    </row>
    <row r="631" spans="1:51" ht="15" hidden="1" customHeight="1" x14ac:dyDescent="0.2">
      <c r="A631" s="46">
        <v>2104</v>
      </c>
      <c r="C631" t="s">
        <v>1146</v>
      </c>
      <c r="D631" t="s">
        <v>1152</v>
      </c>
      <c r="E631" t="s">
        <v>1121</v>
      </c>
      <c r="F631" s="29" t="s">
        <v>1142</v>
      </c>
      <c r="G631" s="47" t="s">
        <v>1143</v>
      </c>
      <c r="H631" t="s">
        <v>1144</v>
      </c>
      <c r="I631">
        <v>1</v>
      </c>
      <c r="J631" t="s">
        <v>1296</v>
      </c>
      <c r="K631" t="s">
        <v>101</v>
      </c>
      <c r="L631" t="s">
        <v>1297</v>
      </c>
      <c r="N631" s="34">
        <v>0</v>
      </c>
      <c r="O631" s="34"/>
      <c r="P631" s="34">
        <v>0</v>
      </c>
      <c r="Q631" s="34"/>
      <c r="R631" s="34">
        <v>0</v>
      </c>
      <c r="S631" s="48" t="s">
        <v>1123</v>
      </c>
      <c r="T631" s="13">
        <v>0</v>
      </c>
      <c r="U631" s="12">
        <v>0</v>
      </c>
      <c r="V631" s="12">
        <v>0</v>
      </c>
      <c r="W631" s="12">
        <v>0</v>
      </c>
      <c r="X631" s="14" t="str">
        <f t="shared" si="9"/>
        <v>С</v>
      </c>
      <c r="Y631" s="271">
        <f>Таблица1[[#This Row],[ID_intellix]]</f>
        <v>2104</v>
      </c>
      <c r="Z631" s="269" t="s">
        <v>122</v>
      </c>
      <c r="AA631" s="145">
        <f>IF(OR(Таблица1[[#This Row],[CARDIO_report]]&lt;&gt;0,Таблица1[[#This Row],[AI COMBO_report]]&lt;&gt;0,Таблица1[[#This Row],[OTC_report]]&lt;&gt;0),1,0)</f>
        <v>0</v>
      </c>
      <c r="AB631" s="60" t="s">
        <v>1124</v>
      </c>
      <c r="AC631" s="60" t="s">
        <v>1124</v>
      </c>
      <c r="AD631" s="60" t="s">
        <v>1124</v>
      </c>
      <c r="AE631" s="60"/>
      <c r="AF631" s="60"/>
      <c r="AG631" s="60" t="s">
        <v>1124</v>
      </c>
      <c r="AH631" s="60" t="s">
        <v>1124</v>
      </c>
      <c r="AI631" s="60" t="s">
        <v>1124</v>
      </c>
      <c r="AJ631" s="60" t="s">
        <v>1124</v>
      </c>
      <c r="AK631" t="s">
        <v>1145</v>
      </c>
      <c r="AL631">
        <v>133</v>
      </c>
      <c r="AM631" t="s">
        <v>1145</v>
      </c>
      <c r="AN631">
        <v>133</v>
      </c>
      <c r="AO631"/>
      <c r="AP631" s="35">
        <v>0</v>
      </c>
      <c r="AQ631" s="377">
        <v>0</v>
      </c>
      <c r="AR631" s="378">
        <v>0</v>
      </c>
      <c r="AS631" s="377">
        <v>0</v>
      </c>
      <c r="AT631" s="378">
        <v>0</v>
      </c>
      <c r="AU631">
        <v>0</v>
      </c>
      <c r="AV631">
        <v>0</v>
      </c>
      <c r="AW631"/>
      <c r="AX631">
        <v>0</v>
      </c>
      <c r="AY631">
        <v>0</v>
      </c>
    </row>
    <row r="632" spans="1:51" ht="15" hidden="1" customHeight="1" x14ac:dyDescent="0.2">
      <c r="A632" s="46">
        <v>2105</v>
      </c>
      <c r="C632" t="s">
        <v>1146</v>
      </c>
      <c r="D632" t="s">
        <v>1147</v>
      </c>
      <c r="E632" t="s">
        <v>1121</v>
      </c>
      <c r="F632" s="29" t="s">
        <v>1142</v>
      </c>
      <c r="G632" s="47" t="s">
        <v>1143</v>
      </c>
      <c r="H632" t="s">
        <v>1144</v>
      </c>
      <c r="I632">
        <v>1</v>
      </c>
      <c r="J632" t="s">
        <v>1298</v>
      </c>
      <c r="K632" t="s">
        <v>101</v>
      </c>
      <c r="L632" t="s">
        <v>1299</v>
      </c>
      <c r="N632" s="34">
        <v>0</v>
      </c>
      <c r="O632" s="34"/>
      <c r="P632" s="34">
        <v>0</v>
      </c>
      <c r="Q632" s="34"/>
      <c r="R632" s="34">
        <v>0</v>
      </c>
      <c r="S632" s="48" t="s">
        <v>1123</v>
      </c>
      <c r="T632" s="13">
        <v>0</v>
      </c>
      <c r="U632" s="12">
        <v>0</v>
      </c>
      <c r="V632" s="12">
        <v>0</v>
      </c>
      <c r="W632" s="12">
        <v>0</v>
      </c>
      <c r="X632" s="14" t="str">
        <f t="shared" si="9"/>
        <v>С</v>
      </c>
      <c r="Y632" s="271">
        <f>Таблица1[[#This Row],[ID_intellix]]</f>
        <v>2105</v>
      </c>
      <c r="Z632" s="269" t="s">
        <v>122</v>
      </c>
      <c r="AA632" s="145">
        <f>IF(OR(Таблица1[[#This Row],[CARDIO_report]]&lt;&gt;0,Таблица1[[#This Row],[AI COMBO_report]]&lt;&gt;0,Таблица1[[#This Row],[OTC_report]]&lt;&gt;0),1,0)</f>
        <v>0</v>
      </c>
      <c r="AB632" s="60" t="s">
        <v>1124</v>
      </c>
      <c r="AC632" s="60" t="s">
        <v>1124</v>
      </c>
      <c r="AD632" s="60" t="s">
        <v>1124</v>
      </c>
      <c r="AE632" s="60"/>
      <c r="AF632" s="60"/>
      <c r="AG632" s="60" t="s">
        <v>1124</v>
      </c>
      <c r="AH632" s="60" t="s">
        <v>1124</v>
      </c>
      <c r="AI632" s="60" t="s">
        <v>1124</v>
      </c>
      <c r="AJ632" s="60" t="s">
        <v>1124</v>
      </c>
      <c r="AK632" t="s">
        <v>1145</v>
      </c>
      <c r="AL632">
        <v>133</v>
      </c>
      <c r="AM632" t="s">
        <v>1145</v>
      </c>
      <c r="AN632">
        <v>133</v>
      </c>
      <c r="AO632"/>
      <c r="AP632" s="35">
        <v>0</v>
      </c>
      <c r="AQ632" s="377">
        <v>0</v>
      </c>
      <c r="AR632" s="378">
        <v>0</v>
      </c>
      <c r="AS632" s="377">
        <v>0</v>
      </c>
      <c r="AT632" s="378">
        <v>0</v>
      </c>
      <c r="AU632">
        <v>0</v>
      </c>
      <c r="AV632">
        <v>0</v>
      </c>
      <c r="AW632"/>
      <c r="AX632">
        <v>0</v>
      </c>
      <c r="AY632">
        <v>0</v>
      </c>
    </row>
    <row r="633" spans="1:51" ht="15" hidden="1" customHeight="1" x14ac:dyDescent="0.2">
      <c r="A633" s="46">
        <v>2175</v>
      </c>
      <c r="C633" t="s">
        <v>1146</v>
      </c>
      <c r="D633" t="s">
        <v>1300</v>
      </c>
      <c r="E633" t="s">
        <v>1121</v>
      </c>
      <c r="F633" s="29" t="s">
        <v>1142</v>
      </c>
      <c r="G633" s="47" t="s">
        <v>1143</v>
      </c>
      <c r="H633" t="s">
        <v>1144</v>
      </c>
      <c r="I633">
        <v>1</v>
      </c>
      <c r="J633" t="s">
        <v>1301</v>
      </c>
      <c r="K633" t="s">
        <v>101</v>
      </c>
      <c r="L633" t="s">
        <v>1302</v>
      </c>
      <c r="N633" s="34">
        <v>0</v>
      </c>
      <c r="O633" s="34"/>
      <c r="P633" s="34">
        <v>0</v>
      </c>
      <c r="Q633" s="34"/>
      <c r="R633" s="34">
        <v>0</v>
      </c>
      <c r="S633" s="48" t="s">
        <v>1123</v>
      </c>
      <c r="T633" s="13">
        <v>0</v>
      </c>
      <c r="U633" s="12">
        <v>0</v>
      </c>
      <c r="V633" s="12">
        <v>0</v>
      </c>
      <c r="W633" s="12">
        <v>0</v>
      </c>
      <c r="X633" s="14" t="str">
        <f t="shared" si="9"/>
        <v>С</v>
      </c>
      <c r="Y633" s="271">
        <f>Таблица1[[#This Row],[ID_intellix]]</f>
        <v>2175</v>
      </c>
      <c r="Z633" s="269" t="s">
        <v>122</v>
      </c>
      <c r="AA633" s="145">
        <f>IF(OR(Таблица1[[#This Row],[CARDIO_report]]&lt;&gt;0,Таблица1[[#This Row],[AI COMBO_report]]&lt;&gt;0,Таблица1[[#This Row],[OTC_report]]&lt;&gt;0),1,0)</f>
        <v>0</v>
      </c>
      <c r="AB633" s="60" t="s">
        <v>1124</v>
      </c>
      <c r="AC633" s="60" t="s">
        <v>1124</v>
      </c>
      <c r="AD633" s="60" t="s">
        <v>1124</v>
      </c>
      <c r="AE633" s="60"/>
      <c r="AF633" s="60"/>
      <c r="AG633" s="60" t="s">
        <v>1124</v>
      </c>
      <c r="AH633" s="60" t="s">
        <v>1124</v>
      </c>
      <c r="AI633" s="60" t="s">
        <v>1124</v>
      </c>
      <c r="AJ633" s="60" t="s">
        <v>1124</v>
      </c>
      <c r="AK633" t="s">
        <v>1145</v>
      </c>
      <c r="AL633">
        <v>133</v>
      </c>
      <c r="AM633" t="s">
        <v>1145</v>
      </c>
      <c r="AN633">
        <v>133</v>
      </c>
      <c r="AO633"/>
      <c r="AP633" s="35">
        <v>0</v>
      </c>
      <c r="AQ633" s="377">
        <v>0</v>
      </c>
      <c r="AR633" s="378">
        <v>0</v>
      </c>
      <c r="AS633" s="377">
        <v>0</v>
      </c>
      <c r="AT633" s="378">
        <v>0</v>
      </c>
      <c r="AU633">
        <v>0</v>
      </c>
      <c r="AV633">
        <v>0</v>
      </c>
      <c r="AW633"/>
      <c r="AX633">
        <v>0</v>
      </c>
      <c r="AY633">
        <v>0</v>
      </c>
    </row>
    <row r="634" spans="1:51" ht="15" hidden="1" customHeight="1" x14ac:dyDescent="0.2">
      <c r="A634" s="46">
        <v>2690</v>
      </c>
      <c r="B634" s="258" t="s">
        <v>1303</v>
      </c>
      <c r="C634" t="s">
        <v>1146</v>
      </c>
      <c r="D634" t="s">
        <v>1147</v>
      </c>
      <c r="E634" t="s">
        <v>1121</v>
      </c>
      <c r="F634" s="29" t="s">
        <v>1153</v>
      </c>
      <c r="G634" s="47" t="s">
        <v>1131</v>
      </c>
      <c r="H634" t="s">
        <v>1153</v>
      </c>
      <c r="I634">
        <v>1</v>
      </c>
      <c r="J634" t="s">
        <v>1304</v>
      </c>
      <c r="K634" t="s">
        <v>101</v>
      </c>
      <c r="L634" t="s">
        <v>1305</v>
      </c>
      <c r="N634" s="34">
        <v>0</v>
      </c>
      <c r="O634" s="34"/>
      <c r="P634" s="34">
        <v>0</v>
      </c>
      <c r="Q634" s="34"/>
      <c r="R634" s="34">
        <v>0</v>
      </c>
      <c r="S634" s="48" t="s">
        <v>1123</v>
      </c>
      <c r="T634" s="13">
        <v>0</v>
      </c>
      <c r="U634" s="12">
        <v>0</v>
      </c>
      <c r="V634" s="12">
        <v>0</v>
      </c>
      <c r="W634" s="12">
        <v>0</v>
      </c>
      <c r="X634" s="14" t="str">
        <f t="shared" si="9"/>
        <v>С</v>
      </c>
      <c r="Y634" s="271">
        <f>Таблица1[[#This Row],[ID_intellix]]</f>
        <v>2690</v>
      </c>
      <c r="Z634" s="269" t="s">
        <v>122</v>
      </c>
      <c r="AA634" s="145">
        <f>IF(OR(Таблица1[[#This Row],[CARDIO_report]]&lt;&gt;0,Таблица1[[#This Row],[AI COMBO_report]]&lt;&gt;0,Таблица1[[#This Row],[OTC_report]]&lt;&gt;0),1,0)</f>
        <v>0</v>
      </c>
      <c r="AB634" s="60" t="s">
        <v>1124</v>
      </c>
      <c r="AC634" s="60" t="s">
        <v>1124</v>
      </c>
      <c r="AD634" s="60" t="s">
        <v>1124</v>
      </c>
      <c r="AE634" s="60"/>
      <c r="AF634" s="60"/>
      <c r="AG634" s="60" t="s">
        <v>1124</v>
      </c>
      <c r="AH634" s="60" t="s">
        <v>1124</v>
      </c>
      <c r="AI634" s="60" t="s">
        <v>1124</v>
      </c>
      <c r="AJ634" s="60" t="s">
        <v>1124</v>
      </c>
      <c r="AK634" s="60" t="s">
        <v>1124</v>
      </c>
      <c r="AL634" s="60" t="s">
        <v>1124</v>
      </c>
      <c r="AM634" s="60" t="s">
        <v>1124</v>
      </c>
      <c r="AN634" s="60" t="s">
        <v>1124</v>
      </c>
      <c r="AO634" s="60"/>
      <c r="AP634" s="35">
        <v>0</v>
      </c>
      <c r="AQ634" s="377">
        <v>0</v>
      </c>
      <c r="AR634" s="378">
        <v>0</v>
      </c>
      <c r="AS634" s="377">
        <v>0</v>
      </c>
      <c r="AT634" s="378">
        <v>0</v>
      </c>
      <c r="AU634">
        <v>0</v>
      </c>
      <c r="AV634">
        <v>0</v>
      </c>
      <c r="AW634"/>
      <c r="AX634">
        <v>0</v>
      </c>
      <c r="AY634">
        <v>0</v>
      </c>
    </row>
    <row r="635" spans="1:51" ht="15" hidden="1" customHeight="1" x14ac:dyDescent="0.2">
      <c r="A635" s="46">
        <v>2693</v>
      </c>
      <c r="B635" s="258" t="s">
        <v>1306</v>
      </c>
      <c r="C635" t="s">
        <v>1146</v>
      </c>
      <c r="D635" t="s">
        <v>1307</v>
      </c>
      <c r="E635" t="s">
        <v>1121</v>
      </c>
      <c r="F635" s="29" t="s">
        <v>1153</v>
      </c>
      <c r="G635" s="47" t="s">
        <v>1131</v>
      </c>
      <c r="H635" t="s">
        <v>1153</v>
      </c>
      <c r="I635">
        <v>1</v>
      </c>
      <c r="J635" t="s">
        <v>1308</v>
      </c>
      <c r="K635" t="s">
        <v>101</v>
      </c>
      <c r="L635" t="s">
        <v>1309</v>
      </c>
      <c r="N635" s="34">
        <v>0</v>
      </c>
      <c r="O635" s="34"/>
      <c r="P635" s="34">
        <v>0</v>
      </c>
      <c r="Q635" s="34"/>
      <c r="R635" s="34">
        <v>0</v>
      </c>
      <c r="S635" s="48" t="s">
        <v>1123</v>
      </c>
      <c r="T635" s="13">
        <v>0</v>
      </c>
      <c r="U635" s="12">
        <v>0</v>
      </c>
      <c r="V635" s="12">
        <v>0</v>
      </c>
      <c r="W635" s="12">
        <v>0</v>
      </c>
      <c r="X635" s="14" t="str">
        <f t="shared" si="9"/>
        <v>С</v>
      </c>
      <c r="Y635" s="271">
        <f>Таблица1[[#This Row],[ID_intellix]]</f>
        <v>2693</v>
      </c>
      <c r="Z635" s="269" t="s">
        <v>122</v>
      </c>
      <c r="AA635" s="145">
        <f>IF(OR(Таблица1[[#This Row],[CARDIO_report]]&lt;&gt;0,Таблица1[[#This Row],[AI COMBO_report]]&lt;&gt;0,Таблица1[[#This Row],[OTC_report]]&lt;&gt;0),1,0)</f>
        <v>0</v>
      </c>
      <c r="AB635" s="60" t="s">
        <v>1124</v>
      </c>
      <c r="AC635" s="60" t="s">
        <v>1124</v>
      </c>
      <c r="AD635" s="60" t="s">
        <v>1124</v>
      </c>
      <c r="AE635" s="60"/>
      <c r="AF635" s="60"/>
      <c r="AG635" s="60" t="s">
        <v>1124</v>
      </c>
      <c r="AH635" s="60" t="s">
        <v>1124</v>
      </c>
      <c r="AI635" s="60" t="s">
        <v>1124</v>
      </c>
      <c r="AJ635" s="60" t="s">
        <v>1124</v>
      </c>
      <c r="AK635" s="60" t="s">
        <v>1124</v>
      </c>
      <c r="AL635" s="60" t="s">
        <v>1124</v>
      </c>
      <c r="AM635" s="60" t="s">
        <v>1124</v>
      </c>
      <c r="AN635" s="60" t="s">
        <v>1124</v>
      </c>
      <c r="AO635" s="60"/>
      <c r="AP635" s="35">
        <v>0</v>
      </c>
      <c r="AQ635" s="377">
        <v>0</v>
      </c>
      <c r="AR635" s="378">
        <v>0</v>
      </c>
      <c r="AS635" s="377">
        <v>0</v>
      </c>
      <c r="AT635" s="378">
        <v>0</v>
      </c>
      <c r="AU635">
        <v>0</v>
      </c>
      <c r="AV635">
        <v>0</v>
      </c>
      <c r="AW635"/>
      <c r="AX635">
        <v>0</v>
      </c>
      <c r="AY635">
        <v>0</v>
      </c>
    </row>
    <row r="636" spans="1:51" ht="15" hidden="1" customHeight="1" x14ac:dyDescent="0.2">
      <c r="A636" s="46">
        <v>2697</v>
      </c>
      <c r="B636" s="258" t="s">
        <v>1310</v>
      </c>
      <c r="C636" t="s">
        <v>1146</v>
      </c>
      <c r="D636" t="s">
        <v>1150</v>
      </c>
      <c r="E636" t="s">
        <v>1121</v>
      </c>
      <c r="F636" s="29" t="s">
        <v>1153</v>
      </c>
      <c r="G636" s="47" t="s">
        <v>1131</v>
      </c>
      <c r="H636" t="s">
        <v>1153</v>
      </c>
      <c r="I636">
        <v>1</v>
      </c>
      <c r="J636" t="s">
        <v>1311</v>
      </c>
      <c r="K636" t="s">
        <v>101</v>
      </c>
      <c r="L636" t="s">
        <v>1312</v>
      </c>
      <c r="N636" s="34">
        <v>0</v>
      </c>
      <c r="O636" s="34"/>
      <c r="P636" s="34">
        <v>0</v>
      </c>
      <c r="Q636" s="34"/>
      <c r="R636" s="34">
        <v>0</v>
      </c>
      <c r="S636" s="48" t="s">
        <v>1123</v>
      </c>
      <c r="T636" s="13">
        <v>0</v>
      </c>
      <c r="U636" s="12">
        <v>0</v>
      </c>
      <c r="V636" s="12">
        <v>0</v>
      </c>
      <c r="W636" s="12">
        <v>0</v>
      </c>
      <c r="X636" s="14" t="str">
        <f t="shared" si="9"/>
        <v>С</v>
      </c>
      <c r="Y636" s="271">
        <f>Таблица1[[#This Row],[ID_intellix]]</f>
        <v>2697</v>
      </c>
      <c r="Z636" s="269" t="s">
        <v>122</v>
      </c>
      <c r="AA636" s="145">
        <f>IF(OR(Таблица1[[#This Row],[CARDIO_report]]&lt;&gt;0,Таблица1[[#This Row],[AI COMBO_report]]&lt;&gt;0,Таблица1[[#This Row],[OTC_report]]&lt;&gt;0),1,0)</f>
        <v>0</v>
      </c>
      <c r="AB636" s="60" t="s">
        <v>1124</v>
      </c>
      <c r="AC636" s="60" t="s">
        <v>1124</v>
      </c>
      <c r="AD636" s="60" t="s">
        <v>1124</v>
      </c>
      <c r="AE636" s="60"/>
      <c r="AF636" s="60"/>
      <c r="AG636" s="60" t="s">
        <v>1124</v>
      </c>
      <c r="AH636" s="60" t="s">
        <v>1124</v>
      </c>
      <c r="AI636" s="60" t="s">
        <v>1124</v>
      </c>
      <c r="AJ636" s="60" t="s">
        <v>1124</v>
      </c>
      <c r="AK636" s="60" t="s">
        <v>1124</v>
      </c>
      <c r="AL636" s="60" t="s">
        <v>1124</v>
      </c>
      <c r="AM636" s="60" t="s">
        <v>1124</v>
      </c>
      <c r="AN636" s="60" t="s">
        <v>1124</v>
      </c>
      <c r="AO636" s="60"/>
      <c r="AP636" s="35">
        <v>0</v>
      </c>
      <c r="AQ636" s="377">
        <v>0</v>
      </c>
      <c r="AR636" s="378">
        <v>0</v>
      </c>
      <c r="AS636" s="377">
        <v>0</v>
      </c>
      <c r="AT636" s="378">
        <v>0</v>
      </c>
      <c r="AU636">
        <v>0</v>
      </c>
      <c r="AV636">
        <v>0</v>
      </c>
      <c r="AW636"/>
      <c r="AX636">
        <v>0</v>
      </c>
      <c r="AY636">
        <v>0</v>
      </c>
    </row>
    <row r="637" spans="1:51" ht="15" hidden="1" customHeight="1" x14ac:dyDescent="0.2">
      <c r="A637" s="46">
        <v>2698</v>
      </c>
      <c r="B637" s="258" t="s">
        <v>1313</v>
      </c>
      <c r="C637" t="s">
        <v>1146</v>
      </c>
      <c r="D637" t="s">
        <v>1152</v>
      </c>
      <c r="E637" t="s">
        <v>1121</v>
      </c>
      <c r="F637" s="29" t="s">
        <v>1153</v>
      </c>
      <c r="G637" s="47" t="s">
        <v>1131</v>
      </c>
      <c r="H637" t="s">
        <v>1153</v>
      </c>
      <c r="I637">
        <v>1</v>
      </c>
      <c r="J637" t="s">
        <v>1314</v>
      </c>
      <c r="K637" t="s">
        <v>101</v>
      </c>
      <c r="L637" t="s">
        <v>1315</v>
      </c>
      <c r="N637" s="34">
        <v>0</v>
      </c>
      <c r="O637" s="34"/>
      <c r="P637" s="34">
        <v>0</v>
      </c>
      <c r="Q637" s="34"/>
      <c r="R637" s="34">
        <v>0</v>
      </c>
      <c r="S637" s="48" t="s">
        <v>1123</v>
      </c>
      <c r="T637" s="13">
        <v>0</v>
      </c>
      <c r="U637" s="12">
        <v>0</v>
      </c>
      <c r="V637" s="12">
        <v>0</v>
      </c>
      <c r="W637" s="12">
        <v>0</v>
      </c>
      <c r="X637" s="14" t="str">
        <f t="shared" si="9"/>
        <v>С</v>
      </c>
      <c r="Y637" s="271">
        <f>Таблица1[[#This Row],[ID_intellix]]</f>
        <v>2698</v>
      </c>
      <c r="Z637" s="269" t="s">
        <v>122</v>
      </c>
      <c r="AA637" s="145">
        <f>IF(OR(Таблица1[[#This Row],[CARDIO_report]]&lt;&gt;0,Таблица1[[#This Row],[AI COMBO_report]]&lt;&gt;0,Таблица1[[#This Row],[OTC_report]]&lt;&gt;0),1,0)</f>
        <v>0</v>
      </c>
      <c r="AG637" s="60" t="s">
        <v>1124</v>
      </c>
      <c r="AH637" s="60" t="s">
        <v>1124</v>
      </c>
      <c r="AI637" s="60" t="s">
        <v>1124</v>
      </c>
      <c r="AJ637" s="60" t="s">
        <v>1124</v>
      </c>
      <c r="AK637" s="60" t="s">
        <v>1124</v>
      </c>
      <c r="AL637" s="60" t="s">
        <v>1124</v>
      </c>
      <c r="AM637" s="60" t="s">
        <v>1124</v>
      </c>
      <c r="AN637" s="60" t="s">
        <v>1124</v>
      </c>
      <c r="AO637" s="60"/>
      <c r="AP637" s="35">
        <v>0</v>
      </c>
      <c r="AQ637" s="377">
        <v>0</v>
      </c>
      <c r="AR637" s="378">
        <v>0</v>
      </c>
      <c r="AS637" s="377">
        <v>0</v>
      </c>
      <c r="AT637" s="378">
        <v>0</v>
      </c>
      <c r="AU637">
        <v>0</v>
      </c>
      <c r="AV637">
        <v>0</v>
      </c>
      <c r="AW637"/>
      <c r="AX637">
        <v>0</v>
      </c>
      <c r="AY637">
        <v>0</v>
      </c>
    </row>
    <row r="638" spans="1:51" ht="15" hidden="1" customHeight="1" x14ac:dyDescent="0.2">
      <c r="A638" s="46">
        <v>2700</v>
      </c>
      <c r="B638" s="258" t="s">
        <v>1316</v>
      </c>
      <c r="C638" t="s">
        <v>1146</v>
      </c>
      <c r="D638" t="s">
        <v>1152</v>
      </c>
      <c r="E638" t="s">
        <v>1121</v>
      </c>
      <c r="F638" s="29" t="s">
        <v>1153</v>
      </c>
      <c r="G638" s="53" t="s">
        <v>1317</v>
      </c>
      <c r="H638" t="s">
        <v>1153</v>
      </c>
      <c r="I638">
        <v>1</v>
      </c>
      <c r="J638" t="s">
        <v>1318</v>
      </c>
      <c r="K638" t="s">
        <v>101</v>
      </c>
      <c r="L638" t="s">
        <v>1319</v>
      </c>
      <c r="N638" s="34">
        <v>0</v>
      </c>
      <c r="O638" s="34"/>
      <c r="P638" s="34">
        <v>0</v>
      </c>
      <c r="Q638" s="34"/>
      <c r="R638" s="34">
        <v>0</v>
      </c>
      <c r="S638" s="48" t="s">
        <v>1123</v>
      </c>
      <c r="T638" s="13">
        <v>0</v>
      </c>
      <c r="U638" s="12">
        <v>0</v>
      </c>
      <c r="V638" s="12">
        <v>0</v>
      </c>
      <c r="W638" s="12">
        <v>0</v>
      </c>
      <c r="X638" s="14" t="str">
        <f t="shared" si="9"/>
        <v>С</v>
      </c>
      <c r="Y638" s="271">
        <f>Таблица1[[#This Row],[ID_intellix]]</f>
        <v>2700</v>
      </c>
      <c r="Z638" s="269" t="s">
        <v>122</v>
      </c>
      <c r="AA638" s="145">
        <f>IF(OR(Таблица1[[#This Row],[CARDIO_report]]&lt;&gt;0,Таблица1[[#This Row],[AI COMBO_report]]&lt;&gt;0,Таблица1[[#This Row],[OTC_report]]&lt;&gt;0),1,0)</f>
        <v>0</v>
      </c>
      <c r="AB638" s="60" t="s">
        <v>1124</v>
      </c>
      <c r="AC638" s="60" t="s">
        <v>1124</v>
      </c>
      <c r="AD638" s="60" t="s">
        <v>1124</v>
      </c>
      <c r="AE638" s="60"/>
      <c r="AF638" s="60"/>
      <c r="AG638" s="60" t="s">
        <v>1124</v>
      </c>
      <c r="AH638" s="60" t="s">
        <v>1124</v>
      </c>
      <c r="AI638" s="60" t="s">
        <v>1124</v>
      </c>
      <c r="AJ638" s="60" t="s">
        <v>1124</v>
      </c>
      <c r="AK638" s="60" t="s">
        <v>1124</v>
      </c>
      <c r="AL638" s="60" t="s">
        <v>1124</v>
      </c>
      <c r="AM638" s="60" t="s">
        <v>1124</v>
      </c>
      <c r="AN638" s="60" t="s">
        <v>1124</v>
      </c>
      <c r="AO638" s="60"/>
      <c r="AP638" s="35">
        <v>0</v>
      </c>
      <c r="AQ638" s="377">
        <v>0</v>
      </c>
      <c r="AR638" s="378">
        <v>0</v>
      </c>
      <c r="AS638" s="377">
        <v>0</v>
      </c>
      <c r="AT638" s="378">
        <v>0</v>
      </c>
      <c r="AU638">
        <v>0</v>
      </c>
      <c r="AV638">
        <v>0</v>
      </c>
      <c r="AW638"/>
      <c r="AX638">
        <v>0</v>
      </c>
      <c r="AY638">
        <v>0</v>
      </c>
    </row>
    <row r="639" spans="1:51" ht="15" hidden="1" customHeight="1" x14ac:dyDescent="0.2">
      <c r="A639" s="46">
        <v>2805</v>
      </c>
      <c r="B639" s="258" t="s">
        <v>1320</v>
      </c>
      <c r="C639" t="s">
        <v>1146</v>
      </c>
      <c r="D639" t="s">
        <v>1147</v>
      </c>
      <c r="E639" t="s">
        <v>1121</v>
      </c>
      <c r="F639" s="29" t="s">
        <v>1127</v>
      </c>
      <c r="G639" s="47" t="s">
        <v>1191</v>
      </c>
      <c r="H639" t="s">
        <v>1127</v>
      </c>
      <c r="I639">
        <v>1</v>
      </c>
      <c r="J639" t="s">
        <v>1321</v>
      </c>
      <c r="K639" t="s">
        <v>101</v>
      </c>
      <c r="L639" t="s">
        <v>1322</v>
      </c>
      <c r="N639" s="34">
        <v>0</v>
      </c>
      <c r="O639" s="34"/>
      <c r="P639" s="34">
        <v>0</v>
      </c>
      <c r="Q639" s="34"/>
      <c r="R639" s="34">
        <v>0</v>
      </c>
      <c r="S639" s="48" t="s">
        <v>1123</v>
      </c>
      <c r="T639" s="13">
        <v>0</v>
      </c>
      <c r="U639" s="12">
        <v>0</v>
      </c>
      <c r="V639" s="12">
        <v>0</v>
      </c>
      <c r="W639" s="12">
        <v>0</v>
      </c>
      <c r="X639" s="14" t="str">
        <f t="shared" si="9"/>
        <v>С</v>
      </c>
      <c r="Y639" s="271">
        <f>Таблица1[[#This Row],[ID_intellix]]</f>
        <v>2805</v>
      </c>
      <c r="Z639" s="269" t="s">
        <v>122</v>
      </c>
      <c r="AA639" s="145">
        <f>IF(OR(Таблица1[[#This Row],[CARDIO_report]]&lt;&gt;0,Таблица1[[#This Row],[AI COMBO_report]]&lt;&gt;0,Таблица1[[#This Row],[OTC_report]]&lt;&gt;0),1,0)</f>
        <v>0</v>
      </c>
      <c r="AB639" s="60" t="s">
        <v>1124</v>
      </c>
      <c r="AC639" s="60" t="s">
        <v>1124</v>
      </c>
      <c r="AD639" s="60" t="s">
        <v>1124</v>
      </c>
      <c r="AE639" s="60"/>
      <c r="AF639" s="60"/>
      <c r="AG639" s="60" t="s">
        <v>1124</v>
      </c>
      <c r="AH639" s="60" t="s">
        <v>1124</v>
      </c>
      <c r="AI639" s="60" t="s">
        <v>1124</v>
      </c>
      <c r="AJ639" s="60" t="s">
        <v>1124</v>
      </c>
      <c r="AK639" s="60" t="s">
        <v>1124</v>
      </c>
      <c r="AL639" s="60" t="s">
        <v>1124</v>
      </c>
      <c r="AM639" s="60" t="s">
        <v>1124</v>
      </c>
      <c r="AN639" s="60" t="s">
        <v>1124</v>
      </c>
      <c r="AO639" s="60"/>
      <c r="AP639" s="35">
        <v>0</v>
      </c>
      <c r="AQ639" s="377">
        <v>0</v>
      </c>
      <c r="AR639" s="378">
        <v>0</v>
      </c>
      <c r="AS639" s="377">
        <v>0</v>
      </c>
      <c r="AT639" s="378">
        <v>0</v>
      </c>
      <c r="AU639">
        <v>0</v>
      </c>
      <c r="AV639">
        <v>0</v>
      </c>
      <c r="AW639"/>
      <c r="AX639">
        <v>0</v>
      </c>
      <c r="AY639">
        <v>0</v>
      </c>
    </row>
    <row r="640" spans="1:51" ht="15" hidden="1" customHeight="1" x14ac:dyDescent="0.2">
      <c r="A640" s="46">
        <v>2971</v>
      </c>
      <c r="C640" t="s">
        <v>1146</v>
      </c>
      <c r="D640" t="s">
        <v>1147</v>
      </c>
      <c r="E640" t="s">
        <v>1121</v>
      </c>
      <c r="F640" s="29" t="s">
        <v>1142</v>
      </c>
      <c r="G640" s="47" t="s">
        <v>1143</v>
      </c>
      <c r="H640" t="s">
        <v>1144</v>
      </c>
      <c r="I640">
        <v>1</v>
      </c>
      <c r="J640" t="s">
        <v>1323</v>
      </c>
      <c r="K640" t="s">
        <v>101</v>
      </c>
      <c r="L640" t="s">
        <v>1324</v>
      </c>
      <c r="N640" s="34">
        <v>0</v>
      </c>
      <c r="O640" s="34"/>
      <c r="P640" s="34">
        <v>0</v>
      </c>
      <c r="Q640" s="34"/>
      <c r="R640" s="34">
        <v>0</v>
      </c>
      <c r="S640" s="48" t="s">
        <v>1123</v>
      </c>
      <c r="T640" s="13">
        <v>0</v>
      </c>
      <c r="U640" s="12">
        <v>0</v>
      </c>
      <c r="V640" s="12">
        <v>0</v>
      </c>
      <c r="W640" s="12">
        <v>0</v>
      </c>
      <c r="X640" s="14" t="str">
        <f t="shared" si="9"/>
        <v>С</v>
      </c>
      <c r="Y640" s="271">
        <f>Таблица1[[#This Row],[ID_intellix]]</f>
        <v>2971</v>
      </c>
      <c r="Z640" s="269" t="s">
        <v>122</v>
      </c>
      <c r="AA640" s="145">
        <f>IF(OR(Таблица1[[#This Row],[CARDIO_report]]&lt;&gt;0,Таблица1[[#This Row],[AI COMBO_report]]&lt;&gt;0,Таблица1[[#This Row],[OTC_report]]&lt;&gt;0),1,0)</f>
        <v>0</v>
      </c>
      <c r="AB640" s="60" t="s">
        <v>1124</v>
      </c>
      <c r="AC640" s="60" t="s">
        <v>1124</v>
      </c>
      <c r="AD640" s="60" t="s">
        <v>1124</v>
      </c>
      <c r="AE640" s="60"/>
      <c r="AF640" s="60"/>
      <c r="AG640" s="60" t="s">
        <v>1124</v>
      </c>
      <c r="AH640" s="60" t="s">
        <v>1124</v>
      </c>
      <c r="AI640" s="60" t="s">
        <v>1124</v>
      </c>
      <c r="AJ640" s="60" t="s">
        <v>1124</v>
      </c>
      <c r="AK640" t="s">
        <v>1145</v>
      </c>
      <c r="AL640">
        <v>133</v>
      </c>
      <c r="AM640" t="s">
        <v>1145</v>
      </c>
      <c r="AN640">
        <v>133</v>
      </c>
      <c r="AO640"/>
      <c r="AP640" s="35">
        <v>0</v>
      </c>
      <c r="AQ640" s="377">
        <v>0</v>
      </c>
      <c r="AR640" s="378">
        <v>0</v>
      </c>
      <c r="AS640" s="377">
        <v>0</v>
      </c>
      <c r="AT640" s="378">
        <v>0</v>
      </c>
      <c r="AU640">
        <v>0</v>
      </c>
      <c r="AV640">
        <v>0</v>
      </c>
      <c r="AW640"/>
      <c r="AX640">
        <v>0</v>
      </c>
      <c r="AY640">
        <v>0</v>
      </c>
    </row>
    <row r="641" spans="1:54" ht="15" hidden="1" customHeight="1" x14ac:dyDescent="0.2">
      <c r="A641" s="46">
        <v>3027</v>
      </c>
      <c r="C641" t="s">
        <v>1146</v>
      </c>
      <c r="D641" t="s">
        <v>1156</v>
      </c>
      <c r="E641" t="s">
        <v>1121</v>
      </c>
      <c r="F641" s="29" t="s">
        <v>1142</v>
      </c>
      <c r="G641" s="47" t="s">
        <v>1143</v>
      </c>
      <c r="H641" t="s">
        <v>1144</v>
      </c>
      <c r="I641">
        <v>1</v>
      </c>
      <c r="J641" t="s">
        <v>1325</v>
      </c>
      <c r="K641" t="s">
        <v>101</v>
      </c>
      <c r="L641" t="s">
        <v>1326</v>
      </c>
      <c r="N641" s="34">
        <v>0</v>
      </c>
      <c r="O641" s="34"/>
      <c r="P641" s="34">
        <v>0</v>
      </c>
      <c r="Q641" s="34"/>
      <c r="R641" s="34">
        <v>0</v>
      </c>
      <c r="S641" s="48" t="s">
        <v>1123</v>
      </c>
      <c r="T641" s="13">
        <v>0</v>
      </c>
      <c r="U641" s="12">
        <v>0</v>
      </c>
      <c r="V641" s="12">
        <v>0</v>
      </c>
      <c r="W641" s="12">
        <v>0</v>
      </c>
      <c r="X641" s="14" t="str">
        <f t="shared" si="9"/>
        <v>С</v>
      </c>
      <c r="Y641" s="271">
        <f>Таблица1[[#This Row],[ID_intellix]]</f>
        <v>3027</v>
      </c>
      <c r="Z641" s="269" t="s">
        <v>122</v>
      </c>
      <c r="AA641" s="145">
        <f>IF(OR(Таблица1[[#This Row],[CARDIO_report]]&lt;&gt;0,Таблица1[[#This Row],[AI COMBO_report]]&lt;&gt;0,Таблица1[[#This Row],[OTC_report]]&lt;&gt;0),1,0)</f>
        <v>0</v>
      </c>
      <c r="AB641" s="60" t="s">
        <v>1124</v>
      </c>
      <c r="AC641" s="60" t="s">
        <v>1124</v>
      </c>
      <c r="AD641" s="60" t="s">
        <v>1124</v>
      </c>
      <c r="AE641" s="60"/>
      <c r="AF641" s="60"/>
      <c r="AG641" s="60" t="s">
        <v>1124</v>
      </c>
      <c r="AH641" s="60" t="s">
        <v>1124</v>
      </c>
      <c r="AI641" s="60" t="s">
        <v>1124</v>
      </c>
      <c r="AJ641" s="60" t="s">
        <v>1124</v>
      </c>
      <c r="AK641" t="s">
        <v>1145</v>
      </c>
      <c r="AL641">
        <v>133</v>
      </c>
      <c r="AM641" t="s">
        <v>1145</v>
      </c>
      <c r="AN641">
        <v>133</v>
      </c>
      <c r="AO641"/>
      <c r="AP641" s="35">
        <v>0</v>
      </c>
      <c r="AQ641" s="377">
        <v>0</v>
      </c>
      <c r="AR641" s="378">
        <v>0</v>
      </c>
      <c r="AS641" s="377">
        <v>0</v>
      </c>
      <c r="AT641" s="378">
        <v>0</v>
      </c>
      <c r="AU641">
        <v>0</v>
      </c>
      <c r="AV641">
        <v>0</v>
      </c>
      <c r="AW641"/>
      <c r="AX641">
        <v>0</v>
      </c>
      <c r="AY641">
        <v>0</v>
      </c>
    </row>
    <row r="642" spans="1:54" ht="15" hidden="1" customHeight="1" x14ac:dyDescent="0.2">
      <c r="A642" s="46">
        <v>3348</v>
      </c>
      <c r="C642" t="s">
        <v>1146</v>
      </c>
      <c r="D642" t="s">
        <v>1147</v>
      </c>
      <c r="E642" t="s">
        <v>1121</v>
      </c>
      <c r="F642" s="29" t="s">
        <v>1153</v>
      </c>
      <c r="G642" s="53" t="s">
        <v>1317</v>
      </c>
      <c r="H642" t="s">
        <v>1153</v>
      </c>
      <c r="I642">
        <v>1</v>
      </c>
      <c r="J642" t="s">
        <v>1327</v>
      </c>
      <c r="K642" t="s">
        <v>101</v>
      </c>
      <c r="L642" t="s">
        <v>1328</v>
      </c>
      <c r="N642" s="34">
        <v>0</v>
      </c>
      <c r="O642" s="34"/>
      <c r="P642" s="34">
        <v>0</v>
      </c>
      <c r="Q642" s="34"/>
      <c r="R642" s="34">
        <v>0</v>
      </c>
      <c r="S642" s="48" t="s">
        <v>1123</v>
      </c>
      <c r="T642" s="13">
        <v>0</v>
      </c>
      <c r="U642" s="12">
        <v>0</v>
      </c>
      <c r="V642" s="12">
        <v>0</v>
      </c>
      <c r="W642" s="12">
        <v>0</v>
      </c>
      <c r="X642" s="14" t="str">
        <f t="shared" si="9"/>
        <v>С</v>
      </c>
      <c r="Y642" s="271">
        <f>Таблица1[[#This Row],[ID_intellix]]</f>
        <v>3348</v>
      </c>
      <c r="Z642" s="269" t="s">
        <v>122</v>
      </c>
      <c r="AA642" s="145">
        <f>IF(OR(Таблица1[[#This Row],[CARDIO_report]]&lt;&gt;0,Таблица1[[#This Row],[AI COMBO_report]]&lt;&gt;0,Таблица1[[#This Row],[OTC_report]]&lt;&gt;0),1,0)</f>
        <v>0</v>
      </c>
      <c r="AB642" s="60" t="s">
        <v>1124</v>
      </c>
      <c r="AC642" s="60" t="s">
        <v>1124</v>
      </c>
      <c r="AD642" s="60" t="s">
        <v>1124</v>
      </c>
      <c r="AE642" s="60"/>
      <c r="AF642" s="60"/>
      <c r="AG642" s="60" t="s">
        <v>1124</v>
      </c>
      <c r="AH642" s="60" t="s">
        <v>1124</v>
      </c>
      <c r="AI642" s="60" t="s">
        <v>1124</v>
      </c>
      <c r="AJ642" s="60" t="s">
        <v>1124</v>
      </c>
      <c r="AK642" s="60" t="s">
        <v>1124</v>
      </c>
      <c r="AL642" s="60" t="s">
        <v>1124</v>
      </c>
      <c r="AM642" s="60" t="s">
        <v>1124</v>
      </c>
      <c r="AN642" s="60" t="s">
        <v>1124</v>
      </c>
      <c r="AO642" s="60"/>
      <c r="AP642" s="35">
        <v>0</v>
      </c>
      <c r="AQ642" s="377">
        <v>0</v>
      </c>
      <c r="AR642" s="378">
        <v>0</v>
      </c>
      <c r="AS642" s="377">
        <v>0</v>
      </c>
      <c r="AT642" s="378">
        <v>0</v>
      </c>
      <c r="AU642">
        <v>0</v>
      </c>
      <c r="AV642">
        <v>0</v>
      </c>
      <c r="AW642"/>
      <c r="AX642">
        <v>0</v>
      </c>
      <c r="AY642">
        <v>0</v>
      </c>
    </row>
    <row r="643" spans="1:54" ht="15" hidden="1" customHeight="1" x14ac:dyDescent="0.2">
      <c r="A643" s="46">
        <v>3450</v>
      </c>
      <c r="C643" t="s">
        <v>1146</v>
      </c>
      <c r="D643" t="s">
        <v>1147</v>
      </c>
      <c r="E643" t="s">
        <v>1121</v>
      </c>
      <c r="F643" s="29" t="s">
        <v>1127</v>
      </c>
      <c r="G643" s="47" t="s">
        <v>1191</v>
      </c>
      <c r="H643" t="s">
        <v>1127</v>
      </c>
      <c r="I643">
        <v>1</v>
      </c>
      <c r="J643" t="s">
        <v>1329</v>
      </c>
      <c r="K643" t="s">
        <v>101</v>
      </c>
      <c r="L643" t="s">
        <v>1330</v>
      </c>
      <c r="N643" s="34">
        <v>0</v>
      </c>
      <c r="O643" s="34"/>
      <c r="P643" s="34">
        <v>0</v>
      </c>
      <c r="Q643" s="34"/>
      <c r="R643" s="34">
        <v>0</v>
      </c>
      <c r="S643" s="48" t="s">
        <v>1123</v>
      </c>
      <c r="T643" s="13">
        <v>0</v>
      </c>
      <c r="U643" s="12">
        <v>0</v>
      </c>
      <c r="V643" s="12">
        <v>0</v>
      </c>
      <c r="W643" s="12">
        <v>0</v>
      </c>
      <c r="X643" s="14" t="str">
        <f t="shared" ref="X643:X706" si="10">IF(COUNTIF(T643:W643,"да")=0,"С",IF(COUNTIF(T643:W643,"да")=1,"В","А"))</f>
        <v>С</v>
      </c>
      <c r="Y643" s="271">
        <f>Таблица1[[#This Row],[ID_intellix]]</f>
        <v>3450</v>
      </c>
      <c r="Z643" s="269" t="s">
        <v>122</v>
      </c>
      <c r="AA643" s="145">
        <f>IF(OR(Таблица1[[#This Row],[CARDIO_report]]&lt;&gt;0,Таблица1[[#This Row],[AI COMBO_report]]&lt;&gt;0,Таблица1[[#This Row],[OTC_report]]&lt;&gt;0),1,0)</f>
        <v>0</v>
      </c>
      <c r="AB643" s="60" t="s">
        <v>1124</v>
      </c>
      <c r="AC643" s="60" t="s">
        <v>1124</v>
      </c>
      <c r="AD643" s="60" t="s">
        <v>1124</v>
      </c>
      <c r="AE643" s="60"/>
      <c r="AF643" s="60"/>
      <c r="AG643" s="60" t="s">
        <v>1124</v>
      </c>
      <c r="AH643" s="60" t="s">
        <v>1124</v>
      </c>
      <c r="AI643" s="60" t="s">
        <v>1124</v>
      </c>
      <c r="AJ643" s="60" t="s">
        <v>1124</v>
      </c>
      <c r="AK643" s="60" t="s">
        <v>1124</v>
      </c>
      <c r="AL643" s="60" t="s">
        <v>1124</v>
      </c>
      <c r="AM643" s="60" t="s">
        <v>1124</v>
      </c>
      <c r="AN643" s="60" t="s">
        <v>1124</v>
      </c>
      <c r="AO643" s="60"/>
      <c r="AP643" s="35">
        <v>0</v>
      </c>
      <c r="AQ643" s="377">
        <v>0</v>
      </c>
      <c r="AR643" s="378">
        <v>0</v>
      </c>
      <c r="AS643" s="377">
        <v>0</v>
      </c>
      <c r="AT643" s="378">
        <v>0</v>
      </c>
      <c r="AU643">
        <v>0</v>
      </c>
      <c r="AV643">
        <v>0</v>
      </c>
      <c r="AW643"/>
      <c r="AX643">
        <v>0</v>
      </c>
      <c r="AY643">
        <v>0</v>
      </c>
    </row>
    <row r="644" spans="1:54" ht="15" hidden="1" customHeight="1" x14ac:dyDescent="0.2">
      <c r="A644" s="46">
        <v>3482</v>
      </c>
      <c r="C644" t="s">
        <v>1146</v>
      </c>
      <c r="D644" t="s">
        <v>1147</v>
      </c>
      <c r="E644" t="s">
        <v>1121</v>
      </c>
      <c r="F644" s="29" t="s">
        <v>1142</v>
      </c>
      <c r="G644" s="47" t="s">
        <v>1143</v>
      </c>
      <c r="H644" t="s">
        <v>1144</v>
      </c>
      <c r="I644">
        <v>1</v>
      </c>
      <c r="J644" t="s">
        <v>1331</v>
      </c>
      <c r="K644" t="s">
        <v>101</v>
      </c>
      <c r="L644" t="s">
        <v>1332</v>
      </c>
      <c r="N644" s="34">
        <v>0</v>
      </c>
      <c r="O644" s="34"/>
      <c r="P644" s="34">
        <v>0</v>
      </c>
      <c r="Q644" s="34"/>
      <c r="R644" s="34">
        <v>0</v>
      </c>
      <c r="S644" s="48" t="s">
        <v>1123</v>
      </c>
      <c r="T644" s="13">
        <v>0</v>
      </c>
      <c r="U644" s="12">
        <v>0</v>
      </c>
      <c r="V644" s="12">
        <v>0</v>
      </c>
      <c r="W644" s="12">
        <v>0</v>
      </c>
      <c r="X644" s="14" t="str">
        <f t="shared" si="10"/>
        <v>С</v>
      </c>
      <c r="Y644" s="271">
        <f>Таблица1[[#This Row],[ID_intellix]]</f>
        <v>3482</v>
      </c>
      <c r="Z644" s="269" t="s">
        <v>122</v>
      </c>
      <c r="AA644" s="145">
        <f>IF(OR(Таблица1[[#This Row],[CARDIO_report]]&lt;&gt;0,Таблица1[[#This Row],[AI COMBO_report]]&lt;&gt;0,Таблица1[[#This Row],[OTC_report]]&lt;&gt;0),1,0)</f>
        <v>0</v>
      </c>
      <c r="AB644" s="60" t="s">
        <v>1124</v>
      </c>
      <c r="AC644" s="60" t="s">
        <v>1124</v>
      </c>
      <c r="AD644" s="60" t="s">
        <v>1124</v>
      </c>
      <c r="AE644" s="60"/>
      <c r="AF644" s="60"/>
      <c r="AG644" s="60" t="s">
        <v>1124</v>
      </c>
      <c r="AH644" s="60" t="s">
        <v>1124</v>
      </c>
      <c r="AI644" s="60" t="s">
        <v>1124</v>
      </c>
      <c r="AJ644" s="60" t="s">
        <v>1124</v>
      </c>
      <c r="AK644" t="s">
        <v>1145</v>
      </c>
      <c r="AL644">
        <v>133</v>
      </c>
      <c r="AM644" t="s">
        <v>1145</v>
      </c>
      <c r="AN644">
        <v>133</v>
      </c>
      <c r="AO644"/>
      <c r="AP644" s="35">
        <v>0</v>
      </c>
      <c r="AQ644" s="377">
        <v>0</v>
      </c>
      <c r="AR644" s="378">
        <v>0</v>
      </c>
      <c r="AS644" s="377">
        <v>0</v>
      </c>
      <c r="AT644" s="378">
        <v>0</v>
      </c>
      <c r="AU644">
        <v>0</v>
      </c>
      <c r="AV644">
        <v>0</v>
      </c>
      <c r="AW644"/>
      <c r="AX644">
        <v>0</v>
      </c>
      <c r="AY644">
        <v>0</v>
      </c>
    </row>
    <row r="645" spans="1:54" ht="15" hidden="1" customHeight="1" x14ac:dyDescent="0.2">
      <c r="A645" s="46">
        <v>7425</v>
      </c>
      <c r="C645" t="s">
        <v>1146</v>
      </c>
      <c r="D645" t="s">
        <v>1147</v>
      </c>
      <c r="E645" t="s">
        <v>1121</v>
      </c>
      <c r="F645" s="29" t="s">
        <v>1135</v>
      </c>
      <c r="G645" s="47" t="s">
        <v>1131</v>
      </c>
      <c r="H645" t="s">
        <v>1135</v>
      </c>
      <c r="I645">
        <v>1</v>
      </c>
      <c r="J645" t="s">
        <v>1333</v>
      </c>
      <c r="K645" t="s">
        <v>101</v>
      </c>
      <c r="L645" t="s">
        <v>1334</v>
      </c>
      <c r="N645" s="34">
        <v>0</v>
      </c>
      <c r="O645" s="34"/>
      <c r="P645" s="34">
        <v>0</v>
      </c>
      <c r="Q645" s="34"/>
      <c r="R645" s="34">
        <v>0</v>
      </c>
      <c r="S645" s="48" t="s">
        <v>1123</v>
      </c>
      <c r="T645" s="13">
        <v>0</v>
      </c>
      <c r="U645" s="12">
        <v>0</v>
      </c>
      <c r="V645" s="12">
        <v>0</v>
      </c>
      <c r="W645" s="12">
        <v>0</v>
      </c>
      <c r="X645" s="14" t="str">
        <f t="shared" si="10"/>
        <v>С</v>
      </c>
      <c r="Y645" s="271">
        <f>Таблица1[[#This Row],[ID_intellix]]</f>
        <v>7425</v>
      </c>
      <c r="Z645" s="269" t="s">
        <v>122</v>
      </c>
      <c r="AA645" s="145">
        <f>IF(OR(Таблица1[[#This Row],[CARDIO_report]]&lt;&gt;0,Таблица1[[#This Row],[AI COMBO_report]]&lt;&gt;0,Таблица1[[#This Row],[OTC_report]]&lt;&gt;0),1,0)</f>
        <v>0</v>
      </c>
      <c r="AB645" s="60" t="s">
        <v>1124</v>
      </c>
      <c r="AC645" s="60" t="s">
        <v>1124</v>
      </c>
      <c r="AD645" s="60" t="s">
        <v>1124</v>
      </c>
      <c r="AE645" s="60"/>
      <c r="AF645" s="60"/>
      <c r="AG645" s="60" t="s">
        <v>1124</v>
      </c>
      <c r="AH645" s="60" t="s">
        <v>1124</v>
      </c>
      <c r="AI645" s="60" t="s">
        <v>1124</v>
      </c>
      <c r="AJ645" s="60" t="s">
        <v>1124</v>
      </c>
      <c r="AK645" s="60" t="s">
        <v>1124</v>
      </c>
      <c r="AL645" s="60" t="s">
        <v>1124</v>
      </c>
      <c r="AM645" s="60" t="s">
        <v>1124</v>
      </c>
      <c r="AN645" s="60" t="s">
        <v>1124</v>
      </c>
      <c r="AO645" s="60"/>
      <c r="AP645" s="35">
        <v>0</v>
      </c>
      <c r="AQ645" s="377">
        <v>0</v>
      </c>
      <c r="AR645" s="378">
        <v>0</v>
      </c>
      <c r="AS645" s="377">
        <v>0</v>
      </c>
      <c r="AT645" s="378">
        <v>0</v>
      </c>
      <c r="AU645">
        <v>0</v>
      </c>
      <c r="AV645">
        <v>0</v>
      </c>
      <c r="AW645"/>
      <c r="AX645">
        <v>0</v>
      </c>
      <c r="AY645">
        <v>0</v>
      </c>
    </row>
    <row r="646" spans="1:54" s="21" customFormat="1" ht="15" hidden="1" customHeight="1" x14ac:dyDescent="0.2">
      <c r="A646" s="46">
        <v>7491</v>
      </c>
      <c r="B646" s="258"/>
      <c r="C646" t="s">
        <v>1146</v>
      </c>
      <c r="D646" t="s">
        <v>1156</v>
      </c>
      <c r="E646" t="s">
        <v>1121</v>
      </c>
      <c r="F646" s="29" t="s">
        <v>1142</v>
      </c>
      <c r="G646" s="53" t="s">
        <v>1238</v>
      </c>
      <c r="H646" t="s">
        <v>1144</v>
      </c>
      <c r="I646">
        <v>1</v>
      </c>
      <c r="J646" t="s">
        <v>1335</v>
      </c>
      <c r="K646" t="s">
        <v>101</v>
      </c>
      <c r="L646" t="s">
        <v>1336</v>
      </c>
      <c r="M646"/>
      <c r="N646" s="34">
        <v>0</v>
      </c>
      <c r="O646" s="34"/>
      <c r="P646" s="34">
        <v>0</v>
      </c>
      <c r="Q646" s="34"/>
      <c r="R646" s="34">
        <v>0</v>
      </c>
      <c r="S646" s="48" t="s">
        <v>1123</v>
      </c>
      <c r="T646" s="13">
        <v>0</v>
      </c>
      <c r="U646" s="12">
        <v>0</v>
      </c>
      <c r="V646" s="12">
        <v>0</v>
      </c>
      <c r="W646" s="12">
        <v>0</v>
      </c>
      <c r="X646" s="14" t="str">
        <f t="shared" si="10"/>
        <v>С</v>
      </c>
      <c r="Y646" s="271">
        <f>Таблица1[[#This Row],[ID_intellix]]</f>
        <v>7491</v>
      </c>
      <c r="Z646" s="269" t="s">
        <v>122</v>
      </c>
      <c r="AA646" s="145">
        <f>IF(OR(Таблица1[[#This Row],[CARDIO_report]]&lt;&gt;0,Таблица1[[#This Row],[AI COMBO_report]]&lt;&gt;0,Таблица1[[#This Row],[OTC_report]]&lt;&gt;0),1,0)</f>
        <v>0</v>
      </c>
      <c r="AB646" s="60" t="s">
        <v>1124</v>
      </c>
      <c r="AC646" s="60" t="s">
        <v>1124</v>
      </c>
      <c r="AD646" s="60" t="s">
        <v>1124</v>
      </c>
      <c r="AE646" s="60"/>
      <c r="AF646" s="60"/>
      <c r="AG646" s="60" t="s">
        <v>1124</v>
      </c>
      <c r="AH646" s="60" t="s">
        <v>1124</v>
      </c>
      <c r="AI646" s="60" t="s">
        <v>1124</v>
      </c>
      <c r="AJ646" s="60" t="s">
        <v>1124</v>
      </c>
      <c r="AK646" t="s">
        <v>1145</v>
      </c>
      <c r="AL646">
        <v>133</v>
      </c>
      <c r="AM646" t="s">
        <v>1145</v>
      </c>
      <c r="AN646">
        <v>133</v>
      </c>
      <c r="AO646"/>
      <c r="AP646" s="35">
        <v>0</v>
      </c>
      <c r="AQ646" s="377">
        <v>0</v>
      </c>
      <c r="AR646" s="378">
        <v>0</v>
      </c>
      <c r="AS646" s="377">
        <v>0</v>
      </c>
      <c r="AT646" s="378">
        <v>0</v>
      </c>
      <c r="AU646">
        <v>0</v>
      </c>
      <c r="AV646">
        <v>0</v>
      </c>
      <c r="AW646"/>
      <c r="AX646">
        <v>0</v>
      </c>
      <c r="AY646">
        <v>0</v>
      </c>
      <c r="AZ646"/>
      <c r="BA646" s="2"/>
      <c r="BB646"/>
    </row>
    <row r="647" spans="1:54" ht="15" hidden="1" customHeight="1" x14ac:dyDescent="0.2">
      <c r="A647" s="46">
        <v>7560</v>
      </c>
      <c r="C647" t="s">
        <v>1146</v>
      </c>
      <c r="D647" t="s">
        <v>1300</v>
      </c>
      <c r="E647" t="s">
        <v>1121</v>
      </c>
      <c r="F647" s="29" t="s">
        <v>1142</v>
      </c>
      <c r="G647" s="53" t="s">
        <v>1238</v>
      </c>
      <c r="H647" t="s">
        <v>1144</v>
      </c>
      <c r="I647">
        <v>1</v>
      </c>
      <c r="J647" t="s">
        <v>1337</v>
      </c>
      <c r="K647" t="s">
        <v>101</v>
      </c>
      <c r="L647" t="s">
        <v>1338</v>
      </c>
      <c r="N647" s="34">
        <v>0</v>
      </c>
      <c r="O647" s="34"/>
      <c r="P647" s="34">
        <v>0</v>
      </c>
      <c r="Q647" s="34"/>
      <c r="R647" s="34">
        <v>0</v>
      </c>
      <c r="S647" s="48" t="s">
        <v>1123</v>
      </c>
      <c r="T647" s="13">
        <v>0</v>
      </c>
      <c r="U647" s="12">
        <v>0</v>
      </c>
      <c r="V647" s="12">
        <v>0</v>
      </c>
      <c r="W647" s="12">
        <v>0</v>
      </c>
      <c r="X647" s="14" t="str">
        <f t="shared" si="10"/>
        <v>С</v>
      </c>
      <c r="Y647" s="271">
        <f>Таблица1[[#This Row],[ID_intellix]]</f>
        <v>7560</v>
      </c>
      <c r="Z647" s="269" t="s">
        <v>122</v>
      </c>
      <c r="AA647" s="145">
        <f>IF(OR(Таблица1[[#This Row],[CARDIO_report]]&lt;&gt;0,Таблица1[[#This Row],[AI COMBO_report]]&lt;&gt;0,Таблица1[[#This Row],[OTC_report]]&lt;&gt;0),1,0)</f>
        <v>0</v>
      </c>
      <c r="AB647" s="60" t="s">
        <v>1124</v>
      </c>
      <c r="AC647" s="60" t="s">
        <v>1124</v>
      </c>
      <c r="AD647" s="60" t="s">
        <v>1124</v>
      </c>
      <c r="AE647" s="60"/>
      <c r="AF647" s="60"/>
      <c r="AG647" s="60" t="s">
        <v>1124</v>
      </c>
      <c r="AH647" s="60" t="s">
        <v>1124</v>
      </c>
      <c r="AI647" s="60" t="s">
        <v>1124</v>
      </c>
      <c r="AJ647" s="60" t="s">
        <v>1124</v>
      </c>
      <c r="AK647" t="s">
        <v>1145</v>
      </c>
      <c r="AL647">
        <v>133</v>
      </c>
      <c r="AM647" t="s">
        <v>1145</v>
      </c>
      <c r="AN647">
        <v>133</v>
      </c>
      <c r="AO647"/>
      <c r="AP647" s="35">
        <v>0</v>
      </c>
      <c r="AQ647" s="377">
        <v>0</v>
      </c>
      <c r="AR647" s="378">
        <v>0</v>
      </c>
      <c r="AS647" s="377">
        <v>0</v>
      </c>
      <c r="AT647" s="378">
        <v>0</v>
      </c>
      <c r="AU647">
        <v>0</v>
      </c>
      <c r="AV647">
        <v>0</v>
      </c>
      <c r="AW647"/>
      <c r="AX647">
        <v>0</v>
      </c>
      <c r="AY647">
        <v>0</v>
      </c>
    </row>
    <row r="648" spans="1:54" ht="15" hidden="1" customHeight="1" x14ac:dyDescent="0.2">
      <c r="A648" s="46">
        <v>7567</v>
      </c>
      <c r="C648" t="s">
        <v>1146</v>
      </c>
      <c r="D648" t="s">
        <v>1307</v>
      </c>
      <c r="E648" t="s">
        <v>1121</v>
      </c>
      <c r="F648" s="29" t="s">
        <v>1142</v>
      </c>
      <c r="G648" s="53" t="s">
        <v>1238</v>
      </c>
      <c r="H648" t="s">
        <v>1144</v>
      </c>
      <c r="I648">
        <v>1</v>
      </c>
      <c r="J648" t="s">
        <v>1339</v>
      </c>
      <c r="K648" t="s">
        <v>101</v>
      </c>
      <c r="L648" t="s">
        <v>1340</v>
      </c>
      <c r="N648" s="34">
        <v>0</v>
      </c>
      <c r="O648" s="34"/>
      <c r="P648" s="34">
        <v>0</v>
      </c>
      <c r="Q648" s="34"/>
      <c r="R648" s="34">
        <v>0</v>
      </c>
      <c r="S648" s="48" t="s">
        <v>1123</v>
      </c>
      <c r="T648" s="13">
        <v>0</v>
      </c>
      <c r="U648" s="12">
        <v>0</v>
      </c>
      <c r="V648" s="12">
        <v>0</v>
      </c>
      <c r="W648" s="12">
        <v>0</v>
      </c>
      <c r="X648" s="14" t="str">
        <f t="shared" si="10"/>
        <v>С</v>
      </c>
      <c r="Y648" s="271">
        <f>Таблица1[[#This Row],[ID_intellix]]</f>
        <v>7567</v>
      </c>
      <c r="Z648" s="269" t="s">
        <v>122</v>
      </c>
      <c r="AA648" s="145">
        <f>IF(OR(Таблица1[[#This Row],[CARDIO_report]]&lt;&gt;0,Таблица1[[#This Row],[AI COMBO_report]]&lt;&gt;0,Таблица1[[#This Row],[OTC_report]]&lt;&gt;0),1,0)</f>
        <v>0</v>
      </c>
      <c r="AB648" s="60" t="s">
        <v>1124</v>
      </c>
      <c r="AC648" s="60" t="s">
        <v>1124</v>
      </c>
      <c r="AD648" s="60" t="s">
        <v>1124</v>
      </c>
      <c r="AE648" s="60"/>
      <c r="AF648" s="60"/>
      <c r="AG648" s="60" t="s">
        <v>1124</v>
      </c>
      <c r="AH648" s="60" t="s">
        <v>1124</v>
      </c>
      <c r="AI648" s="60" t="s">
        <v>1124</v>
      </c>
      <c r="AJ648" s="60" t="s">
        <v>1124</v>
      </c>
      <c r="AK648" t="s">
        <v>1145</v>
      </c>
      <c r="AL648">
        <v>133</v>
      </c>
      <c r="AM648" t="s">
        <v>1145</v>
      </c>
      <c r="AN648">
        <v>133</v>
      </c>
      <c r="AO648"/>
      <c r="AP648" s="35">
        <v>0</v>
      </c>
      <c r="AQ648" s="377">
        <v>0</v>
      </c>
      <c r="AR648" s="378">
        <v>0</v>
      </c>
      <c r="AS648" s="377">
        <v>0</v>
      </c>
      <c r="AT648" s="378">
        <v>0</v>
      </c>
      <c r="AU648">
        <v>0</v>
      </c>
      <c r="AV648">
        <v>0</v>
      </c>
      <c r="AW648"/>
      <c r="AX648">
        <v>0</v>
      </c>
      <c r="AY648">
        <v>0</v>
      </c>
    </row>
    <row r="649" spans="1:54" ht="15" hidden="1" customHeight="1" x14ac:dyDescent="0.2">
      <c r="A649" s="46">
        <v>7645</v>
      </c>
      <c r="C649" t="s">
        <v>1146</v>
      </c>
      <c r="D649" t="s">
        <v>1150</v>
      </c>
      <c r="E649" t="s">
        <v>1121</v>
      </c>
      <c r="F649" s="29" t="s">
        <v>1142</v>
      </c>
      <c r="G649" s="53" t="s">
        <v>1238</v>
      </c>
      <c r="H649" t="s">
        <v>1144</v>
      </c>
      <c r="I649">
        <v>1</v>
      </c>
      <c r="J649" t="s">
        <v>1341</v>
      </c>
      <c r="K649" t="s">
        <v>101</v>
      </c>
      <c r="L649" t="s">
        <v>1342</v>
      </c>
      <c r="N649" s="34">
        <v>0</v>
      </c>
      <c r="O649" s="34"/>
      <c r="P649" s="34">
        <v>0</v>
      </c>
      <c r="Q649" s="34"/>
      <c r="R649" s="34">
        <v>0</v>
      </c>
      <c r="S649" s="48" t="s">
        <v>1123</v>
      </c>
      <c r="T649" s="13">
        <v>0</v>
      </c>
      <c r="U649" s="12">
        <v>0</v>
      </c>
      <c r="V649" s="12">
        <v>0</v>
      </c>
      <c r="W649" s="12">
        <v>0</v>
      </c>
      <c r="X649" s="14" t="str">
        <f t="shared" si="10"/>
        <v>С</v>
      </c>
      <c r="Y649" s="271">
        <f>Таблица1[[#This Row],[ID_intellix]]</f>
        <v>7645</v>
      </c>
      <c r="Z649" s="269" t="s">
        <v>122</v>
      </c>
      <c r="AA649" s="145">
        <f>IF(OR(Таблица1[[#This Row],[CARDIO_report]]&lt;&gt;0,Таблица1[[#This Row],[AI COMBO_report]]&lt;&gt;0,Таблица1[[#This Row],[OTC_report]]&lt;&gt;0),1,0)</f>
        <v>0</v>
      </c>
      <c r="AB649" s="60" t="s">
        <v>1124</v>
      </c>
      <c r="AC649" s="60" t="s">
        <v>1124</v>
      </c>
      <c r="AD649" s="60" t="s">
        <v>1124</v>
      </c>
      <c r="AE649" s="60"/>
      <c r="AF649" s="60"/>
      <c r="AG649" s="60" t="s">
        <v>1124</v>
      </c>
      <c r="AH649" s="60" t="s">
        <v>1124</v>
      </c>
      <c r="AI649" s="60" t="s">
        <v>1124</v>
      </c>
      <c r="AJ649" s="60" t="s">
        <v>1124</v>
      </c>
      <c r="AK649" t="s">
        <v>1145</v>
      </c>
      <c r="AL649">
        <v>133</v>
      </c>
      <c r="AM649" t="s">
        <v>1145</v>
      </c>
      <c r="AN649">
        <v>133</v>
      </c>
      <c r="AO649"/>
      <c r="AP649" s="35">
        <v>0</v>
      </c>
      <c r="AQ649" s="377">
        <v>0</v>
      </c>
      <c r="AR649" s="378">
        <v>0</v>
      </c>
      <c r="AS649" s="377">
        <v>0</v>
      </c>
      <c r="AT649" s="378">
        <v>0</v>
      </c>
      <c r="AU649">
        <v>0</v>
      </c>
      <c r="AV649">
        <v>0</v>
      </c>
      <c r="AW649"/>
      <c r="AX649">
        <v>0</v>
      </c>
      <c r="AY649">
        <v>0</v>
      </c>
    </row>
    <row r="650" spans="1:54" ht="15" hidden="1" customHeight="1" x14ac:dyDescent="0.2">
      <c r="A650" s="46">
        <v>7724</v>
      </c>
      <c r="C650" t="s">
        <v>1146</v>
      </c>
      <c r="D650" t="s">
        <v>1150</v>
      </c>
      <c r="E650" t="s">
        <v>1121</v>
      </c>
      <c r="F650" s="29" t="s">
        <v>1122</v>
      </c>
      <c r="G650" s="396">
        <v>2</v>
      </c>
      <c r="H650" t="s">
        <v>1122</v>
      </c>
      <c r="I650">
        <v>1</v>
      </c>
      <c r="J650" t="s">
        <v>1343</v>
      </c>
      <c r="K650" t="s">
        <v>101</v>
      </c>
      <c r="L650" t="s">
        <v>1344</v>
      </c>
      <c r="N650" s="34">
        <v>0</v>
      </c>
      <c r="O650" s="34"/>
      <c r="P650" s="34">
        <v>0</v>
      </c>
      <c r="Q650" s="34"/>
      <c r="R650" s="34">
        <v>0</v>
      </c>
      <c r="S650" s="48" t="s">
        <v>1123</v>
      </c>
      <c r="T650" s="13">
        <v>0</v>
      </c>
      <c r="U650" s="12">
        <v>0</v>
      </c>
      <c r="V650" s="12">
        <v>0</v>
      </c>
      <c r="W650" s="12">
        <v>0</v>
      </c>
      <c r="X650" s="14" t="str">
        <f t="shared" si="10"/>
        <v>С</v>
      </c>
      <c r="Y650" s="271">
        <f>Таблица1[[#This Row],[ID_intellix]]</f>
        <v>7724</v>
      </c>
      <c r="Z650" s="269" t="s">
        <v>122</v>
      </c>
      <c r="AA650" s="145">
        <f>IF(OR(Таблица1[[#This Row],[CARDIO_report]]&lt;&gt;0,Таблица1[[#This Row],[AI COMBO_report]]&lt;&gt;0,Таблица1[[#This Row],[OTC_report]]&lt;&gt;0),1,0)</f>
        <v>0</v>
      </c>
      <c r="AB650" s="60" t="s">
        <v>1124</v>
      </c>
      <c r="AC650" s="60" t="s">
        <v>1124</v>
      </c>
      <c r="AD650" s="60" t="s">
        <v>1124</v>
      </c>
      <c r="AE650" s="60"/>
      <c r="AF650" s="60"/>
      <c r="AG650" s="60" t="s">
        <v>1124</v>
      </c>
      <c r="AH650" s="60" t="s">
        <v>1124</v>
      </c>
      <c r="AI650" s="60" t="s">
        <v>1124</v>
      </c>
      <c r="AJ650" s="60" t="s">
        <v>1124</v>
      </c>
      <c r="AK650" s="60" t="s">
        <v>1124</v>
      </c>
      <c r="AL650" s="60" t="s">
        <v>1124</v>
      </c>
      <c r="AM650" s="60" t="s">
        <v>1124</v>
      </c>
      <c r="AN650" s="60" t="s">
        <v>1124</v>
      </c>
      <c r="AO650" s="60"/>
      <c r="AP650" s="35">
        <v>0</v>
      </c>
      <c r="AQ650" s="377">
        <v>0</v>
      </c>
      <c r="AR650" s="378">
        <v>0</v>
      </c>
      <c r="AS650" s="377">
        <v>0</v>
      </c>
      <c r="AT650" s="378">
        <v>0</v>
      </c>
      <c r="AU650">
        <v>0</v>
      </c>
      <c r="AV650">
        <v>0</v>
      </c>
      <c r="AW650"/>
      <c r="AX650">
        <v>0</v>
      </c>
      <c r="AY650">
        <v>0</v>
      </c>
    </row>
    <row r="651" spans="1:54" ht="15" hidden="1" customHeight="1" x14ac:dyDescent="0.2">
      <c r="A651" s="46">
        <v>2106</v>
      </c>
      <c r="C651" t="s">
        <v>1159</v>
      </c>
      <c r="D651" t="s">
        <v>1345</v>
      </c>
      <c r="E651" t="s">
        <v>1121</v>
      </c>
      <c r="F651" s="29" t="s">
        <v>1142</v>
      </c>
      <c r="G651" s="47" t="s">
        <v>1143</v>
      </c>
      <c r="H651" t="s">
        <v>1144</v>
      </c>
      <c r="I651">
        <v>1</v>
      </c>
      <c r="J651" t="s">
        <v>1346</v>
      </c>
      <c r="K651" t="s">
        <v>75</v>
      </c>
      <c r="L651" t="s">
        <v>1347</v>
      </c>
      <c r="N651" s="34">
        <v>0</v>
      </c>
      <c r="O651" s="34"/>
      <c r="P651" s="34">
        <v>0</v>
      </c>
      <c r="Q651" s="34"/>
      <c r="R651" s="34">
        <v>0</v>
      </c>
      <c r="S651" s="48" t="s">
        <v>1123</v>
      </c>
      <c r="T651" s="13">
        <v>0</v>
      </c>
      <c r="U651" s="12">
        <v>0</v>
      </c>
      <c r="V651" s="12">
        <v>0</v>
      </c>
      <c r="W651" s="12">
        <v>0</v>
      </c>
      <c r="X651" s="14" t="str">
        <f t="shared" si="10"/>
        <v>С</v>
      </c>
      <c r="Y651" s="271">
        <f>Таблица1[[#This Row],[ID_intellix]]</f>
        <v>2106</v>
      </c>
      <c r="Z651" s="269" t="s">
        <v>122</v>
      </c>
      <c r="AA651" s="145">
        <f>IF(OR(Таблица1[[#This Row],[CARDIO_report]]&lt;&gt;0,Таблица1[[#This Row],[AI COMBO_report]]&lt;&gt;0,Таблица1[[#This Row],[OTC_report]]&lt;&gt;0),1,0)</f>
        <v>0</v>
      </c>
      <c r="AB651" s="60" t="s">
        <v>1124</v>
      </c>
      <c r="AC651" s="60" t="s">
        <v>1124</v>
      </c>
      <c r="AD651" s="60" t="s">
        <v>1124</v>
      </c>
      <c r="AE651" s="60"/>
      <c r="AF651" s="60"/>
      <c r="AG651" s="60" t="s">
        <v>1124</v>
      </c>
      <c r="AH651" s="60" t="s">
        <v>1124</v>
      </c>
      <c r="AI651" s="60" t="s">
        <v>1124</v>
      </c>
      <c r="AJ651" s="60" t="s">
        <v>1124</v>
      </c>
      <c r="AK651" t="s">
        <v>1145</v>
      </c>
      <c r="AL651">
        <v>100</v>
      </c>
      <c r="AM651" t="s">
        <v>1145</v>
      </c>
      <c r="AN651">
        <v>100</v>
      </c>
      <c r="AO651"/>
      <c r="AP651" s="35">
        <v>0</v>
      </c>
      <c r="AQ651" s="377">
        <v>0</v>
      </c>
      <c r="AR651" s="378">
        <v>0</v>
      </c>
      <c r="AS651" s="377">
        <v>0</v>
      </c>
      <c r="AT651" s="378">
        <v>0</v>
      </c>
      <c r="AU651">
        <v>0</v>
      </c>
      <c r="AV651">
        <v>0</v>
      </c>
      <c r="AW651"/>
      <c r="AX651">
        <v>0</v>
      </c>
      <c r="AY651">
        <v>0</v>
      </c>
    </row>
    <row r="652" spans="1:54" ht="15" hidden="1" customHeight="1" x14ac:dyDescent="0.2">
      <c r="A652" s="46">
        <v>2555</v>
      </c>
      <c r="C652" t="s">
        <v>1159</v>
      </c>
      <c r="D652" t="s">
        <v>1348</v>
      </c>
      <c r="E652" t="s">
        <v>1121</v>
      </c>
      <c r="F652" s="29" t="s">
        <v>1142</v>
      </c>
      <c r="G652" s="47" t="s">
        <v>1143</v>
      </c>
      <c r="H652" t="s">
        <v>1144</v>
      </c>
      <c r="I652">
        <v>1</v>
      </c>
      <c r="J652" t="s">
        <v>1349</v>
      </c>
      <c r="K652" t="s">
        <v>75</v>
      </c>
      <c r="L652" t="s">
        <v>1350</v>
      </c>
      <c r="N652" s="34">
        <v>0</v>
      </c>
      <c r="O652" s="34"/>
      <c r="P652" s="34">
        <v>0</v>
      </c>
      <c r="Q652" s="34"/>
      <c r="R652" s="34">
        <v>0</v>
      </c>
      <c r="S652" s="48" t="s">
        <v>1123</v>
      </c>
      <c r="T652" s="13">
        <v>0</v>
      </c>
      <c r="U652" s="12">
        <v>0</v>
      </c>
      <c r="V652" s="12">
        <v>0</v>
      </c>
      <c r="W652" s="12">
        <v>0</v>
      </c>
      <c r="X652" s="14" t="str">
        <f t="shared" si="10"/>
        <v>С</v>
      </c>
      <c r="Y652" s="271">
        <f>Таблица1[[#This Row],[ID_intellix]]</f>
        <v>2555</v>
      </c>
      <c r="Z652" s="269" t="s">
        <v>122</v>
      </c>
      <c r="AA652" s="145">
        <f>IF(OR(Таблица1[[#This Row],[CARDIO_report]]&lt;&gt;0,Таблица1[[#This Row],[AI COMBO_report]]&lt;&gt;0,Таблица1[[#This Row],[OTC_report]]&lt;&gt;0),1,0)</f>
        <v>0</v>
      </c>
      <c r="AB652" s="60" t="s">
        <v>1124</v>
      </c>
      <c r="AC652" s="60" t="s">
        <v>1124</v>
      </c>
      <c r="AD652" s="60" t="s">
        <v>1124</v>
      </c>
      <c r="AE652" s="60"/>
      <c r="AF652" s="60"/>
      <c r="AG652" s="60" t="s">
        <v>1124</v>
      </c>
      <c r="AH652" s="60" t="s">
        <v>1124</v>
      </c>
      <c r="AI652" s="60" t="s">
        <v>1124</v>
      </c>
      <c r="AJ652" s="60" t="s">
        <v>1124</v>
      </c>
      <c r="AK652" t="s">
        <v>1145</v>
      </c>
      <c r="AL652">
        <v>100</v>
      </c>
      <c r="AM652" t="s">
        <v>1145</v>
      </c>
      <c r="AN652">
        <v>100</v>
      </c>
      <c r="AO652"/>
      <c r="AP652" s="35">
        <v>0</v>
      </c>
      <c r="AQ652" s="377">
        <v>0</v>
      </c>
      <c r="AR652" s="378">
        <v>0</v>
      </c>
      <c r="AS652" s="377">
        <v>0</v>
      </c>
      <c r="AT652" s="378">
        <v>0</v>
      </c>
      <c r="AU652">
        <v>0</v>
      </c>
      <c r="AV652">
        <v>0</v>
      </c>
      <c r="AW652"/>
      <c r="AX652">
        <v>0</v>
      </c>
      <c r="AY652">
        <v>0</v>
      </c>
    </row>
    <row r="653" spans="1:54" ht="15" hidden="1" customHeight="1" x14ac:dyDescent="0.2">
      <c r="A653" s="46">
        <v>2996</v>
      </c>
      <c r="C653" t="s">
        <v>1159</v>
      </c>
      <c r="D653" t="s">
        <v>1348</v>
      </c>
      <c r="E653" t="s">
        <v>1121</v>
      </c>
      <c r="F653" s="29" t="s">
        <v>1142</v>
      </c>
      <c r="G653" s="47" t="s">
        <v>1143</v>
      </c>
      <c r="H653" t="s">
        <v>1144</v>
      </c>
      <c r="I653">
        <v>1</v>
      </c>
      <c r="J653" t="s">
        <v>1351</v>
      </c>
      <c r="K653" t="s">
        <v>75</v>
      </c>
      <c r="L653" t="s">
        <v>1352</v>
      </c>
      <c r="N653" s="34">
        <v>0</v>
      </c>
      <c r="O653" s="34"/>
      <c r="P653" s="34">
        <v>0</v>
      </c>
      <c r="Q653" s="34"/>
      <c r="R653" s="34">
        <v>0</v>
      </c>
      <c r="S653" s="48" t="s">
        <v>1123</v>
      </c>
      <c r="T653" s="13">
        <v>0</v>
      </c>
      <c r="U653" s="12">
        <v>0</v>
      </c>
      <c r="V653" s="12">
        <v>0</v>
      </c>
      <c r="W653" s="12">
        <v>0</v>
      </c>
      <c r="X653" s="14" t="str">
        <f t="shared" si="10"/>
        <v>С</v>
      </c>
      <c r="Y653" s="271">
        <f>Таблица1[[#This Row],[ID_intellix]]</f>
        <v>2996</v>
      </c>
      <c r="Z653" s="269" t="s">
        <v>122</v>
      </c>
      <c r="AA653" s="145">
        <f>IF(OR(Таблица1[[#This Row],[CARDIO_report]]&lt;&gt;0,Таблица1[[#This Row],[AI COMBO_report]]&lt;&gt;0,Таблица1[[#This Row],[OTC_report]]&lt;&gt;0),1,0)</f>
        <v>0</v>
      </c>
      <c r="AB653" s="60" t="s">
        <v>1124</v>
      </c>
      <c r="AC653" s="60" t="s">
        <v>1124</v>
      </c>
      <c r="AD653" s="60" t="s">
        <v>1124</v>
      </c>
      <c r="AE653" s="60"/>
      <c r="AF653" s="60"/>
      <c r="AG653" s="60" t="s">
        <v>1124</v>
      </c>
      <c r="AH653" s="60" t="s">
        <v>1124</v>
      </c>
      <c r="AI653" s="60" t="s">
        <v>1124</v>
      </c>
      <c r="AJ653" s="60" t="s">
        <v>1124</v>
      </c>
      <c r="AK653" t="s">
        <v>1145</v>
      </c>
      <c r="AL653">
        <v>100</v>
      </c>
      <c r="AM653" t="s">
        <v>1145</v>
      </c>
      <c r="AN653">
        <v>100</v>
      </c>
      <c r="AO653"/>
      <c r="AP653" s="35">
        <v>0</v>
      </c>
      <c r="AQ653" s="377">
        <v>0</v>
      </c>
      <c r="AR653" s="378">
        <v>0</v>
      </c>
      <c r="AS653" s="377">
        <v>0</v>
      </c>
      <c r="AT653" s="378">
        <v>0</v>
      </c>
      <c r="AU653">
        <v>0</v>
      </c>
      <c r="AV653">
        <v>0</v>
      </c>
      <c r="AW653"/>
      <c r="AX653" s="25">
        <v>0</v>
      </c>
      <c r="AY653" s="25">
        <v>0</v>
      </c>
    </row>
    <row r="654" spans="1:54" ht="15" hidden="1" customHeight="1" x14ac:dyDescent="0.2">
      <c r="A654" s="46">
        <v>3433</v>
      </c>
      <c r="C654" t="s">
        <v>1159</v>
      </c>
      <c r="D654" t="s">
        <v>1353</v>
      </c>
      <c r="E654" t="s">
        <v>1121</v>
      </c>
      <c r="F654" s="29" t="s">
        <v>1142</v>
      </c>
      <c r="G654" s="47" t="s">
        <v>1143</v>
      </c>
      <c r="H654" t="s">
        <v>1144</v>
      </c>
      <c r="I654">
        <v>1</v>
      </c>
      <c r="J654" t="s">
        <v>1354</v>
      </c>
      <c r="K654" t="s">
        <v>75</v>
      </c>
      <c r="L654" t="s">
        <v>1355</v>
      </c>
      <c r="N654" s="34">
        <v>0</v>
      </c>
      <c r="O654" s="34"/>
      <c r="P654" s="34">
        <v>0</v>
      </c>
      <c r="Q654" s="34"/>
      <c r="R654" s="422">
        <v>0</v>
      </c>
      <c r="S654" s="48" t="s">
        <v>1123</v>
      </c>
      <c r="T654" s="13">
        <v>0</v>
      </c>
      <c r="U654" s="12">
        <v>0</v>
      </c>
      <c r="V654" s="12">
        <v>0</v>
      </c>
      <c r="W654" s="12">
        <v>0</v>
      </c>
      <c r="X654" s="14" t="str">
        <f t="shared" si="10"/>
        <v>С</v>
      </c>
      <c r="Y654" s="271">
        <f>Таблица1[[#This Row],[ID_intellix]]</f>
        <v>3433</v>
      </c>
      <c r="Z654" s="269" t="s">
        <v>122</v>
      </c>
      <c r="AA654" s="145">
        <f>IF(OR(Таблица1[[#This Row],[CARDIO_report]]&lt;&gt;0,Таблица1[[#This Row],[AI COMBO_report]]&lt;&gt;0,Таблица1[[#This Row],[OTC_report]]&lt;&gt;0),1,0)</f>
        <v>0</v>
      </c>
      <c r="AB654" s="60" t="s">
        <v>1124</v>
      </c>
      <c r="AC654" s="60" t="s">
        <v>1124</v>
      </c>
      <c r="AD654" s="60" t="s">
        <v>1124</v>
      </c>
      <c r="AE654" s="60"/>
      <c r="AF654" s="60"/>
      <c r="AG654" s="60" t="s">
        <v>1124</v>
      </c>
      <c r="AH654" s="60" t="s">
        <v>1124</v>
      </c>
      <c r="AI654" s="60" t="s">
        <v>1124</v>
      </c>
      <c r="AJ654" s="60" t="s">
        <v>1124</v>
      </c>
      <c r="AK654" t="s">
        <v>1145</v>
      </c>
      <c r="AL654">
        <v>100</v>
      </c>
      <c r="AM654" t="s">
        <v>1145</v>
      </c>
      <c r="AN654">
        <v>100</v>
      </c>
      <c r="AO654"/>
      <c r="AP654" s="35">
        <v>0</v>
      </c>
      <c r="AQ654" s="377">
        <v>0</v>
      </c>
      <c r="AR654" s="378">
        <v>0</v>
      </c>
      <c r="AS654" s="377">
        <v>0</v>
      </c>
      <c r="AT654" s="378">
        <v>0</v>
      </c>
      <c r="AU654">
        <v>0</v>
      </c>
      <c r="AV654">
        <v>0</v>
      </c>
      <c r="AW654"/>
      <c r="AX654">
        <v>0</v>
      </c>
      <c r="AY654">
        <v>0</v>
      </c>
    </row>
    <row r="655" spans="1:54" ht="15" hidden="1" customHeight="1" x14ac:dyDescent="0.2">
      <c r="A655" s="46">
        <v>3501</v>
      </c>
      <c r="C655" t="s">
        <v>1159</v>
      </c>
      <c r="D655" t="s">
        <v>1353</v>
      </c>
      <c r="E655" t="s">
        <v>1121</v>
      </c>
      <c r="F655" s="29" t="s">
        <v>1142</v>
      </c>
      <c r="G655" s="47" t="s">
        <v>1143</v>
      </c>
      <c r="H655" t="s">
        <v>1144</v>
      </c>
      <c r="I655">
        <v>1</v>
      </c>
      <c r="J655" t="s">
        <v>1356</v>
      </c>
      <c r="K655" t="s">
        <v>75</v>
      </c>
      <c r="L655" t="s">
        <v>1357</v>
      </c>
      <c r="N655" s="34">
        <v>0</v>
      </c>
      <c r="O655" s="34"/>
      <c r="P655" s="34">
        <v>0</v>
      </c>
      <c r="Q655" s="34"/>
      <c r="R655" s="34">
        <v>0</v>
      </c>
      <c r="S655" s="48" t="s">
        <v>1123</v>
      </c>
      <c r="T655" s="13">
        <v>0</v>
      </c>
      <c r="U655" s="12">
        <v>0</v>
      </c>
      <c r="V655" s="12">
        <v>0</v>
      </c>
      <c r="W655" s="12">
        <v>0</v>
      </c>
      <c r="X655" s="14" t="str">
        <f t="shared" si="10"/>
        <v>С</v>
      </c>
      <c r="Y655" s="271">
        <f>Таблица1[[#This Row],[ID_intellix]]</f>
        <v>3501</v>
      </c>
      <c r="Z655" s="269" t="s">
        <v>122</v>
      </c>
      <c r="AA655" s="145">
        <f>IF(OR(Таблица1[[#This Row],[CARDIO_report]]&lt;&gt;0,Таблица1[[#This Row],[AI COMBO_report]]&lt;&gt;0,Таблица1[[#This Row],[OTC_report]]&lt;&gt;0),1,0)</f>
        <v>0</v>
      </c>
      <c r="AB655" s="60" t="s">
        <v>1124</v>
      </c>
      <c r="AC655" s="60" t="s">
        <v>1124</v>
      </c>
      <c r="AD655" s="60" t="s">
        <v>1124</v>
      </c>
      <c r="AE655" s="60"/>
      <c r="AF655" s="60"/>
      <c r="AG655" s="60" t="s">
        <v>1124</v>
      </c>
      <c r="AH655" s="60" t="s">
        <v>1124</v>
      </c>
      <c r="AI655" s="60" t="s">
        <v>1124</v>
      </c>
      <c r="AJ655" s="60" t="s">
        <v>1124</v>
      </c>
      <c r="AK655" t="s">
        <v>1145</v>
      </c>
      <c r="AL655">
        <v>100</v>
      </c>
      <c r="AM655" t="s">
        <v>1145</v>
      </c>
      <c r="AN655">
        <v>100</v>
      </c>
      <c r="AO655"/>
      <c r="AP655" s="35">
        <v>0</v>
      </c>
      <c r="AQ655" s="377">
        <v>0</v>
      </c>
      <c r="AR655" s="378">
        <v>0</v>
      </c>
      <c r="AS655" s="377">
        <v>0</v>
      </c>
      <c r="AT655" s="378">
        <v>0</v>
      </c>
      <c r="AU655">
        <v>0</v>
      </c>
      <c r="AV655">
        <v>0</v>
      </c>
      <c r="AW655"/>
      <c r="AX655">
        <v>0</v>
      </c>
      <c r="AY655">
        <v>0</v>
      </c>
    </row>
    <row r="656" spans="1:54" ht="15" hidden="1" customHeight="1" x14ac:dyDescent="0.2">
      <c r="A656" s="46">
        <v>3618</v>
      </c>
      <c r="C656" t="s">
        <v>1159</v>
      </c>
      <c r="D656" t="s">
        <v>1358</v>
      </c>
      <c r="E656" t="s">
        <v>1121</v>
      </c>
      <c r="F656" s="29" t="s">
        <v>1142</v>
      </c>
      <c r="G656" s="47" t="s">
        <v>1143</v>
      </c>
      <c r="H656" t="s">
        <v>1144</v>
      </c>
      <c r="I656">
        <v>1</v>
      </c>
      <c r="J656" t="s">
        <v>1359</v>
      </c>
      <c r="K656" t="s">
        <v>75</v>
      </c>
      <c r="L656" t="s">
        <v>1360</v>
      </c>
      <c r="N656" s="34">
        <v>0</v>
      </c>
      <c r="O656" s="34"/>
      <c r="P656" s="34">
        <v>0</v>
      </c>
      <c r="Q656" s="34"/>
      <c r="R656" s="34">
        <v>0</v>
      </c>
      <c r="S656" s="48" t="s">
        <v>1123</v>
      </c>
      <c r="T656" s="13">
        <v>0</v>
      </c>
      <c r="U656" s="12">
        <v>0</v>
      </c>
      <c r="V656" s="12">
        <v>0</v>
      </c>
      <c r="W656" s="12">
        <v>0</v>
      </c>
      <c r="X656" s="14" t="str">
        <f t="shared" si="10"/>
        <v>С</v>
      </c>
      <c r="Y656" s="271">
        <f>Таблица1[[#This Row],[ID_intellix]]</f>
        <v>3618</v>
      </c>
      <c r="Z656" s="269" t="s">
        <v>122</v>
      </c>
      <c r="AA656" s="145">
        <f>IF(OR(Таблица1[[#This Row],[CARDIO_report]]&lt;&gt;0,Таблица1[[#This Row],[AI COMBO_report]]&lt;&gt;0,Таблица1[[#This Row],[OTC_report]]&lt;&gt;0),1,0)</f>
        <v>0</v>
      </c>
      <c r="AB656" s="60" t="s">
        <v>1124</v>
      </c>
      <c r="AC656" s="60" t="s">
        <v>1124</v>
      </c>
      <c r="AD656" s="60" t="s">
        <v>1124</v>
      </c>
      <c r="AE656" s="60"/>
      <c r="AF656" s="60"/>
      <c r="AG656" s="60" t="s">
        <v>1124</v>
      </c>
      <c r="AH656" s="60" t="s">
        <v>1124</v>
      </c>
      <c r="AI656" s="60" t="s">
        <v>1124</v>
      </c>
      <c r="AJ656" s="60" t="s">
        <v>1124</v>
      </c>
      <c r="AK656" t="s">
        <v>1145</v>
      </c>
      <c r="AL656">
        <v>100</v>
      </c>
      <c r="AM656" t="s">
        <v>1145</v>
      </c>
      <c r="AN656">
        <v>100</v>
      </c>
      <c r="AO656"/>
      <c r="AP656" s="35">
        <v>0</v>
      </c>
      <c r="AQ656" s="377">
        <v>0</v>
      </c>
      <c r="AR656" s="378">
        <v>0</v>
      </c>
      <c r="AS656" s="377">
        <v>0</v>
      </c>
      <c r="AT656" s="378">
        <v>0</v>
      </c>
      <c r="AU656">
        <v>0</v>
      </c>
      <c r="AV656">
        <v>0</v>
      </c>
      <c r="AW656"/>
      <c r="AX656">
        <v>0</v>
      </c>
      <c r="AY656">
        <v>0</v>
      </c>
    </row>
    <row r="657" spans="1:51" ht="15" hidden="1" customHeight="1" x14ac:dyDescent="0.2">
      <c r="A657" s="46">
        <v>7440</v>
      </c>
      <c r="C657" t="s">
        <v>1159</v>
      </c>
      <c r="D657" t="s">
        <v>1361</v>
      </c>
      <c r="E657" t="s">
        <v>1121</v>
      </c>
      <c r="F657" s="29" t="s">
        <v>1142</v>
      </c>
      <c r="G657" s="47" t="s">
        <v>1143</v>
      </c>
      <c r="H657" t="s">
        <v>1144</v>
      </c>
      <c r="I657">
        <v>1</v>
      </c>
      <c r="J657" t="s">
        <v>1362</v>
      </c>
      <c r="K657" t="s">
        <v>75</v>
      </c>
      <c r="L657" t="s">
        <v>1363</v>
      </c>
      <c r="N657" s="34">
        <v>0</v>
      </c>
      <c r="O657" s="34"/>
      <c r="P657" s="34">
        <v>0</v>
      </c>
      <c r="Q657" s="34"/>
      <c r="R657" s="34">
        <v>0</v>
      </c>
      <c r="S657" s="48" t="s">
        <v>1123</v>
      </c>
      <c r="T657" s="13">
        <v>0</v>
      </c>
      <c r="U657" s="12">
        <v>0</v>
      </c>
      <c r="V657" s="12">
        <v>0</v>
      </c>
      <c r="W657" s="12">
        <v>0</v>
      </c>
      <c r="X657" s="14" t="str">
        <f t="shared" si="10"/>
        <v>С</v>
      </c>
      <c r="Y657" s="271">
        <f>Таблица1[[#This Row],[ID_intellix]]</f>
        <v>7440</v>
      </c>
      <c r="Z657" s="269" t="s">
        <v>122</v>
      </c>
      <c r="AA657" s="145">
        <f>IF(OR(Таблица1[[#This Row],[CARDIO_report]]&lt;&gt;0,Таблица1[[#This Row],[AI COMBO_report]]&lt;&gt;0,Таблица1[[#This Row],[OTC_report]]&lt;&gt;0),1,0)</f>
        <v>0</v>
      </c>
      <c r="AB657" s="60" t="s">
        <v>1124</v>
      </c>
      <c r="AC657" s="60" t="s">
        <v>1124</v>
      </c>
      <c r="AD657" s="60" t="s">
        <v>1124</v>
      </c>
      <c r="AE657" s="60"/>
      <c r="AF657" s="60"/>
      <c r="AG657" s="60" t="s">
        <v>1124</v>
      </c>
      <c r="AH657" s="60" t="s">
        <v>1124</v>
      </c>
      <c r="AI657" s="60" t="s">
        <v>1124</v>
      </c>
      <c r="AJ657" s="60" t="s">
        <v>1124</v>
      </c>
      <c r="AK657" t="s">
        <v>1145</v>
      </c>
      <c r="AL657">
        <v>100</v>
      </c>
      <c r="AM657" t="s">
        <v>1145</v>
      </c>
      <c r="AN657">
        <v>100</v>
      </c>
      <c r="AO657"/>
      <c r="AP657" s="35">
        <v>0</v>
      </c>
      <c r="AQ657" s="377">
        <v>0</v>
      </c>
      <c r="AR657" s="378">
        <v>0</v>
      </c>
      <c r="AS657" s="377">
        <v>0</v>
      </c>
      <c r="AT657" s="378">
        <v>0</v>
      </c>
      <c r="AU657">
        <v>0</v>
      </c>
      <c r="AV657">
        <v>0</v>
      </c>
      <c r="AW657"/>
      <c r="AX657">
        <v>0</v>
      </c>
      <c r="AY657">
        <v>0</v>
      </c>
    </row>
    <row r="658" spans="1:51" ht="15" hidden="1" customHeight="1" x14ac:dyDescent="0.2">
      <c r="A658" s="46">
        <v>7487</v>
      </c>
      <c r="C658" t="s">
        <v>1159</v>
      </c>
      <c r="D658" t="s">
        <v>1364</v>
      </c>
      <c r="E658" t="s">
        <v>1121</v>
      </c>
      <c r="F658" s="29" t="s">
        <v>1142</v>
      </c>
      <c r="G658" s="53" t="s">
        <v>1238</v>
      </c>
      <c r="H658" t="s">
        <v>1144</v>
      </c>
      <c r="I658">
        <v>1</v>
      </c>
      <c r="J658" t="s">
        <v>1365</v>
      </c>
      <c r="K658" t="s">
        <v>75</v>
      </c>
      <c r="L658" t="s">
        <v>1366</v>
      </c>
      <c r="N658" s="34">
        <v>0</v>
      </c>
      <c r="O658" s="34"/>
      <c r="P658" s="34">
        <v>0</v>
      </c>
      <c r="Q658" s="34"/>
      <c r="R658" s="34">
        <v>0</v>
      </c>
      <c r="S658" s="48" t="s">
        <v>1123</v>
      </c>
      <c r="T658" s="13">
        <v>0</v>
      </c>
      <c r="U658" s="12">
        <v>0</v>
      </c>
      <c r="V658" s="12">
        <v>0</v>
      </c>
      <c r="W658" s="12">
        <v>0</v>
      </c>
      <c r="X658" s="14" t="str">
        <f t="shared" si="10"/>
        <v>С</v>
      </c>
      <c r="Y658" s="271">
        <f>Таблица1[[#This Row],[ID_intellix]]</f>
        <v>7487</v>
      </c>
      <c r="Z658" s="269" t="s">
        <v>122</v>
      </c>
      <c r="AA658" s="145">
        <f>IF(OR(Таблица1[[#This Row],[CARDIO_report]]&lt;&gt;0,Таблица1[[#This Row],[AI COMBO_report]]&lt;&gt;0,Таблица1[[#This Row],[OTC_report]]&lt;&gt;0),1,0)</f>
        <v>0</v>
      </c>
      <c r="AB658" s="60" t="s">
        <v>1124</v>
      </c>
      <c r="AC658" s="60" t="s">
        <v>1124</v>
      </c>
      <c r="AD658" s="60" t="s">
        <v>1124</v>
      </c>
      <c r="AE658" s="60"/>
      <c r="AF658" s="60"/>
      <c r="AG658" s="60" t="s">
        <v>1124</v>
      </c>
      <c r="AH658" s="60" t="s">
        <v>1124</v>
      </c>
      <c r="AI658" s="60" t="s">
        <v>1124</v>
      </c>
      <c r="AJ658" s="60" t="s">
        <v>1124</v>
      </c>
      <c r="AK658" t="s">
        <v>1145</v>
      </c>
      <c r="AL658">
        <v>100</v>
      </c>
      <c r="AM658" t="s">
        <v>1145</v>
      </c>
      <c r="AN658">
        <v>100</v>
      </c>
      <c r="AO658"/>
      <c r="AP658" s="35">
        <v>0</v>
      </c>
      <c r="AQ658" s="377">
        <v>0</v>
      </c>
      <c r="AR658" s="378">
        <v>0</v>
      </c>
      <c r="AS658" s="377">
        <v>0</v>
      </c>
      <c r="AT658" s="378">
        <v>0</v>
      </c>
      <c r="AU658">
        <v>0</v>
      </c>
      <c r="AV658">
        <v>0</v>
      </c>
      <c r="AW658"/>
      <c r="AX658">
        <v>0</v>
      </c>
      <c r="AY658">
        <v>0</v>
      </c>
    </row>
    <row r="659" spans="1:51" ht="15" hidden="1" customHeight="1" x14ac:dyDescent="0.2">
      <c r="A659" s="46">
        <v>7725</v>
      </c>
      <c r="C659" t="s">
        <v>1159</v>
      </c>
      <c r="D659" t="s">
        <v>1353</v>
      </c>
      <c r="E659" t="s">
        <v>1121</v>
      </c>
      <c r="F659" s="29" t="s">
        <v>1122</v>
      </c>
      <c r="G659" s="396">
        <v>4</v>
      </c>
      <c r="H659" t="s">
        <v>1122</v>
      </c>
      <c r="I659">
        <v>1</v>
      </c>
      <c r="J659" t="s">
        <v>1367</v>
      </c>
      <c r="K659" t="s">
        <v>75</v>
      </c>
      <c r="L659" t="s">
        <v>1368</v>
      </c>
      <c r="N659" s="34">
        <v>0</v>
      </c>
      <c r="O659" s="34"/>
      <c r="P659" s="34">
        <v>0</v>
      </c>
      <c r="Q659" s="34"/>
      <c r="R659" s="34">
        <v>0</v>
      </c>
      <c r="S659" s="48" t="s">
        <v>1123</v>
      </c>
      <c r="T659" s="13">
        <v>0</v>
      </c>
      <c r="U659" s="12">
        <v>0</v>
      </c>
      <c r="V659" s="12">
        <v>0</v>
      </c>
      <c r="W659" s="12">
        <v>0</v>
      </c>
      <c r="X659" s="14" t="str">
        <f t="shared" si="10"/>
        <v>С</v>
      </c>
      <c r="Y659" s="271">
        <f>Таблица1[[#This Row],[ID_intellix]]</f>
        <v>7725</v>
      </c>
      <c r="Z659" s="269" t="s">
        <v>122</v>
      </c>
      <c r="AA659" s="145">
        <f>IF(OR(Таблица1[[#This Row],[CARDIO_report]]&lt;&gt;0,Таблица1[[#This Row],[AI COMBO_report]]&lt;&gt;0,Таблица1[[#This Row],[OTC_report]]&lt;&gt;0),1,0)</f>
        <v>0</v>
      </c>
      <c r="AB659" s="60" t="s">
        <v>1124</v>
      </c>
      <c r="AC659" s="60" t="s">
        <v>1124</v>
      </c>
      <c r="AD659" s="60" t="s">
        <v>1124</v>
      </c>
      <c r="AE659" s="60"/>
      <c r="AF659" s="60"/>
      <c r="AG659" s="60" t="s">
        <v>1124</v>
      </c>
      <c r="AH659" s="60" t="s">
        <v>1124</v>
      </c>
      <c r="AI659" s="60" t="s">
        <v>1124</v>
      </c>
      <c r="AJ659" s="60" t="s">
        <v>1124</v>
      </c>
      <c r="AK659" s="60" t="s">
        <v>1124</v>
      </c>
      <c r="AL659" s="60" t="s">
        <v>1124</v>
      </c>
      <c r="AM659" s="60" t="s">
        <v>1124</v>
      </c>
      <c r="AN659" s="60" t="s">
        <v>1124</v>
      </c>
      <c r="AO659" s="60"/>
      <c r="AP659" s="35">
        <v>0</v>
      </c>
      <c r="AQ659" s="377">
        <v>0</v>
      </c>
      <c r="AR659" s="378">
        <v>0</v>
      </c>
      <c r="AS659" s="377">
        <v>0</v>
      </c>
      <c r="AT659" s="378">
        <v>0</v>
      </c>
      <c r="AU659">
        <v>0</v>
      </c>
      <c r="AV659">
        <v>0</v>
      </c>
      <c r="AW659"/>
      <c r="AX659">
        <v>0</v>
      </c>
      <c r="AY659">
        <v>0</v>
      </c>
    </row>
    <row r="660" spans="1:51" ht="15" hidden="1" customHeight="1" x14ac:dyDescent="0.2">
      <c r="A660" s="46">
        <v>7748</v>
      </c>
      <c r="C660" t="s">
        <v>1159</v>
      </c>
      <c r="D660" t="s">
        <v>1364</v>
      </c>
      <c r="E660" t="s">
        <v>1121</v>
      </c>
      <c r="F660" s="29" t="s">
        <v>1142</v>
      </c>
      <c r="G660" s="53" t="s">
        <v>1238</v>
      </c>
      <c r="H660" t="s">
        <v>1144</v>
      </c>
      <c r="I660">
        <v>1</v>
      </c>
      <c r="J660" t="s">
        <v>1369</v>
      </c>
      <c r="K660" t="s">
        <v>75</v>
      </c>
      <c r="L660" t="s">
        <v>1370</v>
      </c>
      <c r="N660" s="34">
        <v>0</v>
      </c>
      <c r="O660" s="34"/>
      <c r="P660" s="34">
        <v>0</v>
      </c>
      <c r="Q660" s="34"/>
      <c r="R660" s="34">
        <v>0</v>
      </c>
      <c r="S660" s="48" t="s">
        <v>1123</v>
      </c>
      <c r="T660" s="13">
        <v>0</v>
      </c>
      <c r="U660" s="12">
        <v>0</v>
      </c>
      <c r="V660" s="12">
        <v>0</v>
      </c>
      <c r="W660" s="12">
        <v>0</v>
      </c>
      <c r="X660" s="14" t="str">
        <f t="shared" si="10"/>
        <v>С</v>
      </c>
      <c r="Y660" s="271">
        <f>Таблица1[[#This Row],[ID_intellix]]</f>
        <v>7748</v>
      </c>
      <c r="Z660" s="269" t="s">
        <v>122</v>
      </c>
      <c r="AA660" s="145">
        <f>IF(OR(Таблица1[[#This Row],[CARDIO_report]]&lt;&gt;0,Таблица1[[#This Row],[AI COMBO_report]]&lt;&gt;0,Таблица1[[#This Row],[OTC_report]]&lt;&gt;0),1,0)</f>
        <v>0</v>
      </c>
      <c r="AB660" s="60" t="s">
        <v>1124</v>
      </c>
      <c r="AC660" s="60" t="s">
        <v>1124</v>
      </c>
      <c r="AD660" s="60" t="s">
        <v>1124</v>
      </c>
      <c r="AE660" s="60"/>
      <c r="AF660" s="60"/>
      <c r="AG660" s="60" t="s">
        <v>1124</v>
      </c>
      <c r="AH660" s="60" t="s">
        <v>1124</v>
      </c>
      <c r="AI660" s="60" t="s">
        <v>1124</v>
      </c>
      <c r="AJ660" s="60" t="s">
        <v>1124</v>
      </c>
      <c r="AK660" t="s">
        <v>1145</v>
      </c>
      <c r="AL660">
        <v>100</v>
      </c>
      <c r="AM660" t="s">
        <v>1145</v>
      </c>
      <c r="AN660">
        <v>100</v>
      </c>
      <c r="AO660"/>
      <c r="AP660" s="35">
        <v>0</v>
      </c>
      <c r="AQ660" s="377">
        <v>0</v>
      </c>
      <c r="AR660" s="378">
        <v>0</v>
      </c>
      <c r="AS660" s="377">
        <v>0</v>
      </c>
      <c r="AT660" s="378">
        <v>0</v>
      </c>
      <c r="AU660">
        <v>0</v>
      </c>
      <c r="AV660">
        <v>0</v>
      </c>
      <c r="AW660"/>
      <c r="AX660">
        <v>0</v>
      </c>
      <c r="AY660">
        <v>0</v>
      </c>
    </row>
    <row r="661" spans="1:51" ht="15" hidden="1" customHeight="1" x14ac:dyDescent="0.2">
      <c r="A661" s="46">
        <v>2711</v>
      </c>
      <c r="C661" t="s">
        <v>1146</v>
      </c>
      <c r="D661" t="s">
        <v>1371</v>
      </c>
      <c r="E661" t="s">
        <v>1121</v>
      </c>
      <c r="F661" s="29" t="s">
        <v>1153</v>
      </c>
      <c r="G661" s="53" t="s">
        <v>1317</v>
      </c>
      <c r="H661" t="s">
        <v>1153</v>
      </c>
      <c r="I661">
        <v>1</v>
      </c>
      <c r="J661" t="s">
        <v>1372</v>
      </c>
      <c r="K661" t="s">
        <v>1371</v>
      </c>
      <c r="L661" t="s">
        <v>1373</v>
      </c>
      <c r="N661" s="34">
        <v>0</v>
      </c>
      <c r="O661" s="34"/>
      <c r="P661" s="34">
        <v>0</v>
      </c>
      <c r="Q661" s="34"/>
      <c r="R661" s="34">
        <v>0</v>
      </c>
      <c r="S661" s="48" t="s">
        <v>1123</v>
      </c>
      <c r="T661" s="13">
        <v>0</v>
      </c>
      <c r="U661" s="12">
        <v>0</v>
      </c>
      <c r="V661" s="12">
        <v>0</v>
      </c>
      <c r="W661" s="12">
        <v>0</v>
      </c>
      <c r="X661" s="14" t="str">
        <f t="shared" si="10"/>
        <v>С</v>
      </c>
      <c r="Y661" s="271">
        <f>Таблица1[[#This Row],[ID_intellix]]</f>
        <v>2711</v>
      </c>
      <c r="Z661" s="269" t="s">
        <v>122</v>
      </c>
      <c r="AA661" s="145">
        <f>IF(OR(Таблица1[[#This Row],[CARDIO_report]]&lt;&gt;0,Таблица1[[#This Row],[AI COMBO_report]]&lt;&gt;0,Таблица1[[#This Row],[OTC_report]]&lt;&gt;0),1,0)</f>
        <v>0</v>
      </c>
      <c r="AB661" s="60" t="s">
        <v>1124</v>
      </c>
      <c r="AC661" s="60" t="s">
        <v>1124</v>
      </c>
      <c r="AD661" s="60" t="s">
        <v>1124</v>
      </c>
      <c r="AE661" s="60"/>
      <c r="AF661" s="60"/>
      <c r="AG661" s="60" t="s">
        <v>1124</v>
      </c>
      <c r="AH661" s="60" t="s">
        <v>1124</v>
      </c>
      <c r="AI661" s="60" t="s">
        <v>1124</v>
      </c>
      <c r="AJ661" s="60" t="s">
        <v>1124</v>
      </c>
      <c r="AK661" s="60" t="s">
        <v>1124</v>
      </c>
      <c r="AL661" s="60" t="s">
        <v>1124</v>
      </c>
      <c r="AM661" s="60" t="s">
        <v>1124</v>
      </c>
      <c r="AN661" s="60" t="s">
        <v>1124</v>
      </c>
      <c r="AO661" s="60"/>
      <c r="AP661" s="35">
        <v>0</v>
      </c>
      <c r="AQ661" s="377">
        <v>0</v>
      </c>
      <c r="AR661" s="378">
        <v>0</v>
      </c>
      <c r="AS661" s="377">
        <v>0</v>
      </c>
      <c r="AT661" s="378">
        <v>0</v>
      </c>
      <c r="AU661">
        <v>0</v>
      </c>
      <c r="AV661">
        <v>0</v>
      </c>
      <c r="AW661"/>
      <c r="AX661">
        <v>0</v>
      </c>
      <c r="AY661">
        <v>0</v>
      </c>
    </row>
    <row r="662" spans="1:51" ht="15" hidden="1" customHeight="1" x14ac:dyDescent="0.2">
      <c r="A662" s="46">
        <v>2712</v>
      </c>
      <c r="C662" t="s">
        <v>1146</v>
      </c>
      <c r="D662" t="s">
        <v>1374</v>
      </c>
      <c r="E662" t="s">
        <v>1121</v>
      </c>
      <c r="F662" s="29" t="s">
        <v>1153</v>
      </c>
      <c r="G662" s="53" t="s">
        <v>1317</v>
      </c>
      <c r="H662" t="s">
        <v>1153</v>
      </c>
      <c r="I662">
        <v>1</v>
      </c>
      <c r="J662" t="s">
        <v>1375</v>
      </c>
      <c r="K662" t="s">
        <v>1376</v>
      </c>
      <c r="L662" t="s">
        <v>1377</v>
      </c>
      <c r="N662" s="34">
        <v>0</v>
      </c>
      <c r="O662" s="34"/>
      <c r="P662" s="34">
        <v>0</v>
      </c>
      <c r="Q662" s="34"/>
      <c r="R662" s="34">
        <v>0</v>
      </c>
      <c r="S662" s="48" t="s">
        <v>1123</v>
      </c>
      <c r="T662" s="13">
        <v>0</v>
      </c>
      <c r="U662" s="12">
        <v>0</v>
      </c>
      <c r="V662" s="12">
        <v>0</v>
      </c>
      <c r="W662" s="12">
        <v>0</v>
      </c>
      <c r="X662" s="14" t="str">
        <f t="shared" si="10"/>
        <v>С</v>
      </c>
      <c r="Y662" s="271">
        <f>Таблица1[[#This Row],[ID_intellix]]</f>
        <v>2712</v>
      </c>
      <c r="Z662" s="269" t="s">
        <v>122</v>
      </c>
      <c r="AA662" s="145">
        <f>IF(OR(Таблица1[[#This Row],[CARDIO_report]]&lt;&gt;0,Таблица1[[#This Row],[AI COMBO_report]]&lt;&gt;0,Таблица1[[#This Row],[OTC_report]]&lt;&gt;0),1,0)</f>
        <v>0</v>
      </c>
      <c r="AB662" s="60" t="s">
        <v>1124</v>
      </c>
      <c r="AC662" s="60" t="s">
        <v>1124</v>
      </c>
      <c r="AD662" s="60" t="s">
        <v>1124</v>
      </c>
      <c r="AE662" s="60"/>
      <c r="AF662" s="60"/>
      <c r="AG662" s="60" t="s">
        <v>1124</v>
      </c>
      <c r="AH662" s="60" t="s">
        <v>1124</v>
      </c>
      <c r="AI662" s="60" t="s">
        <v>1124</v>
      </c>
      <c r="AJ662" s="60" t="s">
        <v>1124</v>
      </c>
      <c r="AK662" s="60" t="s">
        <v>1124</v>
      </c>
      <c r="AL662" s="60" t="s">
        <v>1124</v>
      </c>
      <c r="AM662" s="60" t="s">
        <v>1124</v>
      </c>
      <c r="AN662" s="60" t="s">
        <v>1124</v>
      </c>
      <c r="AO662" s="60"/>
      <c r="AP662" s="35">
        <v>0</v>
      </c>
      <c r="AQ662" s="377">
        <v>0</v>
      </c>
      <c r="AR662" s="378">
        <v>0</v>
      </c>
      <c r="AS662" s="377">
        <v>0</v>
      </c>
      <c r="AT662" s="378">
        <v>0</v>
      </c>
      <c r="AU662">
        <v>0</v>
      </c>
      <c r="AV662">
        <v>0</v>
      </c>
      <c r="AW662"/>
      <c r="AX662">
        <v>0</v>
      </c>
      <c r="AY662">
        <v>0</v>
      </c>
    </row>
    <row r="663" spans="1:51" ht="15" hidden="1" customHeight="1" x14ac:dyDescent="0.2">
      <c r="A663" s="46">
        <v>1659</v>
      </c>
      <c r="C663" t="s">
        <v>1146</v>
      </c>
      <c r="D663" t="s">
        <v>1161</v>
      </c>
      <c r="E663" t="s">
        <v>1121</v>
      </c>
      <c r="F663" s="29" t="s">
        <v>1142</v>
      </c>
      <c r="G663" s="47" t="s">
        <v>1143</v>
      </c>
      <c r="H663" t="s">
        <v>1144</v>
      </c>
      <c r="I663">
        <v>1</v>
      </c>
      <c r="J663" t="s">
        <v>1378</v>
      </c>
      <c r="K663" t="s">
        <v>1161</v>
      </c>
      <c r="L663" t="s">
        <v>1379</v>
      </c>
      <c r="N663" s="34">
        <v>0</v>
      </c>
      <c r="O663" s="34"/>
      <c r="P663" s="34">
        <v>0</v>
      </c>
      <c r="Q663" s="34"/>
      <c r="R663" s="34">
        <v>0</v>
      </c>
      <c r="S663" s="48" t="s">
        <v>1123</v>
      </c>
      <c r="T663" s="13">
        <v>0</v>
      </c>
      <c r="U663" s="12">
        <v>0</v>
      </c>
      <c r="V663" s="12">
        <v>0</v>
      </c>
      <c r="W663" s="12">
        <v>0</v>
      </c>
      <c r="X663" s="14" t="str">
        <f t="shared" si="10"/>
        <v>С</v>
      </c>
      <c r="Y663" s="271">
        <f>Таблица1[[#This Row],[ID_intellix]]</f>
        <v>1659</v>
      </c>
      <c r="Z663" s="269" t="s">
        <v>122</v>
      </c>
      <c r="AA663" s="145">
        <f>IF(OR(Таблица1[[#This Row],[CARDIO_report]]&lt;&gt;0,Таблица1[[#This Row],[AI COMBO_report]]&lt;&gt;0,Таблица1[[#This Row],[OTC_report]]&lt;&gt;0),1,0)</f>
        <v>0</v>
      </c>
      <c r="AB663" s="60" t="s">
        <v>1124</v>
      </c>
      <c r="AC663" s="60" t="s">
        <v>1124</v>
      </c>
      <c r="AD663" s="60" t="s">
        <v>1124</v>
      </c>
      <c r="AE663" s="60"/>
      <c r="AF663" s="60"/>
      <c r="AG663" s="60" t="s">
        <v>1124</v>
      </c>
      <c r="AH663" s="60" t="s">
        <v>1124</v>
      </c>
      <c r="AI663" s="60" t="s">
        <v>1124</v>
      </c>
      <c r="AJ663" s="60" t="s">
        <v>1124</v>
      </c>
      <c r="AK663" t="s">
        <v>1145</v>
      </c>
      <c r="AL663">
        <v>123</v>
      </c>
      <c r="AM663" t="s">
        <v>1145</v>
      </c>
      <c r="AN663">
        <v>123</v>
      </c>
      <c r="AO663"/>
      <c r="AP663" s="35">
        <v>0</v>
      </c>
      <c r="AQ663" s="377">
        <v>0</v>
      </c>
      <c r="AR663" s="378">
        <v>0</v>
      </c>
      <c r="AS663" s="377">
        <v>0</v>
      </c>
      <c r="AT663" s="378">
        <v>0</v>
      </c>
      <c r="AU663">
        <v>0</v>
      </c>
      <c r="AV663">
        <v>0</v>
      </c>
      <c r="AW663"/>
      <c r="AX663">
        <v>0</v>
      </c>
      <c r="AY663">
        <v>0</v>
      </c>
    </row>
    <row r="664" spans="1:51" ht="15" hidden="1" customHeight="1" x14ac:dyDescent="0.2">
      <c r="A664" s="46">
        <v>2647</v>
      </c>
      <c r="B664" s="258" t="s">
        <v>1380</v>
      </c>
      <c r="C664" t="s">
        <v>1146</v>
      </c>
      <c r="D664" t="s">
        <v>1161</v>
      </c>
      <c r="E664" t="s">
        <v>1121</v>
      </c>
      <c r="F664" s="29" t="s">
        <v>1127</v>
      </c>
      <c r="G664" s="47" t="s">
        <v>1191</v>
      </c>
      <c r="H664" t="s">
        <v>1127</v>
      </c>
      <c r="I664">
        <v>1</v>
      </c>
      <c r="J664" t="s">
        <v>1381</v>
      </c>
      <c r="K664" t="s">
        <v>1161</v>
      </c>
      <c r="L664" t="s">
        <v>1382</v>
      </c>
      <c r="N664" s="34">
        <v>0</v>
      </c>
      <c r="O664" s="34"/>
      <c r="P664" s="34">
        <v>0</v>
      </c>
      <c r="Q664" s="34"/>
      <c r="R664" s="34">
        <v>0</v>
      </c>
      <c r="S664" s="48" t="s">
        <v>1123</v>
      </c>
      <c r="T664" s="13">
        <v>0</v>
      </c>
      <c r="U664" s="12">
        <v>0</v>
      </c>
      <c r="V664" s="12">
        <v>0</v>
      </c>
      <c r="W664" s="12">
        <v>0</v>
      </c>
      <c r="X664" s="14" t="str">
        <f t="shared" si="10"/>
        <v>С</v>
      </c>
      <c r="Y664" s="271">
        <f>Таблица1[[#This Row],[ID_intellix]]</f>
        <v>2647</v>
      </c>
      <c r="Z664" s="269" t="s">
        <v>122</v>
      </c>
      <c r="AA664" s="145">
        <f>IF(OR(Таблица1[[#This Row],[CARDIO_report]]&lt;&gt;0,Таблица1[[#This Row],[AI COMBO_report]]&lt;&gt;0,Таблица1[[#This Row],[OTC_report]]&lt;&gt;0),1,0)</f>
        <v>0</v>
      </c>
      <c r="AB664" s="60" t="s">
        <v>1124</v>
      </c>
      <c r="AC664" s="60" t="s">
        <v>1124</v>
      </c>
      <c r="AD664" s="60" t="s">
        <v>1124</v>
      </c>
      <c r="AE664" s="60"/>
      <c r="AF664" s="60"/>
      <c r="AG664" s="60" t="s">
        <v>1124</v>
      </c>
      <c r="AH664" s="60" t="s">
        <v>1124</v>
      </c>
      <c r="AI664" s="60" t="s">
        <v>1124</v>
      </c>
      <c r="AJ664" s="60" t="s">
        <v>1124</v>
      </c>
      <c r="AK664" s="60" t="s">
        <v>1124</v>
      </c>
      <c r="AL664" s="60" t="s">
        <v>1124</v>
      </c>
      <c r="AM664" s="60" t="s">
        <v>1124</v>
      </c>
      <c r="AN664" s="60" t="s">
        <v>1124</v>
      </c>
      <c r="AO664" s="60"/>
      <c r="AP664" s="35">
        <v>0</v>
      </c>
      <c r="AQ664" s="377">
        <v>0</v>
      </c>
      <c r="AR664" s="378">
        <v>0</v>
      </c>
      <c r="AS664" s="377">
        <v>0</v>
      </c>
      <c r="AT664" s="378">
        <v>0</v>
      </c>
      <c r="AU664">
        <v>0</v>
      </c>
      <c r="AV664">
        <v>0</v>
      </c>
      <c r="AW664"/>
      <c r="AX664">
        <v>0</v>
      </c>
      <c r="AY664">
        <v>0</v>
      </c>
    </row>
    <row r="665" spans="1:51" ht="15" hidden="1" customHeight="1" x14ac:dyDescent="0.2">
      <c r="A665" s="46">
        <v>2706</v>
      </c>
      <c r="B665" s="258" t="s">
        <v>1383</v>
      </c>
      <c r="C665" t="s">
        <v>1146</v>
      </c>
      <c r="D665" t="s">
        <v>1161</v>
      </c>
      <c r="E665" t="s">
        <v>1121</v>
      </c>
      <c r="F665" s="29" t="s">
        <v>1153</v>
      </c>
      <c r="G665" s="53" t="s">
        <v>1317</v>
      </c>
      <c r="H665" t="s">
        <v>1153</v>
      </c>
      <c r="I665">
        <v>1</v>
      </c>
      <c r="J665" t="s">
        <v>1384</v>
      </c>
      <c r="K665" t="s">
        <v>1161</v>
      </c>
      <c r="L665" t="s">
        <v>1385</v>
      </c>
      <c r="N665" s="34">
        <v>0</v>
      </c>
      <c r="O665" s="34"/>
      <c r="P665" s="34">
        <v>0</v>
      </c>
      <c r="Q665" s="34"/>
      <c r="R665" s="34">
        <v>0</v>
      </c>
      <c r="S665" s="48" t="s">
        <v>1123</v>
      </c>
      <c r="T665" s="13">
        <v>0</v>
      </c>
      <c r="U665" s="12">
        <v>0</v>
      </c>
      <c r="V665" s="12">
        <v>0</v>
      </c>
      <c r="W665" s="12">
        <v>0</v>
      </c>
      <c r="X665" s="14" t="str">
        <f t="shared" si="10"/>
        <v>С</v>
      </c>
      <c r="Y665" s="271">
        <f>Таблица1[[#This Row],[ID_intellix]]</f>
        <v>2706</v>
      </c>
      <c r="Z665" s="269" t="s">
        <v>122</v>
      </c>
      <c r="AA665" s="145">
        <f>IF(OR(Таблица1[[#This Row],[CARDIO_report]]&lt;&gt;0,Таблица1[[#This Row],[AI COMBO_report]]&lt;&gt;0,Таблица1[[#This Row],[OTC_report]]&lt;&gt;0),1,0)</f>
        <v>0</v>
      </c>
      <c r="AB665" s="60" t="s">
        <v>1124</v>
      </c>
      <c r="AC665" s="60" t="s">
        <v>1124</v>
      </c>
      <c r="AD665" s="60" t="s">
        <v>1124</v>
      </c>
      <c r="AE665" s="60"/>
      <c r="AF665" s="60"/>
      <c r="AG665" s="60" t="s">
        <v>1124</v>
      </c>
      <c r="AH665" s="60" t="s">
        <v>1124</v>
      </c>
      <c r="AI665" s="60" t="s">
        <v>1124</v>
      </c>
      <c r="AJ665" s="60" t="s">
        <v>1124</v>
      </c>
      <c r="AK665" s="60" t="s">
        <v>1124</v>
      </c>
      <c r="AL665" s="60" t="s">
        <v>1124</v>
      </c>
      <c r="AM665" s="60" t="s">
        <v>1124</v>
      </c>
      <c r="AN665" s="60" t="s">
        <v>1124</v>
      </c>
      <c r="AO665" s="60"/>
      <c r="AP665" s="35">
        <v>0</v>
      </c>
      <c r="AQ665" s="377">
        <v>0</v>
      </c>
      <c r="AR665" s="378">
        <v>0</v>
      </c>
      <c r="AS665" s="377">
        <v>0</v>
      </c>
      <c r="AT665" s="378">
        <v>0</v>
      </c>
      <c r="AU665">
        <v>0</v>
      </c>
      <c r="AV665">
        <v>0</v>
      </c>
      <c r="AW665"/>
      <c r="AX665">
        <v>0</v>
      </c>
      <c r="AY665">
        <v>0</v>
      </c>
    </row>
    <row r="666" spans="1:51" ht="15" hidden="1" customHeight="1" x14ac:dyDescent="0.2">
      <c r="A666" s="46">
        <v>2952</v>
      </c>
      <c r="C666" t="s">
        <v>1146</v>
      </c>
      <c r="D666" t="s">
        <v>1161</v>
      </c>
      <c r="E666" t="s">
        <v>1121</v>
      </c>
      <c r="F666" s="29" t="s">
        <v>1142</v>
      </c>
      <c r="G666" s="47" t="s">
        <v>1143</v>
      </c>
      <c r="H666" t="s">
        <v>1144</v>
      </c>
      <c r="I666">
        <v>1</v>
      </c>
      <c r="J666" t="s">
        <v>1386</v>
      </c>
      <c r="K666" t="s">
        <v>1161</v>
      </c>
      <c r="L666" t="s">
        <v>1387</v>
      </c>
      <c r="N666" s="34">
        <v>0</v>
      </c>
      <c r="O666" s="34"/>
      <c r="P666" s="34">
        <v>0</v>
      </c>
      <c r="Q666" s="34"/>
      <c r="R666" s="34">
        <v>0</v>
      </c>
      <c r="S666" s="48" t="s">
        <v>1123</v>
      </c>
      <c r="T666" s="13">
        <v>0</v>
      </c>
      <c r="U666" s="12">
        <v>0</v>
      </c>
      <c r="V666" s="12">
        <v>0</v>
      </c>
      <c r="W666" s="12">
        <v>0</v>
      </c>
      <c r="X666" s="14" t="str">
        <f t="shared" si="10"/>
        <v>С</v>
      </c>
      <c r="Y666" s="271">
        <f>Таблица1[[#This Row],[ID_intellix]]</f>
        <v>2952</v>
      </c>
      <c r="Z666" s="269" t="s">
        <v>122</v>
      </c>
      <c r="AA666" s="145">
        <f>IF(OR(Таблица1[[#This Row],[CARDIO_report]]&lt;&gt;0,Таблица1[[#This Row],[AI COMBO_report]]&lt;&gt;0,Таблица1[[#This Row],[OTC_report]]&lt;&gt;0),1,0)</f>
        <v>0</v>
      </c>
      <c r="AB666" s="60" t="s">
        <v>1124</v>
      </c>
      <c r="AC666" s="60" t="s">
        <v>1124</v>
      </c>
      <c r="AD666" s="60" t="s">
        <v>1124</v>
      </c>
      <c r="AE666" s="60"/>
      <c r="AF666" s="60"/>
      <c r="AG666" s="60" t="s">
        <v>1124</v>
      </c>
      <c r="AH666" s="60" t="s">
        <v>1124</v>
      </c>
      <c r="AI666" s="60" t="s">
        <v>1124</v>
      </c>
      <c r="AJ666" s="60" t="s">
        <v>1124</v>
      </c>
      <c r="AK666" t="s">
        <v>1145</v>
      </c>
      <c r="AL666">
        <v>123</v>
      </c>
      <c r="AM666" t="s">
        <v>1145</v>
      </c>
      <c r="AN666">
        <v>123</v>
      </c>
      <c r="AO666"/>
      <c r="AP666" s="35">
        <v>0</v>
      </c>
      <c r="AQ666" s="377">
        <v>0</v>
      </c>
      <c r="AR666" s="378">
        <v>0</v>
      </c>
      <c r="AS666" s="377">
        <v>0</v>
      </c>
      <c r="AT666" s="378">
        <v>0</v>
      </c>
      <c r="AU666">
        <v>0</v>
      </c>
      <c r="AV666">
        <v>0</v>
      </c>
      <c r="AW666"/>
      <c r="AX666">
        <v>0</v>
      </c>
      <c r="AY666">
        <v>0</v>
      </c>
    </row>
    <row r="667" spans="1:51" ht="15" hidden="1" customHeight="1" x14ac:dyDescent="0.2">
      <c r="A667" s="46">
        <v>3282</v>
      </c>
      <c r="C667" t="s">
        <v>1146</v>
      </c>
      <c r="D667" t="s">
        <v>1161</v>
      </c>
      <c r="E667" t="s">
        <v>1121</v>
      </c>
      <c r="F667" s="29" t="s">
        <v>1127</v>
      </c>
      <c r="G667" s="47" t="s">
        <v>1191</v>
      </c>
      <c r="H667" t="s">
        <v>1127</v>
      </c>
      <c r="I667">
        <v>1</v>
      </c>
      <c r="J667" t="s">
        <v>1388</v>
      </c>
      <c r="K667" t="s">
        <v>1161</v>
      </c>
      <c r="L667" t="s">
        <v>1389</v>
      </c>
      <c r="N667" s="34">
        <v>0</v>
      </c>
      <c r="O667" s="34"/>
      <c r="P667" s="34">
        <v>0</v>
      </c>
      <c r="Q667" s="34"/>
      <c r="R667" s="34">
        <v>0</v>
      </c>
      <c r="S667" s="48" t="s">
        <v>1123</v>
      </c>
      <c r="T667" s="13">
        <v>0</v>
      </c>
      <c r="U667" s="12">
        <v>0</v>
      </c>
      <c r="V667" s="12">
        <v>0</v>
      </c>
      <c r="W667" s="12">
        <v>0</v>
      </c>
      <c r="X667" s="14" t="str">
        <f t="shared" si="10"/>
        <v>С</v>
      </c>
      <c r="Y667" s="271">
        <f>Таблица1[[#This Row],[ID_intellix]]</f>
        <v>3282</v>
      </c>
      <c r="Z667" s="269" t="s">
        <v>122</v>
      </c>
      <c r="AA667" s="145">
        <f>IF(OR(Таблица1[[#This Row],[CARDIO_report]]&lt;&gt;0,Таблица1[[#This Row],[AI COMBO_report]]&lt;&gt;0,Таблица1[[#This Row],[OTC_report]]&lt;&gt;0),1,0)</f>
        <v>0</v>
      </c>
      <c r="AB667" s="60" t="s">
        <v>1124</v>
      </c>
      <c r="AC667" s="60" t="s">
        <v>1124</v>
      </c>
      <c r="AD667" s="60" t="s">
        <v>1124</v>
      </c>
      <c r="AE667" s="60"/>
      <c r="AF667" s="60"/>
      <c r="AG667" s="60" t="s">
        <v>1124</v>
      </c>
      <c r="AH667" s="60" t="s">
        <v>1124</v>
      </c>
      <c r="AI667" s="60" t="s">
        <v>1124</v>
      </c>
      <c r="AJ667" s="60" t="s">
        <v>1124</v>
      </c>
      <c r="AK667" s="60" t="s">
        <v>1124</v>
      </c>
      <c r="AL667" s="60" t="s">
        <v>1124</v>
      </c>
      <c r="AM667" s="60" t="s">
        <v>1124</v>
      </c>
      <c r="AN667" s="60" t="s">
        <v>1124</v>
      </c>
      <c r="AO667" s="60"/>
      <c r="AP667" s="35">
        <v>0</v>
      </c>
      <c r="AQ667" s="377">
        <v>0</v>
      </c>
      <c r="AR667" s="378">
        <v>0</v>
      </c>
      <c r="AS667" s="377">
        <v>0</v>
      </c>
      <c r="AT667" s="378">
        <v>0</v>
      </c>
      <c r="AU667">
        <v>0</v>
      </c>
      <c r="AV667">
        <v>0</v>
      </c>
      <c r="AW667"/>
      <c r="AX667">
        <v>0</v>
      </c>
      <c r="AY667">
        <v>0</v>
      </c>
    </row>
    <row r="668" spans="1:51" ht="15" hidden="1" customHeight="1" x14ac:dyDescent="0.2">
      <c r="A668" s="46">
        <v>1650</v>
      </c>
      <c r="C668" t="s">
        <v>1128</v>
      </c>
      <c r="D668" t="s">
        <v>1390</v>
      </c>
      <c r="E668" t="s">
        <v>1121</v>
      </c>
      <c r="F668" s="29" t="s">
        <v>1142</v>
      </c>
      <c r="G668" s="47" t="s">
        <v>1143</v>
      </c>
      <c r="H668" t="s">
        <v>1144</v>
      </c>
      <c r="I668">
        <v>1</v>
      </c>
      <c r="J668" t="s">
        <v>1391</v>
      </c>
      <c r="K668" t="s">
        <v>1390</v>
      </c>
      <c r="L668" t="s">
        <v>1392</v>
      </c>
      <c r="N668" s="34">
        <v>0</v>
      </c>
      <c r="O668" s="34"/>
      <c r="P668" s="34">
        <v>0</v>
      </c>
      <c r="Q668" s="34"/>
      <c r="R668" s="34">
        <v>0</v>
      </c>
      <c r="S668" s="48" t="s">
        <v>1123</v>
      </c>
      <c r="T668" s="13">
        <v>0</v>
      </c>
      <c r="U668" s="12">
        <v>0</v>
      </c>
      <c r="V668" s="12">
        <v>0</v>
      </c>
      <c r="W668" s="12">
        <v>0</v>
      </c>
      <c r="X668" s="14" t="str">
        <f t="shared" si="10"/>
        <v>С</v>
      </c>
      <c r="Y668" s="271">
        <f>Таблица1[[#This Row],[ID_intellix]]</f>
        <v>1650</v>
      </c>
      <c r="Z668" s="269" t="s">
        <v>122</v>
      </c>
      <c r="AA668" s="145">
        <f>IF(OR(Таблица1[[#This Row],[CARDIO_report]]&lt;&gt;0,Таблица1[[#This Row],[AI COMBO_report]]&lt;&gt;0,Таблица1[[#This Row],[OTC_report]]&lt;&gt;0),1,0)</f>
        <v>0</v>
      </c>
      <c r="AB668" s="60" t="s">
        <v>1124</v>
      </c>
      <c r="AC668" s="60" t="s">
        <v>1124</v>
      </c>
      <c r="AD668" s="60" t="s">
        <v>1124</v>
      </c>
      <c r="AE668" s="60"/>
      <c r="AF668" s="60"/>
      <c r="AG668" s="60" t="s">
        <v>1124</v>
      </c>
      <c r="AH668" s="60" t="s">
        <v>1124</v>
      </c>
      <c r="AI668" s="60" t="s">
        <v>1124</v>
      </c>
      <c r="AJ668" s="60" t="s">
        <v>1124</v>
      </c>
      <c r="AK668" t="s">
        <v>1145</v>
      </c>
      <c r="AL668">
        <v>224</v>
      </c>
      <c r="AM668" t="s">
        <v>1145</v>
      </c>
      <c r="AN668">
        <v>224</v>
      </c>
      <c r="AO668"/>
      <c r="AP668" s="35">
        <v>0</v>
      </c>
      <c r="AQ668" s="377">
        <v>0</v>
      </c>
      <c r="AR668" s="378">
        <v>0</v>
      </c>
      <c r="AS668" s="377">
        <v>0</v>
      </c>
      <c r="AT668" s="378">
        <v>0</v>
      </c>
      <c r="AU668">
        <v>0</v>
      </c>
      <c r="AV668">
        <v>0</v>
      </c>
      <c r="AW668"/>
      <c r="AX668">
        <v>0</v>
      </c>
      <c r="AY668">
        <v>0</v>
      </c>
    </row>
    <row r="669" spans="1:51" ht="15" hidden="1" customHeight="1" x14ac:dyDescent="0.2">
      <c r="A669" s="46">
        <v>1656</v>
      </c>
      <c r="C669" t="s">
        <v>1128</v>
      </c>
      <c r="D669" t="s">
        <v>1390</v>
      </c>
      <c r="E669" t="s">
        <v>1121</v>
      </c>
      <c r="F669" s="29" t="s">
        <v>1142</v>
      </c>
      <c r="G669" s="47" t="s">
        <v>1143</v>
      </c>
      <c r="H669" t="s">
        <v>1144</v>
      </c>
      <c r="I669">
        <v>1</v>
      </c>
      <c r="J669" t="s">
        <v>1393</v>
      </c>
      <c r="K669" t="s">
        <v>1390</v>
      </c>
      <c r="L669" t="s">
        <v>1394</v>
      </c>
      <c r="N669" s="34">
        <v>0</v>
      </c>
      <c r="O669" s="34"/>
      <c r="P669" s="34">
        <v>0</v>
      </c>
      <c r="Q669" s="34"/>
      <c r="R669" s="34">
        <v>0</v>
      </c>
      <c r="S669" s="48" t="s">
        <v>1123</v>
      </c>
      <c r="T669" s="13">
        <v>0</v>
      </c>
      <c r="U669" s="12">
        <v>0</v>
      </c>
      <c r="V669" s="12">
        <v>0</v>
      </c>
      <c r="W669" s="12">
        <v>0</v>
      </c>
      <c r="X669" s="14" t="str">
        <f t="shared" si="10"/>
        <v>С</v>
      </c>
      <c r="Y669" s="271">
        <f>Таблица1[[#This Row],[ID_intellix]]</f>
        <v>1656</v>
      </c>
      <c r="Z669" s="269" t="s">
        <v>122</v>
      </c>
      <c r="AA669" s="145">
        <f>IF(OR(Таблица1[[#This Row],[CARDIO_report]]&lt;&gt;0,Таблица1[[#This Row],[AI COMBO_report]]&lt;&gt;0,Таблица1[[#This Row],[OTC_report]]&lt;&gt;0),1,0)</f>
        <v>0</v>
      </c>
      <c r="AB669" s="60" t="s">
        <v>1124</v>
      </c>
      <c r="AC669" s="60" t="s">
        <v>1124</v>
      </c>
      <c r="AD669" s="60" t="s">
        <v>1124</v>
      </c>
      <c r="AE669" s="60"/>
      <c r="AF669" s="60"/>
      <c r="AG669" s="60" t="s">
        <v>1124</v>
      </c>
      <c r="AH669" s="60" t="s">
        <v>1124</v>
      </c>
      <c r="AI669" s="60" t="s">
        <v>1124</v>
      </c>
      <c r="AJ669" s="60" t="s">
        <v>1124</v>
      </c>
      <c r="AK669" t="s">
        <v>1145</v>
      </c>
      <c r="AL669">
        <v>224</v>
      </c>
      <c r="AM669" t="s">
        <v>1145</v>
      </c>
      <c r="AN669">
        <v>224</v>
      </c>
      <c r="AO669"/>
      <c r="AP669" s="35">
        <v>0</v>
      </c>
      <c r="AQ669" s="377">
        <v>0</v>
      </c>
      <c r="AR669" s="378">
        <v>0</v>
      </c>
      <c r="AS669" s="377">
        <v>0</v>
      </c>
      <c r="AT669" s="378">
        <v>0</v>
      </c>
      <c r="AU669">
        <v>0</v>
      </c>
      <c r="AV669">
        <v>0</v>
      </c>
      <c r="AW669"/>
      <c r="AX669">
        <v>0</v>
      </c>
      <c r="AY669">
        <v>0</v>
      </c>
    </row>
    <row r="670" spans="1:51" ht="15" hidden="1" customHeight="1" x14ac:dyDescent="0.2">
      <c r="A670" s="46">
        <v>2114</v>
      </c>
      <c r="C670" t="s">
        <v>1128</v>
      </c>
      <c r="D670" t="s">
        <v>1390</v>
      </c>
      <c r="E670" t="s">
        <v>1121</v>
      </c>
      <c r="F670" s="29" t="s">
        <v>1395</v>
      </c>
      <c r="G670" s="47" t="s">
        <v>1131</v>
      </c>
      <c r="H670" t="s">
        <v>1396</v>
      </c>
      <c r="I670">
        <v>1</v>
      </c>
      <c r="J670" t="s">
        <v>1397</v>
      </c>
      <c r="K670" t="s">
        <v>1390</v>
      </c>
      <c r="L670" t="s">
        <v>1398</v>
      </c>
      <c r="N670" s="34">
        <v>0</v>
      </c>
      <c r="O670" s="34"/>
      <c r="P670" s="34">
        <v>0</v>
      </c>
      <c r="Q670" s="34"/>
      <c r="R670" s="34">
        <v>0</v>
      </c>
      <c r="S670" s="48" t="s">
        <v>1123</v>
      </c>
      <c r="T670" s="13">
        <v>0</v>
      </c>
      <c r="U670" s="12">
        <v>0</v>
      </c>
      <c r="V670" s="12">
        <v>0</v>
      </c>
      <c r="W670" s="12">
        <v>0</v>
      </c>
      <c r="X670" s="14" t="str">
        <f t="shared" si="10"/>
        <v>С</v>
      </c>
      <c r="Y670" s="271">
        <f>Таблица1[[#This Row],[ID_intellix]]</f>
        <v>2114</v>
      </c>
      <c r="Z670" s="269" t="s">
        <v>122</v>
      </c>
      <c r="AA670" s="145">
        <f>IF(OR(Таблица1[[#This Row],[CARDIO_report]]&lt;&gt;0,Таблица1[[#This Row],[AI COMBO_report]]&lt;&gt;0,Таблица1[[#This Row],[OTC_report]]&lt;&gt;0),1,0)</f>
        <v>0</v>
      </c>
      <c r="AB670" s="60" t="s">
        <v>1124</v>
      </c>
      <c r="AC670" s="60" t="s">
        <v>1124</v>
      </c>
      <c r="AD670" s="60" t="s">
        <v>1124</v>
      </c>
      <c r="AE670" s="60"/>
      <c r="AF670" s="60"/>
      <c r="AG670" s="60" t="s">
        <v>1124</v>
      </c>
      <c r="AH670" s="60" t="s">
        <v>1124</v>
      </c>
      <c r="AI670" s="60" t="s">
        <v>1124</v>
      </c>
      <c r="AJ670" s="60" t="s">
        <v>1124</v>
      </c>
      <c r="AK670" s="60" t="s">
        <v>1124</v>
      </c>
      <c r="AL670" s="60" t="s">
        <v>1124</v>
      </c>
      <c r="AM670" s="60" t="s">
        <v>1124</v>
      </c>
      <c r="AN670" s="60" t="s">
        <v>1124</v>
      </c>
      <c r="AO670" s="60"/>
      <c r="AP670" s="35">
        <v>0</v>
      </c>
      <c r="AQ670" s="377">
        <v>0</v>
      </c>
      <c r="AR670" s="378">
        <v>0</v>
      </c>
      <c r="AS670" s="377">
        <v>0</v>
      </c>
      <c r="AT670" s="378">
        <v>0</v>
      </c>
      <c r="AU670">
        <v>0</v>
      </c>
      <c r="AV670">
        <v>0</v>
      </c>
      <c r="AW670"/>
      <c r="AX670">
        <v>0</v>
      </c>
      <c r="AY670">
        <v>0</v>
      </c>
    </row>
    <row r="671" spans="1:51" ht="15" hidden="1" customHeight="1" x14ac:dyDescent="0.2">
      <c r="A671" s="46">
        <v>3029</v>
      </c>
      <c r="C671" t="s">
        <v>1128</v>
      </c>
      <c r="D671" t="s">
        <v>1390</v>
      </c>
      <c r="E671" t="s">
        <v>1121</v>
      </c>
      <c r="F671" s="29" t="s">
        <v>1127</v>
      </c>
      <c r="G671" s="47" t="s">
        <v>1191</v>
      </c>
      <c r="H671" t="s">
        <v>1127</v>
      </c>
      <c r="I671">
        <v>1</v>
      </c>
      <c r="J671" t="s">
        <v>1399</v>
      </c>
      <c r="K671" t="s">
        <v>1390</v>
      </c>
      <c r="L671" t="s">
        <v>1400</v>
      </c>
      <c r="N671" s="34">
        <v>0</v>
      </c>
      <c r="O671" s="34"/>
      <c r="P671" s="34">
        <v>0</v>
      </c>
      <c r="Q671" s="34"/>
      <c r="R671" s="34">
        <v>0</v>
      </c>
      <c r="S671" s="48" t="s">
        <v>1123</v>
      </c>
      <c r="T671" s="13">
        <v>0</v>
      </c>
      <c r="U671" s="12">
        <v>0</v>
      </c>
      <c r="V671" s="12">
        <v>0</v>
      </c>
      <c r="W671" s="12">
        <v>0</v>
      </c>
      <c r="X671" s="14" t="str">
        <f t="shared" si="10"/>
        <v>С</v>
      </c>
      <c r="Y671" s="271">
        <f>Таблица1[[#This Row],[ID_intellix]]</f>
        <v>3029</v>
      </c>
      <c r="Z671" s="269" t="s">
        <v>122</v>
      </c>
      <c r="AA671" s="145">
        <f>IF(OR(Таблица1[[#This Row],[CARDIO_report]]&lt;&gt;0,Таблица1[[#This Row],[AI COMBO_report]]&lt;&gt;0,Таблица1[[#This Row],[OTC_report]]&lt;&gt;0),1,0)</f>
        <v>0</v>
      </c>
      <c r="AB671" s="60" t="s">
        <v>1124</v>
      </c>
      <c r="AC671" s="60" t="s">
        <v>1124</v>
      </c>
      <c r="AD671" s="60" t="s">
        <v>1124</v>
      </c>
      <c r="AE671" s="60"/>
      <c r="AF671" s="60"/>
      <c r="AG671" s="60" t="s">
        <v>1124</v>
      </c>
      <c r="AH671" s="60" t="s">
        <v>1124</v>
      </c>
      <c r="AI671" s="60" t="s">
        <v>1124</v>
      </c>
      <c r="AJ671" s="60" t="s">
        <v>1124</v>
      </c>
      <c r="AK671" s="60" t="s">
        <v>1124</v>
      </c>
      <c r="AL671" s="60" t="s">
        <v>1124</v>
      </c>
      <c r="AM671" s="60" t="s">
        <v>1124</v>
      </c>
      <c r="AN671" s="60" t="s">
        <v>1124</v>
      </c>
      <c r="AO671" s="60"/>
      <c r="AP671" s="35">
        <v>0</v>
      </c>
      <c r="AQ671" s="377">
        <v>0</v>
      </c>
      <c r="AR671" s="378">
        <v>0</v>
      </c>
      <c r="AS671" s="377">
        <v>0</v>
      </c>
      <c r="AT671" s="378">
        <v>0</v>
      </c>
      <c r="AU671">
        <v>0</v>
      </c>
      <c r="AV671">
        <v>0</v>
      </c>
      <c r="AW671"/>
      <c r="AX671">
        <v>0</v>
      </c>
      <c r="AY671">
        <v>0</v>
      </c>
    </row>
    <row r="672" spans="1:51" ht="15" hidden="1" customHeight="1" x14ac:dyDescent="0.2">
      <c r="A672" s="46">
        <v>7605</v>
      </c>
      <c r="C672" t="s">
        <v>1128</v>
      </c>
      <c r="D672" t="s">
        <v>1390</v>
      </c>
      <c r="E672" t="s">
        <v>1121</v>
      </c>
      <c r="F672" s="29" t="s">
        <v>1142</v>
      </c>
      <c r="G672" s="53" t="s">
        <v>1238</v>
      </c>
      <c r="H672" t="s">
        <v>1144</v>
      </c>
      <c r="I672">
        <v>1</v>
      </c>
      <c r="J672" t="s">
        <v>1401</v>
      </c>
      <c r="K672" t="s">
        <v>1390</v>
      </c>
      <c r="L672" t="s">
        <v>1402</v>
      </c>
      <c r="N672" s="34">
        <v>0</v>
      </c>
      <c r="O672" s="34"/>
      <c r="P672" s="34">
        <v>0</v>
      </c>
      <c r="Q672" s="34"/>
      <c r="R672" s="34">
        <v>0</v>
      </c>
      <c r="S672" s="48" t="s">
        <v>1123</v>
      </c>
      <c r="T672" s="13">
        <v>0</v>
      </c>
      <c r="U672" s="12">
        <v>0</v>
      </c>
      <c r="V672" s="12">
        <v>0</v>
      </c>
      <c r="W672" s="12">
        <v>0</v>
      </c>
      <c r="X672" s="14" t="str">
        <f t="shared" si="10"/>
        <v>С</v>
      </c>
      <c r="Y672" s="271">
        <f>Таблица1[[#This Row],[ID_intellix]]</f>
        <v>7605</v>
      </c>
      <c r="Z672" s="269" t="s">
        <v>122</v>
      </c>
      <c r="AA672" s="145">
        <f>IF(OR(Таблица1[[#This Row],[CARDIO_report]]&lt;&gt;0,Таблица1[[#This Row],[AI COMBO_report]]&lt;&gt;0,Таблица1[[#This Row],[OTC_report]]&lt;&gt;0),1,0)</f>
        <v>0</v>
      </c>
      <c r="AB672" s="60" t="s">
        <v>1124</v>
      </c>
      <c r="AC672" s="60" t="s">
        <v>1124</v>
      </c>
      <c r="AD672" s="60" t="s">
        <v>1124</v>
      </c>
      <c r="AE672" s="60"/>
      <c r="AF672" s="60"/>
      <c r="AG672" s="60" t="s">
        <v>1124</v>
      </c>
      <c r="AH672" s="60" t="s">
        <v>1124</v>
      </c>
      <c r="AI672" s="60" t="s">
        <v>1124</v>
      </c>
      <c r="AJ672" s="60" t="s">
        <v>1124</v>
      </c>
      <c r="AK672" t="s">
        <v>1145</v>
      </c>
      <c r="AL672">
        <v>224</v>
      </c>
      <c r="AM672" t="s">
        <v>1145</v>
      </c>
      <c r="AN672">
        <v>224</v>
      </c>
      <c r="AO672"/>
      <c r="AP672" s="35">
        <v>0</v>
      </c>
      <c r="AQ672" s="377">
        <v>0</v>
      </c>
      <c r="AR672" s="378">
        <v>0</v>
      </c>
      <c r="AS672" s="377">
        <v>0</v>
      </c>
      <c r="AT672" s="378">
        <v>0</v>
      </c>
      <c r="AU672">
        <v>0</v>
      </c>
      <c r="AV672">
        <v>0</v>
      </c>
      <c r="AW672"/>
      <c r="AX672">
        <v>0</v>
      </c>
      <c r="AY672">
        <v>0</v>
      </c>
    </row>
    <row r="673" spans="1:51" ht="15" hidden="1" customHeight="1" x14ac:dyDescent="0.2">
      <c r="A673" s="46">
        <v>2920</v>
      </c>
      <c r="C673" t="s">
        <v>1146</v>
      </c>
      <c r="D673" t="s">
        <v>1162</v>
      </c>
      <c r="E673" t="s">
        <v>1121</v>
      </c>
      <c r="F673" s="29" t="s">
        <v>1142</v>
      </c>
      <c r="G673" s="47" t="s">
        <v>1143</v>
      </c>
      <c r="H673" t="s">
        <v>1144</v>
      </c>
      <c r="I673">
        <v>1</v>
      </c>
      <c r="J673" t="s">
        <v>1403</v>
      </c>
      <c r="K673" t="s">
        <v>1162</v>
      </c>
      <c r="L673" t="s">
        <v>1404</v>
      </c>
      <c r="N673" s="34">
        <v>0</v>
      </c>
      <c r="O673" s="34"/>
      <c r="P673" s="34">
        <v>0</v>
      </c>
      <c r="Q673" s="34"/>
      <c r="R673" s="34">
        <v>0</v>
      </c>
      <c r="S673" s="48" t="s">
        <v>1123</v>
      </c>
      <c r="T673" s="13">
        <v>0</v>
      </c>
      <c r="U673" s="12">
        <v>0</v>
      </c>
      <c r="V673" s="12">
        <v>0</v>
      </c>
      <c r="W673" s="12">
        <v>0</v>
      </c>
      <c r="X673" s="14" t="str">
        <f t="shared" si="10"/>
        <v>С</v>
      </c>
      <c r="Y673" s="271">
        <f>Таблица1[[#This Row],[ID_intellix]]</f>
        <v>2920</v>
      </c>
      <c r="Z673" s="269" t="s">
        <v>122</v>
      </c>
      <c r="AA673" s="145">
        <f>IF(OR(Таблица1[[#This Row],[CARDIO_report]]&lt;&gt;0,Таблица1[[#This Row],[AI COMBO_report]]&lt;&gt;0,Таблица1[[#This Row],[OTC_report]]&lt;&gt;0),1,0)</f>
        <v>0</v>
      </c>
      <c r="AB673" s="60" t="s">
        <v>1124</v>
      </c>
      <c r="AC673" s="60" t="s">
        <v>1124</v>
      </c>
      <c r="AD673" s="60" t="s">
        <v>1124</v>
      </c>
      <c r="AE673" s="60"/>
      <c r="AF673" s="60"/>
      <c r="AG673" s="60" t="s">
        <v>1124</v>
      </c>
      <c r="AH673" s="60" t="s">
        <v>1124</v>
      </c>
      <c r="AI673" s="60" t="s">
        <v>1124</v>
      </c>
      <c r="AJ673" s="60" t="s">
        <v>1124</v>
      </c>
      <c r="AK673" t="s">
        <v>1145</v>
      </c>
      <c r="AL673">
        <v>123</v>
      </c>
      <c r="AM673" t="s">
        <v>1145</v>
      </c>
      <c r="AN673">
        <v>123</v>
      </c>
      <c r="AO673"/>
      <c r="AP673" s="35">
        <v>0</v>
      </c>
      <c r="AQ673" s="377">
        <v>0</v>
      </c>
      <c r="AR673" s="378">
        <v>0</v>
      </c>
      <c r="AS673" s="377">
        <v>0</v>
      </c>
      <c r="AT673" s="378">
        <v>0</v>
      </c>
      <c r="AU673">
        <v>0</v>
      </c>
      <c r="AV673">
        <v>0</v>
      </c>
      <c r="AW673"/>
      <c r="AX673">
        <v>0</v>
      </c>
      <c r="AY673">
        <v>0</v>
      </c>
    </row>
    <row r="674" spans="1:51" ht="15" hidden="1" customHeight="1" x14ac:dyDescent="0.2">
      <c r="A674" s="398">
        <v>2533</v>
      </c>
      <c r="C674" t="s">
        <v>1159</v>
      </c>
      <c r="D674" t="s">
        <v>667</v>
      </c>
      <c r="E674" t="s">
        <v>1121</v>
      </c>
      <c r="F674" s="29" t="s">
        <v>1142</v>
      </c>
      <c r="G674" s="47" t="s">
        <v>1143</v>
      </c>
      <c r="H674" t="s">
        <v>1144</v>
      </c>
      <c r="I674">
        <v>1</v>
      </c>
      <c r="J674" t="s">
        <v>1405</v>
      </c>
      <c r="K674" t="s">
        <v>667</v>
      </c>
      <c r="L674" t="s">
        <v>1406</v>
      </c>
      <c r="N674" s="34">
        <v>0</v>
      </c>
      <c r="O674" s="34"/>
      <c r="P674" s="34">
        <v>0</v>
      </c>
      <c r="Q674" s="34"/>
      <c r="R674" s="34">
        <v>0</v>
      </c>
      <c r="S674" s="48" t="s">
        <v>1123</v>
      </c>
      <c r="T674" s="13">
        <v>0</v>
      </c>
      <c r="U674" s="12">
        <v>0</v>
      </c>
      <c r="V674" s="12">
        <v>0</v>
      </c>
      <c r="W674" s="12">
        <v>0</v>
      </c>
      <c r="X674" s="14" t="str">
        <f t="shared" si="10"/>
        <v>С</v>
      </c>
      <c r="Y674" s="271">
        <f>Таблица1[[#This Row],[ID_intellix]]</f>
        <v>2533</v>
      </c>
      <c r="Z674" s="269" t="s">
        <v>122</v>
      </c>
      <c r="AA674" s="145">
        <f>IF(OR(Таблица1[[#This Row],[CARDIO_report]]&lt;&gt;0,Таблица1[[#This Row],[AI COMBO_report]]&lt;&gt;0,Таблица1[[#This Row],[OTC_report]]&lt;&gt;0),1,0)</f>
        <v>0</v>
      </c>
      <c r="AB674" s="60" t="s">
        <v>1124</v>
      </c>
      <c r="AC674" s="60" t="s">
        <v>1124</v>
      </c>
      <c r="AD674" s="60" t="s">
        <v>1124</v>
      </c>
      <c r="AE674" s="60"/>
      <c r="AF674" s="60"/>
      <c r="AG674" s="60" t="s">
        <v>1124</v>
      </c>
      <c r="AH674" s="60" t="s">
        <v>1124</v>
      </c>
      <c r="AI674" s="60" t="s">
        <v>1124</v>
      </c>
      <c r="AJ674" s="60" t="s">
        <v>1124</v>
      </c>
      <c r="AK674" t="s">
        <v>1145</v>
      </c>
      <c r="AL674">
        <v>94</v>
      </c>
      <c r="AM674" t="s">
        <v>1145</v>
      </c>
      <c r="AN674">
        <v>94</v>
      </c>
      <c r="AO674"/>
      <c r="AP674" s="35">
        <v>0</v>
      </c>
      <c r="AQ674" s="377">
        <v>0</v>
      </c>
      <c r="AR674" s="378">
        <v>0</v>
      </c>
      <c r="AS674" s="377">
        <v>0</v>
      </c>
      <c r="AT674" s="378">
        <v>0</v>
      </c>
      <c r="AU674">
        <v>0</v>
      </c>
      <c r="AV674">
        <v>0</v>
      </c>
      <c r="AW674"/>
      <c r="AX674">
        <v>0</v>
      </c>
      <c r="AY674">
        <v>0</v>
      </c>
    </row>
    <row r="675" spans="1:51" ht="15" hidden="1" customHeight="1" x14ac:dyDescent="0.2">
      <c r="A675" s="46">
        <v>7485</v>
      </c>
      <c r="C675" t="s">
        <v>1159</v>
      </c>
      <c r="D675" t="s">
        <v>667</v>
      </c>
      <c r="E675" t="s">
        <v>1121</v>
      </c>
      <c r="F675" s="29" t="s">
        <v>1142</v>
      </c>
      <c r="G675" s="53" t="s">
        <v>1238</v>
      </c>
      <c r="H675" t="s">
        <v>1144</v>
      </c>
      <c r="I675">
        <v>1</v>
      </c>
      <c r="J675" t="s">
        <v>1407</v>
      </c>
      <c r="K675" t="s">
        <v>667</v>
      </c>
      <c r="L675" t="s">
        <v>1408</v>
      </c>
      <c r="N675" s="34">
        <v>0</v>
      </c>
      <c r="O675" s="34"/>
      <c r="P675" s="34">
        <v>0</v>
      </c>
      <c r="Q675" s="34"/>
      <c r="R675" s="34">
        <v>0</v>
      </c>
      <c r="S675" s="48" t="s">
        <v>1123</v>
      </c>
      <c r="T675" s="13">
        <v>0</v>
      </c>
      <c r="U675" s="12">
        <v>0</v>
      </c>
      <c r="V675" s="12">
        <v>0</v>
      </c>
      <c r="W675" s="12">
        <v>0</v>
      </c>
      <c r="X675" s="14" t="str">
        <f t="shared" si="10"/>
        <v>С</v>
      </c>
      <c r="Y675" s="271">
        <f>Таблица1[[#This Row],[ID_intellix]]</f>
        <v>7485</v>
      </c>
      <c r="Z675" s="269" t="s">
        <v>122</v>
      </c>
      <c r="AA675" s="145">
        <f>IF(OR(Таблица1[[#This Row],[CARDIO_report]]&lt;&gt;0,Таблица1[[#This Row],[AI COMBO_report]]&lt;&gt;0,Таблица1[[#This Row],[OTC_report]]&lt;&gt;0),1,0)</f>
        <v>0</v>
      </c>
      <c r="AB675" s="60" t="s">
        <v>1124</v>
      </c>
      <c r="AC675" s="60" t="s">
        <v>1124</v>
      </c>
      <c r="AD675" s="60" t="s">
        <v>1124</v>
      </c>
      <c r="AE675" s="60"/>
      <c r="AF675" s="60"/>
      <c r="AG675" s="60" t="s">
        <v>1124</v>
      </c>
      <c r="AH675" s="60" t="s">
        <v>1124</v>
      </c>
      <c r="AI675" s="60" t="s">
        <v>1124</v>
      </c>
      <c r="AJ675" s="60" t="s">
        <v>1124</v>
      </c>
      <c r="AK675" t="s">
        <v>1145</v>
      </c>
      <c r="AL675">
        <v>94</v>
      </c>
      <c r="AM675" t="s">
        <v>1145</v>
      </c>
      <c r="AN675">
        <v>94</v>
      </c>
      <c r="AO675"/>
      <c r="AP675" s="35">
        <v>0</v>
      </c>
      <c r="AQ675" s="377">
        <v>0</v>
      </c>
      <c r="AR675" s="378">
        <v>0</v>
      </c>
      <c r="AS675" s="377">
        <v>0</v>
      </c>
      <c r="AT675" s="378">
        <v>0</v>
      </c>
      <c r="AU675">
        <v>0</v>
      </c>
      <c r="AV675">
        <v>0</v>
      </c>
      <c r="AW675"/>
      <c r="AX675">
        <v>0</v>
      </c>
      <c r="AY675">
        <v>0</v>
      </c>
    </row>
    <row r="676" spans="1:51" ht="15" hidden="1" customHeight="1" x14ac:dyDescent="0.2">
      <c r="A676" s="46">
        <v>330</v>
      </c>
      <c r="B676" s="258" t="s">
        <v>1409</v>
      </c>
      <c r="C676" t="s">
        <v>1128</v>
      </c>
      <c r="D676" t="s">
        <v>1410</v>
      </c>
      <c r="E676" t="s">
        <v>1121</v>
      </c>
      <c r="F676" s="29" t="s">
        <v>1170</v>
      </c>
      <c r="G676" s="47">
        <v>12</v>
      </c>
      <c r="H676" t="s">
        <v>1171</v>
      </c>
      <c r="I676">
        <v>1</v>
      </c>
      <c r="J676" t="s">
        <v>1411</v>
      </c>
      <c r="K676" t="s">
        <v>1412</v>
      </c>
      <c r="L676" t="s">
        <v>1413</v>
      </c>
      <c r="N676" s="34">
        <v>0</v>
      </c>
      <c r="O676" s="34"/>
      <c r="P676" s="34">
        <v>0</v>
      </c>
      <c r="Q676" s="34"/>
      <c r="R676" s="34">
        <v>0</v>
      </c>
      <c r="S676" s="48" t="s">
        <v>1123</v>
      </c>
      <c r="T676" s="13">
        <v>0</v>
      </c>
      <c r="U676" s="12">
        <v>0</v>
      </c>
      <c r="V676" s="12">
        <v>0</v>
      </c>
      <c r="W676" s="12">
        <v>0</v>
      </c>
      <c r="X676" s="14" t="str">
        <f t="shared" si="10"/>
        <v>С</v>
      </c>
      <c r="Y676" s="271">
        <f>Таблица1[[#This Row],[ID_intellix]]</f>
        <v>330</v>
      </c>
      <c r="Z676" s="269" t="s">
        <v>122</v>
      </c>
      <c r="AA676" s="145">
        <f>IF(OR(Таблица1[[#This Row],[CARDIO_report]]&lt;&gt;0,Таблица1[[#This Row],[AI COMBO_report]]&lt;&gt;0,Таблица1[[#This Row],[OTC_report]]&lt;&gt;0),1,0)</f>
        <v>0</v>
      </c>
      <c r="AB676" s="60" t="s">
        <v>1124</v>
      </c>
      <c r="AC676" s="60" t="s">
        <v>1124</v>
      </c>
      <c r="AD676" s="60" t="s">
        <v>1124</v>
      </c>
      <c r="AE676" s="60"/>
      <c r="AF676" s="60"/>
      <c r="AG676" t="s">
        <v>1145</v>
      </c>
      <c r="AH676">
        <v>393</v>
      </c>
      <c r="AI676" t="s">
        <v>1145</v>
      </c>
      <c r="AJ676">
        <v>547</v>
      </c>
      <c r="AK676" t="s">
        <v>1145</v>
      </c>
      <c r="AL676">
        <v>563</v>
      </c>
      <c r="AM676" t="s">
        <v>1414</v>
      </c>
      <c r="AN676">
        <v>562</v>
      </c>
      <c r="AO676"/>
      <c r="AP676" s="35">
        <v>0</v>
      </c>
      <c r="AQ676" s="377">
        <v>0</v>
      </c>
      <c r="AR676" s="378">
        <v>0</v>
      </c>
      <c r="AS676" s="377">
        <v>0</v>
      </c>
      <c r="AT676" s="378">
        <v>0</v>
      </c>
      <c r="AU676">
        <v>0</v>
      </c>
      <c r="AV676">
        <v>0</v>
      </c>
      <c r="AW676"/>
      <c r="AX676">
        <v>0</v>
      </c>
      <c r="AY676">
        <v>0</v>
      </c>
    </row>
    <row r="677" spans="1:51" ht="15" hidden="1" customHeight="1" x14ac:dyDescent="0.2">
      <c r="A677" s="46">
        <v>1641</v>
      </c>
      <c r="C677" t="s">
        <v>1128</v>
      </c>
      <c r="D677" t="s">
        <v>1415</v>
      </c>
      <c r="E677" t="s">
        <v>1121</v>
      </c>
      <c r="F677" s="29" t="s">
        <v>1142</v>
      </c>
      <c r="G677" s="47" t="s">
        <v>1143</v>
      </c>
      <c r="H677" t="s">
        <v>1144</v>
      </c>
      <c r="I677">
        <v>1</v>
      </c>
      <c r="J677" t="s">
        <v>1416</v>
      </c>
      <c r="K677" t="s">
        <v>1412</v>
      </c>
      <c r="L677" t="s">
        <v>1417</v>
      </c>
      <c r="N677" s="34">
        <v>0</v>
      </c>
      <c r="O677" s="34"/>
      <c r="P677" s="34">
        <v>0</v>
      </c>
      <c r="Q677" s="34"/>
      <c r="R677" s="34">
        <v>0</v>
      </c>
      <c r="S677" s="48" t="s">
        <v>1123</v>
      </c>
      <c r="T677" s="13">
        <v>0</v>
      </c>
      <c r="U677" s="12">
        <v>0</v>
      </c>
      <c r="V677" s="12">
        <v>0</v>
      </c>
      <c r="W677" s="12">
        <v>0</v>
      </c>
      <c r="X677" s="14" t="str">
        <f t="shared" si="10"/>
        <v>С</v>
      </c>
      <c r="Y677" s="271">
        <f>Таблица1[[#This Row],[ID_intellix]]</f>
        <v>1641</v>
      </c>
      <c r="Z677" s="269" t="s">
        <v>122</v>
      </c>
      <c r="AA677" s="145">
        <f>IF(OR(Таблица1[[#This Row],[CARDIO_report]]&lt;&gt;0,Таблица1[[#This Row],[AI COMBO_report]]&lt;&gt;0,Таблица1[[#This Row],[OTC_report]]&lt;&gt;0),1,0)</f>
        <v>0</v>
      </c>
      <c r="AB677" s="60" t="s">
        <v>1124</v>
      </c>
      <c r="AC677" s="60" t="s">
        <v>1124</v>
      </c>
      <c r="AD677" s="60" t="s">
        <v>1124</v>
      </c>
      <c r="AE677" s="60"/>
      <c r="AF677" s="60"/>
      <c r="AG677" s="60" t="s">
        <v>1124</v>
      </c>
      <c r="AH677" s="60" t="s">
        <v>1124</v>
      </c>
      <c r="AI677" s="60" t="s">
        <v>1124</v>
      </c>
      <c r="AJ677" s="60" t="s">
        <v>1124</v>
      </c>
      <c r="AK677" t="s">
        <v>1145</v>
      </c>
      <c r="AL677">
        <v>576</v>
      </c>
      <c r="AM677" t="s">
        <v>1145</v>
      </c>
      <c r="AN677">
        <v>576</v>
      </c>
      <c r="AO677"/>
      <c r="AP677" s="35">
        <v>0</v>
      </c>
      <c r="AQ677" s="377">
        <v>0</v>
      </c>
      <c r="AR677" s="378">
        <v>0</v>
      </c>
      <c r="AS677" s="377">
        <v>0</v>
      </c>
      <c r="AT677" s="378">
        <v>0</v>
      </c>
      <c r="AU677">
        <v>0</v>
      </c>
      <c r="AV677">
        <v>0</v>
      </c>
      <c r="AW677"/>
      <c r="AX677">
        <v>0</v>
      </c>
      <c r="AY677">
        <v>0</v>
      </c>
    </row>
    <row r="678" spans="1:51" ht="15" hidden="1" customHeight="1" x14ac:dyDescent="0.2">
      <c r="A678" s="46">
        <v>1644</v>
      </c>
      <c r="C678" t="s">
        <v>1128</v>
      </c>
      <c r="D678" t="s">
        <v>1410</v>
      </c>
      <c r="E678" t="s">
        <v>1121</v>
      </c>
      <c r="F678" s="29" t="s">
        <v>1142</v>
      </c>
      <c r="G678" s="47" t="s">
        <v>1143</v>
      </c>
      <c r="H678" t="s">
        <v>1144</v>
      </c>
      <c r="I678">
        <v>1</v>
      </c>
      <c r="J678" t="s">
        <v>1418</v>
      </c>
      <c r="K678" t="s">
        <v>1412</v>
      </c>
      <c r="L678" t="s">
        <v>1419</v>
      </c>
      <c r="N678" s="34">
        <v>0</v>
      </c>
      <c r="O678" s="34"/>
      <c r="P678" s="34">
        <v>0</v>
      </c>
      <c r="Q678" s="34"/>
      <c r="R678" s="34">
        <v>0</v>
      </c>
      <c r="S678" s="48" t="s">
        <v>1123</v>
      </c>
      <c r="T678" s="13">
        <v>0</v>
      </c>
      <c r="U678" s="12">
        <v>0</v>
      </c>
      <c r="V678" s="12">
        <v>0</v>
      </c>
      <c r="W678" s="12">
        <v>0</v>
      </c>
      <c r="X678" s="14" t="str">
        <f t="shared" si="10"/>
        <v>С</v>
      </c>
      <c r="Y678" s="271">
        <f>Таблица1[[#This Row],[ID_intellix]]</f>
        <v>1644</v>
      </c>
      <c r="Z678" s="269" t="s">
        <v>122</v>
      </c>
      <c r="AA678" s="145">
        <f>IF(OR(Таблица1[[#This Row],[CARDIO_report]]&lt;&gt;0,Таблица1[[#This Row],[AI COMBO_report]]&lt;&gt;0,Таблица1[[#This Row],[OTC_report]]&lt;&gt;0),1,0)</f>
        <v>0</v>
      </c>
      <c r="AB678" s="60" t="s">
        <v>1124</v>
      </c>
      <c r="AC678" s="60" t="s">
        <v>1124</v>
      </c>
      <c r="AD678" s="60" t="s">
        <v>1124</v>
      </c>
      <c r="AE678" s="60"/>
      <c r="AF678" s="60"/>
      <c r="AG678" s="60" t="s">
        <v>1124</v>
      </c>
      <c r="AH678" s="60" t="s">
        <v>1124</v>
      </c>
      <c r="AI678" s="60" t="s">
        <v>1124</v>
      </c>
      <c r="AJ678" s="60" t="s">
        <v>1124</v>
      </c>
      <c r="AK678" t="s">
        <v>1145</v>
      </c>
      <c r="AL678">
        <v>576</v>
      </c>
      <c r="AM678" t="s">
        <v>1145</v>
      </c>
      <c r="AN678">
        <v>576</v>
      </c>
      <c r="AO678"/>
      <c r="AP678" s="35">
        <v>0</v>
      </c>
      <c r="AQ678" s="377">
        <v>0</v>
      </c>
      <c r="AR678" s="378">
        <v>0</v>
      </c>
      <c r="AS678" s="377">
        <v>0</v>
      </c>
      <c r="AT678" s="378">
        <v>0</v>
      </c>
      <c r="AU678">
        <v>0</v>
      </c>
      <c r="AV678">
        <v>0</v>
      </c>
      <c r="AW678"/>
      <c r="AX678">
        <v>0</v>
      </c>
      <c r="AY678">
        <v>0</v>
      </c>
    </row>
    <row r="679" spans="1:51" ht="15" hidden="1" customHeight="1" x14ac:dyDescent="0.2">
      <c r="A679" s="46">
        <v>2931</v>
      </c>
      <c r="C679" t="s">
        <v>1128</v>
      </c>
      <c r="D679" t="s">
        <v>1410</v>
      </c>
      <c r="E679" t="s">
        <v>1121</v>
      </c>
      <c r="F679" s="29" t="s">
        <v>1142</v>
      </c>
      <c r="G679" s="47" t="s">
        <v>1143</v>
      </c>
      <c r="H679" t="s">
        <v>1144</v>
      </c>
      <c r="I679">
        <v>1</v>
      </c>
      <c r="J679" t="s">
        <v>1420</v>
      </c>
      <c r="K679" t="s">
        <v>1412</v>
      </c>
      <c r="L679" t="s">
        <v>1421</v>
      </c>
      <c r="N679" s="34">
        <v>0</v>
      </c>
      <c r="O679" s="34"/>
      <c r="P679" s="34">
        <v>0</v>
      </c>
      <c r="Q679" s="34"/>
      <c r="R679" s="34">
        <v>0</v>
      </c>
      <c r="S679" s="48" t="s">
        <v>1123</v>
      </c>
      <c r="T679" s="13">
        <v>0</v>
      </c>
      <c r="U679" s="12">
        <v>0</v>
      </c>
      <c r="V679" s="12">
        <v>0</v>
      </c>
      <c r="W679" s="12">
        <v>0</v>
      </c>
      <c r="X679" s="14" t="str">
        <f t="shared" si="10"/>
        <v>С</v>
      </c>
      <c r="Y679" s="271">
        <f>Таблица1[[#This Row],[ID_intellix]]</f>
        <v>2931</v>
      </c>
      <c r="Z679" s="269" t="s">
        <v>122</v>
      </c>
      <c r="AA679" s="145">
        <f>IF(OR(Таблица1[[#This Row],[CARDIO_report]]&lt;&gt;0,Таблица1[[#This Row],[AI COMBO_report]]&lt;&gt;0,Таблица1[[#This Row],[OTC_report]]&lt;&gt;0),1,0)</f>
        <v>0</v>
      </c>
      <c r="AB679" s="60" t="s">
        <v>1124</v>
      </c>
      <c r="AC679" s="60" t="s">
        <v>1124</v>
      </c>
      <c r="AD679" s="60" t="s">
        <v>1124</v>
      </c>
      <c r="AE679" s="60"/>
      <c r="AF679" s="60"/>
      <c r="AG679" s="60" t="s">
        <v>1124</v>
      </c>
      <c r="AH679" s="60" t="s">
        <v>1124</v>
      </c>
      <c r="AI679" s="60" t="s">
        <v>1124</v>
      </c>
      <c r="AJ679" s="60" t="s">
        <v>1124</v>
      </c>
      <c r="AK679" t="s">
        <v>1145</v>
      </c>
      <c r="AL679">
        <v>576</v>
      </c>
      <c r="AM679" t="s">
        <v>1145</v>
      </c>
      <c r="AN679">
        <v>576</v>
      </c>
      <c r="AO679"/>
      <c r="AP679" s="35">
        <v>0</v>
      </c>
      <c r="AQ679" s="377">
        <v>0</v>
      </c>
      <c r="AR679" s="378">
        <v>0</v>
      </c>
      <c r="AS679" s="377">
        <v>0</v>
      </c>
      <c r="AT679" s="378">
        <v>0</v>
      </c>
      <c r="AU679">
        <v>0</v>
      </c>
      <c r="AV679">
        <v>0</v>
      </c>
      <c r="AW679"/>
      <c r="AX679">
        <v>0</v>
      </c>
      <c r="AY679">
        <v>0</v>
      </c>
    </row>
    <row r="680" spans="1:51" ht="15" hidden="1" customHeight="1" x14ac:dyDescent="0.2">
      <c r="A680" s="46">
        <v>3322</v>
      </c>
      <c r="B680" s="258" t="s">
        <v>1422</v>
      </c>
      <c r="C680" t="s">
        <v>1128</v>
      </c>
      <c r="D680" t="s">
        <v>1415</v>
      </c>
      <c r="E680" t="s">
        <v>1121</v>
      </c>
      <c r="F680" s="29" t="s">
        <v>1170</v>
      </c>
      <c r="G680" s="47">
        <v>290</v>
      </c>
      <c r="H680" t="s">
        <v>1171</v>
      </c>
      <c r="I680">
        <v>1</v>
      </c>
      <c r="J680" t="s">
        <v>1423</v>
      </c>
      <c r="K680" t="s">
        <v>1412</v>
      </c>
      <c r="L680" t="s">
        <v>1424</v>
      </c>
      <c r="N680" s="34">
        <v>0</v>
      </c>
      <c r="O680" s="34"/>
      <c r="P680" s="34">
        <v>0</v>
      </c>
      <c r="Q680" s="34"/>
      <c r="R680" s="34">
        <v>0</v>
      </c>
      <c r="S680" s="48" t="s">
        <v>1123</v>
      </c>
      <c r="T680" s="13">
        <v>0</v>
      </c>
      <c r="U680" s="12">
        <v>0</v>
      </c>
      <c r="V680" s="12">
        <v>0</v>
      </c>
      <c r="W680" s="12">
        <v>0</v>
      </c>
      <c r="X680" s="14" t="str">
        <f t="shared" si="10"/>
        <v>С</v>
      </c>
      <c r="Y680" s="271">
        <f>Таблица1[[#This Row],[ID_intellix]]</f>
        <v>3322</v>
      </c>
      <c r="Z680" s="269" t="s">
        <v>122</v>
      </c>
      <c r="AA680" s="145">
        <f>IF(OR(Таблица1[[#This Row],[CARDIO_report]]&lt;&gt;0,Таблица1[[#This Row],[AI COMBO_report]]&lt;&gt;0,Таблица1[[#This Row],[OTC_report]]&lt;&gt;0),1,0)</f>
        <v>0</v>
      </c>
      <c r="AB680" s="60" t="s">
        <v>1124</v>
      </c>
      <c r="AC680" s="60" t="s">
        <v>1124</v>
      </c>
      <c r="AD680" s="60" t="s">
        <v>1124</v>
      </c>
      <c r="AE680" s="60"/>
      <c r="AF680" s="60"/>
      <c r="AG680" t="s">
        <v>1145</v>
      </c>
      <c r="AH680">
        <v>387</v>
      </c>
      <c r="AI680" t="s">
        <v>1145</v>
      </c>
      <c r="AJ680">
        <v>558</v>
      </c>
      <c r="AK680" t="s">
        <v>1145</v>
      </c>
      <c r="AL680">
        <v>564</v>
      </c>
      <c r="AM680" t="s">
        <v>1145</v>
      </c>
      <c r="AN680">
        <v>563</v>
      </c>
      <c r="AO680"/>
      <c r="AP680" s="35">
        <v>0</v>
      </c>
      <c r="AQ680" s="377">
        <v>0</v>
      </c>
      <c r="AR680" s="378">
        <v>0</v>
      </c>
      <c r="AS680" s="377">
        <v>0</v>
      </c>
      <c r="AT680" s="378">
        <v>0</v>
      </c>
      <c r="AU680">
        <v>0</v>
      </c>
      <c r="AV680">
        <v>0</v>
      </c>
      <c r="AW680"/>
      <c r="AX680">
        <v>0</v>
      </c>
      <c r="AY680">
        <v>0</v>
      </c>
    </row>
    <row r="681" spans="1:51" ht="15" hidden="1" customHeight="1" x14ac:dyDescent="0.2">
      <c r="A681" s="46">
        <v>7468</v>
      </c>
      <c r="C681" t="s">
        <v>1128</v>
      </c>
      <c r="D681" t="s">
        <v>1425</v>
      </c>
      <c r="E681" t="s">
        <v>1121</v>
      </c>
      <c r="F681" s="29" t="s">
        <v>1142</v>
      </c>
      <c r="G681" s="47" t="s">
        <v>1143</v>
      </c>
      <c r="H681" t="s">
        <v>1144</v>
      </c>
      <c r="I681">
        <v>1</v>
      </c>
      <c r="J681" t="s">
        <v>1426</v>
      </c>
      <c r="K681" t="s">
        <v>1412</v>
      </c>
      <c r="L681" t="s">
        <v>1427</v>
      </c>
      <c r="N681" s="34">
        <v>0</v>
      </c>
      <c r="O681" s="34"/>
      <c r="P681" s="34">
        <v>0</v>
      </c>
      <c r="Q681" s="34"/>
      <c r="R681" s="34">
        <v>0</v>
      </c>
      <c r="S681" s="48" t="s">
        <v>1123</v>
      </c>
      <c r="T681" s="13">
        <v>0</v>
      </c>
      <c r="U681" s="12">
        <v>0</v>
      </c>
      <c r="V681" s="12">
        <v>0</v>
      </c>
      <c r="W681" s="12">
        <v>0</v>
      </c>
      <c r="X681" s="14" t="str">
        <f t="shared" si="10"/>
        <v>С</v>
      </c>
      <c r="Y681" s="271">
        <f>Таблица1[[#This Row],[ID_intellix]]</f>
        <v>7468</v>
      </c>
      <c r="Z681" s="269" t="s">
        <v>122</v>
      </c>
      <c r="AA681" s="145">
        <f>IF(OR(Таблица1[[#This Row],[CARDIO_report]]&lt;&gt;0,Таблица1[[#This Row],[AI COMBO_report]]&lt;&gt;0,Таблица1[[#This Row],[OTC_report]]&lt;&gt;0),1,0)</f>
        <v>0</v>
      </c>
      <c r="AB681" s="60" t="s">
        <v>1124</v>
      </c>
      <c r="AC681" s="60" t="s">
        <v>1124</v>
      </c>
      <c r="AD681" s="60" t="s">
        <v>1124</v>
      </c>
      <c r="AE681" s="60"/>
      <c r="AF681" s="60"/>
      <c r="AG681" s="60" t="s">
        <v>1124</v>
      </c>
      <c r="AH681" s="60" t="s">
        <v>1124</v>
      </c>
      <c r="AI681" s="60" t="s">
        <v>1124</v>
      </c>
      <c r="AJ681" s="60" t="s">
        <v>1124</v>
      </c>
      <c r="AK681" t="s">
        <v>1145</v>
      </c>
      <c r="AL681">
        <v>576</v>
      </c>
      <c r="AM681" t="s">
        <v>1145</v>
      </c>
      <c r="AN681">
        <v>576</v>
      </c>
      <c r="AO681"/>
      <c r="AP681" s="35">
        <v>0</v>
      </c>
      <c r="AQ681" s="377">
        <v>0</v>
      </c>
      <c r="AR681" s="378">
        <v>0</v>
      </c>
      <c r="AS681" s="377">
        <v>0</v>
      </c>
      <c r="AT681" s="378">
        <v>0</v>
      </c>
      <c r="AU681">
        <v>0</v>
      </c>
      <c r="AV681">
        <v>0</v>
      </c>
      <c r="AW681"/>
      <c r="AX681">
        <v>0</v>
      </c>
      <c r="AY681">
        <v>0</v>
      </c>
    </row>
    <row r="682" spans="1:51" ht="15" hidden="1" customHeight="1" x14ac:dyDescent="0.2">
      <c r="A682" s="46">
        <v>7625</v>
      </c>
      <c r="C682" t="s">
        <v>1128</v>
      </c>
      <c r="D682" t="s">
        <v>1415</v>
      </c>
      <c r="E682" t="s">
        <v>1121</v>
      </c>
      <c r="F682" s="29" t="s">
        <v>1142</v>
      </c>
      <c r="G682" s="53" t="s">
        <v>1238</v>
      </c>
      <c r="H682" t="s">
        <v>1144</v>
      </c>
      <c r="I682">
        <v>1</v>
      </c>
      <c r="J682" t="s">
        <v>1428</v>
      </c>
      <c r="K682" t="s">
        <v>1412</v>
      </c>
      <c r="L682" t="s">
        <v>1429</v>
      </c>
      <c r="N682" s="34">
        <v>0</v>
      </c>
      <c r="O682" s="34"/>
      <c r="P682" s="34">
        <v>0</v>
      </c>
      <c r="Q682" s="34"/>
      <c r="R682" s="34">
        <v>0</v>
      </c>
      <c r="S682" s="48" t="s">
        <v>1123</v>
      </c>
      <c r="T682" s="13">
        <v>0</v>
      </c>
      <c r="U682" s="12">
        <v>0</v>
      </c>
      <c r="V682" s="12">
        <v>0</v>
      </c>
      <c r="W682" s="12">
        <v>0</v>
      </c>
      <c r="X682" s="14" t="str">
        <f t="shared" si="10"/>
        <v>С</v>
      </c>
      <c r="Y682" s="271">
        <f>Таблица1[[#This Row],[ID_intellix]]</f>
        <v>7625</v>
      </c>
      <c r="Z682" s="269" t="s">
        <v>122</v>
      </c>
      <c r="AA682" s="145">
        <f>IF(OR(Таблица1[[#This Row],[CARDIO_report]]&lt;&gt;0,Таблица1[[#This Row],[AI COMBO_report]]&lt;&gt;0,Таблица1[[#This Row],[OTC_report]]&lt;&gt;0),1,0)</f>
        <v>0</v>
      </c>
      <c r="AB682" s="60" t="s">
        <v>1124</v>
      </c>
      <c r="AC682" s="60" t="s">
        <v>1124</v>
      </c>
      <c r="AD682" s="60" t="s">
        <v>1124</v>
      </c>
      <c r="AE682" s="60"/>
      <c r="AF682" s="60"/>
      <c r="AG682" s="60" t="s">
        <v>1124</v>
      </c>
      <c r="AH682" s="60" t="s">
        <v>1124</v>
      </c>
      <c r="AI682" s="60" t="s">
        <v>1124</v>
      </c>
      <c r="AJ682" s="60" t="s">
        <v>1124</v>
      </c>
      <c r="AK682" t="s">
        <v>1145</v>
      </c>
      <c r="AL682">
        <v>576</v>
      </c>
      <c r="AM682" t="s">
        <v>1145</v>
      </c>
      <c r="AN682">
        <v>576</v>
      </c>
      <c r="AO682"/>
      <c r="AP682" s="35">
        <v>0</v>
      </c>
      <c r="AQ682" s="377">
        <v>0</v>
      </c>
      <c r="AR682" s="378">
        <v>0</v>
      </c>
      <c r="AS682" s="377">
        <v>0</v>
      </c>
      <c r="AT682" s="378">
        <v>0</v>
      </c>
      <c r="AU682">
        <v>0</v>
      </c>
      <c r="AV682">
        <v>0</v>
      </c>
      <c r="AW682"/>
      <c r="AX682">
        <v>0</v>
      </c>
      <c r="AY682">
        <v>0</v>
      </c>
    </row>
    <row r="683" spans="1:51" ht="15" hidden="1" customHeight="1" x14ac:dyDescent="0.2">
      <c r="A683" s="46">
        <v>7637</v>
      </c>
      <c r="C683" t="s">
        <v>1128</v>
      </c>
      <c r="D683" t="s">
        <v>1430</v>
      </c>
      <c r="E683" t="s">
        <v>1121</v>
      </c>
      <c r="F683" s="29" t="s">
        <v>1142</v>
      </c>
      <c r="G683" s="53" t="s">
        <v>1238</v>
      </c>
      <c r="H683" t="s">
        <v>1144</v>
      </c>
      <c r="I683">
        <v>1</v>
      </c>
      <c r="J683" t="s">
        <v>1431</v>
      </c>
      <c r="K683" t="s">
        <v>1412</v>
      </c>
      <c r="L683" t="s">
        <v>1432</v>
      </c>
      <c r="N683" s="34">
        <v>0</v>
      </c>
      <c r="O683" s="34"/>
      <c r="P683" s="34">
        <v>0</v>
      </c>
      <c r="Q683" s="34"/>
      <c r="R683" s="34">
        <v>0</v>
      </c>
      <c r="S683" s="48" t="s">
        <v>1123</v>
      </c>
      <c r="T683" s="13">
        <v>0</v>
      </c>
      <c r="U683" s="12">
        <v>0</v>
      </c>
      <c r="V683" s="12">
        <v>0</v>
      </c>
      <c r="W683" s="12">
        <v>0</v>
      </c>
      <c r="X683" s="14" t="str">
        <f t="shared" si="10"/>
        <v>С</v>
      </c>
      <c r="Y683" s="271">
        <f>Таблица1[[#This Row],[ID_intellix]]</f>
        <v>7637</v>
      </c>
      <c r="Z683" s="269" t="s">
        <v>122</v>
      </c>
      <c r="AA683" s="145">
        <f>IF(OR(Таблица1[[#This Row],[CARDIO_report]]&lt;&gt;0,Таблица1[[#This Row],[AI COMBO_report]]&lt;&gt;0,Таблица1[[#This Row],[OTC_report]]&lt;&gt;0),1,0)</f>
        <v>0</v>
      </c>
      <c r="AB683" s="60" t="s">
        <v>1124</v>
      </c>
      <c r="AC683" s="60" t="s">
        <v>1124</v>
      </c>
      <c r="AD683" s="60" t="s">
        <v>1124</v>
      </c>
      <c r="AE683" s="60"/>
      <c r="AF683" s="60"/>
      <c r="AG683" s="60" t="s">
        <v>1124</v>
      </c>
      <c r="AH683" s="60" t="s">
        <v>1124</v>
      </c>
      <c r="AI683" s="60" t="s">
        <v>1124</v>
      </c>
      <c r="AJ683" s="60" t="s">
        <v>1124</v>
      </c>
      <c r="AK683" t="s">
        <v>1145</v>
      </c>
      <c r="AL683">
        <v>576</v>
      </c>
      <c r="AM683" t="s">
        <v>1145</v>
      </c>
      <c r="AN683">
        <v>576</v>
      </c>
      <c r="AO683"/>
      <c r="AP683" s="35">
        <v>0</v>
      </c>
      <c r="AQ683" s="377">
        <v>0</v>
      </c>
      <c r="AR683" s="378">
        <v>0</v>
      </c>
      <c r="AS683" s="377">
        <v>0</v>
      </c>
      <c r="AT683" s="378">
        <v>0</v>
      </c>
      <c r="AU683">
        <v>0</v>
      </c>
      <c r="AV683">
        <v>0</v>
      </c>
      <c r="AW683"/>
      <c r="AX683">
        <v>0</v>
      </c>
      <c r="AY683">
        <v>0</v>
      </c>
    </row>
    <row r="684" spans="1:51" ht="15" hidden="1" customHeight="1" x14ac:dyDescent="0.2">
      <c r="A684" s="46">
        <v>1111</v>
      </c>
      <c r="B684" s="258" t="s">
        <v>1433</v>
      </c>
      <c r="C684" t="s">
        <v>1128</v>
      </c>
      <c r="D684" t="s">
        <v>1434</v>
      </c>
      <c r="E684" t="s">
        <v>1121</v>
      </c>
      <c r="F684" s="29" t="s">
        <v>1170</v>
      </c>
      <c r="G684" s="47">
        <v>15</v>
      </c>
      <c r="H684" t="s">
        <v>1171</v>
      </c>
      <c r="I684">
        <v>1</v>
      </c>
      <c r="J684" t="s">
        <v>1435</v>
      </c>
      <c r="K684" t="s">
        <v>1165</v>
      </c>
      <c r="L684" t="s">
        <v>1436</v>
      </c>
      <c r="N684" s="34">
        <v>0</v>
      </c>
      <c r="O684" s="34"/>
      <c r="P684" s="34">
        <v>0</v>
      </c>
      <c r="Q684" s="34"/>
      <c r="R684" s="34">
        <v>0</v>
      </c>
      <c r="S684" s="48" t="s">
        <v>1123</v>
      </c>
      <c r="T684" s="13">
        <v>0</v>
      </c>
      <c r="U684" s="12">
        <v>0</v>
      </c>
      <c r="V684" s="12">
        <v>0</v>
      </c>
      <c r="W684" s="12">
        <v>0</v>
      </c>
      <c r="X684" s="14" t="str">
        <f t="shared" si="10"/>
        <v>С</v>
      </c>
      <c r="Y684" s="271">
        <f>Таблица1[[#This Row],[ID_intellix]]</f>
        <v>1111</v>
      </c>
      <c r="Z684" s="269" t="s">
        <v>122</v>
      </c>
      <c r="AA684" s="145">
        <f>IF(OR(Таблица1[[#This Row],[CARDIO_report]]&lt;&gt;0,Таблица1[[#This Row],[AI COMBO_report]]&lt;&gt;0,Таблица1[[#This Row],[OTC_report]]&lt;&gt;0),1,0)</f>
        <v>0</v>
      </c>
      <c r="AB684" s="60" t="s">
        <v>1124</v>
      </c>
      <c r="AC684" s="60" t="s">
        <v>1124</v>
      </c>
      <c r="AD684" s="60" t="s">
        <v>1124</v>
      </c>
      <c r="AE684" s="60"/>
      <c r="AF684" s="60"/>
      <c r="AG684" t="s">
        <v>1437</v>
      </c>
      <c r="AH684">
        <v>352</v>
      </c>
      <c r="AI684" t="s">
        <v>1145</v>
      </c>
      <c r="AJ684">
        <v>505</v>
      </c>
      <c r="AK684" t="s">
        <v>1145</v>
      </c>
      <c r="AL684">
        <v>566</v>
      </c>
      <c r="AM684" t="s">
        <v>1145</v>
      </c>
      <c r="AN684">
        <v>561</v>
      </c>
      <c r="AO684"/>
      <c r="AP684" s="35">
        <v>0</v>
      </c>
      <c r="AQ684" s="377">
        <v>0</v>
      </c>
      <c r="AR684" s="378">
        <v>0</v>
      </c>
      <c r="AS684" s="377">
        <v>0</v>
      </c>
      <c r="AT684" s="378">
        <v>0</v>
      </c>
      <c r="AU684">
        <v>0</v>
      </c>
      <c r="AV684">
        <v>0</v>
      </c>
      <c r="AW684"/>
      <c r="AX684">
        <v>0</v>
      </c>
      <c r="AY684">
        <v>0</v>
      </c>
    </row>
    <row r="685" spans="1:51" ht="15" hidden="1" customHeight="1" x14ac:dyDescent="0.2">
      <c r="A685" s="46">
        <v>1133</v>
      </c>
      <c r="B685" s="258" t="s">
        <v>1438</v>
      </c>
      <c r="C685" t="s">
        <v>1128</v>
      </c>
      <c r="D685" t="s">
        <v>1164</v>
      </c>
      <c r="E685" t="s">
        <v>1121</v>
      </c>
      <c r="F685" s="29" t="s">
        <v>1170</v>
      </c>
      <c r="G685" s="47">
        <v>16</v>
      </c>
      <c r="H685" t="s">
        <v>1171</v>
      </c>
      <c r="I685">
        <v>1</v>
      </c>
      <c r="J685" t="s">
        <v>1439</v>
      </c>
      <c r="K685" t="s">
        <v>1165</v>
      </c>
      <c r="L685" t="s">
        <v>1440</v>
      </c>
      <c r="N685" s="34">
        <v>0</v>
      </c>
      <c r="O685" s="34"/>
      <c r="P685" s="34">
        <v>0</v>
      </c>
      <c r="Q685" s="34"/>
      <c r="R685" s="34">
        <v>0</v>
      </c>
      <c r="S685" s="48" t="s">
        <v>1123</v>
      </c>
      <c r="T685" s="13">
        <v>0</v>
      </c>
      <c r="U685" s="12">
        <v>0</v>
      </c>
      <c r="V685" s="12">
        <v>0</v>
      </c>
      <c r="W685" s="12">
        <v>0</v>
      </c>
      <c r="X685" s="14" t="str">
        <f t="shared" si="10"/>
        <v>С</v>
      </c>
      <c r="Y685" s="271">
        <f>Таблица1[[#This Row],[ID_intellix]]</f>
        <v>1133</v>
      </c>
      <c r="Z685" s="269" t="s">
        <v>122</v>
      </c>
      <c r="AA685" s="145">
        <f>IF(OR(Таблица1[[#This Row],[CARDIO_report]]&lt;&gt;0,Таблица1[[#This Row],[AI COMBO_report]]&lt;&gt;0,Таблица1[[#This Row],[OTC_report]]&lt;&gt;0),1,0)</f>
        <v>0</v>
      </c>
      <c r="AB685" s="60" t="s">
        <v>1124</v>
      </c>
      <c r="AC685" s="60" t="s">
        <v>1124</v>
      </c>
      <c r="AD685" s="60" t="s">
        <v>1124</v>
      </c>
      <c r="AE685" s="60"/>
      <c r="AF685" s="60"/>
      <c r="AG685" t="s">
        <v>1145</v>
      </c>
      <c r="AH685">
        <v>407</v>
      </c>
      <c r="AI685" t="s">
        <v>1145</v>
      </c>
      <c r="AJ685">
        <v>471</v>
      </c>
      <c r="AK685" t="s">
        <v>1145</v>
      </c>
      <c r="AL685">
        <v>560</v>
      </c>
      <c r="AM685" t="s">
        <v>1145</v>
      </c>
      <c r="AN685">
        <v>554</v>
      </c>
      <c r="AO685"/>
      <c r="AP685" s="35">
        <v>0</v>
      </c>
      <c r="AQ685" s="377">
        <v>0</v>
      </c>
      <c r="AR685" s="378">
        <v>0</v>
      </c>
      <c r="AS685" s="377">
        <v>0</v>
      </c>
      <c r="AT685" s="378">
        <v>0</v>
      </c>
      <c r="AU685">
        <v>0</v>
      </c>
      <c r="AV685">
        <v>0</v>
      </c>
      <c r="AW685"/>
      <c r="AX685">
        <v>0</v>
      </c>
      <c r="AY685">
        <v>0</v>
      </c>
    </row>
    <row r="686" spans="1:51" ht="15" hidden="1" customHeight="1" x14ac:dyDescent="0.2">
      <c r="A686" s="46">
        <v>1629</v>
      </c>
      <c r="C686" t="s">
        <v>1128</v>
      </c>
      <c r="D686" t="s">
        <v>1164</v>
      </c>
      <c r="E686" t="s">
        <v>1121</v>
      </c>
      <c r="F686" s="29" t="s">
        <v>1142</v>
      </c>
      <c r="G686" s="47" t="s">
        <v>1143</v>
      </c>
      <c r="H686" t="s">
        <v>1144</v>
      </c>
      <c r="I686">
        <v>1</v>
      </c>
      <c r="J686" t="s">
        <v>1441</v>
      </c>
      <c r="K686" t="s">
        <v>1165</v>
      </c>
      <c r="L686" t="s">
        <v>1442</v>
      </c>
      <c r="N686" s="34">
        <v>0</v>
      </c>
      <c r="O686" s="34"/>
      <c r="P686" s="34">
        <v>0</v>
      </c>
      <c r="Q686" s="34"/>
      <c r="R686" s="34">
        <v>0</v>
      </c>
      <c r="S686" s="48" t="s">
        <v>1123</v>
      </c>
      <c r="T686" s="13">
        <v>0</v>
      </c>
      <c r="U686" s="12">
        <v>0</v>
      </c>
      <c r="V686" s="12">
        <v>0</v>
      </c>
      <c r="W686" s="12">
        <v>0</v>
      </c>
      <c r="X686" s="14" t="str">
        <f t="shared" si="10"/>
        <v>С</v>
      </c>
      <c r="Y686" s="271">
        <f>Таблица1[[#This Row],[ID_intellix]]</f>
        <v>1629</v>
      </c>
      <c r="Z686" s="269" t="s">
        <v>122</v>
      </c>
      <c r="AA686" s="145">
        <f>IF(OR(Таблица1[[#This Row],[CARDIO_report]]&lt;&gt;0,Таблица1[[#This Row],[AI COMBO_report]]&lt;&gt;0,Таблица1[[#This Row],[OTC_report]]&lt;&gt;0),1,0)</f>
        <v>0</v>
      </c>
      <c r="AB686" s="60" t="s">
        <v>1124</v>
      </c>
      <c r="AC686" s="60" t="s">
        <v>1124</v>
      </c>
      <c r="AD686" s="60" t="s">
        <v>1124</v>
      </c>
      <c r="AE686" s="60"/>
      <c r="AF686" s="60"/>
      <c r="AG686" s="60" t="s">
        <v>1124</v>
      </c>
      <c r="AH686" s="60" t="s">
        <v>1124</v>
      </c>
      <c r="AI686" s="60" t="s">
        <v>1124</v>
      </c>
      <c r="AJ686" s="60" t="s">
        <v>1124</v>
      </c>
      <c r="AK686" t="s">
        <v>1145</v>
      </c>
      <c r="AL686">
        <v>576</v>
      </c>
      <c r="AM686" t="s">
        <v>1145</v>
      </c>
      <c r="AN686">
        <v>576</v>
      </c>
      <c r="AO686"/>
      <c r="AP686" s="35">
        <v>0</v>
      </c>
      <c r="AQ686" s="377">
        <v>0</v>
      </c>
      <c r="AR686" s="378">
        <v>0</v>
      </c>
      <c r="AS686" s="377">
        <v>0</v>
      </c>
      <c r="AT686" s="378">
        <v>0</v>
      </c>
      <c r="AU686">
        <v>0</v>
      </c>
      <c r="AV686">
        <v>0</v>
      </c>
      <c r="AW686"/>
      <c r="AX686">
        <v>0</v>
      </c>
      <c r="AY686">
        <v>0</v>
      </c>
    </row>
    <row r="687" spans="1:51" ht="15" hidden="1" customHeight="1" x14ac:dyDescent="0.2">
      <c r="A687" s="46">
        <v>1635</v>
      </c>
      <c r="C687" t="s">
        <v>1128</v>
      </c>
      <c r="D687" t="s">
        <v>1434</v>
      </c>
      <c r="E687" t="s">
        <v>1121</v>
      </c>
      <c r="F687" s="29" t="s">
        <v>1142</v>
      </c>
      <c r="G687" s="47" t="s">
        <v>1143</v>
      </c>
      <c r="H687" t="s">
        <v>1144</v>
      </c>
      <c r="I687">
        <v>1</v>
      </c>
      <c r="J687" t="s">
        <v>1443</v>
      </c>
      <c r="K687" t="s">
        <v>1165</v>
      </c>
      <c r="L687" t="s">
        <v>1444</v>
      </c>
      <c r="N687" s="34">
        <v>0</v>
      </c>
      <c r="O687" s="34"/>
      <c r="P687" s="34">
        <v>0</v>
      </c>
      <c r="Q687" s="34"/>
      <c r="R687" s="34">
        <v>0</v>
      </c>
      <c r="S687" s="48" t="s">
        <v>1123</v>
      </c>
      <c r="T687" s="13">
        <v>0</v>
      </c>
      <c r="U687" s="12">
        <v>0</v>
      </c>
      <c r="V687" s="12">
        <v>0</v>
      </c>
      <c r="W687" s="12">
        <v>0</v>
      </c>
      <c r="X687" s="14" t="str">
        <f t="shared" si="10"/>
        <v>С</v>
      </c>
      <c r="Y687" s="271">
        <f>Таблица1[[#This Row],[ID_intellix]]</f>
        <v>1635</v>
      </c>
      <c r="Z687" s="269" t="s">
        <v>122</v>
      </c>
      <c r="AA687" s="145">
        <f>IF(OR(Таблица1[[#This Row],[CARDIO_report]]&lt;&gt;0,Таблица1[[#This Row],[AI COMBO_report]]&lt;&gt;0,Таблица1[[#This Row],[OTC_report]]&lt;&gt;0),1,0)</f>
        <v>0</v>
      </c>
      <c r="AB687" s="60" t="s">
        <v>1124</v>
      </c>
      <c r="AC687" s="60" t="s">
        <v>1124</v>
      </c>
      <c r="AD687" s="60" t="s">
        <v>1124</v>
      </c>
      <c r="AE687" s="60"/>
      <c r="AF687" s="60"/>
      <c r="AG687" s="60" t="s">
        <v>1124</v>
      </c>
      <c r="AH687" s="60" t="s">
        <v>1124</v>
      </c>
      <c r="AI687" s="60" t="s">
        <v>1124</v>
      </c>
      <c r="AJ687" s="60" t="s">
        <v>1124</v>
      </c>
      <c r="AK687" s="21" t="s">
        <v>1145</v>
      </c>
      <c r="AL687" s="21">
        <v>576</v>
      </c>
      <c r="AM687" s="21" t="s">
        <v>1145</v>
      </c>
      <c r="AN687" s="21">
        <v>576</v>
      </c>
      <c r="AO687" s="21"/>
      <c r="AP687" s="35">
        <v>0</v>
      </c>
      <c r="AQ687" s="377">
        <v>0</v>
      </c>
      <c r="AR687" s="378">
        <v>0</v>
      </c>
      <c r="AS687" s="377">
        <v>0</v>
      </c>
      <c r="AT687" s="378">
        <v>0</v>
      </c>
      <c r="AU687">
        <v>0</v>
      </c>
      <c r="AV687">
        <v>0</v>
      </c>
      <c r="AW687"/>
      <c r="AX687">
        <v>0</v>
      </c>
      <c r="AY687">
        <v>0</v>
      </c>
    </row>
    <row r="688" spans="1:51" ht="15" hidden="1" customHeight="1" x14ac:dyDescent="0.2">
      <c r="A688" s="46">
        <v>1658</v>
      </c>
      <c r="C688" t="s">
        <v>1128</v>
      </c>
      <c r="D688" t="s">
        <v>1445</v>
      </c>
      <c r="E688" t="s">
        <v>1121</v>
      </c>
      <c r="F688" s="29" t="s">
        <v>1142</v>
      </c>
      <c r="G688" s="47" t="s">
        <v>1143</v>
      </c>
      <c r="H688" t="s">
        <v>1144</v>
      </c>
      <c r="I688">
        <v>1</v>
      </c>
      <c r="J688" t="s">
        <v>1446</v>
      </c>
      <c r="K688" t="s">
        <v>1165</v>
      </c>
      <c r="L688" t="s">
        <v>1447</v>
      </c>
      <c r="N688" s="34">
        <v>0</v>
      </c>
      <c r="O688" s="34"/>
      <c r="P688" s="34">
        <v>0</v>
      </c>
      <c r="Q688" s="34"/>
      <c r="R688" s="34">
        <v>0</v>
      </c>
      <c r="S688" s="48" t="s">
        <v>1123</v>
      </c>
      <c r="T688" s="13">
        <v>0</v>
      </c>
      <c r="U688" s="12">
        <v>0</v>
      </c>
      <c r="V688" s="12">
        <v>0</v>
      </c>
      <c r="W688" s="12">
        <v>0</v>
      </c>
      <c r="X688" s="14" t="str">
        <f t="shared" si="10"/>
        <v>С</v>
      </c>
      <c r="Y688" s="271">
        <f>Таблица1[[#This Row],[ID_intellix]]</f>
        <v>1658</v>
      </c>
      <c r="Z688" s="269" t="s">
        <v>122</v>
      </c>
      <c r="AA688" s="145">
        <f>IF(OR(Таблица1[[#This Row],[CARDIO_report]]&lt;&gt;0,Таблица1[[#This Row],[AI COMBO_report]]&lt;&gt;0,Таблица1[[#This Row],[OTC_report]]&lt;&gt;0),1,0)</f>
        <v>0</v>
      </c>
      <c r="AB688" s="60" t="s">
        <v>1124</v>
      </c>
      <c r="AC688" s="60" t="s">
        <v>1124</v>
      </c>
      <c r="AD688" s="60" t="s">
        <v>1124</v>
      </c>
      <c r="AE688" s="60"/>
      <c r="AF688" s="60"/>
      <c r="AG688" s="60" t="s">
        <v>1124</v>
      </c>
      <c r="AH688" s="60" t="s">
        <v>1124</v>
      </c>
      <c r="AI688" s="60" t="s">
        <v>1124</v>
      </c>
      <c r="AJ688" s="60" t="s">
        <v>1124</v>
      </c>
      <c r="AK688" t="s">
        <v>1145</v>
      </c>
      <c r="AL688">
        <v>576</v>
      </c>
      <c r="AM688" t="s">
        <v>1145</v>
      </c>
      <c r="AN688">
        <v>576</v>
      </c>
      <c r="AO688"/>
      <c r="AP688" s="35">
        <v>0</v>
      </c>
      <c r="AQ688" s="377">
        <v>0</v>
      </c>
      <c r="AR688" s="378">
        <v>0</v>
      </c>
      <c r="AS688" s="377">
        <v>0</v>
      </c>
      <c r="AT688" s="378">
        <v>0</v>
      </c>
      <c r="AU688">
        <v>0</v>
      </c>
      <c r="AV688">
        <v>0</v>
      </c>
      <c r="AW688"/>
      <c r="AX688">
        <v>0</v>
      </c>
      <c r="AY688">
        <v>0</v>
      </c>
    </row>
    <row r="689" spans="1:51" ht="15" hidden="1" customHeight="1" x14ac:dyDescent="0.2">
      <c r="A689" s="46">
        <v>2032</v>
      </c>
      <c r="C689" t="s">
        <v>1128</v>
      </c>
      <c r="D689" t="s">
        <v>1448</v>
      </c>
      <c r="E689" t="s">
        <v>1121</v>
      </c>
      <c r="F689" s="29" t="s">
        <v>1142</v>
      </c>
      <c r="G689" s="47" t="s">
        <v>1143</v>
      </c>
      <c r="H689" t="s">
        <v>1144</v>
      </c>
      <c r="I689">
        <v>1</v>
      </c>
      <c r="J689" t="s">
        <v>1449</v>
      </c>
      <c r="K689" t="s">
        <v>1165</v>
      </c>
      <c r="L689" t="s">
        <v>1450</v>
      </c>
      <c r="N689" s="34">
        <v>0</v>
      </c>
      <c r="O689" s="34"/>
      <c r="P689" s="34">
        <v>0</v>
      </c>
      <c r="Q689" s="34"/>
      <c r="R689" s="34">
        <v>0</v>
      </c>
      <c r="S689" s="48" t="s">
        <v>1123</v>
      </c>
      <c r="T689" s="13">
        <v>0</v>
      </c>
      <c r="U689" s="12">
        <v>0</v>
      </c>
      <c r="V689" s="12">
        <v>0</v>
      </c>
      <c r="W689" s="12">
        <v>0</v>
      </c>
      <c r="X689" s="14" t="str">
        <f t="shared" si="10"/>
        <v>С</v>
      </c>
      <c r="Y689" s="271">
        <f>Таблица1[[#This Row],[ID_intellix]]</f>
        <v>2032</v>
      </c>
      <c r="Z689" s="269" t="s">
        <v>122</v>
      </c>
      <c r="AA689" s="145">
        <f>IF(OR(Таблица1[[#This Row],[CARDIO_report]]&lt;&gt;0,Таблица1[[#This Row],[AI COMBO_report]]&lt;&gt;0,Таблица1[[#This Row],[OTC_report]]&lt;&gt;0),1,0)</f>
        <v>0</v>
      </c>
      <c r="AB689" s="60" t="s">
        <v>1124</v>
      </c>
      <c r="AC689" s="60" t="s">
        <v>1124</v>
      </c>
      <c r="AD689" s="60" t="s">
        <v>1124</v>
      </c>
      <c r="AE689" s="60"/>
      <c r="AF689" s="60"/>
      <c r="AG689" s="60" t="s">
        <v>1124</v>
      </c>
      <c r="AH689" s="60" t="s">
        <v>1124</v>
      </c>
      <c r="AI689" s="60" t="s">
        <v>1124</v>
      </c>
      <c r="AJ689" s="60" t="s">
        <v>1124</v>
      </c>
      <c r="AK689" t="s">
        <v>1145</v>
      </c>
      <c r="AL689">
        <v>576</v>
      </c>
      <c r="AM689" t="s">
        <v>1145</v>
      </c>
      <c r="AN689">
        <v>576</v>
      </c>
      <c r="AO689"/>
      <c r="AP689" s="35">
        <v>0</v>
      </c>
      <c r="AQ689" s="377">
        <v>0</v>
      </c>
      <c r="AR689" s="378">
        <v>0</v>
      </c>
      <c r="AS689" s="377">
        <v>0</v>
      </c>
      <c r="AT689" s="378">
        <v>0</v>
      </c>
      <c r="AU689">
        <v>0</v>
      </c>
      <c r="AV689">
        <v>0</v>
      </c>
      <c r="AW689"/>
      <c r="AX689">
        <v>0</v>
      </c>
      <c r="AY689">
        <v>0</v>
      </c>
    </row>
    <row r="690" spans="1:51" ht="15" hidden="1" customHeight="1" x14ac:dyDescent="0.2">
      <c r="A690" s="46">
        <v>2189</v>
      </c>
      <c r="B690" s="258" t="s">
        <v>1451</v>
      </c>
      <c r="C690" t="s">
        <v>1128</v>
      </c>
      <c r="D690" t="s">
        <v>1434</v>
      </c>
      <c r="E690" t="s">
        <v>1121</v>
      </c>
      <c r="F690" s="29" t="s">
        <v>1127</v>
      </c>
      <c r="G690" s="47" t="s">
        <v>1191</v>
      </c>
      <c r="H690" t="s">
        <v>1127</v>
      </c>
      <c r="I690">
        <v>1</v>
      </c>
      <c r="J690" t="s">
        <v>1452</v>
      </c>
      <c r="K690" t="s">
        <v>1165</v>
      </c>
      <c r="L690" t="s">
        <v>1453</v>
      </c>
      <c r="N690" s="34">
        <v>0</v>
      </c>
      <c r="O690" s="34"/>
      <c r="P690" s="34">
        <v>0</v>
      </c>
      <c r="Q690" s="34"/>
      <c r="R690" s="34">
        <v>0</v>
      </c>
      <c r="S690" s="48" t="s">
        <v>1123</v>
      </c>
      <c r="T690" s="13">
        <v>0</v>
      </c>
      <c r="U690" s="12">
        <v>0</v>
      </c>
      <c r="V690" s="12">
        <v>0</v>
      </c>
      <c r="W690" s="12">
        <v>0</v>
      </c>
      <c r="X690" s="14" t="str">
        <f t="shared" si="10"/>
        <v>С</v>
      </c>
      <c r="Y690" s="271">
        <f>Таблица1[[#This Row],[ID_intellix]]</f>
        <v>2189</v>
      </c>
      <c r="Z690" s="269" t="s">
        <v>122</v>
      </c>
      <c r="AA690" s="145">
        <f>IF(OR(Таблица1[[#This Row],[CARDIO_report]]&lt;&gt;0,Таблица1[[#This Row],[AI COMBO_report]]&lt;&gt;0,Таблица1[[#This Row],[OTC_report]]&lt;&gt;0),1,0)</f>
        <v>0</v>
      </c>
      <c r="AB690" s="60" t="s">
        <v>1124</v>
      </c>
      <c r="AC690" s="60" t="s">
        <v>1124</v>
      </c>
      <c r="AD690" s="60" t="s">
        <v>1124</v>
      </c>
      <c r="AE690" s="60"/>
      <c r="AF690" s="60"/>
      <c r="AG690" s="60" t="s">
        <v>1124</v>
      </c>
      <c r="AH690" s="60" t="s">
        <v>1124</v>
      </c>
      <c r="AI690" s="60" t="s">
        <v>1124</v>
      </c>
      <c r="AJ690" s="60" t="s">
        <v>1124</v>
      </c>
      <c r="AK690" s="60" t="s">
        <v>1124</v>
      </c>
      <c r="AL690" s="60" t="s">
        <v>1124</v>
      </c>
      <c r="AM690" s="60" t="s">
        <v>1124</v>
      </c>
      <c r="AN690" s="60" t="s">
        <v>1124</v>
      </c>
      <c r="AO690" s="60"/>
      <c r="AP690" s="35">
        <v>0</v>
      </c>
      <c r="AQ690" s="377">
        <v>0</v>
      </c>
      <c r="AR690" s="378">
        <v>0</v>
      </c>
      <c r="AS690" s="377">
        <v>0</v>
      </c>
      <c r="AT690" s="378">
        <v>0</v>
      </c>
      <c r="AU690">
        <v>0</v>
      </c>
      <c r="AV690">
        <v>0</v>
      </c>
      <c r="AW690"/>
      <c r="AX690">
        <v>0</v>
      </c>
      <c r="AY690">
        <v>0</v>
      </c>
    </row>
    <row r="691" spans="1:51" ht="15" hidden="1" customHeight="1" x14ac:dyDescent="0.2">
      <c r="A691" s="46">
        <v>2337</v>
      </c>
      <c r="C691" t="s">
        <v>1128</v>
      </c>
      <c r="D691" t="s">
        <v>1454</v>
      </c>
      <c r="E691" t="s">
        <v>1121</v>
      </c>
      <c r="F691" s="29" t="s">
        <v>1170</v>
      </c>
      <c r="G691" s="47" t="s">
        <v>1143</v>
      </c>
      <c r="H691" t="s">
        <v>1171</v>
      </c>
      <c r="I691">
        <v>1</v>
      </c>
      <c r="J691" t="s">
        <v>1455</v>
      </c>
      <c r="K691" t="s">
        <v>1165</v>
      </c>
      <c r="L691" t="s">
        <v>1456</v>
      </c>
      <c r="N691" s="34">
        <v>0</v>
      </c>
      <c r="O691" s="34"/>
      <c r="P691" s="34">
        <v>0</v>
      </c>
      <c r="Q691" s="34"/>
      <c r="R691" s="34">
        <v>0</v>
      </c>
      <c r="S691" s="48" t="s">
        <v>1123</v>
      </c>
      <c r="T691" s="13">
        <v>0</v>
      </c>
      <c r="U691" s="12">
        <v>0</v>
      </c>
      <c r="V691" s="12">
        <v>0</v>
      </c>
      <c r="W691" s="12">
        <v>0</v>
      </c>
      <c r="X691" s="14" t="str">
        <f t="shared" si="10"/>
        <v>С</v>
      </c>
      <c r="Y691" s="271">
        <f>Таблица1[[#This Row],[ID_intellix]]</f>
        <v>2337</v>
      </c>
      <c r="Z691" s="269" t="s">
        <v>122</v>
      </c>
      <c r="AA691" s="145">
        <f>IF(OR(Таблица1[[#This Row],[CARDIO_report]]&lt;&gt;0,Таблица1[[#This Row],[AI COMBO_report]]&lt;&gt;0,Таблица1[[#This Row],[OTC_report]]&lt;&gt;0),1,0)</f>
        <v>0</v>
      </c>
      <c r="AB691" s="60" t="s">
        <v>1124</v>
      </c>
      <c r="AC691" s="60" t="s">
        <v>1124</v>
      </c>
      <c r="AD691" s="60" t="s">
        <v>1124</v>
      </c>
      <c r="AE691" s="60"/>
      <c r="AF691" s="60"/>
      <c r="AG691" t="s">
        <v>1145</v>
      </c>
      <c r="AH691">
        <v>423</v>
      </c>
      <c r="AI691" t="s">
        <v>1145</v>
      </c>
      <c r="AJ691">
        <v>545</v>
      </c>
      <c r="AK691" t="s">
        <v>1145</v>
      </c>
      <c r="AL691">
        <v>567</v>
      </c>
      <c r="AM691" t="s">
        <v>1145</v>
      </c>
      <c r="AN691">
        <v>565</v>
      </c>
      <c r="AO691"/>
      <c r="AP691" s="35">
        <v>0</v>
      </c>
      <c r="AQ691" s="377">
        <v>0</v>
      </c>
      <c r="AR691" s="378">
        <v>0</v>
      </c>
      <c r="AS691" s="377">
        <v>0</v>
      </c>
      <c r="AT691" s="378">
        <v>0</v>
      </c>
      <c r="AU691">
        <v>0</v>
      </c>
      <c r="AV691">
        <v>0</v>
      </c>
      <c r="AW691"/>
      <c r="AX691">
        <v>0</v>
      </c>
      <c r="AY691">
        <v>0</v>
      </c>
    </row>
    <row r="692" spans="1:51" ht="15" hidden="1" customHeight="1" x14ac:dyDescent="0.2">
      <c r="A692" s="46">
        <v>2757</v>
      </c>
      <c r="C692" t="s">
        <v>1128</v>
      </c>
      <c r="D692" t="s">
        <v>1457</v>
      </c>
      <c r="E692" t="s">
        <v>1121</v>
      </c>
      <c r="F692" s="29" t="s">
        <v>1142</v>
      </c>
      <c r="G692" s="47" t="s">
        <v>1143</v>
      </c>
      <c r="H692" t="s">
        <v>1144</v>
      </c>
      <c r="I692">
        <v>1</v>
      </c>
      <c r="J692" t="s">
        <v>1458</v>
      </c>
      <c r="K692" t="s">
        <v>1165</v>
      </c>
      <c r="L692" t="s">
        <v>1459</v>
      </c>
      <c r="N692" s="34">
        <v>0</v>
      </c>
      <c r="O692" s="34"/>
      <c r="P692" s="34">
        <v>0</v>
      </c>
      <c r="Q692" s="34"/>
      <c r="R692" s="34">
        <v>0</v>
      </c>
      <c r="S692" s="48" t="s">
        <v>1123</v>
      </c>
      <c r="T692" s="13">
        <v>0</v>
      </c>
      <c r="U692" s="12">
        <v>0</v>
      </c>
      <c r="V692" s="12">
        <v>0</v>
      </c>
      <c r="W692" s="12">
        <v>0</v>
      </c>
      <c r="X692" s="14" t="str">
        <f t="shared" si="10"/>
        <v>С</v>
      </c>
      <c r="Y692" s="271">
        <f>Таблица1[[#This Row],[ID_intellix]]</f>
        <v>2757</v>
      </c>
      <c r="Z692" s="269" t="s">
        <v>122</v>
      </c>
      <c r="AA692" s="145">
        <f>IF(OR(Таблица1[[#This Row],[CARDIO_report]]&lt;&gt;0,Таблица1[[#This Row],[AI COMBO_report]]&lt;&gt;0,Таблица1[[#This Row],[OTC_report]]&lt;&gt;0),1,0)</f>
        <v>0</v>
      </c>
      <c r="AB692" s="60" t="s">
        <v>1124</v>
      </c>
      <c r="AC692" s="60" t="s">
        <v>1124</v>
      </c>
      <c r="AD692" s="60" t="s">
        <v>1124</v>
      </c>
      <c r="AE692" s="60"/>
      <c r="AF692" s="60"/>
      <c r="AG692" s="60" t="s">
        <v>1124</v>
      </c>
      <c r="AH692" s="60" t="s">
        <v>1124</v>
      </c>
      <c r="AI692" s="60" t="s">
        <v>1124</v>
      </c>
      <c r="AJ692" s="60" t="s">
        <v>1124</v>
      </c>
      <c r="AK692" t="s">
        <v>1145</v>
      </c>
      <c r="AL692">
        <v>576</v>
      </c>
      <c r="AM692" t="s">
        <v>1145</v>
      </c>
      <c r="AN692">
        <v>576</v>
      </c>
      <c r="AO692"/>
      <c r="AP692" s="35">
        <v>0</v>
      </c>
      <c r="AQ692" s="377">
        <v>0</v>
      </c>
      <c r="AR692" s="378">
        <v>0</v>
      </c>
      <c r="AS692" s="377">
        <v>0</v>
      </c>
      <c r="AT692" s="378">
        <v>0</v>
      </c>
      <c r="AU692">
        <v>0</v>
      </c>
      <c r="AV692">
        <v>0</v>
      </c>
      <c r="AW692"/>
      <c r="AX692" s="31">
        <v>0</v>
      </c>
      <c r="AY692" s="31">
        <v>0</v>
      </c>
    </row>
    <row r="693" spans="1:51" ht="15" hidden="1" customHeight="1" x14ac:dyDescent="0.2">
      <c r="A693" s="46">
        <v>3434</v>
      </c>
      <c r="C693" t="s">
        <v>1128</v>
      </c>
      <c r="D693" t="s">
        <v>1448</v>
      </c>
      <c r="E693" t="s">
        <v>1121</v>
      </c>
      <c r="F693" s="29" t="s">
        <v>1142</v>
      </c>
      <c r="G693" s="47" t="s">
        <v>1143</v>
      </c>
      <c r="H693" t="s">
        <v>1144</v>
      </c>
      <c r="I693">
        <v>1</v>
      </c>
      <c r="J693" t="s">
        <v>1460</v>
      </c>
      <c r="K693" t="s">
        <v>1165</v>
      </c>
      <c r="L693" t="s">
        <v>1461</v>
      </c>
      <c r="N693" s="34">
        <v>0</v>
      </c>
      <c r="O693" s="34"/>
      <c r="P693" s="34">
        <v>0</v>
      </c>
      <c r="Q693" s="34"/>
      <c r="R693" s="34">
        <v>0</v>
      </c>
      <c r="S693" s="48" t="s">
        <v>1123</v>
      </c>
      <c r="T693" s="13">
        <v>0</v>
      </c>
      <c r="U693" s="12">
        <v>0</v>
      </c>
      <c r="V693" s="12">
        <v>0</v>
      </c>
      <c r="W693" s="12">
        <v>0</v>
      </c>
      <c r="X693" s="14" t="str">
        <f t="shared" si="10"/>
        <v>С</v>
      </c>
      <c r="Y693" s="271">
        <f>Таблица1[[#This Row],[ID_intellix]]</f>
        <v>3434</v>
      </c>
      <c r="Z693" s="269" t="s">
        <v>122</v>
      </c>
      <c r="AA693" s="145">
        <f>IF(OR(Таблица1[[#This Row],[CARDIO_report]]&lt;&gt;0,Таблица1[[#This Row],[AI COMBO_report]]&lt;&gt;0,Таблица1[[#This Row],[OTC_report]]&lt;&gt;0),1,0)</f>
        <v>0</v>
      </c>
      <c r="AB693" s="60" t="s">
        <v>1124</v>
      </c>
      <c r="AC693" s="60" t="s">
        <v>1124</v>
      </c>
      <c r="AD693" s="60" t="s">
        <v>1124</v>
      </c>
      <c r="AE693" s="60"/>
      <c r="AF693" s="60"/>
      <c r="AG693" s="60" t="s">
        <v>1124</v>
      </c>
      <c r="AH693" s="60" t="s">
        <v>1124</v>
      </c>
      <c r="AI693" s="60" t="s">
        <v>1124</v>
      </c>
      <c r="AJ693" s="60" t="s">
        <v>1124</v>
      </c>
      <c r="AK693" t="s">
        <v>1145</v>
      </c>
      <c r="AL693">
        <v>576</v>
      </c>
      <c r="AM693" t="s">
        <v>1145</v>
      </c>
      <c r="AN693">
        <v>576</v>
      </c>
      <c r="AO693"/>
      <c r="AP693" s="35">
        <v>0</v>
      </c>
      <c r="AQ693" s="377">
        <v>0</v>
      </c>
      <c r="AR693" s="378">
        <v>0</v>
      </c>
      <c r="AS693" s="377">
        <v>0</v>
      </c>
      <c r="AT693" s="378">
        <v>0</v>
      </c>
      <c r="AU693">
        <v>0</v>
      </c>
      <c r="AV693">
        <v>0</v>
      </c>
      <c r="AW693"/>
      <c r="AX693">
        <v>0</v>
      </c>
      <c r="AY693">
        <v>0</v>
      </c>
    </row>
    <row r="694" spans="1:51" ht="15" hidden="1" customHeight="1" x14ac:dyDescent="0.2">
      <c r="A694" s="46">
        <v>3594</v>
      </c>
      <c r="C694" t="s">
        <v>1128</v>
      </c>
      <c r="D694" t="s">
        <v>1454</v>
      </c>
      <c r="E694" t="s">
        <v>1121</v>
      </c>
      <c r="F694" s="29" t="s">
        <v>1462</v>
      </c>
      <c r="G694" s="47" t="s">
        <v>1131</v>
      </c>
      <c r="H694" t="s">
        <v>1463</v>
      </c>
      <c r="I694">
        <v>1</v>
      </c>
      <c r="J694" t="s">
        <v>1464</v>
      </c>
      <c r="K694" t="s">
        <v>1165</v>
      </c>
      <c r="L694" t="s">
        <v>1465</v>
      </c>
      <c r="N694" s="34">
        <v>0</v>
      </c>
      <c r="O694" s="34"/>
      <c r="P694" s="34">
        <v>0</v>
      </c>
      <c r="Q694" s="34"/>
      <c r="R694" s="34">
        <v>0</v>
      </c>
      <c r="S694" s="48" t="s">
        <v>1123</v>
      </c>
      <c r="T694" s="13">
        <v>0</v>
      </c>
      <c r="U694" s="12">
        <v>0</v>
      </c>
      <c r="V694" s="12">
        <v>0</v>
      </c>
      <c r="W694" s="12">
        <v>0</v>
      </c>
      <c r="X694" s="14" t="str">
        <f t="shared" si="10"/>
        <v>С</v>
      </c>
      <c r="Y694" s="271">
        <f>Таблица1[[#This Row],[ID_intellix]]</f>
        <v>3594</v>
      </c>
      <c r="Z694" s="269" t="s">
        <v>122</v>
      </c>
      <c r="AA694" s="145">
        <f>IF(OR(Таблица1[[#This Row],[CARDIO_report]]&lt;&gt;0,Таблица1[[#This Row],[AI COMBO_report]]&lt;&gt;0,Таблица1[[#This Row],[OTC_report]]&lt;&gt;0),1,0)</f>
        <v>0</v>
      </c>
      <c r="AB694" s="60" t="s">
        <v>1124</v>
      </c>
      <c r="AC694" s="60" t="s">
        <v>1124</v>
      </c>
      <c r="AD694" s="60" t="s">
        <v>1124</v>
      </c>
      <c r="AE694" s="60"/>
      <c r="AF694" s="60"/>
      <c r="AG694" s="60" t="s">
        <v>1124</v>
      </c>
      <c r="AH694" s="60" t="s">
        <v>1124</v>
      </c>
      <c r="AI694" s="60" t="s">
        <v>1124</v>
      </c>
      <c r="AJ694" s="60" t="s">
        <v>1124</v>
      </c>
      <c r="AK694" s="60" t="s">
        <v>1124</v>
      </c>
      <c r="AL694" s="60" t="s">
        <v>1124</v>
      </c>
      <c r="AM694" s="60" t="s">
        <v>1124</v>
      </c>
      <c r="AN694" s="60" t="s">
        <v>1124</v>
      </c>
      <c r="AO694" s="60"/>
      <c r="AP694" s="35">
        <v>0</v>
      </c>
      <c r="AQ694" s="377">
        <v>0</v>
      </c>
      <c r="AR694" s="378">
        <v>0</v>
      </c>
      <c r="AS694" s="377">
        <v>0</v>
      </c>
      <c r="AT694" s="378">
        <v>0</v>
      </c>
      <c r="AU694">
        <v>0</v>
      </c>
      <c r="AV694">
        <v>0</v>
      </c>
      <c r="AW694"/>
      <c r="AX694">
        <v>0</v>
      </c>
      <c r="AY694">
        <v>0</v>
      </c>
    </row>
    <row r="695" spans="1:51" ht="15" hidden="1" customHeight="1" x14ac:dyDescent="0.2">
      <c r="A695" s="46">
        <v>7566</v>
      </c>
      <c r="C695" t="s">
        <v>1128</v>
      </c>
      <c r="D695" t="s">
        <v>1445</v>
      </c>
      <c r="E695" t="s">
        <v>1121</v>
      </c>
      <c r="F695" s="29" t="s">
        <v>1142</v>
      </c>
      <c r="G695" s="53" t="s">
        <v>1238</v>
      </c>
      <c r="H695" t="s">
        <v>1144</v>
      </c>
      <c r="I695">
        <v>1</v>
      </c>
      <c r="J695" t="s">
        <v>1466</v>
      </c>
      <c r="K695" t="s">
        <v>1165</v>
      </c>
      <c r="L695" t="s">
        <v>1467</v>
      </c>
      <c r="N695" s="34">
        <v>0</v>
      </c>
      <c r="O695" s="34"/>
      <c r="P695" s="34">
        <v>0</v>
      </c>
      <c r="Q695" s="34"/>
      <c r="R695" s="34">
        <v>0</v>
      </c>
      <c r="S695" s="48" t="s">
        <v>1123</v>
      </c>
      <c r="T695" s="13">
        <v>0</v>
      </c>
      <c r="U695" s="12">
        <v>0</v>
      </c>
      <c r="V695" s="12">
        <v>0</v>
      </c>
      <c r="W695" s="12">
        <v>0</v>
      </c>
      <c r="X695" s="14" t="str">
        <f t="shared" si="10"/>
        <v>С</v>
      </c>
      <c r="Y695" s="271">
        <f>Таблица1[[#This Row],[ID_intellix]]</f>
        <v>7566</v>
      </c>
      <c r="Z695" s="269" t="s">
        <v>122</v>
      </c>
      <c r="AA695" s="145">
        <f>IF(OR(Таблица1[[#This Row],[CARDIO_report]]&lt;&gt;0,Таблица1[[#This Row],[AI COMBO_report]]&lt;&gt;0,Таблица1[[#This Row],[OTC_report]]&lt;&gt;0),1,0)</f>
        <v>0</v>
      </c>
      <c r="AB695" s="60" t="s">
        <v>1124</v>
      </c>
      <c r="AC695" s="60" t="s">
        <v>1124</v>
      </c>
      <c r="AD695" s="60" t="s">
        <v>1124</v>
      </c>
      <c r="AE695" s="60"/>
      <c r="AF695" s="60"/>
      <c r="AG695" s="60" t="s">
        <v>1124</v>
      </c>
      <c r="AH695" s="60" t="s">
        <v>1124</v>
      </c>
      <c r="AI695" s="60" t="s">
        <v>1124</v>
      </c>
      <c r="AJ695" s="60" t="s">
        <v>1124</v>
      </c>
      <c r="AK695" t="s">
        <v>1145</v>
      </c>
      <c r="AL695">
        <v>576</v>
      </c>
      <c r="AM695" t="s">
        <v>1145</v>
      </c>
      <c r="AN695">
        <v>576</v>
      </c>
      <c r="AO695"/>
      <c r="AP695" s="35">
        <v>0</v>
      </c>
      <c r="AQ695" s="377">
        <v>0</v>
      </c>
      <c r="AR695" s="378">
        <v>0</v>
      </c>
      <c r="AS695" s="377">
        <v>0</v>
      </c>
      <c r="AT695" s="378">
        <v>0</v>
      </c>
      <c r="AU695">
        <v>0</v>
      </c>
      <c r="AV695">
        <v>0</v>
      </c>
      <c r="AW695"/>
      <c r="AX695">
        <v>0</v>
      </c>
      <c r="AY695">
        <v>0</v>
      </c>
    </row>
    <row r="696" spans="1:51" ht="15" hidden="1" customHeight="1" x14ac:dyDescent="0.2">
      <c r="A696" s="46">
        <v>7716</v>
      </c>
      <c r="C696" t="s">
        <v>1128</v>
      </c>
      <c r="D696" t="s">
        <v>1457</v>
      </c>
      <c r="E696" t="s">
        <v>1121</v>
      </c>
      <c r="F696" s="29" t="s">
        <v>1122</v>
      </c>
      <c r="G696" s="396">
        <v>9</v>
      </c>
      <c r="H696" t="s">
        <v>1122</v>
      </c>
      <c r="I696">
        <v>1</v>
      </c>
      <c r="J696" t="s">
        <v>1468</v>
      </c>
      <c r="K696" t="s">
        <v>1165</v>
      </c>
      <c r="L696" t="s">
        <v>1469</v>
      </c>
      <c r="N696" s="34">
        <v>0</v>
      </c>
      <c r="O696" s="34"/>
      <c r="P696" s="34">
        <v>0</v>
      </c>
      <c r="Q696" s="34"/>
      <c r="R696" s="34">
        <v>0</v>
      </c>
      <c r="S696" s="48" t="s">
        <v>1123</v>
      </c>
      <c r="T696" s="13">
        <v>0</v>
      </c>
      <c r="U696" s="12">
        <v>0</v>
      </c>
      <c r="V696" s="12">
        <v>0</v>
      </c>
      <c r="W696" s="12">
        <v>0</v>
      </c>
      <c r="X696" s="14" t="str">
        <f t="shared" si="10"/>
        <v>С</v>
      </c>
      <c r="Y696" s="271">
        <f>Таблица1[[#This Row],[ID_intellix]]</f>
        <v>7716</v>
      </c>
      <c r="Z696" s="269" t="s">
        <v>122</v>
      </c>
      <c r="AA696" s="145">
        <f>IF(OR(Таблица1[[#This Row],[CARDIO_report]]&lt;&gt;0,Таблица1[[#This Row],[AI COMBO_report]]&lt;&gt;0,Таблица1[[#This Row],[OTC_report]]&lt;&gt;0),1,0)</f>
        <v>0</v>
      </c>
      <c r="AB696" s="60" t="s">
        <v>1124</v>
      </c>
      <c r="AC696" s="60" t="s">
        <v>1124</v>
      </c>
      <c r="AD696" s="60" t="s">
        <v>1124</v>
      </c>
      <c r="AE696" s="60"/>
      <c r="AF696" s="60"/>
      <c r="AG696" s="60" t="s">
        <v>1124</v>
      </c>
      <c r="AH696" s="60" t="s">
        <v>1124</v>
      </c>
      <c r="AI696" s="60" t="s">
        <v>1124</v>
      </c>
      <c r="AJ696" s="60" t="s">
        <v>1124</v>
      </c>
      <c r="AK696" s="60" t="s">
        <v>1124</v>
      </c>
      <c r="AL696" s="60" t="s">
        <v>1124</v>
      </c>
      <c r="AM696" s="60" t="s">
        <v>1124</v>
      </c>
      <c r="AN696" s="60" t="s">
        <v>1124</v>
      </c>
      <c r="AO696" s="60"/>
      <c r="AP696" s="35">
        <v>0</v>
      </c>
      <c r="AQ696" s="377">
        <v>0</v>
      </c>
      <c r="AR696" s="378">
        <v>0</v>
      </c>
      <c r="AS696" s="377">
        <v>0</v>
      </c>
      <c r="AT696" s="378">
        <v>0</v>
      </c>
      <c r="AU696">
        <v>0</v>
      </c>
      <c r="AV696">
        <v>0</v>
      </c>
      <c r="AW696"/>
      <c r="AX696">
        <v>0</v>
      </c>
      <c r="AY696">
        <v>0</v>
      </c>
    </row>
    <row r="697" spans="1:51" ht="15" hidden="1" customHeight="1" x14ac:dyDescent="0.2">
      <c r="A697" s="46">
        <v>313</v>
      </c>
      <c r="B697" s="258" t="s">
        <v>1470</v>
      </c>
      <c r="C697" t="s">
        <v>1128</v>
      </c>
      <c r="D697" t="s">
        <v>1169</v>
      </c>
      <c r="E697" t="s">
        <v>1121</v>
      </c>
      <c r="F697" s="29" t="s">
        <v>1170</v>
      </c>
      <c r="G697" s="47">
        <v>1</v>
      </c>
      <c r="H697" t="s">
        <v>1171</v>
      </c>
      <c r="I697">
        <v>1</v>
      </c>
      <c r="J697" t="s">
        <v>1471</v>
      </c>
      <c r="K697" t="s">
        <v>1167</v>
      </c>
      <c r="L697" t="s">
        <v>1472</v>
      </c>
      <c r="N697" s="34">
        <v>0</v>
      </c>
      <c r="O697" s="34"/>
      <c r="P697" s="34">
        <v>0</v>
      </c>
      <c r="Q697" s="34"/>
      <c r="R697" s="34">
        <v>0</v>
      </c>
      <c r="S697" s="48" t="s">
        <v>1123</v>
      </c>
      <c r="T697" s="13">
        <v>0</v>
      </c>
      <c r="U697" s="12">
        <v>0</v>
      </c>
      <c r="V697" s="12">
        <v>0</v>
      </c>
      <c r="W697" s="12">
        <v>0</v>
      </c>
      <c r="X697" s="14" t="str">
        <f t="shared" si="10"/>
        <v>С</v>
      </c>
      <c r="Y697" s="271">
        <f>Таблица1[[#This Row],[ID_intellix]]</f>
        <v>313</v>
      </c>
      <c r="Z697" s="269" t="s">
        <v>122</v>
      </c>
      <c r="AA697" s="145">
        <f>IF(OR(Таблица1[[#This Row],[CARDIO_report]]&lt;&gt;0,Таблица1[[#This Row],[AI COMBO_report]]&lt;&gt;0,Таблица1[[#This Row],[OTC_report]]&lt;&gt;0),1,0)</f>
        <v>0</v>
      </c>
      <c r="AB697" s="60" t="s">
        <v>1124</v>
      </c>
      <c r="AC697" s="60" t="s">
        <v>1124</v>
      </c>
      <c r="AD697" s="60" t="s">
        <v>1124</v>
      </c>
      <c r="AE697" s="60"/>
      <c r="AF697" s="60"/>
      <c r="AG697" t="s">
        <v>1145</v>
      </c>
      <c r="AH697">
        <v>431</v>
      </c>
      <c r="AI697" t="s">
        <v>1145</v>
      </c>
      <c r="AJ697">
        <v>564</v>
      </c>
      <c r="AK697" t="s">
        <v>1145</v>
      </c>
      <c r="AL697">
        <v>536</v>
      </c>
      <c r="AM697" t="s">
        <v>1414</v>
      </c>
      <c r="AN697">
        <v>567</v>
      </c>
      <c r="AO697"/>
      <c r="AP697" s="35">
        <v>0</v>
      </c>
      <c r="AQ697" s="377">
        <v>0</v>
      </c>
      <c r="AR697" s="378">
        <v>0</v>
      </c>
      <c r="AS697" s="377">
        <v>0</v>
      </c>
      <c r="AT697" s="378">
        <v>0</v>
      </c>
      <c r="AU697">
        <v>0</v>
      </c>
      <c r="AV697">
        <v>0</v>
      </c>
      <c r="AW697"/>
      <c r="AX697">
        <v>0</v>
      </c>
      <c r="AY697">
        <v>0</v>
      </c>
    </row>
    <row r="698" spans="1:51" ht="15" hidden="1" customHeight="1" x14ac:dyDescent="0.2">
      <c r="A698" s="46">
        <v>1620</v>
      </c>
      <c r="C698" t="s">
        <v>1128</v>
      </c>
      <c r="D698" t="s">
        <v>1173</v>
      </c>
      <c r="E698" t="s">
        <v>1121</v>
      </c>
      <c r="F698" s="29" t="s">
        <v>1142</v>
      </c>
      <c r="G698" s="47" t="s">
        <v>1143</v>
      </c>
      <c r="H698" t="s">
        <v>1144</v>
      </c>
      <c r="I698">
        <v>1</v>
      </c>
      <c r="J698" t="s">
        <v>1473</v>
      </c>
      <c r="K698" t="s">
        <v>1167</v>
      </c>
      <c r="L698" t="s">
        <v>1474</v>
      </c>
      <c r="N698" s="34">
        <v>0</v>
      </c>
      <c r="O698" s="34"/>
      <c r="P698" s="34">
        <v>0</v>
      </c>
      <c r="Q698" s="34"/>
      <c r="R698" s="34">
        <v>0</v>
      </c>
      <c r="S698" s="48" t="s">
        <v>1123</v>
      </c>
      <c r="T698" s="13">
        <v>0</v>
      </c>
      <c r="U698" s="12">
        <v>0</v>
      </c>
      <c r="V698" s="12">
        <v>0</v>
      </c>
      <c r="W698" s="12">
        <v>0</v>
      </c>
      <c r="X698" s="14" t="str">
        <f t="shared" si="10"/>
        <v>С</v>
      </c>
      <c r="Y698" s="271">
        <f>Таблица1[[#This Row],[ID_intellix]]</f>
        <v>1620</v>
      </c>
      <c r="Z698" s="269" t="s">
        <v>122</v>
      </c>
      <c r="AA698" s="145">
        <f>IF(OR(Таблица1[[#This Row],[CARDIO_report]]&lt;&gt;0,Таблица1[[#This Row],[AI COMBO_report]]&lt;&gt;0,Таблица1[[#This Row],[OTC_report]]&lt;&gt;0),1,0)</f>
        <v>0</v>
      </c>
      <c r="AB698" s="60" t="s">
        <v>1124</v>
      </c>
      <c r="AC698" s="60" t="s">
        <v>1124</v>
      </c>
      <c r="AD698" s="60" t="s">
        <v>1124</v>
      </c>
      <c r="AE698" s="60"/>
      <c r="AF698" s="60"/>
      <c r="AG698" s="60" t="s">
        <v>1124</v>
      </c>
      <c r="AH698" s="60" t="s">
        <v>1124</v>
      </c>
      <c r="AI698" s="60" t="s">
        <v>1124</v>
      </c>
      <c r="AJ698" s="60" t="s">
        <v>1124</v>
      </c>
      <c r="AK698" t="s">
        <v>1145</v>
      </c>
      <c r="AL698">
        <v>576</v>
      </c>
      <c r="AM698" t="s">
        <v>1145</v>
      </c>
      <c r="AN698">
        <v>576</v>
      </c>
      <c r="AO698"/>
      <c r="AP698" s="35">
        <v>0</v>
      </c>
      <c r="AQ698" s="377">
        <v>0</v>
      </c>
      <c r="AR698" s="378">
        <v>0</v>
      </c>
      <c r="AS698" s="377">
        <v>0</v>
      </c>
      <c r="AT698" s="378">
        <v>0</v>
      </c>
      <c r="AU698">
        <v>0</v>
      </c>
      <c r="AV698">
        <v>0</v>
      </c>
      <c r="AW698"/>
      <c r="AX698">
        <v>0</v>
      </c>
      <c r="AY698">
        <v>0</v>
      </c>
    </row>
    <row r="699" spans="1:51" ht="15" hidden="1" customHeight="1" x14ac:dyDescent="0.2">
      <c r="A699" s="46">
        <v>1622</v>
      </c>
      <c r="C699" t="s">
        <v>1128</v>
      </c>
      <c r="D699" t="s">
        <v>1169</v>
      </c>
      <c r="E699" t="s">
        <v>1121</v>
      </c>
      <c r="F699" s="29" t="s">
        <v>1142</v>
      </c>
      <c r="G699" s="47" t="s">
        <v>1143</v>
      </c>
      <c r="H699" t="s">
        <v>1144</v>
      </c>
      <c r="I699">
        <v>1</v>
      </c>
      <c r="J699" t="s">
        <v>1475</v>
      </c>
      <c r="K699" t="s">
        <v>1167</v>
      </c>
      <c r="L699" t="s">
        <v>1476</v>
      </c>
      <c r="N699" s="34">
        <v>0</v>
      </c>
      <c r="O699" s="34"/>
      <c r="P699" s="34">
        <v>0</v>
      </c>
      <c r="Q699" s="34"/>
      <c r="R699" s="34">
        <v>0</v>
      </c>
      <c r="S699" s="48" t="s">
        <v>1123</v>
      </c>
      <c r="T699" s="13">
        <v>0</v>
      </c>
      <c r="U699" s="12">
        <v>0</v>
      </c>
      <c r="V699" s="12">
        <v>0</v>
      </c>
      <c r="W699" s="12">
        <v>0</v>
      </c>
      <c r="X699" s="14" t="str">
        <f t="shared" si="10"/>
        <v>С</v>
      </c>
      <c r="Y699" s="271">
        <f>Таблица1[[#This Row],[ID_intellix]]</f>
        <v>1622</v>
      </c>
      <c r="Z699" s="269" t="s">
        <v>122</v>
      </c>
      <c r="AA699" s="145">
        <f>IF(OR(Таблица1[[#This Row],[CARDIO_report]]&lt;&gt;0,Таблица1[[#This Row],[AI COMBO_report]]&lt;&gt;0,Таблица1[[#This Row],[OTC_report]]&lt;&gt;0),1,0)</f>
        <v>0</v>
      </c>
      <c r="AB699" s="60" t="s">
        <v>1124</v>
      </c>
      <c r="AC699" s="60" t="s">
        <v>1124</v>
      </c>
      <c r="AD699" s="60" t="s">
        <v>1124</v>
      </c>
      <c r="AE699" s="60"/>
      <c r="AF699" s="60"/>
      <c r="AG699" s="60" t="s">
        <v>1124</v>
      </c>
      <c r="AH699" s="60" t="s">
        <v>1124</v>
      </c>
      <c r="AI699" s="60" t="s">
        <v>1124</v>
      </c>
      <c r="AJ699" s="60" t="s">
        <v>1124</v>
      </c>
      <c r="AK699" t="s">
        <v>1145</v>
      </c>
      <c r="AL699">
        <v>576</v>
      </c>
      <c r="AM699" t="s">
        <v>1145</v>
      </c>
      <c r="AN699">
        <v>576</v>
      </c>
      <c r="AO699"/>
      <c r="AP699" s="35">
        <v>0</v>
      </c>
      <c r="AQ699" s="377">
        <v>0</v>
      </c>
      <c r="AR699" s="378">
        <v>0</v>
      </c>
      <c r="AS699" s="377">
        <v>0</v>
      </c>
      <c r="AT699" s="378">
        <v>0</v>
      </c>
      <c r="AU699">
        <v>0</v>
      </c>
      <c r="AV699">
        <v>0</v>
      </c>
      <c r="AW699"/>
      <c r="AX699">
        <v>0</v>
      </c>
      <c r="AY699">
        <v>0</v>
      </c>
    </row>
    <row r="700" spans="1:51" ht="15" hidden="1" customHeight="1" x14ac:dyDescent="0.2">
      <c r="A700" s="46">
        <v>1632</v>
      </c>
      <c r="C700" t="s">
        <v>1128</v>
      </c>
      <c r="D700" t="s">
        <v>1477</v>
      </c>
      <c r="E700" t="s">
        <v>1121</v>
      </c>
      <c r="F700" s="29" t="s">
        <v>1142</v>
      </c>
      <c r="G700" s="47" t="s">
        <v>1143</v>
      </c>
      <c r="H700" t="s">
        <v>1144</v>
      </c>
      <c r="I700">
        <v>1</v>
      </c>
      <c r="J700" t="s">
        <v>1478</v>
      </c>
      <c r="K700" t="s">
        <v>1167</v>
      </c>
      <c r="L700" t="s">
        <v>1479</v>
      </c>
      <c r="N700" s="34">
        <v>0</v>
      </c>
      <c r="O700" s="34"/>
      <c r="P700" s="34">
        <v>0</v>
      </c>
      <c r="Q700" s="34"/>
      <c r="R700" s="34">
        <v>0</v>
      </c>
      <c r="S700" s="48" t="s">
        <v>1123</v>
      </c>
      <c r="T700" s="13">
        <v>0</v>
      </c>
      <c r="U700" s="12">
        <v>0</v>
      </c>
      <c r="V700" s="12">
        <v>0</v>
      </c>
      <c r="W700" s="12">
        <v>0</v>
      </c>
      <c r="X700" s="14" t="str">
        <f t="shared" si="10"/>
        <v>С</v>
      </c>
      <c r="Y700" s="271">
        <f>Таблица1[[#This Row],[ID_intellix]]</f>
        <v>1632</v>
      </c>
      <c r="Z700" s="269" t="s">
        <v>122</v>
      </c>
      <c r="AA700" s="145">
        <f>IF(OR(Таблица1[[#This Row],[CARDIO_report]]&lt;&gt;0,Таблица1[[#This Row],[AI COMBO_report]]&lt;&gt;0,Таблица1[[#This Row],[OTC_report]]&lt;&gt;0),1,0)</f>
        <v>0</v>
      </c>
      <c r="AB700" s="60" t="s">
        <v>1124</v>
      </c>
      <c r="AC700" s="60" t="s">
        <v>1124</v>
      </c>
      <c r="AD700" s="60" t="s">
        <v>1124</v>
      </c>
      <c r="AE700" s="60"/>
      <c r="AF700" s="60"/>
      <c r="AG700" s="60" t="s">
        <v>1124</v>
      </c>
      <c r="AH700" s="60" t="s">
        <v>1124</v>
      </c>
      <c r="AI700" s="60" t="s">
        <v>1124</v>
      </c>
      <c r="AJ700" s="60" t="s">
        <v>1124</v>
      </c>
      <c r="AK700" t="s">
        <v>1145</v>
      </c>
      <c r="AL700">
        <v>576</v>
      </c>
      <c r="AM700" t="s">
        <v>1145</v>
      </c>
      <c r="AN700">
        <v>576</v>
      </c>
      <c r="AO700"/>
      <c r="AP700" s="35">
        <v>0</v>
      </c>
      <c r="AQ700" s="377">
        <v>0</v>
      </c>
      <c r="AR700" s="378">
        <v>0</v>
      </c>
      <c r="AS700" s="377">
        <v>0</v>
      </c>
      <c r="AT700" s="378">
        <v>0</v>
      </c>
      <c r="AU700">
        <v>0</v>
      </c>
      <c r="AV700">
        <v>0</v>
      </c>
      <c r="AW700"/>
      <c r="AX700">
        <v>0</v>
      </c>
      <c r="AY700">
        <v>0</v>
      </c>
    </row>
    <row r="701" spans="1:51" ht="15" hidden="1" customHeight="1" x14ac:dyDescent="0.2">
      <c r="A701" s="46">
        <v>1637</v>
      </c>
      <c r="C701" t="s">
        <v>1128</v>
      </c>
      <c r="D701" t="s">
        <v>1173</v>
      </c>
      <c r="E701" t="s">
        <v>1121</v>
      </c>
      <c r="F701" s="29" t="s">
        <v>1142</v>
      </c>
      <c r="G701" s="47" t="s">
        <v>1143</v>
      </c>
      <c r="H701" t="s">
        <v>1144</v>
      </c>
      <c r="I701">
        <v>1</v>
      </c>
      <c r="J701" t="s">
        <v>1480</v>
      </c>
      <c r="K701" t="s">
        <v>1167</v>
      </c>
      <c r="L701" t="s">
        <v>1481</v>
      </c>
      <c r="N701" s="34">
        <v>0</v>
      </c>
      <c r="O701" s="34"/>
      <c r="P701" s="34">
        <v>0</v>
      </c>
      <c r="Q701" s="34"/>
      <c r="R701" s="34">
        <v>0</v>
      </c>
      <c r="S701" s="48" t="s">
        <v>1123</v>
      </c>
      <c r="T701" s="13">
        <v>0</v>
      </c>
      <c r="U701" s="12">
        <v>0</v>
      </c>
      <c r="V701" s="12">
        <v>0</v>
      </c>
      <c r="W701" s="12">
        <v>0</v>
      </c>
      <c r="X701" s="14" t="str">
        <f t="shared" si="10"/>
        <v>С</v>
      </c>
      <c r="Y701" s="271">
        <f>Таблица1[[#This Row],[ID_intellix]]</f>
        <v>1637</v>
      </c>
      <c r="Z701" s="269" t="s">
        <v>122</v>
      </c>
      <c r="AA701" s="145">
        <f>IF(OR(Таблица1[[#This Row],[CARDIO_report]]&lt;&gt;0,Таблица1[[#This Row],[AI COMBO_report]]&lt;&gt;0,Таблица1[[#This Row],[OTC_report]]&lt;&gt;0),1,0)</f>
        <v>0</v>
      </c>
      <c r="AG701" s="60" t="s">
        <v>1124</v>
      </c>
      <c r="AH701" s="60" t="s">
        <v>1124</v>
      </c>
      <c r="AI701" s="60" t="s">
        <v>1124</v>
      </c>
      <c r="AJ701" s="60" t="s">
        <v>1124</v>
      </c>
      <c r="AK701" s="60" t="s">
        <v>1124</v>
      </c>
      <c r="AL701" s="60" t="s">
        <v>1124</v>
      </c>
      <c r="AM701" s="60" t="s">
        <v>1124</v>
      </c>
      <c r="AN701" s="60" t="s">
        <v>1124</v>
      </c>
      <c r="AO701" s="60"/>
      <c r="AP701" s="35">
        <v>0</v>
      </c>
      <c r="AQ701" s="377">
        <v>0</v>
      </c>
      <c r="AR701" s="378">
        <v>0</v>
      </c>
      <c r="AS701" s="377">
        <v>0</v>
      </c>
      <c r="AT701" s="378">
        <v>0</v>
      </c>
      <c r="AU701">
        <v>0</v>
      </c>
      <c r="AV701">
        <v>0</v>
      </c>
      <c r="AW701"/>
      <c r="AX701">
        <v>0</v>
      </c>
      <c r="AY701">
        <v>0</v>
      </c>
    </row>
    <row r="702" spans="1:51" ht="15" hidden="1" customHeight="1" x14ac:dyDescent="0.2">
      <c r="A702" s="46">
        <v>2326</v>
      </c>
      <c r="B702" s="258" t="s">
        <v>1482</v>
      </c>
      <c r="C702" t="s">
        <v>1128</v>
      </c>
      <c r="D702" t="s">
        <v>1172</v>
      </c>
      <c r="E702" t="s">
        <v>1121</v>
      </c>
      <c r="F702" s="29" t="s">
        <v>1170</v>
      </c>
      <c r="G702" s="47">
        <v>30</v>
      </c>
      <c r="H702" t="s">
        <v>1171</v>
      </c>
      <c r="I702">
        <v>1</v>
      </c>
      <c r="J702" t="s">
        <v>1483</v>
      </c>
      <c r="K702" t="s">
        <v>1167</v>
      </c>
      <c r="L702" t="s">
        <v>1484</v>
      </c>
      <c r="N702" s="34">
        <v>0</v>
      </c>
      <c r="O702" s="34"/>
      <c r="P702" s="34">
        <v>0</v>
      </c>
      <c r="Q702" s="34"/>
      <c r="R702" s="34">
        <v>0</v>
      </c>
      <c r="S702" s="48" t="s">
        <v>1123</v>
      </c>
      <c r="T702" s="13">
        <v>0</v>
      </c>
      <c r="U702" s="12">
        <v>0</v>
      </c>
      <c r="V702" s="12">
        <v>0</v>
      </c>
      <c r="W702" s="12">
        <v>0</v>
      </c>
      <c r="X702" s="14" t="str">
        <f t="shared" si="10"/>
        <v>С</v>
      </c>
      <c r="Y702" s="271">
        <f>Таблица1[[#This Row],[ID_intellix]]</f>
        <v>2326</v>
      </c>
      <c r="Z702" s="269" t="s">
        <v>122</v>
      </c>
      <c r="AA702" s="145">
        <f>IF(OR(Таблица1[[#This Row],[CARDIO_report]]&lt;&gt;0,Таблица1[[#This Row],[AI COMBO_report]]&lt;&gt;0,Таблица1[[#This Row],[OTC_report]]&lt;&gt;0),1,0)</f>
        <v>0</v>
      </c>
      <c r="AB702" s="60" t="s">
        <v>1124</v>
      </c>
      <c r="AC702" s="60" t="s">
        <v>1124</v>
      </c>
      <c r="AD702" s="60" t="s">
        <v>1124</v>
      </c>
      <c r="AE702" s="60"/>
      <c r="AF702" s="60"/>
      <c r="AG702" t="s">
        <v>1437</v>
      </c>
      <c r="AH702">
        <v>333</v>
      </c>
      <c r="AI702" t="s">
        <v>1414</v>
      </c>
      <c r="AJ702">
        <v>504</v>
      </c>
      <c r="AK702" t="s">
        <v>1414</v>
      </c>
      <c r="AL702">
        <v>569</v>
      </c>
      <c r="AM702" t="s">
        <v>1414</v>
      </c>
      <c r="AN702">
        <v>569</v>
      </c>
      <c r="AO702"/>
      <c r="AP702" s="35">
        <v>0</v>
      </c>
      <c r="AQ702" s="377">
        <v>0</v>
      </c>
      <c r="AR702" s="378">
        <v>0</v>
      </c>
      <c r="AS702" s="377">
        <v>0</v>
      </c>
      <c r="AT702" s="378">
        <v>0</v>
      </c>
      <c r="AU702">
        <v>0</v>
      </c>
      <c r="AV702">
        <v>0</v>
      </c>
      <c r="AW702"/>
      <c r="AX702">
        <v>0</v>
      </c>
      <c r="AY702">
        <v>0</v>
      </c>
    </row>
    <row r="703" spans="1:51" ht="15" hidden="1" customHeight="1" x14ac:dyDescent="0.2">
      <c r="A703" s="46">
        <v>2454</v>
      </c>
      <c r="B703" s="258" t="s">
        <v>1485</v>
      </c>
      <c r="C703" t="s">
        <v>1128</v>
      </c>
      <c r="D703" t="s">
        <v>1172</v>
      </c>
      <c r="E703" t="s">
        <v>1121</v>
      </c>
      <c r="F703" s="29" t="s">
        <v>1486</v>
      </c>
      <c r="G703" s="47" t="s">
        <v>1131</v>
      </c>
      <c r="H703" t="s">
        <v>1486</v>
      </c>
      <c r="I703">
        <v>1</v>
      </c>
      <c r="J703" t="s">
        <v>1487</v>
      </c>
      <c r="K703" t="s">
        <v>1167</v>
      </c>
      <c r="L703" t="s">
        <v>1488</v>
      </c>
      <c r="N703" s="34">
        <v>0</v>
      </c>
      <c r="O703" s="34"/>
      <c r="P703" s="34">
        <v>0</v>
      </c>
      <c r="Q703" s="34"/>
      <c r="R703" s="34">
        <v>0</v>
      </c>
      <c r="S703" s="48" t="s">
        <v>1123</v>
      </c>
      <c r="T703" s="13">
        <v>0</v>
      </c>
      <c r="U703" s="12">
        <v>0</v>
      </c>
      <c r="V703" s="12">
        <v>0</v>
      </c>
      <c r="W703" s="12">
        <v>0</v>
      </c>
      <c r="X703" s="14" t="str">
        <f t="shared" si="10"/>
        <v>С</v>
      </c>
      <c r="Y703" s="271">
        <f>Таблица1[[#This Row],[ID_intellix]]</f>
        <v>2454</v>
      </c>
      <c r="Z703" s="269" t="s">
        <v>122</v>
      </c>
      <c r="AA703" s="145">
        <f>IF(OR(Таблица1[[#This Row],[CARDIO_report]]&lt;&gt;0,Таблица1[[#This Row],[AI COMBO_report]]&lt;&gt;0,Таблица1[[#This Row],[OTC_report]]&lt;&gt;0),1,0)</f>
        <v>0</v>
      </c>
      <c r="AB703" s="60" t="s">
        <v>1124</v>
      </c>
      <c r="AC703" s="60" t="s">
        <v>1124</v>
      </c>
      <c r="AD703" s="60" t="s">
        <v>1124</v>
      </c>
      <c r="AE703" s="60"/>
      <c r="AF703" s="60"/>
      <c r="AG703" s="60" t="s">
        <v>1124</v>
      </c>
      <c r="AH703" s="60" t="s">
        <v>1124</v>
      </c>
      <c r="AI703" s="60" t="s">
        <v>1124</v>
      </c>
      <c r="AJ703" s="60" t="s">
        <v>1124</v>
      </c>
      <c r="AK703" s="60" t="s">
        <v>1124</v>
      </c>
      <c r="AL703" s="60" t="s">
        <v>1124</v>
      </c>
      <c r="AM703" s="60" t="s">
        <v>1124</v>
      </c>
      <c r="AN703" s="60" t="s">
        <v>1124</v>
      </c>
      <c r="AO703" s="60"/>
      <c r="AP703" s="35">
        <v>0</v>
      </c>
      <c r="AQ703" s="377">
        <v>0</v>
      </c>
      <c r="AR703" s="378">
        <v>0</v>
      </c>
      <c r="AS703" s="377">
        <v>0</v>
      </c>
      <c r="AT703" s="378">
        <v>0</v>
      </c>
      <c r="AU703">
        <v>0</v>
      </c>
      <c r="AV703">
        <v>0</v>
      </c>
      <c r="AW703"/>
      <c r="AX703">
        <v>0</v>
      </c>
      <c r="AY703">
        <v>0</v>
      </c>
    </row>
    <row r="704" spans="1:51" ht="15" hidden="1" customHeight="1" x14ac:dyDescent="0.2">
      <c r="A704" s="46">
        <v>2594</v>
      </c>
      <c r="B704" s="258" t="s">
        <v>1489</v>
      </c>
      <c r="C704" t="s">
        <v>1128</v>
      </c>
      <c r="D704" t="s">
        <v>1477</v>
      </c>
      <c r="E704" t="s">
        <v>1121</v>
      </c>
      <c r="F704" s="29" t="s">
        <v>1127</v>
      </c>
      <c r="G704" s="47" t="s">
        <v>1191</v>
      </c>
      <c r="H704" t="s">
        <v>1127</v>
      </c>
      <c r="I704">
        <v>1</v>
      </c>
      <c r="J704" t="s">
        <v>1490</v>
      </c>
      <c r="K704" t="s">
        <v>1167</v>
      </c>
      <c r="L704" t="s">
        <v>1491</v>
      </c>
      <c r="N704" s="34">
        <v>0</v>
      </c>
      <c r="O704" s="34"/>
      <c r="P704" s="34">
        <v>0</v>
      </c>
      <c r="Q704" s="34"/>
      <c r="R704" s="34">
        <v>0</v>
      </c>
      <c r="S704" s="48" t="s">
        <v>1123</v>
      </c>
      <c r="T704" s="13">
        <v>0</v>
      </c>
      <c r="U704" s="12">
        <v>0</v>
      </c>
      <c r="V704" s="12">
        <v>0</v>
      </c>
      <c r="W704" s="12">
        <v>0</v>
      </c>
      <c r="X704" s="14" t="str">
        <f t="shared" si="10"/>
        <v>С</v>
      </c>
      <c r="Y704" s="271">
        <f>Таблица1[[#This Row],[ID_intellix]]</f>
        <v>2594</v>
      </c>
      <c r="Z704" s="269" t="s">
        <v>122</v>
      </c>
      <c r="AA704" s="145">
        <f>IF(OR(Таблица1[[#This Row],[CARDIO_report]]&lt;&gt;0,Таблица1[[#This Row],[AI COMBO_report]]&lt;&gt;0,Таблица1[[#This Row],[OTC_report]]&lt;&gt;0),1,0)</f>
        <v>0</v>
      </c>
      <c r="AB704" s="60" t="s">
        <v>1124</v>
      </c>
      <c r="AC704" s="60" t="s">
        <v>1124</v>
      </c>
      <c r="AD704" s="60" t="s">
        <v>1124</v>
      </c>
      <c r="AE704" s="60"/>
      <c r="AF704" s="60"/>
      <c r="AG704" s="60" t="s">
        <v>1124</v>
      </c>
      <c r="AH704" s="60" t="s">
        <v>1124</v>
      </c>
      <c r="AI704" s="60" t="s">
        <v>1124</v>
      </c>
      <c r="AJ704" s="60" t="s">
        <v>1124</v>
      </c>
      <c r="AK704" s="60" t="s">
        <v>1124</v>
      </c>
      <c r="AL704" s="60" t="s">
        <v>1124</v>
      </c>
      <c r="AM704" s="60" t="s">
        <v>1124</v>
      </c>
      <c r="AN704" s="60" t="s">
        <v>1124</v>
      </c>
      <c r="AO704" s="60"/>
      <c r="AP704" s="35">
        <v>0</v>
      </c>
      <c r="AQ704" s="377">
        <v>0</v>
      </c>
      <c r="AR704" s="378">
        <v>0</v>
      </c>
      <c r="AS704" s="377">
        <v>0</v>
      </c>
      <c r="AT704" s="378">
        <v>0</v>
      </c>
      <c r="AU704">
        <v>0</v>
      </c>
      <c r="AV704">
        <v>0</v>
      </c>
      <c r="AW704"/>
      <c r="AX704">
        <v>0</v>
      </c>
      <c r="AY704">
        <v>0</v>
      </c>
    </row>
    <row r="705" spans="1:54" ht="15" hidden="1" customHeight="1" x14ac:dyDescent="0.2">
      <c r="A705" s="46">
        <v>2791</v>
      </c>
      <c r="B705" s="258" t="s">
        <v>1492</v>
      </c>
      <c r="C705" t="s">
        <v>1128</v>
      </c>
      <c r="D705" t="s">
        <v>1173</v>
      </c>
      <c r="E705" t="s">
        <v>1121</v>
      </c>
      <c r="F705" s="29" t="s">
        <v>1130</v>
      </c>
      <c r="G705" s="47" t="s">
        <v>1131</v>
      </c>
      <c r="H705" t="s">
        <v>1130</v>
      </c>
      <c r="I705">
        <v>1</v>
      </c>
      <c r="J705" t="s">
        <v>1493</v>
      </c>
      <c r="K705" t="s">
        <v>1167</v>
      </c>
      <c r="L705" t="s">
        <v>1494</v>
      </c>
      <c r="N705" s="34">
        <v>0</v>
      </c>
      <c r="O705" s="34"/>
      <c r="P705" s="34">
        <v>0</v>
      </c>
      <c r="Q705" s="34"/>
      <c r="R705" s="34">
        <v>0</v>
      </c>
      <c r="S705" s="48" t="s">
        <v>1123</v>
      </c>
      <c r="T705" s="13">
        <v>0</v>
      </c>
      <c r="U705" s="12">
        <v>0</v>
      </c>
      <c r="V705" s="12">
        <v>0</v>
      </c>
      <c r="W705" s="12">
        <v>0</v>
      </c>
      <c r="X705" s="14" t="str">
        <f t="shared" si="10"/>
        <v>С</v>
      </c>
      <c r="Y705" s="271">
        <f>Таблица1[[#This Row],[ID_intellix]]</f>
        <v>2791</v>
      </c>
      <c r="Z705" s="269" t="s">
        <v>122</v>
      </c>
      <c r="AA705" s="145">
        <f>IF(OR(Таблица1[[#This Row],[CARDIO_report]]&lt;&gt;0,Таблица1[[#This Row],[AI COMBO_report]]&lt;&gt;0,Таблица1[[#This Row],[OTC_report]]&lt;&gt;0),1,0)</f>
        <v>0</v>
      </c>
      <c r="AB705" s="60" t="s">
        <v>1124</v>
      </c>
      <c r="AC705" s="60" t="s">
        <v>1124</v>
      </c>
      <c r="AD705" s="60" t="s">
        <v>1124</v>
      </c>
      <c r="AE705" s="60"/>
      <c r="AF705" s="60"/>
      <c r="AG705" s="60" t="s">
        <v>1124</v>
      </c>
      <c r="AH705" s="60" t="s">
        <v>1124</v>
      </c>
      <c r="AI705" s="60" t="s">
        <v>1124</v>
      </c>
      <c r="AJ705" s="60" t="s">
        <v>1124</v>
      </c>
      <c r="AK705" s="60" t="s">
        <v>1124</v>
      </c>
      <c r="AL705" s="60" t="s">
        <v>1124</v>
      </c>
      <c r="AM705" s="60" t="s">
        <v>1124</v>
      </c>
      <c r="AN705" s="60" t="s">
        <v>1124</v>
      </c>
      <c r="AO705" s="60"/>
      <c r="AP705" s="35">
        <v>0</v>
      </c>
      <c r="AQ705" s="377">
        <v>0</v>
      </c>
      <c r="AR705" s="378">
        <v>0</v>
      </c>
      <c r="AS705" s="377">
        <v>0</v>
      </c>
      <c r="AT705" s="378">
        <v>0</v>
      </c>
      <c r="AU705">
        <v>0</v>
      </c>
      <c r="AV705">
        <v>0</v>
      </c>
      <c r="AW705"/>
      <c r="AX705">
        <v>0</v>
      </c>
      <c r="AY705">
        <v>0</v>
      </c>
    </row>
    <row r="706" spans="1:54" ht="15" hidden="1" customHeight="1" x14ac:dyDescent="0.2">
      <c r="A706" s="46">
        <v>2974</v>
      </c>
      <c r="C706" t="s">
        <v>1128</v>
      </c>
      <c r="D706" t="s">
        <v>1172</v>
      </c>
      <c r="E706" t="s">
        <v>1121</v>
      </c>
      <c r="F706" s="29" t="s">
        <v>1210</v>
      </c>
      <c r="G706" s="47" t="s">
        <v>1131</v>
      </c>
      <c r="H706" t="s">
        <v>1210</v>
      </c>
      <c r="I706">
        <v>1</v>
      </c>
      <c r="J706" t="s">
        <v>1495</v>
      </c>
      <c r="K706" t="s">
        <v>1167</v>
      </c>
      <c r="L706" t="s">
        <v>1496</v>
      </c>
      <c r="N706" s="34">
        <v>0</v>
      </c>
      <c r="O706" s="34"/>
      <c r="P706" s="34">
        <v>0</v>
      </c>
      <c r="Q706" s="34"/>
      <c r="R706" s="34">
        <v>0</v>
      </c>
      <c r="S706" s="48" t="s">
        <v>1123</v>
      </c>
      <c r="T706" s="13">
        <v>0</v>
      </c>
      <c r="U706" s="12">
        <v>0</v>
      </c>
      <c r="V706" s="12">
        <v>0</v>
      </c>
      <c r="W706" s="12">
        <v>0</v>
      </c>
      <c r="X706" s="14" t="str">
        <f t="shared" si="10"/>
        <v>С</v>
      </c>
      <c r="Y706" s="271">
        <f>Таблица1[[#This Row],[ID_intellix]]</f>
        <v>2974</v>
      </c>
      <c r="Z706" s="269" t="s">
        <v>122</v>
      </c>
      <c r="AA706" s="145">
        <f>IF(OR(Таблица1[[#This Row],[CARDIO_report]]&lt;&gt;0,Таблица1[[#This Row],[AI COMBO_report]]&lt;&gt;0,Таблица1[[#This Row],[OTC_report]]&lt;&gt;0),1,0)</f>
        <v>0</v>
      </c>
      <c r="AB706" s="60" t="s">
        <v>1124</v>
      </c>
      <c r="AC706" s="60" t="s">
        <v>1124</v>
      </c>
      <c r="AD706" s="60" t="s">
        <v>1124</v>
      </c>
      <c r="AE706" s="60"/>
      <c r="AF706" s="60"/>
      <c r="AG706" s="60" t="s">
        <v>1124</v>
      </c>
      <c r="AH706" s="60" t="s">
        <v>1124</v>
      </c>
      <c r="AI706" s="60" t="s">
        <v>1124</v>
      </c>
      <c r="AJ706" s="60" t="s">
        <v>1124</v>
      </c>
      <c r="AK706" s="60" t="s">
        <v>1124</v>
      </c>
      <c r="AL706" s="60" t="s">
        <v>1124</v>
      </c>
      <c r="AM706" s="60" t="s">
        <v>1124</v>
      </c>
      <c r="AN706" s="60" t="s">
        <v>1124</v>
      </c>
      <c r="AO706" s="60"/>
      <c r="AP706" s="35">
        <v>0</v>
      </c>
      <c r="AQ706" s="377">
        <v>0</v>
      </c>
      <c r="AR706" s="378">
        <v>0</v>
      </c>
      <c r="AS706" s="377">
        <v>0</v>
      </c>
      <c r="AT706" s="378">
        <v>0</v>
      </c>
      <c r="AU706">
        <v>0</v>
      </c>
      <c r="AV706">
        <v>0</v>
      </c>
      <c r="AW706"/>
      <c r="AX706">
        <v>0</v>
      </c>
      <c r="AY706">
        <v>0</v>
      </c>
    </row>
    <row r="707" spans="1:54" ht="15" hidden="1" customHeight="1" x14ac:dyDescent="0.2">
      <c r="A707" s="46">
        <v>3498</v>
      </c>
      <c r="C707" t="s">
        <v>1128</v>
      </c>
      <c r="D707" t="s">
        <v>1172</v>
      </c>
      <c r="E707" t="s">
        <v>1121</v>
      </c>
      <c r="F707" s="29" t="s">
        <v>1142</v>
      </c>
      <c r="G707" s="47" t="s">
        <v>1143</v>
      </c>
      <c r="H707" t="s">
        <v>1144</v>
      </c>
      <c r="I707">
        <v>1</v>
      </c>
      <c r="J707" t="s">
        <v>1497</v>
      </c>
      <c r="K707" t="s">
        <v>1167</v>
      </c>
      <c r="L707" t="s">
        <v>1498</v>
      </c>
      <c r="N707" s="34">
        <v>0</v>
      </c>
      <c r="O707" s="34"/>
      <c r="P707" s="34">
        <v>0</v>
      </c>
      <c r="Q707" s="34"/>
      <c r="R707" s="34">
        <v>0</v>
      </c>
      <c r="S707" s="48" t="s">
        <v>1123</v>
      </c>
      <c r="T707" s="13">
        <v>0</v>
      </c>
      <c r="U707" s="12">
        <v>0</v>
      </c>
      <c r="V707" s="12">
        <v>0</v>
      </c>
      <c r="W707" s="12">
        <v>0</v>
      </c>
      <c r="X707" s="14" t="str">
        <f t="shared" ref="X707:X770" si="11">IF(COUNTIF(T707:W707,"да")=0,"С",IF(COUNTIF(T707:W707,"да")=1,"В","А"))</f>
        <v>С</v>
      </c>
      <c r="Y707" s="271">
        <f>Таблица1[[#This Row],[ID_intellix]]</f>
        <v>3498</v>
      </c>
      <c r="Z707" s="269" t="s">
        <v>122</v>
      </c>
      <c r="AA707" s="145">
        <f>IF(OR(Таблица1[[#This Row],[CARDIO_report]]&lt;&gt;0,Таблица1[[#This Row],[AI COMBO_report]]&lt;&gt;0,Таблица1[[#This Row],[OTC_report]]&lt;&gt;0),1,0)</f>
        <v>0</v>
      </c>
      <c r="AB707" s="60" t="s">
        <v>1124</v>
      </c>
      <c r="AC707" s="60" t="s">
        <v>1124</v>
      </c>
      <c r="AD707" s="60" t="s">
        <v>1124</v>
      </c>
      <c r="AE707" s="60"/>
      <c r="AF707" s="60"/>
      <c r="AG707" s="60" t="s">
        <v>1124</v>
      </c>
      <c r="AH707" s="60" t="s">
        <v>1124</v>
      </c>
      <c r="AI707" s="60" t="s">
        <v>1124</v>
      </c>
      <c r="AJ707" s="60" t="s">
        <v>1124</v>
      </c>
      <c r="AK707" t="s">
        <v>1145</v>
      </c>
      <c r="AL707">
        <v>576</v>
      </c>
      <c r="AM707" t="s">
        <v>1145</v>
      </c>
      <c r="AN707">
        <v>576</v>
      </c>
      <c r="AO707"/>
      <c r="AP707" s="35">
        <v>0</v>
      </c>
      <c r="AQ707" s="377">
        <v>0</v>
      </c>
      <c r="AR707" s="378">
        <v>0</v>
      </c>
      <c r="AS707" s="377">
        <v>0</v>
      </c>
      <c r="AT707" s="378">
        <v>0</v>
      </c>
      <c r="AU707">
        <v>0</v>
      </c>
      <c r="AV707">
        <v>0</v>
      </c>
      <c r="AW707"/>
      <c r="AX707">
        <v>0</v>
      </c>
      <c r="AY707">
        <v>0</v>
      </c>
    </row>
    <row r="708" spans="1:54" ht="15" hidden="1" customHeight="1" x14ac:dyDescent="0.2">
      <c r="A708" s="46">
        <v>3622</v>
      </c>
      <c r="C708" t="s">
        <v>1128</v>
      </c>
      <c r="D708" t="s">
        <v>1169</v>
      </c>
      <c r="E708" t="s">
        <v>1121</v>
      </c>
      <c r="F708" s="29" t="s">
        <v>1142</v>
      </c>
      <c r="G708" s="47" t="s">
        <v>1143</v>
      </c>
      <c r="H708" t="s">
        <v>1144</v>
      </c>
      <c r="I708">
        <v>1</v>
      </c>
      <c r="J708" t="s">
        <v>1499</v>
      </c>
      <c r="K708" t="s">
        <v>1167</v>
      </c>
      <c r="L708" t="s">
        <v>1500</v>
      </c>
      <c r="N708" s="34">
        <v>0</v>
      </c>
      <c r="O708" s="34"/>
      <c r="P708" s="34">
        <v>0</v>
      </c>
      <c r="Q708" s="34"/>
      <c r="R708" s="34">
        <v>0</v>
      </c>
      <c r="S708" s="48" t="s">
        <v>1123</v>
      </c>
      <c r="T708" s="13">
        <v>0</v>
      </c>
      <c r="U708" s="12">
        <v>0</v>
      </c>
      <c r="V708" s="12">
        <v>0</v>
      </c>
      <c r="W708" s="12">
        <v>0</v>
      </c>
      <c r="X708" s="14" t="str">
        <f t="shared" si="11"/>
        <v>С</v>
      </c>
      <c r="Y708" s="271">
        <f>Таблица1[[#This Row],[ID_intellix]]</f>
        <v>3622</v>
      </c>
      <c r="Z708" s="269" t="s">
        <v>122</v>
      </c>
      <c r="AA708" s="145">
        <f>IF(OR(Таблица1[[#This Row],[CARDIO_report]]&lt;&gt;0,Таблица1[[#This Row],[AI COMBO_report]]&lt;&gt;0,Таблица1[[#This Row],[OTC_report]]&lt;&gt;0),1,0)</f>
        <v>0</v>
      </c>
      <c r="AB708" s="60" t="s">
        <v>1124</v>
      </c>
      <c r="AC708" s="60" t="s">
        <v>1124</v>
      </c>
      <c r="AD708" s="60" t="s">
        <v>1124</v>
      </c>
      <c r="AE708" s="60"/>
      <c r="AF708" s="60"/>
      <c r="AG708" s="60" t="s">
        <v>1124</v>
      </c>
      <c r="AH708" s="60" t="s">
        <v>1124</v>
      </c>
      <c r="AI708" s="60" t="s">
        <v>1124</v>
      </c>
      <c r="AJ708" s="60" t="s">
        <v>1124</v>
      </c>
      <c r="AK708" t="s">
        <v>1145</v>
      </c>
      <c r="AL708">
        <v>576</v>
      </c>
      <c r="AM708" t="s">
        <v>1145</v>
      </c>
      <c r="AN708">
        <v>576</v>
      </c>
      <c r="AO708"/>
      <c r="AP708" s="35">
        <v>0</v>
      </c>
      <c r="AQ708" s="377">
        <v>0</v>
      </c>
      <c r="AR708" s="378">
        <v>0</v>
      </c>
      <c r="AS708" s="377">
        <v>0</v>
      </c>
      <c r="AT708" s="378">
        <v>0</v>
      </c>
      <c r="AU708">
        <v>0</v>
      </c>
      <c r="AV708">
        <v>0</v>
      </c>
      <c r="AW708"/>
      <c r="AX708">
        <v>0</v>
      </c>
      <c r="AY708">
        <v>0</v>
      </c>
    </row>
    <row r="709" spans="1:54" ht="15" hidden="1" customHeight="1" x14ac:dyDescent="0.2">
      <c r="A709" s="46">
        <v>7494</v>
      </c>
      <c r="C709" t="s">
        <v>1128</v>
      </c>
      <c r="D709" t="s">
        <v>1501</v>
      </c>
      <c r="E709" t="s">
        <v>1121</v>
      </c>
      <c r="F709" s="29" t="s">
        <v>1125</v>
      </c>
      <c r="G709" s="47" t="s">
        <v>1191</v>
      </c>
      <c r="H709" t="s">
        <v>1127</v>
      </c>
      <c r="I709">
        <v>1</v>
      </c>
      <c r="J709" t="s">
        <v>1502</v>
      </c>
      <c r="K709" t="s">
        <v>1167</v>
      </c>
      <c r="L709" t="s">
        <v>1503</v>
      </c>
      <c r="N709" s="34">
        <v>0</v>
      </c>
      <c r="O709" s="34"/>
      <c r="P709" s="34">
        <v>0</v>
      </c>
      <c r="Q709" s="34"/>
      <c r="R709" s="34">
        <v>0</v>
      </c>
      <c r="S709" s="48" t="s">
        <v>1123</v>
      </c>
      <c r="T709" s="13">
        <v>0</v>
      </c>
      <c r="U709" s="12">
        <v>0</v>
      </c>
      <c r="V709" s="12">
        <v>0</v>
      </c>
      <c r="W709" s="12">
        <v>0</v>
      </c>
      <c r="X709" s="14" t="str">
        <f t="shared" si="11"/>
        <v>С</v>
      </c>
      <c r="Y709" s="271">
        <f>Таблица1[[#This Row],[ID_intellix]]</f>
        <v>7494</v>
      </c>
      <c r="Z709" s="269" t="s">
        <v>122</v>
      </c>
      <c r="AA709" s="145">
        <f>IF(OR(Таблица1[[#This Row],[CARDIO_report]]&lt;&gt;0,Таблица1[[#This Row],[AI COMBO_report]]&lt;&gt;0,Таблица1[[#This Row],[OTC_report]]&lt;&gt;0),1,0)</f>
        <v>0</v>
      </c>
      <c r="AB709" s="60" t="s">
        <v>1124</v>
      </c>
      <c r="AC709" s="60" t="s">
        <v>1124</v>
      </c>
      <c r="AD709" s="60" t="s">
        <v>1124</v>
      </c>
      <c r="AE709" s="60"/>
      <c r="AF709" s="60"/>
      <c r="AG709" s="60" t="s">
        <v>1124</v>
      </c>
      <c r="AH709" s="60" t="s">
        <v>1124</v>
      </c>
      <c r="AI709" s="60" t="s">
        <v>1124</v>
      </c>
      <c r="AJ709" s="60" t="s">
        <v>1124</v>
      </c>
      <c r="AK709" s="60" t="s">
        <v>1124</v>
      </c>
      <c r="AL709" s="60" t="s">
        <v>1124</v>
      </c>
      <c r="AM709" s="60" t="s">
        <v>1124</v>
      </c>
      <c r="AN709" s="60" t="s">
        <v>1124</v>
      </c>
      <c r="AO709" s="60"/>
      <c r="AP709" s="35">
        <v>0</v>
      </c>
      <c r="AQ709" s="377">
        <v>0</v>
      </c>
      <c r="AR709" s="378">
        <v>0</v>
      </c>
      <c r="AS709" s="377">
        <v>0</v>
      </c>
      <c r="AT709" s="378">
        <v>0</v>
      </c>
      <c r="AU709">
        <v>0</v>
      </c>
      <c r="AV709">
        <v>0</v>
      </c>
      <c r="AW709"/>
      <c r="AX709">
        <v>0</v>
      </c>
      <c r="AY709">
        <v>0</v>
      </c>
    </row>
    <row r="710" spans="1:54" ht="15" hidden="1" customHeight="1" x14ac:dyDescent="0.2">
      <c r="A710" s="46">
        <v>7568</v>
      </c>
      <c r="C710" t="s">
        <v>1128</v>
      </c>
      <c r="D710" t="s">
        <v>1173</v>
      </c>
      <c r="E710" t="s">
        <v>1121</v>
      </c>
      <c r="F710" s="29" t="s">
        <v>1142</v>
      </c>
      <c r="G710" s="53" t="s">
        <v>1238</v>
      </c>
      <c r="H710" t="s">
        <v>1144</v>
      </c>
      <c r="I710">
        <v>1</v>
      </c>
      <c r="J710" t="s">
        <v>1504</v>
      </c>
      <c r="K710" t="s">
        <v>1167</v>
      </c>
      <c r="L710" t="s">
        <v>1505</v>
      </c>
      <c r="N710" s="34">
        <v>0</v>
      </c>
      <c r="O710" s="34"/>
      <c r="P710" s="34">
        <v>0</v>
      </c>
      <c r="Q710" s="34"/>
      <c r="R710" s="34">
        <v>0</v>
      </c>
      <c r="S710" s="48" t="s">
        <v>1123</v>
      </c>
      <c r="T710" s="13">
        <v>0</v>
      </c>
      <c r="U710" s="12">
        <v>0</v>
      </c>
      <c r="V710" s="12">
        <v>0</v>
      </c>
      <c r="W710" s="12">
        <v>0</v>
      </c>
      <c r="X710" s="14" t="str">
        <f t="shared" si="11"/>
        <v>С</v>
      </c>
      <c r="Y710" s="271">
        <f>Таблица1[[#This Row],[ID_intellix]]</f>
        <v>7568</v>
      </c>
      <c r="Z710" s="269" t="s">
        <v>122</v>
      </c>
      <c r="AA710" s="145">
        <f>IF(OR(Таблица1[[#This Row],[CARDIO_report]]&lt;&gt;0,Таблица1[[#This Row],[AI COMBO_report]]&lt;&gt;0,Таблица1[[#This Row],[OTC_report]]&lt;&gt;0),1,0)</f>
        <v>0</v>
      </c>
      <c r="AB710" s="60" t="s">
        <v>1124</v>
      </c>
      <c r="AC710" s="60" t="s">
        <v>1124</v>
      </c>
      <c r="AD710" s="60" t="s">
        <v>1124</v>
      </c>
      <c r="AE710" s="60"/>
      <c r="AF710" s="60"/>
      <c r="AG710" s="60" t="s">
        <v>1124</v>
      </c>
      <c r="AH710" s="60" t="s">
        <v>1124</v>
      </c>
      <c r="AI710" s="60" t="s">
        <v>1124</v>
      </c>
      <c r="AJ710" s="60" t="s">
        <v>1124</v>
      </c>
      <c r="AK710" t="s">
        <v>1145</v>
      </c>
      <c r="AL710">
        <v>576</v>
      </c>
      <c r="AM710" t="s">
        <v>1145</v>
      </c>
      <c r="AN710">
        <v>576</v>
      </c>
      <c r="AO710"/>
      <c r="AP710" s="35">
        <v>0</v>
      </c>
      <c r="AQ710" s="377">
        <v>0</v>
      </c>
      <c r="AR710" s="378">
        <v>0</v>
      </c>
      <c r="AS710" s="377">
        <v>0</v>
      </c>
      <c r="AT710" s="378">
        <v>0</v>
      </c>
      <c r="AU710">
        <v>0</v>
      </c>
      <c r="AV710">
        <v>0</v>
      </c>
      <c r="AW710"/>
      <c r="AX710">
        <v>0</v>
      </c>
      <c r="AY710">
        <v>0</v>
      </c>
      <c r="AZ710" s="25"/>
      <c r="BB710" s="25"/>
    </row>
    <row r="711" spans="1:54" ht="15" hidden="1" customHeight="1" x14ac:dyDescent="0.2">
      <c r="A711" s="46">
        <v>7781</v>
      </c>
      <c r="C711" t="s">
        <v>1128</v>
      </c>
      <c r="D711" t="s">
        <v>1172</v>
      </c>
      <c r="E711" t="s">
        <v>1121</v>
      </c>
      <c r="F711" s="29" t="s">
        <v>1142</v>
      </c>
      <c r="G711" s="53" t="s">
        <v>1238</v>
      </c>
      <c r="H711" t="s">
        <v>1144</v>
      </c>
      <c r="I711">
        <v>1</v>
      </c>
      <c r="J711" t="s">
        <v>1506</v>
      </c>
      <c r="K711" t="s">
        <v>1167</v>
      </c>
      <c r="L711" t="s">
        <v>1488</v>
      </c>
      <c r="N711" s="34">
        <v>0</v>
      </c>
      <c r="O711" s="34"/>
      <c r="P711" s="34">
        <v>0</v>
      </c>
      <c r="Q711" s="34"/>
      <c r="R711" s="34">
        <v>0</v>
      </c>
      <c r="S711" s="48" t="s">
        <v>1123</v>
      </c>
      <c r="T711" s="13">
        <v>0</v>
      </c>
      <c r="U711" s="12">
        <v>0</v>
      </c>
      <c r="V711" s="12">
        <v>0</v>
      </c>
      <c r="W711" s="12">
        <v>0</v>
      </c>
      <c r="X711" s="14" t="str">
        <f t="shared" si="11"/>
        <v>С</v>
      </c>
      <c r="Y711" s="271">
        <f>Таблица1[[#This Row],[ID_intellix]]</f>
        <v>7781</v>
      </c>
      <c r="Z711" s="269" t="s">
        <v>122</v>
      </c>
      <c r="AA711" s="145">
        <f>IF(OR(Таблица1[[#This Row],[CARDIO_report]]&lt;&gt;0,Таблица1[[#This Row],[AI COMBO_report]]&lt;&gt;0,Таблица1[[#This Row],[OTC_report]]&lt;&gt;0),1,0)</f>
        <v>0</v>
      </c>
      <c r="AB711" s="60" t="s">
        <v>1124</v>
      </c>
      <c r="AC711" s="60" t="s">
        <v>1124</v>
      </c>
      <c r="AD711" s="60" t="s">
        <v>1124</v>
      </c>
      <c r="AE711" s="60"/>
      <c r="AF711" s="60"/>
      <c r="AG711" s="60" t="s">
        <v>1124</v>
      </c>
      <c r="AH711" s="60" t="s">
        <v>1124</v>
      </c>
      <c r="AI711" s="60" t="s">
        <v>1124</v>
      </c>
      <c r="AJ711" s="60" t="s">
        <v>1124</v>
      </c>
      <c r="AK711" t="s">
        <v>1145</v>
      </c>
      <c r="AL711">
        <v>576</v>
      </c>
      <c r="AM711" t="s">
        <v>1145</v>
      </c>
      <c r="AN711">
        <v>576</v>
      </c>
      <c r="AO711"/>
      <c r="AP711" s="35">
        <v>0</v>
      </c>
      <c r="AQ711" s="377">
        <v>0</v>
      </c>
      <c r="AR711" s="378">
        <v>0</v>
      </c>
      <c r="AS711" s="377">
        <v>0</v>
      </c>
      <c r="AT711" s="378">
        <v>0</v>
      </c>
      <c r="AU711">
        <v>0</v>
      </c>
      <c r="AV711">
        <v>0</v>
      </c>
      <c r="AW711"/>
      <c r="AX711">
        <v>0</v>
      </c>
      <c r="AY711">
        <v>0</v>
      </c>
    </row>
    <row r="712" spans="1:54" ht="15" hidden="1" customHeight="1" x14ac:dyDescent="0.2">
      <c r="A712" s="46">
        <v>7839</v>
      </c>
      <c r="C712" t="s">
        <v>1128</v>
      </c>
      <c r="D712" t="s">
        <v>1501</v>
      </c>
      <c r="E712" t="s">
        <v>1121</v>
      </c>
      <c r="F712" s="29" t="s">
        <v>1125</v>
      </c>
      <c r="G712" s="53" t="s">
        <v>1154</v>
      </c>
      <c r="H712" t="s">
        <v>1127</v>
      </c>
      <c r="I712">
        <v>1</v>
      </c>
      <c r="J712" t="s">
        <v>1507</v>
      </c>
      <c r="K712" t="s">
        <v>1167</v>
      </c>
      <c r="L712" t="s">
        <v>1508</v>
      </c>
      <c r="N712" s="34">
        <v>0</v>
      </c>
      <c r="O712" s="34"/>
      <c r="P712" s="34">
        <v>0</v>
      </c>
      <c r="Q712" s="34"/>
      <c r="R712" s="34">
        <v>0</v>
      </c>
      <c r="S712" s="48" t="s">
        <v>1123</v>
      </c>
      <c r="T712" s="13">
        <v>0</v>
      </c>
      <c r="U712" s="12">
        <v>0</v>
      </c>
      <c r="V712" s="12">
        <v>0</v>
      </c>
      <c r="W712" s="12">
        <v>0</v>
      </c>
      <c r="X712" s="14" t="str">
        <f t="shared" si="11"/>
        <v>С</v>
      </c>
      <c r="Y712" s="271">
        <f>Таблица1[[#This Row],[ID_intellix]]</f>
        <v>7839</v>
      </c>
      <c r="Z712" s="269" t="s">
        <v>122</v>
      </c>
      <c r="AA712" s="145">
        <f>IF(OR(Таблица1[[#This Row],[CARDIO_report]]&lt;&gt;0,Таблица1[[#This Row],[AI COMBO_report]]&lt;&gt;0,Таблица1[[#This Row],[OTC_report]]&lt;&gt;0),1,0)</f>
        <v>0</v>
      </c>
      <c r="AB712" s="60" t="s">
        <v>1124</v>
      </c>
      <c r="AC712" s="60" t="s">
        <v>1124</v>
      </c>
      <c r="AD712" s="60" t="s">
        <v>1124</v>
      </c>
      <c r="AE712" s="60"/>
      <c r="AF712" s="60"/>
      <c r="AG712" s="60" t="s">
        <v>1124</v>
      </c>
      <c r="AH712" s="60" t="s">
        <v>1124</v>
      </c>
      <c r="AI712" s="60" t="s">
        <v>1124</v>
      </c>
      <c r="AJ712" s="60" t="s">
        <v>1124</v>
      </c>
      <c r="AK712" s="60" t="s">
        <v>1124</v>
      </c>
      <c r="AL712" s="60" t="s">
        <v>1124</v>
      </c>
      <c r="AM712" s="60" t="s">
        <v>1124</v>
      </c>
      <c r="AN712" s="60" t="s">
        <v>1124</v>
      </c>
      <c r="AO712" s="60"/>
      <c r="AP712" s="35">
        <v>0</v>
      </c>
      <c r="AQ712" s="377">
        <v>0</v>
      </c>
      <c r="AR712" s="378">
        <v>0</v>
      </c>
      <c r="AS712" s="377">
        <v>0</v>
      </c>
      <c r="AT712" s="378">
        <v>0</v>
      </c>
      <c r="AU712">
        <v>0</v>
      </c>
      <c r="AV712">
        <v>0</v>
      </c>
      <c r="AW712"/>
      <c r="AX712">
        <v>0</v>
      </c>
      <c r="AY712">
        <v>0</v>
      </c>
    </row>
    <row r="713" spans="1:54" ht="15" hidden="1" customHeight="1" x14ac:dyDescent="0.2">
      <c r="A713" s="46">
        <v>1617</v>
      </c>
      <c r="C713" t="s">
        <v>1128</v>
      </c>
      <c r="D713" t="s">
        <v>1509</v>
      </c>
      <c r="E713" t="s">
        <v>1121</v>
      </c>
      <c r="F713" s="29" t="s">
        <v>1142</v>
      </c>
      <c r="G713" s="47" t="s">
        <v>1143</v>
      </c>
      <c r="H713" t="s">
        <v>1144</v>
      </c>
      <c r="I713">
        <v>1</v>
      </c>
      <c r="J713" t="s">
        <v>1510</v>
      </c>
      <c r="K713" t="s">
        <v>1511</v>
      </c>
      <c r="L713" t="s">
        <v>1512</v>
      </c>
      <c r="N713" s="34">
        <v>0</v>
      </c>
      <c r="O713" s="34"/>
      <c r="P713" s="34">
        <v>0</v>
      </c>
      <c r="Q713" s="34"/>
      <c r="R713" s="34">
        <v>0</v>
      </c>
      <c r="S713" s="48" t="s">
        <v>1123</v>
      </c>
      <c r="T713" s="13">
        <v>0</v>
      </c>
      <c r="U713" s="12">
        <v>0</v>
      </c>
      <c r="V713" s="12">
        <v>0</v>
      </c>
      <c r="W713" s="12">
        <v>0</v>
      </c>
      <c r="X713" s="14" t="str">
        <f t="shared" si="11"/>
        <v>С</v>
      </c>
      <c r="Y713" s="271">
        <f>Таблица1[[#This Row],[ID_intellix]]</f>
        <v>1617</v>
      </c>
      <c r="Z713" s="269" t="s">
        <v>122</v>
      </c>
      <c r="AA713" s="145">
        <f>IF(OR(Таблица1[[#This Row],[CARDIO_report]]&lt;&gt;0,Таблица1[[#This Row],[AI COMBO_report]]&lt;&gt;0,Таблица1[[#This Row],[OTC_report]]&lt;&gt;0),1,0)</f>
        <v>0</v>
      </c>
      <c r="AB713" s="60" t="s">
        <v>1124</v>
      </c>
      <c r="AC713" s="60" t="s">
        <v>1124</v>
      </c>
      <c r="AD713" s="60" t="s">
        <v>1124</v>
      </c>
      <c r="AE713" s="60"/>
      <c r="AF713" s="60"/>
      <c r="AG713" s="60" t="s">
        <v>1124</v>
      </c>
      <c r="AH713" s="60" t="s">
        <v>1124</v>
      </c>
      <c r="AI713" s="60" t="s">
        <v>1124</v>
      </c>
      <c r="AJ713" s="60" t="s">
        <v>1124</v>
      </c>
      <c r="AK713" t="s">
        <v>1145</v>
      </c>
      <c r="AL713">
        <v>576</v>
      </c>
      <c r="AM713" t="s">
        <v>1145</v>
      </c>
      <c r="AN713">
        <v>576</v>
      </c>
      <c r="AO713"/>
      <c r="AP713" s="35">
        <v>0</v>
      </c>
      <c r="AQ713" s="377">
        <v>0</v>
      </c>
      <c r="AR713" s="378">
        <v>0</v>
      </c>
      <c r="AS713" s="377">
        <v>0</v>
      </c>
      <c r="AT713" s="378">
        <v>0</v>
      </c>
      <c r="AU713">
        <v>0</v>
      </c>
      <c r="AV713">
        <v>0</v>
      </c>
      <c r="AW713"/>
      <c r="AX713">
        <v>0</v>
      </c>
      <c r="AY713">
        <v>0</v>
      </c>
    </row>
    <row r="714" spans="1:54" ht="15" hidden="1" customHeight="1" x14ac:dyDescent="0.2">
      <c r="A714" s="46">
        <v>1639</v>
      </c>
      <c r="C714" t="s">
        <v>1128</v>
      </c>
      <c r="D714" t="s">
        <v>1509</v>
      </c>
      <c r="E714" t="s">
        <v>1121</v>
      </c>
      <c r="F714" s="29" t="s">
        <v>1142</v>
      </c>
      <c r="G714" s="47" t="s">
        <v>1143</v>
      </c>
      <c r="H714" t="s">
        <v>1144</v>
      </c>
      <c r="I714">
        <v>1</v>
      </c>
      <c r="J714" t="s">
        <v>1513</v>
      </c>
      <c r="K714" t="s">
        <v>1511</v>
      </c>
      <c r="L714" t="s">
        <v>1514</v>
      </c>
      <c r="N714" s="34">
        <v>0</v>
      </c>
      <c r="O714" s="34"/>
      <c r="P714" s="34">
        <v>0</v>
      </c>
      <c r="Q714" s="34"/>
      <c r="R714" s="34">
        <v>0</v>
      </c>
      <c r="S714" s="48" t="s">
        <v>1123</v>
      </c>
      <c r="T714" s="13">
        <v>0</v>
      </c>
      <c r="U714" s="12">
        <v>0</v>
      </c>
      <c r="V714" s="12">
        <v>0</v>
      </c>
      <c r="W714" s="12">
        <v>0</v>
      </c>
      <c r="X714" s="14" t="str">
        <f t="shared" si="11"/>
        <v>С</v>
      </c>
      <c r="Y714" s="271">
        <f>Таблица1[[#This Row],[ID_intellix]]</f>
        <v>1639</v>
      </c>
      <c r="Z714" s="269" t="s">
        <v>122</v>
      </c>
      <c r="AA714" s="145">
        <f>IF(OR(Таблица1[[#This Row],[CARDIO_report]]&lt;&gt;0,Таблица1[[#This Row],[AI COMBO_report]]&lt;&gt;0,Таблица1[[#This Row],[OTC_report]]&lt;&gt;0),1,0)</f>
        <v>0</v>
      </c>
      <c r="AB714" s="60" t="s">
        <v>1124</v>
      </c>
      <c r="AC714" s="60" t="s">
        <v>1124</v>
      </c>
      <c r="AD714" s="60" t="s">
        <v>1124</v>
      </c>
      <c r="AE714" s="60"/>
      <c r="AF714" s="60"/>
      <c r="AG714" s="60" t="s">
        <v>1124</v>
      </c>
      <c r="AH714" s="60" t="s">
        <v>1124</v>
      </c>
      <c r="AI714" s="60" t="s">
        <v>1124</v>
      </c>
      <c r="AJ714" s="60" t="s">
        <v>1124</v>
      </c>
      <c r="AK714" t="s">
        <v>1145</v>
      </c>
      <c r="AL714">
        <v>576</v>
      </c>
      <c r="AM714" t="s">
        <v>1145</v>
      </c>
      <c r="AN714">
        <v>576</v>
      </c>
      <c r="AO714"/>
      <c r="AP714" s="35">
        <v>0</v>
      </c>
      <c r="AQ714" s="377">
        <v>0</v>
      </c>
      <c r="AR714" s="378">
        <v>0</v>
      </c>
      <c r="AS714" s="377">
        <v>0</v>
      </c>
      <c r="AT714" s="378">
        <v>0</v>
      </c>
      <c r="AU714">
        <v>0</v>
      </c>
      <c r="AV714">
        <v>0</v>
      </c>
      <c r="AW714"/>
      <c r="AX714">
        <v>0</v>
      </c>
      <c r="AY714">
        <v>0</v>
      </c>
    </row>
    <row r="715" spans="1:54" ht="15" hidden="1" customHeight="1" x14ac:dyDescent="0.2">
      <c r="A715" s="46">
        <v>1647</v>
      </c>
      <c r="C715" t="s">
        <v>1128</v>
      </c>
      <c r="D715" t="s">
        <v>1515</v>
      </c>
      <c r="E715" t="s">
        <v>1121</v>
      </c>
      <c r="F715" s="29" t="s">
        <v>1142</v>
      </c>
      <c r="G715" s="47" t="s">
        <v>1143</v>
      </c>
      <c r="H715" t="s">
        <v>1144</v>
      </c>
      <c r="I715">
        <v>1</v>
      </c>
      <c r="J715" t="s">
        <v>1516</v>
      </c>
      <c r="K715" t="s">
        <v>1511</v>
      </c>
      <c r="L715" t="s">
        <v>1517</v>
      </c>
      <c r="N715" s="34">
        <v>0</v>
      </c>
      <c r="O715" s="34"/>
      <c r="P715" s="34">
        <v>0</v>
      </c>
      <c r="Q715" s="34"/>
      <c r="R715" s="34">
        <v>0</v>
      </c>
      <c r="S715" s="48" t="s">
        <v>1123</v>
      </c>
      <c r="T715" s="13">
        <v>0</v>
      </c>
      <c r="U715" s="12">
        <v>0</v>
      </c>
      <c r="V715" s="12">
        <v>0</v>
      </c>
      <c r="W715" s="12">
        <v>0</v>
      </c>
      <c r="X715" s="14" t="str">
        <f t="shared" si="11"/>
        <v>С</v>
      </c>
      <c r="Y715" s="271">
        <f>Таблица1[[#This Row],[ID_intellix]]</f>
        <v>1647</v>
      </c>
      <c r="Z715" s="269" t="s">
        <v>122</v>
      </c>
      <c r="AA715" s="145">
        <f>IF(OR(Таблица1[[#This Row],[CARDIO_report]]&lt;&gt;0,Таблица1[[#This Row],[AI COMBO_report]]&lt;&gt;0,Таблица1[[#This Row],[OTC_report]]&lt;&gt;0),1,0)</f>
        <v>0</v>
      </c>
      <c r="AB715" s="60" t="s">
        <v>1124</v>
      </c>
      <c r="AC715" s="60" t="s">
        <v>1124</v>
      </c>
      <c r="AD715" s="60" t="s">
        <v>1124</v>
      </c>
      <c r="AE715" s="60"/>
      <c r="AF715" s="60"/>
      <c r="AG715" s="60" t="s">
        <v>1124</v>
      </c>
      <c r="AH715" s="60" t="s">
        <v>1124</v>
      </c>
      <c r="AI715" s="60" t="s">
        <v>1124</v>
      </c>
      <c r="AJ715" s="60" t="s">
        <v>1124</v>
      </c>
      <c r="AK715" t="s">
        <v>1145</v>
      </c>
      <c r="AL715">
        <v>576</v>
      </c>
      <c r="AM715" t="s">
        <v>1145</v>
      </c>
      <c r="AN715">
        <v>576</v>
      </c>
      <c r="AO715"/>
      <c r="AP715" s="35">
        <v>0</v>
      </c>
      <c r="AQ715" s="377">
        <v>0</v>
      </c>
      <c r="AR715" s="378">
        <v>0</v>
      </c>
      <c r="AS715" s="377">
        <v>0</v>
      </c>
      <c r="AT715" s="378">
        <v>0</v>
      </c>
      <c r="AU715">
        <v>0</v>
      </c>
      <c r="AV715">
        <v>0</v>
      </c>
      <c r="AW715"/>
      <c r="AX715">
        <v>0</v>
      </c>
      <c r="AY715">
        <v>0</v>
      </c>
    </row>
    <row r="716" spans="1:54" ht="15" hidden="1" customHeight="1" x14ac:dyDescent="0.2">
      <c r="A716" s="46">
        <v>1649</v>
      </c>
      <c r="C716" t="s">
        <v>1128</v>
      </c>
      <c r="D716" t="s">
        <v>1515</v>
      </c>
      <c r="E716" t="s">
        <v>1121</v>
      </c>
      <c r="F716" s="29" t="s">
        <v>1142</v>
      </c>
      <c r="G716" s="47" t="s">
        <v>1143</v>
      </c>
      <c r="H716" t="s">
        <v>1144</v>
      </c>
      <c r="I716">
        <v>1</v>
      </c>
      <c r="J716" t="s">
        <v>1518</v>
      </c>
      <c r="K716" t="s">
        <v>1511</v>
      </c>
      <c r="L716" t="s">
        <v>1519</v>
      </c>
      <c r="N716" s="34">
        <v>0</v>
      </c>
      <c r="O716" s="34"/>
      <c r="P716" s="34">
        <v>0</v>
      </c>
      <c r="Q716" s="34"/>
      <c r="R716" s="34">
        <v>0</v>
      </c>
      <c r="S716" s="48" t="s">
        <v>1123</v>
      </c>
      <c r="T716" s="13">
        <v>0</v>
      </c>
      <c r="U716" s="12">
        <v>0</v>
      </c>
      <c r="V716" s="12">
        <v>0</v>
      </c>
      <c r="W716" s="12">
        <v>0</v>
      </c>
      <c r="X716" s="14" t="str">
        <f t="shared" si="11"/>
        <v>С</v>
      </c>
      <c r="Y716" s="271">
        <f>Таблица1[[#This Row],[ID_intellix]]</f>
        <v>1649</v>
      </c>
      <c r="Z716" s="269" t="s">
        <v>122</v>
      </c>
      <c r="AA716" s="145">
        <f>IF(OR(Таблица1[[#This Row],[CARDIO_report]]&lt;&gt;0,Таблица1[[#This Row],[AI COMBO_report]]&lt;&gt;0,Таблица1[[#This Row],[OTC_report]]&lt;&gt;0),1,0)</f>
        <v>0</v>
      </c>
      <c r="AB716" s="60" t="s">
        <v>1124</v>
      </c>
      <c r="AC716" s="60" t="s">
        <v>1124</v>
      </c>
      <c r="AD716" s="60" t="s">
        <v>1124</v>
      </c>
      <c r="AE716" s="60"/>
      <c r="AF716" s="60"/>
      <c r="AG716" s="60" t="s">
        <v>1124</v>
      </c>
      <c r="AH716" s="60" t="s">
        <v>1124</v>
      </c>
      <c r="AI716" s="60" t="s">
        <v>1124</v>
      </c>
      <c r="AJ716" s="60" t="s">
        <v>1124</v>
      </c>
      <c r="AK716" t="s">
        <v>1145</v>
      </c>
      <c r="AL716">
        <v>576</v>
      </c>
      <c r="AM716" t="s">
        <v>1145</v>
      </c>
      <c r="AN716">
        <v>576</v>
      </c>
      <c r="AO716"/>
      <c r="AP716" s="35">
        <v>0</v>
      </c>
      <c r="AQ716" s="377">
        <v>0</v>
      </c>
      <c r="AR716" s="378">
        <v>0</v>
      </c>
      <c r="AS716" s="377">
        <v>0</v>
      </c>
      <c r="AT716" s="378">
        <v>0</v>
      </c>
      <c r="AU716">
        <v>0</v>
      </c>
      <c r="AV716">
        <v>0</v>
      </c>
      <c r="AW716"/>
      <c r="AX716">
        <v>0</v>
      </c>
      <c r="AY716">
        <v>0</v>
      </c>
    </row>
    <row r="717" spans="1:54" ht="15" hidden="1" customHeight="1" x14ac:dyDescent="0.2">
      <c r="A717" s="46">
        <v>3241</v>
      </c>
      <c r="C717" t="s">
        <v>1128</v>
      </c>
      <c r="D717" t="s">
        <v>1509</v>
      </c>
      <c r="E717" t="s">
        <v>1121</v>
      </c>
      <c r="F717" s="29" t="s">
        <v>1130</v>
      </c>
      <c r="G717" s="47" t="s">
        <v>1131</v>
      </c>
      <c r="H717" t="s">
        <v>1130</v>
      </c>
      <c r="I717">
        <v>1</v>
      </c>
      <c r="J717" t="s">
        <v>1520</v>
      </c>
      <c r="K717" t="s">
        <v>1511</v>
      </c>
      <c r="L717" t="s">
        <v>1521</v>
      </c>
      <c r="N717" s="34">
        <v>0</v>
      </c>
      <c r="O717" s="34"/>
      <c r="P717" s="34">
        <v>0</v>
      </c>
      <c r="Q717" s="34"/>
      <c r="R717" s="34">
        <v>0</v>
      </c>
      <c r="S717" s="48" t="s">
        <v>1123</v>
      </c>
      <c r="T717" s="13">
        <v>0</v>
      </c>
      <c r="U717" s="12">
        <v>0</v>
      </c>
      <c r="V717" s="12">
        <v>0</v>
      </c>
      <c r="W717" s="12">
        <v>0</v>
      </c>
      <c r="X717" s="14" t="str">
        <f t="shared" si="11"/>
        <v>С</v>
      </c>
      <c r="Y717" s="271">
        <f>Таблица1[[#This Row],[ID_intellix]]</f>
        <v>3241</v>
      </c>
      <c r="Z717" s="269" t="s">
        <v>122</v>
      </c>
      <c r="AA717" s="145">
        <f>IF(OR(Таблица1[[#This Row],[CARDIO_report]]&lt;&gt;0,Таблица1[[#This Row],[AI COMBO_report]]&lt;&gt;0,Таблица1[[#This Row],[OTC_report]]&lt;&gt;0),1,0)</f>
        <v>0</v>
      </c>
      <c r="AB717" s="60" t="s">
        <v>1124</v>
      </c>
      <c r="AC717" s="60" t="s">
        <v>1124</v>
      </c>
      <c r="AD717" s="60" t="s">
        <v>1124</v>
      </c>
      <c r="AE717" s="60"/>
      <c r="AF717" s="60"/>
      <c r="AG717" s="60" t="s">
        <v>1124</v>
      </c>
      <c r="AH717" s="60" t="s">
        <v>1124</v>
      </c>
      <c r="AI717" s="60" t="s">
        <v>1124</v>
      </c>
      <c r="AJ717" s="60" t="s">
        <v>1124</v>
      </c>
      <c r="AK717" s="60" t="s">
        <v>1124</v>
      </c>
      <c r="AL717" s="60" t="s">
        <v>1124</v>
      </c>
      <c r="AM717" s="60" t="s">
        <v>1124</v>
      </c>
      <c r="AN717" s="60" t="s">
        <v>1124</v>
      </c>
      <c r="AO717" s="60"/>
      <c r="AP717" s="35">
        <v>0</v>
      </c>
      <c r="AQ717" s="377">
        <v>0</v>
      </c>
      <c r="AR717" s="378">
        <v>0</v>
      </c>
      <c r="AS717" s="377">
        <v>0</v>
      </c>
      <c r="AT717" s="378">
        <v>0</v>
      </c>
      <c r="AU717">
        <v>0</v>
      </c>
      <c r="AV717">
        <v>0</v>
      </c>
      <c r="AW717"/>
      <c r="AX717">
        <v>0</v>
      </c>
      <c r="AY717">
        <v>0</v>
      </c>
    </row>
    <row r="718" spans="1:54" ht="15" hidden="1" customHeight="1" x14ac:dyDescent="0.2">
      <c r="A718" s="46">
        <v>3291</v>
      </c>
      <c r="C718" t="s">
        <v>1128</v>
      </c>
      <c r="D718" t="s">
        <v>1515</v>
      </c>
      <c r="E718" t="s">
        <v>1121</v>
      </c>
      <c r="F718" s="29" t="s">
        <v>1522</v>
      </c>
      <c r="G718" s="47" t="s">
        <v>1131</v>
      </c>
      <c r="H718" t="s">
        <v>1522</v>
      </c>
      <c r="I718">
        <v>1</v>
      </c>
      <c r="J718" t="s">
        <v>1523</v>
      </c>
      <c r="K718" t="s">
        <v>1511</v>
      </c>
      <c r="L718" t="s">
        <v>1524</v>
      </c>
      <c r="N718" s="34">
        <v>0</v>
      </c>
      <c r="O718" s="34"/>
      <c r="P718" s="34">
        <v>0</v>
      </c>
      <c r="Q718" s="34"/>
      <c r="R718" s="34">
        <v>0</v>
      </c>
      <c r="S718" s="48" t="s">
        <v>1123</v>
      </c>
      <c r="T718" s="13">
        <v>0</v>
      </c>
      <c r="U718" s="12">
        <v>0</v>
      </c>
      <c r="V718" s="12">
        <v>0</v>
      </c>
      <c r="W718" s="12">
        <v>0</v>
      </c>
      <c r="X718" s="14" t="str">
        <f t="shared" si="11"/>
        <v>С</v>
      </c>
      <c r="Y718" s="271">
        <f>Таблица1[[#This Row],[ID_intellix]]</f>
        <v>3291</v>
      </c>
      <c r="Z718" s="269" t="s">
        <v>122</v>
      </c>
      <c r="AA718" s="145">
        <f>IF(OR(Таблица1[[#This Row],[CARDIO_report]]&lt;&gt;0,Таблица1[[#This Row],[AI COMBO_report]]&lt;&gt;0,Таблица1[[#This Row],[OTC_report]]&lt;&gt;0),1,0)</f>
        <v>0</v>
      </c>
      <c r="AB718" s="60" t="s">
        <v>1124</v>
      </c>
      <c r="AC718" s="60" t="s">
        <v>1124</v>
      </c>
      <c r="AD718" s="60" t="s">
        <v>1124</v>
      </c>
      <c r="AE718" s="60"/>
      <c r="AF718" s="60"/>
      <c r="AG718" s="60" t="s">
        <v>1124</v>
      </c>
      <c r="AH718" s="60" t="s">
        <v>1124</v>
      </c>
      <c r="AI718" s="60" t="s">
        <v>1124</v>
      </c>
      <c r="AJ718" s="60" t="s">
        <v>1124</v>
      </c>
      <c r="AK718" s="60" t="s">
        <v>1124</v>
      </c>
      <c r="AL718" s="60" t="s">
        <v>1124</v>
      </c>
      <c r="AM718" s="60" t="s">
        <v>1124</v>
      </c>
      <c r="AN718" s="60" t="s">
        <v>1124</v>
      </c>
      <c r="AO718" s="60"/>
      <c r="AP718" s="35">
        <v>0</v>
      </c>
      <c r="AQ718" s="377">
        <v>0</v>
      </c>
      <c r="AR718" s="378">
        <v>0</v>
      </c>
      <c r="AS718" s="377">
        <v>0</v>
      </c>
      <c r="AT718" s="378">
        <v>0</v>
      </c>
      <c r="AU718">
        <v>0</v>
      </c>
      <c r="AV718">
        <v>0</v>
      </c>
      <c r="AW718"/>
      <c r="AX718" s="25">
        <v>0</v>
      </c>
      <c r="AY718" s="25">
        <v>0</v>
      </c>
    </row>
    <row r="719" spans="1:54" ht="15" hidden="1" customHeight="1" x14ac:dyDescent="0.2">
      <c r="A719" s="46">
        <v>3437</v>
      </c>
      <c r="C719" t="s">
        <v>1128</v>
      </c>
      <c r="D719" t="s">
        <v>1525</v>
      </c>
      <c r="E719" t="s">
        <v>1121</v>
      </c>
      <c r="F719" s="29" t="s">
        <v>1142</v>
      </c>
      <c r="G719" s="47" t="s">
        <v>1143</v>
      </c>
      <c r="H719" t="s">
        <v>1144</v>
      </c>
      <c r="I719">
        <v>1</v>
      </c>
      <c r="J719" t="s">
        <v>1526</v>
      </c>
      <c r="K719" t="s">
        <v>1511</v>
      </c>
      <c r="L719" t="s">
        <v>1527</v>
      </c>
      <c r="N719" s="34">
        <v>0</v>
      </c>
      <c r="O719" s="34"/>
      <c r="P719" s="34">
        <v>0</v>
      </c>
      <c r="Q719" s="34"/>
      <c r="R719" s="34">
        <v>0</v>
      </c>
      <c r="S719" s="48" t="s">
        <v>1123</v>
      </c>
      <c r="T719" s="13">
        <v>0</v>
      </c>
      <c r="U719" s="12">
        <v>0</v>
      </c>
      <c r="V719" s="12">
        <v>0</v>
      </c>
      <c r="W719" s="12">
        <v>0</v>
      </c>
      <c r="X719" s="14" t="str">
        <f t="shared" si="11"/>
        <v>С</v>
      </c>
      <c r="Y719" s="271">
        <f>Таблица1[[#This Row],[ID_intellix]]</f>
        <v>3437</v>
      </c>
      <c r="Z719" s="269" t="s">
        <v>122</v>
      </c>
      <c r="AA719" s="145">
        <f>IF(OR(Таблица1[[#This Row],[CARDIO_report]]&lt;&gt;0,Таблица1[[#This Row],[AI COMBO_report]]&lt;&gt;0,Таблица1[[#This Row],[OTC_report]]&lt;&gt;0),1,0)</f>
        <v>0</v>
      </c>
      <c r="AB719" s="60" t="s">
        <v>1124</v>
      </c>
      <c r="AC719" s="60" t="s">
        <v>1124</v>
      </c>
      <c r="AD719" s="60" t="s">
        <v>1124</v>
      </c>
      <c r="AE719" s="60"/>
      <c r="AF719" s="60"/>
      <c r="AG719" s="60" t="s">
        <v>1124</v>
      </c>
      <c r="AH719" s="60" t="s">
        <v>1124</v>
      </c>
      <c r="AI719" s="60" t="s">
        <v>1124</v>
      </c>
      <c r="AJ719" s="60" t="s">
        <v>1124</v>
      </c>
      <c r="AK719" t="s">
        <v>1145</v>
      </c>
      <c r="AL719">
        <v>576</v>
      </c>
      <c r="AM719" t="s">
        <v>1145</v>
      </c>
      <c r="AN719">
        <v>576</v>
      </c>
      <c r="AO719"/>
      <c r="AP719" s="35">
        <v>0</v>
      </c>
      <c r="AQ719" s="377">
        <v>0</v>
      </c>
      <c r="AR719" s="378">
        <v>0</v>
      </c>
      <c r="AS719" s="377">
        <v>0</v>
      </c>
      <c r="AT719" s="378">
        <v>0</v>
      </c>
      <c r="AU719">
        <v>0</v>
      </c>
      <c r="AV719">
        <v>0</v>
      </c>
      <c r="AW719"/>
      <c r="AX719">
        <v>0</v>
      </c>
      <c r="AY719">
        <v>0</v>
      </c>
    </row>
    <row r="720" spans="1:54" ht="15" hidden="1" customHeight="1" x14ac:dyDescent="0.2">
      <c r="A720" s="46">
        <v>1640</v>
      </c>
      <c r="C720" t="s">
        <v>1128</v>
      </c>
      <c r="D720" t="s">
        <v>1528</v>
      </c>
      <c r="E720" t="s">
        <v>1121</v>
      </c>
      <c r="F720" s="29" t="s">
        <v>1142</v>
      </c>
      <c r="G720" s="47" t="s">
        <v>1143</v>
      </c>
      <c r="H720" t="s">
        <v>1144</v>
      </c>
      <c r="I720">
        <v>1</v>
      </c>
      <c r="J720" t="s">
        <v>1529</v>
      </c>
      <c r="K720" t="s">
        <v>1175</v>
      </c>
      <c r="L720" t="s">
        <v>1530</v>
      </c>
      <c r="N720" s="34">
        <v>0</v>
      </c>
      <c r="O720" s="34"/>
      <c r="P720" s="34">
        <v>0</v>
      </c>
      <c r="Q720" s="34"/>
      <c r="R720" s="34">
        <v>0</v>
      </c>
      <c r="S720" s="48" t="s">
        <v>1123</v>
      </c>
      <c r="T720" s="13">
        <v>0</v>
      </c>
      <c r="U720" s="12">
        <v>0</v>
      </c>
      <c r="V720" s="12">
        <v>0</v>
      </c>
      <c r="W720" s="12">
        <v>0</v>
      </c>
      <c r="X720" s="14" t="str">
        <f t="shared" si="11"/>
        <v>С</v>
      </c>
      <c r="Y720" s="271">
        <f>Таблица1[[#This Row],[ID_intellix]]</f>
        <v>1640</v>
      </c>
      <c r="Z720" s="269" t="s">
        <v>122</v>
      </c>
      <c r="AA720" s="145">
        <f>IF(OR(Таблица1[[#This Row],[CARDIO_report]]&lt;&gt;0,Таблица1[[#This Row],[AI COMBO_report]]&lt;&gt;0,Таблица1[[#This Row],[OTC_report]]&lt;&gt;0),1,0)</f>
        <v>0</v>
      </c>
      <c r="AB720" s="60" t="s">
        <v>1124</v>
      </c>
      <c r="AC720" s="60" t="s">
        <v>1124</v>
      </c>
      <c r="AD720" s="60" t="s">
        <v>1124</v>
      </c>
      <c r="AE720" s="60"/>
      <c r="AF720" s="60"/>
      <c r="AG720" s="60" t="s">
        <v>1124</v>
      </c>
      <c r="AH720" s="60" t="s">
        <v>1124</v>
      </c>
      <c r="AI720" s="60" t="s">
        <v>1124</v>
      </c>
      <c r="AJ720" s="60" t="s">
        <v>1124</v>
      </c>
      <c r="AK720" t="s">
        <v>1145</v>
      </c>
      <c r="AL720">
        <v>576</v>
      </c>
      <c r="AM720" t="s">
        <v>1145</v>
      </c>
      <c r="AN720">
        <v>576</v>
      </c>
      <c r="AO720"/>
      <c r="AP720" s="35">
        <v>0</v>
      </c>
      <c r="AQ720" s="377">
        <v>0</v>
      </c>
      <c r="AR720" s="378">
        <v>0</v>
      </c>
      <c r="AS720" s="377">
        <v>0</v>
      </c>
      <c r="AT720" s="378">
        <v>0</v>
      </c>
      <c r="AU720">
        <v>0</v>
      </c>
      <c r="AV720">
        <v>0</v>
      </c>
      <c r="AW720"/>
      <c r="AX720">
        <v>0</v>
      </c>
      <c r="AY720">
        <v>0</v>
      </c>
    </row>
    <row r="721" spans="1:54" ht="15" hidden="1" customHeight="1" x14ac:dyDescent="0.2">
      <c r="A721" s="46">
        <v>1615</v>
      </c>
      <c r="C721" t="s">
        <v>1128</v>
      </c>
      <c r="D721" t="s">
        <v>1176</v>
      </c>
      <c r="E721" t="s">
        <v>1121</v>
      </c>
      <c r="F721" s="29" t="s">
        <v>1142</v>
      </c>
      <c r="G721" s="47" t="s">
        <v>1143</v>
      </c>
      <c r="H721" t="s">
        <v>1144</v>
      </c>
      <c r="I721">
        <v>1</v>
      </c>
      <c r="J721" t="s">
        <v>1531</v>
      </c>
      <c r="K721" t="s">
        <v>1178</v>
      </c>
      <c r="L721" t="s">
        <v>1532</v>
      </c>
      <c r="N721" s="34">
        <v>0</v>
      </c>
      <c r="O721" s="34"/>
      <c r="P721" s="34">
        <v>0</v>
      </c>
      <c r="Q721" s="34"/>
      <c r="R721" s="34">
        <v>0</v>
      </c>
      <c r="S721" s="48" t="s">
        <v>1123</v>
      </c>
      <c r="T721" s="13">
        <v>0</v>
      </c>
      <c r="U721" s="12">
        <v>0</v>
      </c>
      <c r="V721" s="12">
        <v>0</v>
      </c>
      <c r="W721" s="12">
        <v>0</v>
      </c>
      <c r="X721" s="14" t="str">
        <f t="shared" si="11"/>
        <v>С</v>
      </c>
      <c r="Y721" s="271">
        <f>Таблица1[[#This Row],[ID_intellix]]</f>
        <v>1615</v>
      </c>
      <c r="Z721" s="269" t="s">
        <v>122</v>
      </c>
      <c r="AA721" s="145">
        <f>IF(OR(Таблица1[[#This Row],[CARDIO_report]]&lt;&gt;0,Таблица1[[#This Row],[AI COMBO_report]]&lt;&gt;0,Таблица1[[#This Row],[OTC_report]]&lt;&gt;0),1,0)</f>
        <v>0</v>
      </c>
      <c r="AB721" s="60" t="s">
        <v>1124</v>
      </c>
      <c r="AC721" s="60" t="s">
        <v>1124</v>
      </c>
      <c r="AD721" s="60" t="s">
        <v>1124</v>
      </c>
      <c r="AE721" s="60"/>
      <c r="AF721" s="60"/>
      <c r="AG721" s="60" t="s">
        <v>1124</v>
      </c>
      <c r="AH721" s="60" t="s">
        <v>1124</v>
      </c>
      <c r="AI721" s="60" t="s">
        <v>1124</v>
      </c>
      <c r="AJ721" s="60" t="s">
        <v>1124</v>
      </c>
      <c r="AK721" t="s">
        <v>1145</v>
      </c>
      <c r="AL721">
        <v>576</v>
      </c>
      <c r="AM721" t="s">
        <v>1145</v>
      </c>
      <c r="AN721">
        <v>576</v>
      </c>
      <c r="AO721"/>
      <c r="AP721" s="35">
        <v>0</v>
      </c>
      <c r="AQ721" s="377">
        <v>0</v>
      </c>
      <c r="AR721" s="378">
        <v>0</v>
      </c>
      <c r="AS721" s="377">
        <v>0</v>
      </c>
      <c r="AT721" s="378">
        <v>0</v>
      </c>
      <c r="AU721">
        <v>0</v>
      </c>
      <c r="AV721">
        <v>0</v>
      </c>
      <c r="AW721"/>
      <c r="AX721">
        <v>0</v>
      </c>
      <c r="AY721">
        <v>0</v>
      </c>
    </row>
    <row r="722" spans="1:54" ht="15" hidden="1" customHeight="1" x14ac:dyDescent="0.2">
      <c r="A722" s="46">
        <v>1616</v>
      </c>
      <c r="C722" t="s">
        <v>1128</v>
      </c>
      <c r="D722" t="s">
        <v>1533</v>
      </c>
      <c r="E722" t="s">
        <v>1121</v>
      </c>
      <c r="F722" s="29" t="s">
        <v>1142</v>
      </c>
      <c r="G722" s="47" t="s">
        <v>1143</v>
      </c>
      <c r="H722" t="s">
        <v>1144</v>
      </c>
      <c r="I722">
        <v>1</v>
      </c>
      <c r="J722" t="s">
        <v>1534</v>
      </c>
      <c r="K722" t="s">
        <v>1178</v>
      </c>
      <c r="L722" t="s">
        <v>1535</v>
      </c>
      <c r="N722" s="34">
        <v>0</v>
      </c>
      <c r="O722" s="34"/>
      <c r="P722" s="34">
        <v>0</v>
      </c>
      <c r="Q722" s="34"/>
      <c r="R722" s="34">
        <v>0</v>
      </c>
      <c r="S722" s="48" t="s">
        <v>1123</v>
      </c>
      <c r="T722" s="13">
        <v>0</v>
      </c>
      <c r="U722" s="12">
        <v>0</v>
      </c>
      <c r="V722" s="12">
        <v>0</v>
      </c>
      <c r="W722" s="12">
        <v>0</v>
      </c>
      <c r="X722" s="14" t="str">
        <f t="shared" si="11"/>
        <v>С</v>
      </c>
      <c r="Y722" s="271">
        <f>Таблица1[[#This Row],[ID_intellix]]</f>
        <v>1616</v>
      </c>
      <c r="Z722" s="269" t="s">
        <v>122</v>
      </c>
      <c r="AA722" s="145">
        <f>IF(OR(Таблица1[[#This Row],[CARDIO_report]]&lt;&gt;0,Таблица1[[#This Row],[AI COMBO_report]]&lt;&gt;0,Таблица1[[#This Row],[OTC_report]]&lt;&gt;0),1,0)</f>
        <v>0</v>
      </c>
      <c r="AB722" s="60" t="s">
        <v>1124</v>
      </c>
      <c r="AC722" s="60" t="s">
        <v>1124</v>
      </c>
      <c r="AD722" s="60" t="s">
        <v>1124</v>
      </c>
      <c r="AE722" s="60"/>
      <c r="AF722" s="60"/>
      <c r="AG722" s="60" t="s">
        <v>1124</v>
      </c>
      <c r="AH722" s="60" t="s">
        <v>1124</v>
      </c>
      <c r="AI722" s="60" t="s">
        <v>1124</v>
      </c>
      <c r="AJ722" s="60" t="s">
        <v>1124</v>
      </c>
      <c r="AK722" t="s">
        <v>1145</v>
      </c>
      <c r="AL722">
        <v>576</v>
      </c>
      <c r="AM722" t="s">
        <v>1145</v>
      </c>
      <c r="AN722">
        <v>576</v>
      </c>
      <c r="AO722"/>
      <c r="AP722" s="35">
        <v>0</v>
      </c>
      <c r="AQ722" s="377">
        <v>0</v>
      </c>
      <c r="AR722" s="378">
        <v>0</v>
      </c>
      <c r="AS722" s="377">
        <v>0</v>
      </c>
      <c r="AT722" s="378">
        <v>0</v>
      </c>
      <c r="AU722">
        <v>0</v>
      </c>
      <c r="AV722">
        <v>0</v>
      </c>
      <c r="AW722"/>
      <c r="AX722">
        <v>0</v>
      </c>
      <c r="AY722">
        <v>0</v>
      </c>
    </row>
    <row r="723" spans="1:54" ht="15" hidden="1" customHeight="1" x14ac:dyDescent="0.2">
      <c r="A723" s="46">
        <v>1628</v>
      </c>
      <c r="C723" t="s">
        <v>1128</v>
      </c>
      <c r="D723" t="s">
        <v>1536</v>
      </c>
      <c r="E723" t="s">
        <v>1121</v>
      </c>
      <c r="F723" s="29" t="s">
        <v>1142</v>
      </c>
      <c r="G723" s="47" t="s">
        <v>1143</v>
      </c>
      <c r="H723" t="s">
        <v>1144</v>
      </c>
      <c r="I723">
        <v>1</v>
      </c>
      <c r="J723" t="s">
        <v>1537</v>
      </c>
      <c r="K723" t="s">
        <v>1178</v>
      </c>
      <c r="L723" t="s">
        <v>1538</v>
      </c>
      <c r="N723" s="34">
        <v>0</v>
      </c>
      <c r="O723" s="34"/>
      <c r="P723" s="34">
        <v>0</v>
      </c>
      <c r="Q723" s="34"/>
      <c r="R723" s="34">
        <v>0</v>
      </c>
      <c r="S723" s="48" t="s">
        <v>1123</v>
      </c>
      <c r="T723" s="13">
        <v>0</v>
      </c>
      <c r="U723" s="12">
        <v>0</v>
      </c>
      <c r="V723" s="12">
        <v>0</v>
      </c>
      <c r="W723" s="12">
        <v>0</v>
      </c>
      <c r="X723" s="14" t="str">
        <f t="shared" si="11"/>
        <v>С</v>
      </c>
      <c r="Y723" s="271">
        <f>Таблица1[[#This Row],[ID_intellix]]</f>
        <v>1628</v>
      </c>
      <c r="Z723" s="269" t="s">
        <v>122</v>
      </c>
      <c r="AA723" s="145">
        <f>IF(OR(Таблица1[[#This Row],[CARDIO_report]]&lt;&gt;0,Таблица1[[#This Row],[AI COMBO_report]]&lt;&gt;0,Таблица1[[#This Row],[OTC_report]]&lt;&gt;0),1,0)</f>
        <v>0</v>
      </c>
      <c r="AB723" s="60" t="s">
        <v>1124</v>
      </c>
      <c r="AC723" s="60" t="s">
        <v>1124</v>
      </c>
      <c r="AD723" s="60" t="s">
        <v>1124</v>
      </c>
      <c r="AE723" s="60"/>
      <c r="AF723" s="60"/>
      <c r="AG723" s="60" t="s">
        <v>1124</v>
      </c>
      <c r="AH723" s="60" t="s">
        <v>1124</v>
      </c>
      <c r="AI723" s="60" t="s">
        <v>1124</v>
      </c>
      <c r="AJ723" s="60" t="s">
        <v>1124</v>
      </c>
      <c r="AK723" t="s">
        <v>1145</v>
      </c>
      <c r="AL723">
        <v>576</v>
      </c>
      <c r="AM723" t="s">
        <v>1145</v>
      </c>
      <c r="AN723">
        <v>576</v>
      </c>
      <c r="AO723"/>
      <c r="AP723" s="35">
        <v>0</v>
      </c>
      <c r="AQ723" s="377">
        <v>0</v>
      </c>
      <c r="AR723" s="378">
        <v>0</v>
      </c>
      <c r="AS723" s="377">
        <v>0</v>
      </c>
      <c r="AT723" s="378">
        <v>0</v>
      </c>
      <c r="AU723">
        <v>0</v>
      </c>
      <c r="AV723">
        <v>0</v>
      </c>
      <c r="AW723"/>
      <c r="AX723">
        <v>0</v>
      </c>
      <c r="AY723">
        <v>0</v>
      </c>
    </row>
    <row r="724" spans="1:54" ht="15" hidden="1" customHeight="1" x14ac:dyDescent="0.2">
      <c r="A724" s="46">
        <v>1631</v>
      </c>
      <c r="C724" t="s">
        <v>1128</v>
      </c>
      <c r="D724" t="s">
        <v>1176</v>
      </c>
      <c r="E724" t="s">
        <v>1121</v>
      </c>
      <c r="F724" s="29" t="s">
        <v>1142</v>
      </c>
      <c r="G724" s="47" t="s">
        <v>1143</v>
      </c>
      <c r="H724" t="s">
        <v>1144</v>
      </c>
      <c r="I724">
        <v>1</v>
      </c>
      <c r="J724" t="s">
        <v>1539</v>
      </c>
      <c r="K724" t="s">
        <v>1178</v>
      </c>
      <c r="L724" t="s">
        <v>1540</v>
      </c>
      <c r="N724" s="34">
        <v>0</v>
      </c>
      <c r="O724" s="34"/>
      <c r="P724" s="34">
        <v>0</v>
      </c>
      <c r="Q724" s="34"/>
      <c r="R724" s="34">
        <v>0</v>
      </c>
      <c r="S724" s="48" t="s">
        <v>1123</v>
      </c>
      <c r="T724" s="13">
        <v>0</v>
      </c>
      <c r="U724" s="12">
        <v>0</v>
      </c>
      <c r="V724" s="12">
        <v>0</v>
      </c>
      <c r="W724" s="12">
        <v>0</v>
      </c>
      <c r="X724" s="14" t="str">
        <f t="shared" si="11"/>
        <v>С</v>
      </c>
      <c r="Y724" s="271">
        <f>Таблица1[[#This Row],[ID_intellix]]</f>
        <v>1631</v>
      </c>
      <c r="Z724" s="269" t="s">
        <v>122</v>
      </c>
      <c r="AA724" s="145">
        <f>IF(OR(Таблица1[[#This Row],[CARDIO_report]]&lt;&gt;0,Таблица1[[#This Row],[AI COMBO_report]]&lt;&gt;0,Таблица1[[#This Row],[OTC_report]]&lt;&gt;0),1,0)</f>
        <v>0</v>
      </c>
      <c r="AB724" s="60" t="s">
        <v>1124</v>
      </c>
      <c r="AC724" s="60" t="s">
        <v>1124</v>
      </c>
      <c r="AD724" s="60" t="s">
        <v>1124</v>
      </c>
      <c r="AE724" s="60"/>
      <c r="AF724" s="60"/>
      <c r="AG724" s="60" t="s">
        <v>1124</v>
      </c>
      <c r="AH724" s="60" t="s">
        <v>1124</v>
      </c>
      <c r="AI724" s="60" t="s">
        <v>1124</v>
      </c>
      <c r="AJ724" s="60" t="s">
        <v>1124</v>
      </c>
      <c r="AK724" t="s">
        <v>1145</v>
      </c>
      <c r="AL724">
        <v>576</v>
      </c>
      <c r="AM724" t="s">
        <v>1145</v>
      </c>
      <c r="AN724">
        <v>576</v>
      </c>
      <c r="AO724"/>
      <c r="AP724" s="35">
        <v>0</v>
      </c>
      <c r="AQ724" s="377">
        <v>0</v>
      </c>
      <c r="AR724" s="378">
        <v>0</v>
      </c>
      <c r="AS724" s="377">
        <v>0</v>
      </c>
      <c r="AT724" s="378">
        <v>0</v>
      </c>
      <c r="AU724">
        <v>0</v>
      </c>
      <c r="AV724">
        <v>0</v>
      </c>
      <c r="AW724"/>
      <c r="AX724">
        <v>0</v>
      </c>
      <c r="AY724">
        <v>0</v>
      </c>
    </row>
    <row r="725" spans="1:54" s="31" customFormat="1" ht="15" hidden="1" customHeight="1" x14ac:dyDescent="0.2">
      <c r="A725" s="46">
        <v>2301</v>
      </c>
      <c r="B725" s="258"/>
      <c r="C725" t="s">
        <v>1128</v>
      </c>
      <c r="D725" t="s">
        <v>1176</v>
      </c>
      <c r="E725" t="s">
        <v>1121</v>
      </c>
      <c r="F725" s="29" t="s">
        <v>1135</v>
      </c>
      <c r="G725" s="47" t="s">
        <v>1131</v>
      </c>
      <c r="H725" t="s">
        <v>1135</v>
      </c>
      <c r="I725">
        <v>1</v>
      </c>
      <c r="J725" t="s">
        <v>1541</v>
      </c>
      <c r="K725" t="s">
        <v>1178</v>
      </c>
      <c r="L725" t="s">
        <v>1542</v>
      </c>
      <c r="M725"/>
      <c r="N725" s="34">
        <v>0</v>
      </c>
      <c r="O725" s="34"/>
      <c r="P725" s="34">
        <v>0</v>
      </c>
      <c r="Q725" s="34"/>
      <c r="R725" s="34">
        <v>0</v>
      </c>
      <c r="S725" s="48" t="s">
        <v>1123</v>
      </c>
      <c r="T725" s="13">
        <v>0</v>
      </c>
      <c r="U725" s="12">
        <v>0</v>
      </c>
      <c r="V725" s="12">
        <v>0</v>
      </c>
      <c r="W725" s="12">
        <v>0</v>
      </c>
      <c r="X725" s="14" t="str">
        <f t="shared" si="11"/>
        <v>С</v>
      </c>
      <c r="Y725" s="271">
        <f>Таблица1[[#This Row],[ID_intellix]]</f>
        <v>2301</v>
      </c>
      <c r="Z725" s="269" t="s">
        <v>122</v>
      </c>
      <c r="AA725" s="145">
        <f>IF(OR(Таблица1[[#This Row],[CARDIO_report]]&lt;&gt;0,Таблица1[[#This Row],[AI COMBO_report]]&lt;&gt;0,Таблица1[[#This Row],[OTC_report]]&lt;&gt;0),1,0)</f>
        <v>0</v>
      </c>
      <c r="AB725" s="60" t="s">
        <v>1124</v>
      </c>
      <c r="AC725" s="60" t="s">
        <v>1124</v>
      </c>
      <c r="AD725" s="60" t="s">
        <v>1124</v>
      </c>
      <c r="AE725" s="60"/>
      <c r="AF725" s="60"/>
      <c r="AG725" s="60" t="s">
        <v>1124</v>
      </c>
      <c r="AH725" s="60" t="s">
        <v>1124</v>
      </c>
      <c r="AI725" s="60" t="s">
        <v>1124</v>
      </c>
      <c r="AJ725" s="60" t="s">
        <v>1124</v>
      </c>
      <c r="AK725" s="60" t="s">
        <v>1124</v>
      </c>
      <c r="AL725" s="60" t="s">
        <v>1124</v>
      </c>
      <c r="AM725" s="60" t="s">
        <v>1124</v>
      </c>
      <c r="AN725" s="60" t="s">
        <v>1124</v>
      </c>
      <c r="AO725" s="60"/>
      <c r="AP725" s="35">
        <v>0</v>
      </c>
      <c r="AQ725" s="377">
        <v>0</v>
      </c>
      <c r="AR725" s="378">
        <v>0</v>
      </c>
      <c r="AS725" s="377">
        <v>0</v>
      </c>
      <c r="AT725" s="378">
        <v>0</v>
      </c>
      <c r="AU725">
        <v>0</v>
      </c>
      <c r="AV725">
        <v>0</v>
      </c>
      <c r="AW725"/>
      <c r="AX725">
        <v>0</v>
      </c>
      <c r="AY725">
        <v>0</v>
      </c>
      <c r="AZ725"/>
      <c r="BA725" s="2"/>
      <c r="BB725"/>
    </row>
    <row r="726" spans="1:54" ht="15" hidden="1" customHeight="1" x14ac:dyDescent="0.2">
      <c r="A726" s="46">
        <v>2567</v>
      </c>
      <c r="B726" s="258" t="s">
        <v>1543</v>
      </c>
      <c r="C726" t="s">
        <v>1128</v>
      </c>
      <c r="D726" t="s">
        <v>1176</v>
      </c>
      <c r="E726" t="s">
        <v>1121</v>
      </c>
      <c r="F726" s="29" t="s">
        <v>1170</v>
      </c>
      <c r="G726" s="47">
        <v>10</v>
      </c>
      <c r="H726" t="s">
        <v>1171</v>
      </c>
      <c r="I726">
        <v>1</v>
      </c>
      <c r="J726" t="s">
        <v>1544</v>
      </c>
      <c r="K726" t="s">
        <v>1178</v>
      </c>
      <c r="L726" t="s">
        <v>1545</v>
      </c>
      <c r="N726" s="34">
        <v>0</v>
      </c>
      <c r="O726" s="34"/>
      <c r="P726" s="34">
        <v>0</v>
      </c>
      <c r="Q726" s="34"/>
      <c r="R726" s="34">
        <v>0</v>
      </c>
      <c r="S726" s="48" t="s">
        <v>1123</v>
      </c>
      <c r="T726" s="13">
        <v>0</v>
      </c>
      <c r="U726" s="12">
        <v>0</v>
      </c>
      <c r="V726" s="12">
        <v>0</v>
      </c>
      <c r="W726" s="12">
        <v>0</v>
      </c>
      <c r="X726" s="14" t="str">
        <f t="shared" si="11"/>
        <v>С</v>
      </c>
      <c r="Y726" s="271">
        <f>Таблица1[[#This Row],[ID_intellix]]</f>
        <v>2567</v>
      </c>
      <c r="Z726" s="269" t="s">
        <v>122</v>
      </c>
      <c r="AA726" s="145">
        <f>IF(OR(Таблица1[[#This Row],[CARDIO_report]]&lt;&gt;0,Таблица1[[#This Row],[AI COMBO_report]]&lt;&gt;0,Таблица1[[#This Row],[OTC_report]]&lt;&gt;0),1,0)</f>
        <v>0</v>
      </c>
      <c r="AB726" s="60" t="s">
        <v>1124</v>
      </c>
      <c r="AC726" s="60" t="s">
        <v>1124</v>
      </c>
      <c r="AD726" s="60" t="s">
        <v>1124</v>
      </c>
      <c r="AE726" s="60"/>
      <c r="AF726" s="60"/>
      <c r="AG726" t="s">
        <v>1145</v>
      </c>
      <c r="AH726">
        <v>419</v>
      </c>
      <c r="AI726" t="s">
        <v>1145</v>
      </c>
      <c r="AJ726">
        <v>502</v>
      </c>
      <c r="AK726" t="s">
        <v>1145</v>
      </c>
      <c r="AL726">
        <v>565</v>
      </c>
      <c r="AM726" t="s">
        <v>1145</v>
      </c>
      <c r="AN726">
        <v>558</v>
      </c>
      <c r="AO726"/>
      <c r="AP726" s="35">
        <v>0</v>
      </c>
      <c r="AQ726" s="377">
        <v>0</v>
      </c>
      <c r="AR726" s="378">
        <v>0</v>
      </c>
      <c r="AS726" s="377">
        <v>0</v>
      </c>
      <c r="AT726" s="378">
        <v>0</v>
      </c>
      <c r="AU726">
        <v>0</v>
      </c>
      <c r="AV726">
        <v>0</v>
      </c>
      <c r="AW726"/>
      <c r="AX726">
        <v>0</v>
      </c>
      <c r="AY726">
        <v>0</v>
      </c>
    </row>
    <row r="727" spans="1:54" ht="15" hidden="1" customHeight="1" x14ac:dyDescent="0.2">
      <c r="A727" s="46">
        <v>2800</v>
      </c>
      <c r="B727" s="258" t="s">
        <v>1546</v>
      </c>
      <c r="C727" t="s">
        <v>1128</v>
      </c>
      <c r="D727" t="s">
        <v>1547</v>
      </c>
      <c r="E727" t="s">
        <v>1121</v>
      </c>
      <c r="F727" s="29" t="s">
        <v>1130</v>
      </c>
      <c r="G727" s="47" t="s">
        <v>1131</v>
      </c>
      <c r="H727" t="s">
        <v>1130</v>
      </c>
      <c r="I727">
        <v>1</v>
      </c>
      <c r="J727" t="s">
        <v>1548</v>
      </c>
      <c r="K727" t="s">
        <v>1178</v>
      </c>
      <c r="L727" t="s">
        <v>1549</v>
      </c>
      <c r="N727" s="34">
        <v>0</v>
      </c>
      <c r="O727" s="34"/>
      <c r="P727" s="34">
        <v>0</v>
      </c>
      <c r="Q727" s="34"/>
      <c r="R727" s="34">
        <v>0</v>
      </c>
      <c r="S727" s="48" t="s">
        <v>1123</v>
      </c>
      <c r="T727" s="13">
        <v>0</v>
      </c>
      <c r="U727" s="12">
        <v>0</v>
      </c>
      <c r="V727" s="12">
        <v>0</v>
      </c>
      <c r="W727" s="12">
        <v>0</v>
      </c>
      <c r="X727" s="14" t="str">
        <f t="shared" si="11"/>
        <v>С</v>
      </c>
      <c r="Y727" s="271">
        <f>Таблица1[[#This Row],[ID_intellix]]</f>
        <v>2800</v>
      </c>
      <c r="Z727" s="269" t="s">
        <v>122</v>
      </c>
      <c r="AA727" s="145">
        <f>IF(OR(Таблица1[[#This Row],[CARDIO_report]]&lt;&gt;0,Таблица1[[#This Row],[AI COMBO_report]]&lt;&gt;0,Таблица1[[#This Row],[OTC_report]]&lt;&gt;0),1,0)</f>
        <v>0</v>
      </c>
      <c r="AB727" s="60" t="s">
        <v>1124</v>
      </c>
      <c r="AC727" s="60" t="s">
        <v>1124</v>
      </c>
      <c r="AD727" s="60" t="s">
        <v>1124</v>
      </c>
      <c r="AE727" s="60"/>
      <c r="AF727" s="60"/>
      <c r="AG727" s="60" t="s">
        <v>1124</v>
      </c>
      <c r="AH727" s="60" t="s">
        <v>1124</v>
      </c>
      <c r="AI727" s="60" t="s">
        <v>1124</v>
      </c>
      <c r="AJ727" s="60" t="s">
        <v>1124</v>
      </c>
      <c r="AK727" s="60" t="s">
        <v>1124</v>
      </c>
      <c r="AL727" s="60" t="s">
        <v>1124</v>
      </c>
      <c r="AM727" s="60" t="s">
        <v>1124</v>
      </c>
      <c r="AN727" s="60" t="s">
        <v>1124</v>
      </c>
      <c r="AO727" s="60"/>
      <c r="AP727" s="35">
        <v>0</v>
      </c>
      <c r="AQ727" s="377">
        <v>0</v>
      </c>
      <c r="AR727" s="378">
        <v>0</v>
      </c>
      <c r="AS727" s="377">
        <v>0</v>
      </c>
      <c r="AT727" s="378">
        <v>0</v>
      </c>
      <c r="AU727">
        <v>0</v>
      </c>
      <c r="AV727">
        <v>0</v>
      </c>
      <c r="AW727"/>
      <c r="AX727">
        <v>0</v>
      </c>
      <c r="AY727">
        <v>0</v>
      </c>
    </row>
    <row r="728" spans="1:54" ht="15" hidden="1" customHeight="1" x14ac:dyDescent="0.2">
      <c r="A728" s="46">
        <v>3136</v>
      </c>
      <c r="C728" t="s">
        <v>1128</v>
      </c>
      <c r="D728" t="s">
        <v>1176</v>
      </c>
      <c r="E728" t="s">
        <v>1121</v>
      </c>
      <c r="F728" s="29" t="s">
        <v>1550</v>
      </c>
      <c r="G728" s="47" t="s">
        <v>1131</v>
      </c>
      <c r="H728" t="s">
        <v>1550</v>
      </c>
      <c r="I728">
        <v>1</v>
      </c>
      <c r="J728" t="s">
        <v>1551</v>
      </c>
      <c r="K728" t="s">
        <v>1178</v>
      </c>
      <c r="L728" t="s">
        <v>1552</v>
      </c>
      <c r="N728" s="34">
        <v>0</v>
      </c>
      <c r="O728" s="34"/>
      <c r="P728" s="34">
        <v>0</v>
      </c>
      <c r="Q728" s="34"/>
      <c r="R728" s="34">
        <v>0</v>
      </c>
      <c r="S728" s="48" t="s">
        <v>1123</v>
      </c>
      <c r="T728" s="13">
        <v>0</v>
      </c>
      <c r="U728" s="12">
        <v>0</v>
      </c>
      <c r="V728" s="12">
        <v>0</v>
      </c>
      <c r="W728" s="12">
        <v>0</v>
      </c>
      <c r="X728" s="14" t="str">
        <f t="shared" si="11"/>
        <v>С</v>
      </c>
      <c r="Y728" s="271">
        <f>Таблица1[[#This Row],[ID_intellix]]</f>
        <v>3136</v>
      </c>
      <c r="Z728" s="269" t="s">
        <v>122</v>
      </c>
      <c r="AA728" s="145">
        <f>IF(OR(Таблица1[[#This Row],[CARDIO_report]]&lt;&gt;0,Таблица1[[#This Row],[AI COMBO_report]]&lt;&gt;0,Таблица1[[#This Row],[OTC_report]]&lt;&gt;0),1,0)</f>
        <v>0</v>
      </c>
      <c r="AB728" s="60" t="s">
        <v>1124</v>
      </c>
      <c r="AC728" s="60" t="s">
        <v>1124</v>
      </c>
      <c r="AD728" s="60" t="s">
        <v>1124</v>
      </c>
      <c r="AE728" s="60"/>
      <c r="AF728" s="60"/>
      <c r="AG728" s="60" t="s">
        <v>1124</v>
      </c>
      <c r="AH728" s="60" t="s">
        <v>1124</v>
      </c>
      <c r="AI728" s="60" t="s">
        <v>1124</v>
      </c>
      <c r="AJ728" s="60" t="s">
        <v>1124</v>
      </c>
      <c r="AK728" s="60" t="s">
        <v>1124</v>
      </c>
      <c r="AL728" s="60" t="s">
        <v>1124</v>
      </c>
      <c r="AM728" s="60" t="s">
        <v>1124</v>
      </c>
      <c r="AN728" s="60" t="s">
        <v>1124</v>
      </c>
      <c r="AO728" s="60"/>
      <c r="AP728" s="35">
        <v>0</v>
      </c>
      <c r="AQ728" s="377">
        <v>0</v>
      </c>
      <c r="AR728" s="378">
        <v>0</v>
      </c>
      <c r="AS728" s="377">
        <v>0</v>
      </c>
      <c r="AT728" s="378">
        <v>0</v>
      </c>
      <c r="AU728">
        <v>0</v>
      </c>
      <c r="AV728">
        <v>0</v>
      </c>
      <c r="AW728"/>
      <c r="AX728">
        <v>0</v>
      </c>
      <c r="AY728">
        <v>0</v>
      </c>
    </row>
    <row r="729" spans="1:54" ht="15" hidden="1" customHeight="1" x14ac:dyDescent="0.2">
      <c r="A729" s="46">
        <v>7555</v>
      </c>
      <c r="C729" t="s">
        <v>1128</v>
      </c>
      <c r="D729" t="s">
        <v>1176</v>
      </c>
      <c r="E729" t="s">
        <v>1121</v>
      </c>
      <c r="F729" s="29" t="s">
        <v>1142</v>
      </c>
      <c r="G729" s="53" t="s">
        <v>1238</v>
      </c>
      <c r="H729" t="s">
        <v>1144</v>
      </c>
      <c r="I729">
        <v>1</v>
      </c>
      <c r="J729" t="s">
        <v>1553</v>
      </c>
      <c r="K729" t="s">
        <v>1178</v>
      </c>
      <c r="L729" t="s">
        <v>1554</v>
      </c>
      <c r="N729" s="34">
        <v>0</v>
      </c>
      <c r="O729" s="34"/>
      <c r="P729" s="34">
        <v>0</v>
      </c>
      <c r="Q729" s="34"/>
      <c r="R729" s="34">
        <v>0</v>
      </c>
      <c r="S729" s="48" t="s">
        <v>1123</v>
      </c>
      <c r="T729" s="13">
        <v>0</v>
      </c>
      <c r="U729" s="12">
        <v>0</v>
      </c>
      <c r="V729" s="12">
        <v>0</v>
      </c>
      <c r="W729" s="12">
        <v>0</v>
      </c>
      <c r="X729" s="14" t="str">
        <f t="shared" si="11"/>
        <v>С</v>
      </c>
      <c r="Y729" s="271">
        <f>Таблица1[[#This Row],[ID_intellix]]</f>
        <v>7555</v>
      </c>
      <c r="Z729" s="269" t="s">
        <v>122</v>
      </c>
      <c r="AA729" s="145">
        <f>IF(OR(Таблица1[[#This Row],[CARDIO_report]]&lt;&gt;0,Таблица1[[#This Row],[AI COMBO_report]]&lt;&gt;0,Таблица1[[#This Row],[OTC_report]]&lt;&gt;0),1,0)</f>
        <v>0</v>
      </c>
      <c r="AB729" s="60" t="s">
        <v>1124</v>
      </c>
      <c r="AC729" s="60" t="s">
        <v>1124</v>
      </c>
      <c r="AD729" s="60" t="s">
        <v>1124</v>
      </c>
      <c r="AE729" s="60"/>
      <c r="AF729" s="60"/>
      <c r="AG729" s="60" t="s">
        <v>1124</v>
      </c>
      <c r="AH729" s="60" t="s">
        <v>1124</v>
      </c>
      <c r="AI729" s="60" t="s">
        <v>1124</v>
      </c>
      <c r="AJ729" s="60" t="s">
        <v>1124</v>
      </c>
      <c r="AK729" t="s">
        <v>1414</v>
      </c>
      <c r="AL729">
        <v>576</v>
      </c>
      <c r="AM729" t="s">
        <v>1145</v>
      </c>
      <c r="AN729">
        <v>576</v>
      </c>
      <c r="AO729"/>
      <c r="AP729" s="35">
        <v>0</v>
      </c>
      <c r="AQ729" s="377">
        <v>0</v>
      </c>
      <c r="AR729" s="378">
        <v>0</v>
      </c>
      <c r="AS729" s="377">
        <v>0</v>
      </c>
      <c r="AT729" s="378">
        <v>0</v>
      </c>
      <c r="AU729">
        <v>0</v>
      </c>
      <c r="AV729">
        <v>0</v>
      </c>
      <c r="AW729"/>
      <c r="AX729">
        <v>0</v>
      </c>
      <c r="AY729">
        <v>0</v>
      </c>
    </row>
    <row r="730" spans="1:54" ht="15" hidden="1" customHeight="1" x14ac:dyDescent="0.2">
      <c r="A730" s="46">
        <v>7635</v>
      </c>
      <c r="C730" t="s">
        <v>1128</v>
      </c>
      <c r="D730" t="s">
        <v>1547</v>
      </c>
      <c r="E730" t="s">
        <v>1121</v>
      </c>
      <c r="F730" s="29" t="s">
        <v>1130</v>
      </c>
      <c r="G730" s="396">
        <v>14</v>
      </c>
      <c r="H730" t="s">
        <v>1130</v>
      </c>
      <c r="I730">
        <v>1</v>
      </c>
      <c r="J730" t="s">
        <v>1555</v>
      </c>
      <c r="K730" t="s">
        <v>1178</v>
      </c>
      <c r="L730" t="s">
        <v>1556</v>
      </c>
      <c r="N730" s="34">
        <v>0</v>
      </c>
      <c r="O730" s="34"/>
      <c r="P730" s="34">
        <v>0</v>
      </c>
      <c r="Q730" s="34"/>
      <c r="R730" s="34">
        <v>0</v>
      </c>
      <c r="S730" s="48" t="s">
        <v>1123</v>
      </c>
      <c r="T730" s="13">
        <v>0</v>
      </c>
      <c r="U730" s="12">
        <v>0</v>
      </c>
      <c r="V730" s="12">
        <v>0</v>
      </c>
      <c r="W730" s="12">
        <v>0</v>
      </c>
      <c r="X730" s="14" t="str">
        <f t="shared" si="11"/>
        <v>С</v>
      </c>
      <c r="Y730" s="271">
        <f>Таблица1[[#This Row],[ID_intellix]]</f>
        <v>7635</v>
      </c>
      <c r="Z730" s="269" t="s">
        <v>122</v>
      </c>
      <c r="AA730" s="145">
        <f>IF(OR(Таблица1[[#This Row],[CARDIO_report]]&lt;&gt;0,Таблица1[[#This Row],[AI COMBO_report]]&lt;&gt;0,Таблица1[[#This Row],[OTC_report]]&lt;&gt;0),1,0)</f>
        <v>0</v>
      </c>
      <c r="AB730" s="60" t="s">
        <v>1124</v>
      </c>
      <c r="AC730" s="60" t="s">
        <v>1124</v>
      </c>
      <c r="AD730" s="60" t="s">
        <v>1124</v>
      </c>
      <c r="AE730" s="60"/>
      <c r="AF730" s="60"/>
      <c r="AG730" s="60" t="s">
        <v>1124</v>
      </c>
      <c r="AH730" s="60" t="s">
        <v>1124</v>
      </c>
      <c r="AI730" s="60" t="s">
        <v>1124</v>
      </c>
      <c r="AJ730" s="60" t="s">
        <v>1124</v>
      </c>
      <c r="AK730" s="60" t="s">
        <v>1124</v>
      </c>
      <c r="AL730" s="60" t="s">
        <v>1124</v>
      </c>
      <c r="AM730" s="60" t="s">
        <v>1124</v>
      </c>
      <c r="AN730" s="60" t="s">
        <v>1124</v>
      </c>
      <c r="AO730" s="60"/>
      <c r="AP730" s="35">
        <v>0</v>
      </c>
      <c r="AQ730" s="377">
        <v>0</v>
      </c>
      <c r="AR730" s="378">
        <v>0</v>
      </c>
      <c r="AS730" s="377">
        <v>0</v>
      </c>
      <c r="AT730" s="378">
        <v>0</v>
      </c>
      <c r="AU730">
        <v>0</v>
      </c>
      <c r="AV730">
        <v>0</v>
      </c>
      <c r="AW730"/>
      <c r="AX730">
        <v>0</v>
      </c>
      <c r="AY730">
        <v>0</v>
      </c>
    </row>
    <row r="731" spans="1:54" ht="15" hidden="1" customHeight="1" x14ac:dyDescent="0.2">
      <c r="A731" s="46">
        <v>7710</v>
      </c>
      <c r="C731" t="s">
        <v>1128</v>
      </c>
      <c r="D731" t="s">
        <v>1176</v>
      </c>
      <c r="E731" t="s">
        <v>1121</v>
      </c>
      <c r="F731" s="29" t="s">
        <v>1142</v>
      </c>
      <c r="G731" s="53" t="s">
        <v>1238</v>
      </c>
      <c r="H731" t="s">
        <v>1144</v>
      </c>
      <c r="I731">
        <v>1</v>
      </c>
      <c r="J731" t="s">
        <v>1557</v>
      </c>
      <c r="K731" t="s">
        <v>1178</v>
      </c>
      <c r="L731" t="s">
        <v>1558</v>
      </c>
      <c r="N731" s="34">
        <v>0</v>
      </c>
      <c r="O731" s="34"/>
      <c r="P731" s="34">
        <v>0</v>
      </c>
      <c r="Q731" s="34"/>
      <c r="R731" s="34">
        <v>0</v>
      </c>
      <c r="S731" s="48" t="s">
        <v>1123</v>
      </c>
      <c r="T731" s="13">
        <v>0</v>
      </c>
      <c r="U731" s="12">
        <v>0</v>
      </c>
      <c r="V731" s="12">
        <v>0</v>
      </c>
      <c r="W731" s="12">
        <v>0</v>
      </c>
      <c r="X731" s="14" t="str">
        <f t="shared" si="11"/>
        <v>С</v>
      </c>
      <c r="Y731" s="271">
        <f>Таблица1[[#This Row],[ID_intellix]]</f>
        <v>7710</v>
      </c>
      <c r="Z731" s="269" t="s">
        <v>122</v>
      </c>
      <c r="AA731" s="145">
        <f>IF(OR(Таблица1[[#This Row],[CARDIO_report]]&lt;&gt;0,Таблица1[[#This Row],[AI COMBO_report]]&lt;&gt;0,Таблица1[[#This Row],[OTC_report]]&lt;&gt;0),1,0)</f>
        <v>0</v>
      </c>
      <c r="AB731" s="60" t="s">
        <v>1124</v>
      </c>
      <c r="AC731" s="60" t="s">
        <v>1124</v>
      </c>
      <c r="AD731" s="60" t="s">
        <v>1124</v>
      </c>
      <c r="AE731" s="60"/>
      <c r="AF731" s="60"/>
      <c r="AG731" s="60" t="s">
        <v>1124</v>
      </c>
      <c r="AH731" s="60" t="s">
        <v>1124</v>
      </c>
      <c r="AI731" s="60" t="s">
        <v>1124</v>
      </c>
      <c r="AJ731" s="60" t="s">
        <v>1124</v>
      </c>
      <c r="AK731" t="s">
        <v>1145</v>
      </c>
      <c r="AL731">
        <v>576</v>
      </c>
      <c r="AM731" t="s">
        <v>1145</v>
      </c>
      <c r="AN731">
        <v>576</v>
      </c>
      <c r="AO731"/>
      <c r="AP731" s="35">
        <v>0</v>
      </c>
      <c r="AQ731" s="377">
        <v>0</v>
      </c>
      <c r="AR731" s="378">
        <v>0</v>
      </c>
      <c r="AS731" s="377">
        <v>0</v>
      </c>
      <c r="AT731" s="378">
        <v>0</v>
      </c>
      <c r="AU731">
        <v>0</v>
      </c>
      <c r="AV731">
        <v>0</v>
      </c>
      <c r="AW731"/>
      <c r="AX731">
        <v>0</v>
      </c>
      <c r="AY731">
        <v>0</v>
      </c>
    </row>
    <row r="732" spans="1:54" ht="15" hidden="1" customHeight="1" x14ac:dyDescent="0.2">
      <c r="A732" s="46">
        <v>315</v>
      </c>
      <c r="B732" s="258" t="s">
        <v>1559</v>
      </c>
      <c r="C732" t="s">
        <v>1128</v>
      </c>
      <c r="D732" t="s">
        <v>1560</v>
      </c>
      <c r="E732" t="s">
        <v>1121</v>
      </c>
      <c r="F732" s="29" t="s">
        <v>1170</v>
      </c>
      <c r="G732" s="47">
        <v>3</v>
      </c>
      <c r="H732" t="s">
        <v>1171</v>
      </c>
      <c r="I732">
        <v>1</v>
      </c>
      <c r="J732" t="s">
        <v>1561</v>
      </c>
      <c r="K732" t="s">
        <v>1180</v>
      </c>
      <c r="L732" t="s">
        <v>1562</v>
      </c>
      <c r="N732" s="34">
        <v>0</v>
      </c>
      <c r="O732" s="34"/>
      <c r="P732" s="34">
        <v>0</v>
      </c>
      <c r="Q732" s="34"/>
      <c r="R732" s="34">
        <v>0</v>
      </c>
      <c r="S732" s="48" t="s">
        <v>1123</v>
      </c>
      <c r="T732" s="13">
        <v>0</v>
      </c>
      <c r="U732" s="12">
        <v>0</v>
      </c>
      <c r="V732" s="12">
        <v>0</v>
      </c>
      <c r="W732" s="12">
        <v>0</v>
      </c>
      <c r="X732" s="14" t="str">
        <f t="shared" si="11"/>
        <v>С</v>
      </c>
      <c r="Y732" s="271">
        <f>Таблица1[[#This Row],[ID_intellix]]</f>
        <v>315</v>
      </c>
      <c r="Z732" s="269" t="s">
        <v>122</v>
      </c>
      <c r="AA732" s="145">
        <f>IF(OR(Таблица1[[#This Row],[CARDIO_report]]&lt;&gt;0,Таблица1[[#This Row],[AI COMBO_report]]&lt;&gt;0,Таблица1[[#This Row],[OTC_report]]&lt;&gt;0),1,0)</f>
        <v>0</v>
      </c>
      <c r="AB732" s="60" t="s">
        <v>1124</v>
      </c>
      <c r="AC732" s="60" t="s">
        <v>1124</v>
      </c>
      <c r="AD732" s="60" t="s">
        <v>1124</v>
      </c>
      <c r="AE732" s="60"/>
      <c r="AF732" s="60"/>
      <c r="AG732" t="s">
        <v>1145</v>
      </c>
      <c r="AH732">
        <v>386</v>
      </c>
      <c r="AI732" t="s">
        <v>1145</v>
      </c>
      <c r="AJ732">
        <v>509</v>
      </c>
      <c r="AK732" t="s">
        <v>1145</v>
      </c>
      <c r="AL732">
        <v>574</v>
      </c>
      <c r="AM732" t="s">
        <v>1145</v>
      </c>
      <c r="AN732">
        <v>574</v>
      </c>
      <c r="AO732"/>
      <c r="AP732" s="35">
        <v>0</v>
      </c>
      <c r="AQ732" s="377">
        <v>0</v>
      </c>
      <c r="AR732" s="378">
        <v>0</v>
      </c>
      <c r="AS732" s="377">
        <v>0</v>
      </c>
      <c r="AT732" s="378">
        <v>0</v>
      </c>
      <c r="AU732">
        <v>0</v>
      </c>
      <c r="AV732">
        <v>0</v>
      </c>
      <c r="AW732"/>
      <c r="AX732">
        <v>0</v>
      </c>
      <c r="AY732">
        <v>0</v>
      </c>
    </row>
    <row r="733" spans="1:54" ht="15" hidden="1" customHeight="1" x14ac:dyDescent="0.2">
      <c r="A733" s="46">
        <v>327</v>
      </c>
      <c r="B733" s="258" t="s">
        <v>1563</v>
      </c>
      <c r="C733" t="s">
        <v>1128</v>
      </c>
      <c r="D733" t="s">
        <v>1560</v>
      </c>
      <c r="E733" t="s">
        <v>1121</v>
      </c>
      <c r="F733" s="29" t="s">
        <v>1170</v>
      </c>
      <c r="G733" s="47">
        <v>9</v>
      </c>
      <c r="H733" t="s">
        <v>1171</v>
      </c>
      <c r="I733">
        <v>1</v>
      </c>
      <c r="J733" t="s">
        <v>1564</v>
      </c>
      <c r="K733" t="s">
        <v>1180</v>
      </c>
      <c r="L733" t="s">
        <v>1565</v>
      </c>
      <c r="N733" s="34">
        <v>0</v>
      </c>
      <c r="O733" s="34"/>
      <c r="P733" s="34">
        <v>0</v>
      </c>
      <c r="Q733" s="34"/>
      <c r="R733" s="34">
        <v>0</v>
      </c>
      <c r="S733" s="48" t="s">
        <v>1123</v>
      </c>
      <c r="T733" s="13">
        <v>0</v>
      </c>
      <c r="U733" s="12">
        <v>0</v>
      </c>
      <c r="V733" s="12">
        <v>0</v>
      </c>
      <c r="W733" s="12">
        <v>0</v>
      </c>
      <c r="X733" s="14" t="str">
        <f t="shared" si="11"/>
        <v>С</v>
      </c>
      <c r="Y733" s="271">
        <f>Таблица1[[#This Row],[ID_intellix]]</f>
        <v>327</v>
      </c>
      <c r="Z733" s="269" t="s">
        <v>122</v>
      </c>
      <c r="AA733" s="145">
        <f>IF(OR(Таблица1[[#This Row],[CARDIO_report]]&lt;&gt;0,Таблица1[[#This Row],[AI COMBO_report]]&lt;&gt;0,Таблица1[[#This Row],[OTC_report]]&lt;&gt;0),1,0)</f>
        <v>0</v>
      </c>
      <c r="AB733" s="60" t="s">
        <v>1124</v>
      </c>
      <c r="AC733" s="60" t="s">
        <v>1124</v>
      </c>
      <c r="AD733" s="60" t="s">
        <v>1124</v>
      </c>
      <c r="AE733" s="60"/>
      <c r="AF733" s="60"/>
      <c r="AG733" t="s">
        <v>1145</v>
      </c>
      <c r="AH733">
        <v>438</v>
      </c>
      <c r="AI733" t="s">
        <v>1145</v>
      </c>
      <c r="AJ733">
        <v>552</v>
      </c>
      <c r="AK733" t="s">
        <v>1145</v>
      </c>
      <c r="AL733">
        <v>545</v>
      </c>
      <c r="AM733" t="s">
        <v>1145</v>
      </c>
      <c r="AN733">
        <v>553</v>
      </c>
      <c r="AO733"/>
      <c r="AP733" s="35">
        <v>0</v>
      </c>
      <c r="AQ733" s="377">
        <v>0</v>
      </c>
      <c r="AR733" s="378">
        <v>0</v>
      </c>
      <c r="AS733" s="377">
        <v>0</v>
      </c>
      <c r="AT733" s="378">
        <v>0</v>
      </c>
      <c r="AU733">
        <v>0</v>
      </c>
      <c r="AV733">
        <v>0</v>
      </c>
      <c r="AW733"/>
      <c r="AX733">
        <v>0</v>
      </c>
      <c r="AY733">
        <v>0</v>
      </c>
    </row>
    <row r="734" spans="1:54" ht="15" hidden="1" customHeight="1" x14ac:dyDescent="0.2">
      <c r="A734" s="46">
        <v>1612</v>
      </c>
      <c r="C734" t="s">
        <v>1128</v>
      </c>
      <c r="D734" t="s">
        <v>1566</v>
      </c>
      <c r="E734" t="s">
        <v>1121</v>
      </c>
      <c r="F734" s="29" t="s">
        <v>1170</v>
      </c>
      <c r="G734" s="47" t="s">
        <v>1143</v>
      </c>
      <c r="H734" t="s">
        <v>1171</v>
      </c>
      <c r="I734">
        <v>1</v>
      </c>
      <c r="J734" t="s">
        <v>1567</v>
      </c>
      <c r="K734" t="s">
        <v>1180</v>
      </c>
      <c r="L734" t="s">
        <v>1568</v>
      </c>
      <c r="N734" s="34">
        <v>0</v>
      </c>
      <c r="O734" s="34"/>
      <c r="P734" s="34">
        <v>0</v>
      </c>
      <c r="Q734" s="34"/>
      <c r="R734" s="34">
        <v>0</v>
      </c>
      <c r="S734" s="48" t="s">
        <v>1123</v>
      </c>
      <c r="T734" s="13">
        <v>0</v>
      </c>
      <c r="U734" s="12">
        <v>0</v>
      </c>
      <c r="V734" s="12">
        <v>0</v>
      </c>
      <c r="W734" s="12">
        <v>0</v>
      </c>
      <c r="X734" s="14" t="str">
        <f t="shared" si="11"/>
        <v>С</v>
      </c>
      <c r="Y734" s="271">
        <f>Таблица1[[#This Row],[ID_intellix]]</f>
        <v>1612</v>
      </c>
      <c r="Z734" s="269" t="s">
        <v>122</v>
      </c>
      <c r="AA734" s="145">
        <f>IF(OR(Таблица1[[#This Row],[CARDIO_report]]&lt;&gt;0,Таблица1[[#This Row],[AI COMBO_report]]&lt;&gt;0,Таблица1[[#This Row],[OTC_report]]&lt;&gt;0),1,0)</f>
        <v>0</v>
      </c>
      <c r="AB734" s="60" t="s">
        <v>1124</v>
      </c>
      <c r="AC734" s="60" t="s">
        <v>1124</v>
      </c>
      <c r="AD734" s="60" t="s">
        <v>1124</v>
      </c>
      <c r="AE734" s="60"/>
      <c r="AF734" s="60"/>
      <c r="AG734" s="60" t="s">
        <v>1124</v>
      </c>
      <c r="AH734" s="60" t="s">
        <v>1124</v>
      </c>
      <c r="AI734" s="60" t="s">
        <v>1124</v>
      </c>
      <c r="AJ734" s="60" t="s">
        <v>1124</v>
      </c>
      <c r="AK734" t="s">
        <v>1145</v>
      </c>
      <c r="AL734">
        <v>576</v>
      </c>
      <c r="AM734" t="s">
        <v>1145</v>
      </c>
      <c r="AN734">
        <v>576</v>
      </c>
      <c r="AO734"/>
      <c r="AP734" s="35">
        <v>0</v>
      </c>
      <c r="AQ734" s="377">
        <v>0</v>
      </c>
      <c r="AR734" s="378">
        <v>0</v>
      </c>
      <c r="AS734" s="377">
        <v>0</v>
      </c>
      <c r="AT734" s="378">
        <v>0</v>
      </c>
      <c r="AU734">
        <v>0</v>
      </c>
      <c r="AV734">
        <v>0</v>
      </c>
      <c r="AW734"/>
      <c r="AX734">
        <v>0</v>
      </c>
      <c r="AY734">
        <v>0</v>
      </c>
    </row>
    <row r="735" spans="1:54" ht="15" hidden="1" customHeight="1" x14ac:dyDescent="0.2">
      <c r="A735" s="46">
        <v>1633</v>
      </c>
      <c r="C735" t="s">
        <v>1128</v>
      </c>
      <c r="D735" t="s">
        <v>1560</v>
      </c>
      <c r="E735" t="s">
        <v>1121</v>
      </c>
      <c r="F735" s="29" t="s">
        <v>1142</v>
      </c>
      <c r="G735" s="47" t="s">
        <v>1143</v>
      </c>
      <c r="H735" t="s">
        <v>1144</v>
      </c>
      <c r="I735">
        <v>1</v>
      </c>
      <c r="J735" t="s">
        <v>1569</v>
      </c>
      <c r="K735" t="s">
        <v>1180</v>
      </c>
      <c r="L735" t="s">
        <v>1570</v>
      </c>
      <c r="N735" s="34">
        <v>0</v>
      </c>
      <c r="O735" s="34"/>
      <c r="P735" s="34">
        <v>0</v>
      </c>
      <c r="Q735" s="34"/>
      <c r="R735" s="34">
        <v>0</v>
      </c>
      <c r="S735" s="48" t="s">
        <v>1123</v>
      </c>
      <c r="T735" s="13">
        <v>0</v>
      </c>
      <c r="U735" s="12">
        <v>0</v>
      </c>
      <c r="V735" s="12">
        <v>0</v>
      </c>
      <c r="W735" s="12">
        <v>0</v>
      </c>
      <c r="X735" s="14" t="str">
        <f t="shared" si="11"/>
        <v>С</v>
      </c>
      <c r="Y735" s="271">
        <f>Таблица1[[#This Row],[ID_intellix]]</f>
        <v>1633</v>
      </c>
      <c r="Z735" s="269" t="s">
        <v>122</v>
      </c>
      <c r="AA735" s="145">
        <f>IF(OR(Таблица1[[#This Row],[CARDIO_report]]&lt;&gt;0,Таблица1[[#This Row],[AI COMBO_report]]&lt;&gt;0,Таблица1[[#This Row],[OTC_report]]&lt;&gt;0),1,0)</f>
        <v>0</v>
      </c>
      <c r="AB735" s="60" t="s">
        <v>1124</v>
      </c>
      <c r="AC735" s="60" t="s">
        <v>1124</v>
      </c>
      <c r="AD735" s="60" t="s">
        <v>1124</v>
      </c>
      <c r="AE735" s="60"/>
      <c r="AF735" s="60"/>
      <c r="AG735" s="60" t="s">
        <v>1124</v>
      </c>
      <c r="AH735" s="60" t="s">
        <v>1124</v>
      </c>
      <c r="AI735" s="60" t="s">
        <v>1124</v>
      </c>
      <c r="AJ735" s="60" t="s">
        <v>1124</v>
      </c>
      <c r="AK735" t="s">
        <v>1145</v>
      </c>
      <c r="AL735">
        <v>576</v>
      </c>
      <c r="AM735" t="s">
        <v>1145</v>
      </c>
      <c r="AN735">
        <v>576</v>
      </c>
      <c r="AO735"/>
      <c r="AP735" s="35">
        <v>0</v>
      </c>
      <c r="AQ735" s="377">
        <v>0</v>
      </c>
      <c r="AR735" s="378">
        <v>0</v>
      </c>
      <c r="AS735" s="377">
        <v>0</v>
      </c>
      <c r="AT735" s="378">
        <v>0</v>
      </c>
      <c r="AU735">
        <v>0</v>
      </c>
      <c r="AV735">
        <v>0</v>
      </c>
      <c r="AW735"/>
      <c r="AX735">
        <v>0</v>
      </c>
      <c r="AY735">
        <v>0</v>
      </c>
    </row>
    <row r="736" spans="1:54" ht="15" hidden="1" customHeight="1" x14ac:dyDescent="0.2">
      <c r="A736" s="46">
        <v>1636</v>
      </c>
      <c r="C736" t="s">
        <v>1128</v>
      </c>
      <c r="D736" t="s">
        <v>1566</v>
      </c>
      <c r="E736" t="s">
        <v>1121</v>
      </c>
      <c r="F736" s="29" t="s">
        <v>1142</v>
      </c>
      <c r="G736" s="47" t="s">
        <v>1143</v>
      </c>
      <c r="H736" t="s">
        <v>1144</v>
      </c>
      <c r="I736">
        <v>1</v>
      </c>
      <c r="J736" t="s">
        <v>1571</v>
      </c>
      <c r="K736" t="s">
        <v>1180</v>
      </c>
      <c r="L736" t="s">
        <v>1572</v>
      </c>
      <c r="N736" s="34">
        <v>0</v>
      </c>
      <c r="O736" s="34"/>
      <c r="P736" s="34">
        <v>0</v>
      </c>
      <c r="Q736" s="34"/>
      <c r="R736" s="34">
        <v>0</v>
      </c>
      <c r="S736" s="48" t="s">
        <v>1123</v>
      </c>
      <c r="T736" s="13">
        <v>0</v>
      </c>
      <c r="U736" s="12">
        <v>0</v>
      </c>
      <c r="V736" s="12">
        <v>0</v>
      </c>
      <c r="W736" s="12">
        <v>0</v>
      </c>
      <c r="X736" s="14" t="str">
        <f t="shared" si="11"/>
        <v>С</v>
      </c>
      <c r="Y736" s="271">
        <f>Таблица1[[#This Row],[ID_intellix]]</f>
        <v>1636</v>
      </c>
      <c r="Z736" s="269" t="s">
        <v>122</v>
      </c>
      <c r="AA736" s="145">
        <f>IF(OR(Таблица1[[#This Row],[CARDIO_report]]&lt;&gt;0,Таблица1[[#This Row],[AI COMBO_report]]&lt;&gt;0,Таблица1[[#This Row],[OTC_report]]&lt;&gt;0),1,0)</f>
        <v>0</v>
      </c>
      <c r="AB736" s="60" t="s">
        <v>1124</v>
      </c>
      <c r="AC736" s="60" t="s">
        <v>1124</v>
      </c>
      <c r="AD736" s="60" t="s">
        <v>1124</v>
      </c>
      <c r="AE736" s="60"/>
      <c r="AF736" s="60"/>
      <c r="AG736" s="60" t="s">
        <v>1124</v>
      </c>
      <c r="AH736" s="60" t="s">
        <v>1124</v>
      </c>
      <c r="AI736" s="60" t="s">
        <v>1124</v>
      </c>
      <c r="AJ736" s="60" t="s">
        <v>1124</v>
      </c>
      <c r="AK736" t="s">
        <v>1145</v>
      </c>
      <c r="AL736">
        <v>576</v>
      </c>
      <c r="AM736" t="s">
        <v>1145</v>
      </c>
      <c r="AN736">
        <v>576</v>
      </c>
      <c r="AO736"/>
      <c r="AP736" s="35">
        <v>0</v>
      </c>
      <c r="AQ736" s="377">
        <v>0</v>
      </c>
      <c r="AR736" s="378">
        <v>0</v>
      </c>
      <c r="AS736" s="377">
        <v>0</v>
      </c>
      <c r="AT736" s="378">
        <v>0</v>
      </c>
      <c r="AU736">
        <v>0</v>
      </c>
      <c r="AV736">
        <v>0</v>
      </c>
      <c r="AW736"/>
      <c r="AX736">
        <v>0</v>
      </c>
      <c r="AY736">
        <v>0</v>
      </c>
    </row>
    <row r="737" spans="1:53" ht="15" hidden="1" customHeight="1" x14ac:dyDescent="0.2">
      <c r="A737" s="46">
        <v>1648</v>
      </c>
      <c r="C737" t="s">
        <v>1128</v>
      </c>
      <c r="D737" t="s">
        <v>1560</v>
      </c>
      <c r="E737" t="s">
        <v>1121</v>
      </c>
      <c r="F737" s="29" t="s">
        <v>1142</v>
      </c>
      <c r="G737" s="47" t="s">
        <v>1143</v>
      </c>
      <c r="H737" t="s">
        <v>1144</v>
      </c>
      <c r="I737">
        <v>1</v>
      </c>
      <c r="J737" t="s">
        <v>1573</v>
      </c>
      <c r="K737" t="s">
        <v>1180</v>
      </c>
      <c r="L737" t="s">
        <v>1574</v>
      </c>
      <c r="N737" s="34">
        <v>0</v>
      </c>
      <c r="O737" s="34"/>
      <c r="P737" s="34">
        <v>0</v>
      </c>
      <c r="Q737" s="34"/>
      <c r="R737" s="34">
        <v>0</v>
      </c>
      <c r="S737" s="48" t="s">
        <v>1123</v>
      </c>
      <c r="T737" s="13">
        <v>0</v>
      </c>
      <c r="U737" s="12">
        <v>0</v>
      </c>
      <c r="V737" s="12">
        <v>0</v>
      </c>
      <c r="W737" s="12">
        <v>0</v>
      </c>
      <c r="X737" s="14" t="str">
        <f t="shared" si="11"/>
        <v>С</v>
      </c>
      <c r="Y737" s="271">
        <f>Таблица1[[#This Row],[ID_intellix]]</f>
        <v>1648</v>
      </c>
      <c r="Z737" s="269" t="s">
        <v>122</v>
      </c>
      <c r="AA737" s="145">
        <f>IF(OR(Таблица1[[#This Row],[CARDIO_report]]&lt;&gt;0,Таблица1[[#This Row],[AI COMBO_report]]&lt;&gt;0,Таблица1[[#This Row],[OTC_report]]&lt;&gt;0),1,0)</f>
        <v>0</v>
      </c>
      <c r="AB737" s="60" t="s">
        <v>1124</v>
      </c>
      <c r="AC737" s="60" t="s">
        <v>1124</v>
      </c>
      <c r="AD737" s="60" t="s">
        <v>1124</v>
      </c>
      <c r="AE737" s="60"/>
      <c r="AF737" s="60"/>
      <c r="AG737" s="60" t="s">
        <v>1124</v>
      </c>
      <c r="AH737" s="60" t="s">
        <v>1124</v>
      </c>
      <c r="AI737" s="60" t="s">
        <v>1124</v>
      </c>
      <c r="AJ737" s="60" t="s">
        <v>1124</v>
      </c>
      <c r="AK737" t="s">
        <v>1145</v>
      </c>
      <c r="AL737">
        <v>576</v>
      </c>
      <c r="AM737" t="s">
        <v>1145</v>
      </c>
      <c r="AN737">
        <v>576</v>
      </c>
      <c r="AO737"/>
      <c r="AP737" s="35">
        <v>0</v>
      </c>
      <c r="AQ737" s="377">
        <v>0</v>
      </c>
      <c r="AR737" s="378">
        <v>0</v>
      </c>
      <c r="AS737" s="377">
        <v>0</v>
      </c>
      <c r="AT737" s="378">
        <v>0</v>
      </c>
      <c r="AU737">
        <v>0</v>
      </c>
      <c r="AV737">
        <v>0</v>
      </c>
      <c r="AW737"/>
      <c r="AX737">
        <v>0</v>
      </c>
      <c r="AY737">
        <v>0</v>
      </c>
    </row>
    <row r="738" spans="1:53" ht="15" hidden="1" customHeight="1" x14ac:dyDescent="0.2">
      <c r="A738" s="46">
        <v>1664</v>
      </c>
      <c r="C738" t="s">
        <v>1128</v>
      </c>
      <c r="D738" t="s">
        <v>1566</v>
      </c>
      <c r="E738" t="s">
        <v>1121</v>
      </c>
      <c r="F738" s="29" t="s">
        <v>1142</v>
      </c>
      <c r="G738" s="47" t="s">
        <v>1143</v>
      </c>
      <c r="H738" t="s">
        <v>1144</v>
      </c>
      <c r="I738">
        <v>1</v>
      </c>
      <c r="J738" t="s">
        <v>1575</v>
      </c>
      <c r="K738" t="s">
        <v>1180</v>
      </c>
      <c r="L738" t="s">
        <v>1576</v>
      </c>
      <c r="N738" s="34">
        <v>0</v>
      </c>
      <c r="O738" s="34"/>
      <c r="P738" s="34">
        <v>0</v>
      </c>
      <c r="Q738" s="34"/>
      <c r="R738" s="34">
        <v>0</v>
      </c>
      <c r="S738" s="48" t="s">
        <v>1123</v>
      </c>
      <c r="T738" s="13">
        <v>0</v>
      </c>
      <c r="U738" s="12">
        <v>0</v>
      </c>
      <c r="V738" s="12">
        <v>0</v>
      </c>
      <c r="W738" s="12">
        <v>0</v>
      </c>
      <c r="X738" s="14" t="str">
        <f t="shared" si="11"/>
        <v>С</v>
      </c>
      <c r="Y738" s="271">
        <f>Таблица1[[#This Row],[ID_intellix]]</f>
        <v>1664</v>
      </c>
      <c r="Z738" s="269" t="s">
        <v>122</v>
      </c>
      <c r="AA738" s="145">
        <f>IF(OR(Таблица1[[#This Row],[CARDIO_report]]&lt;&gt;0,Таблица1[[#This Row],[AI COMBO_report]]&lt;&gt;0,Таблица1[[#This Row],[OTC_report]]&lt;&gt;0),1,0)</f>
        <v>0</v>
      </c>
      <c r="AB738" s="60" t="s">
        <v>1124</v>
      </c>
      <c r="AC738" s="60" t="s">
        <v>1124</v>
      </c>
      <c r="AD738" s="60" t="s">
        <v>1124</v>
      </c>
      <c r="AE738" s="60"/>
      <c r="AF738" s="60"/>
      <c r="AG738" s="60" t="s">
        <v>1124</v>
      </c>
      <c r="AH738" s="60" t="s">
        <v>1124</v>
      </c>
      <c r="AI738" s="60" t="s">
        <v>1124</v>
      </c>
      <c r="AJ738" s="60" t="s">
        <v>1124</v>
      </c>
      <c r="AK738" t="s">
        <v>1145</v>
      </c>
      <c r="AL738">
        <v>576</v>
      </c>
      <c r="AM738" t="s">
        <v>1145</v>
      </c>
      <c r="AN738">
        <v>576</v>
      </c>
      <c r="AO738"/>
      <c r="AP738" s="35">
        <v>0</v>
      </c>
      <c r="AQ738" s="377">
        <v>0</v>
      </c>
      <c r="AR738" s="378">
        <v>0</v>
      </c>
      <c r="AS738" s="377">
        <v>0</v>
      </c>
      <c r="AT738" s="378">
        <v>0</v>
      </c>
      <c r="AU738">
        <v>0</v>
      </c>
      <c r="AV738">
        <v>0</v>
      </c>
      <c r="AW738"/>
      <c r="AX738">
        <v>0</v>
      </c>
      <c r="AY738">
        <v>0</v>
      </c>
    </row>
    <row r="739" spans="1:53" ht="15" hidden="1" customHeight="1" x14ac:dyDescent="0.2">
      <c r="A739" s="46">
        <v>2249</v>
      </c>
      <c r="B739" s="258" t="s">
        <v>1577</v>
      </c>
      <c r="C739" t="s">
        <v>1128</v>
      </c>
      <c r="D739" t="s">
        <v>1566</v>
      </c>
      <c r="E739" t="s">
        <v>1121</v>
      </c>
      <c r="F739" s="29" t="s">
        <v>1127</v>
      </c>
      <c r="G739" s="47" t="s">
        <v>1191</v>
      </c>
      <c r="H739" t="s">
        <v>1127</v>
      </c>
      <c r="I739">
        <v>1</v>
      </c>
      <c r="J739" t="s">
        <v>1578</v>
      </c>
      <c r="K739" t="s">
        <v>1180</v>
      </c>
      <c r="L739" t="s">
        <v>1579</v>
      </c>
      <c r="N739" s="34">
        <v>0</v>
      </c>
      <c r="O739" s="34"/>
      <c r="P739" s="34">
        <v>0</v>
      </c>
      <c r="Q739" s="34"/>
      <c r="R739" s="34">
        <v>0</v>
      </c>
      <c r="S739" s="48" t="s">
        <v>1123</v>
      </c>
      <c r="T739" s="13">
        <v>0</v>
      </c>
      <c r="U739" s="12">
        <v>0</v>
      </c>
      <c r="V739" s="12">
        <v>0</v>
      </c>
      <c r="W739" s="12">
        <v>0</v>
      </c>
      <c r="X739" s="14" t="str">
        <f t="shared" si="11"/>
        <v>С</v>
      </c>
      <c r="Y739" s="271">
        <f>Таблица1[[#This Row],[ID_intellix]]</f>
        <v>2249</v>
      </c>
      <c r="Z739" s="269" t="s">
        <v>122</v>
      </c>
      <c r="AA739" s="145">
        <f>IF(OR(Таблица1[[#This Row],[CARDIO_report]]&lt;&gt;0,Таблица1[[#This Row],[AI COMBO_report]]&lt;&gt;0,Таблица1[[#This Row],[OTC_report]]&lt;&gt;0),1,0)</f>
        <v>0</v>
      </c>
      <c r="AB739" s="60" t="s">
        <v>1124</v>
      </c>
      <c r="AC739" s="60" t="s">
        <v>1124</v>
      </c>
      <c r="AD739" s="60" t="s">
        <v>1124</v>
      </c>
      <c r="AE739" s="60"/>
      <c r="AF739" s="60"/>
      <c r="AG739" s="60" t="s">
        <v>1124</v>
      </c>
      <c r="AH739" s="60" t="s">
        <v>1124</v>
      </c>
      <c r="AI739" s="60" t="s">
        <v>1124</v>
      </c>
      <c r="AJ739" s="60" t="s">
        <v>1124</v>
      </c>
      <c r="AK739" s="60" t="s">
        <v>1124</v>
      </c>
      <c r="AL739" s="60" t="s">
        <v>1124</v>
      </c>
      <c r="AM739" s="60" t="s">
        <v>1124</v>
      </c>
      <c r="AN739" s="60" t="s">
        <v>1124</v>
      </c>
      <c r="AO739" s="60"/>
      <c r="AP739" s="35">
        <v>0</v>
      </c>
      <c r="AQ739" s="377">
        <v>0</v>
      </c>
      <c r="AR739" s="378">
        <v>0</v>
      </c>
      <c r="AS739" s="377">
        <v>0</v>
      </c>
      <c r="AT739" s="378">
        <v>0</v>
      </c>
      <c r="AU739">
        <v>0</v>
      </c>
      <c r="AV739">
        <v>0</v>
      </c>
      <c r="AW739"/>
      <c r="AX739">
        <v>0</v>
      </c>
      <c r="AY739">
        <v>0</v>
      </c>
    </row>
    <row r="740" spans="1:53" s="25" customFormat="1" ht="15" hidden="1" customHeight="1" x14ac:dyDescent="0.2">
      <c r="A740" s="46">
        <v>2298</v>
      </c>
      <c r="B740" s="258" t="s">
        <v>1580</v>
      </c>
      <c r="C740" t="s">
        <v>1128</v>
      </c>
      <c r="D740" t="s">
        <v>1560</v>
      </c>
      <c r="E740" t="s">
        <v>1121</v>
      </c>
      <c r="F740" s="29" t="s">
        <v>1581</v>
      </c>
      <c r="G740" s="47" t="s">
        <v>1131</v>
      </c>
      <c r="H740" t="s">
        <v>1581</v>
      </c>
      <c r="I740">
        <v>1</v>
      </c>
      <c r="J740" t="s">
        <v>1582</v>
      </c>
      <c r="K740" t="s">
        <v>1180</v>
      </c>
      <c r="L740" t="s">
        <v>1583</v>
      </c>
      <c r="M740"/>
      <c r="N740" s="34">
        <v>0</v>
      </c>
      <c r="O740" s="34"/>
      <c r="P740" s="34">
        <v>0</v>
      </c>
      <c r="Q740" s="34"/>
      <c r="R740" s="34">
        <v>0</v>
      </c>
      <c r="S740" s="48" t="s">
        <v>1123</v>
      </c>
      <c r="T740" s="13">
        <v>0</v>
      </c>
      <c r="U740" s="12">
        <v>0</v>
      </c>
      <c r="V740" s="12">
        <v>0</v>
      </c>
      <c r="W740" s="12">
        <v>0</v>
      </c>
      <c r="X740" s="14" t="str">
        <f t="shared" si="11"/>
        <v>С</v>
      </c>
      <c r="Y740" s="271">
        <f>Таблица1[[#This Row],[ID_intellix]]</f>
        <v>2298</v>
      </c>
      <c r="Z740" s="269" t="s">
        <v>122</v>
      </c>
      <c r="AA740" s="145">
        <f>IF(OR(Таблица1[[#This Row],[CARDIO_report]]&lt;&gt;0,Таблица1[[#This Row],[AI COMBO_report]]&lt;&gt;0,Таблица1[[#This Row],[OTC_report]]&lt;&gt;0),1,0)</f>
        <v>0</v>
      </c>
      <c r="AB740" s="60" t="s">
        <v>1124</v>
      </c>
      <c r="AC740" s="60" t="s">
        <v>1124</v>
      </c>
      <c r="AD740" s="60" t="s">
        <v>1124</v>
      </c>
      <c r="AE740" s="60"/>
      <c r="AF740" s="60"/>
      <c r="AG740" s="60" t="s">
        <v>1124</v>
      </c>
      <c r="AH740" s="60" t="s">
        <v>1124</v>
      </c>
      <c r="AI740" s="60" t="s">
        <v>1124</v>
      </c>
      <c r="AJ740" s="60" t="s">
        <v>1124</v>
      </c>
      <c r="AK740" s="60" t="s">
        <v>1124</v>
      </c>
      <c r="AL740" s="60" t="s">
        <v>1124</v>
      </c>
      <c r="AM740" s="60" t="s">
        <v>1124</v>
      </c>
      <c r="AN740" s="60" t="s">
        <v>1124</v>
      </c>
      <c r="AO740" s="60"/>
      <c r="AP740" s="35">
        <v>0</v>
      </c>
      <c r="AQ740" s="377">
        <v>0</v>
      </c>
      <c r="AR740" s="378">
        <v>0</v>
      </c>
      <c r="AS740" s="377">
        <v>0</v>
      </c>
      <c r="AT740" s="378">
        <v>0</v>
      </c>
      <c r="AU740">
        <v>0</v>
      </c>
      <c r="AV740">
        <v>0</v>
      </c>
      <c r="AW740"/>
      <c r="AX740">
        <v>0</v>
      </c>
      <c r="AY740">
        <v>0</v>
      </c>
      <c r="BA740" s="2"/>
    </row>
    <row r="741" spans="1:53" ht="15" hidden="1" customHeight="1" x14ac:dyDescent="0.2">
      <c r="A741" s="46">
        <v>2330</v>
      </c>
      <c r="B741" s="258" t="s">
        <v>1584</v>
      </c>
      <c r="C741" t="s">
        <v>1128</v>
      </c>
      <c r="D741" t="s">
        <v>1560</v>
      </c>
      <c r="E741" t="s">
        <v>1121</v>
      </c>
      <c r="F741" s="29" t="s">
        <v>1148</v>
      </c>
      <c r="G741" s="47" t="s">
        <v>1131</v>
      </c>
      <c r="H741" t="s">
        <v>1149</v>
      </c>
      <c r="I741">
        <v>1</v>
      </c>
      <c r="J741" t="s">
        <v>1585</v>
      </c>
      <c r="K741" t="s">
        <v>1180</v>
      </c>
      <c r="L741" t="s">
        <v>1586</v>
      </c>
      <c r="N741" s="34">
        <v>0</v>
      </c>
      <c r="O741" s="34"/>
      <c r="P741" s="34">
        <v>0</v>
      </c>
      <c r="Q741" s="34"/>
      <c r="R741" s="34">
        <v>0</v>
      </c>
      <c r="S741" s="48" t="s">
        <v>1123</v>
      </c>
      <c r="T741" s="13">
        <v>0</v>
      </c>
      <c r="U741" s="12">
        <v>0</v>
      </c>
      <c r="V741" s="12">
        <v>0</v>
      </c>
      <c r="W741" s="12">
        <v>0</v>
      </c>
      <c r="X741" s="14" t="str">
        <f t="shared" si="11"/>
        <v>С</v>
      </c>
      <c r="Y741" s="271">
        <f>Таблица1[[#This Row],[ID_intellix]]</f>
        <v>2330</v>
      </c>
      <c r="Z741" s="269" t="s">
        <v>122</v>
      </c>
      <c r="AA741" s="145">
        <f>IF(OR(Таблица1[[#This Row],[CARDIO_report]]&lt;&gt;0,Таблица1[[#This Row],[AI COMBO_report]]&lt;&gt;0,Таблица1[[#This Row],[OTC_report]]&lt;&gt;0),1,0)</f>
        <v>0</v>
      </c>
      <c r="AB741" s="60" t="s">
        <v>1124</v>
      </c>
      <c r="AC741" s="60" t="s">
        <v>1124</v>
      </c>
      <c r="AD741" s="60" t="s">
        <v>1124</v>
      </c>
      <c r="AE741" s="60"/>
      <c r="AF741" s="60"/>
      <c r="AG741" s="60" t="s">
        <v>1124</v>
      </c>
      <c r="AH741" s="60" t="s">
        <v>1124</v>
      </c>
      <c r="AI741" s="60" t="s">
        <v>1124</v>
      </c>
      <c r="AJ741" s="60" t="s">
        <v>1124</v>
      </c>
      <c r="AK741" s="60" t="s">
        <v>1124</v>
      </c>
      <c r="AL741" s="60" t="s">
        <v>1124</v>
      </c>
      <c r="AM741" s="60" t="s">
        <v>1124</v>
      </c>
      <c r="AN741" s="60" t="s">
        <v>1124</v>
      </c>
      <c r="AO741" s="60"/>
      <c r="AP741" s="35">
        <v>0</v>
      </c>
      <c r="AQ741" s="377">
        <v>0</v>
      </c>
      <c r="AR741" s="378">
        <v>0</v>
      </c>
      <c r="AS741" s="377">
        <v>0</v>
      </c>
      <c r="AT741" s="378">
        <v>0</v>
      </c>
      <c r="AU741">
        <v>0</v>
      </c>
      <c r="AV741">
        <v>0</v>
      </c>
      <c r="AW741"/>
      <c r="AX741">
        <v>0</v>
      </c>
      <c r="AY741">
        <v>0</v>
      </c>
    </row>
    <row r="742" spans="1:53" ht="15" hidden="1" customHeight="1" x14ac:dyDescent="0.2">
      <c r="A742" s="46">
        <v>3170</v>
      </c>
      <c r="C742" t="s">
        <v>1128</v>
      </c>
      <c r="D742" t="s">
        <v>1182</v>
      </c>
      <c r="E742" t="s">
        <v>1121</v>
      </c>
      <c r="F742" s="29" t="s">
        <v>1197</v>
      </c>
      <c r="G742" s="47" t="s">
        <v>1131</v>
      </c>
      <c r="H742" t="s">
        <v>1197</v>
      </c>
      <c r="I742">
        <v>1</v>
      </c>
      <c r="J742" t="s">
        <v>1587</v>
      </c>
      <c r="K742" t="s">
        <v>1180</v>
      </c>
      <c r="L742" t="s">
        <v>1588</v>
      </c>
      <c r="N742" s="34">
        <v>0</v>
      </c>
      <c r="O742" s="34"/>
      <c r="P742" s="34">
        <v>0</v>
      </c>
      <c r="Q742" s="34"/>
      <c r="R742" s="34">
        <v>0</v>
      </c>
      <c r="S742" s="48" t="s">
        <v>1123</v>
      </c>
      <c r="T742" s="13">
        <v>0</v>
      </c>
      <c r="U742" s="12">
        <v>0</v>
      </c>
      <c r="V742" s="12">
        <v>0</v>
      </c>
      <c r="W742" s="12">
        <v>0</v>
      </c>
      <c r="X742" s="14" t="str">
        <f t="shared" si="11"/>
        <v>С</v>
      </c>
      <c r="Y742" s="271">
        <f>Таблица1[[#This Row],[ID_intellix]]</f>
        <v>3170</v>
      </c>
      <c r="Z742" s="269" t="s">
        <v>122</v>
      </c>
      <c r="AA742" s="145">
        <f>IF(OR(Таблица1[[#This Row],[CARDIO_report]]&lt;&gt;0,Таблица1[[#This Row],[AI COMBO_report]]&lt;&gt;0,Таблица1[[#This Row],[OTC_report]]&lt;&gt;0),1,0)</f>
        <v>0</v>
      </c>
      <c r="AB742" s="60" t="s">
        <v>1124</v>
      </c>
      <c r="AC742" s="60" t="s">
        <v>1124</v>
      </c>
      <c r="AD742" s="60" t="s">
        <v>1124</v>
      </c>
      <c r="AE742" s="60"/>
      <c r="AF742" s="60"/>
      <c r="AG742" s="60" t="s">
        <v>1124</v>
      </c>
      <c r="AH742" s="60" t="s">
        <v>1124</v>
      </c>
      <c r="AI742" s="60" t="s">
        <v>1124</v>
      </c>
      <c r="AJ742" s="60" t="s">
        <v>1124</v>
      </c>
      <c r="AK742" s="60" t="s">
        <v>1124</v>
      </c>
      <c r="AL742" s="60" t="s">
        <v>1124</v>
      </c>
      <c r="AM742" s="60" t="s">
        <v>1124</v>
      </c>
      <c r="AN742" s="60" t="s">
        <v>1124</v>
      </c>
      <c r="AO742" s="60"/>
      <c r="AP742" s="35">
        <v>0</v>
      </c>
      <c r="AQ742" s="377">
        <v>0</v>
      </c>
      <c r="AR742" s="378">
        <v>0</v>
      </c>
      <c r="AS742" s="377">
        <v>0</v>
      </c>
      <c r="AT742" s="378">
        <v>0</v>
      </c>
      <c r="AU742">
        <v>0</v>
      </c>
      <c r="AV742">
        <v>0</v>
      </c>
      <c r="AW742"/>
      <c r="AX742">
        <v>0</v>
      </c>
      <c r="AY742">
        <v>0</v>
      </c>
    </row>
    <row r="743" spans="1:53" ht="15" hidden="1" customHeight="1" x14ac:dyDescent="0.2">
      <c r="A743" s="46">
        <v>3290</v>
      </c>
      <c r="C743" t="s">
        <v>1128</v>
      </c>
      <c r="D743" t="s">
        <v>1179</v>
      </c>
      <c r="E743" t="s">
        <v>1121</v>
      </c>
      <c r="F743" s="29" t="s">
        <v>1522</v>
      </c>
      <c r="G743" s="47" t="s">
        <v>1131</v>
      </c>
      <c r="H743" t="s">
        <v>1522</v>
      </c>
      <c r="I743">
        <v>1</v>
      </c>
      <c r="J743" t="s">
        <v>1589</v>
      </c>
      <c r="K743" t="s">
        <v>1180</v>
      </c>
      <c r="L743" t="s">
        <v>1590</v>
      </c>
      <c r="N743" s="34">
        <v>0</v>
      </c>
      <c r="O743" s="34"/>
      <c r="P743" s="34">
        <v>0</v>
      </c>
      <c r="Q743" s="34"/>
      <c r="R743" s="34">
        <v>0</v>
      </c>
      <c r="S743" s="48" t="s">
        <v>1123</v>
      </c>
      <c r="T743" s="13">
        <v>0</v>
      </c>
      <c r="U743" s="12">
        <v>0</v>
      </c>
      <c r="V743" s="12">
        <v>0</v>
      </c>
      <c r="W743" s="12">
        <v>0</v>
      </c>
      <c r="X743" s="14" t="str">
        <f t="shared" si="11"/>
        <v>С</v>
      </c>
      <c r="Y743" s="271">
        <f>Таблица1[[#This Row],[ID_intellix]]</f>
        <v>3290</v>
      </c>
      <c r="Z743" s="269" t="s">
        <v>122</v>
      </c>
      <c r="AA743" s="145">
        <f>IF(OR(Таблица1[[#This Row],[CARDIO_report]]&lt;&gt;0,Таблица1[[#This Row],[AI COMBO_report]]&lt;&gt;0,Таблица1[[#This Row],[OTC_report]]&lt;&gt;0),1,0)</f>
        <v>0</v>
      </c>
      <c r="AB743" s="60" t="s">
        <v>1124</v>
      </c>
      <c r="AC743" s="60" t="s">
        <v>1124</v>
      </c>
      <c r="AD743" s="60" t="s">
        <v>1124</v>
      </c>
      <c r="AE743" s="60"/>
      <c r="AF743" s="60"/>
      <c r="AG743" s="60" t="s">
        <v>1124</v>
      </c>
      <c r="AH743" s="60" t="s">
        <v>1124</v>
      </c>
      <c r="AI743" s="60" t="s">
        <v>1124</v>
      </c>
      <c r="AJ743" s="60" t="s">
        <v>1124</v>
      </c>
      <c r="AK743" s="60" t="s">
        <v>1124</v>
      </c>
      <c r="AL743" s="60" t="s">
        <v>1124</v>
      </c>
      <c r="AM743" s="60" t="s">
        <v>1124</v>
      </c>
      <c r="AN743" s="60" t="s">
        <v>1124</v>
      </c>
      <c r="AO743" s="60"/>
      <c r="AP743" s="35">
        <v>0</v>
      </c>
      <c r="AQ743" s="377">
        <v>0</v>
      </c>
      <c r="AR743" s="378">
        <v>0</v>
      </c>
      <c r="AS743" s="377">
        <v>0</v>
      </c>
      <c r="AT743" s="378">
        <v>0</v>
      </c>
      <c r="AU743">
        <v>0</v>
      </c>
      <c r="AV743">
        <v>0</v>
      </c>
      <c r="AW743"/>
      <c r="AX743">
        <v>0</v>
      </c>
      <c r="AY743">
        <v>0</v>
      </c>
    </row>
    <row r="744" spans="1:53" ht="15" hidden="1" customHeight="1" x14ac:dyDescent="0.2">
      <c r="A744" s="46">
        <v>7714</v>
      </c>
      <c r="C744" t="s">
        <v>1128</v>
      </c>
      <c r="D744" t="s">
        <v>1182</v>
      </c>
      <c r="E744" t="s">
        <v>1121</v>
      </c>
      <c r="F744" s="29" t="s">
        <v>1122</v>
      </c>
      <c r="G744" s="396">
        <v>1</v>
      </c>
      <c r="H744" t="s">
        <v>1122</v>
      </c>
      <c r="I744">
        <v>1</v>
      </c>
      <c r="J744" t="s">
        <v>1591</v>
      </c>
      <c r="K744" t="s">
        <v>1180</v>
      </c>
      <c r="L744" t="s">
        <v>1592</v>
      </c>
      <c r="N744" s="34">
        <v>0</v>
      </c>
      <c r="O744" s="34"/>
      <c r="P744" s="34">
        <v>0</v>
      </c>
      <c r="Q744" s="34"/>
      <c r="R744" s="34">
        <v>0</v>
      </c>
      <c r="S744" s="48" t="s">
        <v>1123</v>
      </c>
      <c r="T744" s="13">
        <v>0</v>
      </c>
      <c r="U744" s="12">
        <v>0</v>
      </c>
      <c r="V744" s="12">
        <v>0</v>
      </c>
      <c r="W744" s="12">
        <v>0</v>
      </c>
      <c r="X744" s="14" t="str">
        <f t="shared" si="11"/>
        <v>С</v>
      </c>
      <c r="Y744" s="271">
        <f>Таблица1[[#This Row],[ID_intellix]]</f>
        <v>7714</v>
      </c>
      <c r="Z744" s="269" t="s">
        <v>122</v>
      </c>
      <c r="AA744" s="145">
        <f>IF(OR(Таблица1[[#This Row],[CARDIO_report]]&lt;&gt;0,Таблица1[[#This Row],[AI COMBO_report]]&lt;&gt;0,Таблица1[[#This Row],[OTC_report]]&lt;&gt;0),1,0)</f>
        <v>0</v>
      </c>
      <c r="AB744" s="60" t="s">
        <v>1124</v>
      </c>
      <c r="AC744" s="60" t="s">
        <v>1124</v>
      </c>
      <c r="AD744" s="60" t="s">
        <v>1124</v>
      </c>
      <c r="AE744" s="60"/>
      <c r="AF744" s="60"/>
      <c r="AG744" s="60" t="s">
        <v>1124</v>
      </c>
      <c r="AH744" s="60" t="s">
        <v>1124</v>
      </c>
      <c r="AI744" s="60" t="s">
        <v>1124</v>
      </c>
      <c r="AJ744" s="60" t="s">
        <v>1124</v>
      </c>
      <c r="AK744" s="60" t="s">
        <v>1124</v>
      </c>
      <c r="AL744" s="60" t="s">
        <v>1124</v>
      </c>
      <c r="AM744" s="60" t="s">
        <v>1124</v>
      </c>
      <c r="AN744" s="60" t="s">
        <v>1124</v>
      </c>
      <c r="AO744" s="60"/>
      <c r="AP744" s="35">
        <v>0</v>
      </c>
      <c r="AQ744" s="377">
        <v>0</v>
      </c>
      <c r="AR744" s="378">
        <v>0</v>
      </c>
      <c r="AS744" s="377">
        <v>0</v>
      </c>
      <c r="AT744" s="378">
        <v>0</v>
      </c>
      <c r="AU744">
        <v>0</v>
      </c>
      <c r="AV744">
        <v>0</v>
      </c>
      <c r="AW744"/>
      <c r="AX744">
        <v>0</v>
      </c>
      <c r="AY744">
        <v>0</v>
      </c>
    </row>
    <row r="745" spans="1:53" ht="15" hidden="1" customHeight="1" x14ac:dyDescent="0.2">
      <c r="A745" s="46">
        <v>7778</v>
      </c>
      <c r="C745" t="s">
        <v>1128</v>
      </c>
      <c r="D745" t="s">
        <v>1560</v>
      </c>
      <c r="E745" t="s">
        <v>1121</v>
      </c>
      <c r="F745" s="29" t="s">
        <v>1170</v>
      </c>
      <c r="G745" s="53" t="s">
        <v>1238</v>
      </c>
      <c r="H745" t="s">
        <v>1171</v>
      </c>
      <c r="I745">
        <v>1</v>
      </c>
      <c r="J745" t="s">
        <v>1593</v>
      </c>
      <c r="K745" t="s">
        <v>1180</v>
      </c>
      <c r="L745" t="s">
        <v>1594</v>
      </c>
      <c r="N745" s="34">
        <v>0</v>
      </c>
      <c r="O745" s="34"/>
      <c r="P745" s="34">
        <v>0</v>
      </c>
      <c r="Q745" s="34"/>
      <c r="R745" s="34">
        <v>0</v>
      </c>
      <c r="S745" s="48" t="s">
        <v>1123</v>
      </c>
      <c r="T745" s="13">
        <v>0</v>
      </c>
      <c r="U745" s="12">
        <v>0</v>
      </c>
      <c r="V745" s="12">
        <v>0</v>
      </c>
      <c r="W745" s="12">
        <v>0</v>
      </c>
      <c r="X745" s="14" t="str">
        <f t="shared" si="11"/>
        <v>С</v>
      </c>
      <c r="Y745" s="271">
        <f>Таблица1[[#This Row],[ID_intellix]]</f>
        <v>7778</v>
      </c>
      <c r="Z745" s="269" t="s">
        <v>122</v>
      </c>
      <c r="AA745" s="145">
        <f>IF(OR(Таблица1[[#This Row],[CARDIO_report]]&lt;&gt;0,Таблица1[[#This Row],[AI COMBO_report]]&lt;&gt;0,Таблица1[[#This Row],[OTC_report]]&lt;&gt;0),1,0)</f>
        <v>0</v>
      </c>
      <c r="AB745" s="60" t="s">
        <v>1124</v>
      </c>
      <c r="AC745" s="60" t="s">
        <v>1124</v>
      </c>
      <c r="AD745" s="60" t="s">
        <v>1124</v>
      </c>
      <c r="AE745" s="60"/>
      <c r="AF745" s="60"/>
      <c r="AG745" s="60" t="s">
        <v>1124</v>
      </c>
      <c r="AH745" s="60" t="s">
        <v>1124</v>
      </c>
      <c r="AI745" s="60" t="s">
        <v>1124</v>
      </c>
      <c r="AJ745" s="60" t="s">
        <v>1124</v>
      </c>
      <c r="AK745" t="s">
        <v>1145</v>
      </c>
      <c r="AL745">
        <v>576</v>
      </c>
      <c r="AM745" t="s">
        <v>1145</v>
      </c>
      <c r="AN745">
        <v>576</v>
      </c>
      <c r="AO745"/>
      <c r="AP745" s="35">
        <v>0</v>
      </c>
      <c r="AQ745" s="377">
        <v>0</v>
      </c>
      <c r="AR745" s="378">
        <v>0</v>
      </c>
      <c r="AS745" s="377">
        <v>0</v>
      </c>
      <c r="AT745" s="378">
        <v>0</v>
      </c>
      <c r="AU745">
        <v>0</v>
      </c>
      <c r="AV745">
        <v>0</v>
      </c>
      <c r="AW745"/>
      <c r="AX745">
        <v>0</v>
      </c>
      <c r="AY745">
        <v>0</v>
      </c>
    </row>
    <row r="746" spans="1:53" ht="15" hidden="1" customHeight="1" x14ac:dyDescent="0.2">
      <c r="A746" s="46">
        <v>325</v>
      </c>
      <c r="B746" s="258" t="s">
        <v>1595</v>
      </c>
      <c r="C746" t="s">
        <v>1128</v>
      </c>
      <c r="D746" t="s">
        <v>1596</v>
      </c>
      <c r="E746" t="s">
        <v>1121</v>
      </c>
      <c r="F746" s="29" t="s">
        <v>1170</v>
      </c>
      <c r="G746" s="47">
        <v>6</v>
      </c>
      <c r="H746" t="s">
        <v>1171</v>
      </c>
      <c r="I746">
        <v>1</v>
      </c>
      <c r="J746" t="s">
        <v>1597</v>
      </c>
      <c r="K746" t="s">
        <v>1185</v>
      </c>
      <c r="L746" t="s">
        <v>1598</v>
      </c>
      <c r="N746" s="34">
        <v>0</v>
      </c>
      <c r="O746" s="34"/>
      <c r="P746" s="34">
        <v>0</v>
      </c>
      <c r="Q746" s="34"/>
      <c r="R746" s="34">
        <v>0</v>
      </c>
      <c r="S746" s="48" t="s">
        <v>1123</v>
      </c>
      <c r="T746" s="13">
        <v>0</v>
      </c>
      <c r="U746" s="12">
        <v>0</v>
      </c>
      <c r="V746" s="12">
        <v>0</v>
      </c>
      <c r="W746" s="12">
        <v>0</v>
      </c>
      <c r="X746" s="14" t="str">
        <f t="shared" si="11"/>
        <v>С</v>
      </c>
      <c r="Y746" s="271">
        <f>Таблица1[[#This Row],[ID_intellix]]</f>
        <v>325</v>
      </c>
      <c r="Z746" s="269" t="s">
        <v>122</v>
      </c>
      <c r="AA746" s="145">
        <f>IF(OR(Таблица1[[#This Row],[CARDIO_report]]&lt;&gt;0,Таблица1[[#This Row],[AI COMBO_report]]&lt;&gt;0,Таблица1[[#This Row],[OTC_report]]&lt;&gt;0),1,0)</f>
        <v>0</v>
      </c>
      <c r="AB746" s="60" t="s">
        <v>1124</v>
      </c>
      <c r="AC746" s="60" t="s">
        <v>1124</v>
      </c>
      <c r="AD746" s="60" t="s">
        <v>1124</v>
      </c>
      <c r="AE746" s="60"/>
      <c r="AF746" s="60"/>
      <c r="AG746" t="s">
        <v>1145</v>
      </c>
      <c r="AH746">
        <v>395</v>
      </c>
      <c r="AI746" t="s">
        <v>1145</v>
      </c>
      <c r="AJ746">
        <v>563</v>
      </c>
      <c r="AK746" t="s">
        <v>1145</v>
      </c>
      <c r="AL746">
        <v>556</v>
      </c>
      <c r="AM746" t="s">
        <v>1414</v>
      </c>
      <c r="AN746">
        <v>560</v>
      </c>
      <c r="AO746"/>
      <c r="AP746" s="35">
        <v>0</v>
      </c>
      <c r="AQ746" s="377">
        <v>0</v>
      </c>
      <c r="AR746" s="378">
        <v>0</v>
      </c>
      <c r="AS746" s="377">
        <v>0</v>
      </c>
      <c r="AT746" s="378">
        <v>0</v>
      </c>
      <c r="AU746">
        <v>0</v>
      </c>
      <c r="AV746">
        <v>0</v>
      </c>
      <c r="AW746"/>
      <c r="AX746">
        <v>0</v>
      </c>
      <c r="AY746">
        <v>0</v>
      </c>
    </row>
    <row r="747" spans="1:53" ht="15" hidden="1" customHeight="1" x14ac:dyDescent="0.2">
      <c r="A747" s="46">
        <v>326</v>
      </c>
      <c r="B747" s="258" t="s">
        <v>1599</v>
      </c>
      <c r="C747" t="s">
        <v>1128</v>
      </c>
      <c r="D747" t="s">
        <v>1186</v>
      </c>
      <c r="E747" t="s">
        <v>1121</v>
      </c>
      <c r="F747" s="29" t="s">
        <v>1170</v>
      </c>
      <c r="G747" s="47">
        <v>8</v>
      </c>
      <c r="H747" t="s">
        <v>1171</v>
      </c>
      <c r="I747">
        <v>1</v>
      </c>
      <c r="J747" t="s">
        <v>1600</v>
      </c>
      <c r="K747" t="s">
        <v>1185</v>
      </c>
      <c r="L747" t="s">
        <v>1601</v>
      </c>
      <c r="N747" s="34">
        <v>0</v>
      </c>
      <c r="O747" s="34"/>
      <c r="P747" s="34">
        <v>0</v>
      </c>
      <c r="Q747" s="34"/>
      <c r="R747" s="34">
        <v>0</v>
      </c>
      <c r="S747" s="48" t="s">
        <v>1123</v>
      </c>
      <c r="T747" s="13">
        <v>0</v>
      </c>
      <c r="U747" s="12">
        <v>0</v>
      </c>
      <c r="V747" s="12">
        <v>0</v>
      </c>
      <c r="W747" s="12">
        <v>0</v>
      </c>
      <c r="X747" s="14" t="str">
        <f t="shared" si="11"/>
        <v>С</v>
      </c>
      <c r="Y747" s="271">
        <f>Таблица1[[#This Row],[ID_intellix]]</f>
        <v>326</v>
      </c>
      <c r="Z747" s="269" t="s">
        <v>122</v>
      </c>
      <c r="AA747" s="145">
        <f>IF(OR(Таблица1[[#This Row],[CARDIO_report]]&lt;&gt;0,Таблица1[[#This Row],[AI COMBO_report]]&lt;&gt;0,Таблица1[[#This Row],[OTC_report]]&lt;&gt;0),1,0)</f>
        <v>0</v>
      </c>
      <c r="AB747" s="60" t="s">
        <v>1124</v>
      </c>
      <c r="AC747" s="60" t="s">
        <v>1124</v>
      </c>
      <c r="AD747" s="60" t="s">
        <v>1124</v>
      </c>
      <c r="AE747" s="60"/>
      <c r="AF747" s="60"/>
      <c r="AG747" t="s">
        <v>1437</v>
      </c>
      <c r="AH747">
        <v>320</v>
      </c>
      <c r="AI747" t="s">
        <v>1145</v>
      </c>
      <c r="AJ747">
        <v>506</v>
      </c>
      <c r="AK747" t="s">
        <v>1414</v>
      </c>
      <c r="AL747">
        <v>572</v>
      </c>
      <c r="AM747" t="s">
        <v>1414</v>
      </c>
      <c r="AN747">
        <v>572</v>
      </c>
      <c r="AO747"/>
      <c r="AP747" s="35">
        <v>0</v>
      </c>
      <c r="AQ747" s="377">
        <v>0</v>
      </c>
      <c r="AR747" s="378">
        <v>0</v>
      </c>
      <c r="AS747" s="377">
        <v>0</v>
      </c>
      <c r="AT747" s="378">
        <v>0</v>
      </c>
      <c r="AU747">
        <v>0</v>
      </c>
      <c r="AV747">
        <v>0</v>
      </c>
      <c r="AW747"/>
      <c r="AX747">
        <v>0</v>
      </c>
      <c r="AY747">
        <v>0</v>
      </c>
    </row>
    <row r="748" spans="1:53" ht="15" hidden="1" customHeight="1" x14ac:dyDescent="0.2">
      <c r="A748" s="46">
        <v>331</v>
      </c>
      <c r="B748" s="258" t="s">
        <v>1602</v>
      </c>
      <c r="C748" t="s">
        <v>1128</v>
      </c>
      <c r="D748" t="s">
        <v>1186</v>
      </c>
      <c r="E748" t="s">
        <v>1121</v>
      </c>
      <c r="F748" s="29" t="s">
        <v>1170</v>
      </c>
      <c r="G748" s="47">
        <v>13</v>
      </c>
      <c r="H748" t="s">
        <v>1171</v>
      </c>
      <c r="I748">
        <v>1</v>
      </c>
      <c r="J748" t="s">
        <v>1603</v>
      </c>
      <c r="K748" t="s">
        <v>1185</v>
      </c>
      <c r="L748" t="s">
        <v>1604</v>
      </c>
      <c r="N748" s="34">
        <v>0</v>
      </c>
      <c r="O748" s="34"/>
      <c r="P748" s="34">
        <v>0</v>
      </c>
      <c r="Q748" s="34"/>
      <c r="R748" s="34">
        <v>0</v>
      </c>
      <c r="S748" s="48" t="s">
        <v>1123</v>
      </c>
      <c r="T748" s="13">
        <v>0</v>
      </c>
      <c r="U748" s="12">
        <v>0</v>
      </c>
      <c r="V748" s="12">
        <v>0</v>
      </c>
      <c r="W748" s="12">
        <v>0</v>
      </c>
      <c r="X748" s="14" t="str">
        <f t="shared" si="11"/>
        <v>С</v>
      </c>
      <c r="Y748" s="271">
        <f>Таблица1[[#This Row],[ID_intellix]]</f>
        <v>331</v>
      </c>
      <c r="Z748" s="269" t="s">
        <v>122</v>
      </c>
      <c r="AA748" s="145">
        <f>IF(OR(Таблица1[[#This Row],[CARDIO_report]]&lt;&gt;0,Таблица1[[#This Row],[AI COMBO_report]]&lt;&gt;0,Таблица1[[#This Row],[OTC_report]]&lt;&gt;0),1,0)</f>
        <v>0</v>
      </c>
      <c r="AB748" s="60" t="s">
        <v>1124</v>
      </c>
      <c r="AC748" s="60" t="s">
        <v>1124</v>
      </c>
      <c r="AD748" s="60" t="s">
        <v>1124</v>
      </c>
      <c r="AE748" s="60"/>
      <c r="AF748" s="60"/>
      <c r="AG748" t="s">
        <v>1437</v>
      </c>
      <c r="AH748">
        <v>258</v>
      </c>
      <c r="AI748" t="s">
        <v>1145</v>
      </c>
      <c r="AJ748">
        <v>469</v>
      </c>
      <c r="AK748" t="s">
        <v>1145</v>
      </c>
      <c r="AL748">
        <v>571</v>
      </c>
      <c r="AM748" t="s">
        <v>1414</v>
      </c>
      <c r="AN748">
        <v>571</v>
      </c>
      <c r="AO748"/>
      <c r="AP748" s="35">
        <v>0</v>
      </c>
      <c r="AQ748" s="377">
        <v>0</v>
      </c>
      <c r="AR748" s="378">
        <v>0</v>
      </c>
      <c r="AS748" s="377">
        <v>0</v>
      </c>
      <c r="AT748" s="378">
        <v>0</v>
      </c>
      <c r="AU748">
        <v>0</v>
      </c>
      <c r="AV748">
        <v>0</v>
      </c>
      <c r="AW748"/>
      <c r="AX748">
        <v>0</v>
      </c>
      <c r="AY748">
        <v>0</v>
      </c>
    </row>
    <row r="749" spans="1:53" ht="15" hidden="1" customHeight="1" x14ac:dyDescent="0.2">
      <c r="A749" s="46">
        <v>1613</v>
      </c>
      <c r="C749" t="s">
        <v>1128</v>
      </c>
      <c r="D749" t="s">
        <v>1596</v>
      </c>
      <c r="E749" t="s">
        <v>1121</v>
      </c>
      <c r="F749" s="29" t="s">
        <v>1170</v>
      </c>
      <c r="G749" s="47" t="s">
        <v>1143</v>
      </c>
      <c r="H749" t="s">
        <v>1171</v>
      </c>
      <c r="I749">
        <v>1</v>
      </c>
      <c r="J749" t="s">
        <v>1605</v>
      </c>
      <c r="K749" t="s">
        <v>1185</v>
      </c>
      <c r="L749" t="s">
        <v>1606</v>
      </c>
      <c r="N749" s="34">
        <v>0</v>
      </c>
      <c r="O749" s="34"/>
      <c r="P749" s="34">
        <v>0</v>
      </c>
      <c r="Q749" s="34"/>
      <c r="R749" s="34">
        <v>0</v>
      </c>
      <c r="S749" s="48" t="s">
        <v>1123</v>
      </c>
      <c r="T749" s="13">
        <v>0</v>
      </c>
      <c r="U749" s="12">
        <v>0</v>
      </c>
      <c r="V749" s="12">
        <v>0</v>
      </c>
      <c r="W749" s="12">
        <v>0</v>
      </c>
      <c r="X749" s="14" t="str">
        <f t="shared" si="11"/>
        <v>С</v>
      </c>
      <c r="Y749" s="271">
        <f>Таблица1[[#This Row],[ID_intellix]]</f>
        <v>1613</v>
      </c>
      <c r="Z749" s="269" t="s">
        <v>122</v>
      </c>
      <c r="AA749" s="145">
        <f>IF(OR(Таблица1[[#This Row],[CARDIO_report]]&lt;&gt;0,Таблица1[[#This Row],[AI COMBO_report]]&lt;&gt;0,Таблица1[[#This Row],[OTC_report]]&lt;&gt;0),1,0)</f>
        <v>0</v>
      </c>
      <c r="AB749" s="60" t="s">
        <v>1124</v>
      </c>
      <c r="AC749" s="60" t="s">
        <v>1124</v>
      </c>
      <c r="AD749" s="60" t="s">
        <v>1124</v>
      </c>
      <c r="AE749" s="60"/>
      <c r="AF749" s="60"/>
      <c r="AG749" s="60" t="s">
        <v>1124</v>
      </c>
      <c r="AH749" s="60" t="s">
        <v>1124</v>
      </c>
      <c r="AI749" s="60" t="s">
        <v>1124</v>
      </c>
      <c r="AJ749" s="60" t="s">
        <v>1124</v>
      </c>
      <c r="AK749" t="s">
        <v>1145</v>
      </c>
      <c r="AL749">
        <v>576</v>
      </c>
      <c r="AM749" t="s">
        <v>1145</v>
      </c>
      <c r="AN749">
        <v>576</v>
      </c>
      <c r="AO749"/>
      <c r="AP749" s="35">
        <v>0</v>
      </c>
      <c r="AQ749" s="377">
        <v>0</v>
      </c>
      <c r="AR749" s="378">
        <v>0</v>
      </c>
      <c r="AS749" s="377">
        <v>0</v>
      </c>
      <c r="AT749" s="378">
        <v>0</v>
      </c>
      <c r="AU749">
        <v>0</v>
      </c>
      <c r="AV749">
        <v>0</v>
      </c>
      <c r="AW749"/>
      <c r="AX749">
        <v>0</v>
      </c>
      <c r="AY749">
        <v>0</v>
      </c>
    </row>
    <row r="750" spans="1:53" ht="15" hidden="1" customHeight="1" x14ac:dyDescent="0.2">
      <c r="A750" s="46">
        <v>1614</v>
      </c>
      <c r="C750" t="s">
        <v>1128</v>
      </c>
      <c r="D750" t="s">
        <v>1186</v>
      </c>
      <c r="E750" t="s">
        <v>1121</v>
      </c>
      <c r="F750" s="29" t="s">
        <v>1142</v>
      </c>
      <c r="G750" s="47" t="s">
        <v>1143</v>
      </c>
      <c r="H750" t="s">
        <v>1144</v>
      </c>
      <c r="I750">
        <v>1</v>
      </c>
      <c r="J750" t="s">
        <v>1607</v>
      </c>
      <c r="K750" t="s">
        <v>1185</v>
      </c>
      <c r="L750" t="s">
        <v>1608</v>
      </c>
      <c r="N750" s="34">
        <v>0</v>
      </c>
      <c r="O750" s="34"/>
      <c r="P750" s="34">
        <v>0</v>
      </c>
      <c r="Q750" s="34"/>
      <c r="R750" s="34">
        <v>0</v>
      </c>
      <c r="S750" s="48" t="s">
        <v>1123</v>
      </c>
      <c r="T750" s="13">
        <v>0</v>
      </c>
      <c r="U750" s="12">
        <v>0</v>
      </c>
      <c r="V750" s="12">
        <v>0</v>
      </c>
      <c r="W750" s="12">
        <v>0</v>
      </c>
      <c r="X750" s="14" t="str">
        <f t="shared" si="11"/>
        <v>С</v>
      </c>
      <c r="Y750" s="271">
        <f>Таблица1[[#This Row],[ID_intellix]]</f>
        <v>1614</v>
      </c>
      <c r="Z750" s="269" t="s">
        <v>122</v>
      </c>
      <c r="AA750" s="145">
        <f>IF(OR(Таблица1[[#This Row],[CARDIO_report]]&lt;&gt;0,Таблица1[[#This Row],[AI COMBO_report]]&lt;&gt;0,Таблица1[[#This Row],[OTC_report]]&lt;&gt;0),1,0)</f>
        <v>0</v>
      </c>
      <c r="AB750" s="60" t="s">
        <v>1124</v>
      </c>
      <c r="AC750" s="60" t="s">
        <v>1124</v>
      </c>
      <c r="AD750" s="60" t="s">
        <v>1124</v>
      </c>
      <c r="AE750" s="60"/>
      <c r="AF750" s="60"/>
      <c r="AG750" s="60" t="s">
        <v>1124</v>
      </c>
      <c r="AH750" s="60" t="s">
        <v>1124</v>
      </c>
      <c r="AI750" s="60" t="s">
        <v>1124</v>
      </c>
      <c r="AJ750" s="60" t="s">
        <v>1124</v>
      </c>
      <c r="AK750" t="s">
        <v>1145</v>
      </c>
      <c r="AL750">
        <v>576</v>
      </c>
      <c r="AM750" t="s">
        <v>1145</v>
      </c>
      <c r="AN750">
        <v>576</v>
      </c>
      <c r="AO750"/>
      <c r="AP750" s="35">
        <v>0</v>
      </c>
      <c r="AQ750" s="377">
        <v>0</v>
      </c>
      <c r="AR750" s="378">
        <v>0</v>
      </c>
      <c r="AS750" s="377">
        <v>0</v>
      </c>
      <c r="AT750" s="378">
        <v>0</v>
      </c>
      <c r="AU750">
        <v>0</v>
      </c>
      <c r="AV750">
        <v>0</v>
      </c>
      <c r="AW750"/>
      <c r="AX750">
        <v>0</v>
      </c>
      <c r="AY750">
        <v>0</v>
      </c>
    </row>
    <row r="751" spans="1:53" ht="15" hidden="1" customHeight="1" x14ac:dyDescent="0.2">
      <c r="A751" s="46">
        <v>1618</v>
      </c>
      <c r="C751" t="s">
        <v>1128</v>
      </c>
      <c r="D751" t="s">
        <v>1609</v>
      </c>
      <c r="E751" t="s">
        <v>1121</v>
      </c>
      <c r="F751" s="29" t="s">
        <v>1142</v>
      </c>
      <c r="G751" s="47" t="s">
        <v>1143</v>
      </c>
      <c r="H751" t="s">
        <v>1144</v>
      </c>
      <c r="I751">
        <v>1</v>
      </c>
      <c r="J751" t="s">
        <v>1610</v>
      </c>
      <c r="K751" t="s">
        <v>1185</v>
      </c>
      <c r="L751" t="s">
        <v>1611</v>
      </c>
      <c r="N751" s="34">
        <v>0</v>
      </c>
      <c r="O751" s="34"/>
      <c r="P751" s="34">
        <v>0</v>
      </c>
      <c r="Q751" s="34"/>
      <c r="R751" s="34">
        <v>0</v>
      </c>
      <c r="S751" s="48" t="s">
        <v>1123</v>
      </c>
      <c r="T751" s="13">
        <v>0</v>
      </c>
      <c r="U751" s="12">
        <v>0</v>
      </c>
      <c r="V751" s="12">
        <v>0</v>
      </c>
      <c r="W751" s="12">
        <v>0</v>
      </c>
      <c r="X751" s="14" t="str">
        <f t="shared" si="11"/>
        <v>С</v>
      </c>
      <c r="Y751" s="271">
        <f>Таблица1[[#This Row],[ID_intellix]]</f>
        <v>1618</v>
      </c>
      <c r="Z751" s="269" t="s">
        <v>122</v>
      </c>
      <c r="AA751" s="145">
        <f>IF(OR(Таблица1[[#This Row],[CARDIO_report]]&lt;&gt;0,Таблица1[[#This Row],[AI COMBO_report]]&lt;&gt;0,Таблица1[[#This Row],[OTC_report]]&lt;&gt;0),1,0)</f>
        <v>0</v>
      </c>
      <c r="AB751" s="60" t="s">
        <v>1124</v>
      </c>
      <c r="AC751" s="60" t="s">
        <v>1124</v>
      </c>
      <c r="AD751" s="60" t="s">
        <v>1124</v>
      </c>
      <c r="AE751" s="60"/>
      <c r="AF751" s="60"/>
      <c r="AG751" s="60" t="s">
        <v>1124</v>
      </c>
      <c r="AH751" s="60" t="s">
        <v>1124</v>
      </c>
      <c r="AI751" s="60" t="s">
        <v>1124</v>
      </c>
      <c r="AJ751" s="60" t="s">
        <v>1124</v>
      </c>
      <c r="AK751" t="s">
        <v>1145</v>
      </c>
      <c r="AL751">
        <v>576</v>
      </c>
      <c r="AM751" t="s">
        <v>1145</v>
      </c>
      <c r="AN751">
        <v>576</v>
      </c>
      <c r="AO751"/>
      <c r="AP751" s="35">
        <v>0</v>
      </c>
      <c r="AQ751" s="377">
        <v>0</v>
      </c>
      <c r="AR751" s="378">
        <v>0</v>
      </c>
      <c r="AS751" s="377">
        <v>0</v>
      </c>
      <c r="AT751" s="378">
        <v>0</v>
      </c>
      <c r="AU751">
        <v>0</v>
      </c>
      <c r="AV751">
        <v>0</v>
      </c>
      <c r="AW751"/>
      <c r="AX751">
        <v>0</v>
      </c>
      <c r="AY751">
        <v>0</v>
      </c>
    </row>
    <row r="752" spans="1:53" ht="15" hidden="1" customHeight="1" x14ac:dyDescent="0.2">
      <c r="A752" s="46">
        <v>1625</v>
      </c>
      <c r="C752" t="s">
        <v>1128</v>
      </c>
      <c r="D752" t="s">
        <v>1612</v>
      </c>
      <c r="E752" t="s">
        <v>1121</v>
      </c>
      <c r="F752" s="29" t="s">
        <v>1142</v>
      </c>
      <c r="G752" s="47" t="s">
        <v>1143</v>
      </c>
      <c r="H752" t="s">
        <v>1144</v>
      </c>
      <c r="I752">
        <v>1</v>
      </c>
      <c r="J752" t="s">
        <v>1613</v>
      </c>
      <c r="K752" t="s">
        <v>1185</v>
      </c>
      <c r="L752" t="s">
        <v>1614</v>
      </c>
      <c r="N752" s="34">
        <v>0</v>
      </c>
      <c r="O752" s="34"/>
      <c r="P752" s="34">
        <v>0</v>
      </c>
      <c r="Q752" s="34"/>
      <c r="R752" s="34">
        <v>0</v>
      </c>
      <c r="S752" s="48" t="s">
        <v>1123</v>
      </c>
      <c r="T752" s="13">
        <v>0</v>
      </c>
      <c r="U752" s="12">
        <v>0</v>
      </c>
      <c r="V752" s="12">
        <v>0</v>
      </c>
      <c r="W752" s="12">
        <v>0</v>
      </c>
      <c r="X752" s="14" t="str">
        <f t="shared" si="11"/>
        <v>С</v>
      </c>
      <c r="Y752" s="271">
        <f>Таблица1[[#This Row],[ID_intellix]]</f>
        <v>1625</v>
      </c>
      <c r="Z752" s="269" t="s">
        <v>122</v>
      </c>
      <c r="AA752" s="145">
        <f>IF(OR(Таблица1[[#This Row],[CARDIO_report]]&lt;&gt;0,Таблица1[[#This Row],[AI COMBO_report]]&lt;&gt;0,Таблица1[[#This Row],[OTC_report]]&lt;&gt;0),1,0)</f>
        <v>0</v>
      </c>
      <c r="AB752" s="60" t="s">
        <v>1124</v>
      </c>
      <c r="AC752" s="60" t="s">
        <v>1124</v>
      </c>
      <c r="AD752" s="60" t="s">
        <v>1124</v>
      </c>
      <c r="AE752" s="60"/>
      <c r="AF752" s="60"/>
      <c r="AG752" s="60" t="s">
        <v>1124</v>
      </c>
      <c r="AH752" s="60" t="s">
        <v>1124</v>
      </c>
      <c r="AI752" s="60" t="s">
        <v>1124</v>
      </c>
      <c r="AJ752" s="60" t="s">
        <v>1124</v>
      </c>
      <c r="AK752" t="s">
        <v>1145</v>
      </c>
      <c r="AL752">
        <v>576</v>
      </c>
      <c r="AM752" t="s">
        <v>1145</v>
      </c>
      <c r="AN752">
        <v>576</v>
      </c>
      <c r="AO752"/>
      <c r="AP752" s="35">
        <v>0</v>
      </c>
      <c r="AQ752" s="377">
        <v>0</v>
      </c>
      <c r="AR752" s="378">
        <v>0</v>
      </c>
      <c r="AS752" s="377">
        <v>0</v>
      </c>
      <c r="AT752" s="378">
        <v>0</v>
      </c>
      <c r="AU752">
        <v>0</v>
      </c>
      <c r="AV752">
        <v>0</v>
      </c>
      <c r="AW752"/>
      <c r="AX752">
        <v>0</v>
      </c>
      <c r="AY752">
        <v>0</v>
      </c>
    </row>
    <row r="753" spans="1:51" ht="15" hidden="1" customHeight="1" x14ac:dyDescent="0.2">
      <c r="A753" s="46">
        <v>1627</v>
      </c>
      <c r="C753" t="s">
        <v>1128</v>
      </c>
      <c r="D753" t="s">
        <v>1184</v>
      </c>
      <c r="E753" t="s">
        <v>1121</v>
      </c>
      <c r="F753" s="29" t="s">
        <v>1142</v>
      </c>
      <c r="G753" s="47" t="s">
        <v>1143</v>
      </c>
      <c r="H753" t="s">
        <v>1144</v>
      </c>
      <c r="I753">
        <v>1</v>
      </c>
      <c r="J753" t="s">
        <v>1615</v>
      </c>
      <c r="K753" t="s">
        <v>1185</v>
      </c>
      <c r="L753" t="s">
        <v>1616</v>
      </c>
      <c r="N753" s="34">
        <v>0</v>
      </c>
      <c r="O753" s="34"/>
      <c r="P753" s="34">
        <v>0</v>
      </c>
      <c r="Q753" s="34"/>
      <c r="R753" s="34">
        <v>0</v>
      </c>
      <c r="S753" s="48" t="s">
        <v>1123</v>
      </c>
      <c r="T753" s="13">
        <v>0</v>
      </c>
      <c r="U753" s="12">
        <v>0</v>
      </c>
      <c r="V753" s="12">
        <v>0</v>
      </c>
      <c r="W753" s="12">
        <v>0</v>
      </c>
      <c r="X753" s="14" t="str">
        <f t="shared" si="11"/>
        <v>С</v>
      </c>
      <c r="Y753" s="271">
        <f>Таблица1[[#This Row],[ID_intellix]]</f>
        <v>1627</v>
      </c>
      <c r="Z753" s="269" t="s">
        <v>122</v>
      </c>
      <c r="AA753" s="145">
        <f>IF(OR(Таблица1[[#This Row],[CARDIO_report]]&lt;&gt;0,Таблица1[[#This Row],[AI COMBO_report]]&lt;&gt;0,Таблица1[[#This Row],[OTC_report]]&lt;&gt;0),1,0)</f>
        <v>0</v>
      </c>
      <c r="AB753" s="60" t="s">
        <v>1124</v>
      </c>
      <c r="AC753" s="60" t="s">
        <v>1124</v>
      </c>
      <c r="AD753" s="60" t="s">
        <v>1124</v>
      </c>
      <c r="AE753" s="60"/>
      <c r="AF753" s="60"/>
      <c r="AG753" s="60" t="s">
        <v>1124</v>
      </c>
      <c r="AH753" s="60" t="s">
        <v>1124</v>
      </c>
      <c r="AI753" s="60" t="s">
        <v>1124</v>
      </c>
      <c r="AJ753" s="60" t="s">
        <v>1124</v>
      </c>
      <c r="AK753" t="s">
        <v>1145</v>
      </c>
      <c r="AL753">
        <v>576</v>
      </c>
      <c r="AM753" t="s">
        <v>1145</v>
      </c>
      <c r="AN753">
        <v>576</v>
      </c>
      <c r="AO753"/>
      <c r="AP753" s="35">
        <v>0</v>
      </c>
      <c r="AQ753" s="377">
        <v>0</v>
      </c>
      <c r="AR753" s="378">
        <v>0</v>
      </c>
      <c r="AS753" s="377">
        <v>0</v>
      </c>
      <c r="AT753" s="378">
        <v>0</v>
      </c>
      <c r="AU753">
        <v>0</v>
      </c>
      <c r="AV753">
        <v>0</v>
      </c>
      <c r="AW753"/>
      <c r="AX753">
        <v>0</v>
      </c>
      <c r="AY753">
        <v>0</v>
      </c>
    </row>
    <row r="754" spans="1:51" ht="15" hidden="1" customHeight="1" x14ac:dyDescent="0.2">
      <c r="A754" s="46">
        <v>1634</v>
      </c>
      <c r="C754" t="s">
        <v>1128</v>
      </c>
      <c r="D754" t="s">
        <v>1609</v>
      </c>
      <c r="E754" t="s">
        <v>1121</v>
      </c>
      <c r="F754" s="29" t="s">
        <v>1142</v>
      </c>
      <c r="G754" s="47" t="s">
        <v>1143</v>
      </c>
      <c r="H754" t="s">
        <v>1144</v>
      </c>
      <c r="I754">
        <v>1</v>
      </c>
      <c r="J754" t="s">
        <v>1617</v>
      </c>
      <c r="K754" t="s">
        <v>1185</v>
      </c>
      <c r="L754" t="s">
        <v>1618</v>
      </c>
      <c r="N754" s="34">
        <v>0</v>
      </c>
      <c r="O754" s="34"/>
      <c r="P754" s="34">
        <v>0</v>
      </c>
      <c r="Q754" s="34"/>
      <c r="R754" s="34">
        <v>0</v>
      </c>
      <c r="S754" s="48" t="s">
        <v>1123</v>
      </c>
      <c r="T754" s="13">
        <v>0</v>
      </c>
      <c r="U754" s="12">
        <v>0</v>
      </c>
      <c r="V754" s="12">
        <v>0</v>
      </c>
      <c r="W754" s="12">
        <v>0</v>
      </c>
      <c r="X754" s="14" t="str">
        <f t="shared" si="11"/>
        <v>С</v>
      </c>
      <c r="Y754" s="271">
        <f>Таблица1[[#This Row],[ID_intellix]]</f>
        <v>1634</v>
      </c>
      <c r="Z754" s="269" t="s">
        <v>122</v>
      </c>
      <c r="AA754" s="145">
        <f>IF(OR(Таблица1[[#This Row],[CARDIO_report]]&lt;&gt;0,Таблица1[[#This Row],[AI COMBO_report]]&lt;&gt;0,Таблица1[[#This Row],[OTC_report]]&lt;&gt;0),1,0)</f>
        <v>0</v>
      </c>
      <c r="AB754" s="60" t="s">
        <v>1124</v>
      </c>
      <c r="AC754" s="60" t="s">
        <v>1124</v>
      </c>
      <c r="AD754" s="60" t="s">
        <v>1124</v>
      </c>
      <c r="AE754" s="60"/>
      <c r="AF754" s="60"/>
      <c r="AG754" s="60" t="s">
        <v>1124</v>
      </c>
      <c r="AH754" s="60" t="s">
        <v>1124</v>
      </c>
      <c r="AI754" s="60" t="s">
        <v>1124</v>
      </c>
      <c r="AJ754" s="60" t="s">
        <v>1124</v>
      </c>
      <c r="AK754" t="s">
        <v>1145</v>
      </c>
      <c r="AL754">
        <v>576</v>
      </c>
      <c r="AM754" t="s">
        <v>1145</v>
      </c>
      <c r="AN754">
        <v>576</v>
      </c>
      <c r="AO754"/>
      <c r="AP754" s="35">
        <v>0</v>
      </c>
      <c r="AQ754" s="377">
        <v>0</v>
      </c>
      <c r="AR754" s="378">
        <v>0</v>
      </c>
      <c r="AS754" s="377">
        <v>0</v>
      </c>
      <c r="AT754" s="378">
        <v>0</v>
      </c>
      <c r="AU754">
        <v>0</v>
      </c>
      <c r="AV754">
        <v>0</v>
      </c>
      <c r="AW754"/>
      <c r="AX754">
        <v>0</v>
      </c>
      <c r="AY754">
        <v>0</v>
      </c>
    </row>
    <row r="755" spans="1:51" ht="15" hidden="1" customHeight="1" x14ac:dyDescent="0.2">
      <c r="A755" s="46">
        <v>1638</v>
      </c>
      <c r="C755" t="s">
        <v>1128</v>
      </c>
      <c r="D755" t="s">
        <v>1184</v>
      </c>
      <c r="E755" t="s">
        <v>1121</v>
      </c>
      <c r="F755" s="29" t="s">
        <v>1142</v>
      </c>
      <c r="G755" s="47" t="s">
        <v>1143</v>
      </c>
      <c r="H755" t="s">
        <v>1144</v>
      </c>
      <c r="I755">
        <v>1</v>
      </c>
      <c r="J755" t="s">
        <v>1619</v>
      </c>
      <c r="K755" t="s">
        <v>1185</v>
      </c>
      <c r="L755" t="s">
        <v>1620</v>
      </c>
      <c r="N755" s="34">
        <v>0</v>
      </c>
      <c r="O755" s="34"/>
      <c r="P755" s="34">
        <v>0</v>
      </c>
      <c r="Q755" s="34"/>
      <c r="R755" s="34">
        <v>0</v>
      </c>
      <c r="S755" s="48" t="s">
        <v>1123</v>
      </c>
      <c r="T755" s="13">
        <v>0</v>
      </c>
      <c r="U755" s="12">
        <v>0</v>
      </c>
      <c r="V755" s="12">
        <v>0</v>
      </c>
      <c r="W755" s="12">
        <v>0</v>
      </c>
      <c r="X755" s="14" t="str">
        <f t="shared" si="11"/>
        <v>С</v>
      </c>
      <c r="Y755" s="271">
        <f>Таблица1[[#This Row],[ID_intellix]]</f>
        <v>1638</v>
      </c>
      <c r="Z755" s="269" t="s">
        <v>122</v>
      </c>
      <c r="AA755" s="145">
        <f>IF(OR(Таблица1[[#This Row],[CARDIO_report]]&lt;&gt;0,Таблица1[[#This Row],[AI COMBO_report]]&lt;&gt;0,Таблица1[[#This Row],[OTC_report]]&lt;&gt;0),1,0)</f>
        <v>0</v>
      </c>
      <c r="AB755" s="60" t="s">
        <v>1124</v>
      </c>
      <c r="AC755" s="60" t="s">
        <v>1124</v>
      </c>
      <c r="AD755" s="60" t="s">
        <v>1124</v>
      </c>
      <c r="AE755" s="60"/>
      <c r="AF755" s="60"/>
      <c r="AG755" s="60" t="s">
        <v>1124</v>
      </c>
      <c r="AH755" s="60" t="s">
        <v>1124</v>
      </c>
      <c r="AI755" s="60" t="s">
        <v>1124</v>
      </c>
      <c r="AJ755" s="60" t="s">
        <v>1124</v>
      </c>
      <c r="AK755" t="s">
        <v>1145</v>
      </c>
      <c r="AL755">
        <v>576</v>
      </c>
      <c r="AM755" t="s">
        <v>1145</v>
      </c>
      <c r="AN755">
        <v>576</v>
      </c>
      <c r="AO755"/>
      <c r="AP755" s="35">
        <v>0</v>
      </c>
      <c r="AQ755" s="377">
        <v>0</v>
      </c>
      <c r="AR755" s="378">
        <v>0</v>
      </c>
      <c r="AS755" s="377">
        <v>0</v>
      </c>
      <c r="AT755" s="378">
        <v>0</v>
      </c>
      <c r="AU755">
        <v>0</v>
      </c>
      <c r="AV755">
        <v>0</v>
      </c>
      <c r="AW755"/>
      <c r="AX755" s="21">
        <v>0</v>
      </c>
      <c r="AY755" s="21">
        <v>0</v>
      </c>
    </row>
    <row r="756" spans="1:51" ht="15" hidden="1" customHeight="1" x14ac:dyDescent="0.2">
      <c r="A756" s="46">
        <v>1645</v>
      </c>
      <c r="C756" t="s">
        <v>1128</v>
      </c>
      <c r="D756" t="s">
        <v>1596</v>
      </c>
      <c r="E756" t="s">
        <v>1121</v>
      </c>
      <c r="F756" s="29" t="s">
        <v>1142</v>
      </c>
      <c r="G756" s="47" t="s">
        <v>1143</v>
      </c>
      <c r="H756" t="s">
        <v>1144</v>
      </c>
      <c r="I756">
        <v>1</v>
      </c>
      <c r="J756" t="s">
        <v>1621</v>
      </c>
      <c r="K756" t="s">
        <v>1185</v>
      </c>
      <c r="L756" t="s">
        <v>1622</v>
      </c>
      <c r="N756" s="34">
        <v>0</v>
      </c>
      <c r="O756" s="34"/>
      <c r="P756" s="34">
        <v>0</v>
      </c>
      <c r="Q756" s="34"/>
      <c r="R756" s="34">
        <v>0</v>
      </c>
      <c r="S756" s="48" t="s">
        <v>1123</v>
      </c>
      <c r="T756" s="13">
        <v>0</v>
      </c>
      <c r="U756" s="12">
        <v>0</v>
      </c>
      <c r="V756" s="12">
        <v>0</v>
      </c>
      <c r="W756" s="12">
        <v>0</v>
      </c>
      <c r="X756" s="14" t="str">
        <f t="shared" si="11"/>
        <v>С</v>
      </c>
      <c r="Y756" s="271">
        <f>Таблица1[[#This Row],[ID_intellix]]</f>
        <v>1645</v>
      </c>
      <c r="Z756" s="269" t="s">
        <v>122</v>
      </c>
      <c r="AA756" s="145">
        <f>IF(OR(Таблица1[[#This Row],[CARDIO_report]]&lt;&gt;0,Таблица1[[#This Row],[AI COMBO_report]]&lt;&gt;0,Таблица1[[#This Row],[OTC_report]]&lt;&gt;0),1,0)</f>
        <v>0</v>
      </c>
      <c r="AG756" s="60" t="s">
        <v>1124</v>
      </c>
      <c r="AH756" s="60" t="s">
        <v>1124</v>
      </c>
      <c r="AI756" s="60" t="s">
        <v>1124</v>
      </c>
      <c r="AJ756" s="60" t="s">
        <v>1124</v>
      </c>
      <c r="AK756" s="60" t="s">
        <v>1124</v>
      </c>
      <c r="AL756" s="60" t="s">
        <v>1124</v>
      </c>
      <c r="AM756" s="60" t="s">
        <v>1124</v>
      </c>
      <c r="AN756" s="60" t="s">
        <v>1124</v>
      </c>
      <c r="AO756" s="60"/>
      <c r="AP756" s="35">
        <v>0</v>
      </c>
      <c r="AQ756" s="377">
        <v>0</v>
      </c>
      <c r="AR756" s="378">
        <v>0</v>
      </c>
      <c r="AS756" s="377">
        <v>0</v>
      </c>
      <c r="AT756" s="378">
        <v>0</v>
      </c>
      <c r="AU756">
        <v>0</v>
      </c>
      <c r="AV756">
        <v>0</v>
      </c>
      <c r="AW756"/>
      <c r="AX756">
        <v>0</v>
      </c>
      <c r="AY756">
        <v>0</v>
      </c>
    </row>
    <row r="757" spans="1:51" ht="15" hidden="1" customHeight="1" x14ac:dyDescent="0.2">
      <c r="A757" s="46">
        <v>1721</v>
      </c>
      <c r="B757" s="258" t="s">
        <v>1623</v>
      </c>
      <c r="C757" t="s">
        <v>1128</v>
      </c>
      <c r="D757" t="s">
        <v>1186</v>
      </c>
      <c r="E757" t="s">
        <v>1121</v>
      </c>
      <c r="F757" s="29" t="s">
        <v>1170</v>
      </c>
      <c r="G757" s="47">
        <v>2</v>
      </c>
      <c r="H757" t="s">
        <v>1171</v>
      </c>
      <c r="I757">
        <v>1</v>
      </c>
      <c r="J757" t="s">
        <v>1624</v>
      </c>
      <c r="K757" t="s">
        <v>1185</v>
      </c>
      <c r="L757" t="s">
        <v>1625</v>
      </c>
      <c r="N757" s="34">
        <v>0</v>
      </c>
      <c r="O757" s="34"/>
      <c r="P757" s="34">
        <v>0</v>
      </c>
      <c r="Q757" s="34"/>
      <c r="R757" s="34">
        <v>0</v>
      </c>
      <c r="S757" s="48" t="s">
        <v>1123</v>
      </c>
      <c r="T757" s="13">
        <v>0</v>
      </c>
      <c r="U757" s="12">
        <v>0</v>
      </c>
      <c r="V757" s="12">
        <v>0</v>
      </c>
      <c r="W757" s="12">
        <v>0</v>
      </c>
      <c r="X757" s="14" t="str">
        <f t="shared" si="11"/>
        <v>С</v>
      </c>
      <c r="Y757" s="271">
        <f>Таблица1[[#This Row],[ID_intellix]]</f>
        <v>1721</v>
      </c>
      <c r="Z757" s="269" t="s">
        <v>122</v>
      </c>
      <c r="AA757" s="145">
        <f>IF(OR(Таблица1[[#This Row],[CARDIO_report]]&lt;&gt;0,Таблица1[[#This Row],[AI COMBO_report]]&lt;&gt;0,Таблица1[[#This Row],[OTC_report]]&lt;&gt;0),1,0)</f>
        <v>0</v>
      </c>
      <c r="AB757" s="60" t="s">
        <v>1124</v>
      </c>
      <c r="AC757" s="60" t="s">
        <v>1124</v>
      </c>
      <c r="AD757" s="60" t="s">
        <v>1124</v>
      </c>
      <c r="AE757" s="60"/>
      <c r="AF757" s="60"/>
      <c r="AG757" t="s">
        <v>1145</v>
      </c>
      <c r="AH757">
        <v>402</v>
      </c>
      <c r="AI757" t="s">
        <v>1145</v>
      </c>
      <c r="AJ757">
        <v>542</v>
      </c>
      <c r="AK757" t="s">
        <v>1145</v>
      </c>
      <c r="AL757">
        <v>534</v>
      </c>
      <c r="AM757" t="s">
        <v>1414</v>
      </c>
      <c r="AN757">
        <v>552</v>
      </c>
      <c r="AO757"/>
      <c r="AP757" s="35">
        <v>0</v>
      </c>
      <c r="AQ757" s="377">
        <v>0</v>
      </c>
      <c r="AR757" s="378">
        <v>0</v>
      </c>
      <c r="AS757" s="377">
        <v>0</v>
      </c>
      <c r="AT757" s="378">
        <v>0</v>
      </c>
      <c r="AU757">
        <v>0</v>
      </c>
      <c r="AV757">
        <v>0</v>
      </c>
      <c r="AW757"/>
      <c r="AX757">
        <v>0</v>
      </c>
      <c r="AY757">
        <v>0</v>
      </c>
    </row>
    <row r="758" spans="1:51" ht="15" hidden="1" customHeight="1" x14ac:dyDescent="0.2">
      <c r="A758" s="46">
        <v>2489</v>
      </c>
      <c r="C758" t="s">
        <v>1128</v>
      </c>
      <c r="D758" t="s">
        <v>1612</v>
      </c>
      <c r="E758" t="s">
        <v>1121</v>
      </c>
      <c r="F758" s="29" t="s">
        <v>1142</v>
      </c>
      <c r="G758" s="47" t="s">
        <v>1143</v>
      </c>
      <c r="H758" t="s">
        <v>1144</v>
      </c>
      <c r="I758">
        <v>1</v>
      </c>
      <c r="J758" t="s">
        <v>1626</v>
      </c>
      <c r="K758" t="s">
        <v>1185</v>
      </c>
      <c r="L758" t="s">
        <v>1627</v>
      </c>
      <c r="N758" s="34">
        <v>0</v>
      </c>
      <c r="O758" s="34"/>
      <c r="P758" s="34">
        <v>0</v>
      </c>
      <c r="Q758" s="34"/>
      <c r="R758" s="34">
        <v>0</v>
      </c>
      <c r="S758" s="48" t="s">
        <v>1123</v>
      </c>
      <c r="T758" s="13">
        <v>0</v>
      </c>
      <c r="U758" s="12">
        <v>0</v>
      </c>
      <c r="V758" s="12">
        <v>0</v>
      </c>
      <c r="W758" s="12">
        <v>0</v>
      </c>
      <c r="X758" s="14" t="str">
        <f t="shared" si="11"/>
        <v>С</v>
      </c>
      <c r="Y758" s="271">
        <f>Таблица1[[#This Row],[ID_intellix]]</f>
        <v>2489</v>
      </c>
      <c r="Z758" s="269" t="s">
        <v>122</v>
      </c>
      <c r="AA758" s="145">
        <f>IF(OR(Таблица1[[#This Row],[CARDIO_report]]&lt;&gt;0,Таблица1[[#This Row],[AI COMBO_report]]&lt;&gt;0,Таблица1[[#This Row],[OTC_report]]&lt;&gt;0),1,0)</f>
        <v>0</v>
      </c>
      <c r="AB758" s="60" t="s">
        <v>1124</v>
      </c>
      <c r="AC758" s="60" t="s">
        <v>1124</v>
      </c>
      <c r="AD758" s="60" t="s">
        <v>1124</v>
      </c>
      <c r="AE758" s="60"/>
      <c r="AF758" s="60"/>
      <c r="AG758" s="60" t="s">
        <v>1124</v>
      </c>
      <c r="AH758" s="60" t="s">
        <v>1124</v>
      </c>
      <c r="AI758" s="60" t="s">
        <v>1124</v>
      </c>
      <c r="AJ758" s="60" t="s">
        <v>1124</v>
      </c>
      <c r="AK758" t="s">
        <v>1145</v>
      </c>
      <c r="AL758">
        <v>576</v>
      </c>
      <c r="AM758" t="s">
        <v>1145</v>
      </c>
      <c r="AN758">
        <v>576</v>
      </c>
      <c r="AO758"/>
      <c r="AP758" s="35">
        <v>0</v>
      </c>
      <c r="AQ758" s="377">
        <v>0</v>
      </c>
      <c r="AR758" s="378">
        <v>0</v>
      </c>
      <c r="AS758" s="377">
        <v>0</v>
      </c>
      <c r="AT758" s="378">
        <v>0</v>
      </c>
      <c r="AU758">
        <v>0</v>
      </c>
      <c r="AV758">
        <v>0</v>
      </c>
      <c r="AW758"/>
      <c r="AX758">
        <v>0</v>
      </c>
      <c r="AY758">
        <v>0</v>
      </c>
    </row>
    <row r="759" spans="1:51" ht="15" hidden="1" customHeight="1" x14ac:dyDescent="0.2">
      <c r="A759" s="46">
        <v>2646</v>
      </c>
      <c r="B759" s="258" t="s">
        <v>1628</v>
      </c>
      <c r="C759" t="s">
        <v>1128</v>
      </c>
      <c r="D759" t="s">
        <v>1629</v>
      </c>
      <c r="E759" t="s">
        <v>1121</v>
      </c>
      <c r="F759" s="29" t="s">
        <v>1130</v>
      </c>
      <c r="G759" s="47" t="s">
        <v>1131</v>
      </c>
      <c r="H759" t="s">
        <v>1130</v>
      </c>
      <c r="I759">
        <v>1</v>
      </c>
      <c r="J759" t="s">
        <v>1630</v>
      </c>
      <c r="K759" t="s">
        <v>1185</v>
      </c>
      <c r="L759" t="s">
        <v>1631</v>
      </c>
      <c r="N759" s="34">
        <v>0</v>
      </c>
      <c r="O759" s="34"/>
      <c r="P759" s="34">
        <v>0</v>
      </c>
      <c r="Q759" s="34"/>
      <c r="R759" s="34">
        <v>0</v>
      </c>
      <c r="S759" s="48" t="s">
        <v>1123</v>
      </c>
      <c r="T759" s="13">
        <v>0</v>
      </c>
      <c r="U759" s="12">
        <v>0</v>
      </c>
      <c r="V759" s="12">
        <v>0</v>
      </c>
      <c r="W759" s="12">
        <v>0</v>
      </c>
      <c r="X759" s="14" t="str">
        <f t="shared" si="11"/>
        <v>С</v>
      </c>
      <c r="Y759" s="271">
        <f>Таблица1[[#This Row],[ID_intellix]]</f>
        <v>2646</v>
      </c>
      <c r="Z759" s="269" t="s">
        <v>122</v>
      </c>
      <c r="AA759" s="145">
        <f>IF(OR(Таблица1[[#This Row],[CARDIO_report]]&lt;&gt;0,Таблица1[[#This Row],[AI COMBO_report]]&lt;&gt;0,Таблица1[[#This Row],[OTC_report]]&lt;&gt;0),1,0)</f>
        <v>0</v>
      </c>
      <c r="AB759" s="60" t="s">
        <v>1124</v>
      </c>
      <c r="AC759" s="60" t="s">
        <v>1124</v>
      </c>
      <c r="AD759" s="60" t="s">
        <v>1124</v>
      </c>
      <c r="AE759" s="60"/>
      <c r="AF759" s="60"/>
      <c r="AG759" s="60" t="s">
        <v>1124</v>
      </c>
      <c r="AH759" s="60" t="s">
        <v>1124</v>
      </c>
      <c r="AI759" s="60" t="s">
        <v>1124</v>
      </c>
      <c r="AJ759" s="60" t="s">
        <v>1124</v>
      </c>
      <c r="AK759" s="60" t="s">
        <v>1124</v>
      </c>
      <c r="AL759" s="60" t="s">
        <v>1124</v>
      </c>
      <c r="AM759" s="60" t="s">
        <v>1124</v>
      </c>
      <c r="AN759" s="60" t="s">
        <v>1124</v>
      </c>
      <c r="AO759" s="60"/>
      <c r="AP759" s="35">
        <v>0</v>
      </c>
      <c r="AQ759" s="377">
        <v>0</v>
      </c>
      <c r="AR759" s="378">
        <v>0</v>
      </c>
      <c r="AS759" s="377">
        <v>0</v>
      </c>
      <c r="AT759" s="378">
        <v>0</v>
      </c>
      <c r="AU759">
        <v>0</v>
      </c>
      <c r="AV759">
        <v>0</v>
      </c>
      <c r="AW759"/>
      <c r="AX759">
        <v>0</v>
      </c>
      <c r="AY759">
        <v>0</v>
      </c>
    </row>
    <row r="760" spans="1:51" ht="15" hidden="1" customHeight="1" x14ac:dyDescent="0.2">
      <c r="A760" s="46">
        <v>2755</v>
      </c>
      <c r="C760" t="s">
        <v>1128</v>
      </c>
      <c r="D760" t="s">
        <v>1629</v>
      </c>
      <c r="E760" t="s">
        <v>1121</v>
      </c>
      <c r="F760" s="29" t="s">
        <v>1142</v>
      </c>
      <c r="G760" s="47" t="s">
        <v>1143</v>
      </c>
      <c r="H760" t="s">
        <v>1144</v>
      </c>
      <c r="I760">
        <v>1</v>
      </c>
      <c r="J760" t="s">
        <v>1632</v>
      </c>
      <c r="K760" t="s">
        <v>1185</v>
      </c>
      <c r="L760" t="s">
        <v>1633</v>
      </c>
      <c r="N760" s="34">
        <v>0</v>
      </c>
      <c r="O760" s="34"/>
      <c r="P760" s="34">
        <v>0</v>
      </c>
      <c r="Q760" s="34"/>
      <c r="R760" s="34">
        <v>0</v>
      </c>
      <c r="S760" s="48" t="s">
        <v>1123</v>
      </c>
      <c r="T760" s="13">
        <v>0</v>
      </c>
      <c r="U760" s="12">
        <v>0</v>
      </c>
      <c r="V760" s="12">
        <v>0</v>
      </c>
      <c r="W760" s="12">
        <v>0</v>
      </c>
      <c r="X760" s="14" t="str">
        <f t="shared" si="11"/>
        <v>С</v>
      </c>
      <c r="Y760" s="271">
        <f>Таблица1[[#This Row],[ID_intellix]]</f>
        <v>2755</v>
      </c>
      <c r="Z760" s="269" t="s">
        <v>122</v>
      </c>
      <c r="AA760" s="145">
        <f>IF(OR(Таблица1[[#This Row],[CARDIO_report]]&lt;&gt;0,Таблица1[[#This Row],[AI COMBO_report]]&lt;&gt;0,Таблица1[[#This Row],[OTC_report]]&lt;&gt;0),1,0)</f>
        <v>0</v>
      </c>
      <c r="AB760" s="60" t="s">
        <v>1124</v>
      </c>
      <c r="AC760" s="60" t="s">
        <v>1124</v>
      </c>
      <c r="AD760" s="60" t="s">
        <v>1124</v>
      </c>
      <c r="AE760" s="60"/>
      <c r="AF760" s="60"/>
      <c r="AG760" s="60" t="s">
        <v>1124</v>
      </c>
      <c r="AH760" s="60" t="s">
        <v>1124</v>
      </c>
      <c r="AI760" s="60" t="s">
        <v>1124</v>
      </c>
      <c r="AJ760" s="60" t="s">
        <v>1124</v>
      </c>
      <c r="AK760" t="s">
        <v>1145</v>
      </c>
      <c r="AL760">
        <v>576</v>
      </c>
      <c r="AM760" t="s">
        <v>1145</v>
      </c>
      <c r="AN760">
        <v>576</v>
      </c>
      <c r="AO760"/>
      <c r="AP760" s="35">
        <v>0</v>
      </c>
      <c r="AQ760" s="377">
        <v>0</v>
      </c>
      <c r="AR760" s="378">
        <v>0</v>
      </c>
      <c r="AS760" s="377">
        <v>0</v>
      </c>
      <c r="AT760" s="378">
        <v>0</v>
      </c>
      <c r="AU760">
        <v>0</v>
      </c>
      <c r="AV760">
        <v>0</v>
      </c>
      <c r="AW760"/>
      <c r="AX760">
        <v>0</v>
      </c>
      <c r="AY760">
        <v>0</v>
      </c>
    </row>
    <row r="761" spans="1:51" ht="15" hidden="1" customHeight="1" x14ac:dyDescent="0.2">
      <c r="A761" s="46">
        <v>2782</v>
      </c>
      <c r="C761" t="s">
        <v>1128</v>
      </c>
      <c r="D761" t="s">
        <v>1629</v>
      </c>
      <c r="E761" t="s">
        <v>1121</v>
      </c>
      <c r="F761" s="29" t="s">
        <v>1142</v>
      </c>
      <c r="G761" s="47" t="s">
        <v>1143</v>
      </c>
      <c r="H761" t="s">
        <v>1144</v>
      </c>
      <c r="I761">
        <v>1</v>
      </c>
      <c r="J761" t="s">
        <v>1634</v>
      </c>
      <c r="K761" t="s">
        <v>1185</v>
      </c>
      <c r="L761" t="s">
        <v>1635</v>
      </c>
      <c r="N761" s="34">
        <v>0</v>
      </c>
      <c r="O761" s="34"/>
      <c r="P761" s="34">
        <v>0</v>
      </c>
      <c r="Q761" s="34"/>
      <c r="R761" s="34">
        <v>0</v>
      </c>
      <c r="S761" s="48" t="s">
        <v>1123</v>
      </c>
      <c r="T761" s="13">
        <v>0</v>
      </c>
      <c r="U761" s="12">
        <v>0</v>
      </c>
      <c r="V761" s="12">
        <v>0</v>
      </c>
      <c r="W761" s="12">
        <v>0</v>
      </c>
      <c r="X761" s="14" t="str">
        <f t="shared" si="11"/>
        <v>С</v>
      </c>
      <c r="Y761" s="271">
        <f>Таблица1[[#This Row],[ID_intellix]]</f>
        <v>2782</v>
      </c>
      <c r="Z761" s="269" t="s">
        <v>122</v>
      </c>
      <c r="AA761" s="145">
        <f>IF(OR(Таблица1[[#This Row],[CARDIO_report]]&lt;&gt;0,Таблица1[[#This Row],[AI COMBO_report]]&lt;&gt;0,Таблица1[[#This Row],[OTC_report]]&lt;&gt;0),1,0)</f>
        <v>0</v>
      </c>
      <c r="AB761" s="60" t="s">
        <v>1124</v>
      </c>
      <c r="AC761" s="60" t="s">
        <v>1124</v>
      </c>
      <c r="AD761" s="60" t="s">
        <v>1124</v>
      </c>
      <c r="AE761" s="60"/>
      <c r="AF761" s="60"/>
      <c r="AG761" s="60" t="s">
        <v>1124</v>
      </c>
      <c r="AH761" s="60" t="s">
        <v>1124</v>
      </c>
      <c r="AI761" s="60" t="s">
        <v>1124</v>
      </c>
      <c r="AJ761" s="60" t="s">
        <v>1124</v>
      </c>
      <c r="AK761" t="s">
        <v>1145</v>
      </c>
      <c r="AL761">
        <v>576</v>
      </c>
      <c r="AM761" t="s">
        <v>1145</v>
      </c>
      <c r="AN761">
        <v>576</v>
      </c>
      <c r="AO761"/>
      <c r="AP761" s="35">
        <v>0</v>
      </c>
      <c r="AQ761" s="377">
        <v>0</v>
      </c>
      <c r="AR761" s="378">
        <v>0</v>
      </c>
      <c r="AS761" s="377">
        <v>0</v>
      </c>
      <c r="AT761" s="378">
        <v>0</v>
      </c>
      <c r="AU761">
        <v>0</v>
      </c>
      <c r="AV761">
        <v>0</v>
      </c>
      <c r="AW761"/>
      <c r="AX761">
        <v>0</v>
      </c>
      <c r="AY761">
        <v>0</v>
      </c>
    </row>
    <row r="762" spans="1:51" ht="15" hidden="1" customHeight="1" x14ac:dyDescent="0.2">
      <c r="A762" s="46">
        <v>3038</v>
      </c>
      <c r="C762" t="s">
        <v>1128</v>
      </c>
      <c r="D762" t="s">
        <v>1184</v>
      </c>
      <c r="E762" t="s">
        <v>1121</v>
      </c>
      <c r="F762" s="29" t="s">
        <v>1142</v>
      </c>
      <c r="G762" s="47" t="s">
        <v>1143</v>
      </c>
      <c r="H762" t="s">
        <v>1144</v>
      </c>
      <c r="I762">
        <v>1</v>
      </c>
      <c r="J762" t="s">
        <v>1636</v>
      </c>
      <c r="K762" t="s">
        <v>1185</v>
      </c>
      <c r="L762" t="s">
        <v>1637</v>
      </c>
      <c r="N762" s="34">
        <v>0</v>
      </c>
      <c r="O762" s="34"/>
      <c r="P762" s="34">
        <v>0</v>
      </c>
      <c r="Q762" s="34"/>
      <c r="R762" s="34">
        <v>0</v>
      </c>
      <c r="S762" s="48" t="s">
        <v>1123</v>
      </c>
      <c r="T762" s="13">
        <v>0</v>
      </c>
      <c r="U762" s="12">
        <v>0</v>
      </c>
      <c r="V762" s="12">
        <v>0</v>
      </c>
      <c r="W762" s="12">
        <v>0</v>
      </c>
      <c r="X762" s="14" t="str">
        <f t="shared" si="11"/>
        <v>С</v>
      </c>
      <c r="Y762" s="271">
        <f>Таблица1[[#This Row],[ID_intellix]]</f>
        <v>3038</v>
      </c>
      <c r="Z762" s="269" t="s">
        <v>122</v>
      </c>
      <c r="AA762" s="145">
        <f>IF(OR(Таблица1[[#This Row],[CARDIO_report]]&lt;&gt;0,Таблица1[[#This Row],[AI COMBO_report]]&lt;&gt;0,Таблица1[[#This Row],[OTC_report]]&lt;&gt;0),1,0)</f>
        <v>0</v>
      </c>
      <c r="AB762" s="60" t="s">
        <v>1124</v>
      </c>
      <c r="AC762" s="60" t="s">
        <v>1124</v>
      </c>
      <c r="AD762" s="60" t="s">
        <v>1124</v>
      </c>
      <c r="AE762" s="60"/>
      <c r="AF762" s="60"/>
      <c r="AG762" s="60" t="s">
        <v>1124</v>
      </c>
      <c r="AH762" s="60" t="s">
        <v>1124</v>
      </c>
      <c r="AI762" s="60" t="s">
        <v>1124</v>
      </c>
      <c r="AJ762" s="60" t="s">
        <v>1124</v>
      </c>
      <c r="AK762" t="s">
        <v>1145</v>
      </c>
      <c r="AL762">
        <v>576</v>
      </c>
      <c r="AM762" t="s">
        <v>1145</v>
      </c>
      <c r="AN762">
        <v>576</v>
      </c>
      <c r="AO762"/>
      <c r="AP762" s="35">
        <v>0</v>
      </c>
      <c r="AQ762" s="377">
        <v>0</v>
      </c>
      <c r="AR762" s="378">
        <v>0</v>
      </c>
      <c r="AS762" s="377">
        <v>0</v>
      </c>
      <c r="AT762" s="378">
        <v>0</v>
      </c>
      <c r="AU762">
        <v>0</v>
      </c>
      <c r="AV762">
        <v>0</v>
      </c>
      <c r="AW762"/>
      <c r="AX762">
        <v>0</v>
      </c>
      <c r="AY762">
        <v>0</v>
      </c>
    </row>
    <row r="763" spans="1:51" ht="15" hidden="1" customHeight="1" x14ac:dyDescent="0.2">
      <c r="A763" s="46">
        <v>3141</v>
      </c>
      <c r="C763" t="s">
        <v>1128</v>
      </c>
      <c r="D763" t="s">
        <v>1629</v>
      </c>
      <c r="E763" t="s">
        <v>1121</v>
      </c>
      <c r="F763" s="29" t="s">
        <v>1142</v>
      </c>
      <c r="G763" s="47" t="s">
        <v>1143</v>
      </c>
      <c r="H763" t="s">
        <v>1144</v>
      </c>
      <c r="I763">
        <v>1</v>
      </c>
      <c r="J763" t="s">
        <v>1638</v>
      </c>
      <c r="K763" t="s">
        <v>1185</v>
      </c>
      <c r="L763" t="s">
        <v>1639</v>
      </c>
      <c r="N763" s="34">
        <v>0</v>
      </c>
      <c r="O763" s="34"/>
      <c r="P763" s="34">
        <v>0</v>
      </c>
      <c r="Q763" s="34"/>
      <c r="R763" s="34">
        <v>0</v>
      </c>
      <c r="S763" s="48" t="s">
        <v>1123</v>
      </c>
      <c r="T763" s="13">
        <v>0</v>
      </c>
      <c r="U763" s="12">
        <v>0</v>
      </c>
      <c r="V763" s="12">
        <v>0</v>
      </c>
      <c r="W763" s="12">
        <v>0</v>
      </c>
      <c r="X763" s="14" t="str">
        <f t="shared" si="11"/>
        <v>С</v>
      </c>
      <c r="Y763" s="271">
        <f>Таблица1[[#This Row],[ID_intellix]]</f>
        <v>3141</v>
      </c>
      <c r="Z763" s="269" t="s">
        <v>122</v>
      </c>
      <c r="AA763" s="145">
        <f>IF(OR(Таблица1[[#This Row],[CARDIO_report]]&lt;&gt;0,Таблица1[[#This Row],[AI COMBO_report]]&lt;&gt;0,Таблица1[[#This Row],[OTC_report]]&lt;&gt;0),1,0)</f>
        <v>0</v>
      </c>
      <c r="AB763" s="60" t="s">
        <v>1124</v>
      </c>
      <c r="AC763" s="60" t="s">
        <v>1124</v>
      </c>
      <c r="AD763" s="60" t="s">
        <v>1124</v>
      </c>
      <c r="AE763" s="60"/>
      <c r="AF763" s="60"/>
      <c r="AG763" s="60" t="s">
        <v>1124</v>
      </c>
      <c r="AH763" s="60" t="s">
        <v>1124</v>
      </c>
      <c r="AI763" s="60" t="s">
        <v>1124</v>
      </c>
      <c r="AJ763" s="60" t="s">
        <v>1124</v>
      </c>
      <c r="AK763" t="s">
        <v>1414</v>
      </c>
      <c r="AL763">
        <v>576</v>
      </c>
      <c r="AM763" t="s">
        <v>1145</v>
      </c>
      <c r="AN763">
        <v>576</v>
      </c>
      <c r="AO763"/>
      <c r="AP763" s="35">
        <v>0</v>
      </c>
      <c r="AQ763" s="377">
        <v>0</v>
      </c>
      <c r="AR763" s="378">
        <v>0</v>
      </c>
      <c r="AS763" s="377">
        <v>0</v>
      </c>
      <c r="AT763" s="378">
        <v>0</v>
      </c>
      <c r="AU763">
        <v>0</v>
      </c>
      <c r="AV763">
        <v>0</v>
      </c>
      <c r="AW763"/>
      <c r="AX763">
        <v>0</v>
      </c>
      <c r="AY763">
        <v>0</v>
      </c>
    </row>
    <row r="764" spans="1:51" ht="15" hidden="1" customHeight="1" x14ac:dyDescent="0.2">
      <c r="A764" s="46">
        <v>3227</v>
      </c>
      <c r="C764" t="s">
        <v>1128</v>
      </c>
      <c r="D764" t="s">
        <v>1609</v>
      </c>
      <c r="E764" t="s">
        <v>1121</v>
      </c>
      <c r="F764" s="29" t="s">
        <v>1130</v>
      </c>
      <c r="G764" s="47" t="s">
        <v>1131</v>
      </c>
      <c r="H764" t="s">
        <v>1130</v>
      </c>
      <c r="I764">
        <v>1</v>
      </c>
      <c r="J764" t="s">
        <v>1640</v>
      </c>
      <c r="K764" t="s">
        <v>1185</v>
      </c>
      <c r="L764" t="s">
        <v>1641</v>
      </c>
      <c r="N764" s="34">
        <v>0</v>
      </c>
      <c r="O764" s="34"/>
      <c r="P764" s="34">
        <v>0</v>
      </c>
      <c r="Q764" s="34"/>
      <c r="R764" s="34">
        <v>0</v>
      </c>
      <c r="S764" s="48" t="s">
        <v>1123</v>
      </c>
      <c r="T764" s="13">
        <v>0</v>
      </c>
      <c r="U764" s="12">
        <v>0</v>
      </c>
      <c r="V764" s="12">
        <v>0</v>
      </c>
      <c r="W764" s="12">
        <v>0</v>
      </c>
      <c r="X764" s="14" t="str">
        <f t="shared" si="11"/>
        <v>С</v>
      </c>
      <c r="Y764" s="271">
        <f>Таблица1[[#This Row],[ID_intellix]]</f>
        <v>3227</v>
      </c>
      <c r="Z764" s="269" t="s">
        <v>122</v>
      </c>
      <c r="AA764" s="145">
        <f>IF(OR(Таблица1[[#This Row],[CARDIO_report]]&lt;&gt;0,Таблица1[[#This Row],[AI COMBO_report]]&lt;&gt;0,Таблица1[[#This Row],[OTC_report]]&lt;&gt;0),1,0)</f>
        <v>0</v>
      </c>
      <c r="AB764" s="60" t="s">
        <v>1124</v>
      </c>
      <c r="AC764" s="60" t="s">
        <v>1124</v>
      </c>
      <c r="AD764" s="60" t="s">
        <v>1124</v>
      </c>
      <c r="AE764" s="60"/>
      <c r="AF764" s="60"/>
      <c r="AG764" s="60" t="s">
        <v>1124</v>
      </c>
      <c r="AH764" s="60" t="s">
        <v>1124</v>
      </c>
      <c r="AI764" s="60" t="s">
        <v>1124</v>
      </c>
      <c r="AJ764" s="60" t="s">
        <v>1124</v>
      </c>
      <c r="AK764" s="60" t="s">
        <v>1124</v>
      </c>
      <c r="AL764" s="60" t="s">
        <v>1124</v>
      </c>
      <c r="AM764" s="60" t="s">
        <v>1124</v>
      </c>
      <c r="AN764" s="60" t="s">
        <v>1124</v>
      </c>
      <c r="AO764" s="60"/>
      <c r="AP764" s="35">
        <v>0</v>
      </c>
      <c r="AQ764" s="377">
        <v>0</v>
      </c>
      <c r="AR764" s="378">
        <v>0</v>
      </c>
      <c r="AS764" s="377">
        <v>0</v>
      </c>
      <c r="AT764" s="378">
        <v>0</v>
      </c>
      <c r="AU764">
        <v>0</v>
      </c>
      <c r="AV764">
        <v>0</v>
      </c>
      <c r="AW764"/>
      <c r="AX764">
        <v>0</v>
      </c>
      <c r="AY764">
        <v>0</v>
      </c>
    </row>
    <row r="765" spans="1:51" ht="15" hidden="1" customHeight="1" x14ac:dyDescent="0.2">
      <c r="A765" s="46">
        <v>3235</v>
      </c>
      <c r="C765" t="s">
        <v>1128</v>
      </c>
      <c r="D765" t="s">
        <v>1186</v>
      </c>
      <c r="E765" t="s">
        <v>1121</v>
      </c>
      <c r="F765" s="29" t="s">
        <v>1130</v>
      </c>
      <c r="G765" s="47" t="s">
        <v>1131</v>
      </c>
      <c r="H765" t="s">
        <v>1130</v>
      </c>
      <c r="I765">
        <v>1</v>
      </c>
      <c r="J765" t="s">
        <v>1642</v>
      </c>
      <c r="K765" t="s">
        <v>1185</v>
      </c>
      <c r="L765" t="s">
        <v>1643</v>
      </c>
      <c r="N765" s="34">
        <v>0</v>
      </c>
      <c r="O765" s="34"/>
      <c r="P765" s="34">
        <v>0</v>
      </c>
      <c r="Q765" s="34"/>
      <c r="R765" s="34">
        <v>0</v>
      </c>
      <c r="S765" s="48" t="s">
        <v>1123</v>
      </c>
      <c r="T765" s="13">
        <v>0</v>
      </c>
      <c r="U765" s="12">
        <v>0</v>
      </c>
      <c r="V765" s="12">
        <v>0</v>
      </c>
      <c r="W765" s="12">
        <v>0</v>
      </c>
      <c r="X765" s="14" t="str">
        <f t="shared" si="11"/>
        <v>С</v>
      </c>
      <c r="Y765" s="271">
        <f>Таблица1[[#This Row],[ID_intellix]]</f>
        <v>3235</v>
      </c>
      <c r="Z765" s="269" t="s">
        <v>122</v>
      </c>
      <c r="AA765" s="145">
        <f>IF(OR(Таблица1[[#This Row],[CARDIO_report]]&lt;&gt;0,Таблица1[[#This Row],[AI COMBO_report]]&lt;&gt;0,Таблица1[[#This Row],[OTC_report]]&lt;&gt;0),1,0)</f>
        <v>0</v>
      </c>
      <c r="AB765" s="60" t="s">
        <v>1124</v>
      </c>
      <c r="AC765" s="60" t="s">
        <v>1124</v>
      </c>
      <c r="AD765" s="60" t="s">
        <v>1124</v>
      </c>
      <c r="AE765" s="60"/>
      <c r="AF765" s="60"/>
      <c r="AG765" s="60" t="s">
        <v>1124</v>
      </c>
      <c r="AH765" s="60" t="s">
        <v>1124</v>
      </c>
      <c r="AI765" s="60" t="s">
        <v>1124</v>
      </c>
      <c r="AJ765" s="60" t="s">
        <v>1124</v>
      </c>
      <c r="AK765" s="60" t="s">
        <v>1124</v>
      </c>
      <c r="AL765" s="60" t="s">
        <v>1124</v>
      </c>
      <c r="AM765" s="60" t="s">
        <v>1124</v>
      </c>
      <c r="AN765" s="60" t="s">
        <v>1124</v>
      </c>
      <c r="AO765" s="60"/>
      <c r="AP765" s="35">
        <v>0</v>
      </c>
      <c r="AQ765" s="377">
        <v>0</v>
      </c>
      <c r="AR765" s="378">
        <v>0</v>
      </c>
      <c r="AS765" s="377">
        <v>0</v>
      </c>
      <c r="AT765" s="378">
        <v>0</v>
      </c>
      <c r="AU765">
        <v>0</v>
      </c>
      <c r="AV765">
        <v>0</v>
      </c>
      <c r="AW765"/>
      <c r="AX765">
        <v>0</v>
      </c>
      <c r="AY765">
        <v>0</v>
      </c>
    </row>
    <row r="766" spans="1:51" ht="15" hidden="1" customHeight="1" x14ac:dyDescent="0.2">
      <c r="A766" s="46">
        <v>3436</v>
      </c>
      <c r="C766" t="s">
        <v>1128</v>
      </c>
      <c r="D766" t="s">
        <v>1609</v>
      </c>
      <c r="E766" t="s">
        <v>1121</v>
      </c>
      <c r="F766" s="29" t="s">
        <v>1142</v>
      </c>
      <c r="G766" s="47" t="s">
        <v>1143</v>
      </c>
      <c r="H766" t="s">
        <v>1144</v>
      </c>
      <c r="I766">
        <v>1</v>
      </c>
      <c r="J766" t="s">
        <v>1644</v>
      </c>
      <c r="K766" t="s">
        <v>1185</v>
      </c>
      <c r="L766" t="s">
        <v>1645</v>
      </c>
      <c r="N766" s="34">
        <v>0</v>
      </c>
      <c r="O766" s="34"/>
      <c r="P766" s="34">
        <v>0</v>
      </c>
      <c r="Q766" s="34"/>
      <c r="R766" s="34">
        <v>0</v>
      </c>
      <c r="S766" s="48" t="s">
        <v>1123</v>
      </c>
      <c r="T766" s="13">
        <v>0</v>
      </c>
      <c r="U766" s="12">
        <v>0</v>
      </c>
      <c r="V766" s="12">
        <v>0</v>
      </c>
      <c r="W766" s="12">
        <v>0</v>
      </c>
      <c r="X766" s="14" t="str">
        <f t="shared" si="11"/>
        <v>С</v>
      </c>
      <c r="Y766" s="271">
        <f>Таблица1[[#This Row],[ID_intellix]]</f>
        <v>3436</v>
      </c>
      <c r="Z766" s="269" t="s">
        <v>122</v>
      </c>
      <c r="AA766" s="145">
        <f>IF(OR(Таблица1[[#This Row],[CARDIO_report]]&lt;&gt;0,Таблица1[[#This Row],[AI COMBO_report]]&lt;&gt;0,Таблица1[[#This Row],[OTC_report]]&lt;&gt;0),1,0)</f>
        <v>0</v>
      </c>
      <c r="AB766" s="60" t="s">
        <v>1124</v>
      </c>
      <c r="AC766" s="60" t="s">
        <v>1124</v>
      </c>
      <c r="AD766" s="60" t="s">
        <v>1124</v>
      </c>
      <c r="AE766" s="60"/>
      <c r="AF766" s="60"/>
      <c r="AG766" s="60" t="s">
        <v>1124</v>
      </c>
      <c r="AH766" s="60" t="s">
        <v>1124</v>
      </c>
      <c r="AI766" s="60" t="s">
        <v>1124</v>
      </c>
      <c r="AJ766" s="60" t="s">
        <v>1124</v>
      </c>
      <c r="AK766" t="s">
        <v>1145</v>
      </c>
      <c r="AL766">
        <v>576</v>
      </c>
      <c r="AM766" t="s">
        <v>1145</v>
      </c>
      <c r="AN766">
        <v>576</v>
      </c>
      <c r="AO766"/>
      <c r="AP766" s="35">
        <v>0</v>
      </c>
      <c r="AQ766" s="377">
        <v>0</v>
      </c>
      <c r="AR766" s="378">
        <v>0</v>
      </c>
      <c r="AS766" s="377">
        <v>0</v>
      </c>
      <c r="AT766" s="378">
        <v>0</v>
      </c>
      <c r="AU766">
        <v>0</v>
      </c>
      <c r="AV766">
        <v>0</v>
      </c>
      <c r="AW766"/>
      <c r="AX766">
        <v>0</v>
      </c>
      <c r="AY766">
        <v>0</v>
      </c>
    </row>
    <row r="767" spans="1:51" ht="15" hidden="1" customHeight="1" x14ac:dyDescent="0.2">
      <c r="A767" s="46">
        <v>3559</v>
      </c>
      <c r="C767" t="s">
        <v>1128</v>
      </c>
      <c r="D767" t="s">
        <v>1184</v>
      </c>
      <c r="E767" t="s">
        <v>1121</v>
      </c>
      <c r="F767" s="29" t="s">
        <v>1135</v>
      </c>
      <c r="G767" s="47" t="s">
        <v>1131</v>
      </c>
      <c r="H767" t="s">
        <v>1135</v>
      </c>
      <c r="I767">
        <v>1</v>
      </c>
      <c r="J767" t="s">
        <v>1646</v>
      </c>
      <c r="K767" t="s">
        <v>1185</v>
      </c>
      <c r="L767" t="s">
        <v>1647</v>
      </c>
      <c r="N767" s="34">
        <v>0</v>
      </c>
      <c r="O767" s="34"/>
      <c r="P767" s="34">
        <v>0</v>
      </c>
      <c r="Q767" s="34"/>
      <c r="R767" s="34">
        <v>0</v>
      </c>
      <c r="S767" s="48" t="s">
        <v>1123</v>
      </c>
      <c r="T767" s="13">
        <v>0</v>
      </c>
      <c r="U767" s="12">
        <v>0</v>
      </c>
      <c r="V767" s="12">
        <v>0</v>
      </c>
      <c r="W767" s="12">
        <v>0</v>
      </c>
      <c r="X767" s="14" t="str">
        <f t="shared" si="11"/>
        <v>С</v>
      </c>
      <c r="Y767" s="271">
        <f>Таблица1[[#This Row],[ID_intellix]]</f>
        <v>3559</v>
      </c>
      <c r="Z767" s="269" t="s">
        <v>122</v>
      </c>
      <c r="AA767" s="145">
        <f>IF(OR(Таблица1[[#This Row],[CARDIO_report]]&lt;&gt;0,Таблица1[[#This Row],[AI COMBO_report]]&lt;&gt;0,Таблица1[[#This Row],[OTC_report]]&lt;&gt;0),1,0)</f>
        <v>0</v>
      </c>
      <c r="AB767" s="60" t="s">
        <v>1124</v>
      </c>
      <c r="AC767" s="60" t="s">
        <v>1124</v>
      </c>
      <c r="AD767" s="60" t="s">
        <v>1124</v>
      </c>
      <c r="AE767" s="60"/>
      <c r="AF767" s="60"/>
      <c r="AG767" s="60" t="s">
        <v>1124</v>
      </c>
      <c r="AH767" s="60" t="s">
        <v>1124</v>
      </c>
      <c r="AI767" s="60" t="s">
        <v>1124</v>
      </c>
      <c r="AJ767" s="60" t="s">
        <v>1124</v>
      </c>
      <c r="AK767" s="60" t="s">
        <v>1124</v>
      </c>
      <c r="AL767" s="60" t="s">
        <v>1124</v>
      </c>
      <c r="AM767" s="60" t="s">
        <v>1124</v>
      </c>
      <c r="AN767" s="60" t="s">
        <v>1124</v>
      </c>
      <c r="AO767" s="60"/>
      <c r="AP767" s="35">
        <v>0</v>
      </c>
      <c r="AQ767" s="377">
        <v>0</v>
      </c>
      <c r="AR767" s="378">
        <v>0</v>
      </c>
      <c r="AS767" s="377">
        <v>0</v>
      </c>
      <c r="AT767" s="378">
        <v>0</v>
      </c>
      <c r="AU767">
        <v>0</v>
      </c>
      <c r="AV767">
        <v>0</v>
      </c>
      <c r="AW767"/>
      <c r="AX767">
        <v>0</v>
      </c>
      <c r="AY767">
        <v>0</v>
      </c>
    </row>
    <row r="768" spans="1:51" ht="15" hidden="1" customHeight="1" x14ac:dyDescent="0.2">
      <c r="A768" s="46">
        <v>332</v>
      </c>
      <c r="B768" s="258" t="s">
        <v>1648</v>
      </c>
      <c r="C768" t="s">
        <v>1128</v>
      </c>
      <c r="D768" t="s">
        <v>1649</v>
      </c>
      <c r="E768" t="s">
        <v>1121</v>
      </c>
      <c r="F768" s="29" t="s">
        <v>1170</v>
      </c>
      <c r="G768" s="47">
        <v>17</v>
      </c>
      <c r="H768" t="s">
        <v>1171</v>
      </c>
      <c r="I768">
        <v>1</v>
      </c>
      <c r="J768" t="s">
        <v>1650</v>
      </c>
      <c r="K768" t="s">
        <v>1189</v>
      </c>
      <c r="L768" t="s">
        <v>1651</v>
      </c>
      <c r="N768" s="34">
        <v>0</v>
      </c>
      <c r="O768" s="34"/>
      <c r="P768" s="34">
        <v>0</v>
      </c>
      <c r="Q768" s="34"/>
      <c r="R768" s="34">
        <v>0</v>
      </c>
      <c r="S768" s="48" t="s">
        <v>1123</v>
      </c>
      <c r="T768" s="13">
        <v>0</v>
      </c>
      <c r="U768" s="12">
        <v>0</v>
      </c>
      <c r="V768" s="12">
        <v>0</v>
      </c>
      <c r="W768" s="12">
        <v>0</v>
      </c>
      <c r="X768" s="14" t="str">
        <f t="shared" si="11"/>
        <v>С</v>
      </c>
      <c r="Y768" s="271">
        <f>Таблица1[[#This Row],[ID_intellix]]</f>
        <v>332</v>
      </c>
      <c r="Z768" s="269" t="s">
        <v>122</v>
      </c>
      <c r="AA768" s="145">
        <f>IF(OR(Таблица1[[#This Row],[CARDIO_report]]&lt;&gt;0,Таблица1[[#This Row],[AI COMBO_report]]&lt;&gt;0,Таблица1[[#This Row],[OTC_report]]&lt;&gt;0),1,0)</f>
        <v>0</v>
      </c>
      <c r="AB768" s="60" t="s">
        <v>1124</v>
      </c>
      <c r="AC768" s="60" t="s">
        <v>1124</v>
      </c>
      <c r="AD768" s="60" t="s">
        <v>1124</v>
      </c>
      <c r="AE768" s="60"/>
      <c r="AF768" s="60"/>
      <c r="AG768" t="s">
        <v>1145</v>
      </c>
      <c r="AH768">
        <v>455</v>
      </c>
      <c r="AI768" t="s">
        <v>1145</v>
      </c>
      <c r="AJ768">
        <v>536</v>
      </c>
      <c r="AK768" t="s">
        <v>1145</v>
      </c>
      <c r="AL768">
        <v>557</v>
      </c>
      <c r="AM768" t="s">
        <v>1145</v>
      </c>
      <c r="AN768">
        <v>559</v>
      </c>
      <c r="AO768"/>
      <c r="AP768" s="35">
        <v>0</v>
      </c>
      <c r="AQ768" s="377">
        <v>0</v>
      </c>
      <c r="AR768" s="378">
        <v>0</v>
      </c>
      <c r="AS768" s="377">
        <v>0</v>
      </c>
      <c r="AT768" s="378">
        <v>0</v>
      </c>
      <c r="AU768">
        <v>0</v>
      </c>
      <c r="AV768">
        <v>0</v>
      </c>
      <c r="AW768"/>
      <c r="AX768">
        <v>0</v>
      </c>
      <c r="AY768">
        <v>0</v>
      </c>
    </row>
    <row r="769" spans="1:54" ht="15" hidden="1" customHeight="1" x14ac:dyDescent="0.2">
      <c r="A769" s="46">
        <v>399</v>
      </c>
      <c r="B769" s="258" t="s">
        <v>1652</v>
      </c>
      <c r="C769" t="s">
        <v>1128</v>
      </c>
      <c r="D769" t="s">
        <v>1188</v>
      </c>
      <c r="E769" t="s">
        <v>1121</v>
      </c>
      <c r="F769" s="29" t="s">
        <v>1170</v>
      </c>
      <c r="G769" s="47">
        <v>7</v>
      </c>
      <c r="H769" t="s">
        <v>1171</v>
      </c>
      <c r="I769">
        <v>1</v>
      </c>
      <c r="J769" t="s">
        <v>1653</v>
      </c>
      <c r="K769" t="s">
        <v>1189</v>
      </c>
      <c r="L769" t="s">
        <v>1654</v>
      </c>
      <c r="N769" s="34">
        <v>0</v>
      </c>
      <c r="O769" s="34"/>
      <c r="P769" s="34">
        <v>0</v>
      </c>
      <c r="Q769" s="34"/>
      <c r="R769" s="34">
        <v>0</v>
      </c>
      <c r="S769" s="48" t="s">
        <v>1123</v>
      </c>
      <c r="T769" s="13">
        <v>0</v>
      </c>
      <c r="U769" s="12">
        <v>0</v>
      </c>
      <c r="V769" s="12">
        <v>0</v>
      </c>
      <c r="W769" s="12">
        <v>0</v>
      </c>
      <c r="X769" s="14" t="str">
        <f t="shared" si="11"/>
        <v>С</v>
      </c>
      <c r="Y769" s="271">
        <f>Таблица1[[#This Row],[ID_intellix]]</f>
        <v>399</v>
      </c>
      <c r="Z769" s="269" t="s">
        <v>122</v>
      </c>
      <c r="AA769" s="145">
        <f>IF(OR(Таблица1[[#This Row],[CARDIO_report]]&lt;&gt;0,Таблица1[[#This Row],[AI COMBO_report]]&lt;&gt;0,Таблица1[[#This Row],[OTC_report]]&lt;&gt;0),1,0)</f>
        <v>0</v>
      </c>
      <c r="AB769" s="60" t="s">
        <v>1124</v>
      </c>
      <c r="AC769" s="60" t="s">
        <v>1124</v>
      </c>
      <c r="AD769" s="60" t="s">
        <v>1124</v>
      </c>
      <c r="AE769" s="60"/>
      <c r="AF769" s="60"/>
      <c r="AG769" t="s">
        <v>1145</v>
      </c>
      <c r="AH769">
        <v>440</v>
      </c>
      <c r="AI769" t="s">
        <v>1145</v>
      </c>
      <c r="AJ769">
        <v>559</v>
      </c>
      <c r="AK769" t="s">
        <v>1145</v>
      </c>
      <c r="AL769">
        <v>561</v>
      </c>
      <c r="AM769" t="s">
        <v>1414</v>
      </c>
      <c r="AN769">
        <v>564</v>
      </c>
      <c r="AO769"/>
      <c r="AP769" s="35">
        <v>0</v>
      </c>
      <c r="AQ769" s="377">
        <v>0</v>
      </c>
      <c r="AR769" s="378">
        <v>0</v>
      </c>
      <c r="AS769" s="377">
        <v>0</v>
      </c>
      <c r="AT769" s="378">
        <v>0</v>
      </c>
      <c r="AU769">
        <v>0</v>
      </c>
      <c r="AV769">
        <v>0</v>
      </c>
      <c r="AW769"/>
      <c r="AX769">
        <v>0</v>
      </c>
      <c r="AY769">
        <v>0</v>
      </c>
    </row>
    <row r="770" spans="1:54" s="25" customFormat="1" ht="15" hidden="1" customHeight="1" x14ac:dyDescent="0.2">
      <c r="A770" s="46">
        <v>1623</v>
      </c>
      <c r="B770" s="258"/>
      <c r="C770" t="s">
        <v>1128</v>
      </c>
      <c r="D770" t="s">
        <v>1655</v>
      </c>
      <c r="E770" t="s">
        <v>1121</v>
      </c>
      <c r="F770" s="29" t="s">
        <v>1142</v>
      </c>
      <c r="G770" s="47" t="s">
        <v>1143</v>
      </c>
      <c r="H770" t="s">
        <v>1144</v>
      </c>
      <c r="I770">
        <v>1</v>
      </c>
      <c r="J770" t="s">
        <v>1656</v>
      </c>
      <c r="K770" t="s">
        <v>1189</v>
      </c>
      <c r="L770" t="s">
        <v>1657</v>
      </c>
      <c r="M770"/>
      <c r="N770" s="34">
        <v>0</v>
      </c>
      <c r="O770" s="34"/>
      <c r="P770" s="34">
        <v>0</v>
      </c>
      <c r="Q770" s="34"/>
      <c r="R770" s="34">
        <v>0</v>
      </c>
      <c r="S770" s="48" t="s">
        <v>1123</v>
      </c>
      <c r="T770" s="13">
        <v>0</v>
      </c>
      <c r="U770" s="12">
        <v>0</v>
      </c>
      <c r="V770" s="12">
        <v>0</v>
      </c>
      <c r="W770" s="12">
        <v>0</v>
      </c>
      <c r="X770" s="14" t="str">
        <f t="shared" si="11"/>
        <v>С</v>
      </c>
      <c r="Y770" s="271">
        <f>Таблица1[[#This Row],[ID_intellix]]</f>
        <v>1623</v>
      </c>
      <c r="Z770" s="269" t="s">
        <v>122</v>
      </c>
      <c r="AA770" s="145">
        <f>IF(OR(Таблица1[[#This Row],[CARDIO_report]]&lt;&gt;0,Таблица1[[#This Row],[AI COMBO_report]]&lt;&gt;0,Таблица1[[#This Row],[OTC_report]]&lt;&gt;0),1,0)</f>
        <v>0</v>
      </c>
      <c r="AB770" s="60" t="s">
        <v>1124</v>
      </c>
      <c r="AC770" s="60" t="s">
        <v>1124</v>
      </c>
      <c r="AD770" s="60" t="s">
        <v>1124</v>
      </c>
      <c r="AE770" s="60"/>
      <c r="AF770" s="60"/>
      <c r="AG770" s="60" t="s">
        <v>1124</v>
      </c>
      <c r="AH770" s="60" t="s">
        <v>1124</v>
      </c>
      <c r="AI770" s="60" t="s">
        <v>1124</v>
      </c>
      <c r="AJ770" s="60" t="s">
        <v>1124</v>
      </c>
      <c r="AK770" t="s">
        <v>1145</v>
      </c>
      <c r="AL770">
        <v>576</v>
      </c>
      <c r="AM770" t="s">
        <v>1145</v>
      </c>
      <c r="AN770">
        <v>576</v>
      </c>
      <c r="AO770"/>
      <c r="AP770" s="35">
        <v>0</v>
      </c>
      <c r="AQ770" s="377">
        <v>0</v>
      </c>
      <c r="AR770" s="378">
        <v>0</v>
      </c>
      <c r="AS770" s="377">
        <v>0</v>
      </c>
      <c r="AT770" s="378">
        <v>0</v>
      </c>
      <c r="AU770">
        <v>0</v>
      </c>
      <c r="AV770">
        <v>0</v>
      </c>
      <c r="AW770"/>
      <c r="AX770">
        <v>0</v>
      </c>
      <c r="AY770">
        <v>0</v>
      </c>
      <c r="AZ770"/>
      <c r="BA770" s="2"/>
      <c r="BB770"/>
    </row>
    <row r="771" spans="1:54" ht="15" hidden="1" customHeight="1" x14ac:dyDescent="0.2">
      <c r="A771" s="46">
        <v>2628</v>
      </c>
      <c r="C771" t="s">
        <v>1128</v>
      </c>
      <c r="D771" t="s">
        <v>1188</v>
      </c>
      <c r="E771" t="s">
        <v>1121</v>
      </c>
      <c r="F771" s="29" t="s">
        <v>1142</v>
      </c>
      <c r="G771" s="47" t="s">
        <v>1143</v>
      </c>
      <c r="H771" t="s">
        <v>1144</v>
      </c>
      <c r="I771">
        <v>1</v>
      </c>
      <c r="J771" t="s">
        <v>1658</v>
      </c>
      <c r="K771" t="s">
        <v>1189</v>
      </c>
      <c r="L771" t="s">
        <v>1659</v>
      </c>
      <c r="N771" s="34">
        <v>0</v>
      </c>
      <c r="O771" s="34"/>
      <c r="P771" s="34">
        <v>0</v>
      </c>
      <c r="Q771" s="34"/>
      <c r="R771" s="34">
        <v>0</v>
      </c>
      <c r="S771" s="48" t="s">
        <v>1123</v>
      </c>
      <c r="T771" s="13">
        <v>0</v>
      </c>
      <c r="U771" s="12">
        <v>0</v>
      </c>
      <c r="V771" s="12">
        <v>0</v>
      </c>
      <c r="W771" s="12">
        <v>0</v>
      </c>
      <c r="X771" s="14" t="str">
        <f t="shared" ref="X771:X834" si="12">IF(COUNTIF(T771:W771,"да")=0,"С",IF(COUNTIF(T771:W771,"да")=1,"В","А"))</f>
        <v>С</v>
      </c>
      <c r="Y771" s="271">
        <f>Таблица1[[#This Row],[ID_intellix]]</f>
        <v>2628</v>
      </c>
      <c r="Z771" s="269" t="s">
        <v>122</v>
      </c>
      <c r="AA771" s="145">
        <f>IF(OR(Таблица1[[#This Row],[CARDIO_report]]&lt;&gt;0,Таблица1[[#This Row],[AI COMBO_report]]&lt;&gt;0,Таблица1[[#This Row],[OTC_report]]&lt;&gt;0),1,0)</f>
        <v>0</v>
      </c>
      <c r="AB771" s="60" t="s">
        <v>1124</v>
      </c>
      <c r="AC771" s="60" t="s">
        <v>1124</v>
      </c>
      <c r="AD771" s="60" t="s">
        <v>1124</v>
      </c>
      <c r="AE771" s="60"/>
      <c r="AF771" s="60"/>
      <c r="AG771" s="60" t="s">
        <v>1124</v>
      </c>
      <c r="AH771" s="60" t="s">
        <v>1124</v>
      </c>
      <c r="AI771" s="60" t="s">
        <v>1124</v>
      </c>
      <c r="AJ771" s="60" t="s">
        <v>1124</v>
      </c>
      <c r="AK771" t="s">
        <v>1145</v>
      </c>
      <c r="AL771">
        <v>576</v>
      </c>
      <c r="AM771" t="s">
        <v>1145</v>
      </c>
      <c r="AN771">
        <v>576</v>
      </c>
      <c r="AO771"/>
      <c r="AP771" s="35">
        <v>0</v>
      </c>
      <c r="AQ771" s="377">
        <v>0</v>
      </c>
      <c r="AR771" s="378">
        <v>0</v>
      </c>
      <c r="AS771" s="377">
        <v>0</v>
      </c>
      <c r="AT771" s="378">
        <v>0</v>
      </c>
      <c r="AU771">
        <v>0</v>
      </c>
      <c r="AV771">
        <v>0</v>
      </c>
      <c r="AW771"/>
      <c r="AX771">
        <v>0</v>
      </c>
      <c r="AY771">
        <v>0</v>
      </c>
    </row>
    <row r="772" spans="1:54" ht="15" hidden="1" customHeight="1" x14ac:dyDescent="0.2">
      <c r="A772" s="46">
        <v>3323</v>
      </c>
      <c r="C772" t="s">
        <v>1128</v>
      </c>
      <c r="D772" t="s">
        <v>1649</v>
      </c>
      <c r="E772" t="s">
        <v>1121</v>
      </c>
      <c r="F772" s="29" t="s">
        <v>1142</v>
      </c>
      <c r="G772" s="47" t="s">
        <v>1143</v>
      </c>
      <c r="H772" t="s">
        <v>1144</v>
      </c>
      <c r="I772">
        <v>1</v>
      </c>
      <c r="J772" t="s">
        <v>1660</v>
      </c>
      <c r="K772" t="s">
        <v>1189</v>
      </c>
      <c r="L772" t="s">
        <v>1661</v>
      </c>
      <c r="N772" s="34">
        <v>0</v>
      </c>
      <c r="O772" s="34"/>
      <c r="P772" s="34">
        <v>0</v>
      </c>
      <c r="Q772" s="34"/>
      <c r="R772" s="34">
        <v>0</v>
      </c>
      <c r="S772" s="48" t="s">
        <v>1123</v>
      </c>
      <c r="T772" s="13">
        <v>0</v>
      </c>
      <c r="U772" s="12">
        <v>0</v>
      </c>
      <c r="V772" s="12">
        <v>0</v>
      </c>
      <c r="W772" s="12">
        <v>0</v>
      </c>
      <c r="X772" s="14" t="str">
        <f t="shared" si="12"/>
        <v>С</v>
      </c>
      <c r="Y772" s="271">
        <f>Таблица1[[#This Row],[ID_intellix]]</f>
        <v>3323</v>
      </c>
      <c r="Z772" s="269" t="s">
        <v>122</v>
      </c>
      <c r="AA772" s="145">
        <f>IF(OR(Таблица1[[#This Row],[CARDIO_report]]&lt;&gt;0,Таблица1[[#This Row],[AI COMBO_report]]&lt;&gt;0,Таблица1[[#This Row],[OTC_report]]&lt;&gt;0),1,0)</f>
        <v>0</v>
      </c>
      <c r="AB772" s="60" t="s">
        <v>1124</v>
      </c>
      <c r="AC772" s="60" t="s">
        <v>1124</v>
      </c>
      <c r="AD772" s="60" t="s">
        <v>1124</v>
      </c>
      <c r="AE772" s="60"/>
      <c r="AF772" s="60"/>
      <c r="AG772" s="60" t="s">
        <v>1124</v>
      </c>
      <c r="AH772" s="60" t="s">
        <v>1124</v>
      </c>
      <c r="AI772" s="60" t="s">
        <v>1124</v>
      </c>
      <c r="AJ772" s="60" t="s">
        <v>1124</v>
      </c>
      <c r="AK772" t="s">
        <v>1145</v>
      </c>
      <c r="AL772">
        <v>576</v>
      </c>
      <c r="AM772" t="s">
        <v>1145</v>
      </c>
      <c r="AN772">
        <v>576</v>
      </c>
      <c r="AO772"/>
      <c r="AP772" s="35">
        <v>0</v>
      </c>
      <c r="AQ772" s="377">
        <v>0</v>
      </c>
      <c r="AR772" s="378">
        <v>0</v>
      </c>
      <c r="AS772" s="377">
        <v>0</v>
      </c>
      <c r="AT772" s="378">
        <v>0</v>
      </c>
      <c r="AU772">
        <v>0</v>
      </c>
      <c r="AV772">
        <v>0</v>
      </c>
      <c r="AW772"/>
      <c r="AX772">
        <v>0</v>
      </c>
      <c r="AY772">
        <v>0</v>
      </c>
    </row>
    <row r="773" spans="1:54" ht="15" hidden="1" customHeight="1" x14ac:dyDescent="0.2">
      <c r="A773" s="46">
        <v>3632</v>
      </c>
      <c r="C773" t="s">
        <v>1128</v>
      </c>
      <c r="D773" t="s">
        <v>1188</v>
      </c>
      <c r="E773" t="s">
        <v>1121</v>
      </c>
      <c r="F773" s="29" t="s">
        <v>1142</v>
      </c>
      <c r="G773" s="47" t="s">
        <v>1143</v>
      </c>
      <c r="H773" t="s">
        <v>1144</v>
      </c>
      <c r="I773">
        <v>1</v>
      </c>
      <c r="J773" t="s">
        <v>1662</v>
      </c>
      <c r="K773" t="s">
        <v>1189</v>
      </c>
      <c r="L773" t="s">
        <v>1663</v>
      </c>
      <c r="N773" s="34">
        <v>0</v>
      </c>
      <c r="O773" s="34"/>
      <c r="P773" s="34">
        <v>0</v>
      </c>
      <c r="Q773" s="34"/>
      <c r="R773" s="34">
        <v>0</v>
      </c>
      <c r="S773" s="48" t="s">
        <v>1123</v>
      </c>
      <c r="T773" s="13">
        <v>0</v>
      </c>
      <c r="U773" s="12">
        <v>0</v>
      </c>
      <c r="V773" s="12">
        <v>0</v>
      </c>
      <c r="W773" s="12">
        <v>0</v>
      </c>
      <c r="X773" s="14" t="str">
        <f t="shared" si="12"/>
        <v>С</v>
      </c>
      <c r="Y773" s="271">
        <f>Таблица1[[#This Row],[ID_intellix]]</f>
        <v>3632</v>
      </c>
      <c r="Z773" s="269" t="s">
        <v>122</v>
      </c>
      <c r="AA773" s="145">
        <f>IF(OR(Таблица1[[#This Row],[CARDIO_report]]&lt;&gt;0,Таблица1[[#This Row],[AI COMBO_report]]&lt;&gt;0,Таблица1[[#This Row],[OTC_report]]&lt;&gt;0),1,0)</f>
        <v>0</v>
      </c>
      <c r="AB773" s="60" t="s">
        <v>1124</v>
      </c>
      <c r="AC773" s="60" t="s">
        <v>1124</v>
      </c>
      <c r="AD773" s="60" t="s">
        <v>1124</v>
      </c>
      <c r="AE773" s="60"/>
      <c r="AF773" s="60"/>
      <c r="AG773" s="60" t="s">
        <v>1124</v>
      </c>
      <c r="AH773" s="60" t="s">
        <v>1124</v>
      </c>
      <c r="AI773" s="60" t="s">
        <v>1124</v>
      </c>
      <c r="AJ773" s="60" t="s">
        <v>1124</v>
      </c>
      <c r="AK773" t="s">
        <v>1145</v>
      </c>
      <c r="AL773">
        <v>576</v>
      </c>
      <c r="AM773" t="s">
        <v>1145</v>
      </c>
      <c r="AN773">
        <v>576</v>
      </c>
      <c r="AO773"/>
      <c r="AP773" s="35">
        <v>0</v>
      </c>
      <c r="AQ773" s="377">
        <v>0</v>
      </c>
      <c r="AR773" s="378">
        <v>0</v>
      </c>
      <c r="AS773" s="377">
        <v>0</v>
      </c>
      <c r="AT773" s="378">
        <v>0</v>
      </c>
      <c r="AU773">
        <v>0</v>
      </c>
      <c r="AV773">
        <v>0</v>
      </c>
      <c r="AW773"/>
      <c r="AX773">
        <v>0</v>
      </c>
      <c r="AY773">
        <v>0</v>
      </c>
    </row>
    <row r="774" spans="1:54" ht="15" hidden="1" customHeight="1" x14ac:dyDescent="0.2">
      <c r="A774" s="46">
        <v>7521</v>
      </c>
      <c r="C774" t="s">
        <v>1128</v>
      </c>
      <c r="D774" t="s">
        <v>1188</v>
      </c>
      <c r="E774" t="s">
        <v>1121</v>
      </c>
      <c r="F774" s="29" t="s">
        <v>1142</v>
      </c>
      <c r="G774" s="53" t="s">
        <v>1238</v>
      </c>
      <c r="H774" t="s">
        <v>1144</v>
      </c>
      <c r="I774">
        <v>1</v>
      </c>
      <c r="J774" t="s">
        <v>1664</v>
      </c>
      <c r="K774" t="s">
        <v>1189</v>
      </c>
      <c r="L774" t="s">
        <v>1665</v>
      </c>
      <c r="N774" s="34">
        <v>0</v>
      </c>
      <c r="O774" s="34"/>
      <c r="P774" s="34">
        <v>0</v>
      </c>
      <c r="Q774" s="34"/>
      <c r="R774" s="34">
        <v>0</v>
      </c>
      <c r="S774" s="48" t="s">
        <v>1123</v>
      </c>
      <c r="T774" s="13">
        <v>0</v>
      </c>
      <c r="U774" s="12">
        <v>0</v>
      </c>
      <c r="V774" s="12">
        <v>0</v>
      </c>
      <c r="W774" s="12">
        <v>0</v>
      </c>
      <c r="X774" s="14" t="str">
        <f t="shared" si="12"/>
        <v>С</v>
      </c>
      <c r="Y774" s="271">
        <f>Таблица1[[#This Row],[ID_intellix]]</f>
        <v>7521</v>
      </c>
      <c r="Z774" s="269" t="s">
        <v>122</v>
      </c>
      <c r="AA774" s="145">
        <f>IF(OR(Таблица1[[#This Row],[CARDIO_report]]&lt;&gt;0,Таблица1[[#This Row],[AI COMBO_report]]&lt;&gt;0,Таблица1[[#This Row],[OTC_report]]&lt;&gt;0),1,0)</f>
        <v>0</v>
      </c>
      <c r="AB774" s="60" t="s">
        <v>1124</v>
      </c>
      <c r="AC774" s="60" t="s">
        <v>1124</v>
      </c>
      <c r="AD774" s="60" t="s">
        <v>1124</v>
      </c>
      <c r="AE774" s="60"/>
      <c r="AF774" s="60"/>
      <c r="AG774" s="60" t="s">
        <v>1124</v>
      </c>
      <c r="AH774" s="60" t="s">
        <v>1124</v>
      </c>
      <c r="AI774" s="60" t="s">
        <v>1124</v>
      </c>
      <c r="AJ774" s="60" t="s">
        <v>1124</v>
      </c>
      <c r="AK774" t="s">
        <v>1145</v>
      </c>
      <c r="AL774">
        <v>576</v>
      </c>
      <c r="AM774" t="s">
        <v>1145</v>
      </c>
      <c r="AN774">
        <v>576</v>
      </c>
      <c r="AO774"/>
      <c r="AP774" s="35">
        <v>0</v>
      </c>
      <c r="AQ774" s="377">
        <v>0</v>
      </c>
      <c r="AR774" s="378">
        <v>0</v>
      </c>
      <c r="AS774" s="377">
        <v>0</v>
      </c>
      <c r="AT774" s="378">
        <v>0</v>
      </c>
      <c r="AU774">
        <v>0</v>
      </c>
      <c r="AV774">
        <v>0</v>
      </c>
      <c r="AW774"/>
      <c r="AX774">
        <v>0</v>
      </c>
      <c r="AY774">
        <v>0</v>
      </c>
    </row>
    <row r="775" spans="1:54" ht="15" hidden="1" customHeight="1" x14ac:dyDescent="0.2">
      <c r="A775" s="46">
        <v>7715</v>
      </c>
      <c r="C775" t="s">
        <v>1128</v>
      </c>
      <c r="D775" t="s">
        <v>1188</v>
      </c>
      <c r="E775" t="s">
        <v>1121</v>
      </c>
      <c r="F775" s="29" t="s">
        <v>1122</v>
      </c>
      <c r="G775" s="396">
        <v>11</v>
      </c>
      <c r="H775" t="s">
        <v>1122</v>
      </c>
      <c r="I775">
        <v>1</v>
      </c>
      <c r="J775" t="s">
        <v>1666</v>
      </c>
      <c r="K775" t="s">
        <v>1189</v>
      </c>
      <c r="L775" t="s">
        <v>1667</v>
      </c>
      <c r="N775" s="34">
        <v>0</v>
      </c>
      <c r="O775" s="34"/>
      <c r="P775" s="34">
        <v>0</v>
      </c>
      <c r="Q775" s="34"/>
      <c r="R775" s="34">
        <v>0</v>
      </c>
      <c r="S775" s="48" t="s">
        <v>1123</v>
      </c>
      <c r="T775" s="13">
        <v>0</v>
      </c>
      <c r="U775" s="12">
        <v>0</v>
      </c>
      <c r="V775" s="12">
        <v>0</v>
      </c>
      <c r="W775" s="12">
        <v>0</v>
      </c>
      <c r="X775" s="14" t="str">
        <f t="shared" si="12"/>
        <v>С</v>
      </c>
      <c r="Y775" s="271">
        <f>Таблица1[[#This Row],[ID_intellix]]</f>
        <v>7715</v>
      </c>
      <c r="Z775" s="269" t="s">
        <v>122</v>
      </c>
      <c r="AA775" s="145">
        <f>IF(OR(Таблица1[[#This Row],[CARDIO_report]]&lt;&gt;0,Таблица1[[#This Row],[AI COMBO_report]]&lt;&gt;0,Таблица1[[#This Row],[OTC_report]]&lt;&gt;0),1,0)</f>
        <v>0</v>
      </c>
      <c r="AB775" s="60" t="s">
        <v>1124</v>
      </c>
      <c r="AC775" s="60" t="s">
        <v>1124</v>
      </c>
      <c r="AD775" s="60" t="s">
        <v>1124</v>
      </c>
      <c r="AE775" s="60"/>
      <c r="AF775" s="60"/>
      <c r="AG775" s="60" t="s">
        <v>1124</v>
      </c>
      <c r="AH775" s="60" t="s">
        <v>1124</v>
      </c>
      <c r="AI775" s="60" t="s">
        <v>1124</v>
      </c>
      <c r="AJ775" s="60" t="s">
        <v>1124</v>
      </c>
      <c r="AK775" s="60" t="s">
        <v>1124</v>
      </c>
      <c r="AL775" s="60" t="s">
        <v>1124</v>
      </c>
      <c r="AM775" s="60" t="s">
        <v>1124</v>
      </c>
      <c r="AN775" s="60" t="s">
        <v>1124</v>
      </c>
      <c r="AO775" s="60"/>
      <c r="AP775" s="35">
        <v>0</v>
      </c>
      <c r="AQ775" s="377">
        <v>0</v>
      </c>
      <c r="AR775" s="378">
        <v>0</v>
      </c>
      <c r="AS775" s="377">
        <v>0</v>
      </c>
      <c r="AT775" s="378">
        <v>0</v>
      </c>
      <c r="AU775">
        <v>0</v>
      </c>
      <c r="AV775">
        <v>0</v>
      </c>
      <c r="AW775"/>
      <c r="AX775">
        <v>0</v>
      </c>
      <c r="AY775">
        <v>0</v>
      </c>
    </row>
    <row r="776" spans="1:54" ht="15" hidden="1" customHeight="1" x14ac:dyDescent="0.2">
      <c r="A776" s="46">
        <v>2103</v>
      </c>
      <c r="B776" s="258" t="s">
        <v>1668</v>
      </c>
      <c r="C776" t="s">
        <v>1119</v>
      </c>
      <c r="D776" t="s">
        <v>1196</v>
      </c>
      <c r="E776" t="s">
        <v>1121</v>
      </c>
      <c r="F776" s="29" t="s">
        <v>1127</v>
      </c>
      <c r="G776" s="47" t="s">
        <v>1191</v>
      </c>
      <c r="H776" t="s">
        <v>1127</v>
      </c>
      <c r="I776">
        <v>1</v>
      </c>
      <c r="J776" t="s">
        <v>1669</v>
      </c>
      <c r="K776" t="s">
        <v>26</v>
      </c>
      <c r="L776" t="s">
        <v>1670</v>
      </c>
      <c r="N776" s="34">
        <v>0</v>
      </c>
      <c r="O776" s="34"/>
      <c r="P776" s="34">
        <v>0</v>
      </c>
      <c r="Q776" s="34"/>
      <c r="R776" s="34">
        <v>0</v>
      </c>
      <c r="S776" s="48" t="s">
        <v>1123</v>
      </c>
      <c r="T776" s="13">
        <v>0</v>
      </c>
      <c r="U776" s="12">
        <v>0</v>
      </c>
      <c r="V776" s="12">
        <v>0</v>
      </c>
      <c r="W776" s="12">
        <v>0</v>
      </c>
      <c r="X776" s="14" t="str">
        <f t="shared" si="12"/>
        <v>С</v>
      </c>
      <c r="Y776" s="271">
        <f>Таблица1[[#This Row],[ID_intellix]]</f>
        <v>2103</v>
      </c>
      <c r="Z776" s="269" t="s">
        <v>122</v>
      </c>
      <c r="AA776" s="145">
        <f>IF(OR(Таблица1[[#This Row],[CARDIO_report]]&lt;&gt;0,Таблица1[[#This Row],[AI COMBO_report]]&lt;&gt;0,Таблица1[[#This Row],[OTC_report]]&lt;&gt;0),1,0)</f>
        <v>0</v>
      </c>
      <c r="AB776" s="60" t="s">
        <v>1124</v>
      </c>
      <c r="AC776" s="60" t="s">
        <v>1124</v>
      </c>
      <c r="AD776" s="60" t="s">
        <v>1124</v>
      </c>
      <c r="AE776" s="60"/>
      <c r="AF776" s="60"/>
      <c r="AG776" s="60" t="s">
        <v>1124</v>
      </c>
      <c r="AH776" s="60" t="s">
        <v>1124</v>
      </c>
      <c r="AI776" s="60" t="s">
        <v>1124</v>
      </c>
      <c r="AJ776" s="60" t="s">
        <v>1124</v>
      </c>
      <c r="AK776" s="60" t="s">
        <v>1124</v>
      </c>
      <c r="AL776" s="60" t="s">
        <v>1124</v>
      </c>
      <c r="AM776" s="60" t="s">
        <v>1124</v>
      </c>
      <c r="AN776" s="60" t="s">
        <v>1124</v>
      </c>
      <c r="AO776" s="60"/>
      <c r="AP776" s="35">
        <v>0</v>
      </c>
      <c r="AQ776" s="377">
        <v>0</v>
      </c>
      <c r="AR776" s="378">
        <v>0</v>
      </c>
      <c r="AS776" s="377">
        <v>0</v>
      </c>
      <c r="AT776" s="378">
        <v>0</v>
      </c>
      <c r="AU776">
        <v>0</v>
      </c>
      <c r="AV776">
        <v>0</v>
      </c>
      <c r="AW776"/>
      <c r="AX776">
        <v>0</v>
      </c>
      <c r="AY776">
        <v>0</v>
      </c>
    </row>
    <row r="777" spans="1:54" ht="15" hidden="1" customHeight="1" x14ac:dyDescent="0.2">
      <c r="A777" s="46">
        <v>2392</v>
      </c>
      <c r="C777" t="s">
        <v>1119</v>
      </c>
      <c r="D777" t="s">
        <v>1196</v>
      </c>
      <c r="E777" t="s">
        <v>1121</v>
      </c>
      <c r="F777" s="29" t="s">
        <v>1135</v>
      </c>
      <c r="G777" s="47" t="s">
        <v>1131</v>
      </c>
      <c r="H777" t="s">
        <v>1135</v>
      </c>
      <c r="I777">
        <v>1</v>
      </c>
      <c r="J777" t="s">
        <v>1671</v>
      </c>
      <c r="K777" t="s">
        <v>26</v>
      </c>
      <c r="L777" t="s">
        <v>1672</v>
      </c>
      <c r="N777" s="34">
        <v>0</v>
      </c>
      <c r="O777" s="34"/>
      <c r="P777" s="34">
        <v>0</v>
      </c>
      <c r="Q777" s="34"/>
      <c r="R777" s="34">
        <v>0</v>
      </c>
      <c r="S777" s="48" t="s">
        <v>1123</v>
      </c>
      <c r="T777" s="13">
        <v>0</v>
      </c>
      <c r="U777" s="12">
        <v>0</v>
      </c>
      <c r="V777" s="12">
        <v>0</v>
      </c>
      <c r="W777" s="12">
        <v>0</v>
      </c>
      <c r="X777" s="14" t="str">
        <f t="shared" si="12"/>
        <v>С</v>
      </c>
      <c r="Y777" s="271">
        <f>Таблица1[[#This Row],[ID_intellix]]</f>
        <v>2392</v>
      </c>
      <c r="Z777" s="269" t="s">
        <v>122</v>
      </c>
      <c r="AA777" s="145">
        <f>IF(OR(Таблица1[[#This Row],[CARDIO_report]]&lt;&gt;0,Таблица1[[#This Row],[AI COMBO_report]]&lt;&gt;0,Таблица1[[#This Row],[OTC_report]]&lt;&gt;0),1,0)</f>
        <v>0</v>
      </c>
      <c r="AB777" s="60" t="s">
        <v>1124</v>
      </c>
      <c r="AC777" s="60" t="s">
        <v>1124</v>
      </c>
      <c r="AD777" s="60" t="s">
        <v>1124</v>
      </c>
      <c r="AE777" s="60"/>
      <c r="AF777" s="60"/>
      <c r="AG777" s="60" t="s">
        <v>1124</v>
      </c>
      <c r="AH777" s="60" t="s">
        <v>1124</v>
      </c>
      <c r="AI777" s="60" t="s">
        <v>1124</v>
      </c>
      <c r="AJ777" s="60" t="s">
        <v>1124</v>
      </c>
      <c r="AK777" s="60" t="s">
        <v>1124</v>
      </c>
      <c r="AL777" s="60" t="s">
        <v>1124</v>
      </c>
      <c r="AM777" s="60" t="s">
        <v>1124</v>
      </c>
      <c r="AN777" s="60" t="s">
        <v>1124</v>
      </c>
      <c r="AO777" s="60"/>
      <c r="AP777" s="35">
        <v>0</v>
      </c>
      <c r="AQ777" s="377">
        <v>0</v>
      </c>
      <c r="AR777" s="378">
        <v>0</v>
      </c>
      <c r="AS777" s="377">
        <v>0</v>
      </c>
      <c r="AT777" s="378">
        <v>0</v>
      </c>
      <c r="AU777">
        <v>0</v>
      </c>
      <c r="AV777">
        <v>0</v>
      </c>
      <c r="AW777"/>
      <c r="AX777">
        <v>0</v>
      </c>
      <c r="AY777">
        <v>0</v>
      </c>
    </row>
    <row r="778" spans="1:54" ht="15" hidden="1" customHeight="1" x14ac:dyDescent="0.2">
      <c r="A778" s="46">
        <v>2516</v>
      </c>
      <c r="C778" t="s">
        <v>1119</v>
      </c>
      <c r="D778" t="s">
        <v>1196</v>
      </c>
      <c r="E778" t="s">
        <v>1121</v>
      </c>
      <c r="F778" s="29" t="s">
        <v>1142</v>
      </c>
      <c r="G778" s="47" t="s">
        <v>1143</v>
      </c>
      <c r="H778" t="s">
        <v>1144</v>
      </c>
      <c r="I778">
        <v>1</v>
      </c>
      <c r="J778" t="s">
        <v>1673</v>
      </c>
      <c r="K778" t="s">
        <v>26</v>
      </c>
      <c r="L778" t="s">
        <v>1674</v>
      </c>
      <c r="N778" s="34">
        <v>0</v>
      </c>
      <c r="O778" s="34"/>
      <c r="P778" s="34">
        <v>0</v>
      </c>
      <c r="Q778" s="34"/>
      <c r="R778" s="34">
        <v>0</v>
      </c>
      <c r="S778" s="48" t="s">
        <v>1123</v>
      </c>
      <c r="T778" s="13">
        <v>0</v>
      </c>
      <c r="U778" s="12">
        <v>0</v>
      </c>
      <c r="V778" s="12">
        <v>0</v>
      </c>
      <c r="W778" s="12">
        <v>0</v>
      </c>
      <c r="X778" s="14" t="str">
        <f t="shared" si="12"/>
        <v>С</v>
      </c>
      <c r="Y778" s="271">
        <f>Таблица1[[#This Row],[ID_intellix]]</f>
        <v>2516</v>
      </c>
      <c r="Z778" s="269" t="s">
        <v>122</v>
      </c>
      <c r="AA778" s="145">
        <f>IF(OR(Таблица1[[#This Row],[CARDIO_report]]&lt;&gt;0,Таблица1[[#This Row],[AI COMBO_report]]&lt;&gt;0,Таблица1[[#This Row],[OTC_report]]&lt;&gt;0),1,0)</f>
        <v>0</v>
      </c>
      <c r="AB778" s="60" t="s">
        <v>1124</v>
      </c>
      <c r="AC778" s="60" t="s">
        <v>1124</v>
      </c>
      <c r="AD778" s="60" t="s">
        <v>1124</v>
      </c>
      <c r="AE778" s="60"/>
      <c r="AF778" s="60"/>
      <c r="AG778" s="60" t="s">
        <v>1124</v>
      </c>
      <c r="AH778" s="60" t="s">
        <v>1124</v>
      </c>
      <c r="AI778" s="60" t="s">
        <v>1124</v>
      </c>
      <c r="AJ778" s="60" t="s">
        <v>1124</v>
      </c>
      <c r="AK778" t="s">
        <v>1145</v>
      </c>
      <c r="AL778">
        <v>74</v>
      </c>
      <c r="AM778" t="s">
        <v>1145</v>
      </c>
      <c r="AN778">
        <v>74</v>
      </c>
      <c r="AO778"/>
      <c r="AP778" s="35">
        <v>0</v>
      </c>
      <c r="AQ778" s="377">
        <v>0</v>
      </c>
      <c r="AR778" s="378">
        <v>0</v>
      </c>
      <c r="AS778" s="377">
        <v>0</v>
      </c>
      <c r="AT778" s="378">
        <v>0</v>
      </c>
      <c r="AU778">
        <v>0</v>
      </c>
      <c r="AV778">
        <v>0</v>
      </c>
      <c r="AW778"/>
      <c r="AX778">
        <v>0</v>
      </c>
      <c r="AY778">
        <v>0</v>
      </c>
    </row>
    <row r="779" spans="1:54" ht="15" hidden="1" customHeight="1" x14ac:dyDescent="0.2">
      <c r="A779" s="46">
        <v>3214</v>
      </c>
      <c r="C779" t="s">
        <v>1119</v>
      </c>
      <c r="D779" t="s">
        <v>1675</v>
      </c>
      <c r="E779" t="s">
        <v>1121</v>
      </c>
      <c r="F779" s="29" t="s">
        <v>1130</v>
      </c>
      <c r="G779" s="47" t="s">
        <v>1131</v>
      </c>
      <c r="H779" t="s">
        <v>1130</v>
      </c>
      <c r="I779">
        <v>1</v>
      </c>
      <c r="J779" t="s">
        <v>1676</v>
      </c>
      <c r="K779" t="s">
        <v>26</v>
      </c>
      <c r="L779" t="s">
        <v>1677</v>
      </c>
      <c r="N779" s="34">
        <v>0</v>
      </c>
      <c r="O779" s="34"/>
      <c r="P779" s="34">
        <v>0</v>
      </c>
      <c r="Q779" s="34"/>
      <c r="R779" s="34">
        <v>0</v>
      </c>
      <c r="S779" s="48" t="s">
        <v>1123</v>
      </c>
      <c r="T779" s="13">
        <v>0</v>
      </c>
      <c r="U779" s="12">
        <v>0</v>
      </c>
      <c r="V779" s="12">
        <v>0</v>
      </c>
      <c r="W779" s="12">
        <v>0</v>
      </c>
      <c r="X779" s="14" t="str">
        <f t="shared" si="12"/>
        <v>С</v>
      </c>
      <c r="Y779" s="271">
        <f>Таблица1[[#This Row],[ID_intellix]]</f>
        <v>3214</v>
      </c>
      <c r="Z779" s="269" t="s">
        <v>122</v>
      </c>
      <c r="AA779" s="145">
        <f>IF(OR(Таблица1[[#This Row],[CARDIO_report]]&lt;&gt;0,Таблица1[[#This Row],[AI COMBO_report]]&lt;&gt;0,Таблица1[[#This Row],[OTC_report]]&lt;&gt;0),1,0)</f>
        <v>0</v>
      </c>
      <c r="AB779" s="60" t="s">
        <v>1124</v>
      </c>
      <c r="AC779" s="60" t="s">
        <v>1124</v>
      </c>
      <c r="AD779" s="60" t="s">
        <v>1124</v>
      </c>
      <c r="AE779" s="60"/>
      <c r="AF779" s="60"/>
      <c r="AG779" s="60" t="s">
        <v>1124</v>
      </c>
      <c r="AH779" s="60" t="s">
        <v>1124</v>
      </c>
      <c r="AI779" s="60" t="s">
        <v>1124</v>
      </c>
      <c r="AJ779" s="60" t="s">
        <v>1124</v>
      </c>
      <c r="AK779" s="60" t="s">
        <v>1124</v>
      </c>
      <c r="AL779" s="60" t="s">
        <v>1124</v>
      </c>
      <c r="AM779" s="60" t="s">
        <v>1124</v>
      </c>
      <c r="AN779" s="60" t="s">
        <v>1124</v>
      </c>
      <c r="AO779" s="60"/>
      <c r="AP779" s="35">
        <v>0</v>
      </c>
      <c r="AQ779" s="377">
        <v>0</v>
      </c>
      <c r="AR779" s="378">
        <v>0</v>
      </c>
      <c r="AS779" s="377">
        <v>0</v>
      </c>
      <c r="AT779" s="378">
        <v>0</v>
      </c>
      <c r="AU779">
        <v>0</v>
      </c>
      <c r="AV779">
        <v>0</v>
      </c>
      <c r="AW779"/>
      <c r="AX779">
        <v>0</v>
      </c>
      <c r="AY779">
        <v>0</v>
      </c>
    </row>
    <row r="780" spans="1:54" ht="15" hidden="1" customHeight="1" x14ac:dyDescent="0.2">
      <c r="A780" s="46">
        <v>3380</v>
      </c>
      <c r="C780" t="s">
        <v>1119</v>
      </c>
      <c r="D780" t="s">
        <v>1675</v>
      </c>
      <c r="E780" t="s">
        <v>1121</v>
      </c>
      <c r="F780" s="29" t="s">
        <v>1127</v>
      </c>
      <c r="G780" s="47" t="s">
        <v>1191</v>
      </c>
      <c r="H780" t="s">
        <v>1127</v>
      </c>
      <c r="I780">
        <v>1</v>
      </c>
      <c r="J780" t="s">
        <v>1678</v>
      </c>
      <c r="K780" t="s">
        <v>26</v>
      </c>
      <c r="L780" t="s">
        <v>1679</v>
      </c>
      <c r="N780" s="34">
        <v>0</v>
      </c>
      <c r="O780" s="34"/>
      <c r="P780" s="34">
        <v>0</v>
      </c>
      <c r="Q780" s="34"/>
      <c r="R780" s="34">
        <v>0</v>
      </c>
      <c r="S780" s="48" t="s">
        <v>1123</v>
      </c>
      <c r="T780" s="13">
        <v>0</v>
      </c>
      <c r="U780" s="12">
        <v>0</v>
      </c>
      <c r="V780" s="12">
        <v>0</v>
      </c>
      <c r="W780" s="12">
        <v>0</v>
      </c>
      <c r="X780" s="14" t="str">
        <f t="shared" si="12"/>
        <v>С</v>
      </c>
      <c r="Y780" s="271">
        <f>Таблица1[[#This Row],[ID_intellix]]</f>
        <v>3380</v>
      </c>
      <c r="Z780" s="269" t="s">
        <v>122</v>
      </c>
      <c r="AA780" s="145">
        <f>IF(OR(Таблица1[[#This Row],[CARDIO_report]]&lt;&gt;0,Таблица1[[#This Row],[AI COMBO_report]]&lt;&gt;0,Таблица1[[#This Row],[OTC_report]]&lt;&gt;0),1,0)</f>
        <v>0</v>
      </c>
      <c r="AB780" s="60" t="s">
        <v>1124</v>
      </c>
      <c r="AC780" s="60" t="s">
        <v>1124</v>
      </c>
      <c r="AD780" s="60" t="s">
        <v>1124</v>
      </c>
      <c r="AE780" s="60"/>
      <c r="AF780" s="60"/>
      <c r="AG780" s="60" t="s">
        <v>1124</v>
      </c>
      <c r="AH780" s="60" t="s">
        <v>1124</v>
      </c>
      <c r="AI780" s="60" t="s">
        <v>1124</v>
      </c>
      <c r="AJ780" s="60" t="s">
        <v>1124</v>
      </c>
      <c r="AK780" s="60" t="s">
        <v>1124</v>
      </c>
      <c r="AL780" s="60" t="s">
        <v>1124</v>
      </c>
      <c r="AM780" s="60" t="s">
        <v>1124</v>
      </c>
      <c r="AN780" s="60" t="s">
        <v>1124</v>
      </c>
      <c r="AO780" s="60"/>
      <c r="AP780" s="35">
        <v>0</v>
      </c>
      <c r="AQ780" s="377">
        <v>0</v>
      </c>
      <c r="AR780" s="378">
        <v>0</v>
      </c>
      <c r="AS780" s="377">
        <v>0</v>
      </c>
      <c r="AT780" s="378">
        <v>0</v>
      </c>
      <c r="AU780">
        <v>0</v>
      </c>
      <c r="AV780">
        <v>0</v>
      </c>
      <c r="AW780"/>
      <c r="AX780">
        <v>0</v>
      </c>
      <c r="AY780">
        <v>0</v>
      </c>
    </row>
    <row r="781" spans="1:54" ht="15" hidden="1" customHeight="1" x14ac:dyDescent="0.2">
      <c r="A781" s="46">
        <v>3626</v>
      </c>
      <c r="C781" t="s">
        <v>1119</v>
      </c>
      <c r="D781" t="s">
        <v>1675</v>
      </c>
      <c r="E781" t="s">
        <v>1121</v>
      </c>
      <c r="F781" s="29" t="s">
        <v>1142</v>
      </c>
      <c r="G781" s="47" t="s">
        <v>1143</v>
      </c>
      <c r="H781" t="s">
        <v>1144</v>
      </c>
      <c r="I781">
        <v>1</v>
      </c>
      <c r="J781" t="s">
        <v>1680</v>
      </c>
      <c r="K781" t="s">
        <v>26</v>
      </c>
      <c r="L781" t="s">
        <v>1681</v>
      </c>
      <c r="N781" s="34">
        <v>0</v>
      </c>
      <c r="O781" s="34"/>
      <c r="P781" s="34">
        <v>0</v>
      </c>
      <c r="Q781" s="34"/>
      <c r="R781" s="34">
        <v>0</v>
      </c>
      <c r="S781" s="48" t="s">
        <v>1123</v>
      </c>
      <c r="T781" s="13">
        <v>0</v>
      </c>
      <c r="U781" s="12">
        <v>0</v>
      </c>
      <c r="V781" s="12">
        <v>0</v>
      </c>
      <c r="W781" s="12">
        <v>0</v>
      </c>
      <c r="X781" s="14" t="str">
        <f t="shared" si="12"/>
        <v>С</v>
      </c>
      <c r="Y781" s="271">
        <f>Таблица1[[#This Row],[ID_intellix]]</f>
        <v>3626</v>
      </c>
      <c r="Z781" s="269" t="s">
        <v>122</v>
      </c>
      <c r="AA781" s="145">
        <f>IF(OR(Таблица1[[#This Row],[CARDIO_report]]&lt;&gt;0,Таблица1[[#This Row],[AI COMBO_report]]&lt;&gt;0,Таблица1[[#This Row],[OTC_report]]&lt;&gt;0),1,0)</f>
        <v>0</v>
      </c>
      <c r="AB781" s="60" t="s">
        <v>1124</v>
      </c>
      <c r="AC781" s="60" t="s">
        <v>1124</v>
      </c>
      <c r="AD781" s="60" t="s">
        <v>1124</v>
      </c>
      <c r="AE781" s="60"/>
      <c r="AF781" s="60"/>
      <c r="AG781" s="60" t="s">
        <v>1124</v>
      </c>
      <c r="AH781" s="60" t="s">
        <v>1124</v>
      </c>
      <c r="AI781" s="60" t="s">
        <v>1124</v>
      </c>
      <c r="AJ781" s="60" t="s">
        <v>1124</v>
      </c>
      <c r="AK781" t="s">
        <v>1145</v>
      </c>
      <c r="AL781">
        <v>74</v>
      </c>
      <c r="AM781" t="s">
        <v>1145</v>
      </c>
      <c r="AN781">
        <v>74</v>
      </c>
      <c r="AO781"/>
      <c r="AP781" s="35">
        <v>0</v>
      </c>
      <c r="AQ781" s="377">
        <v>0</v>
      </c>
      <c r="AR781" s="378">
        <v>0</v>
      </c>
      <c r="AS781" s="377">
        <v>0</v>
      </c>
      <c r="AT781" s="378">
        <v>0</v>
      </c>
      <c r="AU781">
        <v>0</v>
      </c>
      <c r="AV781">
        <v>0</v>
      </c>
      <c r="AW781"/>
      <c r="AX781">
        <v>0</v>
      </c>
      <c r="AY781">
        <v>0</v>
      </c>
    </row>
    <row r="782" spans="1:54" ht="15" hidden="1" customHeight="1" x14ac:dyDescent="0.2">
      <c r="A782" s="46">
        <v>7655</v>
      </c>
      <c r="C782" t="s">
        <v>1119</v>
      </c>
      <c r="D782" t="s">
        <v>1194</v>
      </c>
      <c r="E782" t="s">
        <v>1121</v>
      </c>
      <c r="F782" s="29" t="s">
        <v>1142</v>
      </c>
      <c r="G782" s="53" t="s">
        <v>1238</v>
      </c>
      <c r="H782" t="s">
        <v>1144</v>
      </c>
      <c r="I782">
        <v>1</v>
      </c>
      <c r="J782" t="s">
        <v>1682</v>
      </c>
      <c r="K782" t="s">
        <v>26</v>
      </c>
      <c r="L782" t="s">
        <v>1683</v>
      </c>
      <c r="N782" s="34">
        <v>0</v>
      </c>
      <c r="O782" s="34"/>
      <c r="P782" s="34">
        <v>0</v>
      </c>
      <c r="Q782" s="34"/>
      <c r="R782" s="34">
        <v>0</v>
      </c>
      <c r="S782" s="48" t="s">
        <v>1123</v>
      </c>
      <c r="T782" s="13">
        <v>0</v>
      </c>
      <c r="U782" s="12">
        <v>0</v>
      </c>
      <c r="V782" s="12">
        <v>0</v>
      </c>
      <c r="W782" s="12">
        <v>0</v>
      </c>
      <c r="X782" s="14" t="str">
        <f t="shared" si="12"/>
        <v>С</v>
      </c>
      <c r="Y782" s="271">
        <f>Таблица1[[#This Row],[ID_intellix]]</f>
        <v>7655</v>
      </c>
      <c r="Z782" s="269" t="s">
        <v>122</v>
      </c>
      <c r="AA782" s="145">
        <f>IF(OR(Таблица1[[#This Row],[CARDIO_report]]&lt;&gt;0,Таблица1[[#This Row],[AI COMBO_report]]&lt;&gt;0,Таблица1[[#This Row],[OTC_report]]&lt;&gt;0),1,0)</f>
        <v>0</v>
      </c>
      <c r="AB782" s="60" t="s">
        <v>1124</v>
      </c>
      <c r="AC782" s="60" t="s">
        <v>1124</v>
      </c>
      <c r="AD782" s="60" t="s">
        <v>1124</v>
      </c>
      <c r="AE782" s="60"/>
      <c r="AF782" s="60"/>
      <c r="AG782" s="60" t="s">
        <v>1124</v>
      </c>
      <c r="AH782" s="60" t="s">
        <v>1124</v>
      </c>
      <c r="AI782" s="60" t="s">
        <v>1124</v>
      </c>
      <c r="AJ782" s="60" t="s">
        <v>1124</v>
      </c>
      <c r="AK782" t="s">
        <v>1145</v>
      </c>
      <c r="AL782">
        <v>74</v>
      </c>
      <c r="AM782" t="s">
        <v>1145</v>
      </c>
      <c r="AN782">
        <v>74</v>
      </c>
      <c r="AO782"/>
      <c r="AP782" s="35">
        <v>0</v>
      </c>
      <c r="AQ782" s="377">
        <v>0</v>
      </c>
      <c r="AR782" s="378">
        <v>0</v>
      </c>
      <c r="AS782" s="377">
        <v>0</v>
      </c>
      <c r="AT782" s="378">
        <v>0</v>
      </c>
      <c r="AU782">
        <v>0</v>
      </c>
      <c r="AV782">
        <v>0</v>
      </c>
      <c r="AW782"/>
      <c r="AX782">
        <v>0</v>
      </c>
      <c r="AY782">
        <v>0</v>
      </c>
    </row>
    <row r="783" spans="1:54" ht="15" hidden="1" customHeight="1" x14ac:dyDescent="0.2">
      <c r="A783" s="46">
        <v>7726</v>
      </c>
      <c r="C783" t="s">
        <v>1119</v>
      </c>
      <c r="D783" t="s">
        <v>1194</v>
      </c>
      <c r="E783" t="s">
        <v>1121</v>
      </c>
      <c r="F783" s="29" t="s">
        <v>1122</v>
      </c>
      <c r="G783" s="396">
        <v>5</v>
      </c>
      <c r="H783" t="s">
        <v>1122</v>
      </c>
      <c r="I783">
        <v>1</v>
      </c>
      <c r="J783" t="s">
        <v>1684</v>
      </c>
      <c r="K783" t="s">
        <v>26</v>
      </c>
      <c r="L783" t="s">
        <v>1685</v>
      </c>
      <c r="N783" s="34">
        <v>0</v>
      </c>
      <c r="O783" s="34"/>
      <c r="P783" s="34">
        <v>0</v>
      </c>
      <c r="Q783" s="34"/>
      <c r="R783" s="34">
        <v>0</v>
      </c>
      <c r="S783" s="48" t="s">
        <v>1123</v>
      </c>
      <c r="T783" s="13">
        <v>0</v>
      </c>
      <c r="U783" s="12">
        <v>0</v>
      </c>
      <c r="V783" s="12">
        <v>0</v>
      </c>
      <c r="W783" s="12">
        <v>0</v>
      </c>
      <c r="X783" s="14" t="str">
        <f t="shared" si="12"/>
        <v>С</v>
      </c>
      <c r="Y783" s="271">
        <f>Таблица1[[#This Row],[ID_intellix]]</f>
        <v>7726</v>
      </c>
      <c r="Z783" s="269" t="s">
        <v>122</v>
      </c>
      <c r="AA783" s="145">
        <f>IF(OR(Таблица1[[#This Row],[CARDIO_report]]&lt;&gt;0,Таблица1[[#This Row],[AI COMBO_report]]&lt;&gt;0,Таблица1[[#This Row],[OTC_report]]&lt;&gt;0),1,0)</f>
        <v>0</v>
      </c>
      <c r="AB783" s="60" t="s">
        <v>1124</v>
      </c>
      <c r="AC783" s="60" t="s">
        <v>1124</v>
      </c>
      <c r="AD783" s="60" t="s">
        <v>1124</v>
      </c>
      <c r="AE783" s="60"/>
      <c r="AF783" s="60"/>
      <c r="AG783" s="60" t="s">
        <v>1124</v>
      </c>
      <c r="AH783" s="60" t="s">
        <v>1124</v>
      </c>
      <c r="AI783" s="60" t="s">
        <v>1124</v>
      </c>
      <c r="AJ783" s="60" t="s">
        <v>1124</v>
      </c>
      <c r="AK783" s="60" t="s">
        <v>1124</v>
      </c>
      <c r="AL783" s="60" t="s">
        <v>1124</v>
      </c>
      <c r="AM783" s="60" t="s">
        <v>1124</v>
      </c>
      <c r="AN783" s="60" t="s">
        <v>1124</v>
      </c>
      <c r="AO783" s="60"/>
      <c r="AP783" s="35">
        <v>0</v>
      </c>
      <c r="AQ783" s="377">
        <v>0</v>
      </c>
      <c r="AR783" s="378">
        <v>0</v>
      </c>
      <c r="AS783" s="377">
        <v>0</v>
      </c>
      <c r="AT783" s="378">
        <v>0</v>
      </c>
      <c r="AU783">
        <v>0</v>
      </c>
      <c r="AV783">
        <v>0</v>
      </c>
      <c r="AW783"/>
      <c r="AX783">
        <v>0</v>
      </c>
      <c r="AY783">
        <v>0</v>
      </c>
    </row>
    <row r="784" spans="1:54" ht="15" hidden="1" customHeight="1" x14ac:dyDescent="0.2">
      <c r="A784" s="46">
        <v>7769</v>
      </c>
      <c r="C784" t="s">
        <v>1119</v>
      </c>
      <c r="D784" t="s">
        <v>1190</v>
      </c>
      <c r="E784" t="s">
        <v>1121</v>
      </c>
      <c r="F784" s="29" t="s">
        <v>1142</v>
      </c>
      <c r="G784" s="53" t="s">
        <v>1238</v>
      </c>
      <c r="H784" t="s">
        <v>1144</v>
      </c>
      <c r="I784">
        <v>1</v>
      </c>
      <c r="J784" t="s">
        <v>1686</v>
      </c>
      <c r="K784" t="s">
        <v>26</v>
      </c>
      <c r="L784" t="s">
        <v>1687</v>
      </c>
      <c r="N784" s="34">
        <v>0</v>
      </c>
      <c r="O784" s="34"/>
      <c r="P784" s="34">
        <v>0</v>
      </c>
      <c r="Q784" s="34"/>
      <c r="R784" s="34">
        <v>0</v>
      </c>
      <c r="S784" s="48" t="s">
        <v>1123</v>
      </c>
      <c r="T784" s="13">
        <v>0</v>
      </c>
      <c r="U784" s="12">
        <v>0</v>
      </c>
      <c r="V784" s="12">
        <v>0</v>
      </c>
      <c r="W784" s="12">
        <v>0</v>
      </c>
      <c r="X784" s="14" t="str">
        <f t="shared" si="12"/>
        <v>С</v>
      </c>
      <c r="Y784" s="271">
        <f>Таблица1[[#This Row],[ID_intellix]]</f>
        <v>7769</v>
      </c>
      <c r="Z784" s="269" t="s">
        <v>122</v>
      </c>
      <c r="AA784" s="145">
        <f>IF(OR(Таблица1[[#This Row],[CARDIO_report]]&lt;&gt;0,Таблица1[[#This Row],[AI COMBO_report]]&lt;&gt;0,Таблица1[[#This Row],[OTC_report]]&lt;&gt;0),1,0)</f>
        <v>0</v>
      </c>
      <c r="AB784" s="60" t="s">
        <v>1124</v>
      </c>
      <c r="AC784" s="60" t="s">
        <v>1124</v>
      </c>
      <c r="AD784" s="60" t="s">
        <v>1124</v>
      </c>
      <c r="AE784" s="60"/>
      <c r="AF784" s="60"/>
      <c r="AG784" s="60" t="s">
        <v>1124</v>
      </c>
      <c r="AH784" s="60" t="s">
        <v>1124</v>
      </c>
      <c r="AI784" s="60" t="s">
        <v>1124</v>
      </c>
      <c r="AJ784" s="60" t="s">
        <v>1124</v>
      </c>
      <c r="AK784" t="s">
        <v>1145</v>
      </c>
      <c r="AL784">
        <v>74</v>
      </c>
      <c r="AM784" t="s">
        <v>1145</v>
      </c>
      <c r="AN784">
        <v>74</v>
      </c>
      <c r="AO784"/>
      <c r="AP784" s="35">
        <v>0</v>
      </c>
      <c r="AQ784" s="377">
        <v>0</v>
      </c>
      <c r="AR784" s="378">
        <v>0</v>
      </c>
      <c r="AS784" s="377">
        <v>0</v>
      </c>
      <c r="AT784" s="378">
        <v>0</v>
      </c>
      <c r="AU784">
        <v>0</v>
      </c>
      <c r="AV784">
        <v>0</v>
      </c>
      <c r="AW784"/>
      <c r="AX784">
        <v>0</v>
      </c>
      <c r="AY784">
        <v>0</v>
      </c>
    </row>
    <row r="785" spans="1:51" ht="15" hidden="1" customHeight="1" x14ac:dyDescent="0.2">
      <c r="A785" s="46">
        <v>2490</v>
      </c>
      <c r="C785" t="s">
        <v>1146</v>
      </c>
      <c r="D785" t="s">
        <v>655</v>
      </c>
      <c r="E785" t="s">
        <v>1121</v>
      </c>
      <c r="F785" s="29" t="s">
        <v>1142</v>
      </c>
      <c r="G785" s="47" t="s">
        <v>1143</v>
      </c>
      <c r="H785" t="s">
        <v>1144</v>
      </c>
      <c r="I785">
        <v>1</v>
      </c>
      <c r="J785" t="s">
        <v>1688</v>
      </c>
      <c r="K785" t="s">
        <v>655</v>
      </c>
      <c r="L785" t="s">
        <v>1689</v>
      </c>
      <c r="N785" s="34">
        <v>0</v>
      </c>
      <c r="O785" s="34"/>
      <c r="P785" s="34">
        <v>0</v>
      </c>
      <c r="Q785" s="34"/>
      <c r="R785" s="34">
        <v>0</v>
      </c>
      <c r="S785" s="48" t="s">
        <v>1123</v>
      </c>
      <c r="T785" s="13">
        <v>0</v>
      </c>
      <c r="U785" s="12">
        <v>0</v>
      </c>
      <c r="V785" s="12">
        <v>0</v>
      </c>
      <c r="W785" s="12">
        <v>0</v>
      </c>
      <c r="X785" s="14" t="str">
        <f t="shared" si="12"/>
        <v>С</v>
      </c>
      <c r="Y785" s="271">
        <f>Таблица1[[#This Row],[ID_intellix]]</f>
        <v>2490</v>
      </c>
      <c r="Z785" s="269" t="s">
        <v>122</v>
      </c>
      <c r="AA785" s="145">
        <f>IF(OR(Таблица1[[#This Row],[CARDIO_report]]&lt;&gt;0,Таблица1[[#This Row],[AI COMBO_report]]&lt;&gt;0,Таблица1[[#This Row],[OTC_report]]&lt;&gt;0),1,0)</f>
        <v>0</v>
      </c>
      <c r="AB785" s="60" t="s">
        <v>1124</v>
      </c>
      <c r="AC785" s="60" t="s">
        <v>1124</v>
      </c>
      <c r="AD785" s="60" t="s">
        <v>1124</v>
      </c>
      <c r="AE785" s="60"/>
      <c r="AF785" s="60"/>
      <c r="AG785" s="60" t="s">
        <v>1124</v>
      </c>
      <c r="AH785" s="60" t="s">
        <v>1124</v>
      </c>
      <c r="AI785" s="60" t="s">
        <v>1124</v>
      </c>
      <c r="AJ785" s="60" t="s">
        <v>1124</v>
      </c>
      <c r="AK785" t="s">
        <v>1145</v>
      </c>
      <c r="AL785">
        <v>123</v>
      </c>
      <c r="AM785" t="s">
        <v>1145</v>
      </c>
      <c r="AN785">
        <v>123</v>
      </c>
      <c r="AO785"/>
      <c r="AP785" s="35">
        <v>0</v>
      </c>
      <c r="AQ785" s="377">
        <v>0</v>
      </c>
      <c r="AR785" s="378">
        <v>0</v>
      </c>
      <c r="AS785" s="377">
        <v>0</v>
      </c>
      <c r="AT785" s="378">
        <v>0</v>
      </c>
      <c r="AU785">
        <v>0</v>
      </c>
      <c r="AV785">
        <v>0</v>
      </c>
      <c r="AW785"/>
      <c r="AX785">
        <v>0</v>
      </c>
      <c r="AY785">
        <v>0</v>
      </c>
    </row>
    <row r="786" spans="1:51" ht="15" hidden="1" customHeight="1" x14ac:dyDescent="0.2">
      <c r="A786" s="46">
        <v>2701</v>
      </c>
      <c r="B786" s="258" t="s">
        <v>1690</v>
      </c>
      <c r="C786" t="s">
        <v>1146</v>
      </c>
      <c r="D786" t="s">
        <v>655</v>
      </c>
      <c r="E786" t="s">
        <v>1121</v>
      </c>
      <c r="F786" s="29" t="s">
        <v>1153</v>
      </c>
      <c r="G786" s="53" t="s">
        <v>1317</v>
      </c>
      <c r="H786" t="s">
        <v>1153</v>
      </c>
      <c r="I786">
        <v>1</v>
      </c>
      <c r="J786" t="s">
        <v>1691</v>
      </c>
      <c r="K786" t="s">
        <v>655</v>
      </c>
      <c r="L786" t="s">
        <v>1692</v>
      </c>
      <c r="N786" s="34">
        <v>0</v>
      </c>
      <c r="O786" s="34"/>
      <c r="P786" s="34">
        <v>0</v>
      </c>
      <c r="Q786" s="34"/>
      <c r="R786" s="34">
        <v>0</v>
      </c>
      <c r="S786" s="48" t="s">
        <v>1123</v>
      </c>
      <c r="T786" s="13">
        <v>0</v>
      </c>
      <c r="U786" s="12">
        <v>0</v>
      </c>
      <c r="V786" s="12">
        <v>0</v>
      </c>
      <c r="W786" s="12">
        <v>0</v>
      </c>
      <c r="X786" s="14" t="str">
        <f t="shared" si="12"/>
        <v>С</v>
      </c>
      <c r="Y786" s="271">
        <f>Таблица1[[#This Row],[ID_intellix]]</f>
        <v>2701</v>
      </c>
      <c r="Z786" s="269" t="s">
        <v>122</v>
      </c>
      <c r="AA786" s="145">
        <f>IF(OR(Таблица1[[#This Row],[CARDIO_report]]&lt;&gt;0,Таблица1[[#This Row],[AI COMBO_report]]&lt;&gt;0,Таблица1[[#This Row],[OTC_report]]&lt;&gt;0),1,0)</f>
        <v>0</v>
      </c>
      <c r="AB786" s="60" t="s">
        <v>1124</v>
      </c>
      <c r="AC786" s="60" t="s">
        <v>1124</v>
      </c>
      <c r="AD786" s="60" t="s">
        <v>1124</v>
      </c>
      <c r="AE786" s="60"/>
      <c r="AF786" s="60"/>
      <c r="AG786" s="60" t="s">
        <v>1124</v>
      </c>
      <c r="AH786" s="60" t="s">
        <v>1124</v>
      </c>
      <c r="AI786" s="60" t="s">
        <v>1124</v>
      </c>
      <c r="AJ786" s="60" t="s">
        <v>1124</v>
      </c>
      <c r="AK786" s="60" t="s">
        <v>1124</v>
      </c>
      <c r="AL786" s="60" t="s">
        <v>1124</v>
      </c>
      <c r="AM786" s="60" t="s">
        <v>1124</v>
      </c>
      <c r="AN786" s="60" t="s">
        <v>1124</v>
      </c>
      <c r="AO786" s="60"/>
      <c r="AP786" s="35">
        <v>0</v>
      </c>
      <c r="AQ786" s="377">
        <v>0</v>
      </c>
      <c r="AR786" s="378">
        <v>0</v>
      </c>
      <c r="AS786" s="377">
        <v>0</v>
      </c>
      <c r="AT786" s="378">
        <v>0</v>
      </c>
      <c r="AU786">
        <v>0</v>
      </c>
      <c r="AV786">
        <v>0</v>
      </c>
      <c r="AW786"/>
      <c r="AX786">
        <v>0</v>
      </c>
      <c r="AY786">
        <v>0</v>
      </c>
    </row>
    <row r="787" spans="1:51" ht="15" hidden="1" customHeight="1" x14ac:dyDescent="0.2">
      <c r="A787" s="46">
        <v>2788</v>
      </c>
      <c r="C787" t="s">
        <v>1146</v>
      </c>
      <c r="D787" t="s">
        <v>655</v>
      </c>
      <c r="E787" t="s">
        <v>1121</v>
      </c>
      <c r="F787" s="29" t="s">
        <v>1127</v>
      </c>
      <c r="G787" s="47" t="s">
        <v>1191</v>
      </c>
      <c r="H787" t="s">
        <v>1127</v>
      </c>
      <c r="I787">
        <v>1</v>
      </c>
      <c r="J787" t="s">
        <v>1693</v>
      </c>
      <c r="K787" t="s">
        <v>655</v>
      </c>
      <c r="L787" t="s">
        <v>1694</v>
      </c>
      <c r="N787" s="34">
        <v>0</v>
      </c>
      <c r="O787" s="34"/>
      <c r="P787" s="34">
        <v>0</v>
      </c>
      <c r="Q787" s="34"/>
      <c r="R787" s="34">
        <v>0</v>
      </c>
      <c r="S787" s="48" t="s">
        <v>1123</v>
      </c>
      <c r="T787" s="13">
        <v>0</v>
      </c>
      <c r="U787" s="12">
        <v>0</v>
      </c>
      <c r="V787" s="12">
        <v>0</v>
      </c>
      <c r="W787" s="12">
        <v>0</v>
      </c>
      <c r="X787" s="14" t="str">
        <f t="shared" si="12"/>
        <v>С</v>
      </c>
      <c r="Y787" s="271">
        <f>Таблица1[[#This Row],[ID_intellix]]</f>
        <v>2788</v>
      </c>
      <c r="Z787" s="269" t="s">
        <v>122</v>
      </c>
      <c r="AA787" s="145">
        <f>IF(OR(Таблица1[[#This Row],[CARDIO_report]]&lt;&gt;0,Таблица1[[#This Row],[AI COMBO_report]]&lt;&gt;0,Таблица1[[#This Row],[OTC_report]]&lt;&gt;0),1,0)</f>
        <v>0</v>
      </c>
      <c r="AB787" s="60" t="s">
        <v>1124</v>
      </c>
      <c r="AC787" s="60" t="s">
        <v>1124</v>
      </c>
      <c r="AD787" s="60" t="s">
        <v>1124</v>
      </c>
      <c r="AE787" s="60"/>
      <c r="AF787" s="60"/>
      <c r="AG787" s="60" t="s">
        <v>1124</v>
      </c>
      <c r="AH787" s="60" t="s">
        <v>1124</v>
      </c>
      <c r="AI787" s="60" t="s">
        <v>1124</v>
      </c>
      <c r="AJ787" s="60" t="s">
        <v>1124</v>
      </c>
      <c r="AK787" s="60" t="s">
        <v>1124</v>
      </c>
      <c r="AL787" s="60" t="s">
        <v>1124</v>
      </c>
      <c r="AM787" s="60" t="s">
        <v>1124</v>
      </c>
      <c r="AN787" s="60" t="s">
        <v>1124</v>
      </c>
      <c r="AO787" s="60"/>
      <c r="AP787" s="35">
        <v>0</v>
      </c>
      <c r="AQ787" s="377">
        <v>0</v>
      </c>
      <c r="AR787" s="378">
        <v>0</v>
      </c>
      <c r="AS787" s="377">
        <v>0</v>
      </c>
      <c r="AT787" s="378">
        <v>0</v>
      </c>
      <c r="AU787">
        <v>0</v>
      </c>
      <c r="AV787">
        <v>0</v>
      </c>
      <c r="AW787"/>
      <c r="AX787">
        <v>0</v>
      </c>
      <c r="AY787">
        <v>0</v>
      </c>
    </row>
    <row r="788" spans="1:51" ht="15" hidden="1" customHeight="1" x14ac:dyDescent="0.2">
      <c r="A788" s="46">
        <v>3541</v>
      </c>
      <c r="C788" t="s">
        <v>1146</v>
      </c>
      <c r="D788" t="s">
        <v>655</v>
      </c>
      <c r="E788" t="s">
        <v>1121</v>
      </c>
      <c r="F788" s="29" t="s">
        <v>1142</v>
      </c>
      <c r="G788" s="47" t="s">
        <v>1143</v>
      </c>
      <c r="H788" t="s">
        <v>1144</v>
      </c>
      <c r="I788">
        <v>1</v>
      </c>
      <c r="J788" t="s">
        <v>1695</v>
      </c>
      <c r="K788" t="s">
        <v>655</v>
      </c>
      <c r="L788" t="s">
        <v>1696</v>
      </c>
      <c r="N788" s="34">
        <v>0</v>
      </c>
      <c r="O788" s="34"/>
      <c r="P788" s="34">
        <v>0</v>
      </c>
      <c r="Q788" s="34"/>
      <c r="R788" s="34">
        <v>0</v>
      </c>
      <c r="S788" s="48" t="s">
        <v>1123</v>
      </c>
      <c r="T788" s="13">
        <v>0</v>
      </c>
      <c r="U788" s="12">
        <v>0</v>
      </c>
      <c r="V788" s="12">
        <v>0</v>
      </c>
      <c r="W788" s="12">
        <v>0</v>
      </c>
      <c r="X788" s="14" t="str">
        <f t="shared" si="12"/>
        <v>С</v>
      </c>
      <c r="Y788" s="271">
        <f>Таблица1[[#This Row],[ID_intellix]]</f>
        <v>3541</v>
      </c>
      <c r="Z788" s="269" t="s">
        <v>122</v>
      </c>
      <c r="AA788" s="145">
        <f>IF(OR(Таблица1[[#This Row],[CARDIO_report]]&lt;&gt;0,Таблица1[[#This Row],[AI COMBO_report]]&lt;&gt;0,Таблица1[[#This Row],[OTC_report]]&lt;&gt;0),1,0)</f>
        <v>0</v>
      </c>
      <c r="AB788" s="60" t="s">
        <v>1124</v>
      </c>
      <c r="AC788" s="60" t="s">
        <v>1124</v>
      </c>
      <c r="AD788" s="60" t="s">
        <v>1124</v>
      </c>
      <c r="AE788" s="60"/>
      <c r="AF788" s="60"/>
      <c r="AG788" s="60" t="s">
        <v>1124</v>
      </c>
      <c r="AH788" s="60" t="s">
        <v>1124</v>
      </c>
      <c r="AI788" s="60" t="s">
        <v>1124</v>
      </c>
      <c r="AJ788" s="60" t="s">
        <v>1124</v>
      </c>
      <c r="AK788" t="s">
        <v>1145</v>
      </c>
      <c r="AL788">
        <v>123</v>
      </c>
      <c r="AM788" t="s">
        <v>1145</v>
      </c>
      <c r="AN788">
        <v>123</v>
      </c>
      <c r="AO788"/>
      <c r="AP788" s="35">
        <v>0</v>
      </c>
      <c r="AQ788" s="377">
        <v>0</v>
      </c>
      <c r="AR788" s="378">
        <v>0</v>
      </c>
      <c r="AS788" s="377">
        <v>0</v>
      </c>
      <c r="AT788" s="378">
        <v>0</v>
      </c>
      <c r="AU788">
        <v>0</v>
      </c>
      <c r="AV788">
        <v>0</v>
      </c>
      <c r="AW788"/>
      <c r="AX788">
        <v>0</v>
      </c>
      <c r="AY788">
        <v>0</v>
      </c>
    </row>
    <row r="789" spans="1:51" ht="15" hidden="1" customHeight="1" x14ac:dyDescent="0.2">
      <c r="A789" s="46">
        <v>3554</v>
      </c>
      <c r="C789" t="s">
        <v>1146</v>
      </c>
      <c r="D789" t="s">
        <v>655</v>
      </c>
      <c r="E789" t="s">
        <v>1121</v>
      </c>
      <c r="F789" s="29" t="s">
        <v>1142</v>
      </c>
      <c r="G789" s="47" t="s">
        <v>1143</v>
      </c>
      <c r="H789" t="s">
        <v>1144</v>
      </c>
      <c r="I789">
        <v>1</v>
      </c>
      <c r="J789" t="s">
        <v>1697</v>
      </c>
      <c r="K789" t="s">
        <v>655</v>
      </c>
      <c r="L789" t="s">
        <v>1698</v>
      </c>
      <c r="N789" s="34">
        <v>0</v>
      </c>
      <c r="O789" s="34"/>
      <c r="P789" s="34">
        <v>0</v>
      </c>
      <c r="Q789" s="34"/>
      <c r="R789" s="34">
        <v>0</v>
      </c>
      <c r="S789" s="48" t="s">
        <v>1123</v>
      </c>
      <c r="T789" s="13">
        <v>0</v>
      </c>
      <c r="U789" s="12">
        <v>0</v>
      </c>
      <c r="V789" s="12">
        <v>0</v>
      </c>
      <c r="W789" s="12">
        <v>0</v>
      </c>
      <c r="X789" s="14" t="str">
        <f t="shared" si="12"/>
        <v>С</v>
      </c>
      <c r="Y789" s="271">
        <f>Таблица1[[#This Row],[ID_intellix]]</f>
        <v>3554</v>
      </c>
      <c r="Z789" s="269" t="s">
        <v>122</v>
      </c>
      <c r="AA789" s="145">
        <f>IF(OR(Таблица1[[#This Row],[CARDIO_report]]&lt;&gt;0,Таблица1[[#This Row],[AI COMBO_report]]&lt;&gt;0,Таблица1[[#This Row],[OTC_report]]&lt;&gt;0),1,0)</f>
        <v>0</v>
      </c>
      <c r="AB789" s="60" t="s">
        <v>1124</v>
      </c>
      <c r="AC789" s="60" t="s">
        <v>1124</v>
      </c>
      <c r="AD789" s="60" t="s">
        <v>1124</v>
      </c>
      <c r="AE789" s="60"/>
      <c r="AF789" s="60"/>
      <c r="AG789" s="60" t="s">
        <v>1124</v>
      </c>
      <c r="AH789" s="60" t="s">
        <v>1124</v>
      </c>
      <c r="AI789" s="60" t="s">
        <v>1124</v>
      </c>
      <c r="AJ789" s="60" t="s">
        <v>1124</v>
      </c>
      <c r="AK789" t="s">
        <v>1145</v>
      </c>
      <c r="AL789">
        <v>123</v>
      </c>
      <c r="AM789" t="s">
        <v>1145</v>
      </c>
      <c r="AN789">
        <v>123</v>
      </c>
      <c r="AO789"/>
      <c r="AP789" s="35">
        <v>0</v>
      </c>
      <c r="AQ789" s="377">
        <v>0</v>
      </c>
      <c r="AR789" s="378">
        <v>0</v>
      </c>
      <c r="AS789" s="377">
        <v>0</v>
      </c>
      <c r="AT789" s="378">
        <v>0</v>
      </c>
      <c r="AU789">
        <v>0</v>
      </c>
      <c r="AV789">
        <v>0</v>
      </c>
      <c r="AW789"/>
      <c r="AX789">
        <v>0</v>
      </c>
      <c r="AY789">
        <v>0</v>
      </c>
    </row>
    <row r="790" spans="1:51" ht="15" hidden="1" customHeight="1" x14ac:dyDescent="0.2">
      <c r="A790" s="46">
        <v>1651</v>
      </c>
      <c r="C790" t="s">
        <v>1128</v>
      </c>
      <c r="D790" t="s">
        <v>642</v>
      </c>
      <c r="E790" t="s">
        <v>1121</v>
      </c>
      <c r="F790" s="29" t="s">
        <v>1142</v>
      </c>
      <c r="G790" s="47" t="s">
        <v>1143</v>
      </c>
      <c r="H790" t="s">
        <v>1144</v>
      </c>
      <c r="I790">
        <v>1</v>
      </c>
      <c r="J790" t="s">
        <v>1699</v>
      </c>
      <c r="K790" t="s">
        <v>642</v>
      </c>
      <c r="L790" t="s">
        <v>1700</v>
      </c>
      <c r="N790" s="34">
        <v>0</v>
      </c>
      <c r="O790" s="34"/>
      <c r="P790" s="34">
        <v>0</v>
      </c>
      <c r="Q790" s="34"/>
      <c r="R790" s="34">
        <v>0</v>
      </c>
      <c r="S790" s="48" t="s">
        <v>1123</v>
      </c>
      <c r="T790" s="13">
        <v>0</v>
      </c>
      <c r="U790" s="12">
        <v>0</v>
      </c>
      <c r="V790" s="12">
        <v>0</v>
      </c>
      <c r="W790" s="12">
        <v>0</v>
      </c>
      <c r="X790" s="14" t="str">
        <f t="shared" si="12"/>
        <v>С</v>
      </c>
      <c r="Y790" s="271">
        <f>Таблица1[[#This Row],[ID_intellix]]</f>
        <v>1651</v>
      </c>
      <c r="Z790" s="269" t="s">
        <v>122</v>
      </c>
      <c r="AA790" s="145">
        <f>IF(OR(Таблица1[[#This Row],[CARDIO_report]]&lt;&gt;0,Таблица1[[#This Row],[AI COMBO_report]]&lt;&gt;0,Таблица1[[#This Row],[OTC_report]]&lt;&gt;0),1,0)</f>
        <v>0</v>
      </c>
      <c r="AB790" s="60" t="s">
        <v>1124</v>
      </c>
      <c r="AC790" s="60" t="s">
        <v>1124</v>
      </c>
      <c r="AD790" s="60" t="s">
        <v>1124</v>
      </c>
      <c r="AE790" s="60"/>
      <c r="AF790" s="60"/>
      <c r="AG790" s="60" t="s">
        <v>1124</v>
      </c>
      <c r="AH790" s="60" t="s">
        <v>1124</v>
      </c>
      <c r="AI790" s="60" t="s">
        <v>1124</v>
      </c>
      <c r="AJ790" s="60" t="s">
        <v>1124</v>
      </c>
      <c r="AK790" t="s">
        <v>1145</v>
      </c>
      <c r="AL790">
        <v>224</v>
      </c>
      <c r="AM790" t="s">
        <v>1145</v>
      </c>
      <c r="AN790">
        <v>224</v>
      </c>
      <c r="AO790"/>
      <c r="AP790" s="35">
        <v>0</v>
      </c>
      <c r="AQ790" s="377">
        <v>0</v>
      </c>
      <c r="AR790" s="378">
        <v>0</v>
      </c>
      <c r="AS790" s="377">
        <v>0</v>
      </c>
      <c r="AT790" s="378">
        <v>0</v>
      </c>
      <c r="AU790">
        <v>0</v>
      </c>
      <c r="AV790">
        <v>0</v>
      </c>
      <c r="AW790"/>
      <c r="AX790">
        <v>0</v>
      </c>
      <c r="AY790">
        <v>0</v>
      </c>
    </row>
    <row r="791" spans="1:51" ht="15" hidden="1" customHeight="1" x14ac:dyDescent="0.2">
      <c r="A791" s="46">
        <v>3361</v>
      </c>
      <c r="C791" t="s">
        <v>1128</v>
      </c>
      <c r="D791" t="s">
        <v>642</v>
      </c>
      <c r="E791" t="s">
        <v>1121</v>
      </c>
      <c r="F791" s="29" t="s">
        <v>1135</v>
      </c>
      <c r="G791" s="47" t="s">
        <v>1131</v>
      </c>
      <c r="H791" t="s">
        <v>1135</v>
      </c>
      <c r="I791">
        <v>1</v>
      </c>
      <c r="J791" t="s">
        <v>1701</v>
      </c>
      <c r="K791" t="s">
        <v>642</v>
      </c>
      <c r="L791" t="s">
        <v>1702</v>
      </c>
      <c r="N791" s="34">
        <v>0</v>
      </c>
      <c r="O791" s="34"/>
      <c r="P791" s="34">
        <v>0</v>
      </c>
      <c r="Q791" s="34"/>
      <c r="R791" s="34">
        <v>0</v>
      </c>
      <c r="S791" s="48" t="s">
        <v>1123</v>
      </c>
      <c r="T791" s="13">
        <v>0</v>
      </c>
      <c r="U791" s="12">
        <v>0</v>
      </c>
      <c r="V791" s="12">
        <v>0</v>
      </c>
      <c r="W791" s="12">
        <v>0</v>
      </c>
      <c r="X791" s="14" t="str">
        <f t="shared" si="12"/>
        <v>С</v>
      </c>
      <c r="Y791" s="271">
        <f>Таблица1[[#This Row],[ID_intellix]]</f>
        <v>3361</v>
      </c>
      <c r="Z791" s="269" t="s">
        <v>122</v>
      </c>
      <c r="AA791" s="145">
        <f>IF(OR(Таблица1[[#This Row],[CARDIO_report]]&lt;&gt;0,Таблица1[[#This Row],[AI COMBO_report]]&lt;&gt;0,Таблица1[[#This Row],[OTC_report]]&lt;&gt;0),1,0)</f>
        <v>0</v>
      </c>
      <c r="AB791" s="60" t="s">
        <v>1124</v>
      </c>
      <c r="AC791" s="60" t="s">
        <v>1124</v>
      </c>
      <c r="AD791" s="60" t="s">
        <v>1124</v>
      </c>
      <c r="AE791" s="60"/>
      <c r="AF791" s="60"/>
      <c r="AG791" s="60" t="s">
        <v>1124</v>
      </c>
      <c r="AH791" s="60" t="s">
        <v>1124</v>
      </c>
      <c r="AI791" s="60" t="s">
        <v>1124</v>
      </c>
      <c r="AJ791" s="60" t="s">
        <v>1124</v>
      </c>
      <c r="AK791" s="60" t="s">
        <v>1124</v>
      </c>
      <c r="AL791" s="60" t="s">
        <v>1124</v>
      </c>
      <c r="AM791" s="60" t="s">
        <v>1124</v>
      </c>
      <c r="AN791" s="60" t="s">
        <v>1124</v>
      </c>
      <c r="AO791" s="60"/>
      <c r="AP791" s="35">
        <v>0</v>
      </c>
      <c r="AQ791" s="377">
        <v>0</v>
      </c>
      <c r="AR791" s="378">
        <v>0</v>
      </c>
      <c r="AS791" s="377">
        <v>0</v>
      </c>
      <c r="AT791" s="378">
        <v>0</v>
      </c>
      <c r="AU791">
        <v>0</v>
      </c>
      <c r="AV791">
        <v>0</v>
      </c>
      <c r="AW791"/>
      <c r="AX791">
        <v>0</v>
      </c>
      <c r="AY791">
        <v>0</v>
      </c>
    </row>
    <row r="792" spans="1:51" ht="15" hidden="1" customHeight="1" x14ac:dyDescent="0.2">
      <c r="A792" s="46">
        <v>3362</v>
      </c>
      <c r="C792" t="s">
        <v>1128</v>
      </c>
      <c r="D792" t="s">
        <v>642</v>
      </c>
      <c r="E792" t="s">
        <v>1121</v>
      </c>
      <c r="F792" s="29" t="s">
        <v>1170</v>
      </c>
      <c r="G792" s="47" t="s">
        <v>1143</v>
      </c>
      <c r="H792" t="s">
        <v>1171</v>
      </c>
      <c r="I792">
        <v>1</v>
      </c>
      <c r="J792" t="s">
        <v>1703</v>
      </c>
      <c r="K792" t="s">
        <v>642</v>
      </c>
      <c r="L792" t="s">
        <v>1704</v>
      </c>
      <c r="N792" s="34">
        <v>0</v>
      </c>
      <c r="O792" s="34"/>
      <c r="P792" s="34">
        <v>0</v>
      </c>
      <c r="Q792" s="34"/>
      <c r="R792" s="34">
        <v>0</v>
      </c>
      <c r="S792" s="48" t="s">
        <v>1123</v>
      </c>
      <c r="T792" s="13">
        <v>0</v>
      </c>
      <c r="U792" s="12">
        <v>0</v>
      </c>
      <c r="V792" s="12">
        <v>0</v>
      </c>
      <c r="W792" s="12">
        <v>0</v>
      </c>
      <c r="X792" s="14" t="str">
        <f t="shared" si="12"/>
        <v>С</v>
      </c>
      <c r="Y792" s="271">
        <f>Таблица1[[#This Row],[ID_intellix]]</f>
        <v>3362</v>
      </c>
      <c r="Z792" s="269" t="s">
        <v>122</v>
      </c>
      <c r="AA792" s="145">
        <f>IF(OR(Таблица1[[#This Row],[CARDIO_report]]&lt;&gt;0,Таблица1[[#This Row],[AI COMBO_report]]&lt;&gt;0,Таблица1[[#This Row],[OTC_report]]&lt;&gt;0),1,0)</f>
        <v>0</v>
      </c>
      <c r="AB792" s="60" t="s">
        <v>1124</v>
      </c>
      <c r="AC792" s="60" t="s">
        <v>1124</v>
      </c>
      <c r="AD792" s="60" t="s">
        <v>1124</v>
      </c>
      <c r="AE792" s="60"/>
      <c r="AF792" s="60"/>
      <c r="AG792" s="60" t="s">
        <v>1124</v>
      </c>
      <c r="AH792" s="60" t="s">
        <v>1124</v>
      </c>
      <c r="AI792" s="60" t="s">
        <v>1124</v>
      </c>
      <c r="AJ792" s="60" t="s">
        <v>1124</v>
      </c>
      <c r="AK792" t="s">
        <v>1145</v>
      </c>
      <c r="AL792">
        <v>224</v>
      </c>
      <c r="AM792" t="s">
        <v>1145</v>
      </c>
      <c r="AN792">
        <v>224</v>
      </c>
      <c r="AO792"/>
      <c r="AP792" s="35">
        <v>0</v>
      </c>
      <c r="AQ792" s="377">
        <v>0</v>
      </c>
      <c r="AR792" s="378">
        <v>0</v>
      </c>
      <c r="AS792" s="377">
        <v>0</v>
      </c>
      <c r="AT792" s="378">
        <v>0</v>
      </c>
      <c r="AU792">
        <v>0</v>
      </c>
      <c r="AV792">
        <v>0</v>
      </c>
      <c r="AW792"/>
      <c r="AX792">
        <v>0</v>
      </c>
      <c r="AY792">
        <v>0</v>
      </c>
    </row>
    <row r="793" spans="1:51" ht="15" hidden="1" customHeight="1" x14ac:dyDescent="0.2">
      <c r="A793" s="46">
        <v>3378</v>
      </c>
      <c r="C793" t="s">
        <v>1128</v>
      </c>
      <c r="D793" t="s">
        <v>642</v>
      </c>
      <c r="E793" t="s">
        <v>1121</v>
      </c>
      <c r="F793" s="29" t="s">
        <v>1127</v>
      </c>
      <c r="G793" s="47" t="s">
        <v>1191</v>
      </c>
      <c r="H793" t="s">
        <v>1127</v>
      </c>
      <c r="I793">
        <v>1</v>
      </c>
      <c r="J793" t="s">
        <v>1705</v>
      </c>
      <c r="K793" t="s">
        <v>642</v>
      </c>
      <c r="L793" t="s">
        <v>1706</v>
      </c>
      <c r="N793" s="34">
        <v>0</v>
      </c>
      <c r="O793" s="34"/>
      <c r="P793" s="34">
        <v>0</v>
      </c>
      <c r="Q793" s="34"/>
      <c r="R793" s="34">
        <v>0</v>
      </c>
      <c r="S793" s="48" t="s">
        <v>1123</v>
      </c>
      <c r="T793" s="13">
        <v>0</v>
      </c>
      <c r="U793" s="12">
        <v>0</v>
      </c>
      <c r="V793" s="12">
        <v>0</v>
      </c>
      <c r="W793" s="12">
        <v>0</v>
      </c>
      <c r="X793" s="14" t="str">
        <f t="shared" si="12"/>
        <v>С</v>
      </c>
      <c r="Y793" s="271">
        <f>Таблица1[[#This Row],[ID_intellix]]</f>
        <v>3378</v>
      </c>
      <c r="Z793" s="269" t="s">
        <v>122</v>
      </c>
      <c r="AA793" s="145">
        <f>IF(OR(Таблица1[[#This Row],[CARDIO_report]]&lt;&gt;0,Таблица1[[#This Row],[AI COMBO_report]]&lt;&gt;0,Таблица1[[#This Row],[OTC_report]]&lt;&gt;0),1,0)</f>
        <v>0</v>
      </c>
      <c r="AB793" s="60" t="s">
        <v>1124</v>
      </c>
      <c r="AC793" s="60" t="s">
        <v>1124</v>
      </c>
      <c r="AD793" s="60" t="s">
        <v>1124</v>
      </c>
      <c r="AE793" s="60"/>
      <c r="AF793" s="60"/>
      <c r="AG793" s="60" t="s">
        <v>1124</v>
      </c>
      <c r="AH793" s="60" t="s">
        <v>1124</v>
      </c>
      <c r="AI793" s="60" t="s">
        <v>1124</v>
      </c>
      <c r="AJ793" s="60" t="s">
        <v>1124</v>
      </c>
      <c r="AK793" s="60" t="s">
        <v>1124</v>
      </c>
      <c r="AL793" s="60" t="s">
        <v>1124</v>
      </c>
      <c r="AM793" s="60" t="s">
        <v>1124</v>
      </c>
      <c r="AN793" s="60" t="s">
        <v>1124</v>
      </c>
      <c r="AO793" s="60"/>
      <c r="AP793" s="35">
        <v>0</v>
      </c>
      <c r="AQ793" s="377">
        <v>0</v>
      </c>
      <c r="AR793" s="378">
        <v>0</v>
      </c>
      <c r="AS793" s="377">
        <v>0</v>
      </c>
      <c r="AT793" s="378">
        <v>0</v>
      </c>
      <c r="AU793">
        <v>0</v>
      </c>
      <c r="AV793">
        <v>0</v>
      </c>
      <c r="AW793"/>
      <c r="AX793">
        <v>0</v>
      </c>
      <c r="AY793">
        <v>0</v>
      </c>
    </row>
    <row r="794" spans="1:51" ht="15" hidden="1" customHeight="1" x14ac:dyDescent="0.2">
      <c r="A794" s="46">
        <v>7450</v>
      </c>
      <c r="C794" t="s">
        <v>1128</v>
      </c>
      <c r="D794" t="s">
        <v>642</v>
      </c>
      <c r="E794" t="s">
        <v>1121</v>
      </c>
      <c r="F794" s="29" t="s">
        <v>1142</v>
      </c>
      <c r="G794" s="47" t="s">
        <v>1143</v>
      </c>
      <c r="H794" t="s">
        <v>1144</v>
      </c>
      <c r="I794">
        <v>1</v>
      </c>
      <c r="J794" t="s">
        <v>1707</v>
      </c>
      <c r="K794" t="s">
        <v>642</v>
      </c>
      <c r="L794" t="s">
        <v>1708</v>
      </c>
      <c r="N794" s="34">
        <v>0</v>
      </c>
      <c r="O794" s="34"/>
      <c r="P794" s="34">
        <v>0</v>
      </c>
      <c r="Q794" s="34"/>
      <c r="R794" s="34">
        <v>0</v>
      </c>
      <c r="S794" s="48" t="s">
        <v>1123</v>
      </c>
      <c r="T794" s="13">
        <v>0</v>
      </c>
      <c r="U794" s="12">
        <v>0</v>
      </c>
      <c r="V794" s="12">
        <v>0</v>
      </c>
      <c r="W794" s="12">
        <v>0</v>
      </c>
      <c r="X794" s="14" t="str">
        <f t="shared" si="12"/>
        <v>С</v>
      </c>
      <c r="Y794" s="271">
        <f>Таблица1[[#This Row],[ID_intellix]]</f>
        <v>7450</v>
      </c>
      <c r="Z794" s="269" t="s">
        <v>122</v>
      </c>
      <c r="AA794" s="145">
        <f>IF(OR(Таблица1[[#This Row],[CARDIO_report]]&lt;&gt;0,Таблица1[[#This Row],[AI COMBO_report]]&lt;&gt;0,Таблица1[[#This Row],[OTC_report]]&lt;&gt;0),1,0)</f>
        <v>0</v>
      </c>
      <c r="AB794" s="60" t="s">
        <v>1124</v>
      </c>
      <c r="AC794" s="60" t="s">
        <v>1124</v>
      </c>
      <c r="AD794" s="60" t="s">
        <v>1124</v>
      </c>
      <c r="AE794" s="60"/>
      <c r="AF794" s="60"/>
      <c r="AG794" s="60" t="s">
        <v>1124</v>
      </c>
      <c r="AH794" s="60" t="s">
        <v>1124</v>
      </c>
      <c r="AI794" s="60" t="s">
        <v>1124</v>
      </c>
      <c r="AJ794" s="60" t="s">
        <v>1124</v>
      </c>
      <c r="AK794" t="s">
        <v>1145</v>
      </c>
      <c r="AL794">
        <v>224</v>
      </c>
      <c r="AM794" t="s">
        <v>1145</v>
      </c>
      <c r="AN794">
        <v>224</v>
      </c>
      <c r="AO794"/>
      <c r="AP794" s="35">
        <v>0</v>
      </c>
      <c r="AQ794" s="377">
        <v>0</v>
      </c>
      <c r="AR794" s="378">
        <v>0</v>
      </c>
      <c r="AS794" s="377">
        <v>0</v>
      </c>
      <c r="AT794" s="378">
        <v>0</v>
      </c>
      <c r="AU794">
        <v>0</v>
      </c>
      <c r="AV794">
        <v>0</v>
      </c>
      <c r="AW794"/>
      <c r="AX794">
        <v>0</v>
      </c>
      <c r="AY794">
        <v>0</v>
      </c>
    </row>
    <row r="795" spans="1:51" ht="15" hidden="1" customHeight="1" x14ac:dyDescent="0.2">
      <c r="A795" s="46">
        <v>2521</v>
      </c>
      <c r="C795" t="s">
        <v>1128</v>
      </c>
      <c r="D795" t="s">
        <v>1709</v>
      </c>
      <c r="E795" t="s">
        <v>1121</v>
      </c>
      <c r="F795" s="29" t="s">
        <v>1135</v>
      </c>
      <c r="G795" s="47" t="s">
        <v>1131</v>
      </c>
      <c r="H795" t="s">
        <v>1135</v>
      </c>
      <c r="I795">
        <v>1</v>
      </c>
      <c r="J795" t="s">
        <v>1710</v>
      </c>
      <c r="K795" t="s">
        <v>1709</v>
      </c>
      <c r="L795" t="s">
        <v>1711</v>
      </c>
      <c r="N795" s="34">
        <v>0</v>
      </c>
      <c r="O795" s="34"/>
      <c r="P795" s="34">
        <v>0</v>
      </c>
      <c r="Q795" s="34"/>
      <c r="R795" s="34">
        <v>0</v>
      </c>
      <c r="S795" s="48" t="s">
        <v>1123</v>
      </c>
      <c r="T795" s="13">
        <v>0</v>
      </c>
      <c r="U795" s="12">
        <v>0</v>
      </c>
      <c r="V795" s="12">
        <v>0</v>
      </c>
      <c r="W795" s="12">
        <v>0</v>
      </c>
      <c r="X795" s="14" t="str">
        <f t="shared" si="12"/>
        <v>С</v>
      </c>
      <c r="Y795" s="271">
        <f>Таблица1[[#This Row],[ID_intellix]]</f>
        <v>2521</v>
      </c>
      <c r="Z795" s="269" t="s">
        <v>122</v>
      </c>
      <c r="AA795" s="145">
        <f>IF(OR(Таблица1[[#This Row],[CARDIO_report]]&lt;&gt;0,Таблица1[[#This Row],[AI COMBO_report]]&lt;&gt;0,Таблица1[[#This Row],[OTC_report]]&lt;&gt;0),1,0)</f>
        <v>0</v>
      </c>
      <c r="AB795" s="60" t="s">
        <v>1124</v>
      </c>
      <c r="AC795" s="60" t="s">
        <v>1124</v>
      </c>
      <c r="AD795" s="60" t="s">
        <v>1124</v>
      </c>
      <c r="AE795" s="60"/>
      <c r="AF795" s="60"/>
      <c r="AG795" s="60" t="s">
        <v>1124</v>
      </c>
      <c r="AH795" s="60" t="s">
        <v>1124</v>
      </c>
      <c r="AI795" s="60" t="s">
        <v>1124</v>
      </c>
      <c r="AJ795" s="60" t="s">
        <v>1124</v>
      </c>
      <c r="AK795" s="60" t="s">
        <v>1124</v>
      </c>
      <c r="AL795" s="60" t="s">
        <v>1124</v>
      </c>
      <c r="AM795" s="60" t="s">
        <v>1124</v>
      </c>
      <c r="AN795" s="60" t="s">
        <v>1124</v>
      </c>
      <c r="AO795" s="60"/>
      <c r="AP795" s="35">
        <v>0</v>
      </c>
      <c r="AQ795" s="377">
        <v>0</v>
      </c>
      <c r="AR795" s="378">
        <v>0</v>
      </c>
      <c r="AS795" s="377">
        <v>0</v>
      </c>
      <c r="AT795" s="378">
        <v>0</v>
      </c>
      <c r="AU795">
        <v>0</v>
      </c>
      <c r="AV795">
        <v>0</v>
      </c>
      <c r="AW795"/>
      <c r="AX795">
        <v>0</v>
      </c>
      <c r="AY795">
        <v>0</v>
      </c>
    </row>
    <row r="796" spans="1:51" ht="15" hidden="1" customHeight="1" x14ac:dyDescent="0.2">
      <c r="A796" s="46">
        <v>1661</v>
      </c>
      <c r="C796" t="s">
        <v>1136</v>
      </c>
      <c r="D796" t="s">
        <v>1198</v>
      </c>
      <c r="E796" t="s">
        <v>1121</v>
      </c>
      <c r="F796" s="29" t="s">
        <v>1142</v>
      </c>
      <c r="G796" s="47" t="s">
        <v>1143</v>
      </c>
      <c r="H796" t="s">
        <v>1144</v>
      </c>
      <c r="I796">
        <v>1</v>
      </c>
      <c r="J796" t="s">
        <v>1712</v>
      </c>
      <c r="K796" t="s">
        <v>1198</v>
      </c>
      <c r="L796" t="s">
        <v>1713</v>
      </c>
      <c r="N796" s="34">
        <v>0</v>
      </c>
      <c r="O796" s="34"/>
      <c r="P796" s="34">
        <v>0</v>
      </c>
      <c r="Q796" s="34"/>
      <c r="R796" s="34">
        <v>0</v>
      </c>
      <c r="S796" s="48" t="s">
        <v>1123</v>
      </c>
      <c r="T796" s="13">
        <v>0</v>
      </c>
      <c r="U796" s="12">
        <v>0</v>
      </c>
      <c r="V796" s="12">
        <v>0</v>
      </c>
      <c r="W796" s="12">
        <v>0</v>
      </c>
      <c r="X796" s="14" t="str">
        <f t="shared" si="12"/>
        <v>С</v>
      </c>
      <c r="Y796" s="271">
        <f>Таблица1[[#This Row],[ID_intellix]]</f>
        <v>1661</v>
      </c>
      <c r="Z796" s="269" t="s">
        <v>122</v>
      </c>
      <c r="AA796" s="145">
        <f>IF(OR(Таблица1[[#This Row],[CARDIO_report]]&lt;&gt;0,Таблица1[[#This Row],[AI COMBO_report]]&lt;&gt;0,Таблица1[[#This Row],[OTC_report]]&lt;&gt;0),1,0)</f>
        <v>0</v>
      </c>
      <c r="AB796" s="60" t="s">
        <v>1124</v>
      </c>
      <c r="AC796" s="60" t="s">
        <v>1124</v>
      </c>
      <c r="AD796" s="60" t="s">
        <v>1124</v>
      </c>
      <c r="AE796" s="60"/>
      <c r="AF796" s="60"/>
      <c r="AG796" s="60" t="s">
        <v>1124</v>
      </c>
      <c r="AH796" s="60" t="s">
        <v>1124</v>
      </c>
      <c r="AI796" s="60" t="s">
        <v>1124</v>
      </c>
      <c r="AJ796" s="60" t="s">
        <v>1124</v>
      </c>
      <c r="AK796" t="s">
        <v>1145</v>
      </c>
      <c r="AL796">
        <v>113</v>
      </c>
      <c r="AM796" t="s">
        <v>1145</v>
      </c>
      <c r="AN796">
        <v>113</v>
      </c>
      <c r="AO796"/>
      <c r="AP796" s="35">
        <v>0</v>
      </c>
      <c r="AQ796" s="377">
        <v>0</v>
      </c>
      <c r="AR796" s="378">
        <v>0</v>
      </c>
      <c r="AS796" s="377">
        <v>0</v>
      </c>
      <c r="AT796" s="378">
        <v>0</v>
      </c>
      <c r="AU796">
        <v>0</v>
      </c>
      <c r="AV796">
        <v>0</v>
      </c>
      <c r="AW796"/>
      <c r="AX796">
        <v>0</v>
      </c>
      <c r="AY796">
        <v>0</v>
      </c>
    </row>
    <row r="797" spans="1:51" ht="15" hidden="1" customHeight="1" x14ac:dyDescent="0.2">
      <c r="A797" s="46">
        <v>1662</v>
      </c>
      <c r="C797" t="s">
        <v>1136</v>
      </c>
      <c r="D797" t="s">
        <v>1198</v>
      </c>
      <c r="E797" t="s">
        <v>1121</v>
      </c>
      <c r="F797" s="29" t="s">
        <v>1142</v>
      </c>
      <c r="G797" s="47" t="s">
        <v>1143</v>
      </c>
      <c r="H797" t="s">
        <v>1144</v>
      </c>
      <c r="I797">
        <v>1</v>
      </c>
      <c r="J797" t="s">
        <v>1714</v>
      </c>
      <c r="K797" t="s">
        <v>1198</v>
      </c>
      <c r="L797" t="s">
        <v>1715</v>
      </c>
      <c r="N797" s="34">
        <v>0</v>
      </c>
      <c r="O797" s="34"/>
      <c r="P797" s="34">
        <v>0</v>
      </c>
      <c r="Q797" s="34"/>
      <c r="R797" s="34">
        <v>0</v>
      </c>
      <c r="S797" s="48" t="s">
        <v>1123</v>
      </c>
      <c r="T797" s="13">
        <v>0</v>
      </c>
      <c r="U797" s="12">
        <v>0</v>
      </c>
      <c r="V797" s="12">
        <v>0</v>
      </c>
      <c r="W797" s="12">
        <v>0</v>
      </c>
      <c r="X797" s="14" t="str">
        <f t="shared" si="12"/>
        <v>С</v>
      </c>
      <c r="Y797" s="271">
        <f>Таблица1[[#This Row],[ID_intellix]]</f>
        <v>1662</v>
      </c>
      <c r="Z797" s="269" t="s">
        <v>122</v>
      </c>
      <c r="AA797" s="145">
        <f>IF(OR(Таблица1[[#This Row],[CARDIO_report]]&lt;&gt;0,Таблица1[[#This Row],[AI COMBO_report]]&lt;&gt;0,Таблица1[[#This Row],[OTC_report]]&lt;&gt;0),1,0)</f>
        <v>0</v>
      </c>
      <c r="AB797" s="60" t="s">
        <v>1124</v>
      </c>
      <c r="AC797" s="60" t="s">
        <v>1124</v>
      </c>
      <c r="AD797" s="60" t="s">
        <v>1124</v>
      </c>
      <c r="AE797" s="60"/>
      <c r="AF797" s="60"/>
      <c r="AG797" s="60" t="s">
        <v>1124</v>
      </c>
      <c r="AH797" s="60" t="s">
        <v>1124</v>
      </c>
      <c r="AI797" s="60" t="s">
        <v>1124</v>
      </c>
      <c r="AJ797" s="60" t="s">
        <v>1124</v>
      </c>
      <c r="AK797" t="s">
        <v>1145</v>
      </c>
      <c r="AL797">
        <v>113</v>
      </c>
      <c r="AM797" t="s">
        <v>1145</v>
      </c>
      <c r="AN797">
        <v>113</v>
      </c>
      <c r="AO797"/>
      <c r="AP797" s="35">
        <v>0</v>
      </c>
      <c r="AQ797" s="377">
        <v>0</v>
      </c>
      <c r="AR797" s="378">
        <v>0</v>
      </c>
      <c r="AS797" s="377">
        <v>0</v>
      </c>
      <c r="AT797" s="378">
        <v>0</v>
      </c>
      <c r="AU797">
        <v>0</v>
      </c>
      <c r="AV797">
        <v>0</v>
      </c>
      <c r="AW797"/>
      <c r="AX797">
        <v>0</v>
      </c>
      <c r="AY797">
        <v>0</v>
      </c>
    </row>
    <row r="798" spans="1:51" ht="15" hidden="1" customHeight="1" x14ac:dyDescent="0.2">
      <c r="A798" s="46">
        <v>3195</v>
      </c>
      <c r="C798" t="s">
        <v>1136</v>
      </c>
      <c r="D798" t="s">
        <v>1198</v>
      </c>
      <c r="E798" t="s">
        <v>1121</v>
      </c>
      <c r="F798" s="29" t="s">
        <v>1127</v>
      </c>
      <c r="G798" s="47" t="s">
        <v>1191</v>
      </c>
      <c r="H798" t="s">
        <v>1127</v>
      </c>
      <c r="I798">
        <v>1</v>
      </c>
      <c r="J798" t="s">
        <v>1716</v>
      </c>
      <c r="K798" t="s">
        <v>1198</v>
      </c>
      <c r="L798" t="s">
        <v>1717</v>
      </c>
      <c r="N798" s="34">
        <v>0</v>
      </c>
      <c r="O798" s="34"/>
      <c r="P798" s="34">
        <v>0</v>
      </c>
      <c r="Q798" s="34"/>
      <c r="R798" s="34">
        <v>0</v>
      </c>
      <c r="S798" s="48" t="s">
        <v>1123</v>
      </c>
      <c r="T798" s="13">
        <v>0</v>
      </c>
      <c r="U798" s="12">
        <v>0</v>
      </c>
      <c r="V798" s="12">
        <v>0</v>
      </c>
      <c r="W798" s="12">
        <v>0</v>
      </c>
      <c r="X798" s="14" t="str">
        <f t="shared" si="12"/>
        <v>С</v>
      </c>
      <c r="Y798" s="271">
        <f>Таблица1[[#This Row],[ID_intellix]]</f>
        <v>3195</v>
      </c>
      <c r="Z798" s="269" t="s">
        <v>122</v>
      </c>
      <c r="AA798" s="145">
        <f>IF(OR(Таблица1[[#This Row],[CARDIO_report]]&lt;&gt;0,Таблица1[[#This Row],[AI COMBO_report]]&lt;&gt;0,Таблица1[[#This Row],[OTC_report]]&lt;&gt;0),1,0)</f>
        <v>0</v>
      </c>
      <c r="AB798" s="60" t="s">
        <v>1124</v>
      </c>
      <c r="AC798" s="60" t="s">
        <v>1124</v>
      </c>
      <c r="AD798" s="60" t="s">
        <v>1124</v>
      </c>
      <c r="AE798" s="60"/>
      <c r="AF798" s="60"/>
      <c r="AG798" s="60" t="s">
        <v>1124</v>
      </c>
      <c r="AH798" s="60" t="s">
        <v>1124</v>
      </c>
      <c r="AI798" s="60" t="s">
        <v>1124</v>
      </c>
      <c r="AJ798" s="60" t="s">
        <v>1124</v>
      </c>
      <c r="AK798" s="60" t="s">
        <v>1124</v>
      </c>
      <c r="AL798" s="60" t="s">
        <v>1124</v>
      </c>
      <c r="AM798" s="60" t="s">
        <v>1124</v>
      </c>
      <c r="AN798" s="60" t="s">
        <v>1124</v>
      </c>
      <c r="AO798" s="60"/>
      <c r="AP798" s="35">
        <v>0</v>
      </c>
      <c r="AQ798" s="377">
        <v>0</v>
      </c>
      <c r="AR798" s="378">
        <v>0</v>
      </c>
      <c r="AS798" s="377">
        <v>0</v>
      </c>
      <c r="AT798" s="378">
        <v>0</v>
      </c>
      <c r="AU798">
        <v>0</v>
      </c>
      <c r="AV798">
        <v>0</v>
      </c>
      <c r="AW798"/>
      <c r="AX798">
        <v>0</v>
      </c>
      <c r="AY798">
        <v>0</v>
      </c>
    </row>
    <row r="799" spans="1:51" ht="15" hidden="1" customHeight="1" x14ac:dyDescent="0.2">
      <c r="A799" s="46">
        <v>3013</v>
      </c>
      <c r="C799" t="s">
        <v>1136</v>
      </c>
      <c r="D799" t="s">
        <v>1199</v>
      </c>
      <c r="E799" t="s">
        <v>1121</v>
      </c>
      <c r="F799" s="29" t="s">
        <v>1142</v>
      </c>
      <c r="G799" s="47" t="s">
        <v>1143</v>
      </c>
      <c r="H799" t="s">
        <v>1144</v>
      </c>
      <c r="I799">
        <v>1</v>
      </c>
      <c r="J799" t="s">
        <v>1718</v>
      </c>
      <c r="K799" t="s">
        <v>1200</v>
      </c>
      <c r="L799" t="s">
        <v>1719</v>
      </c>
      <c r="N799" s="34">
        <v>0</v>
      </c>
      <c r="O799" s="34"/>
      <c r="P799" s="34">
        <v>0</v>
      </c>
      <c r="Q799" s="34"/>
      <c r="R799" s="34">
        <v>0</v>
      </c>
      <c r="S799" s="48" t="s">
        <v>1123</v>
      </c>
      <c r="T799" s="13">
        <v>0</v>
      </c>
      <c r="U799" s="12">
        <v>0</v>
      </c>
      <c r="V799" s="12">
        <v>0</v>
      </c>
      <c r="W799" s="12">
        <v>0</v>
      </c>
      <c r="X799" s="14" t="str">
        <f t="shared" si="12"/>
        <v>С</v>
      </c>
      <c r="Y799" s="271">
        <f>Таблица1[[#This Row],[ID_intellix]]</f>
        <v>3013</v>
      </c>
      <c r="Z799" s="269" t="s">
        <v>122</v>
      </c>
      <c r="AA799" s="145">
        <f>IF(OR(Таблица1[[#This Row],[CARDIO_report]]&lt;&gt;0,Таблица1[[#This Row],[AI COMBO_report]]&lt;&gt;0,Таблица1[[#This Row],[OTC_report]]&lt;&gt;0),1,0)</f>
        <v>0</v>
      </c>
      <c r="AB799" s="60" t="s">
        <v>1124</v>
      </c>
      <c r="AC799" s="60" t="s">
        <v>1124</v>
      </c>
      <c r="AD799" s="60" t="s">
        <v>1124</v>
      </c>
      <c r="AE799" s="60"/>
      <c r="AF799" s="60"/>
      <c r="AG799" s="60" t="s">
        <v>1124</v>
      </c>
      <c r="AH799" s="60" t="s">
        <v>1124</v>
      </c>
      <c r="AI799" s="60" t="s">
        <v>1124</v>
      </c>
      <c r="AJ799" s="60" t="s">
        <v>1124</v>
      </c>
      <c r="AK799" t="s">
        <v>1145</v>
      </c>
      <c r="AL799">
        <v>113</v>
      </c>
      <c r="AM799" t="s">
        <v>1145</v>
      </c>
      <c r="AN799">
        <v>113</v>
      </c>
      <c r="AO799"/>
      <c r="AP799" s="35">
        <v>0</v>
      </c>
      <c r="AQ799" s="377">
        <v>0</v>
      </c>
      <c r="AR799" s="378">
        <v>0</v>
      </c>
      <c r="AS799" s="377">
        <v>0</v>
      </c>
      <c r="AT799" s="378">
        <v>0</v>
      </c>
      <c r="AU799">
        <v>0</v>
      </c>
      <c r="AV799">
        <v>0</v>
      </c>
      <c r="AW799"/>
      <c r="AX799">
        <v>0</v>
      </c>
      <c r="AY799">
        <v>0</v>
      </c>
    </row>
    <row r="800" spans="1:51" ht="15" hidden="1" customHeight="1" x14ac:dyDescent="0.2">
      <c r="A800" s="46">
        <v>3159</v>
      </c>
      <c r="C800" t="s">
        <v>1136</v>
      </c>
      <c r="D800" t="s">
        <v>1199</v>
      </c>
      <c r="E800" t="s">
        <v>1121</v>
      </c>
      <c r="F800" s="29" t="s">
        <v>1127</v>
      </c>
      <c r="G800" s="47" t="s">
        <v>1191</v>
      </c>
      <c r="H800" t="s">
        <v>1127</v>
      </c>
      <c r="I800">
        <v>1</v>
      </c>
      <c r="J800" t="s">
        <v>1720</v>
      </c>
      <c r="K800" t="s">
        <v>1200</v>
      </c>
      <c r="L800" t="s">
        <v>1721</v>
      </c>
      <c r="N800" s="34">
        <v>0</v>
      </c>
      <c r="O800" s="34"/>
      <c r="P800" s="34">
        <v>0</v>
      </c>
      <c r="Q800" s="34"/>
      <c r="R800" s="34">
        <v>0</v>
      </c>
      <c r="S800" s="48" t="s">
        <v>1123</v>
      </c>
      <c r="T800" s="13">
        <v>0</v>
      </c>
      <c r="U800" s="12">
        <v>0</v>
      </c>
      <c r="V800" s="12">
        <v>0</v>
      </c>
      <c r="W800" s="12">
        <v>0</v>
      </c>
      <c r="X800" s="14" t="str">
        <f t="shared" si="12"/>
        <v>С</v>
      </c>
      <c r="Y800" s="271">
        <f>Таблица1[[#This Row],[ID_intellix]]</f>
        <v>3159</v>
      </c>
      <c r="Z800" s="269" t="s">
        <v>122</v>
      </c>
      <c r="AA800" s="145">
        <f>IF(OR(Таблица1[[#This Row],[CARDIO_report]]&lt;&gt;0,Таблица1[[#This Row],[AI COMBO_report]]&lt;&gt;0,Таблица1[[#This Row],[OTC_report]]&lt;&gt;0),1,0)</f>
        <v>0</v>
      </c>
      <c r="AB800" s="60" t="s">
        <v>1124</v>
      </c>
      <c r="AC800" s="60" t="s">
        <v>1124</v>
      </c>
      <c r="AD800" s="60" t="s">
        <v>1124</v>
      </c>
      <c r="AE800" s="60"/>
      <c r="AF800" s="60"/>
      <c r="AG800" s="60" t="s">
        <v>1124</v>
      </c>
      <c r="AH800" s="60" t="s">
        <v>1124</v>
      </c>
      <c r="AI800" s="60" t="s">
        <v>1124</v>
      </c>
      <c r="AJ800" s="60" t="s">
        <v>1124</v>
      </c>
      <c r="AK800" s="60" t="s">
        <v>1124</v>
      </c>
      <c r="AL800" s="60" t="s">
        <v>1124</v>
      </c>
      <c r="AM800" s="60" t="s">
        <v>1124</v>
      </c>
      <c r="AN800" s="60" t="s">
        <v>1124</v>
      </c>
      <c r="AO800" s="60"/>
      <c r="AP800" s="35">
        <v>0</v>
      </c>
      <c r="AQ800" s="377">
        <v>0</v>
      </c>
      <c r="AR800" s="378">
        <v>0</v>
      </c>
      <c r="AS800" s="377">
        <v>0</v>
      </c>
      <c r="AT800" s="378">
        <v>0</v>
      </c>
      <c r="AU800">
        <v>0</v>
      </c>
      <c r="AV800">
        <v>0</v>
      </c>
      <c r="AW800"/>
      <c r="AX800">
        <v>0</v>
      </c>
      <c r="AY800">
        <v>0</v>
      </c>
    </row>
    <row r="801" spans="1:51" ht="15" hidden="1" customHeight="1" x14ac:dyDescent="0.2">
      <c r="A801" s="46">
        <v>3560</v>
      </c>
      <c r="C801" t="s">
        <v>1136</v>
      </c>
      <c r="D801" t="s">
        <v>1199</v>
      </c>
      <c r="E801" t="s">
        <v>1121</v>
      </c>
      <c r="F801" s="29" t="s">
        <v>1130</v>
      </c>
      <c r="G801" s="47" t="s">
        <v>1131</v>
      </c>
      <c r="H801" t="s">
        <v>1130</v>
      </c>
      <c r="I801">
        <v>1</v>
      </c>
      <c r="J801" t="s">
        <v>1722</v>
      </c>
      <c r="K801" t="s">
        <v>1200</v>
      </c>
      <c r="L801" t="s">
        <v>1723</v>
      </c>
      <c r="N801" s="34">
        <v>0</v>
      </c>
      <c r="O801" s="34"/>
      <c r="P801" s="34">
        <v>0</v>
      </c>
      <c r="Q801" s="34"/>
      <c r="R801" s="34">
        <v>0</v>
      </c>
      <c r="S801" s="48" t="s">
        <v>1123</v>
      </c>
      <c r="T801" s="13">
        <v>0</v>
      </c>
      <c r="U801" s="12">
        <v>0</v>
      </c>
      <c r="V801" s="12">
        <v>0</v>
      </c>
      <c r="W801" s="12">
        <v>0</v>
      </c>
      <c r="X801" s="14" t="str">
        <f t="shared" si="12"/>
        <v>С</v>
      </c>
      <c r="Y801" s="271">
        <f>Таблица1[[#This Row],[ID_intellix]]</f>
        <v>3560</v>
      </c>
      <c r="Z801" s="269" t="s">
        <v>122</v>
      </c>
      <c r="AA801" s="145">
        <f>IF(OR(Таблица1[[#This Row],[CARDIO_report]]&lt;&gt;0,Таблица1[[#This Row],[AI COMBO_report]]&lt;&gt;0,Таблица1[[#This Row],[OTC_report]]&lt;&gt;0),1,0)</f>
        <v>0</v>
      </c>
      <c r="AB801" s="60" t="s">
        <v>1124</v>
      </c>
      <c r="AC801" s="60" t="s">
        <v>1124</v>
      </c>
      <c r="AD801" s="60" t="s">
        <v>1124</v>
      </c>
      <c r="AE801" s="60"/>
      <c r="AF801" s="60"/>
      <c r="AG801" s="60" t="s">
        <v>1124</v>
      </c>
      <c r="AH801" s="60" t="s">
        <v>1124</v>
      </c>
      <c r="AI801" s="60" t="s">
        <v>1124</v>
      </c>
      <c r="AJ801" s="60" t="s">
        <v>1124</v>
      </c>
      <c r="AK801" s="60" t="s">
        <v>1124</v>
      </c>
      <c r="AL801" s="60" t="s">
        <v>1124</v>
      </c>
      <c r="AM801" s="60" t="s">
        <v>1124</v>
      </c>
      <c r="AN801" s="60" t="s">
        <v>1124</v>
      </c>
      <c r="AO801" s="60"/>
      <c r="AP801" s="35">
        <v>0</v>
      </c>
      <c r="AQ801" s="377">
        <v>0</v>
      </c>
      <c r="AR801" s="378">
        <v>0</v>
      </c>
      <c r="AS801" s="377">
        <v>0</v>
      </c>
      <c r="AT801" s="378">
        <v>0</v>
      </c>
      <c r="AU801">
        <v>0</v>
      </c>
      <c r="AV801">
        <v>0</v>
      </c>
      <c r="AW801"/>
      <c r="AX801">
        <v>0</v>
      </c>
      <c r="AY801">
        <v>0</v>
      </c>
    </row>
    <row r="802" spans="1:51" ht="15" hidden="1" customHeight="1" x14ac:dyDescent="0.2">
      <c r="A802" s="46">
        <v>3596</v>
      </c>
      <c r="C802" t="s">
        <v>1136</v>
      </c>
      <c r="D802" t="s">
        <v>1199</v>
      </c>
      <c r="E802" t="s">
        <v>1121</v>
      </c>
      <c r="F802" s="29" t="s">
        <v>1142</v>
      </c>
      <c r="G802" s="47" t="s">
        <v>1143</v>
      </c>
      <c r="H802" t="s">
        <v>1144</v>
      </c>
      <c r="I802">
        <v>1</v>
      </c>
      <c r="J802" t="s">
        <v>1724</v>
      </c>
      <c r="K802" t="s">
        <v>1200</v>
      </c>
      <c r="L802" t="s">
        <v>1725</v>
      </c>
      <c r="N802" s="34">
        <v>0</v>
      </c>
      <c r="O802" s="34"/>
      <c r="P802" s="34">
        <v>0</v>
      </c>
      <c r="Q802" s="34"/>
      <c r="R802" s="34">
        <v>0</v>
      </c>
      <c r="S802" s="48" t="s">
        <v>1123</v>
      </c>
      <c r="T802" s="13">
        <v>0</v>
      </c>
      <c r="U802" s="12">
        <v>0</v>
      </c>
      <c r="V802" s="12">
        <v>0</v>
      </c>
      <c r="W802" s="12">
        <v>0</v>
      </c>
      <c r="X802" s="14" t="str">
        <f t="shared" si="12"/>
        <v>С</v>
      </c>
      <c r="Y802" s="271">
        <f>Таблица1[[#This Row],[ID_intellix]]</f>
        <v>3596</v>
      </c>
      <c r="Z802" s="269" t="s">
        <v>122</v>
      </c>
      <c r="AA802" s="145">
        <f>IF(OR(Таблица1[[#This Row],[CARDIO_report]]&lt;&gt;0,Таблица1[[#This Row],[AI COMBO_report]]&lt;&gt;0,Таблица1[[#This Row],[OTC_report]]&lt;&gt;0),1,0)</f>
        <v>0</v>
      </c>
      <c r="AB802" s="60" t="s">
        <v>1124</v>
      </c>
      <c r="AC802" s="60" t="s">
        <v>1124</v>
      </c>
      <c r="AD802" s="60" t="s">
        <v>1124</v>
      </c>
      <c r="AE802" s="60"/>
      <c r="AF802" s="60"/>
      <c r="AG802" s="60" t="s">
        <v>1124</v>
      </c>
      <c r="AH802" s="60" t="s">
        <v>1124</v>
      </c>
      <c r="AI802" s="60" t="s">
        <v>1124</v>
      </c>
      <c r="AJ802" s="60" t="s">
        <v>1124</v>
      </c>
      <c r="AK802" t="s">
        <v>1145</v>
      </c>
      <c r="AL802">
        <v>113</v>
      </c>
      <c r="AM802" t="s">
        <v>1145</v>
      </c>
      <c r="AN802">
        <v>113</v>
      </c>
      <c r="AO802"/>
      <c r="AP802" s="35">
        <v>0</v>
      </c>
      <c r="AQ802" s="377">
        <v>0</v>
      </c>
      <c r="AR802" s="378">
        <v>0</v>
      </c>
      <c r="AS802" s="377">
        <v>0</v>
      </c>
      <c r="AT802" s="378">
        <v>0</v>
      </c>
      <c r="AU802">
        <v>0</v>
      </c>
      <c r="AV802">
        <v>0</v>
      </c>
      <c r="AW802"/>
      <c r="AX802">
        <v>0</v>
      </c>
      <c r="AY802">
        <v>0</v>
      </c>
    </row>
    <row r="803" spans="1:51" ht="15" hidden="1" customHeight="1" x14ac:dyDescent="0.2">
      <c r="A803" s="46">
        <v>7689</v>
      </c>
      <c r="C803" t="s">
        <v>1119</v>
      </c>
      <c r="D803" t="s">
        <v>1726</v>
      </c>
      <c r="E803" t="s">
        <v>1121</v>
      </c>
      <c r="F803" s="29" t="s">
        <v>1127</v>
      </c>
      <c r="G803" s="396">
        <v>38</v>
      </c>
      <c r="H803" t="s">
        <v>1127</v>
      </c>
      <c r="I803">
        <v>1</v>
      </c>
      <c r="J803" t="s">
        <v>1727</v>
      </c>
      <c r="K803" t="s">
        <v>1726</v>
      </c>
      <c r="L803" t="s">
        <v>1728</v>
      </c>
      <c r="N803" s="34">
        <v>0</v>
      </c>
      <c r="O803" s="34"/>
      <c r="P803" s="34">
        <v>0</v>
      </c>
      <c r="Q803" s="34"/>
      <c r="R803" s="34">
        <v>0</v>
      </c>
      <c r="S803" s="48" t="s">
        <v>1123</v>
      </c>
      <c r="T803" s="13">
        <v>0</v>
      </c>
      <c r="U803" s="12">
        <v>0</v>
      </c>
      <c r="V803" s="12">
        <v>0</v>
      </c>
      <c r="W803" s="12">
        <v>0</v>
      </c>
      <c r="X803" s="14" t="str">
        <f t="shared" si="12"/>
        <v>С</v>
      </c>
      <c r="Y803" s="271">
        <f>Таблица1[[#This Row],[ID_intellix]]</f>
        <v>7689</v>
      </c>
      <c r="Z803" s="269" t="s">
        <v>122</v>
      </c>
      <c r="AA803" s="145">
        <f>IF(OR(Таблица1[[#This Row],[CARDIO_report]]&lt;&gt;0,Таблица1[[#This Row],[AI COMBO_report]]&lt;&gt;0,Таблица1[[#This Row],[OTC_report]]&lt;&gt;0),1,0)</f>
        <v>0</v>
      </c>
      <c r="AB803" s="60" t="s">
        <v>1124</v>
      </c>
      <c r="AC803" s="60" t="s">
        <v>1124</v>
      </c>
      <c r="AD803" s="60" t="s">
        <v>1124</v>
      </c>
      <c r="AE803" s="60"/>
      <c r="AF803" s="60"/>
      <c r="AG803" s="60" t="s">
        <v>1124</v>
      </c>
      <c r="AH803" s="60" t="s">
        <v>1124</v>
      </c>
      <c r="AI803" s="60" t="s">
        <v>1124</v>
      </c>
      <c r="AJ803" s="60" t="s">
        <v>1124</v>
      </c>
      <c r="AK803" s="60" t="s">
        <v>1124</v>
      </c>
      <c r="AL803" s="60" t="s">
        <v>1124</v>
      </c>
      <c r="AM803" s="60" t="s">
        <v>1124</v>
      </c>
      <c r="AN803" s="60" t="s">
        <v>1124</v>
      </c>
      <c r="AO803" s="60"/>
      <c r="AP803" s="35">
        <v>0</v>
      </c>
      <c r="AQ803" s="377">
        <v>0</v>
      </c>
      <c r="AR803" s="378">
        <v>0</v>
      </c>
      <c r="AS803" s="377">
        <v>0</v>
      </c>
      <c r="AT803" s="378">
        <v>0</v>
      </c>
      <c r="AU803">
        <v>0</v>
      </c>
      <c r="AV803">
        <v>0</v>
      </c>
      <c r="AW803"/>
      <c r="AX803">
        <v>0</v>
      </c>
      <c r="AY803">
        <v>0</v>
      </c>
    </row>
    <row r="804" spans="1:51" ht="15" hidden="1" customHeight="1" x14ac:dyDescent="0.2">
      <c r="A804" s="46">
        <v>2414</v>
      </c>
      <c r="C804" t="s">
        <v>1204</v>
      </c>
      <c r="D804" t="s">
        <v>1205</v>
      </c>
      <c r="E804" t="s">
        <v>1121</v>
      </c>
      <c r="F804" s="29" t="s">
        <v>1142</v>
      </c>
      <c r="G804" s="47" t="s">
        <v>1143</v>
      </c>
      <c r="H804" t="s">
        <v>1144</v>
      </c>
      <c r="I804">
        <v>1</v>
      </c>
      <c r="J804" t="s">
        <v>1729</v>
      </c>
      <c r="K804" t="s">
        <v>350</v>
      </c>
      <c r="L804" t="s">
        <v>1730</v>
      </c>
      <c r="N804" s="34">
        <v>0</v>
      </c>
      <c r="O804" s="34"/>
      <c r="P804" s="34">
        <v>0</v>
      </c>
      <c r="Q804" s="34"/>
      <c r="R804" s="34">
        <v>0</v>
      </c>
      <c r="S804" s="48" t="s">
        <v>1123</v>
      </c>
      <c r="T804" s="13">
        <v>0</v>
      </c>
      <c r="U804" s="12">
        <v>0</v>
      </c>
      <c r="V804" s="12">
        <v>0</v>
      </c>
      <c r="W804" s="12">
        <v>0</v>
      </c>
      <c r="X804" s="14" t="str">
        <f t="shared" si="12"/>
        <v>С</v>
      </c>
      <c r="Y804" s="271">
        <f>Таблица1[[#This Row],[ID_intellix]]</f>
        <v>2414</v>
      </c>
      <c r="Z804" s="269" t="s">
        <v>122</v>
      </c>
      <c r="AA804" s="145">
        <f>IF(OR(Таблица1[[#This Row],[CARDIO_report]]&lt;&gt;0,Таблица1[[#This Row],[AI COMBO_report]]&lt;&gt;0,Таблица1[[#This Row],[OTC_report]]&lt;&gt;0),1,0)</f>
        <v>0</v>
      </c>
      <c r="AB804" s="60" t="s">
        <v>1124</v>
      </c>
      <c r="AC804" s="60" t="s">
        <v>1124</v>
      </c>
      <c r="AD804" s="60" t="s">
        <v>1124</v>
      </c>
      <c r="AE804" s="60"/>
      <c r="AF804" s="60"/>
      <c r="AG804" s="60" t="s">
        <v>1124</v>
      </c>
      <c r="AH804" s="60" t="s">
        <v>1124</v>
      </c>
      <c r="AI804" s="60" t="s">
        <v>1124</v>
      </c>
      <c r="AJ804" s="60" t="s">
        <v>1124</v>
      </c>
      <c r="AK804" t="s">
        <v>1145</v>
      </c>
      <c r="AL804">
        <v>141</v>
      </c>
      <c r="AM804" t="s">
        <v>1145</v>
      </c>
      <c r="AN804">
        <v>141</v>
      </c>
      <c r="AO804"/>
      <c r="AP804" s="35">
        <v>0</v>
      </c>
      <c r="AQ804" s="377">
        <v>0</v>
      </c>
      <c r="AR804" s="378">
        <v>0</v>
      </c>
      <c r="AS804" s="377">
        <v>0</v>
      </c>
      <c r="AT804" s="378">
        <v>0</v>
      </c>
      <c r="AU804">
        <v>0</v>
      </c>
      <c r="AV804">
        <v>0</v>
      </c>
      <c r="AW804"/>
      <c r="AX804">
        <v>0</v>
      </c>
      <c r="AY804">
        <v>0</v>
      </c>
    </row>
    <row r="805" spans="1:51" ht="15" hidden="1" customHeight="1" x14ac:dyDescent="0.2">
      <c r="A805" s="46">
        <v>2415</v>
      </c>
      <c r="C805" t="s">
        <v>1204</v>
      </c>
      <c r="D805" t="s">
        <v>1731</v>
      </c>
      <c r="E805" t="s">
        <v>1121</v>
      </c>
      <c r="F805" s="29" t="s">
        <v>1142</v>
      </c>
      <c r="G805" s="47" t="s">
        <v>1143</v>
      </c>
      <c r="H805" t="s">
        <v>1144</v>
      </c>
      <c r="I805">
        <v>1</v>
      </c>
      <c r="J805" t="s">
        <v>1732</v>
      </c>
      <c r="K805" t="s">
        <v>350</v>
      </c>
      <c r="L805" t="s">
        <v>1733</v>
      </c>
      <c r="N805" s="34">
        <v>0</v>
      </c>
      <c r="O805" s="34"/>
      <c r="P805" s="34">
        <v>0</v>
      </c>
      <c r="Q805" s="34"/>
      <c r="R805" s="34">
        <v>0</v>
      </c>
      <c r="S805" s="48" t="s">
        <v>1123</v>
      </c>
      <c r="T805" s="13">
        <v>0</v>
      </c>
      <c r="U805" s="12">
        <v>0</v>
      </c>
      <c r="V805" s="12">
        <v>0</v>
      </c>
      <c r="W805" s="12">
        <v>0</v>
      </c>
      <c r="X805" s="14" t="str">
        <f t="shared" si="12"/>
        <v>С</v>
      </c>
      <c r="Y805" s="271">
        <f>Таблица1[[#This Row],[ID_intellix]]</f>
        <v>2415</v>
      </c>
      <c r="Z805" s="269" t="s">
        <v>122</v>
      </c>
      <c r="AA805" s="145">
        <f>IF(OR(Таблица1[[#This Row],[CARDIO_report]]&lt;&gt;0,Таблица1[[#This Row],[AI COMBO_report]]&lt;&gt;0,Таблица1[[#This Row],[OTC_report]]&lt;&gt;0),1,0)</f>
        <v>0</v>
      </c>
      <c r="AB805" s="60" t="s">
        <v>1124</v>
      </c>
      <c r="AC805" s="60" t="s">
        <v>1124</v>
      </c>
      <c r="AD805" s="60" t="s">
        <v>1124</v>
      </c>
      <c r="AE805" s="60"/>
      <c r="AF805" s="60"/>
      <c r="AG805" s="60" t="s">
        <v>1124</v>
      </c>
      <c r="AH805" s="60" t="s">
        <v>1124</v>
      </c>
      <c r="AI805" s="60" t="s">
        <v>1124</v>
      </c>
      <c r="AJ805" s="60" t="s">
        <v>1124</v>
      </c>
      <c r="AK805" t="s">
        <v>1145</v>
      </c>
      <c r="AL805">
        <v>141</v>
      </c>
      <c r="AM805" t="s">
        <v>1145</v>
      </c>
      <c r="AN805">
        <v>141</v>
      </c>
      <c r="AO805"/>
      <c r="AP805" s="35">
        <v>0</v>
      </c>
      <c r="AQ805" s="377">
        <v>0</v>
      </c>
      <c r="AR805" s="378">
        <v>0</v>
      </c>
      <c r="AS805" s="377">
        <v>0</v>
      </c>
      <c r="AT805" s="378">
        <v>0</v>
      </c>
      <c r="AU805">
        <v>0</v>
      </c>
      <c r="AV805">
        <v>0</v>
      </c>
      <c r="AW805"/>
      <c r="AX805">
        <v>0</v>
      </c>
      <c r="AY805">
        <v>0</v>
      </c>
    </row>
    <row r="806" spans="1:51" ht="15" hidden="1" customHeight="1" x14ac:dyDescent="0.2">
      <c r="A806" s="46">
        <v>2978</v>
      </c>
      <c r="C806" t="s">
        <v>1204</v>
      </c>
      <c r="D806" t="s">
        <v>1205</v>
      </c>
      <c r="E806" t="s">
        <v>1121</v>
      </c>
      <c r="F806" s="29" t="s">
        <v>1127</v>
      </c>
      <c r="G806" s="47" t="s">
        <v>1191</v>
      </c>
      <c r="H806" t="s">
        <v>1127</v>
      </c>
      <c r="I806">
        <v>1</v>
      </c>
      <c r="J806" t="s">
        <v>1734</v>
      </c>
      <c r="K806" t="s">
        <v>350</v>
      </c>
      <c r="L806" t="s">
        <v>1735</v>
      </c>
      <c r="N806" s="34">
        <v>0</v>
      </c>
      <c r="O806" s="34"/>
      <c r="P806" s="34">
        <v>0</v>
      </c>
      <c r="Q806" s="34"/>
      <c r="R806" s="34">
        <v>0</v>
      </c>
      <c r="S806" s="48" t="s">
        <v>1123</v>
      </c>
      <c r="T806" s="13">
        <v>0</v>
      </c>
      <c r="U806" s="12">
        <v>0</v>
      </c>
      <c r="V806" s="12">
        <v>0</v>
      </c>
      <c r="W806" s="12">
        <v>0</v>
      </c>
      <c r="X806" s="14" t="str">
        <f t="shared" si="12"/>
        <v>С</v>
      </c>
      <c r="Y806" s="271">
        <f>Таблица1[[#This Row],[ID_intellix]]</f>
        <v>2978</v>
      </c>
      <c r="Z806" s="269" t="s">
        <v>122</v>
      </c>
      <c r="AA806" s="145">
        <f>IF(OR(Таблица1[[#This Row],[CARDIO_report]]&lt;&gt;0,Таблица1[[#This Row],[AI COMBO_report]]&lt;&gt;0,Таблица1[[#This Row],[OTC_report]]&lt;&gt;0),1,0)</f>
        <v>0</v>
      </c>
      <c r="AB806" s="60" t="s">
        <v>1124</v>
      </c>
      <c r="AC806" s="60" t="s">
        <v>1124</v>
      </c>
      <c r="AD806" s="60" t="s">
        <v>1124</v>
      </c>
      <c r="AE806" s="60"/>
      <c r="AF806" s="60"/>
      <c r="AG806" s="60" t="s">
        <v>1124</v>
      </c>
      <c r="AH806" s="60" t="s">
        <v>1124</v>
      </c>
      <c r="AI806" s="60" t="s">
        <v>1124</v>
      </c>
      <c r="AJ806" s="60" t="s">
        <v>1124</v>
      </c>
      <c r="AK806" s="60" t="s">
        <v>1124</v>
      </c>
      <c r="AL806" s="60" t="s">
        <v>1124</v>
      </c>
      <c r="AM806" s="60" t="s">
        <v>1124</v>
      </c>
      <c r="AN806" s="60" t="s">
        <v>1124</v>
      </c>
      <c r="AO806" s="60"/>
      <c r="AP806" s="35">
        <v>0</v>
      </c>
      <c r="AQ806" s="377">
        <v>0</v>
      </c>
      <c r="AR806" s="378">
        <v>0</v>
      </c>
      <c r="AS806" s="377">
        <v>0</v>
      </c>
      <c r="AT806" s="378">
        <v>0</v>
      </c>
      <c r="AU806">
        <v>0</v>
      </c>
      <c r="AV806">
        <v>0</v>
      </c>
      <c r="AW806"/>
      <c r="AX806">
        <v>0</v>
      </c>
      <c r="AY806">
        <v>0</v>
      </c>
    </row>
    <row r="807" spans="1:51" ht="15" hidden="1" customHeight="1" x14ac:dyDescent="0.2">
      <c r="A807" s="46">
        <v>7549</v>
      </c>
      <c r="C807" t="s">
        <v>1204</v>
      </c>
      <c r="D807" t="s">
        <v>1731</v>
      </c>
      <c r="E807" t="s">
        <v>1121</v>
      </c>
      <c r="F807" s="29" t="s">
        <v>1142</v>
      </c>
      <c r="G807" s="53" t="s">
        <v>1238</v>
      </c>
      <c r="H807" t="s">
        <v>1144</v>
      </c>
      <c r="I807">
        <v>1</v>
      </c>
      <c r="J807" t="s">
        <v>1736</v>
      </c>
      <c r="K807" t="s">
        <v>350</v>
      </c>
      <c r="L807" t="s">
        <v>1737</v>
      </c>
      <c r="N807" s="34">
        <v>0</v>
      </c>
      <c r="O807" s="34"/>
      <c r="P807" s="34">
        <v>0</v>
      </c>
      <c r="Q807" s="34"/>
      <c r="R807" s="34">
        <v>0</v>
      </c>
      <c r="S807" s="48" t="s">
        <v>1123</v>
      </c>
      <c r="T807" s="13">
        <v>0</v>
      </c>
      <c r="U807" s="12">
        <v>0</v>
      </c>
      <c r="V807" s="12">
        <v>0</v>
      </c>
      <c r="W807" s="12">
        <v>0</v>
      </c>
      <c r="X807" s="14" t="str">
        <f t="shared" si="12"/>
        <v>С</v>
      </c>
      <c r="Y807" s="271">
        <f>Таблица1[[#This Row],[ID_intellix]]</f>
        <v>7549</v>
      </c>
      <c r="Z807" s="269" t="s">
        <v>122</v>
      </c>
      <c r="AA807" s="145">
        <f>IF(OR(Таблица1[[#This Row],[CARDIO_report]]&lt;&gt;0,Таблица1[[#This Row],[AI COMBO_report]]&lt;&gt;0,Таблица1[[#This Row],[OTC_report]]&lt;&gt;0),1,0)</f>
        <v>0</v>
      </c>
      <c r="AB807" s="60" t="s">
        <v>1124</v>
      </c>
      <c r="AC807" s="60" t="s">
        <v>1124</v>
      </c>
      <c r="AD807" s="60" t="s">
        <v>1124</v>
      </c>
      <c r="AE807" s="60"/>
      <c r="AF807" s="60"/>
      <c r="AG807" s="60" t="s">
        <v>1124</v>
      </c>
      <c r="AH807" s="60" t="s">
        <v>1124</v>
      </c>
      <c r="AI807" s="60" t="s">
        <v>1124</v>
      </c>
      <c r="AJ807" s="60" t="s">
        <v>1124</v>
      </c>
      <c r="AK807" t="s">
        <v>1145</v>
      </c>
      <c r="AL807">
        <v>141</v>
      </c>
      <c r="AM807" t="s">
        <v>1145</v>
      </c>
      <c r="AN807">
        <v>141</v>
      </c>
      <c r="AO807"/>
      <c r="AP807" s="35">
        <v>0</v>
      </c>
      <c r="AQ807" s="377">
        <v>0</v>
      </c>
      <c r="AR807" s="378">
        <v>0</v>
      </c>
      <c r="AS807" s="377">
        <v>0</v>
      </c>
      <c r="AT807" s="378">
        <v>0</v>
      </c>
      <c r="AU807">
        <v>0</v>
      </c>
      <c r="AV807">
        <v>0</v>
      </c>
      <c r="AW807"/>
      <c r="AX807">
        <v>0</v>
      </c>
      <c r="AY807">
        <v>0</v>
      </c>
    </row>
    <row r="808" spans="1:51" ht="15" hidden="1" customHeight="1" x14ac:dyDescent="0.2">
      <c r="A808" s="46">
        <v>3028</v>
      </c>
      <c r="C808" t="s">
        <v>1136</v>
      </c>
      <c r="D808" t="s">
        <v>1206</v>
      </c>
      <c r="E808" t="s">
        <v>1121</v>
      </c>
      <c r="F808" s="29" t="s">
        <v>1127</v>
      </c>
      <c r="G808" s="47" t="s">
        <v>1191</v>
      </c>
      <c r="H808" t="s">
        <v>1127</v>
      </c>
      <c r="I808">
        <v>1</v>
      </c>
      <c r="J808" t="s">
        <v>1738</v>
      </c>
      <c r="K808" t="s">
        <v>1206</v>
      </c>
      <c r="L808" t="s">
        <v>1739</v>
      </c>
      <c r="N808" s="34">
        <v>0</v>
      </c>
      <c r="O808" s="34"/>
      <c r="P808" s="34">
        <v>0</v>
      </c>
      <c r="Q808" s="34"/>
      <c r="R808" s="34">
        <v>0</v>
      </c>
      <c r="S808" s="48" t="s">
        <v>1123</v>
      </c>
      <c r="T808" s="13">
        <v>0</v>
      </c>
      <c r="U808" s="12">
        <v>0</v>
      </c>
      <c r="V808" s="12">
        <v>0</v>
      </c>
      <c r="W808" s="12">
        <v>0</v>
      </c>
      <c r="X808" s="14" t="str">
        <f t="shared" si="12"/>
        <v>С</v>
      </c>
      <c r="Y808" s="271">
        <f>Таблица1[[#This Row],[ID_intellix]]</f>
        <v>3028</v>
      </c>
      <c r="Z808" s="269" t="s">
        <v>122</v>
      </c>
      <c r="AA808" s="145">
        <f>IF(OR(Таблица1[[#This Row],[CARDIO_report]]&lt;&gt;0,Таблица1[[#This Row],[AI COMBO_report]]&lt;&gt;0,Таблица1[[#This Row],[OTC_report]]&lt;&gt;0),1,0)</f>
        <v>0</v>
      </c>
      <c r="AB808" s="60" t="s">
        <v>1124</v>
      </c>
      <c r="AC808" s="60" t="s">
        <v>1124</v>
      </c>
      <c r="AD808" s="60" t="s">
        <v>1124</v>
      </c>
      <c r="AE808" s="60"/>
      <c r="AF808" s="60"/>
      <c r="AG808" s="60" t="s">
        <v>1124</v>
      </c>
      <c r="AH808" s="60" t="s">
        <v>1124</v>
      </c>
      <c r="AI808" s="60" t="s">
        <v>1124</v>
      </c>
      <c r="AJ808" s="60" t="s">
        <v>1124</v>
      </c>
      <c r="AK808" s="60" t="s">
        <v>1124</v>
      </c>
      <c r="AL808" s="60" t="s">
        <v>1124</v>
      </c>
      <c r="AM808" s="60" t="s">
        <v>1124</v>
      </c>
      <c r="AN808" s="60" t="s">
        <v>1124</v>
      </c>
      <c r="AO808" s="60"/>
      <c r="AP808" s="35">
        <v>0</v>
      </c>
      <c r="AQ808" s="377">
        <v>0</v>
      </c>
      <c r="AR808" s="378">
        <v>0</v>
      </c>
      <c r="AS808" s="377">
        <v>0</v>
      </c>
      <c r="AT808" s="378">
        <v>0</v>
      </c>
      <c r="AU808">
        <v>0</v>
      </c>
      <c r="AV808">
        <v>0</v>
      </c>
      <c r="AW808"/>
      <c r="AX808">
        <v>0</v>
      </c>
      <c r="AY808">
        <v>0</v>
      </c>
    </row>
    <row r="809" spans="1:51" ht="15" hidden="1" customHeight="1" x14ac:dyDescent="0.2">
      <c r="A809" s="46">
        <v>3568</v>
      </c>
      <c r="C809" t="s">
        <v>1136</v>
      </c>
      <c r="D809" t="s">
        <v>1206</v>
      </c>
      <c r="E809" t="s">
        <v>1121</v>
      </c>
      <c r="F809" s="29" t="s">
        <v>1142</v>
      </c>
      <c r="G809" s="47" t="s">
        <v>1143</v>
      </c>
      <c r="H809" t="s">
        <v>1144</v>
      </c>
      <c r="I809">
        <v>1</v>
      </c>
      <c r="J809" t="s">
        <v>1740</v>
      </c>
      <c r="K809" t="s">
        <v>1206</v>
      </c>
      <c r="L809" t="s">
        <v>1741</v>
      </c>
      <c r="N809" s="34">
        <v>0</v>
      </c>
      <c r="O809" s="34"/>
      <c r="P809" s="34">
        <v>0</v>
      </c>
      <c r="Q809" s="34"/>
      <c r="R809" s="34">
        <v>0</v>
      </c>
      <c r="S809" s="48" t="s">
        <v>1123</v>
      </c>
      <c r="T809" s="13">
        <v>0</v>
      </c>
      <c r="U809" s="12">
        <v>0</v>
      </c>
      <c r="V809" s="12">
        <v>0</v>
      </c>
      <c r="W809" s="12">
        <v>0</v>
      </c>
      <c r="X809" s="14" t="str">
        <f t="shared" si="12"/>
        <v>С</v>
      </c>
      <c r="Y809" s="271">
        <f>Таблица1[[#This Row],[ID_intellix]]</f>
        <v>3568</v>
      </c>
      <c r="Z809" s="269" t="s">
        <v>122</v>
      </c>
      <c r="AA809" s="145">
        <f>IF(OR(Таблица1[[#This Row],[CARDIO_report]]&lt;&gt;0,Таблица1[[#This Row],[AI COMBO_report]]&lt;&gt;0,Таблица1[[#This Row],[OTC_report]]&lt;&gt;0),1,0)</f>
        <v>0</v>
      </c>
      <c r="AB809" s="60" t="s">
        <v>1124</v>
      </c>
      <c r="AC809" s="60" t="s">
        <v>1124</v>
      </c>
      <c r="AD809" s="60" t="s">
        <v>1124</v>
      </c>
      <c r="AE809" s="60"/>
      <c r="AF809" s="60"/>
      <c r="AG809" s="60" t="s">
        <v>1124</v>
      </c>
      <c r="AH809" s="60" t="s">
        <v>1124</v>
      </c>
      <c r="AI809" s="60" t="s">
        <v>1124</v>
      </c>
      <c r="AJ809" s="60" t="s">
        <v>1124</v>
      </c>
      <c r="AK809" t="s">
        <v>1145</v>
      </c>
      <c r="AL809">
        <v>113</v>
      </c>
      <c r="AM809" t="s">
        <v>1145</v>
      </c>
      <c r="AN809">
        <v>113</v>
      </c>
      <c r="AO809"/>
      <c r="AP809" s="35">
        <v>0</v>
      </c>
      <c r="AQ809" s="377">
        <v>0</v>
      </c>
      <c r="AR809" s="378">
        <v>0</v>
      </c>
      <c r="AS809" s="377">
        <v>0</v>
      </c>
      <c r="AT809" s="378">
        <v>0</v>
      </c>
      <c r="AU809">
        <v>0</v>
      </c>
      <c r="AV809">
        <v>0</v>
      </c>
      <c r="AW809"/>
      <c r="AX809">
        <v>0</v>
      </c>
      <c r="AY809">
        <v>0</v>
      </c>
    </row>
    <row r="810" spans="1:51" ht="15" hidden="1" customHeight="1" x14ac:dyDescent="0.2">
      <c r="A810" s="46">
        <v>7426</v>
      </c>
      <c r="C810" t="s">
        <v>1136</v>
      </c>
      <c r="D810" t="s">
        <v>1206</v>
      </c>
      <c r="E810" t="s">
        <v>1121</v>
      </c>
      <c r="F810" s="29" t="s">
        <v>1135</v>
      </c>
      <c r="G810" s="47" t="s">
        <v>1131</v>
      </c>
      <c r="H810" t="s">
        <v>1135</v>
      </c>
      <c r="I810">
        <v>1</v>
      </c>
      <c r="J810" t="s">
        <v>1742</v>
      </c>
      <c r="K810" t="s">
        <v>1206</v>
      </c>
      <c r="L810" t="s">
        <v>1743</v>
      </c>
      <c r="N810" s="34">
        <v>0</v>
      </c>
      <c r="O810" s="34"/>
      <c r="P810" s="34">
        <v>0</v>
      </c>
      <c r="Q810" s="34"/>
      <c r="R810" s="34">
        <v>0</v>
      </c>
      <c r="S810" s="48" t="s">
        <v>1123</v>
      </c>
      <c r="T810" s="13">
        <v>0</v>
      </c>
      <c r="U810" s="12">
        <v>0</v>
      </c>
      <c r="V810" s="12">
        <v>0</v>
      </c>
      <c r="W810" s="12">
        <v>0</v>
      </c>
      <c r="X810" s="14" t="str">
        <f t="shared" si="12"/>
        <v>С</v>
      </c>
      <c r="Y810" s="271">
        <f>Таблица1[[#This Row],[ID_intellix]]</f>
        <v>7426</v>
      </c>
      <c r="Z810" s="269" t="s">
        <v>122</v>
      </c>
      <c r="AA810" s="145">
        <f>IF(OR(Таблица1[[#This Row],[CARDIO_report]]&lt;&gt;0,Таблица1[[#This Row],[AI COMBO_report]]&lt;&gt;0,Таблица1[[#This Row],[OTC_report]]&lt;&gt;0),1,0)</f>
        <v>0</v>
      </c>
      <c r="AB810" s="60" t="s">
        <v>1124</v>
      </c>
      <c r="AC810" s="60" t="s">
        <v>1124</v>
      </c>
      <c r="AD810" s="60" t="s">
        <v>1124</v>
      </c>
      <c r="AE810" s="60"/>
      <c r="AF810" s="60"/>
      <c r="AG810" s="60" t="s">
        <v>1124</v>
      </c>
      <c r="AH810" s="60" t="s">
        <v>1124</v>
      </c>
      <c r="AI810" s="60" t="s">
        <v>1124</v>
      </c>
      <c r="AJ810" s="60" t="s">
        <v>1124</v>
      </c>
      <c r="AK810" s="60" t="s">
        <v>1124</v>
      </c>
      <c r="AL810" s="60" t="s">
        <v>1124</v>
      </c>
      <c r="AM810" s="60" t="s">
        <v>1124</v>
      </c>
      <c r="AN810" s="60" t="s">
        <v>1124</v>
      </c>
      <c r="AO810" s="60"/>
      <c r="AP810" s="35">
        <v>0</v>
      </c>
      <c r="AQ810" s="377">
        <v>0</v>
      </c>
      <c r="AR810" s="378">
        <v>0</v>
      </c>
      <c r="AS810" s="377">
        <v>0</v>
      </c>
      <c r="AT810" s="378">
        <v>0</v>
      </c>
      <c r="AU810">
        <v>0</v>
      </c>
      <c r="AV810">
        <v>0</v>
      </c>
      <c r="AW810"/>
      <c r="AX810">
        <v>0</v>
      </c>
      <c r="AY810">
        <v>0</v>
      </c>
    </row>
    <row r="811" spans="1:51" ht="15" hidden="1" customHeight="1" x14ac:dyDescent="0.2">
      <c r="A811" s="46">
        <v>3035</v>
      </c>
      <c r="C811" t="s">
        <v>1146</v>
      </c>
      <c r="D811" t="s">
        <v>1744</v>
      </c>
      <c r="E811" t="s">
        <v>1121</v>
      </c>
      <c r="F811" s="29" t="s">
        <v>1127</v>
      </c>
      <c r="G811" s="47" t="s">
        <v>1191</v>
      </c>
      <c r="H811" t="s">
        <v>1127</v>
      </c>
      <c r="I811">
        <v>1</v>
      </c>
      <c r="J811" t="s">
        <v>1745</v>
      </c>
      <c r="K811" t="s">
        <v>1744</v>
      </c>
      <c r="L811" t="s">
        <v>1746</v>
      </c>
      <c r="N811" s="34">
        <v>0</v>
      </c>
      <c r="O811" s="34"/>
      <c r="P811" s="34">
        <v>0</v>
      </c>
      <c r="Q811" s="34"/>
      <c r="R811" s="34">
        <v>0</v>
      </c>
      <c r="S811" s="48" t="s">
        <v>1123</v>
      </c>
      <c r="T811" s="13">
        <v>0</v>
      </c>
      <c r="U811" s="12">
        <v>0</v>
      </c>
      <c r="V811" s="12">
        <v>0</v>
      </c>
      <c r="W811" s="12">
        <v>0</v>
      </c>
      <c r="X811" s="14" t="str">
        <f t="shared" si="12"/>
        <v>С</v>
      </c>
      <c r="Y811" s="271">
        <f>Таблица1[[#This Row],[ID_intellix]]</f>
        <v>3035</v>
      </c>
      <c r="Z811" s="269" t="s">
        <v>122</v>
      </c>
      <c r="AA811" s="145">
        <f>IF(OR(Таблица1[[#This Row],[CARDIO_report]]&lt;&gt;0,Таблица1[[#This Row],[AI COMBO_report]]&lt;&gt;0,Таблица1[[#This Row],[OTC_report]]&lt;&gt;0),1,0)</f>
        <v>0</v>
      </c>
      <c r="AB811" s="60" t="s">
        <v>1124</v>
      </c>
      <c r="AC811" s="60" t="s">
        <v>1124</v>
      </c>
      <c r="AD811" s="60" t="s">
        <v>1124</v>
      </c>
      <c r="AE811" s="60"/>
      <c r="AF811" s="60"/>
      <c r="AG811" s="60" t="s">
        <v>1124</v>
      </c>
      <c r="AH811" s="60" t="s">
        <v>1124</v>
      </c>
      <c r="AI811" s="60" t="s">
        <v>1124</v>
      </c>
      <c r="AJ811" s="60" t="s">
        <v>1124</v>
      </c>
      <c r="AK811" s="60" t="s">
        <v>1124</v>
      </c>
      <c r="AL811" s="60" t="s">
        <v>1124</v>
      </c>
      <c r="AM811" s="60" t="s">
        <v>1124</v>
      </c>
      <c r="AN811" s="60" t="s">
        <v>1124</v>
      </c>
      <c r="AO811" s="60"/>
      <c r="AP811" s="35">
        <v>0</v>
      </c>
      <c r="AQ811" s="377">
        <v>0</v>
      </c>
      <c r="AR811" s="378">
        <v>0</v>
      </c>
      <c r="AS811" s="377">
        <v>0</v>
      </c>
      <c r="AT811" s="378">
        <v>0</v>
      </c>
      <c r="AU811">
        <v>0</v>
      </c>
      <c r="AV811">
        <v>0</v>
      </c>
      <c r="AW811"/>
      <c r="AX811">
        <v>0</v>
      </c>
      <c r="AY811">
        <v>0</v>
      </c>
    </row>
    <row r="812" spans="1:51" ht="15" hidden="1" customHeight="1" x14ac:dyDescent="0.2">
      <c r="A812" s="46">
        <v>3040</v>
      </c>
      <c r="C812" t="s">
        <v>1146</v>
      </c>
      <c r="D812" t="s">
        <v>1744</v>
      </c>
      <c r="E812" t="s">
        <v>1121</v>
      </c>
      <c r="F812" s="29" t="s">
        <v>1142</v>
      </c>
      <c r="G812" s="47" t="s">
        <v>1143</v>
      </c>
      <c r="H812" t="s">
        <v>1144</v>
      </c>
      <c r="I812">
        <v>1</v>
      </c>
      <c r="J812" t="s">
        <v>1747</v>
      </c>
      <c r="K812" t="s">
        <v>1744</v>
      </c>
      <c r="L812" t="s">
        <v>1748</v>
      </c>
      <c r="N812" s="34">
        <v>0</v>
      </c>
      <c r="O812" s="34"/>
      <c r="P812" s="34">
        <v>0</v>
      </c>
      <c r="Q812" s="34"/>
      <c r="R812" s="34">
        <v>0</v>
      </c>
      <c r="S812" s="48" t="s">
        <v>1123</v>
      </c>
      <c r="T812" s="13">
        <v>0</v>
      </c>
      <c r="U812" s="12">
        <v>0</v>
      </c>
      <c r="V812" s="12">
        <v>0</v>
      </c>
      <c r="W812" s="12">
        <v>0</v>
      </c>
      <c r="X812" s="14" t="str">
        <f t="shared" si="12"/>
        <v>С</v>
      </c>
      <c r="Y812" s="271">
        <f>Таблица1[[#This Row],[ID_intellix]]</f>
        <v>3040</v>
      </c>
      <c r="Z812" s="269" t="s">
        <v>122</v>
      </c>
      <c r="AA812" s="145">
        <f>IF(OR(Таблица1[[#This Row],[CARDIO_report]]&lt;&gt;0,Таблица1[[#This Row],[AI COMBO_report]]&lt;&gt;0,Таблица1[[#This Row],[OTC_report]]&lt;&gt;0),1,0)</f>
        <v>0</v>
      </c>
      <c r="AB812" s="60" t="s">
        <v>1124</v>
      </c>
      <c r="AC812" s="60" t="s">
        <v>1124</v>
      </c>
      <c r="AD812" s="60" t="s">
        <v>1124</v>
      </c>
      <c r="AE812" s="60"/>
      <c r="AF812" s="60"/>
      <c r="AG812" s="60" t="s">
        <v>1124</v>
      </c>
      <c r="AH812" s="60" t="s">
        <v>1124</v>
      </c>
      <c r="AI812" s="60" t="s">
        <v>1124</v>
      </c>
      <c r="AJ812" s="60" t="s">
        <v>1124</v>
      </c>
      <c r="AK812" t="s">
        <v>1145</v>
      </c>
      <c r="AL812">
        <v>123</v>
      </c>
      <c r="AM812" t="s">
        <v>1145</v>
      </c>
      <c r="AN812">
        <v>123</v>
      </c>
      <c r="AO812"/>
      <c r="AP812" s="35">
        <v>0</v>
      </c>
      <c r="AQ812" s="377">
        <v>0</v>
      </c>
      <c r="AR812" s="378">
        <v>0</v>
      </c>
      <c r="AS812" s="377">
        <v>0</v>
      </c>
      <c r="AT812" s="378">
        <v>0</v>
      </c>
      <c r="AU812">
        <v>0</v>
      </c>
      <c r="AV812">
        <v>0</v>
      </c>
      <c r="AW812"/>
      <c r="AX812">
        <v>0</v>
      </c>
      <c r="AY812">
        <v>0</v>
      </c>
    </row>
    <row r="813" spans="1:51" ht="15" hidden="1" customHeight="1" x14ac:dyDescent="0.2">
      <c r="A813" s="46">
        <v>7648</v>
      </c>
      <c r="C813" t="s">
        <v>1146</v>
      </c>
      <c r="D813" t="s">
        <v>1744</v>
      </c>
      <c r="E813" t="s">
        <v>1121</v>
      </c>
      <c r="F813" s="29" t="s">
        <v>1142</v>
      </c>
      <c r="G813" s="53" t="s">
        <v>1238</v>
      </c>
      <c r="H813" t="s">
        <v>1144</v>
      </c>
      <c r="I813">
        <v>1</v>
      </c>
      <c r="J813" t="s">
        <v>1749</v>
      </c>
      <c r="K813" t="s">
        <v>1744</v>
      </c>
      <c r="L813" t="s">
        <v>1750</v>
      </c>
      <c r="N813" s="34">
        <v>0</v>
      </c>
      <c r="O813" s="34"/>
      <c r="P813" s="34">
        <v>0</v>
      </c>
      <c r="Q813" s="34"/>
      <c r="R813" s="34">
        <v>0</v>
      </c>
      <c r="S813" s="48" t="s">
        <v>1123</v>
      </c>
      <c r="T813" s="13">
        <v>0</v>
      </c>
      <c r="U813" s="12">
        <v>0</v>
      </c>
      <c r="V813" s="12">
        <v>0</v>
      </c>
      <c r="W813" s="12">
        <v>0</v>
      </c>
      <c r="X813" s="14" t="str">
        <f t="shared" si="12"/>
        <v>С</v>
      </c>
      <c r="Y813" s="271">
        <f>Таблица1[[#This Row],[ID_intellix]]</f>
        <v>7648</v>
      </c>
      <c r="Z813" s="269" t="s">
        <v>122</v>
      </c>
      <c r="AA813" s="145">
        <f>IF(OR(Таблица1[[#This Row],[CARDIO_report]]&lt;&gt;0,Таблица1[[#This Row],[AI COMBO_report]]&lt;&gt;0,Таблица1[[#This Row],[OTC_report]]&lt;&gt;0),1,0)</f>
        <v>0</v>
      </c>
      <c r="AB813" s="60" t="s">
        <v>1124</v>
      </c>
      <c r="AC813" s="60" t="s">
        <v>1124</v>
      </c>
      <c r="AD813" s="60" t="s">
        <v>1124</v>
      </c>
      <c r="AE813" s="60"/>
      <c r="AF813" s="60"/>
      <c r="AG813" s="60" t="s">
        <v>1124</v>
      </c>
      <c r="AH813" s="60" t="s">
        <v>1124</v>
      </c>
      <c r="AI813" s="60" t="s">
        <v>1124</v>
      </c>
      <c r="AJ813" s="60" t="s">
        <v>1124</v>
      </c>
      <c r="AK813" t="s">
        <v>1145</v>
      </c>
      <c r="AL813">
        <v>123</v>
      </c>
      <c r="AM813" t="s">
        <v>1145</v>
      </c>
      <c r="AN813">
        <v>123</v>
      </c>
      <c r="AO813"/>
      <c r="AP813" s="35">
        <v>0</v>
      </c>
      <c r="AQ813" s="377">
        <v>0</v>
      </c>
      <c r="AR813" s="378">
        <v>0</v>
      </c>
      <c r="AS813" s="377">
        <v>0</v>
      </c>
      <c r="AT813" s="378">
        <v>0</v>
      </c>
      <c r="AU813">
        <v>0</v>
      </c>
      <c r="AV813">
        <v>0</v>
      </c>
      <c r="AW813"/>
      <c r="AX813">
        <v>0</v>
      </c>
      <c r="AY813">
        <v>0</v>
      </c>
    </row>
    <row r="814" spans="1:51" ht="15" hidden="1" customHeight="1" x14ac:dyDescent="0.2">
      <c r="A814" s="46">
        <v>2703</v>
      </c>
      <c r="B814" s="258" t="s">
        <v>1751</v>
      </c>
      <c r="C814" t="s">
        <v>1146</v>
      </c>
      <c r="D814" t="s">
        <v>1752</v>
      </c>
      <c r="E814" t="s">
        <v>1121</v>
      </c>
      <c r="F814" s="29" t="s">
        <v>1153</v>
      </c>
      <c r="G814" s="53" t="s">
        <v>1317</v>
      </c>
      <c r="H814" t="s">
        <v>1153</v>
      </c>
      <c r="I814">
        <v>1</v>
      </c>
      <c r="J814" t="s">
        <v>1753</v>
      </c>
      <c r="K814" t="s">
        <v>1752</v>
      </c>
      <c r="L814" t="s">
        <v>1754</v>
      </c>
      <c r="N814" s="34">
        <v>0</v>
      </c>
      <c r="O814" s="34"/>
      <c r="P814" s="34">
        <v>0</v>
      </c>
      <c r="Q814" s="34"/>
      <c r="R814" s="34">
        <v>0</v>
      </c>
      <c r="S814" s="48" t="s">
        <v>1123</v>
      </c>
      <c r="T814" s="13">
        <v>0</v>
      </c>
      <c r="U814" s="12">
        <v>0</v>
      </c>
      <c r="V814" s="12">
        <v>0</v>
      </c>
      <c r="W814" s="12">
        <v>0</v>
      </c>
      <c r="X814" s="14" t="str">
        <f t="shared" si="12"/>
        <v>С</v>
      </c>
      <c r="Y814" s="271">
        <f>Таблица1[[#This Row],[ID_intellix]]</f>
        <v>2703</v>
      </c>
      <c r="Z814" s="269" t="s">
        <v>122</v>
      </c>
      <c r="AA814" s="145">
        <f>IF(OR(Таблица1[[#This Row],[CARDIO_report]]&lt;&gt;0,Таблица1[[#This Row],[AI COMBO_report]]&lt;&gt;0,Таблица1[[#This Row],[OTC_report]]&lt;&gt;0),1,0)</f>
        <v>0</v>
      </c>
      <c r="AB814" s="60" t="s">
        <v>1124</v>
      </c>
      <c r="AC814" s="60" t="s">
        <v>1124</v>
      </c>
      <c r="AD814" s="60" t="s">
        <v>1124</v>
      </c>
      <c r="AE814" s="60"/>
      <c r="AF814" s="60"/>
      <c r="AG814" s="60" t="s">
        <v>1124</v>
      </c>
      <c r="AH814" s="60" t="s">
        <v>1124</v>
      </c>
      <c r="AI814" s="60" t="s">
        <v>1124</v>
      </c>
      <c r="AJ814" s="60" t="s">
        <v>1124</v>
      </c>
      <c r="AK814" s="60" t="s">
        <v>1124</v>
      </c>
      <c r="AL814" s="60" t="s">
        <v>1124</v>
      </c>
      <c r="AM814" s="60" t="s">
        <v>1124</v>
      </c>
      <c r="AN814" s="60" t="s">
        <v>1124</v>
      </c>
      <c r="AO814" s="60"/>
      <c r="AP814" s="35">
        <v>0</v>
      </c>
      <c r="AQ814" s="377">
        <v>0</v>
      </c>
      <c r="AR814" s="378">
        <v>0</v>
      </c>
      <c r="AS814" s="377">
        <v>0</v>
      </c>
      <c r="AT814" s="378">
        <v>0</v>
      </c>
      <c r="AU814">
        <v>0</v>
      </c>
      <c r="AV814">
        <v>0</v>
      </c>
      <c r="AW814"/>
      <c r="AX814">
        <v>0</v>
      </c>
      <c r="AY814">
        <v>0</v>
      </c>
    </row>
    <row r="815" spans="1:51" ht="15" hidden="1" customHeight="1" x14ac:dyDescent="0.2">
      <c r="A815" s="46">
        <v>2910</v>
      </c>
      <c r="C815" t="s">
        <v>1146</v>
      </c>
      <c r="D815" t="s">
        <v>1752</v>
      </c>
      <c r="E815" t="s">
        <v>1121</v>
      </c>
      <c r="F815" s="29" t="s">
        <v>1127</v>
      </c>
      <c r="G815" s="47" t="s">
        <v>1191</v>
      </c>
      <c r="H815" t="s">
        <v>1127</v>
      </c>
      <c r="I815">
        <v>1</v>
      </c>
      <c r="J815" t="s">
        <v>1755</v>
      </c>
      <c r="K815" t="s">
        <v>1752</v>
      </c>
      <c r="L815" t="s">
        <v>1756</v>
      </c>
      <c r="N815" s="34">
        <v>0</v>
      </c>
      <c r="O815" s="34"/>
      <c r="P815" s="34">
        <v>0</v>
      </c>
      <c r="Q815" s="34"/>
      <c r="R815" s="34">
        <v>0</v>
      </c>
      <c r="S815" s="48" t="s">
        <v>1123</v>
      </c>
      <c r="T815" s="13">
        <v>0</v>
      </c>
      <c r="U815" s="12">
        <v>0</v>
      </c>
      <c r="V815" s="12">
        <v>0</v>
      </c>
      <c r="W815" s="12">
        <v>0</v>
      </c>
      <c r="X815" s="14" t="str">
        <f t="shared" si="12"/>
        <v>С</v>
      </c>
      <c r="Y815" s="271">
        <f>Таблица1[[#This Row],[ID_intellix]]</f>
        <v>2910</v>
      </c>
      <c r="Z815" s="269" t="s">
        <v>122</v>
      </c>
      <c r="AA815" s="145">
        <f>IF(OR(Таблица1[[#This Row],[CARDIO_report]]&lt;&gt;0,Таблица1[[#This Row],[AI COMBO_report]]&lt;&gt;0,Таблица1[[#This Row],[OTC_report]]&lt;&gt;0),1,0)</f>
        <v>0</v>
      </c>
      <c r="AB815" s="60" t="s">
        <v>1124</v>
      </c>
      <c r="AC815" s="60" t="s">
        <v>1124</v>
      </c>
      <c r="AD815" s="60" t="s">
        <v>1124</v>
      </c>
      <c r="AE815" s="60"/>
      <c r="AF815" s="60"/>
      <c r="AG815" s="60" t="s">
        <v>1124</v>
      </c>
      <c r="AH815" s="60" t="s">
        <v>1124</v>
      </c>
      <c r="AI815" s="60" t="s">
        <v>1124</v>
      </c>
      <c r="AJ815" s="60" t="s">
        <v>1124</v>
      </c>
      <c r="AK815" s="60" t="s">
        <v>1124</v>
      </c>
      <c r="AL815" s="60" t="s">
        <v>1124</v>
      </c>
      <c r="AM815" s="60" t="s">
        <v>1124</v>
      </c>
      <c r="AN815" s="60" t="s">
        <v>1124</v>
      </c>
      <c r="AO815" s="60"/>
      <c r="AP815" s="35">
        <v>0</v>
      </c>
      <c r="AQ815" s="377">
        <v>0</v>
      </c>
      <c r="AR815" s="378">
        <v>0</v>
      </c>
      <c r="AS815" s="377">
        <v>0</v>
      </c>
      <c r="AT815" s="378">
        <v>0</v>
      </c>
      <c r="AU815">
        <v>0</v>
      </c>
      <c r="AV815">
        <v>0</v>
      </c>
      <c r="AW815"/>
      <c r="AX815">
        <v>0</v>
      </c>
      <c r="AY815">
        <v>0</v>
      </c>
    </row>
    <row r="816" spans="1:51" ht="15" hidden="1" customHeight="1" x14ac:dyDescent="0.2">
      <c r="A816" s="46">
        <v>2568</v>
      </c>
      <c r="B816" s="258" t="s">
        <v>1757</v>
      </c>
      <c r="C816" t="s">
        <v>1146</v>
      </c>
      <c r="D816" t="s">
        <v>1207</v>
      </c>
      <c r="E816" t="s">
        <v>1121</v>
      </c>
      <c r="F816" s="29" t="s">
        <v>1127</v>
      </c>
      <c r="G816" s="47" t="s">
        <v>1191</v>
      </c>
      <c r="H816" t="s">
        <v>1127</v>
      </c>
      <c r="I816">
        <v>1</v>
      </c>
      <c r="J816" t="s">
        <v>1758</v>
      </c>
      <c r="K816" t="s">
        <v>1207</v>
      </c>
      <c r="L816" t="s">
        <v>1759</v>
      </c>
      <c r="N816" s="34">
        <v>0</v>
      </c>
      <c r="O816" s="34"/>
      <c r="P816" s="34">
        <v>0</v>
      </c>
      <c r="Q816" s="34"/>
      <c r="R816" s="34">
        <v>0</v>
      </c>
      <c r="S816" s="48" t="s">
        <v>1123</v>
      </c>
      <c r="T816" s="13">
        <v>0</v>
      </c>
      <c r="U816" s="12">
        <v>0</v>
      </c>
      <c r="V816" s="12">
        <v>0</v>
      </c>
      <c r="W816" s="12">
        <v>0</v>
      </c>
      <c r="X816" s="14" t="str">
        <f t="shared" si="12"/>
        <v>С</v>
      </c>
      <c r="Y816" s="271">
        <f>Таблица1[[#This Row],[ID_intellix]]</f>
        <v>2568</v>
      </c>
      <c r="Z816" s="269" t="s">
        <v>122</v>
      </c>
      <c r="AA816" s="145">
        <f>IF(OR(Таблица1[[#This Row],[CARDIO_report]]&lt;&gt;0,Таблица1[[#This Row],[AI COMBO_report]]&lt;&gt;0,Таблица1[[#This Row],[OTC_report]]&lt;&gt;0),1,0)</f>
        <v>0</v>
      </c>
      <c r="AB816" s="60" t="s">
        <v>1124</v>
      </c>
      <c r="AC816" s="60" t="s">
        <v>1124</v>
      </c>
      <c r="AD816" s="60" t="s">
        <v>1124</v>
      </c>
      <c r="AE816" s="60"/>
      <c r="AF816" s="60"/>
      <c r="AG816" s="60" t="s">
        <v>1124</v>
      </c>
      <c r="AH816" s="60" t="s">
        <v>1124</v>
      </c>
      <c r="AI816" s="60" t="s">
        <v>1124</v>
      </c>
      <c r="AJ816" s="60" t="s">
        <v>1124</v>
      </c>
      <c r="AK816" s="60" t="s">
        <v>1124</v>
      </c>
      <c r="AL816" s="60" t="s">
        <v>1124</v>
      </c>
      <c r="AM816" s="60" t="s">
        <v>1124</v>
      </c>
      <c r="AN816" s="60" t="s">
        <v>1124</v>
      </c>
      <c r="AO816" s="60"/>
      <c r="AP816" s="35">
        <v>0</v>
      </c>
      <c r="AQ816" s="377">
        <v>0</v>
      </c>
      <c r="AR816" s="378">
        <v>0</v>
      </c>
      <c r="AS816" s="377">
        <v>0</v>
      </c>
      <c r="AT816" s="378">
        <v>0</v>
      </c>
      <c r="AU816">
        <v>0</v>
      </c>
      <c r="AV816">
        <v>0</v>
      </c>
      <c r="AW816"/>
      <c r="AX816">
        <v>0</v>
      </c>
      <c r="AY816">
        <v>0</v>
      </c>
    </row>
    <row r="817" spans="1:51" ht="15" hidden="1" customHeight="1" x14ac:dyDescent="0.2">
      <c r="A817" s="46">
        <v>3011</v>
      </c>
      <c r="C817" t="s">
        <v>1146</v>
      </c>
      <c r="D817" t="s">
        <v>1207</v>
      </c>
      <c r="E817" t="s">
        <v>1121</v>
      </c>
      <c r="F817" s="29" t="s">
        <v>1142</v>
      </c>
      <c r="G817" s="47" t="s">
        <v>1143</v>
      </c>
      <c r="H817" t="s">
        <v>1144</v>
      </c>
      <c r="I817">
        <v>1</v>
      </c>
      <c r="J817" t="s">
        <v>1760</v>
      </c>
      <c r="K817" t="s">
        <v>1207</v>
      </c>
      <c r="L817" t="s">
        <v>1761</v>
      </c>
      <c r="N817" s="34">
        <v>0</v>
      </c>
      <c r="O817" s="34"/>
      <c r="P817" s="34">
        <v>0</v>
      </c>
      <c r="Q817" s="34"/>
      <c r="R817" s="34">
        <v>0</v>
      </c>
      <c r="S817" s="48" t="s">
        <v>1123</v>
      </c>
      <c r="T817" s="13">
        <v>0</v>
      </c>
      <c r="U817" s="12">
        <v>0</v>
      </c>
      <c r="V817" s="12">
        <v>0</v>
      </c>
      <c r="W817" s="12">
        <v>0</v>
      </c>
      <c r="X817" s="14" t="str">
        <f t="shared" si="12"/>
        <v>С</v>
      </c>
      <c r="Y817" s="271">
        <f>Таблица1[[#This Row],[ID_intellix]]</f>
        <v>3011</v>
      </c>
      <c r="Z817" s="269" t="s">
        <v>122</v>
      </c>
      <c r="AA817" s="145">
        <f>IF(OR(Таблица1[[#This Row],[CARDIO_report]]&lt;&gt;0,Таблица1[[#This Row],[AI COMBO_report]]&lt;&gt;0,Таблица1[[#This Row],[OTC_report]]&lt;&gt;0),1,0)</f>
        <v>0</v>
      </c>
      <c r="AB817" s="60" t="s">
        <v>1124</v>
      </c>
      <c r="AC817" s="60" t="s">
        <v>1124</v>
      </c>
      <c r="AD817" s="60" t="s">
        <v>1124</v>
      </c>
      <c r="AE817" s="60"/>
      <c r="AF817" s="60"/>
      <c r="AG817" s="60" t="s">
        <v>1124</v>
      </c>
      <c r="AH817" s="60" t="s">
        <v>1124</v>
      </c>
      <c r="AI817" s="60" t="s">
        <v>1124</v>
      </c>
      <c r="AJ817" s="60" t="s">
        <v>1124</v>
      </c>
      <c r="AK817" t="s">
        <v>1145</v>
      </c>
      <c r="AL817">
        <v>123</v>
      </c>
      <c r="AM817" t="s">
        <v>1145</v>
      </c>
      <c r="AN817">
        <v>123</v>
      </c>
      <c r="AO817"/>
      <c r="AP817" s="35">
        <v>0</v>
      </c>
      <c r="AQ817" s="377">
        <v>0</v>
      </c>
      <c r="AR817" s="378">
        <v>0</v>
      </c>
      <c r="AS817" s="377">
        <v>0</v>
      </c>
      <c r="AT817" s="378">
        <v>0</v>
      </c>
      <c r="AU817">
        <v>0</v>
      </c>
      <c r="AV817">
        <v>0</v>
      </c>
      <c r="AW817"/>
      <c r="AX817">
        <v>0</v>
      </c>
      <c r="AY817">
        <v>0</v>
      </c>
    </row>
    <row r="818" spans="1:51" ht="15" hidden="1" customHeight="1" x14ac:dyDescent="0.2">
      <c r="A818" s="46">
        <v>3012</v>
      </c>
      <c r="C818" t="s">
        <v>1146</v>
      </c>
      <c r="D818" t="s">
        <v>1207</v>
      </c>
      <c r="E818" t="s">
        <v>1121</v>
      </c>
      <c r="F818" s="29" t="s">
        <v>1142</v>
      </c>
      <c r="G818" s="47" t="s">
        <v>1143</v>
      </c>
      <c r="H818" t="s">
        <v>1144</v>
      </c>
      <c r="I818">
        <v>1</v>
      </c>
      <c r="J818" t="s">
        <v>1762</v>
      </c>
      <c r="K818" t="s">
        <v>1207</v>
      </c>
      <c r="L818" t="s">
        <v>1763</v>
      </c>
      <c r="N818" s="34">
        <v>0</v>
      </c>
      <c r="O818" s="34"/>
      <c r="P818" s="34">
        <v>0</v>
      </c>
      <c r="Q818" s="34"/>
      <c r="R818" s="34">
        <v>0</v>
      </c>
      <c r="S818" s="48" t="s">
        <v>1123</v>
      </c>
      <c r="T818" s="13">
        <v>0</v>
      </c>
      <c r="U818" s="12">
        <v>0</v>
      </c>
      <c r="V818" s="12">
        <v>0</v>
      </c>
      <c r="W818" s="12">
        <v>0</v>
      </c>
      <c r="X818" s="14" t="str">
        <f t="shared" si="12"/>
        <v>С</v>
      </c>
      <c r="Y818" s="271">
        <f>Таблица1[[#This Row],[ID_intellix]]</f>
        <v>3012</v>
      </c>
      <c r="Z818" s="269" t="s">
        <v>122</v>
      </c>
      <c r="AA818" s="145">
        <f>IF(OR(Таблица1[[#This Row],[CARDIO_report]]&lt;&gt;0,Таблица1[[#This Row],[AI COMBO_report]]&lt;&gt;0,Таблица1[[#This Row],[OTC_report]]&lt;&gt;0),1,0)</f>
        <v>0</v>
      </c>
      <c r="AB818" s="60" t="s">
        <v>1124</v>
      </c>
      <c r="AC818" s="60" t="s">
        <v>1124</v>
      </c>
      <c r="AD818" s="60" t="s">
        <v>1124</v>
      </c>
      <c r="AE818" s="60"/>
      <c r="AF818" s="60"/>
      <c r="AG818" s="60" t="s">
        <v>1124</v>
      </c>
      <c r="AH818" s="60" t="s">
        <v>1124</v>
      </c>
      <c r="AI818" s="60" t="s">
        <v>1124</v>
      </c>
      <c r="AJ818" s="60" t="s">
        <v>1124</v>
      </c>
      <c r="AK818" t="s">
        <v>1145</v>
      </c>
      <c r="AL818">
        <v>123</v>
      </c>
      <c r="AM818" t="s">
        <v>1145</v>
      </c>
      <c r="AN818">
        <v>123</v>
      </c>
      <c r="AO818"/>
      <c r="AP818" s="35">
        <v>0</v>
      </c>
      <c r="AQ818" s="377">
        <v>0</v>
      </c>
      <c r="AR818" s="378">
        <v>0</v>
      </c>
      <c r="AS818" s="377">
        <v>0</v>
      </c>
      <c r="AT818" s="378">
        <v>0</v>
      </c>
      <c r="AU818">
        <v>0</v>
      </c>
      <c r="AV818">
        <v>0</v>
      </c>
      <c r="AW818"/>
      <c r="AX818">
        <v>0</v>
      </c>
      <c r="AY818">
        <v>0</v>
      </c>
    </row>
    <row r="819" spans="1:51" ht="15" hidden="1" customHeight="1" x14ac:dyDescent="0.2">
      <c r="A819" s="46">
        <v>3224</v>
      </c>
      <c r="C819" t="s">
        <v>1146</v>
      </c>
      <c r="D819" t="s">
        <v>1207</v>
      </c>
      <c r="E819" t="s">
        <v>1121</v>
      </c>
      <c r="F819" s="29" t="s">
        <v>1127</v>
      </c>
      <c r="G819" s="47" t="s">
        <v>1191</v>
      </c>
      <c r="H819" t="s">
        <v>1127</v>
      </c>
      <c r="I819">
        <v>1</v>
      </c>
      <c r="J819" t="s">
        <v>1764</v>
      </c>
      <c r="K819" t="s">
        <v>1207</v>
      </c>
      <c r="L819" t="s">
        <v>1765</v>
      </c>
      <c r="N819" s="34">
        <v>0</v>
      </c>
      <c r="O819" s="34"/>
      <c r="P819" s="34">
        <v>0</v>
      </c>
      <c r="Q819" s="34"/>
      <c r="R819" s="34">
        <v>0</v>
      </c>
      <c r="S819" s="48" t="s">
        <v>1123</v>
      </c>
      <c r="T819" s="13">
        <v>0</v>
      </c>
      <c r="U819" s="12">
        <v>0</v>
      </c>
      <c r="V819" s="12">
        <v>0</v>
      </c>
      <c r="W819" s="12">
        <v>0</v>
      </c>
      <c r="X819" s="14" t="str">
        <f t="shared" si="12"/>
        <v>С</v>
      </c>
      <c r="Y819" s="271">
        <f>Таблица1[[#This Row],[ID_intellix]]</f>
        <v>3224</v>
      </c>
      <c r="Z819" s="269" t="s">
        <v>122</v>
      </c>
      <c r="AA819" s="145">
        <f>IF(OR(Таблица1[[#This Row],[CARDIO_report]]&lt;&gt;0,Таблица1[[#This Row],[AI COMBO_report]]&lt;&gt;0,Таблица1[[#This Row],[OTC_report]]&lt;&gt;0),1,0)</f>
        <v>0</v>
      </c>
      <c r="AB819" s="60" t="s">
        <v>1124</v>
      </c>
      <c r="AC819" s="60" t="s">
        <v>1124</v>
      </c>
      <c r="AD819" s="60" t="s">
        <v>1124</v>
      </c>
      <c r="AE819" s="60"/>
      <c r="AF819" s="60"/>
      <c r="AG819" s="60" t="s">
        <v>1124</v>
      </c>
      <c r="AH819" s="60" t="s">
        <v>1124</v>
      </c>
      <c r="AI819" s="60" t="s">
        <v>1124</v>
      </c>
      <c r="AJ819" s="60" t="s">
        <v>1124</v>
      </c>
      <c r="AK819" s="60" t="s">
        <v>1124</v>
      </c>
      <c r="AL819" s="60" t="s">
        <v>1124</v>
      </c>
      <c r="AM819" s="60" t="s">
        <v>1124</v>
      </c>
      <c r="AN819" s="60" t="s">
        <v>1124</v>
      </c>
      <c r="AO819" s="60"/>
      <c r="AP819" s="35">
        <v>0</v>
      </c>
      <c r="AQ819" s="377">
        <v>0</v>
      </c>
      <c r="AR819" s="378">
        <v>0</v>
      </c>
      <c r="AS819" s="377">
        <v>0</v>
      </c>
      <c r="AT819" s="378">
        <v>0</v>
      </c>
      <c r="AU819">
        <v>0</v>
      </c>
      <c r="AV819">
        <v>0</v>
      </c>
      <c r="AW819"/>
      <c r="AX819">
        <v>0</v>
      </c>
      <c r="AY819">
        <v>0</v>
      </c>
    </row>
    <row r="820" spans="1:51" ht="15" hidden="1" customHeight="1" x14ac:dyDescent="0.2">
      <c r="A820" s="46">
        <v>7617</v>
      </c>
      <c r="C820" t="s">
        <v>1146</v>
      </c>
      <c r="D820" t="s">
        <v>1207</v>
      </c>
      <c r="E820" t="s">
        <v>1121</v>
      </c>
      <c r="F820" s="29" t="s">
        <v>1153</v>
      </c>
      <c r="G820" s="396">
        <v>31</v>
      </c>
      <c r="H820" t="s">
        <v>1153</v>
      </c>
      <c r="I820">
        <v>1</v>
      </c>
      <c r="J820" t="s">
        <v>1766</v>
      </c>
      <c r="K820" t="s">
        <v>1207</v>
      </c>
      <c r="L820" t="s">
        <v>1767</v>
      </c>
      <c r="N820" s="34">
        <v>0</v>
      </c>
      <c r="O820" s="34"/>
      <c r="P820" s="34">
        <v>0</v>
      </c>
      <c r="Q820" s="34"/>
      <c r="R820" s="34">
        <v>0</v>
      </c>
      <c r="S820" s="48" t="s">
        <v>1123</v>
      </c>
      <c r="T820" s="13">
        <v>0</v>
      </c>
      <c r="U820" s="12">
        <v>0</v>
      </c>
      <c r="V820" s="12">
        <v>0</v>
      </c>
      <c r="W820" s="12">
        <v>0</v>
      </c>
      <c r="X820" s="14" t="str">
        <f t="shared" si="12"/>
        <v>С</v>
      </c>
      <c r="Y820" s="271">
        <f>Таблица1[[#This Row],[ID_intellix]]</f>
        <v>7617</v>
      </c>
      <c r="Z820" s="269" t="s">
        <v>122</v>
      </c>
      <c r="AA820" s="145">
        <f>IF(OR(Таблица1[[#This Row],[CARDIO_report]]&lt;&gt;0,Таблица1[[#This Row],[AI COMBO_report]]&lt;&gt;0,Таблица1[[#This Row],[OTC_report]]&lt;&gt;0),1,0)</f>
        <v>0</v>
      </c>
      <c r="AB820" s="60" t="s">
        <v>1124</v>
      </c>
      <c r="AC820" s="60" t="s">
        <v>1124</v>
      </c>
      <c r="AD820" s="60" t="s">
        <v>1124</v>
      </c>
      <c r="AE820" s="60"/>
      <c r="AF820" s="60"/>
      <c r="AG820" s="60" t="s">
        <v>1124</v>
      </c>
      <c r="AH820" s="60" t="s">
        <v>1124</v>
      </c>
      <c r="AI820" s="60" t="s">
        <v>1124</v>
      </c>
      <c r="AJ820" s="60" t="s">
        <v>1124</v>
      </c>
      <c r="AK820" s="60" t="s">
        <v>1124</v>
      </c>
      <c r="AL820" s="60" t="s">
        <v>1124</v>
      </c>
      <c r="AM820" s="60" t="s">
        <v>1124</v>
      </c>
      <c r="AN820" s="60" t="s">
        <v>1124</v>
      </c>
      <c r="AO820" s="60"/>
      <c r="AP820" s="35">
        <v>0</v>
      </c>
      <c r="AQ820" s="377">
        <v>0</v>
      </c>
      <c r="AR820" s="378">
        <v>0</v>
      </c>
      <c r="AS820" s="377">
        <v>0</v>
      </c>
      <c r="AT820" s="378">
        <v>0</v>
      </c>
      <c r="AU820">
        <v>0</v>
      </c>
      <c r="AV820">
        <v>0</v>
      </c>
      <c r="AW820"/>
      <c r="AX820">
        <v>0</v>
      </c>
      <c r="AY820">
        <v>0</v>
      </c>
    </row>
    <row r="821" spans="1:51" ht="15" hidden="1" customHeight="1" x14ac:dyDescent="0.2">
      <c r="A821" s="46">
        <v>3245</v>
      </c>
      <c r="C821" t="s">
        <v>1159</v>
      </c>
      <c r="D821" t="s">
        <v>1768</v>
      </c>
      <c r="E821" t="s">
        <v>1121</v>
      </c>
      <c r="F821" s="29" t="s">
        <v>1127</v>
      </c>
      <c r="G821" s="47" t="s">
        <v>1191</v>
      </c>
      <c r="H821" t="s">
        <v>1127</v>
      </c>
      <c r="I821">
        <v>1</v>
      </c>
      <c r="J821" t="s">
        <v>1769</v>
      </c>
      <c r="K821" t="s">
        <v>1768</v>
      </c>
      <c r="L821" t="s">
        <v>1770</v>
      </c>
      <c r="N821" s="34">
        <v>0</v>
      </c>
      <c r="O821" s="34"/>
      <c r="P821" s="34">
        <v>0</v>
      </c>
      <c r="Q821" s="34"/>
      <c r="R821" s="34">
        <v>0</v>
      </c>
      <c r="S821" s="48" t="s">
        <v>1123</v>
      </c>
      <c r="T821" s="13">
        <v>0</v>
      </c>
      <c r="U821" s="12">
        <v>0</v>
      </c>
      <c r="V821" s="12">
        <v>0</v>
      </c>
      <c r="W821" s="12">
        <v>0</v>
      </c>
      <c r="X821" s="14" t="str">
        <f t="shared" si="12"/>
        <v>С</v>
      </c>
      <c r="Y821" s="271">
        <f>Таблица1[[#This Row],[ID_intellix]]</f>
        <v>3245</v>
      </c>
      <c r="Z821" s="269" t="s">
        <v>122</v>
      </c>
      <c r="AA821" s="145">
        <f>IF(OR(Таблица1[[#This Row],[CARDIO_report]]&lt;&gt;0,Таблица1[[#This Row],[AI COMBO_report]]&lt;&gt;0,Таблица1[[#This Row],[OTC_report]]&lt;&gt;0),1,0)</f>
        <v>0</v>
      </c>
      <c r="AB821" s="60" t="s">
        <v>1124</v>
      </c>
      <c r="AC821" s="60" t="s">
        <v>1124</v>
      </c>
      <c r="AD821" s="60" t="s">
        <v>1124</v>
      </c>
      <c r="AE821" s="60"/>
      <c r="AF821" s="60"/>
      <c r="AG821" s="60" t="s">
        <v>1124</v>
      </c>
      <c r="AH821" s="60" t="s">
        <v>1124</v>
      </c>
      <c r="AI821" s="60" t="s">
        <v>1124</v>
      </c>
      <c r="AJ821" s="60" t="s">
        <v>1124</v>
      </c>
      <c r="AK821" s="60" t="s">
        <v>1124</v>
      </c>
      <c r="AL821" s="60" t="s">
        <v>1124</v>
      </c>
      <c r="AM821" s="60" t="s">
        <v>1124</v>
      </c>
      <c r="AN821" s="60" t="s">
        <v>1124</v>
      </c>
      <c r="AO821" s="60"/>
      <c r="AP821" s="35">
        <v>0</v>
      </c>
      <c r="AQ821" s="377">
        <v>0</v>
      </c>
      <c r="AR821" s="378">
        <v>0</v>
      </c>
      <c r="AS821" s="377">
        <v>0</v>
      </c>
      <c r="AT821" s="378">
        <v>0</v>
      </c>
      <c r="AU821">
        <v>0</v>
      </c>
      <c r="AV821">
        <v>0</v>
      </c>
      <c r="AW821"/>
      <c r="AX821">
        <v>0</v>
      </c>
      <c r="AY821">
        <v>0</v>
      </c>
    </row>
    <row r="822" spans="1:51" ht="15" hidden="1" customHeight="1" x14ac:dyDescent="0.2">
      <c r="A822" s="46">
        <v>3641</v>
      </c>
      <c r="C822" t="s">
        <v>1159</v>
      </c>
      <c r="D822" t="s">
        <v>1768</v>
      </c>
      <c r="E822" t="s">
        <v>1121</v>
      </c>
      <c r="F822" s="29" t="s">
        <v>1142</v>
      </c>
      <c r="G822" s="47" t="s">
        <v>1143</v>
      </c>
      <c r="H822" t="s">
        <v>1144</v>
      </c>
      <c r="I822">
        <v>1</v>
      </c>
      <c r="J822" t="s">
        <v>1771</v>
      </c>
      <c r="K822" t="s">
        <v>1768</v>
      </c>
      <c r="L822" t="s">
        <v>1772</v>
      </c>
      <c r="N822" s="34">
        <v>0</v>
      </c>
      <c r="O822" s="34"/>
      <c r="P822" s="34">
        <v>0</v>
      </c>
      <c r="Q822" s="34"/>
      <c r="R822" s="34">
        <v>0</v>
      </c>
      <c r="S822" s="48" t="s">
        <v>1123</v>
      </c>
      <c r="T822" s="13">
        <v>0</v>
      </c>
      <c r="U822" s="12">
        <v>0</v>
      </c>
      <c r="V822" s="12">
        <v>0</v>
      </c>
      <c r="W822" s="12">
        <v>0</v>
      </c>
      <c r="X822" s="14" t="str">
        <f t="shared" si="12"/>
        <v>С</v>
      </c>
      <c r="Y822" s="271">
        <f>Таблица1[[#This Row],[ID_intellix]]</f>
        <v>3641</v>
      </c>
      <c r="Z822" s="269" t="s">
        <v>122</v>
      </c>
      <c r="AA822" s="145">
        <f>IF(OR(Таблица1[[#This Row],[CARDIO_report]]&lt;&gt;0,Таблица1[[#This Row],[AI COMBO_report]]&lt;&gt;0,Таблица1[[#This Row],[OTC_report]]&lt;&gt;0),1,0)</f>
        <v>0</v>
      </c>
      <c r="AB822" s="60" t="s">
        <v>1124</v>
      </c>
      <c r="AC822" s="60" t="s">
        <v>1124</v>
      </c>
      <c r="AD822" s="60" t="s">
        <v>1124</v>
      </c>
      <c r="AE822" s="60"/>
      <c r="AF822" s="60"/>
      <c r="AG822" s="60" t="s">
        <v>1124</v>
      </c>
      <c r="AH822" s="60" t="s">
        <v>1124</v>
      </c>
      <c r="AI822" s="60" t="s">
        <v>1124</v>
      </c>
      <c r="AJ822" s="60" t="s">
        <v>1124</v>
      </c>
      <c r="AK822" t="s">
        <v>1145</v>
      </c>
      <c r="AL822">
        <v>94</v>
      </c>
      <c r="AM822" t="s">
        <v>1145</v>
      </c>
      <c r="AN822">
        <v>94</v>
      </c>
      <c r="AO822"/>
      <c r="AP822" s="35">
        <v>0</v>
      </c>
      <c r="AQ822" s="377">
        <v>0</v>
      </c>
      <c r="AR822" s="378">
        <v>0</v>
      </c>
      <c r="AS822" s="377">
        <v>0</v>
      </c>
      <c r="AT822" s="378">
        <v>0</v>
      </c>
      <c r="AU822">
        <v>0</v>
      </c>
      <c r="AV822">
        <v>0</v>
      </c>
      <c r="AW822"/>
      <c r="AX822">
        <v>0</v>
      </c>
      <c r="AY822">
        <v>0</v>
      </c>
    </row>
    <row r="823" spans="1:51" ht="15" hidden="1" customHeight="1" x14ac:dyDescent="0.2">
      <c r="A823" s="46">
        <v>1654</v>
      </c>
      <c r="C823" t="s">
        <v>1128</v>
      </c>
      <c r="D823" t="s">
        <v>1773</v>
      </c>
      <c r="E823" t="s">
        <v>1121</v>
      </c>
      <c r="F823" s="29" t="s">
        <v>1142</v>
      </c>
      <c r="G823" s="47" t="s">
        <v>1143</v>
      </c>
      <c r="H823" t="s">
        <v>1144</v>
      </c>
      <c r="I823">
        <v>1</v>
      </c>
      <c r="J823" t="s">
        <v>1774</v>
      </c>
      <c r="K823" t="s">
        <v>1773</v>
      </c>
      <c r="L823" t="s">
        <v>1775</v>
      </c>
      <c r="N823" s="34">
        <v>0</v>
      </c>
      <c r="O823" s="34"/>
      <c r="P823" s="34">
        <v>0</v>
      </c>
      <c r="Q823" s="34"/>
      <c r="R823" s="34">
        <v>0</v>
      </c>
      <c r="S823" s="48" t="s">
        <v>1123</v>
      </c>
      <c r="T823" s="13">
        <v>0</v>
      </c>
      <c r="U823" s="12">
        <v>0</v>
      </c>
      <c r="V823" s="12">
        <v>0</v>
      </c>
      <c r="W823" s="12">
        <v>0</v>
      </c>
      <c r="X823" s="14" t="str">
        <f t="shared" si="12"/>
        <v>С</v>
      </c>
      <c r="Y823" s="271">
        <f>Таблица1[[#This Row],[ID_intellix]]</f>
        <v>1654</v>
      </c>
      <c r="Z823" s="269" t="s">
        <v>122</v>
      </c>
      <c r="AA823" s="145">
        <f>IF(OR(Таблица1[[#This Row],[CARDIO_report]]&lt;&gt;0,Таблица1[[#This Row],[AI COMBO_report]]&lt;&gt;0,Таблица1[[#This Row],[OTC_report]]&lt;&gt;0),1,0)</f>
        <v>0</v>
      </c>
      <c r="AB823" s="60" t="s">
        <v>1124</v>
      </c>
      <c r="AC823" s="60" t="s">
        <v>1124</v>
      </c>
      <c r="AD823" s="60" t="s">
        <v>1124</v>
      </c>
      <c r="AE823" s="60"/>
      <c r="AF823" s="60"/>
      <c r="AG823" s="60" t="s">
        <v>1124</v>
      </c>
      <c r="AH823" s="60" t="s">
        <v>1124</v>
      </c>
      <c r="AI823" s="60" t="s">
        <v>1124</v>
      </c>
      <c r="AJ823" s="60" t="s">
        <v>1124</v>
      </c>
      <c r="AK823" t="s">
        <v>1145</v>
      </c>
      <c r="AL823">
        <v>224</v>
      </c>
      <c r="AM823" t="s">
        <v>1145</v>
      </c>
      <c r="AN823">
        <v>224</v>
      </c>
      <c r="AO823"/>
      <c r="AP823" s="35">
        <v>0</v>
      </c>
      <c r="AQ823" s="377">
        <v>0</v>
      </c>
      <c r="AR823" s="378">
        <v>0</v>
      </c>
      <c r="AS823" s="377">
        <v>0</v>
      </c>
      <c r="AT823" s="378">
        <v>0</v>
      </c>
      <c r="AU823">
        <v>0</v>
      </c>
      <c r="AV823">
        <v>0</v>
      </c>
      <c r="AW823"/>
      <c r="AX823">
        <v>0</v>
      </c>
      <c r="AY823">
        <v>0</v>
      </c>
    </row>
    <row r="824" spans="1:51" ht="15" hidden="1" customHeight="1" x14ac:dyDescent="0.2">
      <c r="A824" s="46">
        <v>2741</v>
      </c>
      <c r="C824" t="s">
        <v>1128</v>
      </c>
      <c r="D824" t="s">
        <v>1773</v>
      </c>
      <c r="E824" t="s">
        <v>1121</v>
      </c>
      <c r="F824" s="29" t="s">
        <v>1142</v>
      </c>
      <c r="G824" s="47" t="s">
        <v>1143</v>
      </c>
      <c r="H824" t="s">
        <v>1144</v>
      </c>
      <c r="I824">
        <v>1</v>
      </c>
      <c r="J824" t="s">
        <v>1776</v>
      </c>
      <c r="K824" t="s">
        <v>1773</v>
      </c>
      <c r="L824" t="s">
        <v>1777</v>
      </c>
      <c r="N824" s="34">
        <v>0</v>
      </c>
      <c r="O824" s="34"/>
      <c r="P824" s="34">
        <v>0</v>
      </c>
      <c r="Q824" s="34"/>
      <c r="R824" s="34">
        <v>0</v>
      </c>
      <c r="S824" s="48" t="s">
        <v>1123</v>
      </c>
      <c r="T824" s="13">
        <v>0</v>
      </c>
      <c r="U824" s="12">
        <v>0</v>
      </c>
      <c r="V824" s="12">
        <v>0</v>
      </c>
      <c r="W824" s="12">
        <v>0</v>
      </c>
      <c r="X824" s="14" t="str">
        <f t="shared" si="12"/>
        <v>С</v>
      </c>
      <c r="Y824" s="271">
        <f>Таблица1[[#This Row],[ID_intellix]]</f>
        <v>2741</v>
      </c>
      <c r="Z824" s="269" t="s">
        <v>122</v>
      </c>
      <c r="AA824" s="145">
        <f>IF(OR(Таблица1[[#This Row],[CARDIO_report]]&lt;&gt;0,Таблица1[[#This Row],[AI COMBO_report]]&lt;&gt;0,Таблица1[[#This Row],[OTC_report]]&lt;&gt;0),1,0)</f>
        <v>0</v>
      </c>
      <c r="AB824" s="60" t="s">
        <v>1124</v>
      </c>
      <c r="AC824" s="60" t="s">
        <v>1124</v>
      </c>
      <c r="AD824" s="60" t="s">
        <v>1124</v>
      </c>
      <c r="AE824" s="60"/>
      <c r="AF824" s="60"/>
      <c r="AG824" s="60" t="s">
        <v>1124</v>
      </c>
      <c r="AH824" s="60" t="s">
        <v>1124</v>
      </c>
      <c r="AI824" s="60" t="s">
        <v>1124</v>
      </c>
      <c r="AJ824" s="60" t="s">
        <v>1124</v>
      </c>
      <c r="AK824" t="s">
        <v>1145</v>
      </c>
      <c r="AL824">
        <v>224</v>
      </c>
      <c r="AM824" t="s">
        <v>1145</v>
      </c>
      <c r="AN824">
        <v>224</v>
      </c>
      <c r="AO824"/>
      <c r="AP824" s="35">
        <v>0</v>
      </c>
      <c r="AQ824" s="377">
        <v>0</v>
      </c>
      <c r="AR824" s="378">
        <v>0</v>
      </c>
      <c r="AS824" s="377">
        <v>0</v>
      </c>
      <c r="AT824" s="378">
        <v>0</v>
      </c>
      <c r="AU824">
        <v>0</v>
      </c>
      <c r="AV824">
        <v>0</v>
      </c>
      <c r="AW824"/>
      <c r="AX824">
        <v>0</v>
      </c>
      <c r="AY824">
        <v>0</v>
      </c>
    </row>
    <row r="825" spans="1:51" ht="15" hidden="1" customHeight="1" x14ac:dyDescent="0.2">
      <c r="A825" s="46">
        <v>2947</v>
      </c>
      <c r="C825" t="s">
        <v>1128</v>
      </c>
      <c r="D825" t="s">
        <v>1773</v>
      </c>
      <c r="E825" t="s">
        <v>1121</v>
      </c>
      <c r="F825" s="29" t="s">
        <v>1127</v>
      </c>
      <c r="G825" s="47" t="s">
        <v>1191</v>
      </c>
      <c r="H825" t="s">
        <v>1127</v>
      </c>
      <c r="I825">
        <v>1</v>
      </c>
      <c r="J825" t="s">
        <v>1778</v>
      </c>
      <c r="K825" t="s">
        <v>1773</v>
      </c>
      <c r="L825" t="s">
        <v>1779</v>
      </c>
      <c r="N825" s="34">
        <v>0</v>
      </c>
      <c r="O825" s="34"/>
      <c r="P825" s="34">
        <v>0</v>
      </c>
      <c r="Q825" s="34"/>
      <c r="R825" s="34">
        <v>0</v>
      </c>
      <c r="S825" s="48" t="s">
        <v>1123</v>
      </c>
      <c r="T825" s="13">
        <v>0</v>
      </c>
      <c r="U825" s="12">
        <v>0</v>
      </c>
      <c r="V825" s="12">
        <v>0</v>
      </c>
      <c r="W825" s="12">
        <v>0</v>
      </c>
      <c r="X825" s="14" t="str">
        <f t="shared" si="12"/>
        <v>С</v>
      </c>
      <c r="Y825" s="271">
        <f>Таблица1[[#This Row],[ID_intellix]]</f>
        <v>2947</v>
      </c>
      <c r="Z825" s="269" t="s">
        <v>122</v>
      </c>
      <c r="AA825" s="145">
        <f>IF(OR(Таблица1[[#This Row],[CARDIO_report]]&lt;&gt;0,Таблица1[[#This Row],[AI COMBO_report]]&lt;&gt;0,Таблица1[[#This Row],[OTC_report]]&lt;&gt;0),1,0)</f>
        <v>0</v>
      </c>
      <c r="AB825" s="60" t="s">
        <v>1124</v>
      </c>
      <c r="AC825" s="60" t="s">
        <v>1124</v>
      </c>
      <c r="AD825" s="60" t="s">
        <v>1124</v>
      </c>
      <c r="AE825" s="60"/>
      <c r="AF825" s="60"/>
      <c r="AG825" s="60" t="s">
        <v>1124</v>
      </c>
      <c r="AH825" s="60" t="s">
        <v>1124</v>
      </c>
      <c r="AI825" s="60" t="s">
        <v>1124</v>
      </c>
      <c r="AJ825" s="60" t="s">
        <v>1124</v>
      </c>
      <c r="AK825" s="60" t="s">
        <v>1124</v>
      </c>
      <c r="AL825" s="60" t="s">
        <v>1124</v>
      </c>
      <c r="AM825" s="60" t="s">
        <v>1124</v>
      </c>
      <c r="AN825" s="60" t="s">
        <v>1124</v>
      </c>
      <c r="AO825" s="60"/>
      <c r="AP825" s="35">
        <v>0</v>
      </c>
      <c r="AQ825" s="377">
        <v>0</v>
      </c>
      <c r="AR825" s="378">
        <v>0</v>
      </c>
      <c r="AS825" s="377">
        <v>0</v>
      </c>
      <c r="AT825" s="378">
        <v>0</v>
      </c>
      <c r="AU825">
        <v>0</v>
      </c>
      <c r="AV825">
        <v>0</v>
      </c>
      <c r="AW825"/>
      <c r="AX825">
        <v>0</v>
      </c>
      <c r="AY825">
        <v>0</v>
      </c>
    </row>
    <row r="826" spans="1:51" ht="15" hidden="1" customHeight="1" x14ac:dyDescent="0.2">
      <c r="A826" s="46">
        <v>7638</v>
      </c>
      <c r="C826" t="s">
        <v>1159</v>
      </c>
      <c r="D826" t="s">
        <v>1209</v>
      </c>
      <c r="E826" t="s">
        <v>1121</v>
      </c>
      <c r="F826" s="29" t="s">
        <v>1142</v>
      </c>
      <c r="G826" s="53" t="s">
        <v>1238</v>
      </c>
      <c r="H826" t="s">
        <v>1144</v>
      </c>
      <c r="I826">
        <v>1</v>
      </c>
      <c r="J826" t="s">
        <v>1780</v>
      </c>
      <c r="K826" t="s">
        <v>1209</v>
      </c>
      <c r="L826" t="s">
        <v>1781</v>
      </c>
      <c r="N826" s="34">
        <v>0</v>
      </c>
      <c r="O826" s="34"/>
      <c r="P826" s="34">
        <v>0</v>
      </c>
      <c r="Q826" s="34"/>
      <c r="R826" s="34">
        <v>0</v>
      </c>
      <c r="S826" s="48" t="s">
        <v>1123</v>
      </c>
      <c r="T826" s="13">
        <v>0</v>
      </c>
      <c r="U826" s="12">
        <v>0</v>
      </c>
      <c r="V826" s="12">
        <v>0</v>
      </c>
      <c r="W826" s="12">
        <v>0</v>
      </c>
      <c r="X826" s="14" t="str">
        <f t="shared" si="12"/>
        <v>С</v>
      </c>
      <c r="Y826" s="271">
        <f>Таблица1[[#This Row],[ID_intellix]]</f>
        <v>7638</v>
      </c>
      <c r="Z826" s="269" t="s">
        <v>122</v>
      </c>
      <c r="AA826" s="145">
        <f>IF(OR(Таблица1[[#This Row],[CARDIO_report]]&lt;&gt;0,Таблица1[[#This Row],[AI COMBO_report]]&lt;&gt;0,Таблица1[[#This Row],[OTC_report]]&lt;&gt;0),1,0)</f>
        <v>0</v>
      </c>
      <c r="AB826" s="60" t="s">
        <v>1124</v>
      </c>
      <c r="AC826" s="60" t="s">
        <v>1124</v>
      </c>
      <c r="AD826" s="60" t="s">
        <v>1124</v>
      </c>
      <c r="AE826" s="60"/>
      <c r="AF826" s="60"/>
      <c r="AG826" s="60" t="s">
        <v>1124</v>
      </c>
      <c r="AH826" s="60" t="s">
        <v>1124</v>
      </c>
      <c r="AI826" s="60" t="s">
        <v>1124</v>
      </c>
      <c r="AJ826" s="60" t="s">
        <v>1124</v>
      </c>
      <c r="AK826" t="s">
        <v>1145</v>
      </c>
      <c r="AL826">
        <v>94</v>
      </c>
      <c r="AM826" t="s">
        <v>1145</v>
      </c>
      <c r="AN826">
        <v>94</v>
      </c>
      <c r="AO826"/>
      <c r="AP826" s="35">
        <v>0</v>
      </c>
      <c r="AQ826" s="377">
        <v>0</v>
      </c>
      <c r="AR826" s="378">
        <v>0</v>
      </c>
      <c r="AS826" s="377">
        <v>0</v>
      </c>
      <c r="AT826" s="378">
        <v>0</v>
      </c>
      <c r="AU826">
        <v>0</v>
      </c>
      <c r="AV826">
        <v>0</v>
      </c>
      <c r="AW826"/>
      <c r="AX826">
        <v>0</v>
      </c>
      <c r="AY826">
        <v>0</v>
      </c>
    </row>
    <row r="827" spans="1:51" ht="15" hidden="1" customHeight="1" x14ac:dyDescent="0.2">
      <c r="A827" s="46">
        <v>1657</v>
      </c>
      <c r="C827" t="s">
        <v>1128</v>
      </c>
      <c r="D827" t="s">
        <v>389</v>
      </c>
      <c r="E827" t="s">
        <v>1121</v>
      </c>
      <c r="F827" s="29" t="s">
        <v>1142</v>
      </c>
      <c r="G827" s="47" t="s">
        <v>1143</v>
      </c>
      <c r="H827" t="s">
        <v>1144</v>
      </c>
      <c r="I827">
        <v>1</v>
      </c>
      <c r="J827" t="s">
        <v>1782</v>
      </c>
      <c r="K827" t="s">
        <v>389</v>
      </c>
      <c r="L827" t="s">
        <v>1783</v>
      </c>
      <c r="N827" s="34">
        <v>0</v>
      </c>
      <c r="O827" s="34"/>
      <c r="P827" s="34">
        <v>0</v>
      </c>
      <c r="Q827" s="34"/>
      <c r="R827" s="34">
        <v>0</v>
      </c>
      <c r="S827" s="48" t="s">
        <v>1123</v>
      </c>
      <c r="T827" s="13">
        <v>0</v>
      </c>
      <c r="U827" s="12">
        <v>0</v>
      </c>
      <c r="V827" s="12">
        <v>0</v>
      </c>
      <c r="W827" s="12">
        <v>0</v>
      </c>
      <c r="X827" s="14" t="str">
        <f t="shared" si="12"/>
        <v>С</v>
      </c>
      <c r="Y827" s="271">
        <f>Таблица1[[#This Row],[ID_intellix]]</f>
        <v>1657</v>
      </c>
      <c r="Z827" s="269" t="s">
        <v>122</v>
      </c>
      <c r="AA827" s="145">
        <f>IF(OR(Таблица1[[#This Row],[CARDIO_report]]&lt;&gt;0,Таблица1[[#This Row],[AI COMBO_report]]&lt;&gt;0,Таблица1[[#This Row],[OTC_report]]&lt;&gt;0),1,0)</f>
        <v>0</v>
      </c>
      <c r="AB827" s="60" t="s">
        <v>1124</v>
      </c>
      <c r="AC827" s="60" t="s">
        <v>1124</v>
      </c>
      <c r="AD827" s="60" t="s">
        <v>1124</v>
      </c>
      <c r="AE827" s="60"/>
      <c r="AF827" s="60"/>
      <c r="AG827" s="60" t="s">
        <v>1124</v>
      </c>
      <c r="AH827" s="60" t="s">
        <v>1124</v>
      </c>
      <c r="AI827" s="60" t="s">
        <v>1124</v>
      </c>
      <c r="AJ827" s="60" t="s">
        <v>1124</v>
      </c>
      <c r="AK827" t="s">
        <v>1145</v>
      </c>
      <c r="AL827">
        <v>224</v>
      </c>
      <c r="AM827" t="s">
        <v>1145</v>
      </c>
      <c r="AN827">
        <v>224</v>
      </c>
      <c r="AO827"/>
      <c r="AP827" s="35">
        <v>0</v>
      </c>
      <c r="AQ827" s="377">
        <v>0</v>
      </c>
      <c r="AR827" s="378">
        <v>0</v>
      </c>
      <c r="AS827" s="377">
        <v>0</v>
      </c>
      <c r="AT827" s="378">
        <v>0</v>
      </c>
      <c r="AU827">
        <v>0</v>
      </c>
      <c r="AV827">
        <v>0</v>
      </c>
      <c r="AW827"/>
      <c r="AX827">
        <v>0</v>
      </c>
      <c r="AY827">
        <v>0</v>
      </c>
    </row>
    <row r="828" spans="1:51" ht="15" hidden="1" customHeight="1" x14ac:dyDescent="0.2">
      <c r="A828" s="46">
        <v>3158</v>
      </c>
      <c r="C828" t="s">
        <v>1128</v>
      </c>
      <c r="D828" t="s">
        <v>389</v>
      </c>
      <c r="E828" t="s">
        <v>1121</v>
      </c>
      <c r="F828" s="29" t="s">
        <v>1127</v>
      </c>
      <c r="G828" s="47" t="s">
        <v>1191</v>
      </c>
      <c r="H828" t="s">
        <v>1127</v>
      </c>
      <c r="I828">
        <v>1</v>
      </c>
      <c r="J828" t="s">
        <v>1784</v>
      </c>
      <c r="K828" t="s">
        <v>389</v>
      </c>
      <c r="L828" t="s">
        <v>1785</v>
      </c>
      <c r="N828" s="34">
        <v>0</v>
      </c>
      <c r="O828" s="34"/>
      <c r="P828" s="34">
        <v>0</v>
      </c>
      <c r="Q828" s="34"/>
      <c r="R828" s="34">
        <v>0</v>
      </c>
      <c r="S828" s="48" t="s">
        <v>1123</v>
      </c>
      <c r="T828" s="13">
        <v>0</v>
      </c>
      <c r="U828" s="12">
        <v>0</v>
      </c>
      <c r="V828" s="12">
        <v>0</v>
      </c>
      <c r="W828" s="12">
        <v>0</v>
      </c>
      <c r="X828" s="14" t="str">
        <f t="shared" si="12"/>
        <v>С</v>
      </c>
      <c r="Y828" s="271">
        <f>Таблица1[[#This Row],[ID_intellix]]</f>
        <v>3158</v>
      </c>
      <c r="Z828" s="269" t="s">
        <v>122</v>
      </c>
      <c r="AA828" s="145">
        <f>IF(OR(Таблица1[[#This Row],[CARDIO_report]]&lt;&gt;0,Таблица1[[#This Row],[AI COMBO_report]]&lt;&gt;0,Таблица1[[#This Row],[OTC_report]]&lt;&gt;0),1,0)</f>
        <v>0</v>
      </c>
      <c r="AB828" s="60" t="s">
        <v>1124</v>
      </c>
      <c r="AC828" s="60" t="s">
        <v>1124</v>
      </c>
      <c r="AD828" s="60" t="s">
        <v>1124</v>
      </c>
      <c r="AE828" s="60"/>
      <c r="AF828" s="60"/>
      <c r="AG828" s="60" t="s">
        <v>1124</v>
      </c>
      <c r="AH828" s="60" t="s">
        <v>1124</v>
      </c>
      <c r="AI828" s="60" t="s">
        <v>1124</v>
      </c>
      <c r="AJ828" s="60" t="s">
        <v>1124</v>
      </c>
      <c r="AK828" s="60" t="s">
        <v>1124</v>
      </c>
      <c r="AL828" s="60" t="s">
        <v>1124</v>
      </c>
      <c r="AM828" s="60" t="s">
        <v>1124</v>
      </c>
      <c r="AN828" s="60" t="s">
        <v>1124</v>
      </c>
      <c r="AO828" s="60"/>
      <c r="AP828" s="35">
        <v>0</v>
      </c>
      <c r="AQ828" s="377">
        <v>0</v>
      </c>
      <c r="AR828" s="378">
        <v>0</v>
      </c>
      <c r="AS828" s="377">
        <v>0</v>
      </c>
      <c r="AT828" s="378">
        <v>0</v>
      </c>
      <c r="AU828">
        <v>0</v>
      </c>
      <c r="AV828">
        <v>0</v>
      </c>
      <c r="AW828"/>
      <c r="AX828">
        <v>0</v>
      </c>
      <c r="AY828">
        <v>0</v>
      </c>
    </row>
    <row r="829" spans="1:51" ht="15" hidden="1" customHeight="1" x14ac:dyDescent="0.2">
      <c r="A829" s="46">
        <v>2707</v>
      </c>
      <c r="C829" t="s">
        <v>1146</v>
      </c>
      <c r="D829" t="s">
        <v>1374</v>
      </c>
      <c r="E829" t="s">
        <v>1121</v>
      </c>
      <c r="F829" s="29" t="s">
        <v>1153</v>
      </c>
      <c r="G829" s="53" t="s">
        <v>1317</v>
      </c>
      <c r="H829" t="s">
        <v>1153</v>
      </c>
      <c r="I829">
        <v>1</v>
      </c>
      <c r="J829" t="s">
        <v>1786</v>
      </c>
      <c r="K829" t="s">
        <v>1787</v>
      </c>
      <c r="L829" t="s">
        <v>1788</v>
      </c>
      <c r="N829" s="34">
        <v>0</v>
      </c>
      <c r="O829" s="34"/>
      <c r="P829" s="34">
        <v>0</v>
      </c>
      <c r="Q829" s="34"/>
      <c r="R829" s="34">
        <v>0</v>
      </c>
      <c r="S829" s="48" t="s">
        <v>1123</v>
      </c>
      <c r="T829" s="13">
        <v>0</v>
      </c>
      <c r="U829" s="12">
        <v>0</v>
      </c>
      <c r="V829" s="12">
        <v>0</v>
      </c>
      <c r="W829" s="12">
        <v>0</v>
      </c>
      <c r="X829" s="14" t="str">
        <f t="shared" si="12"/>
        <v>С</v>
      </c>
      <c r="Y829" s="271">
        <f>Таблица1[[#This Row],[ID_intellix]]</f>
        <v>2707</v>
      </c>
      <c r="Z829" s="269" t="s">
        <v>122</v>
      </c>
      <c r="AA829" s="145">
        <f>IF(OR(Таблица1[[#This Row],[CARDIO_report]]&lt;&gt;0,Таблица1[[#This Row],[AI COMBO_report]]&lt;&gt;0,Таблица1[[#This Row],[OTC_report]]&lt;&gt;0),1,0)</f>
        <v>0</v>
      </c>
      <c r="AB829" s="60" t="s">
        <v>1124</v>
      </c>
      <c r="AC829" s="60" t="s">
        <v>1124</v>
      </c>
      <c r="AD829" s="60" t="s">
        <v>1124</v>
      </c>
      <c r="AE829" s="60"/>
      <c r="AF829" s="60"/>
      <c r="AG829" s="60" t="s">
        <v>1124</v>
      </c>
      <c r="AH829" s="60" t="s">
        <v>1124</v>
      </c>
      <c r="AI829" s="60" t="s">
        <v>1124</v>
      </c>
      <c r="AJ829" s="60" t="s">
        <v>1124</v>
      </c>
      <c r="AK829" s="60" t="s">
        <v>1124</v>
      </c>
      <c r="AL829" s="60" t="s">
        <v>1124</v>
      </c>
      <c r="AM829" s="60" t="s">
        <v>1124</v>
      </c>
      <c r="AN829" s="60" t="s">
        <v>1124</v>
      </c>
      <c r="AO829" s="60"/>
      <c r="AP829" s="35">
        <v>0</v>
      </c>
      <c r="AQ829" s="377">
        <v>0</v>
      </c>
      <c r="AR829" s="378">
        <v>0</v>
      </c>
      <c r="AS829" s="377">
        <v>0</v>
      </c>
      <c r="AT829" s="378">
        <v>0</v>
      </c>
      <c r="AU829">
        <v>0</v>
      </c>
      <c r="AV829">
        <v>0</v>
      </c>
      <c r="AW829"/>
      <c r="AX829">
        <v>0</v>
      </c>
      <c r="AY829">
        <v>0</v>
      </c>
    </row>
    <row r="830" spans="1:51" ht="15" hidden="1" customHeight="1" x14ac:dyDescent="0.2">
      <c r="A830" s="46">
        <v>2482</v>
      </c>
      <c r="B830" s="258" t="s">
        <v>13933</v>
      </c>
      <c r="C830" t="s">
        <v>1204</v>
      </c>
      <c r="D830" t="s">
        <v>1789</v>
      </c>
      <c r="E830" t="s">
        <v>2504</v>
      </c>
      <c r="F830" s="29" t="s">
        <v>2532</v>
      </c>
      <c r="G830" s="47">
        <v>14</v>
      </c>
      <c r="H830" t="s">
        <v>1140</v>
      </c>
      <c r="I830">
        <v>1</v>
      </c>
      <c r="J830" t="s">
        <v>13934</v>
      </c>
      <c r="K830" t="s">
        <v>321</v>
      </c>
      <c r="L830" t="s">
        <v>13935</v>
      </c>
      <c r="M830" t="s">
        <v>327</v>
      </c>
      <c r="N830" s="34" t="s">
        <v>334</v>
      </c>
      <c r="O830" s="34" t="s">
        <v>715</v>
      </c>
      <c r="P830" s="34" t="s">
        <v>722</v>
      </c>
      <c r="Q830" s="34">
        <v>0</v>
      </c>
      <c r="R830" s="34">
        <v>0</v>
      </c>
      <c r="S830" s="48" t="s">
        <v>1123</v>
      </c>
      <c r="T830" s="13" t="s">
        <v>122</v>
      </c>
      <c r="U830" s="12" t="s">
        <v>122</v>
      </c>
      <c r="V830" s="12" t="s">
        <v>122</v>
      </c>
      <c r="W830" s="12" t="s">
        <v>1863</v>
      </c>
      <c r="X830" s="14" t="str">
        <f t="shared" si="12"/>
        <v>В</v>
      </c>
      <c r="Y830" s="271">
        <f>Таблица1[[#This Row],[ID_intellix]]</f>
        <v>2482</v>
      </c>
      <c r="Z830" s="269" t="s">
        <v>122</v>
      </c>
      <c r="AA830" s="145">
        <f>IF(OR(Таблица1[[#This Row],[CARDIO_report]]&lt;&gt;0,Таблица1[[#This Row],[AI COMBO_report]]&lt;&gt;0,Таблица1[[#This Row],[OTC_report]]&lt;&gt;0),1,0)</f>
        <v>1</v>
      </c>
      <c r="AB830" s="60" t="s">
        <v>2602</v>
      </c>
      <c r="AC830" s="60" t="s">
        <v>2846</v>
      </c>
      <c r="AD830" s="60" t="s">
        <v>1124</v>
      </c>
      <c r="AE830" s="60" t="s">
        <v>1124</v>
      </c>
      <c r="AF830" s="60"/>
      <c r="AG830" s="89" t="s">
        <v>2516</v>
      </c>
      <c r="AH830" s="89">
        <v>9</v>
      </c>
      <c r="AI830" s="89" t="s">
        <v>1437</v>
      </c>
      <c r="AJ830" s="89">
        <v>2</v>
      </c>
      <c r="AK830" s="89" t="s">
        <v>2516</v>
      </c>
      <c r="AL830" s="89">
        <v>57</v>
      </c>
      <c r="AM830" s="89" t="s">
        <v>1437</v>
      </c>
      <c r="AN830" s="89">
        <v>10</v>
      </c>
      <c r="AP830" s="35" t="s">
        <v>1857</v>
      </c>
      <c r="AQ830" s="377">
        <v>0</v>
      </c>
      <c r="AR830" s="378">
        <v>0</v>
      </c>
      <c r="AS830" s="377" t="s">
        <v>2847</v>
      </c>
      <c r="AT830" s="378">
        <v>0</v>
      </c>
      <c r="AU830" s="377">
        <v>0</v>
      </c>
      <c r="AV830" s="377">
        <v>0</v>
      </c>
      <c r="AW830" s="377">
        <v>0</v>
      </c>
      <c r="AX830">
        <v>0</v>
      </c>
      <c r="AY830">
        <v>0</v>
      </c>
    </row>
    <row r="831" spans="1:51" ht="15" hidden="1" customHeight="1" x14ac:dyDescent="0.2">
      <c r="A831" s="46">
        <v>2644</v>
      </c>
      <c r="B831" s="258" t="s">
        <v>13191</v>
      </c>
      <c r="C831" t="s">
        <v>1204</v>
      </c>
      <c r="D831" t="s">
        <v>1789</v>
      </c>
      <c r="E831" t="s">
        <v>2504</v>
      </c>
      <c r="F831" s="29" t="s">
        <v>2532</v>
      </c>
      <c r="G831" s="47">
        <v>26</v>
      </c>
      <c r="H831" t="s">
        <v>1140</v>
      </c>
      <c r="I831">
        <v>1</v>
      </c>
      <c r="J831" t="s">
        <v>13192</v>
      </c>
      <c r="K831" t="s">
        <v>321</v>
      </c>
      <c r="L831" t="s">
        <v>13193</v>
      </c>
      <c r="M831" t="s">
        <v>327</v>
      </c>
      <c r="N831" s="34" t="s">
        <v>334</v>
      </c>
      <c r="O831" s="34" t="s">
        <v>715</v>
      </c>
      <c r="P831" s="34" t="s">
        <v>722</v>
      </c>
      <c r="Q831" s="34">
        <v>0</v>
      </c>
      <c r="R831" s="34">
        <v>0</v>
      </c>
      <c r="S831" s="48" t="s">
        <v>1123</v>
      </c>
      <c r="T831" s="13" t="s">
        <v>1863</v>
      </c>
      <c r="U831" s="12" t="s">
        <v>122</v>
      </c>
      <c r="V831" s="12" t="s">
        <v>122</v>
      </c>
      <c r="W831" s="12" t="s">
        <v>1863</v>
      </c>
      <c r="X831" s="14" t="str">
        <f t="shared" si="12"/>
        <v>А</v>
      </c>
      <c r="Y831" s="271">
        <f>Таблица1[[#This Row],[ID_intellix]]</f>
        <v>2644</v>
      </c>
      <c r="Z831" s="269" t="s">
        <v>122</v>
      </c>
      <c r="AA831" s="145">
        <f>IF(OR(Таблица1[[#This Row],[CARDIO_report]]&lt;&gt;0,Таблица1[[#This Row],[AI COMBO_report]]&lt;&gt;0,Таблица1[[#This Row],[OTC_report]]&lt;&gt;0),1,0)</f>
        <v>1</v>
      </c>
      <c r="AB831" s="60" t="s">
        <v>2602</v>
      </c>
      <c r="AC831" s="60" t="s">
        <v>2602</v>
      </c>
      <c r="AD831" s="60" t="s">
        <v>1124</v>
      </c>
      <c r="AE831" s="60" t="s">
        <v>1124</v>
      </c>
      <c r="AF831" s="60"/>
      <c r="AG831" s="89" t="s">
        <v>1145</v>
      </c>
      <c r="AH831" s="89">
        <v>89</v>
      </c>
      <c r="AI831" s="89" t="s">
        <v>1437</v>
      </c>
      <c r="AJ831" s="89">
        <v>16</v>
      </c>
      <c r="AK831" s="89" t="s">
        <v>1437</v>
      </c>
      <c r="AL831" s="89">
        <v>38</v>
      </c>
      <c r="AM831" s="89" t="s">
        <v>1437</v>
      </c>
      <c r="AN831" s="89">
        <v>6</v>
      </c>
      <c r="AP831" s="35" t="s">
        <v>1857</v>
      </c>
      <c r="AQ831" s="377">
        <v>0</v>
      </c>
      <c r="AR831" s="378">
        <v>0</v>
      </c>
      <c r="AS831" s="377">
        <v>0</v>
      </c>
      <c r="AT831" s="378">
        <v>0</v>
      </c>
      <c r="AU831" s="377">
        <v>0</v>
      </c>
      <c r="AV831" s="377">
        <v>0</v>
      </c>
      <c r="AW831" s="377" t="s">
        <v>2847</v>
      </c>
      <c r="AX831" s="2">
        <v>0</v>
      </c>
      <c r="AY831" s="2" t="s">
        <v>2847</v>
      </c>
    </row>
    <row r="832" spans="1:51" ht="15" hidden="1" customHeight="1" x14ac:dyDescent="0.2">
      <c r="A832" s="46">
        <v>3346</v>
      </c>
      <c r="B832" s="258" t="s">
        <v>10770</v>
      </c>
      <c r="C832" t="s">
        <v>1204</v>
      </c>
      <c r="D832" t="s">
        <v>1789</v>
      </c>
      <c r="E832" t="s">
        <v>2504</v>
      </c>
      <c r="F832" s="29" t="s">
        <v>2532</v>
      </c>
      <c r="G832" s="47">
        <v>30</v>
      </c>
      <c r="H832" t="s">
        <v>1140</v>
      </c>
      <c r="I832">
        <v>1</v>
      </c>
      <c r="J832" t="s">
        <v>10771</v>
      </c>
      <c r="K832" t="s">
        <v>321</v>
      </c>
      <c r="L832" t="s">
        <v>10772</v>
      </c>
      <c r="M832" t="s">
        <v>327</v>
      </c>
      <c r="N832" s="34">
        <v>0</v>
      </c>
      <c r="O832" s="34" t="s">
        <v>715</v>
      </c>
      <c r="P832" s="34">
        <v>0</v>
      </c>
      <c r="Q832" s="34">
        <v>0</v>
      </c>
      <c r="R832" s="34">
        <v>0</v>
      </c>
      <c r="S832" s="48" t="s">
        <v>1123</v>
      </c>
      <c r="T832" s="13" t="s">
        <v>122</v>
      </c>
      <c r="U832" s="12" t="s">
        <v>122</v>
      </c>
      <c r="V832" s="12" t="s">
        <v>1863</v>
      </c>
      <c r="W832" s="12" t="s">
        <v>1863</v>
      </c>
      <c r="X832" s="14" t="str">
        <f t="shared" si="12"/>
        <v>А</v>
      </c>
      <c r="Y832" s="271">
        <f>Таблица1[[#This Row],[ID_intellix]]</f>
        <v>3346</v>
      </c>
      <c r="Z832" s="269" t="s">
        <v>122</v>
      </c>
      <c r="AA832" s="145">
        <f>IF(OR(Таблица1[[#This Row],[CARDIO_report]]&lt;&gt;0,Таблица1[[#This Row],[AI COMBO_report]]&lt;&gt;0,Таблица1[[#This Row],[OTC_report]]&lt;&gt;0),1,0)</f>
        <v>0</v>
      </c>
      <c r="AB832" s="60" t="s">
        <v>2602</v>
      </c>
      <c r="AC832" s="60" t="s">
        <v>2896</v>
      </c>
      <c r="AD832" s="60" t="s">
        <v>1124</v>
      </c>
      <c r="AE832" s="60" t="s">
        <v>1124</v>
      </c>
      <c r="AF832" s="60"/>
      <c r="AG832" s="89" t="s">
        <v>1437</v>
      </c>
      <c r="AH832" s="89">
        <v>65</v>
      </c>
      <c r="AI832" s="89" t="s">
        <v>1437</v>
      </c>
      <c r="AJ832" s="89">
        <v>34</v>
      </c>
      <c r="AK832" s="89" t="s">
        <v>1437</v>
      </c>
      <c r="AL832" s="89">
        <v>6</v>
      </c>
      <c r="AM832" s="89" t="s">
        <v>1437</v>
      </c>
      <c r="AN832" s="89">
        <v>9</v>
      </c>
      <c r="AP832" s="35" t="s">
        <v>1825</v>
      </c>
      <c r="AQ832" s="377">
        <v>0</v>
      </c>
      <c r="AR832" s="378">
        <v>0</v>
      </c>
      <c r="AS832" s="377">
        <v>0</v>
      </c>
      <c r="AT832" s="378">
        <v>0</v>
      </c>
      <c r="AU832" s="377">
        <v>0</v>
      </c>
      <c r="AV832" s="377">
        <v>0</v>
      </c>
      <c r="AW832" s="377">
        <v>0</v>
      </c>
      <c r="AX832">
        <v>0</v>
      </c>
      <c r="AY832">
        <v>0</v>
      </c>
    </row>
    <row r="833" spans="1:54" ht="15" hidden="1" customHeight="1" x14ac:dyDescent="0.2">
      <c r="A833" s="46">
        <v>1499</v>
      </c>
      <c r="B833" s="258" t="s">
        <v>9205</v>
      </c>
      <c r="C833" t="s">
        <v>1204</v>
      </c>
      <c r="D833" t="s">
        <v>2503</v>
      </c>
      <c r="E833" t="s">
        <v>2504</v>
      </c>
      <c r="F833" s="29" t="s">
        <v>2532</v>
      </c>
      <c r="G833" s="47">
        <v>34</v>
      </c>
      <c r="H833" t="s">
        <v>1140</v>
      </c>
      <c r="I833">
        <v>1</v>
      </c>
      <c r="J833" t="s">
        <v>9206</v>
      </c>
      <c r="K833" t="s">
        <v>321</v>
      </c>
      <c r="L833" t="s">
        <v>9207</v>
      </c>
      <c r="M833" t="s">
        <v>327</v>
      </c>
      <c r="N833" s="34">
        <v>0</v>
      </c>
      <c r="O833" s="34" t="s">
        <v>715</v>
      </c>
      <c r="P833" s="34">
        <v>0</v>
      </c>
      <c r="Q833" s="34">
        <v>0</v>
      </c>
      <c r="R833" s="34">
        <v>0</v>
      </c>
      <c r="S833" s="48" t="s">
        <v>1123</v>
      </c>
      <c r="T833" s="13" t="s">
        <v>122</v>
      </c>
      <c r="U833" s="12" t="s">
        <v>122</v>
      </c>
      <c r="V833" s="12" t="s">
        <v>122</v>
      </c>
      <c r="W833" s="12" t="s">
        <v>122</v>
      </c>
      <c r="X833" s="14" t="str">
        <f t="shared" si="12"/>
        <v>С</v>
      </c>
      <c r="Y833" s="271">
        <f>Таблица1[[#This Row],[ID_intellix]]</f>
        <v>1499</v>
      </c>
      <c r="Z833" s="269" t="s">
        <v>122</v>
      </c>
      <c r="AA833" s="145">
        <f>IF(OR(Таблица1[[#This Row],[CARDIO_report]]&lt;&gt;0,Таблица1[[#This Row],[AI COMBO_report]]&lt;&gt;0,Таблица1[[#This Row],[OTC_report]]&lt;&gt;0),1,0)</f>
        <v>0</v>
      </c>
      <c r="AB833" s="60" t="s">
        <v>2846</v>
      </c>
      <c r="AC833" s="60" t="s">
        <v>2896</v>
      </c>
      <c r="AD833" s="60" t="s">
        <v>1124</v>
      </c>
      <c r="AE833" s="60" t="s">
        <v>1124</v>
      </c>
      <c r="AF833" s="60"/>
      <c r="AG833" s="89" t="s">
        <v>1437</v>
      </c>
      <c r="AH833" s="89">
        <v>8</v>
      </c>
      <c r="AI833" s="89" t="s">
        <v>2516</v>
      </c>
      <c r="AJ833" s="89">
        <v>3</v>
      </c>
      <c r="AK833" s="89" t="s">
        <v>2516</v>
      </c>
      <c r="AL833" s="89">
        <v>23</v>
      </c>
      <c r="AM833" s="89" t="s">
        <v>2516</v>
      </c>
      <c r="AN833" s="89">
        <v>15</v>
      </c>
      <c r="AP833" s="35" t="s">
        <v>1857</v>
      </c>
      <c r="AQ833" s="377">
        <v>0</v>
      </c>
      <c r="AR833" s="378">
        <v>0</v>
      </c>
      <c r="AS833" s="377">
        <v>0</v>
      </c>
      <c r="AT833" s="378">
        <v>0</v>
      </c>
      <c r="AU833" s="377">
        <v>0</v>
      </c>
      <c r="AV833" s="377">
        <v>0</v>
      </c>
      <c r="AW833" s="377">
        <v>0</v>
      </c>
      <c r="AX833">
        <v>0</v>
      </c>
      <c r="AY833">
        <v>0</v>
      </c>
    </row>
    <row r="834" spans="1:54" ht="15" hidden="1" customHeight="1" x14ac:dyDescent="0.2">
      <c r="A834" s="46">
        <v>1177</v>
      </c>
      <c r="B834" s="258" t="s">
        <v>13751</v>
      </c>
      <c r="C834" t="s">
        <v>1204</v>
      </c>
      <c r="D834" t="s">
        <v>1814</v>
      </c>
      <c r="E834" t="s">
        <v>2504</v>
      </c>
      <c r="F834" s="29" t="s">
        <v>2539</v>
      </c>
      <c r="G834" s="47">
        <v>13</v>
      </c>
      <c r="H834" t="s">
        <v>1149</v>
      </c>
      <c r="I834">
        <v>1</v>
      </c>
      <c r="J834" t="s">
        <v>13752</v>
      </c>
      <c r="K834" t="s">
        <v>321</v>
      </c>
      <c r="L834" t="s">
        <v>13753</v>
      </c>
      <c r="M834" t="s">
        <v>327</v>
      </c>
      <c r="N834" s="34" t="s">
        <v>334</v>
      </c>
      <c r="O834" s="34" t="s">
        <v>715</v>
      </c>
      <c r="P834" s="34" t="s">
        <v>722</v>
      </c>
      <c r="Q834" s="34">
        <v>0</v>
      </c>
      <c r="R834" s="34">
        <v>0</v>
      </c>
      <c r="S834" s="48" t="s">
        <v>1123</v>
      </c>
      <c r="T834" s="13" t="s">
        <v>122</v>
      </c>
      <c r="U834" s="12" t="s">
        <v>122</v>
      </c>
      <c r="V834" s="12" t="s">
        <v>122</v>
      </c>
      <c r="W834" s="12" t="s">
        <v>1863</v>
      </c>
      <c r="X834" s="14" t="str">
        <f t="shared" si="12"/>
        <v>В</v>
      </c>
      <c r="Y834" s="271">
        <f>Таблица1[[#This Row],[ID_intellix]]</f>
        <v>1177</v>
      </c>
      <c r="Z834" s="269" t="s">
        <v>122</v>
      </c>
      <c r="AA834" s="145">
        <f>IF(OR(Таблица1[[#This Row],[CARDIO_report]]&lt;&gt;0,Таблица1[[#This Row],[AI COMBO_report]]&lt;&gt;0,Таблица1[[#This Row],[OTC_report]]&lt;&gt;0),1,0)</f>
        <v>1</v>
      </c>
      <c r="AB834" s="60" t="s">
        <v>1124</v>
      </c>
      <c r="AC834" s="60" t="s">
        <v>1124</v>
      </c>
      <c r="AD834" s="60" t="s">
        <v>1124</v>
      </c>
      <c r="AE834" s="60" t="s">
        <v>1124</v>
      </c>
      <c r="AF834" s="60"/>
      <c r="AG834" s="89" t="s">
        <v>1437</v>
      </c>
      <c r="AH834" s="89">
        <v>36</v>
      </c>
      <c r="AI834" s="89" t="s">
        <v>1437</v>
      </c>
      <c r="AJ834" s="89">
        <v>49</v>
      </c>
      <c r="AK834" s="89" t="s">
        <v>1437</v>
      </c>
      <c r="AL834" s="89">
        <v>42</v>
      </c>
      <c r="AM834" s="89" t="s">
        <v>1145</v>
      </c>
      <c r="AN834" s="89">
        <v>87</v>
      </c>
      <c r="AP834" s="35" t="s">
        <v>1857</v>
      </c>
      <c r="AQ834" s="377">
        <v>0</v>
      </c>
      <c r="AR834" s="378">
        <v>0</v>
      </c>
      <c r="AS834" s="377">
        <v>0</v>
      </c>
      <c r="AT834" s="378">
        <v>0</v>
      </c>
      <c r="AU834" s="377">
        <v>0</v>
      </c>
      <c r="AV834" s="377">
        <v>0</v>
      </c>
      <c r="AW834" s="377">
        <v>0</v>
      </c>
      <c r="AX834">
        <v>0</v>
      </c>
      <c r="AY834">
        <v>0</v>
      </c>
      <c r="BA834" s="2" t="s">
        <v>15961</v>
      </c>
    </row>
    <row r="835" spans="1:54" ht="15" hidden="1" customHeight="1" x14ac:dyDescent="0.2">
      <c r="A835" s="46">
        <v>1187</v>
      </c>
      <c r="B835" s="258" t="s">
        <v>9187</v>
      </c>
      <c r="C835" t="s">
        <v>1204</v>
      </c>
      <c r="D835" t="s">
        <v>1789</v>
      </c>
      <c r="E835" t="s">
        <v>2504</v>
      </c>
      <c r="F835" s="29" t="s">
        <v>2539</v>
      </c>
      <c r="G835" s="47">
        <v>44</v>
      </c>
      <c r="H835" t="s">
        <v>1149</v>
      </c>
      <c r="I835">
        <v>1</v>
      </c>
      <c r="J835" t="s">
        <v>9188</v>
      </c>
      <c r="K835" t="s">
        <v>321</v>
      </c>
      <c r="L835" t="s">
        <v>9189</v>
      </c>
      <c r="M835" t="s">
        <v>327</v>
      </c>
      <c r="N835" s="34" t="s">
        <v>334</v>
      </c>
      <c r="O835" s="34" t="s">
        <v>715</v>
      </c>
      <c r="P835" s="34" t="s">
        <v>722</v>
      </c>
      <c r="Q835" s="34">
        <v>0</v>
      </c>
      <c r="R835" s="34">
        <v>0</v>
      </c>
      <c r="S835" s="48" t="s">
        <v>1123</v>
      </c>
      <c r="T835" s="13" t="s">
        <v>1863</v>
      </c>
      <c r="U835" s="12" t="s">
        <v>122</v>
      </c>
      <c r="V835" s="12" t="s">
        <v>1863</v>
      </c>
      <c r="W835" s="12" t="s">
        <v>122</v>
      </c>
      <c r="X835" s="14" t="str">
        <f t="shared" ref="X835:X898" si="13">IF(COUNTIF(T835:W835,"да")=0,"С",IF(COUNTIF(T835:W835,"да")=1,"В","А"))</f>
        <v>А</v>
      </c>
      <c r="Y835" s="271">
        <f>Таблица1[[#This Row],[ID_intellix]]</f>
        <v>1187</v>
      </c>
      <c r="Z835" s="269" t="s">
        <v>122</v>
      </c>
      <c r="AA835" s="145">
        <f>IF(OR(Таблица1[[#This Row],[CARDIO_report]]&lt;&gt;0,Таблица1[[#This Row],[AI COMBO_report]]&lt;&gt;0,Таблица1[[#This Row],[OTC_report]]&lt;&gt;0),1,0)</f>
        <v>1</v>
      </c>
      <c r="AB835" s="60" t="s">
        <v>1124</v>
      </c>
      <c r="AC835" s="60" t="s">
        <v>1124</v>
      </c>
      <c r="AD835" s="60" t="s">
        <v>1124</v>
      </c>
      <c r="AE835" s="60" t="s">
        <v>1124</v>
      </c>
      <c r="AF835" s="60"/>
      <c r="AG835" s="89" t="s">
        <v>2516</v>
      </c>
      <c r="AH835" s="89">
        <v>18</v>
      </c>
      <c r="AI835" s="89" t="s">
        <v>2516</v>
      </c>
      <c r="AJ835" s="89">
        <v>15</v>
      </c>
      <c r="AK835" s="89" t="s">
        <v>2516</v>
      </c>
      <c r="AL835" s="89">
        <v>34</v>
      </c>
      <c r="AM835" s="89" t="s">
        <v>2516</v>
      </c>
      <c r="AN835" s="89">
        <v>40</v>
      </c>
      <c r="AP835" s="35" t="s">
        <v>1857</v>
      </c>
      <c r="AQ835" s="377">
        <v>0</v>
      </c>
      <c r="AR835" s="378">
        <v>0</v>
      </c>
      <c r="AS835" s="377">
        <v>0</v>
      </c>
      <c r="AT835" s="378">
        <v>0</v>
      </c>
      <c r="AU835" s="377">
        <v>0</v>
      </c>
      <c r="AV835" s="377">
        <v>0</v>
      </c>
      <c r="AW835" s="377">
        <v>0</v>
      </c>
      <c r="AX835">
        <v>0</v>
      </c>
      <c r="AY835">
        <v>0</v>
      </c>
      <c r="BA835" s="2" t="s">
        <v>15961</v>
      </c>
    </row>
    <row r="836" spans="1:54" ht="15" hidden="1" customHeight="1" x14ac:dyDescent="0.2">
      <c r="A836" s="46">
        <v>726</v>
      </c>
      <c r="B836" s="258" t="s">
        <v>9178</v>
      </c>
      <c r="C836" t="s">
        <v>1204</v>
      </c>
      <c r="D836" t="s">
        <v>2503</v>
      </c>
      <c r="E836" t="s">
        <v>2504</v>
      </c>
      <c r="F836" s="29" t="s">
        <v>3300</v>
      </c>
      <c r="G836" s="47">
        <v>30</v>
      </c>
      <c r="H836" t="s">
        <v>3300</v>
      </c>
      <c r="I836">
        <v>1</v>
      </c>
      <c r="J836" t="s">
        <v>9179</v>
      </c>
      <c r="K836" t="s">
        <v>321</v>
      </c>
      <c r="L836" t="s">
        <v>9180</v>
      </c>
      <c r="M836" t="s">
        <v>327</v>
      </c>
      <c r="N836" s="34" t="s">
        <v>334</v>
      </c>
      <c r="O836" s="34" t="s">
        <v>715</v>
      </c>
      <c r="P836" s="34" t="s">
        <v>722</v>
      </c>
      <c r="Q836" s="34">
        <v>0</v>
      </c>
      <c r="R836" s="34">
        <v>0</v>
      </c>
      <c r="S836" s="48" t="s">
        <v>1123</v>
      </c>
      <c r="T836" s="13" t="s">
        <v>122</v>
      </c>
      <c r="U836" s="12" t="s">
        <v>122</v>
      </c>
      <c r="V836" s="12" t="s">
        <v>1863</v>
      </c>
      <c r="W836" s="12" t="s">
        <v>122</v>
      </c>
      <c r="X836" s="14" t="str">
        <f t="shared" si="13"/>
        <v>В</v>
      </c>
      <c r="Y836" s="271">
        <f>Таблица1[[#This Row],[ID_intellix]]</f>
        <v>726</v>
      </c>
      <c r="Z836" s="269" t="s">
        <v>122</v>
      </c>
      <c r="AA836" s="145">
        <f>IF(OR(Таблица1[[#This Row],[CARDIO_report]]&lt;&gt;0,Таблица1[[#This Row],[AI COMBO_report]]&lt;&gt;0,Таблица1[[#This Row],[OTC_report]]&lt;&gt;0),1,0)</f>
        <v>1</v>
      </c>
      <c r="AB836" s="60" t="s">
        <v>1124</v>
      </c>
      <c r="AC836" s="60" t="s">
        <v>1124</v>
      </c>
      <c r="AD836" s="60" t="s">
        <v>1124</v>
      </c>
      <c r="AE836" s="60" t="s">
        <v>1124</v>
      </c>
      <c r="AF836" s="60"/>
      <c r="AG836" s="89" t="s">
        <v>1414</v>
      </c>
      <c r="AH836" s="89">
        <v>116</v>
      </c>
      <c r="AI836" s="89" t="s">
        <v>2516</v>
      </c>
      <c r="AJ836" s="89">
        <v>40</v>
      </c>
      <c r="AK836" s="89" t="s">
        <v>1414</v>
      </c>
      <c r="AL836" s="89">
        <v>113</v>
      </c>
      <c r="AM836" s="89" t="s">
        <v>1414</v>
      </c>
      <c r="AN836" s="89">
        <v>73</v>
      </c>
      <c r="AP836" s="35" t="s">
        <v>1857</v>
      </c>
      <c r="AQ836" s="377">
        <v>0</v>
      </c>
      <c r="AR836" s="378">
        <v>0</v>
      </c>
      <c r="AS836" s="377">
        <v>0</v>
      </c>
      <c r="AT836" s="378">
        <v>0</v>
      </c>
      <c r="AU836" s="377">
        <v>0</v>
      </c>
      <c r="AV836" s="377">
        <v>0</v>
      </c>
      <c r="AW836" s="377">
        <v>0</v>
      </c>
      <c r="AX836">
        <v>0</v>
      </c>
      <c r="AY836">
        <v>0</v>
      </c>
    </row>
    <row r="837" spans="1:54" ht="15" hidden="1" customHeight="1" x14ac:dyDescent="0.2">
      <c r="A837" s="46">
        <v>2689</v>
      </c>
      <c r="B837" s="258" t="s">
        <v>9208</v>
      </c>
      <c r="C837" t="s">
        <v>1204</v>
      </c>
      <c r="D837" t="s">
        <v>1789</v>
      </c>
      <c r="E837" t="s">
        <v>2504</v>
      </c>
      <c r="F837" s="29" t="s">
        <v>3289</v>
      </c>
      <c r="G837" s="47">
        <v>4</v>
      </c>
      <c r="H837" t="s">
        <v>2563</v>
      </c>
      <c r="I837">
        <v>1</v>
      </c>
      <c r="J837" t="s">
        <v>15893</v>
      </c>
      <c r="K837" t="s">
        <v>321</v>
      </c>
      <c r="L837" t="s">
        <v>9209</v>
      </c>
      <c r="M837" t="s">
        <v>327</v>
      </c>
      <c r="N837" s="34">
        <v>0</v>
      </c>
      <c r="O837" s="34" t="s">
        <v>715</v>
      </c>
      <c r="P837" s="34" t="s">
        <v>722</v>
      </c>
      <c r="Q837" s="34">
        <v>0</v>
      </c>
      <c r="R837" s="34">
        <v>0</v>
      </c>
      <c r="S837" s="48" t="s">
        <v>1123</v>
      </c>
      <c r="T837" s="13" t="s">
        <v>122</v>
      </c>
      <c r="U837" s="12" t="s">
        <v>122</v>
      </c>
      <c r="V837" s="12" t="s">
        <v>122</v>
      </c>
      <c r="W837" s="12" t="s">
        <v>122</v>
      </c>
      <c r="X837" s="14" t="str">
        <f t="shared" si="13"/>
        <v>С</v>
      </c>
      <c r="Y837" s="271">
        <f>Таблица1[[#This Row],[ID_intellix]]</f>
        <v>2689</v>
      </c>
      <c r="Z837" s="269" t="s">
        <v>122</v>
      </c>
      <c r="AA837" s="145">
        <f>IF(OR(Таблица1[[#This Row],[CARDIO_report]]&lt;&gt;0,Таблица1[[#This Row],[AI COMBO_report]]&lt;&gt;0,Таблица1[[#This Row],[OTC_report]]&lt;&gt;0),1,0)</f>
        <v>1</v>
      </c>
      <c r="AB837" s="60" t="s">
        <v>1124</v>
      </c>
      <c r="AC837" s="60" t="s">
        <v>1124</v>
      </c>
      <c r="AD837" s="60" t="s">
        <v>1124</v>
      </c>
      <c r="AE837" s="89" t="s">
        <v>1857</v>
      </c>
      <c r="AF837" s="89"/>
      <c r="AG837" s="89" t="s">
        <v>1145</v>
      </c>
      <c r="AH837" s="89">
        <v>104</v>
      </c>
      <c r="AI837" s="89" t="s">
        <v>1437</v>
      </c>
      <c r="AJ837" s="89">
        <v>32</v>
      </c>
      <c r="AK837" s="89" t="s">
        <v>2516</v>
      </c>
      <c r="AL837" s="89">
        <v>77</v>
      </c>
      <c r="AM837" s="89" t="s">
        <v>2516</v>
      </c>
      <c r="AN837" s="89">
        <v>68</v>
      </c>
      <c r="AP837" s="35" t="s">
        <v>1857</v>
      </c>
      <c r="AQ837" s="377">
        <v>0</v>
      </c>
      <c r="AR837" s="378">
        <v>0</v>
      </c>
      <c r="AS837" s="377">
        <v>0</v>
      </c>
      <c r="AT837" s="378">
        <v>0</v>
      </c>
      <c r="AU837" s="377">
        <v>0</v>
      </c>
      <c r="AV837" s="377">
        <v>0</v>
      </c>
      <c r="AW837" s="377">
        <v>0</v>
      </c>
      <c r="AX837">
        <v>0</v>
      </c>
      <c r="AY837">
        <v>0</v>
      </c>
    </row>
    <row r="838" spans="1:54" ht="15" hidden="1" customHeight="1" x14ac:dyDescent="0.2">
      <c r="A838" s="46">
        <v>2895</v>
      </c>
      <c r="B838" s="258" t="s">
        <v>9222</v>
      </c>
      <c r="C838" t="s">
        <v>1204</v>
      </c>
      <c r="D838" t="s">
        <v>1789</v>
      </c>
      <c r="E838" t="s">
        <v>2504</v>
      </c>
      <c r="F838" s="29" t="s">
        <v>3255</v>
      </c>
      <c r="G838" s="47">
        <v>80</v>
      </c>
      <c r="H838" t="s">
        <v>3255</v>
      </c>
      <c r="I838">
        <v>1</v>
      </c>
      <c r="J838" t="s">
        <v>9223</v>
      </c>
      <c r="K838" t="s">
        <v>321</v>
      </c>
      <c r="L838" t="s">
        <v>9224</v>
      </c>
      <c r="M838" t="s">
        <v>327</v>
      </c>
      <c r="N838" s="34" t="s">
        <v>334</v>
      </c>
      <c r="O838" s="34" t="s">
        <v>715</v>
      </c>
      <c r="P838" s="34" t="s">
        <v>722</v>
      </c>
      <c r="Q838" s="34">
        <v>0</v>
      </c>
      <c r="R838" s="34">
        <v>0</v>
      </c>
      <c r="S838" s="48" t="s">
        <v>1123</v>
      </c>
      <c r="T838" s="13" t="s">
        <v>1863</v>
      </c>
      <c r="U838" s="12" t="s">
        <v>122</v>
      </c>
      <c r="V838" s="12" t="s">
        <v>122</v>
      </c>
      <c r="W838" s="12" t="s">
        <v>1863</v>
      </c>
      <c r="X838" s="14" t="str">
        <f t="shared" si="13"/>
        <v>А</v>
      </c>
      <c r="Y838" s="271">
        <f>Таблица1[[#This Row],[ID_intellix]]</f>
        <v>2895</v>
      </c>
      <c r="Z838" s="269" t="s">
        <v>122</v>
      </c>
      <c r="AA838" s="145">
        <f>IF(OR(Таблица1[[#This Row],[CARDIO_report]]&lt;&gt;0,Таблица1[[#This Row],[AI COMBO_report]]&lt;&gt;0,Таблица1[[#This Row],[OTC_report]]&lt;&gt;0),1,0)</f>
        <v>1</v>
      </c>
      <c r="AB838" s="60" t="s">
        <v>1124</v>
      </c>
      <c r="AC838" s="60" t="s">
        <v>1124</v>
      </c>
      <c r="AD838" s="35" t="s">
        <v>6373</v>
      </c>
      <c r="AE838" s="60" t="s">
        <v>1124</v>
      </c>
      <c r="AF838" s="60"/>
      <c r="AG838" s="60" t="s">
        <v>1124</v>
      </c>
      <c r="AH838" s="60" t="s">
        <v>1124</v>
      </c>
      <c r="AI838" s="60" t="s">
        <v>1124</v>
      </c>
      <c r="AJ838" s="60" t="s">
        <v>1124</v>
      </c>
      <c r="AK838" s="60" t="s">
        <v>1124</v>
      </c>
      <c r="AL838" s="60" t="s">
        <v>1124</v>
      </c>
      <c r="AM838" s="60" t="s">
        <v>1124</v>
      </c>
      <c r="AN838" s="60" t="s">
        <v>1124</v>
      </c>
      <c r="AO838" s="60"/>
      <c r="AP838" s="35" t="s">
        <v>1917</v>
      </c>
      <c r="AQ838" s="378" t="s">
        <v>2847</v>
      </c>
      <c r="AR838" s="378">
        <v>0</v>
      </c>
      <c r="AS838" s="377" t="s">
        <v>2847</v>
      </c>
      <c r="AT838" s="378">
        <v>0</v>
      </c>
      <c r="AU838" s="377">
        <v>0</v>
      </c>
      <c r="AV838" s="377">
        <v>0</v>
      </c>
      <c r="AW838" s="377">
        <v>0</v>
      </c>
      <c r="AX838" s="2">
        <v>0</v>
      </c>
      <c r="AY838" s="2" t="s">
        <v>2847</v>
      </c>
      <c r="AZ838" s="25"/>
      <c r="BA838" s="2" t="s">
        <v>15961</v>
      </c>
      <c r="BB838" s="25"/>
    </row>
    <row r="839" spans="1:54" ht="15" hidden="1" customHeight="1" x14ac:dyDescent="0.2">
      <c r="A839" s="46">
        <v>3523</v>
      </c>
      <c r="B839" s="258" t="s">
        <v>11074</v>
      </c>
      <c r="C839" t="s">
        <v>1204</v>
      </c>
      <c r="D839" t="s">
        <v>1789</v>
      </c>
      <c r="E839" t="s">
        <v>2504</v>
      </c>
      <c r="F839" s="29" t="s">
        <v>3255</v>
      </c>
      <c r="G839" s="47">
        <v>94</v>
      </c>
      <c r="H839" t="s">
        <v>3255</v>
      </c>
      <c r="I839">
        <v>1</v>
      </c>
      <c r="J839" t="s">
        <v>11075</v>
      </c>
      <c r="K839" t="s">
        <v>321</v>
      </c>
      <c r="L839" t="s">
        <v>11076</v>
      </c>
      <c r="M839" t="s">
        <v>327</v>
      </c>
      <c r="N839" s="34" t="s">
        <v>334</v>
      </c>
      <c r="O839" s="34" t="s">
        <v>715</v>
      </c>
      <c r="P839" s="34" t="s">
        <v>722</v>
      </c>
      <c r="Q839" s="34">
        <v>0</v>
      </c>
      <c r="R839" s="34">
        <v>0</v>
      </c>
      <c r="S839" s="48" t="s">
        <v>1123</v>
      </c>
      <c r="T839" s="13" t="s">
        <v>122</v>
      </c>
      <c r="U839" s="12" t="s">
        <v>122</v>
      </c>
      <c r="V839" s="12" t="s">
        <v>122</v>
      </c>
      <c r="W839" s="12" t="s">
        <v>1863</v>
      </c>
      <c r="X839" s="14" t="str">
        <f t="shared" si="13"/>
        <v>В</v>
      </c>
      <c r="Y839" s="271">
        <f>Таблица1[[#This Row],[ID_intellix]]</f>
        <v>3523</v>
      </c>
      <c r="Z839" s="269" t="s">
        <v>122</v>
      </c>
      <c r="AA839" s="145">
        <f>IF(OR(Таблица1[[#This Row],[CARDIO_report]]&lt;&gt;0,Таблица1[[#This Row],[AI COMBO_report]]&lt;&gt;0,Таблица1[[#This Row],[OTC_report]]&lt;&gt;0),1,0)</f>
        <v>1</v>
      </c>
      <c r="AB839" s="60" t="s">
        <v>1124</v>
      </c>
      <c r="AC839" s="60" t="s">
        <v>1124</v>
      </c>
      <c r="AD839" s="35" t="s">
        <v>6373</v>
      </c>
      <c r="AE839" s="60" t="s">
        <v>1124</v>
      </c>
      <c r="AF839" s="60"/>
      <c r="AG839" s="60" t="s">
        <v>1124</v>
      </c>
      <c r="AH839" s="60" t="s">
        <v>1124</v>
      </c>
      <c r="AI839" s="60" t="s">
        <v>1124</v>
      </c>
      <c r="AJ839" s="60" t="s">
        <v>1124</v>
      </c>
      <c r="AK839" s="60" t="s">
        <v>1124</v>
      </c>
      <c r="AL839" s="60" t="s">
        <v>1124</v>
      </c>
      <c r="AM839" s="60" t="s">
        <v>1124</v>
      </c>
      <c r="AN839" s="60" t="s">
        <v>1124</v>
      </c>
      <c r="AO839" s="60"/>
      <c r="AP839" s="35" t="s">
        <v>1857</v>
      </c>
      <c r="AQ839" s="377">
        <v>0</v>
      </c>
      <c r="AR839" s="378">
        <v>0</v>
      </c>
      <c r="AS839" s="377">
        <v>0</v>
      </c>
      <c r="AT839" s="378">
        <v>0</v>
      </c>
      <c r="AU839" s="377">
        <v>0</v>
      </c>
      <c r="AV839" s="377">
        <v>0</v>
      </c>
      <c r="AW839" s="377">
        <v>0</v>
      </c>
      <c r="AX839">
        <v>0</v>
      </c>
      <c r="AY839">
        <v>0</v>
      </c>
      <c r="BA839" s="2" t="s">
        <v>15961</v>
      </c>
    </row>
    <row r="840" spans="1:54" ht="15" hidden="1" customHeight="1" x14ac:dyDescent="0.2">
      <c r="A840" s="46">
        <v>2322</v>
      </c>
      <c r="B840" s="258" t="s">
        <v>9175</v>
      </c>
      <c r="C840" t="s">
        <v>1204</v>
      </c>
      <c r="D840" t="s">
        <v>2503</v>
      </c>
      <c r="E840" t="s">
        <v>2504</v>
      </c>
      <c r="F840" s="29" t="s">
        <v>6375</v>
      </c>
      <c r="G840" s="47">
        <v>12</v>
      </c>
      <c r="H840" t="s">
        <v>6375</v>
      </c>
      <c r="I840">
        <v>1</v>
      </c>
      <c r="J840" t="s">
        <v>9176</v>
      </c>
      <c r="K840" t="s">
        <v>321</v>
      </c>
      <c r="L840" t="s">
        <v>9177</v>
      </c>
      <c r="M840" t="s">
        <v>327</v>
      </c>
      <c r="N840" s="34" t="s">
        <v>334</v>
      </c>
      <c r="O840" s="34" t="s">
        <v>715</v>
      </c>
      <c r="P840" s="34" t="s">
        <v>722</v>
      </c>
      <c r="Q840" s="34">
        <v>0</v>
      </c>
      <c r="R840" s="34">
        <v>0</v>
      </c>
      <c r="S840" s="48" t="s">
        <v>1123</v>
      </c>
      <c r="T840" s="13" t="s">
        <v>1863</v>
      </c>
      <c r="U840" s="12" t="s">
        <v>122</v>
      </c>
      <c r="V840" s="12" t="s">
        <v>1863</v>
      </c>
      <c r="W840" s="12" t="s">
        <v>122</v>
      </c>
      <c r="X840" s="14" t="str">
        <f t="shared" si="13"/>
        <v>А</v>
      </c>
      <c r="Y840" s="271">
        <f>Таблица1[[#This Row],[ID_intellix]]</f>
        <v>2322</v>
      </c>
      <c r="Z840" s="269" t="s">
        <v>122</v>
      </c>
      <c r="AA840" s="145">
        <f>IF(OR(Таблица1[[#This Row],[CARDIO_report]]&lt;&gt;0,Таблица1[[#This Row],[AI COMBO_report]]&lt;&gt;0,Таблица1[[#This Row],[OTC_report]]&lt;&gt;0),1,0)</f>
        <v>1</v>
      </c>
      <c r="AB840" s="60" t="s">
        <v>1124</v>
      </c>
      <c r="AC840" s="60" t="s">
        <v>1124</v>
      </c>
      <c r="AD840" s="60" t="s">
        <v>1124</v>
      </c>
      <c r="AE840" s="60" t="s">
        <v>1124</v>
      </c>
      <c r="AF840" s="60"/>
      <c r="AG840" s="60" t="s">
        <v>1124</v>
      </c>
      <c r="AH840" s="60" t="s">
        <v>1124</v>
      </c>
      <c r="AI840" s="60" t="s">
        <v>1124</v>
      </c>
      <c r="AJ840" s="60" t="s">
        <v>1124</v>
      </c>
      <c r="AK840" s="60" t="s">
        <v>1124</v>
      </c>
      <c r="AL840" s="60" t="s">
        <v>1124</v>
      </c>
      <c r="AM840" s="60" t="s">
        <v>1124</v>
      </c>
      <c r="AN840" s="60" t="s">
        <v>1124</v>
      </c>
      <c r="AO840" s="60"/>
      <c r="AP840" s="35" t="s">
        <v>1917</v>
      </c>
      <c r="AQ840" s="377">
        <v>0</v>
      </c>
      <c r="AR840" s="378">
        <v>0</v>
      </c>
      <c r="AS840" s="377">
        <v>0</v>
      </c>
      <c r="AT840" s="378">
        <v>0</v>
      </c>
      <c r="AU840" s="377">
        <v>0</v>
      </c>
      <c r="AV840" s="377">
        <v>0</v>
      </c>
      <c r="AW840" s="377">
        <v>0</v>
      </c>
      <c r="AX840">
        <v>0</v>
      </c>
      <c r="AY840">
        <v>0</v>
      </c>
      <c r="BA840" s="2" t="s">
        <v>15962</v>
      </c>
    </row>
    <row r="841" spans="1:54" ht="15" hidden="1" customHeight="1" x14ac:dyDescent="0.2">
      <c r="A841" s="46">
        <v>1976</v>
      </c>
      <c r="B841" s="258" t="s">
        <v>9172</v>
      </c>
      <c r="C841" t="s">
        <v>1204</v>
      </c>
      <c r="D841" t="s">
        <v>1789</v>
      </c>
      <c r="E841" t="s">
        <v>2504</v>
      </c>
      <c r="F841" s="29" t="s">
        <v>2655</v>
      </c>
      <c r="G841" s="47">
        <v>24</v>
      </c>
      <c r="H841" t="s">
        <v>2563</v>
      </c>
      <c r="I841">
        <v>1</v>
      </c>
      <c r="J841" t="s">
        <v>9173</v>
      </c>
      <c r="K841" t="s">
        <v>321</v>
      </c>
      <c r="L841" t="s">
        <v>9174</v>
      </c>
      <c r="M841" t="s">
        <v>327</v>
      </c>
      <c r="N841" s="34">
        <v>0</v>
      </c>
      <c r="O841" s="34" t="s">
        <v>715</v>
      </c>
      <c r="P841" s="34" t="s">
        <v>722</v>
      </c>
      <c r="Q841" s="34">
        <v>0</v>
      </c>
      <c r="R841" s="34">
        <v>0</v>
      </c>
      <c r="S841" s="48" t="s">
        <v>1123</v>
      </c>
      <c r="T841" s="13" t="s">
        <v>122</v>
      </c>
      <c r="U841" s="12" t="s">
        <v>122</v>
      </c>
      <c r="V841" s="12" t="s">
        <v>122</v>
      </c>
      <c r="W841" s="12" t="s">
        <v>122</v>
      </c>
      <c r="X841" s="14" t="str">
        <f t="shared" si="13"/>
        <v>С</v>
      </c>
      <c r="Y841" s="271">
        <f>Таблица1[[#This Row],[ID_intellix]]</f>
        <v>1976</v>
      </c>
      <c r="Z841" s="269" t="s">
        <v>122</v>
      </c>
      <c r="AA841" s="145">
        <f>IF(OR(Таблица1[[#This Row],[CARDIO_report]]&lt;&gt;0,Таблица1[[#This Row],[AI COMBO_report]]&lt;&gt;0,Таблица1[[#This Row],[OTC_report]]&lt;&gt;0),1,0)</f>
        <v>1</v>
      </c>
      <c r="AB841" s="60" t="s">
        <v>1124</v>
      </c>
      <c r="AC841" s="60" t="s">
        <v>1124</v>
      </c>
      <c r="AD841" s="60" t="s">
        <v>1124</v>
      </c>
      <c r="AE841" s="60" t="s">
        <v>1124</v>
      </c>
      <c r="AF841" s="60"/>
      <c r="AG841" s="89" t="s">
        <v>1145</v>
      </c>
      <c r="AH841" s="89">
        <v>97</v>
      </c>
      <c r="AI841" s="89" t="s">
        <v>1145</v>
      </c>
      <c r="AJ841" s="89">
        <v>112</v>
      </c>
      <c r="AK841" s="89" t="s">
        <v>1145</v>
      </c>
      <c r="AL841" s="89">
        <v>138</v>
      </c>
      <c r="AM841" s="89" t="s">
        <v>1145</v>
      </c>
      <c r="AN841" s="89">
        <v>139</v>
      </c>
      <c r="AP841" s="35" t="s">
        <v>1857</v>
      </c>
      <c r="AQ841" s="377">
        <v>0</v>
      </c>
      <c r="AR841" s="378">
        <v>0</v>
      </c>
      <c r="AS841" s="377">
        <v>0</v>
      </c>
      <c r="AT841" s="378">
        <v>0</v>
      </c>
      <c r="AU841" s="377">
        <v>0</v>
      </c>
      <c r="AV841" s="377">
        <v>0</v>
      </c>
      <c r="AW841" s="377">
        <v>0</v>
      </c>
      <c r="AX841">
        <v>0</v>
      </c>
      <c r="AY841">
        <v>0</v>
      </c>
    </row>
    <row r="842" spans="1:54" ht="15" hidden="1" customHeight="1" x14ac:dyDescent="0.2">
      <c r="A842" s="46">
        <v>2939</v>
      </c>
      <c r="B842" s="258" t="s">
        <v>9193</v>
      </c>
      <c r="C842" t="s">
        <v>1204</v>
      </c>
      <c r="D842" t="s">
        <v>1789</v>
      </c>
      <c r="E842" t="s">
        <v>2504</v>
      </c>
      <c r="F842" s="29" t="s">
        <v>2655</v>
      </c>
      <c r="G842" s="47">
        <v>33</v>
      </c>
      <c r="H842" t="s">
        <v>2563</v>
      </c>
      <c r="I842">
        <v>1</v>
      </c>
      <c r="J842" t="s">
        <v>9194</v>
      </c>
      <c r="K842" t="s">
        <v>321</v>
      </c>
      <c r="L842" t="s">
        <v>9195</v>
      </c>
      <c r="M842" t="s">
        <v>327</v>
      </c>
      <c r="N842" s="34">
        <v>0</v>
      </c>
      <c r="O842" s="34" t="s">
        <v>715</v>
      </c>
      <c r="P842" s="34" t="s">
        <v>722</v>
      </c>
      <c r="Q842" s="34">
        <v>0</v>
      </c>
      <c r="R842" s="34">
        <v>0</v>
      </c>
      <c r="S842" s="48" t="s">
        <v>1123</v>
      </c>
      <c r="T842" s="13" t="s">
        <v>122</v>
      </c>
      <c r="U842" s="12" t="s">
        <v>1863</v>
      </c>
      <c r="V842" s="12" t="s">
        <v>122</v>
      </c>
      <c r="W842" s="12" t="s">
        <v>122</v>
      </c>
      <c r="X842" s="14" t="str">
        <f t="shared" si="13"/>
        <v>В</v>
      </c>
      <c r="Y842" s="271">
        <f>Таблица1[[#This Row],[ID_intellix]]</f>
        <v>2939</v>
      </c>
      <c r="Z842" s="269" t="s">
        <v>122</v>
      </c>
      <c r="AA842" s="145">
        <f>IF(OR(Таблица1[[#This Row],[CARDIO_report]]&lt;&gt;0,Таблица1[[#This Row],[AI COMBO_report]]&lt;&gt;0,Таблица1[[#This Row],[OTC_report]]&lt;&gt;0),1,0)</f>
        <v>1</v>
      </c>
      <c r="AB842" s="60" t="s">
        <v>1124</v>
      </c>
      <c r="AC842" s="60" t="s">
        <v>1124</v>
      </c>
      <c r="AD842" s="60" t="s">
        <v>1124</v>
      </c>
      <c r="AE842" s="60" t="s">
        <v>1124</v>
      </c>
      <c r="AF842" s="60"/>
      <c r="AG842" s="89" t="s">
        <v>1437</v>
      </c>
      <c r="AH842" s="89">
        <v>62</v>
      </c>
      <c r="AI842" s="89" t="s">
        <v>1437</v>
      </c>
      <c r="AJ842" s="89">
        <v>53</v>
      </c>
      <c r="AK842" s="89" t="s">
        <v>1437</v>
      </c>
      <c r="AL842" s="89">
        <v>5</v>
      </c>
      <c r="AM842" s="89" t="s">
        <v>1437</v>
      </c>
      <c r="AN842" s="89">
        <v>3</v>
      </c>
      <c r="AP842" s="35" t="s">
        <v>1857</v>
      </c>
      <c r="AQ842" s="377">
        <v>0</v>
      </c>
      <c r="AR842" s="378">
        <v>0</v>
      </c>
      <c r="AS842" s="377">
        <v>0</v>
      </c>
      <c r="AT842" s="378">
        <v>0</v>
      </c>
      <c r="AU842" s="377">
        <v>0</v>
      </c>
      <c r="AV842" s="377">
        <v>0</v>
      </c>
      <c r="AW842" s="377">
        <v>0</v>
      </c>
      <c r="AX842">
        <v>0</v>
      </c>
      <c r="AY842">
        <v>0</v>
      </c>
    </row>
    <row r="843" spans="1:54" ht="15" hidden="1" customHeight="1" x14ac:dyDescent="0.2">
      <c r="A843" s="46">
        <v>2208</v>
      </c>
      <c r="B843" s="258" t="s">
        <v>9196</v>
      </c>
      <c r="C843" t="s">
        <v>1204</v>
      </c>
      <c r="D843" t="s">
        <v>1809</v>
      </c>
      <c r="E843" t="s">
        <v>2504</v>
      </c>
      <c r="F843" s="29" t="s">
        <v>2512</v>
      </c>
      <c r="G843" s="47">
        <v>12</v>
      </c>
      <c r="H843" t="s">
        <v>2513</v>
      </c>
      <c r="I843">
        <v>1</v>
      </c>
      <c r="J843" t="s">
        <v>9197</v>
      </c>
      <c r="K843" t="s">
        <v>321</v>
      </c>
      <c r="L843" t="s">
        <v>9198</v>
      </c>
      <c r="M843" t="s">
        <v>327</v>
      </c>
      <c r="N843" s="34" t="s">
        <v>334</v>
      </c>
      <c r="O843" s="34" t="s">
        <v>715</v>
      </c>
      <c r="P843" s="34" t="s">
        <v>722</v>
      </c>
      <c r="Q843" s="34">
        <v>0</v>
      </c>
      <c r="R843" s="34">
        <v>0</v>
      </c>
      <c r="S843" s="48" t="s">
        <v>1123</v>
      </c>
      <c r="T843" s="13" t="s">
        <v>122</v>
      </c>
      <c r="U843" s="12" t="s">
        <v>122</v>
      </c>
      <c r="V843" s="12" t="s">
        <v>1863</v>
      </c>
      <c r="W843" s="12" t="s">
        <v>122</v>
      </c>
      <c r="X843" s="14" t="str">
        <f t="shared" si="13"/>
        <v>В</v>
      </c>
      <c r="Y843" s="271">
        <f>Таблица1[[#This Row],[ID_intellix]]</f>
        <v>2208</v>
      </c>
      <c r="Z843" s="269" t="s">
        <v>122</v>
      </c>
      <c r="AA843" s="145">
        <f>IF(OR(Таблица1[[#This Row],[CARDIO_report]]&lt;&gt;0,Таблица1[[#This Row],[AI COMBO_report]]&lt;&gt;0,Таблица1[[#This Row],[OTC_report]]&lt;&gt;0),1,0)</f>
        <v>1</v>
      </c>
      <c r="AB843" s="60" t="s">
        <v>1124</v>
      </c>
      <c r="AC843" s="60" t="s">
        <v>1124</v>
      </c>
      <c r="AD843" s="60" t="s">
        <v>1124</v>
      </c>
      <c r="AE843" s="60" t="s">
        <v>1124</v>
      </c>
      <c r="AF843" s="60"/>
      <c r="AG843" s="89" t="s">
        <v>1437</v>
      </c>
      <c r="AH843" s="89">
        <v>32</v>
      </c>
      <c r="AI843" s="89" t="s">
        <v>1414</v>
      </c>
      <c r="AJ843" s="89">
        <v>68</v>
      </c>
      <c r="AK843" s="89" t="s">
        <v>2516</v>
      </c>
      <c r="AL843" s="89">
        <v>49</v>
      </c>
      <c r="AM843" s="89" t="s">
        <v>1414</v>
      </c>
      <c r="AN843" s="89">
        <v>71</v>
      </c>
      <c r="AP843" s="35" t="s">
        <v>1857</v>
      </c>
      <c r="AQ843" s="377">
        <v>0</v>
      </c>
      <c r="AR843" s="378">
        <v>0</v>
      </c>
      <c r="AS843" s="377">
        <v>0</v>
      </c>
      <c r="AT843" s="378">
        <v>0</v>
      </c>
      <c r="AU843" s="377">
        <v>0</v>
      </c>
      <c r="AV843" s="377">
        <v>0</v>
      </c>
      <c r="AW843" s="377">
        <v>0</v>
      </c>
      <c r="AX843">
        <v>0</v>
      </c>
      <c r="AY843">
        <v>0</v>
      </c>
    </row>
    <row r="844" spans="1:54" ht="15" hidden="1" customHeight="1" x14ac:dyDescent="0.2">
      <c r="A844" s="46">
        <v>219</v>
      </c>
      <c r="B844" s="258" t="s">
        <v>9216</v>
      </c>
      <c r="C844" t="s">
        <v>1204</v>
      </c>
      <c r="D844" t="s">
        <v>1814</v>
      </c>
      <c r="E844" t="s">
        <v>2504</v>
      </c>
      <c r="F844" s="29" t="s">
        <v>2512</v>
      </c>
      <c r="G844" s="47">
        <v>15</v>
      </c>
      <c r="H844" t="s">
        <v>2513</v>
      </c>
      <c r="I844">
        <v>1</v>
      </c>
      <c r="J844" t="s">
        <v>9217</v>
      </c>
      <c r="K844" t="s">
        <v>321</v>
      </c>
      <c r="L844" t="s">
        <v>9218</v>
      </c>
      <c r="M844" t="s">
        <v>327</v>
      </c>
      <c r="N844" s="34">
        <v>0</v>
      </c>
      <c r="O844" s="34" t="s">
        <v>715</v>
      </c>
      <c r="P844" s="34" t="s">
        <v>722</v>
      </c>
      <c r="Q844" s="34">
        <v>0</v>
      </c>
      <c r="R844" s="34">
        <v>0</v>
      </c>
      <c r="S844" s="48" t="s">
        <v>1123</v>
      </c>
      <c r="T844" s="13" t="s">
        <v>1863</v>
      </c>
      <c r="U844" s="12" t="s">
        <v>122</v>
      </c>
      <c r="V844" s="12" t="s">
        <v>1863</v>
      </c>
      <c r="W844" s="12" t="s">
        <v>1863</v>
      </c>
      <c r="X844" s="14" t="str">
        <f t="shared" si="13"/>
        <v>А</v>
      </c>
      <c r="Y844" s="271">
        <f>Таблица1[[#This Row],[ID_intellix]]</f>
        <v>219</v>
      </c>
      <c r="Z844" s="269" t="s">
        <v>122</v>
      </c>
      <c r="AA844" s="145">
        <f>IF(OR(Таблица1[[#This Row],[CARDIO_report]]&lt;&gt;0,Таблица1[[#This Row],[AI COMBO_report]]&lt;&gt;0,Таблица1[[#This Row],[OTC_report]]&lt;&gt;0),1,0)</f>
        <v>1</v>
      </c>
      <c r="AB844" s="60" t="s">
        <v>1124</v>
      </c>
      <c r="AC844" s="60" t="s">
        <v>1124</v>
      </c>
      <c r="AD844" s="60" t="s">
        <v>1124</v>
      </c>
      <c r="AE844" s="60" t="s">
        <v>1124</v>
      </c>
      <c r="AF844" s="60"/>
      <c r="AG844" s="89" t="s">
        <v>2516</v>
      </c>
      <c r="AH844" s="89">
        <v>25</v>
      </c>
      <c r="AI844" s="89" t="s">
        <v>2516</v>
      </c>
      <c r="AJ844" s="89">
        <v>61</v>
      </c>
      <c r="AK844" s="89" t="s">
        <v>1414</v>
      </c>
      <c r="AL844" s="89">
        <v>103</v>
      </c>
      <c r="AM844" s="89" t="s">
        <v>1414</v>
      </c>
      <c r="AN844" s="89">
        <v>124</v>
      </c>
      <c r="AP844" s="35" t="s">
        <v>1917</v>
      </c>
      <c r="AQ844" s="377">
        <v>0</v>
      </c>
      <c r="AR844" s="378">
        <v>0</v>
      </c>
      <c r="AS844" s="377">
        <v>0</v>
      </c>
      <c r="AT844" s="378">
        <v>0</v>
      </c>
      <c r="AU844" s="377">
        <v>0</v>
      </c>
      <c r="AV844" s="377">
        <v>0</v>
      </c>
      <c r="AW844" s="377">
        <v>0</v>
      </c>
      <c r="AX844">
        <v>0</v>
      </c>
      <c r="AY844">
        <v>0</v>
      </c>
      <c r="BA844" s="2" t="s">
        <v>15961</v>
      </c>
    </row>
    <row r="845" spans="1:54" ht="15" hidden="1" customHeight="1" x14ac:dyDescent="0.2">
      <c r="A845" s="46">
        <v>1412</v>
      </c>
      <c r="B845" s="258" t="s">
        <v>10818</v>
      </c>
      <c r="C845" t="s">
        <v>1204</v>
      </c>
      <c r="D845" t="s">
        <v>1789</v>
      </c>
      <c r="E845" t="s">
        <v>2504</v>
      </c>
      <c r="F845" s="29" t="s">
        <v>6388</v>
      </c>
      <c r="G845" s="47">
        <v>6</v>
      </c>
      <c r="H845" t="s">
        <v>6388</v>
      </c>
      <c r="I845">
        <v>1</v>
      </c>
      <c r="J845" t="s">
        <v>10819</v>
      </c>
      <c r="K845" t="s">
        <v>321</v>
      </c>
      <c r="L845" t="s">
        <v>10820</v>
      </c>
      <c r="M845" t="s">
        <v>327</v>
      </c>
      <c r="N845" s="34">
        <v>0</v>
      </c>
      <c r="O845" s="34" t="s">
        <v>715</v>
      </c>
      <c r="P845" s="34" t="s">
        <v>722</v>
      </c>
      <c r="Q845" s="34">
        <v>0</v>
      </c>
      <c r="R845" s="34">
        <v>0</v>
      </c>
      <c r="S845" s="48" t="s">
        <v>1123</v>
      </c>
      <c r="T845" s="13" t="s">
        <v>1863</v>
      </c>
      <c r="U845" s="12" t="s">
        <v>122</v>
      </c>
      <c r="V845" s="12" t="s">
        <v>122</v>
      </c>
      <c r="W845" s="12" t="s">
        <v>122</v>
      </c>
      <c r="X845" s="14" t="str">
        <f t="shared" si="13"/>
        <v>В</v>
      </c>
      <c r="Y845" s="271">
        <f>Таблица1[[#This Row],[ID_intellix]]</f>
        <v>1412</v>
      </c>
      <c r="Z845" s="269" t="s">
        <v>122</v>
      </c>
      <c r="AA845" s="145">
        <f>IF(OR(Таблица1[[#This Row],[CARDIO_report]]&lt;&gt;0,Таблица1[[#This Row],[AI COMBO_report]]&lt;&gt;0,Таблица1[[#This Row],[OTC_report]]&lt;&gt;0),1,0)</f>
        <v>1</v>
      </c>
      <c r="AB845" s="60" t="s">
        <v>1124</v>
      </c>
      <c r="AC845" s="60" t="s">
        <v>1124</v>
      </c>
      <c r="AD845" s="60" t="s">
        <v>1124</v>
      </c>
      <c r="AE845" s="60" t="s">
        <v>1124</v>
      </c>
      <c r="AF845" s="60"/>
      <c r="AG845" s="89" t="s">
        <v>1414</v>
      </c>
      <c r="AH845" s="89">
        <v>138</v>
      </c>
      <c r="AI845" s="89" t="s">
        <v>1414</v>
      </c>
      <c r="AJ845" s="89">
        <v>137</v>
      </c>
      <c r="AK845" s="89" t="s">
        <v>1414</v>
      </c>
      <c r="AL845" s="89">
        <v>121</v>
      </c>
      <c r="AM845" s="89" t="s">
        <v>1414</v>
      </c>
      <c r="AN845" s="89">
        <v>107</v>
      </c>
      <c r="AP845" s="35" t="s">
        <v>1857</v>
      </c>
      <c r="AQ845" s="377">
        <v>0</v>
      </c>
      <c r="AR845" s="378">
        <v>0</v>
      </c>
      <c r="AS845" s="377">
        <v>0</v>
      </c>
      <c r="AT845" s="378">
        <v>0</v>
      </c>
      <c r="AU845" s="377">
        <v>0</v>
      </c>
      <c r="AV845" s="377">
        <v>0</v>
      </c>
      <c r="AW845" s="377">
        <v>0</v>
      </c>
      <c r="AX845">
        <v>0</v>
      </c>
      <c r="AY845">
        <v>0</v>
      </c>
    </row>
    <row r="846" spans="1:54" ht="15" hidden="1" customHeight="1" x14ac:dyDescent="0.2">
      <c r="A846" s="46">
        <v>3110</v>
      </c>
      <c r="B846" s="258" t="s">
        <v>14071</v>
      </c>
      <c r="C846" t="s">
        <v>1204</v>
      </c>
      <c r="D846" t="s">
        <v>1814</v>
      </c>
      <c r="E846" t="s">
        <v>2504</v>
      </c>
      <c r="F846" s="29" t="s">
        <v>6392</v>
      </c>
      <c r="G846" s="47">
        <v>11</v>
      </c>
      <c r="H846" t="s">
        <v>2513</v>
      </c>
      <c r="I846">
        <v>1</v>
      </c>
      <c r="J846" t="s">
        <v>14072</v>
      </c>
      <c r="K846" t="s">
        <v>321</v>
      </c>
      <c r="L846" t="s">
        <v>14073</v>
      </c>
      <c r="M846" t="s">
        <v>327</v>
      </c>
      <c r="N846" s="34" t="s">
        <v>334</v>
      </c>
      <c r="O846" s="34" t="s">
        <v>715</v>
      </c>
      <c r="P846" s="34" t="s">
        <v>722</v>
      </c>
      <c r="Q846" s="34">
        <v>0</v>
      </c>
      <c r="R846" s="34">
        <v>0</v>
      </c>
      <c r="S846" s="48" t="s">
        <v>1123</v>
      </c>
      <c r="T846" s="13" t="s">
        <v>1863</v>
      </c>
      <c r="U846" s="12" t="s">
        <v>122</v>
      </c>
      <c r="V846" s="12" t="s">
        <v>122</v>
      </c>
      <c r="W846" s="12" t="s">
        <v>1863</v>
      </c>
      <c r="X846" s="14" t="str">
        <f t="shared" si="13"/>
        <v>А</v>
      </c>
      <c r="Y846" s="271">
        <f>Таблица1[[#This Row],[ID_intellix]]</f>
        <v>3110</v>
      </c>
      <c r="Z846" s="269" t="s">
        <v>122</v>
      </c>
      <c r="AA846" s="145">
        <f>IF(OR(Таблица1[[#This Row],[CARDIO_report]]&lt;&gt;0,Таблица1[[#This Row],[AI COMBO_report]]&lt;&gt;0,Таблица1[[#This Row],[OTC_report]]&lt;&gt;0),1,0)</f>
        <v>1</v>
      </c>
      <c r="AB846" s="60" t="s">
        <v>1124</v>
      </c>
      <c r="AC846" s="60" t="s">
        <v>1124</v>
      </c>
      <c r="AD846" s="60" t="s">
        <v>1124</v>
      </c>
      <c r="AE846" s="60" t="s">
        <v>1124</v>
      </c>
      <c r="AF846" s="60"/>
      <c r="AG846" s="89" t="s">
        <v>2516</v>
      </c>
      <c r="AH846" s="89">
        <v>52</v>
      </c>
      <c r="AI846" s="89" t="s">
        <v>2516</v>
      </c>
      <c r="AJ846" s="89">
        <v>56</v>
      </c>
      <c r="AK846" s="89" t="s">
        <v>2516</v>
      </c>
      <c r="AL846" s="89">
        <v>4</v>
      </c>
      <c r="AM846" s="89" t="s">
        <v>2516</v>
      </c>
      <c r="AN846" s="89">
        <v>64</v>
      </c>
      <c r="AP846" s="35" t="s">
        <v>1917</v>
      </c>
      <c r="AQ846" s="377">
        <v>0</v>
      </c>
      <c r="AR846" s="378">
        <v>0</v>
      </c>
      <c r="AS846" s="377">
        <v>0</v>
      </c>
      <c r="AT846" s="378">
        <v>0</v>
      </c>
      <c r="AU846" s="377">
        <v>0</v>
      </c>
      <c r="AV846" s="377">
        <v>0</v>
      </c>
      <c r="AW846" s="377">
        <v>0</v>
      </c>
      <c r="AX846">
        <v>0</v>
      </c>
      <c r="AY846">
        <v>0</v>
      </c>
      <c r="BA846" s="2" t="s">
        <v>15961</v>
      </c>
    </row>
    <row r="847" spans="1:54" ht="15" hidden="1" customHeight="1" x14ac:dyDescent="0.2">
      <c r="A847" s="46">
        <v>216</v>
      </c>
      <c r="B847" s="258" t="s">
        <v>9239</v>
      </c>
      <c r="C847" t="s">
        <v>1204</v>
      </c>
      <c r="D847" t="s">
        <v>1789</v>
      </c>
      <c r="E847" t="s">
        <v>2504</v>
      </c>
      <c r="F847" s="29" t="s">
        <v>1148</v>
      </c>
      <c r="G847" s="47">
        <v>13</v>
      </c>
      <c r="H847" t="s">
        <v>1149</v>
      </c>
      <c r="I847">
        <v>1</v>
      </c>
      <c r="J847" t="s">
        <v>9240</v>
      </c>
      <c r="K847" t="s">
        <v>321</v>
      </c>
      <c r="L847" t="s">
        <v>9241</v>
      </c>
      <c r="M847" t="s">
        <v>327</v>
      </c>
      <c r="N847" s="34" t="s">
        <v>334</v>
      </c>
      <c r="O847" s="34" t="s">
        <v>715</v>
      </c>
      <c r="P847" s="34" t="s">
        <v>722</v>
      </c>
      <c r="Q847" s="34">
        <v>0</v>
      </c>
      <c r="R847" s="34">
        <v>0</v>
      </c>
      <c r="S847" s="48" t="s">
        <v>1123</v>
      </c>
      <c r="T847" s="13" t="s">
        <v>122</v>
      </c>
      <c r="U847" s="12" t="s">
        <v>122</v>
      </c>
      <c r="V847" s="12" t="s">
        <v>122</v>
      </c>
      <c r="W847" s="12" t="s">
        <v>1863</v>
      </c>
      <c r="X847" s="14" t="str">
        <f t="shared" si="13"/>
        <v>В</v>
      </c>
      <c r="Y847" s="271">
        <f>Таблица1[[#This Row],[ID_intellix]]</f>
        <v>216</v>
      </c>
      <c r="Z847" s="269" t="s">
        <v>122</v>
      </c>
      <c r="AA847" s="145">
        <f>IF(OR(Таблица1[[#This Row],[CARDIO_report]]&lt;&gt;0,Таблица1[[#This Row],[AI COMBO_report]]&lt;&gt;0,Таблица1[[#This Row],[OTC_report]]&lt;&gt;0),1,0)</f>
        <v>1</v>
      </c>
      <c r="AB847" s="60" t="s">
        <v>1124</v>
      </c>
      <c r="AC847" s="60" t="s">
        <v>1124</v>
      </c>
      <c r="AD847" s="60" t="s">
        <v>1124</v>
      </c>
      <c r="AE847" s="60" t="s">
        <v>1124</v>
      </c>
      <c r="AF847" s="60"/>
      <c r="AG847" s="89" t="s">
        <v>1414</v>
      </c>
      <c r="AH847" s="89">
        <v>125</v>
      </c>
      <c r="AI847" s="89" t="s">
        <v>2516</v>
      </c>
      <c r="AJ847" s="89">
        <v>57</v>
      </c>
      <c r="AK847" s="89" t="s">
        <v>1414</v>
      </c>
      <c r="AL847" s="89">
        <v>89</v>
      </c>
      <c r="AM847" s="89" t="s">
        <v>1437</v>
      </c>
      <c r="AN847" s="89">
        <v>34</v>
      </c>
      <c r="AP847" s="35" t="s">
        <v>1857</v>
      </c>
      <c r="AQ847" s="377">
        <v>0</v>
      </c>
      <c r="AR847" s="378">
        <v>0</v>
      </c>
      <c r="AS847" s="377">
        <v>0</v>
      </c>
      <c r="AT847" s="378">
        <v>0</v>
      </c>
      <c r="AU847" s="377">
        <v>0</v>
      </c>
      <c r="AV847" s="377">
        <v>0</v>
      </c>
      <c r="AW847" s="377">
        <v>0</v>
      </c>
      <c r="AX847">
        <v>0</v>
      </c>
      <c r="AY847">
        <v>0</v>
      </c>
      <c r="BA847" s="2" t="s">
        <v>15962</v>
      </c>
    </row>
    <row r="848" spans="1:54" ht="15" hidden="1" customHeight="1" x14ac:dyDescent="0.2">
      <c r="A848" s="46">
        <v>2992</v>
      </c>
      <c r="B848" s="258" t="s">
        <v>2525</v>
      </c>
      <c r="C848" t="s">
        <v>1204</v>
      </c>
      <c r="D848" t="s">
        <v>1789</v>
      </c>
      <c r="E848" t="s">
        <v>2504</v>
      </c>
      <c r="F848" s="29" t="s">
        <v>1148</v>
      </c>
      <c r="G848" s="47">
        <v>23</v>
      </c>
      <c r="H848" t="s">
        <v>1149</v>
      </c>
      <c r="I848">
        <v>1</v>
      </c>
      <c r="J848" t="s">
        <v>2526</v>
      </c>
      <c r="K848" t="s">
        <v>321</v>
      </c>
      <c r="L848" t="s">
        <v>2527</v>
      </c>
      <c r="M848" t="s">
        <v>327</v>
      </c>
      <c r="N848" s="34" t="s">
        <v>334</v>
      </c>
      <c r="O848" s="34" t="s">
        <v>715</v>
      </c>
      <c r="P848" s="34" t="s">
        <v>722</v>
      </c>
      <c r="Q848" s="34">
        <v>0</v>
      </c>
      <c r="R848" s="34">
        <v>0</v>
      </c>
      <c r="S848" s="48" t="s">
        <v>1123</v>
      </c>
      <c r="T848" s="13" t="s">
        <v>122</v>
      </c>
      <c r="U848" s="12" t="s">
        <v>122</v>
      </c>
      <c r="V848" s="12" t="s">
        <v>1863</v>
      </c>
      <c r="W848" s="12" t="s">
        <v>122</v>
      </c>
      <c r="X848" s="14" t="str">
        <f t="shared" si="13"/>
        <v>В</v>
      </c>
      <c r="Y848" s="271">
        <f>Таблица1[[#This Row],[ID_intellix]]</f>
        <v>2992</v>
      </c>
      <c r="Z848" s="269" t="s">
        <v>122</v>
      </c>
      <c r="AA848" s="145">
        <f>IF(OR(Таблица1[[#This Row],[CARDIO_report]]&lt;&gt;0,Таблица1[[#This Row],[AI COMBO_report]]&lt;&gt;0,Таблица1[[#This Row],[OTC_report]]&lt;&gt;0),1,0)</f>
        <v>1</v>
      </c>
      <c r="AB848" s="60" t="s">
        <v>1124</v>
      </c>
      <c r="AC848" s="60" t="s">
        <v>1124</v>
      </c>
      <c r="AD848" s="60" t="s">
        <v>1124</v>
      </c>
      <c r="AE848" s="60" t="s">
        <v>1124</v>
      </c>
      <c r="AF848" s="60"/>
      <c r="AG848" s="89" t="s">
        <v>1437</v>
      </c>
      <c r="AH848" s="89">
        <v>1</v>
      </c>
      <c r="AI848" s="89" t="s">
        <v>1437</v>
      </c>
      <c r="AJ848" s="89">
        <v>4</v>
      </c>
      <c r="AK848" s="89" t="s">
        <v>2516</v>
      </c>
      <c r="AL848" s="89">
        <v>29</v>
      </c>
      <c r="AM848" s="89" t="s">
        <v>1414</v>
      </c>
      <c r="AN848" s="89">
        <v>72</v>
      </c>
      <c r="AP848" s="35" t="s">
        <v>1857</v>
      </c>
      <c r="AQ848" s="377">
        <v>0</v>
      </c>
      <c r="AR848" s="378">
        <v>0</v>
      </c>
      <c r="AS848" s="377">
        <v>0</v>
      </c>
      <c r="AT848" s="378">
        <v>0</v>
      </c>
      <c r="AU848" s="377">
        <v>0</v>
      </c>
      <c r="AV848" s="377">
        <v>0</v>
      </c>
      <c r="AW848" s="377">
        <v>0</v>
      </c>
      <c r="AX848">
        <v>0</v>
      </c>
      <c r="AY848">
        <v>0</v>
      </c>
    </row>
    <row r="849" spans="1:51" ht="15" hidden="1" customHeight="1" x14ac:dyDescent="0.2">
      <c r="A849" s="46">
        <v>1962</v>
      </c>
      <c r="B849" s="258" t="s">
        <v>13557</v>
      </c>
      <c r="C849" t="s">
        <v>1204</v>
      </c>
      <c r="D849" t="s">
        <v>1814</v>
      </c>
      <c r="E849" t="s">
        <v>2504</v>
      </c>
      <c r="F849" s="29" t="s">
        <v>2505</v>
      </c>
      <c r="G849" s="47">
        <v>2</v>
      </c>
      <c r="H849" t="s">
        <v>2505</v>
      </c>
      <c r="I849">
        <v>1</v>
      </c>
      <c r="J849" t="s">
        <v>13558</v>
      </c>
      <c r="K849" t="s">
        <v>321</v>
      </c>
      <c r="L849" t="s">
        <v>13559</v>
      </c>
      <c r="M849" t="s">
        <v>327</v>
      </c>
      <c r="N849" s="34">
        <v>0</v>
      </c>
      <c r="O849" s="34" t="s">
        <v>715</v>
      </c>
      <c r="P849" s="34">
        <v>0</v>
      </c>
      <c r="Q849" s="34">
        <v>0</v>
      </c>
      <c r="R849" s="34">
        <v>0</v>
      </c>
      <c r="S849" s="48" t="s">
        <v>1123</v>
      </c>
      <c r="T849" s="13" t="s">
        <v>122</v>
      </c>
      <c r="U849" s="12" t="s">
        <v>122</v>
      </c>
      <c r="V849" s="12" t="s">
        <v>122</v>
      </c>
      <c r="W849" s="12" t="s">
        <v>122</v>
      </c>
      <c r="X849" s="14" t="str">
        <f t="shared" si="13"/>
        <v>С</v>
      </c>
      <c r="Y849" s="271">
        <f>Таблица1[[#This Row],[ID_intellix]]</f>
        <v>1962</v>
      </c>
      <c r="Z849" s="269" t="s">
        <v>122</v>
      </c>
      <c r="AA849" s="145">
        <f>IF(OR(Таблица1[[#This Row],[CARDIO_report]]&lt;&gt;0,Таблица1[[#This Row],[AI COMBO_report]]&lt;&gt;0,Таблица1[[#This Row],[OTC_report]]&lt;&gt;0),1,0)</f>
        <v>0</v>
      </c>
      <c r="AB849" s="60" t="s">
        <v>1124</v>
      </c>
      <c r="AC849" s="60" t="s">
        <v>1124</v>
      </c>
      <c r="AD849" s="60" t="s">
        <v>1124</v>
      </c>
      <c r="AE849" s="60" t="s">
        <v>1124</v>
      </c>
      <c r="AF849" s="60"/>
      <c r="AG849" s="89" t="s">
        <v>1145</v>
      </c>
      <c r="AH849" s="89">
        <v>119</v>
      </c>
      <c r="AI849" s="89" t="s">
        <v>1145</v>
      </c>
      <c r="AJ849" s="89">
        <v>135</v>
      </c>
      <c r="AK849" s="89" t="s">
        <v>1145</v>
      </c>
      <c r="AL849" s="89">
        <v>106</v>
      </c>
      <c r="AM849" s="89" t="s">
        <v>1145</v>
      </c>
      <c r="AN849" s="89">
        <v>133</v>
      </c>
      <c r="AP849" s="35" t="s">
        <v>1825</v>
      </c>
      <c r="AQ849" s="377">
        <v>0</v>
      </c>
      <c r="AR849" s="378">
        <v>0</v>
      </c>
      <c r="AS849" s="377">
        <v>0</v>
      </c>
      <c r="AT849" s="378">
        <v>0</v>
      </c>
      <c r="AU849" s="377">
        <v>0</v>
      </c>
      <c r="AV849" s="377">
        <v>0</v>
      </c>
      <c r="AW849" s="377">
        <v>0</v>
      </c>
      <c r="AX849">
        <v>0</v>
      </c>
      <c r="AY849">
        <v>0</v>
      </c>
    </row>
    <row r="850" spans="1:51" ht="15" hidden="1" customHeight="1" x14ac:dyDescent="0.2">
      <c r="A850" s="46">
        <v>6201</v>
      </c>
      <c r="B850" s="258" t="s">
        <v>9190</v>
      </c>
      <c r="C850" t="s">
        <v>1204</v>
      </c>
      <c r="D850" t="s">
        <v>1789</v>
      </c>
      <c r="E850" t="s">
        <v>2504</v>
      </c>
      <c r="F850" s="29" t="s">
        <v>1794</v>
      </c>
      <c r="G850" s="47">
        <v>1</v>
      </c>
      <c r="H850" t="s">
        <v>1794</v>
      </c>
      <c r="I850">
        <v>1</v>
      </c>
      <c r="J850" t="s">
        <v>9191</v>
      </c>
      <c r="K850" t="s">
        <v>321</v>
      </c>
      <c r="L850" t="s">
        <v>9192</v>
      </c>
      <c r="M850" t="s">
        <v>327</v>
      </c>
      <c r="N850" s="34">
        <v>0</v>
      </c>
      <c r="O850" s="34" t="s">
        <v>715</v>
      </c>
      <c r="P850" s="34" t="s">
        <v>722</v>
      </c>
      <c r="Q850" s="34">
        <v>0</v>
      </c>
      <c r="R850" s="34">
        <v>0</v>
      </c>
      <c r="S850" s="48" t="s">
        <v>1123</v>
      </c>
      <c r="T850" s="13" t="s">
        <v>1863</v>
      </c>
      <c r="U850" s="12" t="s">
        <v>122</v>
      </c>
      <c r="V850" s="12" t="s">
        <v>122</v>
      </c>
      <c r="W850" s="12" t="s">
        <v>122</v>
      </c>
      <c r="X850" s="14" t="str">
        <f t="shared" si="13"/>
        <v>В</v>
      </c>
      <c r="Y850" s="271">
        <f>Таблица1[[#This Row],[ID_intellix]]</f>
        <v>6201</v>
      </c>
      <c r="Z850" s="269" t="s">
        <v>122</v>
      </c>
      <c r="AA850" s="145">
        <f>IF(OR(Таблица1[[#This Row],[CARDIO_report]]&lt;&gt;0,Таблица1[[#This Row],[AI COMBO_report]]&lt;&gt;0,Таблица1[[#This Row],[OTC_report]]&lt;&gt;0),1,0)</f>
        <v>1</v>
      </c>
      <c r="AB850" s="60" t="s">
        <v>1124</v>
      </c>
      <c r="AC850" s="60" t="s">
        <v>1124</v>
      </c>
      <c r="AD850" s="60" t="s">
        <v>1124</v>
      </c>
      <c r="AE850" s="60" t="s">
        <v>1124</v>
      </c>
      <c r="AF850" s="60"/>
      <c r="AG850" s="89" t="s">
        <v>2516</v>
      </c>
      <c r="AH850" s="89">
        <v>37</v>
      </c>
      <c r="AI850" s="89" t="s">
        <v>2516</v>
      </c>
      <c r="AJ850" s="89">
        <v>8</v>
      </c>
      <c r="AK850" s="89" t="s">
        <v>1414</v>
      </c>
      <c r="AL850" s="89">
        <v>108</v>
      </c>
      <c r="AM850" s="89" t="s">
        <v>1414</v>
      </c>
      <c r="AN850" s="89">
        <v>77</v>
      </c>
      <c r="AP850" s="35" t="s">
        <v>1857</v>
      </c>
      <c r="AQ850" s="377">
        <v>0</v>
      </c>
      <c r="AR850" s="378">
        <v>0</v>
      </c>
      <c r="AS850" s="377">
        <v>0</v>
      </c>
      <c r="AT850" s="378">
        <v>0</v>
      </c>
      <c r="AU850" s="377">
        <v>0</v>
      </c>
      <c r="AV850" s="377">
        <v>0</v>
      </c>
      <c r="AW850" s="377">
        <v>0</v>
      </c>
      <c r="AX850">
        <v>0</v>
      </c>
      <c r="AY850">
        <v>0</v>
      </c>
    </row>
    <row r="851" spans="1:51" ht="15" hidden="1" customHeight="1" x14ac:dyDescent="0.2">
      <c r="A851" s="46">
        <v>6200</v>
      </c>
      <c r="B851" s="258" t="s">
        <v>9225</v>
      </c>
      <c r="C851" t="s">
        <v>1204</v>
      </c>
      <c r="D851" t="s">
        <v>1789</v>
      </c>
      <c r="E851" t="s">
        <v>2504</v>
      </c>
      <c r="F851" s="29" t="s">
        <v>1794</v>
      </c>
      <c r="G851" s="47">
        <v>2</v>
      </c>
      <c r="H851" t="s">
        <v>1794</v>
      </c>
      <c r="I851">
        <v>1</v>
      </c>
      <c r="J851" t="s">
        <v>9226</v>
      </c>
      <c r="K851" t="s">
        <v>321</v>
      </c>
      <c r="L851" t="s">
        <v>1796</v>
      </c>
      <c r="M851" t="s">
        <v>327</v>
      </c>
      <c r="N851" s="34">
        <v>0</v>
      </c>
      <c r="O851" s="34" t="s">
        <v>715</v>
      </c>
      <c r="P851" s="34" t="s">
        <v>722</v>
      </c>
      <c r="Q851" s="34">
        <v>0</v>
      </c>
      <c r="R851" s="34">
        <v>0</v>
      </c>
      <c r="S851" s="48" t="s">
        <v>1123</v>
      </c>
      <c r="T851" s="13" t="s">
        <v>122</v>
      </c>
      <c r="U851" s="12" t="s">
        <v>122</v>
      </c>
      <c r="V851" s="12" t="s">
        <v>122</v>
      </c>
      <c r="W851" s="12" t="s">
        <v>1863</v>
      </c>
      <c r="X851" s="14" t="str">
        <f t="shared" si="13"/>
        <v>В</v>
      </c>
      <c r="Y851" s="271">
        <f>Таблица1[[#This Row],[ID_intellix]]</f>
        <v>6200</v>
      </c>
      <c r="Z851" s="269" t="s">
        <v>122</v>
      </c>
      <c r="AA851" s="145">
        <f>IF(OR(Таблица1[[#This Row],[CARDIO_report]]&lt;&gt;0,Таблица1[[#This Row],[AI COMBO_report]]&lt;&gt;0,Таблица1[[#This Row],[OTC_report]]&lt;&gt;0),1,0)</f>
        <v>1</v>
      </c>
      <c r="AB851" s="60" t="s">
        <v>1124</v>
      </c>
      <c r="AC851" s="60" t="s">
        <v>1124</v>
      </c>
      <c r="AD851" s="60" t="s">
        <v>1124</v>
      </c>
      <c r="AE851" s="60" t="s">
        <v>1124</v>
      </c>
      <c r="AF851" s="60"/>
      <c r="AG851" s="89" t="s">
        <v>1414</v>
      </c>
      <c r="AH851" s="89">
        <v>122</v>
      </c>
      <c r="AI851" s="89" t="s">
        <v>1414</v>
      </c>
      <c r="AJ851" s="89">
        <v>106</v>
      </c>
      <c r="AK851" s="89" t="s">
        <v>1414</v>
      </c>
      <c r="AL851" s="89">
        <v>129</v>
      </c>
      <c r="AM851" s="89" t="s">
        <v>1414</v>
      </c>
      <c r="AN851" s="89">
        <v>134</v>
      </c>
      <c r="AP851" s="35" t="s">
        <v>1857</v>
      </c>
      <c r="AQ851" s="377">
        <v>0</v>
      </c>
      <c r="AR851" s="378">
        <v>0</v>
      </c>
      <c r="AS851" s="377">
        <v>0</v>
      </c>
      <c r="AT851" s="378">
        <v>0</v>
      </c>
      <c r="AU851" s="377">
        <v>0</v>
      </c>
      <c r="AV851" s="377">
        <v>0</v>
      </c>
      <c r="AW851" s="377">
        <v>0</v>
      </c>
      <c r="AX851">
        <v>0</v>
      </c>
      <c r="AY851">
        <v>0</v>
      </c>
    </row>
    <row r="852" spans="1:51" ht="15" hidden="1" customHeight="1" x14ac:dyDescent="0.2">
      <c r="A852" s="46">
        <v>6202</v>
      </c>
      <c r="B852" s="258" t="s">
        <v>10940</v>
      </c>
      <c r="C852" t="s">
        <v>1204</v>
      </c>
      <c r="D852" t="s">
        <v>1789</v>
      </c>
      <c r="E852" t="s">
        <v>2504</v>
      </c>
      <c r="F852" s="29" t="s">
        <v>1794</v>
      </c>
      <c r="G852" s="47">
        <v>3</v>
      </c>
      <c r="H852" t="s">
        <v>1794</v>
      </c>
      <c r="I852">
        <v>1</v>
      </c>
      <c r="J852" t="s">
        <v>10941</v>
      </c>
      <c r="K852" t="s">
        <v>321</v>
      </c>
      <c r="L852" t="s">
        <v>10942</v>
      </c>
      <c r="M852" t="s">
        <v>327</v>
      </c>
      <c r="N852" s="34">
        <v>0</v>
      </c>
      <c r="O852" s="34" t="s">
        <v>715</v>
      </c>
      <c r="P852" s="34">
        <v>0</v>
      </c>
      <c r="Q852" s="34">
        <v>0</v>
      </c>
      <c r="R852" s="34">
        <v>0</v>
      </c>
      <c r="S852" s="48" t="s">
        <v>1123</v>
      </c>
      <c r="T852" s="13" t="s">
        <v>1863</v>
      </c>
      <c r="U852" s="12" t="s">
        <v>122</v>
      </c>
      <c r="V852" s="12" t="s">
        <v>122</v>
      </c>
      <c r="W852" s="12" t="s">
        <v>1863</v>
      </c>
      <c r="X852" s="14" t="str">
        <f t="shared" si="13"/>
        <v>А</v>
      </c>
      <c r="Y852" s="271">
        <f>Таблица1[[#This Row],[ID_intellix]]</f>
        <v>6202</v>
      </c>
      <c r="Z852" s="269" t="s">
        <v>122</v>
      </c>
      <c r="AA852" s="145">
        <f>IF(OR(Таблица1[[#This Row],[CARDIO_report]]&lt;&gt;0,Таблица1[[#This Row],[AI COMBO_report]]&lt;&gt;0,Таблица1[[#This Row],[OTC_report]]&lt;&gt;0),1,0)</f>
        <v>0</v>
      </c>
      <c r="AB852" s="60" t="s">
        <v>1124</v>
      </c>
      <c r="AC852" s="60" t="s">
        <v>1124</v>
      </c>
      <c r="AD852" s="60" t="s">
        <v>1124</v>
      </c>
      <c r="AE852" s="60" t="s">
        <v>1124</v>
      </c>
      <c r="AF852" s="60"/>
      <c r="AG852" s="89" t="s">
        <v>1437</v>
      </c>
      <c r="AH852" s="89">
        <v>53</v>
      </c>
      <c r="AI852" s="89" t="s">
        <v>1145</v>
      </c>
      <c r="AJ852" s="89">
        <v>99</v>
      </c>
      <c r="AK852" s="89" t="s">
        <v>1437</v>
      </c>
      <c r="AL852" s="89">
        <v>78</v>
      </c>
      <c r="AM852" s="89" t="s">
        <v>1414</v>
      </c>
      <c r="AN852" s="89">
        <v>117</v>
      </c>
      <c r="AP852" s="35" t="s">
        <v>1857</v>
      </c>
      <c r="AQ852" s="377">
        <v>0</v>
      </c>
      <c r="AR852" s="378">
        <v>0</v>
      </c>
      <c r="AS852" s="377">
        <v>0</v>
      </c>
      <c r="AT852" s="378">
        <v>0</v>
      </c>
      <c r="AU852" s="377">
        <v>0</v>
      </c>
      <c r="AV852" s="377">
        <v>0</v>
      </c>
      <c r="AW852" s="377">
        <v>0</v>
      </c>
      <c r="AX852">
        <v>0</v>
      </c>
      <c r="AY852">
        <v>0</v>
      </c>
    </row>
    <row r="853" spans="1:51" ht="15" hidden="1" customHeight="1" x14ac:dyDescent="0.2">
      <c r="A853" s="46">
        <v>3153</v>
      </c>
      <c r="B853" s="258" t="s">
        <v>9181</v>
      </c>
      <c r="C853" t="s">
        <v>1204</v>
      </c>
      <c r="D853" t="s">
        <v>2503</v>
      </c>
      <c r="E853" t="s">
        <v>2504</v>
      </c>
      <c r="F853" s="29" t="s">
        <v>2995</v>
      </c>
      <c r="G853" s="47">
        <v>11</v>
      </c>
      <c r="H853" t="s">
        <v>2995</v>
      </c>
      <c r="I853">
        <v>1</v>
      </c>
      <c r="J853" t="s">
        <v>9182</v>
      </c>
      <c r="K853" t="s">
        <v>321</v>
      </c>
      <c r="L853" t="s">
        <v>9183</v>
      </c>
      <c r="M853" t="s">
        <v>327</v>
      </c>
      <c r="N853" s="34" t="s">
        <v>334</v>
      </c>
      <c r="O853" s="34" t="s">
        <v>715</v>
      </c>
      <c r="P853" s="34" t="s">
        <v>722</v>
      </c>
      <c r="Q853" s="34">
        <v>0</v>
      </c>
      <c r="R853" s="34">
        <v>0</v>
      </c>
      <c r="S853" s="48" t="s">
        <v>1123</v>
      </c>
      <c r="T853" s="13" t="s">
        <v>122</v>
      </c>
      <c r="U853" s="12" t="s">
        <v>122</v>
      </c>
      <c r="V853" s="12" t="s">
        <v>122</v>
      </c>
      <c r="W853" s="12" t="s">
        <v>1863</v>
      </c>
      <c r="X853" s="14" t="str">
        <f t="shared" si="13"/>
        <v>В</v>
      </c>
      <c r="Y853" s="271">
        <f>Таблица1[[#This Row],[ID_intellix]]</f>
        <v>3153</v>
      </c>
      <c r="Z853" s="269" t="s">
        <v>122</v>
      </c>
      <c r="AA853" s="145">
        <f>IF(OR(Таблица1[[#This Row],[CARDIO_report]]&lt;&gt;0,Таблица1[[#This Row],[AI COMBO_report]]&lt;&gt;0,Таблица1[[#This Row],[OTC_report]]&lt;&gt;0),1,0)</f>
        <v>1</v>
      </c>
      <c r="AB853" s="60" t="s">
        <v>1124</v>
      </c>
      <c r="AC853" s="60" t="s">
        <v>1124</v>
      </c>
      <c r="AD853" s="60" t="s">
        <v>1124</v>
      </c>
      <c r="AE853" s="60" t="s">
        <v>1124</v>
      </c>
      <c r="AF853" s="60"/>
      <c r="AG853" s="89" t="s">
        <v>2516</v>
      </c>
      <c r="AH853" s="89">
        <v>4</v>
      </c>
      <c r="AI853" s="89" t="s">
        <v>2516</v>
      </c>
      <c r="AJ853" s="89">
        <v>9</v>
      </c>
      <c r="AK853" s="89" t="s">
        <v>2516</v>
      </c>
      <c r="AL853" s="89">
        <v>40</v>
      </c>
      <c r="AM853" s="89" t="s">
        <v>2516</v>
      </c>
      <c r="AN853" s="89">
        <v>44</v>
      </c>
      <c r="AP853" s="35" t="s">
        <v>1857</v>
      </c>
      <c r="AQ853" s="377">
        <v>0</v>
      </c>
      <c r="AR853" s="378">
        <v>0</v>
      </c>
      <c r="AS853" s="377">
        <v>0</v>
      </c>
      <c r="AT853" s="378">
        <v>0</v>
      </c>
      <c r="AU853" s="377">
        <v>0</v>
      </c>
      <c r="AV853" s="377">
        <v>0</v>
      </c>
      <c r="AW853" s="377">
        <v>0</v>
      </c>
      <c r="AX853">
        <v>0</v>
      </c>
      <c r="AY853">
        <v>0</v>
      </c>
    </row>
    <row r="854" spans="1:51" ht="15" hidden="1" customHeight="1" x14ac:dyDescent="0.2">
      <c r="A854" s="46">
        <v>3094</v>
      </c>
      <c r="B854" s="258" t="s">
        <v>9199</v>
      </c>
      <c r="C854" t="s">
        <v>1204</v>
      </c>
      <c r="D854" t="s">
        <v>1789</v>
      </c>
      <c r="E854" t="s">
        <v>2504</v>
      </c>
      <c r="F854" s="29" t="s">
        <v>2995</v>
      </c>
      <c r="G854" s="47">
        <v>12</v>
      </c>
      <c r="H854" t="s">
        <v>2995</v>
      </c>
      <c r="I854">
        <v>1</v>
      </c>
      <c r="J854" t="s">
        <v>9200</v>
      </c>
      <c r="K854" t="s">
        <v>321</v>
      </c>
      <c r="L854" t="s">
        <v>9201</v>
      </c>
      <c r="M854" t="s">
        <v>327</v>
      </c>
      <c r="N854" s="34" t="s">
        <v>334</v>
      </c>
      <c r="O854" s="34" t="s">
        <v>715</v>
      </c>
      <c r="P854" s="34" t="s">
        <v>722</v>
      </c>
      <c r="Q854" s="34">
        <v>0</v>
      </c>
      <c r="R854" s="34">
        <v>0</v>
      </c>
      <c r="S854" s="48" t="s">
        <v>1123</v>
      </c>
      <c r="T854" s="13" t="s">
        <v>122</v>
      </c>
      <c r="U854" s="12" t="s">
        <v>122</v>
      </c>
      <c r="V854" s="12" t="s">
        <v>1863</v>
      </c>
      <c r="W854" s="12" t="s">
        <v>122</v>
      </c>
      <c r="X854" s="14" t="str">
        <f t="shared" si="13"/>
        <v>В</v>
      </c>
      <c r="Y854" s="271">
        <f>Таблица1[[#This Row],[ID_intellix]]</f>
        <v>3094</v>
      </c>
      <c r="Z854" s="269" t="s">
        <v>122</v>
      </c>
      <c r="AA854" s="145">
        <f>IF(OR(Таблица1[[#This Row],[CARDIO_report]]&lt;&gt;0,Таблица1[[#This Row],[AI COMBO_report]]&lt;&gt;0,Таблица1[[#This Row],[OTC_report]]&lt;&gt;0),1,0)</f>
        <v>1</v>
      </c>
      <c r="AB854" s="60" t="s">
        <v>1124</v>
      </c>
      <c r="AC854" s="60" t="s">
        <v>1124</v>
      </c>
      <c r="AD854" s="60" t="s">
        <v>1124</v>
      </c>
      <c r="AE854" s="60" t="s">
        <v>1124</v>
      </c>
      <c r="AF854" s="60"/>
      <c r="AG854" s="89" t="s">
        <v>2516</v>
      </c>
      <c r="AH854" s="89">
        <v>48</v>
      </c>
      <c r="AI854" s="89" t="s">
        <v>2516</v>
      </c>
      <c r="AJ854" s="89">
        <v>33</v>
      </c>
      <c r="AK854" s="89" t="s">
        <v>2516</v>
      </c>
      <c r="AL854" s="89">
        <v>65</v>
      </c>
      <c r="AM854" s="89" t="s">
        <v>1414</v>
      </c>
      <c r="AN854" s="89">
        <v>90</v>
      </c>
      <c r="AP854" s="35" t="s">
        <v>1917</v>
      </c>
      <c r="AQ854" s="377">
        <v>0</v>
      </c>
      <c r="AR854" s="378">
        <v>0</v>
      </c>
      <c r="AS854" s="377">
        <v>0</v>
      </c>
      <c r="AT854" s="378">
        <v>0</v>
      </c>
      <c r="AU854" s="377">
        <v>0</v>
      </c>
      <c r="AV854" s="377">
        <v>0</v>
      </c>
      <c r="AW854" s="377">
        <v>0</v>
      </c>
      <c r="AX854">
        <v>0</v>
      </c>
      <c r="AY854">
        <v>0</v>
      </c>
    </row>
    <row r="855" spans="1:51" ht="15" hidden="1" customHeight="1" x14ac:dyDescent="0.2">
      <c r="A855" s="46">
        <v>3496</v>
      </c>
      <c r="B855" s="258" t="s">
        <v>9234</v>
      </c>
      <c r="C855" t="s">
        <v>1204</v>
      </c>
      <c r="D855" t="s">
        <v>1789</v>
      </c>
      <c r="E855" t="s">
        <v>2504</v>
      </c>
      <c r="F855" s="29" t="s">
        <v>2995</v>
      </c>
      <c r="G855" s="47">
        <v>14</v>
      </c>
      <c r="H855" t="s">
        <v>2995</v>
      </c>
      <c r="I855">
        <v>1</v>
      </c>
      <c r="J855" t="s">
        <v>9235</v>
      </c>
      <c r="K855" t="s">
        <v>321</v>
      </c>
      <c r="L855" t="s">
        <v>1804</v>
      </c>
      <c r="M855" t="s">
        <v>327</v>
      </c>
      <c r="N855" s="34" t="s">
        <v>334</v>
      </c>
      <c r="O855" s="34" t="s">
        <v>715</v>
      </c>
      <c r="P855" s="34" t="s">
        <v>722</v>
      </c>
      <c r="Q855" s="34">
        <v>0</v>
      </c>
      <c r="R855" s="34">
        <v>0</v>
      </c>
      <c r="S855" s="48" t="s">
        <v>1123</v>
      </c>
      <c r="T855" s="13" t="s">
        <v>122</v>
      </c>
      <c r="U855" s="12" t="s">
        <v>122</v>
      </c>
      <c r="V855" s="12" t="s">
        <v>122</v>
      </c>
      <c r="W855" s="12" t="s">
        <v>1863</v>
      </c>
      <c r="X855" s="14" t="str">
        <f t="shared" si="13"/>
        <v>В</v>
      </c>
      <c r="Y855" s="271">
        <f>Таблица1[[#This Row],[ID_intellix]]</f>
        <v>3496</v>
      </c>
      <c r="Z855" s="269" t="s">
        <v>122</v>
      </c>
      <c r="AA855" s="145">
        <f>IF(OR(Таблица1[[#This Row],[CARDIO_report]]&lt;&gt;0,Таблица1[[#This Row],[AI COMBO_report]]&lt;&gt;0,Таблица1[[#This Row],[OTC_report]]&lt;&gt;0),1,0)</f>
        <v>1</v>
      </c>
      <c r="AB855" s="60" t="s">
        <v>1124</v>
      </c>
      <c r="AC855" s="60" t="s">
        <v>1124</v>
      </c>
      <c r="AD855" s="60" t="s">
        <v>1124</v>
      </c>
      <c r="AE855" s="60" t="s">
        <v>1124</v>
      </c>
      <c r="AF855" s="60"/>
      <c r="AG855" s="89" t="s">
        <v>2516</v>
      </c>
      <c r="AH855" s="89">
        <v>68</v>
      </c>
      <c r="AI855" s="89" t="s">
        <v>1437</v>
      </c>
      <c r="AJ855" s="89">
        <v>18</v>
      </c>
      <c r="AK855" s="89" t="s">
        <v>1414</v>
      </c>
      <c r="AL855" s="89">
        <v>119</v>
      </c>
      <c r="AM855" s="89" t="s">
        <v>1437</v>
      </c>
      <c r="AN855" s="89">
        <v>49</v>
      </c>
      <c r="AP855" s="35" t="s">
        <v>1857</v>
      </c>
      <c r="AQ855" s="377">
        <v>0</v>
      </c>
      <c r="AR855" s="378">
        <v>0</v>
      </c>
      <c r="AS855" s="377">
        <v>0</v>
      </c>
      <c r="AT855" s="378">
        <v>0</v>
      </c>
      <c r="AU855" s="377">
        <v>0</v>
      </c>
      <c r="AV855" s="377">
        <v>0</v>
      </c>
      <c r="AW855" s="377">
        <v>0</v>
      </c>
      <c r="AX855">
        <v>0</v>
      </c>
      <c r="AY855">
        <v>0</v>
      </c>
    </row>
    <row r="856" spans="1:51" ht="15" hidden="1" customHeight="1" x14ac:dyDescent="0.2">
      <c r="A856" s="46">
        <v>978</v>
      </c>
      <c r="B856" s="258" t="s">
        <v>12595</v>
      </c>
      <c r="C856" t="s">
        <v>1204</v>
      </c>
      <c r="D856" t="s">
        <v>1789</v>
      </c>
      <c r="E856" t="s">
        <v>2504</v>
      </c>
      <c r="F856" s="29" t="s">
        <v>3112</v>
      </c>
      <c r="G856" s="47">
        <v>14</v>
      </c>
      <c r="H856" t="s">
        <v>2981</v>
      </c>
      <c r="I856">
        <v>1</v>
      </c>
      <c r="J856" t="s">
        <v>12596</v>
      </c>
      <c r="K856" t="s">
        <v>321</v>
      </c>
      <c r="L856" t="s">
        <v>12597</v>
      </c>
      <c r="M856" t="s">
        <v>327</v>
      </c>
      <c r="N856" s="34">
        <v>0</v>
      </c>
      <c r="O856" s="34" t="s">
        <v>715</v>
      </c>
      <c r="P856" s="34">
        <v>0</v>
      </c>
      <c r="Q856" s="34">
        <v>0</v>
      </c>
      <c r="R856" s="34">
        <v>0</v>
      </c>
      <c r="S856" s="48" t="s">
        <v>1123</v>
      </c>
      <c r="T856" s="13" t="s">
        <v>122</v>
      </c>
      <c r="U856" s="12" t="s">
        <v>122</v>
      </c>
      <c r="V856" s="12" t="s">
        <v>122</v>
      </c>
      <c r="W856" s="12" t="s">
        <v>1863</v>
      </c>
      <c r="X856" s="14" t="str">
        <f t="shared" si="13"/>
        <v>В</v>
      </c>
      <c r="Y856" s="271">
        <f>Таблица1[[#This Row],[ID_intellix]]</f>
        <v>978</v>
      </c>
      <c r="Z856" s="269" t="s">
        <v>122</v>
      </c>
      <c r="AA856" s="145">
        <f>IF(OR(Таблица1[[#This Row],[CARDIO_report]]&lt;&gt;0,Таблица1[[#This Row],[AI COMBO_report]]&lt;&gt;0,Таблица1[[#This Row],[OTC_report]]&lt;&gt;0),1,0)</f>
        <v>0</v>
      </c>
      <c r="AB856" s="60" t="s">
        <v>1124</v>
      </c>
      <c r="AC856" s="60" t="s">
        <v>1124</v>
      </c>
      <c r="AD856" s="60" t="s">
        <v>1124</v>
      </c>
      <c r="AE856" s="60" t="s">
        <v>1124</v>
      </c>
      <c r="AF856" s="60"/>
      <c r="AG856" s="89" t="s">
        <v>1437</v>
      </c>
      <c r="AH856" s="89">
        <v>46</v>
      </c>
      <c r="AI856" s="89" t="s">
        <v>1437</v>
      </c>
      <c r="AJ856" s="89">
        <v>28</v>
      </c>
      <c r="AK856" s="89" t="s">
        <v>1145</v>
      </c>
      <c r="AL856" s="89">
        <v>133</v>
      </c>
      <c r="AM856" s="89" t="s">
        <v>1145</v>
      </c>
      <c r="AN856" s="89">
        <v>118</v>
      </c>
      <c r="AP856" s="35" t="s">
        <v>1857</v>
      </c>
      <c r="AQ856" s="377">
        <v>0</v>
      </c>
      <c r="AR856" s="378">
        <v>0</v>
      </c>
      <c r="AS856" s="377">
        <v>0</v>
      </c>
      <c r="AT856" s="378">
        <v>0</v>
      </c>
      <c r="AU856" s="377">
        <v>0</v>
      </c>
      <c r="AV856" s="377">
        <v>0</v>
      </c>
      <c r="AW856" s="377">
        <v>0</v>
      </c>
      <c r="AX856">
        <v>0</v>
      </c>
      <c r="AY856">
        <v>0</v>
      </c>
    </row>
    <row r="857" spans="1:51" ht="15" hidden="1" customHeight="1" x14ac:dyDescent="0.2">
      <c r="A857" s="46">
        <v>3010</v>
      </c>
      <c r="B857" s="258" t="s">
        <v>9213</v>
      </c>
      <c r="C857" t="s">
        <v>1204</v>
      </c>
      <c r="D857" t="s">
        <v>2503</v>
      </c>
      <c r="E857" t="s">
        <v>2504</v>
      </c>
      <c r="F857" s="29" t="s">
        <v>3112</v>
      </c>
      <c r="G857" s="47">
        <v>35</v>
      </c>
      <c r="H857" t="s">
        <v>2981</v>
      </c>
      <c r="I857">
        <v>1</v>
      </c>
      <c r="J857" t="s">
        <v>9214</v>
      </c>
      <c r="K857" t="s">
        <v>321</v>
      </c>
      <c r="L857" t="s">
        <v>9215</v>
      </c>
      <c r="M857" t="s">
        <v>327</v>
      </c>
      <c r="N857" s="34">
        <v>0</v>
      </c>
      <c r="O857" s="34" t="s">
        <v>715</v>
      </c>
      <c r="P857" s="34" t="s">
        <v>722</v>
      </c>
      <c r="Q857" s="34">
        <v>0</v>
      </c>
      <c r="R857" s="34">
        <v>0</v>
      </c>
      <c r="S857" s="48" t="s">
        <v>1123</v>
      </c>
      <c r="T857" s="13" t="s">
        <v>122</v>
      </c>
      <c r="U857" s="12" t="s">
        <v>122</v>
      </c>
      <c r="V857" s="12" t="s">
        <v>1863</v>
      </c>
      <c r="W857" s="12" t="s">
        <v>122</v>
      </c>
      <c r="X857" s="14" t="str">
        <f t="shared" si="13"/>
        <v>В</v>
      </c>
      <c r="Y857" s="271">
        <f>Таблица1[[#This Row],[ID_intellix]]</f>
        <v>3010</v>
      </c>
      <c r="Z857" s="269" t="s">
        <v>122</v>
      </c>
      <c r="AA857" s="145">
        <f>IF(OR(Таблица1[[#This Row],[CARDIO_report]]&lt;&gt;0,Таблица1[[#This Row],[AI COMBO_report]]&lt;&gt;0,Таблица1[[#This Row],[OTC_report]]&lt;&gt;0),1,0)</f>
        <v>1</v>
      </c>
      <c r="AB857" s="60" t="s">
        <v>1124</v>
      </c>
      <c r="AC857" s="60" t="s">
        <v>1124</v>
      </c>
      <c r="AD857" s="60" t="s">
        <v>1124</v>
      </c>
      <c r="AE857" s="60" t="s">
        <v>1124</v>
      </c>
      <c r="AF857" s="60"/>
      <c r="AG857" s="89" t="s">
        <v>1437</v>
      </c>
      <c r="AH857" s="89">
        <v>63</v>
      </c>
      <c r="AI857" s="89" t="s">
        <v>1145</v>
      </c>
      <c r="AJ857" s="89">
        <v>69</v>
      </c>
      <c r="AK857" s="89" t="s">
        <v>1145</v>
      </c>
      <c r="AL857" s="89">
        <v>137</v>
      </c>
      <c r="AM857" s="89" t="s">
        <v>1145</v>
      </c>
      <c r="AN857" s="89">
        <v>140</v>
      </c>
      <c r="AP857" s="35" t="s">
        <v>1857</v>
      </c>
      <c r="AQ857" s="377">
        <v>0</v>
      </c>
      <c r="AR857" s="378">
        <v>0</v>
      </c>
      <c r="AS857" s="377">
        <v>0</v>
      </c>
      <c r="AT857" s="378">
        <v>0</v>
      </c>
      <c r="AU857" s="377">
        <v>0</v>
      </c>
      <c r="AV857" s="377">
        <v>0</v>
      </c>
      <c r="AW857" s="377">
        <v>0</v>
      </c>
      <c r="AX857">
        <v>0</v>
      </c>
      <c r="AY857">
        <v>0</v>
      </c>
    </row>
    <row r="858" spans="1:51" ht="15" hidden="1" customHeight="1" x14ac:dyDescent="0.2">
      <c r="A858" s="46">
        <v>987</v>
      </c>
      <c r="B858" s="258" t="s">
        <v>10486</v>
      </c>
      <c r="C858" t="s">
        <v>1204</v>
      </c>
      <c r="D858" t="s">
        <v>1814</v>
      </c>
      <c r="E858" t="s">
        <v>2504</v>
      </c>
      <c r="F858" s="29" t="s">
        <v>3112</v>
      </c>
      <c r="G858" s="47">
        <v>5</v>
      </c>
      <c r="H858" t="s">
        <v>2981</v>
      </c>
      <c r="I858">
        <v>1</v>
      </c>
      <c r="J858" t="s">
        <v>10487</v>
      </c>
      <c r="K858" t="s">
        <v>321</v>
      </c>
      <c r="L858" t="s">
        <v>10488</v>
      </c>
      <c r="M858" t="s">
        <v>327</v>
      </c>
      <c r="N858" s="34">
        <v>0</v>
      </c>
      <c r="O858" s="34" t="s">
        <v>715</v>
      </c>
      <c r="P858" s="34" t="s">
        <v>722</v>
      </c>
      <c r="Q858" s="34">
        <v>0</v>
      </c>
      <c r="R858" s="34">
        <v>0</v>
      </c>
      <c r="S858" s="48" t="s">
        <v>1123</v>
      </c>
      <c r="T858" s="13" t="s">
        <v>122</v>
      </c>
      <c r="U858" s="12" t="s">
        <v>122</v>
      </c>
      <c r="V858" s="12" t="s">
        <v>1863</v>
      </c>
      <c r="W858" s="12" t="s">
        <v>122</v>
      </c>
      <c r="X858" s="14" t="str">
        <f t="shared" si="13"/>
        <v>В</v>
      </c>
      <c r="Y858" s="271">
        <f>Таблица1[[#This Row],[ID_intellix]]</f>
        <v>987</v>
      </c>
      <c r="Z858" s="269" t="s">
        <v>122</v>
      </c>
      <c r="AA858" s="145">
        <f>IF(OR(Таблица1[[#This Row],[CARDIO_report]]&lt;&gt;0,Таблица1[[#This Row],[AI COMBO_report]]&lt;&gt;0,Таблица1[[#This Row],[OTC_report]]&lt;&gt;0),1,0)</f>
        <v>1</v>
      </c>
      <c r="AB858" s="60" t="s">
        <v>1124</v>
      </c>
      <c r="AC858" s="60" t="s">
        <v>1124</v>
      </c>
      <c r="AD858" s="60" t="s">
        <v>1124</v>
      </c>
      <c r="AE858" s="60" t="s">
        <v>1124</v>
      </c>
      <c r="AF858" s="60"/>
      <c r="AG858" s="89" t="s">
        <v>1437</v>
      </c>
      <c r="AH858" s="89">
        <v>58</v>
      </c>
      <c r="AI858" s="89" t="s">
        <v>1145</v>
      </c>
      <c r="AJ858" s="89">
        <v>75</v>
      </c>
      <c r="AK858" s="89" t="s">
        <v>1145</v>
      </c>
      <c r="AL858" s="89">
        <v>110</v>
      </c>
      <c r="AM858" s="89" t="s">
        <v>1145</v>
      </c>
      <c r="AN858" s="89">
        <v>125</v>
      </c>
      <c r="AP858" s="35" t="s">
        <v>1857</v>
      </c>
      <c r="AQ858" s="377">
        <v>0</v>
      </c>
      <c r="AR858" s="378">
        <v>0</v>
      </c>
      <c r="AS858" s="377">
        <v>0</v>
      </c>
      <c r="AT858" s="378">
        <v>0</v>
      </c>
      <c r="AU858" s="377">
        <v>0</v>
      </c>
      <c r="AV858" s="377">
        <v>0</v>
      </c>
      <c r="AW858" s="377">
        <v>0</v>
      </c>
      <c r="AX858">
        <v>0</v>
      </c>
      <c r="AY858">
        <v>0</v>
      </c>
    </row>
    <row r="859" spans="1:51" ht="15" hidden="1" customHeight="1" x14ac:dyDescent="0.2">
      <c r="A859" s="46">
        <v>2288</v>
      </c>
      <c r="B859" s="258" t="s">
        <v>13563</v>
      </c>
      <c r="C859" t="s">
        <v>1204</v>
      </c>
      <c r="D859" t="s">
        <v>1814</v>
      </c>
      <c r="E859" t="s">
        <v>2504</v>
      </c>
      <c r="F859" s="29" t="s">
        <v>3120</v>
      </c>
      <c r="G859" s="47">
        <v>13</v>
      </c>
      <c r="H859" t="s">
        <v>3120</v>
      </c>
      <c r="I859">
        <v>1</v>
      </c>
      <c r="J859" t="s">
        <v>13564</v>
      </c>
      <c r="K859" t="s">
        <v>321</v>
      </c>
      <c r="L859" t="s">
        <v>13565</v>
      </c>
      <c r="M859" t="s">
        <v>327</v>
      </c>
      <c r="N859" s="34" t="s">
        <v>334</v>
      </c>
      <c r="O859" s="34" t="s">
        <v>715</v>
      </c>
      <c r="P859" s="34">
        <v>0</v>
      </c>
      <c r="Q859" s="34">
        <v>0</v>
      </c>
      <c r="R859" s="34">
        <v>0</v>
      </c>
      <c r="S859" s="48" t="s">
        <v>1123</v>
      </c>
      <c r="T859" s="13" t="s">
        <v>1863</v>
      </c>
      <c r="U859" s="12" t="s">
        <v>1863</v>
      </c>
      <c r="V859" s="12" t="s">
        <v>1863</v>
      </c>
      <c r="W859" s="12" t="s">
        <v>1863</v>
      </c>
      <c r="X859" s="14" t="str">
        <f t="shared" si="13"/>
        <v>А</v>
      </c>
      <c r="Y859" s="271">
        <f>Таблица1[[#This Row],[ID_intellix]]</f>
        <v>2288</v>
      </c>
      <c r="Z859" s="269" t="s">
        <v>122</v>
      </c>
      <c r="AA859" s="145">
        <f>IF(OR(Таблица1[[#This Row],[CARDIO_report]]&lt;&gt;0,Таблица1[[#This Row],[AI COMBO_report]]&lt;&gt;0,Таблица1[[#This Row],[OTC_report]]&lt;&gt;0),1,0)</f>
        <v>1</v>
      </c>
      <c r="AB859" s="60" t="s">
        <v>1124</v>
      </c>
      <c r="AC859" s="60" t="s">
        <v>1124</v>
      </c>
      <c r="AD859" s="60" t="s">
        <v>1124</v>
      </c>
      <c r="AE859" s="60" t="s">
        <v>1124</v>
      </c>
      <c r="AF859" s="60"/>
      <c r="AG859" s="89" t="s">
        <v>2516</v>
      </c>
      <c r="AH859" s="89">
        <v>28</v>
      </c>
      <c r="AI859" s="89" t="s">
        <v>2516</v>
      </c>
      <c r="AJ859" s="89">
        <v>39</v>
      </c>
      <c r="AK859" s="89" t="s">
        <v>2516</v>
      </c>
      <c r="AL859" s="89">
        <v>62</v>
      </c>
      <c r="AM859" s="89" t="s">
        <v>1414</v>
      </c>
      <c r="AN859" s="89">
        <v>92</v>
      </c>
      <c r="AP859" s="35" t="s">
        <v>1917</v>
      </c>
      <c r="AQ859" s="377">
        <v>0</v>
      </c>
      <c r="AR859" s="378">
        <v>0</v>
      </c>
      <c r="AS859" s="377">
        <v>0</v>
      </c>
      <c r="AT859" s="378">
        <v>0</v>
      </c>
      <c r="AU859" s="377">
        <v>0</v>
      </c>
      <c r="AV859" s="377">
        <v>0</v>
      </c>
      <c r="AW859" s="377">
        <v>0</v>
      </c>
      <c r="AX859">
        <v>0</v>
      </c>
      <c r="AY859">
        <v>0</v>
      </c>
    </row>
    <row r="860" spans="1:51" ht="15" hidden="1" customHeight="1" x14ac:dyDescent="0.2">
      <c r="A860" s="46">
        <v>2442</v>
      </c>
      <c r="B860" s="258" t="s">
        <v>13560</v>
      </c>
      <c r="C860" t="s">
        <v>1204</v>
      </c>
      <c r="D860" t="s">
        <v>1814</v>
      </c>
      <c r="E860" t="s">
        <v>2504</v>
      </c>
      <c r="F860" s="29" t="s">
        <v>3120</v>
      </c>
      <c r="G860" s="47">
        <v>21</v>
      </c>
      <c r="H860" t="s">
        <v>3120</v>
      </c>
      <c r="I860">
        <v>1</v>
      </c>
      <c r="J860" t="s">
        <v>13561</v>
      </c>
      <c r="K860" t="s">
        <v>321</v>
      </c>
      <c r="L860" t="s">
        <v>13562</v>
      </c>
      <c r="M860" t="s">
        <v>327</v>
      </c>
      <c r="N860" s="34">
        <v>0</v>
      </c>
      <c r="O860" s="34" t="s">
        <v>715</v>
      </c>
      <c r="P860" s="34" t="s">
        <v>722</v>
      </c>
      <c r="Q860" s="34">
        <v>0</v>
      </c>
      <c r="R860" s="34">
        <v>0</v>
      </c>
      <c r="S860" s="48" t="s">
        <v>1123</v>
      </c>
      <c r="T860" s="13" t="s">
        <v>122</v>
      </c>
      <c r="U860" s="12" t="s">
        <v>122</v>
      </c>
      <c r="V860" s="12" t="s">
        <v>122</v>
      </c>
      <c r="W860" s="12" t="s">
        <v>1863</v>
      </c>
      <c r="X860" s="14" t="str">
        <f t="shared" si="13"/>
        <v>В</v>
      </c>
      <c r="Y860" s="271">
        <f>Таблица1[[#This Row],[ID_intellix]]</f>
        <v>2442</v>
      </c>
      <c r="Z860" s="269" t="s">
        <v>122</v>
      </c>
      <c r="AA860" s="145">
        <f>IF(OR(Таблица1[[#This Row],[CARDIO_report]]&lt;&gt;0,Таблица1[[#This Row],[AI COMBO_report]]&lt;&gt;0,Таблица1[[#This Row],[OTC_report]]&lt;&gt;0),1,0)</f>
        <v>1</v>
      </c>
      <c r="AB860" s="60" t="s">
        <v>1124</v>
      </c>
      <c r="AC860" s="60" t="s">
        <v>1124</v>
      </c>
      <c r="AD860" s="60" t="s">
        <v>1124</v>
      </c>
      <c r="AE860" s="60" t="s">
        <v>1124</v>
      </c>
      <c r="AF860" s="60"/>
      <c r="AG860" s="89" t="s">
        <v>1437</v>
      </c>
      <c r="AH860" s="89">
        <v>60</v>
      </c>
      <c r="AI860" s="89" t="s">
        <v>1145</v>
      </c>
      <c r="AJ860" s="89">
        <v>66</v>
      </c>
      <c r="AK860" s="89" t="s">
        <v>1437</v>
      </c>
      <c r="AL860" s="89">
        <v>36</v>
      </c>
      <c r="AM860" s="89" t="s">
        <v>1437</v>
      </c>
      <c r="AN860" s="89">
        <v>59</v>
      </c>
      <c r="AP860" s="35" t="s">
        <v>1857</v>
      </c>
      <c r="AQ860" s="377">
        <v>0</v>
      </c>
      <c r="AR860" s="378">
        <v>0</v>
      </c>
      <c r="AS860" s="377">
        <v>0</v>
      </c>
      <c r="AT860" s="378">
        <v>0</v>
      </c>
      <c r="AU860" s="377">
        <v>0</v>
      </c>
      <c r="AV860" s="377">
        <v>0</v>
      </c>
      <c r="AW860" s="377">
        <v>0</v>
      </c>
      <c r="AX860">
        <v>0</v>
      </c>
      <c r="AY860">
        <v>0</v>
      </c>
    </row>
    <row r="861" spans="1:51" ht="15" hidden="1" customHeight="1" x14ac:dyDescent="0.2">
      <c r="A861" s="46">
        <v>7522</v>
      </c>
      <c r="B861" s="258" t="s">
        <v>9782</v>
      </c>
      <c r="C861" t="s">
        <v>1204</v>
      </c>
      <c r="D861" t="s">
        <v>1789</v>
      </c>
      <c r="E861" t="s">
        <v>2504</v>
      </c>
      <c r="F861" s="29" t="s">
        <v>6473</v>
      </c>
      <c r="G861" s="47">
        <v>1</v>
      </c>
      <c r="H861" t="s">
        <v>6473</v>
      </c>
      <c r="I861">
        <v>1</v>
      </c>
      <c r="J861" t="s">
        <v>9783</v>
      </c>
      <c r="K861" t="s">
        <v>321</v>
      </c>
      <c r="L861" t="s">
        <v>9784</v>
      </c>
      <c r="M861" t="s">
        <v>327</v>
      </c>
      <c r="N861" s="34">
        <v>0</v>
      </c>
      <c r="O861" s="34" t="s">
        <v>715</v>
      </c>
      <c r="P861" s="34" t="s">
        <v>722</v>
      </c>
      <c r="Q861" s="34">
        <v>0</v>
      </c>
      <c r="R861" s="34">
        <v>0</v>
      </c>
      <c r="S861" s="48" t="s">
        <v>1123</v>
      </c>
      <c r="T861" s="13" t="s">
        <v>122</v>
      </c>
      <c r="U861" s="12" t="s">
        <v>122</v>
      </c>
      <c r="V861" s="12" t="s">
        <v>122</v>
      </c>
      <c r="W861" s="12" t="s">
        <v>1863</v>
      </c>
      <c r="X861" s="14" t="str">
        <f t="shared" si="13"/>
        <v>В</v>
      </c>
      <c r="Y861" s="271">
        <f>Таблица1[[#This Row],[ID_intellix]]</f>
        <v>7522</v>
      </c>
      <c r="Z861" s="269" t="s">
        <v>122</v>
      </c>
      <c r="AA861" s="145">
        <f>IF(OR(Таблица1[[#This Row],[CARDIO_report]]&lt;&gt;0,Таблица1[[#This Row],[AI COMBO_report]]&lt;&gt;0,Таблица1[[#This Row],[OTC_report]]&lt;&gt;0),1,0)</f>
        <v>1</v>
      </c>
      <c r="AB861" s="60" t="s">
        <v>1124</v>
      </c>
      <c r="AC861" s="60" t="s">
        <v>1124</v>
      </c>
      <c r="AD861" s="60" t="s">
        <v>1124</v>
      </c>
      <c r="AE861" s="60" t="s">
        <v>1124</v>
      </c>
      <c r="AF861" s="60"/>
      <c r="AG861" s="89" t="s">
        <v>1414</v>
      </c>
      <c r="AH861" s="89">
        <v>139</v>
      </c>
      <c r="AI861" s="89" t="s">
        <v>1414</v>
      </c>
      <c r="AJ861" s="89">
        <v>117</v>
      </c>
      <c r="AK861" s="89" t="s">
        <v>1414</v>
      </c>
      <c r="AL861" s="89">
        <v>136</v>
      </c>
      <c r="AM861" s="89" t="s">
        <v>1414</v>
      </c>
      <c r="AN861" s="89">
        <v>114</v>
      </c>
      <c r="AP861" s="35" t="s">
        <v>1857</v>
      </c>
      <c r="AQ861" s="377">
        <v>0</v>
      </c>
      <c r="AR861" s="378">
        <v>0</v>
      </c>
      <c r="AS861" s="377">
        <v>0</v>
      </c>
      <c r="AT861" s="378">
        <v>0</v>
      </c>
      <c r="AU861" s="377">
        <v>0</v>
      </c>
      <c r="AV861" s="377">
        <v>0</v>
      </c>
      <c r="AW861" s="377">
        <v>0</v>
      </c>
      <c r="AX861">
        <v>0</v>
      </c>
      <c r="AY861">
        <v>0</v>
      </c>
    </row>
    <row r="862" spans="1:51" ht="15" hidden="1" customHeight="1" x14ac:dyDescent="0.2">
      <c r="A862" s="46">
        <v>7517</v>
      </c>
      <c r="B862" s="258" t="s">
        <v>13207</v>
      </c>
      <c r="C862" t="s">
        <v>1204</v>
      </c>
      <c r="D862" t="s">
        <v>1814</v>
      </c>
      <c r="E862" t="s">
        <v>2504</v>
      </c>
      <c r="F862" s="29" t="s">
        <v>1148</v>
      </c>
      <c r="G862" s="47">
        <v>28</v>
      </c>
      <c r="H862" t="s">
        <v>1149</v>
      </c>
      <c r="I862">
        <v>1</v>
      </c>
      <c r="J862" t="s">
        <v>13208</v>
      </c>
      <c r="K862" t="s">
        <v>321</v>
      </c>
      <c r="L862" t="s">
        <v>13209</v>
      </c>
      <c r="M862" t="s">
        <v>327</v>
      </c>
      <c r="N862" s="34" t="s">
        <v>334</v>
      </c>
      <c r="O862" s="34" t="s">
        <v>715</v>
      </c>
      <c r="P862" s="34" t="s">
        <v>722</v>
      </c>
      <c r="Q862" s="34">
        <v>0</v>
      </c>
      <c r="R862" s="34">
        <v>0</v>
      </c>
      <c r="S862" s="48" t="s">
        <v>1123</v>
      </c>
      <c r="T862" s="13" t="s">
        <v>122</v>
      </c>
      <c r="U862" s="12" t="s">
        <v>122</v>
      </c>
      <c r="V862" s="12" t="s">
        <v>1863</v>
      </c>
      <c r="W862" s="12" t="s">
        <v>122</v>
      </c>
      <c r="X862" s="14" t="str">
        <f t="shared" si="13"/>
        <v>В</v>
      </c>
      <c r="Y862" s="271">
        <f>Таблица1[[#This Row],[ID_intellix]]</f>
        <v>7517</v>
      </c>
      <c r="Z862" s="269" t="s">
        <v>122</v>
      </c>
      <c r="AA862" s="145">
        <f>IF(OR(Таблица1[[#This Row],[CARDIO_report]]&lt;&gt;0,Таблица1[[#This Row],[AI COMBO_report]]&lt;&gt;0,Таблица1[[#This Row],[OTC_report]]&lt;&gt;0),1,0)</f>
        <v>1</v>
      </c>
      <c r="AB862" s="60" t="s">
        <v>1124</v>
      </c>
      <c r="AC862" s="60" t="s">
        <v>1124</v>
      </c>
      <c r="AD862" s="60" t="s">
        <v>1124</v>
      </c>
      <c r="AE862" s="60" t="s">
        <v>1124</v>
      </c>
      <c r="AF862" s="60"/>
      <c r="AG862" s="89" t="s">
        <v>1437</v>
      </c>
      <c r="AH862" s="89">
        <v>40</v>
      </c>
      <c r="AI862" s="89" t="s">
        <v>2516</v>
      </c>
      <c r="AJ862" s="89">
        <v>46</v>
      </c>
      <c r="AK862" s="89" t="s">
        <v>2516</v>
      </c>
      <c r="AL862" s="89">
        <v>66</v>
      </c>
      <c r="AM862" s="89" t="s">
        <v>2516</v>
      </c>
      <c r="AN862" s="89">
        <v>60</v>
      </c>
      <c r="AP862" s="35" t="s">
        <v>1917</v>
      </c>
      <c r="AQ862" s="377">
        <v>0</v>
      </c>
      <c r="AR862" s="378">
        <v>0</v>
      </c>
      <c r="AS862" s="377">
        <v>0</v>
      </c>
      <c r="AT862" s="378">
        <v>0</v>
      </c>
      <c r="AU862" s="377">
        <v>0</v>
      </c>
      <c r="AV862" s="377">
        <v>0</v>
      </c>
      <c r="AW862" s="377">
        <v>0</v>
      </c>
      <c r="AX862">
        <v>0</v>
      </c>
      <c r="AY862">
        <v>0</v>
      </c>
    </row>
    <row r="863" spans="1:51" ht="15" hidden="1" customHeight="1" x14ac:dyDescent="0.2">
      <c r="A863" s="46">
        <v>7528</v>
      </c>
      <c r="B863" s="258" t="s">
        <v>10254</v>
      </c>
      <c r="C863" t="s">
        <v>1204</v>
      </c>
      <c r="D863" t="s">
        <v>2503</v>
      </c>
      <c r="E863" t="s">
        <v>2504</v>
      </c>
      <c r="F863" s="29" t="s">
        <v>2532</v>
      </c>
      <c r="G863" s="47">
        <v>46</v>
      </c>
      <c r="H863" t="s">
        <v>1140</v>
      </c>
      <c r="I863">
        <v>1</v>
      </c>
      <c r="J863" t="s">
        <v>10255</v>
      </c>
      <c r="K863" t="s">
        <v>321</v>
      </c>
      <c r="L863" t="s">
        <v>10256</v>
      </c>
      <c r="M863" t="s">
        <v>327</v>
      </c>
      <c r="N863" s="34" t="s">
        <v>334</v>
      </c>
      <c r="O863" s="34" t="s">
        <v>715</v>
      </c>
      <c r="P863" s="34" t="s">
        <v>722</v>
      </c>
      <c r="Q863" s="34">
        <v>0</v>
      </c>
      <c r="R863" s="34">
        <v>0</v>
      </c>
      <c r="S863" s="48" t="s">
        <v>1123</v>
      </c>
      <c r="T863" s="13" t="s">
        <v>122</v>
      </c>
      <c r="U863" s="12" t="s">
        <v>122</v>
      </c>
      <c r="V863" s="12" t="s">
        <v>1863</v>
      </c>
      <c r="W863" s="12" t="s">
        <v>122</v>
      </c>
      <c r="X863" s="14" t="str">
        <f t="shared" si="13"/>
        <v>В</v>
      </c>
      <c r="Y863" s="271">
        <f>Таблица1[[#This Row],[ID_intellix]]</f>
        <v>7528</v>
      </c>
      <c r="Z863" s="269" t="s">
        <v>122</v>
      </c>
      <c r="AA863" s="145">
        <f>IF(OR(Таблица1[[#This Row],[CARDIO_report]]&lt;&gt;0,Таблица1[[#This Row],[AI COMBO_report]]&lt;&gt;0,Таблица1[[#This Row],[OTC_report]]&lt;&gt;0),1,0)</f>
        <v>1</v>
      </c>
      <c r="AB863" s="60" t="s">
        <v>2602</v>
      </c>
      <c r="AC863" s="60" t="s">
        <v>2896</v>
      </c>
      <c r="AD863" s="60" t="s">
        <v>1124</v>
      </c>
      <c r="AE863" s="60" t="s">
        <v>1124</v>
      </c>
      <c r="AF863" s="60"/>
      <c r="AG863" s="89" t="s">
        <v>2516</v>
      </c>
      <c r="AH863" s="89">
        <v>64</v>
      </c>
      <c r="AI863" s="89" t="s">
        <v>2516</v>
      </c>
      <c r="AJ863" s="89">
        <v>50</v>
      </c>
      <c r="AK863" s="89" t="s">
        <v>2516</v>
      </c>
      <c r="AL863" s="89">
        <v>15</v>
      </c>
      <c r="AM863" s="89" t="s">
        <v>2516</v>
      </c>
      <c r="AN863" s="89">
        <v>19</v>
      </c>
      <c r="AP863" s="35" t="s">
        <v>1857</v>
      </c>
      <c r="AQ863" s="377">
        <v>0</v>
      </c>
      <c r="AR863" s="378">
        <v>0</v>
      </c>
      <c r="AS863" s="377">
        <v>0</v>
      </c>
      <c r="AT863" s="378">
        <v>0</v>
      </c>
      <c r="AU863" s="377">
        <v>0</v>
      </c>
      <c r="AV863" s="377">
        <v>0</v>
      </c>
      <c r="AW863" s="377">
        <v>0</v>
      </c>
      <c r="AX863">
        <v>0</v>
      </c>
      <c r="AY863">
        <v>0</v>
      </c>
    </row>
    <row r="864" spans="1:51" ht="15" hidden="1" customHeight="1" x14ac:dyDescent="0.2">
      <c r="A864" s="46">
        <v>7556</v>
      </c>
      <c r="B864" s="258" t="s">
        <v>10436</v>
      </c>
      <c r="C864" t="s">
        <v>1204</v>
      </c>
      <c r="D864" t="s">
        <v>1814</v>
      </c>
      <c r="E864" t="s">
        <v>2504</v>
      </c>
      <c r="F864" s="29" t="s">
        <v>2995</v>
      </c>
      <c r="G864" s="47">
        <v>18</v>
      </c>
      <c r="H864" t="s">
        <v>2995</v>
      </c>
      <c r="I864">
        <v>1</v>
      </c>
      <c r="J864" t="s">
        <v>10437</v>
      </c>
      <c r="K864" t="s">
        <v>321</v>
      </c>
      <c r="L864" t="s">
        <v>10438</v>
      </c>
      <c r="M864" t="s">
        <v>327</v>
      </c>
      <c r="N864" s="34" t="s">
        <v>334</v>
      </c>
      <c r="O864" s="34" t="s">
        <v>715</v>
      </c>
      <c r="P864" s="34" t="s">
        <v>722</v>
      </c>
      <c r="Q864" s="34">
        <v>0</v>
      </c>
      <c r="R864" s="34">
        <v>0</v>
      </c>
      <c r="S864" s="48" t="s">
        <v>1123</v>
      </c>
      <c r="T864" s="13" t="s">
        <v>122</v>
      </c>
      <c r="U864" s="12" t="s">
        <v>122</v>
      </c>
      <c r="V864" s="12" t="s">
        <v>122</v>
      </c>
      <c r="W864" s="12" t="s">
        <v>1863</v>
      </c>
      <c r="X864" s="14" t="str">
        <f t="shared" si="13"/>
        <v>В</v>
      </c>
      <c r="Y864" s="271">
        <f>Таблица1[[#This Row],[ID_intellix]]</f>
        <v>7556</v>
      </c>
      <c r="Z864" s="269" t="s">
        <v>122</v>
      </c>
      <c r="AA864" s="145">
        <f>IF(OR(Таблица1[[#This Row],[CARDIO_report]]&lt;&gt;0,Таблица1[[#This Row],[AI COMBO_report]]&lt;&gt;0,Таблица1[[#This Row],[OTC_report]]&lt;&gt;0),1,0)</f>
        <v>1</v>
      </c>
      <c r="AB864" s="60" t="s">
        <v>1124</v>
      </c>
      <c r="AC864" s="60" t="s">
        <v>1124</v>
      </c>
      <c r="AD864" s="60" t="s">
        <v>1124</v>
      </c>
      <c r="AE864" s="60" t="s">
        <v>1124</v>
      </c>
      <c r="AF864" s="60"/>
      <c r="AG864" s="89" t="s">
        <v>2516</v>
      </c>
      <c r="AH864" s="89">
        <v>44</v>
      </c>
      <c r="AI864" s="89" t="s">
        <v>2516</v>
      </c>
      <c r="AJ864" s="89">
        <v>48</v>
      </c>
      <c r="AK864" s="89" t="s">
        <v>2516</v>
      </c>
      <c r="AL864" s="89">
        <v>17</v>
      </c>
      <c r="AM864" s="89" t="s">
        <v>2516</v>
      </c>
      <c r="AN864" s="89">
        <v>26</v>
      </c>
      <c r="AP864" s="35" t="s">
        <v>1857</v>
      </c>
      <c r="AQ864" s="377">
        <v>0</v>
      </c>
      <c r="AR864" s="378">
        <v>0</v>
      </c>
      <c r="AS864" s="377">
        <v>0</v>
      </c>
      <c r="AT864" s="378">
        <v>0</v>
      </c>
      <c r="AU864" s="377">
        <v>0</v>
      </c>
      <c r="AV864" s="377">
        <v>0</v>
      </c>
      <c r="AW864" s="377">
        <v>0</v>
      </c>
      <c r="AX864">
        <v>0</v>
      </c>
      <c r="AY864">
        <v>0</v>
      </c>
    </row>
    <row r="865" spans="1:54" ht="15" hidden="1" customHeight="1" x14ac:dyDescent="0.2">
      <c r="A865" s="46">
        <v>7685</v>
      </c>
      <c r="B865" s="258" t="s">
        <v>9230</v>
      </c>
      <c r="C865" t="s">
        <v>1204</v>
      </c>
      <c r="D865" t="s">
        <v>1789</v>
      </c>
      <c r="E865" t="s">
        <v>2504</v>
      </c>
      <c r="F865" s="29" t="s">
        <v>2508</v>
      </c>
      <c r="G865" s="396">
        <v>1</v>
      </c>
      <c r="H865" t="s">
        <v>2508</v>
      </c>
      <c r="I865">
        <v>1</v>
      </c>
      <c r="J865" t="s">
        <v>9231</v>
      </c>
      <c r="K865" t="s">
        <v>321</v>
      </c>
      <c r="L865" t="s">
        <v>2534</v>
      </c>
      <c r="M865" t="s">
        <v>327</v>
      </c>
      <c r="N865" s="34" t="s">
        <v>334</v>
      </c>
      <c r="O865" s="34" t="s">
        <v>715</v>
      </c>
      <c r="P865" s="34" t="s">
        <v>722</v>
      </c>
      <c r="Q865" s="34">
        <v>0</v>
      </c>
      <c r="R865" s="34">
        <v>0</v>
      </c>
      <c r="S865" s="48" t="s">
        <v>1123</v>
      </c>
      <c r="T865" s="13" t="s">
        <v>122</v>
      </c>
      <c r="U865" s="12" t="s">
        <v>122</v>
      </c>
      <c r="V865" s="12" t="s">
        <v>122</v>
      </c>
      <c r="W865" s="12" t="s">
        <v>1863</v>
      </c>
      <c r="X865" s="14" t="str">
        <f t="shared" si="13"/>
        <v>В</v>
      </c>
      <c r="Y865" s="271">
        <f>Таблица1[[#This Row],[ID_intellix]]</f>
        <v>7685</v>
      </c>
      <c r="Z865" s="269" t="s">
        <v>122</v>
      </c>
      <c r="AA865" s="145">
        <f>IF(OR(Таблица1[[#This Row],[CARDIO_report]]&lt;&gt;0,Таблица1[[#This Row],[AI COMBO_report]]&lt;&gt;0,Таблица1[[#This Row],[OTC_report]]&lt;&gt;0),1,0)</f>
        <v>1</v>
      </c>
      <c r="AB865" s="60" t="s">
        <v>1124</v>
      </c>
      <c r="AC865" s="60" t="s">
        <v>1124</v>
      </c>
      <c r="AD865" s="60" t="s">
        <v>1124</v>
      </c>
      <c r="AE865" s="60" t="s">
        <v>1124</v>
      </c>
      <c r="AF865" s="60"/>
      <c r="AG865" s="89" t="s">
        <v>1414</v>
      </c>
      <c r="AH865" s="89">
        <v>87</v>
      </c>
      <c r="AI865" s="89" t="s">
        <v>2516</v>
      </c>
      <c r="AJ865" s="89">
        <v>25</v>
      </c>
      <c r="AK865" s="89" t="s">
        <v>1414</v>
      </c>
      <c r="AL865" s="89">
        <v>140</v>
      </c>
      <c r="AM865" s="89" t="s">
        <v>1414</v>
      </c>
      <c r="AN865" s="89">
        <v>98</v>
      </c>
      <c r="AP865" s="35" t="s">
        <v>1857</v>
      </c>
      <c r="AQ865" s="377">
        <v>0</v>
      </c>
      <c r="AR865" s="378">
        <v>0</v>
      </c>
      <c r="AS865" s="377">
        <v>0</v>
      </c>
      <c r="AT865" s="378">
        <v>0</v>
      </c>
      <c r="AU865" s="377">
        <v>0</v>
      </c>
      <c r="AV865" s="377">
        <v>0</v>
      </c>
      <c r="AW865" s="377">
        <v>0</v>
      </c>
      <c r="AX865">
        <v>0</v>
      </c>
      <c r="AY865">
        <v>0</v>
      </c>
    </row>
    <row r="866" spans="1:54" ht="15" hidden="1" customHeight="1" x14ac:dyDescent="0.2">
      <c r="A866" s="46">
        <v>3603</v>
      </c>
      <c r="B866" s="258" t="s">
        <v>8389</v>
      </c>
      <c r="C866" t="s">
        <v>1204</v>
      </c>
      <c r="D866" t="s">
        <v>1789</v>
      </c>
      <c r="E866" t="s">
        <v>1821</v>
      </c>
      <c r="F866" s="29" t="s">
        <v>1822</v>
      </c>
      <c r="G866" s="396">
        <v>285</v>
      </c>
      <c r="H866" t="s">
        <v>1822</v>
      </c>
      <c r="I866">
        <v>1</v>
      </c>
      <c r="J866" t="s">
        <v>8390</v>
      </c>
      <c r="K866" t="s">
        <v>321</v>
      </c>
      <c r="L866" t="s">
        <v>8391</v>
      </c>
      <c r="M866" t="s">
        <v>327</v>
      </c>
      <c r="N866" s="34" t="s">
        <v>334</v>
      </c>
      <c r="O866" s="34" t="s">
        <v>715</v>
      </c>
      <c r="P866" s="34" t="s">
        <v>722</v>
      </c>
      <c r="Q866" s="34">
        <v>0</v>
      </c>
      <c r="R866" s="34">
        <v>0</v>
      </c>
      <c r="S866" s="48" t="s">
        <v>1123</v>
      </c>
      <c r="T866" s="13" t="s">
        <v>122</v>
      </c>
      <c r="U866" s="12" t="s">
        <v>122</v>
      </c>
      <c r="V866" s="12" t="s">
        <v>1863</v>
      </c>
      <c r="W866" s="12" t="s">
        <v>122</v>
      </c>
      <c r="X866" s="14" t="str">
        <f t="shared" si="13"/>
        <v>В</v>
      </c>
      <c r="Y866" s="271">
        <f>Таблица1[[#This Row],[ID_intellix]]</f>
        <v>3603</v>
      </c>
      <c r="Z866" s="269" t="s">
        <v>122</v>
      </c>
      <c r="AA866" s="145">
        <f>IF(OR(Таблица1[[#This Row],[CARDIO_report]]&lt;&gt;0,Таблица1[[#This Row],[AI COMBO_report]]&lt;&gt;0,Таблица1[[#This Row],[OTC_report]]&lt;&gt;0),1,0)</f>
        <v>1</v>
      </c>
      <c r="AB866" s="60" t="s">
        <v>1124</v>
      </c>
      <c r="AC866" s="60" t="s">
        <v>1124</v>
      </c>
      <c r="AD866" s="60" t="s">
        <v>1124</v>
      </c>
      <c r="AE866" s="60" t="s">
        <v>1124</v>
      </c>
      <c r="AF866" s="60"/>
      <c r="AG866" s="60" t="s">
        <v>1124</v>
      </c>
      <c r="AH866" s="60" t="s">
        <v>1124</v>
      </c>
      <c r="AI866" s="60" t="s">
        <v>1124</v>
      </c>
      <c r="AJ866" s="60" t="s">
        <v>1124</v>
      </c>
      <c r="AK866" s="60" t="s">
        <v>1124</v>
      </c>
      <c r="AL866" s="60" t="s">
        <v>1124</v>
      </c>
      <c r="AM866" s="60" t="s">
        <v>1124</v>
      </c>
      <c r="AN866" s="60" t="s">
        <v>1124</v>
      </c>
      <c r="AO866" s="60"/>
      <c r="AP866" s="35" t="s">
        <v>1857</v>
      </c>
      <c r="AQ866" s="377">
        <v>0</v>
      </c>
      <c r="AR866" s="378">
        <v>0</v>
      </c>
      <c r="AS866" s="377">
        <v>0</v>
      </c>
      <c r="AT866" s="378">
        <v>0</v>
      </c>
      <c r="AU866" s="377">
        <v>0</v>
      </c>
      <c r="AV866" s="377">
        <v>0</v>
      </c>
      <c r="AW866" s="377">
        <v>0</v>
      </c>
      <c r="AX866">
        <v>0</v>
      </c>
      <c r="AY866">
        <v>0</v>
      </c>
    </row>
    <row r="867" spans="1:54" ht="15" hidden="1" customHeight="1" x14ac:dyDescent="0.2">
      <c r="A867" s="46">
        <v>7833</v>
      </c>
      <c r="B867" s="258" t="s">
        <v>9202</v>
      </c>
      <c r="C867" t="s">
        <v>1204</v>
      </c>
      <c r="D867" t="s">
        <v>1814</v>
      </c>
      <c r="E867" t="s">
        <v>2504</v>
      </c>
      <c r="F867" s="29" t="s">
        <v>2998</v>
      </c>
      <c r="G867" s="47">
        <v>8</v>
      </c>
      <c r="H867" t="s">
        <v>2995</v>
      </c>
      <c r="I867">
        <v>1</v>
      </c>
      <c r="J867" t="s">
        <v>9203</v>
      </c>
      <c r="K867" t="s">
        <v>321</v>
      </c>
      <c r="L867" t="s">
        <v>9204</v>
      </c>
      <c r="M867" t="s">
        <v>327</v>
      </c>
      <c r="N867" s="34">
        <v>0</v>
      </c>
      <c r="O867" s="34" t="s">
        <v>715</v>
      </c>
      <c r="P867" s="34" t="s">
        <v>722</v>
      </c>
      <c r="Q867" s="34">
        <v>0</v>
      </c>
      <c r="R867" s="34">
        <v>0</v>
      </c>
      <c r="S867" s="48" t="s">
        <v>1123</v>
      </c>
      <c r="T867" s="13" t="s">
        <v>122</v>
      </c>
      <c r="U867" s="12" t="s">
        <v>122</v>
      </c>
      <c r="V867" s="12" t="s">
        <v>1863</v>
      </c>
      <c r="W867" s="12" t="s">
        <v>122</v>
      </c>
      <c r="X867" s="14" t="str">
        <f t="shared" si="13"/>
        <v>В</v>
      </c>
      <c r="Y867" s="271">
        <f>Таблица1[[#This Row],[ID_intellix]]</f>
        <v>7833</v>
      </c>
      <c r="Z867" s="269" t="s">
        <v>122</v>
      </c>
      <c r="AA867" s="145">
        <f>IF(OR(Таблица1[[#This Row],[CARDIO_report]]&lt;&gt;0,Таблица1[[#This Row],[AI COMBO_report]]&lt;&gt;0,Таблица1[[#This Row],[OTC_report]]&lt;&gt;0),1,0)</f>
        <v>1</v>
      </c>
      <c r="AB867" s="60" t="s">
        <v>1124</v>
      </c>
      <c r="AC867" s="60" t="s">
        <v>1124</v>
      </c>
      <c r="AD867" s="60" t="s">
        <v>1124</v>
      </c>
      <c r="AE867" s="60" t="s">
        <v>1124</v>
      </c>
      <c r="AF867" s="60"/>
      <c r="AG867" s="89" t="s">
        <v>1437</v>
      </c>
      <c r="AH867" s="89">
        <v>11</v>
      </c>
      <c r="AI867" s="89" t="s">
        <v>1437</v>
      </c>
      <c r="AJ867" s="89">
        <v>26</v>
      </c>
      <c r="AK867" s="89" t="s">
        <v>1437</v>
      </c>
      <c r="AL867" s="89">
        <v>25</v>
      </c>
      <c r="AM867" s="89" t="s">
        <v>2516</v>
      </c>
      <c r="AN867" s="89">
        <v>31</v>
      </c>
      <c r="AP867" s="35" t="s">
        <v>1857</v>
      </c>
      <c r="AQ867" s="377">
        <v>0</v>
      </c>
      <c r="AR867" s="378">
        <v>0</v>
      </c>
      <c r="AS867" s="377">
        <v>0</v>
      </c>
      <c r="AT867" s="378">
        <v>0</v>
      </c>
      <c r="AU867" s="377">
        <v>0</v>
      </c>
      <c r="AV867" s="377">
        <v>0</v>
      </c>
      <c r="AW867" s="377">
        <v>0</v>
      </c>
      <c r="AX867">
        <v>0</v>
      </c>
      <c r="AY867">
        <v>0</v>
      </c>
    </row>
    <row r="868" spans="1:54" ht="15" hidden="1" customHeight="1" x14ac:dyDescent="0.2">
      <c r="A868" s="46">
        <v>7422</v>
      </c>
      <c r="B868" s="258" t="s">
        <v>9227</v>
      </c>
      <c r="C868" t="s">
        <v>1204</v>
      </c>
      <c r="D868" t="s">
        <v>1789</v>
      </c>
      <c r="E868" t="s">
        <v>2504</v>
      </c>
      <c r="F868" s="29" t="s">
        <v>2532</v>
      </c>
      <c r="G868" s="47">
        <v>28</v>
      </c>
      <c r="H868" t="s">
        <v>1140</v>
      </c>
      <c r="I868">
        <v>1</v>
      </c>
      <c r="J868" t="s">
        <v>9228</v>
      </c>
      <c r="K868" t="s">
        <v>321</v>
      </c>
      <c r="L868" t="s">
        <v>9229</v>
      </c>
      <c r="M868" t="s">
        <v>327</v>
      </c>
      <c r="N868" s="34">
        <v>0</v>
      </c>
      <c r="O868" s="34" t="s">
        <v>715</v>
      </c>
      <c r="P868" s="34" t="s">
        <v>722</v>
      </c>
      <c r="Q868" s="34">
        <v>0</v>
      </c>
      <c r="R868" s="34">
        <v>0</v>
      </c>
      <c r="S868" s="48" t="s">
        <v>1123</v>
      </c>
      <c r="T868" s="13" t="s">
        <v>122</v>
      </c>
      <c r="U868" s="12" t="s">
        <v>122</v>
      </c>
      <c r="V868" s="12" t="s">
        <v>122</v>
      </c>
      <c r="W868" s="12" t="s">
        <v>1863</v>
      </c>
      <c r="X868" s="14" t="str">
        <f t="shared" si="13"/>
        <v>В</v>
      </c>
      <c r="Y868" s="271">
        <f>Таблица1[[#This Row],[ID_intellix]]</f>
        <v>7422</v>
      </c>
      <c r="Z868" s="269" t="s">
        <v>122</v>
      </c>
      <c r="AA868" s="145">
        <f>IF(OR(Таблица1[[#This Row],[CARDIO_report]]&lt;&gt;0,Таблица1[[#This Row],[AI COMBO_report]]&lt;&gt;0,Таблица1[[#This Row],[OTC_report]]&lt;&gt;0),1,0)</f>
        <v>1</v>
      </c>
      <c r="AB868" s="60" t="s">
        <v>2602</v>
      </c>
      <c r="AC868" s="60" t="s">
        <v>2602</v>
      </c>
      <c r="AD868" s="60" t="s">
        <v>1124</v>
      </c>
      <c r="AE868" s="60" t="s">
        <v>1124</v>
      </c>
      <c r="AF868" s="60"/>
      <c r="AG868" s="89" t="s">
        <v>1145</v>
      </c>
      <c r="AH868" s="89">
        <v>80</v>
      </c>
      <c r="AI868" s="89" t="s">
        <v>1437</v>
      </c>
      <c r="AJ868" s="89">
        <v>21</v>
      </c>
      <c r="AK868" s="89" t="s">
        <v>1437</v>
      </c>
      <c r="AL868" s="89">
        <v>67</v>
      </c>
      <c r="AM868" s="89" t="s">
        <v>1437</v>
      </c>
      <c r="AN868" s="89">
        <v>25</v>
      </c>
      <c r="AP868" s="35" t="s">
        <v>1857</v>
      </c>
      <c r="AQ868" s="377">
        <v>0</v>
      </c>
      <c r="AR868" s="378">
        <v>0</v>
      </c>
      <c r="AS868" s="377">
        <v>0</v>
      </c>
      <c r="AT868" s="378">
        <v>0</v>
      </c>
      <c r="AU868" s="377">
        <v>0</v>
      </c>
      <c r="AV868" s="377">
        <v>0</v>
      </c>
      <c r="AW868" s="377">
        <v>0</v>
      </c>
      <c r="AX868">
        <v>0</v>
      </c>
      <c r="AY868">
        <v>0</v>
      </c>
    </row>
    <row r="869" spans="1:54" ht="15" hidden="1" customHeight="1" x14ac:dyDescent="0.2">
      <c r="A869" s="46">
        <v>7749</v>
      </c>
      <c r="B869" s="258" t="s">
        <v>9219</v>
      </c>
      <c r="C869" t="s">
        <v>1204</v>
      </c>
      <c r="D869" t="s">
        <v>1789</v>
      </c>
      <c r="E869" t="s">
        <v>2504</v>
      </c>
      <c r="F869" s="29" t="s">
        <v>2512</v>
      </c>
      <c r="G869" s="47">
        <v>86</v>
      </c>
      <c r="H869" t="s">
        <v>2513</v>
      </c>
      <c r="I869">
        <v>1</v>
      </c>
      <c r="J869" t="s">
        <v>9220</v>
      </c>
      <c r="K869" t="s">
        <v>321</v>
      </c>
      <c r="L869" t="s">
        <v>9221</v>
      </c>
      <c r="M869" t="s">
        <v>327</v>
      </c>
      <c r="N869" s="34" t="s">
        <v>334</v>
      </c>
      <c r="O869" s="34" t="s">
        <v>715</v>
      </c>
      <c r="P869" s="34" t="s">
        <v>722</v>
      </c>
      <c r="Q869" s="34">
        <v>0</v>
      </c>
      <c r="R869" s="34">
        <v>0</v>
      </c>
      <c r="S869" s="48" t="s">
        <v>1123</v>
      </c>
      <c r="T869" s="13" t="s">
        <v>122</v>
      </c>
      <c r="U869" s="12" t="s">
        <v>122</v>
      </c>
      <c r="V869" s="12" t="s">
        <v>122</v>
      </c>
      <c r="W869" s="12" t="s">
        <v>122</v>
      </c>
      <c r="X869" s="14" t="str">
        <f t="shared" si="13"/>
        <v>С</v>
      </c>
      <c r="Y869" s="271">
        <f>Таблица1[[#This Row],[ID_intellix]]</f>
        <v>7749</v>
      </c>
      <c r="Z869" s="269" t="s">
        <v>122</v>
      </c>
      <c r="AA869" s="145">
        <f>IF(OR(Таблица1[[#This Row],[CARDIO_report]]&lt;&gt;0,Таблица1[[#This Row],[AI COMBO_report]]&lt;&gt;0,Таблица1[[#This Row],[OTC_report]]&lt;&gt;0),1,0)</f>
        <v>1</v>
      </c>
      <c r="AB869" s="60" t="s">
        <v>1124</v>
      </c>
      <c r="AC869" s="60" t="s">
        <v>1124</v>
      </c>
      <c r="AD869" s="60" t="s">
        <v>1124</v>
      </c>
      <c r="AE869" s="60" t="s">
        <v>1124</v>
      </c>
      <c r="AF869" s="60"/>
      <c r="AG869" s="89" t="s">
        <v>1145</v>
      </c>
      <c r="AH869" s="89">
        <v>85</v>
      </c>
      <c r="AI869" s="89" t="s">
        <v>1145</v>
      </c>
      <c r="AJ869" s="89">
        <v>92</v>
      </c>
      <c r="AK869" s="89" t="s">
        <v>1145</v>
      </c>
      <c r="AL869" s="89">
        <v>94</v>
      </c>
      <c r="AM869" s="89" t="s">
        <v>1145</v>
      </c>
      <c r="AN869" s="89">
        <v>111</v>
      </c>
      <c r="AP869" s="35" t="s">
        <v>1917</v>
      </c>
      <c r="AQ869" s="377">
        <v>0</v>
      </c>
      <c r="AR869" s="378">
        <v>0</v>
      </c>
      <c r="AS869" s="377">
        <v>0</v>
      </c>
      <c r="AT869" s="378">
        <v>0</v>
      </c>
      <c r="AU869" s="377">
        <v>0</v>
      </c>
      <c r="AV869" s="377">
        <v>0</v>
      </c>
      <c r="AW869" s="377">
        <v>0</v>
      </c>
      <c r="AX869">
        <v>0</v>
      </c>
      <c r="AY869">
        <v>0</v>
      </c>
    </row>
    <row r="870" spans="1:54" ht="15" hidden="1" customHeight="1" x14ac:dyDescent="0.2">
      <c r="A870" s="46">
        <v>7773</v>
      </c>
      <c r="B870" s="258" t="s">
        <v>13170</v>
      </c>
      <c r="C870" t="s">
        <v>1204</v>
      </c>
      <c r="D870" t="s">
        <v>1789</v>
      </c>
      <c r="E870" t="s">
        <v>2504</v>
      </c>
      <c r="F870" s="29" t="s">
        <v>3360</v>
      </c>
      <c r="G870" s="396">
        <v>26</v>
      </c>
      <c r="H870" t="s">
        <v>2610</v>
      </c>
      <c r="I870">
        <v>1</v>
      </c>
      <c r="J870" t="s">
        <v>13171</v>
      </c>
      <c r="K870" t="s">
        <v>321</v>
      </c>
      <c r="L870" t="s">
        <v>13172</v>
      </c>
      <c r="M870" t="s">
        <v>327</v>
      </c>
      <c r="N870" s="34" t="s">
        <v>334</v>
      </c>
      <c r="O870" s="34" t="s">
        <v>715</v>
      </c>
      <c r="P870" s="34" t="s">
        <v>722</v>
      </c>
      <c r="Q870" s="34">
        <v>0</v>
      </c>
      <c r="R870" s="34">
        <v>0</v>
      </c>
      <c r="S870" s="48" t="s">
        <v>1123</v>
      </c>
      <c r="T870" s="13" t="s">
        <v>1863</v>
      </c>
      <c r="U870" s="12" t="s">
        <v>122</v>
      </c>
      <c r="V870" s="12" t="s">
        <v>122</v>
      </c>
      <c r="W870" s="12" t="s">
        <v>1863</v>
      </c>
      <c r="X870" s="14" t="str">
        <f t="shared" si="13"/>
        <v>А</v>
      </c>
      <c r="Y870" s="271">
        <f>Таблица1[[#This Row],[ID_intellix]]</f>
        <v>7773</v>
      </c>
      <c r="Z870" s="269" t="s">
        <v>122</v>
      </c>
      <c r="AA870" s="145">
        <f>IF(OR(Таблица1[[#This Row],[CARDIO_report]]&lt;&gt;0,Таблица1[[#This Row],[AI COMBO_report]]&lt;&gt;0,Таблица1[[#This Row],[OTC_report]]&lt;&gt;0),1,0)</f>
        <v>1</v>
      </c>
      <c r="AB870" s="60" t="s">
        <v>1124</v>
      </c>
      <c r="AC870" s="60" t="s">
        <v>1124</v>
      </c>
      <c r="AD870" s="60" t="s">
        <v>1124</v>
      </c>
      <c r="AE870" s="60" t="s">
        <v>1124</v>
      </c>
      <c r="AF870" s="60"/>
      <c r="AG870" s="89" t="s">
        <v>2516</v>
      </c>
      <c r="AH870" s="89">
        <v>12</v>
      </c>
      <c r="AI870" s="89" t="s">
        <v>2516</v>
      </c>
      <c r="AJ870" s="89">
        <v>1</v>
      </c>
      <c r="AK870" s="89" t="s">
        <v>2516</v>
      </c>
      <c r="AL870" s="89">
        <v>8</v>
      </c>
      <c r="AM870" s="89" t="s">
        <v>2516</v>
      </c>
      <c r="AN870" s="89">
        <v>13</v>
      </c>
      <c r="AP870" s="35" t="s">
        <v>1857</v>
      </c>
      <c r="AQ870" s="377">
        <v>0</v>
      </c>
      <c r="AR870" s="378">
        <v>0</v>
      </c>
      <c r="AS870" s="377">
        <v>0</v>
      </c>
      <c r="AT870" s="378">
        <v>0</v>
      </c>
      <c r="AU870" s="377">
        <v>0</v>
      </c>
      <c r="AV870" s="377">
        <v>0</v>
      </c>
      <c r="AW870" s="377">
        <v>0</v>
      </c>
      <c r="AX870">
        <v>0</v>
      </c>
      <c r="AY870">
        <v>0</v>
      </c>
      <c r="BA870" t="s">
        <v>15962</v>
      </c>
    </row>
    <row r="871" spans="1:54" ht="15" hidden="1" customHeight="1" x14ac:dyDescent="0.2">
      <c r="A871" s="46">
        <v>7938</v>
      </c>
      <c r="B871" s="258" t="s">
        <v>9242</v>
      </c>
      <c r="C871" t="s">
        <v>1204</v>
      </c>
      <c r="D871" t="s">
        <v>1789</v>
      </c>
      <c r="E871" t="s">
        <v>2504</v>
      </c>
      <c r="F871" s="29" t="s">
        <v>3360</v>
      </c>
      <c r="G871" s="53" t="s">
        <v>9237</v>
      </c>
      <c r="H871" t="s">
        <v>2610</v>
      </c>
      <c r="I871">
        <v>1</v>
      </c>
      <c r="J871" t="s">
        <v>9243</v>
      </c>
      <c r="K871" t="s">
        <v>321</v>
      </c>
      <c r="L871" t="s">
        <v>9244</v>
      </c>
      <c r="M871" t="s">
        <v>327</v>
      </c>
      <c r="N871" s="34">
        <v>0</v>
      </c>
      <c r="O871" s="34" t="s">
        <v>715</v>
      </c>
      <c r="P871" s="34" t="s">
        <v>722</v>
      </c>
      <c r="Q871" s="34">
        <v>0</v>
      </c>
      <c r="R871" s="34">
        <v>0</v>
      </c>
      <c r="S871" s="48" t="s">
        <v>1123</v>
      </c>
      <c r="T871" s="13" t="s">
        <v>122</v>
      </c>
      <c r="U871" s="12" t="s">
        <v>122</v>
      </c>
      <c r="V871" s="12" t="s">
        <v>122</v>
      </c>
      <c r="W871" s="12" t="s">
        <v>1863</v>
      </c>
      <c r="X871" s="14" t="str">
        <f t="shared" si="13"/>
        <v>В</v>
      </c>
      <c r="Y871" s="271">
        <f>Таблица1[[#This Row],[ID_intellix]]</f>
        <v>7938</v>
      </c>
      <c r="Z871" s="269" t="s">
        <v>122</v>
      </c>
      <c r="AA871" s="145">
        <f>IF(OR(Таблица1[[#This Row],[CARDIO_report]]&lt;&gt;0,Таблица1[[#This Row],[AI COMBO_report]]&lt;&gt;0,Таблица1[[#This Row],[OTC_report]]&lt;&gt;0),1,0)</f>
        <v>1</v>
      </c>
      <c r="AB871" s="60" t="s">
        <v>1124</v>
      </c>
      <c r="AC871" s="60" t="s">
        <v>1124</v>
      </c>
      <c r="AD871" s="60" t="s">
        <v>1124</v>
      </c>
      <c r="AE871" s="60" t="s">
        <v>1124</v>
      </c>
      <c r="AF871" s="60"/>
      <c r="AG871" s="89" t="s">
        <v>2516</v>
      </c>
      <c r="AH871" s="89">
        <v>56</v>
      </c>
      <c r="AI871" s="89" t="s">
        <v>2516</v>
      </c>
      <c r="AJ871" s="89">
        <v>11</v>
      </c>
      <c r="AK871" s="89" t="s">
        <v>2516</v>
      </c>
      <c r="AL871" s="89">
        <v>45</v>
      </c>
      <c r="AM871" s="89" t="s">
        <v>1437</v>
      </c>
      <c r="AN871" s="89">
        <v>11</v>
      </c>
      <c r="AP871" s="35" t="s">
        <v>1857</v>
      </c>
      <c r="AQ871" s="377">
        <v>0</v>
      </c>
      <c r="AR871" s="378">
        <v>0</v>
      </c>
      <c r="AS871" s="377">
        <v>0</v>
      </c>
      <c r="AT871" s="378">
        <v>0</v>
      </c>
      <c r="AU871" s="377">
        <v>0</v>
      </c>
      <c r="AV871" s="377">
        <v>0</v>
      </c>
      <c r="AW871" s="377">
        <v>0</v>
      </c>
      <c r="AX871">
        <v>0</v>
      </c>
      <c r="AY871">
        <v>0</v>
      </c>
    </row>
    <row r="872" spans="1:54" ht="15" hidden="1" customHeight="1" x14ac:dyDescent="0.2">
      <c r="A872" s="46">
        <v>7923</v>
      </c>
      <c r="B872" s="258" t="s">
        <v>12658</v>
      </c>
      <c r="C872" t="s">
        <v>1204</v>
      </c>
      <c r="D872" t="s">
        <v>1789</v>
      </c>
      <c r="E872" t="s">
        <v>2504</v>
      </c>
      <c r="F872" s="29" t="s">
        <v>3360</v>
      </c>
      <c r="G872" s="53" t="s">
        <v>3367</v>
      </c>
      <c r="H872" t="s">
        <v>2610</v>
      </c>
      <c r="I872">
        <v>1</v>
      </c>
      <c r="J872" t="s">
        <v>12659</v>
      </c>
      <c r="K872" t="s">
        <v>321</v>
      </c>
      <c r="L872" t="s">
        <v>12660</v>
      </c>
      <c r="M872" t="s">
        <v>327</v>
      </c>
      <c r="N872" s="34" t="s">
        <v>334</v>
      </c>
      <c r="O872" s="34" t="s">
        <v>715</v>
      </c>
      <c r="P872" s="34" t="s">
        <v>722</v>
      </c>
      <c r="Q872" s="34">
        <v>0</v>
      </c>
      <c r="R872" s="34">
        <v>0</v>
      </c>
      <c r="S872" s="48" t="s">
        <v>1123</v>
      </c>
      <c r="T872" s="13" t="s">
        <v>122</v>
      </c>
      <c r="U872" s="12" t="s">
        <v>122</v>
      </c>
      <c r="V872" s="12" t="s">
        <v>1863</v>
      </c>
      <c r="W872" s="12" t="s">
        <v>122</v>
      </c>
      <c r="X872" s="14" t="str">
        <f t="shared" si="13"/>
        <v>В</v>
      </c>
      <c r="Y872" s="271">
        <f>Таблица1[[#This Row],[ID_intellix]]</f>
        <v>7923</v>
      </c>
      <c r="Z872" s="269" t="s">
        <v>122</v>
      </c>
      <c r="AA872" s="145">
        <f>IF(OR(Таблица1[[#This Row],[CARDIO_report]]&lt;&gt;0,Таблица1[[#This Row],[AI COMBO_report]]&lt;&gt;0,Таблица1[[#This Row],[OTC_report]]&lt;&gt;0),1,0)</f>
        <v>1</v>
      </c>
      <c r="AB872" s="60" t="s">
        <v>1124</v>
      </c>
      <c r="AC872" s="60" t="s">
        <v>1124</v>
      </c>
      <c r="AD872" s="60" t="s">
        <v>1124</v>
      </c>
      <c r="AE872" s="60" t="s">
        <v>1124</v>
      </c>
      <c r="AF872" s="60"/>
      <c r="AG872" s="89" t="s">
        <v>1414</v>
      </c>
      <c r="AH872" s="89">
        <v>83</v>
      </c>
      <c r="AI872" s="89" t="s">
        <v>2516</v>
      </c>
      <c r="AJ872" s="89">
        <v>43</v>
      </c>
      <c r="AK872" s="89" t="s">
        <v>2516</v>
      </c>
      <c r="AL872" s="89">
        <v>13</v>
      </c>
      <c r="AM872" s="89" t="s">
        <v>2516</v>
      </c>
      <c r="AN872" s="89">
        <v>17</v>
      </c>
      <c r="AP872" s="35" t="s">
        <v>1825</v>
      </c>
      <c r="AQ872" s="377">
        <v>0</v>
      </c>
      <c r="AR872" s="378">
        <v>0</v>
      </c>
      <c r="AS872" s="377">
        <v>0</v>
      </c>
      <c r="AT872" s="378">
        <v>0</v>
      </c>
      <c r="AU872" s="377">
        <v>0</v>
      </c>
      <c r="AV872" s="377">
        <v>0</v>
      </c>
      <c r="AW872" s="377">
        <v>0</v>
      </c>
      <c r="AX872">
        <v>0</v>
      </c>
      <c r="AY872">
        <v>0</v>
      </c>
    </row>
    <row r="873" spans="1:54" ht="15" hidden="1" customHeight="1" x14ac:dyDescent="0.2">
      <c r="A873" s="46">
        <v>7831</v>
      </c>
      <c r="B873" s="258" t="s">
        <v>9184</v>
      </c>
      <c r="C873" t="s">
        <v>1204</v>
      </c>
      <c r="D873" t="s">
        <v>1814</v>
      </c>
      <c r="E873" t="s">
        <v>2504</v>
      </c>
      <c r="F873" s="29" t="s">
        <v>3120</v>
      </c>
      <c r="G873" s="396">
        <v>23</v>
      </c>
      <c r="H873" t="s">
        <v>3120</v>
      </c>
      <c r="I873">
        <v>1</v>
      </c>
      <c r="J873" t="s">
        <v>9185</v>
      </c>
      <c r="K873" t="s">
        <v>321</v>
      </c>
      <c r="L873" t="s">
        <v>9186</v>
      </c>
      <c r="M873" t="s">
        <v>327</v>
      </c>
      <c r="N873" s="34">
        <v>0</v>
      </c>
      <c r="O873" s="34" t="s">
        <v>715</v>
      </c>
      <c r="P873" s="34" t="s">
        <v>722</v>
      </c>
      <c r="Q873" s="34">
        <v>0</v>
      </c>
      <c r="R873" s="34">
        <v>0</v>
      </c>
      <c r="S873" s="48" t="s">
        <v>1123</v>
      </c>
      <c r="T873" s="13" t="s">
        <v>122</v>
      </c>
      <c r="U873" s="12" t="s">
        <v>122</v>
      </c>
      <c r="V873" s="12" t="s">
        <v>1863</v>
      </c>
      <c r="W873" s="12" t="s">
        <v>122</v>
      </c>
      <c r="X873" s="14" t="str">
        <f t="shared" si="13"/>
        <v>В</v>
      </c>
      <c r="Y873" s="271">
        <f>Таблица1[[#This Row],[ID_intellix]]</f>
        <v>7831</v>
      </c>
      <c r="Z873" s="269" t="s">
        <v>122</v>
      </c>
      <c r="AA873" s="145">
        <f>IF(OR(Таблица1[[#This Row],[CARDIO_report]]&lt;&gt;0,Таблица1[[#This Row],[AI COMBO_report]]&lt;&gt;0,Таблица1[[#This Row],[OTC_report]]&lt;&gt;0),1,0)</f>
        <v>1</v>
      </c>
      <c r="AB873" s="60" t="s">
        <v>1124</v>
      </c>
      <c r="AC873" s="60" t="s">
        <v>1124</v>
      </c>
      <c r="AD873" s="60" t="s">
        <v>1124</v>
      </c>
      <c r="AE873" s="60" t="s">
        <v>1124</v>
      </c>
      <c r="AF873" s="60"/>
      <c r="AG873" s="89" t="s">
        <v>1145</v>
      </c>
      <c r="AH873" s="89">
        <v>110</v>
      </c>
      <c r="AI873" s="89" t="s">
        <v>1145</v>
      </c>
      <c r="AJ873" s="89">
        <v>122</v>
      </c>
      <c r="AK873" s="89" t="s">
        <v>1437</v>
      </c>
      <c r="AL873" s="89">
        <v>75</v>
      </c>
      <c r="AM873" s="89" t="s">
        <v>1145</v>
      </c>
      <c r="AN873" s="89">
        <v>100</v>
      </c>
      <c r="AP873" s="35" t="s">
        <v>1857</v>
      </c>
      <c r="AQ873" s="377">
        <v>0</v>
      </c>
      <c r="AR873" s="378">
        <v>0</v>
      </c>
      <c r="AS873" s="377">
        <v>0</v>
      </c>
      <c r="AT873" s="378">
        <v>0</v>
      </c>
      <c r="AU873" s="377">
        <v>0</v>
      </c>
      <c r="AV873" s="377">
        <v>0</v>
      </c>
      <c r="AW873" s="377">
        <v>0</v>
      </c>
      <c r="AX873">
        <v>0</v>
      </c>
      <c r="AY873">
        <v>0</v>
      </c>
    </row>
    <row r="874" spans="1:54" ht="15" hidden="1" customHeight="1" x14ac:dyDescent="0.2">
      <c r="A874" s="46">
        <v>7916</v>
      </c>
      <c r="B874" s="258" t="s">
        <v>9210</v>
      </c>
      <c r="C874" t="s">
        <v>1204</v>
      </c>
      <c r="D874" t="s">
        <v>1789</v>
      </c>
      <c r="E874" t="s">
        <v>2504</v>
      </c>
      <c r="F874" s="29" t="s">
        <v>2998</v>
      </c>
      <c r="G874" s="53" t="s">
        <v>2971</v>
      </c>
      <c r="H874" t="s">
        <v>2995</v>
      </c>
      <c r="I874">
        <v>1</v>
      </c>
      <c r="J874" t="s">
        <v>9211</v>
      </c>
      <c r="K874" t="s">
        <v>321</v>
      </c>
      <c r="L874" t="s">
        <v>9212</v>
      </c>
      <c r="M874" t="s">
        <v>327</v>
      </c>
      <c r="N874" s="34">
        <v>0</v>
      </c>
      <c r="O874" s="34" t="s">
        <v>715</v>
      </c>
      <c r="P874" s="34" t="s">
        <v>722</v>
      </c>
      <c r="Q874" s="34">
        <v>0</v>
      </c>
      <c r="R874" s="34">
        <v>0</v>
      </c>
      <c r="S874" s="48" t="s">
        <v>1123</v>
      </c>
      <c r="T874" s="13" t="s">
        <v>122</v>
      </c>
      <c r="U874" s="12" t="s">
        <v>122</v>
      </c>
      <c r="V874" s="12" t="s">
        <v>1863</v>
      </c>
      <c r="W874" s="12" t="s">
        <v>122</v>
      </c>
      <c r="X874" s="14" t="str">
        <f t="shared" si="13"/>
        <v>В</v>
      </c>
      <c r="Y874" s="271">
        <f>Таблица1[[#This Row],[ID_intellix]]</f>
        <v>7916</v>
      </c>
      <c r="Z874" s="269" t="s">
        <v>122</v>
      </c>
      <c r="AA874" s="145">
        <f>IF(OR(Таблица1[[#This Row],[CARDIO_report]]&lt;&gt;0,Таблица1[[#This Row],[AI COMBO_report]]&lt;&gt;0,Таблица1[[#This Row],[OTC_report]]&lt;&gt;0),1,0)</f>
        <v>1</v>
      </c>
      <c r="AB874" s="60" t="s">
        <v>1124</v>
      </c>
      <c r="AC874" s="60" t="s">
        <v>1124</v>
      </c>
      <c r="AD874" s="60" t="s">
        <v>1124</v>
      </c>
      <c r="AE874" s="60" t="s">
        <v>1124</v>
      </c>
      <c r="AF874" s="60"/>
      <c r="AG874" s="89" t="s">
        <v>2516</v>
      </c>
      <c r="AH874" s="89">
        <v>21</v>
      </c>
      <c r="AI874" s="89" t="s">
        <v>2516</v>
      </c>
      <c r="AJ874" s="89">
        <v>14</v>
      </c>
      <c r="AK874" s="89" t="s">
        <v>2516</v>
      </c>
      <c r="AL874" s="89">
        <v>51</v>
      </c>
      <c r="AM874" s="89" t="s">
        <v>2516</v>
      </c>
      <c r="AN874" s="89">
        <v>32</v>
      </c>
      <c r="AP874" s="35" t="s">
        <v>1857</v>
      </c>
      <c r="AQ874" s="377">
        <v>0</v>
      </c>
      <c r="AR874" s="378">
        <v>0</v>
      </c>
      <c r="AS874" s="377">
        <v>0</v>
      </c>
      <c r="AT874" s="378">
        <v>0</v>
      </c>
      <c r="AU874" s="377">
        <v>0</v>
      </c>
      <c r="AV874" s="377">
        <v>0</v>
      </c>
      <c r="AW874" s="377">
        <v>0</v>
      </c>
      <c r="AX874">
        <v>0</v>
      </c>
      <c r="AY874">
        <v>0</v>
      </c>
    </row>
    <row r="875" spans="1:54" ht="15" hidden="1" customHeight="1" x14ac:dyDescent="0.2">
      <c r="A875" s="46">
        <v>7927</v>
      </c>
      <c r="B875" s="258" t="s">
        <v>9232</v>
      </c>
      <c r="C875" t="s">
        <v>1204</v>
      </c>
      <c r="D875" t="s">
        <v>1789</v>
      </c>
      <c r="E875" t="s">
        <v>2504</v>
      </c>
      <c r="F875" s="29" t="s">
        <v>3255</v>
      </c>
      <c r="G875" s="47">
        <v>112</v>
      </c>
      <c r="H875" t="s">
        <v>3255</v>
      </c>
      <c r="I875">
        <v>1</v>
      </c>
      <c r="J875" t="s">
        <v>9233</v>
      </c>
      <c r="K875" t="s">
        <v>321</v>
      </c>
      <c r="L875" t="s">
        <v>5073</v>
      </c>
      <c r="M875" t="s">
        <v>327</v>
      </c>
      <c r="N875" s="34" t="s">
        <v>334</v>
      </c>
      <c r="O875" s="34" t="s">
        <v>715</v>
      </c>
      <c r="P875" s="34">
        <v>0</v>
      </c>
      <c r="Q875" s="34">
        <v>0</v>
      </c>
      <c r="R875" s="34">
        <v>0</v>
      </c>
      <c r="S875" s="48" t="s">
        <v>1123</v>
      </c>
      <c r="T875" s="13" t="s">
        <v>122</v>
      </c>
      <c r="U875" s="12" t="s">
        <v>122</v>
      </c>
      <c r="V875" s="12" t="s">
        <v>122</v>
      </c>
      <c r="W875" s="12" t="s">
        <v>122</v>
      </c>
      <c r="X875" s="14" t="str">
        <f t="shared" si="13"/>
        <v>С</v>
      </c>
      <c r="Y875" s="271">
        <f>Таблица1[[#This Row],[ID_intellix]]</f>
        <v>7927</v>
      </c>
      <c r="Z875" s="269" t="s">
        <v>122</v>
      </c>
      <c r="AA875" s="145">
        <f>IF(OR(Таблица1[[#This Row],[CARDIO_report]]&lt;&gt;0,Таблица1[[#This Row],[AI COMBO_report]]&lt;&gt;0,Таблица1[[#This Row],[OTC_report]]&lt;&gt;0),1,0)</f>
        <v>1</v>
      </c>
      <c r="AB875" s="60" t="s">
        <v>1124</v>
      </c>
      <c r="AC875" s="60" t="s">
        <v>1124</v>
      </c>
      <c r="AD875" s="35" t="s">
        <v>2896</v>
      </c>
      <c r="AE875" s="60" t="s">
        <v>1124</v>
      </c>
      <c r="AF875" s="60"/>
      <c r="AG875" s="60" t="s">
        <v>1124</v>
      </c>
      <c r="AH875" s="60" t="s">
        <v>1124</v>
      </c>
      <c r="AI875" s="60" t="s">
        <v>1124</v>
      </c>
      <c r="AJ875" s="60" t="s">
        <v>1124</v>
      </c>
      <c r="AK875" s="60" t="s">
        <v>1124</v>
      </c>
      <c r="AL875" s="60" t="s">
        <v>1124</v>
      </c>
      <c r="AM875" s="60" t="s">
        <v>1124</v>
      </c>
      <c r="AN875" s="60" t="s">
        <v>1124</v>
      </c>
      <c r="AO875" s="60"/>
      <c r="AP875" s="35" t="s">
        <v>1825</v>
      </c>
      <c r="AQ875" s="377">
        <v>0</v>
      </c>
      <c r="AR875" s="378">
        <v>0</v>
      </c>
      <c r="AS875" s="377">
        <v>0</v>
      </c>
      <c r="AT875" s="378">
        <v>0</v>
      </c>
      <c r="AU875" s="377">
        <v>0</v>
      </c>
      <c r="AV875" s="377">
        <v>0</v>
      </c>
      <c r="AW875" s="377">
        <v>0</v>
      </c>
      <c r="AX875">
        <v>0</v>
      </c>
      <c r="AY875">
        <v>0</v>
      </c>
    </row>
    <row r="876" spans="1:54" ht="15" hidden="1" customHeight="1" x14ac:dyDescent="0.2">
      <c r="A876" s="46">
        <v>7945</v>
      </c>
      <c r="B876" s="258" t="s">
        <v>12610</v>
      </c>
      <c r="C876" t="s">
        <v>1204</v>
      </c>
      <c r="D876" t="s">
        <v>1789</v>
      </c>
      <c r="E876" t="s">
        <v>2504</v>
      </c>
      <c r="F876" s="29" t="s">
        <v>2508</v>
      </c>
      <c r="G876" s="53" t="s">
        <v>3343</v>
      </c>
      <c r="H876" t="s">
        <v>2508</v>
      </c>
      <c r="I876">
        <v>1</v>
      </c>
      <c r="J876" t="s">
        <v>12611</v>
      </c>
      <c r="K876" t="s">
        <v>321</v>
      </c>
      <c r="L876" t="s">
        <v>12612</v>
      </c>
      <c r="M876" t="s">
        <v>327</v>
      </c>
      <c r="N876" s="34">
        <v>0</v>
      </c>
      <c r="O876" s="34" t="s">
        <v>715</v>
      </c>
      <c r="P876" s="34">
        <v>0</v>
      </c>
      <c r="Q876" s="34">
        <v>0</v>
      </c>
      <c r="R876" s="34">
        <v>0</v>
      </c>
      <c r="S876" s="48" t="s">
        <v>1123</v>
      </c>
      <c r="T876" s="13" t="s">
        <v>122</v>
      </c>
      <c r="U876" s="12" t="s">
        <v>122</v>
      </c>
      <c r="V876" s="12" t="s">
        <v>122</v>
      </c>
      <c r="W876" s="12" t="s">
        <v>1863</v>
      </c>
      <c r="X876" s="14" t="str">
        <f t="shared" si="13"/>
        <v>В</v>
      </c>
      <c r="Y876" s="271">
        <f>Таблица1[[#This Row],[ID_intellix]]</f>
        <v>7945</v>
      </c>
      <c r="Z876" s="269" t="s">
        <v>122</v>
      </c>
      <c r="AA876" s="145">
        <f>IF(OR(Таблица1[[#This Row],[CARDIO_report]]&lt;&gt;0,Таблица1[[#This Row],[AI COMBO_report]]&lt;&gt;0,Таблица1[[#This Row],[OTC_report]]&lt;&gt;0),1,0)</f>
        <v>0</v>
      </c>
      <c r="AB876" s="60" t="s">
        <v>1124</v>
      </c>
      <c r="AC876" s="60" t="s">
        <v>1124</v>
      </c>
      <c r="AD876" s="60" t="s">
        <v>1124</v>
      </c>
      <c r="AE876" s="60" t="s">
        <v>1124</v>
      </c>
      <c r="AF876" s="60"/>
      <c r="AG876" s="89" t="s">
        <v>1145</v>
      </c>
      <c r="AH876" s="89">
        <v>92</v>
      </c>
      <c r="AI876" s="89" t="s">
        <v>1145</v>
      </c>
      <c r="AJ876" s="89">
        <v>67</v>
      </c>
      <c r="AK876" s="89" t="s">
        <v>1414</v>
      </c>
      <c r="AL876" s="89">
        <v>109</v>
      </c>
      <c r="AM876" s="89" t="s">
        <v>1437</v>
      </c>
      <c r="AN876" s="89">
        <v>20</v>
      </c>
      <c r="AP876" s="35" t="s">
        <v>1825</v>
      </c>
      <c r="AQ876" s="377">
        <v>0</v>
      </c>
      <c r="AR876" s="378">
        <v>0</v>
      </c>
      <c r="AS876" s="377">
        <v>0</v>
      </c>
      <c r="AT876" s="378">
        <v>0</v>
      </c>
      <c r="AU876" s="377">
        <v>0</v>
      </c>
      <c r="AV876" s="377">
        <v>0</v>
      </c>
      <c r="AW876" s="377">
        <v>0</v>
      </c>
      <c r="AX876">
        <v>0</v>
      </c>
      <c r="AY876">
        <v>0</v>
      </c>
    </row>
    <row r="877" spans="1:54" ht="15" hidden="1" customHeight="1" x14ac:dyDescent="0.2">
      <c r="A877" s="46">
        <v>844</v>
      </c>
      <c r="B877" s="258" t="s">
        <v>8534</v>
      </c>
      <c r="C877" t="s">
        <v>1204</v>
      </c>
      <c r="D877" t="s">
        <v>1789</v>
      </c>
      <c r="E877" t="s">
        <v>1821</v>
      </c>
      <c r="F877" s="29" t="s">
        <v>1822</v>
      </c>
      <c r="G877" s="47">
        <v>113</v>
      </c>
      <c r="H877" t="s">
        <v>1822</v>
      </c>
      <c r="I877">
        <v>1</v>
      </c>
      <c r="J877" t="s">
        <v>8535</v>
      </c>
      <c r="K877" t="s">
        <v>321</v>
      </c>
      <c r="L877" t="s">
        <v>8536</v>
      </c>
      <c r="M877" t="s">
        <v>327</v>
      </c>
      <c r="N877" s="34" t="s">
        <v>334</v>
      </c>
      <c r="O877" s="34" t="s">
        <v>715</v>
      </c>
      <c r="P877" s="34" t="s">
        <v>722</v>
      </c>
      <c r="Q877" s="34">
        <v>0</v>
      </c>
      <c r="R877" s="34">
        <v>0</v>
      </c>
      <c r="S877" s="48" t="s">
        <v>1123</v>
      </c>
      <c r="T877" s="13" t="s">
        <v>1863</v>
      </c>
      <c r="U877" s="12" t="s">
        <v>122</v>
      </c>
      <c r="V877" s="12" t="s">
        <v>122</v>
      </c>
      <c r="W877" s="12" t="s">
        <v>1863</v>
      </c>
      <c r="X877" s="14" t="str">
        <f t="shared" si="13"/>
        <v>А</v>
      </c>
      <c r="Y877" s="271">
        <f>Таблица1[[#This Row],[ID_intellix]]</f>
        <v>844</v>
      </c>
      <c r="Z877" s="269" t="s">
        <v>122</v>
      </c>
      <c r="AA877" s="145">
        <f>IF(OR(Таблица1[[#This Row],[CARDIO_report]]&lt;&gt;0,Таблица1[[#This Row],[AI COMBO_report]]&lt;&gt;0,Таблица1[[#This Row],[OTC_report]]&lt;&gt;0),1,0)</f>
        <v>1</v>
      </c>
      <c r="AB877" s="60" t="s">
        <v>1124</v>
      </c>
      <c r="AC877" s="60" t="s">
        <v>1124</v>
      </c>
      <c r="AD877" s="60" t="s">
        <v>1124</v>
      </c>
      <c r="AE877" s="60" t="s">
        <v>1124</v>
      </c>
      <c r="AF877" s="60"/>
      <c r="AG877" s="60" t="s">
        <v>1124</v>
      </c>
      <c r="AH877" s="60" t="s">
        <v>1124</v>
      </c>
      <c r="AI877" s="60" t="s">
        <v>1124</v>
      </c>
      <c r="AJ877" s="60" t="s">
        <v>1124</v>
      </c>
      <c r="AK877" s="60" t="s">
        <v>1124</v>
      </c>
      <c r="AL877" s="60" t="s">
        <v>1124</v>
      </c>
      <c r="AM877" s="60" t="s">
        <v>1124</v>
      </c>
      <c r="AN877" s="60" t="s">
        <v>1124</v>
      </c>
      <c r="AO877" s="60"/>
      <c r="AP877" s="35" t="s">
        <v>1917</v>
      </c>
      <c r="AQ877" s="377">
        <v>0</v>
      </c>
      <c r="AR877" s="378">
        <v>0</v>
      </c>
      <c r="AS877" s="377">
        <v>0</v>
      </c>
      <c r="AT877" s="378">
        <v>0</v>
      </c>
      <c r="AU877" s="377">
        <v>0</v>
      </c>
      <c r="AV877" s="377">
        <v>0</v>
      </c>
      <c r="AW877" s="377">
        <v>0</v>
      </c>
      <c r="AX877" s="2" t="s">
        <v>2408</v>
      </c>
      <c r="AY877" s="2">
        <v>0</v>
      </c>
      <c r="AZ877" t="s">
        <v>2408</v>
      </c>
      <c r="BB877" t="s">
        <v>2408</v>
      </c>
    </row>
    <row r="878" spans="1:54" ht="15" hidden="1" customHeight="1" x14ac:dyDescent="0.2">
      <c r="A878" s="46">
        <v>845</v>
      </c>
      <c r="B878" s="258" t="s">
        <v>8546</v>
      </c>
      <c r="C878" t="s">
        <v>1204</v>
      </c>
      <c r="D878" t="s">
        <v>1814</v>
      </c>
      <c r="E878" t="s">
        <v>1821</v>
      </c>
      <c r="F878" s="29" t="s">
        <v>1822</v>
      </c>
      <c r="G878" s="47">
        <v>136</v>
      </c>
      <c r="H878" t="s">
        <v>1822</v>
      </c>
      <c r="I878">
        <v>1</v>
      </c>
      <c r="J878" t="s">
        <v>8547</v>
      </c>
      <c r="K878" t="s">
        <v>321</v>
      </c>
      <c r="L878" t="s">
        <v>8548</v>
      </c>
      <c r="M878" t="s">
        <v>327</v>
      </c>
      <c r="N878" s="34">
        <v>0</v>
      </c>
      <c r="O878" s="34" t="s">
        <v>715</v>
      </c>
      <c r="P878" s="34" t="s">
        <v>722</v>
      </c>
      <c r="Q878" s="34">
        <v>0</v>
      </c>
      <c r="R878" s="34">
        <v>0</v>
      </c>
      <c r="S878" s="48" t="s">
        <v>1123</v>
      </c>
      <c r="T878" s="13" t="s">
        <v>122</v>
      </c>
      <c r="U878" s="12" t="s">
        <v>1863</v>
      </c>
      <c r="V878" s="12" t="s">
        <v>122</v>
      </c>
      <c r="W878" s="12" t="s">
        <v>122</v>
      </c>
      <c r="X878" s="14" t="str">
        <f t="shared" si="13"/>
        <v>В</v>
      </c>
      <c r="Y878" s="271">
        <f>Таблица1[[#This Row],[ID_intellix]]</f>
        <v>845</v>
      </c>
      <c r="Z878" s="269" t="s">
        <v>122</v>
      </c>
      <c r="AA878" s="145">
        <f>IF(OR(Таблица1[[#This Row],[CARDIO_report]]&lt;&gt;0,Таблица1[[#This Row],[AI COMBO_report]]&lt;&gt;0,Таблица1[[#This Row],[OTC_report]]&lt;&gt;0),1,0)</f>
        <v>1</v>
      </c>
      <c r="AB878" s="60" t="s">
        <v>1124</v>
      </c>
      <c r="AC878" s="60" t="s">
        <v>1124</v>
      </c>
      <c r="AD878" s="60" t="s">
        <v>1124</v>
      </c>
      <c r="AE878" s="60" t="s">
        <v>1124</v>
      </c>
      <c r="AF878" s="60"/>
      <c r="AG878" s="60" t="s">
        <v>1124</v>
      </c>
      <c r="AH878" s="60" t="s">
        <v>1124</v>
      </c>
      <c r="AI878" s="60" t="s">
        <v>1124</v>
      </c>
      <c r="AJ878" s="60" t="s">
        <v>1124</v>
      </c>
      <c r="AK878" s="60" t="s">
        <v>1124</v>
      </c>
      <c r="AL878" s="60" t="s">
        <v>1124</v>
      </c>
      <c r="AM878" s="60" t="s">
        <v>1124</v>
      </c>
      <c r="AN878" s="60" t="s">
        <v>1124</v>
      </c>
      <c r="AO878" s="60"/>
      <c r="AP878" s="35" t="s">
        <v>1857</v>
      </c>
      <c r="AQ878" s="377">
        <v>0</v>
      </c>
      <c r="AR878" s="378">
        <v>0</v>
      </c>
      <c r="AS878" s="377">
        <v>0</v>
      </c>
      <c r="AT878" s="378">
        <v>0</v>
      </c>
      <c r="AU878" s="377">
        <v>0</v>
      </c>
      <c r="AV878" s="377">
        <v>0</v>
      </c>
      <c r="AW878" s="377">
        <v>0</v>
      </c>
      <c r="AX878">
        <v>0</v>
      </c>
      <c r="AY878">
        <v>0</v>
      </c>
    </row>
    <row r="879" spans="1:54" ht="15" hidden="1" customHeight="1" x14ac:dyDescent="0.2">
      <c r="A879" s="46">
        <v>849</v>
      </c>
      <c r="B879" s="258" t="s">
        <v>9145</v>
      </c>
      <c r="C879" t="s">
        <v>1204</v>
      </c>
      <c r="D879" t="s">
        <v>1789</v>
      </c>
      <c r="E879" t="s">
        <v>1821</v>
      </c>
      <c r="F879" s="29" t="s">
        <v>1822</v>
      </c>
      <c r="G879" s="47">
        <v>140</v>
      </c>
      <c r="H879" t="s">
        <v>1822</v>
      </c>
      <c r="I879">
        <v>1</v>
      </c>
      <c r="J879" t="s">
        <v>9146</v>
      </c>
      <c r="K879" t="s">
        <v>321</v>
      </c>
      <c r="L879" t="s">
        <v>9147</v>
      </c>
      <c r="M879" t="s">
        <v>327</v>
      </c>
      <c r="N879" s="34" t="s">
        <v>334</v>
      </c>
      <c r="O879" s="34" t="s">
        <v>715</v>
      </c>
      <c r="P879" s="34" t="s">
        <v>722</v>
      </c>
      <c r="Q879" s="34">
        <v>0</v>
      </c>
      <c r="R879" s="34">
        <v>0</v>
      </c>
      <c r="S879" s="48" t="s">
        <v>1123</v>
      </c>
      <c r="T879" s="13" t="s">
        <v>1863</v>
      </c>
      <c r="U879" s="12" t="s">
        <v>122</v>
      </c>
      <c r="V879" s="12" t="s">
        <v>122</v>
      </c>
      <c r="W879" s="12" t="s">
        <v>122</v>
      </c>
      <c r="X879" s="14" t="str">
        <f t="shared" si="13"/>
        <v>В</v>
      </c>
      <c r="Y879" s="271">
        <f>Таблица1[[#This Row],[ID_intellix]]</f>
        <v>849</v>
      </c>
      <c r="Z879" s="269" t="s">
        <v>122</v>
      </c>
      <c r="AA879" s="145">
        <f>IF(OR(Таблица1[[#This Row],[CARDIO_report]]&lt;&gt;0,Таблица1[[#This Row],[AI COMBO_report]]&lt;&gt;0,Таблица1[[#This Row],[OTC_report]]&lt;&gt;0),1,0)</f>
        <v>1</v>
      </c>
      <c r="AB879" s="60" t="s">
        <v>1124</v>
      </c>
      <c r="AC879" s="60" t="s">
        <v>1124</v>
      </c>
      <c r="AD879" s="60" t="s">
        <v>1124</v>
      </c>
      <c r="AE879" s="60" t="s">
        <v>1124</v>
      </c>
      <c r="AF879" s="60"/>
      <c r="AG879" s="60" t="s">
        <v>1124</v>
      </c>
      <c r="AH879" s="60" t="s">
        <v>1124</v>
      </c>
      <c r="AI879" s="60" t="s">
        <v>1124</v>
      </c>
      <c r="AJ879" s="60" t="s">
        <v>1124</v>
      </c>
      <c r="AK879" s="60" t="s">
        <v>1124</v>
      </c>
      <c r="AL879" s="60" t="s">
        <v>1124</v>
      </c>
      <c r="AM879" s="60" t="s">
        <v>1124</v>
      </c>
      <c r="AN879" s="60" t="s">
        <v>1124</v>
      </c>
      <c r="AO879" s="60"/>
      <c r="AP879" s="35" t="s">
        <v>1917</v>
      </c>
      <c r="AQ879" s="377">
        <v>0</v>
      </c>
      <c r="AR879" s="378">
        <v>0</v>
      </c>
      <c r="AS879" s="377">
        <v>0</v>
      </c>
      <c r="AT879" s="378">
        <v>0</v>
      </c>
      <c r="AU879" s="377">
        <v>0</v>
      </c>
      <c r="AV879" s="377">
        <v>0</v>
      </c>
      <c r="AW879" s="377">
        <v>0</v>
      </c>
      <c r="AX879">
        <v>0</v>
      </c>
      <c r="AY879">
        <v>0</v>
      </c>
    </row>
    <row r="880" spans="1:54" ht="15" hidden="1" customHeight="1" x14ac:dyDescent="0.2">
      <c r="A880" s="46">
        <v>851</v>
      </c>
      <c r="B880" s="258" t="s">
        <v>9130</v>
      </c>
      <c r="C880" t="s">
        <v>1204</v>
      </c>
      <c r="D880" t="s">
        <v>2503</v>
      </c>
      <c r="E880" t="s">
        <v>1821</v>
      </c>
      <c r="F880" s="29" t="s">
        <v>1822</v>
      </c>
      <c r="G880" s="47">
        <v>146</v>
      </c>
      <c r="H880" t="s">
        <v>1822</v>
      </c>
      <c r="I880">
        <v>1</v>
      </c>
      <c r="J880" t="s">
        <v>9131</v>
      </c>
      <c r="K880" t="s">
        <v>321</v>
      </c>
      <c r="L880" t="s">
        <v>9132</v>
      </c>
      <c r="M880" t="s">
        <v>327</v>
      </c>
      <c r="N880" s="34" t="s">
        <v>334</v>
      </c>
      <c r="O880" s="34" t="s">
        <v>715</v>
      </c>
      <c r="P880" s="34" t="s">
        <v>722</v>
      </c>
      <c r="Q880" s="34">
        <v>0</v>
      </c>
      <c r="R880" s="34">
        <v>0</v>
      </c>
      <c r="S880" s="48" t="s">
        <v>1123</v>
      </c>
      <c r="T880" s="13" t="s">
        <v>1863</v>
      </c>
      <c r="U880" s="12" t="s">
        <v>122</v>
      </c>
      <c r="V880" s="12" t="s">
        <v>122</v>
      </c>
      <c r="W880" s="12" t="s">
        <v>1863</v>
      </c>
      <c r="X880" s="14" t="str">
        <f t="shared" si="13"/>
        <v>А</v>
      </c>
      <c r="Y880" s="271">
        <f>Таблица1[[#This Row],[ID_intellix]]</f>
        <v>851</v>
      </c>
      <c r="Z880" s="269" t="s">
        <v>122</v>
      </c>
      <c r="AA880" s="145">
        <f>IF(OR(Таблица1[[#This Row],[CARDIO_report]]&lt;&gt;0,Таблица1[[#This Row],[AI COMBO_report]]&lt;&gt;0,Таблица1[[#This Row],[OTC_report]]&lt;&gt;0),1,0)</f>
        <v>1</v>
      </c>
      <c r="AB880" s="60" t="s">
        <v>1124</v>
      </c>
      <c r="AC880" s="60" t="s">
        <v>1124</v>
      </c>
      <c r="AD880" s="60" t="s">
        <v>1124</v>
      </c>
      <c r="AE880" s="60" t="s">
        <v>1124</v>
      </c>
      <c r="AF880" s="60"/>
      <c r="AG880" s="60" t="s">
        <v>1124</v>
      </c>
      <c r="AH880" s="60" t="s">
        <v>1124</v>
      </c>
      <c r="AI880" s="60" t="s">
        <v>1124</v>
      </c>
      <c r="AJ880" s="60" t="s">
        <v>1124</v>
      </c>
      <c r="AK880" s="60" t="s">
        <v>1124</v>
      </c>
      <c r="AL880" s="60" t="s">
        <v>1124</v>
      </c>
      <c r="AM880" s="60" t="s">
        <v>1124</v>
      </c>
      <c r="AN880" s="60" t="s">
        <v>1124</v>
      </c>
      <c r="AO880" s="60"/>
      <c r="AP880" s="35" t="s">
        <v>1857</v>
      </c>
      <c r="AQ880" s="377">
        <v>0</v>
      </c>
      <c r="AR880" s="378">
        <v>0</v>
      </c>
      <c r="AS880" s="377">
        <v>0</v>
      </c>
      <c r="AT880" s="378">
        <v>0</v>
      </c>
      <c r="AU880" s="377">
        <v>0</v>
      </c>
      <c r="AV880" s="377">
        <v>0</v>
      </c>
      <c r="AW880" s="377">
        <v>0</v>
      </c>
      <c r="AX880" s="2" t="s">
        <v>2408</v>
      </c>
      <c r="AY880" s="2">
        <v>0</v>
      </c>
      <c r="AZ880" t="s">
        <v>2408</v>
      </c>
      <c r="BB880" t="s">
        <v>2408</v>
      </c>
    </row>
    <row r="881" spans="1:54" ht="15" hidden="1" customHeight="1" x14ac:dyDescent="0.2">
      <c r="A881" s="46">
        <v>839</v>
      </c>
      <c r="B881" s="258" t="s">
        <v>9127</v>
      </c>
      <c r="C881" t="s">
        <v>1204</v>
      </c>
      <c r="D881" t="s">
        <v>1789</v>
      </c>
      <c r="E881" t="s">
        <v>1821</v>
      </c>
      <c r="F881" s="29" t="s">
        <v>1822</v>
      </c>
      <c r="G881" s="47">
        <v>147</v>
      </c>
      <c r="H881" t="s">
        <v>1822</v>
      </c>
      <c r="I881">
        <v>1</v>
      </c>
      <c r="J881" t="s">
        <v>9128</v>
      </c>
      <c r="K881" t="s">
        <v>321</v>
      </c>
      <c r="L881" t="s">
        <v>9129</v>
      </c>
      <c r="M881" t="s">
        <v>327</v>
      </c>
      <c r="N881" s="34">
        <v>0</v>
      </c>
      <c r="O881" s="34" t="s">
        <v>715</v>
      </c>
      <c r="P881" s="34">
        <v>0</v>
      </c>
      <c r="Q881" s="34">
        <v>0</v>
      </c>
      <c r="R881" s="34">
        <v>0</v>
      </c>
      <c r="S881" s="48" t="s">
        <v>1123</v>
      </c>
      <c r="T881" s="13" t="s">
        <v>122</v>
      </c>
      <c r="U881" s="12" t="s">
        <v>122</v>
      </c>
      <c r="V881" s="12" t="s">
        <v>122</v>
      </c>
      <c r="W881" s="12" t="s">
        <v>122</v>
      </c>
      <c r="X881" s="14" t="str">
        <f t="shared" si="13"/>
        <v>С</v>
      </c>
      <c r="Y881" s="271">
        <f>Таблица1[[#This Row],[ID_intellix]]</f>
        <v>839</v>
      </c>
      <c r="Z881" s="269" t="s">
        <v>122</v>
      </c>
      <c r="AA881" s="145">
        <f>IF(OR(Таблица1[[#This Row],[CARDIO_report]]&lt;&gt;0,Таблица1[[#This Row],[AI COMBO_report]]&lt;&gt;0,Таблица1[[#This Row],[OTC_report]]&lt;&gt;0),1,0)</f>
        <v>0</v>
      </c>
      <c r="AB881" s="60" t="s">
        <v>1124</v>
      </c>
      <c r="AC881" s="60" t="s">
        <v>1124</v>
      </c>
      <c r="AD881" s="60" t="s">
        <v>1124</v>
      </c>
      <c r="AE881" s="60" t="s">
        <v>1124</v>
      </c>
      <c r="AF881" s="60"/>
      <c r="AG881" s="60" t="s">
        <v>1124</v>
      </c>
      <c r="AH881" s="60" t="s">
        <v>1124</v>
      </c>
      <c r="AI881" s="60" t="s">
        <v>1124</v>
      </c>
      <c r="AJ881" s="60" t="s">
        <v>1124</v>
      </c>
      <c r="AK881" s="60" t="s">
        <v>1124</v>
      </c>
      <c r="AL881" s="60" t="s">
        <v>1124</v>
      </c>
      <c r="AM881" s="60" t="s">
        <v>1124</v>
      </c>
      <c r="AN881" s="60" t="s">
        <v>1124</v>
      </c>
      <c r="AO881" s="60"/>
      <c r="AP881" s="35" t="s">
        <v>1825</v>
      </c>
      <c r="AQ881" s="377">
        <v>0</v>
      </c>
      <c r="AR881" s="378">
        <v>0</v>
      </c>
      <c r="AS881" s="377">
        <v>0</v>
      </c>
      <c r="AT881" s="378">
        <v>0</v>
      </c>
      <c r="AU881" s="377">
        <v>0</v>
      </c>
      <c r="AV881" s="377">
        <v>0</v>
      </c>
      <c r="AW881" s="377">
        <v>0</v>
      </c>
      <c r="AX881">
        <v>0</v>
      </c>
      <c r="AY881">
        <v>0</v>
      </c>
    </row>
    <row r="882" spans="1:54" ht="15" hidden="1" customHeight="1" x14ac:dyDescent="0.2">
      <c r="A882" s="46">
        <v>854</v>
      </c>
      <c r="B882" s="258" t="s">
        <v>9154</v>
      </c>
      <c r="C882" t="s">
        <v>1204</v>
      </c>
      <c r="D882" t="s">
        <v>1814</v>
      </c>
      <c r="E882" t="s">
        <v>1821</v>
      </c>
      <c r="F882" s="29" t="s">
        <v>1822</v>
      </c>
      <c r="G882" s="47">
        <v>154</v>
      </c>
      <c r="H882" t="s">
        <v>1822</v>
      </c>
      <c r="I882">
        <v>1</v>
      </c>
      <c r="J882" t="s">
        <v>9155</v>
      </c>
      <c r="K882" t="s">
        <v>321</v>
      </c>
      <c r="L882" t="s">
        <v>9156</v>
      </c>
      <c r="M882" t="s">
        <v>327</v>
      </c>
      <c r="N882" s="34">
        <v>0</v>
      </c>
      <c r="O882" s="34" t="s">
        <v>715</v>
      </c>
      <c r="P882" s="34">
        <v>0</v>
      </c>
      <c r="Q882" s="34">
        <v>0</v>
      </c>
      <c r="R882" s="34">
        <v>0</v>
      </c>
      <c r="S882" s="48" t="s">
        <v>1123</v>
      </c>
      <c r="T882" s="13" t="s">
        <v>1863</v>
      </c>
      <c r="U882" s="12" t="s">
        <v>1863</v>
      </c>
      <c r="V882" s="12" t="s">
        <v>122</v>
      </c>
      <c r="W882" s="12" t="s">
        <v>122</v>
      </c>
      <c r="X882" s="14" t="str">
        <f t="shared" si="13"/>
        <v>А</v>
      </c>
      <c r="Y882" s="271">
        <f>Таблица1[[#This Row],[ID_intellix]]</f>
        <v>854</v>
      </c>
      <c r="Z882" s="269" t="s">
        <v>1863</v>
      </c>
      <c r="AA882" s="145">
        <f>IF(OR(Таблица1[[#This Row],[CARDIO_report]]&lt;&gt;0,Таблица1[[#This Row],[AI COMBO_report]]&lt;&gt;0,Таблица1[[#This Row],[OTC_report]]&lt;&gt;0),1,0)</f>
        <v>0</v>
      </c>
      <c r="AB882" s="60" t="s">
        <v>1124</v>
      </c>
      <c r="AC882" s="60" t="s">
        <v>1124</v>
      </c>
      <c r="AD882" s="60" t="s">
        <v>1124</v>
      </c>
      <c r="AE882" s="60" t="s">
        <v>1124</v>
      </c>
      <c r="AF882" s="60"/>
      <c r="AG882" s="60" t="s">
        <v>1124</v>
      </c>
      <c r="AH882" s="60" t="s">
        <v>1124</v>
      </c>
      <c r="AI882" s="60" t="s">
        <v>1124</v>
      </c>
      <c r="AJ882" s="60" t="s">
        <v>1124</v>
      </c>
      <c r="AK882" s="60" t="s">
        <v>1124</v>
      </c>
      <c r="AL882" s="60" t="s">
        <v>1124</v>
      </c>
      <c r="AM882" s="60" t="s">
        <v>1124</v>
      </c>
      <c r="AN882" s="60" t="s">
        <v>1124</v>
      </c>
      <c r="AO882" s="60"/>
      <c r="AP882" s="35" t="s">
        <v>1917</v>
      </c>
      <c r="AQ882" s="377">
        <v>0</v>
      </c>
      <c r="AR882" s="378">
        <v>0</v>
      </c>
      <c r="AS882" s="377">
        <v>0</v>
      </c>
      <c r="AT882" s="378">
        <v>0</v>
      </c>
      <c r="AU882" s="377">
        <v>0</v>
      </c>
      <c r="AV882" s="377">
        <v>0</v>
      </c>
      <c r="AW882" s="377">
        <v>0</v>
      </c>
      <c r="AX882">
        <v>0</v>
      </c>
      <c r="AY882">
        <v>0</v>
      </c>
    </row>
    <row r="883" spans="1:54" ht="15" hidden="1" customHeight="1" x14ac:dyDescent="0.2">
      <c r="A883" s="46">
        <v>837</v>
      </c>
      <c r="B883" s="258" t="s">
        <v>9121</v>
      </c>
      <c r="C883" t="s">
        <v>1204</v>
      </c>
      <c r="D883" t="s">
        <v>1789</v>
      </c>
      <c r="E883" t="s">
        <v>1821</v>
      </c>
      <c r="F883" s="29" t="s">
        <v>1822</v>
      </c>
      <c r="G883" s="47">
        <v>171</v>
      </c>
      <c r="H883" t="s">
        <v>1822</v>
      </c>
      <c r="I883">
        <v>1</v>
      </c>
      <c r="J883" t="s">
        <v>9122</v>
      </c>
      <c r="K883" t="s">
        <v>321</v>
      </c>
      <c r="L883" t="s">
        <v>9123</v>
      </c>
      <c r="M883" t="s">
        <v>327</v>
      </c>
      <c r="N883" s="34">
        <v>0</v>
      </c>
      <c r="O883" s="34" t="s">
        <v>715</v>
      </c>
      <c r="P883" s="34">
        <v>0</v>
      </c>
      <c r="Q883" s="34">
        <v>0</v>
      </c>
      <c r="R883" s="34">
        <v>0</v>
      </c>
      <c r="S883" s="48" t="s">
        <v>1123</v>
      </c>
      <c r="T883" s="13" t="s">
        <v>1863</v>
      </c>
      <c r="U883" s="12" t="s">
        <v>1863</v>
      </c>
      <c r="V883" s="12" t="s">
        <v>122</v>
      </c>
      <c r="W883" s="12" t="s">
        <v>1863</v>
      </c>
      <c r="X883" s="14" t="str">
        <f t="shared" si="13"/>
        <v>А</v>
      </c>
      <c r="Y883" s="271">
        <f>Таблица1[[#This Row],[ID_intellix]]</f>
        <v>837</v>
      </c>
      <c r="Z883" s="269" t="s">
        <v>122</v>
      </c>
      <c r="AA883" s="145">
        <f>IF(OR(Таблица1[[#This Row],[CARDIO_report]]&lt;&gt;0,Таблица1[[#This Row],[AI COMBO_report]]&lt;&gt;0,Таблица1[[#This Row],[OTC_report]]&lt;&gt;0),1,0)</f>
        <v>0</v>
      </c>
      <c r="AB883" s="60" t="s">
        <v>1124</v>
      </c>
      <c r="AC883" s="60" t="s">
        <v>1124</v>
      </c>
      <c r="AD883" s="60" t="s">
        <v>1124</v>
      </c>
      <c r="AE883" s="60" t="s">
        <v>1124</v>
      </c>
      <c r="AF883" s="60"/>
      <c r="AG883" s="60" t="s">
        <v>1124</v>
      </c>
      <c r="AH883" s="60" t="s">
        <v>1124</v>
      </c>
      <c r="AI883" s="60" t="s">
        <v>1124</v>
      </c>
      <c r="AJ883" s="60" t="s">
        <v>1124</v>
      </c>
      <c r="AK883" s="60" t="s">
        <v>1124</v>
      </c>
      <c r="AL883" s="60" t="s">
        <v>1124</v>
      </c>
      <c r="AM883" s="60" t="s">
        <v>1124</v>
      </c>
      <c r="AN883" s="60" t="s">
        <v>1124</v>
      </c>
      <c r="AO883" s="60"/>
      <c r="AP883" s="35" t="s">
        <v>1917</v>
      </c>
      <c r="AQ883" s="377">
        <v>0</v>
      </c>
      <c r="AR883" s="378">
        <v>0</v>
      </c>
      <c r="AS883" s="377">
        <v>0</v>
      </c>
      <c r="AT883" s="378">
        <v>0</v>
      </c>
      <c r="AU883" s="377">
        <v>0</v>
      </c>
      <c r="AV883" s="377">
        <v>0</v>
      </c>
      <c r="AW883" s="377">
        <v>0</v>
      </c>
      <c r="AX883">
        <v>0</v>
      </c>
      <c r="AY883">
        <v>0</v>
      </c>
    </row>
    <row r="884" spans="1:54" ht="15" hidden="1" customHeight="1" x14ac:dyDescent="0.2">
      <c r="A884" s="46">
        <v>842</v>
      </c>
      <c r="B884" s="258" t="s">
        <v>9142</v>
      </c>
      <c r="C884" t="s">
        <v>1204</v>
      </c>
      <c r="D884" t="s">
        <v>1789</v>
      </c>
      <c r="E884" t="s">
        <v>1821</v>
      </c>
      <c r="F884" s="29" t="s">
        <v>1822</v>
      </c>
      <c r="G884" s="47">
        <v>180</v>
      </c>
      <c r="H884" t="s">
        <v>1822</v>
      </c>
      <c r="I884">
        <v>1</v>
      </c>
      <c r="J884" t="s">
        <v>9143</v>
      </c>
      <c r="K884" t="s">
        <v>321</v>
      </c>
      <c r="L884" t="s">
        <v>9144</v>
      </c>
      <c r="M884" t="s">
        <v>327</v>
      </c>
      <c r="N884" s="34" t="s">
        <v>334</v>
      </c>
      <c r="O884" s="34" t="s">
        <v>715</v>
      </c>
      <c r="P884" s="34">
        <v>0</v>
      </c>
      <c r="Q884" s="34">
        <v>0</v>
      </c>
      <c r="R884" s="34">
        <v>0</v>
      </c>
      <c r="S884" s="48" t="s">
        <v>1123</v>
      </c>
      <c r="T884" s="13" t="s">
        <v>1863</v>
      </c>
      <c r="U884" s="12" t="s">
        <v>122</v>
      </c>
      <c r="V884" s="12" t="s">
        <v>1863</v>
      </c>
      <c r="W884" s="12" t="s">
        <v>1863</v>
      </c>
      <c r="X884" s="14" t="str">
        <f t="shared" si="13"/>
        <v>А</v>
      </c>
      <c r="Y884" s="271">
        <f>Таблица1[[#This Row],[ID_intellix]]</f>
        <v>842</v>
      </c>
      <c r="Z884" s="269" t="s">
        <v>122</v>
      </c>
      <c r="AA884" s="145">
        <f>IF(OR(Таблица1[[#This Row],[CARDIO_report]]&lt;&gt;0,Таблица1[[#This Row],[AI COMBO_report]]&lt;&gt;0,Таблица1[[#This Row],[OTC_report]]&lt;&gt;0),1,0)</f>
        <v>1</v>
      </c>
      <c r="AB884" s="60" t="s">
        <v>1124</v>
      </c>
      <c r="AC884" s="60" t="s">
        <v>1124</v>
      </c>
      <c r="AD884" s="60" t="s">
        <v>1124</v>
      </c>
      <c r="AE884" s="60" t="s">
        <v>1124</v>
      </c>
      <c r="AF884" s="60"/>
      <c r="AG884" s="60" t="s">
        <v>1124</v>
      </c>
      <c r="AH884" s="60" t="s">
        <v>1124</v>
      </c>
      <c r="AI884" s="60" t="s">
        <v>1124</v>
      </c>
      <c r="AJ884" s="60" t="s">
        <v>1124</v>
      </c>
      <c r="AK884" s="60" t="s">
        <v>1124</v>
      </c>
      <c r="AL884" s="60" t="s">
        <v>1124</v>
      </c>
      <c r="AM884" s="60" t="s">
        <v>1124</v>
      </c>
      <c r="AN884" s="60" t="s">
        <v>1124</v>
      </c>
      <c r="AO884" s="60"/>
      <c r="AP884" s="35" t="s">
        <v>1917</v>
      </c>
      <c r="AQ884" s="377">
        <v>0</v>
      </c>
      <c r="AR884" s="378">
        <v>0</v>
      </c>
      <c r="AS884" s="377">
        <v>0</v>
      </c>
      <c r="AT884" s="378">
        <v>0</v>
      </c>
      <c r="AU884" s="377">
        <v>0</v>
      </c>
      <c r="AV884" s="377">
        <v>0</v>
      </c>
      <c r="AW884" s="377">
        <v>0</v>
      </c>
      <c r="AX884">
        <v>0</v>
      </c>
      <c r="AY884">
        <v>0</v>
      </c>
    </row>
    <row r="885" spans="1:54" ht="15" hidden="1" customHeight="1" x14ac:dyDescent="0.2">
      <c r="A885" s="46">
        <v>840</v>
      </c>
      <c r="B885" s="258" t="s">
        <v>9124</v>
      </c>
      <c r="C885" t="s">
        <v>1204</v>
      </c>
      <c r="D885" t="s">
        <v>1789</v>
      </c>
      <c r="E885" t="s">
        <v>1821</v>
      </c>
      <c r="F885" s="29" t="s">
        <v>1822</v>
      </c>
      <c r="G885" s="47">
        <v>182</v>
      </c>
      <c r="H885" t="s">
        <v>1822</v>
      </c>
      <c r="I885">
        <v>1</v>
      </c>
      <c r="J885" t="s">
        <v>9125</v>
      </c>
      <c r="K885" t="s">
        <v>321</v>
      </c>
      <c r="L885" t="s">
        <v>9126</v>
      </c>
      <c r="M885" t="s">
        <v>327</v>
      </c>
      <c r="N885" s="34">
        <v>0</v>
      </c>
      <c r="O885" s="34" t="s">
        <v>715</v>
      </c>
      <c r="P885" s="34">
        <v>0</v>
      </c>
      <c r="Q885" s="34">
        <v>0</v>
      </c>
      <c r="R885" s="34">
        <v>0</v>
      </c>
      <c r="S885" s="48" t="s">
        <v>1123</v>
      </c>
      <c r="T885" s="13" t="s">
        <v>1863</v>
      </c>
      <c r="U885" s="12" t="s">
        <v>1863</v>
      </c>
      <c r="V885" s="12" t="s">
        <v>122</v>
      </c>
      <c r="W885" s="12" t="s">
        <v>122</v>
      </c>
      <c r="X885" s="14" t="str">
        <f t="shared" si="13"/>
        <v>А</v>
      </c>
      <c r="Y885" s="271">
        <f>Таблица1[[#This Row],[ID_intellix]]</f>
        <v>840</v>
      </c>
      <c r="Z885" s="269" t="s">
        <v>1863</v>
      </c>
      <c r="AA885" s="145">
        <f>IF(OR(Таблица1[[#This Row],[CARDIO_report]]&lt;&gt;0,Таблица1[[#This Row],[AI COMBO_report]]&lt;&gt;0,Таблица1[[#This Row],[OTC_report]]&lt;&gt;0),1,0)</f>
        <v>0</v>
      </c>
      <c r="AB885" s="60" t="s">
        <v>1124</v>
      </c>
      <c r="AC885" s="60" t="s">
        <v>1124</v>
      </c>
      <c r="AD885" s="60" t="s">
        <v>1124</v>
      </c>
      <c r="AE885" s="60" t="s">
        <v>1124</v>
      </c>
      <c r="AF885" s="60"/>
      <c r="AG885" s="60" t="s">
        <v>1124</v>
      </c>
      <c r="AH885" s="60" t="s">
        <v>1124</v>
      </c>
      <c r="AI885" s="60" t="s">
        <v>1124</v>
      </c>
      <c r="AJ885" s="60" t="s">
        <v>1124</v>
      </c>
      <c r="AK885" s="60" t="s">
        <v>1124</v>
      </c>
      <c r="AL885" s="60" t="s">
        <v>1124</v>
      </c>
      <c r="AM885" s="60" t="s">
        <v>1124</v>
      </c>
      <c r="AN885" s="60" t="s">
        <v>1124</v>
      </c>
      <c r="AO885" s="60"/>
      <c r="AP885" s="35" t="s">
        <v>1917</v>
      </c>
      <c r="AQ885" s="377">
        <v>0</v>
      </c>
      <c r="AR885" s="378">
        <v>0</v>
      </c>
      <c r="AS885" s="377">
        <v>0</v>
      </c>
      <c r="AT885" s="378">
        <v>0</v>
      </c>
      <c r="AU885" s="377">
        <v>0</v>
      </c>
      <c r="AV885" s="377">
        <v>0</v>
      </c>
      <c r="AW885" s="377">
        <v>0</v>
      </c>
      <c r="AX885">
        <v>0</v>
      </c>
      <c r="AY885">
        <v>0</v>
      </c>
    </row>
    <row r="886" spans="1:54" ht="15" hidden="1" customHeight="1" x14ac:dyDescent="0.2">
      <c r="A886" s="46">
        <v>847</v>
      </c>
      <c r="B886" s="258" t="s">
        <v>9157</v>
      </c>
      <c r="C886" t="s">
        <v>1204</v>
      </c>
      <c r="D886" t="s">
        <v>1814</v>
      </c>
      <c r="E886" t="s">
        <v>1821</v>
      </c>
      <c r="F886" s="29" t="s">
        <v>1822</v>
      </c>
      <c r="G886" s="47">
        <v>183</v>
      </c>
      <c r="H886" t="s">
        <v>1822</v>
      </c>
      <c r="I886">
        <v>1</v>
      </c>
      <c r="J886" t="s">
        <v>9158</v>
      </c>
      <c r="K886" t="s">
        <v>321</v>
      </c>
      <c r="L886" t="s">
        <v>9159</v>
      </c>
      <c r="M886" t="s">
        <v>327</v>
      </c>
      <c r="N886" s="34">
        <v>0</v>
      </c>
      <c r="O886" s="34" t="s">
        <v>715</v>
      </c>
      <c r="P886" s="34">
        <v>0</v>
      </c>
      <c r="Q886" s="34">
        <v>0</v>
      </c>
      <c r="R886" s="34">
        <v>0</v>
      </c>
      <c r="S886" s="48" t="s">
        <v>1123</v>
      </c>
      <c r="T886" s="13" t="s">
        <v>122</v>
      </c>
      <c r="U886" s="12" t="s">
        <v>1863</v>
      </c>
      <c r="V886" s="12" t="s">
        <v>122</v>
      </c>
      <c r="W886" s="12" t="s">
        <v>122</v>
      </c>
      <c r="X886" s="14" t="str">
        <f t="shared" si="13"/>
        <v>В</v>
      </c>
      <c r="Y886" s="271">
        <f>Таблица1[[#This Row],[ID_intellix]]</f>
        <v>847</v>
      </c>
      <c r="Z886" s="269" t="s">
        <v>1863</v>
      </c>
      <c r="AA886" s="145">
        <f>IF(OR(Таблица1[[#This Row],[CARDIO_report]]&lt;&gt;0,Таблица1[[#This Row],[AI COMBO_report]]&lt;&gt;0,Таблица1[[#This Row],[OTC_report]]&lt;&gt;0),1,0)</f>
        <v>0</v>
      </c>
      <c r="AB886" s="60" t="s">
        <v>1124</v>
      </c>
      <c r="AC886" s="60" t="s">
        <v>1124</v>
      </c>
      <c r="AD886" s="60" t="s">
        <v>1124</v>
      </c>
      <c r="AE886" s="60" t="s">
        <v>1124</v>
      </c>
      <c r="AF886" s="60"/>
      <c r="AG886" s="60" t="s">
        <v>1124</v>
      </c>
      <c r="AH886" s="60" t="s">
        <v>1124</v>
      </c>
      <c r="AI886" s="60" t="s">
        <v>1124</v>
      </c>
      <c r="AJ886" s="60" t="s">
        <v>1124</v>
      </c>
      <c r="AK886" s="60" t="s">
        <v>1124</v>
      </c>
      <c r="AL886" s="60" t="s">
        <v>1124</v>
      </c>
      <c r="AM886" s="60" t="s">
        <v>1124</v>
      </c>
      <c r="AN886" s="60" t="s">
        <v>1124</v>
      </c>
      <c r="AO886" s="60"/>
      <c r="AP886" s="35" t="s">
        <v>1857</v>
      </c>
      <c r="AQ886" s="377">
        <v>0</v>
      </c>
      <c r="AR886" s="378">
        <v>0</v>
      </c>
      <c r="AS886" s="377">
        <v>0</v>
      </c>
      <c r="AT886" s="378">
        <v>0</v>
      </c>
      <c r="AU886" s="377">
        <v>0</v>
      </c>
      <c r="AV886" s="377">
        <v>0</v>
      </c>
      <c r="AW886" s="377">
        <v>0</v>
      </c>
      <c r="AX886">
        <v>0</v>
      </c>
      <c r="AY886">
        <v>0</v>
      </c>
    </row>
    <row r="887" spans="1:54" ht="15" hidden="1" customHeight="1" x14ac:dyDescent="0.2">
      <c r="A887" s="46">
        <v>843</v>
      </c>
      <c r="B887" s="258" t="s">
        <v>9169</v>
      </c>
      <c r="C887" t="s">
        <v>1204</v>
      </c>
      <c r="D887" t="s">
        <v>1789</v>
      </c>
      <c r="E887" t="s">
        <v>1821</v>
      </c>
      <c r="F887" s="29" t="s">
        <v>1822</v>
      </c>
      <c r="G887" s="47">
        <v>184</v>
      </c>
      <c r="H887" t="s">
        <v>1822</v>
      </c>
      <c r="I887">
        <v>1</v>
      </c>
      <c r="J887" t="s">
        <v>9170</v>
      </c>
      <c r="K887" t="s">
        <v>321</v>
      </c>
      <c r="L887" t="s">
        <v>9171</v>
      </c>
      <c r="M887" t="s">
        <v>327</v>
      </c>
      <c r="N887" s="34">
        <v>0</v>
      </c>
      <c r="O887" s="34" t="s">
        <v>715</v>
      </c>
      <c r="P887" s="34">
        <v>0</v>
      </c>
      <c r="Q887" s="34">
        <v>0</v>
      </c>
      <c r="R887" s="34">
        <v>0</v>
      </c>
      <c r="S887" s="48" t="s">
        <v>1123</v>
      </c>
      <c r="T887" s="13" t="s">
        <v>122</v>
      </c>
      <c r="U887" s="12" t="s">
        <v>1863</v>
      </c>
      <c r="V887" s="12" t="s">
        <v>122</v>
      </c>
      <c r="W887" s="12" t="s">
        <v>122</v>
      </c>
      <c r="X887" s="14" t="str">
        <f t="shared" si="13"/>
        <v>В</v>
      </c>
      <c r="Y887" s="271">
        <f>Таблица1[[#This Row],[ID_intellix]]</f>
        <v>843</v>
      </c>
      <c r="Z887" s="269" t="s">
        <v>1863</v>
      </c>
      <c r="AA887" s="145">
        <f>IF(OR(Таблица1[[#This Row],[CARDIO_report]]&lt;&gt;0,Таблица1[[#This Row],[AI COMBO_report]]&lt;&gt;0,Таблица1[[#This Row],[OTC_report]]&lt;&gt;0),1,0)</f>
        <v>0</v>
      </c>
      <c r="AB887" s="60" t="s">
        <v>1124</v>
      </c>
      <c r="AC887" s="60" t="s">
        <v>1124</v>
      </c>
      <c r="AD887" s="60" t="s">
        <v>1124</v>
      </c>
      <c r="AE887" s="60" t="s">
        <v>1124</v>
      </c>
      <c r="AF887" s="60"/>
      <c r="AG887" s="60" t="s">
        <v>1124</v>
      </c>
      <c r="AH887" s="60" t="s">
        <v>1124</v>
      </c>
      <c r="AI887" s="60" t="s">
        <v>1124</v>
      </c>
      <c r="AJ887" s="60" t="s">
        <v>1124</v>
      </c>
      <c r="AK887" s="60" t="s">
        <v>1124</v>
      </c>
      <c r="AL887" s="60" t="s">
        <v>1124</v>
      </c>
      <c r="AM887" s="60" t="s">
        <v>1124</v>
      </c>
      <c r="AN887" s="60" t="s">
        <v>1124</v>
      </c>
      <c r="AO887" s="60"/>
      <c r="AP887" s="35" t="s">
        <v>1857</v>
      </c>
      <c r="AQ887" s="377">
        <v>0</v>
      </c>
      <c r="AR887" s="378">
        <v>0</v>
      </c>
      <c r="AS887" s="377">
        <v>0</v>
      </c>
      <c r="AT887" s="378">
        <v>0</v>
      </c>
      <c r="AU887" s="377">
        <v>0</v>
      </c>
      <c r="AV887" s="377">
        <v>0</v>
      </c>
      <c r="AW887" s="377">
        <v>0</v>
      </c>
      <c r="AX887">
        <v>0</v>
      </c>
      <c r="AY887">
        <v>0</v>
      </c>
    </row>
    <row r="888" spans="1:54" ht="15" hidden="1" customHeight="1" x14ac:dyDescent="0.2">
      <c r="A888" s="46">
        <v>852</v>
      </c>
      <c r="B888" s="258" t="s">
        <v>3826</v>
      </c>
      <c r="C888" t="s">
        <v>1204</v>
      </c>
      <c r="D888" t="s">
        <v>2503</v>
      </c>
      <c r="E888" t="s">
        <v>1821</v>
      </c>
      <c r="F888" s="29" t="s">
        <v>1822</v>
      </c>
      <c r="G888" s="47">
        <v>185</v>
      </c>
      <c r="H888" t="s">
        <v>1822</v>
      </c>
      <c r="I888">
        <v>1</v>
      </c>
      <c r="J888" t="s">
        <v>3827</v>
      </c>
      <c r="K888" t="s">
        <v>321</v>
      </c>
      <c r="L888" t="s">
        <v>3828</v>
      </c>
      <c r="M888" t="s">
        <v>327</v>
      </c>
      <c r="N888" s="34">
        <v>0</v>
      </c>
      <c r="O888" s="34" t="s">
        <v>715</v>
      </c>
      <c r="P888" s="34">
        <v>0</v>
      </c>
      <c r="Q888" s="34">
        <v>0</v>
      </c>
      <c r="R888" s="34">
        <v>0</v>
      </c>
      <c r="S888" s="48" t="s">
        <v>1123</v>
      </c>
      <c r="T888" s="13" t="s">
        <v>122</v>
      </c>
      <c r="U888" s="12" t="s">
        <v>1863</v>
      </c>
      <c r="V888" s="12" t="s">
        <v>122</v>
      </c>
      <c r="W888" s="12" t="s">
        <v>122</v>
      </c>
      <c r="X888" s="14" t="str">
        <f t="shared" si="13"/>
        <v>В</v>
      </c>
      <c r="Y888" s="271">
        <f>Таблица1[[#This Row],[ID_intellix]]</f>
        <v>852</v>
      </c>
      <c r="Z888" s="269" t="s">
        <v>1863</v>
      </c>
      <c r="AA888" s="145">
        <f>IF(OR(Таблица1[[#This Row],[CARDIO_report]]&lt;&gt;0,Таблица1[[#This Row],[AI COMBO_report]]&lt;&gt;0,Таблица1[[#This Row],[OTC_report]]&lt;&gt;0),1,0)</f>
        <v>0</v>
      </c>
      <c r="AB888" s="60" t="s">
        <v>1124</v>
      </c>
      <c r="AC888" s="60" t="s">
        <v>1124</v>
      </c>
      <c r="AD888" s="60" t="s">
        <v>1124</v>
      </c>
      <c r="AE888" s="60" t="s">
        <v>1124</v>
      </c>
      <c r="AF888" s="60"/>
      <c r="AG888" s="60" t="s">
        <v>1124</v>
      </c>
      <c r="AH888" s="60" t="s">
        <v>1124</v>
      </c>
      <c r="AI888" s="60" t="s">
        <v>1124</v>
      </c>
      <c r="AJ888" s="60" t="s">
        <v>1124</v>
      </c>
      <c r="AK888" s="60" t="s">
        <v>1124</v>
      </c>
      <c r="AL888" s="60" t="s">
        <v>1124</v>
      </c>
      <c r="AM888" s="60" t="s">
        <v>1124</v>
      </c>
      <c r="AN888" s="60" t="s">
        <v>1124</v>
      </c>
      <c r="AO888" s="60"/>
      <c r="AP888" s="35" t="s">
        <v>1857</v>
      </c>
      <c r="AQ888" s="377">
        <v>0</v>
      </c>
      <c r="AR888" s="378">
        <v>0</v>
      </c>
      <c r="AS888" s="377">
        <v>0</v>
      </c>
      <c r="AT888" s="378">
        <v>0</v>
      </c>
      <c r="AU888" s="377">
        <v>0</v>
      </c>
      <c r="AV888" s="377">
        <v>0</v>
      </c>
      <c r="AW888" s="377">
        <v>0</v>
      </c>
      <c r="AX888">
        <v>0</v>
      </c>
      <c r="AY888">
        <v>0</v>
      </c>
    </row>
    <row r="889" spans="1:54" ht="15" hidden="1" customHeight="1" x14ac:dyDescent="0.2">
      <c r="A889" s="46">
        <v>853</v>
      </c>
      <c r="B889" s="258" t="s">
        <v>8212</v>
      </c>
      <c r="C889" t="s">
        <v>1204</v>
      </c>
      <c r="D889" t="s">
        <v>1789</v>
      </c>
      <c r="E889" t="s">
        <v>1821</v>
      </c>
      <c r="F889" s="29" t="s">
        <v>1822</v>
      </c>
      <c r="G889" s="47">
        <v>186</v>
      </c>
      <c r="H889" t="s">
        <v>1822</v>
      </c>
      <c r="I889">
        <v>1</v>
      </c>
      <c r="J889" t="s">
        <v>8213</v>
      </c>
      <c r="K889" t="s">
        <v>321</v>
      </c>
      <c r="L889" t="s">
        <v>8214</v>
      </c>
      <c r="M889" t="s">
        <v>327</v>
      </c>
      <c r="N889" s="34">
        <v>0</v>
      </c>
      <c r="O889" s="34" t="s">
        <v>715</v>
      </c>
      <c r="P889" s="34">
        <v>0</v>
      </c>
      <c r="Q889" s="34">
        <v>0</v>
      </c>
      <c r="R889" s="34">
        <v>0</v>
      </c>
      <c r="S889" s="48" t="s">
        <v>1123</v>
      </c>
      <c r="T889" s="13" t="s">
        <v>122</v>
      </c>
      <c r="U889" s="12" t="s">
        <v>1863</v>
      </c>
      <c r="V889" s="12" t="s">
        <v>122</v>
      </c>
      <c r="W889" s="12" t="s">
        <v>122</v>
      </c>
      <c r="X889" s="14" t="str">
        <f t="shared" si="13"/>
        <v>В</v>
      </c>
      <c r="Y889" s="271">
        <f>Таблица1[[#This Row],[ID_intellix]]</f>
        <v>853</v>
      </c>
      <c r="Z889" s="269" t="s">
        <v>122</v>
      </c>
      <c r="AA889" s="145">
        <f>IF(OR(Таблица1[[#This Row],[CARDIO_report]]&lt;&gt;0,Таблица1[[#This Row],[AI COMBO_report]]&lt;&gt;0,Таблица1[[#This Row],[OTC_report]]&lt;&gt;0),1,0)</f>
        <v>0</v>
      </c>
      <c r="AB889" s="60" t="s">
        <v>1124</v>
      </c>
      <c r="AC889" s="60" t="s">
        <v>1124</v>
      </c>
      <c r="AD889" s="60" t="s">
        <v>1124</v>
      </c>
      <c r="AE889" s="60" t="s">
        <v>1124</v>
      </c>
      <c r="AF889" s="60"/>
      <c r="AG889" s="60" t="s">
        <v>1124</v>
      </c>
      <c r="AH889" s="60" t="s">
        <v>1124</v>
      </c>
      <c r="AI889" s="60" t="s">
        <v>1124</v>
      </c>
      <c r="AJ889" s="60" t="s">
        <v>1124</v>
      </c>
      <c r="AK889" s="60" t="s">
        <v>1124</v>
      </c>
      <c r="AL889" s="60" t="s">
        <v>1124</v>
      </c>
      <c r="AM889" s="60" t="s">
        <v>1124</v>
      </c>
      <c r="AN889" s="60" t="s">
        <v>1124</v>
      </c>
      <c r="AO889" s="60"/>
      <c r="AP889" s="35" t="s">
        <v>1857</v>
      </c>
      <c r="AQ889" s="377">
        <v>0</v>
      </c>
      <c r="AR889" s="378">
        <v>0</v>
      </c>
      <c r="AS889" s="377">
        <v>0</v>
      </c>
      <c r="AT889" s="378">
        <v>0</v>
      </c>
      <c r="AU889" s="377">
        <v>0</v>
      </c>
      <c r="AV889" s="377">
        <v>0</v>
      </c>
      <c r="AW889" s="377">
        <v>0</v>
      </c>
      <c r="AX889">
        <v>0</v>
      </c>
      <c r="AY889">
        <v>0</v>
      </c>
    </row>
    <row r="890" spans="1:54" ht="15" hidden="1" customHeight="1" x14ac:dyDescent="0.2">
      <c r="A890" s="46">
        <v>848</v>
      </c>
      <c r="B890" s="258" t="s">
        <v>9136</v>
      </c>
      <c r="C890" t="s">
        <v>1204</v>
      </c>
      <c r="D890" t="s">
        <v>1809</v>
      </c>
      <c r="E890" t="s">
        <v>1821</v>
      </c>
      <c r="F890" s="29" t="s">
        <v>1822</v>
      </c>
      <c r="G890" s="47">
        <v>187</v>
      </c>
      <c r="H890" t="s">
        <v>1822</v>
      </c>
      <c r="I890">
        <v>1</v>
      </c>
      <c r="J890" t="s">
        <v>9137</v>
      </c>
      <c r="K890" t="s">
        <v>321</v>
      </c>
      <c r="L890" t="s">
        <v>9138</v>
      </c>
      <c r="M890" t="s">
        <v>327</v>
      </c>
      <c r="N890" s="34">
        <v>0</v>
      </c>
      <c r="O890" s="34" t="s">
        <v>715</v>
      </c>
      <c r="P890" s="34">
        <v>0</v>
      </c>
      <c r="Q890" s="34">
        <v>0</v>
      </c>
      <c r="R890" s="34">
        <v>0</v>
      </c>
      <c r="S890" s="48" t="s">
        <v>1123</v>
      </c>
      <c r="T890" s="13" t="s">
        <v>122</v>
      </c>
      <c r="U890" s="12" t="s">
        <v>1863</v>
      </c>
      <c r="V890" s="12" t="s">
        <v>122</v>
      </c>
      <c r="W890" s="12" t="s">
        <v>122</v>
      </c>
      <c r="X890" s="14" t="str">
        <f t="shared" si="13"/>
        <v>В</v>
      </c>
      <c r="Y890" s="271">
        <f>Таблица1[[#This Row],[ID_intellix]]</f>
        <v>848</v>
      </c>
      <c r="Z890" s="269" t="s">
        <v>122</v>
      </c>
      <c r="AA890" s="145">
        <f>IF(OR(Таблица1[[#This Row],[CARDIO_report]]&lt;&gt;0,Таблица1[[#This Row],[AI COMBO_report]]&lt;&gt;0,Таблица1[[#This Row],[OTC_report]]&lt;&gt;0),1,0)</f>
        <v>0</v>
      </c>
      <c r="AB890" s="60" t="s">
        <v>1124</v>
      </c>
      <c r="AC890" s="60" t="s">
        <v>1124</v>
      </c>
      <c r="AD890" s="60" t="s">
        <v>1124</v>
      </c>
      <c r="AE890" s="60" t="s">
        <v>1124</v>
      </c>
      <c r="AF890" s="60"/>
      <c r="AG890" s="60" t="s">
        <v>1124</v>
      </c>
      <c r="AH890" s="60" t="s">
        <v>1124</v>
      </c>
      <c r="AI890" s="60" t="s">
        <v>1124</v>
      </c>
      <c r="AJ890" s="60" t="s">
        <v>1124</v>
      </c>
      <c r="AK890" s="60" t="s">
        <v>1124</v>
      </c>
      <c r="AL890" s="60" t="s">
        <v>1124</v>
      </c>
      <c r="AM890" s="60" t="s">
        <v>1124</v>
      </c>
      <c r="AN890" s="60" t="s">
        <v>1124</v>
      </c>
      <c r="AO890" s="60"/>
      <c r="AP890" s="35" t="s">
        <v>1857</v>
      </c>
      <c r="AQ890" s="377">
        <v>0</v>
      </c>
      <c r="AR890" s="378">
        <v>0</v>
      </c>
      <c r="AS890" s="377">
        <v>0</v>
      </c>
      <c r="AT890" s="378">
        <v>0</v>
      </c>
      <c r="AU890" s="377">
        <v>0</v>
      </c>
      <c r="AV890" s="377">
        <v>0</v>
      </c>
      <c r="AW890" s="377">
        <v>0</v>
      </c>
      <c r="AX890">
        <v>0</v>
      </c>
      <c r="AY890">
        <v>0</v>
      </c>
    </row>
    <row r="891" spans="1:54" ht="15" hidden="1" customHeight="1" x14ac:dyDescent="0.2">
      <c r="A891" s="46">
        <v>841</v>
      </c>
      <c r="B891" s="258" t="s">
        <v>9151</v>
      </c>
      <c r="C891" t="s">
        <v>1204</v>
      </c>
      <c r="D891" t="s">
        <v>1814</v>
      </c>
      <c r="E891" t="s">
        <v>1821</v>
      </c>
      <c r="F891" s="29" t="s">
        <v>1822</v>
      </c>
      <c r="G891" s="47">
        <v>21</v>
      </c>
      <c r="H891" t="s">
        <v>1822</v>
      </c>
      <c r="I891">
        <v>1</v>
      </c>
      <c r="J891" t="s">
        <v>9152</v>
      </c>
      <c r="K891" t="s">
        <v>321</v>
      </c>
      <c r="L891" t="s">
        <v>9153</v>
      </c>
      <c r="M891" t="s">
        <v>327</v>
      </c>
      <c r="N891" s="34">
        <v>0</v>
      </c>
      <c r="O891" s="34" t="s">
        <v>715</v>
      </c>
      <c r="P891" s="34">
        <v>0</v>
      </c>
      <c r="Q891" s="34">
        <v>0</v>
      </c>
      <c r="R891" s="34">
        <v>0</v>
      </c>
      <c r="S891" s="48" t="s">
        <v>1123</v>
      </c>
      <c r="T891" s="13" t="s">
        <v>122</v>
      </c>
      <c r="U891" s="12" t="s">
        <v>122</v>
      </c>
      <c r="V891" s="12" t="s">
        <v>122</v>
      </c>
      <c r="W891" s="12" t="s">
        <v>1863</v>
      </c>
      <c r="X891" s="14" t="str">
        <f t="shared" si="13"/>
        <v>В</v>
      </c>
      <c r="Y891" s="271">
        <f>Таблица1[[#This Row],[ID_intellix]]</f>
        <v>841</v>
      </c>
      <c r="Z891" s="269" t="s">
        <v>122</v>
      </c>
      <c r="AA891" s="145">
        <f>IF(OR(Таблица1[[#This Row],[CARDIO_report]]&lt;&gt;0,Таблица1[[#This Row],[AI COMBO_report]]&lt;&gt;0,Таблица1[[#This Row],[OTC_report]]&lt;&gt;0),1,0)</f>
        <v>0</v>
      </c>
      <c r="AB891" s="60" t="s">
        <v>1124</v>
      </c>
      <c r="AC891" s="60" t="s">
        <v>1124</v>
      </c>
      <c r="AD891" s="60" t="s">
        <v>1124</v>
      </c>
      <c r="AE891" s="60" t="s">
        <v>1124</v>
      </c>
      <c r="AF891" s="60"/>
      <c r="AG891" s="60" t="s">
        <v>1124</v>
      </c>
      <c r="AH891" s="60" t="s">
        <v>1124</v>
      </c>
      <c r="AI891" s="60" t="s">
        <v>1124</v>
      </c>
      <c r="AJ891" s="60" t="s">
        <v>1124</v>
      </c>
      <c r="AK891" s="60" t="s">
        <v>1124</v>
      </c>
      <c r="AL891" s="60" t="s">
        <v>1124</v>
      </c>
      <c r="AM891" s="60" t="s">
        <v>1124</v>
      </c>
      <c r="AN891" s="60" t="s">
        <v>1124</v>
      </c>
      <c r="AO891" s="60"/>
      <c r="AP891" s="35" t="s">
        <v>1857</v>
      </c>
      <c r="AQ891" s="377">
        <v>0</v>
      </c>
      <c r="AR891" s="378">
        <v>0</v>
      </c>
      <c r="AS891" s="377">
        <v>0</v>
      </c>
      <c r="AT891" s="378">
        <v>0</v>
      </c>
      <c r="AU891" s="377">
        <v>0</v>
      </c>
      <c r="AV891" s="377">
        <v>0</v>
      </c>
      <c r="AW891" s="377">
        <v>0</v>
      </c>
      <c r="AX891">
        <v>0</v>
      </c>
      <c r="AY891">
        <v>0</v>
      </c>
    </row>
    <row r="892" spans="1:54" s="21" customFormat="1" ht="15" hidden="1" customHeight="1" x14ac:dyDescent="0.2">
      <c r="A892" s="46">
        <v>7394</v>
      </c>
      <c r="B892" s="258" t="s">
        <v>8209</v>
      </c>
      <c r="C892" t="s">
        <v>1204</v>
      </c>
      <c r="D892" t="s">
        <v>2503</v>
      </c>
      <c r="E892" t="s">
        <v>1821</v>
      </c>
      <c r="F892" s="29" t="s">
        <v>1822</v>
      </c>
      <c r="G892" s="47">
        <v>216</v>
      </c>
      <c r="H892" t="s">
        <v>1822</v>
      </c>
      <c r="I892">
        <v>1</v>
      </c>
      <c r="J892" t="s">
        <v>8210</v>
      </c>
      <c r="K892" t="s">
        <v>321</v>
      </c>
      <c r="L892" t="s">
        <v>8211</v>
      </c>
      <c r="M892" t="s">
        <v>327</v>
      </c>
      <c r="N892" s="34">
        <v>0</v>
      </c>
      <c r="O892" s="34" t="s">
        <v>715</v>
      </c>
      <c r="P892" s="34">
        <v>0</v>
      </c>
      <c r="Q892" s="34">
        <v>0</v>
      </c>
      <c r="R892" s="34">
        <v>0</v>
      </c>
      <c r="S892" s="48" t="s">
        <v>1123</v>
      </c>
      <c r="T892" s="13" t="s">
        <v>122</v>
      </c>
      <c r="U892" s="12" t="s">
        <v>122</v>
      </c>
      <c r="V892" s="12" t="s">
        <v>1863</v>
      </c>
      <c r="W892" s="12" t="s">
        <v>122</v>
      </c>
      <c r="X892" s="14" t="str">
        <f t="shared" si="13"/>
        <v>В</v>
      </c>
      <c r="Y892" s="271">
        <f>Таблица1[[#This Row],[ID_intellix]]</f>
        <v>7394</v>
      </c>
      <c r="Z892" s="269" t="s">
        <v>122</v>
      </c>
      <c r="AA892" s="145">
        <f>IF(OR(Таблица1[[#This Row],[CARDIO_report]]&lt;&gt;0,Таблица1[[#This Row],[AI COMBO_report]]&lt;&gt;0,Таблица1[[#This Row],[OTC_report]]&lt;&gt;0),1,0)</f>
        <v>0</v>
      </c>
      <c r="AB892" s="60" t="s">
        <v>1124</v>
      </c>
      <c r="AC892" s="60" t="s">
        <v>1124</v>
      </c>
      <c r="AD892" s="60" t="s">
        <v>1124</v>
      </c>
      <c r="AE892" s="60" t="s">
        <v>1124</v>
      </c>
      <c r="AF892" s="60"/>
      <c r="AG892" s="60" t="s">
        <v>1124</v>
      </c>
      <c r="AH892" s="60" t="s">
        <v>1124</v>
      </c>
      <c r="AI892" s="60" t="s">
        <v>1124</v>
      </c>
      <c r="AJ892" s="60" t="s">
        <v>1124</v>
      </c>
      <c r="AK892" s="60" t="s">
        <v>1124</v>
      </c>
      <c r="AL892" s="60" t="s">
        <v>1124</v>
      </c>
      <c r="AM892" s="60" t="s">
        <v>1124</v>
      </c>
      <c r="AN892" s="60" t="s">
        <v>1124</v>
      </c>
      <c r="AO892" s="60"/>
      <c r="AP892" s="35" t="s">
        <v>1857</v>
      </c>
      <c r="AQ892" s="377">
        <v>0</v>
      </c>
      <c r="AR892" s="378">
        <v>0</v>
      </c>
      <c r="AS892" s="377">
        <v>0</v>
      </c>
      <c r="AT892" s="378">
        <v>0</v>
      </c>
      <c r="AU892" s="377">
        <v>0</v>
      </c>
      <c r="AV892" s="377">
        <v>0</v>
      </c>
      <c r="AW892" s="377">
        <v>0</v>
      </c>
      <c r="AX892">
        <v>0</v>
      </c>
      <c r="AY892">
        <v>0</v>
      </c>
      <c r="AZ892"/>
      <c r="BA892" s="2"/>
      <c r="BB892"/>
    </row>
    <row r="893" spans="1:54" ht="15" hidden="1" customHeight="1" x14ac:dyDescent="0.2">
      <c r="A893" s="46">
        <v>850</v>
      </c>
      <c r="B893" s="258" t="s">
        <v>8215</v>
      </c>
      <c r="C893" t="s">
        <v>1204</v>
      </c>
      <c r="D893" t="s">
        <v>2503</v>
      </c>
      <c r="E893" t="s">
        <v>1821</v>
      </c>
      <c r="F893" s="29" t="s">
        <v>1822</v>
      </c>
      <c r="G893" s="47">
        <v>224</v>
      </c>
      <c r="H893" t="s">
        <v>1822</v>
      </c>
      <c r="I893">
        <v>1</v>
      </c>
      <c r="J893" t="s">
        <v>8216</v>
      </c>
      <c r="K893" t="s">
        <v>321</v>
      </c>
      <c r="L893" t="s">
        <v>8217</v>
      </c>
      <c r="M893" t="s">
        <v>327</v>
      </c>
      <c r="N893" s="34">
        <v>0</v>
      </c>
      <c r="O893" s="34" t="s">
        <v>715</v>
      </c>
      <c r="P893" s="34">
        <v>0</v>
      </c>
      <c r="Q893" s="34">
        <v>0</v>
      </c>
      <c r="R893" s="34">
        <v>0</v>
      </c>
      <c r="S893" s="48" t="s">
        <v>1123</v>
      </c>
      <c r="T893" s="13" t="s">
        <v>122</v>
      </c>
      <c r="U893" s="12" t="s">
        <v>122</v>
      </c>
      <c r="V893" s="12" t="s">
        <v>122</v>
      </c>
      <c r="W893" s="12" t="s">
        <v>1863</v>
      </c>
      <c r="X893" s="14" t="str">
        <f t="shared" si="13"/>
        <v>В</v>
      </c>
      <c r="Y893" s="271">
        <f>Таблица1[[#This Row],[ID_intellix]]</f>
        <v>850</v>
      </c>
      <c r="Z893" s="269" t="s">
        <v>122</v>
      </c>
      <c r="AA893" s="145">
        <f>IF(OR(Таблица1[[#This Row],[CARDIO_report]]&lt;&gt;0,Таблица1[[#This Row],[AI COMBO_report]]&lt;&gt;0,Таблица1[[#This Row],[OTC_report]]&lt;&gt;0),1,0)</f>
        <v>0</v>
      </c>
      <c r="AB893" s="60" t="s">
        <v>1124</v>
      </c>
      <c r="AC893" s="60" t="s">
        <v>1124</v>
      </c>
      <c r="AD893" s="60" t="s">
        <v>1124</v>
      </c>
      <c r="AE893" s="60" t="s">
        <v>1124</v>
      </c>
      <c r="AF893" s="60"/>
      <c r="AG893" s="60" t="s">
        <v>1124</v>
      </c>
      <c r="AH893" s="60" t="s">
        <v>1124</v>
      </c>
      <c r="AI893" s="60" t="s">
        <v>1124</v>
      </c>
      <c r="AJ893" s="60" t="s">
        <v>1124</v>
      </c>
      <c r="AK893" s="60" t="s">
        <v>1124</v>
      </c>
      <c r="AL893" s="60" t="s">
        <v>1124</v>
      </c>
      <c r="AM893" s="60" t="s">
        <v>1124</v>
      </c>
      <c r="AN893" s="60" t="s">
        <v>1124</v>
      </c>
      <c r="AO893" s="60"/>
      <c r="AP893" s="35" t="s">
        <v>1825</v>
      </c>
      <c r="AQ893" s="377">
        <v>0</v>
      </c>
      <c r="AR893" s="378">
        <v>0</v>
      </c>
      <c r="AS893" s="377">
        <v>0</v>
      </c>
      <c r="AT893" s="378">
        <v>0</v>
      </c>
      <c r="AU893" s="377">
        <v>0</v>
      </c>
      <c r="AV893" s="377">
        <v>0</v>
      </c>
      <c r="AW893" s="377">
        <v>0</v>
      </c>
      <c r="AX893">
        <v>0</v>
      </c>
      <c r="AY893">
        <v>0</v>
      </c>
    </row>
    <row r="894" spans="1:54" ht="15" hidden="1" customHeight="1" x14ac:dyDescent="0.2">
      <c r="A894" s="46">
        <v>2386</v>
      </c>
      <c r="B894" s="258" t="s">
        <v>9133</v>
      </c>
      <c r="C894" t="s">
        <v>1204</v>
      </c>
      <c r="D894" t="s">
        <v>2503</v>
      </c>
      <c r="E894" t="s">
        <v>1821</v>
      </c>
      <c r="F894" s="29" t="s">
        <v>1822</v>
      </c>
      <c r="G894" s="47">
        <v>230</v>
      </c>
      <c r="H894" t="s">
        <v>1822</v>
      </c>
      <c r="I894">
        <v>1</v>
      </c>
      <c r="J894" t="s">
        <v>9134</v>
      </c>
      <c r="K894" t="s">
        <v>321</v>
      </c>
      <c r="L894" t="s">
        <v>9135</v>
      </c>
      <c r="M894" t="s">
        <v>327</v>
      </c>
      <c r="N894" s="34">
        <v>0</v>
      </c>
      <c r="O894" s="34" t="s">
        <v>715</v>
      </c>
      <c r="P894" s="34">
        <v>0</v>
      </c>
      <c r="Q894" s="34">
        <v>0</v>
      </c>
      <c r="R894" s="34">
        <v>0</v>
      </c>
      <c r="S894" s="48" t="s">
        <v>1123</v>
      </c>
      <c r="T894" s="13" t="s">
        <v>122</v>
      </c>
      <c r="U894" s="12" t="s">
        <v>122</v>
      </c>
      <c r="V894" s="12" t="s">
        <v>1863</v>
      </c>
      <c r="W894" s="12" t="s">
        <v>122</v>
      </c>
      <c r="X894" s="14" t="str">
        <f t="shared" si="13"/>
        <v>В</v>
      </c>
      <c r="Y894" s="271">
        <f>Таблица1[[#This Row],[ID_intellix]]</f>
        <v>2386</v>
      </c>
      <c r="Z894" s="269" t="s">
        <v>122</v>
      </c>
      <c r="AA894" s="145">
        <f>IF(OR(Таблица1[[#This Row],[CARDIO_report]]&lt;&gt;0,Таблица1[[#This Row],[AI COMBO_report]]&lt;&gt;0,Таблица1[[#This Row],[OTC_report]]&lt;&gt;0),1,0)</f>
        <v>0</v>
      </c>
      <c r="AB894" s="60" t="s">
        <v>1124</v>
      </c>
      <c r="AC894" s="60" t="s">
        <v>1124</v>
      </c>
      <c r="AD894" s="60" t="s">
        <v>1124</v>
      </c>
      <c r="AE894" s="60" t="s">
        <v>1124</v>
      </c>
      <c r="AF894" s="60"/>
      <c r="AG894" s="60" t="s">
        <v>1124</v>
      </c>
      <c r="AH894" s="60" t="s">
        <v>1124</v>
      </c>
      <c r="AI894" s="60" t="s">
        <v>1124</v>
      </c>
      <c r="AJ894" s="60" t="s">
        <v>1124</v>
      </c>
      <c r="AK894" s="60" t="s">
        <v>1124</v>
      </c>
      <c r="AL894" s="60" t="s">
        <v>1124</v>
      </c>
      <c r="AM894" s="60" t="s">
        <v>1124</v>
      </c>
      <c r="AN894" s="60" t="s">
        <v>1124</v>
      </c>
      <c r="AO894" s="60"/>
      <c r="AP894" s="35" t="s">
        <v>1857</v>
      </c>
      <c r="AQ894" s="377">
        <v>0</v>
      </c>
      <c r="AR894" s="378">
        <v>0</v>
      </c>
      <c r="AS894" s="377">
        <v>0</v>
      </c>
      <c r="AT894" s="378">
        <v>0</v>
      </c>
      <c r="AU894" s="377">
        <v>0</v>
      </c>
      <c r="AV894" s="377">
        <v>0</v>
      </c>
      <c r="AW894" s="377">
        <v>0</v>
      </c>
      <c r="AX894">
        <v>0</v>
      </c>
      <c r="AY894">
        <v>0</v>
      </c>
    </row>
    <row r="895" spans="1:54" ht="15" hidden="1" customHeight="1" x14ac:dyDescent="0.2">
      <c r="A895" s="46">
        <v>1076</v>
      </c>
      <c r="B895" s="258" t="s">
        <v>9148</v>
      </c>
      <c r="C895" t="s">
        <v>1204</v>
      </c>
      <c r="D895" t="s">
        <v>1789</v>
      </c>
      <c r="E895" t="s">
        <v>1821</v>
      </c>
      <c r="F895" s="29" t="s">
        <v>1822</v>
      </c>
      <c r="G895" s="47">
        <v>250</v>
      </c>
      <c r="H895" t="s">
        <v>1822</v>
      </c>
      <c r="I895">
        <v>1</v>
      </c>
      <c r="J895" t="s">
        <v>9149</v>
      </c>
      <c r="K895" t="s">
        <v>321</v>
      </c>
      <c r="L895" t="s">
        <v>9150</v>
      </c>
      <c r="M895" t="s">
        <v>327</v>
      </c>
      <c r="N895" s="34" t="s">
        <v>334</v>
      </c>
      <c r="O895" s="34" t="s">
        <v>715</v>
      </c>
      <c r="P895" s="34">
        <v>0</v>
      </c>
      <c r="Q895" s="34">
        <v>0</v>
      </c>
      <c r="R895" s="34">
        <v>0</v>
      </c>
      <c r="S895" s="48" t="s">
        <v>1123</v>
      </c>
      <c r="T895" s="13" t="s">
        <v>1863</v>
      </c>
      <c r="U895" s="12" t="s">
        <v>122</v>
      </c>
      <c r="V895" s="12" t="s">
        <v>122</v>
      </c>
      <c r="W895" s="12" t="s">
        <v>1863</v>
      </c>
      <c r="X895" s="14" t="str">
        <f t="shared" si="13"/>
        <v>А</v>
      </c>
      <c r="Y895" s="271">
        <f>Таблица1[[#This Row],[ID_intellix]]</f>
        <v>1076</v>
      </c>
      <c r="Z895" s="269" t="s">
        <v>122</v>
      </c>
      <c r="AA895" s="145">
        <f>IF(OR(Таблица1[[#This Row],[CARDIO_report]]&lt;&gt;0,Таблица1[[#This Row],[AI COMBO_report]]&lt;&gt;0,Таблица1[[#This Row],[OTC_report]]&lt;&gt;0),1,0)</f>
        <v>1</v>
      </c>
      <c r="AB895" s="60" t="s">
        <v>1124</v>
      </c>
      <c r="AC895" s="60" t="s">
        <v>1124</v>
      </c>
      <c r="AD895" s="60" t="s">
        <v>1124</v>
      </c>
      <c r="AE895" s="60" t="s">
        <v>1124</v>
      </c>
      <c r="AF895" s="60"/>
      <c r="AG895" s="60" t="s">
        <v>1124</v>
      </c>
      <c r="AH895" s="60" t="s">
        <v>1124</v>
      </c>
      <c r="AI895" s="60" t="s">
        <v>1124</v>
      </c>
      <c r="AJ895" s="60" t="s">
        <v>1124</v>
      </c>
      <c r="AK895" s="60" t="s">
        <v>1124</v>
      </c>
      <c r="AL895" s="60" t="s">
        <v>1124</v>
      </c>
      <c r="AM895" s="60" t="s">
        <v>1124</v>
      </c>
      <c r="AN895" s="60" t="s">
        <v>1124</v>
      </c>
      <c r="AO895" s="60"/>
      <c r="AP895" s="35" t="s">
        <v>1917</v>
      </c>
      <c r="AQ895" s="377">
        <v>0</v>
      </c>
      <c r="AR895" s="378">
        <v>0</v>
      </c>
      <c r="AS895" s="377">
        <v>0</v>
      </c>
      <c r="AT895" s="378">
        <v>0</v>
      </c>
      <c r="AU895" s="377">
        <v>0</v>
      </c>
      <c r="AV895" s="377">
        <v>0</v>
      </c>
      <c r="AW895" s="377">
        <v>0</v>
      </c>
      <c r="AX895">
        <v>0</v>
      </c>
      <c r="AY895">
        <v>0</v>
      </c>
    </row>
    <row r="896" spans="1:54" ht="15" hidden="1" customHeight="1" x14ac:dyDescent="0.2">
      <c r="A896" s="46">
        <v>1911</v>
      </c>
      <c r="B896" s="258" t="s">
        <v>9139</v>
      </c>
      <c r="C896" t="s">
        <v>1204</v>
      </c>
      <c r="D896" t="s">
        <v>1809</v>
      </c>
      <c r="E896" t="s">
        <v>1821</v>
      </c>
      <c r="F896" s="29" t="s">
        <v>1822</v>
      </c>
      <c r="G896" s="47">
        <v>251</v>
      </c>
      <c r="H896" t="s">
        <v>1822</v>
      </c>
      <c r="I896">
        <v>1</v>
      </c>
      <c r="J896" t="s">
        <v>9140</v>
      </c>
      <c r="K896" t="s">
        <v>321</v>
      </c>
      <c r="L896" t="s">
        <v>9141</v>
      </c>
      <c r="M896" t="s">
        <v>327</v>
      </c>
      <c r="N896" s="34">
        <v>0</v>
      </c>
      <c r="O896" s="34" t="s">
        <v>715</v>
      </c>
      <c r="P896" s="34">
        <v>0</v>
      </c>
      <c r="Q896" s="34">
        <v>0</v>
      </c>
      <c r="R896" s="34">
        <v>0</v>
      </c>
      <c r="S896" s="48" t="s">
        <v>1123</v>
      </c>
      <c r="T896" s="13" t="s">
        <v>122</v>
      </c>
      <c r="U896" s="12" t="s">
        <v>1863</v>
      </c>
      <c r="V896" s="12" t="s">
        <v>122</v>
      </c>
      <c r="W896" s="12" t="s">
        <v>122</v>
      </c>
      <c r="X896" s="14" t="str">
        <f t="shared" si="13"/>
        <v>В</v>
      </c>
      <c r="Y896" s="271">
        <f>Таблица1[[#This Row],[ID_intellix]]</f>
        <v>1911</v>
      </c>
      <c r="Z896" s="269" t="s">
        <v>1863</v>
      </c>
      <c r="AA896" s="145">
        <f>IF(OR(Таблица1[[#This Row],[CARDIO_report]]&lt;&gt;0,Таблица1[[#This Row],[AI COMBO_report]]&lt;&gt;0,Таблица1[[#This Row],[OTC_report]]&lt;&gt;0),1,0)</f>
        <v>0</v>
      </c>
      <c r="AB896" s="60" t="s">
        <v>1124</v>
      </c>
      <c r="AC896" s="60" t="s">
        <v>1124</v>
      </c>
      <c r="AD896" s="60" t="s">
        <v>1124</v>
      </c>
      <c r="AE896" s="60" t="s">
        <v>1124</v>
      </c>
      <c r="AF896" s="60"/>
      <c r="AG896" s="60" t="s">
        <v>1124</v>
      </c>
      <c r="AH896" s="60" t="s">
        <v>1124</v>
      </c>
      <c r="AI896" s="60" t="s">
        <v>1124</v>
      </c>
      <c r="AJ896" s="60" t="s">
        <v>1124</v>
      </c>
      <c r="AK896" s="60" t="s">
        <v>1124</v>
      </c>
      <c r="AL896" s="60" t="s">
        <v>1124</v>
      </c>
      <c r="AM896" s="60" t="s">
        <v>1124</v>
      </c>
      <c r="AN896" s="60" t="s">
        <v>1124</v>
      </c>
      <c r="AO896" s="60"/>
      <c r="AP896" s="35" t="s">
        <v>1917</v>
      </c>
      <c r="AQ896" s="377">
        <v>0</v>
      </c>
      <c r="AR896" s="378">
        <v>0</v>
      </c>
      <c r="AS896" s="377">
        <v>0</v>
      </c>
      <c r="AT896" s="378">
        <v>0</v>
      </c>
      <c r="AU896" s="377">
        <v>0</v>
      </c>
      <c r="AV896" s="377">
        <v>0</v>
      </c>
      <c r="AW896" s="377">
        <v>0</v>
      </c>
      <c r="AX896">
        <v>0</v>
      </c>
      <c r="AY896">
        <v>0</v>
      </c>
    </row>
    <row r="897" spans="1:54" ht="15" hidden="1" customHeight="1" x14ac:dyDescent="0.2">
      <c r="A897" s="46">
        <v>1077</v>
      </c>
      <c r="B897" s="258" t="s">
        <v>9163</v>
      </c>
      <c r="C897" t="s">
        <v>1204</v>
      </c>
      <c r="D897" t="s">
        <v>1814</v>
      </c>
      <c r="E897" t="s">
        <v>1821</v>
      </c>
      <c r="F897" s="29" t="s">
        <v>1822</v>
      </c>
      <c r="G897" s="47">
        <v>252</v>
      </c>
      <c r="H897" t="s">
        <v>1822</v>
      </c>
      <c r="I897">
        <v>1</v>
      </c>
      <c r="J897" t="s">
        <v>9164</v>
      </c>
      <c r="K897" t="s">
        <v>321</v>
      </c>
      <c r="L897" t="s">
        <v>9165</v>
      </c>
      <c r="M897" t="s">
        <v>327</v>
      </c>
      <c r="N897" s="34">
        <v>0</v>
      </c>
      <c r="O897" s="34" t="s">
        <v>715</v>
      </c>
      <c r="P897" s="34">
        <v>0</v>
      </c>
      <c r="Q897" s="34">
        <v>0</v>
      </c>
      <c r="R897" s="34">
        <v>0</v>
      </c>
      <c r="S897" s="48" t="s">
        <v>1123</v>
      </c>
      <c r="T897" s="13" t="s">
        <v>122</v>
      </c>
      <c r="U897" s="12" t="s">
        <v>122</v>
      </c>
      <c r="V897" s="12" t="s">
        <v>122</v>
      </c>
      <c r="W897" s="12" t="s">
        <v>122</v>
      </c>
      <c r="X897" s="14" t="str">
        <f t="shared" si="13"/>
        <v>С</v>
      </c>
      <c r="Y897" s="271">
        <f>Таблица1[[#This Row],[ID_intellix]]</f>
        <v>1077</v>
      </c>
      <c r="Z897" s="269" t="s">
        <v>122</v>
      </c>
      <c r="AA897" s="145">
        <f>IF(OR(Таблица1[[#This Row],[CARDIO_report]]&lt;&gt;0,Таблица1[[#This Row],[AI COMBO_report]]&lt;&gt;0,Таблица1[[#This Row],[OTC_report]]&lt;&gt;0),1,0)</f>
        <v>0</v>
      </c>
      <c r="AB897" s="60" t="s">
        <v>1124</v>
      </c>
      <c r="AC897" s="60" t="s">
        <v>1124</v>
      </c>
      <c r="AD897" s="60" t="s">
        <v>1124</v>
      </c>
      <c r="AE897" s="60" t="s">
        <v>1124</v>
      </c>
      <c r="AF897" s="60"/>
      <c r="AG897" s="60" t="s">
        <v>1124</v>
      </c>
      <c r="AH897" s="60" t="s">
        <v>1124</v>
      </c>
      <c r="AI897" s="60" t="s">
        <v>1124</v>
      </c>
      <c r="AJ897" s="60" t="s">
        <v>1124</v>
      </c>
      <c r="AK897" s="60" t="s">
        <v>1124</v>
      </c>
      <c r="AL897" s="60" t="s">
        <v>1124</v>
      </c>
      <c r="AM897" s="60" t="s">
        <v>1124</v>
      </c>
      <c r="AN897" s="60" t="s">
        <v>1124</v>
      </c>
      <c r="AO897" s="60"/>
      <c r="AP897" s="35" t="s">
        <v>1825</v>
      </c>
      <c r="AQ897" s="377">
        <v>0</v>
      </c>
      <c r="AR897" s="378">
        <v>0</v>
      </c>
      <c r="AS897" s="377">
        <v>0</v>
      </c>
      <c r="AT897" s="378">
        <v>0</v>
      </c>
      <c r="AU897" s="377">
        <v>0</v>
      </c>
      <c r="AV897" s="377">
        <v>0</v>
      </c>
      <c r="AW897" s="377">
        <v>0</v>
      </c>
      <c r="AX897">
        <v>0</v>
      </c>
      <c r="AY897">
        <v>0</v>
      </c>
    </row>
    <row r="898" spans="1:54" ht="15" hidden="1" customHeight="1" x14ac:dyDescent="0.2">
      <c r="A898" s="46">
        <v>2523</v>
      </c>
      <c r="B898" s="258" t="s">
        <v>8298</v>
      </c>
      <c r="C898" t="s">
        <v>1204</v>
      </c>
      <c r="D898" t="s">
        <v>1789</v>
      </c>
      <c r="E898" t="s">
        <v>1821</v>
      </c>
      <c r="F898" s="29" t="s">
        <v>1822</v>
      </c>
      <c r="G898" s="47">
        <v>262</v>
      </c>
      <c r="H898" t="s">
        <v>1822</v>
      </c>
      <c r="I898">
        <v>1</v>
      </c>
      <c r="J898" t="s">
        <v>8299</v>
      </c>
      <c r="K898" t="s">
        <v>321</v>
      </c>
      <c r="L898" t="s">
        <v>8300</v>
      </c>
      <c r="M898" t="s">
        <v>327</v>
      </c>
      <c r="N898" s="34">
        <v>0</v>
      </c>
      <c r="O898" s="34" t="s">
        <v>715</v>
      </c>
      <c r="P898" s="34">
        <v>0</v>
      </c>
      <c r="Q898" s="34">
        <v>0</v>
      </c>
      <c r="R898" s="34">
        <v>0</v>
      </c>
      <c r="S898" s="48" t="s">
        <v>1123</v>
      </c>
      <c r="T898" s="13" t="s">
        <v>122</v>
      </c>
      <c r="U898" s="12" t="s">
        <v>1863</v>
      </c>
      <c r="V898" s="12" t="s">
        <v>122</v>
      </c>
      <c r="W898" s="12" t="s">
        <v>122</v>
      </c>
      <c r="X898" s="14" t="str">
        <f t="shared" si="13"/>
        <v>В</v>
      </c>
      <c r="Y898" s="271">
        <f>Таблица1[[#This Row],[ID_intellix]]</f>
        <v>2523</v>
      </c>
      <c r="Z898" s="269" t="s">
        <v>122</v>
      </c>
      <c r="AA898" s="145">
        <f>IF(OR(Таблица1[[#This Row],[CARDIO_report]]&lt;&gt;0,Таблица1[[#This Row],[AI COMBO_report]]&lt;&gt;0,Таблица1[[#This Row],[OTC_report]]&lt;&gt;0),1,0)</f>
        <v>0</v>
      </c>
      <c r="AB898" s="60" t="s">
        <v>1124</v>
      </c>
      <c r="AC898" s="60" t="s">
        <v>1124</v>
      </c>
      <c r="AD898" s="60" t="s">
        <v>1124</v>
      </c>
      <c r="AE898" s="60" t="s">
        <v>1124</v>
      </c>
      <c r="AF898" s="60"/>
      <c r="AG898" s="60" t="s">
        <v>1124</v>
      </c>
      <c r="AH898" s="60" t="s">
        <v>1124</v>
      </c>
      <c r="AI898" s="60" t="s">
        <v>1124</v>
      </c>
      <c r="AJ898" s="60" t="s">
        <v>1124</v>
      </c>
      <c r="AK898" s="60" t="s">
        <v>1124</v>
      </c>
      <c r="AL898" s="60" t="s">
        <v>1124</v>
      </c>
      <c r="AM898" s="60" t="s">
        <v>1124</v>
      </c>
      <c r="AN898" s="60" t="s">
        <v>1124</v>
      </c>
      <c r="AO898" s="60"/>
      <c r="AP898" s="35" t="s">
        <v>1857</v>
      </c>
      <c r="AQ898" s="377">
        <v>0</v>
      </c>
      <c r="AR898" s="378">
        <v>0</v>
      </c>
      <c r="AS898" s="377">
        <v>0</v>
      </c>
      <c r="AT898" s="378">
        <v>0</v>
      </c>
      <c r="AU898" s="377">
        <v>0</v>
      </c>
      <c r="AV898" s="377">
        <v>0</v>
      </c>
      <c r="AW898" s="377">
        <v>0</v>
      </c>
      <c r="AX898" s="21">
        <v>0</v>
      </c>
      <c r="AY898">
        <v>0</v>
      </c>
    </row>
    <row r="899" spans="1:54" ht="15" hidden="1" customHeight="1" x14ac:dyDescent="0.2">
      <c r="A899" s="46">
        <v>2480</v>
      </c>
      <c r="B899" s="258" t="s">
        <v>9160</v>
      </c>
      <c r="C899" t="s">
        <v>1204</v>
      </c>
      <c r="D899" t="s">
        <v>1789</v>
      </c>
      <c r="E899" t="s">
        <v>1821</v>
      </c>
      <c r="F899" s="29" t="s">
        <v>1822</v>
      </c>
      <c r="G899" s="47">
        <v>264</v>
      </c>
      <c r="H899" t="s">
        <v>1822</v>
      </c>
      <c r="I899">
        <v>1</v>
      </c>
      <c r="J899" t="s">
        <v>9161</v>
      </c>
      <c r="K899" t="s">
        <v>321</v>
      </c>
      <c r="L899" t="s">
        <v>9162</v>
      </c>
      <c r="M899" t="s">
        <v>327</v>
      </c>
      <c r="N899" s="34" t="s">
        <v>334</v>
      </c>
      <c r="O899" s="34" t="s">
        <v>715</v>
      </c>
      <c r="P899" s="34" t="s">
        <v>722</v>
      </c>
      <c r="Q899" s="34">
        <v>0</v>
      </c>
      <c r="R899" s="422">
        <v>0</v>
      </c>
      <c r="S899" s="48" t="s">
        <v>1123</v>
      </c>
      <c r="T899" s="13" t="s">
        <v>122</v>
      </c>
      <c r="U899" s="12" t="s">
        <v>122</v>
      </c>
      <c r="V899" s="12" t="s">
        <v>1863</v>
      </c>
      <c r="W899" s="12" t="s">
        <v>1863</v>
      </c>
      <c r="X899" s="14" t="str">
        <f t="shared" ref="X899:X962" si="14">IF(COUNTIF(T899:W899,"да")=0,"С",IF(COUNTIF(T899:W899,"да")=1,"В","А"))</f>
        <v>А</v>
      </c>
      <c r="Y899" s="271">
        <f>Таблица1[[#This Row],[ID_intellix]]</f>
        <v>2480</v>
      </c>
      <c r="Z899" s="269" t="s">
        <v>122</v>
      </c>
      <c r="AA899" s="145">
        <f>IF(OR(Таблица1[[#This Row],[CARDIO_report]]&lt;&gt;0,Таблица1[[#This Row],[AI COMBO_report]]&lt;&gt;0,Таблица1[[#This Row],[OTC_report]]&lt;&gt;0),1,0)</f>
        <v>1</v>
      </c>
      <c r="AB899" s="60" t="s">
        <v>1124</v>
      </c>
      <c r="AC899" s="60" t="s">
        <v>1124</v>
      </c>
      <c r="AD899" s="60" t="s">
        <v>1124</v>
      </c>
      <c r="AE899" s="60" t="s">
        <v>1124</v>
      </c>
      <c r="AF899" s="60"/>
      <c r="AG899" s="60" t="s">
        <v>1124</v>
      </c>
      <c r="AH899" s="60" t="s">
        <v>1124</v>
      </c>
      <c r="AI899" s="60" t="s">
        <v>1124</v>
      </c>
      <c r="AJ899" s="60" t="s">
        <v>1124</v>
      </c>
      <c r="AK899" s="60" t="s">
        <v>1124</v>
      </c>
      <c r="AL899" s="60" t="s">
        <v>1124</v>
      </c>
      <c r="AM899" s="60" t="s">
        <v>1124</v>
      </c>
      <c r="AN899" s="60" t="s">
        <v>1124</v>
      </c>
      <c r="AO899" s="60"/>
      <c r="AP899" s="35" t="s">
        <v>1857</v>
      </c>
      <c r="AQ899" s="377">
        <v>0</v>
      </c>
      <c r="AR899" s="378">
        <v>0</v>
      </c>
      <c r="AS899" s="377">
        <v>0</v>
      </c>
      <c r="AT899" s="378">
        <v>0</v>
      </c>
      <c r="AU899" s="377">
        <v>0</v>
      </c>
      <c r="AV899" s="377">
        <v>0</v>
      </c>
      <c r="AW899" s="377">
        <v>0</v>
      </c>
      <c r="AX899">
        <v>0</v>
      </c>
      <c r="AY899">
        <v>0</v>
      </c>
    </row>
    <row r="900" spans="1:54" ht="15" hidden="1" customHeight="1" x14ac:dyDescent="0.2">
      <c r="A900" s="46">
        <v>7476</v>
      </c>
      <c r="B900" s="258" t="s">
        <v>8531</v>
      </c>
      <c r="C900" t="s">
        <v>1204</v>
      </c>
      <c r="D900" t="s">
        <v>1789</v>
      </c>
      <c r="E900" t="s">
        <v>1821</v>
      </c>
      <c r="F900" s="29" t="s">
        <v>1822</v>
      </c>
      <c r="G900" s="396">
        <v>286</v>
      </c>
      <c r="H900" t="s">
        <v>1822</v>
      </c>
      <c r="I900">
        <v>1</v>
      </c>
      <c r="J900" t="s">
        <v>8532</v>
      </c>
      <c r="K900" t="s">
        <v>321</v>
      </c>
      <c r="L900" t="s">
        <v>8533</v>
      </c>
      <c r="M900" t="s">
        <v>327</v>
      </c>
      <c r="N900" s="34" t="s">
        <v>334</v>
      </c>
      <c r="O900" s="34" t="s">
        <v>715</v>
      </c>
      <c r="P900" s="34" t="s">
        <v>722</v>
      </c>
      <c r="Q900" s="34">
        <v>0</v>
      </c>
      <c r="R900" s="422">
        <v>0</v>
      </c>
      <c r="S900" s="48" t="s">
        <v>1123</v>
      </c>
      <c r="T900" s="13" t="s">
        <v>122</v>
      </c>
      <c r="U900" s="12" t="s">
        <v>1863</v>
      </c>
      <c r="V900" s="12" t="s">
        <v>1863</v>
      </c>
      <c r="W900" s="12" t="s">
        <v>122</v>
      </c>
      <c r="X900" s="14" t="str">
        <f t="shared" si="14"/>
        <v>А</v>
      </c>
      <c r="Y900" s="271">
        <f>Таблица1[[#This Row],[ID_intellix]]</f>
        <v>7476</v>
      </c>
      <c r="Z900" s="269" t="s">
        <v>122</v>
      </c>
      <c r="AA900" s="145">
        <f>IF(OR(Таблица1[[#This Row],[CARDIO_report]]&lt;&gt;0,Таблица1[[#This Row],[AI COMBO_report]]&lt;&gt;0,Таблица1[[#This Row],[OTC_report]]&lt;&gt;0),1,0)</f>
        <v>1</v>
      </c>
      <c r="AB900" s="60" t="s">
        <v>1124</v>
      </c>
      <c r="AC900" s="60" t="s">
        <v>1124</v>
      </c>
      <c r="AD900" s="60" t="s">
        <v>1124</v>
      </c>
      <c r="AE900" s="60" t="s">
        <v>1124</v>
      </c>
      <c r="AF900" s="60"/>
      <c r="AG900" s="60" t="s">
        <v>1124</v>
      </c>
      <c r="AH900" s="60" t="s">
        <v>1124</v>
      </c>
      <c r="AI900" s="60" t="s">
        <v>1124</v>
      </c>
      <c r="AJ900" s="60" t="s">
        <v>1124</v>
      </c>
      <c r="AK900" s="60" t="s">
        <v>1124</v>
      </c>
      <c r="AL900" s="60" t="s">
        <v>1124</v>
      </c>
      <c r="AM900" s="60" t="s">
        <v>1124</v>
      </c>
      <c r="AN900" s="60" t="s">
        <v>1124</v>
      </c>
      <c r="AO900" s="60"/>
      <c r="AP900" s="35" t="s">
        <v>1857</v>
      </c>
      <c r="AQ900" s="377">
        <v>0</v>
      </c>
      <c r="AR900" s="378">
        <v>0</v>
      </c>
      <c r="AS900" s="377">
        <v>0</v>
      </c>
      <c r="AT900" s="378">
        <v>0</v>
      </c>
      <c r="AU900" s="377">
        <v>0</v>
      </c>
      <c r="AV900" s="377">
        <v>0</v>
      </c>
      <c r="AW900" s="377">
        <v>0</v>
      </c>
      <c r="AX900">
        <v>0</v>
      </c>
      <c r="AY900">
        <v>0</v>
      </c>
    </row>
    <row r="901" spans="1:54" ht="15" hidden="1" customHeight="1" x14ac:dyDescent="0.2">
      <c r="A901" s="46">
        <v>1336</v>
      </c>
      <c r="B901" s="258" t="s">
        <v>3841</v>
      </c>
      <c r="C901" t="s">
        <v>1204</v>
      </c>
      <c r="D901" t="s">
        <v>1820</v>
      </c>
      <c r="E901" t="s">
        <v>1821</v>
      </c>
      <c r="F901" s="29" t="s">
        <v>1822</v>
      </c>
      <c r="G901" s="47">
        <v>46</v>
      </c>
      <c r="H901" t="s">
        <v>1822</v>
      </c>
      <c r="I901">
        <v>1</v>
      </c>
      <c r="J901" t="s">
        <v>3842</v>
      </c>
      <c r="K901" t="s">
        <v>321</v>
      </c>
      <c r="L901" t="s">
        <v>3843</v>
      </c>
      <c r="M901" t="s">
        <v>327</v>
      </c>
      <c r="N901" s="34">
        <v>0</v>
      </c>
      <c r="O901" s="34" t="s">
        <v>715</v>
      </c>
      <c r="P901" s="34">
        <v>0</v>
      </c>
      <c r="Q901" s="34">
        <v>0</v>
      </c>
      <c r="R901" s="422">
        <v>0</v>
      </c>
      <c r="S901" s="48" t="s">
        <v>1123</v>
      </c>
      <c r="T901" s="13" t="s">
        <v>122</v>
      </c>
      <c r="U901" s="12" t="s">
        <v>122</v>
      </c>
      <c r="V901" s="12" t="s">
        <v>122</v>
      </c>
      <c r="W901" s="12" t="s">
        <v>122</v>
      </c>
      <c r="X901" s="14" t="str">
        <f t="shared" si="14"/>
        <v>С</v>
      </c>
      <c r="Y901" s="271">
        <f>Таблица1[[#This Row],[ID_intellix]]</f>
        <v>1336</v>
      </c>
      <c r="Z901" s="269" t="s">
        <v>122</v>
      </c>
      <c r="AA901" s="145">
        <f>IF(OR(Таблица1[[#This Row],[CARDIO_report]]&lt;&gt;0,Таблица1[[#This Row],[AI COMBO_report]]&lt;&gt;0,Таблица1[[#This Row],[OTC_report]]&lt;&gt;0),1,0)</f>
        <v>0</v>
      </c>
      <c r="AB901" s="60" t="s">
        <v>1124</v>
      </c>
      <c r="AC901" s="60" t="s">
        <v>1124</v>
      </c>
      <c r="AD901" s="60" t="s">
        <v>1124</v>
      </c>
      <c r="AE901" s="60" t="s">
        <v>1124</v>
      </c>
      <c r="AF901" s="60"/>
      <c r="AG901" s="60" t="s">
        <v>1124</v>
      </c>
      <c r="AH901" s="60" t="s">
        <v>1124</v>
      </c>
      <c r="AI901" s="60" t="s">
        <v>1124</v>
      </c>
      <c r="AJ901" s="60" t="s">
        <v>1124</v>
      </c>
      <c r="AK901" s="60" t="s">
        <v>1124</v>
      </c>
      <c r="AL901" s="60" t="s">
        <v>1124</v>
      </c>
      <c r="AM901" s="60" t="s">
        <v>1124</v>
      </c>
      <c r="AN901" s="60" t="s">
        <v>1124</v>
      </c>
      <c r="AO901" s="60"/>
      <c r="AP901" s="35" t="s">
        <v>1825</v>
      </c>
      <c r="AQ901" s="377">
        <v>0</v>
      </c>
      <c r="AR901" s="378">
        <v>0</v>
      </c>
      <c r="AS901" s="377">
        <v>0</v>
      </c>
      <c r="AT901" s="378">
        <v>0</v>
      </c>
      <c r="AU901" s="377">
        <v>0</v>
      </c>
      <c r="AV901" s="377">
        <v>0</v>
      </c>
      <c r="AW901" s="377">
        <v>0</v>
      </c>
      <c r="AX901">
        <v>0</v>
      </c>
      <c r="AY901">
        <v>0</v>
      </c>
    </row>
    <row r="902" spans="1:54" ht="15" hidden="1" customHeight="1" x14ac:dyDescent="0.2">
      <c r="A902" s="46">
        <v>1990</v>
      </c>
      <c r="B902" s="258" t="s">
        <v>3829</v>
      </c>
      <c r="C902" t="s">
        <v>1204</v>
      </c>
      <c r="D902" t="s">
        <v>1820</v>
      </c>
      <c r="E902" t="s">
        <v>1821</v>
      </c>
      <c r="F902" s="29" t="s">
        <v>1822</v>
      </c>
      <c r="G902" s="47">
        <v>51</v>
      </c>
      <c r="H902" t="s">
        <v>1822</v>
      </c>
      <c r="I902">
        <v>1</v>
      </c>
      <c r="J902" t="s">
        <v>3830</v>
      </c>
      <c r="K902" t="s">
        <v>321</v>
      </c>
      <c r="L902" t="s">
        <v>3831</v>
      </c>
      <c r="M902" t="s">
        <v>327</v>
      </c>
      <c r="N902" s="34">
        <v>0</v>
      </c>
      <c r="O902" s="34" t="s">
        <v>715</v>
      </c>
      <c r="P902" s="34">
        <v>0</v>
      </c>
      <c r="Q902" s="34">
        <v>0</v>
      </c>
      <c r="R902" s="422">
        <v>0</v>
      </c>
      <c r="S902" s="48" t="s">
        <v>1123</v>
      </c>
      <c r="T902" s="13" t="s">
        <v>122</v>
      </c>
      <c r="U902" s="12" t="s">
        <v>122</v>
      </c>
      <c r="V902" s="12" t="s">
        <v>122</v>
      </c>
      <c r="W902" s="12" t="s">
        <v>122</v>
      </c>
      <c r="X902" s="14" t="str">
        <f t="shared" si="14"/>
        <v>С</v>
      </c>
      <c r="Y902" s="271">
        <f>Таблица1[[#This Row],[ID_intellix]]</f>
        <v>1990</v>
      </c>
      <c r="Z902" s="269" t="s">
        <v>122</v>
      </c>
      <c r="AA902" s="145">
        <f>IF(OR(Таблица1[[#This Row],[CARDIO_report]]&lt;&gt;0,Таблица1[[#This Row],[AI COMBO_report]]&lt;&gt;0,Таблица1[[#This Row],[OTC_report]]&lt;&gt;0),1,0)</f>
        <v>0</v>
      </c>
      <c r="AB902" s="60" t="s">
        <v>1124</v>
      </c>
      <c r="AC902" s="60" t="s">
        <v>1124</v>
      </c>
      <c r="AD902" s="60" t="s">
        <v>1124</v>
      </c>
      <c r="AE902" s="60" t="s">
        <v>1124</v>
      </c>
      <c r="AF902" s="60"/>
      <c r="AG902" s="60" t="s">
        <v>1124</v>
      </c>
      <c r="AH902" s="60" t="s">
        <v>1124</v>
      </c>
      <c r="AI902" s="60" t="s">
        <v>1124</v>
      </c>
      <c r="AJ902" s="60" t="s">
        <v>1124</v>
      </c>
      <c r="AK902" s="60" t="s">
        <v>1124</v>
      </c>
      <c r="AL902" s="60" t="s">
        <v>1124</v>
      </c>
      <c r="AM902" s="60" t="s">
        <v>1124</v>
      </c>
      <c r="AN902" s="60" t="s">
        <v>1124</v>
      </c>
      <c r="AO902" s="60"/>
      <c r="AP902" s="35" t="s">
        <v>1825</v>
      </c>
      <c r="AQ902" s="377">
        <v>0</v>
      </c>
      <c r="AR902" s="378">
        <v>0</v>
      </c>
      <c r="AS902" s="377">
        <v>0</v>
      </c>
      <c r="AT902" s="378">
        <v>0</v>
      </c>
      <c r="AU902" s="377">
        <v>0</v>
      </c>
      <c r="AV902" s="377">
        <v>0</v>
      </c>
      <c r="AW902" s="377">
        <v>0</v>
      </c>
      <c r="AX902">
        <v>0</v>
      </c>
      <c r="AY902">
        <v>0</v>
      </c>
    </row>
    <row r="903" spans="1:54" ht="15" hidden="1" customHeight="1" x14ac:dyDescent="0.2">
      <c r="A903" s="46">
        <v>1898</v>
      </c>
      <c r="B903" s="258" t="s">
        <v>3835</v>
      </c>
      <c r="C903" t="s">
        <v>1204</v>
      </c>
      <c r="D903" t="s">
        <v>1820</v>
      </c>
      <c r="E903" t="s">
        <v>1821</v>
      </c>
      <c r="F903" s="29" t="s">
        <v>1822</v>
      </c>
      <c r="G903" s="47">
        <v>52</v>
      </c>
      <c r="H903" t="s">
        <v>1822</v>
      </c>
      <c r="I903">
        <v>1</v>
      </c>
      <c r="J903" t="s">
        <v>3836</v>
      </c>
      <c r="K903" t="s">
        <v>321</v>
      </c>
      <c r="L903" t="s">
        <v>3837</v>
      </c>
      <c r="M903" t="s">
        <v>327</v>
      </c>
      <c r="N903" s="34">
        <v>0</v>
      </c>
      <c r="O903" s="34" t="s">
        <v>715</v>
      </c>
      <c r="P903" s="34">
        <v>0</v>
      </c>
      <c r="Q903" s="34">
        <v>0</v>
      </c>
      <c r="R903" s="422">
        <v>0</v>
      </c>
      <c r="S903" s="48" t="s">
        <v>1123</v>
      </c>
      <c r="T903" s="13" t="s">
        <v>122</v>
      </c>
      <c r="U903" s="12" t="s">
        <v>122</v>
      </c>
      <c r="V903" s="12" t="s">
        <v>122</v>
      </c>
      <c r="W903" s="12" t="s">
        <v>122</v>
      </c>
      <c r="X903" s="14" t="str">
        <f t="shared" si="14"/>
        <v>С</v>
      </c>
      <c r="Y903" s="271">
        <f>Таблица1[[#This Row],[ID_intellix]]</f>
        <v>1898</v>
      </c>
      <c r="Z903" s="269" t="s">
        <v>122</v>
      </c>
      <c r="AA903" s="145">
        <f>IF(OR(Таблица1[[#This Row],[CARDIO_report]]&lt;&gt;0,Таблица1[[#This Row],[AI COMBO_report]]&lt;&gt;0,Таблица1[[#This Row],[OTC_report]]&lt;&gt;0),1,0)</f>
        <v>0</v>
      </c>
      <c r="AB903" s="60" t="s">
        <v>1124</v>
      </c>
      <c r="AC903" s="60" t="s">
        <v>1124</v>
      </c>
      <c r="AD903" s="60" t="s">
        <v>1124</v>
      </c>
      <c r="AE903" s="60" t="s">
        <v>1124</v>
      </c>
      <c r="AF903" s="60"/>
      <c r="AG903" s="60" t="s">
        <v>1124</v>
      </c>
      <c r="AH903" s="60" t="s">
        <v>1124</v>
      </c>
      <c r="AI903" s="60" t="s">
        <v>1124</v>
      </c>
      <c r="AJ903" s="60" t="s">
        <v>1124</v>
      </c>
      <c r="AK903" s="60" t="s">
        <v>1124</v>
      </c>
      <c r="AL903" s="60" t="s">
        <v>1124</v>
      </c>
      <c r="AM903" s="60" t="s">
        <v>1124</v>
      </c>
      <c r="AN903" s="60" t="s">
        <v>1124</v>
      </c>
      <c r="AO903" s="60"/>
      <c r="AP903" s="35" t="s">
        <v>1825</v>
      </c>
      <c r="AQ903" s="377">
        <v>0</v>
      </c>
      <c r="AR903" s="378">
        <v>0</v>
      </c>
      <c r="AS903" s="377">
        <v>0</v>
      </c>
      <c r="AT903" s="378">
        <v>0</v>
      </c>
      <c r="AU903" s="377">
        <v>0</v>
      </c>
      <c r="AV903" s="377">
        <v>0</v>
      </c>
      <c r="AW903" s="377">
        <v>0</v>
      </c>
      <c r="AX903">
        <v>0</v>
      </c>
      <c r="AY903">
        <v>0</v>
      </c>
    </row>
    <row r="904" spans="1:54" ht="15" hidden="1" customHeight="1" x14ac:dyDescent="0.2">
      <c r="A904" s="46">
        <v>1326</v>
      </c>
      <c r="B904" s="258" t="s">
        <v>3832</v>
      </c>
      <c r="C904" t="s">
        <v>1204</v>
      </c>
      <c r="D904" t="s">
        <v>1820</v>
      </c>
      <c r="E904" t="s">
        <v>1821</v>
      </c>
      <c r="F904" s="29" t="s">
        <v>1822</v>
      </c>
      <c r="G904" s="47">
        <v>53</v>
      </c>
      <c r="H904" t="s">
        <v>1822</v>
      </c>
      <c r="I904">
        <v>1</v>
      </c>
      <c r="J904" t="s">
        <v>3833</v>
      </c>
      <c r="K904" t="s">
        <v>321</v>
      </c>
      <c r="L904" t="s">
        <v>3834</v>
      </c>
      <c r="M904" t="s">
        <v>327</v>
      </c>
      <c r="N904" s="34">
        <v>0</v>
      </c>
      <c r="O904" s="34" t="s">
        <v>715</v>
      </c>
      <c r="P904" s="34">
        <v>0</v>
      </c>
      <c r="Q904" s="34">
        <v>0</v>
      </c>
      <c r="R904" s="422">
        <v>0</v>
      </c>
      <c r="S904" s="48" t="s">
        <v>1123</v>
      </c>
      <c r="T904" s="13" t="s">
        <v>122</v>
      </c>
      <c r="U904" s="12" t="s">
        <v>122</v>
      </c>
      <c r="V904" s="12" t="s">
        <v>122</v>
      </c>
      <c r="W904" s="12" t="s">
        <v>122</v>
      </c>
      <c r="X904" s="14" t="str">
        <f t="shared" si="14"/>
        <v>С</v>
      </c>
      <c r="Y904" s="271">
        <f>Таблица1[[#This Row],[ID_intellix]]</f>
        <v>1326</v>
      </c>
      <c r="Z904" s="269" t="s">
        <v>122</v>
      </c>
      <c r="AA904" s="145">
        <f>IF(OR(Таблица1[[#This Row],[CARDIO_report]]&lt;&gt;0,Таблица1[[#This Row],[AI COMBO_report]]&lt;&gt;0,Таблица1[[#This Row],[OTC_report]]&lt;&gt;0),1,0)</f>
        <v>0</v>
      </c>
      <c r="AB904" s="60" t="s">
        <v>1124</v>
      </c>
      <c r="AC904" s="60" t="s">
        <v>1124</v>
      </c>
      <c r="AD904" s="60" t="s">
        <v>1124</v>
      </c>
      <c r="AE904" s="60" t="s">
        <v>1124</v>
      </c>
      <c r="AF904" s="60"/>
      <c r="AG904" s="60" t="s">
        <v>1124</v>
      </c>
      <c r="AH904" s="60" t="s">
        <v>1124</v>
      </c>
      <c r="AI904" s="60" t="s">
        <v>1124</v>
      </c>
      <c r="AJ904" s="60" t="s">
        <v>1124</v>
      </c>
      <c r="AK904" s="60" t="s">
        <v>1124</v>
      </c>
      <c r="AL904" s="60" t="s">
        <v>1124</v>
      </c>
      <c r="AM904" s="60" t="s">
        <v>1124</v>
      </c>
      <c r="AN904" s="60" t="s">
        <v>1124</v>
      </c>
      <c r="AO904" s="60"/>
      <c r="AP904" s="35" t="s">
        <v>1825</v>
      </c>
      <c r="AQ904" s="377">
        <v>0</v>
      </c>
      <c r="AR904" s="378">
        <v>0</v>
      </c>
      <c r="AS904" s="377">
        <v>0</v>
      </c>
      <c r="AT904" s="378">
        <v>0</v>
      </c>
      <c r="AU904" s="377">
        <v>0</v>
      </c>
      <c r="AV904" s="377">
        <v>0</v>
      </c>
      <c r="AW904" s="377">
        <v>0</v>
      </c>
      <c r="AX904">
        <v>0</v>
      </c>
      <c r="AY904">
        <v>0</v>
      </c>
    </row>
    <row r="905" spans="1:54" ht="15" hidden="1" customHeight="1" x14ac:dyDescent="0.2">
      <c r="A905" s="46">
        <v>1327</v>
      </c>
      <c r="B905" s="258" t="s">
        <v>3823</v>
      </c>
      <c r="C905" t="s">
        <v>1204</v>
      </c>
      <c r="D905" t="s">
        <v>1820</v>
      </c>
      <c r="E905" t="s">
        <v>1821</v>
      </c>
      <c r="F905" s="29" t="s">
        <v>1822</v>
      </c>
      <c r="G905" s="47">
        <v>54</v>
      </c>
      <c r="H905" t="s">
        <v>1822</v>
      </c>
      <c r="I905">
        <v>1</v>
      </c>
      <c r="J905" t="s">
        <v>3824</v>
      </c>
      <c r="K905" t="s">
        <v>321</v>
      </c>
      <c r="L905" t="s">
        <v>3825</v>
      </c>
      <c r="M905" t="s">
        <v>327</v>
      </c>
      <c r="N905" s="34">
        <v>0</v>
      </c>
      <c r="O905" s="34" t="s">
        <v>715</v>
      </c>
      <c r="P905" s="34">
        <v>0</v>
      </c>
      <c r="Q905" s="34">
        <v>0</v>
      </c>
      <c r="R905" s="422">
        <v>0</v>
      </c>
      <c r="S905" s="48" t="s">
        <v>1123</v>
      </c>
      <c r="T905" s="13" t="s">
        <v>122</v>
      </c>
      <c r="U905" s="12" t="s">
        <v>122</v>
      </c>
      <c r="V905" s="12" t="s">
        <v>122</v>
      </c>
      <c r="W905" s="12" t="s">
        <v>122</v>
      </c>
      <c r="X905" s="14" t="str">
        <f t="shared" si="14"/>
        <v>С</v>
      </c>
      <c r="Y905" s="271">
        <f>Таблица1[[#This Row],[ID_intellix]]</f>
        <v>1327</v>
      </c>
      <c r="Z905" s="269" t="s">
        <v>122</v>
      </c>
      <c r="AA905" s="145">
        <f>IF(OR(Таблица1[[#This Row],[CARDIO_report]]&lt;&gt;0,Таблица1[[#This Row],[AI COMBO_report]]&lt;&gt;0,Таблица1[[#This Row],[OTC_report]]&lt;&gt;0),1,0)</f>
        <v>0</v>
      </c>
      <c r="AB905" s="60" t="s">
        <v>1124</v>
      </c>
      <c r="AC905" s="60" t="s">
        <v>1124</v>
      </c>
      <c r="AD905" s="60" t="s">
        <v>1124</v>
      </c>
      <c r="AE905" s="60" t="s">
        <v>1124</v>
      </c>
      <c r="AF905" s="60"/>
      <c r="AG905" s="60" t="s">
        <v>1124</v>
      </c>
      <c r="AH905" s="60" t="s">
        <v>1124</v>
      </c>
      <c r="AI905" s="60" t="s">
        <v>1124</v>
      </c>
      <c r="AJ905" s="60" t="s">
        <v>1124</v>
      </c>
      <c r="AK905" s="60" t="s">
        <v>1124</v>
      </c>
      <c r="AL905" s="60" t="s">
        <v>1124</v>
      </c>
      <c r="AM905" s="60" t="s">
        <v>1124</v>
      </c>
      <c r="AN905" s="60" t="s">
        <v>1124</v>
      </c>
      <c r="AO905" s="60"/>
      <c r="AP905" s="35" t="s">
        <v>1825</v>
      </c>
      <c r="AQ905" s="377">
        <v>0</v>
      </c>
      <c r="AR905" s="378">
        <v>0</v>
      </c>
      <c r="AS905" s="377">
        <v>0</v>
      </c>
      <c r="AT905" s="378">
        <v>0</v>
      </c>
      <c r="AU905" s="377">
        <v>0</v>
      </c>
      <c r="AV905" s="377">
        <v>0</v>
      </c>
      <c r="AW905" s="377">
        <v>0</v>
      </c>
      <c r="AX905">
        <v>0</v>
      </c>
      <c r="AY905">
        <v>0</v>
      </c>
    </row>
    <row r="906" spans="1:54" ht="15" hidden="1" customHeight="1" x14ac:dyDescent="0.2">
      <c r="A906" s="46">
        <v>25014</v>
      </c>
      <c r="B906" s="258" t="s">
        <v>9166</v>
      </c>
      <c r="C906" t="s">
        <v>1204</v>
      </c>
      <c r="D906" t="s">
        <v>1814</v>
      </c>
      <c r="E906" t="s">
        <v>1821</v>
      </c>
      <c r="F906" s="29" t="s">
        <v>1822</v>
      </c>
      <c r="G906" s="47">
        <v>58</v>
      </c>
      <c r="H906" t="s">
        <v>1822</v>
      </c>
      <c r="I906">
        <v>1</v>
      </c>
      <c r="J906" t="s">
        <v>9167</v>
      </c>
      <c r="K906" t="s">
        <v>321</v>
      </c>
      <c r="L906" t="s">
        <v>9168</v>
      </c>
      <c r="M906" t="s">
        <v>327</v>
      </c>
      <c r="N906" s="34">
        <v>0</v>
      </c>
      <c r="O906" s="34" t="s">
        <v>715</v>
      </c>
      <c r="P906" s="34">
        <v>0</v>
      </c>
      <c r="Q906" s="34">
        <v>0</v>
      </c>
      <c r="R906" s="422">
        <v>0</v>
      </c>
      <c r="S906" s="48" t="s">
        <v>1123</v>
      </c>
      <c r="T906" s="13" t="s">
        <v>122</v>
      </c>
      <c r="U906" s="12" t="s">
        <v>122</v>
      </c>
      <c r="V906" s="12" t="s">
        <v>122</v>
      </c>
      <c r="W906" s="12" t="s">
        <v>1863</v>
      </c>
      <c r="X906" s="14" t="str">
        <f t="shared" si="14"/>
        <v>В</v>
      </c>
      <c r="Y906" s="271">
        <f>Таблица1[[#This Row],[ID_intellix]]</f>
        <v>25014</v>
      </c>
      <c r="Z906" s="269" t="s">
        <v>122</v>
      </c>
      <c r="AA906" s="145">
        <f>IF(OR(Таблица1[[#This Row],[CARDIO_report]]&lt;&gt;0,Таблица1[[#This Row],[AI COMBO_report]]&lt;&gt;0,Таблица1[[#This Row],[OTC_report]]&lt;&gt;0),1,0)</f>
        <v>0</v>
      </c>
      <c r="AB906" s="60" t="s">
        <v>1124</v>
      </c>
      <c r="AC906" s="60" t="s">
        <v>1124</v>
      </c>
      <c r="AD906" s="60" t="s">
        <v>1124</v>
      </c>
      <c r="AE906" s="60" t="s">
        <v>1124</v>
      </c>
      <c r="AF906" s="60"/>
      <c r="AG906" s="60" t="s">
        <v>1124</v>
      </c>
      <c r="AH906" s="60" t="s">
        <v>1124</v>
      </c>
      <c r="AI906" s="60" t="s">
        <v>1124</v>
      </c>
      <c r="AJ906" s="60" t="s">
        <v>1124</v>
      </c>
      <c r="AK906" s="60" t="s">
        <v>1124</v>
      </c>
      <c r="AL906" s="60" t="s">
        <v>1124</v>
      </c>
      <c r="AM906" s="60" t="s">
        <v>1124</v>
      </c>
      <c r="AN906" s="60" t="s">
        <v>1124</v>
      </c>
      <c r="AO906" s="60"/>
      <c r="AP906" s="35" t="s">
        <v>1825</v>
      </c>
      <c r="AQ906" s="377">
        <v>0</v>
      </c>
      <c r="AR906" s="378">
        <v>0</v>
      </c>
      <c r="AS906" s="377">
        <v>0</v>
      </c>
      <c r="AT906" s="378">
        <v>0</v>
      </c>
      <c r="AU906" s="377">
        <v>0</v>
      </c>
      <c r="AV906" s="377">
        <v>0</v>
      </c>
      <c r="AW906" s="377">
        <v>0</v>
      </c>
      <c r="AX906">
        <v>0</v>
      </c>
      <c r="AY906">
        <v>0</v>
      </c>
    </row>
    <row r="907" spans="1:54" ht="15" hidden="1" customHeight="1" x14ac:dyDescent="0.2">
      <c r="A907" s="46">
        <v>1329</v>
      </c>
      <c r="B907" s="258" t="s">
        <v>3817</v>
      </c>
      <c r="C907" t="s">
        <v>1204</v>
      </c>
      <c r="D907" t="s">
        <v>1789</v>
      </c>
      <c r="E907" t="s">
        <v>1821</v>
      </c>
      <c r="F907" s="29" t="s">
        <v>1822</v>
      </c>
      <c r="G907" s="47">
        <v>61</v>
      </c>
      <c r="H907" t="s">
        <v>1822</v>
      </c>
      <c r="I907">
        <v>1</v>
      </c>
      <c r="J907" t="s">
        <v>3818</v>
      </c>
      <c r="K907" t="s">
        <v>321</v>
      </c>
      <c r="L907" t="s">
        <v>3819</v>
      </c>
      <c r="M907" t="s">
        <v>327</v>
      </c>
      <c r="N907" s="34">
        <v>0</v>
      </c>
      <c r="O907" s="34" t="s">
        <v>715</v>
      </c>
      <c r="P907" s="34">
        <v>0</v>
      </c>
      <c r="Q907" s="34">
        <v>0</v>
      </c>
      <c r="R907" s="422">
        <v>0</v>
      </c>
      <c r="S907" s="48" t="s">
        <v>1123</v>
      </c>
      <c r="T907" s="13" t="s">
        <v>122</v>
      </c>
      <c r="U907" s="12" t="s">
        <v>122</v>
      </c>
      <c r="V907" s="12" t="s">
        <v>122</v>
      </c>
      <c r="W907" s="12" t="s">
        <v>122</v>
      </c>
      <c r="X907" s="14" t="str">
        <f t="shared" si="14"/>
        <v>С</v>
      </c>
      <c r="Y907" s="271">
        <f>Таблица1[[#This Row],[ID_intellix]]</f>
        <v>1329</v>
      </c>
      <c r="Z907" s="269" t="s">
        <v>122</v>
      </c>
      <c r="AA907" s="145">
        <f>IF(OR(Таблица1[[#This Row],[CARDIO_report]]&lt;&gt;0,Таблица1[[#This Row],[AI COMBO_report]]&lt;&gt;0,Таблица1[[#This Row],[OTC_report]]&lt;&gt;0),1,0)</f>
        <v>0</v>
      </c>
      <c r="AB907" s="60" t="s">
        <v>1124</v>
      </c>
      <c r="AC907" s="60" t="s">
        <v>1124</v>
      </c>
      <c r="AD907" s="60" t="s">
        <v>1124</v>
      </c>
      <c r="AE907" s="60" t="s">
        <v>1124</v>
      </c>
      <c r="AF907" s="60"/>
      <c r="AG907" s="60" t="s">
        <v>1124</v>
      </c>
      <c r="AH907" s="60" t="s">
        <v>1124</v>
      </c>
      <c r="AI907" s="60" t="s">
        <v>1124</v>
      </c>
      <c r="AJ907" s="60" t="s">
        <v>1124</v>
      </c>
      <c r="AK907" s="60" t="s">
        <v>1124</v>
      </c>
      <c r="AL907" s="60" t="s">
        <v>1124</v>
      </c>
      <c r="AM907" s="60" t="s">
        <v>1124</v>
      </c>
      <c r="AN907" s="60" t="s">
        <v>1124</v>
      </c>
      <c r="AO907" s="60"/>
      <c r="AP907" s="35" t="s">
        <v>1825</v>
      </c>
      <c r="AQ907" s="377">
        <v>0</v>
      </c>
      <c r="AR907" s="378">
        <v>0</v>
      </c>
      <c r="AS907" s="377">
        <v>0</v>
      </c>
      <c r="AT907" s="378">
        <v>0</v>
      </c>
      <c r="AU907" s="377">
        <v>0</v>
      </c>
      <c r="AV907" s="377">
        <v>0</v>
      </c>
      <c r="AW907" s="377">
        <v>0</v>
      </c>
      <c r="AX907">
        <v>0</v>
      </c>
      <c r="AY907">
        <v>0</v>
      </c>
    </row>
    <row r="908" spans="1:54" ht="15" hidden="1" customHeight="1" x14ac:dyDescent="0.2">
      <c r="A908" s="46">
        <v>1900</v>
      </c>
      <c r="B908" s="258" t="s">
        <v>3838</v>
      </c>
      <c r="C908" t="s">
        <v>1204</v>
      </c>
      <c r="D908" t="s">
        <v>1820</v>
      </c>
      <c r="E908" t="s">
        <v>1821</v>
      </c>
      <c r="F908" s="29" t="s">
        <v>1822</v>
      </c>
      <c r="G908" s="47">
        <v>62</v>
      </c>
      <c r="H908" t="s">
        <v>1822</v>
      </c>
      <c r="I908">
        <v>1</v>
      </c>
      <c r="J908" t="s">
        <v>3839</v>
      </c>
      <c r="K908" t="s">
        <v>321</v>
      </c>
      <c r="L908" t="s">
        <v>3840</v>
      </c>
      <c r="M908" t="s">
        <v>327</v>
      </c>
      <c r="N908" s="34">
        <v>0</v>
      </c>
      <c r="O908" s="34" t="s">
        <v>715</v>
      </c>
      <c r="P908" s="34">
        <v>0</v>
      </c>
      <c r="Q908" s="34">
        <v>0</v>
      </c>
      <c r="R908" s="422">
        <v>0</v>
      </c>
      <c r="S908" s="48" t="s">
        <v>1123</v>
      </c>
      <c r="T908" s="13" t="s">
        <v>122</v>
      </c>
      <c r="U908" s="12" t="s">
        <v>122</v>
      </c>
      <c r="V908" s="12" t="s">
        <v>122</v>
      </c>
      <c r="W908" s="12" t="s">
        <v>122</v>
      </c>
      <c r="X908" s="14" t="str">
        <f t="shared" si="14"/>
        <v>С</v>
      </c>
      <c r="Y908" s="271">
        <f>Таблица1[[#This Row],[ID_intellix]]</f>
        <v>1900</v>
      </c>
      <c r="Z908" s="269" t="s">
        <v>122</v>
      </c>
      <c r="AA908" s="145">
        <f>IF(OR(Таблица1[[#This Row],[CARDIO_report]]&lt;&gt;0,Таблица1[[#This Row],[AI COMBO_report]]&lt;&gt;0,Таблица1[[#This Row],[OTC_report]]&lt;&gt;0),1,0)</f>
        <v>0</v>
      </c>
      <c r="AB908" s="60" t="s">
        <v>1124</v>
      </c>
      <c r="AC908" s="60" t="s">
        <v>1124</v>
      </c>
      <c r="AD908" s="60" t="s">
        <v>1124</v>
      </c>
      <c r="AE908" s="60" t="s">
        <v>1124</v>
      </c>
      <c r="AF908" s="60"/>
      <c r="AG908" s="60" t="s">
        <v>1124</v>
      </c>
      <c r="AH908" s="60" t="s">
        <v>1124</v>
      </c>
      <c r="AI908" s="60" t="s">
        <v>1124</v>
      </c>
      <c r="AJ908" s="60" t="s">
        <v>1124</v>
      </c>
      <c r="AK908" s="60" t="s">
        <v>1124</v>
      </c>
      <c r="AL908" s="60" t="s">
        <v>1124</v>
      </c>
      <c r="AM908" s="60" t="s">
        <v>1124</v>
      </c>
      <c r="AN908" s="60" t="s">
        <v>1124</v>
      </c>
      <c r="AO908" s="60"/>
      <c r="AP908" s="35" t="s">
        <v>1825</v>
      </c>
      <c r="AQ908" s="377">
        <v>0</v>
      </c>
      <c r="AR908" s="378">
        <v>0</v>
      </c>
      <c r="AS908" s="377">
        <v>0</v>
      </c>
      <c r="AT908" s="378">
        <v>0</v>
      </c>
      <c r="AU908" s="377">
        <v>0</v>
      </c>
      <c r="AV908" s="377">
        <v>0</v>
      </c>
      <c r="AW908" s="377">
        <v>0</v>
      </c>
      <c r="AX908">
        <v>0</v>
      </c>
      <c r="AY908">
        <v>0</v>
      </c>
    </row>
    <row r="909" spans="1:54" ht="15" hidden="1" customHeight="1" x14ac:dyDescent="0.2">
      <c r="A909" s="46">
        <v>1901</v>
      </c>
      <c r="B909" s="258" t="s">
        <v>3820</v>
      </c>
      <c r="C909" t="s">
        <v>1204</v>
      </c>
      <c r="D909" t="s">
        <v>1820</v>
      </c>
      <c r="E909" t="s">
        <v>1821</v>
      </c>
      <c r="F909" s="29" t="s">
        <v>1822</v>
      </c>
      <c r="G909" s="47">
        <v>63</v>
      </c>
      <c r="H909" t="s">
        <v>1822</v>
      </c>
      <c r="I909">
        <v>1</v>
      </c>
      <c r="J909" t="s">
        <v>3821</v>
      </c>
      <c r="K909" t="s">
        <v>321</v>
      </c>
      <c r="L909" t="s">
        <v>3822</v>
      </c>
      <c r="M909" t="s">
        <v>327</v>
      </c>
      <c r="N909" s="34">
        <v>0</v>
      </c>
      <c r="O909" s="34" t="s">
        <v>715</v>
      </c>
      <c r="P909" s="34">
        <v>0</v>
      </c>
      <c r="Q909" s="34">
        <v>0</v>
      </c>
      <c r="R909" s="422">
        <v>0</v>
      </c>
      <c r="S909" s="48" t="s">
        <v>1123</v>
      </c>
      <c r="T909" s="13" t="s">
        <v>122</v>
      </c>
      <c r="U909" s="12" t="s">
        <v>122</v>
      </c>
      <c r="V909" s="12" t="s">
        <v>122</v>
      </c>
      <c r="W909" s="12" t="s">
        <v>122</v>
      </c>
      <c r="X909" s="14" t="str">
        <f t="shared" si="14"/>
        <v>С</v>
      </c>
      <c r="Y909" s="271">
        <f>Таблица1[[#This Row],[ID_intellix]]</f>
        <v>1901</v>
      </c>
      <c r="Z909" s="269" t="s">
        <v>122</v>
      </c>
      <c r="AA909" s="145">
        <f>IF(OR(Таблица1[[#This Row],[CARDIO_report]]&lt;&gt;0,Таблица1[[#This Row],[AI COMBO_report]]&lt;&gt;0,Таблица1[[#This Row],[OTC_report]]&lt;&gt;0),1,0)</f>
        <v>0</v>
      </c>
      <c r="AB909" s="60" t="s">
        <v>1124</v>
      </c>
      <c r="AC909" s="60" t="s">
        <v>1124</v>
      </c>
      <c r="AD909" s="60" t="s">
        <v>1124</v>
      </c>
      <c r="AE909" s="60" t="s">
        <v>1124</v>
      </c>
      <c r="AF909" s="60"/>
      <c r="AG909" s="60" t="s">
        <v>1124</v>
      </c>
      <c r="AH909" s="60" t="s">
        <v>1124</v>
      </c>
      <c r="AI909" s="60" t="s">
        <v>1124</v>
      </c>
      <c r="AJ909" s="60" t="s">
        <v>1124</v>
      </c>
      <c r="AK909" s="60" t="s">
        <v>1124</v>
      </c>
      <c r="AL909" s="60" t="s">
        <v>1124</v>
      </c>
      <c r="AM909" s="60" t="s">
        <v>1124</v>
      </c>
      <c r="AN909" s="60" t="s">
        <v>1124</v>
      </c>
      <c r="AO909" s="60"/>
      <c r="AP909" s="35" t="s">
        <v>1825</v>
      </c>
      <c r="AQ909" s="377">
        <v>0</v>
      </c>
      <c r="AR909" s="378">
        <v>0</v>
      </c>
      <c r="AS909" s="377">
        <v>0</v>
      </c>
      <c r="AT909" s="378">
        <v>0</v>
      </c>
      <c r="AU909" s="377">
        <v>0</v>
      </c>
      <c r="AV909" s="377">
        <v>0</v>
      </c>
      <c r="AW909" s="377">
        <v>0</v>
      </c>
      <c r="AX909">
        <v>0</v>
      </c>
      <c r="AY909">
        <v>0</v>
      </c>
    </row>
    <row r="910" spans="1:54" ht="15" hidden="1" customHeight="1" x14ac:dyDescent="0.2">
      <c r="A910" s="46">
        <v>836</v>
      </c>
      <c r="B910" s="258" t="s">
        <v>9118</v>
      </c>
      <c r="C910" t="s">
        <v>1204</v>
      </c>
      <c r="D910" t="s">
        <v>1789</v>
      </c>
      <c r="E910" t="s">
        <v>1821</v>
      </c>
      <c r="F910" s="29" t="s">
        <v>1822</v>
      </c>
      <c r="G910" s="47">
        <v>10</v>
      </c>
      <c r="H910" t="s">
        <v>1822</v>
      </c>
      <c r="I910">
        <v>1</v>
      </c>
      <c r="J910" t="s">
        <v>9119</v>
      </c>
      <c r="K910" t="s">
        <v>321</v>
      </c>
      <c r="L910" t="s">
        <v>9120</v>
      </c>
      <c r="M910" t="s">
        <v>327</v>
      </c>
      <c r="N910" s="34" t="s">
        <v>334</v>
      </c>
      <c r="O910" s="34" t="s">
        <v>715</v>
      </c>
      <c r="P910" s="34" t="s">
        <v>722</v>
      </c>
      <c r="Q910" s="34">
        <v>0</v>
      </c>
      <c r="R910" s="34">
        <v>0</v>
      </c>
      <c r="S910" s="48" t="s">
        <v>1123</v>
      </c>
      <c r="T910" s="13" t="s">
        <v>1863</v>
      </c>
      <c r="U910" s="12" t="s">
        <v>122</v>
      </c>
      <c r="V910" s="12" t="s">
        <v>122</v>
      </c>
      <c r="W910" s="12" t="s">
        <v>1863</v>
      </c>
      <c r="X910" s="14" t="str">
        <f t="shared" si="14"/>
        <v>А</v>
      </c>
      <c r="Y910" s="271">
        <f>Таблица1[[#This Row],[ID_intellix]]</f>
        <v>836</v>
      </c>
      <c r="Z910" s="269" t="s">
        <v>122</v>
      </c>
      <c r="AA910" s="145">
        <f>IF(OR(Таблица1[[#This Row],[CARDIO_report]]&lt;&gt;0,Таблица1[[#This Row],[AI COMBO_report]]&lt;&gt;0,Таблица1[[#This Row],[OTC_report]]&lt;&gt;0),1,0)</f>
        <v>1</v>
      </c>
      <c r="AB910" s="60" t="s">
        <v>1124</v>
      </c>
      <c r="AC910" s="60" t="s">
        <v>1124</v>
      </c>
      <c r="AD910" s="60" t="s">
        <v>1124</v>
      </c>
      <c r="AE910" s="60" t="s">
        <v>1124</v>
      </c>
      <c r="AF910" s="60"/>
      <c r="AG910" s="60" t="s">
        <v>1124</v>
      </c>
      <c r="AH910" s="60" t="s">
        <v>1124</v>
      </c>
      <c r="AI910" s="60" t="s">
        <v>1124</v>
      </c>
      <c r="AJ910" s="60" t="s">
        <v>1124</v>
      </c>
      <c r="AK910" s="60" t="s">
        <v>1124</v>
      </c>
      <c r="AL910" s="60" t="s">
        <v>1124</v>
      </c>
      <c r="AM910" s="60" t="s">
        <v>1124</v>
      </c>
      <c r="AN910" s="60" t="s">
        <v>1124</v>
      </c>
      <c r="AO910" s="60"/>
      <c r="AP910" s="35" t="s">
        <v>1917</v>
      </c>
      <c r="AQ910" s="377">
        <v>0</v>
      </c>
      <c r="AR910" s="378">
        <v>0</v>
      </c>
      <c r="AS910" s="377">
        <v>0</v>
      </c>
      <c r="AT910" s="378">
        <v>0</v>
      </c>
      <c r="AU910" s="377">
        <v>0</v>
      </c>
      <c r="AV910" s="377">
        <v>0</v>
      </c>
      <c r="AW910" s="377">
        <v>0</v>
      </c>
      <c r="AX910" s="2" t="s">
        <v>2408</v>
      </c>
      <c r="AY910" s="2">
        <v>0</v>
      </c>
      <c r="AZ910" t="s">
        <v>2408</v>
      </c>
      <c r="BB910" t="s">
        <v>2408</v>
      </c>
    </row>
    <row r="911" spans="1:54" ht="15" hidden="1" customHeight="1" x14ac:dyDescent="0.2">
      <c r="A911" s="399">
        <v>8127</v>
      </c>
      <c r="B911" s="258" t="s">
        <v>13553</v>
      </c>
      <c r="C911" t="s">
        <v>1204</v>
      </c>
      <c r="D911" t="s">
        <v>1814</v>
      </c>
      <c r="E911" t="s">
        <v>2504</v>
      </c>
      <c r="F911" s="402" t="s">
        <v>6388</v>
      </c>
      <c r="G911" s="53" t="s">
        <v>13554</v>
      </c>
      <c r="H911" t="s">
        <v>6388</v>
      </c>
      <c r="I911">
        <v>1</v>
      </c>
      <c r="J911" s="403" t="s">
        <v>13555</v>
      </c>
      <c r="K911" s="402" t="s">
        <v>321</v>
      </c>
      <c r="L911" s="402" t="s">
        <v>13556</v>
      </c>
      <c r="M911" t="s">
        <v>327</v>
      </c>
      <c r="N911" s="34">
        <v>0</v>
      </c>
      <c r="O911" s="34" t="s">
        <v>715</v>
      </c>
      <c r="P911" s="34">
        <v>0</v>
      </c>
      <c r="Q911" s="34">
        <v>0</v>
      </c>
      <c r="R911" s="34">
        <v>0</v>
      </c>
      <c r="S911" s="48" t="s">
        <v>1123</v>
      </c>
      <c r="T911" s="13">
        <v>0</v>
      </c>
      <c r="U911" s="12">
        <v>0</v>
      </c>
      <c r="V911" s="12">
        <v>0</v>
      </c>
      <c r="W911" s="12">
        <v>0</v>
      </c>
      <c r="X911" s="14" t="str">
        <f t="shared" si="14"/>
        <v>С</v>
      </c>
      <c r="Y911" s="271">
        <f>Таблица1[[#This Row],[ID_intellix]]</f>
        <v>8127</v>
      </c>
      <c r="Z911" s="269" t="s">
        <v>122</v>
      </c>
      <c r="AA911" s="145">
        <f>IF(OR(Таблица1[[#This Row],[CARDIO_report]]&lt;&gt;0,Таблица1[[#This Row],[AI COMBO_report]]&lt;&gt;0,Таблица1[[#This Row],[OTC_report]]&lt;&gt;0),1,0)</f>
        <v>0</v>
      </c>
      <c r="AB911" s="60" t="s">
        <v>1124</v>
      </c>
      <c r="AC911" s="60" t="s">
        <v>1124</v>
      </c>
      <c r="AD911" s="60" t="s">
        <v>1124</v>
      </c>
      <c r="AE911" s="60" t="s">
        <v>1124</v>
      </c>
      <c r="AF911" s="60"/>
      <c r="AG911" s="60" t="s">
        <v>1124</v>
      </c>
      <c r="AH911" s="60" t="s">
        <v>1124</v>
      </c>
      <c r="AI911" s="60" t="s">
        <v>1124</v>
      </c>
      <c r="AJ911" s="60" t="s">
        <v>1124</v>
      </c>
      <c r="AK911" s="60" t="s">
        <v>1124</v>
      </c>
      <c r="AL911" s="60" t="s">
        <v>1124</v>
      </c>
      <c r="AM911" s="60" t="s">
        <v>1124</v>
      </c>
      <c r="AN911" s="60" t="s">
        <v>1124</v>
      </c>
      <c r="AO911" s="60"/>
      <c r="AP911" s="35" t="s">
        <v>1124</v>
      </c>
      <c r="AQ911" s="377">
        <v>0</v>
      </c>
      <c r="AR911" s="378">
        <v>0</v>
      </c>
      <c r="AS911" s="377">
        <v>0</v>
      </c>
      <c r="AT911" s="378">
        <v>0</v>
      </c>
      <c r="AU911" s="377">
        <v>0</v>
      </c>
      <c r="AV911" s="377">
        <v>0</v>
      </c>
      <c r="AW911" s="377">
        <v>0</v>
      </c>
      <c r="AX911">
        <v>0</v>
      </c>
      <c r="AY911">
        <v>0</v>
      </c>
    </row>
    <row r="912" spans="1:54" ht="15" hidden="1" customHeight="1" x14ac:dyDescent="0.2">
      <c r="A912" s="399">
        <v>8137</v>
      </c>
      <c r="B912" s="258" t="s">
        <v>13205</v>
      </c>
      <c r="C912" t="s">
        <v>1204</v>
      </c>
      <c r="D912" t="s">
        <v>1809</v>
      </c>
      <c r="E912" t="s">
        <v>2504</v>
      </c>
      <c r="F912" s="402" t="s">
        <v>2522</v>
      </c>
      <c r="G912" s="53" t="s">
        <v>6469</v>
      </c>
      <c r="H912" t="s">
        <v>1396</v>
      </c>
      <c r="I912">
        <v>1</v>
      </c>
      <c r="J912" s="403" t="s">
        <v>2536</v>
      </c>
      <c r="K912" s="402" t="s">
        <v>321</v>
      </c>
      <c r="L912" s="402" t="s">
        <v>13206</v>
      </c>
      <c r="M912" t="s">
        <v>327</v>
      </c>
      <c r="N912" s="34">
        <v>0</v>
      </c>
      <c r="O912" s="34" t="s">
        <v>715</v>
      </c>
      <c r="P912" s="34">
        <v>0</v>
      </c>
      <c r="Q912" s="34">
        <v>0</v>
      </c>
      <c r="R912" s="34">
        <v>0</v>
      </c>
      <c r="S912" s="48" t="s">
        <v>1123</v>
      </c>
      <c r="T912" s="13">
        <v>0</v>
      </c>
      <c r="U912" s="12">
        <v>0</v>
      </c>
      <c r="V912" s="12">
        <v>0</v>
      </c>
      <c r="W912" s="12">
        <v>0</v>
      </c>
      <c r="X912" s="14" t="str">
        <f t="shared" si="14"/>
        <v>С</v>
      </c>
      <c r="Y912" s="271">
        <f>Таблица1[[#This Row],[ID_intellix]]</f>
        <v>8137</v>
      </c>
      <c r="Z912" s="269" t="s">
        <v>122</v>
      </c>
      <c r="AA912" s="145">
        <f>IF(OR(Таблица1[[#This Row],[CARDIO_report]]&lt;&gt;0,Таблица1[[#This Row],[AI COMBO_report]]&lt;&gt;0,Таблица1[[#This Row],[OTC_report]]&lt;&gt;0),1,0)</f>
        <v>0</v>
      </c>
      <c r="AB912" s="60" t="s">
        <v>1124</v>
      </c>
      <c r="AC912" s="60" t="s">
        <v>1124</v>
      </c>
      <c r="AD912" s="60" t="s">
        <v>1124</v>
      </c>
      <c r="AE912" s="60" t="s">
        <v>1124</v>
      </c>
      <c r="AF912" s="60"/>
      <c r="AG912" s="60" t="s">
        <v>1124</v>
      </c>
      <c r="AH912" s="60" t="s">
        <v>1124</v>
      </c>
      <c r="AI912" s="60" t="s">
        <v>1124</v>
      </c>
      <c r="AJ912" s="60" t="s">
        <v>1124</v>
      </c>
      <c r="AK912" s="60" t="s">
        <v>1124</v>
      </c>
      <c r="AL912" s="60" t="s">
        <v>1124</v>
      </c>
      <c r="AM912" s="60" t="s">
        <v>1124</v>
      </c>
      <c r="AN912" s="60" t="s">
        <v>1124</v>
      </c>
      <c r="AO912" s="60"/>
      <c r="AP912" s="35" t="s">
        <v>1124</v>
      </c>
      <c r="AQ912" s="377">
        <v>0</v>
      </c>
      <c r="AR912" s="378">
        <v>0</v>
      </c>
      <c r="AS912" s="377">
        <v>0</v>
      </c>
      <c r="AT912" s="378">
        <v>0</v>
      </c>
      <c r="AU912" s="377">
        <v>0</v>
      </c>
      <c r="AV912" s="377">
        <v>0</v>
      </c>
      <c r="AW912" s="377">
        <v>0</v>
      </c>
      <c r="AX912">
        <v>0</v>
      </c>
      <c r="AY912">
        <v>0</v>
      </c>
    </row>
    <row r="913" spans="1:53" ht="15" hidden="1" customHeight="1" x14ac:dyDescent="0.2">
      <c r="A913" s="46">
        <v>8075</v>
      </c>
      <c r="B913" s="258" t="s">
        <v>9236</v>
      </c>
      <c r="C913" t="s">
        <v>1204</v>
      </c>
      <c r="D913" t="s">
        <v>1789</v>
      </c>
      <c r="E913" t="s">
        <v>2504</v>
      </c>
      <c r="F913" s="29" t="s">
        <v>6473</v>
      </c>
      <c r="G913" s="53" t="s">
        <v>9237</v>
      </c>
      <c r="H913" t="s">
        <v>6473</v>
      </c>
      <c r="I913">
        <v>1</v>
      </c>
      <c r="J913" t="s">
        <v>9238</v>
      </c>
      <c r="K913" t="s">
        <v>321</v>
      </c>
      <c r="L913" t="s">
        <v>2541</v>
      </c>
      <c r="M913" t="s">
        <v>327</v>
      </c>
      <c r="N913" s="34">
        <v>0</v>
      </c>
      <c r="O913" s="34" t="s">
        <v>715</v>
      </c>
      <c r="P913" s="34">
        <v>0</v>
      </c>
      <c r="Q913" s="34">
        <v>0</v>
      </c>
      <c r="R913" s="34">
        <v>0</v>
      </c>
      <c r="S913" s="48" t="s">
        <v>1123</v>
      </c>
      <c r="T913" s="13" t="s">
        <v>1863</v>
      </c>
      <c r="U913" s="12" t="s">
        <v>122</v>
      </c>
      <c r="V913" s="12" t="s">
        <v>122</v>
      </c>
      <c r="W913" s="12" t="s">
        <v>122</v>
      </c>
      <c r="X913" s="14" t="str">
        <f t="shared" si="14"/>
        <v>В</v>
      </c>
      <c r="Y913" s="271">
        <f>Таблица1[[#This Row],[ID_intellix]]</f>
        <v>8075</v>
      </c>
      <c r="Z913" s="269" t="s">
        <v>122</v>
      </c>
      <c r="AA913" s="145">
        <f>IF(OR(Таблица1[[#This Row],[CARDIO_report]]&lt;&gt;0,Таблица1[[#This Row],[AI COMBO_report]]&lt;&gt;0,Таблица1[[#This Row],[OTC_report]]&lt;&gt;0),1,0)</f>
        <v>0</v>
      </c>
      <c r="AB913" s="60" t="s">
        <v>1124</v>
      </c>
      <c r="AC913" s="60" t="s">
        <v>1124</v>
      </c>
      <c r="AD913" s="60" t="s">
        <v>1124</v>
      </c>
      <c r="AE913" s="60" t="s">
        <v>1124</v>
      </c>
      <c r="AF913" s="60"/>
      <c r="AG913" s="89" t="s">
        <v>1145</v>
      </c>
      <c r="AH913" s="89">
        <v>140</v>
      </c>
      <c r="AI913" s="89" t="s">
        <v>1145</v>
      </c>
      <c r="AJ913" s="89">
        <v>127</v>
      </c>
      <c r="AK913" s="89" t="s">
        <v>1145</v>
      </c>
      <c r="AL913" s="89">
        <v>139</v>
      </c>
      <c r="AM913" s="89" t="s">
        <v>1145</v>
      </c>
      <c r="AN913" s="89">
        <v>126</v>
      </c>
      <c r="AP913" s="35" t="s">
        <v>1825</v>
      </c>
      <c r="AQ913" s="377">
        <v>0</v>
      </c>
      <c r="AR913" s="378">
        <v>0</v>
      </c>
      <c r="AS913" s="377">
        <v>0</v>
      </c>
      <c r="AT913" s="378">
        <v>0</v>
      </c>
      <c r="AU913" s="377">
        <v>0</v>
      </c>
      <c r="AV913" s="377">
        <v>0</v>
      </c>
      <c r="AW913" s="377">
        <v>0</v>
      </c>
      <c r="AX913">
        <v>0</v>
      </c>
      <c r="AY913">
        <v>0</v>
      </c>
    </row>
    <row r="914" spans="1:53" ht="15" hidden="1" customHeight="1" x14ac:dyDescent="0.2">
      <c r="A914" s="46">
        <v>6260</v>
      </c>
      <c r="B914" s="258" t="s">
        <v>4032</v>
      </c>
      <c r="C914" t="s">
        <v>1136</v>
      </c>
      <c r="D914" t="s">
        <v>1199</v>
      </c>
      <c r="E914" t="s">
        <v>1821</v>
      </c>
      <c r="F914" s="29" t="s">
        <v>1850</v>
      </c>
      <c r="G914" s="47">
        <v>257</v>
      </c>
      <c r="H914" t="s">
        <v>1850</v>
      </c>
      <c r="I914">
        <v>1</v>
      </c>
      <c r="J914" t="s">
        <v>4033</v>
      </c>
      <c r="K914" t="s">
        <v>4034</v>
      </c>
      <c r="L914" t="s">
        <v>4035</v>
      </c>
      <c r="M914" t="s">
        <v>1944</v>
      </c>
      <c r="N914" s="34">
        <v>0</v>
      </c>
      <c r="O914" s="34" t="s">
        <v>195</v>
      </c>
      <c r="P914" s="34">
        <v>0</v>
      </c>
      <c r="Q914" s="34" t="s">
        <v>806</v>
      </c>
      <c r="R914" s="34">
        <v>0</v>
      </c>
      <c r="S914" s="48" t="s">
        <v>1123</v>
      </c>
      <c r="T914" s="13" t="s">
        <v>122</v>
      </c>
      <c r="U914" s="12" t="s">
        <v>122</v>
      </c>
      <c r="V914" s="12" t="s">
        <v>122</v>
      </c>
      <c r="W914" s="12" t="s">
        <v>122</v>
      </c>
      <c r="X914" s="14" t="str">
        <f t="shared" si="14"/>
        <v>С</v>
      </c>
      <c r="Y914" s="271">
        <f>Таблица1[[#This Row],[ID_intellix]]</f>
        <v>6260</v>
      </c>
      <c r="Z914" s="269" t="s">
        <v>122</v>
      </c>
      <c r="AA914" s="145">
        <f>IF(OR(Таблица1[[#This Row],[CARDIO_report]]&lt;&gt;0,Таблица1[[#This Row],[AI COMBO_report]]&lt;&gt;0,Таблица1[[#This Row],[OTC_report]]&lt;&gt;0),1,0)</f>
        <v>0</v>
      </c>
      <c r="AB914" s="60" t="s">
        <v>1124</v>
      </c>
      <c r="AC914" s="60" t="s">
        <v>1124</v>
      </c>
      <c r="AD914" s="60" t="s">
        <v>1124</v>
      </c>
      <c r="AE914" s="60" t="s">
        <v>1124</v>
      </c>
      <c r="AF914" s="60"/>
      <c r="AG914" s="60" t="s">
        <v>1124</v>
      </c>
      <c r="AH914" s="60" t="s">
        <v>1124</v>
      </c>
      <c r="AI914" s="60" t="s">
        <v>1124</v>
      </c>
      <c r="AJ914" s="60" t="s">
        <v>1124</v>
      </c>
      <c r="AK914" s="60" t="s">
        <v>1124</v>
      </c>
      <c r="AL914" s="60" t="s">
        <v>1124</v>
      </c>
      <c r="AM914" s="60" t="s">
        <v>1124</v>
      </c>
      <c r="AN914" s="60" t="s">
        <v>1124</v>
      </c>
      <c r="AO914" s="60"/>
      <c r="AP914" s="35" t="s">
        <v>1825</v>
      </c>
      <c r="AQ914" s="377">
        <v>0</v>
      </c>
      <c r="AR914" s="378">
        <v>0</v>
      </c>
      <c r="AS914" s="377">
        <v>0</v>
      </c>
      <c r="AT914" s="378">
        <v>0</v>
      </c>
      <c r="AU914" s="377">
        <v>0</v>
      </c>
      <c r="AV914" s="377">
        <v>0</v>
      </c>
      <c r="AW914" s="377">
        <v>0</v>
      </c>
      <c r="AX914">
        <v>0</v>
      </c>
      <c r="AY914">
        <v>0</v>
      </c>
    </row>
    <row r="915" spans="1:53" ht="15" hidden="1" customHeight="1" x14ac:dyDescent="0.2">
      <c r="A915" s="46">
        <v>7020</v>
      </c>
      <c r="B915" s="258" t="s">
        <v>4120</v>
      </c>
      <c r="C915" t="s">
        <v>1136</v>
      </c>
      <c r="D915" t="s">
        <v>1199</v>
      </c>
      <c r="E915" t="s">
        <v>1821</v>
      </c>
      <c r="F915" s="29" t="s">
        <v>1850</v>
      </c>
      <c r="G915" s="47">
        <v>295</v>
      </c>
      <c r="H915" t="s">
        <v>1850</v>
      </c>
      <c r="I915">
        <v>1</v>
      </c>
      <c r="J915" t="s">
        <v>4121</v>
      </c>
      <c r="K915" t="s">
        <v>4034</v>
      </c>
      <c r="L915" t="s">
        <v>4122</v>
      </c>
      <c r="M915" t="s">
        <v>1944</v>
      </c>
      <c r="N915" s="34">
        <v>0</v>
      </c>
      <c r="O915" s="34" t="s">
        <v>195</v>
      </c>
      <c r="P915" s="34">
        <v>0</v>
      </c>
      <c r="Q915" s="34" t="s">
        <v>806</v>
      </c>
      <c r="R915" s="34">
        <v>0</v>
      </c>
      <c r="S915" s="48" t="s">
        <v>1123</v>
      </c>
      <c r="T915" s="13">
        <v>0</v>
      </c>
      <c r="U915" s="12">
        <v>0</v>
      </c>
      <c r="V915" s="12">
        <v>0</v>
      </c>
      <c r="W915" s="12">
        <v>0</v>
      </c>
      <c r="X915" s="14" t="str">
        <f t="shared" si="14"/>
        <v>С</v>
      </c>
      <c r="Y915" s="271">
        <f>Таблица1[[#This Row],[ID_intellix]]</f>
        <v>7020</v>
      </c>
      <c r="Z915" s="269" t="s">
        <v>122</v>
      </c>
      <c r="AA915" s="145">
        <f>IF(OR(Таблица1[[#This Row],[CARDIO_report]]&lt;&gt;0,Таблица1[[#This Row],[AI COMBO_report]]&lt;&gt;0,Таблица1[[#This Row],[OTC_report]]&lt;&gt;0),1,0)</f>
        <v>0</v>
      </c>
      <c r="AB915" s="60" t="s">
        <v>1124</v>
      </c>
      <c r="AC915" s="60" t="s">
        <v>1124</v>
      </c>
      <c r="AD915" s="60" t="s">
        <v>1124</v>
      </c>
      <c r="AE915" s="60" t="s">
        <v>1124</v>
      </c>
      <c r="AF915" s="60"/>
      <c r="AG915" s="60" t="s">
        <v>1124</v>
      </c>
      <c r="AH915" s="60" t="s">
        <v>1124</v>
      </c>
      <c r="AI915" s="60" t="s">
        <v>1124</v>
      </c>
      <c r="AJ915" s="60" t="s">
        <v>1124</v>
      </c>
      <c r="AK915" s="60" t="s">
        <v>1124</v>
      </c>
      <c r="AL915" s="60" t="s">
        <v>1124</v>
      </c>
      <c r="AM915" s="60" t="s">
        <v>1124</v>
      </c>
      <c r="AN915" s="60" t="s">
        <v>1124</v>
      </c>
      <c r="AO915" s="60"/>
      <c r="AP915" s="35" t="s">
        <v>1857</v>
      </c>
      <c r="AQ915" s="377">
        <v>0</v>
      </c>
      <c r="AR915" s="378">
        <v>0</v>
      </c>
      <c r="AS915" s="377">
        <v>0</v>
      </c>
      <c r="AT915" s="378">
        <v>0</v>
      </c>
      <c r="AU915" s="377">
        <v>0</v>
      </c>
      <c r="AV915" s="377">
        <v>0</v>
      </c>
      <c r="AW915" s="377">
        <v>0</v>
      </c>
      <c r="AX915">
        <v>0</v>
      </c>
      <c r="AY915">
        <v>0</v>
      </c>
    </row>
    <row r="916" spans="1:53" ht="15" hidden="1" customHeight="1" x14ac:dyDescent="0.2">
      <c r="A916" s="46">
        <v>5233</v>
      </c>
      <c r="B916" s="258" t="s">
        <v>4380</v>
      </c>
      <c r="C916" t="s">
        <v>1136</v>
      </c>
      <c r="D916" t="s">
        <v>1199</v>
      </c>
      <c r="E916" t="s">
        <v>1821</v>
      </c>
      <c r="F916" s="29" t="s">
        <v>1850</v>
      </c>
      <c r="G916" s="47">
        <v>52</v>
      </c>
      <c r="H916" t="s">
        <v>1850</v>
      </c>
      <c r="I916">
        <v>1</v>
      </c>
      <c r="J916" t="s">
        <v>4381</v>
      </c>
      <c r="K916" t="s">
        <v>4034</v>
      </c>
      <c r="L916" t="s">
        <v>4382</v>
      </c>
      <c r="M916" t="s">
        <v>1944</v>
      </c>
      <c r="N916" s="34" t="s">
        <v>596</v>
      </c>
      <c r="O916" s="34" t="s">
        <v>195</v>
      </c>
      <c r="P916" s="34" t="s">
        <v>202</v>
      </c>
      <c r="Q916" s="34" t="s">
        <v>806</v>
      </c>
      <c r="R916" s="34" t="s">
        <v>813</v>
      </c>
      <c r="S916" s="48" t="s">
        <v>1123</v>
      </c>
      <c r="T916" s="13" t="s">
        <v>1863</v>
      </c>
      <c r="U916" s="12" t="s">
        <v>122</v>
      </c>
      <c r="V916" s="12" t="s">
        <v>122</v>
      </c>
      <c r="W916" s="12" t="s">
        <v>122</v>
      </c>
      <c r="X916" s="14" t="str">
        <f t="shared" si="14"/>
        <v>В</v>
      </c>
      <c r="Y916" s="271">
        <f>Таблица1[[#This Row],[ID_intellix]]</f>
        <v>5233</v>
      </c>
      <c r="Z916" s="269" t="s">
        <v>122</v>
      </c>
      <c r="AA916" s="145">
        <f>IF(OR(Таблица1[[#This Row],[CARDIO_report]]&lt;&gt;0,Таблица1[[#This Row],[AI COMBO_report]]&lt;&gt;0,Таблица1[[#This Row],[OTC_report]]&lt;&gt;0),1,0)</f>
        <v>1</v>
      </c>
      <c r="AB916" s="60" t="s">
        <v>1124</v>
      </c>
      <c r="AC916" s="60" t="s">
        <v>1124</v>
      </c>
      <c r="AD916" s="60" t="s">
        <v>1124</v>
      </c>
      <c r="AE916" s="60" t="s">
        <v>1124</v>
      </c>
      <c r="AF916" s="60"/>
      <c r="AG916" s="60" t="s">
        <v>1124</v>
      </c>
      <c r="AH916" s="60" t="s">
        <v>1124</v>
      </c>
      <c r="AI916" s="60" t="s">
        <v>1124</v>
      </c>
      <c r="AJ916" s="60" t="s">
        <v>1124</v>
      </c>
      <c r="AK916" s="60" t="s">
        <v>1124</v>
      </c>
      <c r="AL916" s="60" t="s">
        <v>1124</v>
      </c>
      <c r="AM916" s="60" t="s">
        <v>1124</v>
      </c>
      <c r="AN916" s="60" t="s">
        <v>1124</v>
      </c>
      <c r="AO916" s="60"/>
      <c r="AP916" s="35" t="s">
        <v>1857</v>
      </c>
      <c r="AQ916" s="377">
        <v>0</v>
      </c>
      <c r="AR916" s="378">
        <v>0</v>
      </c>
      <c r="AS916" s="377">
        <v>0</v>
      </c>
      <c r="AT916" s="378">
        <v>0</v>
      </c>
      <c r="AU916" s="377">
        <v>0</v>
      </c>
      <c r="AV916" s="377">
        <v>0</v>
      </c>
      <c r="AW916" s="377">
        <v>0</v>
      </c>
      <c r="AX916">
        <v>0</v>
      </c>
      <c r="AY916">
        <v>0</v>
      </c>
    </row>
    <row r="917" spans="1:53" ht="15" hidden="1" customHeight="1" x14ac:dyDescent="0.2">
      <c r="A917" s="46">
        <v>492</v>
      </c>
      <c r="B917" s="258" t="s">
        <v>12157</v>
      </c>
      <c r="C917" t="s">
        <v>1136</v>
      </c>
      <c r="D917" t="s">
        <v>1199</v>
      </c>
      <c r="E917" t="s">
        <v>2504</v>
      </c>
      <c r="F917" s="29" t="s">
        <v>1148</v>
      </c>
      <c r="G917" s="47">
        <v>3</v>
      </c>
      <c r="H917" t="s">
        <v>1149</v>
      </c>
      <c r="I917">
        <v>1</v>
      </c>
      <c r="J917" t="s">
        <v>12158</v>
      </c>
      <c r="K917" t="s">
        <v>4034</v>
      </c>
      <c r="L917" t="s">
        <v>12159</v>
      </c>
      <c r="M917" t="s">
        <v>1944</v>
      </c>
      <c r="N917" s="34" t="s">
        <v>385</v>
      </c>
      <c r="O917" s="34" t="s">
        <v>195</v>
      </c>
      <c r="P917" s="34">
        <v>0</v>
      </c>
      <c r="Q917" s="34" t="s">
        <v>806</v>
      </c>
      <c r="R917" s="34" t="s">
        <v>813</v>
      </c>
      <c r="S917" s="48" t="s">
        <v>1123</v>
      </c>
      <c r="T917" s="13" t="s">
        <v>122</v>
      </c>
      <c r="U917" s="12" t="s">
        <v>122</v>
      </c>
      <c r="V917" s="12" t="s">
        <v>1863</v>
      </c>
      <c r="W917" s="12" t="s">
        <v>122</v>
      </c>
      <c r="X917" s="14" t="str">
        <f t="shared" si="14"/>
        <v>В</v>
      </c>
      <c r="Y917" s="271">
        <f>Таблица1[[#This Row],[ID_intellix]]</f>
        <v>492</v>
      </c>
      <c r="Z917" s="269" t="s">
        <v>122</v>
      </c>
      <c r="AA917" s="145">
        <f>IF(OR(Таблица1[[#This Row],[CARDIO_report]]&lt;&gt;0,Таблица1[[#This Row],[AI COMBO_report]]&lt;&gt;0,Таблица1[[#This Row],[OTC_report]]&lt;&gt;0),1,0)</f>
        <v>1</v>
      </c>
      <c r="AB917" s="60" t="s">
        <v>1124</v>
      </c>
      <c r="AC917" s="60" t="s">
        <v>1124</v>
      </c>
      <c r="AD917" s="60" t="s">
        <v>1124</v>
      </c>
      <c r="AE917" s="60" t="s">
        <v>1124</v>
      </c>
      <c r="AF917" s="60"/>
      <c r="AG917" s="89" t="s">
        <v>1145</v>
      </c>
      <c r="AH917" s="89">
        <v>60</v>
      </c>
      <c r="AI917" s="89" t="s">
        <v>1414</v>
      </c>
      <c r="AJ917" s="89">
        <v>57</v>
      </c>
      <c r="AK917" s="89" t="s">
        <v>2516</v>
      </c>
      <c r="AL917" s="89">
        <v>44</v>
      </c>
      <c r="AM917" s="89" t="s">
        <v>1414</v>
      </c>
      <c r="AN917" s="89">
        <v>83</v>
      </c>
      <c r="AP917" s="35" t="s">
        <v>1857</v>
      </c>
      <c r="AQ917" s="377">
        <v>0</v>
      </c>
      <c r="AR917" s="378">
        <v>0</v>
      </c>
      <c r="AS917" s="377">
        <v>0</v>
      </c>
      <c r="AT917" s="378">
        <v>0</v>
      </c>
      <c r="AU917" s="377">
        <v>0</v>
      </c>
      <c r="AV917" s="377">
        <v>0</v>
      </c>
      <c r="AW917" s="377">
        <v>0</v>
      </c>
      <c r="AX917">
        <v>0</v>
      </c>
      <c r="AY917">
        <v>0</v>
      </c>
      <c r="BA917" s="2" t="s">
        <v>15962</v>
      </c>
    </row>
    <row r="918" spans="1:53" ht="15" hidden="1" customHeight="1" x14ac:dyDescent="0.2">
      <c r="A918" s="46">
        <v>6249</v>
      </c>
      <c r="B918" s="258" t="s">
        <v>8756</v>
      </c>
      <c r="C918" t="s">
        <v>1136</v>
      </c>
      <c r="D918" t="s">
        <v>1199</v>
      </c>
      <c r="E918" t="s">
        <v>1821</v>
      </c>
      <c r="F918" s="29" t="s">
        <v>1850</v>
      </c>
      <c r="G918" s="47">
        <v>134</v>
      </c>
      <c r="H918" t="s">
        <v>1850</v>
      </c>
      <c r="I918">
        <v>1</v>
      </c>
      <c r="J918" t="s">
        <v>8757</v>
      </c>
      <c r="K918" t="s">
        <v>4034</v>
      </c>
      <c r="L918" t="s">
        <v>8758</v>
      </c>
      <c r="M918" t="s">
        <v>1944</v>
      </c>
      <c r="N918" s="34">
        <v>0</v>
      </c>
      <c r="O918" s="34" t="s">
        <v>195</v>
      </c>
      <c r="P918" s="34">
        <v>0</v>
      </c>
      <c r="Q918" s="34" t="s">
        <v>806</v>
      </c>
      <c r="R918" s="34">
        <v>0</v>
      </c>
      <c r="S918" s="48" t="s">
        <v>1123</v>
      </c>
      <c r="T918" s="13" t="s">
        <v>122</v>
      </c>
      <c r="U918" s="12" t="s">
        <v>122</v>
      </c>
      <c r="V918" s="12" t="s">
        <v>122</v>
      </c>
      <c r="W918" s="12" t="s">
        <v>122</v>
      </c>
      <c r="X918" s="14" t="str">
        <f t="shared" si="14"/>
        <v>С</v>
      </c>
      <c r="Y918" s="271">
        <f>Таблица1[[#This Row],[ID_intellix]]</f>
        <v>6249</v>
      </c>
      <c r="Z918" s="269" t="s">
        <v>1863</v>
      </c>
      <c r="AA918" s="145">
        <f>IF(OR(Таблица1[[#This Row],[CARDIO_report]]&lt;&gt;0,Таблица1[[#This Row],[AI COMBO_report]]&lt;&gt;0,Таблица1[[#This Row],[OTC_report]]&lt;&gt;0),1,0)</f>
        <v>0</v>
      </c>
      <c r="AB918" s="60" t="s">
        <v>1124</v>
      </c>
      <c r="AC918" s="60" t="s">
        <v>1124</v>
      </c>
      <c r="AD918" s="60" t="s">
        <v>1124</v>
      </c>
      <c r="AE918" s="60" t="s">
        <v>1124</v>
      </c>
      <c r="AF918" s="60"/>
      <c r="AG918" s="60" t="s">
        <v>1124</v>
      </c>
      <c r="AH918" s="60" t="s">
        <v>1124</v>
      </c>
      <c r="AI918" s="60" t="s">
        <v>1124</v>
      </c>
      <c r="AJ918" s="60" t="s">
        <v>1124</v>
      </c>
      <c r="AK918" s="60" t="s">
        <v>1124</v>
      </c>
      <c r="AL918" s="60" t="s">
        <v>1124</v>
      </c>
      <c r="AM918" s="60" t="s">
        <v>1124</v>
      </c>
      <c r="AN918" s="60" t="s">
        <v>1124</v>
      </c>
      <c r="AO918" s="60"/>
      <c r="AP918" s="35" t="s">
        <v>1917</v>
      </c>
      <c r="AQ918" s="377">
        <v>0</v>
      </c>
      <c r="AR918" s="378">
        <v>0</v>
      </c>
      <c r="AS918" s="377">
        <v>0</v>
      </c>
      <c r="AT918" s="378">
        <v>0</v>
      </c>
      <c r="AU918" s="377">
        <v>0</v>
      </c>
      <c r="AV918" s="377">
        <v>0</v>
      </c>
      <c r="AW918" s="377">
        <v>0</v>
      </c>
      <c r="AX918">
        <v>0</v>
      </c>
      <c r="AY918">
        <v>0</v>
      </c>
    </row>
    <row r="919" spans="1:53" ht="15" hidden="1" customHeight="1" x14ac:dyDescent="0.2">
      <c r="A919" s="46">
        <v>25304</v>
      </c>
      <c r="B919" s="258" t="s">
        <v>9654</v>
      </c>
      <c r="C919" t="s">
        <v>1204</v>
      </c>
      <c r="D919" t="s">
        <v>1834</v>
      </c>
      <c r="E919" t="s">
        <v>2504</v>
      </c>
      <c r="F919" s="29" t="s">
        <v>2532</v>
      </c>
      <c r="G919" s="47">
        <v>19</v>
      </c>
      <c r="H919" t="s">
        <v>1140</v>
      </c>
      <c r="I919">
        <v>1</v>
      </c>
      <c r="J919" t="s">
        <v>9655</v>
      </c>
      <c r="K919" t="s">
        <v>8052</v>
      </c>
      <c r="L919" t="s">
        <v>9656</v>
      </c>
      <c r="M919" t="s">
        <v>1842</v>
      </c>
      <c r="N919" s="34">
        <v>0</v>
      </c>
      <c r="O919" s="34" t="s">
        <v>275</v>
      </c>
      <c r="P919" s="34">
        <v>0</v>
      </c>
      <c r="Q919" s="34" t="s">
        <v>818</v>
      </c>
      <c r="R919" s="34" t="s">
        <v>824</v>
      </c>
      <c r="S919" s="48" t="s">
        <v>1123</v>
      </c>
      <c r="T919" s="13" t="s">
        <v>122</v>
      </c>
      <c r="U919" s="12" t="s">
        <v>122</v>
      </c>
      <c r="V919" s="12" t="s">
        <v>1863</v>
      </c>
      <c r="W919" s="12" t="s">
        <v>122</v>
      </c>
      <c r="X919" s="14" t="str">
        <f t="shared" si="14"/>
        <v>В</v>
      </c>
      <c r="Y919" s="271">
        <f>Таблица1[[#This Row],[ID_intellix]]</f>
        <v>25304</v>
      </c>
      <c r="Z919" s="269" t="s">
        <v>122</v>
      </c>
      <c r="AA919" s="145">
        <f>IF(OR(Таблица1[[#This Row],[CARDIO_report]]&lt;&gt;0,Таблица1[[#This Row],[AI COMBO_report]]&lt;&gt;0,Таблица1[[#This Row],[OTC_report]]&lt;&gt;0),1,0)</f>
        <v>1</v>
      </c>
      <c r="AB919" s="60" t="s">
        <v>2846</v>
      </c>
      <c r="AC919" s="60" t="s">
        <v>2846</v>
      </c>
      <c r="AD919" s="60" t="s">
        <v>1124</v>
      </c>
      <c r="AE919" s="60" t="s">
        <v>1124</v>
      </c>
      <c r="AF919" s="60"/>
      <c r="AG919" s="89" t="s">
        <v>1145</v>
      </c>
      <c r="AH919" s="89">
        <v>114</v>
      </c>
      <c r="AI919" s="89" t="s">
        <v>1145</v>
      </c>
      <c r="AJ919" s="89">
        <v>108</v>
      </c>
      <c r="AK919" s="89" t="s">
        <v>1437</v>
      </c>
      <c r="AL919" s="89">
        <v>44</v>
      </c>
      <c r="AM919" s="89" t="s">
        <v>1437</v>
      </c>
      <c r="AN919" s="89">
        <v>39</v>
      </c>
      <c r="AP919" s="35" t="s">
        <v>1917</v>
      </c>
      <c r="AQ919" s="377">
        <v>0</v>
      </c>
      <c r="AR919" s="378">
        <v>0</v>
      </c>
      <c r="AS919" s="377">
        <v>0</v>
      </c>
      <c r="AT919" s="378">
        <v>0</v>
      </c>
      <c r="AU919" s="377">
        <v>0</v>
      </c>
      <c r="AV919" s="377">
        <v>0</v>
      </c>
      <c r="AW919" s="377">
        <v>0</v>
      </c>
      <c r="AX919">
        <v>0</v>
      </c>
      <c r="AY919">
        <v>0</v>
      </c>
    </row>
    <row r="920" spans="1:53" ht="15" hidden="1" customHeight="1" x14ac:dyDescent="0.2">
      <c r="A920" s="46">
        <v>3415</v>
      </c>
      <c r="B920" s="258" t="s">
        <v>11335</v>
      </c>
      <c r="C920" t="s">
        <v>1204</v>
      </c>
      <c r="D920" t="s">
        <v>1834</v>
      </c>
      <c r="E920" t="s">
        <v>2504</v>
      </c>
      <c r="F920" s="29" t="s">
        <v>2985</v>
      </c>
      <c r="G920" s="47">
        <v>19</v>
      </c>
      <c r="H920" t="s">
        <v>2557</v>
      </c>
      <c r="I920">
        <v>1</v>
      </c>
      <c r="J920" t="s">
        <v>11336</v>
      </c>
      <c r="K920" t="s">
        <v>8052</v>
      </c>
      <c r="L920" t="s">
        <v>11337</v>
      </c>
      <c r="M920" t="s">
        <v>1842</v>
      </c>
      <c r="N920" s="34">
        <v>0</v>
      </c>
      <c r="O920" s="34" t="s">
        <v>275</v>
      </c>
      <c r="P920" s="34">
        <v>0</v>
      </c>
      <c r="Q920" s="34" t="s">
        <v>818</v>
      </c>
      <c r="R920" s="34">
        <v>0</v>
      </c>
      <c r="S920" s="48" t="s">
        <v>1123</v>
      </c>
      <c r="T920" s="13" t="s">
        <v>122</v>
      </c>
      <c r="U920" s="12" t="s">
        <v>122</v>
      </c>
      <c r="V920" s="12" t="s">
        <v>122</v>
      </c>
      <c r="W920" s="12" t="s">
        <v>122</v>
      </c>
      <c r="X920" s="14" t="str">
        <f t="shared" si="14"/>
        <v>С</v>
      </c>
      <c r="Y920" s="271">
        <f>Таблица1[[#This Row],[ID_intellix]]</f>
        <v>3415</v>
      </c>
      <c r="Z920" s="269" t="s">
        <v>122</v>
      </c>
      <c r="AA920" s="145">
        <f>IF(OR(Таблица1[[#This Row],[CARDIO_report]]&lt;&gt;0,Таблица1[[#This Row],[AI COMBO_report]]&lt;&gt;0,Таблица1[[#This Row],[OTC_report]]&lt;&gt;0),1,0)</f>
        <v>0</v>
      </c>
      <c r="AB920" s="60" t="s">
        <v>1124</v>
      </c>
      <c r="AC920" s="60" t="s">
        <v>1124</v>
      </c>
      <c r="AD920" s="60" t="s">
        <v>1124</v>
      </c>
      <c r="AE920" s="60" t="s">
        <v>1124</v>
      </c>
      <c r="AF920" s="60"/>
      <c r="AG920" s="89" t="s">
        <v>1145</v>
      </c>
      <c r="AH920" s="89">
        <v>106</v>
      </c>
      <c r="AI920" s="89" t="s">
        <v>1145</v>
      </c>
      <c r="AJ920" s="89">
        <v>124</v>
      </c>
      <c r="AK920" s="89" t="s">
        <v>1145</v>
      </c>
      <c r="AL920" s="89">
        <v>126</v>
      </c>
      <c r="AM920" s="89" t="s">
        <v>1145</v>
      </c>
      <c r="AN920" s="89">
        <v>120</v>
      </c>
      <c r="AP920" s="35" t="s">
        <v>1857</v>
      </c>
      <c r="AQ920" s="377">
        <v>0</v>
      </c>
      <c r="AR920" s="378">
        <v>0</v>
      </c>
      <c r="AS920" s="377">
        <v>0</v>
      </c>
      <c r="AT920" s="378">
        <v>0</v>
      </c>
      <c r="AU920" s="377">
        <v>0</v>
      </c>
      <c r="AV920" s="377">
        <v>0</v>
      </c>
      <c r="AW920" s="377">
        <v>0</v>
      </c>
      <c r="AX920" s="31">
        <v>0</v>
      </c>
      <c r="AY920" s="31">
        <v>0</v>
      </c>
    </row>
    <row r="921" spans="1:53" ht="15" hidden="1" customHeight="1" x14ac:dyDescent="0.2">
      <c r="A921" s="46">
        <v>7554</v>
      </c>
      <c r="B921" s="258" t="s">
        <v>13469</v>
      </c>
      <c r="C921" t="s">
        <v>1204</v>
      </c>
      <c r="D921" t="s">
        <v>1834</v>
      </c>
      <c r="E921" t="s">
        <v>2504</v>
      </c>
      <c r="F921" s="29" t="s">
        <v>1148</v>
      </c>
      <c r="G921" s="53" t="s">
        <v>8130</v>
      </c>
      <c r="H921" t="s">
        <v>1149</v>
      </c>
      <c r="I921">
        <v>1</v>
      </c>
      <c r="J921" t="s">
        <v>13470</v>
      </c>
      <c r="K921" t="s">
        <v>8052</v>
      </c>
      <c r="L921" t="s">
        <v>13471</v>
      </c>
      <c r="M921" t="s">
        <v>1842</v>
      </c>
      <c r="N921" s="34">
        <v>0</v>
      </c>
      <c r="O921" s="34" t="s">
        <v>275</v>
      </c>
      <c r="P921" s="34">
        <v>0</v>
      </c>
      <c r="Q921" s="34" t="s">
        <v>818</v>
      </c>
      <c r="R921" s="34">
        <v>0</v>
      </c>
      <c r="S921" s="48" t="s">
        <v>1123</v>
      </c>
      <c r="T921" s="13" t="s">
        <v>122</v>
      </c>
      <c r="U921" s="12" t="s">
        <v>122</v>
      </c>
      <c r="V921" s="12" t="s">
        <v>122</v>
      </c>
      <c r="W921" s="12" t="s">
        <v>122</v>
      </c>
      <c r="X921" s="14" t="str">
        <f t="shared" si="14"/>
        <v>С</v>
      </c>
      <c r="Y921" s="271">
        <f>Таблица1[[#This Row],[ID_intellix]]</f>
        <v>7554</v>
      </c>
      <c r="Z921" s="269" t="s">
        <v>122</v>
      </c>
      <c r="AA921" s="145">
        <f>IF(OR(Таблица1[[#This Row],[CARDIO_report]]&lt;&gt;0,Таблица1[[#This Row],[AI COMBO_report]]&lt;&gt;0,Таблица1[[#This Row],[OTC_report]]&lt;&gt;0),1,0)</f>
        <v>0</v>
      </c>
      <c r="AB921" s="60" t="s">
        <v>1124</v>
      </c>
      <c r="AC921" s="60" t="s">
        <v>1124</v>
      </c>
      <c r="AD921" s="60" t="s">
        <v>1124</v>
      </c>
      <c r="AE921" s="60" t="s">
        <v>1124</v>
      </c>
      <c r="AF921" s="60"/>
      <c r="AG921" s="89" t="s">
        <v>1437</v>
      </c>
      <c r="AH921" s="89">
        <v>70</v>
      </c>
      <c r="AI921" s="89" t="s">
        <v>1145</v>
      </c>
      <c r="AJ921" s="89">
        <v>80</v>
      </c>
      <c r="AK921" s="89" t="s">
        <v>1437</v>
      </c>
      <c r="AL921" s="89">
        <v>18</v>
      </c>
      <c r="AM921" s="89" t="s">
        <v>1437</v>
      </c>
      <c r="AN921" s="89">
        <v>21</v>
      </c>
      <c r="AP921" s="35" t="s">
        <v>1825</v>
      </c>
      <c r="AQ921" s="377">
        <v>0</v>
      </c>
      <c r="AR921" s="378">
        <v>0</v>
      </c>
      <c r="AS921" s="377">
        <v>0</v>
      </c>
      <c r="AT921" s="378">
        <v>0</v>
      </c>
      <c r="AU921" s="377">
        <v>0</v>
      </c>
      <c r="AV921" s="377">
        <v>0</v>
      </c>
      <c r="AW921" s="377">
        <v>0</v>
      </c>
      <c r="AX921">
        <v>0</v>
      </c>
      <c r="AY921">
        <v>0</v>
      </c>
    </row>
    <row r="922" spans="1:53" ht="15" hidden="1" customHeight="1" x14ac:dyDescent="0.2">
      <c r="A922" s="46">
        <v>856</v>
      </c>
      <c r="B922" s="258" t="s">
        <v>8050</v>
      </c>
      <c r="C922" t="s">
        <v>1204</v>
      </c>
      <c r="D922" t="s">
        <v>1834</v>
      </c>
      <c r="E922" t="s">
        <v>1821</v>
      </c>
      <c r="F922" s="29" t="s">
        <v>1822</v>
      </c>
      <c r="G922" s="47">
        <v>111</v>
      </c>
      <c r="H922" t="s">
        <v>1822</v>
      </c>
      <c r="I922">
        <v>1</v>
      </c>
      <c r="J922" t="s">
        <v>8051</v>
      </c>
      <c r="K922" t="s">
        <v>8052</v>
      </c>
      <c r="L922" t="s">
        <v>5121</v>
      </c>
      <c r="M922" t="s">
        <v>1842</v>
      </c>
      <c r="N922" s="34" t="s">
        <v>476</v>
      </c>
      <c r="O922" s="34" t="s">
        <v>275</v>
      </c>
      <c r="P922" s="34" t="s">
        <v>283</v>
      </c>
      <c r="Q922" s="34" t="s">
        <v>818</v>
      </c>
      <c r="R922" s="34" t="s">
        <v>824</v>
      </c>
      <c r="S922" s="48" t="s">
        <v>1123</v>
      </c>
      <c r="T922" s="13" t="s">
        <v>1863</v>
      </c>
      <c r="U922" s="12" t="s">
        <v>1863</v>
      </c>
      <c r="V922" s="12" t="s">
        <v>122</v>
      </c>
      <c r="W922" s="12" t="s">
        <v>122</v>
      </c>
      <c r="X922" s="14" t="str">
        <f t="shared" si="14"/>
        <v>А</v>
      </c>
      <c r="Y922" s="271">
        <f>Таблица1[[#This Row],[ID_intellix]]</f>
        <v>856</v>
      </c>
      <c r="Z922" s="269" t="s">
        <v>122</v>
      </c>
      <c r="AA922" s="145">
        <f>IF(OR(Таблица1[[#This Row],[CARDIO_report]]&lt;&gt;0,Таблица1[[#This Row],[AI COMBO_report]]&lt;&gt;0,Таблица1[[#This Row],[OTC_report]]&lt;&gt;0),1,0)</f>
        <v>1</v>
      </c>
      <c r="AB922" s="60" t="s">
        <v>1124</v>
      </c>
      <c r="AC922" s="60" t="s">
        <v>1124</v>
      </c>
      <c r="AD922" s="60" t="s">
        <v>1124</v>
      </c>
      <c r="AE922" s="60" t="s">
        <v>1124</v>
      </c>
      <c r="AF922" s="60"/>
      <c r="AG922" s="60" t="s">
        <v>1124</v>
      </c>
      <c r="AH922" s="60" t="s">
        <v>1124</v>
      </c>
      <c r="AI922" s="60" t="s">
        <v>1124</v>
      </c>
      <c r="AJ922" s="60" t="s">
        <v>1124</v>
      </c>
      <c r="AK922" s="60" t="s">
        <v>1124</v>
      </c>
      <c r="AL922" s="60" t="s">
        <v>1124</v>
      </c>
      <c r="AM922" s="60" t="s">
        <v>1124</v>
      </c>
      <c r="AN922" s="60" t="s">
        <v>1124</v>
      </c>
      <c r="AO922" s="60"/>
      <c r="AP922" s="35" t="s">
        <v>1917</v>
      </c>
      <c r="AQ922" s="377">
        <v>0</v>
      </c>
      <c r="AR922" s="378">
        <v>0</v>
      </c>
      <c r="AS922" s="377">
        <v>0</v>
      </c>
      <c r="AT922" s="378">
        <v>0</v>
      </c>
      <c r="AU922" s="377">
        <v>0</v>
      </c>
      <c r="AV922" s="377">
        <v>0</v>
      </c>
      <c r="AW922" s="377">
        <v>0</v>
      </c>
      <c r="AX922">
        <v>0</v>
      </c>
      <c r="AY922">
        <v>0</v>
      </c>
    </row>
    <row r="923" spans="1:53" ht="15" hidden="1" customHeight="1" x14ac:dyDescent="0.2">
      <c r="A923" s="46">
        <v>862</v>
      </c>
      <c r="B923" s="258" t="s">
        <v>8240</v>
      </c>
      <c r="C923" t="s">
        <v>1204</v>
      </c>
      <c r="D923" t="s">
        <v>1834</v>
      </c>
      <c r="E923" t="s">
        <v>1821</v>
      </c>
      <c r="F923" s="29" t="s">
        <v>1822</v>
      </c>
      <c r="G923" s="47">
        <v>196</v>
      </c>
      <c r="H923" t="s">
        <v>1822</v>
      </c>
      <c r="I923">
        <v>1</v>
      </c>
      <c r="J923" t="s">
        <v>8241</v>
      </c>
      <c r="K923" t="s">
        <v>8052</v>
      </c>
      <c r="L923" t="s">
        <v>8242</v>
      </c>
      <c r="M923" t="s">
        <v>1842</v>
      </c>
      <c r="N923" s="34">
        <v>0</v>
      </c>
      <c r="O923" s="34" t="s">
        <v>275</v>
      </c>
      <c r="P923" s="34">
        <v>0</v>
      </c>
      <c r="Q923" s="34" t="s">
        <v>818</v>
      </c>
      <c r="R923" s="34">
        <v>0</v>
      </c>
      <c r="S923" s="48" t="s">
        <v>1123</v>
      </c>
      <c r="T923" s="13" t="s">
        <v>122</v>
      </c>
      <c r="U923" s="12" t="s">
        <v>1863</v>
      </c>
      <c r="V923" s="12" t="s">
        <v>122</v>
      </c>
      <c r="W923" s="12" t="s">
        <v>122</v>
      </c>
      <c r="X923" s="14" t="str">
        <f t="shared" si="14"/>
        <v>В</v>
      </c>
      <c r="Y923" s="271">
        <f>Таблица1[[#This Row],[ID_intellix]]</f>
        <v>862</v>
      </c>
      <c r="Z923" s="269" t="s">
        <v>1863</v>
      </c>
      <c r="AA923" s="145">
        <f>IF(OR(Таблица1[[#This Row],[CARDIO_report]]&lt;&gt;0,Таблица1[[#This Row],[AI COMBO_report]]&lt;&gt;0,Таблица1[[#This Row],[OTC_report]]&lt;&gt;0),1,0)</f>
        <v>0</v>
      </c>
      <c r="AB923" s="60" t="s">
        <v>1124</v>
      </c>
      <c r="AC923" s="60" t="s">
        <v>1124</v>
      </c>
      <c r="AD923" s="60" t="s">
        <v>1124</v>
      </c>
      <c r="AE923" s="60" t="s">
        <v>1124</v>
      </c>
      <c r="AF923" s="60"/>
      <c r="AG923" s="60" t="s">
        <v>1124</v>
      </c>
      <c r="AH923" s="60" t="s">
        <v>1124</v>
      </c>
      <c r="AI923" s="60" t="s">
        <v>1124</v>
      </c>
      <c r="AJ923" s="60" t="s">
        <v>1124</v>
      </c>
      <c r="AK923" s="60" t="s">
        <v>1124</v>
      </c>
      <c r="AL923" s="60" t="s">
        <v>1124</v>
      </c>
      <c r="AM923" s="60" t="s">
        <v>1124</v>
      </c>
      <c r="AN923" s="60" t="s">
        <v>1124</v>
      </c>
      <c r="AO923" s="60"/>
      <c r="AP923" s="35" t="s">
        <v>1857</v>
      </c>
      <c r="AQ923" s="377">
        <v>0</v>
      </c>
      <c r="AR923" s="378">
        <v>0</v>
      </c>
      <c r="AS923" s="377">
        <v>0</v>
      </c>
      <c r="AT923" s="378">
        <v>0</v>
      </c>
      <c r="AU923" s="377">
        <v>0</v>
      </c>
      <c r="AV923" s="377">
        <v>0</v>
      </c>
      <c r="AW923" s="377">
        <v>0</v>
      </c>
      <c r="AX923">
        <v>0</v>
      </c>
      <c r="AY923">
        <v>0</v>
      </c>
    </row>
    <row r="924" spans="1:53" ht="15" hidden="1" customHeight="1" x14ac:dyDescent="0.2">
      <c r="A924" s="46">
        <v>863</v>
      </c>
      <c r="B924" s="258" t="s">
        <v>8322</v>
      </c>
      <c r="C924" t="s">
        <v>1204</v>
      </c>
      <c r="D924" t="s">
        <v>1834</v>
      </c>
      <c r="E924" t="s">
        <v>1821</v>
      </c>
      <c r="F924" s="29" t="s">
        <v>1822</v>
      </c>
      <c r="G924" s="47">
        <v>225</v>
      </c>
      <c r="H924" t="s">
        <v>1822</v>
      </c>
      <c r="I924">
        <v>1</v>
      </c>
      <c r="J924" t="s">
        <v>8323</v>
      </c>
      <c r="K924" t="s">
        <v>8052</v>
      </c>
      <c r="L924" t="s">
        <v>8324</v>
      </c>
      <c r="M924" t="s">
        <v>1842</v>
      </c>
      <c r="N924" s="34">
        <v>0</v>
      </c>
      <c r="O924" s="34" t="s">
        <v>275</v>
      </c>
      <c r="P924" s="34">
        <v>0</v>
      </c>
      <c r="Q924" s="34" t="s">
        <v>818</v>
      </c>
      <c r="R924" s="34">
        <v>0</v>
      </c>
      <c r="S924" s="48" t="s">
        <v>1123</v>
      </c>
      <c r="T924" s="13" t="s">
        <v>122</v>
      </c>
      <c r="U924" s="12" t="s">
        <v>122</v>
      </c>
      <c r="V924" s="12" t="s">
        <v>122</v>
      </c>
      <c r="W924" s="12" t="s">
        <v>122</v>
      </c>
      <c r="X924" s="14" t="str">
        <f t="shared" si="14"/>
        <v>С</v>
      </c>
      <c r="Y924" s="271">
        <f>Таблица1[[#This Row],[ID_intellix]]</f>
        <v>863</v>
      </c>
      <c r="Z924" s="269" t="s">
        <v>122</v>
      </c>
      <c r="AA924" s="145">
        <f>IF(OR(Таблица1[[#This Row],[CARDIO_report]]&lt;&gt;0,Таблица1[[#This Row],[AI COMBO_report]]&lt;&gt;0,Таблица1[[#This Row],[OTC_report]]&lt;&gt;0),1,0)</f>
        <v>0</v>
      </c>
      <c r="AB924" s="60" t="s">
        <v>1124</v>
      </c>
      <c r="AC924" s="60" t="s">
        <v>1124</v>
      </c>
      <c r="AD924" s="60" t="s">
        <v>1124</v>
      </c>
      <c r="AE924" s="60" t="s">
        <v>1124</v>
      </c>
      <c r="AF924" s="60"/>
      <c r="AG924" s="60" t="s">
        <v>1124</v>
      </c>
      <c r="AH924" s="60" t="s">
        <v>1124</v>
      </c>
      <c r="AI924" s="60" t="s">
        <v>1124</v>
      </c>
      <c r="AJ924" s="60" t="s">
        <v>1124</v>
      </c>
      <c r="AK924" s="60" t="s">
        <v>1124</v>
      </c>
      <c r="AL924" s="60" t="s">
        <v>1124</v>
      </c>
      <c r="AM924" s="60" t="s">
        <v>1124</v>
      </c>
      <c r="AN924" s="60" t="s">
        <v>1124</v>
      </c>
      <c r="AO924" s="60"/>
      <c r="AP924" s="35" t="s">
        <v>1825</v>
      </c>
      <c r="AQ924" s="377">
        <v>0</v>
      </c>
      <c r="AR924" s="378">
        <v>0</v>
      </c>
      <c r="AS924" s="377">
        <v>0</v>
      </c>
      <c r="AT924" s="378">
        <v>0</v>
      </c>
      <c r="AU924" s="377">
        <v>0</v>
      </c>
      <c r="AV924" s="377">
        <v>0</v>
      </c>
      <c r="AW924" s="377">
        <v>0</v>
      </c>
      <c r="AX924">
        <v>0</v>
      </c>
      <c r="AY924">
        <v>0</v>
      </c>
    </row>
    <row r="925" spans="1:53" ht="15" hidden="1" customHeight="1" x14ac:dyDescent="0.2">
      <c r="A925" s="46">
        <v>5388</v>
      </c>
      <c r="B925" s="258" t="s">
        <v>6221</v>
      </c>
      <c r="C925" t="s">
        <v>1119</v>
      </c>
      <c r="D925" t="s">
        <v>1826</v>
      </c>
      <c r="E925" t="s">
        <v>1821</v>
      </c>
      <c r="F925" s="29" t="s">
        <v>1827</v>
      </c>
      <c r="G925" s="47">
        <v>128</v>
      </c>
      <c r="H925" t="s">
        <v>1827</v>
      </c>
      <c r="I925">
        <v>1</v>
      </c>
      <c r="J925" t="s">
        <v>6222</v>
      </c>
      <c r="K925" t="s">
        <v>1829</v>
      </c>
      <c r="L925" t="s">
        <v>6223</v>
      </c>
      <c r="M925">
        <v>0</v>
      </c>
      <c r="N925" s="34">
        <v>0</v>
      </c>
      <c r="O925" s="34">
        <v>0</v>
      </c>
      <c r="P925" s="34">
        <v>0</v>
      </c>
      <c r="Q925" s="34" t="s">
        <v>915</v>
      </c>
      <c r="R925" s="34" t="s">
        <v>920</v>
      </c>
      <c r="S925" s="48" t="s">
        <v>1123</v>
      </c>
      <c r="T925" s="13" t="s">
        <v>122</v>
      </c>
      <c r="U925" s="12" t="s">
        <v>122</v>
      </c>
      <c r="V925" s="12" t="s">
        <v>1863</v>
      </c>
      <c r="W925" s="12" t="s">
        <v>122</v>
      </c>
      <c r="X925" s="14" t="str">
        <f t="shared" si="14"/>
        <v>В</v>
      </c>
      <c r="Y925" s="271">
        <f>Таблица1[[#This Row],[ID_intellix]]</f>
        <v>5388</v>
      </c>
      <c r="Z925" s="269" t="s">
        <v>122</v>
      </c>
      <c r="AA925" s="145">
        <f>IF(OR(Таблица1[[#This Row],[CARDIO_report]]&lt;&gt;0,Таблица1[[#This Row],[AI COMBO_report]]&lt;&gt;0,Таблица1[[#This Row],[OTC_report]]&lt;&gt;0),1,0)</f>
        <v>1</v>
      </c>
      <c r="AB925" s="60" t="s">
        <v>1124</v>
      </c>
      <c r="AC925" s="60" t="s">
        <v>1124</v>
      </c>
      <c r="AD925" s="60" t="s">
        <v>1124</v>
      </c>
      <c r="AE925" s="60" t="s">
        <v>1124</v>
      </c>
      <c r="AF925" s="60"/>
      <c r="AG925" s="60" t="s">
        <v>1124</v>
      </c>
      <c r="AH925" s="60" t="s">
        <v>1124</v>
      </c>
      <c r="AI925" s="60" t="s">
        <v>1124</v>
      </c>
      <c r="AJ925" s="60" t="s">
        <v>1124</v>
      </c>
      <c r="AK925" s="60" t="s">
        <v>1124</v>
      </c>
      <c r="AL925" s="60" t="s">
        <v>1124</v>
      </c>
      <c r="AM925" s="60" t="s">
        <v>1124</v>
      </c>
      <c r="AN925" s="60" t="s">
        <v>1124</v>
      </c>
      <c r="AO925" s="60"/>
      <c r="AP925" s="35" t="s">
        <v>1825</v>
      </c>
      <c r="AQ925" s="377">
        <v>0</v>
      </c>
      <c r="AR925" s="378">
        <v>0</v>
      </c>
      <c r="AS925" s="377">
        <v>0</v>
      </c>
      <c r="AT925" s="378">
        <v>0</v>
      </c>
      <c r="AU925" s="377">
        <v>0</v>
      </c>
      <c r="AV925" s="377">
        <v>0</v>
      </c>
      <c r="AW925" s="377">
        <v>0</v>
      </c>
      <c r="AX925">
        <v>0</v>
      </c>
      <c r="AY925">
        <v>0</v>
      </c>
    </row>
    <row r="926" spans="1:53" ht="15" hidden="1" customHeight="1" x14ac:dyDescent="0.2">
      <c r="A926" s="46">
        <v>5389</v>
      </c>
      <c r="B926" s="258" t="s">
        <v>6224</v>
      </c>
      <c r="C926" t="s">
        <v>1119</v>
      </c>
      <c r="D926" t="s">
        <v>1826</v>
      </c>
      <c r="E926" t="s">
        <v>1821</v>
      </c>
      <c r="F926" s="29" t="s">
        <v>1827</v>
      </c>
      <c r="G926" s="47">
        <v>129</v>
      </c>
      <c r="H926" t="s">
        <v>1827</v>
      </c>
      <c r="I926">
        <v>1</v>
      </c>
      <c r="J926" t="s">
        <v>6225</v>
      </c>
      <c r="K926" t="s">
        <v>1829</v>
      </c>
      <c r="L926" t="s">
        <v>6226</v>
      </c>
      <c r="M926">
        <v>0</v>
      </c>
      <c r="N926" s="34">
        <v>0</v>
      </c>
      <c r="O926" s="34">
        <v>0</v>
      </c>
      <c r="P926" s="34">
        <v>0</v>
      </c>
      <c r="Q926" s="34" t="s">
        <v>915</v>
      </c>
      <c r="R926" s="34" t="s">
        <v>920</v>
      </c>
      <c r="S926" s="48" t="s">
        <v>1123</v>
      </c>
      <c r="T926" s="13" t="s">
        <v>1863</v>
      </c>
      <c r="U926" s="12" t="s">
        <v>1863</v>
      </c>
      <c r="V926" s="12" t="s">
        <v>122</v>
      </c>
      <c r="W926" s="12" t="s">
        <v>122</v>
      </c>
      <c r="X926" s="14" t="str">
        <f t="shared" si="14"/>
        <v>А</v>
      </c>
      <c r="Y926" s="271">
        <f>Таблица1[[#This Row],[ID_intellix]]</f>
        <v>5389</v>
      </c>
      <c r="Z926" s="269" t="s">
        <v>122</v>
      </c>
      <c r="AA926" s="145">
        <f>IF(OR(Таблица1[[#This Row],[CARDIO_report]]&lt;&gt;0,Таблица1[[#This Row],[AI COMBO_report]]&lt;&gt;0,Таблица1[[#This Row],[OTC_report]]&lt;&gt;0),1,0)</f>
        <v>1</v>
      </c>
      <c r="AB926" s="60" t="s">
        <v>1124</v>
      </c>
      <c r="AC926" s="60" t="s">
        <v>1124</v>
      </c>
      <c r="AD926" s="60" t="s">
        <v>1124</v>
      </c>
      <c r="AE926" s="60" t="s">
        <v>1124</v>
      </c>
      <c r="AF926" s="60"/>
      <c r="AG926" s="60" t="s">
        <v>1124</v>
      </c>
      <c r="AH926" s="60" t="s">
        <v>1124</v>
      </c>
      <c r="AI926" s="60" t="s">
        <v>1124</v>
      </c>
      <c r="AJ926" s="60" t="s">
        <v>1124</v>
      </c>
      <c r="AK926" s="60" t="s">
        <v>1124</v>
      </c>
      <c r="AL926" s="60" t="s">
        <v>1124</v>
      </c>
      <c r="AM926" s="60" t="s">
        <v>1124</v>
      </c>
      <c r="AN926" s="60" t="s">
        <v>1124</v>
      </c>
      <c r="AO926" s="60"/>
      <c r="AP926" s="35" t="s">
        <v>1825</v>
      </c>
      <c r="AQ926" s="377">
        <v>0</v>
      </c>
      <c r="AR926" s="378">
        <v>0</v>
      </c>
      <c r="AS926" s="377">
        <v>0</v>
      </c>
      <c r="AT926" s="378">
        <v>0</v>
      </c>
      <c r="AU926" s="377">
        <v>0</v>
      </c>
      <c r="AV926" s="377">
        <v>0</v>
      </c>
      <c r="AW926" s="377">
        <v>0</v>
      </c>
      <c r="AX926">
        <v>0</v>
      </c>
      <c r="AY926">
        <v>0</v>
      </c>
    </row>
    <row r="927" spans="1:53" ht="15" hidden="1" customHeight="1" x14ac:dyDescent="0.2">
      <c r="A927" s="46">
        <v>5390</v>
      </c>
      <c r="B927" s="258" t="s">
        <v>6227</v>
      </c>
      <c r="C927" t="s">
        <v>1119</v>
      </c>
      <c r="D927" t="s">
        <v>1826</v>
      </c>
      <c r="E927" t="s">
        <v>1821</v>
      </c>
      <c r="F927" s="29" t="s">
        <v>1827</v>
      </c>
      <c r="G927" s="47">
        <v>130</v>
      </c>
      <c r="H927" t="s">
        <v>1827</v>
      </c>
      <c r="I927">
        <v>1</v>
      </c>
      <c r="J927" t="s">
        <v>6228</v>
      </c>
      <c r="K927" t="s">
        <v>1829</v>
      </c>
      <c r="L927" t="s">
        <v>6229</v>
      </c>
      <c r="M927">
        <v>0</v>
      </c>
      <c r="N927" s="34">
        <v>0</v>
      </c>
      <c r="O927" s="34">
        <v>0</v>
      </c>
      <c r="P927" s="34">
        <v>0</v>
      </c>
      <c r="Q927" s="34" t="s">
        <v>915</v>
      </c>
      <c r="R927" s="34" t="s">
        <v>920</v>
      </c>
      <c r="S927" s="48" t="s">
        <v>1123</v>
      </c>
      <c r="T927" s="13" t="s">
        <v>122</v>
      </c>
      <c r="U927" s="12" t="s">
        <v>122</v>
      </c>
      <c r="V927" s="12" t="s">
        <v>122</v>
      </c>
      <c r="W927" s="12" t="s">
        <v>122</v>
      </c>
      <c r="X927" s="14" t="str">
        <f t="shared" si="14"/>
        <v>С</v>
      </c>
      <c r="Y927" s="271">
        <f>Таблица1[[#This Row],[ID_intellix]]</f>
        <v>5390</v>
      </c>
      <c r="Z927" s="269" t="s">
        <v>122</v>
      </c>
      <c r="AA927" s="145">
        <f>IF(OR(Таблица1[[#This Row],[CARDIO_report]]&lt;&gt;0,Таблица1[[#This Row],[AI COMBO_report]]&lt;&gt;0,Таблица1[[#This Row],[OTC_report]]&lt;&gt;0),1,0)</f>
        <v>1</v>
      </c>
      <c r="AB927" s="60" t="s">
        <v>1124</v>
      </c>
      <c r="AC927" s="60" t="s">
        <v>1124</v>
      </c>
      <c r="AD927" s="60" t="s">
        <v>1124</v>
      </c>
      <c r="AE927" s="60" t="s">
        <v>1124</v>
      </c>
      <c r="AF927" s="60"/>
      <c r="AG927" s="60" t="s">
        <v>1124</v>
      </c>
      <c r="AH927" s="60" t="s">
        <v>1124</v>
      </c>
      <c r="AI927" s="60" t="s">
        <v>1124</v>
      </c>
      <c r="AJ927" s="60" t="s">
        <v>1124</v>
      </c>
      <c r="AK927" s="60" t="s">
        <v>1124</v>
      </c>
      <c r="AL927" s="60" t="s">
        <v>1124</v>
      </c>
      <c r="AM927" s="60" t="s">
        <v>1124</v>
      </c>
      <c r="AN927" s="60" t="s">
        <v>1124</v>
      </c>
      <c r="AO927" s="60"/>
      <c r="AP927" s="35" t="s">
        <v>1825</v>
      </c>
      <c r="AQ927" s="377">
        <v>0</v>
      </c>
      <c r="AR927" s="378">
        <v>0</v>
      </c>
      <c r="AS927" s="377">
        <v>0</v>
      </c>
      <c r="AT927" s="378">
        <v>0</v>
      </c>
      <c r="AU927" s="377">
        <v>0</v>
      </c>
      <c r="AV927" s="377">
        <v>0</v>
      </c>
      <c r="AW927" s="377">
        <v>0</v>
      </c>
      <c r="AX927">
        <v>0</v>
      </c>
      <c r="AY927">
        <v>0</v>
      </c>
    </row>
    <row r="928" spans="1:53" ht="15" hidden="1" customHeight="1" x14ac:dyDescent="0.2">
      <c r="A928" s="46">
        <v>5394</v>
      </c>
      <c r="B928" s="258" t="s">
        <v>6230</v>
      </c>
      <c r="C928" t="s">
        <v>1119</v>
      </c>
      <c r="D928" t="s">
        <v>1826</v>
      </c>
      <c r="E928" t="s">
        <v>1821</v>
      </c>
      <c r="F928" s="29" t="s">
        <v>1827</v>
      </c>
      <c r="G928" s="47">
        <v>137</v>
      </c>
      <c r="H928" t="s">
        <v>1827</v>
      </c>
      <c r="I928">
        <v>1</v>
      </c>
      <c r="J928" t="s">
        <v>6231</v>
      </c>
      <c r="K928" t="s">
        <v>1829</v>
      </c>
      <c r="L928" t="s">
        <v>6232</v>
      </c>
      <c r="M928">
        <v>0</v>
      </c>
      <c r="N928" s="34">
        <v>0</v>
      </c>
      <c r="O928" s="34">
        <v>0</v>
      </c>
      <c r="P928" s="34">
        <v>0</v>
      </c>
      <c r="Q928" s="34" t="s">
        <v>915</v>
      </c>
      <c r="R928" s="34">
        <v>0</v>
      </c>
      <c r="S928" s="48" t="s">
        <v>1123</v>
      </c>
      <c r="T928" s="13">
        <v>0</v>
      </c>
      <c r="U928" s="12">
        <v>0</v>
      </c>
      <c r="V928" s="12">
        <v>0</v>
      </c>
      <c r="W928" s="12">
        <v>0</v>
      </c>
      <c r="X928" s="14" t="str">
        <f t="shared" si="14"/>
        <v>С</v>
      </c>
      <c r="Y928" s="271">
        <f>Таблица1[[#This Row],[ID_intellix]]</f>
        <v>5394</v>
      </c>
      <c r="Z928" s="269" t="s">
        <v>122</v>
      </c>
      <c r="AA928" s="145">
        <f>IF(OR(Таблица1[[#This Row],[CARDIO_report]]&lt;&gt;0,Таблица1[[#This Row],[AI COMBO_report]]&lt;&gt;0,Таблица1[[#This Row],[OTC_report]]&lt;&gt;0),1,0)</f>
        <v>0</v>
      </c>
      <c r="AB928" s="60" t="s">
        <v>1124</v>
      </c>
      <c r="AC928" s="60" t="s">
        <v>1124</v>
      </c>
      <c r="AD928" s="60" t="s">
        <v>1124</v>
      </c>
      <c r="AE928" s="60" t="s">
        <v>1124</v>
      </c>
      <c r="AF928" s="60"/>
      <c r="AG928" s="60" t="s">
        <v>1124</v>
      </c>
      <c r="AH928" s="60" t="s">
        <v>1124</v>
      </c>
      <c r="AI928" s="60" t="s">
        <v>1124</v>
      </c>
      <c r="AJ928" s="60" t="s">
        <v>1124</v>
      </c>
      <c r="AK928" s="60" t="s">
        <v>1124</v>
      </c>
      <c r="AL928" s="60" t="s">
        <v>1124</v>
      </c>
      <c r="AM928" s="60" t="s">
        <v>1124</v>
      </c>
      <c r="AN928" s="60" t="s">
        <v>1124</v>
      </c>
      <c r="AO928" s="60"/>
      <c r="AP928" s="35" t="s">
        <v>1825</v>
      </c>
      <c r="AQ928" s="377">
        <v>0</v>
      </c>
      <c r="AR928" s="378">
        <v>0</v>
      </c>
      <c r="AS928" s="377">
        <v>0</v>
      </c>
      <c r="AT928" s="378">
        <v>0</v>
      </c>
      <c r="AU928" s="377">
        <v>0</v>
      </c>
      <c r="AV928" s="377">
        <v>0</v>
      </c>
      <c r="AW928" s="377">
        <v>0</v>
      </c>
      <c r="AX928">
        <v>0</v>
      </c>
      <c r="AY928">
        <v>0</v>
      </c>
    </row>
    <row r="929" spans="1:53" ht="15" hidden="1" customHeight="1" x14ac:dyDescent="0.2">
      <c r="A929" s="46">
        <v>1271</v>
      </c>
      <c r="B929" s="258" t="s">
        <v>6233</v>
      </c>
      <c r="C929" t="s">
        <v>1119</v>
      </c>
      <c r="D929" t="s">
        <v>1826</v>
      </c>
      <c r="E929" t="s">
        <v>1821</v>
      </c>
      <c r="F929" s="29" t="s">
        <v>1827</v>
      </c>
      <c r="G929" s="47">
        <v>170</v>
      </c>
      <c r="H929" t="s">
        <v>1827</v>
      </c>
      <c r="I929">
        <v>1</v>
      </c>
      <c r="J929" t="s">
        <v>6234</v>
      </c>
      <c r="K929" t="s">
        <v>1829</v>
      </c>
      <c r="L929" t="s">
        <v>6235</v>
      </c>
      <c r="M929">
        <v>0</v>
      </c>
      <c r="N929" s="34">
        <v>0</v>
      </c>
      <c r="O929" s="34">
        <v>0</v>
      </c>
      <c r="P929" s="34">
        <v>0</v>
      </c>
      <c r="Q929" s="34" t="s">
        <v>915</v>
      </c>
      <c r="R929" s="34" t="s">
        <v>920</v>
      </c>
      <c r="S929" s="48" t="s">
        <v>1123</v>
      </c>
      <c r="T929" s="13" t="s">
        <v>122</v>
      </c>
      <c r="U929" s="12" t="s">
        <v>122</v>
      </c>
      <c r="V929" s="12" t="s">
        <v>122</v>
      </c>
      <c r="W929" s="12" t="s">
        <v>122</v>
      </c>
      <c r="X929" s="14" t="str">
        <f t="shared" si="14"/>
        <v>С</v>
      </c>
      <c r="Y929" s="271">
        <f>Таблица1[[#This Row],[ID_intellix]]</f>
        <v>1271</v>
      </c>
      <c r="Z929" s="269" t="s">
        <v>122</v>
      </c>
      <c r="AA929" s="145">
        <f>IF(OR(Таблица1[[#This Row],[CARDIO_report]]&lt;&gt;0,Таблица1[[#This Row],[AI COMBO_report]]&lt;&gt;0,Таблица1[[#This Row],[OTC_report]]&lt;&gt;0),1,0)</f>
        <v>1</v>
      </c>
      <c r="AB929" s="60" t="s">
        <v>1124</v>
      </c>
      <c r="AC929" s="60" t="s">
        <v>1124</v>
      </c>
      <c r="AD929" s="60" t="s">
        <v>1124</v>
      </c>
      <c r="AE929" s="60" t="s">
        <v>1124</v>
      </c>
      <c r="AF929" s="60"/>
      <c r="AG929" s="60" t="s">
        <v>1124</v>
      </c>
      <c r="AH929" s="60" t="s">
        <v>1124</v>
      </c>
      <c r="AI929" s="60" t="s">
        <v>1124</v>
      </c>
      <c r="AJ929" s="60" t="s">
        <v>1124</v>
      </c>
      <c r="AK929" s="60" t="s">
        <v>1124</v>
      </c>
      <c r="AL929" s="60" t="s">
        <v>1124</v>
      </c>
      <c r="AM929" s="60" t="s">
        <v>1124</v>
      </c>
      <c r="AN929" s="60" t="s">
        <v>1124</v>
      </c>
      <c r="AO929" s="60"/>
      <c r="AP929" s="35" t="s">
        <v>1825</v>
      </c>
      <c r="AQ929" s="377">
        <v>0</v>
      </c>
      <c r="AR929" s="378">
        <v>0</v>
      </c>
      <c r="AS929" s="377">
        <v>0</v>
      </c>
      <c r="AT929" s="378">
        <v>0</v>
      </c>
      <c r="AU929" s="377">
        <v>0</v>
      </c>
      <c r="AV929" s="377">
        <v>0</v>
      </c>
      <c r="AW929" s="377">
        <v>0</v>
      </c>
      <c r="AX929">
        <v>0</v>
      </c>
      <c r="AY929">
        <v>0</v>
      </c>
    </row>
    <row r="930" spans="1:53" ht="15" hidden="1" customHeight="1" x14ac:dyDescent="0.2">
      <c r="A930" s="46">
        <v>1263</v>
      </c>
      <c r="B930" s="258" t="s">
        <v>6236</v>
      </c>
      <c r="C930" t="s">
        <v>1119</v>
      </c>
      <c r="D930" t="s">
        <v>1826</v>
      </c>
      <c r="E930" t="s">
        <v>1821</v>
      </c>
      <c r="F930" s="29" t="s">
        <v>1827</v>
      </c>
      <c r="G930" s="47">
        <v>41</v>
      </c>
      <c r="H930" t="s">
        <v>1827</v>
      </c>
      <c r="I930">
        <v>1</v>
      </c>
      <c r="J930" t="s">
        <v>6237</v>
      </c>
      <c r="K930" t="s">
        <v>1829</v>
      </c>
      <c r="L930" t="s">
        <v>6238</v>
      </c>
      <c r="M930">
        <v>0</v>
      </c>
      <c r="N930" s="34">
        <v>0</v>
      </c>
      <c r="O930" s="34">
        <v>0</v>
      </c>
      <c r="P930" s="34">
        <v>0</v>
      </c>
      <c r="Q930" s="34" t="s">
        <v>915</v>
      </c>
      <c r="R930" s="34" t="s">
        <v>920</v>
      </c>
      <c r="S930" s="48" t="s">
        <v>1123</v>
      </c>
      <c r="T930" s="13" t="s">
        <v>1863</v>
      </c>
      <c r="U930" s="12" t="s">
        <v>122</v>
      </c>
      <c r="V930" s="12" t="s">
        <v>122</v>
      </c>
      <c r="W930" s="12" t="s">
        <v>122</v>
      </c>
      <c r="X930" s="14" t="str">
        <f t="shared" si="14"/>
        <v>В</v>
      </c>
      <c r="Y930" s="271">
        <f>Таблица1[[#This Row],[ID_intellix]]</f>
        <v>1263</v>
      </c>
      <c r="Z930" s="269" t="s">
        <v>122</v>
      </c>
      <c r="AA930" s="145">
        <f>IF(OR(Таблица1[[#This Row],[CARDIO_report]]&lt;&gt;0,Таблица1[[#This Row],[AI COMBO_report]]&lt;&gt;0,Таблица1[[#This Row],[OTC_report]]&lt;&gt;0),1,0)</f>
        <v>1</v>
      </c>
      <c r="AB930" s="60" t="s">
        <v>1124</v>
      </c>
      <c r="AC930" s="60" t="s">
        <v>1124</v>
      </c>
      <c r="AD930" s="60" t="s">
        <v>1124</v>
      </c>
      <c r="AE930" s="60" t="s">
        <v>1124</v>
      </c>
      <c r="AF930" s="60"/>
      <c r="AG930" s="60" t="s">
        <v>1124</v>
      </c>
      <c r="AH930" s="60" t="s">
        <v>1124</v>
      </c>
      <c r="AI930" s="60" t="s">
        <v>1124</v>
      </c>
      <c r="AJ930" s="60" t="s">
        <v>1124</v>
      </c>
      <c r="AK930" s="60" t="s">
        <v>1124</v>
      </c>
      <c r="AL930" s="60" t="s">
        <v>1124</v>
      </c>
      <c r="AM930" s="60" t="s">
        <v>1124</v>
      </c>
      <c r="AN930" s="60" t="s">
        <v>1124</v>
      </c>
      <c r="AO930" s="60"/>
      <c r="AP930" s="35" t="s">
        <v>1825</v>
      </c>
      <c r="AQ930" s="377">
        <v>0</v>
      </c>
      <c r="AR930" s="378">
        <v>0</v>
      </c>
      <c r="AS930" s="377">
        <v>0</v>
      </c>
      <c r="AT930" s="378">
        <v>0</v>
      </c>
      <c r="AU930" s="377">
        <v>0</v>
      </c>
      <c r="AV930" s="377">
        <v>0</v>
      </c>
      <c r="AW930" s="377">
        <v>0</v>
      </c>
      <c r="AX930">
        <v>0</v>
      </c>
      <c r="AY930">
        <v>0</v>
      </c>
    </row>
    <row r="931" spans="1:53" ht="15" hidden="1" customHeight="1" x14ac:dyDescent="0.2">
      <c r="A931" s="46">
        <v>25272</v>
      </c>
      <c r="B931" s="258" t="s">
        <v>9621</v>
      </c>
      <c r="C931" t="s">
        <v>1204</v>
      </c>
      <c r="D931" t="s">
        <v>1834</v>
      </c>
      <c r="E931" t="s">
        <v>2504</v>
      </c>
      <c r="F931" s="29" t="s">
        <v>2532</v>
      </c>
      <c r="G931" s="47">
        <v>13</v>
      </c>
      <c r="H931" t="s">
        <v>1140</v>
      </c>
      <c r="I931">
        <v>1</v>
      </c>
      <c r="J931" t="s">
        <v>9622</v>
      </c>
      <c r="K931" t="s">
        <v>1834</v>
      </c>
      <c r="L931" t="s">
        <v>9623</v>
      </c>
      <c r="M931" t="s">
        <v>1842</v>
      </c>
      <c r="N931" s="34">
        <v>0</v>
      </c>
      <c r="O931" s="34" t="s">
        <v>275</v>
      </c>
      <c r="P931" s="34">
        <v>0</v>
      </c>
      <c r="Q931" s="34" t="s">
        <v>818</v>
      </c>
      <c r="R931" s="34">
        <v>0</v>
      </c>
      <c r="S931" s="48" t="s">
        <v>1123</v>
      </c>
      <c r="T931" s="13" t="s">
        <v>122</v>
      </c>
      <c r="U931" s="12" t="s">
        <v>122</v>
      </c>
      <c r="V931" s="12" t="s">
        <v>122</v>
      </c>
      <c r="W931" s="12" t="s">
        <v>122</v>
      </c>
      <c r="X931" s="14" t="str">
        <f t="shared" si="14"/>
        <v>С</v>
      </c>
      <c r="Y931" s="271">
        <f>Таблица1[[#This Row],[ID_intellix]]</f>
        <v>25272</v>
      </c>
      <c r="Z931" s="269" t="s">
        <v>122</v>
      </c>
      <c r="AA931" s="145">
        <f>IF(OR(Таблица1[[#This Row],[CARDIO_report]]&lt;&gt;0,Таблица1[[#This Row],[AI COMBO_report]]&lt;&gt;0,Таблица1[[#This Row],[OTC_report]]&lt;&gt;0),1,0)</f>
        <v>0</v>
      </c>
      <c r="AB931" s="60" t="s">
        <v>2602</v>
      </c>
      <c r="AC931" s="60" t="s">
        <v>2846</v>
      </c>
      <c r="AD931" s="60" t="s">
        <v>1124</v>
      </c>
      <c r="AE931" s="60" t="s">
        <v>1124</v>
      </c>
      <c r="AF931" s="60"/>
      <c r="AG931" s="89" t="s">
        <v>1414</v>
      </c>
      <c r="AH931" s="89">
        <v>75</v>
      </c>
      <c r="AI931" s="89" t="s">
        <v>2516</v>
      </c>
      <c r="AJ931" s="89">
        <v>31</v>
      </c>
      <c r="AK931" s="89" t="s">
        <v>1437</v>
      </c>
      <c r="AL931" s="89">
        <v>39</v>
      </c>
      <c r="AM931" s="89" t="s">
        <v>1437</v>
      </c>
      <c r="AN931" s="89">
        <v>18</v>
      </c>
      <c r="AP931" s="35" t="s">
        <v>1857</v>
      </c>
      <c r="AQ931" s="377">
        <v>0</v>
      </c>
      <c r="AR931" s="378">
        <v>0</v>
      </c>
      <c r="AS931" s="377">
        <v>0</v>
      </c>
      <c r="AT931" s="378">
        <v>0</v>
      </c>
      <c r="AU931" s="377">
        <v>0</v>
      </c>
      <c r="AV931" s="377">
        <v>0</v>
      </c>
      <c r="AW931" s="377">
        <v>0</v>
      </c>
      <c r="AX931">
        <v>0</v>
      </c>
      <c r="AY931">
        <v>0</v>
      </c>
    </row>
    <row r="932" spans="1:53" ht="15" hidden="1" customHeight="1" x14ac:dyDescent="0.2">
      <c r="A932" s="46">
        <v>3276</v>
      </c>
      <c r="B932" s="258" t="s">
        <v>11332</v>
      </c>
      <c r="C932" t="s">
        <v>1204</v>
      </c>
      <c r="D932" t="s">
        <v>1834</v>
      </c>
      <c r="E932" t="s">
        <v>2504</v>
      </c>
      <c r="F932" s="29" t="s">
        <v>2985</v>
      </c>
      <c r="G932" s="47">
        <v>15</v>
      </c>
      <c r="H932" t="s">
        <v>2557</v>
      </c>
      <c r="I932">
        <v>1</v>
      </c>
      <c r="J932" t="s">
        <v>11333</v>
      </c>
      <c r="K932" t="s">
        <v>1834</v>
      </c>
      <c r="L932" t="s">
        <v>11334</v>
      </c>
      <c r="M932" t="s">
        <v>1842</v>
      </c>
      <c r="N932" s="34">
        <v>0</v>
      </c>
      <c r="O932" s="34" t="s">
        <v>275</v>
      </c>
      <c r="P932" s="34">
        <v>0</v>
      </c>
      <c r="Q932" s="34" t="s">
        <v>818</v>
      </c>
      <c r="R932" s="34">
        <v>0</v>
      </c>
      <c r="S932" s="48" t="s">
        <v>1123</v>
      </c>
      <c r="T932" s="13" t="s">
        <v>1863</v>
      </c>
      <c r="U932" s="12" t="s">
        <v>122</v>
      </c>
      <c r="V932" s="12" t="s">
        <v>122</v>
      </c>
      <c r="W932" s="12" t="s">
        <v>1863</v>
      </c>
      <c r="X932" s="14" t="str">
        <f t="shared" si="14"/>
        <v>А</v>
      </c>
      <c r="Y932" s="271">
        <f>Таблица1[[#This Row],[ID_intellix]]</f>
        <v>3276</v>
      </c>
      <c r="Z932" s="269" t="s">
        <v>122</v>
      </c>
      <c r="AA932" s="145">
        <f>IF(OR(Таблица1[[#This Row],[CARDIO_report]]&lt;&gt;0,Таблица1[[#This Row],[AI COMBO_report]]&lt;&gt;0,Таблица1[[#This Row],[OTC_report]]&lt;&gt;0),1,0)</f>
        <v>0</v>
      </c>
      <c r="AB932" s="60" t="s">
        <v>1124</v>
      </c>
      <c r="AC932" s="60" t="s">
        <v>1124</v>
      </c>
      <c r="AD932" s="60" t="s">
        <v>1124</v>
      </c>
      <c r="AE932" s="60" t="s">
        <v>1124</v>
      </c>
      <c r="AF932" s="60"/>
      <c r="AG932" s="89" t="s">
        <v>1437</v>
      </c>
      <c r="AH932" s="89">
        <v>57</v>
      </c>
      <c r="AI932" s="89" t="s">
        <v>1145</v>
      </c>
      <c r="AJ932" s="89">
        <v>85</v>
      </c>
      <c r="AK932" s="89" t="s">
        <v>1437</v>
      </c>
      <c r="AL932" s="89">
        <v>53</v>
      </c>
      <c r="AM932" s="89" t="s">
        <v>1145</v>
      </c>
      <c r="AN932" s="89">
        <v>82</v>
      </c>
      <c r="AP932" s="35" t="s">
        <v>1857</v>
      </c>
      <c r="AQ932" s="377">
        <v>0</v>
      </c>
      <c r="AR932" s="378">
        <v>0</v>
      </c>
      <c r="AS932" s="377">
        <v>0</v>
      </c>
      <c r="AT932" s="378">
        <v>0</v>
      </c>
      <c r="AU932" s="377">
        <v>0</v>
      </c>
      <c r="AV932" s="377">
        <v>0</v>
      </c>
      <c r="AW932" s="377">
        <v>0</v>
      </c>
      <c r="AX932">
        <v>0</v>
      </c>
      <c r="AY932">
        <v>0</v>
      </c>
    </row>
    <row r="933" spans="1:53" ht="15" hidden="1" customHeight="1" x14ac:dyDescent="0.2">
      <c r="A933" s="46">
        <v>487</v>
      </c>
      <c r="B933" s="258" t="s">
        <v>11482</v>
      </c>
      <c r="C933" t="s">
        <v>1204</v>
      </c>
      <c r="D933" t="s">
        <v>1834</v>
      </c>
      <c r="E933" t="s">
        <v>2504</v>
      </c>
      <c r="F933" s="29" t="s">
        <v>2512</v>
      </c>
      <c r="G933" s="47">
        <v>31</v>
      </c>
      <c r="H933" t="s">
        <v>2513</v>
      </c>
      <c r="I933">
        <v>1</v>
      </c>
      <c r="J933" t="s">
        <v>11483</v>
      </c>
      <c r="K933" t="s">
        <v>1834</v>
      </c>
      <c r="L933" t="s">
        <v>11484</v>
      </c>
      <c r="M933" t="s">
        <v>1842</v>
      </c>
      <c r="N933" s="34" t="s">
        <v>476</v>
      </c>
      <c r="O933" s="34" t="s">
        <v>275</v>
      </c>
      <c r="P933" s="34" t="s">
        <v>283</v>
      </c>
      <c r="Q933" s="34" t="s">
        <v>818</v>
      </c>
      <c r="R933" s="34" t="s">
        <v>824</v>
      </c>
      <c r="S933" s="48" t="s">
        <v>1123</v>
      </c>
      <c r="T933" s="13" t="s">
        <v>1863</v>
      </c>
      <c r="U933" s="12" t="s">
        <v>122</v>
      </c>
      <c r="V933" s="12" t="s">
        <v>1863</v>
      </c>
      <c r="W933" s="12" t="s">
        <v>122</v>
      </c>
      <c r="X933" s="14" t="str">
        <f t="shared" si="14"/>
        <v>А</v>
      </c>
      <c r="Y933" s="271">
        <f>Таблица1[[#This Row],[ID_intellix]]</f>
        <v>487</v>
      </c>
      <c r="Z933" s="269" t="s">
        <v>122</v>
      </c>
      <c r="AA933" s="145">
        <f>IF(OR(Таблица1[[#This Row],[CARDIO_report]]&lt;&gt;0,Таблица1[[#This Row],[AI COMBO_report]]&lt;&gt;0,Таблица1[[#This Row],[OTC_report]]&lt;&gt;0),1,0)</f>
        <v>1</v>
      </c>
      <c r="AB933" s="60" t="s">
        <v>1124</v>
      </c>
      <c r="AC933" s="60" t="s">
        <v>1124</v>
      </c>
      <c r="AD933" s="60" t="s">
        <v>1124</v>
      </c>
      <c r="AE933" s="60" t="s">
        <v>1124</v>
      </c>
      <c r="AF933" s="60"/>
      <c r="AG933" s="89" t="s">
        <v>2516</v>
      </c>
      <c r="AH933" s="89">
        <v>15</v>
      </c>
      <c r="AI933" s="89" t="s">
        <v>2516</v>
      </c>
      <c r="AJ933" s="89">
        <v>22</v>
      </c>
      <c r="AK933" s="89" t="s">
        <v>2516</v>
      </c>
      <c r="AL933" s="89">
        <v>19</v>
      </c>
      <c r="AM933" s="89" t="s">
        <v>2516</v>
      </c>
      <c r="AN933" s="89">
        <v>27</v>
      </c>
      <c r="AP933" s="35" t="s">
        <v>1917</v>
      </c>
      <c r="AQ933" s="377">
        <v>0</v>
      </c>
      <c r="AR933" s="378">
        <v>0</v>
      </c>
      <c r="AS933" s="377">
        <v>0</v>
      </c>
      <c r="AT933" s="378">
        <v>0</v>
      </c>
      <c r="AU933" s="377">
        <v>0</v>
      </c>
      <c r="AV933" s="377">
        <v>0</v>
      </c>
      <c r="AW933" s="377">
        <v>0</v>
      </c>
      <c r="AX933">
        <v>0</v>
      </c>
      <c r="AY933">
        <v>0</v>
      </c>
      <c r="BA933" s="2" t="s">
        <v>15961</v>
      </c>
    </row>
    <row r="934" spans="1:53" ht="15" hidden="1" customHeight="1" x14ac:dyDescent="0.2">
      <c r="A934" s="46">
        <v>1030</v>
      </c>
      <c r="B934" s="258" t="s">
        <v>11491</v>
      </c>
      <c r="C934" t="s">
        <v>1204</v>
      </c>
      <c r="D934" t="s">
        <v>1834</v>
      </c>
      <c r="E934" t="s">
        <v>2504</v>
      </c>
      <c r="F934" s="29" t="s">
        <v>2512</v>
      </c>
      <c r="G934" s="47">
        <v>34</v>
      </c>
      <c r="H934" t="s">
        <v>2513</v>
      </c>
      <c r="I934">
        <v>1</v>
      </c>
      <c r="J934" t="s">
        <v>11492</v>
      </c>
      <c r="K934" t="s">
        <v>1834</v>
      </c>
      <c r="L934" t="s">
        <v>11493</v>
      </c>
      <c r="M934" t="s">
        <v>1842</v>
      </c>
      <c r="N934" s="34">
        <v>0</v>
      </c>
      <c r="O934" s="34" t="s">
        <v>275</v>
      </c>
      <c r="P934" s="34">
        <v>0</v>
      </c>
      <c r="Q934" s="34" t="s">
        <v>818</v>
      </c>
      <c r="R934" s="34" t="s">
        <v>824</v>
      </c>
      <c r="S934" s="48" t="s">
        <v>1123</v>
      </c>
      <c r="T934" s="13" t="s">
        <v>1863</v>
      </c>
      <c r="U934" s="12" t="s">
        <v>122</v>
      </c>
      <c r="V934" s="12" t="s">
        <v>122</v>
      </c>
      <c r="W934" s="12" t="s">
        <v>1863</v>
      </c>
      <c r="X934" s="14" t="str">
        <f t="shared" si="14"/>
        <v>А</v>
      </c>
      <c r="Y934" s="271">
        <f>Таблица1[[#This Row],[ID_intellix]]</f>
        <v>1030</v>
      </c>
      <c r="Z934" s="269" t="s">
        <v>122</v>
      </c>
      <c r="AA934" s="145">
        <f>IF(OR(Таблица1[[#This Row],[CARDIO_report]]&lt;&gt;0,Таблица1[[#This Row],[AI COMBO_report]]&lt;&gt;0,Таблица1[[#This Row],[OTC_report]]&lt;&gt;0),1,0)</f>
        <v>1</v>
      </c>
      <c r="AB934" s="60" t="s">
        <v>1124</v>
      </c>
      <c r="AC934" s="60" t="s">
        <v>1124</v>
      </c>
      <c r="AD934" s="60" t="s">
        <v>1124</v>
      </c>
      <c r="AE934" s="60" t="s">
        <v>1124</v>
      </c>
      <c r="AF934" s="60"/>
      <c r="AG934" s="89" t="s">
        <v>2516</v>
      </c>
      <c r="AH934" s="89">
        <v>27</v>
      </c>
      <c r="AI934" s="89" t="s">
        <v>2516</v>
      </c>
      <c r="AJ934" s="89">
        <v>62</v>
      </c>
      <c r="AK934" s="89" t="s">
        <v>2516</v>
      </c>
      <c r="AL934" s="89">
        <v>20</v>
      </c>
      <c r="AM934" s="89" t="s">
        <v>2516</v>
      </c>
      <c r="AN934" s="89">
        <v>36</v>
      </c>
      <c r="AP934" s="35" t="s">
        <v>1917</v>
      </c>
      <c r="AQ934" s="377">
        <v>0</v>
      </c>
      <c r="AR934" s="378">
        <v>0</v>
      </c>
      <c r="AS934" s="377">
        <v>0</v>
      </c>
      <c r="AT934" s="378">
        <v>0</v>
      </c>
      <c r="AU934" s="377">
        <v>0</v>
      </c>
      <c r="AV934" s="377">
        <v>0</v>
      </c>
      <c r="AW934" s="377">
        <v>0</v>
      </c>
      <c r="AX934">
        <v>0</v>
      </c>
      <c r="AY934">
        <v>0</v>
      </c>
      <c r="BA934" s="2" t="s">
        <v>15961</v>
      </c>
    </row>
    <row r="935" spans="1:53" ht="15" hidden="1" customHeight="1" x14ac:dyDescent="0.2">
      <c r="A935" s="46">
        <v>7417</v>
      </c>
      <c r="B935" s="258" t="s">
        <v>11630</v>
      </c>
      <c r="C935" t="s">
        <v>1204</v>
      </c>
      <c r="D935" t="s">
        <v>1834</v>
      </c>
      <c r="E935" t="s">
        <v>2504</v>
      </c>
      <c r="F935" s="29" t="s">
        <v>2512</v>
      </c>
      <c r="G935" s="47">
        <v>77</v>
      </c>
      <c r="H935" t="s">
        <v>2513</v>
      </c>
      <c r="I935">
        <v>1</v>
      </c>
      <c r="J935" t="s">
        <v>11631</v>
      </c>
      <c r="K935" t="s">
        <v>1834</v>
      </c>
      <c r="L935" t="s">
        <v>11632</v>
      </c>
      <c r="M935" t="s">
        <v>1842</v>
      </c>
      <c r="N935" s="34">
        <v>0</v>
      </c>
      <c r="O935" s="34" t="s">
        <v>275</v>
      </c>
      <c r="P935" s="34">
        <v>0</v>
      </c>
      <c r="Q935" s="34" t="s">
        <v>818</v>
      </c>
      <c r="R935" s="34">
        <v>0</v>
      </c>
      <c r="S935" s="48" t="s">
        <v>1123</v>
      </c>
      <c r="T935" s="13" t="s">
        <v>122</v>
      </c>
      <c r="U935" s="12" t="s">
        <v>122</v>
      </c>
      <c r="V935" s="12" t="s">
        <v>122</v>
      </c>
      <c r="W935" s="12" t="s">
        <v>1863</v>
      </c>
      <c r="X935" s="14" t="str">
        <f t="shared" si="14"/>
        <v>В</v>
      </c>
      <c r="Y935" s="271">
        <f>Таблица1[[#This Row],[ID_intellix]]</f>
        <v>7417</v>
      </c>
      <c r="Z935" s="269" t="s">
        <v>122</v>
      </c>
      <c r="AA935" s="145">
        <f>IF(OR(Таблица1[[#This Row],[CARDIO_report]]&lt;&gt;0,Таблица1[[#This Row],[AI COMBO_report]]&lt;&gt;0,Таблица1[[#This Row],[OTC_report]]&lt;&gt;0),1,0)</f>
        <v>0</v>
      </c>
      <c r="AB935" s="60" t="s">
        <v>1124</v>
      </c>
      <c r="AC935" s="60" t="s">
        <v>1124</v>
      </c>
      <c r="AD935" s="60" t="s">
        <v>1124</v>
      </c>
      <c r="AE935" s="60" t="s">
        <v>1124</v>
      </c>
      <c r="AF935" s="60"/>
      <c r="AG935" s="89" t="s">
        <v>1437</v>
      </c>
      <c r="AH935" s="89">
        <v>7</v>
      </c>
      <c r="AI935" s="89" t="s">
        <v>1437</v>
      </c>
      <c r="AJ935" s="89">
        <v>23</v>
      </c>
      <c r="AK935" s="89" t="s">
        <v>1437</v>
      </c>
      <c r="AL935" s="89">
        <v>79</v>
      </c>
      <c r="AM935" s="89" t="s">
        <v>1145</v>
      </c>
      <c r="AN935" s="89">
        <v>89</v>
      </c>
      <c r="AP935" s="35" t="s">
        <v>1825</v>
      </c>
      <c r="AQ935" s="377">
        <v>0</v>
      </c>
      <c r="AR935" s="378">
        <v>0</v>
      </c>
      <c r="AS935" s="377">
        <v>0</v>
      </c>
      <c r="AT935" s="378">
        <v>0</v>
      </c>
      <c r="AU935" s="377">
        <v>0</v>
      </c>
      <c r="AV935" s="377">
        <v>0</v>
      </c>
      <c r="AW935" s="377">
        <v>0</v>
      </c>
      <c r="AX935">
        <v>0</v>
      </c>
      <c r="AY935">
        <v>0</v>
      </c>
    </row>
    <row r="936" spans="1:53" ht="15" hidden="1" customHeight="1" x14ac:dyDescent="0.2">
      <c r="A936" s="46">
        <v>1992</v>
      </c>
      <c r="B936" s="258" t="s">
        <v>11766</v>
      </c>
      <c r="C936" t="s">
        <v>1204</v>
      </c>
      <c r="D936" t="s">
        <v>1834</v>
      </c>
      <c r="E936" t="s">
        <v>2504</v>
      </c>
      <c r="F936" s="29" t="s">
        <v>6392</v>
      </c>
      <c r="G936" s="47">
        <v>10</v>
      </c>
      <c r="H936" t="s">
        <v>2513</v>
      </c>
      <c r="I936">
        <v>1</v>
      </c>
      <c r="J936" t="s">
        <v>11767</v>
      </c>
      <c r="K936" t="s">
        <v>1834</v>
      </c>
      <c r="L936" t="s">
        <v>11768</v>
      </c>
      <c r="M936" t="s">
        <v>1842</v>
      </c>
      <c r="N936" s="34">
        <v>0</v>
      </c>
      <c r="O936" s="34" t="s">
        <v>275</v>
      </c>
      <c r="P936" s="34">
        <v>0</v>
      </c>
      <c r="Q936" s="34" t="s">
        <v>818</v>
      </c>
      <c r="R936" s="34">
        <v>0</v>
      </c>
      <c r="S936" s="48" t="s">
        <v>1123</v>
      </c>
      <c r="T936" s="13" t="s">
        <v>122</v>
      </c>
      <c r="U936" s="12" t="s">
        <v>122</v>
      </c>
      <c r="V936" s="12" t="s">
        <v>122</v>
      </c>
      <c r="W936" s="12" t="s">
        <v>1863</v>
      </c>
      <c r="X936" s="14" t="str">
        <f t="shared" si="14"/>
        <v>В</v>
      </c>
      <c r="Y936" s="271">
        <f>Таблица1[[#This Row],[ID_intellix]]</f>
        <v>1992</v>
      </c>
      <c r="Z936" s="269" t="s">
        <v>122</v>
      </c>
      <c r="AA936" s="145">
        <f>IF(OR(Таблица1[[#This Row],[CARDIO_report]]&lt;&gt;0,Таблица1[[#This Row],[AI COMBO_report]]&lt;&gt;0,Таблица1[[#This Row],[OTC_report]]&lt;&gt;0),1,0)</f>
        <v>0</v>
      </c>
      <c r="AB936" s="60" t="s">
        <v>1124</v>
      </c>
      <c r="AC936" s="60" t="s">
        <v>1124</v>
      </c>
      <c r="AD936" s="60" t="s">
        <v>1124</v>
      </c>
      <c r="AE936" s="60" t="s">
        <v>1124</v>
      </c>
      <c r="AF936" s="60"/>
      <c r="AG936" s="89" t="s">
        <v>1437</v>
      </c>
      <c r="AH936" s="89">
        <v>23</v>
      </c>
      <c r="AI936" s="89" t="s">
        <v>1437</v>
      </c>
      <c r="AJ936" s="89">
        <v>52</v>
      </c>
      <c r="AK936" s="89" t="s">
        <v>1437</v>
      </c>
      <c r="AL936" s="89">
        <v>61</v>
      </c>
      <c r="AM936" s="89" t="s">
        <v>1414</v>
      </c>
      <c r="AN936" s="89">
        <v>96</v>
      </c>
      <c r="AP936" s="35" t="s">
        <v>1857</v>
      </c>
      <c r="AQ936" s="377">
        <v>0</v>
      </c>
      <c r="AR936" s="378">
        <v>0</v>
      </c>
      <c r="AS936" s="377">
        <v>0</v>
      </c>
      <c r="AT936" s="378">
        <v>0</v>
      </c>
      <c r="AU936" s="377">
        <v>0</v>
      </c>
      <c r="AV936" s="377">
        <v>0</v>
      </c>
      <c r="AW936" s="377">
        <v>0</v>
      </c>
      <c r="AX936">
        <v>0</v>
      </c>
      <c r="AY936">
        <v>0</v>
      </c>
    </row>
    <row r="937" spans="1:53" ht="15" hidden="1" customHeight="1" x14ac:dyDescent="0.2">
      <c r="A937" s="46">
        <v>1671</v>
      </c>
      <c r="B937" s="258" t="s">
        <v>12140</v>
      </c>
      <c r="C937" t="s">
        <v>1204</v>
      </c>
      <c r="D937" t="s">
        <v>1834</v>
      </c>
      <c r="E937" t="s">
        <v>2504</v>
      </c>
      <c r="F937" s="29" t="s">
        <v>2522</v>
      </c>
      <c r="G937" s="47">
        <v>14</v>
      </c>
      <c r="H937" t="s">
        <v>1396</v>
      </c>
      <c r="I937">
        <v>1</v>
      </c>
      <c r="J937" t="s">
        <v>12141</v>
      </c>
      <c r="K937" t="s">
        <v>1834</v>
      </c>
      <c r="L937" t="s">
        <v>12142</v>
      </c>
      <c r="M937" t="s">
        <v>1842</v>
      </c>
      <c r="N937" s="34" t="s">
        <v>628</v>
      </c>
      <c r="O937" s="34" t="s">
        <v>275</v>
      </c>
      <c r="P937" s="34">
        <v>0</v>
      </c>
      <c r="Q937" s="34" t="s">
        <v>818</v>
      </c>
      <c r="R937" s="34" t="s">
        <v>824</v>
      </c>
      <c r="S937" s="48" t="s">
        <v>1123</v>
      </c>
      <c r="T937" s="13" t="s">
        <v>1863</v>
      </c>
      <c r="U937" s="12" t="s">
        <v>122</v>
      </c>
      <c r="V937" s="12" t="s">
        <v>122</v>
      </c>
      <c r="W937" s="12" t="s">
        <v>122</v>
      </c>
      <c r="X937" s="14" t="str">
        <f t="shared" si="14"/>
        <v>В</v>
      </c>
      <c r="Y937" s="271">
        <f>Таблица1[[#This Row],[ID_intellix]]</f>
        <v>1671</v>
      </c>
      <c r="Z937" s="269" t="s">
        <v>122</v>
      </c>
      <c r="AA937" s="145">
        <f>IF(OR(Таблица1[[#This Row],[CARDIO_report]]&lt;&gt;0,Таблица1[[#This Row],[AI COMBO_report]]&lt;&gt;0,Таблица1[[#This Row],[OTC_report]]&lt;&gt;0),1,0)</f>
        <v>1</v>
      </c>
      <c r="AB937" s="60" t="s">
        <v>1124</v>
      </c>
      <c r="AC937" s="60" t="s">
        <v>1124</v>
      </c>
      <c r="AD937" s="60" t="s">
        <v>1124</v>
      </c>
      <c r="AE937" s="60" t="s">
        <v>1124</v>
      </c>
      <c r="AF937" s="60"/>
      <c r="AG937" s="89" t="s">
        <v>1414</v>
      </c>
      <c r="AH937" s="89">
        <v>117</v>
      </c>
      <c r="AI937" s="89" t="s">
        <v>1414</v>
      </c>
      <c r="AJ937" s="89">
        <v>71</v>
      </c>
      <c r="AK937" s="89" t="s">
        <v>1414</v>
      </c>
      <c r="AL937" s="89">
        <v>100</v>
      </c>
      <c r="AM937" s="89" t="s">
        <v>1414</v>
      </c>
      <c r="AN937" s="89">
        <v>83</v>
      </c>
      <c r="AP937" s="35" t="s">
        <v>1917</v>
      </c>
      <c r="AQ937" s="377">
        <v>0</v>
      </c>
      <c r="AR937" s="378">
        <v>0</v>
      </c>
      <c r="AS937" s="377">
        <v>0</v>
      </c>
      <c r="AT937" s="378">
        <v>0</v>
      </c>
      <c r="AU937" s="377">
        <v>0</v>
      </c>
      <c r="AV937" s="377">
        <v>0</v>
      </c>
      <c r="AW937" s="377">
        <v>0</v>
      </c>
      <c r="AX937">
        <v>0</v>
      </c>
      <c r="AY937">
        <v>0</v>
      </c>
    </row>
    <row r="938" spans="1:53" ht="15" hidden="1" customHeight="1" x14ac:dyDescent="0.2">
      <c r="A938" s="46">
        <v>1812</v>
      </c>
      <c r="B938" s="258" t="s">
        <v>13026</v>
      </c>
      <c r="C938" t="s">
        <v>1204</v>
      </c>
      <c r="D938" t="s">
        <v>1834</v>
      </c>
      <c r="E938" t="s">
        <v>2504</v>
      </c>
      <c r="F938" s="29" t="s">
        <v>3112</v>
      </c>
      <c r="G938" s="47">
        <v>23</v>
      </c>
      <c r="H938" t="s">
        <v>2981</v>
      </c>
      <c r="I938">
        <v>1</v>
      </c>
      <c r="J938" t="s">
        <v>13027</v>
      </c>
      <c r="K938" t="s">
        <v>1834</v>
      </c>
      <c r="L938" t="s">
        <v>13028</v>
      </c>
      <c r="M938" t="s">
        <v>1842</v>
      </c>
      <c r="N938" s="34">
        <v>0</v>
      </c>
      <c r="O938" s="34" t="s">
        <v>275</v>
      </c>
      <c r="P938" s="34">
        <v>0</v>
      </c>
      <c r="Q938" s="34" t="s">
        <v>818</v>
      </c>
      <c r="R938" s="34">
        <v>0</v>
      </c>
      <c r="S938" s="48" t="s">
        <v>1123</v>
      </c>
      <c r="T938" s="13" t="s">
        <v>122</v>
      </c>
      <c r="U938" s="12" t="s">
        <v>122</v>
      </c>
      <c r="V938" s="12" t="s">
        <v>122</v>
      </c>
      <c r="W938" s="12" t="s">
        <v>122</v>
      </c>
      <c r="X938" s="14" t="str">
        <f t="shared" si="14"/>
        <v>С</v>
      </c>
      <c r="Y938" s="271">
        <f>Таблица1[[#This Row],[ID_intellix]]</f>
        <v>1812</v>
      </c>
      <c r="Z938" s="269" t="s">
        <v>122</v>
      </c>
      <c r="AA938" s="145">
        <f>IF(OR(Таблица1[[#This Row],[CARDIO_report]]&lt;&gt;0,Таблица1[[#This Row],[AI COMBO_report]]&lt;&gt;0,Таблица1[[#This Row],[OTC_report]]&lt;&gt;0),1,0)</f>
        <v>0</v>
      </c>
      <c r="AB938" s="60" t="s">
        <v>1124</v>
      </c>
      <c r="AC938" s="60" t="s">
        <v>1124</v>
      </c>
      <c r="AD938" s="60" t="s">
        <v>1124</v>
      </c>
      <c r="AE938" s="60" t="s">
        <v>1124</v>
      </c>
      <c r="AF938" s="60"/>
      <c r="AG938" s="89" t="s">
        <v>1145</v>
      </c>
      <c r="AH938" s="89">
        <v>113</v>
      </c>
      <c r="AI938" s="89" t="s">
        <v>1437</v>
      </c>
      <c r="AJ938" s="89">
        <v>59</v>
      </c>
      <c r="AK938" s="89" t="s">
        <v>1145</v>
      </c>
      <c r="AL938" s="89">
        <v>134</v>
      </c>
      <c r="AM938" s="89" t="s">
        <v>1145</v>
      </c>
      <c r="AN938" s="89">
        <v>132</v>
      </c>
      <c r="AP938" s="35" t="s">
        <v>1825</v>
      </c>
      <c r="AQ938" s="377">
        <v>0</v>
      </c>
      <c r="AR938" s="378">
        <v>0</v>
      </c>
      <c r="AS938" s="377">
        <v>0</v>
      </c>
      <c r="AT938" s="378">
        <v>0</v>
      </c>
      <c r="AU938" s="377">
        <v>0</v>
      </c>
      <c r="AV938" s="377">
        <v>0</v>
      </c>
      <c r="AW938" s="377">
        <v>0</v>
      </c>
      <c r="AX938">
        <v>0</v>
      </c>
      <c r="AY938">
        <v>0</v>
      </c>
    </row>
    <row r="939" spans="1:53" ht="15" hidden="1" customHeight="1" x14ac:dyDescent="0.2">
      <c r="A939" s="46">
        <v>7964</v>
      </c>
      <c r="B939" s="258" t="s">
        <v>13961</v>
      </c>
      <c r="C939" t="s">
        <v>1204</v>
      </c>
      <c r="D939" t="s">
        <v>1834</v>
      </c>
      <c r="E939" t="s">
        <v>2504</v>
      </c>
      <c r="F939" s="29" t="s">
        <v>2522</v>
      </c>
      <c r="G939" s="53" t="s">
        <v>1163</v>
      </c>
      <c r="H939" t="s">
        <v>1396</v>
      </c>
      <c r="I939">
        <v>1</v>
      </c>
      <c r="J939" t="s">
        <v>13962</v>
      </c>
      <c r="K939" t="s">
        <v>1834</v>
      </c>
      <c r="L939" t="s">
        <v>13963</v>
      </c>
      <c r="M939" t="s">
        <v>1842</v>
      </c>
      <c r="N939" s="34">
        <v>0</v>
      </c>
      <c r="O939" s="34" t="s">
        <v>275</v>
      </c>
      <c r="P939" s="34">
        <v>0</v>
      </c>
      <c r="Q939" s="34" t="s">
        <v>818</v>
      </c>
      <c r="R939" s="34">
        <v>0</v>
      </c>
      <c r="S939" s="48" t="s">
        <v>1123</v>
      </c>
      <c r="T939" s="13" t="s">
        <v>1863</v>
      </c>
      <c r="U939" s="12" t="s">
        <v>122</v>
      </c>
      <c r="V939" s="12" t="s">
        <v>122</v>
      </c>
      <c r="W939" s="12" t="s">
        <v>122</v>
      </c>
      <c r="X939" s="14" t="str">
        <f t="shared" si="14"/>
        <v>В</v>
      </c>
      <c r="Y939" s="271">
        <f>Таблица1[[#This Row],[ID_intellix]]</f>
        <v>7964</v>
      </c>
      <c r="Z939" s="269" t="s">
        <v>122</v>
      </c>
      <c r="AA939" s="145">
        <f>IF(OR(Таблица1[[#This Row],[CARDIO_report]]&lt;&gt;0,Таблица1[[#This Row],[AI COMBO_report]]&lt;&gt;0,Таблица1[[#This Row],[OTC_report]]&lt;&gt;0),1,0)</f>
        <v>0</v>
      </c>
      <c r="AB939" s="60" t="s">
        <v>1124</v>
      </c>
      <c r="AC939" s="60" t="s">
        <v>1124</v>
      </c>
      <c r="AD939" s="60" t="s">
        <v>1124</v>
      </c>
      <c r="AE939" s="60" t="s">
        <v>1124</v>
      </c>
      <c r="AF939" s="60"/>
      <c r="AG939" s="89" t="s">
        <v>1145</v>
      </c>
      <c r="AH939" s="89">
        <v>105</v>
      </c>
      <c r="AI939" s="89" t="s">
        <v>1145</v>
      </c>
      <c r="AJ939" s="89">
        <v>91</v>
      </c>
      <c r="AK939" s="89" t="s">
        <v>1145</v>
      </c>
      <c r="AL939" s="89">
        <v>115</v>
      </c>
      <c r="AM939" s="89" t="s">
        <v>1145</v>
      </c>
      <c r="AN939" s="89">
        <v>113</v>
      </c>
      <c r="AP939" s="35" t="s">
        <v>1825</v>
      </c>
      <c r="AQ939" s="377">
        <v>0</v>
      </c>
      <c r="AR939" s="378">
        <v>0</v>
      </c>
      <c r="AS939" s="377">
        <v>0</v>
      </c>
      <c r="AT939" s="378">
        <v>0</v>
      </c>
      <c r="AU939" s="377">
        <v>0</v>
      </c>
      <c r="AV939" s="377">
        <v>0</v>
      </c>
      <c r="AW939" s="377">
        <v>0</v>
      </c>
      <c r="AX939">
        <v>0</v>
      </c>
      <c r="AY939">
        <v>0</v>
      </c>
    </row>
    <row r="940" spans="1:53" ht="15" hidden="1" customHeight="1" x14ac:dyDescent="0.2">
      <c r="A940" s="46">
        <v>857</v>
      </c>
      <c r="B940" s="258" t="s">
        <v>8229</v>
      </c>
      <c r="C940" t="s">
        <v>1204</v>
      </c>
      <c r="D940" t="s">
        <v>1834</v>
      </c>
      <c r="E940" t="s">
        <v>1821</v>
      </c>
      <c r="F940" s="29" t="s">
        <v>1822</v>
      </c>
      <c r="G940" s="47">
        <v>191</v>
      </c>
      <c r="H940" t="s">
        <v>1822</v>
      </c>
      <c r="I940">
        <v>1</v>
      </c>
      <c r="J940" t="s">
        <v>8230</v>
      </c>
      <c r="K940" t="s">
        <v>1834</v>
      </c>
      <c r="L940" t="s">
        <v>6846</v>
      </c>
      <c r="M940" t="s">
        <v>1842</v>
      </c>
      <c r="N940" s="34">
        <v>0</v>
      </c>
      <c r="O940" s="34" t="s">
        <v>275</v>
      </c>
      <c r="P940" s="34">
        <v>0</v>
      </c>
      <c r="Q940" s="34" t="s">
        <v>818</v>
      </c>
      <c r="R940" s="34">
        <v>0</v>
      </c>
      <c r="S940" s="48" t="s">
        <v>1123</v>
      </c>
      <c r="T940" s="13" t="s">
        <v>1863</v>
      </c>
      <c r="U940" s="12" t="s">
        <v>1863</v>
      </c>
      <c r="V940" s="12" t="s">
        <v>122</v>
      </c>
      <c r="W940" s="12" t="s">
        <v>122</v>
      </c>
      <c r="X940" s="14" t="str">
        <f t="shared" si="14"/>
        <v>А</v>
      </c>
      <c r="Y940" s="271">
        <f>Таблица1[[#This Row],[ID_intellix]]</f>
        <v>857</v>
      </c>
      <c r="Z940" s="269" t="s">
        <v>1863</v>
      </c>
      <c r="AA940" s="145">
        <f>IF(OR(Таблица1[[#This Row],[CARDIO_report]]&lt;&gt;0,Таблица1[[#This Row],[AI COMBO_report]]&lt;&gt;0,Таблица1[[#This Row],[OTC_report]]&lt;&gt;0),1,0)</f>
        <v>0</v>
      </c>
      <c r="AB940" s="60" t="s">
        <v>1124</v>
      </c>
      <c r="AC940" s="60" t="s">
        <v>1124</v>
      </c>
      <c r="AD940" s="60" t="s">
        <v>1124</v>
      </c>
      <c r="AE940" s="60" t="s">
        <v>1124</v>
      </c>
      <c r="AF940" s="60"/>
      <c r="AG940" s="60" t="s">
        <v>1124</v>
      </c>
      <c r="AH940" s="60" t="s">
        <v>1124</v>
      </c>
      <c r="AI940" s="60" t="s">
        <v>1124</v>
      </c>
      <c r="AJ940" s="60" t="s">
        <v>1124</v>
      </c>
      <c r="AK940" s="60" t="s">
        <v>1124</v>
      </c>
      <c r="AL940" s="60" t="s">
        <v>1124</v>
      </c>
      <c r="AM940" s="60" t="s">
        <v>1124</v>
      </c>
      <c r="AN940" s="60" t="s">
        <v>1124</v>
      </c>
      <c r="AO940" s="60"/>
      <c r="AP940" s="35" t="s">
        <v>1857</v>
      </c>
      <c r="AQ940" s="377">
        <v>0</v>
      </c>
      <c r="AR940" s="378">
        <v>0</v>
      </c>
      <c r="AS940" s="377">
        <v>0</v>
      </c>
      <c r="AT940" s="378">
        <v>0</v>
      </c>
      <c r="AU940" s="377">
        <v>0</v>
      </c>
      <c r="AV940" s="377">
        <v>0</v>
      </c>
      <c r="AW940" s="377">
        <v>0</v>
      </c>
      <c r="AX940">
        <v>0</v>
      </c>
      <c r="AY940">
        <v>0</v>
      </c>
    </row>
    <row r="941" spans="1:53" ht="15" hidden="1" customHeight="1" x14ac:dyDescent="0.2">
      <c r="A941" s="46">
        <v>858</v>
      </c>
      <c r="B941" s="258" t="s">
        <v>8231</v>
      </c>
      <c r="C941" t="s">
        <v>1204</v>
      </c>
      <c r="D941" t="s">
        <v>1834</v>
      </c>
      <c r="E941" t="s">
        <v>1821</v>
      </c>
      <c r="F941" s="29" t="s">
        <v>1822</v>
      </c>
      <c r="G941" s="47">
        <v>192</v>
      </c>
      <c r="H941" t="s">
        <v>1822</v>
      </c>
      <c r="I941">
        <v>1</v>
      </c>
      <c r="J941" t="s">
        <v>8232</v>
      </c>
      <c r="K941" t="s">
        <v>1834</v>
      </c>
      <c r="L941" t="s">
        <v>8233</v>
      </c>
      <c r="M941" t="s">
        <v>1842</v>
      </c>
      <c r="N941" s="34">
        <v>0</v>
      </c>
      <c r="O941" s="34" t="s">
        <v>275</v>
      </c>
      <c r="P941" s="34">
        <v>0</v>
      </c>
      <c r="Q941" s="34" t="s">
        <v>818</v>
      </c>
      <c r="R941" s="34">
        <v>0</v>
      </c>
      <c r="S941" s="48" t="s">
        <v>1123</v>
      </c>
      <c r="T941" s="13" t="s">
        <v>122</v>
      </c>
      <c r="U941" s="12" t="s">
        <v>122</v>
      </c>
      <c r="V941" s="12" t="s">
        <v>122</v>
      </c>
      <c r="W941" s="12" t="s">
        <v>122</v>
      </c>
      <c r="X941" s="14" t="str">
        <f t="shared" si="14"/>
        <v>С</v>
      </c>
      <c r="Y941" s="271">
        <f>Таблица1[[#This Row],[ID_intellix]]</f>
        <v>858</v>
      </c>
      <c r="Z941" s="269" t="s">
        <v>122</v>
      </c>
      <c r="AA941" s="145">
        <f>IF(OR(Таблица1[[#This Row],[CARDIO_report]]&lt;&gt;0,Таблица1[[#This Row],[AI COMBO_report]]&lt;&gt;0,Таблица1[[#This Row],[OTC_report]]&lt;&gt;0),1,0)</f>
        <v>0</v>
      </c>
      <c r="AB941" s="60" t="s">
        <v>1124</v>
      </c>
      <c r="AC941" s="60" t="s">
        <v>1124</v>
      </c>
      <c r="AD941" s="60" t="s">
        <v>1124</v>
      </c>
      <c r="AE941" s="60" t="s">
        <v>1124</v>
      </c>
      <c r="AF941" s="60"/>
      <c r="AG941" s="60" t="s">
        <v>1124</v>
      </c>
      <c r="AH941" s="60" t="s">
        <v>1124</v>
      </c>
      <c r="AI941" s="60" t="s">
        <v>1124</v>
      </c>
      <c r="AJ941" s="60" t="s">
        <v>1124</v>
      </c>
      <c r="AK941" s="60" t="s">
        <v>1124</v>
      </c>
      <c r="AL941" s="60" t="s">
        <v>1124</v>
      </c>
      <c r="AM941" s="60" t="s">
        <v>1124</v>
      </c>
      <c r="AN941" s="60" t="s">
        <v>1124</v>
      </c>
      <c r="AO941" s="60"/>
      <c r="AP941" s="35" t="s">
        <v>1825</v>
      </c>
      <c r="AQ941" s="377">
        <v>0</v>
      </c>
      <c r="AR941" s="378">
        <v>0</v>
      </c>
      <c r="AS941" s="377">
        <v>0</v>
      </c>
      <c r="AT941" s="378">
        <v>0</v>
      </c>
      <c r="AU941" s="377">
        <v>0</v>
      </c>
      <c r="AV941" s="377">
        <v>0</v>
      </c>
      <c r="AW941" s="377">
        <v>0</v>
      </c>
      <c r="AX941">
        <v>0</v>
      </c>
      <c r="AY941">
        <v>0</v>
      </c>
    </row>
    <row r="942" spans="1:53" ht="15" hidden="1" customHeight="1" x14ac:dyDescent="0.2">
      <c r="A942" s="46">
        <v>861</v>
      </c>
      <c r="B942" s="258" t="s">
        <v>8237</v>
      </c>
      <c r="C942" t="s">
        <v>1204</v>
      </c>
      <c r="D942" t="s">
        <v>1834</v>
      </c>
      <c r="E942" t="s">
        <v>1821</v>
      </c>
      <c r="F942" s="29" t="s">
        <v>1822</v>
      </c>
      <c r="G942" s="47">
        <v>195</v>
      </c>
      <c r="H942" t="s">
        <v>1822</v>
      </c>
      <c r="I942">
        <v>1</v>
      </c>
      <c r="J942" t="s">
        <v>8238</v>
      </c>
      <c r="K942" t="s">
        <v>1834</v>
      </c>
      <c r="L942" t="s">
        <v>8239</v>
      </c>
      <c r="M942" t="s">
        <v>1842</v>
      </c>
      <c r="N942" s="34">
        <v>0</v>
      </c>
      <c r="O942" s="34" t="s">
        <v>275</v>
      </c>
      <c r="P942" s="34">
        <v>0</v>
      </c>
      <c r="Q942" s="34" t="s">
        <v>818</v>
      </c>
      <c r="R942" s="34">
        <v>0</v>
      </c>
      <c r="S942" s="48" t="s">
        <v>1123</v>
      </c>
      <c r="T942" s="13" t="s">
        <v>122</v>
      </c>
      <c r="U942" s="12" t="s">
        <v>122</v>
      </c>
      <c r="V942" s="12" t="s">
        <v>122</v>
      </c>
      <c r="W942" s="12" t="s">
        <v>122</v>
      </c>
      <c r="X942" s="14" t="str">
        <f t="shared" si="14"/>
        <v>С</v>
      </c>
      <c r="Y942" s="271">
        <f>Таблица1[[#This Row],[ID_intellix]]</f>
        <v>861</v>
      </c>
      <c r="Z942" s="269" t="s">
        <v>122</v>
      </c>
      <c r="AA942" s="145">
        <f>IF(OR(Таблица1[[#This Row],[CARDIO_report]]&lt;&gt;0,Таблица1[[#This Row],[AI COMBO_report]]&lt;&gt;0,Таблица1[[#This Row],[OTC_report]]&lt;&gt;0),1,0)</f>
        <v>0</v>
      </c>
      <c r="AB942" s="60" t="s">
        <v>1124</v>
      </c>
      <c r="AC942" s="60" t="s">
        <v>1124</v>
      </c>
      <c r="AD942" s="60" t="s">
        <v>1124</v>
      </c>
      <c r="AE942" s="60" t="s">
        <v>1124</v>
      </c>
      <c r="AF942" s="60"/>
      <c r="AG942" s="60" t="s">
        <v>1124</v>
      </c>
      <c r="AH942" s="60" t="s">
        <v>1124</v>
      </c>
      <c r="AI942" s="60" t="s">
        <v>1124</v>
      </c>
      <c r="AJ942" s="60" t="s">
        <v>1124</v>
      </c>
      <c r="AK942" s="60" t="s">
        <v>1124</v>
      </c>
      <c r="AL942" s="60" t="s">
        <v>1124</v>
      </c>
      <c r="AM942" s="60" t="s">
        <v>1124</v>
      </c>
      <c r="AN942" s="60" t="s">
        <v>1124</v>
      </c>
      <c r="AO942" s="60"/>
      <c r="AP942" s="35" t="s">
        <v>1825</v>
      </c>
      <c r="AQ942" s="377">
        <v>0</v>
      </c>
      <c r="AR942" s="378">
        <v>0</v>
      </c>
      <c r="AS942" s="377">
        <v>0</v>
      </c>
      <c r="AT942" s="378">
        <v>0</v>
      </c>
      <c r="AU942" s="377">
        <v>0</v>
      </c>
      <c r="AV942" s="377">
        <v>0</v>
      </c>
      <c r="AW942" s="377">
        <v>0</v>
      </c>
      <c r="AX942">
        <v>0</v>
      </c>
      <c r="AY942">
        <v>0</v>
      </c>
    </row>
    <row r="943" spans="1:53" ht="15" hidden="1" customHeight="1" x14ac:dyDescent="0.2">
      <c r="A943" s="46">
        <v>5182</v>
      </c>
      <c r="B943" s="258" t="s">
        <v>1839</v>
      </c>
      <c r="C943" t="s">
        <v>1204</v>
      </c>
      <c r="D943" t="s">
        <v>1834</v>
      </c>
      <c r="E943" t="s">
        <v>1821</v>
      </c>
      <c r="F943" s="29" t="s">
        <v>1822</v>
      </c>
      <c r="G943" s="47">
        <v>23</v>
      </c>
      <c r="H943" t="s">
        <v>1822</v>
      </c>
      <c r="I943">
        <v>1</v>
      </c>
      <c r="J943" t="s">
        <v>1840</v>
      </c>
      <c r="K943" t="s">
        <v>1834</v>
      </c>
      <c r="L943" t="s">
        <v>1841</v>
      </c>
      <c r="M943" t="s">
        <v>1842</v>
      </c>
      <c r="N943" s="34">
        <v>0</v>
      </c>
      <c r="O943" s="34" t="s">
        <v>275</v>
      </c>
      <c r="P943" s="34">
        <v>0</v>
      </c>
      <c r="Q943" s="34" t="s">
        <v>818</v>
      </c>
      <c r="R943" s="34">
        <v>0</v>
      </c>
      <c r="S943" s="48" t="s">
        <v>1123</v>
      </c>
      <c r="T943" s="13">
        <v>0</v>
      </c>
      <c r="U943" s="12">
        <v>0</v>
      </c>
      <c r="V943" s="12">
        <v>0</v>
      </c>
      <c r="W943" s="12">
        <v>0</v>
      </c>
      <c r="X943" s="14" t="str">
        <f t="shared" si="14"/>
        <v>С</v>
      </c>
      <c r="Y943" s="271">
        <f>Таблица1[[#This Row],[ID_intellix]]</f>
        <v>5182</v>
      </c>
      <c r="Z943" s="269" t="s">
        <v>122</v>
      </c>
      <c r="AA943" s="145">
        <f>IF(OR(Таблица1[[#This Row],[CARDIO_report]]&lt;&gt;0,Таблица1[[#This Row],[AI COMBO_report]]&lt;&gt;0,Таблица1[[#This Row],[OTC_report]]&lt;&gt;0),1,0)</f>
        <v>0</v>
      </c>
      <c r="AB943" s="60" t="s">
        <v>1124</v>
      </c>
      <c r="AC943" s="60" t="s">
        <v>1124</v>
      </c>
      <c r="AD943" s="60" t="s">
        <v>1124</v>
      </c>
      <c r="AE943" s="60" t="s">
        <v>1124</v>
      </c>
      <c r="AF943" s="60"/>
      <c r="AG943" s="60" t="s">
        <v>1124</v>
      </c>
      <c r="AH943" s="60" t="s">
        <v>1124</v>
      </c>
      <c r="AI943" s="60" t="s">
        <v>1124</v>
      </c>
      <c r="AJ943" s="60" t="s">
        <v>1124</v>
      </c>
      <c r="AK943" s="60" t="s">
        <v>1124</v>
      </c>
      <c r="AL943" s="60" t="s">
        <v>1124</v>
      </c>
      <c r="AM943" s="60" t="s">
        <v>1124</v>
      </c>
      <c r="AN943" s="60" t="s">
        <v>1124</v>
      </c>
      <c r="AO943" s="60"/>
      <c r="AP943" s="35" t="s">
        <v>1825</v>
      </c>
      <c r="AQ943" s="377">
        <v>0</v>
      </c>
      <c r="AR943" s="378">
        <v>0</v>
      </c>
      <c r="AS943" s="377">
        <v>0</v>
      </c>
      <c r="AT943" s="378">
        <v>0</v>
      </c>
      <c r="AU943" s="377">
        <v>0</v>
      </c>
      <c r="AV943" s="377">
        <v>0</v>
      </c>
      <c r="AW943" s="377">
        <v>0</v>
      </c>
      <c r="AX943">
        <v>0</v>
      </c>
      <c r="AY943">
        <v>0</v>
      </c>
    </row>
    <row r="944" spans="1:53" ht="15" hidden="1" customHeight="1" x14ac:dyDescent="0.2">
      <c r="A944" s="46">
        <v>2825</v>
      </c>
      <c r="B944" s="258" t="s">
        <v>8334</v>
      </c>
      <c r="C944" t="s">
        <v>1204</v>
      </c>
      <c r="D944" t="s">
        <v>1834</v>
      </c>
      <c r="E944" t="s">
        <v>1821</v>
      </c>
      <c r="F944" s="29" t="s">
        <v>1822</v>
      </c>
      <c r="G944" s="47">
        <v>231</v>
      </c>
      <c r="H944" t="s">
        <v>1822</v>
      </c>
      <c r="I944">
        <v>1</v>
      </c>
      <c r="J944" t="s">
        <v>8335</v>
      </c>
      <c r="K944" t="s">
        <v>1834</v>
      </c>
      <c r="L944" t="s">
        <v>8336</v>
      </c>
      <c r="M944" t="s">
        <v>1842</v>
      </c>
      <c r="N944" s="34">
        <v>0</v>
      </c>
      <c r="O944" s="34" t="s">
        <v>275</v>
      </c>
      <c r="P944" s="34">
        <v>0</v>
      </c>
      <c r="Q944" s="34" t="s">
        <v>818</v>
      </c>
      <c r="R944" s="34">
        <v>0</v>
      </c>
      <c r="S944" s="48" t="s">
        <v>1123</v>
      </c>
      <c r="T944" s="13" t="s">
        <v>122</v>
      </c>
      <c r="U944" s="12" t="s">
        <v>122</v>
      </c>
      <c r="V944" s="12" t="s">
        <v>1863</v>
      </c>
      <c r="W944" s="12" t="s">
        <v>122</v>
      </c>
      <c r="X944" s="14" t="str">
        <f t="shared" si="14"/>
        <v>В</v>
      </c>
      <c r="Y944" s="271">
        <f>Таблица1[[#This Row],[ID_intellix]]</f>
        <v>2825</v>
      </c>
      <c r="Z944" s="269" t="s">
        <v>122</v>
      </c>
      <c r="AA944" s="145">
        <f>IF(OR(Таблица1[[#This Row],[CARDIO_report]]&lt;&gt;0,Таблица1[[#This Row],[AI COMBO_report]]&lt;&gt;0,Таблица1[[#This Row],[OTC_report]]&lt;&gt;0),1,0)</f>
        <v>0</v>
      </c>
      <c r="AB944" s="60" t="s">
        <v>1124</v>
      </c>
      <c r="AC944" s="60" t="s">
        <v>1124</v>
      </c>
      <c r="AD944" s="60" t="s">
        <v>1124</v>
      </c>
      <c r="AE944" s="60" t="s">
        <v>1124</v>
      </c>
      <c r="AF944" s="60"/>
      <c r="AG944" s="60" t="s">
        <v>1124</v>
      </c>
      <c r="AH944" s="60" t="s">
        <v>1124</v>
      </c>
      <c r="AI944" s="60" t="s">
        <v>1124</v>
      </c>
      <c r="AJ944" s="60" t="s">
        <v>1124</v>
      </c>
      <c r="AK944" s="60" t="s">
        <v>1124</v>
      </c>
      <c r="AL944" s="60" t="s">
        <v>1124</v>
      </c>
      <c r="AM944" s="60" t="s">
        <v>1124</v>
      </c>
      <c r="AN944" s="60" t="s">
        <v>1124</v>
      </c>
      <c r="AO944" s="60"/>
      <c r="AP944" s="35" t="s">
        <v>1857</v>
      </c>
      <c r="AQ944" s="377">
        <v>0</v>
      </c>
      <c r="AR944" s="378">
        <v>0</v>
      </c>
      <c r="AS944" s="377">
        <v>0</v>
      </c>
      <c r="AT944" s="378">
        <v>0</v>
      </c>
      <c r="AU944" s="377">
        <v>0</v>
      </c>
      <c r="AV944" s="377">
        <v>0</v>
      </c>
      <c r="AW944" s="377">
        <v>0</v>
      </c>
      <c r="AX944">
        <v>0</v>
      </c>
      <c r="AY944">
        <v>0</v>
      </c>
    </row>
    <row r="945" spans="1:54" ht="15" hidden="1" customHeight="1" x14ac:dyDescent="0.2">
      <c r="A945" s="46">
        <v>6804</v>
      </c>
      <c r="B945" s="258" t="s">
        <v>8368</v>
      </c>
      <c r="C945" t="s">
        <v>1204</v>
      </c>
      <c r="D945" t="s">
        <v>1834</v>
      </c>
      <c r="E945" t="s">
        <v>1821</v>
      </c>
      <c r="F945" s="29" t="s">
        <v>1822</v>
      </c>
      <c r="G945" s="47">
        <v>242</v>
      </c>
      <c r="H945" t="s">
        <v>1822</v>
      </c>
      <c r="I945">
        <v>1</v>
      </c>
      <c r="J945" t="s">
        <v>8369</v>
      </c>
      <c r="K945" t="s">
        <v>1834</v>
      </c>
      <c r="L945" t="s">
        <v>8370</v>
      </c>
      <c r="M945" t="s">
        <v>1842</v>
      </c>
      <c r="N945" s="34">
        <v>0</v>
      </c>
      <c r="O945" s="34" t="s">
        <v>275</v>
      </c>
      <c r="P945" s="34">
        <v>0</v>
      </c>
      <c r="Q945" s="34" t="s">
        <v>818</v>
      </c>
      <c r="R945" s="34">
        <v>0</v>
      </c>
      <c r="S945" s="48" t="s">
        <v>1123</v>
      </c>
      <c r="T945" s="13" t="s">
        <v>122</v>
      </c>
      <c r="U945" s="12" t="s">
        <v>1863</v>
      </c>
      <c r="V945" s="12" t="s">
        <v>122</v>
      </c>
      <c r="W945" s="12" t="s">
        <v>122</v>
      </c>
      <c r="X945" s="14" t="str">
        <f t="shared" si="14"/>
        <v>В</v>
      </c>
      <c r="Y945" s="271">
        <f>Таблица1[[#This Row],[ID_intellix]]</f>
        <v>6804</v>
      </c>
      <c r="Z945" s="269" t="s">
        <v>122</v>
      </c>
      <c r="AA945" s="145">
        <f>IF(OR(Таблица1[[#This Row],[CARDIO_report]]&lt;&gt;0,Таблица1[[#This Row],[AI COMBO_report]]&lt;&gt;0,Таблица1[[#This Row],[OTC_report]]&lt;&gt;0),1,0)</f>
        <v>0</v>
      </c>
      <c r="AB945" s="60" t="s">
        <v>1124</v>
      </c>
      <c r="AC945" s="60" t="s">
        <v>1124</v>
      </c>
      <c r="AD945" s="60" t="s">
        <v>1124</v>
      </c>
      <c r="AE945" s="60" t="s">
        <v>1124</v>
      </c>
      <c r="AF945" s="60"/>
      <c r="AG945" s="60" t="s">
        <v>1124</v>
      </c>
      <c r="AH945" s="60" t="s">
        <v>1124</v>
      </c>
      <c r="AI945" s="60" t="s">
        <v>1124</v>
      </c>
      <c r="AJ945" s="60" t="s">
        <v>1124</v>
      </c>
      <c r="AK945" s="60" t="s">
        <v>1124</v>
      </c>
      <c r="AL945" s="60" t="s">
        <v>1124</v>
      </c>
      <c r="AM945" s="60" t="s">
        <v>1124</v>
      </c>
      <c r="AN945" s="60" t="s">
        <v>1124</v>
      </c>
      <c r="AO945" s="60"/>
      <c r="AP945" s="35" t="s">
        <v>1857</v>
      </c>
      <c r="AQ945" s="377">
        <v>0</v>
      </c>
      <c r="AR945" s="378">
        <v>0</v>
      </c>
      <c r="AS945" s="377">
        <v>0</v>
      </c>
      <c r="AT945" s="378">
        <v>0</v>
      </c>
      <c r="AU945" s="377">
        <v>0</v>
      </c>
      <c r="AV945" s="377">
        <v>0</v>
      </c>
      <c r="AW945" s="377">
        <v>0</v>
      </c>
      <c r="AX945">
        <v>0</v>
      </c>
      <c r="AY945">
        <v>0</v>
      </c>
    </row>
    <row r="946" spans="1:54" ht="15" hidden="1" customHeight="1" x14ac:dyDescent="0.2">
      <c r="A946" s="46">
        <v>2866</v>
      </c>
      <c r="B946" s="258" t="s">
        <v>8467</v>
      </c>
      <c r="C946" t="s">
        <v>1204</v>
      </c>
      <c r="D946" t="s">
        <v>1834</v>
      </c>
      <c r="E946" t="s">
        <v>1821</v>
      </c>
      <c r="F946" s="29" t="s">
        <v>1822</v>
      </c>
      <c r="G946" s="47">
        <v>282</v>
      </c>
      <c r="H946" t="s">
        <v>1822</v>
      </c>
      <c r="I946">
        <v>1</v>
      </c>
      <c r="J946" t="s">
        <v>8468</v>
      </c>
      <c r="K946" t="s">
        <v>1834</v>
      </c>
      <c r="L946" t="s">
        <v>6213</v>
      </c>
      <c r="M946" t="s">
        <v>1842</v>
      </c>
      <c r="N946" s="34">
        <v>0</v>
      </c>
      <c r="O946" s="34" t="s">
        <v>275</v>
      </c>
      <c r="P946" s="34">
        <v>0</v>
      </c>
      <c r="Q946" s="34" t="s">
        <v>818</v>
      </c>
      <c r="R946" s="34">
        <v>0</v>
      </c>
      <c r="S946" s="48" t="s">
        <v>1123</v>
      </c>
      <c r="T946" s="13" t="s">
        <v>122</v>
      </c>
      <c r="U946" s="12" t="s">
        <v>122</v>
      </c>
      <c r="V946" s="12" t="s">
        <v>1863</v>
      </c>
      <c r="W946" s="12" t="s">
        <v>122</v>
      </c>
      <c r="X946" s="14" t="str">
        <f t="shared" si="14"/>
        <v>В</v>
      </c>
      <c r="Y946" s="271">
        <f>Таблица1[[#This Row],[ID_intellix]]</f>
        <v>2866</v>
      </c>
      <c r="Z946" s="269" t="s">
        <v>122</v>
      </c>
      <c r="AA946" s="145">
        <f>IF(OR(Таблица1[[#This Row],[CARDIO_report]]&lt;&gt;0,Таблица1[[#This Row],[AI COMBO_report]]&lt;&gt;0,Таблица1[[#This Row],[OTC_report]]&lt;&gt;0),1,0)</f>
        <v>0</v>
      </c>
      <c r="AB946" s="60" t="s">
        <v>1124</v>
      </c>
      <c r="AC946" s="60" t="s">
        <v>1124</v>
      </c>
      <c r="AD946" s="60" t="s">
        <v>1124</v>
      </c>
      <c r="AE946" s="60" t="s">
        <v>1124</v>
      </c>
      <c r="AF946" s="60"/>
      <c r="AG946" s="60" t="s">
        <v>1124</v>
      </c>
      <c r="AH946" s="60" t="s">
        <v>1124</v>
      </c>
      <c r="AI946" s="60" t="s">
        <v>1124</v>
      </c>
      <c r="AJ946" s="60" t="s">
        <v>1124</v>
      </c>
      <c r="AK946" s="60" t="s">
        <v>1124</v>
      </c>
      <c r="AL946" s="60" t="s">
        <v>1124</v>
      </c>
      <c r="AM946" s="60" t="s">
        <v>1124</v>
      </c>
      <c r="AN946" s="60" t="s">
        <v>1124</v>
      </c>
      <c r="AO946" s="60"/>
      <c r="AP946" s="35" t="s">
        <v>1857</v>
      </c>
      <c r="AQ946" s="377">
        <v>0</v>
      </c>
      <c r="AR946" s="378">
        <v>0</v>
      </c>
      <c r="AS946" s="377">
        <v>0</v>
      </c>
      <c r="AT946" s="378">
        <v>0</v>
      </c>
      <c r="AU946" s="377">
        <v>0</v>
      </c>
      <c r="AV946" s="377">
        <v>0</v>
      </c>
      <c r="AW946" s="377">
        <v>0</v>
      </c>
      <c r="AX946">
        <v>0</v>
      </c>
      <c r="AY946">
        <v>0</v>
      </c>
    </row>
    <row r="947" spans="1:54" ht="15" hidden="1" customHeight="1" x14ac:dyDescent="0.2">
      <c r="A947" s="46">
        <v>1037</v>
      </c>
      <c r="B947" s="258" t="s">
        <v>8484</v>
      </c>
      <c r="C947" t="s">
        <v>1204</v>
      </c>
      <c r="D947" t="s">
        <v>1834</v>
      </c>
      <c r="E947" t="s">
        <v>1821</v>
      </c>
      <c r="F947" s="29" t="s">
        <v>1822</v>
      </c>
      <c r="G947" s="47">
        <v>31</v>
      </c>
      <c r="H947" t="s">
        <v>1822</v>
      </c>
      <c r="I947">
        <v>1</v>
      </c>
      <c r="J947" t="s">
        <v>8485</v>
      </c>
      <c r="K947" t="s">
        <v>1834</v>
      </c>
      <c r="L947" t="s">
        <v>8486</v>
      </c>
      <c r="M947" t="s">
        <v>1842</v>
      </c>
      <c r="N947" s="34">
        <v>0</v>
      </c>
      <c r="O947" s="34" t="s">
        <v>275</v>
      </c>
      <c r="P947" s="34">
        <v>0</v>
      </c>
      <c r="Q947" s="34" t="s">
        <v>818</v>
      </c>
      <c r="R947" s="34">
        <v>0</v>
      </c>
      <c r="S947" s="48" t="s">
        <v>1123</v>
      </c>
      <c r="T947" s="13" t="s">
        <v>122</v>
      </c>
      <c r="U947" s="12" t="s">
        <v>122</v>
      </c>
      <c r="V947" s="12" t="s">
        <v>122</v>
      </c>
      <c r="W947" s="12" t="s">
        <v>122</v>
      </c>
      <c r="X947" s="14" t="str">
        <f t="shared" si="14"/>
        <v>С</v>
      </c>
      <c r="Y947" s="271">
        <f>Таблица1[[#This Row],[ID_intellix]]</f>
        <v>1037</v>
      </c>
      <c r="Z947" s="269" t="s">
        <v>122</v>
      </c>
      <c r="AA947" s="145">
        <f>IF(OR(Таблица1[[#This Row],[CARDIO_report]]&lt;&gt;0,Таблица1[[#This Row],[AI COMBO_report]]&lt;&gt;0,Таблица1[[#This Row],[OTC_report]]&lt;&gt;0),1,0)</f>
        <v>0</v>
      </c>
      <c r="AB947" s="60" t="s">
        <v>1124</v>
      </c>
      <c r="AC947" s="60" t="s">
        <v>1124</v>
      </c>
      <c r="AD947" s="60" t="s">
        <v>1124</v>
      </c>
      <c r="AE947" s="60" t="s">
        <v>1124</v>
      </c>
      <c r="AF947" s="60"/>
      <c r="AG947" s="60" t="s">
        <v>1124</v>
      </c>
      <c r="AH947" s="60" t="s">
        <v>1124</v>
      </c>
      <c r="AI947" s="60" t="s">
        <v>1124</v>
      </c>
      <c r="AJ947" s="60" t="s">
        <v>1124</v>
      </c>
      <c r="AK947" s="60" t="s">
        <v>1124</v>
      </c>
      <c r="AL947" s="60" t="s">
        <v>1124</v>
      </c>
      <c r="AM947" s="60" t="s">
        <v>1124</v>
      </c>
      <c r="AN947" s="60" t="s">
        <v>1124</v>
      </c>
      <c r="AO947" s="60"/>
      <c r="AP947" s="35" t="s">
        <v>1825</v>
      </c>
      <c r="AQ947" s="377">
        <v>0</v>
      </c>
      <c r="AR947" s="378">
        <v>0</v>
      </c>
      <c r="AS947" s="377">
        <v>0</v>
      </c>
      <c r="AT947" s="378">
        <v>0</v>
      </c>
      <c r="AU947" s="377">
        <v>0</v>
      </c>
      <c r="AV947" s="377">
        <v>0</v>
      </c>
      <c r="AW947" s="377">
        <v>0</v>
      </c>
      <c r="AX947">
        <v>0</v>
      </c>
      <c r="AY947">
        <v>0</v>
      </c>
    </row>
    <row r="948" spans="1:54" ht="15" hidden="1" customHeight="1" x14ac:dyDescent="0.2">
      <c r="A948" s="46">
        <v>855</v>
      </c>
      <c r="B948" s="258" t="s">
        <v>8629</v>
      </c>
      <c r="C948" t="s">
        <v>1204</v>
      </c>
      <c r="D948" t="s">
        <v>1834</v>
      </c>
      <c r="E948" t="s">
        <v>1821</v>
      </c>
      <c r="F948" s="29" t="s">
        <v>1822</v>
      </c>
      <c r="G948" s="47">
        <v>18</v>
      </c>
      <c r="H948" t="s">
        <v>1822</v>
      </c>
      <c r="I948">
        <v>1</v>
      </c>
      <c r="J948" t="s">
        <v>8630</v>
      </c>
      <c r="K948" t="s">
        <v>1834</v>
      </c>
      <c r="L948" t="s">
        <v>8631</v>
      </c>
      <c r="M948" t="s">
        <v>1842</v>
      </c>
      <c r="N948" s="34" t="s">
        <v>628</v>
      </c>
      <c r="O948" s="34" t="s">
        <v>275</v>
      </c>
      <c r="P948" s="34" t="s">
        <v>283</v>
      </c>
      <c r="Q948" s="34" t="s">
        <v>818</v>
      </c>
      <c r="R948" s="34" t="s">
        <v>824</v>
      </c>
      <c r="S948" s="48" t="s">
        <v>1123</v>
      </c>
      <c r="T948" s="13" t="s">
        <v>1863</v>
      </c>
      <c r="U948" s="12" t="s">
        <v>1863</v>
      </c>
      <c r="V948" s="12" t="s">
        <v>122</v>
      </c>
      <c r="W948" s="12" t="s">
        <v>122</v>
      </c>
      <c r="X948" s="14" t="str">
        <f t="shared" si="14"/>
        <v>А</v>
      </c>
      <c r="Y948" s="271">
        <f>Таблица1[[#This Row],[ID_intellix]]</f>
        <v>855</v>
      </c>
      <c r="Z948" s="269" t="s">
        <v>122</v>
      </c>
      <c r="AA948" s="145">
        <f>IF(OR(Таблица1[[#This Row],[CARDIO_report]]&lt;&gt;0,Таблица1[[#This Row],[AI COMBO_report]]&lt;&gt;0,Таблица1[[#This Row],[OTC_report]]&lt;&gt;0),1,0)</f>
        <v>1</v>
      </c>
      <c r="AB948" s="60" t="s">
        <v>1124</v>
      </c>
      <c r="AC948" s="60" t="s">
        <v>1124</v>
      </c>
      <c r="AD948" s="60" t="s">
        <v>1124</v>
      </c>
      <c r="AE948" s="60" t="s">
        <v>1124</v>
      </c>
      <c r="AF948" s="60"/>
      <c r="AG948" s="60" t="s">
        <v>1124</v>
      </c>
      <c r="AH948" s="60" t="s">
        <v>1124</v>
      </c>
      <c r="AI948" s="60" t="s">
        <v>1124</v>
      </c>
      <c r="AJ948" s="60" t="s">
        <v>1124</v>
      </c>
      <c r="AK948" s="60" t="s">
        <v>1124</v>
      </c>
      <c r="AL948" s="60" t="s">
        <v>1124</v>
      </c>
      <c r="AM948" s="60" t="s">
        <v>1124</v>
      </c>
      <c r="AN948" s="60" t="s">
        <v>1124</v>
      </c>
      <c r="AO948" s="60"/>
      <c r="AP948" s="35" t="s">
        <v>1917</v>
      </c>
      <c r="AQ948" s="377">
        <v>0</v>
      </c>
      <c r="AR948" s="378">
        <v>0</v>
      </c>
      <c r="AS948" s="377">
        <v>0</v>
      </c>
      <c r="AT948" s="378">
        <v>0</v>
      </c>
      <c r="AU948" s="377">
        <v>0</v>
      </c>
      <c r="AV948" s="377">
        <v>0</v>
      </c>
      <c r="AW948" s="377">
        <v>0</v>
      </c>
      <c r="AX948">
        <v>0</v>
      </c>
      <c r="AY948">
        <v>0</v>
      </c>
    </row>
    <row r="949" spans="1:54" ht="15" hidden="1" customHeight="1" x14ac:dyDescent="0.2">
      <c r="A949" s="46">
        <v>25067</v>
      </c>
      <c r="B949" s="258" t="s">
        <v>10918</v>
      </c>
      <c r="C949" t="s">
        <v>1128</v>
      </c>
      <c r="D949" t="s">
        <v>15960</v>
      </c>
      <c r="E949" t="s">
        <v>2504</v>
      </c>
      <c r="F949" s="29" t="s">
        <v>10919</v>
      </c>
      <c r="G949" s="47">
        <v>5</v>
      </c>
      <c r="H949" t="s">
        <v>1140</v>
      </c>
      <c r="I949">
        <v>1</v>
      </c>
      <c r="J949" t="s">
        <v>10920</v>
      </c>
      <c r="K949" t="s">
        <v>748</v>
      </c>
      <c r="L949" t="s">
        <v>10921</v>
      </c>
      <c r="M949">
        <v>0</v>
      </c>
      <c r="N949" s="34">
        <v>0</v>
      </c>
      <c r="O949" s="34">
        <v>0</v>
      </c>
      <c r="P949" s="34">
        <v>0</v>
      </c>
      <c r="Q949" s="34" t="s">
        <v>749</v>
      </c>
      <c r="R949" s="34" t="s">
        <v>755</v>
      </c>
      <c r="S949" s="48" t="s">
        <v>1123</v>
      </c>
      <c r="T949" s="13" t="s">
        <v>122</v>
      </c>
      <c r="U949" s="12" t="s">
        <v>122</v>
      </c>
      <c r="V949" s="12" t="s">
        <v>1863</v>
      </c>
      <c r="W949" s="12" t="s">
        <v>122</v>
      </c>
      <c r="X949" s="14" t="str">
        <f t="shared" si="14"/>
        <v>В</v>
      </c>
      <c r="Y949" s="271">
        <f>Таблица1[[#This Row],[ID_intellix]]</f>
        <v>25067</v>
      </c>
      <c r="Z949" s="269" t="s">
        <v>122</v>
      </c>
      <c r="AA949" s="145">
        <f>IF(OR(Таблица1[[#This Row],[CARDIO_report]]&lt;&gt;0,Таблица1[[#This Row],[AI COMBO_report]]&lt;&gt;0,Таблица1[[#This Row],[OTC_report]]&lt;&gt;0),1,0)</f>
        <v>1</v>
      </c>
      <c r="AB949" s="60" t="s">
        <v>2602</v>
      </c>
      <c r="AC949" s="60" t="s">
        <v>9581</v>
      </c>
      <c r="AD949" s="60" t="s">
        <v>1124</v>
      </c>
      <c r="AE949" s="60" t="s">
        <v>1124</v>
      </c>
      <c r="AF949" s="60"/>
      <c r="AG949" s="89" t="s">
        <v>2516</v>
      </c>
      <c r="AH949" s="89">
        <v>12</v>
      </c>
      <c r="AI949" s="89" t="s">
        <v>2516</v>
      </c>
      <c r="AJ949" s="89">
        <v>20</v>
      </c>
      <c r="AK949" s="89" t="s">
        <v>1414</v>
      </c>
      <c r="AL949" s="89">
        <v>145</v>
      </c>
      <c r="AM949" s="89" t="s">
        <v>1414</v>
      </c>
      <c r="AN949" s="89">
        <v>114</v>
      </c>
      <c r="AP949" s="35" t="s">
        <v>1825</v>
      </c>
      <c r="AQ949" s="377">
        <v>0</v>
      </c>
      <c r="AR949" s="378">
        <v>0</v>
      </c>
      <c r="AS949" s="377">
        <v>0</v>
      </c>
      <c r="AT949" s="378">
        <v>0</v>
      </c>
      <c r="AU949" s="377">
        <v>0</v>
      </c>
      <c r="AV949" s="377">
        <v>0</v>
      </c>
      <c r="AW949" s="377">
        <v>0</v>
      </c>
      <c r="AX949">
        <v>0</v>
      </c>
      <c r="AY949">
        <v>0</v>
      </c>
    </row>
    <row r="950" spans="1:54" ht="15" hidden="1" customHeight="1" x14ac:dyDescent="0.2">
      <c r="A950" s="46">
        <v>25215</v>
      </c>
      <c r="B950" s="258" t="s">
        <v>10922</v>
      </c>
      <c r="C950" t="s">
        <v>1128</v>
      </c>
      <c r="D950" t="s">
        <v>15960</v>
      </c>
      <c r="E950" t="s">
        <v>2504</v>
      </c>
      <c r="F950" s="29" t="s">
        <v>10919</v>
      </c>
      <c r="G950" s="47">
        <v>8</v>
      </c>
      <c r="H950" t="s">
        <v>1140</v>
      </c>
      <c r="I950">
        <v>1</v>
      </c>
      <c r="J950" t="s">
        <v>10923</v>
      </c>
      <c r="K950" t="s">
        <v>748</v>
      </c>
      <c r="L950" t="s">
        <v>10924</v>
      </c>
      <c r="M950">
        <v>0</v>
      </c>
      <c r="N950" s="34">
        <v>0</v>
      </c>
      <c r="O950" s="34">
        <v>0</v>
      </c>
      <c r="P950" s="34">
        <v>0</v>
      </c>
      <c r="Q950" s="34" t="s">
        <v>749</v>
      </c>
      <c r="R950" s="34" t="s">
        <v>755</v>
      </c>
      <c r="S950" s="48" t="s">
        <v>1123</v>
      </c>
      <c r="T950" s="13" t="s">
        <v>122</v>
      </c>
      <c r="U950" s="12" t="s">
        <v>1863</v>
      </c>
      <c r="V950" s="12" t="s">
        <v>122</v>
      </c>
      <c r="W950" s="12" t="s">
        <v>122</v>
      </c>
      <c r="X950" s="14" t="str">
        <f t="shared" si="14"/>
        <v>В</v>
      </c>
      <c r="Y950" s="271">
        <f>Таблица1[[#This Row],[ID_intellix]]</f>
        <v>25215</v>
      </c>
      <c r="Z950" s="269" t="s">
        <v>122</v>
      </c>
      <c r="AA950" s="145">
        <f>IF(OR(Таблица1[[#This Row],[CARDIO_report]]&lt;&gt;0,Таблица1[[#This Row],[AI COMBO_report]]&lt;&gt;0,Таблица1[[#This Row],[OTC_report]]&lt;&gt;0),1,0)</f>
        <v>1</v>
      </c>
      <c r="AB950" s="60" t="s">
        <v>2846</v>
      </c>
      <c r="AC950" s="60" t="s">
        <v>9581</v>
      </c>
      <c r="AD950" s="60" t="s">
        <v>1124</v>
      </c>
      <c r="AE950" s="60" t="s">
        <v>1124</v>
      </c>
      <c r="AF950" s="60"/>
      <c r="AG950" s="89" t="s">
        <v>2516</v>
      </c>
      <c r="AH950" s="89">
        <v>1</v>
      </c>
      <c r="AI950" s="89" t="s">
        <v>2516</v>
      </c>
      <c r="AJ950" s="89">
        <v>1</v>
      </c>
      <c r="AK950" s="89" t="s">
        <v>1437</v>
      </c>
      <c r="AL950" s="89">
        <v>52</v>
      </c>
      <c r="AM950" s="89" t="s">
        <v>2516</v>
      </c>
      <c r="AN950" s="89">
        <v>39</v>
      </c>
      <c r="AP950" s="35" t="s">
        <v>1857</v>
      </c>
      <c r="AQ950" s="377">
        <v>0</v>
      </c>
      <c r="AR950" s="378">
        <v>0</v>
      </c>
      <c r="AS950" s="377">
        <v>0</v>
      </c>
      <c r="AT950" s="378">
        <v>0</v>
      </c>
      <c r="AU950" s="377">
        <v>0</v>
      </c>
      <c r="AV950" s="377">
        <v>0</v>
      </c>
      <c r="AW950" s="377">
        <v>0</v>
      </c>
      <c r="AX950">
        <v>0</v>
      </c>
      <c r="AY950">
        <v>0</v>
      </c>
    </row>
    <row r="951" spans="1:54" ht="15" customHeight="1" x14ac:dyDescent="0.2">
      <c r="A951" s="46">
        <v>1451</v>
      </c>
      <c r="B951" s="258" t="s">
        <v>5875</v>
      </c>
      <c r="C951" t="s">
        <v>1128</v>
      </c>
      <c r="D951" t="s">
        <v>15960</v>
      </c>
      <c r="E951" t="s">
        <v>1821</v>
      </c>
      <c r="F951" s="29" t="s">
        <v>1844</v>
      </c>
      <c r="G951" s="47">
        <v>220</v>
      </c>
      <c r="H951" t="s">
        <v>1844</v>
      </c>
      <c r="I951">
        <v>1</v>
      </c>
      <c r="J951" t="s">
        <v>5876</v>
      </c>
      <c r="K951" t="s">
        <v>748</v>
      </c>
      <c r="L951" t="s">
        <v>5877</v>
      </c>
      <c r="M951">
        <v>0</v>
      </c>
      <c r="N951" s="34">
        <v>0</v>
      </c>
      <c r="O951" s="34">
        <v>0</v>
      </c>
      <c r="P951" s="34">
        <v>0</v>
      </c>
      <c r="Q951" s="34" t="s">
        <v>749</v>
      </c>
      <c r="R951" s="34" t="s">
        <v>755</v>
      </c>
      <c r="S951" s="48" t="s">
        <v>1123</v>
      </c>
      <c r="T951" s="13" t="s">
        <v>122</v>
      </c>
      <c r="U951" s="12" t="s">
        <v>1863</v>
      </c>
      <c r="V951" s="12" t="s">
        <v>122</v>
      </c>
      <c r="W951" s="12" t="s">
        <v>122</v>
      </c>
      <c r="X951" s="14" t="str">
        <f t="shared" si="14"/>
        <v>В</v>
      </c>
      <c r="Y951" s="271">
        <f>Таблица1[[#This Row],[ID_intellix]]</f>
        <v>1451</v>
      </c>
      <c r="Z951" s="269" t="s">
        <v>122</v>
      </c>
      <c r="AA951" s="145">
        <f>IF(OR(Таблица1[[#This Row],[CARDIO_report]]&lt;&gt;0,Таблица1[[#This Row],[AI COMBO_report]]&lt;&gt;0,Таблица1[[#This Row],[OTC_report]]&lt;&gt;0),1,0)</f>
        <v>1</v>
      </c>
      <c r="AB951" s="60" t="s">
        <v>1124</v>
      </c>
      <c r="AC951" s="60" t="s">
        <v>1124</v>
      </c>
      <c r="AD951" s="60" t="s">
        <v>1124</v>
      </c>
      <c r="AE951" s="60" t="s">
        <v>1124</v>
      </c>
      <c r="AF951" s="60"/>
      <c r="AG951" s="60" t="s">
        <v>1124</v>
      </c>
      <c r="AH951" s="60" t="s">
        <v>1124</v>
      </c>
      <c r="AI951" s="60" t="s">
        <v>1124</v>
      </c>
      <c r="AJ951" s="60" t="s">
        <v>1124</v>
      </c>
      <c r="AK951" s="60" t="s">
        <v>1124</v>
      </c>
      <c r="AL951" s="60" t="s">
        <v>1124</v>
      </c>
      <c r="AM951" s="60" t="s">
        <v>1124</v>
      </c>
      <c r="AN951" s="60" t="s">
        <v>1124</v>
      </c>
      <c r="AO951" s="60"/>
      <c r="AP951" s="35" t="s">
        <v>1857</v>
      </c>
      <c r="AQ951" s="377">
        <v>0</v>
      </c>
      <c r="AR951" s="378">
        <v>0</v>
      </c>
      <c r="AS951" s="377">
        <v>0</v>
      </c>
      <c r="AT951" s="378">
        <v>0</v>
      </c>
      <c r="AU951" s="377">
        <v>0</v>
      </c>
      <c r="AV951" s="377">
        <v>0</v>
      </c>
      <c r="AW951" s="377">
        <v>0</v>
      </c>
      <c r="AX951">
        <v>0</v>
      </c>
      <c r="AY951">
        <v>0</v>
      </c>
    </row>
    <row r="952" spans="1:54" ht="15" hidden="1" customHeight="1" x14ac:dyDescent="0.2">
      <c r="A952" s="46">
        <v>1455</v>
      </c>
      <c r="B952" s="258" t="s">
        <v>5878</v>
      </c>
      <c r="C952" t="s">
        <v>1128</v>
      </c>
      <c r="D952" t="s">
        <v>15960</v>
      </c>
      <c r="E952" t="s">
        <v>1821</v>
      </c>
      <c r="F952" s="29" t="s">
        <v>1844</v>
      </c>
      <c r="G952" s="47">
        <v>222</v>
      </c>
      <c r="H952" t="s">
        <v>1844</v>
      </c>
      <c r="I952">
        <v>1</v>
      </c>
      <c r="J952" t="s">
        <v>5879</v>
      </c>
      <c r="K952" t="s">
        <v>748</v>
      </c>
      <c r="L952" t="s">
        <v>5880</v>
      </c>
      <c r="M952">
        <v>0</v>
      </c>
      <c r="N952" s="34">
        <v>0</v>
      </c>
      <c r="O952" s="34">
        <v>0</v>
      </c>
      <c r="P952" s="34">
        <v>0</v>
      </c>
      <c r="Q952" s="34" t="s">
        <v>749</v>
      </c>
      <c r="R952" s="34">
        <v>0</v>
      </c>
      <c r="S952" s="48" t="s">
        <v>1123</v>
      </c>
      <c r="T952" s="13">
        <v>0</v>
      </c>
      <c r="U952" s="12">
        <v>0</v>
      </c>
      <c r="V952" s="12">
        <v>0</v>
      </c>
      <c r="W952" s="12">
        <v>0</v>
      </c>
      <c r="X952" s="14" t="str">
        <f t="shared" si="14"/>
        <v>С</v>
      </c>
      <c r="Y952" s="271">
        <f>Таблица1[[#This Row],[ID_intellix]]</f>
        <v>1455</v>
      </c>
      <c r="Z952" s="269" t="s">
        <v>122</v>
      </c>
      <c r="AA952" s="145">
        <f>IF(OR(Таблица1[[#This Row],[CARDIO_report]]&lt;&gt;0,Таблица1[[#This Row],[AI COMBO_report]]&lt;&gt;0,Таблица1[[#This Row],[OTC_report]]&lt;&gt;0),1,0)</f>
        <v>0</v>
      </c>
      <c r="AB952" s="60" t="s">
        <v>1124</v>
      </c>
      <c r="AC952" s="60" t="s">
        <v>1124</v>
      </c>
      <c r="AD952" s="60" t="s">
        <v>1124</v>
      </c>
      <c r="AE952" s="60"/>
      <c r="AF952" s="60"/>
      <c r="AG952" s="60" t="s">
        <v>1124</v>
      </c>
      <c r="AH952" s="60" t="s">
        <v>1124</v>
      </c>
      <c r="AI952" s="60" t="s">
        <v>1124</v>
      </c>
      <c r="AJ952" s="60" t="s">
        <v>1124</v>
      </c>
      <c r="AK952" s="60" t="s">
        <v>1124</v>
      </c>
      <c r="AL952" s="60" t="s">
        <v>1124</v>
      </c>
      <c r="AM952" s="60" t="s">
        <v>1124</v>
      </c>
      <c r="AN952" s="60" t="s">
        <v>1124</v>
      </c>
      <c r="AO952" s="60"/>
      <c r="AP952" s="35" t="s">
        <v>1825</v>
      </c>
      <c r="AQ952" s="377">
        <v>0</v>
      </c>
      <c r="AR952" s="378">
        <v>0</v>
      </c>
      <c r="AS952" s="377">
        <v>0</v>
      </c>
      <c r="AT952" s="378">
        <v>0</v>
      </c>
      <c r="AU952">
        <v>0</v>
      </c>
      <c r="AV952">
        <v>0</v>
      </c>
      <c r="AW952">
        <v>0</v>
      </c>
      <c r="AX952">
        <v>0</v>
      </c>
      <c r="AY952">
        <v>0</v>
      </c>
    </row>
    <row r="953" spans="1:54" ht="15" customHeight="1" x14ac:dyDescent="0.2">
      <c r="A953" s="46">
        <v>1452</v>
      </c>
      <c r="B953" s="258" t="s">
        <v>6178</v>
      </c>
      <c r="C953" t="s">
        <v>1128</v>
      </c>
      <c r="D953" t="s">
        <v>15960</v>
      </c>
      <c r="E953" t="s">
        <v>1821</v>
      </c>
      <c r="F953" s="29" t="s">
        <v>1844</v>
      </c>
      <c r="G953" s="47">
        <v>19</v>
      </c>
      <c r="H953" t="s">
        <v>1844</v>
      </c>
      <c r="I953">
        <v>1</v>
      </c>
      <c r="J953" t="s">
        <v>6179</v>
      </c>
      <c r="K953" t="s">
        <v>748</v>
      </c>
      <c r="L953" t="s">
        <v>6180</v>
      </c>
      <c r="M953">
        <v>0</v>
      </c>
      <c r="N953" s="34">
        <v>0</v>
      </c>
      <c r="O953" s="34">
        <v>0</v>
      </c>
      <c r="P953" s="34">
        <v>0</v>
      </c>
      <c r="Q953" s="34" t="s">
        <v>749</v>
      </c>
      <c r="R953" s="34" t="s">
        <v>755</v>
      </c>
      <c r="S953" s="48" t="s">
        <v>1123</v>
      </c>
      <c r="T953" s="13" t="s">
        <v>1863</v>
      </c>
      <c r="U953" s="12" t="s">
        <v>122</v>
      </c>
      <c r="V953" s="12" t="s">
        <v>122</v>
      </c>
      <c r="W953" s="12" t="s">
        <v>122</v>
      </c>
      <c r="X953" s="14" t="str">
        <f t="shared" si="14"/>
        <v>В</v>
      </c>
      <c r="Y953" s="271">
        <f>Таблица1[[#This Row],[ID_intellix]]</f>
        <v>1452</v>
      </c>
      <c r="Z953" s="269" t="s">
        <v>122</v>
      </c>
      <c r="AA953" s="145">
        <f>IF(OR(Таблица1[[#This Row],[CARDIO_report]]&lt;&gt;0,Таблица1[[#This Row],[AI COMBO_report]]&lt;&gt;0,Таблица1[[#This Row],[OTC_report]]&lt;&gt;0),1,0)</f>
        <v>1</v>
      </c>
      <c r="AB953" s="60" t="s">
        <v>1124</v>
      </c>
      <c r="AC953" s="60" t="s">
        <v>1124</v>
      </c>
      <c r="AD953" s="60" t="s">
        <v>1124</v>
      </c>
      <c r="AE953" s="60" t="s">
        <v>1124</v>
      </c>
      <c r="AF953" s="60"/>
      <c r="AG953" s="60" t="s">
        <v>1124</v>
      </c>
      <c r="AH953" s="60" t="s">
        <v>1124</v>
      </c>
      <c r="AI953" s="60" t="s">
        <v>1124</v>
      </c>
      <c r="AJ953" s="60" t="s">
        <v>1124</v>
      </c>
      <c r="AK953" s="60" t="s">
        <v>1124</v>
      </c>
      <c r="AL953" s="60" t="s">
        <v>1124</v>
      </c>
      <c r="AM953" s="60" t="s">
        <v>1124</v>
      </c>
      <c r="AN953" s="60" t="s">
        <v>1124</v>
      </c>
      <c r="AO953" s="60"/>
      <c r="AP953" s="35" t="s">
        <v>1857</v>
      </c>
      <c r="AQ953" s="377">
        <v>0</v>
      </c>
      <c r="AR953" s="378">
        <v>0</v>
      </c>
      <c r="AS953" s="377">
        <v>0</v>
      </c>
      <c r="AT953" s="378">
        <v>0</v>
      </c>
      <c r="AU953" s="377">
        <v>0</v>
      </c>
      <c r="AV953" s="377">
        <v>0</v>
      </c>
      <c r="AW953" s="377">
        <v>0</v>
      </c>
      <c r="AX953">
        <v>0</v>
      </c>
      <c r="AY953">
        <v>0</v>
      </c>
    </row>
    <row r="954" spans="1:54" ht="15" hidden="1" customHeight="1" x14ac:dyDescent="0.2">
      <c r="A954" s="46">
        <v>2890</v>
      </c>
      <c r="B954" s="258" t="s">
        <v>11562</v>
      </c>
      <c r="C954" t="s">
        <v>1128</v>
      </c>
      <c r="D954" t="s">
        <v>15960</v>
      </c>
      <c r="E954" t="s">
        <v>2504</v>
      </c>
      <c r="F954" s="29" t="s">
        <v>2512</v>
      </c>
      <c r="G954" s="47">
        <v>58</v>
      </c>
      <c r="H954" t="s">
        <v>2513</v>
      </c>
      <c r="I954">
        <v>1</v>
      </c>
      <c r="J954" t="s">
        <v>11563</v>
      </c>
      <c r="K954" t="s">
        <v>748</v>
      </c>
      <c r="L954" t="s">
        <v>11564</v>
      </c>
      <c r="M954">
        <v>0</v>
      </c>
      <c r="N954" s="34">
        <v>0</v>
      </c>
      <c r="O954" s="34">
        <v>0</v>
      </c>
      <c r="P954" s="34">
        <v>0</v>
      </c>
      <c r="Q954" s="34" t="s">
        <v>749</v>
      </c>
      <c r="R954" s="34" t="s">
        <v>755</v>
      </c>
      <c r="S954" s="48" t="s">
        <v>1123</v>
      </c>
      <c r="T954" s="13" t="s">
        <v>122</v>
      </c>
      <c r="U954" s="12" t="s">
        <v>122</v>
      </c>
      <c r="V954" s="12" t="s">
        <v>122</v>
      </c>
      <c r="W954" s="12" t="s">
        <v>1863</v>
      </c>
      <c r="X954" s="14" t="str">
        <f t="shared" si="14"/>
        <v>В</v>
      </c>
      <c r="Y954" s="271">
        <f>Таблица1[[#This Row],[ID_intellix]]</f>
        <v>2890</v>
      </c>
      <c r="Z954" s="269" t="s">
        <v>122</v>
      </c>
      <c r="AA954" s="145">
        <f>IF(OR(Таблица1[[#This Row],[CARDIO_report]]&lt;&gt;0,Таблица1[[#This Row],[AI COMBO_report]]&lt;&gt;0,Таблица1[[#This Row],[OTC_report]]&lt;&gt;0),1,0)</f>
        <v>1</v>
      </c>
      <c r="AB954" s="60" t="s">
        <v>1124</v>
      </c>
      <c r="AC954" s="60" t="s">
        <v>1124</v>
      </c>
      <c r="AD954" s="60" t="s">
        <v>1124</v>
      </c>
      <c r="AE954" s="60" t="s">
        <v>1124</v>
      </c>
      <c r="AF954" s="60"/>
      <c r="AG954" s="89" t="s">
        <v>2516</v>
      </c>
      <c r="AH954" s="89">
        <v>3</v>
      </c>
      <c r="AI954" s="89" t="s">
        <v>2516</v>
      </c>
      <c r="AJ954" s="89">
        <v>25</v>
      </c>
      <c r="AK954" s="89" t="s">
        <v>2516</v>
      </c>
      <c r="AL954" s="89">
        <v>92</v>
      </c>
      <c r="AM954" s="89" t="s">
        <v>1414</v>
      </c>
      <c r="AN954" s="89">
        <v>152</v>
      </c>
      <c r="AP954" s="35" t="s">
        <v>1857</v>
      </c>
      <c r="AQ954" s="377">
        <v>0</v>
      </c>
      <c r="AR954" s="378">
        <v>0</v>
      </c>
      <c r="AS954" s="377">
        <v>0</v>
      </c>
      <c r="AT954" s="378">
        <v>0</v>
      </c>
      <c r="AU954" s="377">
        <v>0</v>
      </c>
      <c r="AV954" s="377">
        <v>0</v>
      </c>
      <c r="AW954" s="377">
        <v>0</v>
      </c>
      <c r="AX954">
        <v>0</v>
      </c>
      <c r="AY954">
        <v>0</v>
      </c>
    </row>
    <row r="955" spans="1:54" ht="15" hidden="1" customHeight="1" x14ac:dyDescent="0.2">
      <c r="A955" s="46">
        <v>7888</v>
      </c>
      <c r="B955" s="258" t="s">
        <v>14047</v>
      </c>
      <c r="C955" t="s">
        <v>1128</v>
      </c>
      <c r="D955" t="s">
        <v>15960</v>
      </c>
      <c r="E955" t="s">
        <v>2504</v>
      </c>
      <c r="F955" s="29" t="s">
        <v>10919</v>
      </c>
      <c r="G955" s="53" t="s">
        <v>3763</v>
      </c>
      <c r="H955" t="s">
        <v>1140</v>
      </c>
      <c r="I955">
        <v>1</v>
      </c>
      <c r="J955" t="s">
        <v>14048</v>
      </c>
      <c r="K955" t="s">
        <v>748</v>
      </c>
      <c r="L955" t="s">
        <v>14049</v>
      </c>
      <c r="M955">
        <v>0</v>
      </c>
      <c r="N955" s="34">
        <v>0</v>
      </c>
      <c r="O955" s="34">
        <v>0</v>
      </c>
      <c r="P955" s="34">
        <v>0</v>
      </c>
      <c r="Q955" s="34" t="s">
        <v>749</v>
      </c>
      <c r="R955" s="34" t="s">
        <v>755</v>
      </c>
      <c r="S955" s="48" t="s">
        <v>1123</v>
      </c>
      <c r="T955" s="13" t="s">
        <v>122</v>
      </c>
      <c r="U955" s="12" t="s">
        <v>122</v>
      </c>
      <c r="V955" s="12" t="s">
        <v>1863</v>
      </c>
      <c r="W955" s="12" t="s">
        <v>122</v>
      </c>
      <c r="X955" s="14" t="str">
        <f t="shared" si="14"/>
        <v>В</v>
      </c>
      <c r="Y955" s="271">
        <f>Таблица1[[#This Row],[ID_intellix]]</f>
        <v>7888</v>
      </c>
      <c r="Z955" s="269" t="s">
        <v>122</v>
      </c>
      <c r="AA955" s="145">
        <f>IF(OR(Таблица1[[#This Row],[CARDIO_report]]&lt;&gt;0,Таблица1[[#This Row],[AI COMBO_report]]&lt;&gt;0,Таблица1[[#This Row],[OTC_report]]&lt;&gt;0),1,0)</f>
        <v>1</v>
      </c>
      <c r="AB955" s="60" t="s">
        <v>2602</v>
      </c>
      <c r="AC955" s="60" t="s">
        <v>2896</v>
      </c>
      <c r="AD955" s="60" t="s">
        <v>1124</v>
      </c>
      <c r="AE955" s="60" t="s">
        <v>1124</v>
      </c>
      <c r="AF955" s="60"/>
      <c r="AG955" s="89" t="s">
        <v>1437</v>
      </c>
      <c r="AH955" s="89">
        <v>2</v>
      </c>
      <c r="AI955" s="89" t="s">
        <v>1437</v>
      </c>
      <c r="AJ955" s="89">
        <v>7</v>
      </c>
      <c r="AK955" s="89" t="s">
        <v>1437</v>
      </c>
      <c r="AL955" s="89">
        <v>47</v>
      </c>
      <c r="AM955" s="89" t="s">
        <v>1437</v>
      </c>
      <c r="AN955" s="89">
        <v>75</v>
      </c>
      <c r="AP955" s="35" t="s">
        <v>1825</v>
      </c>
      <c r="AQ955" s="377">
        <v>0</v>
      </c>
      <c r="AR955" s="378">
        <v>0</v>
      </c>
      <c r="AS955" s="377">
        <v>0</v>
      </c>
      <c r="AT955" s="378">
        <v>0</v>
      </c>
      <c r="AU955" s="377">
        <v>0</v>
      </c>
      <c r="AV955" s="377">
        <v>0</v>
      </c>
      <c r="AW955" s="377">
        <v>0</v>
      </c>
      <c r="AX955">
        <v>0</v>
      </c>
      <c r="AY955">
        <v>0</v>
      </c>
    </row>
    <row r="956" spans="1:54" ht="15" hidden="1" customHeight="1" x14ac:dyDescent="0.2">
      <c r="A956" s="46">
        <v>1449</v>
      </c>
      <c r="B956" s="258" t="s">
        <v>8831</v>
      </c>
      <c r="C956" t="s">
        <v>1128</v>
      </c>
      <c r="D956" t="s">
        <v>15960</v>
      </c>
      <c r="E956" t="s">
        <v>1821</v>
      </c>
      <c r="F956" s="29" t="s">
        <v>1844</v>
      </c>
      <c r="G956" s="53" t="s">
        <v>8832</v>
      </c>
      <c r="H956" t="s">
        <v>1844</v>
      </c>
      <c r="I956">
        <v>1</v>
      </c>
      <c r="J956" t="s">
        <v>8833</v>
      </c>
      <c r="K956" t="s">
        <v>748</v>
      </c>
      <c r="L956" t="s">
        <v>8834</v>
      </c>
      <c r="M956">
        <v>0</v>
      </c>
      <c r="N956" s="34">
        <v>0</v>
      </c>
      <c r="O956" s="34">
        <v>0</v>
      </c>
      <c r="P956" s="34">
        <v>0</v>
      </c>
      <c r="Q956" s="34" t="s">
        <v>749</v>
      </c>
      <c r="R956" s="34">
        <v>0</v>
      </c>
      <c r="S956" s="48" t="s">
        <v>1123</v>
      </c>
      <c r="T956" s="13">
        <v>0</v>
      </c>
      <c r="U956" s="12">
        <v>0</v>
      </c>
      <c r="V956" s="12">
        <v>0</v>
      </c>
      <c r="W956" s="12">
        <v>0</v>
      </c>
      <c r="X956" s="14" t="str">
        <f t="shared" si="14"/>
        <v>С</v>
      </c>
      <c r="Y956" s="271">
        <f>Таблица1[[#This Row],[ID_intellix]]</f>
        <v>1449</v>
      </c>
      <c r="Z956" s="269" t="s">
        <v>122</v>
      </c>
      <c r="AA956" s="145">
        <f>IF(OR(Таблица1[[#This Row],[CARDIO_report]]&lt;&gt;0,Таблица1[[#This Row],[AI COMBO_report]]&lt;&gt;0,Таблица1[[#This Row],[OTC_report]]&lt;&gt;0),1,0)</f>
        <v>0</v>
      </c>
      <c r="AB956" s="60" t="s">
        <v>1124</v>
      </c>
      <c r="AC956" s="60" t="s">
        <v>1124</v>
      </c>
      <c r="AD956" s="60" t="s">
        <v>1124</v>
      </c>
      <c r="AE956" s="60" t="s">
        <v>1124</v>
      </c>
      <c r="AF956" s="60"/>
      <c r="AG956" s="60" t="s">
        <v>1124</v>
      </c>
      <c r="AH956" s="60" t="s">
        <v>1124</v>
      </c>
      <c r="AI956" s="60" t="s">
        <v>1124</v>
      </c>
      <c r="AJ956" s="60" t="s">
        <v>1124</v>
      </c>
      <c r="AK956" s="60" t="s">
        <v>1124</v>
      </c>
      <c r="AL956" s="60" t="s">
        <v>1124</v>
      </c>
      <c r="AM956" s="60" t="s">
        <v>1124</v>
      </c>
      <c r="AN956" s="60" t="s">
        <v>1124</v>
      </c>
      <c r="AO956" s="60"/>
      <c r="AP956" s="35" t="s">
        <v>1825</v>
      </c>
      <c r="AQ956" s="377">
        <v>0</v>
      </c>
      <c r="AR956" s="378">
        <v>0</v>
      </c>
      <c r="AS956" s="377">
        <v>0</v>
      </c>
      <c r="AT956" s="378">
        <v>0</v>
      </c>
      <c r="AU956" s="377">
        <v>0</v>
      </c>
      <c r="AV956" s="377">
        <v>0</v>
      </c>
      <c r="AW956" s="377">
        <v>0</v>
      </c>
      <c r="AX956">
        <v>0</v>
      </c>
      <c r="AY956">
        <v>0</v>
      </c>
    </row>
    <row r="957" spans="1:54" ht="15" hidden="1" customHeight="1" x14ac:dyDescent="0.2">
      <c r="A957" s="46">
        <v>2676</v>
      </c>
      <c r="B957" s="258" t="s">
        <v>5446</v>
      </c>
      <c r="C957" t="s">
        <v>1159</v>
      </c>
      <c r="D957" t="s">
        <v>667</v>
      </c>
      <c r="E957" t="s">
        <v>1821</v>
      </c>
      <c r="F957" s="29" t="s">
        <v>1950</v>
      </c>
      <c r="G957" s="47">
        <v>239</v>
      </c>
      <c r="H957" t="s">
        <v>1950</v>
      </c>
      <c r="I957">
        <v>1</v>
      </c>
      <c r="J957" t="s">
        <v>5447</v>
      </c>
      <c r="K957" t="s">
        <v>5448</v>
      </c>
      <c r="L957" t="s">
        <v>5449</v>
      </c>
      <c r="M957">
        <v>0</v>
      </c>
      <c r="N957" s="34">
        <v>0</v>
      </c>
      <c r="O957" s="34" t="s">
        <v>672</v>
      </c>
      <c r="P957" s="34" t="s">
        <v>679</v>
      </c>
      <c r="Q957" s="34">
        <v>0</v>
      </c>
      <c r="R957" s="34">
        <v>0</v>
      </c>
      <c r="S957" s="48" t="s">
        <v>1123</v>
      </c>
      <c r="T957" s="13" t="s">
        <v>122</v>
      </c>
      <c r="U957" s="12" t="s">
        <v>1863</v>
      </c>
      <c r="V957" s="12" t="s">
        <v>122</v>
      </c>
      <c r="W957" s="12" t="s">
        <v>122</v>
      </c>
      <c r="X957" s="14" t="str">
        <f t="shared" si="14"/>
        <v>В</v>
      </c>
      <c r="Y957" s="271">
        <f>Таблица1[[#This Row],[ID_intellix]]</f>
        <v>2676</v>
      </c>
      <c r="Z957" s="269" t="s">
        <v>122</v>
      </c>
      <c r="AA957" s="145">
        <f>IF(OR(Таблица1[[#This Row],[CARDIO_report]]&lt;&gt;0,Таблица1[[#This Row],[AI COMBO_report]]&lt;&gt;0,Таблица1[[#This Row],[OTC_report]]&lt;&gt;0),1,0)</f>
        <v>1</v>
      </c>
      <c r="AB957" s="60" t="s">
        <v>1124</v>
      </c>
      <c r="AC957" s="60" t="s">
        <v>1124</v>
      </c>
      <c r="AD957" s="60" t="s">
        <v>1124</v>
      </c>
      <c r="AE957" s="60" t="s">
        <v>1124</v>
      </c>
      <c r="AF957" s="60"/>
      <c r="AG957" s="60" t="s">
        <v>1124</v>
      </c>
      <c r="AH957" s="60" t="s">
        <v>1124</v>
      </c>
      <c r="AI957" s="60" t="s">
        <v>1124</v>
      </c>
      <c r="AJ957" s="60" t="s">
        <v>1124</v>
      </c>
      <c r="AK957" s="60" t="s">
        <v>1124</v>
      </c>
      <c r="AL957" s="60" t="s">
        <v>1124</v>
      </c>
      <c r="AM957" s="60" t="s">
        <v>1124</v>
      </c>
      <c r="AN957" s="60" t="s">
        <v>1124</v>
      </c>
      <c r="AO957" s="60"/>
      <c r="AP957" s="35" t="s">
        <v>1857</v>
      </c>
      <c r="AQ957" s="377">
        <v>0</v>
      </c>
      <c r="AR957" s="378">
        <v>0</v>
      </c>
      <c r="AS957" s="377">
        <v>0</v>
      </c>
      <c r="AT957" s="378">
        <v>0</v>
      </c>
      <c r="AU957" s="377">
        <v>0</v>
      </c>
      <c r="AV957" s="377">
        <v>0</v>
      </c>
      <c r="AW957" s="377">
        <v>0</v>
      </c>
      <c r="AX957">
        <v>0</v>
      </c>
      <c r="AY957">
        <v>0</v>
      </c>
      <c r="AZ957" s="2"/>
      <c r="BB957" s="2"/>
    </row>
    <row r="958" spans="1:54" ht="15" hidden="1" customHeight="1" x14ac:dyDescent="0.2">
      <c r="A958" s="46">
        <v>1836</v>
      </c>
      <c r="B958" s="258" t="s">
        <v>5596</v>
      </c>
      <c r="C958" t="s">
        <v>1159</v>
      </c>
      <c r="D958" t="s">
        <v>667</v>
      </c>
      <c r="E958" t="s">
        <v>1821</v>
      </c>
      <c r="F958" s="29" t="s">
        <v>1950</v>
      </c>
      <c r="G958" s="47">
        <v>73</v>
      </c>
      <c r="H958" t="s">
        <v>1950</v>
      </c>
      <c r="I958">
        <v>1</v>
      </c>
      <c r="J958" t="s">
        <v>5597</v>
      </c>
      <c r="K958" t="s">
        <v>5448</v>
      </c>
      <c r="L958" t="s">
        <v>5598</v>
      </c>
      <c r="M958">
        <v>0</v>
      </c>
      <c r="N958" s="34">
        <v>0</v>
      </c>
      <c r="O958" s="34" t="s">
        <v>672</v>
      </c>
      <c r="P958" s="34" t="s">
        <v>679</v>
      </c>
      <c r="Q958" s="34">
        <v>0</v>
      </c>
      <c r="R958" s="34">
        <v>0</v>
      </c>
      <c r="S958" s="48" t="s">
        <v>1123</v>
      </c>
      <c r="T958" s="13" t="s">
        <v>122</v>
      </c>
      <c r="U958" s="12" t="s">
        <v>122</v>
      </c>
      <c r="V958" s="12" t="s">
        <v>1863</v>
      </c>
      <c r="W958" s="12" t="s">
        <v>122</v>
      </c>
      <c r="X958" s="14" t="str">
        <f t="shared" si="14"/>
        <v>В</v>
      </c>
      <c r="Y958" s="271">
        <f>Таблица1[[#This Row],[ID_intellix]]</f>
        <v>1836</v>
      </c>
      <c r="Z958" s="269" t="s">
        <v>122</v>
      </c>
      <c r="AA958" s="145">
        <f>IF(OR(Таблица1[[#This Row],[CARDIO_report]]&lt;&gt;0,Таблица1[[#This Row],[AI COMBO_report]]&lt;&gt;0,Таблица1[[#This Row],[OTC_report]]&lt;&gt;0),1,0)</f>
        <v>1</v>
      </c>
      <c r="AB958" s="60" t="s">
        <v>1124</v>
      </c>
      <c r="AC958" s="60" t="s">
        <v>1124</v>
      </c>
      <c r="AD958" s="60" t="s">
        <v>1124</v>
      </c>
      <c r="AE958" s="60" t="s">
        <v>1124</v>
      </c>
      <c r="AF958" s="60"/>
      <c r="AG958" s="60" t="s">
        <v>1124</v>
      </c>
      <c r="AH958" s="60" t="s">
        <v>1124</v>
      </c>
      <c r="AI958" s="60" t="s">
        <v>1124</v>
      </c>
      <c r="AJ958" s="60" t="s">
        <v>1124</v>
      </c>
      <c r="AK958" s="60" t="s">
        <v>1124</v>
      </c>
      <c r="AL958" s="60" t="s">
        <v>1124</v>
      </c>
      <c r="AM958" s="60" t="s">
        <v>1124</v>
      </c>
      <c r="AN958" s="60" t="s">
        <v>1124</v>
      </c>
      <c r="AO958" s="60"/>
      <c r="AP958" s="35" t="s">
        <v>1857</v>
      </c>
      <c r="AQ958" s="377">
        <v>0</v>
      </c>
      <c r="AR958" s="378">
        <v>0</v>
      </c>
      <c r="AS958" s="377">
        <v>0</v>
      </c>
      <c r="AT958" s="378">
        <v>0</v>
      </c>
      <c r="AU958" s="377">
        <v>0</v>
      </c>
      <c r="AV958" s="377">
        <v>0</v>
      </c>
      <c r="AW958" s="377">
        <v>0</v>
      </c>
      <c r="AX958">
        <v>0</v>
      </c>
      <c r="AY958">
        <v>0</v>
      </c>
      <c r="AZ958" s="2"/>
      <c r="BB958" s="2"/>
    </row>
    <row r="959" spans="1:54" ht="15" hidden="1" customHeight="1" x14ac:dyDescent="0.2">
      <c r="A959" s="46">
        <v>18</v>
      </c>
      <c r="B959" s="258" t="s">
        <v>11769</v>
      </c>
      <c r="C959" t="s">
        <v>1159</v>
      </c>
      <c r="D959" t="s">
        <v>667</v>
      </c>
      <c r="E959" t="s">
        <v>2504</v>
      </c>
      <c r="F959" s="29" t="s">
        <v>6392</v>
      </c>
      <c r="G959" s="47">
        <v>2</v>
      </c>
      <c r="H959" t="s">
        <v>2513</v>
      </c>
      <c r="I959">
        <v>1</v>
      </c>
      <c r="J959" t="s">
        <v>11770</v>
      </c>
      <c r="K959" t="s">
        <v>5448</v>
      </c>
      <c r="L959" t="s">
        <v>11771</v>
      </c>
      <c r="M959">
        <v>0</v>
      </c>
      <c r="N959" s="34">
        <v>0</v>
      </c>
      <c r="O959" s="34" t="s">
        <v>672</v>
      </c>
      <c r="P959" s="34" t="s">
        <v>679</v>
      </c>
      <c r="Q959" s="34">
        <v>0</v>
      </c>
      <c r="R959" s="34">
        <v>0</v>
      </c>
      <c r="S959" s="48" t="s">
        <v>1123</v>
      </c>
      <c r="T959" s="13" t="s">
        <v>122</v>
      </c>
      <c r="U959" s="12" t="s">
        <v>122</v>
      </c>
      <c r="V959" s="12" t="s">
        <v>122</v>
      </c>
      <c r="W959" s="12" t="s">
        <v>1863</v>
      </c>
      <c r="X959" s="14" t="str">
        <f t="shared" si="14"/>
        <v>В</v>
      </c>
      <c r="Y959" s="271">
        <f>Таблица1[[#This Row],[ID_intellix]]</f>
        <v>18</v>
      </c>
      <c r="Z959" s="269" t="s">
        <v>122</v>
      </c>
      <c r="AA959" s="145">
        <f>IF(OR(Таблица1[[#This Row],[CARDIO_report]]&lt;&gt;0,Таблица1[[#This Row],[AI COMBO_report]]&lt;&gt;0,Таблица1[[#This Row],[OTC_report]]&lt;&gt;0),1,0)</f>
        <v>1</v>
      </c>
      <c r="AB959" s="60" t="s">
        <v>1124</v>
      </c>
      <c r="AC959" s="60" t="s">
        <v>1124</v>
      </c>
      <c r="AD959" s="60" t="s">
        <v>1124</v>
      </c>
      <c r="AE959" s="60" t="s">
        <v>1124</v>
      </c>
      <c r="AF959" s="60"/>
      <c r="AG959" s="89" t="s">
        <v>2516</v>
      </c>
      <c r="AH959" s="89">
        <v>6</v>
      </c>
      <c r="AI959" s="89" t="s">
        <v>2516</v>
      </c>
      <c r="AJ959" s="89">
        <v>14</v>
      </c>
      <c r="AK959" s="89" t="s">
        <v>2516</v>
      </c>
      <c r="AL959" s="89">
        <v>30</v>
      </c>
      <c r="AM959" s="89" t="s">
        <v>1414</v>
      </c>
      <c r="AN959" s="89">
        <v>51</v>
      </c>
      <c r="AP959" s="35" t="s">
        <v>1857</v>
      </c>
      <c r="AQ959" s="377">
        <v>0</v>
      </c>
      <c r="AR959" s="378">
        <v>0</v>
      </c>
      <c r="AS959" s="377">
        <v>0</v>
      </c>
      <c r="AT959" s="378">
        <v>0</v>
      </c>
      <c r="AU959" s="377">
        <v>0</v>
      </c>
      <c r="AV959" s="377">
        <v>0</v>
      </c>
      <c r="AW959" s="377">
        <v>0</v>
      </c>
      <c r="AX959">
        <v>0</v>
      </c>
      <c r="AY959">
        <v>0</v>
      </c>
    </row>
    <row r="960" spans="1:54" ht="15" hidden="1" customHeight="1" x14ac:dyDescent="0.2">
      <c r="A960" s="46">
        <v>2085</v>
      </c>
      <c r="B960" s="258" t="s">
        <v>5204</v>
      </c>
      <c r="C960" t="s">
        <v>1159</v>
      </c>
      <c r="D960" t="s">
        <v>2300</v>
      </c>
      <c r="E960" t="s">
        <v>1821</v>
      </c>
      <c r="F960" s="29" t="s">
        <v>1950</v>
      </c>
      <c r="G960" s="47">
        <v>133</v>
      </c>
      <c r="H960" t="s">
        <v>1950</v>
      </c>
      <c r="I960">
        <v>1</v>
      </c>
      <c r="J960" t="s">
        <v>5205</v>
      </c>
      <c r="K960" t="s">
        <v>5206</v>
      </c>
      <c r="L960" t="s">
        <v>5207</v>
      </c>
      <c r="M960">
        <v>0</v>
      </c>
      <c r="N960" s="34">
        <v>0</v>
      </c>
      <c r="O960" s="34">
        <v>0</v>
      </c>
      <c r="P960" s="34">
        <v>0</v>
      </c>
      <c r="Q960" s="34">
        <v>0</v>
      </c>
      <c r="R960" s="34">
        <v>0</v>
      </c>
      <c r="S960" s="48" t="s">
        <v>1123</v>
      </c>
      <c r="T960" s="13">
        <v>0</v>
      </c>
      <c r="U960" s="12">
        <v>0</v>
      </c>
      <c r="V960" s="12">
        <v>0</v>
      </c>
      <c r="W960" s="12">
        <v>0</v>
      </c>
      <c r="X960" s="14" t="str">
        <f t="shared" si="14"/>
        <v>С</v>
      </c>
      <c r="Y960" s="271">
        <f>Таблица1[[#This Row],[ID_intellix]]</f>
        <v>2085</v>
      </c>
      <c r="Z960" s="269" t="s">
        <v>122</v>
      </c>
      <c r="AA960" s="145">
        <f>IF(OR(Таблица1[[#This Row],[CARDIO_report]]&lt;&gt;0,Таблица1[[#This Row],[AI COMBO_report]]&lt;&gt;0,Таблица1[[#This Row],[OTC_report]]&lt;&gt;0),1,0)</f>
        <v>0</v>
      </c>
      <c r="AB960" s="60" t="s">
        <v>1124</v>
      </c>
      <c r="AC960" s="60" t="s">
        <v>1124</v>
      </c>
      <c r="AD960" s="60" t="s">
        <v>1124</v>
      </c>
      <c r="AE960" s="60" t="s">
        <v>1124</v>
      </c>
      <c r="AF960" s="60"/>
      <c r="AG960" s="60" t="s">
        <v>1124</v>
      </c>
      <c r="AH960" s="60" t="s">
        <v>1124</v>
      </c>
      <c r="AI960" s="60" t="s">
        <v>1124</v>
      </c>
      <c r="AJ960" s="60" t="s">
        <v>1124</v>
      </c>
      <c r="AK960" s="60" t="s">
        <v>1124</v>
      </c>
      <c r="AL960" s="60" t="s">
        <v>1124</v>
      </c>
      <c r="AM960" s="60" t="s">
        <v>1124</v>
      </c>
      <c r="AN960" s="60" t="s">
        <v>1124</v>
      </c>
      <c r="AO960" s="60"/>
      <c r="AP960" s="35" t="s">
        <v>1825</v>
      </c>
      <c r="AQ960" s="377">
        <v>0</v>
      </c>
      <c r="AR960" s="378">
        <v>0</v>
      </c>
      <c r="AS960" s="377">
        <v>0</v>
      </c>
      <c r="AT960" s="378">
        <v>0</v>
      </c>
      <c r="AU960" s="377">
        <v>0</v>
      </c>
      <c r="AV960" s="377">
        <v>0</v>
      </c>
      <c r="AW960" s="377">
        <v>0</v>
      </c>
      <c r="AX960">
        <v>0</v>
      </c>
      <c r="AY960">
        <v>0</v>
      </c>
      <c r="AZ960" s="2"/>
      <c r="BB960" s="2"/>
    </row>
    <row r="961" spans="1:54" ht="15" hidden="1" customHeight="1" x14ac:dyDescent="0.2">
      <c r="A961" s="46">
        <v>2224</v>
      </c>
      <c r="B961" s="258" t="s">
        <v>5229</v>
      </c>
      <c r="C961" t="s">
        <v>1159</v>
      </c>
      <c r="D961" t="s">
        <v>2300</v>
      </c>
      <c r="E961" t="s">
        <v>1821</v>
      </c>
      <c r="F961" s="29" t="s">
        <v>1950</v>
      </c>
      <c r="G961" s="47">
        <v>144</v>
      </c>
      <c r="H961" t="s">
        <v>1950</v>
      </c>
      <c r="I961">
        <v>1</v>
      </c>
      <c r="J961" t="s">
        <v>5230</v>
      </c>
      <c r="K961" t="s">
        <v>5206</v>
      </c>
      <c r="L961" t="s">
        <v>5231</v>
      </c>
      <c r="M961">
        <v>0</v>
      </c>
      <c r="N961" s="34">
        <v>0</v>
      </c>
      <c r="O961" s="34">
        <v>0</v>
      </c>
      <c r="P961" s="34">
        <v>0</v>
      </c>
      <c r="Q961" s="34">
        <v>0</v>
      </c>
      <c r="R961" s="34">
        <v>0</v>
      </c>
      <c r="S961" s="48" t="s">
        <v>1123</v>
      </c>
      <c r="T961" s="13">
        <v>0</v>
      </c>
      <c r="U961" s="12">
        <v>0</v>
      </c>
      <c r="V961" s="12">
        <v>0</v>
      </c>
      <c r="W961" s="12">
        <v>0</v>
      </c>
      <c r="X961" s="14" t="str">
        <f t="shared" si="14"/>
        <v>С</v>
      </c>
      <c r="Y961" s="271">
        <f>Таблица1[[#This Row],[ID_intellix]]</f>
        <v>2224</v>
      </c>
      <c r="Z961" s="269" t="s">
        <v>122</v>
      </c>
      <c r="AA961" s="145">
        <f>IF(OR(Таблица1[[#This Row],[CARDIO_report]]&lt;&gt;0,Таблица1[[#This Row],[AI COMBO_report]]&lt;&gt;0,Таблица1[[#This Row],[OTC_report]]&lt;&gt;0),1,0)</f>
        <v>0</v>
      </c>
      <c r="AB961" s="60" t="s">
        <v>1124</v>
      </c>
      <c r="AC961" s="60" t="s">
        <v>1124</v>
      </c>
      <c r="AD961" s="60" t="s">
        <v>1124</v>
      </c>
      <c r="AE961" s="60" t="s">
        <v>1124</v>
      </c>
      <c r="AF961" s="60"/>
      <c r="AG961" s="60" t="s">
        <v>1124</v>
      </c>
      <c r="AH961" s="60" t="s">
        <v>1124</v>
      </c>
      <c r="AI961" s="60" t="s">
        <v>1124</v>
      </c>
      <c r="AJ961" s="60" t="s">
        <v>1124</v>
      </c>
      <c r="AK961" s="60" t="s">
        <v>1124</v>
      </c>
      <c r="AL961" s="60" t="s">
        <v>1124</v>
      </c>
      <c r="AM961" s="60" t="s">
        <v>1124</v>
      </c>
      <c r="AN961" s="60" t="s">
        <v>1124</v>
      </c>
      <c r="AO961" s="60"/>
      <c r="AP961" s="35" t="s">
        <v>1825</v>
      </c>
      <c r="AQ961" s="377">
        <v>0</v>
      </c>
      <c r="AR961" s="378">
        <v>0</v>
      </c>
      <c r="AS961" s="377">
        <v>0</v>
      </c>
      <c r="AT961" s="378">
        <v>0</v>
      </c>
      <c r="AU961" s="377">
        <v>0</v>
      </c>
      <c r="AV961" s="377">
        <v>0</v>
      </c>
      <c r="AW961" s="377">
        <v>0</v>
      </c>
      <c r="AX961">
        <v>0</v>
      </c>
      <c r="AY961">
        <v>0</v>
      </c>
      <c r="AZ961" s="2"/>
      <c r="BB961" s="2"/>
    </row>
    <row r="962" spans="1:54" ht="15" hidden="1" customHeight="1" x14ac:dyDescent="0.2">
      <c r="A962" s="46">
        <v>2223</v>
      </c>
      <c r="B962" s="258" t="s">
        <v>5244</v>
      </c>
      <c r="C962" t="s">
        <v>1159</v>
      </c>
      <c r="D962" t="s">
        <v>2300</v>
      </c>
      <c r="E962" t="s">
        <v>1821</v>
      </c>
      <c r="F962" s="29" t="s">
        <v>1950</v>
      </c>
      <c r="G962" s="47">
        <v>151</v>
      </c>
      <c r="H962" t="s">
        <v>1950</v>
      </c>
      <c r="I962">
        <v>1</v>
      </c>
      <c r="J962" t="s">
        <v>5245</v>
      </c>
      <c r="K962" t="s">
        <v>5206</v>
      </c>
      <c r="L962" t="s">
        <v>5246</v>
      </c>
      <c r="M962">
        <v>0</v>
      </c>
      <c r="N962" s="34">
        <v>0</v>
      </c>
      <c r="O962" s="34">
        <v>0</v>
      </c>
      <c r="P962" s="34">
        <v>0</v>
      </c>
      <c r="Q962" s="34">
        <v>0</v>
      </c>
      <c r="R962" s="34">
        <v>0</v>
      </c>
      <c r="S962" s="48" t="s">
        <v>1123</v>
      </c>
      <c r="T962" s="13">
        <v>0</v>
      </c>
      <c r="U962" s="12">
        <v>0</v>
      </c>
      <c r="V962" s="12">
        <v>0</v>
      </c>
      <c r="W962" s="12">
        <v>0</v>
      </c>
      <c r="X962" s="14" t="str">
        <f t="shared" si="14"/>
        <v>С</v>
      </c>
      <c r="Y962" s="271">
        <f>Таблица1[[#This Row],[ID_intellix]]</f>
        <v>2223</v>
      </c>
      <c r="Z962" s="269" t="s">
        <v>122</v>
      </c>
      <c r="AA962" s="145">
        <f>IF(OR(Таблица1[[#This Row],[CARDIO_report]]&lt;&gt;0,Таблица1[[#This Row],[AI COMBO_report]]&lt;&gt;0,Таблица1[[#This Row],[OTC_report]]&lt;&gt;0),1,0)</f>
        <v>0</v>
      </c>
      <c r="AB962" s="60" t="s">
        <v>1124</v>
      </c>
      <c r="AC962" s="60" t="s">
        <v>1124</v>
      </c>
      <c r="AD962" s="60" t="s">
        <v>1124</v>
      </c>
      <c r="AE962" s="60" t="s">
        <v>1124</v>
      </c>
      <c r="AF962" s="60"/>
      <c r="AG962" s="60" t="s">
        <v>1124</v>
      </c>
      <c r="AH962" s="60" t="s">
        <v>1124</v>
      </c>
      <c r="AI962" s="60" t="s">
        <v>1124</v>
      </c>
      <c r="AJ962" s="60" t="s">
        <v>1124</v>
      </c>
      <c r="AK962" s="60" t="s">
        <v>1124</v>
      </c>
      <c r="AL962" s="60" t="s">
        <v>1124</v>
      </c>
      <c r="AM962" s="60" t="s">
        <v>1124</v>
      </c>
      <c r="AN962" s="60" t="s">
        <v>1124</v>
      </c>
      <c r="AO962" s="60"/>
      <c r="AP962" s="35" t="s">
        <v>1825</v>
      </c>
      <c r="AQ962" s="377">
        <v>0</v>
      </c>
      <c r="AR962" s="378">
        <v>0</v>
      </c>
      <c r="AS962" s="377">
        <v>0</v>
      </c>
      <c r="AT962" s="378">
        <v>0</v>
      </c>
      <c r="AU962" s="377">
        <v>0</v>
      </c>
      <c r="AV962" s="377">
        <v>0</v>
      </c>
      <c r="AW962" s="377">
        <v>0</v>
      </c>
      <c r="AX962">
        <v>0</v>
      </c>
      <c r="AY962">
        <v>0</v>
      </c>
      <c r="AZ962" s="2"/>
      <c r="BB962" s="2"/>
    </row>
    <row r="963" spans="1:54" ht="15" hidden="1" customHeight="1" x14ac:dyDescent="0.2">
      <c r="A963" s="46">
        <v>6338</v>
      </c>
      <c r="B963" s="258" t="s">
        <v>5353</v>
      </c>
      <c r="C963" t="s">
        <v>1159</v>
      </c>
      <c r="D963" t="s">
        <v>2300</v>
      </c>
      <c r="E963" t="s">
        <v>1821</v>
      </c>
      <c r="F963" s="29" t="s">
        <v>1950</v>
      </c>
      <c r="G963" s="47">
        <v>197</v>
      </c>
      <c r="H963" t="s">
        <v>1950</v>
      </c>
      <c r="I963">
        <v>1</v>
      </c>
      <c r="J963" t="s">
        <v>5354</v>
      </c>
      <c r="K963" t="s">
        <v>5206</v>
      </c>
      <c r="L963" t="s">
        <v>5355</v>
      </c>
      <c r="M963">
        <v>0</v>
      </c>
      <c r="N963" s="34">
        <v>0</v>
      </c>
      <c r="O963" s="34">
        <v>0</v>
      </c>
      <c r="P963" s="34">
        <v>0</v>
      </c>
      <c r="Q963" s="34">
        <v>0</v>
      </c>
      <c r="R963" s="34">
        <v>0</v>
      </c>
      <c r="S963" s="48" t="s">
        <v>1123</v>
      </c>
      <c r="T963" s="13">
        <v>0</v>
      </c>
      <c r="U963" s="12">
        <v>0</v>
      </c>
      <c r="V963" s="12">
        <v>0</v>
      </c>
      <c r="W963" s="12">
        <v>0</v>
      </c>
      <c r="X963" s="14" t="str">
        <f t="shared" ref="X963:X1026" si="15">IF(COUNTIF(T963:W963,"да")=0,"С",IF(COUNTIF(T963:W963,"да")=1,"В","А"))</f>
        <v>С</v>
      </c>
      <c r="Y963" s="271">
        <f>Таблица1[[#This Row],[ID_intellix]]</f>
        <v>6338</v>
      </c>
      <c r="Z963" s="269" t="s">
        <v>122</v>
      </c>
      <c r="AA963" s="145">
        <f>IF(OR(Таблица1[[#This Row],[CARDIO_report]]&lt;&gt;0,Таблица1[[#This Row],[AI COMBO_report]]&lt;&gt;0,Таблица1[[#This Row],[OTC_report]]&lt;&gt;0),1,0)</f>
        <v>0</v>
      </c>
      <c r="AB963" s="60" t="s">
        <v>1124</v>
      </c>
      <c r="AC963" s="60" t="s">
        <v>1124</v>
      </c>
      <c r="AD963" s="60" t="s">
        <v>1124</v>
      </c>
      <c r="AE963" s="60" t="s">
        <v>1124</v>
      </c>
      <c r="AF963" s="60"/>
      <c r="AG963" s="60" t="s">
        <v>1124</v>
      </c>
      <c r="AH963" s="60" t="s">
        <v>1124</v>
      </c>
      <c r="AI963" s="60" t="s">
        <v>1124</v>
      </c>
      <c r="AJ963" s="60" t="s">
        <v>1124</v>
      </c>
      <c r="AK963" s="60" t="s">
        <v>1124</v>
      </c>
      <c r="AL963" s="60" t="s">
        <v>1124</v>
      </c>
      <c r="AM963" s="60" t="s">
        <v>1124</v>
      </c>
      <c r="AN963" s="60" t="s">
        <v>1124</v>
      </c>
      <c r="AO963" s="60"/>
      <c r="AP963" s="35" t="s">
        <v>1825</v>
      </c>
      <c r="AQ963" s="377">
        <v>0</v>
      </c>
      <c r="AR963" s="378">
        <v>0</v>
      </c>
      <c r="AS963" s="377">
        <v>0</v>
      </c>
      <c r="AT963" s="378">
        <v>0</v>
      </c>
      <c r="AU963" s="377">
        <v>0</v>
      </c>
      <c r="AV963" s="377">
        <v>0</v>
      </c>
      <c r="AW963" s="377">
        <v>0</v>
      </c>
      <c r="AX963">
        <v>0</v>
      </c>
      <c r="AY963">
        <v>0</v>
      </c>
      <c r="AZ963" s="2"/>
      <c r="BB963" s="2"/>
    </row>
    <row r="964" spans="1:54" ht="15" hidden="1" customHeight="1" x14ac:dyDescent="0.2">
      <c r="A964" s="46">
        <v>7239</v>
      </c>
      <c r="B964" s="258" t="s">
        <v>5396</v>
      </c>
      <c r="C964" t="s">
        <v>1159</v>
      </c>
      <c r="D964" t="s">
        <v>2300</v>
      </c>
      <c r="E964" t="s">
        <v>1821</v>
      </c>
      <c r="F964" s="29" t="s">
        <v>1950</v>
      </c>
      <c r="G964" s="47">
        <v>218</v>
      </c>
      <c r="H964" t="s">
        <v>1950</v>
      </c>
      <c r="I964">
        <v>1</v>
      </c>
      <c r="J964" t="s">
        <v>5397</v>
      </c>
      <c r="K964" t="s">
        <v>5206</v>
      </c>
      <c r="L964" t="s">
        <v>5398</v>
      </c>
      <c r="M964">
        <v>0</v>
      </c>
      <c r="N964" s="34">
        <v>0</v>
      </c>
      <c r="O964" s="34">
        <v>0</v>
      </c>
      <c r="P964" s="34">
        <v>0</v>
      </c>
      <c r="Q964" s="34">
        <v>0</v>
      </c>
      <c r="R964" s="34">
        <v>0</v>
      </c>
      <c r="S964" s="48" t="s">
        <v>1123</v>
      </c>
      <c r="T964" s="13">
        <v>0</v>
      </c>
      <c r="U964" s="12">
        <v>0</v>
      </c>
      <c r="V964" s="12">
        <v>0</v>
      </c>
      <c r="W964" s="12">
        <v>0</v>
      </c>
      <c r="X964" s="14" t="str">
        <f t="shared" si="15"/>
        <v>С</v>
      </c>
      <c r="Y964" s="271">
        <f>Таблица1[[#This Row],[ID_intellix]]</f>
        <v>7239</v>
      </c>
      <c r="Z964" s="269" t="s">
        <v>122</v>
      </c>
      <c r="AA964" s="145">
        <f>IF(OR(Таблица1[[#This Row],[CARDIO_report]]&lt;&gt;0,Таблица1[[#This Row],[AI COMBO_report]]&lt;&gt;0,Таблица1[[#This Row],[OTC_report]]&lt;&gt;0),1,0)</f>
        <v>0</v>
      </c>
      <c r="AB964" s="60" t="s">
        <v>1124</v>
      </c>
      <c r="AC964" s="60" t="s">
        <v>1124</v>
      </c>
      <c r="AD964" s="60" t="s">
        <v>1124</v>
      </c>
      <c r="AE964" s="60" t="s">
        <v>1124</v>
      </c>
      <c r="AF964" s="60"/>
      <c r="AG964" s="60" t="s">
        <v>1124</v>
      </c>
      <c r="AH964" s="60" t="s">
        <v>1124</v>
      </c>
      <c r="AI964" s="60" t="s">
        <v>1124</v>
      </c>
      <c r="AJ964" s="60" t="s">
        <v>1124</v>
      </c>
      <c r="AK964" s="60" t="s">
        <v>1124</v>
      </c>
      <c r="AL964" s="60" t="s">
        <v>1124</v>
      </c>
      <c r="AM964" s="60" t="s">
        <v>1124</v>
      </c>
      <c r="AN964" s="60" t="s">
        <v>1124</v>
      </c>
      <c r="AO964" s="60"/>
      <c r="AP964" s="35" t="s">
        <v>1825</v>
      </c>
      <c r="AQ964" s="377">
        <v>0</v>
      </c>
      <c r="AR964" s="378">
        <v>0</v>
      </c>
      <c r="AS964" s="377">
        <v>0</v>
      </c>
      <c r="AT964" s="378">
        <v>0</v>
      </c>
      <c r="AU964" s="377">
        <v>0</v>
      </c>
      <c r="AV964" s="377">
        <v>0</v>
      </c>
      <c r="AW964" s="377">
        <v>0</v>
      </c>
      <c r="AX964">
        <v>0</v>
      </c>
      <c r="AY964">
        <v>0</v>
      </c>
      <c r="AZ964" s="2"/>
      <c r="BB964" s="2"/>
    </row>
    <row r="965" spans="1:54" ht="15" hidden="1" customHeight="1" x14ac:dyDescent="0.2">
      <c r="A965" s="46">
        <v>5344</v>
      </c>
      <c r="B965" s="258" t="s">
        <v>5543</v>
      </c>
      <c r="C965" t="s">
        <v>1159</v>
      </c>
      <c r="D965" t="s">
        <v>2300</v>
      </c>
      <c r="E965" t="s">
        <v>1821</v>
      </c>
      <c r="F965" s="29" t="s">
        <v>1950</v>
      </c>
      <c r="G965" s="47">
        <v>39</v>
      </c>
      <c r="H965" t="s">
        <v>1950</v>
      </c>
      <c r="I965">
        <v>1</v>
      </c>
      <c r="J965" t="s">
        <v>5544</v>
      </c>
      <c r="K965" t="s">
        <v>5206</v>
      </c>
      <c r="L965" t="s">
        <v>5545</v>
      </c>
      <c r="M965">
        <v>0</v>
      </c>
      <c r="N965" s="34">
        <v>0</v>
      </c>
      <c r="O965" s="34">
        <v>0</v>
      </c>
      <c r="P965" s="34">
        <v>0</v>
      </c>
      <c r="Q965" s="34">
        <v>0</v>
      </c>
      <c r="R965" s="34">
        <v>0</v>
      </c>
      <c r="S965" s="48" t="s">
        <v>1123</v>
      </c>
      <c r="T965" s="13">
        <v>0</v>
      </c>
      <c r="U965" s="12">
        <v>0</v>
      </c>
      <c r="V965" s="12">
        <v>0</v>
      </c>
      <c r="W965" s="12">
        <v>0</v>
      </c>
      <c r="X965" s="14" t="str">
        <f t="shared" si="15"/>
        <v>С</v>
      </c>
      <c r="Y965" s="271">
        <f>Таблица1[[#This Row],[ID_intellix]]</f>
        <v>5344</v>
      </c>
      <c r="Z965" s="269" t="s">
        <v>122</v>
      </c>
      <c r="AA965" s="145">
        <f>IF(OR(Таблица1[[#This Row],[CARDIO_report]]&lt;&gt;0,Таблица1[[#This Row],[AI COMBO_report]]&lt;&gt;0,Таблица1[[#This Row],[OTC_report]]&lt;&gt;0),1,0)</f>
        <v>0</v>
      </c>
      <c r="AB965" s="60" t="s">
        <v>1124</v>
      </c>
      <c r="AC965" s="60" t="s">
        <v>1124</v>
      </c>
      <c r="AD965" s="60" t="s">
        <v>1124</v>
      </c>
      <c r="AE965" s="60" t="s">
        <v>1124</v>
      </c>
      <c r="AF965" s="60"/>
      <c r="AG965" s="60" t="s">
        <v>1124</v>
      </c>
      <c r="AH965" s="60" t="s">
        <v>1124</v>
      </c>
      <c r="AI965" s="60" t="s">
        <v>1124</v>
      </c>
      <c r="AJ965" s="60" t="s">
        <v>1124</v>
      </c>
      <c r="AK965" s="60" t="s">
        <v>1124</v>
      </c>
      <c r="AL965" s="60" t="s">
        <v>1124</v>
      </c>
      <c r="AM965" s="60" t="s">
        <v>1124</v>
      </c>
      <c r="AN965" s="60" t="s">
        <v>1124</v>
      </c>
      <c r="AO965" s="60"/>
      <c r="AP965" s="35" t="s">
        <v>1825</v>
      </c>
      <c r="AQ965" s="377">
        <v>0</v>
      </c>
      <c r="AR965" s="378">
        <v>0</v>
      </c>
      <c r="AS965" s="377">
        <v>0</v>
      </c>
      <c r="AT965" s="378">
        <v>0</v>
      </c>
      <c r="AU965" s="377">
        <v>0</v>
      </c>
      <c r="AV965" s="377">
        <v>0</v>
      </c>
      <c r="AW965" s="377">
        <v>0</v>
      </c>
      <c r="AX965">
        <v>0</v>
      </c>
      <c r="AY965">
        <v>0</v>
      </c>
      <c r="AZ965" s="2"/>
      <c r="BB965" s="2"/>
    </row>
    <row r="966" spans="1:54" ht="15" hidden="1" customHeight="1" x14ac:dyDescent="0.2">
      <c r="A966" s="46">
        <v>1351</v>
      </c>
      <c r="B966" s="258" t="s">
        <v>5663</v>
      </c>
      <c r="C966" t="s">
        <v>1159</v>
      </c>
      <c r="D966" t="s">
        <v>2300</v>
      </c>
      <c r="E966" t="s">
        <v>1821</v>
      </c>
      <c r="F966" s="29" t="s">
        <v>1950</v>
      </c>
      <c r="G966" s="47">
        <v>7</v>
      </c>
      <c r="H966" t="s">
        <v>1950</v>
      </c>
      <c r="I966">
        <v>1</v>
      </c>
      <c r="J966" t="s">
        <v>5664</v>
      </c>
      <c r="K966" t="s">
        <v>5206</v>
      </c>
      <c r="L966" t="s">
        <v>5665</v>
      </c>
      <c r="M966">
        <v>0</v>
      </c>
      <c r="N966" s="34">
        <v>0</v>
      </c>
      <c r="O966" s="34">
        <v>0</v>
      </c>
      <c r="P966" s="34">
        <v>0</v>
      </c>
      <c r="Q966" s="34">
        <v>0</v>
      </c>
      <c r="R966" s="34">
        <v>0</v>
      </c>
      <c r="S966" s="48" t="s">
        <v>1123</v>
      </c>
      <c r="T966" s="13">
        <v>0</v>
      </c>
      <c r="U966" s="12">
        <v>0</v>
      </c>
      <c r="V966" s="12">
        <v>0</v>
      </c>
      <c r="W966" s="12">
        <v>0</v>
      </c>
      <c r="X966" s="14" t="str">
        <f t="shared" si="15"/>
        <v>С</v>
      </c>
      <c r="Y966" s="271">
        <f>Таблица1[[#This Row],[ID_intellix]]</f>
        <v>1351</v>
      </c>
      <c r="Z966" s="269" t="s">
        <v>122</v>
      </c>
      <c r="AA966" s="145">
        <f>IF(OR(Таблица1[[#This Row],[CARDIO_report]]&lt;&gt;0,Таблица1[[#This Row],[AI COMBO_report]]&lt;&gt;0,Таблица1[[#This Row],[OTC_report]]&lt;&gt;0),1,0)</f>
        <v>0</v>
      </c>
      <c r="AB966" s="60" t="s">
        <v>1124</v>
      </c>
      <c r="AC966" s="60" t="s">
        <v>1124</v>
      </c>
      <c r="AD966" s="60" t="s">
        <v>1124</v>
      </c>
      <c r="AE966" s="60" t="s">
        <v>1124</v>
      </c>
      <c r="AF966" s="60"/>
      <c r="AG966" s="60" t="s">
        <v>1124</v>
      </c>
      <c r="AH966" s="60" t="s">
        <v>1124</v>
      </c>
      <c r="AI966" s="60" t="s">
        <v>1124</v>
      </c>
      <c r="AJ966" s="60" t="s">
        <v>1124</v>
      </c>
      <c r="AK966" s="60" t="s">
        <v>1124</v>
      </c>
      <c r="AL966" s="60" t="s">
        <v>1124</v>
      </c>
      <c r="AM966" s="60" t="s">
        <v>1124</v>
      </c>
      <c r="AN966" s="60" t="s">
        <v>1124</v>
      </c>
      <c r="AO966" s="60"/>
      <c r="AP966" s="35" t="s">
        <v>1857</v>
      </c>
      <c r="AQ966" s="377">
        <v>0</v>
      </c>
      <c r="AR966" s="378">
        <v>0</v>
      </c>
      <c r="AS966" s="377">
        <v>0</v>
      </c>
      <c r="AT966" s="378">
        <v>0</v>
      </c>
      <c r="AU966" s="377">
        <v>0</v>
      </c>
      <c r="AV966" s="377">
        <v>0</v>
      </c>
      <c r="AW966" s="377">
        <v>0</v>
      </c>
      <c r="AX966">
        <v>0</v>
      </c>
      <c r="AY966">
        <v>0</v>
      </c>
      <c r="AZ966" s="2"/>
      <c r="BB966" s="2"/>
    </row>
    <row r="967" spans="1:54" ht="15" hidden="1" customHeight="1" x14ac:dyDescent="0.2">
      <c r="A967" s="46">
        <v>7108</v>
      </c>
      <c r="B967" s="258" t="s">
        <v>3939</v>
      </c>
      <c r="C967" t="s">
        <v>1136</v>
      </c>
      <c r="D967" t="s">
        <v>1849</v>
      </c>
      <c r="E967" t="s">
        <v>1821</v>
      </c>
      <c r="F967" s="29" t="s">
        <v>1850</v>
      </c>
      <c r="G967" s="47">
        <v>203</v>
      </c>
      <c r="H967" t="s">
        <v>1850</v>
      </c>
      <c r="I967">
        <v>1</v>
      </c>
      <c r="J967" t="s">
        <v>3940</v>
      </c>
      <c r="K967" t="s">
        <v>1852</v>
      </c>
      <c r="L967" t="s">
        <v>3941</v>
      </c>
      <c r="M967" t="s">
        <v>378</v>
      </c>
      <c r="N967" s="34">
        <v>0</v>
      </c>
      <c r="O967" s="34" t="s">
        <v>195</v>
      </c>
      <c r="P967" s="34">
        <v>0</v>
      </c>
      <c r="Q967" s="34" t="s">
        <v>806</v>
      </c>
      <c r="R967" s="34">
        <v>0</v>
      </c>
      <c r="S967" s="48" t="s">
        <v>1123</v>
      </c>
      <c r="T967" s="13" t="s">
        <v>122</v>
      </c>
      <c r="U967" s="12" t="s">
        <v>1863</v>
      </c>
      <c r="V967" s="12" t="s">
        <v>122</v>
      </c>
      <c r="W967" s="12" t="s">
        <v>122</v>
      </c>
      <c r="X967" s="14" t="str">
        <f t="shared" si="15"/>
        <v>В</v>
      </c>
      <c r="Y967" s="271">
        <f>Таблица1[[#This Row],[ID_intellix]]</f>
        <v>7108</v>
      </c>
      <c r="Z967" s="269" t="s">
        <v>122</v>
      </c>
      <c r="AA967" s="145">
        <f>IF(OR(Таблица1[[#This Row],[CARDIO_report]]&lt;&gt;0,Таблица1[[#This Row],[AI COMBO_report]]&lt;&gt;0,Таблица1[[#This Row],[OTC_report]]&lt;&gt;0),1,0)</f>
        <v>0</v>
      </c>
      <c r="AB967" s="60" t="s">
        <v>1124</v>
      </c>
      <c r="AC967" s="60" t="s">
        <v>1124</v>
      </c>
      <c r="AD967" s="60" t="s">
        <v>1124</v>
      </c>
      <c r="AE967" s="60" t="s">
        <v>1124</v>
      </c>
      <c r="AF967" s="60"/>
      <c r="AG967" s="60" t="s">
        <v>1124</v>
      </c>
      <c r="AH967" s="60" t="s">
        <v>1124</v>
      </c>
      <c r="AI967" s="60" t="s">
        <v>1124</v>
      </c>
      <c r="AJ967" s="60" t="s">
        <v>1124</v>
      </c>
      <c r="AK967" s="60" t="s">
        <v>1124</v>
      </c>
      <c r="AL967" s="60" t="s">
        <v>1124</v>
      </c>
      <c r="AM967" s="60" t="s">
        <v>1124</v>
      </c>
      <c r="AN967" s="60" t="s">
        <v>1124</v>
      </c>
      <c r="AO967" s="60"/>
      <c r="AP967" s="35" t="s">
        <v>1857</v>
      </c>
      <c r="AQ967" s="377">
        <v>0</v>
      </c>
      <c r="AR967" s="378">
        <v>0</v>
      </c>
      <c r="AS967" s="377">
        <v>0</v>
      </c>
      <c r="AT967" s="378">
        <v>0</v>
      </c>
      <c r="AU967" s="377">
        <v>0</v>
      </c>
      <c r="AV967" s="377">
        <v>0</v>
      </c>
      <c r="AW967" s="377">
        <v>0</v>
      </c>
      <c r="AX967">
        <v>0</v>
      </c>
      <c r="AY967">
        <v>0</v>
      </c>
    </row>
    <row r="968" spans="1:54" ht="15" hidden="1" customHeight="1" x14ac:dyDescent="0.2">
      <c r="A968" s="46">
        <v>7119</v>
      </c>
      <c r="B968" s="258" t="s">
        <v>3942</v>
      </c>
      <c r="C968" t="s">
        <v>1136</v>
      </c>
      <c r="D968" t="s">
        <v>1849</v>
      </c>
      <c r="E968" t="s">
        <v>1821</v>
      </c>
      <c r="F968" s="29" t="s">
        <v>1850</v>
      </c>
      <c r="G968" s="47">
        <v>204</v>
      </c>
      <c r="H968" t="s">
        <v>1850</v>
      </c>
      <c r="I968">
        <v>1</v>
      </c>
      <c r="J968" t="s">
        <v>3943</v>
      </c>
      <c r="K968" t="s">
        <v>1852</v>
      </c>
      <c r="L968" t="s">
        <v>3944</v>
      </c>
      <c r="M968" t="s">
        <v>378</v>
      </c>
      <c r="N968" s="34">
        <v>0</v>
      </c>
      <c r="O968" s="34" t="s">
        <v>195</v>
      </c>
      <c r="P968" s="34">
        <v>0</v>
      </c>
      <c r="Q968" s="34" t="s">
        <v>806</v>
      </c>
      <c r="R968" s="34">
        <v>0</v>
      </c>
      <c r="S968" s="48" t="s">
        <v>1123</v>
      </c>
      <c r="T968" s="13" t="s">
        <v>122</v>
      </c>
      <c r="U968" s="12" t="s">
        <v>122</v>
      </c>
      <c r="V968" s="12" t="s">
        <v>122</v>
      </c>
      <c r="W968" s="12" t="s">
        <v>122</v>
      </c>
      <c r="X968" s="14" t="str">
        <f t="shared" si="15"/>
        <v>С</v>
      </c>
      <c r="Y968" s="271">
        <f>Таблица1[[#This Row],[ID_intellix]]</f>
        <v>7119</v>
      </c>
      <c r="Z968" s="269" t="s">
        <v>122</v>
      </c>
      <c r="AA968" s="145">
        <f>IF(OR(Таблица1[[#This Row],[CARDIO_report]]&lt;&gt;0,Таблица1[[#This Row],[AI COMBO_report]]&lt;&gt;0,Таблица1[[#This Row],[OTC_report]]&lt;&gt;0),1,0)</f>
        <v>0</v>
      </c>
      <c r="AB968" s="60" t="s">
        <v>1124</v>
      </c>
      <c r="AC968" s="60" t="s">
        <v>1124</v>
      </c>
      <c r="AD968" s="60" t="s">
        <v>1124</v>
      </c>
      <c r="AE968" s="60" t="s">
        <v>1124</v>
      </c>
      <c r="AF968" s="60"/>
      <c r="AG968" s="60" t="s">
        <v>1124</v>
      </c>
      <c r="AH968" s="60" t="s">
        <v>1124</v>
      </c>
      <c r="AI968" s="60" t="s">
        <v>1124</v>
      </c>
      <c r="AJ968" s="60" t="s">
        <v>1124</v>
      </c>
      <c r="AK968" s="60" t="s">
        <v>1124</v>
      </c>
      <c r="AL968" s="60" t="s">
        <v>1124</v>
      </c>
      <c r="AM968" s="60" t="s">
        <v>1124</v>
      </c>
      <c r="AN968" s="60" t="s">
        <v>1124</v>
      </c>
      <c r="AO968" s="60"/>
      <c r="AP968" s="35" t="s">
        <v>1825</v>
      </c>
      <c r="AQ968" s="377">
        <v>0</v>
      </c>
      <c r="AR968" s="378">
        <v>0</v>
      </c>
      <c r="AS968" s="377">
        <v>0</v>
      </c>
      <c r="AT968" s="378">
        <v>0</v>
      </c>
      <c r="AU968" s="377">
        <v>0</v>
      </c>
      <c r="AV968" s="377">
        <v>0</v>
      </c>
      <c r="AW968" s="377">
        <v>0</v>
      </c>
      <c r="AX968">
        <v>0</v>
      </c>
      <c r="AY968">
        <v>0</v>
      </c>
    </row>
    <row r="969" spans="1:54" ht="15" hidden="1" customHeight="1" x14ac:dyDescent="0.2">
      <c r="A969" s="46">
        <v>5216</v>
      </c>
      <c r="B969" s="258" t="s">
        <v>3951</v>
      </c>
      <c r="C969" t="s">
        <v>1136</v>
      </c>
      <c r="D969" t="s">
        <v>1849</v>
      </c>
      <c r="E969" t="s">
        <v>1821</v>
      </c>
      <c r="F969" s="29" t="s">
        <v>1850</v>
      </c>
      <c r="G969" s="47">
        <v>21</v>
      </c>
      <c r="H969" t="s">
        <v>1850</v>
      </c>
      <c r="I969">
        <v>1</v>
      </c>
      <c r="J969" t="s">
        <v>3952</v>
      </c>
      <c r="K969" t="s">
        <v>1852</v>
      </c>
      <c r="L969" t="s">
        <v>3953</v>
      </c>
      <c r="M969" t="s">
        <v>378</v>
      </c>
      <c r="N969" s="34">
        <v>0</v>
      </c>
      <c r="O969" s="34" t="s">
        <v>195</v>
      </c>
      <c r="P969" s="34" t="s">
        <v>202</v>
      </c>
      <c r="Q969" s="34" t="s">
        <v>806</v>
      </c>
      <c r="R969" s="34" t="s">
        <v>813</v>
      </c>
      <c r="S969" s="48" t="s">
        <v>1123</v>
      </c>
      <c r="T969" s="13" t="s">
        <v>1863</v>
      </c>
      <c r="U969" s="12" t="s">
        <v>122</v>
      </c>
      <c r="V969" s="12" t="s">
        <v>122</v>
      </c>
      <c r="W969" s="12" t="s">
        <v>122</v>
      </c>
      <c r="X969" s="14" t="str">
        <f t="shared" si="15"/>
        <v>В</v>
      </c>
      <c r="Y969" s="271">
        <f>Таблица1[[#This Row],[ID_intellix]]</f>
        <v>5216</v>
      </c>
      <c r="Z969" s="269" t="s">
        <v>122</v>
      </c>
      <c r="AA969" s="145">
        <f>IF(OR(Таблица1[[#This Row],[CARDIO_report]]&lt;&gt;0,Таблица1[[#This Row],[AI COMBO_report]]&lt;&gt;0,Таблица1[[#This Row],[OTC_report]]&lt;&gt;0),1,0)</f>
        <v>1</v>
      </c>
      <c r="AB969" s="60" t="s">
        <v>1124</v>
      </c>
      <c r="AC969" s="60" t="s">
        <v>1124</v>
      </c>
      <c r="AD969" s="60" t="s">
        <v>1124</v>
      </c>
      <c r="AE969" s="60" t="s">
        <v>1124</v>
      </c>
      <c r="AF969" s="60"/>
      <c r="AG969" s="60" t="s">
        <v>1124</v>
      </c>
      <c r="AH969" s="60" t="s">
        <v>1124</v>
      </c>
      <c r="AI969" s="60" t="s">
        <v>1124</v>
      </c>
      <c r="AJ969" s="60" t="s">
        <v>1124</v>
      </c>
      <c r="AK969" s="60" t="s">
        <v>1124</v>
      </c>
      <c r="AL969" s="60" t="s">
        <v>1124</v>
      </c>
      <c r="AM969" s="60" t="s">
        <v>1124</v>
      </c>
      <c r="AN969" s="60" t="s">
        <v>1124</v>
      </c>
      <c r="AO969" s="60"/>
      <c r="AP969" s="35" t="s">
        <v>1857</v>
      </c>
      <c r="AQ969" s="377">
        <v>0</v>
      </c>
      <c r="AR969" s="378">
        <v>0</v>
      </c>
      <c r="AS969" s="377">
        <v>0</v>
      </c>
      <c r="AT969" s="378">
        <v>0</v>
      </c>
      <c r="AU969" s="377">
        <v>0</v>
      </c>
      <c r="AV969" s="377">
        <v>0</v>
      </c>
      <c r="AW969" s="377">
        <v>0</v>
      </c>
      <c r="AX969">
        <v>0</v>
      </c>
      <c r="AY969">
        <v>0</v>
      </c>
    </row>
    <row r="970" spans="1:54" ht="15" hidden="1" customHeight="1" x14ac:dyDescent="0.2">
      <c r="A970" s="46">
        <v>5217</v>
      </c>
      <c r="B970" s="258" t="s">
        <v>3964</v>
      </c>
      <c r="C970" t="s">
        <v>1136</v>
      </c>
      <c r="D970" t="s">
        <v>1849</v>
      </c>
      <c r="E970" t="s">
        <v>1821</v>
      </c>
      <c r="F970" s="29" t="s">
        <v>1850</v>
      </c>
      <c r="G970" s="47">
        <v>22</v>
      </c>
      <c r="H970" t="s">
        <v>1850</v>
      </c>
      <c r="I970">
        <v>1</v>
      </c>
      <c r="J970" t="s">
        <v>3965</v>
      </c>
      <c r="K970" t="s">
        <v>1852</v>
      </c>
      <c r="L970" t="s">
        <v>3966</v>
      </c>
      <c r="M970" t="s">
        <v>378</v>
      </c>
      <c r="N970" s="34">
        <v>0</v>
      </c>
      <c r="O970" s="34" t="s">
        <v>195</v>
      </c>
      <c r="P970" s="34">
        <v>0</v>
      </c>
      <c r="Q970" s="34" t="s">
        <v>806</v>
      </c>
      <c r="R970" s="34">
        <v>0</v>
      </c>
      <c r="S970" s="48" t="s">
        <v>1123</v>
      </c>
      <c r="T970" s="13" t="s">
        <v>122</v>
      </c>
      <c r="U970" s="12" t="s">
        <v>1863</v>
      </c>
      <c r="V970" s="12" t="s">
        <v>122</v>
      </c>
      <c r="W970" s="12" t="s">
        <v>122</v>
      </c>
      <c r="X970" s="14" t="str">
        <f t="shared" si="15"/>
        <v>В</v>
      </c>
      <c r="Y970" s="271">
        <f>Таблица1[[#This Row],[ID_intellix]]</f>
        <v>5217</v>
      </c>
      <c r="Z970" s="269" t="s">
        <v>122</v>
      </c>
      <c r="AA970" s="145">
        <f>IF(OR(Таблица1[[#This Row],[CARDIO_report]]&lt;&gt;0,Таблица1[[#This Row],[AI COMBO_report]]&lt;&gt;0,Таблица1[[#This Row],[OTC_report]]&lt;&gt;0),1,0)</f>
        <v>0</v>
      </c>
      <c r="AB970" s="60" t="s">
        <v>1124</v>
      </c>
      <c r="AC970" s="60" t="s">
        <v>1124</v>
      </c>
      <c r="AD970" s="60" t="s">
        <v>1124</v>
      </c>
      <c r="AE970" s="60" t="s">
        <v>1124</v>
      </c>
      <c r="AF970" s="60"/>
      <c r="AG970" s="60" t="s">
        <v>1124</v>
      </c>
      <c r="AH970" s="60" t="s">
        <v>1124</v>
      </c>
      <c r="AI970" s="60" t="s">
        <v>1124</v>
      </c>
      <c r="AJ970" s="60" t="s">
        <v>1124</v>
      </c>
      <c r="AK970" s="60" t="s">
        <v>1124</v>
      </c>
      <c r="AL970" s="60" t="s">
        <v>1124</v>
      </c>
      <c r="AM970" s="60" t="s">
        <v>1124</v>
      </c>
      <c r="AN970" s="60" t="s">
        <v>1124</v>
      </c>
      <c r="AO970" s="60"/>
      <c r="AP970" s="35" t="s">
        <v>1825</v>
      </c>
      <c r="AQ970" s="377">
        <v>0</v>
      </c>
      <c r="AR970" s="378">
        <v>0</v>
      </c>
      <c r="AS970" s="377">
        <v>0</v>
      </c>
      <c r="AT970" s="378">
        <v>0</v>
      </c>
      <c r="AU970" s="377">
        <v>0</v>
      </c>
      <c r="AV970" s="377">
        <v>0</v>
      </c>
      <c r="AW970" s="377">
        <v>0</v>
      </c>
      <c r="AX970">
        <v>0</v>
      </c>
      <c r="AY970">
        <v>0</v>
      </c>
    </row>
    <row r="971" spans="1:54" ht="15" hidden="1" customHeight="1" x14ac:dyDescent="0.2">
      <c r="A971" s="46">
        <v>2652</v>
      </c>
      <c r="B971" s="258" t="s">
        <v>4198</v>
      </c>
      <c r="C971" t="s">
        <v>1136</v>
      </c>
      <c r="D971" t="s">
        <v>1849</v>
      </c>
      <c r="E971" t="s">
        <v>1821</v>
      </c>
      <c r="F971" s="29" t="s">
        <v>1850</v>
      </c>
      <c r="G971" s="47">
        <v>323</v>
      </c>
      <c r="H971" t="s">
        <v>1850</v>
      </c>
      <c r="I971">
        <v>1</v>
      </c>
      <c r="J971" t="s">
        <v>4199</v>
      </c>
      <c r="K971" t="s">
        <v>1852</v>
      </c>
      <c r="L971" t="s">
        <v>4200</v>
      </c>
      <c r="M971" t="s">
        <v>378</v>
      </c>
      <c r="N971" s="34">
        <v>0</v>
      </c>
      <c r="O971" s="34" t="s">
        <v>195</v>
      </c>
      <c r="P971" s="34">
        <v>0</v>
      </c>
      <c r="Q971" s="34" t="s">
        <v>806</v>
      </c>
      <c r="R971" s="34">
        <v>0</v>
      </c>
      <c r="S971" s="48" t="s">
        <v>1123</v>
      </c>
      <c r="T971" s="13" t="s">
        <v>122</v>
      </c>
      <c r="U971" s="12" t="s">
        <v>122</v>
      </c>
      <c r="V971" s="12" t="s">
        <v>122</v>
      </c>
      <c r="W971" s="12" t="s">
        <v>122</v>
      </c>
      <c r="X971" s="14" t="str">
        <f t="shared" si="15"/>
        <v>С</v>
      </c>
      <c r="Y971" s="271">
        <f>Таблица1[[#This Row],[ID_intellix]]</f>
        <v>2652</v>
      </c>
      <c r="Z971" s="269" t="s">
        <v>122</v>
      </c>
      <c r="AA971" s="145">
        <f>IF(OR(Таблица1[[#This Row],[CARDIO_report]]&lt;&gt;0,Таблица1[[#This Row],[AI COMBO_report]]&lt;&gt;0,Таблица1[[#This Row],[OTC_report]]&lt;&gt;0),1,0)</f>
        <v>0</v>
      </c>
      <c r="AB971" s="60" t="s">
        <v>1124</v>
      </c>
      <c r="AC971" s="60" t="s">
        <v>1124</v>
      </c>
      <c r="AD971" s="60" t="s">
        <v>1124</v>
      </c>
      <c r="AE971" s="60" t="s">
        <v>1124</v>
      </c>
      <c r="AF971" s="60"/>
      <c r="AG971" s="60" t="s">
        <v>1124</v>
      </c>
      <c r="AH971" s="60" t="s">
        <v>1124</v>
      </c>
      <c r="AI971" s="60" t="s">
        <v>1124</v>
      </c>
      <c r="AJ971" s="60" t="s">
        <v>1124</v>
      </c>
      <c r="AK971" s="60" t="s">
        <v>1124</v>
      </c>
      <c r="AL971" s="60" t="s">
        <v>1124</v>
      </c>
      <c r="AM971" s="60" t="s">
        <v>1124</v>
      </c>
      <c r="AN971" s="60" t="s">
        <v>1124</v>
      </c>
      <c r="AO971" s="60"/>
      <c r="AP971" s="35" t="s">
        <v>1825</v>
      </c>
      <c r="AQ971" s="377">
        <v>0</v>
      </c>
      <c r="AR971" s="378">
        <v>0</v>
      </c>
      <c r="AS971" s="377">
        <v>0</v>
      </c>
      <c r="AT971" s="378">
        <v>0</v>
      </c>
      <c r="AU971" s="377">
        <v>0</v>
      </c>
      <c r="AV971" s="377">
        <v>0</v>
      </c>
      <c r="AW971" s="377">
        <v>0</v>
      </c>
      <c r="AX971">
        <v>0</v>
      </c>
      <c r="AY971">
        <v>0</v>
      </c>
      <c r="AZ971" s="21"/>
      <c r="BB971" s="21"/>
    </row>
    <row r="972" spans="1:54" ht="15" hidden="1" customHeight="1" x14ac:dyDescent="0.2">
      <c r="A972" s="46">
        <v>3460</v>
      </c>
      <c r="B972" s="258" t="s">
        <v>4307</v>
      </c>
      <c r="C972" t="s">
        <v>1136</v>
      </c>
      <c r="D972" t="s">
        <v>1849</v>
      </c>
      <c r="E972" t="s">
        <v>1821</v>
      </c>
      <c r="F972" s="29" t="s">
        <v>1850</v>
      </c>
      <c r="G972" s="47">
        <v>368</v>
      </c>
      <c r="H972" t="s">
        <v>1850</v>
      </c>
      <c r="I972">
        <v>1</v>
      </c>
      <c r="J972" t="s">
        <v>4308</v>
      </c>
      <c r="K972" t="s">
        <v>1852</v>
      </c>
      <c r="L972" t="s">
        <v>4309</v>
      </c>
      <c r="M972" t="s">
        <v>378</v>
      </c>
      <c r="N972" s="34">
        <v>0</v>
      </c>
      <c r="O972" s="34" t="s">
        <v>195</v>
      </c>
      <c r="P972" s="34">
        <v>0</v>
      </c>
      <c r="Q972" s="34" t="s">
        <v>806</v>
      </c>
      <c r="R972" s="34">
        <v>0</v>
      </c>
      <c r="S972" s="48" t="s">
        <v>1123</v>
      </c>
      <c r="T972" s="13" t="s">
        <v>122</v>
      </c>
      <c r="U972" s="12" t="s">
        <v>122</v>
      </c>
      <c r="V972" s="12" t="s">
        <v>122</v>
      </c>
      <c r="W972" s="12" t="s">
        <v>122</v>
      </c>
      <c r="X972" s="14" t="str">
        <f t="shared" si="15"/>
        <v>С</v>
      </c>
      <c r="Y972" s="271">
        <f>Таблица1[[#This Row],[ID_intellix]]</f>
        <v>3460</v>
      </c>
      <c r="Z972" s="269" t="s">
        <v>122</v>
      </c>
      <c r="AA972" s="145">
        <f>IF(OR(Таблица1[[#This Row],[CARDIO_report]]&lt;&gt;0,Таблица1[[#This Row],[AI COMBO_report]]&lt;&gt;0,Таблица1[[#This Row],[OTC_report]]&lt;&gt;0),1,0)</f>
        <v>0</v>
      </c>
      <c r="AB972" s="60" t="s">
        <v>1124</v>
      </c>
      <c r="AC972" s="60" t="s">
        <v>1124</v>
      </c>
      <c r="AD972" s="60" t="s">
        <v>1124</v>
      </c>
      <c r="AE972" s="60" t="s">
        <v>1124</v>
      </c>
      <c r="AF972" s="60"/>
      <c r="AG972" s="60" t="s">
        <v>1124</v>
      </c>
      <c r="AH972" s="60" t="s">
        <v>1124</v>
      </c>
      <c r="AI972" s="60" t="s">
        <v>1124</v>
      </c>
      <c r="AJ972" s="60" t="s">
        <v>1124</v>
      </c>
      <c r="AK972" s="60" t="s">
        <v>1124</v>
      </c>
      <c r="AL972" s="60" t="s">
        <v>1124</v>
      </c>
      <c r="AM972" s="60" t="s">
        <v>1124</v>
      </c>
      <c r="AN972" s="60" t="s">
        <v>1124</v>
      </c>
      <c r="AO972" s="60"/>
      <c r="AP972" s="35" t="s">
        <v>1825</v>
      </c>
      <c r="AQ972" s="377">
        <v>0</v>
      </c>
      <c r="AR972" s="378">
        <v>0</v>
      </c>
      <c r="AS972" s="377">
        <v>0</v>
      </c>
      <c r="AT972" s="378">
        <v>0</v>
      </c>
      <c r="AU972" s="377">
        <v>0</v>
      </c>
      <c r="AV972" s="377">
        <v>0</v>
      </c>
      <c r="AW972" s="377">
        <v>0</v>
      </c>
      <c r="AX972">
        <v>0</v>
      </c>
      <c r="AY972">
        <v>0</v>
      </c>
    </row>
    <row r="973" spans="1:54" ht="15" hidden="1" customHeight="1" x14ac:dyDescent="0.2">
      <c r="A973" s="46">
        <v>5231</v>
      </c>
      <c r="B973" s="258" t="s">
        <v>4362</v>
      </c>
      <c r="C973" t="s">
        <v>1136</v>
      </c>
      <c r="D973" t="s">
        <v>1849</v>
      </c>
      <c r="E973" t="s">
        <v>1821</v>
      </c>
      <c r="F973" s="29" t="s">
        <v>1850</v>
      </c>
      <c r="G973" s="47">
        <v>46</v>
      </c>
      <c r="H973" t="s">
        <v>1850</v>
      </c>
      <c r="I973">
        <v>1</v>
      </c>
      <c r="J973" t="s">
        <v>4363</v>
      </c>
      <c r="K973" t="s">
        <v>1852</v>
      </c>
      <c r="L973" t="s">
        <v>4364</v>
      </c>
      <c r="M973" t="s">
        <v>378</v>
      </c>
      <c r="N973" s="34">
        <v>0</v>
      </c>
      <c r="O973" s="34" t="s">
        <v>195</v>
      </c>
      <c r="P973" s="34">
        <v>0</v>
      </c>
      <c r="Q973" s="34" t="s">
        <v>806</v>
      </c>
      <c r="R973" s="34">
        <v>0</v>
      </c>
      <c r="S973" s="48" t="s">
        <v>1123</v>
      </c>
      <c r="T973" s="13" t="s">
        <v>122</v>
      </c>
      <c r="U973" s="12" t="s">
        <v>122</v>
      </c>
      <c r="V973" s="12" t="s">
        <v>122</v>
      </c>
      <c r="W973" s="12" t="s">
        <v>122</v>
      </c>
      <c r="X973" s="14" t="str">
        <f t="shared" si="15"/>
        <v>С</v>
      </c>
      <c r="Y973" s="271">
        <f>Таблица1[[#This Row],[ID_intellix]]</f>
        <v>5231</v>
      </c>
      <c r="Z973" s="269" t="s">
        <v>122</v>
      </c>
      <c r="AA973" s="145">
        <f>IF(OR(Таблица1[[#This Row],[CARDIO_report]]&lt;&gt;0,Таблица1[[#This Row],[AI COMBO_report]]&lt;&gt;0,Таблица1[[#This Row],[OTC_report]]&lt;&gt;0),1,0)</f>
        <v>0</v>
      </c>
      <c r="AB973" s="60" t="s">
        <v>1124</v>
      </c>
      <c r="AC973" s="60" t="s">
        <v>1124</v>
      </c>
      <c r="AD973" s="60" t="s">
        <v>1124</v>
      </c>
      <c r="AE973" s="60" t="s">
        <v>1124</v>
      </c>
      <c r="AF973" s="60"/>
      <c r="AG973" s="60" t="s">
        <v>1124</v>
      </c>
      <c r="AH973" s="60" t="s">
        <v>1124</v>
      </c>
      <c r="AI973" s="60" t="s">
        <v>1124</v>
      </c>
      <c r="AJ973" s="60" t="s">
        <v>1124</v>
      </c>
      <c r="AK973" s="60" t="s">
        <v>1124</v>
      </c>
      <c r="AL973" s="60" t="s">
        <v>1124</v>
      </c>
      <c r="AM973" s="60" t="s">
        <v>1124</v>
      </c>
      <c r="AN973" s="60" t="s">
        <v>1124</v>
      </c>
      <c r="AO973" s="60"/>
      <c r="AP973" s="35" t="s">
        <v>1825</v>
      </c>
      <c r="AQ973" s="377">
        <v>0</v>
      </c>
      <c r="AR973" s="378">
        <v>0</v>
      </c>
      <c r="AS973" s="377">
        <v>0</v>
      </c>
      <c r="AT973" s="378">
        <v>0</v>
      </c>
      <c r="AU973" s="377">
        <v>0</v>
      </c>
      <c r="AV973" s="377">
        <v>0</v>
      </c>
      <c r="AW973" s="377">
        <v>0</v>
      </c>
      <c r="AX973">
        <v>0</v>
      </c>
      <c r="AY973">
        <v>0</v>
      </c>
    </row>
    <row r="974" spans="1:54" ht="15" hidden="1" customHeight="1" x14ac:dyDescent="0.2">
      <c r="A974" s="46">
        <v>3190</v>
      </c>
      <c r="B974" s="258" t="s">
        <v>9809</v>
      </c>
      <c r="C974" t="s">
        <v>1136</v>
      </c>
      <c r="D974" t="s">
        <v>1849</v>
      </c>
      <c r="E974" t="s">
        <v>2504</v>
      </c>
      <c r="F974" s="29" t="s">
        <v>1139</v>
      </c>
      <c r="G974" s="47">
        <v>33</v>
      </c>
      <c r="H974" t="s">
        <v>1140</v>
      </c>
      <c r="I974">
        <v>1</v>
      </c>
      <c r="J974" t="s">
        <v>9810</v>
      </c>
      <c r="K974" t="s">
        <v>1852</v>
      </c>
      <c r="L974" t="s">
        <v>9811</v>
      </c>
      <c r="M974" t="s">
        <v>378</v>
      </c>
      <c r="N974" s="34" t="s">
        <v>385</v>
      </c>
      <c r="O974" s="34" t="s">
        <v>195</v>
      </c>
      <c r="P974" s="34" t="s">
        <v>202</v>
      </c>
      <c r="Q974" s="34" t="s">
        <v>806</v>
      </c>
      <c r="R974" s="34" t="s">
        <v>813</v>
      </c>
      <c r="S974" s="48" t="s">
        <v>1123</v>
      </c>
      <c r="T974" s="13" t="s">
        <v>122</v>
      </c>
      <c r="U974" s="12" t="s">
        <v>122</v>
      </c>
      <c r="V974" s="12" t="s">
        <v>122</v>
      </c>
      <c r="W974" s="12" t="s">
        <v>122</v>
      </c>
      <c r="X974" s="14" t="str">
        <f t="shared" si="15"/>
        <v>С</v>
      </c>
      <c r="Y974" s="271">
        <f>Таблица1[[#This Row],[ID_intellix]]</f>
        <v>3190</v>
      </c>
      <c r="Z974" s="269" t="s">
        <v>122</v>
      </c>
      <c r="AA974" s="145">
        <f>IF(OR(Таблица1[[#This Row],[CARDIO_report]]&lt;&gt;0,Таблица1[[#This Row],[AI COMBO_report]]&lt;&gt;0,Таблица1[[#This Row],[OTC_report]]&lt;&gt;0),1,0)</f>
        <v>1</v>
      </c>
      <c r="AB974" s="60" t="s">
        <v>2601</v>
      </c>
      <c r="AC974" s="60" t="s">
        <v>2602</v>
      </c>
      <c r="AD974" s="60" t="s">
        <v>1124</v>
      </c>
      <c r="AE974" s="60" t="s">
        <v>1124</v>
      </c>
      <c r="AF974" s="60"/>
      <c r="AG974" s="89" t="s">
        <v>2516</v>
      </c>
      <c r="AH974" s="89">
        <v>44</v>
      </c>
      <c r="AI974" s="89" t="s">
        <v>2516</v>
      </c>
      <c r="AJ974" s="89">
        <v>53</v>
      </c>
      <c r="AK974" s="89" t="s">
        <v>1145</v>
      </c>
      <c r="AL974" s="89">
        <v>65</v>
      </c>
      <c r="AM974" s="89" t="s">
        <v>1145</v>
      </c>
      <c r="AN974" s="89">
        <v>56</v>
      </c>
      <c r="AP974" s="35" t="s">
        <v>1857</v>
      </c>
      <c r="AQ974" s="377">
        <v>0</v>
      </c>
      <c r="AR974" s="378">
        <v>0</v>
      </c>
      <c r="AS974" s="377">
        <v>0</v>
      </c>
      <c r="AT974" s="378">
        <v>0</v>
      </c>
      <c r="AU974" s="377">
        <v>0</v>
      </c>
      <c r="AV974" s="377">
        <v>0</v>
      </c>
      <c r="AW974" s="377">
        <v>0</v>
      </c>
      <c r="AX974">
        <v>0</v>
      </c>
      <c r="AY974">
        <v>0</v>
      </c>
    </row>
    <row r="975" spans="1:54" ht="15" hidden="1" customHeight="1" x14ac:dyDescent="0.2">
      <c r="A975" s="46">
        <v>483</v>
      </c>
      <c r="B975" s="258" t="s">
        <v>12390</v>
      </c>
      <c r="C975" t="s">
        <v>1136</v>
      </c>
      <c r="D975" t="s">
        <v>1849</v>
      </c>
      <c r="E975" t="s">
        <v>2504</v>
      </c>
      <c r="F975" s="29" t="s">
        <v>2682</v>
      </c>
      <c r="G975" s="47">
        <v>12</v>
      </c>
      <c r="H975" t="s">
        <v>2563</v>
      </c>
      <c r="I975">
        <v>1</v>
      </c>
      <c r="J975" t="s">
        <v>15812</v>
      </c>
      <c r="K975" t="s">
        <v>1852</v>
      </c>
      <c r="L975" t="s">
        <v>12391</v>
      </c>
      <c r="M975" t="s">
        <v>378</v>
      </c>
      <c r="N975" s="34">
        <v>0</v>
      </c>
      <c r="O975" s="34" t="s">
        <v>195</v>
      </c>
      <c r="P975" s="34">
        <v>0</v>
      </c>
      <c r="Q975" s="34" t="s">
        <v>806</v>
      </c>
      <c r="R975" s="34" t="s">
        <v>813</v>
      </c>
      <c r="S975" s="48" t="s">
        <v>1123</v>
      </c>
      <c r="T975" s="13" t="s">
        <v>122</v>
      </c>
      <c r="U975" s="12" t="s">
        <v>122</v>
      </c>
      <c r="V975" s="12" t="s">
        <v>1863</v>
      </c>
      <c r="W975" s="12" t="s">
        <v>122</v>
      </c>
      <c r="X975" s="14" t="str">
        <f t="shared" si="15"/>
        <v>В</v>
      </c>
      <c r="Y975" s="271">
        <f>Таблица1[[#This Row],[ID_intellix]]</f>
        <v>483</v>
      </c>
      <c r="Z975" s="269" t="s">
        <v>122</v>
      </c>
      <c r="AA975" s="145">
        <f>IF(OR(Таблица1[[#This Row],[CARDIO_report]]&lt;&gt;0,Таблица1[[#This Row],[AI COMBO_report]]&lt;&gt;0,Таблица1[[#This Row],[OTC_report]]&lt;&gt;0),1,0)</f>
        <v>1</v>
      </c>
      <c r="AB975" s="60" t="s">
        <v>1124</v>
      </c>
      <c r="AC975" s="60" t="s">
        <v>1124</v>
      </c>
      <c r="AD975" s="60" t="s">
        <v>1124</v>
      </c>
      <c r="AE975" s="89" t="s">
        <v>1857</v>
      </c>
      <c r="AF975" s="89"/>
      <c r="AG975" s="89" t="s">
        <v>1145</v>
      </c>
      <c r="AH975" s="89">
        <v>101</v>
      </c>
      <c r="AI975" s="89" t="s">
        <v>1145</v>
      </c>
      <c r="AJ975" s="89">
        <v>107</v>
      </c>
      <c r="AK975" s="89" t="s">
        <v>1145</v>
      </c>
      <c r="AL975" s="89">
        <v>107</v>
      </c>
      <c r="AM975" s="89" t="s">
        <v>1145</v>
      </c>
      <c r="AN975" s="89">
        <v>105</v>
      </c>
      <c r="AP975" s="35" t="s">
        <v>1917</v>
      </c>
      <c r="AQ975" s="377">
        <v>0</v>
      </c>
      <c r="AR975" s="378">
        <v>0</v>
      </c>
      <c r="AS975" s="377">
        <v>0</v>
      </c>
      <c r="AT975" s="378">
        <v>0</v>
      </c>
      <c r="AU975" s="377">
        <v>0</v>
      </c>
      <c r="AV975" s="377">
        <v>0</v>
      </c>
      <c r="AW975" s="377">
        <v>0</v>
      </c>
      <c r="AX975">
        <v>0</v>
      </c>
      <c r="AY975">
        <v>0</v>
      </c>
      <c r="BA975" s="2" t="s">
        <v>15962</v>
      </c>
    </row>
    <row r="976" spans="1:54" ht="15" hidden="1" customHeight="1" x14ac:dyDescent="0.2">
      <c r="A976" s="46">
        <v>1936</v>
      </c>
      <c r="B976" s="258" t="s">
        <v>6320</v>
      </c>
      <c r="C976" t="s">
        <v>1119</v>
      </c>
      <c r="D976" t="s">
        <v>1211</v>
      </c>
      <c r="E976" t="s">
        <v>2504</v>
      </c>
      <c r="F976" s="29" t="s">
        <v>2598</v>
      </c>
      <c r="G976" s="47">
        <v>24</v>
      </c>
      <c r="H976" t="s">
        <v>1140</v>
      </c>
      <c r="I976">
        <v>1</v>
      </c>
      <c r="J976" t="s">
        <v>6321</v>
      </c>
      <c r="K976" t="s">
        <v>629</v>
      </c>
      <c r="L976" t="s">
        <v>6322</v>
      </c>
      <c r="M976" t="s">
        <v>1861</v>
      </c>
      <c r="N976" s="34">
        <v>0</v>
      </c>
      <c r="O976" s="34" t="s">
        <v>1862</v>
      </c>
      <c r="P976" s="34" t="s">
        <v>641</v>
      </c>
      <c r="Q976" s="34">
        <v>0</v>
      </c>
      <c r="R976" s="34">
        <v>0</v>
      </c>
      <c r="S976" s="48" t="s">
        <v>1123</v>
      </c>
      <c r="T976" s="13" t="s">
        <v>122</v>
      </c>
      <c r="U976" s="12" t="s">
        <v>1863</v>
      </c>
      <c r="V976" s="12" t="s">
        <v>122</v>
      </c>
      <c r="W976" s="12" t="s">
        <v>122</v>
      </c>
      <c r="X976" s="14" t="str">
        <f t="shared" si="15"/>
        <v>В</v>
      </c>
      <c r="Y976" s="271">
        <f>Таблица1[[#This Row],[ID_intellix]]</f>
        <v>1936</v>
      </c>
      <c r="Z976" s="269" t="s">
        <v>122</v>
      </c>
      <c r="AA976" s="145">
        <f>IF(OR(Таблица1[[#This Row],[CARDIO_report]]&lt;&gt;0,Таблица1[[#This Row],[AI COMBO_report]]&lt;&gt;0,Таблица1[[#This Row],[OTC_report]]&lt;&gt;0),1,0)</f>
        <v>1</v>
      </c>
      <c r="AB976" s="60" t="s">
        <v>2601</v>
      </c>
      <c r="AC976" s="60" t="s">
        <v>2896</v>
      </c>
      <c r="AD976" s="60" t="s">
        <v>1124</v>
      </c>
      <c r="AE976" s="60" t="s">
        <v>1124</v>
      </c>
      <c r="AF976" s="60"/>
      <c r="AG976" s="89" t="s">
        <v>1437</v>
      </c>
      <c r="AH976" s="89">
        <v>10</v>
      </c>
      <c r="AI976" s="89" t="s">
        <v>1437</v>
      </c>
      <c r="AJ976" s="89">
        <v>3</v>
      </c>
      <c r="AK976" s="89" t="s">
        <v>1437</v>
      </c>
      <c r="AL976" s="89">
        <v>2</v>
      </c>
      <c r="AM976" s="89" t="s">
        <v>1437</v>
      </c>
      <c r="AN976" s="89">
        <v>1</v>
      </c>
      <c r="AP976" s="35" t="s">
        <v>1857</v>
      </c>
      <c r="AQ976" s="377">
        <v>0</v>
      </c>
      <c r="AR976" s="378">
        <v>0</v>
      </c>
      <c r="AS976" s="377">
        <v>0</v>
      </c>
      <c r="AT976" s="378">
        <v>0</v>
      </c>
      <c r="AU976" s="377">
        <v>0</v>
      </c>
      <c r="AV976" s="377">
        <v>0</v>
      </c>
      <c r="AW976" s="377">
        <v>0</v>
      </c>
      <c r="AX976">
        <v>0</v>
      </c>
      <c r="AY976">
        <v>0</v>
      </c>
    </row>
    <row r="977" spans="1:54" ht="15" hidden="1" customHeight="1" x14ac:dyDescent="0.2">
      <c r="A977" s="46">
        <v>2682</v>
      </c>
      <c r="B977" s="258" t="s">
        <v>6323</v>
      </c>
      <c r="C977" t="s">
        <v>1119</v>
      </c>
      <c r="D977" t="s">
        <v>1211</v>
      </c>
      <c r="E977" t="s">
        <v>2504</v>
      </c>
      <c r="F977" s="29" t="s">
        <v>2598</v>
      </c>
      <c r="G977" s="47">
        <v>41</v>
      </c>
      <c r="H977" t="s">
        <v>1140</v>
      </c>
      <c r="I977">
        <v>1</v>
      </c>
      <c r="J977" t="s">
        <v>6324</v>
      </c>
      <c r="K977" t="s">
        <v>629</v>
      </c>
      <c r="L977" t="s">
        <v>6325</v>
      </c>
      <c r="M977" t="s">
        <v>1861</v>
      </c>
      <c r="N977" s="34">
        <v>0</v>
      </c>
      <c r="O977" s="34" t="s">
        <v>1862</v>
      </c>
      <c r="P977" s="34" t="s">
        <v>641</v>
      </c>
      <c r="Q977" s="34">
        <v>0</v>
      </c>
      <c r="R977" s="34">
        <v>0</v>
      </c>
      <c r="S977" s="48" t="s">
        <v>1123</v>
      </c>
      <c r="T977" s="13" t="s">
        <v>122</v>
      </c>
      <c r="U977" s="12" t="s">
        <v>1863</v>
      </c>
      <c r="V977" s="12" t="s">
        <v>122</v>
      </c>
      <c r="W977" s="12" t="s">
        <v>122</v>
      </c>
      <c r="X977" s="14" t="str">
        <f t="shared" si="15"/>
        <v>В</v>
      </c>
      <c r="Y977" s="271">
        <f>Таблица1[[#This Row],[ID_intellix]]</f>
        <v>2682</v>
      </c>
      <c r="Z977" s="269" t="s">
        <v>122</v>
      </c>
      <c r="AA977" s="145">
        <f>IF(OR(Таблица1[[#This Row],[CARDIO_report]]&lt;&gt;0,Таблица1[[#This Row],[AI COMBO_report]]&lt;&gt;0,Таблица1[[#This Row],[OTC_report]]&lt;&gt;0),1,0)</f>
        <v>1</v>
      </c>
      <c r="AB977" s="60" t="s">
        <v>2601</v>
      </c>
      <c r="AC977" s="60" t="s">
        <v>2602</v>
      </c>
      <c r="AD977" s="60" t="s">
        <v>1124</v>
      </c>
      <c r="AE977" s="60" t="s">
        <v>1124</v>
      </c>
      <c r="AF977" s="60"/>
      <c r="AG977" s="89" t="s">
        <v>1414</v>
      </c>
      <c r="AH977" s="89">
        <v>49</v>
      </c>
      <c r="AI977" s="89" t="s">
        <v>1437</v>
      </c>
      <c r="AJ977" s="89">
        <v>12</v>
      </c>
      <c r="AK977" s="89" t="s">
        <v>1437</v>
      </c>
      <c r="AL977" s="89">
        <v>25</v>
      </c>
      <c r="AM977" s="89" t="s">
        <v>1437</v>
      </c>
      <c r="AN977" s="89">
        <v>16</v>
      </c>
      <c r="AP977" s="35" t="s">
        <v>1857</v>
      </c>
      <c r="AQ977" s="377">
        <v>0</v>
      </c>
      <c r="AR977" s="378">
        <v>0</v>
      </c>
      <c r="AS977" s="377">
        <v>0</v>
      </c>
      <c r="AT977" s="378">
        <v>0</v>
      </c>
      <c r="AU977" s="377">
        <v>0</v>
      </c>
      <c r="AV977" s="377">
        <v>0</v>
      </c>
      <c r="AW977" s="377">
        <v>0</v>
      </c>
      <c r="AX977">
        <v>0</v>
      </c>
      <c r="AY977">
        <v>0</v>
      </c>
    </row>
    <row r="978" spans="1:54" ht="15" hidden="1" customHeight="1" x14ac:dyDescent="0.2">
      <c r="A978" s="46">
        <v>1935</v>
      </c>
      <c r="B978" s="258" t="s">
        <v>6326</v>
      </c>
      <c r="C978" t="s">
        <v>1119</v>
      </c>
      <c r="D978" t="s">
        <v>1211</v>
      </c>
      <c r="E978" t="s">
        <v>2504</v>
      </c>
      <c r="F978" s="29" t="s">
        <v>2598</v>
      </c>
      <c r="G978" s="47">
        <v>23</v>
      </c>
      <c r="H978" t="s">
        <v>1140</v>
      </c>
      <c r="I978">
        <v>1</v>
      </c>
      <c r="J978" t="s">
        <v>6327</v>
      </c>
      <c r="K978" t="s">
        <v>629</v>
      </c>
      <c r="L978" t="s">
        <v>6328</v>
      </c>
      <c r="M978" t="s">
        <v>1861</v>
      </c>
      <c r="N978" s="34">
        <v>0</v>
      </c>
      <c r="O978" s="34" t="s">
        <v>1862</v>
      </c>
      <c r="P978" s="34" t="s">
        <v>641</v>
      </c>
      <c r="Q978" s="34">
        <v>0</v>
      </c>
      <c r="R978" s="34">
        <v>0</v>
      </c>
      <c r="S978" s="48" t="s">
        <v>1123</v>
      </c>
      <c r="T978" s="13" t="s">
        <v>1863</v>
      </c>
      <c r="U978" s="12" t="s">
        <v>122</v>
      </c>
      <c r="V978" s="12" t="s">
        <v>122</v>
      </c>
      <c r="W978" s="12" t="s">
        <v>122</v>
      </c>
      <c r="X978" s="14" t="str">
        <f t="shared" si="15"/>
        <v>В</v>
      </c>
      <c r="Y978" s="271">
        <f>Таблица1[[#This Row],[ID_intellix]]</f>
        <v>1935</v>
      </c>
      <c r="Z978" s="269" t="s">
        <v>122</v>
      </c>
      <c r="AA978" s="145">
        <f>IF(OR(Таблица1[[#This Row],[CARDIO_report]]&lt;&gt;0,Таблица1[[#This Row],[AI COMBO_report]]&lt;&gt;0,Таблица1[[#This Row],[OTC_report]]&lt;&gt;0),1,0)</f>
        <v>1</v>
      </c>
      <c r="AB978" s="60" t="s">
        <v>2601</v>
      </c>
      <c r="AC978" s="60" t="s">
        <v>2846</v>
      </c>
      <c r="AD978" s="60" t="s">
        <v>1124</v>
      </c>
      <c r="AE978" s="60" t="s">
        <v>1124</v>
      </c>
      <c r="AF978" s="60"/>
      <c r="AG978" s="89" t="s">
        <v>2516</v>
      </c>
      <c r="AH978" s="89">
        <v>35</v>
      </c>
      <c r="AI978" s="89" t="s">
        <v>2516</v>
      </c>
      <c r="AJ978" s="89">
        <v>32</v>
      </c>
      <c r="AK978" s="89" t="s">
        <v>2516</v>
      </c>
      <c r="AL978" s="89">
        <v>32</v>
      </c>
      <c r="AM978" s="89" t="s">
        <v>2516</v>
      </c>
      <c r="AN978" s="89">
        <v>32</v>
      </c>
      <c r="AP978" s="35" t="s">
        <v>1917</v>
      </c>
      <c r="AQ978" s="377">
        <v>0</v>
      </c>
      <c r="AR978" s="378">
        <v>0</v>
      </c>
      <c r="AS978" s="377">
        <v>0</v>
      </c>
      <c r="AT978" s="378">
        <v>0</v>
      </c>
      <c r="AU978" s="377">
        <v>0</v>
      </c>
      <c r="AV978" s="377">
        <v>0</v>
      </c>
      <c r="AW978" s="377">
        <v>0</v>
      </c>
      <c r="AX978">
        <v>0</v>
      </c>
      <c r="AY978">
        <v>0</v>
      </c>
    </row>
    <row r="979" spans="1:54" ht="15" hidden="1" customHeight="1" x14ac:dyDescent="0.2">
      <c r="A979" s="46">
        <v>2887</v>
      </c>
      <c r="B979" s="258" t="s">
        <v>6329</v>
      </c>
      <c r="C979" t="s">
        <v>1119</v>
      </c>
      <c r="D979" t="s">
        <v>1220</v>
      </c>
      <c r="E979" t="s">
        <v>2504</v>
      </c>
      <c r="F979" s="29" t="s">
        <v>2843</v>
      </c>
      <c r="G979" s="396">
        <v>28</v>
      </c>
      <c r="H979" t="s">
        <v>1140</v>
      </c>
      <c r="I979">
        <v>1</v>
      </c>
      <c r="J979" t="s">
        <v>6330</v>
      </c>
      <c r="K979" t="s">
        <v>629</v>
      </c>
      <c r="L979" t="s">
        <v>6331</v>
      </c>
      <c r="M979" t="s">
        <v>1861</v>
      </c>
      <c r="N979" s="34" t="s">
        <v>455</v>
      </c>
      <c r="O979" s="34" t="s">
        <v>1862</v>
      </c>
      <c r="P979" s="34" t="s">
        <v>255</v>
      </c>
      <c r="Q979" s="34">
        <v>0</v>
      </c>
      <c r="R979" s="34">
        <v>0</v>
      </c>
      <c r="S979" s="48" t="s">
        <v>1123</v>
      </c>
      <c r="T979" s="13" t="s">
        <v>122</v>
      </c>
      <c r="U979" s="12" t="s">
        <v>1863</v>
      </c>
      <c r="V979" s="12" t="s">
        <v>122</v>
      </c>
      <c r="W979" s="12" t="s">
        <v>1863</v>
      </c>
      <c r="X979" s="14" t="str">
        <f t="shared" si="15"/>
        <v>А</v>
      </c>
      <c r="Y979" s="271">
        <f>Таблица1[[#This Row],[ID_intellix]]</f>
        <v>2887</v>
      </c>
      <c r="Z979" s="269" t="s">
        <v>122</v>
      </c>
      <c r="AA979" s="145">
        <f>IF(OR(Таблица1[[#This Row],[CARDIO_report]]&lt;&gt;0,Таблица1[[#This Row],[AI COMBO_report]]&lt;&gt;0,Таблица1[[#This Row],[OTC_report]]&lt;&gt;0),1,0)</f>
        <v>1</v>
      </c>
      <c r="AB979" s="60" t="s">
        <v>2601</v>
      </c>
      <c r="AC979" s="60" t="s">
        <v>2846</v>
      </c>
      <c r="AD979" s="60" t="s">
        <v>1124</v>
      </c>
      <c r="AE979" s="60" t="s">
        <v>1124</v>
      </c>
      <c r="AF979" s="60"/>
      <c r="AG979" s="89" t="s">
        <v>2516</v>
      </c>
      <c r="AH979" s="89">
        <v>6</v>
      </c>
      <c r="AI979" s="89" t="s">
        <v>2516</v>
      </c>
      <c r="AJ979" s="89">
        <v>2</v>
      </c>
      <c r="AK979" s="89" t="s">
        <v>2516</v>
      </c>
      <c r="AL979" s="89">
        <v>29</v>
      </c>
      <c r="AM979" s="89" t="s">
        <v>2516</v>
      </c>
      <c r="AN979" s="89">
        <v>14</v>
      </c>
      <c r="AP979" s="35" t="s">
        <v>1917</v>
      </c>
      <c r="AQ979" s="377" t="s">
        <v>2847</v>
      </c>
      <c r="AR979" s="377" t="s">
        <v>6332</v>
      </c>
      <c r="AS979" s="377">
        <v>0</v>
      </c>
      <c r="AT979" s="378" t="s">
        <v>6332</v>
      </c>
      <c r="AU979" s="377">
        <v>0</v>
      </c>
      <c r="AV979" s="377">
        <v>0</v>
      </c>
      <c r="AW979" s="377">
        <v>0</v>
      </c>
      <c r="AX979" s="2" t="s">
        <v>6332</v>
      </c>
      <c r="AY979" s="2">
        <v>0</v>
      </c>
      <c r="AZ979" t="s">
        <v>6332</v>
      </c>
      <c r="BB979" t="s">
        <v>6332</v>
      </c>
    </row>
    <row r="980" spans="1:54" ht="15" hidden="1" customHeight="1" x14ac:dyDescent="0.2">
      <c r="A980" s="46">
        <v>3020</v>
      </c>
      <c r="B980" s="258" t="s">
        <v>6333</v>
      </c>
      <c r="C980" t="s">
        <v>1119</v>
      </c>
      <c r="D980" t="s">
        <v>1211</v>
      </c>
      <c r="E980" t="s">
        <v>2504</v>
      </c>
      <c r="F980" s="29" t="s">
        <v>2843</v>
      </c>
      <c r="G980" s="396">
        <v>34</v>
      </c>
      <c r="H980" t="s">
        <v>1140</v>
      </c>
      <c r="I980">
        <v>1</v>
      </c>
      <c r="J980" t="s">
        <v>6334</v>
      </c>
      <c r="K980" t="s">
        <v>629</v>
      </c>
      <c r="L980" t="s">
        <v>6335</v>
      </c>
      <c r="M980" t="s">
        <v>1861</v>
      </c>
      <c r="N980" s="34" t="s">
        <v>606</v>
      </c>
      <c r="O980" s="34" t="s">
        <v>1862</v>
      </c>
      <c r="P980" s="34" t="s">
        <v>641</v>
      </c>
      <c r="Q980" s="34">
        <v>0</v>
      </c>
      <c r="R980" s="34">
        <v>0</v>
      </c>
      <c r="S980" s="48" t="s">
        <v>1123</v>
      </c>
      <c r="T980" s="13" t="s">
        <v>122</v>
      </c>
      <c r="U980" s="12" t="s">
        <v>122</v>
      </c>
      <c r="V980" s="12" t="s">
        <v>1863</v>
      </c>
      <c r="W980" s="12" t="s">
        <v>1863</v>
      </c>
      <c r="X980" s="14" t="str">
        <f t="shared" si="15"/>
        <v>А</v>
      </c>
      <c r="Y980" s="271">
        <f>Таблица1[[#This Row],[ID_intellix]]</f>
        <v>3020</v>
      </c>
      <c r="Z980" s="269" t="s">
        <v>122</v>
      </c>
      <c r="AA980" s="145">
        <f>IF(OR(Таблица1[[#This Row],[CARDIO_report]]&lt;&gt;0,Таблица1[[#This Row],[AI COMBO_report]]&lt;&gt;0,Таблица1[[#This Row],[OTC_report]]&lt;&gt;0),1,0)</f>
        <v>1</v>
      </c>
      <c r="AB980" s="60" t="s">
        <v>2601</v>
      </c>
      <c r="AC980" s="60" t="s">
        <v>2601</v>
      </c>
      <c r="AD980" s="60" t="s">
        <v>1124</v>
      </c>
      <c r="AE980" s="60" t="s">
        <v>1124</v>
      </c>
      <c r="AF980" s="60"/>
      <c r="AG980" s="89" t="s">
        <v>2516</v>
      </c>
      <c r="AH980" s="89">
        <v>22</v>
      </c>
      <c r="AI980" s="89" t="s">
        <v>1437</v>
      </c>
      <c r="AJ980" s="89">
        <v>15</v>
      </c>
      <c r="AK980" s="89" t="s">
        <v>2516</v>
      </c>
      <c r="AL980" s="89">
        <v>7</v>
      </c>
      <c r="AM980" s="89" t="s">
        <v>1437</v>
      </c>
      <c r="AN980" s="89">
        <v>8</v>
      </c>
      <c r="AP980" s="35" t="s">
        <v>1917</v>
      </c>
      <c r="AQ980" s="377" t="s">
        <v>2847</v>
      </c>
      <c r="AR980" s="378">
        <v>0</v>
      </c>
      <c r="AS980" s="377" t="s">
        <v>2847</v>
      </c>
      <c r="AT980" s="378">
        <v>0</v>
      </c>
      <c r="AU980" s="377">
        <v>0</v>
      </c>
      <c r="AV980" s="377">
        <v>0</v>
      </c>
      <c r="AW980" s="377" t="s">
        <v>2847</v>
      </c>
      <c r="AX980" s="2">
        <v>0</v>
      </c>
      <c r="AY980" s="2" t="s">
        <v>2847</v>
      </c>
      <c r="BA980" s="2" t="s">
        <v>6336</v>
      </c>
    </row>
    <row r="981" spans="1:54" ht="15" hidden="1" customHeight="1" x14ac:dyDescent="0.2">
      <c r="A981" s="46">
        <v>456</v>
      </c>
      <c r="B981" s="258" t="s">
        <v>6337</v>
      </c>
      <c r="C981" t="s">
        <v>1119</v>
      </c>
      <c r="D981" t="s">
        <v>1211</v>
      </c>
      <c r="E981" t="s">
        <v>2504</v>
      </c>
      <c r="F981" s="29" t="s">
        <v>2562</v>
      </c>
      <c r="G981" s="47">
        <v>1</v>
      </c>
      <c r="H981" t="s">
        <v>2563</v>
      </c>
      <c r="I981">
        <v>1</v>
      </c>
      <c r="J981" t="s">
        <v>6338</v>
      </c>
      <c r="K981" t="s">
        <v>629</v>
      </c>
      <c r="L981" t="s">
        <v>6339</v>
      </c>
      <c r="M981" t="s">
        <v>1861</v>
      </c>
      <c r="N981" s="34">
        <v>0</v>
      </c>
      <c r="O981" s="34" t="s">
        <v>1862</v>
      </c>
      <c r="P981" s="34" t="s">
        <v>641</v>
      </c>
      <c r="Q981" s="34">
        <v>0</v>
      </c>
      <c r="R981" s="34">
        <v>0</v>
      </c>
      <c r="S981" s="48" t="s">
        <v>1123</v>
      </c>
      <c r="T981" s="13" t="s">
        <v>122</v>
      </c>
      <c r="U981" s="12" t="s">
        <v>122</v>
      </c>
      <c r="V981" s="12" t="s">
        <v>122</v>
      </c>
      <c r="W981" s="12" t="s">
        <v>122</v>
      </c>
      <c r="X981" s="14" t="str">
        <f t="shared" si="15"/>
        <v>С</v>
      </c>
      <c r="Y981" s="271">
        <f>Таблица1[[#This Row],[ID_intellix]]</f>
        <v>456</v>
      </c>
      <c r="Z981" s="269" t="s">
        <v>122</v>
      </c>
      <c r="AA981" s="145">
        <f>IF(OR(Таблица1[[#This Row],[CARDIO_report]]&lt;&gt;0,Таблица1[[#This Row],[AI COMBO_report]]&lt;&gt;0,Таблица1[[#This Row],[OTC_report]]&lt;&gt;0),1,0)</f>
        <v>1</v>
      </c>
      <c r="AB981" s="60" t="s">
        <v>1124</v>
      </c>
      <c r="AC981" s="60" t="s">
        <v>1124</v>
      </c>
      <c r="AD981" s="60" t="s">
        <v>1124</v>
      </c>
      <c r="AE981" s="89" t="s">
        <v>1857</v>
      </c>
      <c r="AF981" s="89"/>
      <c r="AG981" s="89" t="s">
        <v>1414</v>
      </c>
      <c r="AH981" s="89">
        <v>82</v>
      </c>
      <c r="AI981" s="89" t="s">
        <v>1145</v>
      </c>
      <c r="AJ981" s="89">
        <v>58</v>
      </c>
      <c r="AK981" s="89" t="s">
        <v>1145</v>
      </c>
      <c r="AL981" s="89">
        <v>83</v>
      </c>
      <c r="AM981" s="89" t="s">
        <v>1145</v>
      </c>
      <c r="AN981" s="89">
        <v>72</v>
      </c>
      <c r="AP981" s="35" t="s">
        <v>1857</v>
      </c>
      <c r="AQ981" s="377">
        <v>0</v>
      </c>
      <c r="AR981" s="378">
        <v>0</v>
      </c>
      <c r="AS981" s="377">
        <v>0</v>
      </c>
      <c r="AT981" s="378">
        <v>0</v>
      </c>
      <c r="AU981" s="377">
        <v>0</v>
      </c>
      <c r="AV981" s="377">
        <v>0</v>
      </c>
      <c r="AW981" s="377">
        <v>0</v>
      </c>
      <c r="AX981">
        <v>0</v>
      </c>
      <c r="AY981">
        <v>0</v>
      </c>
    </row>
    <row r="982" spans="1:54" ht="15" hidden="1" customHeight="1" x14ac:dyDescent="0.2">
      <c r="A982" s="46">
        <v>518</v>
      </c>
      <c r="B982" s="258" t="s">
        <v>6340</v>
      </c>
      <c r="C982" t="s">
        <v>1119</v>
      </c>
      <c r="D982" t="s">
        <v>1120</v>
      </c>
      <c r="E982" t="s">
        <v>2504</v>
      </c>
      <c r="F982" s="29" t="s">
        <v>2562</v>
      </c>
      <c r="G982" s="47">
        <v>10</v>
      </c>
      <c r="H982" t="s">
        <v>2563</v>
      </c>
      <c r="I982">
        <v>1</v>
      </c>
      <c r="J982" t="s">
        <v>6341</v>
      </c>
      <c r="K982" t="s">
        <v>629</v>
      </c>
      <c r="L982" t="s">
        <v>6342</v>
      </c>
      <c r="M982" t="s">
        <v>1861</v>
      </c>
      <c r="N982" s="34">
        <v>0</v>
      </c>
      <c r="O982" s="34" t="s">
        <v>1862</v>
      </c>
      <c r="P982" s="34" t="s">
        <v>641</v>
      </c>
      <c r="Q982" s="34">
        <v>0</v>
      </c>
      <c r="R982" s="34">
        <v>0</v>
      </c>
      <c r="S982" s="48" t="s">
        <v>1123</v>
      </c>
      <c r="T982" s="13" t="s">
        <v>1863</v>
      </c>
      <c r="U982" s="12" t="s">
        <v>1863</v>
      </c>
      <c r="V982" s="12" t="s">
        <v>122</v>
      </c>
      <c r="W982" s="12" t="s">
        <v>122</v>
      </c>
      <c r="X982" s="14" t="str">
        <f t="shared" si="15"/>
        <v>А</v>
      </c>
      <c r="Y982" s="271">
        <f>Таблица1[[#This Row],[ID_intellix]]</f>
        <v>518</v>
      </c>
      <c r="Z982" s="269" t="s">
        <v>122</v>
      </c>
      <c r="AA982" s="145">
        <f>IF(OR(Таблица1[[#This Row],[CARDIO_report]]&lt;&gt;0,Таблица1[[#This Row],[AI COMBO_report]]&lt;&gt;0,Таблица1[[#This Row],[OTC_report]]&lt;&gt;0),1,0)</f>
        <v>1</v>
      </c>
      <c r="AB982" s="60" t="s">
        <v>1124</v>
      </c>
      <c r="AC982" s="60" t="s">
        <v>1124</v>
      </c>
      <c r="AD982" s="60" t="s">
        <v>1124</v>
      </c>
      <c r="AE982" s="89" t="s">
        <v>1917</v>
      </c>
      <c r="AF982" s="89"/>
      <c r="AG982" s="89" t="s">
        <v>1414</v>
      </c>
      <c r="AH982" s="89">
        <v>71</v>
      </c>
      <c r="AI982" s="89" t="s">
        <v>1414</v>
      </c>
      <c r="AJ982" s="89">
        <v>48</v>
      </c>
      <c r="AK982" s="89" t="s">
        <v>1414</v>
      </c>
      <c r="AL982" s="89">
        <v>57</v>
      </c>
      <c r="AM982" s="89" t="s">
        <v>1414</v>
      </c>
      <c r="AN982" s="89">
        <v>49</v>
      </c>
      <c r="AP982" s="35" t="s">
        <v>1917</v>
      </c>
      <c r="AQ982" s="377">
        <v>0</v>
      </c>
      <c r="AR982" s="377" t="s">
        <v>6343</v>
      </c>
      <c r="AS982" s="377">
        <v>0</v>
      </c>
      <c r="AT982" s="378" t="s">
        <v>6343</v>
      </c>
      <c r="AU982" s="377">
        <v>0</v>
      </c>
      <c r="AV982" s="377">
        <v>0</v>
      </c>
      <c r="AW982" s="377">
        <v>0</v>
      </c>
      <c r="AX982" s="2" t="s">
        <v>6343</v>
      </c>
      <c r="AY982" s="2">
        <v>0</v>
      </c>
      <c r="AZ982" s="2" t="s">
        <v>6344</v>
      </c>
      <c r="BA982" s="2" t="s">
        <v>15962</v>
      </c>
      <c r="BB982" s="2" t="s">
        <v>6344</v>
      </c>
    </row>
    <row r="983" spans="1:54" ht="15" hidden="1" customHeight="1" x14ac:dyDescent="0.2">
      <c r="A983" s="46">
        <v>1024</v>
      </c>
      <c r="B983" s="258" t="s">
        <v>6345</v>
      </c>
      <c r="C983" t="s">
        <v>1119</v>
      </c>
      <c r="D983" t="s">
        <v>1211</v>
      </c>
      <c r="E983" t="s">
        <v>2504</v>
      </c>
      <c r="F983" s="29" t="s">
        <v>2562</v>
      </c>
      <c r="G983" s="47">
        <v>14</v>
      </c>
      <c r="H983" t="s">
        <v>2563</v>
      </c>
      <c r="I983">
        <v>1</v>
      </c>
      <c r="J983" t="s">
        <v>15822</v>
      </c>
      <c r="K983" t="s">
        <v>629</v>
      </c>
      <c r="L983" t="s">
        <v>6346</v>
      </c>
      <c r="M983" t="s">
        <v>1861</v>
      </c>
      <c r="N983" s="34">
        <v>0</v>
      </c>
      <c r="O983" s="34" t="s">
        <v>1862</v>
      </c>
      <c r="P983" s="34" t="s">
        <v>6347</v>
      </c>
      <c r="Q983" s="34">
        <v>0</v>
      </c>
      <c r="R983" s="34">
        <v>0</v>
      </c>
      <c r="S983" s="48" t="s">
        <v>1123</v>
      </c>
      <c r="T983" s="13" t="s">
        <v>122</v>
      </c>
      <c r="U983" s="12" t="s">
        <v>122</v>
      </c>
      <c r="V983" s="12" t="s">
        <v>1863</v>
      </c>
      <c r="W983" s="12" t="s">
        <v>122</v>
      </c>
      <c r="X983" s="14" t="str">
        <f t="shared" si="15"/>
        <v>В</v>
      </c>
      <c r="Y983" s="271">
        <f>Таблица1[[#This Row],[ID_intellix]]</f>
        <v>1024</v>
      </c>
      <c r="Z983" s="269" t="s">
        <v>122</v>
      </c>
      <c r="AA983" s="145">
        <f>IF(OR(Таблица1[[#This Row],[CARDIO_report]]&lt;&gt;0,Таблица1[[#This Row],[AI COMBO_report]]&lt;&gt;0,Таблица1[[#This Row],[OTC_report]]&lt;&gt;0),1,0)</f>
        <v>1</v>
      </c>
      <c r="AB983" s="60" t="s">
        <v>1124</v>
      </c>
      <c r="AC983" s="60" t="s">
        <v>1124</v>
      </c>
      <c r="AD983" s="60" t="s">
        <v>1124</v>
      </c>
      <c r="AE983" s="89" t="s">
        <v>1857</v>
      </c>
      <c r="AF983" s="89"/>
      <c r="AG983" s="89" t="s">
        <v>1414</v>
      </c>
      <c r="AH983" s="89">
        <v>83</v>
      </c>
      <c r="AI983" s="89" t="s">
        <v>1414</v>
      </c>
      <c r="AJ983" s="89">
        <v>80</v>
      </c>
      <c r="AK983" s="89" t="s">
        <v>1414</v>
      </c>
      <c r="AL983" s="89">
        <v>76</v>
      </c>
      <c r="AM983" s="89" t="s">
        <v>1414</v>
      </c>
      <c r="AN983" s="89">
        <v>70</v>
      </c>
      <c r="AP983" s="35" t="s">
        <v>1857</v>
      </c>
      <c r="AQ983" s="377">
        <v>0</v>
      </c>
      <c r="AR983" s="378">
        <v>0</v>
      </c>
      <c r="AS983" s="377">
        <v>0</v>
      </c>
      <c r="AT983" s="378">
        <v>0</v>
      </c>
      <c r="AU983" s="377">
        <v>0</v>
      </c>
      <c r="AV983" s="377">
        <v>0</v>
      </c>
      <c r="AW983" s="377">
        <v>0</v>
      </c>
      <c r="AX983" s="2" t="s">
        <v>6343</v>
      </c>
      <c r="AY983" s="2">
        <v>0</v>
      </c>
      <c r="AZ983" s="2" t="s">
        <v>6344</v>
      </c>
      <c r="BB983" s="2" t="s">
        <v>6344</v>
      </c>
    </row>
    <row r="984" spans="1:54" ht="15" hidden="1" customHeight="1" x14ac:dyDescent="0.2">
      <c r="A984" s="46">
        <v>491</v>
      </c>
      <c r="B984" s="258" t="s">
        <v>6348</v>
      </c>
      <c r="C984" t="s">
        <v>1119</v>
      </c>
      <c r="D984" t="s">
        <v>1211</v>
      </c>
      <c r="E984" t="s">
        <v>2504</v>
      </c>
      <c r="F984" s="29" t="s">
        <v>2562</v>
      </c>
      <c r="G984" s="47">
        <v>2</v>
      </c>
      <c r="H984" t="s">
        <v>2563</v>
      </c>
      <c r="I984">
        <v>1</v>
      </c>
      <c r="J984" t="s">
        <v>6349</v>
      </c>
      <c r="K984" t="s">
        <v>629</v>
      </c>
      <c r="L984" t="s">
        <v>6350</v>
      </c>
      <c r="M984" t="s">
        <v>1861</v>
      </c>
      <c r="N984" s="34">
        <v>0</v>
      </c>
      <c r="O984" s="34" t="s">
        <v>1862</v>
      </c>
      <c r="P984" s="34" t="s">
        <v>641</v>
      </c>
      <c r="Q984" s="34">
        <v>0</v>
      </c>
      <c r="R984" s="34">
        <v>0</v>
      </c>
      <c r="S984" s="48" t="s">
        <v>1123</v>
      </c>
      <c r="T984" s="13" t="s">
        <v>122</v>
      </c>
      <c r="U984" s="12" t="s">
        <v>122</v>
      </c>
      <c r="V984" s="12" t="s">
        <v>122</v>
      </c>
      <c r="W984" s="12" t="s">
        <v>122</v>
      </c>
      <c r="X984" s="14" t="str">
        <f t="shared" si="15"/>
        <v>С</v>
      </c>
      <c r="Y984" s="271">
        <f>Таблица1[[#This Row],[ID_intellix]]</f>
        <v>491</v>
      </c>
      <c r="Z984" s="269" t="s">
        <v>122</v>
      </c>
      <c r="AA984" s="145">
        <f>IF(OR(Таблица1[[#This Row],[CARDIO_report]]&lt;&gt;0,Таблица1[[#This Row],[AI COMBO_report]]&lt;&gt;0,Таблица1[[#This Row],[OTC_report]]&lt;&gt;0),1,0)</f>
        <v>1</v>
      </c>
      <c r="AB984" s="60" t="s">
        <v>1124</v>
      </c>
      <c r="AC984" s="60" t="s">
        <v>1124</v>
      </c>
      <c r="AD984" s="60" t="s">
        <v>1124</v>
      </c>
      <c r="AE984" s="89" t="s">
        <v>1857</v>
      </c>
      <c r="AF984" s="89"/>
      <c r="AG984" s="89" t="s">
        <v>1145</v>
      </c>
      <c r="AH984" s="89">
        <v>61</v>
      </c>
      <c r="AI984" s="89" t="s">
        <v>1145</v>
      </c>
      <c r="AJ984" s="89">
        <v>62</v>
      </c>
      <c r="AK984" s="89" t="s">
        <v>1145</v>
      </c>
      <c r="AL984" s="89">
        <v>64</v>
      </c>
      <c r="AM984" s="89" t="s">
        <v>1145</v>
      </c>
      <c r="AN984" s="89">
        <v>59</v>
      </c>
      <c r="AP984" s="35" t="s">
        <v>1857</v>
      </c>
      <c r="AQ984" s="377">
        <v>0</v>
      </c>
      <c r="AR984" s="378">
        <v>0</v>
      </c>
      <c r="AS984" s="377">
        <v>0</v>
      </c>
      <c r="AT984" s="378">
        <v>0</v>
      </c>
      <c r="AU984" s="377">
        <v>0</v>
      </c>
      <c r="AV984" s="377">
        <v>0</v>
      </c>
      <c r="AW984" s="377">
        <v>0</v>
      </c>
      <c r="AX984">
        <v>0</v>
      </c>
      <c r="AY984">
        <v>0</v>
      </c>
    </row>
    <row r="985" spans="1:54" ht="15" hidden="1" customHeight="1" x14ac:dyDescent="0.2">
      <c r="A985" s="46">
        <v>1892</v>
      </c>
      <c r="B985" s="258" t="s">
        <v>6351</v>
      </c>
      <c r="C985" t="s">
        <v>1119</v>
      </c>
      <c r="D985" t="s">
        <v>1120</v>
      </c>
      <c r="E985" t="s">
        <v>2504</v>
      </c>
      <c r="F985" s="29" t="s">
        <v>2562</v>
      </c>
      <c r="G985" s="47">
        <v>3</v>
      </c>
      <c r="H985" t="s">
        <v>2563</v>
      </c>
      <c r="I985">
        <v>1</v>
      </c>
      <c r="J985" t="s">
        <v>15878</v>
      </c>
      <c r="K985" t="s">
        <v>629</v>
      </c>
      <c r="L985" t="s">
        <v>6352</v>
      </c>
      <c r="M985" t="s">
        <v>1861</v>
      </c>
      <c r="N985" s="34">
        <v>0</v>
      </c>
      <c r="O985" s="34" t="s">
        <v>1862</v>
      </c>
      <c r="P985" s="34">
        <v>0</v>
      </c>
      <c r="Q985" s="34">
        <v>0</v>
      </c>
      <c r="R985" s="34">
        <v>0</v>
      </c>
      <c r="S985" s="48" t="s">
        <v>1123</v>
      </c>
      <c r="T985" s="13" t="s">
        <v>122</v>
      </c>
      <c r="U985" s="12" t="s">
        <v>122</v>
      </c>
      <c r="V985" s="12" t="s">
        <v>1863</v>
      </c>
      <c r="W985" s="12" t="s">
        <v>122</v>
      </c>
      <c r="X985" s="14" t="str">
        <f t="shared" si="15"/>
        <v>В</v>
      </c>
      <c r="Y985" s="271">
        <f>Таблица1[[#This Row],[ID_intellix]]</f>
        <v>1892</v>
      </c>
      <c r="Z985" s="269" t="s">
        <v>122</v>
      </c>
      <c r="AA985" s="145">
        <f>IF(OR(Таблица1[[#This Row],[CARDIO_report]]&lt;&gt;0,Таблица1[[#This Row],[AI COMBO_report]]&lt;&gt;0,Таблица1[[#This Row],[OTC_report]]&lt;&gt;0),1,0)</f>
        <v>0</v>
      </c>
      <c r="AB985" s="60" t="s">
        <v>1124</v>
      </c>
      <c r="AC985" s="60" t="s">
        <v>1124</v>
      </c>
      <c r="AD985" s="60" t="s">
        <v>1124</v>
      </c>
      <c r="AE985" s="89" t="s">
        <v>1857</v>
      </c>
      <c r="AF985" s="89"/>
      <c r="AG985" s="89" t="s">
        <v>1145</v>
      </c>
      <c r="AH985" s="89">
        <v>69</v>
      </c>
      <c r="AI985" s="89" t="s">
        <v>1414</v>
      </c>
      <c r="AJ985" s="89">
        <v>77</v>
      </c>
      <c r="AK985" s="89" t="s">
        <v>1145</v>
      </c>
      <c r="AL985" s="89">
        <v>41</v>
      </c>
      <c r="AM985" s="89" t="s">
        <v>1145</v>
      </c>
      <c r="AN985" s="89">
        <v>71</v>
      </c>
      <c r="AP985" s="35" t="s">
        <v>1825</v>
      </c>
      <c r="AQ985" s="377">
        <v>0</v>
      </c>
      <c r="AR985" s="378">
        <v>0</v>
      </c>
      <c r="AS985" s="377">
        <v>0</v>
      </c>
      <c r="AT985" s="378">
        <v>0</v>
      </c>
      <c r="AU985" s="377">
        <v>0</v>
      </c>
      <c r="AV985" s="377">
        <v>0</v>
      </c>
      <c r="AW985" s="377">
        <v>0</v>
      </c>
      <c r="AX985">
        <v>0</v>
      </c>
      <c r="AY985">
        <v>0</v>
      </c>
    </row>
    <row r="986" spans="1:54" ht="15" hidden="1" customHeight="1" x14ac:dyDescent="0.2">
      <c r="A986" s="46">
        <v>695</v>
      </c>
      <c r="B986" s="258" t="s">
        <v>6353</v>
      </c>
      <c r="C986" t="s">
        <v>1119</v>
      </c>
      <c r="D986" t="s">
        <v>1211</v>
      </c>
      <c r="E986" t="s">
        <v>2504</v>
      </c>
      <c r="F986" s="29" t="s">
        <v>2562</v>
      </c>
      <c r="G986" s="47">
        <v>4</v>
      </c>
      <c r="H986" t="s">
        <v>2563</v>
      </c>
      <c r="I986">
        <v>1</v>
      </c>
      <c r="J986" t="s">
        <v>6354</v>
      </c>
      <c r="K986" t="s">
        <v>629</v>
      </c>
      <c r="L986" t="s">
        <v>6355</v>
      </c>
      <c r="M986" t="s">
        <v>1861</v>
      </c>
      <c r="N986" s="34">
        <v>0</v>
      </c>
      <c r="O986" s="34" t="s">
        <v>1862</v>
      </c>
      <c r="P986" s="34" t="s">
        <v>641</v>
      </c>
      <c r="Q986" s="34">
        <v>0</v>
      </c>
      <c r="R986" s="34">
        <v>0</v>
      </c>
      <c r="S986" s="48" t="s">
        <v>1123</v>
      </c>
      <c r="T986" s="13" t="s">
        <v>1863</v>
      </c>
      <c r="U986" s="12" t="s">
        <v>122</v>
      </c>
      <c r="V986" s="12" t="s">
        <v>122</v>
      </c>
      <c r="W986" s="12" t="s">
        <v>122</v>
      </c>
      <c r="X986" s="14" t="str">
        <f t="shared" si="15"/>
        <v>В</v>
      </c>
      <c r="Y986" s="271">
        <f>Таблица1[[#This Row],[ID_intellix]]</f>
        <v>695</v>
      </c>
      <c r="Z986" s="269" t="s">
        <v>122</v>
      </c>
      <c r="AA986" s="145">
        <f>IF(OR(Таблица1[[#This Row],[CARDIO_report]]&lt;&gt;0,Таблица1[[#This Row],[AI COMBO_report]]&lt;&gt;0,Таблица1[[#This Row],[OTC_report]]&lt;&gt;0),1,0)</f>
        <v>1</v>
      </c>
      <c r="AB986" s="60" t="s">
        <v>1124</v>
      </c>
      <c r="AC986" s="60" t="s">
        <v>1124</v>
      </c>
      <c r="AD986" s="60" t="s">
        <v>1124</v>
      </c>
      <c r="AE986" s="89" t="s">
        <v>1917</v>
      </c>
      <c r="AF986" s="89"/>
      <c r="AG986" s="89" t="s">
        <v>1414</v>
      </c>
      <c r="AH986" s="89">
        <v>67</v>
      </c>
      <c r="AI986" s="89" t="s">
        <v>1414</v>
      </c>
      <c r="AJ986" s="89">
        <v>60</v>
      </c>
      <c r="AK986" s="89" t="s">
        <v>1414</v>
      </c>
      <c r="AL986" s="89">
        <v>74</v>
      </c>
      <c r="AM986" s="89" t="s">
        <v>1414</v>
      </c>
      <c r="AN986" s="89">
        <v>75</v>
      </c>
      <c r="AP986" s="35" t="s">
        <v>1857</v>
      </c>
      <c r="AQ986" s="377">
        <v>0</v>
      </c>
      <c r="AR986" s="378">
        <v>0</v>
      </c>
      <c r="AS986" s="377">
        <v>0</v>
      </c>
      <c r="AT986" s="378">
        <v>0</v>
      </c>
      <c r="AU986" s="377">
        <v>0</v>
      </c>
      <c r="AV986" s="377">
        <v>0</v>
      </c>
      <c r="AW986" s="377">
        <v>0</v>
      </c>
      <c r="AX986" s="2" t="s">
        <v>6343</v>
      </c>
      <c r="AY986" s="2">
        <v>0</v>
      </c>
      <c r="AZ986" s="2" t="s">
        <v>6344</v>
      </c>
      <c r="BB986" s="2" t="s">
        <v>6344</v>
      </c>
    </row>
    <row r="987" spans="1:54" ht="15" hidden="1" customHeight="1" x14ac:dyDescent="0.2">
      <c r="A987" s="46">
        <v>1964</v>
      </c>
      <c r="B987" s="258" t="s">
        <v>6356</v>
      </c>
      <c r="C987" t="s">
        <v>1119</v>
      </c>
      <c r="D987" t="s">
        <v>1120</v>
      </c>
      <c r="E987" t="s">
        <v>2504</v>
      </c>
      <c r="F987" s="29" t="s">
        <v>2562</v>
      </c>
      <c r="G987" s="47">
        <v>6</v>
      </c>
      <c r="H987" t="s">
        <v>2563</v>
      </c>
      <c r="I987">
        <v>1</v>
      </c>
      <c r="J987" t="s">
        <v>6357</v>
      </c>
      <c r="K987" t="s">
        <v>629</v>
      </c>
      <c r="L987" t="s">
        <v>6358</v>
      </c>
      <c r="M987" t="s">
        <v>1861</v>
      </c>
      <c r="N987" s="34">
        <v>0</v>
      </c>
      <c r="O987" s="34" t="s">
        <v>1862</v>
      </c>
      <c r="P987" s="34">
        <v>0</v>
      </c>
      <c r="Q987" s="34">
        <v>0</v>
      </c>
      <c r="R987" s="34">
        <v>0</v>
      </c>
      <c r="S987" s="48" t="s">
        <v>1123</v>
      </c>
      <c r="T987" s="13" t="s">
        <v>122</v>
      </c>
      <c r="U987" s="12" t="s">
        <v>122</v>
      </c>
      <c r="V987" s="12" t="s">
        <v>1863</v>
      </c>
      <c r="W987" s="12" t="s">
        <v>122</v>
      </c>
      <c r="X987" s="14" t="str">
        <f t="shared" si="15"/>
        <v>В</v>
      </c>
      <c r="Y987" s="271">
        <f>Таблица1[[#This Row],[ID_intellix]]</f>
        <v>1964</v>
      </c>
      <c r="Z987" s="269" t="s">
        <v>122</v>
      </c>
      <c r="AA987" s="145">
        <f>IF(OR(Таблица1[[#This Row],[CARDIO_report]]&lt;&gt;0,Таблица1[[#This Row],[AI COMBO_report]]&lt;&gt;0,Таблица1[[#This Row],[OTC_report]]&lt;&gt;0),1,0)</f>
        <v>0</v>
      </c>
      <c r="AB987" s="60" t="s">
        <v>1124</v>
      </c>
      <c r="AC987" s="60" t="s">
        <v>1124</v>
      </c>
      <c r="AD987" s="60" t="s">
        <v>1124</v>
      </c>
      <c r="AE987" s="89" t="s">
        <v>1857</v>
      </c>
      <c r="AF987" s="89"/>
      <c r="AG987" s="89" t="s">
        <v>1145</v>
      </c>
      <c r="AH987" s="89">
        <v>54</v>
      </c>
      <c r="AI987" s="89" t="s">
        <v>1145</v>
      </c>
      <c r="AJ987" s="89">
        <v>70</v>
      </c>
      <c r="AK987" s="89" t="s">
        <v>1145</v>
      </c>
      <c r="AL987" s="89">
        <v>68</v>
      </c>
      <c r="AM987" s="89" t="s">
        <v>1145</v>
      </c>
      <c r="AN987" s="89">
        <v>73</v>
      </c>
      <c r="AP987" s="35" t="s">
        <v>1857</v>
      </c>
      <c r="AQ987" s="377">
        <v>0</v>
      </c>
      <c r="AR987" s="378">
        <v>0</v>
      </c>
      <c r="AS987" s="377">
        <v>0</v>
      </c>
      <c r="AT987" s="378">
        <v>0</v>
      </c>
      <c r="AU987" s="377">
        <v>0</v>
      </c>
      <c r="AV987" s="377">
        <v>0</v>
      </c>
      <c r="AW987" s="377">
        <v>0</v>
      </c>
      <c r="AX987">
        <v>0</v>
      </c>
      <c r="AY987">
        <v>0</v>
      </c>
    </row>
    <row r="988" spans="1:54" ht="15" hidden="1" customHeight="1" x14ac:dyDescent="0.2">
      <c r="A988" s="46">
        <v>496</v>
      </c>
      <c r="B988" s="258" t="s">
        <v>6359</v>
      </c>
      <c r="C988" t="s">
        <v>1119</v>
      </c>
      <c r="D988" t="s">
        <v>1211</v>
      </c>
      <c r="E988" t="s">
        <v>2504</v>
      </c>
      <c r="F988" s="29" t="s">
        <v>2562</v>
      </c>
      <c r="G988" s="47">
        <v>7</v>
      </c>
      <c r="H988" t="s">
        <v>2563</v>
      </c>
      <c r="I988">
        <v>1</v>
      </c>
      <c r="J988" t="s">
        <v>15911</v>
      </c>
      <c r="K988" t="s">
        <v>629</v>
      </c>
      <c r="L988" t="s">
        <v>6360</v>
      </c>
      <c r="M988" t="s">
        <v>1861</v>
      </c>
      <c r="N988" s="34">
        <v>0</v>
      </c>
      <c r="O988" s="34" t="s">
        <v>1862</v>
      </c>
      <c r="P988" s="34" t="s">
        <v>641</v>
      </c>
      <c r="Q988" s="34">
        <v>0</v>
      </c>
      <c r="R988" s="34">
        <v>0</v>
      </c>
      <c r="S988" s="48" t="s">
        <v>1123</v>
      </c>
      <c r="T988" s="13" t="s">
        <v>122</v>
      </c>
      <c r="U988" s="12" t="s">
        <v>122</v>
      </c>
      <c r="V988" s="12" t="s">
        <v>1863</v>
      </c>
      <c r="W988" s="12" t="s">
        <v>122</v>
      </c>
      <c r="X988" s="14" t="str">
        <f t="shared" si="15"/>
        <v>В</v>
      </c>
      <c r="Y988" s="271">
        <f>Таблица1[[#This Row],[ID_intellix]]</f>
        <v>496</v>
      </c>
      <c r="Z988" s="269" t="s">
        <v>122</v>
      </c>
      <c r="AA988" s="145">
        <f>IF(OR(Таблица1[[#This Row],[CARDIO_report]]&lt;&gt;0,Таблица1[[#This Row],[AI COMBO_report]]&lt;&gt;0,Таблица1[[#This Row],[OTC_report]]&lt;&gt;0),1,0)</f>
        <v>1</v>
      </c>
      <c r="AB988" s="60" t="s">
        <v>1124</v>
      </c>
      <c r="AC988" s="60" t="s">
        <v>1124</v>
      </c>
      <c r="AD988" s="60" t="s">
        <v>1124</v>
      </c>
      <c r="AE988" s="89" t="s">
        <v>1857</v>
      </c>
      <c r="AF988" s="89"/>
      <c r="AG988" s="89" t="s">
        <v>1414</v>
      </c>
      <c r="AH988" s="89">
        <v>57</v>
      </c>
      <c r="AI988" s="89" t="s">
        <v>1414</v>
      </c>
      <c r="AJ988" s="89">
        <v>54</v>
      </c>
      <c r="AK988" s="89" t="s">
        <v>1414</v>
      </c>
      <c r="AL988" s="89">
        <v>69</v>
      </c>
      <c r="AM988" s="89" t="s">
        <v>1145</v>
      </c>
      <c r="AN988" s="89">
        <v>45</v>
      </c>
      <c r="AP988" s="35" t="s">
        <v>1825</v>
      </c>
      <c r="AQ988" s="377">
        <v>0</v>
      </c>
      <c r="AR988" s="378">
        <v>0</v>
      </c>
      <c r="AS988" s="377">
        <v>0</v>
      </c>
      <c r="AT988" s="378">
        <v>0</v>
      </c>
      <c r="AU988" s="377">
        <v>0</v>
      </c>
      <c r="AV988" s="377">
        <v>0</v>
      </c>
      <c r="AW988" s="377">
        <v>0</v>
      </c>
      <c r="AX988">
        <v>0</v>
      </c>
      <c r="AY988">
        <v>0</v>
      </c>
    </row>
    <row r="989" spans="1:54" ht="15" hidden="1" customHeight="1" x14ac:dyDescent="0.2">
      <c r="A989" s="46">
        <v>499</v>
      </c>
      <c r="B989" s="258" t="s">
        <v>6361</v>
      </c>
      <c r="C989" t="s">
        <v>1119</v>
      </c>
      <c r="D989" t="s">
        <v>1220</v>
      </c>
      <c r="E989" t="s">
        <v>2504</v>
      </c>
      <c r="F989" s="29" t="s">
        <v>2562</v>
      </c>
      <c r="G989" s="47">
        <v>8</v>
      </c>
      <c r="H989" t="s">
        <v>2563</v>
      </c>
      <c r="I989">
        <v>1</v>
      </c>
      <c r="J989" t="s">
        <v>15919</v>
      </c>
      <c r="K989" t="s">
        <v>629</v>
      </c>
      <c r="L989" t="s">
        <v>6362</v>
      </c>
      <c r="M989" t="s">
        <v>1861</v>
      </c>
      <c r="N989" s="34">
        <v>0</v>
      </c>
      <c r="O989" s="34" t="s">
        <v>1862</v>
      </c>
      <c r="P989" s="34">
        <v>0</v>
      </c>
      <c r="Q989" s="34">
        <v>0</v>
      </c>
      <c r="R989" s="34">
        <v>0</v>
      </c>
      <c r="S989" s="48" t="s">
        <v>1123</v>
      </c>
      <c r="T989" s="13" t="s">
        <v>122</v>
      </c>
      <c r="U989" s="12" t="s">
        <v>122</v>
      </c>
      <c r="V989" s="12" t="s">
        <v>1863</v>
      </c>
      <c r="W989" s="12" t="s">
        <v>122</v>
      </c>
      <c r="X989" s="14" t="str">
        <f t="shared" si="15"/>
        <v>В</v>
      </c>
      <c r="Y989" s="271">
        <f>Таблица1[[#This Row],[ID_intellix]]</f>
        <v>499</v>
      </c>
      <c r="Z989" s="269" t="s">
        <v>122</v>
      </c>
      <c r="AA989" s="145">
        <f>IF(OR(Таблица1[[#This Row],[CARDIO_report]]&lt;&gt;0,Таблица1[[#This Row],[AI COMBO_report]]&lt;&gt;0,Таблица1[[#This Row],[OTC_report]]&lt;&gt;0),1,0)</f>
        <v>0</v>
      </c>
      <c r="AB989" s="60" t="s">
        <v>1124</v>
      </c>
      <c r="AC989" s="60" t="s">
        <v>1124</v>
      </c>
      <c r="AD989" s="60" t="s">
        <v>1124</v>
      </c>
      <c r="AE989" s="89" t="s">
        <v>1857</v>
      </c>
      <c r="AF989" s="89"/>
      <c r="AG989" s="89" t="s">
        <v>1145</v>
      </c>
      <c r="AH989" s="89">
        <v>68</v>
      </c>
      <c r="AI989" s="89" t="s">
        <v>1414</v>
      </c>
      <c r="AJ989" s="89">
        <v>68</v>
      </c>
      <c r="AK989" s="89" t="s">
        <v>1145</v>
      </c>
      <c r="AL989" s="89">
        <v>73</v>
      </c>
      <c r="AM989" s="89" t="s">
        <v>1145</v>
      </c>
      <c r="AN989" s="89">
        <v>74</v>
      </c>
      <c r="AP989" s="35" t="s">
        <v>1825</v>
      </c>
      <c r="AQ989" s="377">
        <v>0</v>
      </c>
      <c r="AR989" s="378">
        <v>0</v>
      </c>
      <c r="AS989" s="377">
        <v>0</v>
      </c>
      <c r="AT989" s="378">
        <v>0</v>
      </c>
      <c r="AU989" s="377">
        <v>0</v>
      </c>
      <c r="AV989" s="377">
        <v>0</v>
      </c>
      <c r="AW989" s="377">
        <v>0</v>
      </c>
      <c r="AX989">
        <v>0</v>
      </c>
      <c r="AY989">
        <v>0</v>
      </c>
    </row>
    <row r="990" spans="1:54" ht="15" hidden="1" customHeight="1" x14ac:dyDescent="0.2">
      <c r="A990" s="46">
        <v>1350</v>
      </c>
      <c r="B990" s="258" t="s">
        <v>6363</v>
      </c>
      <c r="C990" t="s">
        <v>1119</v>
      </c>
      <c r="D990" t="s">
        <v>1211</v>
      </c>
      <c r="E990" t="s">
        <v>2504</v>
      </c>
      <c r="F990" s="29" t="s">
        <v>2562</v>
      </c>
      <c r="G990" s="47">
        <v>9</v>
      </c>
      <c r="H990" t="s">
        <v>2563</v>
      </c>
      <c r="I990">
        <v>1</v>
      </c>
      <c r="J990" t="s">
        <v>15927</v>
      </c>
      <c r="K990" t="s">
        <v>629</v>
      </c>
      <c r="L990" t="s">
        <v>6364</v>
      </c>
      <c r="M990" t="s">
        <v>1861</v>
      </c>
      <c r="N990" s="34">
        <v>0</v>
      </c>
      <c r="O990" s="34" t="s">
        <v>1862</v>
      </c>
      <c r="P990" s="34" t="s">
        <v>641</v>
      </c>
      <c r="Q990" s="34">
        <v>0</v>
      </c>
      <c r="R990" s="34">
        <v>0</v>
      </c>
      <c r="S990" s="48" t="s">
        <v>1123</v>
      </c>
      <c r="T990" s="13" t="s">
        <v>122</v>
      </c>
      <c r="U990" s="12" t="s">
        <v>122</v>
      </c>
      <c r="V990" s="12" t="s">
        <v>122</v>
      </c>
      <c r="W990" s="12" t="s">
        <v>1863</v>
      </c>
      <c r="X990" s="14" t="str">
        <f t="shared" si="15"/>
        <v>В</v>
      </c>
      <c r="Y990" s="271">
        <f>Таблица1[[#This Row],[ID_intellix]]</f>
        <v>1350</v>
      </c>
      <c r="Z990" s="269" t="s">
        <v>122</v>
      </c>
      <c r="AA990" s="145">
        <f>IF(OR(Таблица1[[#This Row],[CARDIO_report]]&lt;&gt;0,Таблица1[[#This Row],[AI COMBO_report]]&lt;&gt;0,Таблица1[[#This Row],[OTC_report]]&lt;&gt;0),1,0)</f>
        <v>1</v>
      </c>
      <c r="AB990" s="60" t="s">
        <v>1124</v>
      </c>
      <c r="AC990" s="60" t="s">
        <v>1124</v>
      </c>
      <c r="AD990" s="60" t="s">
        <v>1124</v>
      </c>
      <c r="AE990" s="89" t="s">
        <v>1857</v>
      </c>
      <c r="AF990" s="89"/>
      <c r="AG990" s="89" t="s">
        <v>1414</v>
      </c>
      <c r="AH990" s="89">
        <v>79</v>
      </c>
      <c r="AI990" s="89" t="s">
        <v>1414</v>
      </c>
      <c r="AJ990" s="89">
        <v>49</v>
      </c>
      <c r="AK990" s="89" t="s">
        <v>1414</v>
      </c>
      <c r="AL990" s="89">
        <v>59</v>
      </c>
      <c r="AM990" s="89" t="s">
        <v>1145</v>
      </c>
      <c r="AN990" s="89">
        <v>55</v>
      </c>
      <c r="AP990" s="35" t="s">
        <v>1857</v>
      </c>
      <c r="AQ990" s="377">
        <v>0</v>
      </c>
      <c r="AR990" s="378">
        <v>0</v>
      </c>
      <c r="AS990" s="377">
        <v>0</v>
      </c>
      <c r="AT990" s="378">
        <v>0</v>
      </c>
      <c r="AU990" s="377">
        <v>0</v>
      </c>
      <c r="AV990" s="377">
        <v>0</v>
      </c>
      <c r="AW990" s="377">
        <v>0</v>
      </c>
      <c r="AX990" s="2" t="s">
        <v>6343</v>
      </c>
      <c r="AY990" s="2">
        <v>0</v>
      </c>
      <c r="AZ990" s="2" t="s">
        <v>6344</v>
      </c>
      <c r="BB990" s="2" t="s">
        <v>6344</v>
      </c>
    </row>
    <row r="991" spans="1:54" ht="15" hidden="1" customHeight="1" x14ac:dyDescent="0.2">
      <c r="A991" s="46">
        <v>2357</v>
      </c>
      <c r="B991" s="258" t="s">
        <v>6365</v>
      </c>
      <c r="C991" t="s">
        <v>1119</v>
      </c>
      <c r="D991" t="s">
        <v>1220</v>
      </c>
      <c r="E991" t="s">
        <v>2504</v>
      </c>
      <c r="F991" s="29" t="s">
        <v>1127</v>
      </c>
      <c r="G991" s="47" t="s">
        <v>1191</v>
      </c>
      <c r="H991" t="s">
        <v>1127</v>
      </c>
      <c r="I991">
        <v>1</v>
      </c>
      <c r="J991" t="s">
        <v>6366</v>
      </c>
      <c r="K991" t="s">
        <v>629</v>
      </c>
      <c r="L991" t="s">
        <v>6275</v>
      </c>
      <c r="M991" t="s">
        <v>1861</v>
      </c>
      <c r="N991" s="34">
        <v>0</v>
      </c>
      <c r="O991" s="34" t="s">
        <v>1862</v>
      </c>
      <c r="P991" s="34">
        <v>0</v>
      </c>
      <c r="Q991" s="34">
        <v>0</v>
      </c>
      <c r="R991" s="34">
        <v>0</v>
      </c>
      <c r="S991" s="48" t="s">
        <v>1123</v>
      </c>
      <c r="T991" s="13" t="s">
        <v>122</v>
      </c>
      <c r="U991" s="12" t="s">
        <v>122</v>
      </c>
      <c r="V991" s="12" t="s">
        <v>122</v>
      </c>
      <c r="W991" s="12" t="s">
        <v>122</v>
      </c>
      <c r="X991" s="14" t="str">
        <f t="shared" si="15"/>
        <v>С</v>
      </c>
      <c r="Y991" s="271">
        <f>Таблица1[[#This Row],[ID_intellix]]</f>
        <v>2357</v>
      </c>
      <c r="Z991" s="269" t="s">
        <v>122</v>
      </c>
      <c r="AA991" s="145">
        <f>IF(OR(Таблица1[[#This Row],[CARDIO_report]]&lt;&gt;0,Таблица1[[#This Row],[AI COMBO_report]]&lt;&gt;0,Таблица1[[#This Row],[OTC_report]]&lt;&gt;0),1,0)</f>
        <v>0</v>
      </c>
      <c r="AB991" s="60" t="s">
        <v>1124</v>
      </c>
      <c r="AC991" s="60" t="s">
        <v>1124</v>
      </c>
      <c r="AD991" s="60" t="s">
        <v>1124</v>
      </c>
      <c r="AE991" s="60" t="s">
        <v>1124</v>
      </c>
      <c r="AF991" s="60"/>
      <c r="AG991" s="60" t="s">
        <v>1124</v>
      </c>
      <c r="AH991" s="60" t="s">
        <v>1124</v>
      </c>
      <c r="AI991" s="60" t="s">
        <v>1124</v>
      </c>
      <c r="AJ991" s="60" t="s">
        <v>1124</v>
      </c>
      <c r="AK991" s="60" t="s">
        <v>1124</v>
      </c>
      <c r="AL991" s="60" t="s">
        <v>1124</v>
      </c>
      <c r="AM991" s="60" t="s">
        <v>1124</v>
      </c>
      <c r="AN991" s="60" t="s">
        <v>1124</v>
      </c>
      <c r="AO991" s="60"/>
      <c r="AP991" s="35" t="s">
        <v>1825</v>
      </c>
      <c r="AQ991" s="377">
        <v>0</v>
      </c>
      <c r="AR991" s="378">
        <v>0</v>
      </c>
      <c r="AS991" s="377">
        <v>0</v>
      </c>
      <c r="AT991" s="378">
        <v>0</v>
      </c>
      <c r="AU991" s="377">
        <v>0</v>
      </c>
      <c r="AV991" s="377">
        <v>0</v>
      </c>
      <c r="AW991" s="377">
        <v>0</v>
      </c>
      <c r="AX991" s="25">
        <v>0</v>
      </c>
      <c r="AY991" s="25">
        <v>0</v>
      </c>
    </row>
    <row r="992" spans="1:54" ht="15" hidden="1" customHeight="1" x14ac:dyDescent="0.2">
      <c r="A992" s="46">
        <v>2534</v>
      </c>
      <c r="B992" s="258" t="s">
        <v>6367</v>
      </c>
      <c r="C992" t="s">
        <v>1119</v>
      </c>
      <c r="D992" t="s">
        <v>1211</v>
      </c>
      <c r="E992" t="s">
        <v>2504</v>
      </c>
      <c r="F992" s="29" t="s">
        <v>1127</v>
      </c>
      <c r="G992" s="47" t="s">
        <v>1191</v>
      </c>
      <c r="H992" t="s">
        <v>1127</v>
      </c>
      <c r="I992">
        <v>1</v>
      </c>
      <c r="J992" t="s">
        <v>6368</v>
      </c>
      <c r="K992" t="s">
        <v>629</v>
      </c>
      <c r="L992" t="s">
        <v>6369</v>
      </c>
      <c r="M992" t="s">
        <v>1861</v>
      </c>
      <c r="N992" s="34">
        <v>0</v>
      </c>
      <c r="O992" s="34" t="s">
        <v>1862</v>
      </c>
      <c r="P992" s="34">
        <v>0</v>
      </c>
      <c r="Q992" s="34">
        <v>0</v>
      </c>
      <c r="R992" s="34">
        <v>0</v>
      </c>
      <c r="S992" s="48" t="s">
        <v>1123</v>
      </c>
      <c r="T992" s="13" t="s">
        <v>122</v>
      </c>
      <c r="U992" s="12" t="s">
        <v>122</v>
      </c>
      <c r="V992" s="12" t="s">
        <v>122</v>
      </c>
      <c r="W992" s="12" t="s">
        <v>122</v>
      </c>
      <c r="X992" s="14" t="str">
        <f t="shared" si="15"/>
        <v>С</v>
      </c>
      <c r="Y992" s="271">
        <f>Таблица1[[#This Row],[ID_intellix]]</f>
        <v>2534</v>
      </c>
      <c r="Z992" s="269" t="s">
        <v>122</v>
      </c>
      <c r="AA992" s="145">
        <f>IF(OR(Таблица1[[#This Row],[CARDIO_report]]&lt;&gt;0,Таблица1[[#This Row],[AI COMBO_report]]&lt;&gt;0,Таблица1[[#This Row],[OTC_report]]&lt;&gt;0),1,0)</f>
        <v>0</v>
      </c>
      <c r="AB992" s="60" t="s">
        <v>1124</v>
      </c>
      <c r="AC992" s="60" t="s">
        <v>1124</v>
      </c>
      <c r="AD992" s="60" t="s">
        <v>1124</v>
      </c>
      <c r="AE992" s="60" t="s">
        <v>1124</v>
      </c>
      <c r="AF992" s="60"/>
      <c r="AG992" s="60" t="s">
        <v>1124</v>
      </c>
      <c r="AH992" s="60" t="s">
        <v>1124</v>
      </c>
      <c r="AI992" s="60" t="s">
        <v>1124</v>
      </c>
      <c r="AJ992" s="60" t="s">
        <v>1124</v>
      </c>
      <c r="AK992" s="60" t="s">
        <v>1124</v>
      </c>
      <c r="AL992" s="60" t="s">
        <v>1124</v>
      </c>
      <c r="AM992" s="60" t="s">
        <v>1124</v>
      </c>
      <c r="AN992" s="60" t="s">
        <v>1124</v>
      </c>
      <c r="AO992" s="60"/>
      <c r="AP992" s="35" t="s">
        <v>1825</v>
      </c>
      <c r="AQ992" s="377">
        <v>0</v>
      </c>
      <c r="AR992" s="378">
        <v>0</v>
      </c>
      <c r="AS992" s="377">
        <v>0</v>
      </c>
      <c r="AT992" s="378">
        <v>0</v>
      </c>
      <c r="AU992" s="377">
        <v>0</v>
      </c>
      <c r="AV992" s="377">
        <v>0</v>
      </c>
      <c r="AW992" s="377">
        <v>0</v>
      </c>
      <c r="AX992">
        <v>0</v>
      </c>
      <c r="AY992">
        <v>0</v>
      </c>
    </row>
    <row r="993" spans="1:51" ht="15" hidden="1" customHeight="1" x14ac:dyDescent="0.2">
      <c r="A993" s="46">
        <v>25301</v>
      </c>
      <c r="B993" s="258" t="s">
        <v>6370</v>
      </c>
      <c r="C993" t="s">
        <v>1119</v>
      </c>
      <c r="D993" t="s">
        <v>1211</v>
      </c>
      <c r="E993" t="s">
        <v>2504</v>
      </c>
      <c r="F993" s="29" t="s">
        <v>3255</v>
      </c>
      <c r="G993" s="47">
        <v>87</v>
      </c>
      <c r="H993" t="s">
        <v>3255</v>
      </c>
      <c r="I993">
        <v>1</v>
      </c>
      <c r="J993" t="s">
        <v>6371</v>
      </c>
      <c r="K993" t="s">
        <v>629</v>
      </c>
      <c r="L993" t="s">
        <v>6372</v>
      </c>
      <c r="M993" t="s">
        <v>1861</v>
      </c>
      <c r="N993" s="34" t="s">
        <v>455</v>
      </c>
      <c r="O993" s="34" t="s">
        <v>1862</v>
      </c>
      <c r="P993" s="34" t="s">
        <v>641</v>
      </c>
      <c r="Q993" s="34">
        <v>0</v>
      </c>
      <c r="R993" s="34">
        <v>0</v>
      </c>
      <c r="S993" s="48" t="s">
        <v>1123</v>
      </c>
      <c r="T993" s="13" t="s">
        <v>122</v>
      </c>
      <c r="U993" s="12" t="s">
        <v>122</v>
      </c>
      <c r="V993" s="12" t="s">
        <v>122</v>
      </c>
      <c r="W993" s="12" t="s">
        <v>1863</v>
      </c>
      <c r="X993" s="14" t="str">
        <f t="shared" si="15"/>
        <v>В</v>
      </c>
      <c r="Y993" s="271">
        <f>Таблица1[[#This Row],[ID_intellix]]</f>
        <v>25301</v>
      </c>
      <c r="Z993" s="269" t="s">
        <v>122</v>
      </c>
      <c r="AA993" s="145">
        <f>IF(OR(Таблица1[[#This Row],[CARDIO_report]]&lt;&gt;0,Таблица1[[#This Row],[AI COMBO_report]]&lt;&gt;0,Таблица1[[#This Row],[OTC_report]]&lt;&gt;0),1,0)</f>
        <v>1</v>
      </c>
      <c r="AB993" s="60" t="s">
        <v>1124</v>
      </c>
      <c r="AC993" s="60" t="s">
        <v>1124</v>
      </c>
      <c r="AD993" s="35" t="s">
        <v>6373</v>
      </c>
      <c r="AE993" s="60" t="s">
        <v>1124</v>
      </c>
      <c r="AF993" s="60"/>
      <c r="AG993" s="60" t="s">
        <v>1124</v>
      </c>
      <c r="AH993" s="60" t="s">
        <v>1124</v>
      </c>
      <c r="AI993" s="60" t="s">
        <v>1124</v>
      </c>
      <c r="AJ993" s="60" t="s">
        <v>1124</v>
      </c>
      <c r="AK993" s="60" t="s">
        <v>1124</v>
      </c>
      <c r="AL993" s="60" t="s">
        <v>1124</v>
      </c>
      <c r="AM993" s="60" t="s">
        <v>1124</v>
      </c>
      <c r="AN993" s="60" t="s">
        <v>1124</v>
      </c>
      <c r="AO993" s="60"/>
      <c r="AP993" s="35" t="s">
        <v>1857</v>
      </c>
      <c r="AQ993" s="377">
        <v>0</v>
      </c>
      <c r="AR993" s="378">
        <v>0</v>
      </c>
      <c r="AS993" s="377">
        <v>0</v>
      </c>
      <c r="AT993" s="378">
        <v>0</v>
      </c>
      <c r="AU993" s="377">
        <v>0</v>
      </c>
      <c r="AV993" s="377">
        <v>0</v>
      </c>
      <c r="AW993" s="377">
        <v>0</v>
      </c>
      <c r="AX993">
        <v>0</v>
      </c>
      <c r="AY993">
        <v>0</v>
      </c>
    </row>
    <row r="994" spans="1:51" ht="15" hidden="1" customHeight="1" x14ac:dyDescent="0.2">
      <c r="A994" s="46">
        <v>337</v>
      </c>
      <c r="B994" s="258" t="s">
        <v>6374</v>
      </c>
      <c r="C994" t="s">
        <v>1119</v>
      </c>
      <c r="D994" t="s">
        <v>1120</v>
      </c>
      <c r="E994" t="s">
        <v>2504</v>
      </c>
      <c r="F994" s="29" t="s">
        <v>6375</v>
      </c>
      <c r="G994" s="47">
        <v>3</v>
      </c>
      <c r="H994" t="s">
        <v>6375</v>
      </c>
      <c r="I994">
        <v>1</v>
      </c>
      <c r="J994" t="s">
        <v>6376</v>
      </c>
      <c r="K994" t="s">
        <v>629</v>
      </c>
      <c r="L994" t="s">
        <v>6377</v>
      </c>
      <c r="M994" t="s">
        <v>1861</v>
      </c>
      <c r="N994" s="34">
        <v>0</v>
      </c>
      <c r="O994" s="34" t="s">
        <v>1862</v>
      </c>
      <c r="P994" s="34" t="s">
        <v>641</v>
      </c>
      <c r="Q994" s="34">
        <v>0</v>
      </c>
      <c r="R994" s="34">
        <v>0</v>
      </c>
      <c r="S994" s="48" t="s">
        <v>1123</v>
      </c>
      <c r="T994" s="13" t="s">
        <v>1863</v>
      </c>
      <c r="U994" s="12" t="s">
        <v>122</v>
      </c>
      <c r="V994" s="12" t="s">
        <v>1863</v>
      </c>
      <c r="W994" s="12" t="s">
        <v>122</v>
      </c>
      <c r="X994" s="14" t="str">
        <f t="shared" si="15"/>
        <v>А</v>
      </c>
      <c r="Y994" s="271">
        <f>Таблица1[[#This Row],[ID_intellix]]</f>
        <v>337</v>
      </c>
      <c r="Z994" s="269" t="s">
        <v>122</v>
      </c>
      <c r="AA994" s="145">
        <f>IF(OR(Таблица1[[#This Row],[CARDIO_report]]&lt;&gt;0,Таблица1[[#This Row],[AI COMBO_report]]&lt;&gt;0,Таблица1[[#This Row],[OTC_report]]&lt;&gt;0),1,0)</f>
        <v>1</v>
      </c>
      <c r="AB994" s="60" t="s">
        <v>1124</v>
      </c>
      <c r="AC994" s="60" t="s">
        <v>1124</v>
      </c>
      <c r="AD994" s="60" t="s">
        <v>1124</v>
      </c>
      <c r="AE994" s="60" t="s">
        <v>1124</v>
      </c>
      <c r="AF994" s="60"/>
      <c r="AG994" s="60" t="s">
        <v>1124</v>
      </c>
      <c r="AH994" s="60" t="s">
        <v>1124</v>
      </c>
      <c r="AI994" s="60" t="s">
        <v>1124</v>
      </c>
      <c r="AJ994" s="60" t="s">
        <v>1124</v>
      </c>
      <c r="AK994" s="60" t="s">
        <v>1124</v>
      </c>
      <c r="AL994" s="60" t="s">
        <v>1124</v>
      </c>
      <c r="AM994" s="60" t="s">
        <v>1124</v>
      </c>
      <c r="AN994" s="60" t="s">
        <v>1124</v>
      </c>
      <c r="AO994" s="60"/>
      <c r="AP994" s="35" t="s">
        <v>1917</v>
      </c>
      <c r="AQ994" s="377">
        <v>0</v>
      </c>
      <c r="AR994" s="378">
        <v>0</v>
      </c>
      <c r="AS994" s="377">
        <v>0</v>
      </c>
      <c r="AT994" s="378">
        <v>0</v>
      </c>
      <c r="AU994" s="377">
        <v>0</v>
      </c>
      <c r="AV994" s="377">
        <v>0</v>
      </c>
      <c r="AW994" s="377">
        <v>0</v>
      </c>
      <c r="AX994">
        <v>0</v>
      </c>
      <c r="AY994">
        <v>0</v>
      </c>
    </row>
    <row r="995" spans="1:51" ht="15" hidden="1" customHeight="1" x14ac:dyDescent="0.2">
      <c r="A995" s="46">
        <v>7477</v>
      </c>
      <c r="B995" s="258" t="s">
        <v>6378</v>
      </c>
      <c r="C995" t="s">
        <v>1119</v>
      </c>
      <c r="D995" t="s">
        <v>1211</v>
      </c>
      <c r="E995" t="s">
        <v>2504</v>
      </c>
      <c r="F995" s="29" t="s">
        <v>1125</v>
      </c>
      <c r="G995" s="53" t="s">
        <v>2739</v>
      </c>
      <c r="H995" t="s">
        <v>1127</v>
      </c>
      <c r="I995">
        <v>1</v>
      </c>
      <c r="J995" t="s">
        <v>6379</v>
      </c>
      <c r="K995" t="s">
        <v>629</v>
      </c>
      <c r="L995" t="s">
        <v>6380</v>
      </c>
      <c r="M995" t="s">
        <v>1861</v>
      </c>
      <c r="N995" s="34">
        <v>0</v>
      </c>
      <c r="O995" s="34" t="s">
        <v>1862</v>
      </c>
      <c r="P995" s="34" t="s">
        <v>641</v>
      </c>
      <c r="Q995" s="34">
        <v>0</v>
      </c>
      <c r="R995" s="34">
        <v>0</v>
      </c>
      <c r="S995" s="48" t="s">
        <v>1123</v>
      </c>
      <c r="T995" s="13" t="s">
        <v>1863</v>
      </c>
      <c r="U995" s="12" t="s">
        <v>122</v>
      </c>
      <c r="V995" s="12" t="s">
        <v>122</v>
      </c>
      <c r="W995" s="12" t="s">
        <v>1863</v>
      </c>
      <c r="X995" s="14" t="str">
        <f t="shared" si="15"/>
        <v>А</v>
      </c>
      <c r="Y995" s="271">
        <f>Таблица1[[#This Row],[ID_intellix]]</f>
        <v>7477</v>
      </c>
      <c r="Z995" s="269" t="s">
        <v>122</v>
      </c>
      <c r="AA995" s="145">
        <f>IF(OR(Таблица1[[#This Row],[CARDIO_report]]&lt;&gt;0,Таблица1[[#This Row],[AI COMBO_report]]&lt;&gt;0,Таблица1[[#This Row],[OTC_report]]&lt;&gt;0),1,0)</f>
        <v>1</v>
      </c>
      <c r="AB995" s="60" t="s">
        <v>1124</v>
      </c>
      <c r="AC995" s="60" t="s">
        <v>1124</v>
      </c>
      <c r="AD995" s="60" t="s">
        <v>1124</v>
      </c>
      <c r="AE995" s="60" t="s">
        <v>1124</v>
      </c>
      <c r="AF995" s="60"/>
      <c r="AG995" s="89" t="s">
        <v>1414</v>
      </c>
      <c r="AH995" s="89">
        <v>58</v>
      </c>
      <c r="AI995" s="89" t="s">
        <v>1414</v>
      </c>
      <c r="AJ995" s="89">
        <v>40</v>
      </c>
      <c r="AK995" s="89" t="s">
        <v>2516</v>
      </c>
      <c r="AL995" s="89">
        <v>36</v>
      </c>
      <c r="AM995" s="89" t="s">
        <v>2516</v>
      </c>
      <c r="AN995" s="89">
        <v>24</v>
      </c>
      <c r="AP995" s="35" t="s">
        <v>1857</v>
      </c>
      <c r="AQ995" s="377">
        <v>0</v>
      </c>
      <c r="AR995" s="378">
        <v>0</v>
      </c>
      <c r="AS995" s="377">
        <v>0</v>
      </c>
      <c r="AT995" s="378">
        <v>0</v>
      </c>
      <c r="AU995" s="377">
        <v>0</v>
      </c>
      <c r="AV995" s="377">
        <v>0</v>
      </c>
      <c r="AW995" s="377">
        <v>0</v>
      </c>
      <c r="AX995" s="25">
        <v>0</v>
      </c>
      <c r="AY995" s="25">
        <v>0</v>
      </c>
    </row>
    <row r="996" spans="1:51" ht="15" hidden="1" customHeight="1" x14ac:dyDescent="0.2">
      <c r="A996" s="46">
        <v>1928</v>
      </c>
      <c r="B996" s="258" t="s">
        <v>6239</v>
      </c>
      <c r="C996" t="s">
        <v>1119</v>
      </c>
      <c r="D996" t="s">
        <v>1211</v>
      </c>
      <c r="E996" t="s">
        <v>1821</v>
      </c>
      <c r="F996" s="29" t="s">
        <v>1827</v>
      </c>
      <c r="G996" s="47">
        <v>100</v>
      </c>
      <c r="H996" t="s">
        <v>1827</v>
      </c>
      <c r="I996">
        <v>1</v>
      </c>
      <c r="J996" t="s">
        <v>6240</v>
      </c>
      <c r="K996" t="s">
        <v>629</v>
      </c>
      <c r="L996" t="s">
        <v>6241</v>
      </c>
      <c r="M996" t="s">
        <v>1861</v>
      </c>
      <c r="N996" s="34">
        <v>0</v>
      </c>
      <c r="O996" s="34" t="s">
        <v>1862</v>
      </c>
      <c r="P996" s="34" t="s">
        <v>42</v>
      </c>
      <c r="Q996" s="34">
        <v>0</v>
      </c>
      <c r="R996" s="34">
        <v>0</v>
      </c>
      <c r="S996" s="48" t="s">
        <v>1123</v>
      </c>
      <c r="T996" s="13" t="s">
        <v>122</v>
      </c>
      <c r="U996" s="12" t="s">
        <v>1863</v>
      </c>
      <c r="V996" s="12" t="s">
        <v>122</v>
      </c>
      <c r="W996" s="12" t="s">
        <v>122</v>
      </c>
      <c r="X996" s="14" t="str">
        <f t="shared" si="15"/>
        <v>В</v>
      </c>
      <c r="Y996" s="271">
        <f>Таблица1[[#This Row],[ID_intellix]]</f>
        <v>1928</v>
      </c>
      <c r="Z996" s="269" t="s">
        <v>122</v>
      </c>
      <c r="AA996" s="145">
        <f>IF(OR(Таблица1[[#This Row],[CARDIO_report]]&lt;&gt;0,Таблица1[[#This Row],[AI COMBO_report]]&lt;&gt;0,Таблица1[[#This Row],[OTC_report]]&lt;&gt;0),1,0)</f>
        <v>1</v>
      </c>
      <c r="AB996" s="60" t="s">
        <v>1124</v>
      </c>
      <c r="AC996" s="60" t="s">
        <v>1124</v>
      </c>
      <c r="AD996" s="60" t="s">
        <v>1124</v>
      </c>
      <c r="AE996" s="60" t="s">
        <v>1124</v>
      </c>
      <c r="AF996" s="60"/>
      <c r="AG996" s="60" t="s">
        <v>1124</v>
      </c>
      <c r="AH996" s="60" t="s">
        <v>1124</v>
      </c>
      <c r="AI996" s="60" t="s">
        <v>1124</v>
      </c>
      <c r="AJ996" s="60" t="s">
        <v>1124</v>
      </c>
      <c r="AK996" s="60" t="s">
        <v>1124</v>
      </c>
      <c r="AL996" s="60" t="s">
        <v>1124</v>
      </c>
      <c r="AM996" s="60" t="s">
        <v>1124</v>
      </c>
      <c r="AN996" s="60" t="s">
        <v>1124</v>
      </c>
      <c r="AO996" s="60"/>
      <c r="AP996" s="35" t="s">
        <v>1857</v>
      </c>
      <c r="AQ996" s="377">
        <v>0</v>
      </c>
      <c r="AR996" s="378">
        <v>0</v>
      </c>
      <c r="AS996" s="377">
        <v>0</v>
      </c>
      <c r="AT996" s="378">
        <v>0</v>
      </c>
      <c r="AU996" s="377">
        <v>0</v>
      </c>
      <c r="AV996" s="377">
        <v>0</v>
      </c>
      <c r="AW996" s="377">
        <v>0</v>
      </c>
      <c r="AX996">
        <v>0</v>
      </c>
      <c r="AY996">
        <v>0</v>
      </c>
    </row>
    <row r="997" spans="1:51" ht="15" hidden="1" customHeight="1" x14ac:dyDescent="0.2">
      <c r="A997" s="46">
        <v>1927</v>
      </c>
      <c r="B997" s="258" t="s">
        <v>6242</v>
      </c>
      <c r="C997" t="s">
        <v>1119</v>
      </c>
      <c r="D997" t="s">
        <v>1120</v>
      </c>
      <c r="E997" t="s">
        <v>1821</v>
      </c>
      <c r="F997" s="29" t="s">
        <v>1827</v>
      </c>
      <c r="G997" s="47">
        <v>101</v>
      </c>
      <c r="H997" t="s">
        <v>1827</v>
      </c>
      <c r="I997">
        <v>1</v>
      </c>
      <c r="J997" t="s">
        <v>6243</v>
      </c>
      <c r="K997" t="s">
        <v>629</v>
      </c>
      <c r="L997" t="s">
        <v>1224</v>
      </c>
      <c r="M997" t="s">
        <v>1861</v>
      </c>
      <c r="N997" s="34">
        <v>0</v>
      </c>
      <c r="O997" s="34" t="s">
        <v>1862</v>
      </c>
      <c r="P997" s="34">
        <v>0</v>
      </c>
      <c r="Q997" s="34">
        <v>0</v>
      </c>
      <c r="R997" s="34">
        <v>0</v>
      </c>
      <c r="S997" s="48" t="s">
        <v>1123</v>
      </c>
      <c r="T997" s="13" t="s">
        <v>122</v>
      </c>
      <c r="U997" s="12" t="s">
        <v>1863</v>
      </c>
      <c r="V997" s="12" t="s">
        <v>122</v>
      </c>
      <c r="W997" s="12" t="s">
        <v>122</v>
      </c>
      <c r="X997" s="14" t="str">
        <f t="shared" si="15"/>
        <v>В</v>
      </c>
      <c r="Y997" s="271">
        <f>Таблица1[[#This Row],[ID_intellix]]</f>
        <v>1927</v>
      </c>
      <c r="Z997" s="269" t="s">
        <v>122</v>
      </c>
      <c r="AA997" s="145">
        <f>IF(OR(Таблица1[[#This Row],[CARDIO_report]]&lt;&gt;0,Таблица1[[#This Row],[AI COMBO_report]]&lt;&gt;0,Таблица1[[#This Row],[OTC_report]]&lt;&gt;0),1,0)</f>
        <v>0</v>
      </c>
      <c r="AB997" s="60" t="s">
        <v>1124</v>
      </c>
      <c r="AC997" s="60" t="s">
        <v>1124</v>
      </c>
      <c r="AD997" s="60" t="s">
        <v>1124</v>
      </c>
      <c r="AE997" s="60" t="s">
        <v>1124</v>
      </c>
      <c r="AF997" s="60"/>
      <c r="AG997" s="60" t="s">
        <v>1124</v>
      </c>
      <c r="AH997" s="60" t="s">
        <v>1124</v>
      </c>
      <c r="AI997" s="60" t="s">
        <v>1124</v>
      </c>
      <c r="AJ997" s="60" t="s">
        <v>1124</v>
      </c>
      <c r="AK997" s="60" t="s">
        <v>1124</v>
      </c>
      <c r="AL997" s="60" t="s">
        <v>1124</v>
      </c>
      <c r="AM997" s="60" t="s">
        <v>1124</v>
      </c>
      <c r="AN997" s="60" t="s">
        <v>1124</v>
      </c>
      <c r="AO997" s="60"/>
      <c r="AP997" s="35" t="s">
        <v>1857</v>
      </c>
      <c r="AQ997" s="377">
        <v>0</v>
      </c>
      <c r="AR997" s="378">
        <v>0</v>
      </c>
      <c r="AS997" s="377">
        <v>0</v>
      </c>
      <c r="AT997" s="378">
        <v>0</v>
      </c>
      <c r="AU997" s="377">
        <v>0</v>
      </c>
      <c r="AV997" s="377">
        <v>0</v>
      </c>
      <c r="AW997" s="377">
        <v>0</v>
      </c>
      <c r="AX997">
        <v>0</v>
      </c>
      <c r="AY997">
        <v>0</v>
      </c>
    </row>
    <row r="998" spans="1:51" ht="15" hidden="1" customHeight="1" x14ac:dyDescent="0.2">
      <c r="A998" s="46">
        <v>1860</v>
      </c>
      <c r="B998" s="258" t="s">
        <v>1858</v>
      </c>
      <c r="C998" t="s">
        <v>1119</v>
      </c>
      <c r="D998" t="s">
        <v>1120</v>
      </c>
      <c r="E998" t="s">
        <v>1821</v>
      </c>
      <c r="F998" s="29" t="s">
        <v>1827</v>
      </c>
      <c r="G998" s="47">
        <v>102</v>
      </c>
      <c r="H998" t="s">
        <v>1827</v>
      </c>
      <c r="I998">
        <v>1</v>
      </c>
      <c r="J998" t="s">
        <v>1859</v>
      </c>
      <c r="K998" t="s">
        <v>629</v>
      </c>
      <c r="L998" t="s">
        <v>1860</v>
      </c>
      <c r="M998" t="s">
        <v>1861</v>
      </c>
      <c r="N998" s="34">
        <v>0</v>
      </c>
      <c r="O998" s="34" t="s">
        <v>1862</v>
      </c>
      <c r="P998" s="34" t="s">
        <v>641</v>
      </c>
      <c r="Q998" s="34">
        <v>0</v>
      </c>
      <c r="R998" s="34">
        <v>0</v>
      </c>
      <c r="S998" s="48" t="s">
        <v>1123</v>
      </c>
      <c r="T998" s="13" t="s">
        <v>122</v>
      </c>
      <c r="U998" s="12" t="s">
        <v>122</v>
      </c>
      <c r="V998" s="12" t="s">
        <v>122</v>
      </c>
      <c r="W998" s="12" t="s">
        <v>1863</v>
      </c>
      <c r="X998" s="14" t="str">
        <f t="shared" si="15"/>
        <v>В</v>
      </c>
      <c r="Y998" s="271">
        <f>Таблица1[[#This Row],[ID_intellix]]</f>
        <v>1860</v>
      </c>
      <c r="Z998" s="269" t="s">
        <v>122</v>
      </c>
      <c r="AA998" s="145">
        <f>IF(OR(Таблица1[[#This Row],[CARDIO_report]]&lt;&gt;0,Таблица1[[#This Row],[AI COMBO_report]]&lt;&gt;0,Таблица1[[#This Row],[OTC_report]]&lt;&gt;0),1,0)</f>
        <v>1</v>
      </c>
      <c r="AB998" s="60" t="s">
        <v>1124</v>
      </c>
      <c r="AC998" s="60" t="s">
        <v>1124</v>
      </c>
      <c r="AD998" s="60" t="s">
        <v>1124</v>
      </c>
      <c r="AE998" s="60" t="s">
        <v>1124</v>
      </c>
      <c r="AF998" s="60"/>
      <c r="AG998" s="60" t="s">
        <v>1124</v>
      </c>
      <c r="AH998" s="60" t="s">
        <v>1124</v>
      </c>
      <c r="AI998" s="60" t="s">
        <v>1124</v>
      </c>
      <c r="AJ998" s="60" t="s">
        <v>1124</v>
      </c>
      <c r="AK998" s="60" t="s">
        <v>1124</v>
      </c>
      <c r="AL998" s="60" t="s">
        <v>1124</v>
      </c>
      <c r="AM998" s="60" t="s">
        <v>1124</v>
      </c>
      <c r="AN998" s="60" t="s">
        <v>1124</v>
      </c>
      <c r="AO998" s="60"/>
      <c r="AP998" s="35" t="s">
        <v>1825</v>
      </c>
      <c r="AQ998" s="377">
        <v>0</v>
      </c>
      <c r="AR998" s="378">
        <v>0</v>
      </c>
      <c r="AS998" s="377">
        <v>0</v>
      </c>
      <c r="AT998" s="378">
        <v>0</v>
      </c>
      <c r="AU998" s="377">
        <v>0</v>
      </c>
      <c r="AV998" s="377">
        <v>0</v>
      </c>
      <c r="AW998" s="377">
        <v>0</v>
      </c>
      <c r="AX998">
        <v>0</v>
      </c>
      <c r="AY998">
        <v>0</v>
      </c>
    </row>
    <row r="999" spans="1:51" ht="15" hidden="1" customHeight="1" x14ac:dyDescent="0.2">
      <c r="A999" s="46">
        <v>5379</v>
      </c>
      <c r="B999" s="258" t="s">
        <v>6244</v>
      </c>
      <c r="C999" t="s">
        <v>1119</v>
      </c>
      <c r="D999" t="s">
        <v>1886</v>
      </c>
      <c r="E999" t="s">
        <v>1821</v>
      </c>
      <c r="F999" s="29" t="s">
        <v>1827</v>
      </c>
      <c r="G999" s="47">
        <v>111</v>
      </c>
      <c r="H999" t="s">
        <v>1827</v>
      </c>
      <c r="I999">
        <v>1</v>
      </c>
      <c r="J999" t="s">
        <v>6245</v>
      </c>
      <c r="K999" t="s">
        <v>629</v>
      </c>
      <c r="L999" t="s">
        <v>6246</v>
      </c>
      <c r="M999" t="s">
        <v>1861</v>
      </c>
      <c r="N999" s="34">
        <v>0</v>
      </c>
      <c r="O999" s="34" t="s">
        <v>1862</v>
      </c>
      <c r="P999" s="34">
        <v>0</v>
      </c>
      <c r="Q999" s="34">
        <v>0</v>
      </c>
      <c r="R999" s="34">
        <v>0</v>
      </c>
      <c r="S999" s="48" t="s">
        <v>1123</v>
      </c>
      <c r="T999" s="13">
        <v>0</v>
      </c>
      <c r="U999" s="12">
        <v>0</v>
      </c>
      <c r="V999" s="12">
        <v>0</v>
      </c>
      <c r="W999" s="12">
        <v>0</v>
      </c>
      <c r="X999" s="14" t="str">
        <f t="shared" si="15"/>
        <v>С</v>
      </c>
      <c r="Y999" s="271">
        <f>Таблица1[[#This Row],[ID_intellix]]</f>
        <v>5379</v>
      </c>
      <c r="Z999" s="269" t="s">
        <v>122</v>
      </c>
      <c r="AA999" s="145">
        <f>IF(OR(Таблица1[[#This Row],[CARDIO_report]]&lt;&gt;0,Таблица1[[#This Row],[AI COMBO_report]]&lt;&gt;0,Таблица1[[#This Row],[OTC_report]]&lt;&gt;0),1,0)</f>
        <v>0</v>
      </c>
      <c r="AB999" s="60" t="s">
        <v>1124</v>
      </c>
      <c r="AC999" s="60" t="s">
        <v>1124</v>
      </c>
      <c r="AD999" s="60" t="s">
        <v>1124</v>
      </c>
      <c r="AE999" s="60" t="s">
        <v>1124</v>
      </c>
      <c r="AF999" s="60"/>
      <c r="AG999" s="60" t="s">
        <v>1124</v>
      </c>
      <c r="AH999" s="60" t="s">
        <v>1124</v>
      </c>
      <c r="AI999" s="60" t="s">
        <v>1124</v>
      </c>
      <c r="AJ999" s="60" t="s">
        <v>1124</v>
      </c>
      <c r="AK999" s="60" t="s">
        <v>1124</v>
      </c>
      <c r="AL999" s="60" t="s">
        <v>1124</v>
      </c>
      <c r="AM999" s="60" t="s">
        <v>1124</v>
      </c>
      <c r="AN999" s="60" t="s">
        <v>1124</v>
      </c>
      <c r="AO999" s="60"/>
      <c r="AP999" s="35" t="s">
        <v>1825</v>
      </c>
      <c r="AQ999" s="377">
        <v>0</v>
      </c>
      <c r="AR999" s="378">
        <v>0</v>
      </c>
      <c r="AS999" s="377">
        <v>0</v>
      </c>
      <c r="AT999" s="378">
        <v>0</v>
      </c>
      <c r="AU999" s="377">
        <v>0</v>
      </c>
      <c r="AV999" s="377">
        <v>0</v>
      </c>
      <c r="AW999" s="377">
        <v>0</v>
      </c>
      <c r="AX999">
        <v>0</v>
      </c>
      <c r="AY999">
        <v>0</v>
      </c>
    </row>
    <row r="1000" spans="1:51" ht="15" hidden="1" customHeight="1" x14ac:dyDescent="0.2">
      <c r="A1000" s="46">
        <v>1933</v>
      </c>
      <c r="B1000" s="258" t="s">
        <v>6247</v>
      </c>
      <c r="C1000" t="s">
        <v>1119</v>
      </c>
      <c r="D1000" t="s">
        <v>1211</v>
      </c>
      <c r="E1000" t="s">
        <v>1821</v>
      </c>
      <c r="F1000" s="29" t="s">
        <v>1827</v>
      </c>
      <c r="G1000" s="47" t="s">
        <v>6248</v>
      </c>
      <c r="H1000" t="s">
        <v>1827</v>
      </c>
      <c r="I1000">
        <v>1</v>
      </c>
      <c r="J1000" t="s">
        <v>6249</v>
      </c>
      <c r="K1000" t="s">
        <v>629</v>
      </c>
      <c r="L1000" t="s">
        <v>6250</v>
      </c>
      <c r="M1000" t="s">
        <v>1861</v>
      </c>
      <c r="N1000" s="34">
        <v>0</v>
      </c>
      <c r="O1000" s="34" t="s">
        <v>1862</v>
      </c>
      <c r="P1000" s="34" t="s">
        <v>42</v>
      </c>
      <c r="Q1000" s="34">
        <v>0</v>
      </c>
      <c r="R1000" s="34">
        <v>0</v>
      </c>
      <c r="S1000" s="48" t="s">
        <v>1123</v>
      </c>
      <c r="T1000" s="13" t="s">
        <v>122</v>
      </c>
      <c r="U1000" s="12" t="s">
        <v>122</v>
      </c>
      <c r="V1000" s="12" t="s">
        <v>122</v>
      </c>
      <c r="W1000" s="12" t="s">
        <v>122</v>
      </c>
      <c r="X1000" s="14" t="str">
        <f t="shared" si="15"/>
        <v>С</v>
      </c>
      <c r="Y1000" s="271">
        <f>Таблица1[[#This Row],[ID_intellix]]</f>
        <v>1933</v>
      </c>
      <c r="Z1000" s="269" t="s">
        <v>122</v>
      </c>
      <c r="AA1000" s="145">
        <f>IF(OR(Таблица1[[#This Row],[CARDIO_report]]&lt;&gt;0,Таблица1[[#This Row],[AI COMBO_report]]&lt;&gt;0,Таблица1[[#This Row],[OTC_report]]&lt;&gt;0),1,0)</f>
        <v>1</v>
      </c>
      <c r="AB1000" s="60" t="s">
        <v>1124</v>
      </c>
      <c r="AC1000" s="60" t="s">
        <v>1124</v>
      </c>
      <c r="AD1000" s="60" t="s">
        <v>1124</v>
      </c>
      <c r="AE1000" s="60" t="s">
        <v>1124</v>
      </c>
      <c r="AF1000" s="60"/>
      <c r="AG1000" s="60" t="s">
        <v>1124</v>
      </c>
      <c r="AH1000" s="60" t="s">
        <v>1124</v>
      </c>
      <c r="AI1000" s="60" t="s">
        <v>1124</v>
      </c>
      <c r="AJ1000" s="60" t="s">
        <v>1124</v>
      </c>
      <c r="AK1000" s="60" t="s">
        <v>1124</v>
      </c>
      <c r="AL1000" s="60" t="s">
        <v>1124</v>
      </c>
      <c r="AM1000" s="60" t="s">
        <v>1124</v>
      </c>
      <c r="AN1000" s="60" t="s">
        <v>1124</v>
      </c>
      <c r="AO1000" s="60"/>
      <c r="AP1000" s="35" t="s">
        <v>1825</v>
      </c>
      <c r="AQ1000" s="377">
        <v>0</v>
      </c>
      <c r="AR1000" s="378">
        <v>0</v>
      </c>
      <c r="AS1000" s="377">
        <v>0</v>
      </c>
      <c r="AT1000" s="378">
        <v>0</v>
      </c>
      <c r="AU1000" s="377">
        <v>0</v>
      </c>
      <c r="AV1000" s="377">
        <v>0</v>
      </c>
      <c r="AW1000" s="377">
        <v>0</v>
      </c>
      <c r="AX1000">
        <v>0</v>
      </c>
      <c r="AY1000">
        <v>0</v>
      </c>
    </row>
    <row r="1001" spans="1:51" ht="15" hidden="1" customHeight="1" x14ac:dyDescent="0.2">
      <c r="A1001" s="46">
        <v>2000</v>
      </c>
      <c r="B1001" s="258" t="s">
        <v>6251</v>
      </c>
      <c r="C1001" t="s">
        <v>1119</v>
      </c>
      <c r="D1001" t="s">
        <v>1211</v>
      </c>
      <c r="E1001" t="s">
        <v>1821</v>
      </c>
      <c r="F1001" s="29" t="s">
        <v>1827</v>
      </c>
      <c r="G1001" s="47">
        <v>112</v>
      </c>
      <c r="H1001" t="s">
        <v>1827</v>
      </c>
      <c r="I1001">
        <v>1</v>
      </c>
      <c r="J1001" t="s">
        <v>6252</v>
      </c>
      <c r="K1001" t="s">
        <v>629</v>
      </c>
      <c r="L1001" t="s">
        <v>6253</v>
      </c>
      <c r="M1001" t="s">
        <v>1861</v>
      </c>
      <c r="N1001" s="34">
        <v>0</v>
      </c>
      <c r="O1001" s="34" t="s">
        <v>1862</v>
      </c>
      <c r="P1001" s="34" t="s">
        <v>641</v>
      </c>
      <c r="Q1001" s="34">
        <v>0</v>
      </c>
      <c r="R1001" s="34">
        <v>0</v>
      </c>
      <c r="S1001" s="48" t="s">
        <v>1123</v>
      </c>
      <c r="T1001" s="13" t="s">
        <v>122</v>
      </c>
      <c r="U1001" s="12" t="s">
        <v>1863</v>
      </c>
      <c r="V1001" s="12" t="s">
        <v>122</v>
      </c>
      <c r="W1001" s="12" t="s">
        <v>122</v>
      </c>
      <c r="X1001" s="14" t="str">
        <f t="shared" si="15"/>
        <v>В</v>
      </c>
      <c r="Y1001" s="271">
        <f>Таблица1[[#This Row],[ID_intellix]]</f>
        <v>2000</v>
      </c>
      <c r="Z1001" s="269" t="s">
        <v>122</v>
      </c>
      <c r="AA1001" s="145">
        <f>IF(OR(Таблица1[[#This Row],[CARDIO_report]]&lt;&gt;0,Таблица1[[#This Row],[AI COMBO_report]]&lt;&gt;0,Таблица1[[#This Row],[OTC_report]]&lt;&gt;0),1,0)</f>
        <v>1</v>
      </c>
      <c r="AB1001" s="60" t="s">
        <v>1124</v>
      </c>
      <c r="AC1001" s="60" t="s">
        <v>1124</v>
      </c>
      <c r="AD1001" s="60" t="s">
        <v>1124</v>
      </c>
      <c r="AE1001" s="60" t="s">
        <v>1124</v>
      </c>
      <c r="AF1001" s="60"/>
      <c r="AG1001" s="60" t="s">
        <v>1124</v>
      </c>
      <c r="AH1001" s="60" t="s">
        <v>1124</v>
      </c>
      <c r="AI1001" s="60" t="s">
        <v>1124</v>
      </c>
      <c r="AJ1001" s="60" t="s">
        <v>1124</v>
      </c>
      <c r="AK1001" s="60" t="s">
        <v>1124</v>
      </c>
      <c r="AL1001" s="60" t="s">
        <v>1124</v>
      </c>
      <c r="AM1001" s="60" t="s">
        <v>1124</v>
      </c>
      <c r="AN1001" s="60" t="s">
        <v>1124</v>
      </c>
      <c r="AO1001" s="60"/>
      <c r="AP1001" s="35" t="s">
        <v>1857</v>
      </c>
      <c r="AQ1001" s="377">
        <v>0</v>
      </c>
      <c r="AR1001" s="378">
        <v>0</v>
      </c>
      <c r="AS1001" s="377">
        <v>0</v>
      </c>
      <c r="AT1001" s="378">
        <v>0</v>
      </c>
      <c r="AU1001" s="377">
        <v>0</v>
      </c>
      <c r="AV1001" s="377">
        <v>0</v>
      </c>
      <c r="AW1001" s="377">
        <v>0</v>
      </c>
      <c r="AX1001">
        <v>0</v>
      </c>
      <c r="AY1001">
        <v>0</v>
      </c>
    </row>
    <row r="1002" spans="1:51" ht="15" hidden="1" customHeight="1" x14ac:dyDescent="0.2">
      <c r="A1002" s="46">
        <v>1952</v>
      </c>
      <c r="B1002" s="258" t="s">
        <v>6254</v>
      </c>
      <c r="C1002" t="s">
        <v>1119</v>
      </c>
      <c r="D1002" t="s">
        <v>1211</v>
      </c>
      <c r="E1002" t="s">
        <v>1821</v>
      </c>
      <c r="F1002" s="29" t="s">
        <v>1827</v>
      </c>
      <c r="G1002" s="47">
        <v>113</v>
      </c>
      <c r="H1002" t="s">
        <v>1827</v>
      </c>
      <c r="I1002">
        <v>1</v>
      </c>
      <c r="J1002" t="s">
        <v>6255</v>
      </c>
      <c r="K1002" t="s">
        <v>629</v>
      </c>
      <c r="L1002" t="s">
        <v>6256</v>
      </c>
      <c r="M1002" t="s">
        <v>1861</v>
      </c>
      <c r="N1002" s="34">
        <v>0</v>
      </c>
      <c r="O1002" s="34" t="s">
        <v>1862</v>
      </c>
      <c r="P1002" s="34">
        <v>0</v>
      </c>
      <c r="Q1002" s="34">
        <v>0</v>
      </c>
      <c r="R1002" s="34">
        <v>0</v>
      </c>
      <c r="S1002" s="48" t="s">
        <v>1123</v>
      </c>
      <c r="T1002" s="13" t="s">
        <v>122</v>
      </c>
      <c r="U1002" s="12" t="s">
        <v>122</v>
      </c>
      <c r="V1002" s="12" t="s">
        <v>122</v>
      </c>
      <c r="W1002" s="12" t="s">
        <v>122</v>
      </c>
      <c r="X1002" s="14" t="str">
        <f t="shared" si="15"/>
        <v>С</v>
      </c>
      <c r="Y1002" s="271">
        <f>Таблица1[[#This Row],[ID_intellix]]</f>
        <v>1952</v>
      </c>
      <c r="Z1002" s="269" t="s">
        <v>122</v>
      </c>
      <c r="AA1002" s="145">
        <f>IF(OR(Таблица1[[#This Row],[CARDIO_report]]&lt;&gt;0,Таблица1[[#This Row],[AI COMBO_report]]&lt;&gt;0,Таблица1[[#This Row],[OTC_report]]&lt;&gt;0),1,0)</f>
        <v>0</v>
      </c>
      <c r="AB1002" s="60" t="s">
        <v>1124</v>
      </c>
      <c r="AC1002" s="60" t="s">
        <v>1124</v>
      </c>
      <c r="AD1002" s="60" t="s">
        <v>1124</v>
      </c>
      <c r="AE1002" s="60" t="s">
        <v>1124</v>
      </c>
      <c r="AF1002" s="60"/>
      <c r="AG1002" s="60" t="s">
        <v>1124</v>
      </c>
      <c r="AH1002" s="60" t="s">
        <v>1124</v>
      </c>
      <c r="AI1002" s="60" t="s">
        <v>1124</v>
      </c>
      <c r="AJ1002" s="60" t="s">
        <v>1124</v>
      </c>
      <c r="AK1002" s="60" t="s">
        <v>1124</v>
      </c>
      <c r="AL1002" s="60" t="s">
        <v>1124</v>
      </c>
      <c r="AM1002" s="60" t="s">
        <v>1124</v>
      </c>
      <c r="AN1002" s="60" t="s">
        <v>1124</v>
      </c>
      <c r="AO1002" s="60"/>
      <c r="AP1002" s="35" t="s">
        <v>1825</v>
      </c>
      <c r="AQ1002" s="377">
        <v>0</v>
      </c>
      <c r="AR1002" s="378">
        <v>0</v>
      </c>
      <c r="AS1002" s="377">
        <v>0</v>
      </c>
      <c r="AT1002" s="378">
        <v>0</v>
      </c>
      <c r="AU1002" s="377">
        <v>0</v>
      </c>
      <c r="AV1002" s="377">
        <v>0</v>
      </c>
      <c r="AW1002" s="377">
        <v>0</v>
      </c>
      <c r="AX1002">
        <v>0</v>
      </c>
      <c r="AY1002">
        <v>0</v>
      </c>
    </row>
    <row r="1003" spans="1:51" ht="15" hidden="1" customHeight="1" x14ac:dyDescent="0.2">
      <c r="A1003" s="46">
        <v>1929</v>
      </c>
      <c r="B1003" s="258" t="s">
        <v>6257</v>
      </c>
      <c r="C1003" t="s">
        <v>1119</v>
      </c>
      <c r="D1003" t="s">
        <v>1120</v>
      </c>
      <c r="E1003" t="s">
        <v>1821</v>
      </c>
      <c r="F1003" s="29" t="s">
        <v>1827</v>
      </c>
      <c r="G1003" s="47">
        <v>115</v>
      </c>
      <c r="H1003" t="s">
        <v>1827</v>
      </c>
      <c r="I1003">
        <v>1</v>
      </c>
      <c r="J1003" t="s">
        <v>6258</v>
      </c>
      <c r="K1003" t="s">
        <v>629</v>
      </c>
      <c r="L1003" t="s">
        <v>6259</v>
      </c>
      <c r="M1003" t="s">
        <v>1861</v>
      </c>
      <c r="N1003" s="34">
        <v>0</v>
      </c>
      <c r="O1003" s="34" t="s">
        <v>1862</v>
      </c>
      <c r="P1003" s="34" t="s">
        <v>641</v>
      </c>
      <c r="Q1003" s="34">
        <v>0</v>
      </c>
      <c r="R1003" s="34">
        <v>0</v>
      </c>
      <c r="S1003" s="48" t="s">
        <v>1123</v>
      </c>
      <c r="T1003" s="13" t="s">
        <v>122</v>
      </c>
      <c r="U1003" s="12" t="s">
        <v>1863</v>
      </c>
      <c r="V1003" s="12" t="s">
        <v>122</v>
      </c>
      <c r="W1003" s="12" t="s">
        <v>122</v>
      </c>
      <c r="X1003" s="14" t="str">
        <f t="shared" si="15"/>
        <v>В</v>
      </c>
      <c r="Y1003" s="271">
        <f>Таблица1[[#This Row],[ID_intellix]]</f>
        <v>1929</v>
      </c>
      <c r="Z1003" s="269" t="s">
        <v>122</v>
      </c>
      <c r="AA1003" s="145">
        <f>IF(OR(Таблица1[[#This Row],[CARDIO_report]]&lt;&gt;0,Таблица1[[#This Row],[AI COMBO_report]]&lt;&gt;0,Таблица1[[#This Row],[OTC_report]]&lt;&gt;0),1,0)</f>
        <v>1</v>
      </c>
      <c r="AB1003" s="60" t="s">
        <v>1124</v>
      </c>
      <c r="AC1003" s="60" t="s">
        <v>1124</v>
      </c>
      <c r="AD1003" s="60" t="s">
        <v>1124</v>
      </c>
      <c r="AE1003" s="60" t="s">
        <v>1124</v>
      </c>
      <c r="AF1003" s="60"/>
      <c r="AG1003" s="60" t="s">
        <v>1124</v>
      </c>
      <c r="AH1003" s="60" t="s">
        <v>1124</v>
      </c>
      <c r="AI1003" s="60" t="s">
        <v>1124</v>
      </c>
      <c r="AJ1003" s="60" t="s">
        <v>1124</v>
      </c>
      <c r="AK1003" s="60" t="s">
        <v>1124</v>
      </c>
      <c r="AL1003" s="60" t="s">
        <v>1124</v>
      </c>
      <c r="AM1003" s="60" t="s">
        <v>1124</v>
      </c>
      <c r="AN1003" s="60" t="s">
        <v>1124</v>
      </c>
      <c r="AO1003" s="60"/>
      <c r="AP1003" s="35" t="s">
        <v>1857</v>
      </c>
      <c r="AQ1003" s="377">
        <v>0</v>
      </c>
      <c r="AR1003" s="378">
        <v>0</v>
      </c>
      <c r="AS1003" s="377">
        <v>0</v>
      </c>
      <c r="AT1003" s="378">
        <v>0</v>
      </c>
      <c r="AU1003" s="377">
        <v>0</v>
      </c>
      <c r="AV1003" s="377">
        <v>0</v>
      </c>
      <c r="AW1003" s="377">
        <v>0</v>
      </c>
      <c r="AX1003">
        <v>0</v>
      </c>
      <c r="AY1003">
        <v>0</v>
      </c>
    </row>
    <row r="1004" spans="1:51" ht="15" hidden="1" customHeight="1" x14ac:dyDescent="0.2">
      <c r="A1004" s="46">
        <v>1932</v>
      </c>
      <c r="B1004" s="258" t="s">
        <v>6260</v>
      </c>
      <c r="C1004" t="s">
        <v>1119</v>
      </c>
      <c r="D1004" t="s">
        <v>1211</v>
      </c>
      <c r="E1004" t="s">
        <v>1821</v>
      </c>
      <c r="F1004" s="29" t="s">
        <v>1827</v>
      </c>
      <c r="G1004" s="47" t="s">
        <v>6261</v>
      </c>
      <c r="H1004" t="s">
        <v>1827</v>
      </c>
      <c r="I1004">
        <v>1</v>
      </c>
      <c r="J1004" t="s">
        <v>6262</v>
      </c>
      <c r="K1004" t="s">
        <v>629</v>
      </c>
      <c r="L1004" t="s">
        <v>6263</v>
      </c>
      <c r="M1004" t="s">
        <v>1861</v>
      </c>
      <c r="N1004" s="34">
        <v>0</v>
      </c>
      <c r="O1004" s="34" t="s">
        <v>1862</v>
      </c>
      <c r="P1004" s="34" t="s">
        <v>641</v>
      </c>
      <c r="Q1004" s="34">
        <v>0</v>
      </c>
      <c r="R1004" s="34">
        <v>0</v>
      </c>
      <c r="S1004" s="48" t="s">
        <v>1123</v>
      </c>
      <c r="T1004" s="13" t="s">
        <v>1863</v>
      </c>
      <c r="U1004" s="12" t="s">
        <v>122</v>
      </c>
      <c r="V1004" s="12" t="s">
        <v>122</v>
      </c>
      <c r="W1004" s="12" t="s">
        <v>122</v>
      </c>
      <c r="X1004" s="14" t="str">
        <f t="shared" si="15"/>
        <v>В</v>
      </c>
      <c r="Y1004" s="271">
        <f>Таблица1[[#This Row],[ID_intellix]]</f>
        <v>1932</v>
      </c>
      <c r="Z1004" s="269" t="s">
        <v>122</v>
      </c>
      <c r="AA1004" s="145">
        <f>IF(OR(Таблица1[[#This Row],[CARDIO_report]]&lt;&gt;0,Таблица1[[#This Row],[AI COMBO_report]]&lt;&gt;0,Таблица1[[#This Row],[OTC_report]]&lt;&gt;0),1,0)</f>
        <v>1</v>
      </c>
      <c r="AB1004" s="60" t="s">
        <v>1124</v>
      </c>
      <c r="AC1004" s="60" t="s">
        <v>1124</v>
      </c>
      <c r="AD1004" s="60" t="s">
        <v>1124</v>
      </c>
      <c r="AE1004" s="60" t="s">
        <v>1124</v>
      </c>
      <c r="AF1004" s="60"/>
      <c r="AG1004" s="60" t="s">
        <v>1124</v>
      </c>
      <c r="AH1004" s="60" t="s">
        <v>1124</v>
      </c>
      <c r="AI1004" s="60" t="s">
        <v>1124</v>
      </c>
      <c r="AJ1004" s="60" t="s">
        <v>1124</v>
      </c>
      <c r="AK1004" s="60" t="s">
        <v>1124</v>
      </c>
      <c r="AL1004" s="60" t="s">
        <v>1124</v>
      </c>
      <c r="AM1004" s="60" t="s">
        <v>1124</v>
      </c>
      <c r="AN1004" s="60" t="s">
        <v>1124</v>
      </c>
      <c r="AO1004" s="60"/>
      <c r="AP1004" s="35" t="s">
        <v>1857</v>
      </c>
      <c r="AQ1004" s="377">
        <v>0</v>
      </c>
      <c r="AR1004" s="378">
        <v>0</v>
      </c>
      <c r="AS1004" s="377">
        <v>0</v>
      </c>
      <c r="AT1004" s="378">
        <v>0</v>
      </c>
      <c r="AU1004" s="377">
        <v>0</v>
      </c>
      <c r="AV1004" s="377">
        <v>0</v>
      </c>
      <c r="AW1004" s="377">
        <v>0</v>
      </c>
      <c r="AX1004">
        <v>0</v>
      </c>
      <c r="AY1004">
        <v>0</v>
      </c>
    </row>
    <row r="1005" spans="1:51" ht="15" hidden="1" customHeight="1" x14ac:dyDescent="0.2">
      <c r="A1005" s="46">
        <v>5385</v>
      </c>
      <c r="B1005" s="258" t="s">
        <v>6264</v>
      </c>
      <c r="C1005" t="s">
        <v>1119</v>
      </c>
      <c r="D1005" t="s">
        <v>1120</v>
      </c>
      <c r="E1005" t="s">
        <v>1821</v>
      </c>
      <c r="F1005" s="29" t="s">
        <v>1827</v>
      </c>
      <c r="G1005" s="47">
        <v>121</v>
      </c>
      <c r="H1005" t="s">
        <v>1827</v>
      </c>
      <c r="I1005">
        <v>1</v>
      </c>
      <c r="J1005" t="s">
        <v>6265</v>
      </c>
      <c r="K1005" t="s">
        <v>629</v>
      </c>
      <c r="L1005" t="s">
        <v>6266</v>
      </c>
      <c r="M1005" t="s">
        <v>1861</v>
      </c>
      <c r="N1005" s="34">
        <v>0</v>
      </c>
      <c r="O1005" s="34" t="s">
        <v>1862</v>
      </c>
      <c r="P1005" s="34">
        <v>0</v>
      </c>
      <c r="Q1005" s="34">
        <v>0</v>
      </c>
      <c r="R1005" s="34">
        <v>0</v>
      </c>
      <c r="S1005" s="48" t="s">
        <v>1123</v>
      </c>
      <c r="T1005" s="13" t="s">
        <v>122</v>
      </c>
      <c r="U1005" s="12" t="s">
        <v>122</v>
      </c>
      <c r="V1005" s="12" t="s">
        <v>122</v>
      </c>
      <c r="W1005" s="12" t="s">
        <v>122</v>
      </c>
      <c r="X1005" s="14" t="str">
        <f t="shared" si="15"/>
        <v>С</v>
      </c>
      <c r="Y1005" s="271">
        <f>Таблица1[[#This Row],[ID_intellix]]</f>
        <v>5385</v>
      </c>
      <c r="Z1005" s="269" t="s">
        <v>122</v>
      </c>
      <c r="AA1005" s="145">
        <f>IF(OR(Таблица1[[#This Row],[CARDIO_report]]&lt;&gt;0,Таблица1[[#This Row],[AI COMBO_report]]&lt;&gt;0,Таблица1[[#This Row],[OTC_report]]&lt;&gt;0),1,0)</f>
        <v>0</v>
      </c>
      <c r="AB1005" s="60" t="s">
        <v>1124</v>
      </c>
      <c r="AC1005" s="60" t="s">
        <v>1124</v>
      </c>
      <c r="AD1005" s="60" t="s">
        <v>1124</v>
      </c>
      <c r="AE1005" s="60" t="s">
        <v>1124</v>
      </c>
      <c r="AF1005" s="60"/>
      <c r="AG1005" s="60" t="s">
        <v>1124</v>
      </c>
      <c r="AH1005" s="60" t="s">
        <v>1124</v>
      </c>
      <c r="AI1005" s="60" t="s">
        <v>1124</v>
      </c>
      <c r="AJ1005" s="60" t="s">
        <v>1124</v>
      </c>
      <c r="AK1005" s="60" t="s">
        <v>1124</v>
      </c>
      <c r="AL1005" s="60" t="s">
        <v>1124</v>
      </c>
      <c r="AM1005" s="60" t="s">
        <v>1124</v>
      </c>
      <c r="AN1005" s="60" t="s">
        <v>1124</v>
      </c>
      <c r="AO1005" s="60"/>
      <c r="AP1005" s="35" t="s">
        <v>1825</v>
      </c>
      <c r="AQ1005" s="377">
        <v>0</v>
      </c>
      <c r="AR1005" s="378">
        <v>0</v>
      </c>
      <c r="AS1005" s="377">
        <v>0</v>
      </c>
      <c r="AT1005" s="378">
        <v>0</v>
      </c>
      <c r="AU1005" s="377">
        <v>0</v>
      </c>
      <c r="AV1005" s="377">
        <v>0</v>
      </c>
      <c r="AW1005" s="377">
        <v>0</v>
      </c>
      <c r="AX1005">
        <v>0</v>
      </c>
      <c r="AY1005">
        <v>0</v>
      </c>
    </row>
    <row r="1006" spans="1:51" ht="15" hidden="1" customHeight="1" x14ac:dyDescent="0.2">
      <c r="A1006" s="46">
        <v>1307</v>
      </c>
      <c r="B1006" s="258" t="s">
        <v>6267</v>
      </c>
      <c r="C1006" t="s">
        <v>1119</v>
      </c>
      <c r="D1006" t="s">
        <v>1120</v>
      </c>
      <c r="E1006" t="s">
        <v>1821</v>
      </c>
      <c r="F1006" s="29" t="s">
        <v>1827</v>
      </c>
      <c r="G1006" s="47">
        <v>122</v>
      </c>
      <c r="H1006" t="s">
        <v>1827</v>
      </c>
      <c r="I1006">
        <v>1</v>
      </c>
      <c r="J1006" t="s">
        <v>6268</v>
      </c>
      <c r="K1006" t="s">
        <v>629</v>
      </c>
      <c r="L1006" t="s">
        <v>6269</v>
      </c>
      <c r="M1006" t="s">
        <v>1861</v>
      </c>
      <c r="N1006" s="34">
        <v>0</v>
      </c>
      <c r="O1006" s="34" t="s">
        <v>1862</v>
      </c>
      <c r="P1006" s="34" t="s">
        <v>641</v>
      </c>
      <c r="Q1006" s="34">
        <v>0</v>
      </c>
      <c r="R1006" s="34">
        <v>0</v>
      </c>
      <c r="S1006" s="48" t="s">
        <v>1123</v>
      </c>
      <c r="T1006" s="13" t="s">
        <v>122</v>
      </c>
      <c r="U1006" s="12" t="s">
        <v>1863</v>
      </c>
      <c r="V1006" s="12" t="s">
        <v>122</v>
      </c>
      <c r="W1006" s="12" t="s">
        <v>122</v>
      </c>
      <c r="X1006" s="14" t="str">
        <f t="shared" si="15"/>
        <v>В</v>
      </c>
      <c r="Y1006" s="271">
        <f>Таблица1[[#This Row],[ID_intellix]]</f>
        <v>1307</v>
      </c>
      <c r="Z1006" s="269" t="s">
        <v>122</v>
      </c>
      <c r="AA1006" s="145">
        <f>IF(OR(Таблица1[[#This Row],[CARDIO_report]]&lt;&gt;0,Таблица1[[#This Row],[AI COMBO_report]]&lt;&gt;0,Таблица1[[#This Row],[OTC_report]]&lt;&gt;0),1,0)</f>
        <v>1</v>
      </c>
      <c r="AB1006" s="60" t="s">
        <v>1124</v>
      </c>
      <c r="AC1006" s="60" t="s">
        <v>1124</v>
      </c>
      <c r="AD1006" s="60" t="s">
        <v>1124</v>
      </c>
      <c r="AE1006" s="60" t="s">
        <v>1124</v>
      </c>
      <c r="AF1006" s="60"/>
      <c r="AG1006" s="60" t="s">
        <v>1124</v>
      </c>
      <c r="AH1006" s="60" t="s">
        <v>1124</v>
      </c>
      <c r="AI1006" s="60" t="s">
        <v>1124</v>
      </c>
      <c r="AJ1006" s="60" t="s">
        <v>1124</v>
      </c>
      <c r="AK1006" s="60" t="s">
        <v>1124</v>
      </c>
      <c r="AL1006" s="60" t="s">
        <v>1124</v>
      </c>
      <c r="AM1006" s="60" t="s">
        <v>1124</v>
      </c>
      <c r="AN1006" s="60" t="s">
        <v>1124</v>
      </c>
      <c r="AO1006" s="60"/>
      <c r="AP1006" s="35" t="s">
        <v>1857</v>
      </c>
      <c r="AQ1006" s="377">
        <v>0</v>
      </c>
      <c r="AR1006" s="378">
        <v>0</v>
      </c>
      <c r="AS1006" s="377">
        <v>0</v>
      </c>
      <c r="AT1006" s="378">
        <v>0</v>
      </c>
      <c r="AU1006" s="377">
        <v>0</v>
      </c>
      <c r="AV1006" s="377">
        <v>0</v>
      </c>
      <c r="AW1006" s="377">
        <v>0</v>
      </c>
      <c r="AX1006">
        <v>0</v>
      </c>
      <c r="AY1006">
        <v>0</v>
      </c>
    </row>
    <row r="1007" spans="1:51" ht="15" hidden="1" customHeight="1" x14ac:dyDescent="0.2">
      <c r="A1007" s="46">
        <v>5386</v>
      </c>
      <c r="B1007" s="258" t="s">
        <v>6270</v>
      </c>
      <c r="C1007" t="s">
        <v>1119</v>
      </c>
      <c r="D1007" t="s">
        <v>1211</v>
      </c>
      <c r="E1007" t="s">
        <v>1821</v>
      </c>
      <c r="F1007" s="29" t="s">
        <v>1827</v>
      </c>
      <c r="G1007" s="47">
        <v>123</v>
      </c>
      <c r="H1007" t="s">
        <v>1827</v>
      </c>
      <c r="I1007">
        <v>1</v>
      </c>
      <c r="J1007" t="s">
        <v>6271</v>
      </c>
      <c r="K1007" t="s">
        <v>629</v>
      </c>
      <c r="L1007" t="s">
        <v>6272</v>
      </c>
      <c r="M1007" t="s">
        <v>1861</v>
      </c>
      <c r="N1007" s="34">
        <v>0</v>
      </c>
      <c r="O1007" s="34" t="s">
        <v>1862</v>
      </c>
      <c r="P1007" s="34" t="s">
        <v>641</v>
      </c>
      <c r="Q1007" s="34">
        <v>0</v>
      </c>
      <c r="R1007" s="34">
        <v>0</v>
      </c>
      <c r="S1007" s="48" t="s">
        <v>1123</v>
      </c>
      <c r="T1007" s="13" t="s">
        <v>1863</v>
      </c>
      <c r="U1007" s="12" t="s">
        <v>1863</v>
      </c>
      <c r="V1007" s="12" t="s">
        <v>122</v>
      </c>
      <c r="W1007" s="12" t="s">
        <v>122</v>
      </c>
      <c r="X1007" s="14" t="str">
        <f t="shared" si="15"/>
        <v>А</v>
      </c>
      <c r="Y1007" s="271">
        <f>Таблица1[[#This Row],[ID_intellix]]</f>
        <v>5386</v>
      </c>
      <c r="Z1007" s="269" t="s">
        <v>122</v>
      </c>
      <c r="AA1007" s="145">
        <f>IF(OR(Таблица1[[#This Row],[CARDIO_report]]&lt;&gt;0,Таблица1[[#This Row],[AI COMBO_report]]&lt;&gt;0,Таблица1[[#This Row],[OTC_report]]&lt;&gt;0),1,0)</f>
        <v>1</v>
      </c>
      <c r="AB1007" s="60" t="s">
        <v>1124</v>
      </c>
      <c r="AC1007" s="60" t="s">
        <v>1124</v>
      </c>
      <c r="AD1007" s="60" t="s">
        <v>1124</v>
      </c>
      <c r="AE1007" s="60" t="s">
        <v>1124</v>
      </c>
      <c r="AF1007" s="60"/>
      <c r="AG1007" s="60" t="s">
        <v>1124</v>
      </c>
      <c r="AH1007" s="60" t="s">
        <v>1124</v>
      </c>
      <c r="AI1007" s="60" t="s">
        <v>1124</v>
      </c>
      <c r="AJ1007" s="60" t="s">
        <v>1124</v>
      </c>
      <c r="AK1007" s="60" t="s">
        <v>1124</v>
      </c>
      <c r="AL1007" s="60" t="s">
        <v>1124</v>
      </c>
      <c r="AM1007" s="60" t="s">
        <v>1124</v>
      </c>
      <c r="AN1007" s="60" t="s">
        <v>1124</v>
      </c>
      <c r="AO1007" s="60"/>
      <c r="AP1007" s="35" t="s">
        <v>1857</v>
      </c>
      <c r="AQ1007" s="377">
        <v>0</v>
      </c>
      <c r="AR1007" s="378">
        <v>0</v>
      </c>
      <c r="AS1007" s="377">
        <v>0</v>
      </c>
      <c r="AT1007" s="378">
        <v>0</v>
      </c>
      <c r="AU1007" s="377">
        <v>0</v>
      </c>
      <c r="AV1007" s="377">
        <v>0</v>
      </c>
      <c r="AW1007" s="377">
        <v>0</v>
      </c>
      <c r="AX1007">
        <v>0</v>
      </c>
      <c r="AY1007">
        <v>0</v>
      </c>
    </row>
    <row r="1008" spans="1:51" ht="15" hidden="1" customHeight="1" x14ac:dyDescent="0.2">
      <c r="A1008" s="46">
        <v>1959</v>
      </c>
      <c r="B1008" s="258" t="s">
        <v>6273</v>
      </c>
      <c r="C1008" t="s">
        <v>1119</v>
      </c>
      <c r="D1008" t="s">
        <v>1220</v>
      </c>
      <c r="E1008" t="s">
        <v>1821</v>
      </c>
      <c r="F1008" s="29" t="s">
        <v>1827</v>
      </c>
      <c r="G1008" s="47">
        <v>126</v>
      </c>
      <c r="H1008" t="s">
        <v>1827</v>
      </c>
      <c r="I1008">
        <v>1</v>
      </c>
      <c r="J1008" t="s">
        <v>6274</v>
      </c>
      <c r="K1008" t="s">
        <v>629</v>
      </c>
      <c r="L1008" t="s">
        <v>6275</v>
      </c>
      <c r="M1008" t="s">
        <v>1861</v>
      </c>
      <c r="N1008" s="34">
        <v>0</v>
      </c>
      <c r="O1008" s="34" t="s">
        <v>1862</v>
      </c>
      <c r="P1008" s="34" t="s">
        <v>641</v>
      </c>
      <c r="Q1008" s="34">
        <v>0</v>
      </c>
      <c r="R1008" s="34">
        <v>0</v>
      </c>
      <c r="S1008" s="48" t="s">
        <v>1123</v>
      </c>
      <c r="T1008" s="13" t="s">
        <v>1863</v>
      </c>
      <c r="U1008" s="12" t="s">
        <v>1863</v>
      </c>
      <c r="V1008" s="12" t="s">
        <v>122</v>
      </c>
      <c r="W1008" s="12" t="s">
        <v>122</v>
      </c>
      <c r="X1008" s="14" t="str">
        <f t="shared" si="15"/>
        <v>А</v>
      </c>
      <c r="Y1008" s="271">
        <f>Таблица1[[#This Row],[ID_intellix]]</f>
        <v>1959</v>
      </c>
      <c r="Z1008" s="269" t="s">
        <v>122</v>
      </c>
      <c r="AA1008" s="145">
        <f>IF(OR(Таблица1[[#This Row],[CARDIO_report]]&lt;&gt;0,Таблица1[[#This Row],[AI COMBO_report]]&lt;&gt;0,Таблица1[[#This Row],[OTC_report]]&lt;&gt;0),1,0)</f>
        <v>1</v>
      </c>
      <c r="AB1008" s="60" t="s">
        <v>1124</v>
      </c>
      <c r="AC1008" s="60" t="s">
        <v>1124</v>
      </c>
      <c r="AD1008" s="60" t="s">
        <v>1124</v>
      </c>
      <c r="AE1008" s="60" t="s">
        <v>1124</v>
      </c>
      <c r="AF1008" s="60"/>
      <c r="AG1008" s="60" t="s">
        <v>1124</v>
      </c>
      <c r="AH1008" s="60" t="s">
        <v>1124</v>
      </c>
      <c r="AI1008" s="60" t="s">
        <v>1124</v>
      </c>
      <c r="AJ1008" s="60" t="s">
        <v>1124</v>
      </c>
      <c r="AK1008" s="60" t="s">
        <v>1124</v>
      </c>
      <c r="AL1008" s="60" t="s">
        <v>1124</v>
      </c>
      <c r="AM1008" s="60" t="s">
        <v>1124</v>
      </c>
      <c r="AN1008" s="60" t="s">
        <v>1124</v>
      </c>
      <c r="AO1008" s="60"/>
      <c r="AP1008" s="35" t="s">
        <v>1857</v>
      </c>
      <c r="AQ1008" s="377">
        <v>0</v>
      </c>
      <c r="AR1008" s="378">
        <v>0</v>
      </c>
      <c r="AS1008" s="377">
        <v>0</v>
      </c>
      <c r="AT1008" s="378">
        <v>0</v>
      </c>
      <c r="AU1008" s="377">
        <v>0</v>
      </c>
      <c r="AV1008" s="377">
        <v>0</v>
      </c>
      <c r="AW1008" s="377">
        <v>0</v>
      </c>
      <c r="AX1008">
        <v>0</v>
      </c>
      <c r="AY1008">
        <v>0</v>
      </c>
    </row>
    <row r="1009" spans="1:53" ht="15" hidden="1" customHeight="1" x14ac:dyDescent="0.2">
      <c r="A1009" s="46">
        <v>1960</v>
      </c>
      <c r="B1009" s="258" t="s">
        <v>6276</v>
      </c>
      <c r="C1009" t="s">
        <v>1119</v>
      </c>
      <c r="D1009" t="s">
        <v>1211</v>
      </c>
      <c r="E1009" t="s">
        <v>1821</v>
      </c>
      <c r="F1009" s="29" t="s">
        <v>1827</v>
      </c>
      <c r="G1009" s="47">
        <v>127</v>
      </c>
      <c r="H1009" t="s">
        <v>1827</v>
      </c>
      <c r="I1009">
        <v>1</v>
      </c>
      <c r="J1009" t="s">
        <v>6277</v>
      </c>
      <c r="K1009" t="s">
        <v>629</v>
      </c>
      <c r="L1009" t="s">
        <v>6278</v>
      </c>
      <c r="M1009" t="s">
        <v>1861</v>
      </c>
      <c r="N1009" s="34">
        <v>0</v>
      </c>
      <c r="O1009" s="34" t="s">
        <v>1862</v>
      </c>
      <c r="P1009" s="34">
        <v>0</v>
      </c>
      <c r="Q1009" s="34">
        <v>0</v>
      </c>
      <c r="R1009" s="34">
        <v>0</v>
      </c>
      <c r="S1009" s="48" t="s">
        <v>1123</v>
      </c>
      <c r="T1009" s="13">
        <v>0</v>
      </c>
      <c r="U1009" s="12">
        <v>0</v>
      </c>
      <c r="V1009" s="12">
        <v>0</v>
      </c>
      <c r="W1009" s="12">
        <v>0</v>
      </c>
      <c r="X1009" s="14" t="str">
        <f t="shared" si="15"/>
        <v>С</v>
      </c>
      <c r="Y1009" s="271">
        <f>Таблица1[[#This Row],[ID_intellix]]</f>
        <v>1960</v>
      </c>
      <c r="Z1009" s="269" t="s">
        <v>122</v>
      </c>
      <c r="AA1009" s="145">
        <f>IF(OR(Таблица1[[#This Row],[CARDIO_report]]&lt;&gt;0,Таблица1[[#This Row],[AI COMBO_report]]&lt;&gt;0,Таблица1[[#This Row],[OTC_report]]&lt;&gt;0),1,0)</f>
        <v>0</v>
      </c>
      <c r="AE1009" s="60" t="s">
        <v>1124</v>
      </c>
      <c r="AF1009" s="60"/>
      <c r="AG1009" s="60" t="s">
        <v>1124</v>
      </c>
      <c r="AH1009" s="60" t="s">
        <v>1124</v>
      </c>
      <c r="AI1009" s="60" t="s">
        <v>1124</v>
      </c>
      <c r="AJ1009" s="60" t="s">
        <v>1124</v>
      </c>
      <c r="AK1009" s="60" t="s">
        <v>1124</v>
      </c>
      <c r="AL1009" s="60" t="s">
        <v>1124</v>
      </c>
      <c r="AM1009" s="60" t="s">
        <v>1124</v>
      </c>
      <c r="AN1009" s="60" t="s">
        <v>1124</v>
      </c>
      <c r="AO1009" s="60"/>
      <c r="AP1009" s="35" t="s">
        <v>1825</v>
      </c>
      <c r="AQ1009" s="377">
        <v>0</v>
      </c>
      <c r="AR1009" s="378">
        <v>0</v>
      </c>
      <c r="AS1009" s="377">
        <v>0</v>
      </c>
      <c r="AT1009" s="378">
        <v>0</v>
      </c>
      <c r="AU1009" s="377">
        <v>0</v>
      </c>
      <c r="AV1009" s="377">
        <v>0</v>
      </c>
      <c r="AW1009" s="377">
        <v>0</v>
      </c>
      <c r="AX1009">
        <v>0</v>
      </c>
      <c r="AY1009">
        <v>0</v>
      </c>
    </row>
    <row r="1010" spans="1:53" ht="15" hidden="1" customHeight="1" x14ac:dyDescent="0.2">
      <c r="A1010" s="46">
        <v>1995</v>
      </c>
      <c r="B1010" s="258" t="s">
        <v>6279</v>
      </c>
      <c r="C1010" t="s">
        <v>1119</v>
      </c>
      <c r="D1010" t="s">
        <v>1211</v>
      </c>
      <c r="E1010" t="s">
        <v>1821</v>
      </c>
      <c r="F1010" s="29" t="s">
        <v>1827</v>
      </c>
      <c r="G1010" s="47" t="s">
        <v>6280</v>
      </c>
      <c r="H1010" t="s">
        <v>1827</v>
      </c>
      <c r="I1010">
        <v>1</v>
      </c>
      <c r="J1010" t="s">
        <v>6281</v>
      </c>
      <c r="K1010" t="s">
        <v>629</v>
      </c>
      <c r="L1010" t="s">
        <v>6282</v>
      </c>
      <c r="M1010" t="s">
        <v>1861</v>
      </c>
      <c r="N1010" s="34" t="s">
        <v>606</v>
      </c>
      <c r="O1010" s="34" t="s">
        <v>1862</v>
      </c>
      <c r="P1010" s="34" t="s">
        <v>641</v>
      </c>
      <c r="Q1010" s="34">
        <v>0</v>
      </c>
      <c r="R1010" s="34">
        <v>0</v>
      </c>
      <c r="S1010" s="48" t="s">
        <v>1123</v>
      </c>
      <c r="T1010" s="13" t="s">
        <v>1863</v>
      </c>
      <c r="U1010" s="12" t="s">
        <v>122</v>
      </c>
      <c r="V1010" s="12" t="s">
        <v>122</v>
      </c>
      <c r="W1010" s="12" t="s">
        <v>1863</v>
      </c>
      <c r="X1010" s="14" t="str">
        <f t="shared" si="15"/>
        <v>А</v>
      </c>
      <c r="Y1010" s="271">
        <f>Таблица1[[#This Row],[ID_intellix]]</f>
        <v>1995</v>
      </c>
      <c r="Z1010" s="269" t="s">
        <v>122</v>
      </c>
      <c r="AA1010" s="145">
        <f>IF(OR(Таблица1[[#This Row],[CARDIO_report]]&lt;&gt;0,Таблица1[[#This Row],[AI COMBO_report]]&lt;&gt;0,Таблица1[[#This Row],[OTC_report]]&lt;&gt;0),1,0)</f>
        <v>1</v>
      </c>
      <c r="AB1010" s="60" t="s">
        <v>1124</v>
      </c>
      <c r="AC1010" s="60" t="s">
        <v>1124</v>
      </c>
      <c r="AD1010" s="60" t="s">
        <v>1124</v>
      </c>
      <c r="AE1010" s="60" t="s">
        <v>1124</v>
      </c>
      <c r="AF1010" s="60"/>
      <c r="AG1010" s="60" t="s">
        <v>1124</v>
      </c>
      <c r="AH1010" s="60" t="s">
        <v>1124</v>
      </c>
      <c r="AI1010" s="60" t="s">
        <v>1124</v>
      </c>
      <c r="AJ1010" s="60" t="s">
        <v>1124</v>
      </c>
      <c r="AK1010" s="60" t="s">
        <v>1124</v>
      </c>
      <c r="AL1010" s="60" t="s">
        <v>1124</v>
      </c>
      <c r="AM1010" s="60" t="s">
        <v>1124</v>
      </c>
      <c r="AN1010" s="60" t="s">
        <v>1124</v>
      </c>
      <c r="AO1010" s="60"/>
      <c r="AP1010" s="35" t="s">
        <v>1917</v>
      </c>
      <c r="AQ1010" s="377">
        <v>0</v>
      </c>
      <c r="AR1010" s="378">
        <v>0</v>
      </c>
      <c r="AS1010" s="377">
        <v>0</v>
      </c>
      <c r="AT1010" s="378">
        <v>0</v>
      </c>
      <c r="AU1010" s="377">
        <v>0</v>
      </c>
      <c r="AV1010" s="377">
        <v>0</v>
      </c>
      <c r="AW1010" s="377">
        <v>0</v>
      </c>
      <c r="AX1010">
        <v>0</v>
      </c>
      <c r="AY1010">
        <v>0</v>
      </c>
    </row>
    <row r="1011" spans="1:53" ht="15" hidden="1" customHeight="1" x14ac:dyDescent="0.2">
      <c r="A1011" s="46">
        <v>5403</v>
      </c>
      <c r="B1011" s="258" t="s">
        <v>6283</v>
      </c>
      <c r="C1011" t="s">
        <v>1119</v>
      </c>
      <c r="D1011" t="s">
        <v>1120</v>
      </c>
      <c r="E1011" t="s">
        <v>1821</v>
      </c>
      <c r="F1011" s="29" t="s">
        <v>1827</v>
      </c>
      <c r="G1011" s="47" t="s">
        <v>6284</v>
      </c>
      <c r="H1011" t="s">
        <v>1827</v>
      </c>
      <c r="I1011">
        <v>1</v>
      </c>
      <c r="J1011" t="s">
        <v>6285</v>
      </c>
      <c r="K1011" t="s">
        <v>629</v>
      </c>
      <c r="L1011" t="s">
        <v>6286</v>
      </c>
      <c r="M1011" t="s">
        <v>1861</v>
      </c>
      <c r="N1011" s="34">
        <v>0</v>
      </c>
      <c r="O1011" s="34" t="s">
        <v>1862</v>
      </c>
      <c r="P1011" s="34" t="s">
        <v>255</v>
      </c>
      <c r="Q1011" s="34">
        <v>0</v>
      </c>
      <c r="R1011" s="34">
        <v>0</v>
      </c>
      <c r="S1011" s="48" t="s">
        <v>1123</v>
      </c>
      <c r="T1011" s="13" t="s">
        <v>1863</v>
      </c>
      <c r="U1011" s="12" t="s">
        <v>122</v>
      </c>
      <c r="V1011" s="12" t="s">
        <v>122</v>
      </c>
      <c r="W1011" s="12" t="s">
        <v>1863</v>
      </c>
      <c r="X1011" s="14" t="str">
        <f t="shared" si="15"/>
        <v>А</v>
      </c>
      <c r="Y1011" s="271">
        <f>Таблица1[[#This Row],[ID_intellix]]</f>
        <v>5403</v>
      </c>
      <c r="Z1011" s="269" t="s">
        <v>122</v>
      </c>
      <c r="AA1011" s="145">
        <f>IF(OR(Таблица1[[#This Row],[CARDIO_report]]&lt;&gt;0,Таблица1[[#This Row],[AI COMBO_report]]&lt;&gt;0,Таблица1[[#This Row],[OTC_report]]&lt;&gt;0),1,0)</f>
        <v>1</v>
      </c>
      <c r="AB1011" s="60" t="s">
        <v>1124</v>
      </c>
      <c r="AC1011" s="60" t="s">
        <v>1124</v>
      </c>
      <c r="AD1011" s="60" t="s">
        <v>1124</v>
      </c>
      <c r="AE1011" s="60" t="s">
        <v>1124</v>
      </c>
      <c r="AF1011" s="60"/>
      <c r="AG1011" s="60" t="s">
        <v>1124</v>
      </c>
      <c r="AH1011" s="60" t="s">
        <v>1124</v>
      </c>
      <c r="AI1011" s="60" t="s">
        <v>1124</v>
      </c>
      <c r="AJ1011" s="60" t="s">
        <v>1124</v>
      </c>
      <c r="AK1011" s="60" t="s">
        <v>1124</v>
      </c>
      <c r="AL1011" s="60" t="s">
        <v>1124</v>
      </c>
      <c r="AM1011" s="60" t="s">
        <v>1124</v>
      </c>
      <c r="AN1011" s="60" t="s">
        <v>1124</v>
      </c>
      <c r="AO1011" s="60"/>
      <c r="AP1011" s="35" t="s">
        <v>1857</v>
      </c>
      <c r="AQ1011" s="377">
        <v>0</v>
      </c>
      <c r="AR1011" s="378">
        <v>0</v>
      </c>
      <c r="AS1011" s="377">
        <v>0</v>
      </c>
      <c r="AT1011" s="378">
        <v>0</v>
      </c>
      <c r="AU1011" s="377">
        <v>0</v>
      </c>
      <c r="AV1011" s="377">
        <v>0</v>
      </c>
      <c r="AW1011" s="377">
        <v>0</v>
      </c>
      <c r="AX1011">
        <v>0</v>
      </c>
      <c r="AY1011">
        <v>0</v>
      </c>
    </row>
    <row r="1012" spans="1:53" ht="15" hidden="1" customHeight="1" x14ac:dyDescent="0.2">
      <c r="A1012" s="46">
        <v>1358</v>
      </c>
      <c r="B1012" s="258" t="s">
        <v>6287</v>
      </c>
      <c r="C1012" t="s">
        <v>1119</v>
      </c>
      <c r="D1012" t="s">
        <v>1211</v>
      </c>
      <c r="E1012" t="s">
        <v>1821</v>
      </c>
      <c r="F1012" s="29" t="s">
        <v>1827</v>
      </c>
      <c r="G1012" s="47" t="s">
        <v>6288</v>
      </c>
      <c r="H1012" t="s">
        <v>1827</v>
      </c>
      <c r="I1012">
        <v>1</v>
      </c>
      <c r="J1012" t="s">
        <v>6289</v>
      </c>
      <c r="K1012" t="s">
        <v>629</v>
      </c>
      <c r="L1012" t="s">
        <v>6290</v>
      </c>
      <c r="M1012" t="s">
        <v>1861</v>
      </c>
      <c r="N1012" s="34">
        <v>0</v>
      </c>
      <c r="O1012" s="34" t="s">
        <v>1862</v>
      </c>
      <c r="P1012" s="34" t="s">
        <v>641</v>
      </c>
      <c r="Q1012" s="34">
        <v>0</v>
      </c>
      <c r="R1012" s="34">
        <v>0</v>
      </c>
      <c r="S1012" s="48" t="s">
        <v>1123</v>
      </c>
      <c r="T1012" s="13" t="s">
        <v>1863</v>
      </c>
      <c r="U1012" s="12" t="s">
        <v>1863</v>
      </c>
      <c r="V1012" s="12" t="s">
        <v>122</v>
      </c>
      <c r="W1012" s="12" t="s">
        <v>1863</v>
      </c>
      <c r="X1012" s="14" t="str">
        <f t="shared" si="15"/>
        <v>А</v>
      </c>
      <c r="Y1012" s="271">
        <f>Таблица1[[#This Row],[ID_intellix]]</f>
        <v>1358</v>
      </c>
      <c r="Z1012" s="269" t="s">
        <v>122</v>
      </c>
      <c r="AA1012" s="145">
        <f>IF(OR(Таблица1[[#This Row],[CARDIO_report]]&lt;&gt;0,Таблица1[[#This Row],[AI COMBO_report]]&lt;&gt;0,Таблица1[[#This Row],[OTC_report]]&lt;&gt;0),1,0)</f>
        <v>1</v>
      </c>
      <c r="AB1012" s="60" t="s">
        <v>1124</v>
      </c>
      <c r="AC1012" s="60" t="s">
        <v>1124</v>
      </c>
      <c r="AD1012" s="60" t="s">
        <v>1124</v>
      </c>
      <c r="AE1012" s="60" t="s">
        <v>1124</v>
      </c>
      <c r="AF1012" s="60"/>
      <c r="AG1012" s="60" t="s">
        <v>1124</v>
      </c>
      <c r="AH1012" s="60" t="s">
        <v>1124</v>
      </c>
      <c r="AI1012" s="60" t="s">
        <v>1124</v>
      </c>
      <c r="AJ1012" s="60" t="s">
        <v>1124</v>
      </c>
      <c r="AK1012" s="60" t="s">
        <v>1124</v>
      </c>
      <c r="AL1012" s="60" t="s">
        <v>1124</v>
      </c>
      <c r="AM1012" s="60" t="s">
        <v>1124</v>
      </c>
      <c r="AN1012" s="60" t="s">
        <v>1124</v>
      </c>
      <c r="AO1012" s="60"/>
      <c r="AP1012" s="35" t="s">
        <v>1917</v>
      </c>
      <c r="AQ1012" s="377">
        <v>0</v>
      </c>
      <c r="AR1012" s="378">
        <v>0</v>
      </c>
      <c r="AS1012" s="377">
        <v>0</v>
      </c>
      <c r="AT1012" s="378">
        <v>0</v>
      </c>
      <c r="AU1012" s="377">
        <v>0</v>
      </c>
      <c r="AV1012" s="377">
        <v>0</v>
      </c>
      <c r="AW1012" s="377">
        <v>0</v>
      </c>
      <c r="AX1012">
        <v>0</v>
      </c>
      <c r="AY1012">
        <v>0</v>
      </c>
    </row>
    <row r="1013" spans="1:53" ht="15" hidden="1" customHeight="1" x14ac:dyDescent="0.2">
      <c r="A1013" s="46">
        <v>1954</v>
      </c>
      <c r="B1013" s="258" t="s">
        <v>6291</v>
      </c>
      <c r="C1013" t="s">
        <v>1119</v>
      </c>
      <c r="D1013" t="s">
        <v>1211</v>
      </c>
      <c r="E1013" t="s">
        <v>1821</v>
      </c>
      <c r="F1013" s="29" t="s">
        <v>1827</v>
      </c>
      <c r="G1013" s="47">
        <v>189</v>
      </c>
      <c r="H1013" t="s">
        <v>1827</v>
      </c>
      <c r="I1013">
        <v>1</v>
      </c>
      <c r="J1013" t="s">
        <v>6292</v>
      </c>
      <c r="K1013" t="s">
        <v>629</v>
      </c>
      <c r="L1013" t="s">
        <v>6241</v>
      </c>
      <c r="M1013" t="s">
        <v>1861</v>
      </c>
      <c r="N1013" s="34">
        <v>0</v>
      </c>
      <c r="O1013" s="34" t="s">
        <v>1862</v>
      </c>
      <c r="P1013" s="34" t="s">
        <v>641</v>
      </c>
      <c r="Q1013" s="34">
        <v>0</v>
      </c>
      <c r="R1013" s="34">
        <v>0</v>
      </c>
      <c r="S1013" s="48" t="s">
        <v>1123</v>
      </c>
      <c r="T1013" s="13" t="s">
        <v>122</v>
      </c>
      <c r="U1013" s="12" t="s">
        <v>1863</v>
      </c>
      <c r="V1013" s="12" t="s">
        <v>122</v>
      </c>
      <c r="W1013" s="12" t="s">
        <v>122</v>
      </c>
      <c r="X1013" s="14" t="str">
        <f t="shared" si="15"/>
        <v>В</v>
      </c>
      <c r="Y1013" s="271">
        <f>Таблица1[[#This Row],[ID_intellix]]</f>
        <v>1954</v>
      </c>
      <c r="Z1013" s="269" t="s">
        <v>122</v>
      </c>
      <c r="AA1013" s="145">
        <f>IF(OR(Таблица1[[#This Row],[CARDIO_report]]&lt;&gt;0,Таблица1[[#This Row],[AI COMBO_report]]&lt;&gt;0,Таблица1[[#This Row],[OTC_report]]&lt;&gt;0),1,0)</f>
        <v>1</v>
      </c>
      <c r="AB1013" s="60" t="s">
        <v>1124</v>
      </c>
      <c r="AC1013" s="60" t="s">
        <v>1124</v>
      </c>
      <c r="AD1013" s="60" t="s">
        <v>1124</v>
      </c>
      <c r="AE1013" s="60" t="s">
        <v>1124</v>
      </c>
      <c r="AF1013" s="60"/>
      <c r="AG1013" s="60" t="s">
        <v>1124</v>
      </c>
      <c r="AH1013" s="60" t="s">
        <v>1124</v>
      </c>
      <c r="AI1013" s="60" t="s">
        <v>1124</v>
      </c>
      <c r="AJ1013" s="60" t="s">
        <v>1124</v>
      </c>
      <c r="AK1013" s="60" t="s">
        <v>1124</v>
      </c>
      <c r="AL1013" s="60" t="s">
        <v>1124</v>
      </c>
      <c r="AM1013" s="60" t="s">
        <v>1124</v>
      </c>
      <c r="AN1013" s="60" t="s">
        <v>1124</v>
      </c>
      <c r="AO1013" s="60"/>
      <c r="AP1013" s="35" t="s">
        <v>1857</v>
      </c>
      <c r="AQ1013" s="377">
        <v>0</v>
      </c>
      <c r="AR1013" s="378">
        <v>0</v>
      </c>
      <c r="AS1013" s="377">
        <v>0</v>
      </c>
      <c r="AT1013" s="378">
        <v>0</v>
      </c>
      <c r="AU1013" s="377">
        <v>0</v>
      </c>
      <c r="AV1013" s="377">
        <v>0</v>
      </c>
      <c r="AW1013" s="377">
        <v>0</v>
      </c>
      <c r="AX1013">
        <v>0</v>
      </c>
      <c r="AY1013">
        <v>0</v>
      </c>
    </row>
    <row r="1014" spans="1:53" ht="15" hidden="1" customHeight="1" x14ac:dyDescent="0.2">
      <c r="A1014" s="46">
        <v>2280</v>
      </c>
      <c r="B1014" s="258" t="s">
        <v>1877</v>
      </c>
      <c r="C1014" t="s">
        <v>1119</v>
      </c>
      <c r="D1014" t="s">
        <v>1220</v>
      </c>
      <c r="E1014" t="s">
        <v>1821</v>
      </c>
      <c r="F1014" s="29" t="s">
        <v>1827</v>
      </c>
      <c r="G1014" s="47">
        <v>213</v>
      </c>
      <c r="H1014" t="s">
        <v>1827</v>
      </c>
      <c r="I1014">
        <v>1</v>
      </c>
      <c r="J1014" t="s">
        <v>1878</v>
      </c>
      <c r="K1014" t="s">
        <v>629</v>
      </c>
      <c r="L1014" t="s">
        <v>1879</v>
      </c>
      <c r="M1014" t="s">
        <v>1861</v>
      </c>
      <c r="N1014" s="34">
        <v>0</v>
      </c>
      <c r="O1014" s="34" t="s">
        <v>1862</v>
      </c>
      <c r="P1014" s="34">
        <v>0</v>
      </c>
      <c r="Q1014" s="34">
        <v>0</v>
      </c>
      <c r="R1014" s="34">
        <v>0</v>
      </c>
      <c r="S1014" s="48" t="s">
        <v>1123</v>
      </c>
      <c r="T1014" s="13">
        <v>0</v>
      </c>
      <c r="U1014" s="12">
        <v>0</v>
      </c>
      <c r="V1014" s="12">
        <v>0</v>
      </c>
      <c r="W1014" s="12">
        <v>0</v>
      </c>
      <c r="X1014" s="14" t="str">
        <f t="shared" si="15"/>
        <v>С</v>
      </c>
      <c r="Y1014" s="271">
        <f>Таблица1[[#This Row],[ID_intellix]]</f>
        <v>2280</v>
      </c>
      <c r="Z1014" s="269" t="s">
        <v>122</v>
      </c>
      <c r="AA1014" s="145">
        <f>IF(OR(Таблица1[[#This Row],[CARDIO_report]]&lt;&gt;0,Таблица1[[#This Row],[AI COMBO_report]]&lt;&gt;0,Таблица1[[#This Row],[OTC_report]]&lt;&gt;0),1,0)</f>
        <v>0</v>
      </c>
      <c r="AB1014" s="60" t="s">
        <v>1124</v>
      </c>
      <c r="AC1014" s="60" t="s">
        <v>1124</v>
      </c>
      <c r="AD1014" s="60" t="s">
        <v>1124</v>
      </c>
      <c r="AE1014" s="60" t="s">
        <v>1124</v>
      </c>
      <c r="AF1014" s="60"/>
      <c r="AG1014" s="60" t="s">
        <v>1124</v>
      </c>
      <c r="AH1014" s="60" t="s">
        <v>1124</v>
      </c>
      <c r="AI1014" s="60" t="s">
        <v>1124</v>
      </c>
      <c r="AJ1014" s="60" t="s">
        <v>1124</v>
      </c>
      <c r="AK1014" s="60" t="s">
        <v>1124</v>
      </c>
      <c r="AL1014" s="60" t="s">
        <v>1124</v>
      </c>
      <c r="AM1014" s="60" t="s">
        <v>1124</v>
      </c>
      <c r="AN1014" s="60" t="s">
        <v>1124</v>
      </c>
      <c r="AO1014" s="60"/>
      <c r="AP1014" s="35" t="s">
        <v>1857</v>
      </c>
      <c r="AQ1014" s="377">
        <v>0</v>
      </c>
      <c r="AR1014" s="378">
        <v>0</v>
      </c>
      <c r="AS1014" s="377">
        <v>0</v>
      </c>
      <c r="AT1014" s="378">
        <v>0</v>
      </c>
      <c r="AU1014" s="377">
        <v>0</v>
      </c>
      <c r="AV1014" s="377">
        <v>0</v>
      </c>
      <c r="AW1014" s="377">
        <v>0</v>
      </c>
      <c r="AX1014">
        <v>0</v>
      </c>
      <c r="AY1014">
        <v>0</v>
      </c>
    </row>
    <row r="1015" spans="1:53" ht="15" hidden="1" customHeight="1" x14ac:dyDescent="0.2">
      <c r="A1015" s="46">
        <v>2762</v>
      </c>
      <c r="B1015" s="258" t="s">
        <v>6293</v>
      </c>
      <c r="C1015" t="s">
        <v>1119</v>
      </c>
      <c r="D1015" t="s">
        <v>1211</v>
      </c>
      <c r="E1015" t="s">
        <v>1821</v>
      </c>
      <c r="F1015" s="29" t="s">
        <v>1827</v>
      </c>
      <c r="G1015" s="47">
        <v>221</v>
      </c>
      <c r="H1015" t="s">
        <v>1827</v>
      </c>
      <c r="I1015">
        <v>1</v>
      </c>
      <c r="J1015" t="s">
        <v>6294</v>
      </c>
      <c r="K1015" t="s">
        <v>629</v>
      </c>
      <c r="L1015" t="s">
        <v>6295</v>
      </c>
      <c r="M1015" t="s">
        <v>1861</v>
      </c>
      <c r="N1015" s="34" t="s">
        <v>455</v>
      </c>
      <c r="O1015" s="34" t="s">
        <v>1862</v>
      </c>
      <c r="P1015" s="34" t="s">
        <v>641</v>
      </c>
      <c r="Q1015" s="34">
        <v>0</v>
      </c>
      <c r="R1015" s="34">
        <v>0</v>
      </c>
      <c r="S1015" s="48" t="s">
        <v>1123</v>
      </c>
      <c r="T1015" s="13" t="s">
        <v>1863</v>
      </c>
      <c r="U1015" s="12" t="s">
        <v>122</v>
      </c>
      <c r="V1015" s="12" t="s">
        <v>122</v>
      </c>
      <c r="W1015" s="12" t="s">
        <v>122</v>
      </c>
      <c r="X1015" s="14" t="str">
        <f t="shared" si="15"/>
        <v>В</v>
      </c>
      <c r="Y1015" s="271">
        <f>Таблица1[[#This Row],[ID_intellix]]</f>
        <v>2762</v>
      </c>
      <c r="Z1015" s="269" t="s">
        <v>122</v>
      </c>
      <c r="AA1015" s="145">
        <f>IF(OR(Таблица1[[#This Row],[CARDIO_report]]&lt;&gt;0,Таблица1[[#This Row],[AI COMBO_report]]&lt;&gt;0,Таблица1[[#This Row],[OTC_report]]&lt;&gt;0),1,0)</f>
        <v>1</v>
      </c>
      <c r="AB1015" s="60" t="s">
        <v>1124</v>
      </c>
      <c r="AC1015" s="60" t="s">
        <v>1124</v>
      </c>
      <c r="AD1015" s="60" t="s">
        <v>1124</v>
      </c>
      <c r="AE1015" s="60" t="s">
        <v>1124</v>
      </c>
      <c r="AF1015" s="60"/>
      <c r="AG1015" s="60" t="s">
        <v>1124</v>
      </c>
      <c r="AH1015" s="60" t="s">
        <v>1124</v>
      </c>
      <c r="AI1015" s="60" t="s">
        <v>1124</v>
      </c>
      <c r="AJ1015" s="60" t="s">
        <v>1124</v>
      </c>
      <c r="AK1015" s="60" t="s">
        <v>1124</v>
      </c>
      <c r="AL1015" s="60" t="s">
        <v>1124</v>
      </c>
      <c r="AM1015" s="60" t="s">
        <v>1124</v>
      </c>
      <c r="AN1015" s="60" t="s">
        <v>1124</v>
      </c>
      <c r="AO1015" s="60"/>
      <c r="AP1015" s="35" t="s">
        <v>1857</v>
      </c>
      <c r="AQ1015" s="377">
        <v>0</v>
      </c>
      <c r="AR1015" s="378">
        <v>0</v>
      </c>
      <c r="AS1015" s="377">
        <v>0</v>
      </c>
      <c r="AT1015" s="378">
        <v>0</v>
      </c>
      <c r="AU1015" s="377">
        <v>0</v>
      </c>
      <c r="AV1015" s="377">
        <v>0</v>
      </c>
      <c r="AW1015" s="377">
        <v>0</v>
      </c>
      <c r="AX1015">
        <v>0</v>
      </c>
      <c r="AY1015">
        <v>0</v>
      </c>
    </row>
    <row r="1016" spans="1:53" ht="15" hidden="1" customHeight="1" x14ac:dyDescent="0.2">
      <c r="A1016" s="46">
        <v>2526</v>
      </c>
      <c r="B1016" s="258" t="s">
        <v>6296</v>
      </c>
      <c r="C1016" t="s">
        <v>1119</v>
      </c>
      <c r="D1016" t="s">
        <v>1120</v>
      </c>
      <c r="E1016" t="s">
        <v>1821</v>
      </c>
      <c r="F1016" s="29" t="s">
        <v>1827</v>
      </c>
      <c r="G1016" s="47">
        <v>70</v>
      </c>
      <c r="H1016" t="s">
        <v>1827</v>
      </c>
      <c r="I1016">
        <v>1</v>
      </c>
      <c r="J1016" t="s">
        <v>6297</v>
      </c>
      <c r="K1016" t="s">
        <v>629</v>
      </c>
      <c r="L1016" t="s">
        <v>6298</v>
      </c>
      <c r="M1016" t="s">
        <v>1861</v>
      </c>
      <c r="N1016" s="34">
        <v>0</v>
      </c>
      <c r="O1016" s="34" t="s">
        <v>1862</v>
      </c>
      <c r="P1016" s="34">
        <v>0</v>
      </c>
      <c r="Q1016" s="34">
        <v>0</v>
      </c>
      <c r="R1016" s="34">
        <v>0</v>
      </c>
      <c r="S1016" s="48" t="s">
        <v>1123</v>
      </c>
      <c r="T1016" s="13" t="s">
        <v>122</v>
      </c>
      <c r="U1016" s="12" t="s">
        <v>122</v>
      </c>
      <c r="V1016" s="12" t="s">
        <v>1863</v>
      </c>
      <c r="W1016" s="12" t="s">
        <v>122</v>
      </c>
      <c r="X1016" s="14" t="str">
        <f t="shared" si="15"/>
        <v>В</v>
      </c>
      <c r="Y1016" s="271">
        <f>Таблица1[[#This Row],[ID_intellix]]</f>
        <v>2526</v>
      </c>
      <c r="Z1016" s="269" t="s">
        <v>122</v>
      </c>
      <c r="AA1016" s="145">
        <f>IF(OR(Таблица1[[#This Row],[CARDIO_report]]&lt;&gt;0,Таблица1[[#This Row],[AI COMBO_report]]&lt;&gt;0,Таблица1[[#This Row],[OTC_report]]&lt;&gt;0),1,0)</f>
        <v>0</v>
      </c>
      <c r="AB1016" s="60" t="s">
        <v>1124</v>
      </c>
      <c r="AC1016" s="60" t="s">
        <v>1124</v>
      </c>
      <c r="AD1016" s="60" t="s">
        <v>1124</v>
      </c>
      <c r="AE1016" s="60" t="s">
        <v>1124</v>
      </c>
      <c r="AF1016" s="60"/>
      <c r="AG1016" s="60" t="s">
        <v>1124</v>
      </c>
      <c r="AH1016" s="60" t="s">
        <v>1124</v>
      </c>
      <c r="AI1016" s="60" t="s">
        <v>1124</v>
      </c>
      <c r="AJ1016" s="60" t="s">
        <v>1124</v>
      </c>
      <c r="AK1016" s="60" t="s">
        <v>1124</v>
      </c>
      <c r="AL1016" s="60" t="s">
        <v>1124</v>
      </c>
      <c r="AM1016" s="60" t="s">
        <v>1124</v>
      </c>
      <c r="AN1016" s="60" t="s">
        <v>1124</v>
      </c>
      <c r="AO1016" s="60"/>
      <c r="AP1016" s="35" t="s">
        <v>1825</v>
      </c>
      <c r="AQ1016" s="377">
        <v>0</v>
      </c>
      <c r="AR1016" s="378">
        <v>0</v>
      </c>
      <c r="AS1016" s="377">
        <v>0</v>
      </c>
      <c r="AT1016" s="378">
        <v>0</v>
      </c>
      <c r="AU1016" s="377">
        <v>0</v>
      </c>
      <c r="AV1016" s="377">
        <v>0</v>
      </c>
      <c r="AW1016" s="377">
        <v>0</v>
      </c>
      <c r="AX1016">
        <v>0</v>
      </c>
      <c r="AY1016">
        <v>0</v>
      </c>
    </row>
    <row r="1017" spans="1:53" ht="15" hidden="1" customHeight="1" x14ac:dyDescent="0.2">
      <c r="A1017" s="46">
        <v>1930</v>
      </c>
      <c r="B1017" s="258" t="s">
        <v>6299</v>
      </c>
      <c r="C1017" t="s">
        <v>1119</v>
      </c>
      <c r="D1017" t="s">
        <v>1211</v>
      </c>
      <c r="E1017" t="s">
        <v>1821</v>
      </c>
      <c r="F1017" s="29" t="s">
        <v>1827</v>
      </c>
      <c r="G1017" s="47" t="s">
        <v>6300</v>
      </c>
      <c r="H1017" t="s">
        <v>1827</v>
      </c>
      <c r="I1017">
        <v>1</v>
      </c>
      <c r="J1017" t="s">
        <v>6301</v>
      </c>
      <c r="K1017" t="s">
        <v>629</v>
      </c>
      <c r="L1017" t="s">
        <v>6302</v>
      </c>
      <c r="M1017" t="s">
        <v>1861</v>
      </c>
      <c r="N1017" s="34">
        <v>0</v>
      </c>
      <c r="O1017" s="34" t="s">
        <v>1862</v>
      </c>
      <c r="P1017" s="34" t="s">
        <v>641</v>
      </c>
      <c r="Q1017" s="34">
        <v>0</v>
      </c>
      <c r="R1017" s="34">
        <v>0</v>
      </c>
      <c r="S1017" s="48" t="s">
        <v>1123</v>
      </c>
      <c r="T1017" s="13" t="s">
        <v>1863</v>
      </c>
      <c r="U1017" s="12" t="s">
        <v>1863</v>
      </c>
      <c r="V1017" s="12" t="s">
        <v>122</v>
      </c>
      <c r="W1017" s="12" t="s">
        <v>122</v>
      </c>
      <c r="X1017" s="14" t="str">
        <f t="shared" si="15"/>
        <v>А</v>
      </c>
      <c r="Y1017" s="271">
        <f>Таблица1[[#This Row],[ID_intellix]]</f>
        <v>1930</v>
      </c>
      <c r="Z1017" s="269" t="s">
        <v>122</v>
      </c>
      <c r="AA1017" s="145">
        <f>IF(OR(Таблица1[[#This Row],[CARDIO_report]]&lt;&gt;0,Таблица1[[#This Row],[AI COMBO_report]]&lt;&gt;0,Таблица1[[#This Row],[OTC_report]]&lt;&gt;0),1,0)</f>
        <v>1</v>
      </c>
      <c r="AB1017" s="60" t="s">
        <v>1124</v>
      </c>
      <c r="AC1017" s="60" t="s">
        <v>1124</v>
      </c>
      <c r="AD1017" s="60" t="s">
        <v>1124</v>
      </c>
      <c r="AE1017" s="60" t="s">
        <v>1124</v>
      </c>
      <c r="AF1017" s="60"/>
      <c r="AG1017" s="60" t="s">
        <v>1124</v>
      </c>
      <c r="AH1017" s="60" t="s">
        <v>1124</v>
      </c>
      <c r="AI1017" s="60" t="s">
        <v>1124</v>
      </c>
      <c r="AJ1017" s="60" t="s">
        <v>1124</v>
      </c>
      <c r="AK1017" s="60" t="s">
        <v>1124</v>
      </c>
      <c r="AL1017" s="60" t="s">
        <v>1124</v>
      </c>
      <c r="AM1017" s="60" t="s">
        <v>1124</v>
      </c>
      <c r="AN1017" s="60" t="s">
        <v>1124</v>
      </c>
      <c r="AO1017" s="60"/>
      <c r="AP1017" s="35" t="s">
        <v>1917</v>
      </c>
      <c r="AQ1017" s="377">
        <v>0</v>
      </c>
      <c r="AR1017" s="378">
        <v>0</v>
      </c>
      <c r="AS1017" s="377">
        <v>0</v>
      </c>
      <c r="AT1017" s="378">
        <v>0</v>
      </c>
      <c r="AU1017" s="377">
        <v>0</v>
      </c>
      <c r="AV1017" s="377">
        <v>0</v>
      </c>
      <c r="AW1017" s="377">
        <v>0</v>
      </c>
      <c r="AX1017">
        <v>0</v>
      </c>
      <c r="AY1017">
        <v>0</v>
      </c>
    </row>
    <row r="1018" spans="1:53" ht="15" hidden="1" customHeight="1" x14ac:dyDescent="0.2">
      <c r="A1018" s="46">
        <v>5461</v>
      </c>
      <c r="B1018" s="258" t="s">
        <v>6303</v>
      </c>
      <c r="C1018" t="s">
        <v>1119</v>
      </c>
      <c r="D1018" t="s">
        <v>1211</v>
      </c>
      <c r="E1018" t="s">
        <v>1821</v>
      </c>
      <c r="F1018" s="29" t="s">
        <v>1827</v>
      </c>
      <c r="G1018" s="47" t="s">
        <v>6304</v>
      </c>
      <c r="H1018" t="s">
        <v>1827</v>
      </c>
      <c r="I1018">
        <v>1</v>
      </c>
      <c r="J1018" t="s">
        <v>6305</v>
      </c>
      <c r="K1018" t="s">
        <v>629</v>
      </c>
      <c r="L1018" t="s">
        <v>1213</v>
      </c>
      <c r="M1018" t="s">
        <v>1861</v>
      </c>
      <c r="N1018" s="34">
        <v>0</v>
      </c>
      <c r="O1018" s="34" t="s">
        <v>1862</v>
      </c>
      <c r="P1018" s="34" t="s">
        <v>641</v>
      </c>
      <c r="Q1018" s="34">
        <v>0</v>
      </c>
      <c r="R1018" s="34">
        <v>0</v>
      </c>
      <c r="S1018" s="48" t="s">
        <v>1123</v>
      </c>
      <c r="T1018" s="13" t="s">
        <v>1863</v>
      </c>
      <c r="U1018" s="12" t="s">
        <v>1863</v>
      </c>
      <c r="V1018" s="12" t="s">
        <v>122</v>
      </c>
      <c r="W1018" s="12" t="s">
        <v>122</v>
      </c>
      <c r="X1018" s="14" t="str">
        <f t="shared" si="15"/>
        <v>А</v>
      </c>
      <c r="Y1018" s="271">
        <f>Таблица1[[#This Row],[ID_intellix]]</f>
        <v>5461</v>
      </c>
      <c r="Z1018" s="269" t="s">
        <v>122</v>
      </c>
      <c r="AA1018" s="145">
        <f>IF(OR(Таблица1[[#This Row],[CARDIO_report]]&lt;&gt;0,Таблица1[[#This Row],[AI COMBO_report]]&lt;&gt;0,Таблица1[[#This Row],[OTC_report]]&lt;&gt;0),1,0)</f>
        <v>1</v>
      </c>
      <c r="AB1018" s="60" t="s">
        <v>1124</v>
      </c>
      <c r="AC1018" s="60" t="s">
        <v>1124</v>
      </c>
      <c r="AD1018" s="60" t="s">
        <v>1124</v>
      </c>
      <c r="AE1018" s="60" t="s">
        <v>1124</v>
      </c>
      <c r="AF1018" s="60"/>
      <c r="AG1018" s="60" t="s">
        <v>1124</v>
      </c>
      <c r="AH1018" s="60" t="s">
        <v>1124</v>
      </c>
      <c r="AI1018" s="60" t="s">
        <v>1124</v>
      </c>
      <c r="AJ1018" s="60" t="s">
        <v>1124</v>
      </c>
      <c r="AK1018" s="60" t="s">
        <v>1124</v>
      </c>
      <c r="AL1018" s="60" t="s">
        <v>1124</v>
      </c>
      <c r="AM1018" s="60" t="s">
        <v>1124</v>
      </c>
      <c r="AN1018" s="60" t="s">
        <v>1124</v>
      </c>
      <c r="AO1018" s="60"/>
      <c r="AP1018" s="35" t="s">
        <v>1917</v>
      </c>
      <c r="AQ1018" s="377">
        <v>0</v>
      </c>
      <c r="AR1018" s="378">
        <v>0</v>
      </c>
      <c r="AS1018" s="377">
        <v>0</v>
      </c>
      <c r="AT1018" s="378">
        <v>0</v>
      </c>
      <c r="AU1018" s="377">
        <v>0</v>
      </c>
      <c r="AV1018" s="377">
        <v>0</v>
      </c>
      <c r="AW1018" s="377">
        <v>0</v>
      </c>
      <c r="AX1018">
        <v>0</v>
      </c>
      <c r="AY1018">
        <v>0</v>
      </c>
    </row>
    <row r="1019" spans="1:53" ht="15" hidden="1" customHeight="1" x14ac:dyDescent="0.2">
      <c r="A1019" s="46">
        <v>5462</v>
      </c>
      <c r="B1019" s="258" t="s">
        <v>6306</v>
      </c>
      <c r="C1019" t="s">
        <v>1119</v>
      </c>
      <c r="D1019" t="s">
        <v>1211</v>
      </c>
      <c r="E1019" t="s">
        <v>1821</v>
      </c>
      <c r="F1019" s="29" t="s">
        <v>1827</v>
      </c>
      <c r="G1019" s="47" t="s">
        <v>6307</v>
      </c>
      <c r="H1019" t="s">
        <v>1827</v>
      </c>
      <c r="I1019">
        <v>1</v>
      </c>
      <c r="J1019" t="s">
        <v>6308</v>
      </c>
      <c r="K1019" t="s">
        <v>629</v>
      </c>
      <c r="L1019" t="s">
        <v>6309</v>
      </c>
      <c r="M1019" t="s">
        <v>1861</v>
      </c>
      <c r="N1019" s="34">
        <v>0</v>
      </c>
      <c r="O1019" s="34" t="s">
        <v>1862</v>
      </c>
      <c r="P1019" s="34" t="s">
        <v>641</v>
      </c>
      <c r="Q1019" s="34">
        <v>0</v>
      </c>
      <c r="R1019" s="34">
        <v>0</v>
      </c>
      <c r="S1019" s="48" t="s">
        <v>1123</v>
      </c>
      <c r="T1019" s="13" t="s">
        <v>1863</v>
      </c>
      <c r="U1019" s="12" t="s">
        <v>1863</v>
      </c>
      <c r="V1019" s="12" t="s">
        <v>122</v>
      </c>
      <c r="W1019" s="12" t="s">
        <v>122</v>
      </c>
      <c r="X1019" s="14" t="str">
        <f t="shared" si="15"/>
        <v>А</v>
      </c>
      <c r="Y1019" s="271">
        <f>Таблица1[[#This Row],[ID_intellix]]</f>
        <v>5462</v>
      </c>
      <c r="Z1019" s="269" t="s">
        <v>122</v>
      </c>
      <c r="AA1019" s="145">
        <f>IF(OR(Таблица1[[#This Row],[CARDIO_report]]&lt;&gt;0,Таблица1[[#This Row],[AI COMBO_report]]&lt;&gt;0,Таблица1[[#This Row],[OTC_report]]&lt;&gt;0),1,0)</f>
        <v>1</v>
      </c>
      <c r="AB1019" s="60" t="s">
        <v>1124</v>
      </c>
      <c r="AC1019" s="60" t="s">
        <v>1124</v>
      </c>
      <c r="AD1019" s="60" t="s">
        <v>1124</v>
      </c>
      <c r="AE1019" s="60" t="s">
        <v>1124</v>
      </c>
      <c r="AF1019" s="60"/>
      <c r="AG1019" s="60" t="s">
        <v>1124</v>
      </c>
      <c r="AH1019" s="60" t="s">
        <v>1124</v>
      </c>
      <c r="AI1019" s="60" t="s">
        <v>1124</v>
      </c>
      <c r="AJ1019" s="60" t="s">
        <v>1124</v>
      </c>
      <c r="AK1019" s="60" t="s">
        <v>1124</v>
      </c>
      <c r="AL1019" s="60" t="s">
        <v>1124</v>
      </c>
      <c r="AM1019" s="60" t="s">
        <v>1124</v>
      </c>
      <c r="AN1019" s="60" t="s">
        <v>1124</v>
      </c>
      <c r="AO1019" s="60"/>
      <c r="AP1019" s="35" t="s">
        <v>1857</v>
      </c>
      <c r="AQ1019" s="377">
        <v>0</v>
      </c>
      <c r="AR1019" s="378">
        <v>0</v>
      </c>
      <c r="AS1019" s="377">
        <v>0</v>
      </c>
      <c r="AT1019" s="378">
        <v>0</v>
      </c>
      <c r="AU1019" s="377">
        <v>0</v>
      </c>
      <c r="AV1019" s="377">
        <v>0</v>
      </c>
      <c r="AW1019" s="377">
        <v>0</v>
      </c>
      <c r="AX1019">
        <v>0</v>
      </c>
      <c r="AY1019">
        <v>0</v>
      </c>
    </row>
    <row r="1020" spans="1:53" ht="15" hidden="1" customHeight="1" x14ac:dyDescent="0.2">
      <c r="A1020" s="46">
        <v>1931</v>
      </c>
      <c r="B1020" s="258" t="s">
        <v>6310</v>
      </c>
      <c r="C1020" t="s">
        <v>1119</v>
      </c>
      <c r="D1020" t="s">
        <v>1211</v>
      </c>
      <c r="E1020" t="s">
        <v>1821</v>
      </c>
      <c r="F1020" s="29" t="s">
        <v>1827</v>
      </c>
      <c r="G1020" s="47" t="s">
        <v>5079</v>
      </c>
      <c r="H1020" t="s">
        <v>1827</v>
      </c>
      <c r="I1020">
        <v>1</v>
      </c>
      <c r="J1020" t="s">
        <v>6311</v>
      </c>
      <c r="K1020" t="s">
        <v>629</v>
      </c>
      <c r="L1020" t="s">
        <v>6312</v>
      </c>
      <c r="M1020" t="s">
        <v>1861</v>
      </c>
      <c r="N1020" s="34">
        <v>0</v>
      </c>
      <c r="O1020" s="34" t="s">
        <v>1862</v>
      </c>
      <c r="P1020" s="34" t="s">
        <v>641</v>
      </c>
      <c r="Q1020" s="34">
        <v>0</v>
      </c>
      <c r="R1020" s="34">
        <v>0</v>
      </c>
      <c r="S1020" s="48" t="s">
        <v>1123</v>
      </c>
      <c r="T1020" s="13" t="s">
        <v>122</v>
      </c>
      <c r="U1020" s="12" t="s">
        <v>1863</v>
      </c>
      <c r="V1020" s="12" t="s">
        <v>122</v>
      </c>
      <c r="W1020" s="12" t="s">
        <v>1863</v>
      </c>
      <c r="X1020" s="14" t="str">
        <f t="shared" si="15"/>
        <v>А</v>
      </c>
      <c r="Y1020" s="271">
        <f>Таблица1[[#This Row],[ID_intellix]]</f>
        <v>1931</v>
      </c>
      <c r="Z1020" s="269" t="s">
        <v>122</v>
      </c>
      <c r="AA1020" s="145">
        <f>IF(OR(Таблица1[[#This Row],[CARDIO_report]]&lt;&gt;0,Таблица1[[#This Row],[AI COMBO_report]]&lt;&gt;0,Таблица1[[#This Row],[OTC_report]]&lt;&gt;0),1,0)</f>
        <v>1</v>
      </c>
      <c r="AB1020" s="60" t="s">
        <v>1124</v>
      </c>
      <c r="AC1020" s="60" t="s">
        <v>1124</v>
      </c>
      <c r="AD1020" s="60" t="s">
        <v>1124</v>
      </c>
      <c r="AE1020" s="60" t="s">
        <v>1124</v>
      </c>
      <c r="AF1020" s="60"/>
      <c r="AG1020" s="60" t="s">
        <v>1124</v>
      </c>
      <c r="AH1020" s="60" t="s">
        <v>1124</v>
      </c>
      <c r="AI1020" s="60" t="s">
        <v>1124</v>
      </c>
      <c r="AJ1020" s="60" t="s">
        <v>1124</v>
      </c>
      <c r="AK1020" s="60" t="s">
        <v>1124</v>
      </c>
      <c r="AL1020" s="60" t="s">
        <v>1124</v>
      </c>
      <c r="AM1020" s="60" t="s">
        <v>1124</v>
      </c>
      <c r="AN1020" s="60" t="s">
        <v>1124</v>
      </c>
      <c r="AO1020" s="60"/>
      <c r="AP1020" s="35" t="s">
        <v>1857</v>
      </c>
      <c r="AQ1020" s="377">
        <v>0</v>
      </c>
      <c r="AR1020" s="378">
        <v>0</v>
      </c>
      <c r="AS1020" s="377">
        <v>0</v>
      </c>
      <c r="AT1020" s="378">
        <v>0</v>
      </c>
      <c r="AU1020" s="377">
        <v>0</v>
      </c>
      <c r="AV1020" s="377">
        <v>0</v>
      </c>
      <c r="AW1020" s="377">
        <v>0</v>
      </c>
      <c r="AX1020">
        <v>0</v>
      </c>
      <c r="AY1020">
        <v>0</v>
      </c>
    </row>
    <row r="1021" spans="1:53" ht="15" hidden="1" customHeight="1" x14ac:dyDescent="0.2">
      <c r="A1021" s="46">
        <v>470</v>
      </c>
      <c r="B1021" s="258" t="s">
        <v>6381</v>
      </c>
      <c r="C1021" t="s">
        <v>1119</v>
      </c>
      <c r="D1021" t="s">
        <v>1120</v>
      </c>
      <c r="E1021" t="s">
        <v>2504</v>
      </c>
      <c r="F1021" s="29" t="s">
        <v>2512</v>
      </c>
      <c r="G1021" s="47">
        <v>23</v>
      </c>
      <c r="H1021" t="s">
        <v>2513</v>
      </c>
      <c r="I1021">
        <v>1</v>
      </c>
      <c r="J1021" t="s">
        <v>6382</v>
      </c>
      <c r="K1021" t="s">
        <v>629</v>
      </c>
      <c r="L1021" t="s">
        <v>6383</v>
      </c>
      <c r="M1021" t="s">
        <v>1861</v>
      </c>
      <c r="N1021" s="34" t="s">
        <v>606</v>
      </c>
      <c r="O1021" s="34" t="s">
        <v>1862</v>
      </c>
      <c r="P1021" s="34" t="s">
        <v>641</v>
      </c>
      <c r="Q1021" s="34">
        <v>0</v>
      </c>
      <c r="R1021" s="34">
        <v>0</v>
      </c>
      <c r="S1021" s="48" t="s">
        <v>1123</v>
      </c>
      <c r="T1021" s="13" t="s">
        <v>1863</v>
      </c>
      <c r="U1021" s="12" t="s">
        <v>122</v>
      </c>
      <c r="V1021" s="12" t="s">
        <v>122</v>
      </c>
      <c r="W1021" s="12" t="s">
        <v>1863</v>
      </c>
      <c r="X1021" s="14" t="str">
        <f t="shared" si="15"/>
        <v>А</v>
      </c>
      <c r="Y1021" s="271">
        <f>Таблица1[[#This Row],[ID_intellix]]</f>
        <v>470</v>
      </c>
      <c r="Z1021" s="269" t="s">
        <v>122</v>
      </c>
      <c r="AA1021" s="145">
        <f>IF(OR(Таблица1[[#This Row],[CARDIO_report]]&lt;&gt;0,Таблица1[[#This Row],[AI COMBO_report]]&lt;&gt;0,Таблица1[[#This Row],[OTC_report]]&lt;&gt;0),1,0)</f>
        <v>1</v>
      </c>
      <c r="AB1021" s="60" t="s">
        <v>1124</v>
      </c>
      <c r="AC1021" s="60" t="s">
        <v>1124</v>
      </c>
      <c r="AD1021" s="60" t="s">
        <v>1124</v>
      </c>
      <c r="AE1021" s="60" t="s">
        <v>1124</v>
      </c>
      <c r="AF1021" s="60"/>
      <c r="AG1021" s="89" t="s">
        <v>1437</v>
      </c>
      <c r="AH1021" s="89">
        <v>4</v>
      </c>
      <c r="AI1021" s="89" t="s">
        <v>1437</v>
      </c>
      <c r="AJ1021" s="89">
        <v>21</v>
      </c>
      <c r="AK1021" s="89" t="s">
        <v>1437</v>
      </c>
      <c r="AL1021" s="89">
        <v>39</v>
      </c>
      <c r="AM1021" s="89" t="s">
        <v>1437</v>
      </c>
      <c r="AN1021" s="89">
        <v>34</v>
      </c>
      <c r="AP1021" s="35" t="s">
        <v>1917</v>
      </c>
      <c r="AQ1021" s="377">
        <v>0</v>
      </c>
      <c r="AR1021" s="378">
        <v>0</v>
      </c>
      <c r="AS1021" s="377">
        <v>0</v>
      </c>
      <c r="AT1021" s="378">
        <v>0</v>
      </c>
      <c r="AU1021" s="377">
        <v>0</v>
      </c>
      <c r="AV1021" s="377">
        <v>0</v>
      </c>
      <c r="AW1021" s="377">
        <v>0</v>
      </c>
      <c r="AX1021">
        <v>0</v>
      </c>
      <c r="AY1021">
        <v>0</v>
      </c>
      <c r="BA1021" s="2" t="s">
        <v>15961</v>
      </c>
    </row>
    <row r="1022" spans="1:53" ht="15" hidden="1" customHeight="1" x14ac:dyDescent="0.2">
      <c r="A1022" s="46">
        <v>489</v>
      </c>
      <c r="B1022" s="258" t="s">
        <v>6384</v>
      </c>
      <c r="C1022" t="s">
        <v>1119</v>
      </c>
      <c r="D1022" t="s">
        <v>1211</v>
      </c>
      <c r="E1022" t="s">
        <v>2504</v>
      </c>
      <c r="F1022" s="29" t="s">
        <v>2512</v>
      </c>
      <c r="G1022" s="47">
        <v>28</v>
      </c>
      <c r="H1022" t="s">
        <v>2513</v>
      </c>
      <c r="I1022">
        <v>1</v>
      </c>
      <c r="J1022" t="s">
        <v>6385</v>
      </c>
      <c r="K1022" t="s">
        <v>629</v>
      </c>
      <c r="L1022" t="s">
        <v>6386</v>
      </c>
      <c r="M1022" t="s">
        <v>1861</v>
      </c>
      <c r="N1022" s="34">
        <v>0</v>
      </c>
      <c r="O1022" s="34" t="s">
        <v>1862</v>
      </c>
      <c r="P1022" s="34" t="s">
        <v>641</v>
      </c>
      <c r="Q1022" s="34">
        <v>0</v>
      </c>
      <c r="R1022" s="34">
        <v>0</v>
      </c>
      <c r="S1022" s="48" t="s">
        <v>1123</v>
      </c>
      <c r="T1022" s="13" t="s">
        <v>122</v>
      </c>
      <c r="U1022" s="12" t="s">
        <v>122</v>
      </c>
      <c r="V1022" s="12" t="s">
        <v>1863</v>
      </c>
      <c r="W1022" s="12" t="s">
        <v>122</v>
      </c>
      <c r="X1022" s="14" t="str">
        <f t="shared" si="15"/>
        <v>В</v>
      </c>
      <c r="Y1022" s="271">
        <f>Таблица1[[#This Row],[ID_intellix]]</f>
        <v>489</v>
      </c>
      <c r="Z1022" s="269" t="s">
        <v>122</v>
      </c>
      <c r="AA1022" s="145">
        <f>IF(OR(Таблица1[[#This Row],[CARDIO_report]]&lt;&gt;0,Таблица1[[#This Row],[AI COMBO_report]]&lt;&gt;0,Таблица1[[#This Row],[OTC_report]]&lt;&gt;0),1,0)</f>
        <v>1</v>
      </c>
      <c r="AB1022" s="60" t="s">
        <v>1124</v>
      </c>
      <c r="AC1022" s="60" t="s">
        <v>1124</v>
      </c>
      <c r="AD1022" s="60" t="s">
        <v>1124</v>
      </c>
      <c r="AE1022" s="60" t="s">
        <v>1124</v>
      </c>
      <c r="AF1022" s="60"/>
      <c r="AG1022" s="89" t="s">
        <v>1437</v>
      </c>
      <c r="AH1022" s="89">
        <v>38</v>
      </c>
      <c r="AI1022" s="89" t="s">
        <v>1145</v>
      </c>
      <c r="AJ1022" s="89">
        <v>43</v>
      </c>
      <c r="AK1022" s="89" t="s">
        <v>1414</v>
      </c>
      <c r="AL1022" s="89">
        <v>53</v>
      </c>
      <c r="AM1022" s="89" t="s">
        <v>1414</v>
      </c>
      <c r="AN1022" s="89">
        <v>48</v>
      </c>
      <c r="AP1022" s="35" t="s">
        <v>1857</v>
      </c>
      <c r="AQ1022" s="377">
        <v>0</v>
      </c>
      <c r="AR1022" s="378">
        <v>0</v>
      </c>
      <c r="AS1022" s="377">
        <v>0</v>
      </c>
      <c r="AT1022" s="378">
        <v>0</v>
      </c>
      <c r="AU1022" s="377">
        <v>0</v>
      </c>
      <c r="AV1022" s="377">
        <v>0</v>
      </c>
      <c r="AW1022" s="377">
        <v>0</v>
      </c>
      <c r="AX1022">
        <v>0</v>
      </c>
      <c r="AY1022">
        <v>0</v>
      </c>
    </row>
    <row r="1023" spans="1:53" ht="15" hidden="1" customHeight="1" x14ac:dyDescent="0.2">
      <c r="A1023" s="46">
        <v>1411</v>
      </c>
      <c r="B1023" s="258" t="s">
        <v>6387</v>
      </c>
      <c r="C1023" t="s">
        <v>1119</v>
      </c>
      <c r="D1023" t="s">
        <v>1120</v>
      </c>
      <c r="E1023" t="s">
        <v>2504</v>
      </c>
      <c r="F1023" s="29" t="s">
        <v>6388</v>
      </c>
      <c r="G1023" s="47">
        <v>5</v>
      </c>
      <c r="H1023" t="s">
        <v>6388</v>
      </c>
      <c r="I1023">
        <v>1</v>
      </c>
      <c r="J1023" t="s">
        <v>6389</v>
      </c>
      <c r="K1023" t="s">
        <v>629</v>
      </c>
      <c r="L1023" t="s">
        <v>6390</v>
      </c>
      <c r="M1023" t="s">
        <v>1861</v>
      </c>
      <c r="N1023" s="34">
        <v>0</v>
      </c>
      <c r="O1023" s="34" t="s">
        <v>1862</v>
      </c>
      <c r="P1023" s="34">
        <v>0</v>
      </c>
      <c r="Q1023" s="34">
        <v>0</v>
      </c>
      <c r="R1023" s="34">
        <v>0</v>
      </c>
      <c r="S1023" s="48" t="s">
        <v>1123</v>
      </c>
      <c r="T1023" s="13">
        <v>0</v>
      </c>
      <c r="U1023" s="12">
        <v>0</v>
      </c>
      <c r="V1023" s="12">
        <v>0</v>
      </c>
      <c r="W1023" s="12">
        <v>0</v>
      </c>
      <c r="X1023" s="14" t="str">
        <f t="shared" si="15"/>
        <v>С</v>
      </c>
      <c r="Y1023" s="271">
        <f>Таблица1[[#This Row],[ID_intellix]]</f>
        <v>1411</v>
      </c>
      <c r="Z1023" s="269" t="s">
        <v>122</v>
      </c>
      <c r="AA1023" s="145">
        <f>IF(OR(Таблица1[[#This Row],[CARDIO_report]]&lt;&gt;0,Таблица1[[#This Row],[AI COMBO_report]]&lt;&gt;0,Таблица1[[#This Row],[OTC_report]]&lt;&gt;0),1,0)</f>
        <v>0</v>
      </c>
      <c r="AE1023" s="60" t="s">
        <v>1124</v>
      </c>
      <c r="AF1023" s="60"/>
      <c r="AG1023" s="60" t="s">
        <v>1124</v>
      </c>
      <c r="AH1023" s="60" t="s">
        <v>1124</v>
      </c>
      <c r="AI1023" s="60" t="s">
        <v>1124</v>
      </c>
      <c r="AJ1023" s="60" t="s">
        <v>1124</v>
      </c>
      <c r="AK1023" s="60" t="s">
        <v>1124</v>
      </c>
      <c r="AL1023" s="60" t="s">
        <v>1124</v>
      </c>
      <c r="AM1023" s="60" t="s">
        <v>1124</v>
      </c>
      <c r="AN1023" s="60" t="s">
        <v>1124</v>
      </c>
      <c r="AO1023" s="60"/>
      <c r="AP1023" s="35" t="s">
        <v>1825</v>
      </c>
      <c r="AQ1023" s="377">
        <v>0</v>
      </c>
      <c r="AR1023" s="378">
        <v>0</v>
      </c>
      <c r="AS1023" s="377">
        <v>0</v>
      </c>
      <c r="AT1023" s="378">
        <v>0</v>
      </c>
      <c r="AU1023" s="377">
        <v>0</v>
      </c>
      <c r="AV1023" s="377">
        <v>0</v>
      </c>
      <c r="AW1023" s="377">
        <v>0</v>
      </c>
      <c r="AX1023">
        <v>0</v>
      </c>
      <c r="AY1023">
        <v>0</v>
      </c>
    </row>
    <row r="1024" spans="1:53" ht="15" hidden="1" customHeight="1" x14ac:dyDescent="0.2">
      <c r="A1024" s="46">
        <v>359</v>
      </c>
      <c r="B1024" s="258" t="s">
        <v>6391</v>
      </c>
      <c r="C1024" t="s">
        <v>1119</v>
      </c>
      <c r="D1024" t="s">
        <v>1211</v>
      </c>
      <c r="E1024" t="s">
        <v>2504</v>
      </c>
      <c r="F1024" s="29" t="s">
        <v>6392</v>
      </c>
      <c r="G1024" s="47">
        <v>7</v>
      </c>
      <c r="H1024" t="s">
        <v>2513</v>
      </c>
      <c r="I1024">
        <v>1</v>
      </c>
      <c r="J1024" t="s">
        <v>6393</v>
      </c>
      <c r="K1024" t="s">
        <v>629</v>
      </c>
      <c r="L1024" t="s">
        <v>6394</v>
      </c>
      <c r="M1024" t="s">
        <v>1861</v>
      </c>
      <c r="N1024" s="34">
        <v>0</v>
      </c>
      <c r="O1024" s="34" t="s">
        <v>1862</v>
      </c>
      <c r="P1024" s="34" t="s">
        <v>641</v>
      </c>
      <c r="Q1024" s="34">
        <v>0</v>
      </c>
      <c r="R1024" s="34">
        <v>0</v>
      </c>
      <c r="S1024" s="48" t="s">
        <v>1123</v>
      </c>
      <c r="T1024" s="13" t="s">
        <v>1863</v>
      </c>
      <c r="U1024" s="12" t="s">
        <v>122</v>
      </c>
      <c r="V1024" s="12" t="s">
        <v>122</v>
      </c>
      <c r="W1024" s="12" t="s">
        <v>1863</v>
      </c>
      <c r="X1024" s="14" t="str">
        <f t="shared" si="15"/>
        <v>А</v>
      </c>
      <c r="Y1024" s="271">
        <f>Таблица1[[#This Row],[ID_intellix]]</f>
        <v>359</v>
      </c>
      <c r="Z1024" s="269" t="s">
        <v>122</v>
      </c>
      <c r="AA1024" s="145">
        <f>IF(OR(Таблица1[[#This Row],[CARDIO_report]]&lt;&gt;0,Таблица1[[#This Row],[AI COMBO_report]]&lt;&gt;0,Таблица1[[#This Row],[OTC_report]]&lt;&gt;0),1,0)</f>
        <v>1</v>
      </c>
      <c r="AB1024" s="60" t="s">
        <v>1124</v>
      </c>
      <c r="AC1024" s="60" t="s">
        <v>1124</v>
      </c>
      <c r="AD1024" s="60" t="s">
        <v>1124</v>
      </c>
      <c r="AE1024" s="60" t="s">
        <v>1124</v>
      </c>
      <c r="AF1024" s="60"/>
      <c r="AG1024" s="89" t="s">
        <v>2516</v>
      </c>
      <c r="AH1024" s="89">
        <v>9</v>
      </c>
      <c r="AI1024" s="89" t="s">
        <v>2516</v>
      </c>
      <c r="AJ1024" s="89">
        <v>13</v>
      </c>
      <c r="AK1024" s="89" t="s">
        <v>2516</v>
      </c>
      <c r="AL1024" s="89">
        <v>34</v>
      </c>
      <c r="AM1024" s="89" t="s">
        <v>2516</v>
      </c>
      <c r="AN1024" s="89">
        <v>31</v>
      </c>
      <c r="AP1024" s="35" t="s">
        <v>1917</v>
      </c>
      <c r="AQ1024" s="377">
        <v>0</v>
      </c>
      <c r="AR1024" s="378">
        <v>0</v>
      </c>
      <c r="AS1024" s="377">
        <v>0</v>
      </c>
      <c r="AT1024" s="378">
        <v>0</v>
      </c>
      <c r="AU1024" s="377">
        <v>0</v>
      </c>
      <c r="AV1024" s="377">
        <v>0</v>
      </c>
      <c r="AW1024" s="377">
        <v>0</v>
      </c>
      <c r="AX1024">
        <v>0</v>
      </c>
      <c r="AY1024">
        <v>0</v>
      </c>
      <c r="BA1024" s="2" t="s">
        <v>15961</v>
      </c>
    </row>
    <row r="1025" spans="1:53" ht="15" hidden="1" customHeight="1" x14ac:dyDescent="0.2">
      <c r="A1025" s="46">
        <v>1406</v>
      </c>
      <c r="B1025" s="258" t="s">
        <v>6395</v>
      </c>
      <c r="C1025" t="s">
        <v>1119</v>
      </c>
      <c r="D1025" t="s">
        <v>1120</v>
      </c>
      <c r="E1025" t="s">
        <v>2504</v>
      </c>
      <c r="F1025" s="29" t="s">
        <v>2725</v>
      </c>
      <c r="G1025" s="47">
        <v>16</v>
      </c>
      <c r="H1025" t="s">
        <v>1149</v>
      </c>
      <c r="I1025">
        <v>1</v>
      </c>
      <c r="J1025" t="s">
        <v>6396</v>
      </c>
      <c r="K1025" t="s">
        <v>629</v>
      </c>
      <c r="L1025" t="s">
        <v>6397</v>
      </c>
      <c r="M1025" t="s">
        <v>1861</v>
      </c>
      <c r="N1025" s="34" t="s">
        <v>606</v>
      </c>
      <c r="O1025" s="34" t="s">
        <v>1862</v>
      </c>
      <c r="P1025" s="34" t="s">
        <v>255</v>
      </c>
      <c r="Q1025" s="34">
        <v>0</v>
      </c>
      <c r="R1025" s="34">
        <v>0</v>
      </c>
      <c r="S1025" s="48" t="s">
        <v>1123</v>
      </c>
      <c r="T1025" s="13" t="s">
        <v>1863</v>
      </c>
      <c r="U1025" s="12" t="s">
        <v>122</v>
      </c>
      <c r="V1025" s="12" t="s">
        <v>1863</v>
      </c>
      <c r="W1025" s="12" t="s">
        <v>122</v>
      </c>
      <c r="X1025" s="14" t="str">
        <f t="shared" si="15"/>
        <v>А</v>
      </c>
      <c r="Y1025" s="271">
        <f>Таблица1[[#This Row],[ID_intellix]]</f>
        <v>1406</v>
      </c>
      <c r="Z1025" s="269" t="s">
        <v>122</v>
      </c>
      <c r="AA1025" s="145">
        <f>IF(OR(Таблица1[[#This Row],[CARDIO_report]]&lt;&gt;0,Таблица1[[#This Row],[AI COMBO_report]]&lt;&gt;0,Таблица1[[#This Row],[OTC_report]]&lt;&gt;0),1,0)</f>
        <v>1</v>
      </c>
      <c r="AB1025" s="60" t="s">
        <v>1124</v>
      </c>
      <c r="AC1025" s="60" t="s">
        <v>1124</v>
      </c>
      <c r="AD1025" s="60" t="s">
        <v>1124</v>
      </c>
      <c r="AE1025" s="60" t="s">
        <v>1124</v>
      </c>
      <c r="AF1025" s="60"/>
      <c r="AG1025" s="89" t="s">
        <v>2516</v>
      </c>
      <c r="AH1025" s="89">
        <v>26</v>
      </c>
      <c r="AI1025" s="89" t="s">
        <v>2516</v>
      </c>
      <c r="AJ1025" s="89">
        <v>35</v>
      </c>
      <c r="AK1025" s="89" t="s">
        <v>2516</v>
      </c>
      <c r="AL1025" s="89">
        <v>38</v>
      </c>
      <c r="AM1025" s="89" t="s">
        <v>2516</v>
      </c>
      <c r="AN1025" s="89">
        <v>29</v>
      </c>
      <c r="AP1025" s="35" t="s">
        <v>1917</v>
      </c>
      <c r="AQ1025" s="377">
        <v>0</v>
      </c>
      <c r="AR1025" s="378">
        <v>0</v>
      </c>
      <c r="AS1025" s="377">
        <v>0</v>
      </c>
      <c r="AT1025" s="378">
        <v>0</v>
      </c>
      <c r="AU1025" s="377">
        <v>0</v>
      </c>
      <c r="AV1025" s="377">
        <v>0</v>
      </c>
      <c r="AW1025" s="377">
        <v>0</v>
      </c>
      <c r="AX1025">
        <v>0</v>
      </c>
      <c r="AY1025">
        <v>0</v>
      </c>
      <c r="BA1025" s="2" t="s">
        <v>15961</v>
      </c>
    </row>
    <row r="1026" spans="1:53" ht="15" hidden="1" customHeight="1" x14ac:dyDescent="0.2">
      <c r="A1026" s="46">
        <v>2532</v>
      </c>
      <c r="B1026" s="258" t="s">
        <v>6398</v>
      </c>
      <c r="C1026" t="s">
        <v>1119</v>
      </c>
      <c r="D1026" t="s">
        <v>1220</v>
      </c>
      <c r="E1026" t="s">
        <v>2504</v>
      </c>
      <c r="F1026" s="29" t="s">
        <v>2550</v>
      </c>
      <c r="G1026" s="47">
        <v>24</v>
      </c>
      <c r="H1026" t="s">
        <v>1149</v>
      </c>
      <c r="I1026">
        <v>1</v>
      </c>
      <c r="J1026" t="s">
        <v>6399</v>
      </c>
      <c r="K1026" t="s">
        <v>629</v>
      </c>
      <c r="L1026" t="s">
        <v>6400</v>
      </c>
      <c r="M1026" t="s">
        <v>1861</v>
      </c>
      <c r="N1026" s="34">
        <v>0</v>
      </c>
      <c r="O1026" s="34" t="s">
        <v>1862</v>
      </c>
      <c r="P1026" s="34" t="s">
        <v>641</v>
      </c>
      <c r="Q1026" s="34">
        <v>0</v>
      </c>
      <c r="R1026" s="34">
        <v>0</v>
      </c>
      <c r="S1026" s="48" t="s">
        <v>1123</v>
      </c>
      <c r="T1026" s="13" t="s">
        <v>122</v>
      </c>
      <c r="U1026" s="12" t="s">
        <v>122</v>
      </c>
      <c r="V1026" s="12" t="s">
        <v>1863</v>
      </c>
      <c r="W1026" s="12" t="s">
        <v>122</v>
      </c>
      <c r="X1026" s="14" t="str">
        <f t="shared" si="15"/>
        <v>В</v>
      </c>
      <c r="Y1026" s="271">
        <f>Таблица1[[#This Row],[ID_intellix]]</f>
        <v>2532</v>
      </c>
      <c r="Z1026" s="269" t="s">
        <v>122</v>
      </c>
      <c r="AA1026" s="145">
        <f>IF(OR(Таблица1[[#This Row],[CARDIO_report]]&lt;&gt;0,Таблица1[[#This Row],[AI COMBO_report]]&lt;&gt;0,Таблица1[[#This Row],[OTC_report]]&lt;&gt;0),1,0)</f>
        <v>1</v>
      </c>
      <c r="AB1026" s="60" t="s">
        <v>1124</v>
      </c>
      <c r="AC1026" s="60" t="s">
        <v>1124</v>
      </c>
      <c r="AD1026" s="60" t="s">
        <v>1124</v>
      </c>
      <c r="AE1026" s="60" t="s">
        <v>1124</v>
      </c>
      <c r="AF1026" s="60"/>
      <c r="AG1026" s="89" t="s">
        <v>1437</v>
      </c>
      <c r="AH1026" s="89">
        <v>2</v>
      </c>
      <c r="AI1026" s="89" t="s">
        <v>1437</v>
      </c>
      <c r="AJ1026" s="89">
        <v>9</v>
      </c>
      <c r="AK1026" s="89" t="s">
        <v>2516</v>
      </c>
      <c r="AL1026" s="89">
        <v>28</v>
      </c>
      <c r="AM1026" s="89" t="s">
        <v>2516</v>
      </c>
      <c r="AN1026" s="89">
        <v>35</v>
      </c>
      <c r="AP1026" s="35" t="s">
        <v>1857</v>
      </c>
      <c r="AQ1026" s="377">
        <v>0</v>
      </c>
      <c r="AR1026" s="378">
        <v>0</v>
      </c>
      <c r="AS1026" s="377">
        <v>0</v>
      </c>
      <c r="AT1026" s="378">
        <v>0</v>
      </c>
      <c r="AU1026" s="377">
        <v>0</v>
      </c>
      <c r="AV1026" s="377">
        <v>0</v>
      </c>
      <c r="AW1026" s="377">
        <v>0</v>
      </c>
      <c r="AX1026">
        <v>0</v>
      </c>
      <c r="AY1026">
        <v>0</v>
      </c>
      <c r="BA1026" s="2" t="s">
        <v>15962</v>
      </c>
    </row>
    <row r="1027" spans="1:53" ht="15" hidden="1" customHeight="1" x14ac:dyDescent="0.2">
      <c r="A1027" s="46">
        <v>3065</v>
      </c>
      <c r="B1027" s="258" t="s">
        <v>6401</v>
      </c>
      <c r="C1027" t="s">
        <v>1119</v>
      </c>
      <c r="D1027" t="s">
        <v>1220</v>
      </c>
      <c r="E1027" t="s">
        <v>2504</v>
      </c>
      <c r="F1027" s="29" t="s">
        <v>2725</v>
      </c>
      <c r="G1027" s="47">
        <v>28</v>
      </c>
      <c r="H1027" t="s">
        <v>1149</v>
      </c>
      <c r="I1027">
        <v>1</v>
      </c>
      <c r="J1027" t="s">
        <v>6402</v>
      </c>
      <c r="K1027" t="s">
        <v>629</v>
      </c>
      <c r="L1027" t="s">
        <v>6403</v>
      </c>
      <c r="M1027" t="s">
        <v>1861</v>
      </c>
      <c r="N1027" s="34">
        <v>0</v>
      </c>
      <c r="O1027" s="34" t="s">
        <v>1862</v>
      </c>
      <c r="P1027" s="34" t="s">
        <v>641</v>
      </c>
      <c r="Q1027" s="34">
        <v>0</v>
      </c>
      <c r="R1027" s="34">
        <v>0</v>
      </c>
      <c r="S1027" s="48" t="s">
        <v>1123</v>
      </c>
      <c r="T1027" s="13" t="s">
        <v>122</v>
      </c>
      <c r="U1027" s="12" t="s">
        <v>122</v>
      </c>
      <c r="V1027" s="12" t="s">
        <v>1863</v>
      </c>
      <c r="W1027" s="12" t="s">
        <v>122</v>
      </c>
      <c r="X1027" s="14" t="str">
        <f t="shared" ref="X1027:X1090" si="16">IF(COUNTIF(T1027:W1027,"да")=0,"С",IF(COUNTIF(T1027:W1027,"да")=1,"В","А"))</f>
        <v>В</v>
      </c>
      <c r="Y1027" s="271">
        <f>Таблица1[[#This Row],[ID_intellix]]</f>
        <v>3065</v>
      </c>
      <c r="Z1027" s="269" t="s">
        <v>122</v>
      </c>
      <c r="AA1027" s="145">
        <f>IF(OR(Таблица1[[#This Row],[CARDIO_report]]&lt;&gt;0,Таблица1[[#This Row],[AI COMBO_report]]&lt;&gt;0,Таблица1[[#This Row],[OTC_report]]&lt;&gt;0),1,0)</f>
        <v>1</v>
      </c>
      <c r="AB1027" s="60" t="s">
        <v>1124</v>
      </c>
      <c r="AC1027" s="60" t="s">
        <v>1124</v>
      </c>
      <c r="AD1027" s="60" t="s">
        <v>1124</v>
      </c>
      <c r="AE1027" s="60" t="s">
        <v>1124</v>
      </c>
      <c r="AF1027" s="60"/>
      <c r="AG1027" s="89" t="s">
        <v>1437</v>
      </c>
      <c r="AH1027" s="89">
        <v>11</v>
      </c>
      <c r="AI1027" s="89" t="s">
        <v>2516</v>
      </c>
      <c r="AJ1027" s="89">
        <v>26</v>
      </c>
      <c r="AK1027" s="89" t="s">
        <v>2516</v>
      </c>
      <c r="AL1027" s="89">
        <v>26</v>
      </c>
      <c r="AM1027" s="89" t="s">
        <v>2516</v>
      </c>
      <c r="AN1027" s="89">
        <v>30</v>
      </c>
      <c r="AP1027" s="35" t="s">
        <v>1857</v>
      </c>
      <c r="AQ1027" s="377">
        <v>0</v>
      </c>
      <c r="AR1027" s="378">
        <v>0</v>
      </c>
      <c r="AS1027" s="377">
        <v>0</v>
      </c>
      <c r="AT1027" s="378">
        <v>0</v>
      </c>
      <c r="AU1027" s="377">
        <v>0</v>
      </c>
      <c r="AV1027" s="377">
        <v>0</v>
      </c>
      <c r="AW1027" s="377">
        <v>0</v>
      </c>
      <c r="AX1027">
        <v>0</v>
      </c>
      <c r="AY1027">
        <v>0</v>
      </c>
    </row>
    <row r="1028" spans="1:53" ht="15" hidden="1" customHeight="1" x14ac:dyDescent="0.2">
      <c r="A1028" s="46">
        <v>2140</v>
      </c>
      <c r="B1028" s="258" t="s">
        <v>6404</v>
      </c>
      <c r="C1028" t="s">
        <v>1119</v>
      </c>
      <c r="D1028" t="s">
        <v>1120</v>
      </c>
      <c r="E1028" t="s">
        <v>2504</v>
      </c>
      <c r="F1028" s="29" t="s">
        <v>2725</v>
      </c>
      <c r="G1028" s="47">
        <v>29</v>
      </c>
      <c r="H1028" t="s">
        <v>1149</v>
      </c>
      <c r="I1028">
        <v>1</v>
      </c>
      <c r="J1028" t="s">
        <v>6405</v>
      </c>
      <c r="K1028" t="s">
        <v>629</v>
      </c>
      <c r="L1028" t="s">
        <v>6406</v>
      </c>
      <c r="M1028" t="s">
        <v>1861</v>
      </c>
      <c r="N1028" s="34">
        <v>0</v>
      </c>
      <c r="O1028" s="34" t="s">
        <v>1862</v>
      </c>
      <c r="P1028" s="34">
        <v>0</v>
      </c>
      <c r="Q1028" s="34">
        <v>0</v>
      </c>
      <c r="R1028" s="34">
        <v>0</v>
      </c>
      <c r="S1028" s="48" t="s">
        <v>1123</v>
      </c>
      <c r="T1028" s="13" t="s">
        <v>122</v>
      </c>
      <c r="U1028" s="12" t="s">
        <v>122</v>
      </c>
      <c r="V1028" s="12" t="s">
        <v>122</v>
      </c>
      <c r="W1028" s="12" t="s">
        <v>122</v>
      </c>
      <c r="X1028" s="14" t="str">
        <f t="shared" si="16"/>
        <v>С</v>
      </c>
      <c r="Y1028" s="271">
        <f>Таблица1[[#This Row],[ID_intellix]]</f>
        <v>2140</v>
      </c>
      <c r="Z1028" s="269" t="s">
        <v>122</v>
      </c>
      <c r="AA1028" s="145">
        <f>IF(OR(Таблица1[[#This Row],[CARDIO_report]]&lt;&gt;0,Таблица1[[#This Row],[AI COMBO_report]]&lt;&gt;0,Таблица1[[#This Row],[OTC_report]]&lt;&gt;0),1,0)</f>
        <v>0</v>
      </c>
      <c r="AB1028" s="60" t="s">
        <v>1124</v>
      </c>
      <c r="AC1028" s="60" t="s">
        <v>1124</v>
      </c>
      <c r="AD1028" s="60" t="s">
        <v>1124</v>
      </c>
      <c r="AE1028" s="60" t="s">
        <v>1124</v>
      </c>
      <c r="AF1028" s="60"/>
      <c r="AG1028" s="89" t="s">
        <v>1437</v>
      </c>
      <c r="AH1028" s="89">
        <v>15</v>
      </c>
      <c r="AI1028" s="89" t="s">
        <v>2516</v>
      </c>
      <c r="AJ1028" s="89">
        <v>24</v>
      </c>
      <c r="AK1028" s="89" t="s">
        <v>2516</v>
      </c>
      <c r="AL1028" s="89">
        <v>35</v>
      </c>
      <c r="AM1028" s="89" t="s">
        <v>1414</v>
      </c>
      <c r="AN1028" s="89">
        <v>41</v>
      </c>
      <c r="AP1028" s="35" t="s">
        <v>1857</v>
      </c>
      <c r="AQ1028" s="377">
        <v>0</v>
      </c>
      <c r="AR1028" s="378">
        <v>0</v>
      </c>
      <c r="AS1028" s="377">
        <v>0</v>
      </c>
      <c r="AT1028" s="378">
        <v>0</v>
      </c>
      <c r="AU1028" s="377">
        <v>0</v>
      </c>
      <c r="AV1028" s="377">
        <v>0</v>
      </c>
      <c r="AW1028" s="377">
        <v>0</v>
      </c>
      <c r="AX1028">
        <v>0</v>
      </c>
      <c r="AY1028">
        <v>0</v>
      </c>
    </row>
    <row r="1029" spans="1:53" ht="15" hidden="1" customHeight="1" x14ac:dyDescent="0.2">
      <c r="A1029" s="46">
        <v>53</v>
      </c>
      <c r="B1029" s="258" t="s">
        <v>2549</v>
      </c>
      <c r="C1029" t="s">
        <v>1119</v>
      </c>
      <c r="D1029" t="s">
        <v>1211</v>
      </c>
      <c r="E1029" t="s">
        <v>2504</v>
      </c>
      <c r="F1029" s="29" t="s">
        <v>2550</v>
      </c>
      <c r="G1029" s="47">
        <v>7</v>
      </c>
      <c r="H1029" t="s">
        <v>1149</v>
      </c>
      <c r="I1029">
        <v>1</v>
      </c>
      <c r="J1029" t="s">
        <v>2551</v>
      </c>
      <c r="K1029" t="s">
        <v>629</v>
      </c>
      <c r="L1029" t="s">
        <v>2552</v>
      </c>
      <c r="M1029" t="s">
        <v>1861</v>
      </c>
      <c r="N1029" s="34">
        <v>0</v>
      </c>
      <c r="O1029" s="34" t="s">
        <v>1862</v>
      </c>
      <c r="P1029" s="34" t="s">
        <v>641</v>
      </c>
      <c r="Q1029" s="34">
        <v>0</v>
      </c>
      <c r="R1029" s="34">
        <v>0</v>
      </c>
      <c r="S1029" s="48" t="s">
        <v>1123</v>
      </c>
      <c r="T1029" s="13" t="s">
        <v>122</v>
      </c>
      <c r="U1029" s="12" t="s">
        <v>122</v>
      </c>
      <c r="V1029" s="12" t="s">
        <v>122</v>
      </c>
      <c r="W1029" s="12" t="s">
        <v>1863</v>
      </c>
      <c r="X1029" s="14" t="str">
        <f t="shared" si="16"/>
        <v>В</v>
      </c>
      <c r="Y1029" s="271">
        <f>Таблица1[[#This Row],[ID_intellix]]</f>
        <v>53</v>
      </c>
      <c r="Z1029" s="269" t="s">
        <v>122</v>
      </c>
      <c r="AA1029" s="145">
        <f>IF(OR(Таблица1[[#This Row],[CARDIO_report]]&lt;&gt;0,Таблица1[[#This Row],[AI COMBO_report]]&lt;&gt;0,Таблица1[[#This Row],[OTC_report]]&lt;&gt;0),1,0)</f>
        <v>1</v>
      </c>
      <c r="AB1029" s="60" t="s">
        <v>1124</v>
      </c>
      <c r="AC1029" s="60" t="s">
        <v>1124</v>
      </c>
      <c r="AD1029" s="60" t="s">
        <v>1124</v>
      </c>
      <c r="AE1029" s="60" t="s">
        <v>1124</v>
      </c>
      <c r="AF1029" s="60"/>
      <c r="AG1029" s="89" t="s">
        <v>1145</v>
      </c>
      <c r="AH1029" s="89">
        <v>51</v>
      </c>
      <c r="AI1029" s="89" t="s">
        <v>1145</v>
      </c>
      <c r="AJ1029" s="89">
        <v>50</v>
      </c>
      <c r="AK1029" s="89" t="s">
        <v>1437</v>
      </c>
      <c r="AL1029" s="89">
        <v>10</v>
      </c>
      <c r="AM1029" s="89" t="s">
        <v>1437</v>
      </c>
      <c r="AN1029" s="89">
        <v>22</v>
      </c>
      <c r="AP1029" s="35" t="s">
        <v>1857</v>
      </c>
      <c r="AQ1029" s="377">
        <v>0</v>
      </c>
      <c r="AR1029" s="378">
        <v>0</v>
      </c>
      <c r="AS1029" s="377">
        <v>0</v>
      </c>
      <c r="AT1029" s="378">
        <v>0</v>
      </c>
      <c r="AU1029" s="377">
        <v>0</v>
      </c>
      <c r="AV1029" s="377">
        <v>0</v>
      </c>
      <c r="AW1029" s="377">
        <v>0</v>
      </c>
      <c r="AX1029">
        <v>0</v>
      </c>
      <c r="AY1029">
        <v>0</v>
      </c>
    </row>
    <row r="1030" spans="1:53" ht="15" hidden="1" customHeight="1" x14ac:dyDescent="0.2">
      <c r="A1030" s="46">
        <v>25263</v>
      </c>
      <c r="B1030" s="258" t="s">
        <v>6407</v>
      </c>
      <c r="C1030" t="s">
        <v>1119</v>
      </c>
      <c r="D1030" t="s">
        <v>1211</v>
      </c>
      <c r="E1030" t="s">
        <v>2504</v>
      </c>
      <c r="F1030" s="29" t="s">
        <v>2995</v>
      </c>
      <c r="G1030" s="47">
        <v>8</v>
      </c>
      <c r="H1030" t="s">
        <v>2995</v>
      </c>
      <c r="I1030">
        <v>1</v>
      </c>
      <c r="J1030" t="s">
        <v>6408</v>
      </c>
      <c r="K1030" t="s">
        <v>629</v>
      </c>
      <c r="L1030" t="s">
        <v>6409</v>
      </c>
      <c r="M1030" t="s">
        <v>1861</v>
      </c>
      <c r="N1030" s="34">
        <v>0</v>
      </c>
      <c r="O1030" s="34" t="s">
        <v>1862</v>
      </c>
      <c r="P1030" s="34" t="s">
        <v>641</v>
      </c>
      <c r="Q1030" s="34">
        <v>0</v>
      </c>
      <c r="R1030" s="34">
        <v>0</v>
      </c>
      <c r="S1030" s="48" t="s">
        <v>1123</v>
      </c>
      <c r="T1030" s="13" t="s">
        <v>122</v>
      </c>
      <c r="U1030" s="12" t="s">
        <v>122</v>
      </c>
      <c r="V1030" s="12" t="s">
        <v>1863</v>
      </c>
      <c r="W1030" s="12" t="s">
        <v>122</v>
      </c>
      <c r="X1030" s="14" t="str">
        <f t="shared" si="16"/>
        <v>В</v>
      </c>
      <c r="Y1030" s="271">
        <f>Таблица1[[#This Row],[ID_intellix]]</f>
        <v>25263</v>
      </c>
      <c r="Z1030" s="269" t="s">
        <v>122</v>
      </c>
      <c r="AA1030" s="145">
        <f>IF(OR(Таблица1[[#This Row],[CARDIO_report]]&lt;&gt;0,Таблица1[[#This Row],[AI COMBO_report]]&lt;&gt;0,Таблица1[[#This Row],[OTC_report]]&lt;&gt;0),1,0)</f>
        <v>1</v>
      </c>
      <c r="AB1030" s="60" t="s">
        <v>1124</v>
      </c>
      <c r="AC1030" s="60" t="s">
        <v>1124</v>
      </c>
      <c r="AD1030" s="60" t="s">
        <v>1124</v>
      </c>
      <c r="AE1030" s="60" t="s">
        <v>1124</v>
      </c>
      <c r="AF1030" s="60"/>
      <c r="AG1030" s="89" t="s">
        <v>2516</v>
      </c>
      <c r="AH1030" s="89">
        <v>29</v>
      </c>
      <c r="AI1030" s="89" t="s">
        <v>2516</v>
      </c>
      <c r="AJ1030" s="89">
        <v>33</v>
      </c>
      <c r="AK1030" s="89" t="s">
        <v>1414</v>
      </c>
      <c r="AL1030" s="89">
        <v>71</v>
      </c>
      <c r="AM1030" s="89" t="s">
        <v>1414</v>
      </c>
      <c r="AN1030" s="89">
        <v>64</v>
      </c>
      <c r="AP1030" s="35" t="s">
        <v>1857</v>
      </c>
      <c r="AQ1030" s="377">
        <v>0</v>
      </c>
      <c r="AR1030" s="378">
        <v>0</v>
      </c>
      <c r="AS1030" s="377">
        <v>0</v>
      </c>
      <c r="AT1030" s="378">
        <v>0</v>
      </c>
      <c r="AU1030" s="377">
        <v>0</v>
      </c>
      <c r="AV1030" s="377">
        <v>0</v>
      </c>
      <c r="AW1030" s="377">
        <v>0</v>
      </c>
      <c r="AX1030">
        <v>0</v>
      </c>
      <c r="AY1030">
        <v>0</v>
      </c>
    </row>
    <row r="1031" spans="1:53" ht="15" hidden="1" customHeight="1" x14ac:dyDescent="0.2">
      <c r="A1031" s="46">
        <v>25264</v>
      </c>
      <c r="B1031" s="258" t="s">
        <v>6410</v>
      </c>
      <c r="C1031" t="s">
        <v>1119</v>
      </c>
      <c r="D1031" t="s">
        <v>1211</v>
      </c>
      <c r="E1031" t="s">
        <v>2504</v>
      </c>
      <c r="F1031" s="29" t="s">
        <v>2995</v>
      </c>
      <c r="G1031" s="47">
        <v>9</v>
      </c>
      <c r="H1031" t="s">
        <v>2995</v>
      </c>
      <c r="I1031">
        <v>1</v>
      </c>
      <c r="J1031" t="s">
        <v>6411</v>
      </c>
      <c r="K1031" t="s">
        <v>629</v>
      </c>
      <c r="L1031" t="s">
        <v>6412</v>
      </c>
      <c r="M1031" t="s">
        <v>1861</v>
      </c>
      <c r="N1031" s="34">
        <v>0</v>
      </c>
      <c r="O1031" s="34" t="s">
        <v>1862</v>
      </c>
      <c r="P1031" s="34" t="s">
        <v>641</v>
      </c>
      <c r="Q1031" s="34">
        <v>0</v>
      </c>
      <c r="R1031" s="34">
        <v>0</v>
      </c>
      <c r="S1031" s="48" t="s">
        <v>1123</v>
      </c>
      <c r="T1031" s="13" t="s">
        <v>1863</v>
      </c>
      <c r="U1031" s="12" t="s">
        <v>1863</v>
      </c>
      <c r="V1031" s="12" t="s">
        <v>1863</v>
      </c>
      <c r="W1031" s="12" t="s">
        <v>1863</v>
      </c>
      <c r="X1031" s="14" t="str">
        <f t="shared" si="16"/>
        <v>А</v>
      </c>
      <c r="Y1031" s="271">
        <f>Таблица1[[#This Row],[ID_intellix]]</f>
        <v>25264</v>
      </c>
      <c r="Z1031" s="269" t="s">
        <v>122</v>
      </c>
      <c r="AA1031" s="145">
        <f>IF(OR(Таблица1[[#This Row],[CARDIO_report]]&lt;&gt;0,Таблица1[[#This Row],[AI COMBO_report]]&lt;&gt;0,Таблица1[[#This Row],[OTC_report]]&lt;&gt;0),1,0)</f>
        <v>1</v>
      </c>
      <c r="AB1031" s="60" t="s">
        <v>1124</v>
      </c>
      <c r="AC1031" s="60" t="s">
        <v>1124</v>
      </c>
      <c r="AD1031" s="60" t="s">
        <v>1124</v>
      </c>
      <c r="AE1031" s="60" t="s">
        <v>1124</v>
      </c>
      <c r="AF1031" s="60"/>
      <c r="AG1031" s="89" t="s">
        <v>1437</v>
      </c>
      <c r="AH1031" s="89">
        <v>3</v>
      </c>
      <c r="AI1031" s="89" t="s">
        <v>1437</v>
      </c>
      <c r="AJ1031" s="89">
        <v>18</v>
      </c>
      <c r="AK1031" s="89" t="s">
        <v>1145</v>
      </c>
      <c r="AL1031" s="89">
        <v>48</v>
      </c>
      <c r="AM1031" s="89" t="s">
        <v>1414</v>
      </c>
      <c r="AN1031" s="89">
        <v>66</v>
      </c>
      <c r="AP1031" s="35" t="s">
        <v>1857</v>
      </c>
      <c r="AQ1031" s="377">
        <v>0</v>
      </c>
      <c r="AR1031" s="378">
        <v>0</v>
      </c>
      <c r="AS1031" s="377">
        <v>0</v>
      </c>
      <c r="AT1031" s="378">
        <v>0</v>
      </c>
      <c r="AU1031" s="377">
        <v>0</v>
      </c>
      <c r="AV1031" s="377">
        <v>0</v>
      </c>
      <c r="AW1031" s="377">
        <v>0</v>
      </c>
      <c r="AX1031">
        <v>0</v>
      </c>
      <c r="AY1031">
        <v>0</v>
      </c>
    </row>
    <row r="1032" spans="1:53" ht="15" hidden="1" customHeight="1" x14ac:dyDescent="0.2">
      <c r="A1032" s="46">
        <v>984</v>
      </c>
      <c r="B1032" s="258" t="s">
        <v>6413</v>
      </c>
      <c r="C1032" t="s">
        <v>1119</v>
      </c>
      <c r="D1032" t="s">
        <v>1211</v>
      </c>
      <c r="E1032" t="s">
        <v>2504</v>
      </c>
      <c r="F1032" s="29" t="s">
        <v>6414</v>
      </c>
      <c r="G1032" s="47">
        <v>4</v>
      </c>
      <c r="H1032" t="s">
        <v>2981</v>
      </c>
      <c r="I1032">
        <v>1</v>
      </c>
      <c r="J1032" t="s">
        <v>6415</v>
      </c>
      <c r="K1032" t="s">
        <v>629</v>
      </c>
      <c r="L1032" t="s">
        <v>6416</v>
      </c>
      <c r="M1032" t="s">
        <v>1861</v>
      </c>
      <c r="N1032" s="34">
        <v>0</v>
      </c>
      <c r="O1032" s="34" t="s">
        <v>1862</v>
      </c>
      <c r="P1032" s="34">
        <v>0</v>
      </c>
      <c r="Q1032" s="34">
        <v>0</v>
      </c>
      <c r="R1032" s="34">
        <v>0</v>
      </c>
      <c r="S1032" s="48" t="s">
        <v>1123</v>
      </c>
      <c r="T1032" s="13" t="s">
        <v>122</v>
      </c>
      <c r="U1032" s="12" t="s">
        <v>122</v>
      </c>
      <c r="V1032" s="12" t="s">
        <v>122</v>
      </c>
      <c r="W1032" s="12" t="s">
        <v>1863</v>
      </c>
      <c r="X1032" s="14" t="str">
        <f t="shared" si="16"/>
        <v>В</v>
      </c>
      <c r="Y1032" s="271">
        <f>Таблица1[[#This Row],[ID_intellix]]</f>
        <v>984</v>
      </c>
      <c r="Z1032" s="269" t="s">
        <v>122</v>
      </c>
      <c r="AA1032" s="145">
        <f>IF(OR(Таблица1[[#This Row],[CARDIO_report]]&lt;&gt;0,Таблица1[[#This Row],[AI COMBO_report]]&lt;&gt;0,Таблица1[[#This Row],[OTC_report]]&lt;&gt;0),1,0)</f>
        <v>0</v>
      </c>
      <c r="AB1032" s="60" t="s">
        <v>1124</v>
      </c>
      <c r="AC1032" s="60" t="s">
        <v>1124</v>
      </c>
      <c r="AD1032" s="60" t="s">
        <v>1124</v>
      </c>
      <c r="AE1032" s="60" t="s">
        <v>1124</v>
      </c>
      <c r="AF1032" s="60"/>
      <c r="AG1032" s="89" t="s">
        <v>1145</v>
      </c>
      <c r="AH1032" s="89">
        <v>55</v>
      </c>
      <c r="AI1032" s="89" t="s">
        <v>1145</v>
      </c>
      <c r="AJ1032" s="89">
        <v>63</v>
      </c>
      <c r="AK1032" s="89" t="s">
        <v>1145</v>
      </c>
      <c r="AL1032" s="89">
        <v>78</v>
      </c>
      <c r="AM1032" s="89" t="s">
        <v>1145</v>
      </c>
      <c r="AN1032" s="89">
        <v>76</v>
      </c>
      <c r="AP1032" s="35" t="s">
        <v>1857</v>
      </c>
      <c r="AQ1032" s="377">
        <v>0</v>
      </c>
      <c r="AR1032" s="378">
        <v>0</v>
      </c>
      <c r="AS1032" s="377">
        <v>0</v>
      </c>
      <c r="AT1032" s="378">
        <v>0</v>
      </c>
      <c r="AU1032" s="377">
        <v>0</v>
      </c>
      <c r="AV1032" s="377">
        <v>0</v>
      </c>
      <c r="AW1032" s="377">
        <v>0</v>
      </c>
      <c r="AX1032">
        <v>0</v>
      </c>
      <c r="AY1032">
        <v>0</v>
      </c>
    </row>
    <row r="1033" spans="1:53" ht="15" hidden="1" customHeight="1" x14ac:dyDescent="0.2">
      <c r="A1033" s="46">
        <v>1344</v>
      </c>
      <c r="B1033" s="258" t="s">
        <v>6417</v>
      </c>
      <c r="C1033" t="s">
        <v>1119</v>
      </c>
      <c r="D1033" t="s">
        <v>1211</v>
      </c>
      <c r="E1033" t="s">
        <v>2504</v>
      </c>
      <c r="F1033" s="29" t="s">
        <v>3112</v>
      </c>
      <c r="G1033" s="47">
        <v>21</v>
      </c>
      <c r="H1033" t="s">
        <v>2981</v>
      </c>
      <c r="I1033">
        <v>1</v>
      </c>
      <c r="J1033" t="s">
        <v>6418</v>
      </c>
      <c r="K1033" t="s">
        <v>629</v>
      </c>
      <c r="L1033" t="s">
        <v>6419</v>
      </c>
      <c r="M1033" t="s">
        <v>1861</v>
      </c>
      <c r="N1033" s="34">
        <v>0</v>
      </c>
      <c r="O1033" s="34" t="s">
        <v>1862</v>
      </c>
      <c r="P1033" s="34" t="s">
        <v>42</v>
      </c>
      <c r="Q1033" s="34">
        <v>0</v>
      </c>
      <c r="R1033" s="34">
        <v>0</v>
      </c>
      <c r="S1033" s="48" t="s">
        <v>1123</v>
      </c>
      <c r="T1033" s="13" t="s">
        <v>122</v>
      </c>
      <c r="U1033" s="12" t="s">
        <v>122</v>
      </c>
      <c r="V1033" s="12" t="s">
        <v>122</v>
      </c>
      <c r="W1033" s="12" t="s">
        <v>122</v>
      </c>
      <c r="X1033" s="14" t="str">
        <f t="shared" si="16"/>
        <v>С</v>
      </c>
      <c r="Y1033" s="271">
        <f>Таблица1[[#This Row],[ID_intellix]]</f>
        <v>1344</v>
      </c>
      <c r="Z1033" s="269" t="s">
        <v>122</v>
      </c>
      <c r="AA1033" s="145">
        <f>IF(OR(Таблица1[[#This Row],[CARDIO_report]]&lt;&gt;0,Таблица1[[#This Row],[AI COMBO_report]]&lt;&gt;0,Таблица1[[#This Row],[OTC_report]]&lt;&gt;0),1,0)</f>
        <v>1</v>
      </c>
      <c r="AB1033" s="60" t="s">
        <v>1124</v>
      </c>
      <c r="AC1033" s="60" t="s">
        <v>1124</v>
      </c>
      <c r="AD1033" s="60" t="s">
        <v>1124</v>
      </c>
      <c r="AE1033" s="60" t="s">
        <v>1124</v>
      </c>
      <c r="AF1033" s="60"/>
      <c r="AG1033" s="89" t="s">
        <v>1145</v>
      </c>
      <c r="AH1033" s="89">
        <v>65</v>
      </c>
      <c r="AI1033" s="89" t="s">
        <v>1145</v>
      </c>
      <c r="AJ1033" s="89">
        <v>74</v>
      </c>
      <c r="AK1033" s="89" t="s">
        <v>1145</v>
      </c>
      <c r="AL1033" s="89">
        <v>82</v>
      </c>
      <c r="AM1033" s="89" t="s">
        <v>1145</v>
      </c>
      <c r="AN1033" s="89">
        <v>77</v>
      </c>
      <c r="AP1033" s="35" t="s">
        <v>1825</v>
      </c>
      <c r="AQ1033" s="377">
        <v>0</v>
      </c>
      <c r="AR1033" s="378">
        <v>0</v>
      </c>
      <c r="AS1033" s="377">
        <v>0</v>
      </c>
      <c r="AT1033" s="378">
        <v>0</v>
      </c>
      <c r="AU1033" s="377">
        <v>0</v>
      </c>
      <c r="AV1033" s="377">
        <v>0</v>
      </c>
      <c r="AW1033" s="377">
        <v>0</v>
      </c>
      <c r="AX1033">
        <v>0</v>
      </c>
      <c r="AY1033">
        <v>0</v>
      </c>
    </row>
    <row r="1034" spans="1:53" ht="15" hidden="1" customHeight="1" x14ac:dyDescent="0.2">
      <c r="A1034" s="46">
        <v>1688</v>
      </c>
      <c r="B1034" s="258" t="s">
        <v>6420</v>
      </c>
      <c r="C1034" t="s">
        <v>1119</v>
      </c>
      <c r="D1034" t="s">
        <v>1120</v>
      </c>
      <c r="E1034" t="s">
        <v>2504</v>
      </c>
      <c r="F1034" s="29" t="s">
        <v>3112</v>
      </c>
      <c r="G1034" s="47">
        <v>22</v>
      </c>
      <c r="H1034" t="s">
        <v>2981</v>
      </c>
      <c r="I1034">
        <v>1</v>
      </c>
      <c r="J1034" t="s">
        <v>6421</v>
      </c>
      <c r="K1034" t="s">
        <v>629</v>
      </c>
      <c r="L1034" t="s">
        <v>6422</v>
      </c>
      <c r="M1034" t="s">
        <v>1861</v>
      </c>
      <c r="N1034" s="34">
        <v>0</v>
      </c>
      <c r="O1034" s="34" t="s">
        <v>1862</v>
      </c>
      <c r="P1034" s="34" t="s">
        <v>641</v>
      </c>
      <c r="Q1034" s="34">
        <v>0</v>
      </c>
      <c r="R1034" s="34">
        <v>0</v>
      </c>
      <c r="S1034" s="48" t="s">
        <v>1123</v>
      </c>
      <c r="T1034" s="13" t="s">
        <v>122</v>
      </c>
      <c r="U1034" s="12" t="s">
        <v>122</v>
      </c>
      <c r="V1034" s="12" t="s">
        <v>122</v>
      </c>
      <c r="W1034" s="12" t="s">
        <v>122</v>
      </c>
      <c r="X1034" s="14" t="str">
        <f t="shared" si="16"/>
        <v>С</v>
      </c>
      <c r="Y1034" s="271">
        <f>Таблица1[[#This Row],[ID_intellix]]</f>
        <v>1688</v>
      </c>
      <c r="Z1034" s="269" t="s">
        <v>122</v>
      </c>
      <c r="AA1034" s="145">
        <f>IF(OR(Таблица1[[#This Row],[CARDIO_report]]&lt;&gt;0,Таблица1[[#This Row],[AI COMBO_report]]&lt;&gt;0,Таблица1[[#This Row],[OTC_report]]&lt;&gt;0),1,0)</f>
        <v>1</v>
      </c>
      <c r="AB1034" s="60" t="s">
        <v>1124</v>
      </c>
      <c r="AC1034" s="60" t="s">
        <v>1124</v>
      </c>
      <c r="AD1034" s="60" t="s">
        <v>1124</v>
      </c>
      <c r="AE1034" s="60" t="s">
        <v>1124</v>
      </c>
      <c r="AF1034" s="60"/>
      <c r="AG1034" s="89" t="s">
        <v>1437</v>
      </c>
      <c r="AH1034" s="89">
        <v>32</v>
      </c>
      <c r="AI1034" s="89" t="s">
        <v>1145</v>
      </c>
      <c r="AJ1034" s="89">
        <v>52</v>
      </c>
      <c r="AK1034" s="89" t="s">
        <v>1145</v>
      </c>
      <c r="AL1034" s="89">
        <v>50</v>
      </c>
      <c r="AM1034" s="89" t="s">
        <v>1145</v>
      </c>
      <c r="AN1034" s="89">
        <v>63</v>
      </c>
      <c r="AP1034" s="35" t="s">
        <v>1857</v>
      </c>
      <c r="AQ1034" s="377">
        <v>0</v>
      </c>
      <c r="AR1034" s="378">
        <v>0</v>
      </c>
      <c r="AS1034" s="377">
        <v>0</v>
      </c>
      <c r="AT1034" s="378">
        <v>0</v>
      </c>
      <c r="AU1034" s="377">
        <v>0</v>
      </c>
      <c r="AV1034" s="377">
        <v>0</v>
      </c>
      <c r="AW1034" s="377">
        <v>0</v>
      </c>
      <c r="AX1034">
        <v>0</v>
      </c>
      <c r="AY1034">
        <v>0</v>
      </c>
    </row>
    <row r="1035" spans="1:53" ht="15" hidden="1" customHeight="1" x14ac:dyDescent="0.2">
      <c r="A1035" s="46">
        <v>25257</v>
      </c>
      <c r="B1035" s="258" t="s">
        <v>6423</v>
      </c>
      <c r="C1035" t="s">
        <v>1119</v>
      </c>
      <c r="D1035" t="s">
        <v>1211</v>
      </c>
      <c r="E1035" t="s">
        <v>2504</v>
      </c>
      <c r="F1035" s="29" t="s">
        <v>3112</v>
      </c>
      <c r="G1035" s="47">
        <v>32</v>
      </c>
      <c r="H1035" t="s">
        <v>2981</v>
      </c>
      <c r="I1035">
        <v>1</v>
      </c>
      <c r="J1035" t="s">
        <v>6424</v>
      </c>
      <c r="K1035" t="s">
        <v>629</v>
      </c>
      <c r="L1035" t="s">
        <v>6425</v>
      </c>
      <c r="M1035" t="s">
        <v>1861</v>
      </c>
      <c r="N1035" s="34">
        <v>0</v>
      </c>
      <c r="O1035" s="34" t="s">
        <v>1862</v>
      </c>
      <c r="P1035" s="34" t="s">
        <v>42</v>
      </c>
      <c r="Q1035" s="34">
        <v>0</v>
      </c>
      <c r="R1035" s="34">
        <v>0</v>
      </c>
      <c r="S1035" s="48" t="s">
        <v>1123</v>
      </c>
      <c r="T1035" s="13" t="s">
        <v>122</v>
      </c>
      <c r="U1035" s="12" t="s">
        <v>122</v>
      </c>
      <c r="V1035" s="12" t="s">
        <v>1863</v>
      </c>
      <c r="W1035" s="12" t="s">
        <v>122</v>
      </c>
      <c r="X1035" s="14" t="str">
        <f t="shared" si="16"/>
        <v>В</v>
      </c>
      <c r="Y1035" s="271">
        <f>Таблица1[[#This Row],[ID_intellix]]</f>
        <v>25257</v>
      </c>
      <c r="Z1035" s="269" t="s">
        <v>122</v>
      </c>
      <c r="AA1035" s="145">
        <f>IF(OR(Таблица1[[#This Row],[CARDIO_report]]&lt;&gt;0,Таблица1[[#This Row],[AI COMBO_report]]&lt;&gt;0,Таблица1[[#This Row],[OTC_report]]&lt;&gt;0),1,0)</f>
        <v>1</v>
      </c>
      <c r="AB1035" s="60" t="s">
        <v>1124</v>
      </c>
      <c r="AC1035" s="60" t="s">
        <v>1124</v>
      </c>
      <c r="AD1035" s="60" t="s">
        <v>1124</v>
      </c>
      <c r="AE1035" s="60" t="s">
        <v>1124</v>
      </c>
      <c r="AF1035" s="60"/>
      <c r="AG1035" s="89" t="s">
        <v>1437</v>
      </c>
      <c r="AH1035" s="89">
        <v>39</v>
      </c>
      <c r="AI1035" s="89" t="s">
        <v>1145</v>
      </c>
      <c r="AJ1035" s="89">
        <v>64</v>
      </c>
      <c r="AK1035" s="89" t="s">
        <v>1145</v>
      </c>
      <c r="AL1035" s="89">
        <v>44</v>
      </c>
      <c r="AM1035" s="89" t="s">
        <v>1145</v>
      </c>
      <c r="AN1035" s="89">
        <v>51</v>
      </c>
      <c r="AP1035" s="35" t="s">
        <v>1857</v>
      </c>
      <c r="AQ1035" s="377">
        <v>0</v>
      </c>
      <c r="AR1035" s="378">
        <v>0</v>
      </c>
      <c r="AS1035" s="377">
        <v>0</v>
      </c>
      <c r="AT1035" s="378">
        <v>0</v>
      </c>
      <c r="AU1035" s="377">
        <v>0</v>
      </c>
      <c r="AV1035" s="377">
        <v>0</v>
      </c>
      <c r="AW1035" s="377">
        <v>0</v>
      </c>
      <c r="AX1035">
        <v>0</v>
      </c>
      <c r="AY1035">
        <v>0</v>
      </c>
    </row>
    <row r="1036" spans="1:53" ht="15" hidden="1" customHeight="1" x14ac:dyDescent="0.2">
      <c r="A1036" s="46">
        <v>25256</v>
      </c>
      <c r="B1036" s="258" t="s">
        <v>6426</v>
      </c>
      <c r="C1036" t="s">
        <v>1119</v>
      </c>
      <c r="D1036" t="s">
        <v>1211</v>
      </c>
      <c r="E1036" t="s">
        <v>2504</v>
      </c>
      <c r="F1036" s="29" t="s">
        <v>3112</v>
      </c>
      <c r="G1036" s="47">
        <v>33</v>
      </c>
      <c r="H1036" t="s">
        <v>2981</v>
      </c>
      <c r="I1036">
        <v>1</v>
      </c>
      <c r="J1036" t="s">
        <v>6427</v>
      </c>
      <c r="K1036" t="s">
        <v>629</v>
      </c>
      <c r="L1036" t="s">
        <v>6428</v>
      </c>
      <c r="M1036" t="s">
        <v>1861</v>
      </c>
      <c r="N1036" s="34">
        <v>0</v>
      </c>
      <c r="O1036" s="34" t="s">
        <v>1862</v>
      </c>
      <c r="P1036" s="34">
        <v>0</v>
      </c>
      <c r="Q1036" s="34">
        <v>0</v>
      </c>
      <c r="R1036" s="34">
        <v>0</v>
      </c>
      <c r="S1036" s="48" t="s">
        <v>1123</v>
      </c>
      <c r="T1036" s="13" t="s">
        <v>122</v>
      </c>
      <c r="U1036" s="12" t="s">
        <v>122</v>
      </c>
      <c r="V1036" s="12" t="s">
        <v>1863</v>
      </c>
      <c r="W1036" s="12" t="s">
        <v>122</v>
      </c>
      <c r="X1036" s="14" t="str">
        <f t="shared" si="16"/>
        <v>В</v>
      </c>
      <c r="Y1036" s="271">
        <f>Таблица1[[#This Row],[ID_intellix]]</f>
        <v>25256</v>
      </c>
      <c r="Z1036" s="269" t="s">
        <v>122</v>
      </c>
      <c r="AA1036" s="145">
        <f>IF(OR(Таблица1[[#This Row],[CARDIO_report]]&lt;&gt;0,Таблица1[[#This Row],[AI COMBO_report]]&lt;&gt;0,Таблица1[[#This Row],[OTC_report]]&lt;&gt;0),1,0)</f>
        <v>0</v>
      </c>
      <c r="AB1036" s="60" t="s">
        <v>1124</v>
      </c>
      <c r="AC1036" s="60" t="s">
        <v>1124</v>
      </c>
      <c r="AD1036" s="60" t="s">
        <v>1124</v>
      </c>
      <c r="AE1036" s="60" t="s">
        <v>1124</v>
      </c>
      <c r="AF1036" s="60"/>
      <c r="AG1036" s="89" t="s">
        <v>1145</v>
      </c>
      <c r="AH1036" s="89">
        <v>52</v>
      </c>
      <c r="AI1036" s="89" t="s">
        <v>1145</v>
      </c>
      <c r="AJ1036" s="89">
        <v>53</v>
      </c>
      <c r="AK1036" s="89" t="s">
        <v>1145</v>
      </c>
      <c r="AL1036" s="89">
        <v>62</v>
      </c>
      <c r="AM1036" s="89" t="s">
        <v>1145</v>
      </c>
      <c r="AN1036" s="89">
        <v>50</v>
      </c>
      <c r="AP1036" s="35" t="s">
        <v>1857</v>
      </c>
      <c r="AQ1036" s="377">
        <v>0</v>
      </c>
      <c r="AR1036" s="378">
        <v>0</v>
      </c>
      <c r="AS1036" s="377">
        <v>0</v>
      </c>
      <c r="AT1036" s="378">
        <v>0</v>
      </c>
      <c r="AU1036" s="377">
        <v>0</v>
      </c>
      <c r="AV1036" s="377">
        <v>0</v>
      </c>
      <c r="AW1036" s="377">
        <v>0</v>
      </c>
      <c r="AX1036">
        <v>0</v>
      </c>
      <c r="AY1036">
        <v>0</v>
      </c>
    </row>
    <row r="1037" spans="1:53" ht="15" hidden="1" customHeight="1" x14ac:dyDescent="0.2">
      <c r="A1037" s="46">
        <v>25255</v>
      </c>
      <c r="B1037" s="258" t="s">
        <v>6429</v>
      </c>
      <c r="C1037" t="s">
        <v>1119</v>
      </c>
      <c r="D1037" t="s">
        <v>1220</v>
      </c>
      <c r="E1037" t="s">
        <v>2504</v>
      </c>
      <c r="F1037" s="29" t="s">
        <v>3112</v>
      </c>
      <c r="G1037" s="47">
        <v>34</v>
      </c>
      <c r="H1037" t="s">
        <v>2981</v>
      </c>
      <c r="I1037">
        <v>1</v>
      </c>
      <c r="J1037" t="s">
        <v>6430</v>
      </c>
      <c r="K1037" t="s">
        <v>629</v>
      </c>
      <c r="L1037" t="s">
        <v>6431</v>
      </c>
      <c r="M1037" t="s">
        <v>1861</v>
      </c>
      <c r="N1037" s="34">
        <v>0</v>
      </c>
      <c r="O1037" s="34" t="s">
        <v>1862</v>
      </c>
      <c r="P1037" s="34">
        <v>0</v>
      </c>
      <c r="Q1037" s="34">
        <v>0</v>
      </c>
      <c r="R1037" s="34">
        <v>0</v>
      </c>
      <c r="S1037" s="48" t="s">
        <v>1123</v>
      </c>
      <c r="T1037" s="13" t="s">
        <v>122</v>
      </c>
      <c r="U1037" s="12" t="s">
        <v>122</v>
      </c>
      <c r="V1037" s="12" t="s">
        <v>1863</v>
      </c>
      <c r="W1037" s="12" t="s">
        <v>122</v>
      </c>
      <c r="X1037" s="14" t="str">
        <f t="shared" si="16"/>
        <v>В</v>
      </c>
      <c r="Y1037" s="271">
        <f>Таблица1[[#This Row],[ID_intellix]]</f>
        <v>25255</v>
      </c>
      <c r="Z1037" s="269" t="s">
        <v>122</v>
      </c>
      <c r="AA1037" s="145">
        <f>IF(OR(Таблица1[[#This Row],[CARDIO_report]]&lt;&gt;0,Таблица1[[#This Row],[AI COMBO_report]]&lt;&gt;0,Таблица1[[#This Row],[OTC_report]]&lt;&gt;0),1,0)</f>
        <v>0</v>
      </c>
      <c r="AB1037" s="60" t="s">
        <v>1124</v>
      </c>
      <c r="AC1037" s="60" t="s">
        <v>1124</v>
      </c>
      <c r="AD1037" s="60" t="s">
        <v>1124</v>
      </c>
      <c r="AE1037" s="60" t="s">
        <v>1124</v>
      </c>
      <c r="AF1037" s="60"/>
      <c r="AG1037" s="89" t="s">
        <v>1145</v>
      </c>
      <c r="AH1037" s="89">
        <v>66</v>
      </c>
      <c r="AI1037" s="89" t="s">
        <v>1145</v>
      </c>
      <c r="AJ1037" s="89">
        <v>75</v>
      </c>
      <c r="AK1037" s="89" t="s">
        <v>1145</v>
      </c>
      <c r="AL1037" s="89">
        <v>75</v>
      </c>
      <c r="AM1037" s="89" t="s">
        <v>1145</v>
      </c>
      <c r="AN1037" s="89">
        <v>67</v>
      </c>
      <c r="AP1037" s="35" t="s">
        <v>1857</v>
      </c>
      <c r="AQ1037" s="377">
        <v>0</v>
      </c>
      <c r="AR1037" s="378">
        <v>0</v>
      </c>
      <c r="AS1037" s="377">
        <v>0</v>
      </c>
      <c r="AT1037" s="378">
        <v>0</v>
      </c>
      <c r="AU1037" s="377">
        <v>0</v>
      </c>
      <c r="AV1037" s="377">
        <v>0</v>
      </c>
      <c r="AW1037" s="377">
        <v>0</v>
      </c>
      <c r="AX1037">
        <v>0</v>
      </c>
      <c r="AY1037">
        <v>0</v>
      </c>
    </row>
    <row r="1038" spans="1:53" ht="15" hidden="1" customHeight="1" x14ac:dyDescent="0.2">
      <c r="A1038" s="46">
        <v>3619</v>
      </c>
      <c r="B1038" s="258" t="s">
        <v>6432</v>
      </c>
      <c r="C1038" t="s">
        <v>1119</v>
      </c>
      <c r="D1038" t="s">
        <v>1220</v>
      </c>
      <c r="E1038" t="s">
        <v>2504</v>
      </c>
      <c r="F1038" s="29" t="s">
        <v>2725</v>
      </c>
      <c r="G1038" s="53" t="s">
        <v>6433</v>
      </c>
      <c r="H1038" t="s">
        <v>1149</v>
      </c>
      <c r="I1038">
        <v>1</v>
      </c>
      <c r="J1038" t="s">
        <v>6434</v>
      </c>
      <c r="K1038" t="s">
        <v>629</v>
      </c>
      <c r="L1038" t="s">
        <v>6435</v>
      </c>
      <c r="M1038" t="s">
        <v>1861</v>
      </c>
      <c r="N1038" s="34">
        <v>0</v>
      </c>
      <c r="O1038" s="34" t="s">
        <v>1862</v>
      </c>
      <c r="P1038" s="34">
        <v>0</v>
      </c>
      <c r="Q1038" s="34">
        <v>0</v>
      </c>
      <c r="R1038" s="34">
        <v>0</v>
      </c>
      <c r="S1038" s="48" t="s">
        <v>1123</v>
      </c>
      <c r="T1038" s="13" t="s">
        <v>122</v>
      </c>
      <c r="U1038" s="12" t="s">
        <v>122</v>
      </c>
      <c r="V1038" s="12" t="s">
        <v>1863</v>
      </c>
      <c r="W1038" s="12" t="s">
        <v>122</v>
      </c>
      <c r="X1038" s="14" t="str">
        <f t="shared" si="16"/>
        <v>В</v>
      </c>
      <c r="Y1038" s="271">
        <f>Таблица1[[#This Row],[ID_intellix]]</f>
        <v>3619</v>
      </c>
      <c r="Z1038" s="269" t="s">
        <v>122</v>
      </c>
      <c r="AA1038" s="145">
        <f>IF(OR(Таблица1[[#This Row],[CARDIO_report]]&lt;&gt;0,Таблица1[[#This Row],[AI COMBO_report]]&lt;&gt;0,Таблица1[[#This Row],[OTC_report]]&lt;&gt;0),1,0)</f>
        <v>0</v>
      </c>
      <c r="AB1038" s="60" t="s">
        <v>1124</v>
      </c>
      <c r="AC1038" s="60" t="s">
        <v>1124</v>
      </c>
      <c r="AD1038" s="60" t="s">
        <v>1124</v>
      </c>
      <c r="AE1038" s="60" t="s">
        <v>1124</v>
      </c>
      <c r="AF1038" s="60"/>
      <c r="AG1038" s="89" t="s">
        <v>1437</v>
      </c>
      <c r="AH1038" s="89">
        <v>1</v>
      </c>
      <c r="AI1038" s="89" t="s">
        <v>1437</v>
      </c>
      <c r="AJ1038" s="89">
        <v>1</v>
      </c>
      <c r="AK1038" s="89" t="s">
        <v>1437</v>
      </c>
      <c r="AL1038" s="89">
        <v>20</v>
      </c>
      <c r="AM1038" s="89" t="s">
        <v>1437</v>
      </c>
      <c r="AN1038" s="89">
        <v>25</v>
      </c>
      <c r="AP1038" s="35" t="s">
        <v>1857</v>
      </c>
      <c r="AQ1038" s="377">
        <v>0</v>
      </c>
      <c r="AR1038" s="378">
        <v>0</v>
      </c>
      <c r="AS1038" s="377">
        <v>0</v>
      </c>
      <c r="AT1038" s="378">
        <v>0</v>
      </c>
      <c r="AU1038" s="377">
        <v>0</v>
      </c>
      <c r="AV1038" s="377">
        <v>0</v>
      </c>
      <c r="AW1038" s="377">
        <v>0</v>
      </c>
      <c r="AX1038">
        <v>0</v>
      </c>
      <c r="AY1038">
        <v>0</v>
      </c>
    </row>
    <row r="1039" spans="1:53" ht="15" hidden="1" customHeight="1" x14ac:dyDescent="0.2">
      <c r="A1039" s="46">
        <v>3091</v>
      </c>
      <c r="B1039" s="258" t="s">
        <v>6436</v>
      </c>
      <c r="C1039" t="s">
        <v>1119</v>
      </c>
      <c r="D1039" t="s">
        <v>1120</v>
      </c>
      <c r="E1039" t="s">
        <v>2504</v>
      </c>
      <c r="F1039" s="29" t="s">
        <v>2539</v>
      </c>
      <c r="G1039" s="53" t="s">
        <v>6437</v>
      </c>
      <c r="H1039" t="s">
        <v>1149</v>
      </c>
      <c r="I1039">
        <v>1</v>
      </c>
      <c r="J1039" t="s">
        <v>6438</v>
      </c>
      <c r="K1039" t="s">
        <v>629</v>
      </c>
      <c r="L1039" t="s">
        <v>6439</v>
      </c>
      <c r="M1039" t="s">
        <v>1861</v>
      </c>
      <c r="N1039" s="34">
        <v>0</v>
      </c>
      <c r="O1039" s="34" t="s">
        <v>1862</v>
      </c>
      <c r="P1039" s="34">
        <v>0</v>
      </c>
      <c r="Q1039" s="34">
        <v>0</v>
      </c>
      <c r="R1039" s="34">
        <v>0</v>
      </c>
      <c r="S1039" s="48" t="s">
        <v>1123</v>
      </c>
      <c r="T1039" s="13" t="s">
        <v>122</v>
      </c>
      <c r="U1039" s="12" t="s">
        <v>122</v>
      </c>
      <c r="V1039" s="12" t="s">
        <v>1863</v>
      </c>
      <c r="W1039" s="12" t="s">
        <v>122</v>
      </c>
      <c r="X1039" s="14" t="str">
        <f t="shared" si="16"/>
        <v>В</v>
      </c>
      <c r="Y1039" s="271">
        <f>Таблица1[[#This Row],[ID_intellix]]</f>
        <v>3091</v>
      </c>
      <c r="Z1039" s="269" t="s">
        <v>122</v>
      </c>
      <c r="AA1039" s="145">
        <f>IF(OR(Таблица1[[#This Row],[CARDIO_report]]&lt;&gt;0,Таблица1[[#This Row],[AI COMBO_report]]&lt;&gt;0,Таблица1[[#This Row],[OTC_report]]&lt;&gt;0),1,0)</f>
        <v>0</v>
      </c>
      <c r="AB1039" s="60" t="s">
        <v>1124</v>
      </c>
      <c r="AC1039" s="60" t="s">
        <v>1124</v>
      </c>
      <c r="AD1039" s="60" t="s">
        <v>1124</v>
      </c>
      <c r="AE1039" s="60" t="s">
        <v>1124</v>
      </c>
      <c r="AF1039" s="60"/>
      <c r="AG1039" s="89" t="s">
        <v>1437</v>
      </c>
      <c r="AH1039" s="89">
        <v>20</v>
      </c>
      <c r="AI1039" s="89" t="s">
        <v>1437</v>
      </c>
      <c r="AJ1039" s="89">
        <v>27</v>
      </c>
      <c r="AK1039" s="89" t="s">
        <v>1437</v>
      </c>
      <c r="AL1039" s="89">
        <v>22</v>
      </c>
      <c r="AM1039" s="89" t="s">
        <v>1437</v>
      </c>
      <c r="AN1039" s="89">
        <v>33</v>
      </c>
      <c r="AP1039" s="35" t="s">
        <v>1825</v>
      </c>
      <c r="AQ1039" s="377">
        <v>0</v>
      </c>
      <c r="AR1039" s="378">
        <v>0</v>
      </c>
      <c r="AS1039" s="377">
        <v>0</v>
      </c>
      <c r="AT1039" s="378">
        <v>0</v>
      </c>
      <c r="AU1039" s="377">
        <v>0</v>
      </c>
      <c r="AV1039" s="377">
        <v>0</v>
      </c>
      <c r="AW1039" s="377">
        <v>0</v>
      </c>
      <c r="AX1039">
        <v>0</v>
      </c>
      <c r="AY1039">
        <v>0</v>
      </c>
    </row>
    <row r="1040" spans="1:53" ht="15" hidden="1" customHeight="1" x14ac:dyDescent="0.2">
      <c r="A1040" s="46">
        <v>7602</v>
      </c>
      <c r="B1040" s="258" t="s">
        <v>6440</v>
      </c>
      <c r="C1040" t="s">
        <v>1119</v>
      </c>
      <c r="D1040" t="s">
        <v>1211</v>
      </c>
      <c r="E1040" t="s">
        <v>2504</v>
      </c>
      <c r="F1040" s="29" t="s">
        <v>1125</v>
      </c>
      <c r="G1040" s="53">
        <v>2</v>
      </c>
      <c r="H1040" t="s">
        <v>1127</v>
      </c>
      <c r="I1040">
        <v>1</v>
      </c>
      <c r="J1040" t="s">
        <v>6441</v>
      </c>
      <c r="K1040" t="s">
        <v>629</v>
      </c>
      <c r="L1040" t="s">
        <v>6442</v>
      </c>
      <c r="M1040" t="s">
        <v>1861</v>
      </c>
      <c r="N1040" s="34">
        <v>0</v>
      </c>
      <c r="O1040" s="34" t="s">
        <v>1862</v>
      </c>
      <c r="P1040" s="34" t="s">
        <v>641</v>
      </c>
      <c r="Q1040" s="34">
        <v>0</v>
      </c>
      <c r="R1040" s="34">
        <v>0</v>
      </c>
      <c r="S1040" s="48" t="s">
        <v>1123</v>
      </c>
      <c r="T1040" s="13" t="s">
        <v>1863</v>
      </c>
      <c r="U1040" s="12" t="s">
        <v>1863</v>
      </c>
      <c r="V1040" s="12" t="s">
        <v>122</v>
      </c>
      <c r="W1040" s="12" t="s">
        <v>122</v>
      </c>
      <c r="X1040" s="14" t="str">
        <f t="shared" si="16"/>
        <v>А</v>
      </c>
      <c r="Y1040" s="271">
        <f>Таблица1[[#This Row],[ID_intellix]]</f>
        <v>7602</v>
      </c>
      <c r="Z1040" s="269" t="s">
        <v>122</v>
      </c>
      <c r="AA1040" s="145">
        <f>IF(OR(Таблица1[[#This Row],[CARDIO_report]]&lt;&gt;0,Таблица1[[#This Row],[AI COMBO_report]]&lt;&gt;0,Таблица1[[#This Row],[OTC_report]]&lt;&gt;0),1,0)</f>
        <v>1</v>
      </c>
      <c r="AB1040" s="60" t="s">
        <v>1124</v>
      </c>
      <c r="AC1040" s="60" t="s">
        <v>1124</v>
      </c>
      <c r="AD1040" s="60" t="s">
        <v>1124</v>
      </c>
      <c r="AE1040" s="60" t="s">
        <v>1124</v>
      </c>
      <c r="AF1040" s="60"/>
      <c r="AG1040" s="89" t="s">
        <v>1414</v>
      </c>
      <c r="AH1040" s="89">
        <v>44</v>
      </c>
      <c r="AI1040" s="89" t="s">
        <v>2516</v>
      </c>
      <c r="AJ1040" s="89">
        <v>39</v>
      </c>
      <c r="AK1040" s="89" t="s">
        <v>2516</v>
      </c>
      <c r="AL1040" s="89">
        <v>18</v>
      </c>
      <c r="AM1040" s="89" t="s">
        <v>2516</v>
      </c>
      <c r="AN1040" s="89">
        <v>20</v>
      </c>
      <c r="AP1040" s="35" t="s">
        <v>1917</v>
      </c>
      <c r="AQ1040" s="377">
        <v>0</v>
      </c>
      <c r="AR1040" s="378">
        <v>0</v>
      </c>
      <c r="AS1040" s="377">
        <v>0</v>
      </c>
      <c r="AT1040" s="378">
        <v>0</v>
      </c>
      <c r="AU1040" s="377">
        <v>0</v>
      </c>
      <c r="AV1040" s="377">
        <v>0</v>
      </c>
      <c r="AW1040" s="377">
        <v>0</v>
      </c>
      <c r="AX1040">
        <v>0</v>
      </c>
      <c r="AY1040">
        <v>0</v>
      </c>
    </row>
    <row r="1041" spans="1:54" ht="15" hidden="1" customHeight="1" x14ac:dyDescent="0.2">
      <c r="A1041" s="46">
        <v>7737</v>
      </c>
      <c r="B1041" s="258" t="s">
        <v>6443</v>
      </c>
      <c r="C1041" t="s">
        <v>1119</v>
      </c>
      <c r="D1041" t="s">
        <v>1120</v>
      </c>
      <c r="E1041" t="s">
        <v>2504</v>
      </c>
      <c r="F1041" s="29" t="s">
        <v>1125</v>
      </c>
      <c r="G1041" s="396">
        <v>3</v>
      </c>
      <c r="H1041" t="s">
        <v>1127</v>
      </c>
      <c r="I1041">
        <v>1</v>
      </c>
      <c r="J1041" t="s">
        <v>6444</v>
      </c>
      <c r="K1041" t="s">
        <v>629</v>
      </c>
      <c r="L1041" t="s">
        <v>2568</v>
      </c>
      <c r="M1041" t="s">
        <v>1861</v>
      </c>
      <c r="N1041" s="34">
        <v>0</v>
      </c>
      <c r="O1041" s="34" t="s">
        <v>1862</v>
      </c>
      <c r="P1041" s="34" t="s">
        <v>641</v>
      </c>
      <c r="Q1041" s="34">
        <v>0</v>
      </c>
      <c r="R1041" s="34">
        <v>0</v>
      </c>
      <c r="S1041" s="48" t="s">
        <v>1123</v>
      </c>
      <c r="T1041" s="13" t="s">
        <v>1863</v>
      </c>
      <c r="U1041" s="12" t="s">
        <v>122</v>
      </c>
      <c r="V1041" s="12" t="s">
        <v>122</v>
      </c>
      <c r="W1041" s="12" t="s">
        <v>1863</v>
      </c>
      <c r="X1041" s="14" t="str">
        <f t="shared" si="16"/>
        <v>А</v>
      </c>
      <c r="Y1041" s="271">
        <f>Таблица1[[#This Row],[ID_intellix]]</f>
        <v>7737</v>
      </c>
      <c r="Z1041" s="269" t="s">
        <v>122</v>
      </c>
      <c r="AA1041" s="145">
        <f>IF(OR(Таблица1[[#This Row],[CARDIO_report]]&lt;&gt;0,Таблица1[[#This Row],[AI COMBO_report]]&lt;&gt;0,Таблица1[[#This Row],[OTC_report]]&lt;&gt;0),1,0)</f>
        <v>1</v>
      </c>
      <c r="AB1041" s="60" t="s">
        <v>1124</v>
      </c>
      <c r="AC1041" s="60" t="s">
        <v>1124</v>
      </c>
      <c r="AD1041" s="60" t="s">
        <v>1124</v>
      </c>
      <c r="AE1041" s="60" t="s">
        <v>1124</v>
      </c>
      <c r="AF1041" s="60"/>
      <c r="AG1041" s="89" t="s">
        <v>1414</v>
      </c>
      <c r="AH1041" s="89">
        <v>50</v>
      </c>
      <c r="AI1041" s="89" t="s">
        <v>1414</v>
      </c>
      <c r="AJ1041" s="89">
        <v>44</v>
      </c>
      <c r="AK1041" s="89" t="s">
        <v>2516</v>
      </c>
      <c r="AL1041" s="89">
        <v>33</v>
      </c>
      <c r="AM1041" s="89" t="s">
        <v>2516</v>
      </c>
      <c r="AN1041" s="89">
        <v>28</v>
      </c>
      <c r="AP1041" s="35" t="s">
        <v>1917</v>
      </c>
      <c r="AQ1041" s="377">
        <v>0</v>
      </c>
      <c r="AR1041" s="378">
        <v>0</v>
      </c>
      <c r="AS1041" s="377">
        <v>0</v>
      </c>
      <c r="AT1041" s="378">
        <v>0</v>
      </c>
      <c r="AU1041" s="377">
        <v>0</v>
      </c>
      <c r="AV1041" s="377">
        <v>0</v>
      </c>
      <c r="AW1041" s="377">
        <v>0</v>
      </c>
      <c r="AX1041">
        <v>0</v>
      </c>
      <c r="AY1041">
        <v>0</v>
      </c>
    </row>
    <row r="1042" spans="1:54" ht="15" hidden="1" customHeight="1" x14ac:dyDescent="0.2">
      <c r="A1042" s="46">
        <v>7738</v>
      </c>
      <c r="B1042" s="258" t="s">
        <v>6445</v>
      </c>
      <c r="C1042" t="s">
        <v>1119</v>
      </c>
      <c r="D1042" t="s">
        <v>1220</v>
      </c>
      <c r="E1042" t="s">
        <v>2504</v>
      </c>
      <c r="F1042" s="29" t="s">
        <v>1125</v>
      </c>
      <c r="G1042" s="396">
        <v>5</v>
      </c>
      <c r="H1042" t="s">
        <v>1127</v>
      </c>
      <c r="I1042">
        <v>1</v>
      </c>
      <c r="J1042" t="s">
        <v>6446</v>
      </c>
      <c r="K1042" t="s">
        <v>629</v>
      </c>
      <c r="L1042" t="s">
        <v>2565</v>
      </c>
      <c r="M1042" t="s">
        <v>1861</v>
      </c>
      <c r="N1042" s="34">
        <v>0</v>
      </c>
      <c r="O1042" s="34" t="s">
        <v>1862</v>
      </c>
      <c r="P1042" s="34" t="s">
        <v>641</v>
      </c>
      <c r="Q1042" s="34">
        <v>0</v>
      </c>
      <c r="R1042" s="34">
        <v>0</v>
      </c>
      <c r="S1042" s="48" t="s">
        <v>1123</v>
      </c>
      <c r="T1042" s="13" t="s">
        <v>1863</v>
      </c>
      <c r="U1042" s="12" t="s">
        <v>122</v>
      </c>
      <c r="V1042" s="12" t="s">
        <v>122</v>
      </c>
      <c r="W1042" s="12" t="s">
        <v>122</v>
      </c>
      <c r="X1042" s="14" t="str">
        <f t="shared" si="16"/>
        <v>В</v>
      </c>
      <c r="Y1042" s="271">
        <f>Таблица1[[#This Row],[ID_intellix]]</f>
        <v>7738</v>
      </c>
      <c r="Z1042" s="269" t="s">
        <v>122</v>
      </c>
      <c r="AA1042" s="145">
        <f>IF(OR(Таблица1[[#This Row],[CARDIO_report]]&lt;&gt;0,Таблица1[[#This Row],[AI COMBO_report]]&lt;&gt;0,Таблица1[[#This Row],[OTC_report]]&lt;&gt;0),1,0)</f>
        <v>1</v>
      </c>
      <c r="AB1042" s="60" t="s">
        <v>1124</v>
      </c>
      <c r="AC1042" s="60" t="s">
        <v>1124</v>
      </c>
      <c r="AD1042" s="60" t="s">
        <v>1124</v>
      </c>
      <c r="AE1042" s="60" t="s">
        <v>1124</v>
      </c>
      <c r="AF1042" s="60"/>
      <c r="AG1042" s="255" t="s">
        <v>2516</v>
      </c>
      <c r="AH1042" s="255">
        <v>33</v>
      </c>
      <c r="AI1042" s="89" t="s">
        <v>2516</v>
      </c>
      <c r="AJ1042" s="89">
        <v>22</v>
      </c>
      <c r="AK1042" s="89" t="s">
        <v>2516</v>
      </c>
      <c r="AL1042" s="89">
        <v>9</v>
      </c>
      <c r="AM1042" s="89" t="s">
        <v>2516</v>
      </c>
      <c r="AN1042" s="89">
        <v>15</v>
      </c>
      <c r="AP1042" s="35" t="s">
        <v>1857</v>
      </c>
      <c r="AQ1042" s="377">
        <v>0</v>
      </c>
      <c r="AR1042" s="378">
        <v>0</v>
      </c>
      <c r="AS1042" s="377">
        <v>0</v>
      </c>
      <c r="AT1042" s="378">
        <v>0</v>
      </c>
      <c r="AU1042" s="377">
        <v>0</v>
      </c>
      <c r="AV1042" s="377">
        <v>0</v>
      </c>
      <c r="AW1042" s="377">
        <v>0</v>
      </c>
      <c r="AX1042">
        <v>0</v>
      </c>
      <c r="AY1042">
        <v>0</v>
      </c>
    </row>
    <row r="1043" spans="1:54" ht="15" hidden="1" customHeight="1" x14ac:dyDescent="0.2">
      <c r="A1043" s="46">
        <v>7739</v>
      </c>
      <c r="B1043" s="258" t="s">
        <v>6447</v>
      </c>
      <c r="C1043" t="s">
        <v>1119</v>
      </c>
      <c r="D1043" t="s">
        <v>1211</v>
      </c>
      <c r="E1043" t="s">
        <v>2504</v>
      </c>
      <c r="F1043" s="29" t="s">
        <v>1125</v>
      </c>
      <c r="G1043" s="396">
        <v>6</v>
      </c>
      <c r="H1043" t="s">
        <v>1127</v>
      </c>
      <c r="I1043">
        <v>1</v>
      </c>
      <c r="J1043" t="s">
        <v>6448</v>
      </c>
      <c r="K1043" t="s">
        <v>629</v>
      </c>
      <c r="L1043" t="s">
        <v>6449</v>
      </c>
      <c r="M1043" t="s">
        <v>1861</v>
      </c>
      <c r="N1043" s="34">
        <v>0</v>
      </c>
      <c r="O1043" s="34" t="s">
        <v>1862</v>
      </c>
      <c r="P1043" s="34" t="s">
        <v>641</v>
      </c>
      <c r="Q1043" s="34">
        <v>0</v>
      </c>
      <c r="R1043" s="34">
        <v>0</v>
      </c>
      <c r="S1043" s="48" t="s">
        <v>1123</v>
      </c>
      <c r="T1043" s="13" t="s">
        <v>1863</v>
      </c>
      <c r="U1043" s="12" t="s">
        <v>122</v>
      </c>
      <c r="V1043" s="12" t="s">
        <v>122</v>
      </c>
      <c r="W1043" s="12" t="s">
        <v>122</v>
      </c>
      <c r="X1043" s="14" t="str">
        <f t="shared" si="16"/>
        <v>В</v>
      </c>
      <c r="Y1043" s="271">
        <f>Таблица1[[#This Row],[ID_intellix]]</f>
        <v>7739</v>
      </c>
      <c r="Z1043" s="269" t="s">
        <v>122</v>
      </c>
      <c r="AA1043" s="145">
        <f>IF(OR(Таблица1[[#This Row],[CARDIO_report]]&lt;&gt;0,Таблица1[[#This Row],[AI COMBO_report]]&lt;&gt;0,Таблица1[[#This Row],[OTC_report]]&lt;&gt;0),1,0)</f>
        <v>1</v>
      </c>
      <c r="AB1043" s="60" t="s">
        <v>1124</v>
      </c>
      <c r="AC1043" s="60" t="s">
        <v>1124</v>
      </c>
      <c r="AD1043" s="60" t="s">
        <v>1124</v>
      </c>
      <c r="AE1043" s="60" t="s">
        <v>1124</v>
      </c>
      <c r="AF1043" s="60"/>
      <c r="AG1043" s="89" t="s">
        <v>2516</v>
      </c>
      <c r="AH1043" s="89">
        <v>41</v>
      </c>
      <c r="AI1043" s="89" t="s">
        <v>1414</v>
      </c>
      <c r="AJ1043" s="89">
        <v>46</v>
      </c>
      <c r="AK1043" s="89" t="s">
        <v>1414</v>
      </c>
      <c r="AL1043" s="89">
        <v>40</v>
      </c>
      <c r="AM1043" s="89" t="s">
        <v>1414</v>
      </c>
      <c r="AN1043" s="89">
        <v>44</v>
      </c>
      <c r="AP1043" s="35" t="s">
        <v>1857</v>
      </c>
      <c r="AQ1043" s="377">
        <v>0</v>
      </c>
      <c r="AR1043" s="378">
        <v>0</v>
      </c>
      <c r="AS1043" s="377">
        <v>0</v>
      </c>
      <c r="AT1043" s="378">
        <v>0</v>
      </c>
      <c r="AU1043" s="377">
        <v>0</v>
      </c>
      <c r="AV1043" s="377">
        <v>0</v>
      </c>
      <c r="AW1043" s="377">
        <v>0</v>
      </c>
      <c r="AX1043">
        <v>0</v>
      </c>
      <c r="AY1043">
        <v>0</v>
      </c>
      <c r="AZ1043" s="47"/>
      <c r="BB1043" s="47"/>
    </row>
    <row r="1044" spans="1:54" ht="15" hidden="1" customHeight="1" x14ac:dyDescent="0.2">
      <c r="A1044" s="46">
        <v>7828</v>
      </c>
      <c r="B1044" s="258" t="s">
        <v>6450</v>
      </c>
      <c r="C1044" t="s">
        <v>1119</v>
      </c>
      <c r="D1044" t="s">
        <v>1211</v>
      </c>
      <c r="E1044" t="s">
        <v>2504</v>
      </c>
      <c r="F1044" s="29" t="s">
        <v>2598</v>
      </c>
      <c r="G1044" s="396">
        <v>74</v>
      </c>
      <c r="H1044" t="s">
        <v>1140</v>
      </c>
      <c r="I1044">
        <v>1</v>
      </c>
      <c r="J1044" t="s">
        <v>6451</v>
      </c>
      <c r="K1044" t="s">
        <v>629</v>
      </c>
      <c r="L1044" t="s">
        <v>6452</v>
      </c>
      <c r="M1044" t="s">
        <v>1861</v>
      </c>
      <c r="N1044" s="34">
        <v>0</v>
      </c>
      <c r="O1044" s="34" t="s">
        <v>1862</v>
      </c>
      <c r="P1044" s="34" t="s">
        <v>641</v>
      </c>
      <c r="Q1044" s="34">
        <v>0</v>
      </c>
      <c r="R1044" s="34">
        <v>0</v>
      </c>
      <c r="S1044" s="48" t="s">
        <v>1123</v>
      </c>
      <c r="T1044" s="13" t="s">
        <v>122</v>
      </c>
      <c r="U1044" s="12" t="s">
        <v>122</v>
      </c>
      <c r="V1044" s="12" t="s">
        <v>122</v>
      </c>
      <c r="W1044" s="12" t="s">
        <v>1863</v>
      </c>
      <c r="X1044" s="14" t="str">
        <f t="shared" si="16"/>
        <v>В</v>
      </c>
      <c r="Y1044" s="271">
        <f>Таблица1[[#This Row],[ID_intellix]]</f>
        <v>7828</v>
      </c>
      <c r="Z1044" s="269" t="s">
        <v>122</v>
      </c>
      <c r="AA1044" s="145">
        <f>IF(OR(Таблица1[[#This Row],[CARDIO_report]]&lt;&gt;0,Таблица1[[#This Row],[AI COMBO_report]]&lt;&gt;0,Таблица1[[#This Row],[OTC_report]]&lt;&gt;0),1,0)</f>
        <v>1</v>
      </c>
      <c r="AB1044" s="60" t="s">
        <v>2601</v>
      </c>
      <c r="AC1044" s="60" t="s">
        <v>2602</v>
      </c>
      <c r="AD1044" s="60" t="s">
        <v>1124</v>
      </c>
      <c r="AE1044" s="60" t="s">
        <v>1124</v>
      </c>
      <c r="AF1044" s="60"/>
      <c r="AG1044" s="89" t="s">
        <v>2516</v>
      </c>
      <c r="AH1044" s="89">
        <v>25</v>
      </c>
      <c r="AI1044" s="89" t="s">
        <v>2516</v>
      </c>
      <c r="AJ1044" s="89">
        <v>10</v>
      </c>
      <c r="AK1044" s="89" t="s">
        <v>2516</v>
      </c>
      <c r="AL1044" s="89">
        <v>17</v>
      </c>
      <c r="AM1044" s="89" t="s">
        <v>2516</v>
      </c>
      <c r="AN1044" s="89">
        <v>7</v>
      </c>
      <c r="AP1044" s="35" t="s">
        <v>1825</v>
      </c>
      <c r="AQ1044" s="377">
        <v>0</v>
      </c>
      <c r="AR1044" s="378">
        <v>0</v>
      </c>
      <c r="AS1044" s="377">
        <v>0</v>
      </c>
      <c r="AT1044" s="378">
        <v>0</v>
      </c>
      <c r="AU1044" s="377">
        <v>0</v>
      </c>
      <c r="AV1044" s="377">
        <v>0</v>
      </c>
      <c r="AW1044" s="377">
        <v>0</v>
      </c>
      <c r="AX1044">
        <v>0</v>
      </c>
      <c r="AY1044">
        <v>0</v>
      </c>
    </row>
    <row r="1045" spans="1:54" ht="15" hidden="1" customHeight="1" x14ac:dyDescent="0.2">
      <c r="A1045" s="46">
        <v>6861</v>
      </c>
      <c r="B1045" s="258" t="s">
        <v>6453</v>
      </c>
      <c r="C1045" t="s">
        <v>1119</v>
      </c>
      <c r="D1045" t="s">
        <v>1211</v>
      </c>
      <c r="E1045" t="s">
        <v>2504</v>
      </c>
      <c r="F1045" s="29" t="s">
        <v>3116</v>
      </c>
      <c r="G1045" s="47">
        <v>2</v>
      </c>
      <c r="H1045" t="s">
        <v>2563</v>
      </c>
      <c r="I1045">
        <v>1</v>
      </c>
      <c r="J1045" t="s">
        <v>6454</v>
      </c>
      <c r="K1045" t="s">
        <v>629</v>
      </c>
      <c r="L1045" t="s">
        <v>6455</v>
      </c>
      <c r="M1045" t="s">
        <v>1861</v>
      </c>
      <c r="N1045" s="34">
        <v>0</v>
      </c>
      <c r="O1045" s="34" t="s">
        <v>1862</v>
      </c>
      <c r="P1045" s="34">
        <v>0</v>
      </c>
      <c r="Q1045" s="34">
        <v>0</v>
      </c>
      <c r="R1045" s="34">
        <v>0</v>
      </c>
      <c r="S1045" s="48" t="s">
        <v>1123</v>
      </c>
      <c r="T1045" s="13" t="s">
        <v>122</v>
      </c>
      <c r="U1045" s="12" t="s">
        <v>122</v>
      </c>
      <c r="V1045" s="12" t="s">
        <v>122</v>
      </c>
      <c r="W1045" s="12" t="s">
        <v>122</v>
      </c>
      <c r="X1045" s="14" t="str">
        <f t="shared" si="16"/>
        <v>С</v>
      </c>
      <c r="Y1045" s="271">
        <f>Таблица1[[#This Row],[ID_intellix]]</f>
        <v>6861</v>
      </c>
      <c r="Z1045" s="269" t="s">
        <v>122</v>
      </c>
      <c r="AA1045" s="145">
        <f>IF(OR(Таблица1[[#This Row],[CARDIO_report]]&lt;&gt;0,Таблица1[[#This Row],[AI COMBO_report]]&lt;&gt;0,Таблица1[[#This Row],[OTC_report]]&lt;&gt;0),1,0)</f>
        <v>0</v>
      </c>
      <c r="AB1045" s="60" t="s">
        <v>1124</v>
      </c>
      <c r="AC1045" s="60" t="s">
        <v>1124</v>
      </c>
      <c r="AD1045" s="60" t="s">
        <v>1124</v>
      </c>
      <c r="AE1045" s="89" t="s">
        <v>1857</v>
      </c>
      <c r="AF1045" s="89"/>
      <c r="AG1045" s="89" t="s">
        <v>1414</v>
      </c>
      <c r="AH1045" s="89">
        <v>80</v>
      </c>
      <c r="AI1045" s="89" t="s">
        <v>1145</v>
      </c>
      <c r="AJ1045" s="89">
        <v>55</v>
      </c>
      <c r="AK1045" s="89" t="s">
        <v>1145</v>
      </c>
      <c r="AL1045" s="89">
        <v>72</v>
      </c>
      <c r="AM1045" s="89" t="s">
        <v>1145</v>
      </c>
      <c r="AN1045" s="89">
        <v>68</v>
      </c>
      <c r="AP1045" s="35" t="s">
        <v>1825</v>
      </c>
      <c r="AQ1045" s="377">
        <v>0</v>
      </c>
      <c r="AR1045" s="378">
        <v>0</v>
      </c>
      <c r="AS1045" s="377">
        <v>0</v>
      </c>
      <c r="AT1045" s="378">
        <v>0</v>
      </c>
      <c r="AU1045" s="377">
        <v>0</v>
      </c>
      <c r="AV1045" s="377">
        <v>0</v>
      </c>
      <c r="AW1045" s="377">
        <v>0</v>
      </c>
      <c r="AX1045">
        <v>0</v>
      </c>
      <c r="AY1045">
        <v>0</v>
      </c>
    </row>
    <row r="1046" spans="1:54" ht="15" hidden="1" customHeight="1" x14ac:dyDescent="0.2">
      <c r="A1046" s="46">
        <v>7758</v>
      </c>
      <c r="B1046" s="258" t="s">
        <v>6456</v>
      </c>
      <c r="C1046" t="s">
        <v>1119</v>
      </c>
      <c r="D1046" t="s">
        <v>1220</v>
      </c>
      <c r="E1046" t="s">
        <v>2504</v>
      </c>
      <c r="F1046" s="29" t="s">
        <v>1158</v>
      </c>
      <c r="G1046" s="47">
        <v>28</v>
      </c>
      <c r="H1046" t="s">
        <v>1158</v>
      </c>
      <c r="I1046">
        <v>1</v>
      </c>
      <c r="J1046" t="s">
        <v>6457</v>
      </c>
      <c r="K1046" t="s">
        <v>629</v>
      </c>
      <c r="L1046" t="s">
        <v>6458</v>
      </c>
      <c r="M1046" t="s">
        <v>1861</v>
      </c>
      <c r="N1046" s="34" t="s">
        <v>455</v>
      </c>
      <c r="O1046" s="34" t="s">
        <v>1862</v>
      </c>
      <c r="P1046" s="34" t="s">
        <v>255</v>
      </c>
      <c r="Q1046" s="34">
        <v>0</v>
      </c>
      <c r="R1046" s="34">
        <v>0</v>
      </c>
      <c r="S1046" s="48" t="s">
        <v>1123</v>
      </c>
      <c r="T1046" s="13" t="s">
        <v>122</v>
      </c>
      <c r="U1046" s="12" t="s">
        <v>1863</v>
      </c>
      <c r="V1046" s="12" t="s">
        <v>122</v>
      </c>
      <c r="W1046" s="12" t="s">
        <v>122</v>
      </c>
      <c r="X1046" s="14" t="str">
        <f t="shared" si="16"/>
        <v>В</v>
      </c>
      <c r="Y1046" s="271">
        <f>Таблица1[[#This Row],[ID_intellix]]</f>
        <v>7758</v>
      </c>
      <c r="Z1046" s="269" t="s">
        <v>122</v>
      </c>
      <c r="AA1046" s="145">
        <f>IF(OR(Таблица1[[#This Row],[CARDIO_report]]&lt;&gt;0,Таблица1[[#This Row],[AI COMBO_report]]&lt;&gt;0,Таблица1[[#This Row],[OTC_report]]&lt;&gt;0),1,0)</f>
        <v>1</v>
      </c>
      <c r="AB1046" s="60" t="s">
        <v>1124</v>
      </c>
      <c r="AC1046" s="60" t="s">
        <v>1124</v>
      </c>
      <c r="AD1046" s="60" t="s">
        <v>1124</v>
      </c>
      <c r="AE1046" s="60" t="s">
        <v>1124</v>
      </c>
      <c r="AF1046" s="60"/>
      <c r="AG1046" s="89" t="s">
        <v>1414</v>
      </c>
      <c r="AH1046" s="89">
        <v>45</v>
      </c>
      <c r="AI1046" s="89" t="s">
        <v>2516</v>
      </c>
      <c r="AJ1046" s="89">
        <v>6</v>
      </c>
      <c r="AK1046" s="89" t="s">
        <v>2516</v>
      </c>
      <c r="AL1046" s="89">
        <v>30</v>
      </c>
      <c r="AM1046" s="89" t="s">
        <v>2516</v>
      </c>
      <c r="AN1046" s="89">
        <v>5</v>
      </c>
      <c r="AP1046" s="35" t="s">
        <v>1917</v>
      </c>
      <c r="AQ1046" s="377">
        <v>0</v>
      </c>
      <c r="AR1046" s="378">
        <v>0</v>
      </c>
      <c r="AS1046" s="377">
        <v>0</v>
      </c>
      <c r="AT1046" s="378">
        <v>0</v>
      </c>
      <c r="AU1046" s="377">
        <v>0</v>
      </c>
      <c r="AV1046" s="377">
        <v>0</v>
      </c>
      <c r="AW1046" s="377">
        <v>0</v>
      </c>
      <c r="AX1046">
        <v>0</v>
      </c>
      <c r="AY1046">
        <v>0</v>
      </c>
    </row>
    <row r="1047" spans="1:54" ht="15" hidden="1" customHeight="1" x14ac:dyDescent="0.2">
      <c r="A1047" s="46">
        <v>7782</v>
      </c>
      <c r="B1047" s="258" t="s">
        <v>6459</v>
      </c>
      <c r="C1047" t="s">
        <v>1119</v>
      </c>
      <c r="D1047" t="s">
        <v>1211</v>
      </c>
      <c r="E1047" t="s">
        <v>2504</v>
      </c>
      <c r="F1047" s="29" t="s">
        <v>3116</v>
      </c>
      <c r="G1047" s="47">
        <v>11</v>
      </c>
      <c r="H1047" t="s">
        <v>2563</v>
      </c>
      <c r="I1047">
        <v>1</v>
      </c>
      <c r="J1047" t="s">
        <v>15803</v>
      </c>
      <c r="K1047" t="s">
        <v>629</v>
      </c>
      <c r="L1047" t="s">
        <v>6460</v>
      </c>
      <c r="M1047" t="s">
        <v>1861</v>
      </c>
      <c r="N1047" s="34">
        <v>0</v>
      </c>
      <c r="O1047" s="34" t="s">
        <v>1862</v>
      </c>
      <c r="P1047" s="34">
        <v>0</v>
      </c>
      <c r="Q1047" s="34">
        <v>0</v>
      </c>
      <c r="R1047" s="34">
        <v>0</v>
      </c>
      <c r="S1047" s="48" t="s">
        <v>1123</v>
      </c>
      <c r="T1047" s="13" t="s">
        <v>122</v>
      </c>
      <c r="U1047" s="12" t="s">
        <v>122</v>
      </c>
      <c r="V1047" s="12" t="s">
        <v>122</v>
      </c>
      <c r="W1047" s="12" t="s">
        <v>1863</v>
      </c>
      <c r="X1047" s="14" t="str">
        <f t="shared" si="16"/>
        <v>В</v>
      </c>
      <c r="Y1047" s="271">
        <f>Таблица1[[#This Row],[ID_intellix]]</f>
        <v>7782</v>
      </c>
      <c r="Z1047" s="269" t="s">
        <v>122</v>
      </c>
      <c r="AA1047" s="145">
        <f>IF(OR(Таблица1[[#This Row],[CARDIO_report]]&lt;&gt;0,Таблица1[[#This Row],[AI COMBO_report]]&lt;&gt;0,Таблица1[[#This Row],[OTC_report]]&lt;&gt;0),1,0)</f>
        <v>0</v>
      </c>
      <c r="AB1047" s="60" t="s">
        <v>1124</v>
      </c>
      <c r="AC1047" s="60" t="s">
        <v>1124</v>
      </c>
      <c r="AD1047" s="60" t="s">
        <v>1124</v>
      </c>
      <c r="AE1047" s="89" t="s">
        <v>1857</v>
      </c>
      <c r="AF1047" s="89"/>
      <c r="AG1047" s="89" t="s">
        <v>1414</v>
      </c>
      <c r="AH1047" s="89">
        <v>85</v>
      </c>
      <c r="AI1047" s="35" t="s">
        <v>1145</v>
      </c>
      <c r="AJ1047" s="35">
        <v>57</v>
      </c>
      <c r="AK1047" s="35" t="s">
        <v>1145</v>
      </c>
      <c r="AL1047" s="35">
        <v>81</v>
      </c>
      <c r="AM1047" s="35" t="s">
        <v>1145</v>
      </c>
      <c r="AN1047" s="35">
        <v>69</v>
      </c>
      <c r="AO1047" s="35"/>
      <c r="AP1047" s="35" t="s">
        <v>1825</v>
      </c>
      <c r="AQ1047" s="377">
        <v>0</v>
      </c>
      <c r="AR1047" s="378">
        <v>0</v>
      </c>
      <c r="AS1047" s="377">
        <v>0</v>
      </c>
      <c r="AT1047" s="378">
        <v>0</v>
      </c>
      <c r="AU1047" s="377">
        <v>0</v>
      </c>
      <c r="AV1047" s="377">
        <v>0</v>
      </c>
      <c r="AW1047" s="377">
        <v>0</v>
      </c>
      <c r="AX1047">
        <v>0</v>
      </c>
      <c r="AY1047">
        <v>0</v>
      </c>
    </row>
    <row r="1048" spans="1:54" ht="15" hidden="1" customHeight="1" x14ac:dyDescent="0.2">
      <c r="A1048" s="46">
        <v>1925</v>
      </c>
      <c r="B1048" s="258" t="s">
        <v>1864</v>
      </c>
      <c r="C1048" t="s">
        <v>1119</v>
      </c>
      <c r="D1048" t="s">
        <v>1211</v>
      </c>
      <c r="E1048" t="s">
        <v>1821</v>
      </c>
      <c r="F1048" s="29" t="s">
        <v>1827</v>
      </c>
      <c r="G1048" s="53" t="s">
        <v>1865</v>
      </c>
      <c r="H1048" t="s">
        <v>1827</v>
      </c>
      <c r="I1048">
        <v>1</v>
      </c>
      <c r="J1048" t="s">
        <v>1866</v>
      </c>
      <c r="K1048" t="s">
        <v>629</v>
      </c>
      <c r="L1048" t="s">
        <v>1867</v>
      </c>
      <c r="M1048" t="s">
        <v>1861</v>
      </c>
      <c r="N1048" s="34">
        <v>0</v>
      </c>
      <c r="O1048" s="34" t="s">
        <v>1862</v>
      </c>
      <c r="P1048" s="34">
        <v>0</v>
      </c>
      <c r="Q1048" s="34">
        <v>0</v>
      </c>
      <c r="R1048" s="34">
        <v>0</v>
      </c>
      <c r="S1048" s="48" t="s">
        <v>1123</v>
      </c>
      <c r="T1048" s="13">
        <v>0</v>
      </c>
      <c r="U1048" s="12">
        <v>0</v>
      </c>
      <c r="V1048" s="12">
        <v>0</v>
      </c>
      <c r="W1048" s="12">
        <v>0</v>
      </c>
      <c r="X1048" s="14" t="str">
        <f t="shared" si="16"/>
        <v>С</v>
      </c>
      <c r="Y1048" s="271">
        <f>Таблица1[[#This Row],[ID_intellix]]</f>
        <v>1925</v>
      </c>
      <c r="Z1048" s="269" t="s">
        <v>122</v>
      </c>
      <c r="AA1048" s="145">
        <f>IF(OR(Таблица1[[#This Row],[CARDIO_report]]&lt;&gt;0,Таблица1[[#This Row],[AI COMBO_report]]&lt;&gt;0,Таблица1[[#This Row],[OTC_report]]&lt;&gt;0),1,0)</f>
        <v>0</v>
      </c>
      <c r="AB1048" s="60" t="s">
        <v>1124</v>
      </c>
      <c r="AC1048" s="60" t="s">
        <v>1124</v>
      </c>
      <c r="AD1048" s="60" t="s">
        <v>1124</v>
      </c>
      <c r="AE1048" s="60" t="s">
        <v>1124</v>
      </c>
      <c r="AF1048" s="60"/>
      <c r="AG1048" s="60" t="s">
        <v>1124</v>
      </c>
      <c r="AH1048" s="60" t="s">
        <v>1124</v>
      </c>
      <c r="AI1048" s="60" t="s">
        <v>1124</v>
      </c>
      <c r="AJ1048" s="60" t="s">
        <v>1124</v>
      </c>
      <c r="AK1048" s="60" t="s">
        <v>1124</v>
      </c>
      <c r="AL1048" s="60" t="s">
        <v>1124</v>
      </c>
      <c r="AM1048" s="60" t="s">
        <v>1124</v>
      </c>
      <c r="AN1048" s="60" t="s">
        <v>1124</v>
      </c>
      <c r="AO1048" s="60"/>
      <c r="AP1048" s="35" t="s">
        <v>1857</v>
      </c>
      <c r="AQ1048" s="377">
        <v>0</v>
      </c>
      <c r="AR1048" s="378">
        <v>0</v>
      </c>
      <c r="AS1048" s="377">
        <v>0</v>
      </c>
      <c r="AT1048" s="378">
        <v>0</v>
      </c>
      <c r="AU1048" s="377">
        <v>0</v>
      </c>
      <c r="AV1048" s="377">
        <v>0</v>
      </c>
      <c r="AW1048" s="377">
        <v>0</v>
      </c>
      <c r="AX1048">
        <v>0</v>
      </c>
      <c r="AY1048">
        <v>0</v>
      </c>
    </row>
    <row r="1049" spans="1:54" ht="15" hidden="1" customHeight="1" x14ac:dyDescent="0.2">
      <c r="A1049" s="46">
        <v>1958</v>
      </c>
      <c r="B1049" s="258" t="s">
        <v>6313</v>
      </c>
      <c r="C1049" t="s">
        <v>1119</v>
      </c>
      <c r="D1049" t="s">
        <v>1211</v>
      </c>
      <c r="E1049" t="s">
        <v>1821</v>
      </c>
      <c r="F1049" s="29" t="s">
        <v>1827</v>
      </c>
      <c r="G1049" s="53" t="s">
        <v>6314</v>
      </c>
      <c r="H1049" t="s">
        <v>1827</v>
      </c>
      <c r="I1049">
        <v>1</v>
      </c>
      <c r="J1049" t="s">
        <v>6315</v>
      </c>
      <c r="K1049" t="s">
        <v>629</v>
      </c>
      <c r="L1049" t="s">
        <v>6316</v>
      </c>
      <c r="M1049" t="s">
        <v>1861</v>
      </c>
      <c r="N1049" s="34">
        <v>0</v>
      </c>
      <c r="O1049" s="34" t="s">
        <v>1862</v>
      </c>
      <c r="P1049" s="34">
        <v>0</v>
      </c>
      <c r="Q1049" s="34">
        <v>0</v>
      </c>
      <c r="R1049" s="34">
        <v>0</v>
      </c>
      <c r="S1049" s="48" t="s">
        <v>1123</v>
      </c>
      <c r="T1049" s="13" t="s">
        <v>122</v>
      </c>
      <c r="U1049" s="12" t="s">
        <v>122</v>
      </c>
      <c r="V1049" s="12" t="s">
        <v>122</v>
      </c>
      <c r="W1049" s="12" t="s">
        <v>122</v>
      </c>
      <c r="X1049" s="14" t="str">
        <f t="shared" si="16"/>
        <v>С</v>
      </c>
      <c r="Y1049" s="271">
        <f>Таблица1[[#This Row],[ID_intellix]]</f>
        <v>1958</v>
      </c>
      <c r="Z1049" s="269" t="s">
        <v>122</v>
      </c>
      <c r="AA1049" s="145">
        <f>IF(OR(Таблица1[[#This Row],[CARDIO_report]]&lt;&gt;0,Таблица1[[#This Row],[AI COMBO_report]]&lt;&gt;0,Таблица1[[#This Row],[OTC_report]]&lt;&gt;0),1,0)</f>
        <v>0</v>
      </c>
      <c r="AB1049" s="60" t="s">
        <v>1124</v>
      </c>
      <c r="AC1049" s="60" t="s">
        <v>1124</v>
      </c>
      <c r="AD1049" s="60" t="s">
        <v>1124</v>
      </c>
      <c r="AE1049" s="60" t="s">
        <v>1124</v>
      </c>
      <c r="AF1049" s="60"/>
      <c r="AG1049" s="60" t="s">
        <v>1124</v>
      </c>
      <c r="AH1049" s="60" t="s">
        <v>1124</v>
      </c>
      <c r="AI1049" s="60" t="s">
        <v>1124</v>
      </c>
      <c r="AJ1049" s="60" t="s">
        <v>1124</v>
      </c>
      <c r="AK1049" s="60" t="s">
        <v>1124</v>
      </c>
      <c r="AL1049" s="60" t="s">
        <v>1124</v>
      </c>
      <c r="AM1049" s="60" t="s">
        <v>1124</v>
      </c>
      <c r="AN1049" s="60" t="s">
        <v>1124</v>
      </c>
      <c r="AO1049" s="60"/>
      <c r="AP1049" s="35" t="s">
        <v>1825</v>
      </c>
      <c r="AQ1049" s="377">
        <v>0</v>
      </c>
      <c r="AR1049" s="378">
        <v>0</v>
      </c>
      <c r="AS1049" s="377">
        <v>0</v>
      </c>
      <c r="AT1049" s="378">
        <v>0</v>
      </c>
      <c r="AU1049" s="377">
        <v>0</v>
      </c>
      <c r="AV1049" s="377">
        <v>0</v>
      </c>
      <c r="AW1049" s="377">
        <v>0</v>
      </c>
      <c r="AX1049">
        <v>0</v>
      </c>
      <c r="AY1049">
        <v>0</v>
      </c>
    </row>
    <row r="1050" spans="1:54" ht="15" hidden="1" customHeight="1" x14ac:dyDescent="0.2">
      <c r="A1050" s="46">
        <v>7691</v>
      </c>
      <c r="B1050" s="258" t="s">
        <v>6317</v>
      </c>
      <c r="C1050" t="s">
        <v>1119</v>
      </c>
      <c r="D1050" t="s">
        <v>1120</v>
      </c>
      <c r="E1050" t="s">
        <v>1821</v>
      </c>
      <c r="F1050" s="29" t="s">
        <v>1827</v>
      </c>
      <c r="G1050" s="47">
        <v>150</v>
      </c>
      <c r="H1050" t="s">
        <v>1827</v>
      </c>
      <c r="I1050">
        <v>1</v>
      </c>
      <c r="J1050" t="s">
        <v>6318</v>
      </c>
      <c r="K1050" t="s">
        <v>629</v>
      </c>
      <c r="L1050" t="s">
        <v>6319</v>
      </c>
      <c r="M1050" t="s">
        <v>1861</v>
      </c>
      <c r="N1050" s="34">
        <v>0</v>
      </c>
      <c r="O1050" s="34" t="s">
        <v>1862</v>
      </c>
      <c r="P1050" s="34" t="s">
        <v>641</v>
      </c>
      <c r="Q1050" s="34">
        <v>0</v>
      </c>
      <c r="R1050" s="34">
        <v>0</v>
      </c>
      <c r="S1050" s="48" t="s">
        <v>1123</v>
      </c>
      <c r="T1050" s="13" t="s">
        <v>122</v>
      </c>
      <c r="U1050" s="12" t="s">
        <v>122</v>
      </c>
      <c r="V1050" s="12" t="s">
        <v>1863</v>
      </c>
      <c r="W1050" s="12" t="s">
        <v>122</v>
      </c>
      <c r="X1050" s="14" t="str">
        <f t="shared" si="16"/>
        <v>В</v>
      </c>
      <c r="Y1050" s="271">
        <f>Таблица1[[#This Row],[ID_intellix]]</f>
        <v>7691</v>
      </c>
      <c r="Z1050" s="269" t="s">
        <v>122</v>
      </c>
      <c r="AA1050" s="145">
        <f>IF(OR(Таблица1[[#This Row],[CARDIO_report]]&lt;&gt;0,Таблица1[[#This Row],[AI COMBO_report]]&lt;&gt;0,Таблица1[[#This Row],[OTC_report]]&lt;&gt;0),1,0)</f>
        <v>1</v>
      </c>
      <c r="AB1050" s="60" t="s">
        <v>1124</v>
      </c>
      <c r="AC1050" s="60" t="s">
        <v>1124</v>
      </c>
      <c r="AD1050" s="60" t="s">
        <v>1124</v>
      </c>
      <c r="AE1050" s="60" t="s">
        <v>1124</v>
      </c>
      <c r="AF1050" s="60"/>
      <c r="AG1050" s="60" t="s">
        <v>1124</v>
      </c>
      <c r="AH1050" s="60" t="s">
        <v>1124</v>
      </c>
      <c r="AI1050" s="60" t="s">
        <v>1124</v>
      </c>
      <c r="AJ1050" s="60" t="s">
        <v>1124</v>
      </c>
      <c r="AK1050" s="60" t="s">
        <v>1124</v>
      </c>
      <c r="AL1050" s="60" t="s">
        <v>1124</v>
      </c>
      <c r="AM1050" s="60" t="s">
        <v>1124</v>
      </c>
      <c r="AN1050" s="60" t="s">
        <v>1124</v>
      </c>
      <c r="AO1050" s="60"/>
      <c r="AP1050" s="35" t="s">
        <v>1857</v>
      </c>
      <c r="AQ1050" s="377">
        <v>0</v>
      </c>
      <c r="AR1050" s="378">
        <v>0</v>
      </c>
      <c r="AS1050" s="377">
        <v>0</v>
      </c>
      <c r="AT1050" s="378">
        <v>0</v>
      </c>
      <c r="AU1050" s="377">
        <v>0</v>
      </c>
      <c r="AV1050" s="377">
        <v>0</v>
      </c>
      <c r="AW1050" s="377">
        <v>0</v>
      </c>
      <c r="AX1050">
        <v>0</v>
      </c>
      <c r="AY1050">
        <v>0</v>
      </c>
    </row>
    <row r="1051" spans="1:54" ht="15" hidden="1" customHeight="1" x14ac:dyDescent="0.2">
      <c r="A1051" s="46">
        <v>7958</v>
      </c>
      <c r="B1051" s="258" t="s">
        <v>6461</v>
      </c>
      <c r="C1051" t="s">
        <v>1119</v>
      </c>
      <c r="D1051" t="s">
        <v>1211</v>
      </c>
      <c r="E1051" t="s">
        <v>2504</v>
      </c>
      <c r="F1051" s="29" t="s">
        <v>1125</v>
      </c>
      <c r="G1051" s="53" t="s">
        <v>3280</v>
      </c>
      <c r="H1051" t="s">
        <v>1127</v>
      </c>
      <c r="I1051">
        <v>1</v>
      </c>
      <c r="J1051" t="s">
        <v>6462</v>
      </c>
      <c r="K1051" t="s">
        <v>629</v>
      </c>
      <c r="L1051" t="s">
        <v>6463</v>
      </c>
      <c r="M1051" t="s">
        <v>1861</v>
      </c>
      <c r="N1051" s="34">
        <v>0</v>
      </c>
      <c r="O1051" s="34" t="s">
        <v>1862</v>
      </c>
      <c r="P1051" s="34">
        <v>0</v>
      </c>
      <c r="Q1051" s="34">
        <v>0</v>
      </c>
      <c r="R1051" s="34">
        <v>0</v>
      </c>
      <c r="S1051" s="48" t="s">
        <v>1123</v>
      </c>
      <c r="T1051" s="13" t="s">
        <v>1863</v>
      </c>
      <c r="U1051" s="12" t="s">
        <v>122</v>
      </c>
      <c r="V1051" s="12" t="s">
        <v>122</v>
      </c>
      <c r="W1051" s="12" t="s">
        <v>1863</v>
      </c>
      <c r="X1051" s="14" t="str">
        <f t="shared" si="16"/>
        <v>А</v>
      </c>
      <c r="Y1051" s="271">
        <f>Таблица1[[#This Row],[ID_intellix]]</f>
        <v>7958</v>
      </c>
      <c r="Z1051" s="269" t="s">
        <v>122</v>
      </c>
      <c r="AA1051" s="145">
        <f>IF(OR(Таблица1[[#This Row],[CARDIO_report]]&lt;&gt;0,Таблица1[[#This Row],[AI COMBO_report]]&lt;&gt;0,Таблица1[[#This Row],[OTC_report]]&lt;&gt;0),1,0)</f>
        <v>0</v>
      </c>
      <c r="AB1051" s="60" t="s">
        <v>1124</v>
      </c>
      <c r="AC1051" s="60" t="s">
        <v>1124</v>
      </c>
      <c r="AD1051" s="60" t="s">
        <v>1124</v>
      </c>
      <c r="AE1051" s="60" t="s">
        <v>1124</v>
      </c>
      <c r="AF1051" s="60"/>
      <c r="AG1051" s="89" t="s">
        <v>1414</v>
      </c>
      <c r="AH1051" s="89">
        <v>73</v>
      </c>
      <c r="AI1051" s="89" t="s">
        <v>1414</v>
      </c>
      <c r="AJ1051" s="89">
        <v>66</v>
      </c>
      <c r="AK1051" s="89" t="s">
        <v>1414</v>
      </c>
      <c r="AL1051" s="89">
        <v>45</v>
      </c>
      <c r="AM1051" s="89" t="s">
        <v>1414</v>
      </c>
      <c r="AN1051" s="89">
        <v>60</v>
      </c>
      <c r="AP1051" s="35" t="s">
        <v>1825</v>
      </c>
      <c r="AQ1051" s="377">
        <v>0</v>
      </c>
      <c r="AR1051" s="378">
        <v>0</v>
      </c>
      <c r="AS1051" s="377">
        <v>0</v>
      </c>
      <c r="AT1051" s="378">
        <v>0</v>
      </c>
      <c r="AU1051" s="377">
        <v>0</v>
      </c>
      <c r="AV1051" s="377">
        <v>0</v>
      </c>
      <c r="AW1051" s="377">
        <v>0</v>
      </c>
      <c r="AX1051">
        <v>0</v>
      </c>
      <c r="AY1051">
        <v>0</v>
      </c>
    </row>
    <row r="1052" spans="1:54" ht="15" hidden="1" customHeight="1" x14ac:dyDescent="0.2">
      <c r="A1052" s="46">
        <v>7933</v>
      </c>
      <c r="B1052" s="258" t="s">
        <v>6464</v>
      </c>
      <c r="C1052" t="s">
        <v>1119</v>
      </c>
      <c r="D1052" t="s">
        <v>1211</v>
      </c>
      <c r="E1052" t="s">
        <v>2504</v>
      </c>
      <c r="F1052" s="29" t="s">
        <v>6465</v>
      </c>
      <c r="G1052" s="53" t="s">
        <v>3243</v>
      </c>
      <c r="H1052" t="s">
        <v>2610</v>
      </c>
      <c r="I1052">
        <v>1</v>
      </c>
      <c r="J1052" t="s">
        <v>6466</v>
      </c>
      <c r="K1052" t="s">
        <v>629</v>
      </c>
      <c r="L1052" t="s">
        <v>6467</v>
      </c>
      <c r="M1052" t="s">
        <v>1861</v>
      </c>
      <c r="N1052" s="34">
        <v>0</v>
      </c>
      <c r="O1052" s="34" t="s">
        <v>1862</v>
      </c>
      <c r="P1052" s="34" t="s">
        <v>641</v>
      </c>
      <c r="Q1052" s="34">
        <v>0</v>
      </c>
      <c r="R1052" s="34">
        <v>0</v>
      </c>
      <c r="S1052" s="48" t="s">
        <v>1123</v>
      </c>
      <c r="T1052" s="13" t="s">
        <v>122</v>
      </c>
      <c r="U1052" s="12" t="s">
        <v>122</v>
      </c>
      <c r="V1052" s="12" t="s">
        <v>122</v>
      </c>
      <c r="W1052" s="12" t="s">
        <v>1863</v>
      </c>
      <c r="X1052" s="14" t="str">
        <f t="shared" si="16"/>
        <v>В</v>
      </c>
      <c r="Y1052" s="271">
        <f>Таблица1[[#This Row],[ID_intellix]]</f>
        <v>7933</v>
      </c>
      <c r="Z1052" s="269" t="s">
        <v>122</v>
      </c>
      <c r="AA1052" s="145">
        <f>IF(OR(Таблица1[[#This Row],[CARDIO_report]]&lt;&gt;0,Таблица1[[#This Row],[AI COMBO_report]]&lt;&gt;0,Таблица1[[#This Row],[OTC_report]]&lt;&gt;0),1,0)</f>
        <v>1</v>
      </c>
      <c r="AB1052" s="60" t="s">
        <v>1124</v>
      </c>
      <c r="AC1052" s="60" t="s">
        <v>1124</v>
      </c>
      <c r="AD1052" s="60" t="s">
        <v>1124</v>
      </c>
      <c r="AE1052" s="60" t="s">
        <v>1124</v>
      </c>
      <c r="AF1052" s="60"/>
      <c r="AG1052" s="89" t="s">
        <v>1145</v>
      </c>
      <c r="AH1052" s="89">
        <v>47</v>
      </c>
      <c r="AI1052" s="89" t="s">
        <v>1437</v>
      </c>
      <c r="AJ1052" s="89">
        <v>20</v>
      </c>
      <c r="AK1052" s="89" t="s">
        <v>1437</v>
      </c>
      <c r="AL1052" s="89">
        <v>6</v>
      </c>
      <c r="AM1052" s="89" t="s">
        <v>1437</v>
      </c>
      <c r="AN1052" s="89">
        <v>2</v>
      </c>
      <c r="AP1052" s="35" t="s">
        <v>1825</v>
      </c>
      <c r="AQ1052" s="377">
        <v>0</v>
      </c>
      <c r="AR1052" s="378">
        <v>0</v>
      </c>
      <c r="AS1052" s="377">
        <v>0</v>
      </c>
      <c r="AT1052" s="378">
        <v>0</v>
      </c>
      <c r="AU1052" s="377">
        <v>0</v>
      </c>
      <c r="AV1052" s="377">
        <v>0</v>
      </c>
      <c r="AW1052" s="377">
        <v>0</v>
      </c>
      <c r="AX1052">
        <v>0</v>
      </c>
      <c r="AY1052">
        <v>0</v>
      </c>
    </row>
    <row r="1053" spans="1:54" ht="15" hidden="1" customHeight="1" x14ac:dyDescent="0.2">
      <c r="A1053" s="46">
        <v>3651</v>
      </c>
      <c r="B1053" s="258" t="s">
        <v>6468</v>
      </c>
      <c r="C1053" t="s">
        <v>1119</v>
      </c>
      <c r="D1053" t="s">
        <v>1211</v>
      </c>
      <c r="E1053" t="s">
        <v>2504</v>
      </c>
      <c r="F1053" s="29" t="s">
        <v>2725</v>
      </c>
      <c r="G1053" s="53" t="s">
        <v>6469</v>
      </c>
      <c r="H1053" t="s">
        <v>1149</v>
      </c>
      <c r="I1053">
        <v>1</v>
      </c>
      <c r="J1053" t="s">
        <v>6470</v>
      </c>
      <c r="K1053" t="s">
        <v>629</v>
      </c>
      <c r="L1053" t="s">
        <v>6471</v>
      </c>
      <c r="M1053" t="s">
        <v>1861</v>
      </c>
      <c r="N1053" s="34">
        <v>0</v>
      </c>
      <c r="O1053" s="34" t="s">
        <v>1862</v>
      </c>
      <c r="P1053" s="34" t="s">
        <v>641</v>
      </c>
      <c r="Q1053" s="34">
        <v>0</v>
      </c>
      <c r="R1053" s="34">
        <v>0</v>
      </c>
      <c r="S1053" s="48" t="s">
        <v>1123</v>
      </c>
      <c r="T1053" s="13" t="s">
        <v>122</v>
      </c>
      <c r="U1053" s="12" t="s">
        <v>122</v>
      </c>
      <c r="V1053" s="12" t="s">
        <v>1863</v>
      </c>
      <c r="W1053" s="12" t="s">
        <v>122</v>
      </c>
      <c r="X1053" s="14" t="str">
        <f t="shared" si="16"/>
        <v>В</v>
      </c>
      <c r="Y1053" s="271">
        <f>Таблица1[[#This Row],[ID_intellix]]</f>
        <v>3651</v>
      </c>
      <c r="Z1053" s="269" t="s">
        <v>122</v>
      </c>
      <c r="AA1053" s="145">
        <f>IF(OR(Таблица1[[#This Row],[CARDIO_report]]&lt;&gt;0,Таблица1[[#This Row],[AI COMBO_report]]&lt;&gt;0,Таблица1[[#This Row],[OTC_report]]&lt;&gt;0),1,0)</f>
        <v>1</v>
      </c>
      <c r="AB1053" s="60" t="s">
        <v>1124</v>
      </c>
      <c r="AC1053" s="60" t="s">
        <v>1124</v>
      </c>
      <c r="AD1053" s="60" t="s">
        <v>1124</v>
      </c>
      <c r="AE1053" s="60" t="s">
        <v>1124</v>
      </c>
      <c r="AF1053" s="60"/>
      <c r="AG1053" s="89" t="s">
        <v>1437</v>
      </c>
      <c r="AH1053" s="89">
        <v>30</v>
      </c>
      <c r="AI1053" s="89" t="s">
        <v>1145</v>
      </c>
      <c r="AJ1053" s="89">
        <v>41</v>
      </c>
      <c r="AK1053" s="89" t="s">
        <v>1145</v>
      </c>
      <c r="AL1053" s="89">
        <v>54</v>
      </c>
      <c r="AM1053" s="89" t="s">
        <v>1145</v>
      </c>
      <c r="AN1053" s="89">
        <v>47</v>
      </c>
      <c r="AP1053" s="35" t="s">
        <v>1857</v>
      </c>
      <c r="AQ1053" s="377">
        <v>0</v>
      </c>
      <c r="AR1053" s="378">
        <v>0</v>
      </c>
      <c r="AS1053" s="377">
        <v>0</v>
      </c>
      <c r="AT1053" s="378">
        <v>0</v>
      </c>
      <c r="AU1053" s="377">
        <v>0</v>
      </c>
      <c r="AV1053" s="377">
        <v>0</v>
      </c>
      <c r="AW1053" s="377">
        <v>0</v>
      </c>
      <c r="AX1053">
        <v>0</v>
      </c>
      <c r="AY1053">
        <v>0</v>
      </c>
      <c r="BA1053" s="2" t="s">
        <v>15962</v>
      </c>
    </row>
    <row r="1054" spans="1:54" ht="15" hidden="1" customHeight="1" x14ac:dyDescent="0.2">
      <c r="A1054" s="46">
        <v>7686</v>
      </c>
      <c r="B1054" s="258" t="s">
        <v>6472</v>
      </c>
      <c r="C1054" t="s">
        <v>1119</v>
      </c>
      <c r="D1054" t="s">
        <v>1211</v>
      </c>
      <c r="E1054" t="s">
        <v>2504</v>
      </c>
      <c r="F1054" s="29" t="s">
        <v>6473</v>
      </c>
      <c r="G1054" s="396">
        <v>10</v>
      </c>
      <c r="H1054" t="s">
        <v>6473</v>
      </c>
      <c r="I1054">
        <v>1</v>
      </c>
      <c r="J1054" t="s">
        <v>6474</v>
      </c>
      <c r="K1054" t="s">
        <v>629</v>
      </c>
      <c r="L1054" t="s">
        <v>6475</v>
      </c>
      <c r="M1054" t="s">
        <v>1861</v>
      </c>
      <c r="N1054" s="34">
        <v>0</v>
      </c>
      <c r="O1054" s="34" t="s">
        <v>1862</v>
      </c>
      <c r="P1054" s="34" t="s">
        <v>641</v>
      </c>
      <c r="Q1054" s="34">
        <v>0</v>
      </c>
      <c r="R1054" s="34">
        <v>0</v>
      </c>
      <c r="S1054" s="48" t="s">
        <v>1123</v>
      </c>
      <c r="T1054" s="13" t="s">
        <v>122</v>
      </c>
      <c r="U1054" s="12" t="s">
        <v>122</v>
      </c>
      <c r="V1054" s="12" t="s">
        <v>122</v>
      </c>
      <c r="W1054" s="12" t="s">
        <v>1863</v>
      </c>
      <c r="X1054" s="14" t="str">
        <f t="shared" si="16"/>
        <v>В</v>
      </c>
      <c r="Y1054" s="271">
        <f>Таблица1[[#This Row],[ID_intellix]]</f>
        <v>7686</v>
      </c>
      <c r="Z1054" s="269" t="s">
        <v>122</v>
      </c>
      <c r="AA1054" s="145">
        <f>IF(OR(Таблица1[[#This Row],[CARDIO_report]]&lt;&gt;0,Таблица1[[#This Row],[AI COMBO_report]]&lt;&gt;0,Таблица1[[#This Row],[OTC_report]]&lt;&gt;0),1,0)</f>
        <v>1</v>
      </c>
      <c r="AB1054" s="60" t="s">
        <v>1124</v>
      </c>
      <c r="AC1054" s="60" t="s">
        <v>1124</v>
      </c>
      <c r="AD1054" s="60" t="s">
        <v>1124</v>
      </c>
      <c r="AE1054" s="60" t="s">
        <v>1124</v>
      </c>
      <c r="AF1054" s="60"/>
      <c r="AG1054" s="89" t="s">
        <v>1145</v>
      </c>
      <c r="AH1054" s="89">
        <v>86</v>
      </c>
      <c r="AI1054" s="89" t="s">
        <v>1145</v>
      </c>
      <c r="AJ1054" s="89">
        <v>56</v>
      </c>
      <c r="AK1054" s="89" t="s">
        <v>1145</v>
      </c>
      <c r="AL1054" s="89">
        <v>88</v>
      </c>
      <c r="AM1054" s="89" t="s">
        <v>1145</v>
      </c>
      <c r="AN1054" s="89">
        <v>85</v>
      </c>
      <c r="AP1054" s="35" t="s">
        <v>1825</v>
      </c>
      <c r="AQ1054" s="377">
        <v>0</v>
      </c>
      <c r="AR1054" s="378">
        <v>0</v>
      </c>
      <c r="AS1054" s="377">
        <v>0</v>
      </c>
      <c r="AT1054" s="378">
        <v>0</v>
      </c>
      <c r="AU1054" s="377">
        <v>0</v>
      </c>
      <c r="AV1054" s="377">
        <v>0</v>
      </c>
      <c r="AW1054" s="377">
        <v>0</v>
      </c>
      <c r="AX1054">
        <v>0</v>
      </c>
      <c r="AY1054">
        <v>0</v>
      </c>
    </row>
    <row r="1055" spans="1:54" ht="15" hidden="1" customHeight="1" x14ac:dyDescent="0.2">
      <c r="A1055" s="399">
        <v>8125</v>
      </c>
      <c r="B1055" s="258" t="s">
        <v>6476</v>
      </c>
      <c r="C1055" t="s">
        <v>1119</v>
      </c>
      <c r="D1055" t="s">
        <v>1211</v>
      </c>
      <c r="E1055" t="s">
        <v>2504</v>
      </c>
      <c r="F1055" s="29" t="s">
        <v>2598</v>
      </c>
      <c r="G1055" s="53" t="s">
        <v>1177</v>
      </c>
      <c r="H1055" t="s">
        <v>1140</v>
      </c>
      <c r="I1055">
        <v>1</v>
      </c>
      <c r="J1055" s="403" t="s">
        <v>6477</v>
      </c>
      <c r="K1055" s="402" t="s">
        <v>629</v>
      </c>
      <c r="L1055" s="402" t="s">
        <v>6478</v>
      </c>
      <c r="M1055" t="s">
        <v>1861</v>
      </c>
      <c r="N1055" s="34">
        <v>0</v>
      </c>
      <c r="O1055" s="34" t="s">
        <v>1862</v>
      </c>
      <c r="P1055" s="34" t="s">
        <v>641</v>
      </c>
      <c r="Q1055" s="34">
        <v>0</v>
      </c>
      <c r="R1055" s="34">
        <v>0</v>
      </c>
      <c r="S1055" s="48" t="s">
        <v>1123</v>
      </c>
      <c r="T1055" s="13" t="s">
        <v>122</v>
      </c>
      <c r="U1055" s="12" t="s">
        <v>122</v>
      </c>
      <c r="V1055" s="12" t="s">
        <v>1863</v>
      </c>
      <c r="W1055" s="12" t="s">
        <v>122</v>
      </c>
      <c r="X1055" s="14" t="str">
        <f t="shared" si="16"/>
        <v>В</v>
      </c>
      <c r="Y1055" s="271">
        <f>Таблица1[[#This Row],[ID_intellix]]</f>
        <v>8125</v>
      </c>
      <c r="Z1055" s="269" t="s">
        <v>122</v>
      </c>
      <c r="AA1055" s="145">
        <f>IF(OR(Таблица1[[#This Row],[CARDIO_report]]&lt;&gt;0,Таблица1[[#This Row],[AI COMBO_report]]&lt;&gt;0,Таблица1[[#This Row],[OTC_report]]&lt;&gt;0),1,0)</f>
        <v>1</v>
      </c>
      <c r="AB1055" s="60" t="s">
        <v>1124</v>
      </c>
      <c r="AC1055" s="60" t="s">
        <v>1124</v>
      </c>
      <c r="AD1055" s="60" t="s">
        <v>1124</v>
      </c>
      <c r="AE1055" s="60" t="s">
        <v>1124</v>
      </c>
      <c r="AF1055" s="60"/>
      <c r="AG1055" s="60" t="s">
        <v>1124</v>
      </c>
      <c r="AH1055" s="60" t="s">
        <v>1124</v>
      </c>
      <c r="AI1055" s="60" t="s">
        <v>1124</v>
      </c>
      <c r="AJ1055" s="60" t="s">
        <v>1124</v>
      </c>
      <c r="AK1055" s="60" t="s">
        <v>1124</v>
      </c>
      <c r="AL1055" s="60" t="s">
        <v>1124</v>
      </c>
      <c r="AM1055" s="60" t="s">
        <v>1124</v>
      </c>
      <c r="AN1055" s="60" t="s">
        <v>1124</v>
      </c>
      <c r="AO1055" s="60"/>
      <c r="AP1055" s="35" t="s">
        <v>1124</v>
      </c>
      <c r="AQ1055" s="377">
        <v>0</v>
      </c>
      <c r="AR1055" s="378">
        <v>0</v>
      </c>
      <c r="AS1055" s="377">
        <v>0</v>
      </c>
      <c r="AT1055" s="378">
        <v>0</v>
      </c>
      <c r="AU1055" s="377">
        <v>0</v>
      </c>
      <c r="AV1055" s="377">
        <v>0</v>
      </c>
      <c r="AW1055" s="377">
        <v>0</v>
      </c>
      <c r="AX1055">
        <v>0</v>
      </c>
      <c r="AY1055">
        <v>0</v>
      </c>
    </row>
    <row r="1056" spans="1:54" ht="15" hidden="1" customHeight="1" x14ac:dyDescent="0.2">
      <c r="A1056" s="46">
        <v>2229</v>
      </c>
      <c r="B1056" s="258">
        <v>0</v>
      </c>
      <c r="C1056" t="s">
        <v>1119</v>
      </c>
      <c r="D1056" t="s">
        <v>1886</v>
      </c>
      <c r="E1056" t="s">
        <v>2504</v>
      </c>
      <c r="F1056" s="29" t="s">
        <v>1827</v>
      </c>
      <c r="G1056" s="53">
        <v>144</v>
      </c>
      <c r="H1056" t="s">
        <v>1827</v>
      </c>
      <c r="I1056">
        <v>1</v>
      </c>
      <c r="J1056" t="s">
        <v>2569</v>
      </c>
      <c r="K1056" t="s">
        <v>629</v>
      </c>
      <c r="L1056" t="s">
        <v>2570</v>
      </c>
      <c r="M1056" t="s">
        <v>1861</v>
      </c>
      <c r="N1056" s="34">
        <v>0</v>
      </c>
      <c r="O1056" s="34" t="s">
        <v>1862</v>
      </c>
      <c r="P1056" s="34">
        <v>0</v>
      </c>
      <c r="Q1056" s="34">
        <v>0</v>
      </c>
      <c r="R1056" s="34">
        <v>0</v>
      </c>
      <c r="S1056" s="48" t="s">
        <v>1123</v>
      </c>
      <c r="T1056" s="13" t="s">
        <v>122</v>
      </c>
      <c r="U1056" s="12" t="s">
        <v>1863</v>
      </c>
      <c r="V1056" s="12" t="s">
        <v>122</v>
      </c>
      <c r="W1056" s="12" t="s">
        <v>122</v>
      </c>
      <c r="X1056" s="14" t="str">
        <f t="shared" si="16"/>
        <v>В</v>
      </c>
      <c r="Y1056" s="271">
        <f>Таблица1[[#This Row],[ID_intellix]]</f>
        <v>2229</v>
      </c>
      <c r="Z1056" s="269" t="s">
        <v>122</v>
      </c>
      <c r="AA1056" s="145">
        <f>IF(OR(Таблица1[[#This Row],[CARDIO_report]]&lt;&gt;0,Таблица1[[#This Row],[AI COMBO_report]]&lt;&gt;0,Таблица1[[#This Row],[OTC_report]]&lt;&gt;0),1,0)</f>
        <v>0</v>
      </c>
      <c r="AB1056" s="60" t="s">
        <v>1124</v>
      </c>
      <c r="AC1056" s="60" t="s">
        <v>1124</v>
      </c>
      <c r="AD1056" s="60" t="s">
        <v>1124</v>
      </c>
      <c r="AE1056" s="60" t="s">
        <v>1124</v>
      </c>
      <c r="AF1056" s="60"/>
      <c r="AG1056" s="60" t="s">
        <v>1124</v>
      </c>
      <c r="AH1056" s="60" t="s">
        <v>1124</v>
      </c>
      <c r="AI1056" s="60" t="s">
        <v>1124</v>
      </c>
      <c r="AJ1056" s="60" t="s">
        <v>1124</v>
      </c>
      <c r="AK1056" s="60" t="s">
        <v>1124</v>
      </c>
      <c r="AL1056" s="60" t="s">
        <v>1124</v>
      </c>
      <c r="AM1056" s="60" t="s">
        <v>1124</v>
      </c>
      <c r="AN1056" s="60" t="s">
        <v>1124</v>
      </c>
      <c r="AO1056" s="60"/>
      <c r="AP1056" s="35" t="s">
        <v>1825</v>
      </c>
      <c r="AQ1056" s="377">
        <v>0</v>
      </c>
      <c r="AR1056" s="378">
        <v>0</v>
      </c>
      <c r="AS1056" s="377">
        <v>0</v>
      </c>
      <c r="AT1056" s="378">
        <v>0</v>
      </c>
      <c r="AU1056" s="377">
        <v>0</v>
      </c>
      <c r="AV1056" s="377">
        <v>0</v>
      </c>
      <c r="AW1056" s="377">
        <v>0</v>
      </c>
      <c r="AX1056">
        <v>0</v>
      </c>
      <c r="AY1056">
        <v>0</v>
      </c>
    </row>
    <row r="1057" spans="1:54" ht="15" hidden="1" customHeight="1" x14ac:dyDescent="0.2">
      <c r="A1057" s="46">
        <v>408</v>
      </c>
      <c r="B1057" s="258" t="s">
        <v>9752</v>
      </c>
      <c r="C1057" t="s">
        <v>1128</v>
      </c>
      <c r="D1057" t="s">
        <v>1129</v>
      </c>
      <c r="E1057" t="s">
        <v>2504</v>
      </c>
      <c r="F1057" s="29" t="s">
        <v>3159</v>
      </c>
      <c r="G1057" s="47">
        <v>28</v>
      </c>
      <c r="H1057" t="s">
        <v>1140</v>
      </c>
      <c r="I1057">
        <v>1</v>
      </c>
      <c r="J1057" t="s">
        <v>9753</v>
      </c>
      <c r="K1057" t="s">
        <v>164</v>
      </c>
      <c r="L1057" t="s">
        <v>9754</v>
      </c>
      <c r="M1057" t="s">
        <v>2202</v>
      </c>
      <c r="N1057" s="34">
        <v>0</v>
      </c>
      <c r="O1057" s="34" t="s">
        <v>165</v>
      </c>
      <c r="P1057" s="34" t="s">
        <v>173</v>
      </c>
      <c r="Q1057" s="34" t="s">
        <v>770</v>
      </c>
      <c r="R1057" s="34" t="s">
        <v>777</v>
      </c>
      <c r="S1057" s="48" t="s">
        <v>1123</v>
      </c>
      <c r="T1057" s="13" t="s">
        <v>1863</v>
      </c>
      <c r="U1057" s="12" t="s">
        <v>122</v>
      </c>
      <c r="V1057" s="12" t="s">
        <v>122</v>
      </c>
      <c r="W1057" s="12" t="s">
        <v>122</v>
      </c>
      <c r="X1057" s="14" t="str">
        <f t="shared" si="16"/>
        <v>В</v>
      </c>
      <c r="Y1057" s="271">
        <f>Таблица1[[#This Row],[ID_intellix]]</f>
        <v>408</v>
      </c>
      <c r="Z1057" s="269" t="s">
        <v>122</v>
      </c>
      <c r="AA1057" s="145">
        <f>IF(OR(Таблица1[[#This Row],[CARDIO_report]]&lt;&gt;0,Таблица1[[#This Row],[AI COMBO_report]]&lt;&gt;0,Таблица1[[#This Row],[OTC_report]]&lt;&gt;0),1,0)</f>
        <v>1</v>
      </c>
      <c r="AB1057" s="60" t="s">
        <v>2601</v>
      </c>
      <c r="AC1057" s="60" t="s">
        <v>2846</v>
      </c>
      <c r="AD1057" s="60" t="s">
        <v>1124</v>
      </c>
      <c r="AE1057" s="60" t="s">
        <v>1124</v>
      </c>
      <c r="AF1057" s="60"/>
      <c r="AG1057" s="89" t="s">
        <v>1414</v>
      </c>
      <c r="AH1057" s="89">
        <v>120</v>
      </c>
      <c r="AI1057" s="89" t="s">
        <v>1437</v>
      </c>
      <c r="AJ1057" s="89">
        <v>87</v>
      </c>
      <c r="AK1057" s="89" t="s">
        <v>1437</v>
      </c>
      <c r="AL1057" s="89">
        <v>20</v>
      </c>
      <c r="AM1057" s="89" t="s">
        <v>1437</v>
      </c>
      <c r="AN1057" s="89">
        <v>13</v>
      </c>
      <c r="AP1057" s="35" t="s">
        <v>1857</v>
      </c>
      <c r="AQ1057" s="377">
        <v>0</v>
      </c>
      <c r="AR1057" s="378">
        <v>0</v>
      </c>
      <c r="AS1057" s="377">
        <v>0</v>
      </c>
      <c r="AT1057" s="378">
        <v>0</v>
      </c>
      <c r="AU1057" s="377">
        <v>0</v>
      </c>
      <c r="AV1057" s="377">
        <v>0</v>
      </c>
      <c r="AW1057" s="377">
        <v>0</v>
      </c>
      <c r="AX1057">
        <v>0</v>
      </c>
      <c r="AY1057">
        <v>0</v>
      </c>
    </row>
    <row r="1058" spans="1:54" ht="15" hidden="1" customHeight="1" x14ac:dyDescent="0.2">
      <c r="A1058" s="46">
        <v>1606</v>
      </c>
      <c r="B1058" s="258" t="s">
        <v>9956</v>
      </c>
      <c r="C1058" t="s">
        <v>1128</v>
      </c>
      <c r="D1058" t="s">
        <v>1129</v>
      </c>
      <c r="E1058" t="s">
        <v>2504</v>
      </c>
      <c r="F1058" s="29" t="s">
        <v>3159</v>
      </c>
      <c r="G1058" s="47">
        <v>50</v>
      </c>
      <c r="H1058" t="s">
        <v>1140</v>
      </c>
      <c r="I1058">
        <v>1</v>
      </c>
      <c r="J1058" t="s">
        <v>9957</v>
      </c>
      <c r="K1058" t="s">
        <v>164</v>
      </c>
      <c r="L1058" t="s">
        <v>9958</v>
      </c>
      <c r="M1058" t="s">
        <v>2202</v>
      </c>
      <c r="N1058" s="34">
        <v>0</v>
      </c>
      <c r="O1058" s="34" t="s">
        <v>165</v>
      </c>
      <c r="P1058" s="34" t="s">
        <v>173</v>
      </c>
      <c r="Q1058" s="34" t="s">
        <v>770</v>
      </c>
      <c r="R1058" s="34" t="s">
        <v>777</v>
      </c>
      <c r="S1058" s="48" t="s">
        <v>1123</v>
      </c>
      <c r="T1058" s="13" t="s">
        <v>1863</v>
      </c>
      <c r="U1058" s="12" t="s">
        <v>122</v>
      </c>
      <c r="V1058" s="12" t="s">
        <v>122</v>
      </c>
      <c r="W1058" s="12" t="s">
        <v>122</v>
      </c>
      <c r="X1058" s="14" t="str">
        <f t="shared" si="16"/>
        <v>В</v>
      </c>
      <c r="Y1058" s="271">
        <f>Таблица1[[#This Row],[ID_intellix]]</f>
        <v>1606</v>
      </c>
      <c r="Z1058" s="269" t="s">
        <v>122</v>
      </c>
      <c r="AA1058" s="145">
        <f>IF(OR(Таблица1[[#This Row],[CARDIO_report]]&lt;&gt;0,Таблица1[[#This Row],[AI COMBO_report]]&lt;&gt;0,Таблица1[[#This Row],[OTC_report]]&lt;&gt;0),1,0)</f>
        <v>1</v>
      </c>
      <c r="AB1058" s="60" t="s">
        <v>2601</v>
      </c>
      <c r="AC1058" s="60" t="s">
        <v>2602</v>
      </c>
      <c r="AD1058" s="60" t="s">
        <v>1124</v>
      </c>
      <c r="AE1058" s="60" t="s">
        <v>1124</v>
      </c>
      <c r="AF1058" s="60"/>
      <c r="AG1058" s="89" t="s">
        <v>2516</v>
      </c>
      <c r="AH1058" s="89">
        <v>65</v>
      </c>
      <c r="AI1058" s="89" t="s">
        <v>2516</v>
      </c>
      <c r="AJ1058" s="89">
        <v>76</v>
      </c>
      <c r="AK1058" s="89" t="s">
        <v>2516</v>
      </c>
      <c r="AL1058" s="89">
        <v>7</v>
      </c>
      <c r="AM1058" s="89" t="s">
        <v>2516</v>
      </c>
      <c r="AN1058" s="89">
        <v>27</v>
      </c>
      <c r="AP1058" s="35" t="s">
        <v>1917</v>
      </c>
      <c r="AQ1058" s="377" t="s">
        <v>2847</v>
      </c>
      <c r="AR1058" s="378">
        <v>0</v>
      </c>
      <c r="AS1058" s="377" t="s">
        <v>2847</v>
      </c>
      <c r="AT1058" s="378">
        <v>0</v>
      </c>
      <c r="AU1058" s="377">
        <v>0</v>
      </c>
      <c r="AV1058" s="377">
        <v>0</v>
      </c>
      <c r="AW1058" s="377" t="s">
        <v>2847</v>
      </c>
      <c r="AX1058" s="2">
        <v>0</v>
      </c>
      <c r="AY1058" s="2" t="s">
        <v>2847</v>
      </c>
      <c r="BA1058" s="2" t="s">
        <v>6336</v>
      </c>
    </row>
    <row r="1059" spans="1:54" ht="15" hidden="1" customHeight="1" x14ac:dyDescent="0.2">
      <c r="A1059" s="46">
        <v>7414</v>
      </c>
      <c r="B1059" s="258" t="s">
        <v>10361</v>
      </c>
      <c r="C1059" t="s">
        <v>1128</v>
      </c>
      <c r="D1059" t="s">
        <v>1129</v>
      </c>
      <c r="E1059" t="s">
        <v>2504</v>
      </c>
      <c r="F1059" s="29" t="s">
        <v>6473</v>
      </c>
      <c r="G1059" s="47">
        <v>6</v>
      </c>
      <c r="H1059" t="s">
        <v>6473</v>
      </c>
      <c r="I1059">
        <v>1</v>
      </c>
      <c r="J1059" t="s">
        <v>10362</v>
      </c>
      <c r="K1059" t="s">
        <v>164</v>
      </c>
      <c r="L1059" t="s">
        <v>10363</v>
      </c>
      <c r="M1059" t="s">
        <v>2202</v>
      </c>
      <c r="N1059" s="34">
        <v>0</v>
      </c>
      <c r="O1059" s="34" t="s">
        <v>165</v>
      </c>
      <c r="P1059" s="34">
        <v>0</v>
      </c>
      <c r="Q1059" s="34" t="s">
        <v>770</v>
      </c>
      <c r="R1059" s="34" t="s">
        <v>777</v>
      </c>
      <c r="S1059" s="48" t="s">
        <v>1123</v>
      </c>
      <c r="T1059" s="13" t="s">
        <v>122</v>
      </c>
      <c r="U1059" s="12" t="s">
        <v>122</v>
      </c>
      <c r="V1059" s="12" t="s">
        <v>122</v>
      </c>
      <c r="W1059" s="12" t="s">
        <v>122</v>
      </c>
      <c r="X1059" s="14" t="str">
        <f t="shared" si="16"/>
        <v>С</v>
      </c>
      <c r="Y1059" s="271">
        <f>Таблица1[[#This Row],[ID_intellix]]</f>
        <v>7414</v>
      </c>
      <c r="Z1059" s="269" t="s">
        <v>122</v>
      </c>
      <c r="AA1059" s="145">
        <f>IF(OR(Таблица1[[#This Row],[CARDIO_report]]&lt;&gt;0,Таблица1[[#This Row],[AI COMBO_report]]&lt;&gt;0,Таблица1[[#This Row],[OTC_report]]&lt;&gt;0),1,0)</f>
        <v>1</v>
      </c>
      <c r="AB1059" s="60" t="s">
        <v>1124</v>
      </c>
      <c r="AC1059" s="60" t="s">
        <v>1124</v>
      </c>
      <c r="AD1059" s="60" t="s">
        <v>1124</v>
      </c>
      <c r="AE1059" s="60" t="s">
        <v>1124</v>
      </c>
      <c r="AF1059" s="60"/>
      <c r="AG1059" s="89" t="s">
        <v>1414</v>
      </c>
      <c r="AH1059" s="89">
        <v>212</v>
      </c>
      <c r="AI1059" s="89" t="s">
        <v>1414</v>
      </c>
      <c r="AJ1059" s="89">
        <v>175</v>
      </c>
      <c r="AK1059" s="89" t="s">
        <v>1414</v>
      </c>
      <c r="AL1059" s="89">
        <v>215</v>
      </c>
      <c r="AM1059" s="89" t="s">
        <v>1145</v>
      </c>
      <c r="AN1059" s="89">
        <v>153</v>
      </c>
      <c r="AP1059" s="35" t="s">
        <v>1825</v>
      </c>
      <c r="AQ1059" s="377">
        <v>0</v>
      </c>
      <c r="AR1059" s="378">
        <v>0</v>
      </c>
      <c r="AS1059" s="377">
        <v>0</v>
      </c>
      <c r="AT1059" s="378">
        <v>0</v>
      </c>
      <c r="AU1059" s="377">
        <v>0</v>
      </c>
      <c r="AV1059" s="377">
        <v>0</v>
      </c>
      <c r="AW1059" s="377">
        <v>0</v>
      </c>
      <c r="AX1059">
        <v>0</v>
      </c>
      <c r="AY1059">
        <v>0</v>
      </c>
    </row>
    <row r="1060" spans="1:54" ht="15" hidden="1" customHeight="1" x14ac:dyDescent="0.2">
      <c r="A1060" s="46">
        <v>790</v>
      </c>
      <c r="B1060" s="258" t="s">
        <v>10612</v>
      </c>
      <c r="C1060" t="s">
        <v>1128</v>
      </c>
      <c r="D1060" t="s">
        <v>1129</v>
      </c>
      <c r="E1060" t="s">
        <v>2504</v>
      </c>
      <c r="F1060" s="29" t="s">
        <v>3255</v>
      </c>
      <c r="G1060" s="47">
        <v>32</v>
      </c>
      <c r="H1060" t="s">
        <v>3255</v>
      </c>
      <c r="I1060">
        <v>1</v>
      </c>
      <c r="J1060" t="s">
        <v>10613</v>
      </c>
      <c r="K1060" t="s">
        <v>164</v>
      </c>
      <c r="L1060" t="s">
        <v>10614</v>
      </c>
      <c r="M1060" t="s">
        <v>2202</v>
      </c>
      <c r="N1060" s="34" t="s">
        <v>578</v>
      </c>
      <c r="O1060" s="34" t="s">
        <v>165</v>
      </c>
      <c r="P1060" s="34" t="s">
        <v>173</v>
      </c>
      <c r="Q1060" s="34" t="s">
        <v>770</v>
      </c>
      <c r="R1060" s="34" t="s">
        <v>777</v>
      </c>
      <c r="S1060" s="48" t="s">
        <v>1123</v>
      </c>
      <c r="T1060" s="13" t="s">
        <v>1863</v>
      </c>
      <c r="U1060" s="12" t="s">
        <v>122</v>
      </c>
      <c r="V1060" s="12" t="s">
        <v>122</v>
      </c>
      <c r="W1060" s="12" t="s">
        <v>1863</v>
      </c>
      <c r="X1060" s="14" t="str">
        <f t="shared" si="16"/>
        <v>А</v>
      </c>
      <c r="Y1060" s="271">
        <f>Таблица1[[#This Row],[ID_intellix]]</f>
        <v>790</v>
      </c>
      <c r="Z1060" s="269" t="s">
        <v>122</v>
      </c>
      <c r="AA1060" s="145">
        <f>IF(OR(Таблица1[[#This Row],[CARDIO_report]]&lt;&gt;0,Таблица1[[#This Row],[AI COMBO_report]]&lt;&gt;0,Таблица1[[#This Row],[OTC_report]]&lt;&gt;0),1,0)</f>
        <v>1</v>
      </c>
      <c r="AB1060" s="60" t="s">
        <v>1124</v>
      </c>
      <c r="AC1060" s="60" t="s">
        <v>1124</v>
      </c>
      <c r="AD1060" s="35" t="s">
        <v>3178</v>
      </c>
      <c r="AE1060" s="60" t="s">
        <v>1124</v>
      </c>
      <c r="AF1060" s="60"/>
      <c r="AG1060" s="60" t="s">
        <v>1124</v>
      </c>
      <c r="AH1060" s="60" t="s">
        <v>1124</v>
      </c>
      <c r="AI1060" s="60" t="s">
        <v>1124</v>
      </c>
      <c r="AJ1060" s="60" t="s">
        <v>1124</v>
      </c>
      <c r="AK1060" s="60" t="s">
        <v>1124</v>
      </c>
      <c r="AL1060" s="60" t="s">
        <v>1124</v>
      </c>
      <c r="AM1060" s="60" t="s">
        <v>1124</v>
      </c>
      <c r="AN1060" s="60" t="s">
        <v>1124</v>
      </c>
      <c r="AO1060" s="60"/>
      <c r="AP1060" s="35" t="s">
        <v>1917</v>
      </c>
      <c r="AQ1060" s="378" t="s">
        <v>2847</v>
      </c>
      <c r="AR1060" s="378">
        <v>0</v>
      </c>
      <c r="AS1060" s="377" t="s">
        <v>2847</v>
      </c>
      <c r="AT1060" s="378">
        <v>0</v>
      </c>
      <c r="AU1060" s="377">
        <v>0</v>
      </c>
      <c r="AV1060" s="377">
        <v>0</v>
      </c>
      <c r="AW1060" s="377">
        <v>0</v>
      </c>
      <c r="AX1060" s="2">
        <v>0</v>
      </c>
      <c r="AY1060" s="2" t="s">
        <v>2847</v>
      </c>
      <c r="BA1060" s="2" t="s">
        <v>6336</v>
      </c>
    </row>
    <row r="1061" spans="1:54" s="25" customFormat="1" ht="15" hidden="1" customHeight="1" x14ac:dyDescent="0.2">
      <c r="A1061" s="46">
        <v>2600</v>
      </c>
      <c r="B1061" s="258" t="s">
        <v>10670</v>
      </c>
      <c r="C1061" t="s">
        <v>1128</v>
      </c>
      <c r="D1061" t="s">
        <v>1134</v>
      </c>
      <c r="E1061" t="s">
        <v>2504</v>
      </c>
      <c r="F1061" s="29" t="s">
        <v>3255</v>
      </c>
      <c r="G1061" s="47">
        <v>5</v>
      </c>
      <c r="H1061" t="s">
        <v>3255</v>
      </c>
      <c r="I1061">
        <v>1</v>
      </c>
      <c r="J1061" t="s">
        <v>10671</v>
      </c>
      <c r="K1061" t="s">
        <v>164</v>
      </c>
      <c r="L1061" t="s">
        <v>10672</v>
      </c>
      <c r="M1061" t="s">
        <v>2202</v>
      </c>
      <c r="N1061" s="34" t="s">
        <v>578</v>
      </c>
      <c r="O1061" s="34" t="s">
        <v>165</v>
      </c>
      <c r="P1061" s="34" t="s">
        <v>173</v>
      </c>
      <c r="Q1061" s="34" t="s">
        <v>770</v>
      </c>
      <c r="R1061" s="34" t="s">
        <v>777</v>
      </c>
      <c r="S1061" s="48" t="s">
        <v>1123</v>
      </c>
      <c r="T1061" s="13" t="s">
        <v>122</v>
      </c>
      <c r="U1061" s="12" t="s">
        <v>122</v>
      </c>
      <c r="V1061" s="12" t="s">
        <v>122</v>
      </c>
      <c r="W1061" s="12" t="s">
        <v>1863</v>
      </c>
      <c r="X1061" s="14" t="str">
        <f t="shared" si="16"/>
        <v>В</v>
      </c>
      <c r="Y1061" s="271">
        <f>Таблица1[[#This Row],[ID_intellix]]</f>
        <v>2600</v>
      </c>
      <c r="Z1061" s="269" t="s">
        <v>122</v>
      </c>
      <c r="AA1061" s="145">
        <f>IF(OR(Таблица1[[#This Row],[CARDIO_report]]&lt;&gt;0,Таблица1[[#This Row],[AI COMBO_report]]&lt;&gt;0,Таблица1[[#This Row],[OTC_report]]&lt;&gt;0),1,0)</f>
        <v>1</v>
      </c>
      <c r="AB1061" s="60" t="s">
        <v>1124</v>
      </c>
      <c r="AC1061" s="60" t="s">
        <v>1124</v>
      </c>
      <c r="AD1061" s="35" t="s">
        <v>6373</v>
      </c>
      <c r="AE1061" s="60" t="s">
        <v>1124</v>
      </c>
      <c r="AF1061" s="60"/>
      <c r="AG1061" s="60" t="s">
        <v>1124</v>
      </c>
      <c r="AH1061" s="60" t="s">
        <v>1124</v>
      </c>
      <c r="AI1061" s="60" t="s">
        <v>1124</v>
      </c>
      <c r="AJ1061" s="60" t="s">
        <v>1124</v>
      </c>
      <c r="AK1061" s="60" t="s">
        <v>1124</v>
      </c>
      <c r="AL1061" s="60" t="s">
        <v>1124</v>
      </c>
      <c r="AM1061" s="60" t="s">
        <v>1124</v>
      </c>
      <c r="AN1061" s="60" t="s">
        <v>1124</v>
      </c>
      <c r="AO1061" s="60"/>
      <c r="AP1061" s="35" t="s">
        <v>1917</v>
      </c>
      <c r="AQ1061" s="378" t="s">
        <v>2847</v>
      </c>
      <c r="AR1061" s="378">
        <v>0</v>
      </c>
      <c r="AS1061" s="377" t="s">
        <v>2847</v>
      </c>
      <c r="AT1061" s="378">
        <v>0</v>
      </c>
      <c r="AU1061" s="377">
        <v>0</v>
      </c>
      <c r="AV1061" s="377">
        <v>0</v>
      </c>
      <c r="AW1061" s="377">
        <v>0</v>
      </c>
      <c r="AX1061">
        <v>0</v>
      </c>
      <c r="AY1061">
        <v>0</v>
      </c>
      <c r="AZ1061"/>
      <c r="BA1061" s="2"/>
      <c r="BB1061"/>
    </row>
    <row r="1062" spans="1:54" ht="15" hidden="1" customHeight="1" x14ac:dyDescent="0.2">
      <c r="A1062" s="46">
        <v>7466</v>
      </c>
      <c r="B1062" s="258" t="s">
        <v>10778</v>
      </c>
      <c r="C1062" t="s">
        <v>1128</v>
      </c>
      <c r="D1062" t="s">
        <v>1129</v>
      </c>
      <c r="E1062" t="s">
        <v>2504</v>
      </c>
      <c r="F1062" s="29" t="s">
        <v>3255</v>
      </c>
      <c r="G1062" s="47">
        <v>83</v>
      </c>
      <c r="H1062" t="s">
        <v>3255</v>
      </c>
      <c r="I1062">
        <v>1</v>
      </c>
      <c r="J1062" t="s">
        <v>10779</v>
      </c>
      <c r="K1062" t="s">
        <v>164</v>
      </c>
      <c r="L1062" t="s">
        <v>10780</v>
      </c>
      <c r="M1062" t="s">
        <v>2202</v>
      </c>
      <c r="N1062" s="34">
        <v>0</v>
      </c>
      <c r="O1062" s="34" t="s">
        <v>165</v>
      </c>
      <c r="P1062" s="34" t="s">
        <v>173</v>
      </c>
      <c r="Q1062" s="34" t="s">
        <v>770</v>
      </c>
      <c r="R1062" s="34" t="s">
        <v>777</v>
      </c>
      <c r="S1062" s="48" t="s">
        <v>1123</v>
      </c>
      <c r="T1062" s="13" t="s">
        <v>122</v>
      </c>
      <c r="U1062" s="12" t="s">
        <v>122</v>
      </c>
      <c r="V1062" s="12" t="s">
        <v>122</v>
      </c>
      <c r="W1062" s="12" t="s">
        <v>1863</v>
      </c>
      <c r="X1062" s="14" t="str">
        <f t="shared" si="16"/>
        <v>В</v>
      </c>
      <c r="Y1062" s="271">
        <f>Таблица1[[#This Row],[ID_intellix]]</f>
        <v>7466</v>
      </c>
      <c r="Z1062" s="269" t="s">
        <v>122</v>
      </c>
      <c r="AA1062" s="145">
        <f>IF(OR(Таблица1[[#This Row],[CARDIO_report]]&lt;&gt;0,Таблица1[[#This Row],[AI COMBO_report]]&lt;&gt;0,Таблица1[[#This Row],[OTC_report]]&lt;&gt;0),1,0)</f>
        <v>1</v>
      </c>
      <c r="AB1062" s="60" t="s">
        <v>1124</v>
      </c>
      <c r="AC1062" s="60" t="s">
        <v>1124</v>
      </c>
      <c r="AD1062" s="35" t="s">
        <v>2896</v>
      </c>
      <c r="AE1062" s="60" t="s">
        <v>1124</v>
      </c>
      <c r="AF1062" s="60"/>
      <c r="AG1062" s="60" t="s">
        <v>1124</v>
      </c>
      <c r="AH1062" s="60" t="s">
        <v>1124</v>
      </c>
      <c r="AI1062" s="60" t="s">
        <v>1124</v>
      </c>
      <c r="AJ1062" s="60" t="s">
        <v>1124</v>
      </c>
      <c r="AK1062" s="60" t="s">
        <v>1124</v>
      </c>
      <c r="AL1062" s="60" t="s">
        <v>1124</v>
      </c>
      <c r="AM1062" s="60" t="s">
        <v>1124</v>
      </c>
      <c r="AN1062" s="60" t="s">
        <v>1124</v>
      </c>
      <c r="AO1062" s="60"/>
      <c r="AP1062" s="35" t="s">
        <v>1825</v>
      </c>
      <c r="AQ1062" s="377">
        <v>0</v>
      </c>
      <c r="AR1062" s="378">
        <v>0</v>
      </c>
      <c r="AS1062" s="377">
        <v>0</v>
      </c>
      <c r="AT1062" s="378">
        <v>0</v>
      </c>
      <c r="AU1062" s="377">
        <v>0</v>
      </c>
      <c r="AV1062" s="377">
        <v>0</v>
      </c>
      <c r="AW1062" s="377">
        <v>0</v>
      </c>
      <c r="AX1062">
        <v>0</v>
      </c>
      <c r="AY1062">
        <v>0</v>
      </c>
    </row>
    <row r="1063" spans="1:54" ht="15" hidden="1" customHeight="1" x14ac:dyDescent="0.2">
      <c r="A1063" s="46">
        <v>6390</v>
      </c>
      <c r="B1063" s="258" t="s">
        <v>10911</v>
      </c>
      <c r="C1063" t="s">
        <v>1128</v>
      </c>
      <c r="D1063" t="s">
        <v>1134</v>
      </c>
      <c r="E1063" t="s">
        <v>2504</v>
      </c>
      <c r="F1063" s="29" t="s">
        <v>10912</v>
      </c>
      <c r="G1063" s="47">
        <v>1</v>
      </c>
      <c r="H1063" t="s">
        <v>10912</v>
      </c>
      <c r="I1063">
        <v>1</v>
      </c>
      <c r="J1063" t="s">
        <v>10913</v>
      </c>
      <c r="K1063" t="s">
        <v>164</v>
      </c>
      <c r="L1063" t="s">
        <v>10914</v>
      </c>
      <c r="M1063" t="s">
        <v>2202</v>
      </c>
      <c r="N1063" s="34">
        <v>0</v>
      </c>
      <c r="O1063" s="34" t="s">
        <v>165</v>
      </c>
      <c r="P1063" s="34">
        <v>0</v>
      </c>
      <c r="Q1063" s="34" t="s">
        <v>770</v>
      </c>
      <c r="R1063" s="34" t="s">
        <v>777</v>
      </c>
      <c r="S1063" s="48" t="s">
        <v>1123</v>
      </c>
      <c r="T1063" s="13" t="s">
        <v>122</v>
      </c>
      <c r="U1063" s="12" t="s">
        <v>122</v>
      </c>
      <c r="V1063" s="12" t="s">
        <v>122</v>
      </c>
      <c r="W1063" s="12" t="s">
        <v>122</v>
      </c>
      <c r="X1063" s="14" t="str">
        <f t="shared" si="16"/>
        <v>С</v>
      </c>
      <c r="Y1063" s="271">
        <f>Таблица1[[#This Row],[ID_intellix]]</f>
        <v>6390</v>
      </c>
      <c r="Z1063" s="269" t="s">
        <v>122</v>
      </c>
      <c r="AA1063" s="145">
        <f>IF(OR(Таблица1[[#This Row],[CARDIO_report]]&lt;&gt;0,Таблица1[[#This Row],[AI COMBO_report]]&lt;&gt;0,Таблица1[[#This Row],[OTC_report]]&lt;&gt;0),1,0)</f>
        <v>1</v>
      </c>
      <c r="AB1063" s="60" t="s">
        <v>1124</v>
      </c>
      <c r="AC1063" s="60" t="s">
        <v>1124</v>
      </c>
      <c r="AD1063" s="60" t="s">
        <v>1124</v>
      </c>
      <c r="AE1063" s="60" t="s">
        <v>1124</v>
      </c>
      <c r="AF1063" s="60"/>
      <c r="AG1063" s="89" t="s">
        <v>1145</v>
      </c>
      <c r="AH1063" s="89">
        <v>129</v>
      </c>
      <c r="AI1063" s="89" t="s">
        <v>1145</v>
      </c>
      <c r="AJ1063" s="89">
        <v>158</v>
      </c>
      <c r="AK1063" s="89" t="s">
        <v>1145</v>
      </c>
      <c r="AL1063" s="89">
        <v>121</v>
      </c>
      <c r="AM1063" s="89" t="s">
        <v>1145</v>
      </c>
      <c r="AN1063" s="89">
        <v>137</v>
      </c>
      <c r="AP1063" s="35" t="s">
        <v>1825</v>
      </c>
      <c r="AQ1063" s="377">
        <v>0</v>
      </c>
      <c r="AR1063" s="378">
        <v>0</v>
      </c>
      <c r="AS1063" s="377">
        <v>0</v>
      </c>
      <c r="AT1063" s="378">
        <v>0</v>
      </c>
      <c r="AU1063" s="377">
        <v>0</v>
      </c>
      <c r="AV1063" s="377">
        <v>0</v>
      </c>
      <c r="AW1063" s="377">
        <v>0</v>
      </c>
      <c r="AX1063">
        <v>0</v>
      </c>
      <c r="AY1063">
        <v>0</v>
      </c>
    </row>
    <row r="1064" spans="1:54" ht="15" hidden="1" customHeight="1" x14ac:dyDescent="0.2">
      <c r="A1064" s="46">
        <v>6905</v>
      </c>
      <c r="B1064" s="258" t="s">
        <v>10915</v>
      </c>
      <c r="C1064" t="s">
        <v>1128</v>
      </c>
      <c r="D1064" t="s">
        <v>1134</v>
      </c>
      <c r="E1064" t="s">
        <v>2504</v>
      </c>
      <c r="F1064" s="29" t="s">
        <v>10912</v>
      </c>
      <c r="G1064" s="47">
        <v>2</v>
      </c>
      <c r="H1064" t="s">
        <v>10912</v>
      </c>
      <c r="I1064">
        <v>1</v>
      </c>
      <c r="J1064" t="s">
        <v>10916</v>
      </c>
      <c r="K1064" t="s">
        <v>164</v>
      </c>
      <c r="L1064" t="s">
        <v>10917</v>
      </c>
      <c r="M1064" t="s">
        <v>2202</v>
      </c>
      <c r="N1064" s="34">
        <v>0</v>
      </c>
      <c r="O1064" s="34" t="s">
        <v>165</v>
      </c>
      <c r="P1064" s="34">
        <v>0</v>
      </c>
      <c r="Q1064" s="34" t="s">
        <v>770</v>
      </c>
      <c r="R1064" s="34">
        <v>0</v>
      </c>
      <c r="S1064" s="48" t="s">
        <v>1123</v>
      </c>
      <c r="T1064" s="13" t="s">
        <v>122</v>
      </c>
      <c r="U1064" s="12" t="s">
        <v>122</v>
      </c>
      <c r="V1064" s="12" t="s">
        <v>122</v>
      </c>
      <c r="W1064" s="12" t="s">
        <v>122</v>
      </c>
      <c r="X1064" s="14" t="str">
        <f t="shared" si="16"/>
        <v>С</v>
      </c>
      <c r="Y1064" s="271">
        <f>Таблица1[[#This Row],[ID_intellix]]</f>
        <v>6905</v>
      </c>
      <c r="Z1064" s="269" t="s">
        <v>122</v>
      </c>
      <c r="AA1064" s="145">
        <f>IF(OR(Таблица1[[#This Row],[CARDIO_report]]&lt;&gt;0,Таблица1[[#This Row],[AI COMBO_report]]&lt;&gt;0,Таблица1[[#This Row],[OTC_report]]&lt;&gt;0),1,0)</f>
        <v>0</v>
      </c>
      <c r="AB1064" s="60" t="s">
        <v>1124</v>
      </c>
      <c r="AC1064" s="60" t="s">
        <v>1124</v>
      </c>
      <c r="AD1064" s="60" t="s">
        <v>1124</v>
      </c>
      <c r="AE1064" s="60" t="s">
        <v>1124</v>
      </c>
      <c r="AF1064" s="60"/>
      <c r="AG1064" s="89" t="s">
        <v>1145</v>
      </c>
      <c r="AH1064" s="89">
        <v>123</v>
      </c>
      <c r="AI1064" s="89" t="s">
        <v>1145</v>
      </c>
      <c r="AJ1064" s="89">
        <v>182</v>
      </c>
      <c r="AK1064" s="89" t="s">
        <v>1437</v>
      </c>
      <c r="AL1064" s="89">
        <v>49</v>
      </c>
      <c r="AM1064" s="89" t="s">
        <v>1145</v>
      </c>
      <c r="AN1064" s="89">
        <v>123</v>
      </c>
      <c r="AP1064" s="35" t="s">
        <v>1825</v>
      </c>
      <c r="AQ1064" s="377">
        <v>0</v>
      </c>
      <c r="AR1064" s="378">
        <v>0</v>
      </c>
      <c r="AS1064" s="377">
        <v>0</v>
      </c>
      <c r="AT1064" s="378">
        <v>0</v>
      </c>
      <c r="AU1064" s="377">
        <v>0</v>
      </c>
      <c r="AV1064" s="377">
        <v>0</v>
      </c>
      <c r="AW1064" s="377">
        <v>0</v>
      </c>
      <c r="AX1064">
        <v>0</v>
      </c>
      <c r="AY1064">
        <v>0</v>
      </c>
    </row>
    <row r="1065" spans="1:54" ht="15" hidden="1" customHeight="1" x14ac:dyDescent="0.2">
      <c r="A1065" s="46">
        <v>25231</v>
      </c>
      <c r="B1065" s="258" t="s">
        <v>10925</v>
      </c>
      <c r="C1065" t="s">
        <v>1128</v>
      </c>
      <c r="D1065" t="s">
        <v>1134</v>
      </c>
      <c r="E1065" t="s">
        <v>2504</v>
      </c>
      <c r="F1065" s="29" t="s">
        <v>10912</v>
      </c>
      <c r="G1065" s="47">
        <v>9</v>
      </c>
      <c r="H1065" t="s">
        <v>10912</v>
      </c>
      <c r="I1065">
        <v>1</v>
      </c>
      <c r="J1065" t="s">
        <v>10926</v>
      </c>
      <c r="K1065" t="s">
        <v>164</v>
      </c>
      <c r="L1065" t="s">
        <v>10927</v>
      </c>
      <c r="M1065" t="s">
        <v>2202</v>
      </c>
      <c r="N1065" s="34">
        <v>0</v>
      </c>
      <c r="O1065" s="34" t="s">
        <v>165</v>
      </c>
      <c r="P1065" s="34">
        <v>0</v>
      </c>
      <c r="Q1065" s="34" t="s">
        <v>770</v>
      </c>
      <c r="R1065" s="34" t="s">
        <v>777</v>
      </c>
      <c r="S1065" s="48" t="s">
        <v>1123</v>
      </c>
      <c r="T1065" s="13" t="s">
        <v>122</v>
      </c>
      <c r="U1065" s="12" t="s">
        <v>122</v>
      </c>
      <c r="V1065" s="12" t="s">
        <v>122</v>
      </c>
      <c r="W1065" s="12" t="s">
        <v>122</v>
      </c>
      <c r="X1065" s="14" t="str">
        <f t="shared" si="16"/>
        <v>С</v>
      </c>
      <c r="Y1065" s="271">
        <f>Таблица1[[#This Row],[ID_intellix]]</f>
        <v>25231</v>
      </c>
      <c r="Z1065" s="269" t="s">
        <v>122</v>
      </c>
      <c r="AA1065" s="145">
        <f>IF(OR(Таблица1[[#This Row],[CARDIO_report]]&lt;&gt;0,Таблица1[[#This Row],[AI COMBO_report]]&lt;&gt;0,Таблица1[[#This Row],[OTC_report]]&lt;&gt;0),1,0)</f>
        <v>1</v>
      </c>
      <c r="AB1065" s="60" t="s">
        <v>1124</v>
      </c>
      <c r="AC1065" s="60" t="s">
        <v>1124</v>
      </c>
      <c r="AD1065" s="60" t="s">
        <v>1124</v>
      </c>
      <c r="AE1065" s="60" t="s">
        <v>1124</v>
      </c>
      <c r="AF1065" s="60"/>
      <c r="AG1065" s="60" t="s">
        <v>1124</v>
      </c>
      <c r="AH1065" s="60" t="s">
        <v>1124</v>
      </c>
      <c r="AI1065" s="60" t="s">
        <v>1124</v>
      </c>
      <c r="AJ1065" s="60" t="s">
        <v>1124</v>
      </c>
      <c r="AK1065" s="60" t="s">
        <v>1124</v>
      </c>
      <c r="AL1065" s="60" t="s">
        <v>1124</v>
      </c>
      <c r="AM1065" s="60" t="s">
        <v>1124</v>
      </c>
      <c r="AN1065" s="60" t="s">
        <v>1124</v>
      </c>
      <c r="AO1065" s="60"/>
      <c r="AP1065" s="35" t="s">
        <v>1825</v>
      </c>
      <c r="AQ1065" s="377">
        <v>0</v>
      </c>
      <c r="AR1065" s="378">
        <v>0</v>
      </c>
      <c r="AS1065" s="377">
        <v>0</v>
      </c>
      <c r="AT1065" s="378">
        <v>0</v>
      </c>
      <c r="AU1065" s="377">
        <v>0</v>
      </c>
      <c r="AV1065" s="377">
        <v>0</v>
      </c>
      <c r="AW1065" s="377">
        <v>0</v>
      </c>
      <c r="AX1065">
        <v>0</v>
      </c>
      <c r="AY1065">
        <v>0</v>
      </c>
    </row>
    <row r="1066" spans="1:54" ht="15" hidden="1" customHeight="1" x14ac:dyDescent="0.2">
      <c r="A1066" s="46">
        <v>2122</v>
      </c>
      <c r="B1066" s="258" t="s">
        <v>10969</v>
      </c>
      <c r="C1066" t="s">
        <v>1128</v>
      </c>
      <c r="D1066" t="s">
        <v>1237</v>
      </c>
      <c r="E1066" t="s">
        <v>2504</v>
      </c>
      <c r="F1066" s="29" t="s">
        <v>6375</v>
      </c>
      <c r="G1066" s="47">
        <v>7</v>
      </c>
      <c r="H1066" t="s">
        <v>6375</v>
      </c>
      <c r="I1066">
        <v>1</v>
      </c>
      <c r="J1066" t="s">
        <v>10970</v>
      </c>
      <c r="K1066" t="s">
        <v>164</v>
      </c>
      <c r="L1066" t="s">
        <v>10971</v>
      </c>
      <c r="M1066" t="s">
        <v>2202</v>
      </c>
      <c r="N1066" s="34">
        <v>0</v>
      </c>
      <c r="O1066" s="34" t="s">
        <v>165</v>
      </c>
      <c r="P1066" s="34" t="s">
        <v>173</v>
      </c>
      <c r="Q1066" s="34" t="s">
        <v>770</v>
      </c>
      <c r="R1066" s="34" t="s">
        <v>777</v>
      </c>
      <c r="S1066" s="48" t="s">
        <v>1123</v>
      </c>
      <c r="T1066" s="13" t="s">
        <v>1863</v>
      </c>
      <c r="U1066" s="12" t="s">
        <v>122</v>
      </c>
      <c r="V1066" s="12" t="s">
        <v>1863</v>
      </c>
      <c r="W1066" s="12" t="s">
        <v>122</v>
      </c>
      <c r="X1066" s="14" t="str">
        <f t="shared" si="16"/>
        <v>А</v>
      </c>
      <c r="Y1066" s="271">
        <f>Таблица1[[#This Row],[ID_intellix]]</f>
        <v>2122</v>
      </c>
      <c r="Z1066" s="269" t="s">
        <v>122</v>
      </c>
      <c r="AA1066" s="145">
        <f>IF(OR(Таблица1[[#This Row],[CARDIO_report]]&lt;&gt;0,Таблица1[[#This Row],[AI COMBO_report]]&lt;&gt;0,Таблица1[[#This Row],[OTC_report]]&lt;&gt;0),1,0)</f>
        <v>1</v>
      </c>
      <c r="AB1066" s="60" t="s">
        <v>1124</v>
      </c>
      <c r="AC1066" s="60" t="s">
        <v>1124</v>
      </c>
      <c r="AD1066" s="60" t="s">
        <v>1124</v>
      </c>
      <c r="AE1066" s="60" t="s">
        <v>1124</v>
      </c>
      <c r="AF1066" s="60"/>
      <c r="AG1066" s="60" t="s">
        <v>1124</v>
      </c>
      <c r="AH1066" s="60" t="s">
        <v>1124</v>
      </c>
      <c r="AI1066" s="60" t="s">
        <v>1124</v>
      </c>
      <c r="AJ1066" s="60" t="s">
        <v>1124</v>
      </c>
      <c r="AK1066" s="60" t="s">
        <v>1124</v>
      </c>
      <c r="AL1066" s="60" t="s">
        <v>1124</v>
      </c>
      <c r="AM1066" s="60" t="s">
        <v>1124</v>
      </c>
      <c r="AN1066" s="60" t="s">
        <v>1124</v>
      </c>
      <c r="AO1066" s="60"/>
      <c r="AP1066" s="35" t="s">
        <v>1917</v>
      </c>
      <c r="AQ1066" s="377">
        <v>0</v>
      </c>
      <c r="AR1066" s="378">
        <v>0</v>
      </c>
      <c r="AS1066" s="377">
        <v>0</v>
      </c>
      <c r="AT1066" s="378">
        <v>0</v>
      </c>
      <c r="AU1066" s="377">
        <v>0</v>
      </c>
      <c r="AV1066" s="377">
        <v>0</v>
      </c>
      <c r="AW1066" s="377">
        <v>0</v>
      </c>
      <c r="AX1066">
        <v>0</v>
      </c>
      <c r="AY1066">
        <v>0</v>
      </c>
    </row>
    <row r="1067" spans="1:54" ht="15" hidden="1" customHeight="1" x14ac:dyDescent="0.2">
      <c r="A1067" s="46">
        <v>1972</v>
      </c>
      <c r="B1067" s="258" t="s">
        <v>11077</v>
      </c>
      <c r="C1067" t="s">
        <v>1128</v>
      </c>
      <c r="D1067" t="s">
        <v>1129</v>
      </c>
      <c r="E1067" t="s">
        <v>2504</v>
      </c>
      <c r="F1067" s="29" t="s">
        <v>2655</v>
      </c>
      <c r="G1067" s="47">
        <v>25</v>
      </c>
      <c r="H1067" t="s">
        <v>2563</v>
      </c>
      <c r="I1067">
        <v>1</v>
      </c>
      <c r="J1067" t="s">
        <v>11078</v>
      </c>
      <c r="K1067" t="s">
        <v>164</v>
      </c>
      <c r="L1067" t="s">
        <v>11079</v>
      </c>
      <c r="M1067" t="s">
        <v>2202</v>
      </c>
      <c r="N1067" s="34">
        <v>0</v>
      </c>
      <c r="O1067" s="34" t="s">
        <v>165</v>
      </c>
      <c r="P1067" s="34">
        <v>0</v>
      </c>
      <c r="Q1067" s="34" t="s">
        <v>770</v>
      </c>
      <c r="R1067" s="34" t="s">
        <v>777</v>
      </c>
      <c r="S1067" s="48" t="s">
        <v>1123</v>
      </c>
      <c r="T1067" s="13" t="s">
        <v>122</v>
      </c>
      <c r="U1067" s="12" t="s">
        <v>122</v>
      </c>
      <c r="V1067" s="12" t="s">
        <v>1863</v>
      </c>
      <c r="W1067" s="12" t="s">
        <v>122</v>
      </c>
      <c r="X1067" s="14" t="str">
        <f t="shared" si="16"/>
        <v>В</v>
      </c>
      <c r="Y1067" s="271">
        <f>Таблица1[[#This Row],[ID_intellix]]</f>
        <v>1972</v>
      </c>
      <c r="Z1067" s="269" t="s">
        <v>122</v>
      </c>
      <c r="AA1067" s="145">
        <f>IF(OR(Таблица1[[#This Row],[CARDIO_report]]&lt;&gt;0,Таблица1[[#This Row],[AI COMBO_report]]&lt;&gt;0,Таблица1[[#This Row],[OTC_report]]&lt;&gt;0),1,0)</f>
        <v>1</v>
      </c>
      <c r="AB1067" s="60" t="s">
        <v>1124</v>
      </c>
      <c r="AC1067" s="60" t="s">
        <v>1124</v>
      </c>
      <c r="AD1067" s="60" t="s">
        <v>1124</v>
      </c>
      <c r="AE1067" s="60" t="s">
        <v>1124</v>
      </c>
      <c r="AF1067" s="60"/>
      <c r="AG1067" s="89" t="s">
        <v>1145</v>
      </c>
      <c r="AH1067" s="89">
        <v>143</v>
      </c>
      <c r="AI1067" s="89" t="s">
        <v>1145</v>
      </c>
      <c r="AJ1067" s="89">
        <v>206</v>
      </c>
      <c r="AK1067" s="89" t="s">
        <v>1437</v>
      </c>
      <c r="AL1067" s="89">
        <v>109</v>
      </c>
      <c r="AM1067" s="89" t="s">
        <v>1145</v>
      </c>
      <c r="AN1067" s="89">
        <v>196</v>
      </c>
      <c r="AP1067" s="35" t="s">
        <v>1857</v>
      </c>
      <c r="AQ1067" s="377">
        <v>0</v>
      </c>
      <c r="AR1067" s="378">
        <v>0</v>
      </c>
      <c r="AS1067" s="377">
        <v>0</v>
      </c>
      <c r="AT1067" s="378">
        <v>0</v>
      </c>
      <c r="AU1067" s="377">
        <v>0</v>
      </c>
      <c r="AV1067" s="377">
        <v>0</v>
      </c>
      <c r="AW1067" s="377">
        <v>0</v>
      </c>
      <c r="AX1067">
        <v>0</v>
      </c>
      <c r="AY1067">
        <v>0</v>
      </c>
    </row>
    <row r="1068" spans="1:54" ht="15" hidden="1" customHeight="1" x14ac:dyDescent="0.2">
      <c r="A1068" s="46">
        <v>1457</v>
      </c>
      <c r="B1068" s="258" t="s">
        <v>5740</v>
      </c>
      <c r="C1068" t="s">
        <v>1128</v>
      </c>
      <c r="D1068" t="s">
        <v>1134</v>
      </c>
      <c r="E1068" t="s">
        <v>1821</v>
      </c>
      <c r="F1068" s="29" t="s">
        <v>1844</v>
      </c>
      <c r="G1068" s="47">
        <v>137</v>
      </c>
      <c r="H1068" t="s">
        <v>1844</v>
      </c>
      <c r="I1068">
        <v>1</v>
      </c>
      <c r="J1068" t="s">
        <v>5741</v>
      </c>
      <c r="K1068" t="s">
        <v>164</v>
      </c>
      <c r="L1068" t="s">
        <v>5742</v>
      </c>
      <c r="M1068" t="s">
        <v>2202</v>
      </c>
      <c r="N1068" s="34">
        <v>0</v>
      </c>
      <c r="O1068" s="34" t="s">
        <v>165</v>
      </c>
      <c r="P1068" s="34">
        <v>0</v>
      </c>
      <c r="Q1068" s="34" t="s">
        <v>770</v>
      </c>
      <c r="R1068" s="34" t="s">
        <v>777</v>
      </c>
      <c r="S1068" s="48" t="s">
        <v>1123</v>
      </c>
      <c r="T1068" s="13" t="s">
        <v>1863</v>
      </c>
      <c r="U1068" s="12" t="s">
        <v>122</v>
      </c>
      <c r="V1068" s="12" t="s">
        <v>122</v>
      </c>
      <c r="W1068" s="12" t="s">
        <v>1863</v>
      </c>
      <c r="X1068" s="14" t="str">
        <f t="shared" si="16"/>
        <v>А</v>
      </c>
      <c r="Y1068" s="271">
        <f>Таблица1[[#This Row],[ID_intellix]]</f>
        <v>1457</v>
      </c>
      <c r="Z1068" s="269" t="s">
        <v>122</v>
      </c>
      <c r="AA1068" s="145">
        <f>IF(OR(Таблица1[[#This Row],[CARDIO_report]]&lt;&gt;0,Таблица1[[#This Row],[AI COMBO_report]]&lt;&gt;0,Таблица1[[#This Row],[OTC_report]]&lt;&gt;0),1,0)</f>
        <v>1</v>
      </c>
      <c r="AB1068" s="60" t="s">
        <v>1124</v>
      </c>
      <c r="AC1068" s="60" t="s">
        <v>1124</v>
      </c>
      <c r="AD1068" s="60" t="s">
        <v>1124</v>
      </c>
      <c r="AE1068" s="60" t="s">
        <v>1124</v>
      </c>
      <c r="AF1068" s="60"/>
      <c r="AG1068" s="60" t="s">
        <v>1124</v>
      </c>
      <c r="AH1068" s="60" t="s">
        <v>1124</v>
      </c>
      <c r="AI1068" s="60" t="s">
        <v>1124</v>
      </c>
      <c r="AJ1068" s="60" t="s">
        <v>1124</v>
      </c>
      <c r="AK1068" s="60" t="s">
        <v>1124</v>
      </c>
      <c r="AL1068" s="60" t="s">
        <v>1124</v>
      </c>
      <c r="AM1068" s="60" t="s">
        <v>1124</v>
      </c>
      <c r="AN1068" s="60" t="s">
        <v>1124</v>
      </c>
      <c r="AO1068" s="60"/>
      <c r="AP1068" s="35" t="s">
        <v>1917</v>
      </c>
      <c r="AQ1068" s="377">
        <v>0</v>
      </c>
      <c r="AR1068" s="378">
        <v>0</v>
      </c>
      <c r="AS1068" s="377">
        <v>0</v>
      </c>
      <c r="AT1068" s="378">
        <v>0</v>
      </c>
      <c r="AU1068" s="377" t="s">
        <v>2408</v>
      </c>
      <c r="AV1068" s="377" t="s">
        <v>2408</v>
      </c>
      <c r="AW1068" s="377">
        <v>0</v>
      </c>
      <c r="AX1068" s="2" t="s">
        <v>2408</v>
      </c>
      <c r="AY1068" s="2">
        <v>0</v>
      </c>
      <c r="AZ1068" t="s">
        <v>2408</v>
      </c>
      <c r="BB1068" t="s">
        <v>2408</v>
      </c>
    </row>
    <row r="1069" spans="1:54" ht="15" hidden="1" customHeight="1" x14ac:dyDescent="0.2">
      <c r="A1069" s="46">
        <v>1462</v>
      </c>
      <c r="B1069" s="258" t="s">
        <v>5791</v>
      </c>
      <c r="C1069" t="s">
        <v>1128</v>
      </c>
      <c r="D1069" t="s">
        <v>1129</v>
      </c>
      <c r="E1069" t="s">
        <v>1821</v>
      </c>
      <c r="F1069" s="29" t="s">
        <v>1844</v>
      </c>
      <c r="G1069" s="47">
        <v>172</v>
      </c>
      <c r="H1069" t="s">
        <v>1844</v>
      </c>
      <c r="I1069">
        <v>1</v>
      </c>
      <c r="J1069" t="s">
        <v>5792</v>
      </c>
      <c r="K1069" t="s">
        <v>164</v>
      </c>
      <c r="L1069" t="s">
        <v>5793</v>
      </c>
      <c r="M1069" t="s">
        <v>2202</v>
      </c>
      <c r="N1069" s="34">
        <v>0</v>
      </c>
      <c r="O1069" s="34" t="s">
        <v>165</v>
      </c>
      <c r="P1069" s="34">
        <v>0</v>
      </c>
      <c r="Q1069" s="34" t="s">
        <v>770</v>
      </c>
      <c r="R1069" s="34" t="s">
        <v>777</v>
      </c>
      <c r="S1069" s="48" t="s">
        <v>1123</v>
      </c>
      <c r="T1069" s="13" t="s">
        <v>1863</v>
      </c>
      <c r="U1069" s="12" t="s">
        <v>122</v>
      </c>
      <c r="V1069" s="12" t="s">
        <v>122</v>
      </c>
      <c r="W1069" s="12" t="s">
        <v>122</v>
      </c>
      <c r="X1069" s="14" t="str">
        <f t="shared" si="16"/>
        <v>В</v>
      </c>
      <c r="Y1069" s="271">
        <f>Таблица1[[#This Row],[ID_intellix]]</f>
        <v>1462</v>
      </c>
      <c r="Z1069" s="269" t="s">
        <v>122</v>
      </c>
      <c r="AA1069" s="145">
        <f>IF(OR(Таблица1[[#This Row],[CARDIO_report]]&lt;&gt;0,Таблица1[[#This Row],[AI COMBO_report]]&lt;&gt;0,Таблица1[[#This Row],[OTC_report]]&lt;&gt;0),1,0)</f>
        <v>1</v>
      </c>
      <c r="AB1069" s="60" t="s">
        <v>1124</v>
      </c>
      <c r="AC1069" s="60" t="s">
        <v>1124</v>
      </c>
      <c r="AD1069" s="60" t="s">
        <v>1124</v>
      </c>
      <c r="AE1069" s="60" t="s">
        <v>1124</v>
      </c>
      <c r="AF1069" s="60"/>
      <c r="AG1069" s="60" t="s">
        <v>1124</v>
      </c>
      <c r="AH1069" s="60" t="s">
        <v>1124</v>
      </c>
      <c r="AI1069" s="60" t="s">
        <v>1124</v>
      </c>
      <c r="AJ1069" s="60" t="s">
        <v>1124</v>
      </c>
      <c r="AK1069" s="60" t="s">
        <v>1124</v>
      </c>
      <c r="AL1069" s="60" t="s">
        <v>1124</v>
      </c>
      <c r="AM1069" s="60" t="s">
        <v>1124</v>
      </c>
      <c r="AN1069" s="60" t="s">
        <v>1124</v>
      </c>
      <c r="AO1069" s="60"/>
      <c r="AP1069" s="35" t="s">
        <v>1917</v>
      </c>
      <c r="AQ1069" s="377">
        <v>0</v>
      </c>
      <c r="AR1069" s="378">
        <v>0</v>
      </c>
      <c r="AS1069" s="377">
        <v>0</v>
      </c>
      <c r="AT1069" s="378">
        <v>0</v>
      </c>
      <c r="AU1069" s="377" t="s">
        <v>2408</v>
      </c>
      <c r="AV1069" s="377" t="s">
        <v>2408</v>
      </c>
      <c r="AW1069" s="377">
        <v>0</v>
      </c>
      <c r="AX1069" s="2" t="s">
        <v>2408</v>
      </c>
      <c r="AY1069" s="2">
        <v>0</v>
      </c>
      <c r="AZ1069" t="s">
        <v>2408</v>
      </c>
      <c r="BB1069" t="s">
        <v>2408</v>
      </c>
    </row>
    <row r="1070" spans="1:54" ht="15" hidden="1" customHeight="1" x14ac:dyDescent="0.2">
      <c r="A1070" s="46">
        <v>1471</v>
      </c>
      <c r="B1070" s="258" t="s">
        <v>5863</v>
      </c>
      <c r="C1070" t="s">
        <v>1128</v>
      </c>
      <c r="D1070" t="s">
        <v>1129</v>
      </c>
      <c r="E1070" t="s">
        <v>1821</v>
      </c>
      <c r="F1070" s="29" t="s">
        <v>1844</v>
      </c>
      <c r="G1070" s="47">
        <v>215</v>
      </c>
      <c r="H1070" t="s">
        <v>1844</v>
      </c>
      <c r="I1070">
        <v>1</v>
      </c>
      <c r="J1070" t="s">
        <v>5864</v>
      </c>
      <c r="K1070" t="s">
        <v>164</v>
      </c>
      <c r="L1070" t="s">
        <v>5865</v>
      </c>
      <c r="M1070" t="s">
        <v>2202</v>
      </c>
      <c r="N1070" s="34">
        <v>0</v>
      </c>
      <c r="O1070" s="34" t="s">
        <v>165</v>
      </c>
      <c r="P1070" s="34">
        <v>0</v>
      </c>
      <c r="Q1070" s="34" t="s">
        <v>770</v>
      </c>
      <c r="R1070" s="34" t="s">
        <v>777</v>
      </c>
      <c r="S1070" s="48" t="s">
        <v>1123</v>
      </c>
      <c r="T1070" s="13" t="s">
        <v>1863</v>
      </c>
      <c r="U1070" s="12" t="s">
        <v>122</v>
      </c>
      <c r="V1070" s="12" t="s">
        <v>122</v>
      </c>
      <c r="W1070" s="12" t="s">
        <v>122</v>
      </c>
      <c r="X1070" s="14" t="str">
        <f t="shared" si="16"/>
        <v>В</v>
      </c>
      <c r="Y1070" s="271">
        <f>Таблица1[[#This Row],[ID_intellix]]</f>
        <v>1471</v>
      </c>
      <c r="Z1070" s="269" t="s">
        <v>122</v>
      </c>
      <c r="AA1070" s="145">
        <f>IF(OR(Таблица1[[#This Row],[CARDIO_report]]&lt;&gt;0,Таблица1[[#This Row],[AI COMBO_report]]&lt;&gt;0,Таблица1[[#This Row],[OTC_report]]&lt;&gt;0),1,0)</f>
        <v>1</v>
      </c>
      <c r="AB1070" s="60" t="s">
        <v>1124</v>
      </c>
      <c r="AC1070" s="60" t="s">
        <v>1124</v>
      </c>
      <c r="AD1070" s="60" t="s">
        <v>1124</v>
      </c>
      <c r="AE1070" s="60" t="s">
        <v>1124</v>
      </c>
      <c r="AF1070" s="60"/>
      <c r="AG1070" s="60" t="s">
        <v>1124</v>
      </c>
      <c r="AH1070" s="60" t="s">
        <v>1124</v>
      </c>
      <c r="AI1070" s="60" t="s">
        <v>1124</v>
      </c>
      <c r="AJ1070" s="60" t="s">
        <v>1124</v>
      </c>
      <c r="AK1070" s="60" t="s">
        <v>1124</v>
      </c>
      <c r="AL1070" s="60" t="s">
        <v>1124</v>
      </c>
      <c r="AM1070" s="60" t="s">
        <v>1124</v>
      </c>
      <c r="AN1070" s="60" t="s">
        <v>1124</v>
      </c>
      <c r="AO1070" s="60"/>
      <c r="AP1070" s="35" t="s">
        <v>1857</v>
      </c>
      <c r="AQ1070" s="377">
        <v>0</v>
      </c>
      <c r="AR1070" s="378">
        <v>0</v>
      </c>
      <c r="AS1070" s="377">
        <v>0</v>
      </c>
      <c r="AT1070" s="378">
        <v>0</v>
      </c>
      <c r="AU1070" s="377" t="s">
        <v>2408</v>
      </c>
      <c r="AV1070" s="377" t="s">
        <v>2408</v>
      </c>
      <c r="AW1070" s="377">
        <v>0</v>
      </c>
      <c r="AX1070" s="2" t="s">
        <v>2408</v>
      </c>
      <c r="AY1070" s="2">
        <v>0</v>
      </c>
      <c r="AZ1070" t="s">
        <v>2408</v>
      </c>
      <c r="BB1070" t="s">
        <v>2408</v>
      </c>
    </row>
    <row r="1071" spans="1:54" ht="15" customHeight="1" x14ac:dyDescent="0.2">
      <c r="A1071" s="46">
        <v>1477</v>
      </c>
      <c r="B1071" s="258" t="s">
        <v>5929</v>
      </c>
      <c r="C1071" t="s">
        <v>1128</v>
      </c>
      <c r="D1071" t="s">
        <v>1237</v>
      </c>
      <c r="E1071" t="s">
        <v>1821</v>
      </c>
      <c r="F1071" s="29" t="s">
        <v>1844</v>
      </c>
      <c r="G1071" s="47">
        <v>257</v>
      </c>
      <c r="H1071" t="s">
        <v>1844</v>
      </c>
      <c r="I1071">
        <v>1</v>
      </c>
      <c r="J1071" t="s">
        <v>5930</v>
      </c>
      <c r="K1071" t="s">
        <v>164</v>
      </c>
      <c r="L1071" t="s">
        <v>5931</v>
      </c>
      <c r="M1071" t="s">
        <v>2202</v>
      </c>
      <c r="N1071" s="34">
        <v>0</v>
      </c>
      <c r="O1071" s="34" t="s">
        <v>165</v>
      </c>
      <c r="P1071" s="34">
        <v>0</v>
      </c>
      <c r="Q1071" s="34" t="s">
        <v>770</v>
      </c>
      <c r="R1071" s="34">
        <v>0</v>
      </c>
      <c r="S1071" s="48" t="s">
        <v>1123</v>
      </c>
      <c r="T1071" s="13" t="s">
        <v>122</v>
      </c>
      <c r="U1071" s="12" t="s">
        <v>1863</v>
      </c>
      <c r="V1071" s="12" t="s">
        <v>122</v>
      </c>
      <c r="W1071" s="12" t="s">
        <v>122</v>
      </c>
      <c r="X1071" s="14" t="str">
        <f t="shared" si="16"/>
        <v>В</v>
      </c>
      <c r="Y1071" s="271">
        <f>Таблица1[[#This Row],[ID_intellix]]</f>
        <v>1477</v>
      </c>
      <c r="Z1071" s="269" t="s">
        <v>1863</v>
      </c>
      <c r="AA1071" s="145">
        <f>IF(OR(Таблица1[[#This Row],[CARDIO_report]]&lt;&gt;0,Таблица1[[#This Row],[AI COMBO_report]]&lt;&gt;0,Таблица1[[#This Row],[OTC_report]]&lt;&gt;0),1,0)</f>
        <v>0</v>
      </c>
      <c r="AB1071" s="60" t="s">
        <v>1124</v>
      </c>
      <c r="AC1071" s="60" t="s">
        <v>1124</v>
      </c>
      <c r="AD1071" s="60" t="s">
        <v>1124</v>
      </c>
      <c r="AE1071" s="60" t="s">
        <v>1124</v>
      </c>
      <c r="AF1071" s="60"/>
      <c r="AG1071" s="60" t="s">
        <v>1124</v>
      </c>
      <c r="AH1071" s="60" t="s">
        <v>1124</v>
      </c>
      <c r="AI1071" s="60" t="s">
        <v>1124</v>
      </c>
      <c r="AJ1071" s="60" t="s">
        <v>1124</v>
      </c>
      <c r="AK1071" s="60" t="s">
        <v>1124</v>
      </c>
      <c r="AL1071" s="60" t="s">
        <v>1124</v>
      </c>
      <c r="AM1071" s="60" t="s">
        <v>1124</v>
      </c>
      <c r="AN1071" s="60" t="s">
        <v>1124</v>
      </c>
      <c r="AO1071" s="60"/>
      <c r="AP1071" s="35" t="s">
        <v>1825</v>
      </c>
      <c r="AQ1071" s="377">
        <v>0</v>
      </c>
      <c r="AR1071" s="378">
        <v>0</v>
      </c>
      <c r="AS1071" s="377">
        <v>0</v>
      </c>
      <c r="AT1071" s="378">
        <v>0</v>
      </c>
      <c r="AU1071" s="377">
        <v>0</v>
      </c>
      <c r="AV1071" s="377">
        <v>0</v>
      </c>
      <c r="AW1071" s="377">
        <v>0</v>
      </c>
      <c r="AX1071">
        <v>0</v>
      </c>
      <c r="AY1071">
        <v>0</v>
      </c>
    </row>
    <row r="1072" spans="1:54" ht="15" customHeight="1" x14ac:dyDescent="0.2">
      <c r="A1072" s="46">
        <v>1469</v>
      </c>
      <c r="B1072" s="258" t="s">
        <v>5935</v>
      </c>
      <c r="C1072" t="s">
        <v>1128</v>
      </c>
      <c r="D1072" t="s">
        <v>1129</v>
      </c>
      <c r="E1072" t="s">
        <v>1821</v>
      </c>
      <c r="F1072" s="29" t="s">
        <v>1844</v>
      </c>
      <c r="G1072" s="47">
        <v>260</v>
      </c>
      <c r="H1072" t="s">
        <v>1844</v>
      </c>
      <c r="I1072">
        <v>1</v>
      </c>
      <c r="J1072" t="s">
        <v>5936</v>
      </c>
      <c r="K1072" t="s">
        <v>164</v>
      </c>
      <c r="L1072" t="s">
        <v>5937</v>
      </c>
      <c r="M1072" t="s">
        <v>2202</v>
      </c>
      <c r="N1072" s="34">
        <v>0</v>
      </c>
      <c r="O1072" s="34" t="s">
        <v>165</v>
      </c>
      <c r="P1072" s="34">
        <v>0</v>
      </c>
      <c r="Q1072" s="34" t="s">
        <v>770</v>
      </c>
      <c r="R1072" s="34">
        <v>0</v>
      </c>
      <c r="S1072" s="48" t="s">
        <v>1123</v>
      </c>
      <c r="T1072" s="13" t="s">
        <v>1863</v>
      </c>
      <c r="U1072" s="12" t="s">
        <v>1863</v>
      </c>
      <c r="V1072" s="12" t="s">
        <v>122</v>
      </c>
      <c r="W1072" s="12" t="s">
        <v>1863</v>
      </c>
      <c r="X1072" s="14" t="str">
        <f t="shared" si="16"/>
        <v>А</v>
      </c>
      <c r="Y1072" s="271">
        <f>Таблица1[[#This Row],[ID_intellix]]</f>
        <v>1469</v>
      </c>
      <c r="Z1072" s="269" t="s">
        <v>1863</v>
      </c>
      <c r="AA1072" s="145">
        <f>IF(OR(Таблица1[[#This Row],[CARDIO_report]]&lt;&gt;0,Таблица1[[#This Row],[AI COMBO_report]]&lt;&gt;0,Таблица1[[#This Row],[OTC_report]]&lt;&gt;0),1,0)</f>
        <v>0</v>
      </c>
      <c r="AB1072" s="60" t="s">
        <v>1124</v>
      </c>
      <c r="AC1072" s="60" t="s">
        <v>1124</v>
      </c>
      <c r="AD1072" s="60" t="s">
        <v>1124</v>
      </c>
      <c r="AE1072" s="60" t="s">
        <v>1124</v>
      </c>
      <c r="AF1072" s="60"/>
      <c r="AG1072" s="60" t="s">
        <v>1124</v>
      </c>
      <c r="AH1072" s="60" t="s">
        <v>1124</v>
      </c>
      <c r="AI1072" s="60" t="s">
        <v>1124</v>
      </c>
      <c r="AJ1072" s="60" t="s">
        <v>1124</v>
      </c>
      <c r="AK1072" s="60" t="s">
        <v>1124</v>
      </c>
      <c r="AL1072" s="60" t="s">
        <v>1124</v>
      </c>
      <c r="AM1072" s="60" t="s">
        <v>1124</v>
      </c>
      <c r="AN1072" s="60" t="s">
        <v>1124</v>
      </c>
      <c r="AO1072" s="60"/>
      <c r="AP1072" s="35" t="s">
        <v>1917</v>
      </c>
      <c r="AQ1072" s="377">
        <v>0</v>
      </c>
      <c r="AR1072" s="378">
        <v>0</v>
      </c>
      <c r="AS1072" s="377">
        <v>0</v>
      </c>
      <c r="AT1072" s="378">
        <v>0</v>
      </c>
      <c r="AU1072" s="377">
        <v>0</v>
      </c>
      <c r="AV1072" s="377">
        <v>0</v>
      </c>
      <c r="AW1072" s="377">
        <v>0</v>
      </c>
      <c r="AX1072">
        <v>0</v>
      </c>
      <c r="AY1072">
        <v>0</v>
      </c>
    </row>
    <row r="1073" spans="1:54" s="25" customFormat="1" ht="15" hidden="1" customHeight="1" x14ac:dyDescent="0.2">
      <c r="A1073" s="46">
        <v>1465</v>
      </c>
      <c r="B1073" s="258" t="s">
        <v>5938</v>
      </c>
      <c r="C1073" t="s">
        <v>1128</v>
      </c>
      <c r="D1073" t="s">
        <v>1134</v>
      </c>
      <c r="E1073" t="s">
        <v>1821</v>
      </c>
      <c r="F1073" s="29" t="s">
        <v>1844</v>
      </c>
      <c r="G1073" s="47">
        <v>261</v>
      </c>
      <c r="H1073" t="s">
        <v>1844</v>
      </c>
      <c r="I1073">
        <v>1</v>
      </c>
      <c r="J1073" t="s">
        <v>5939</v>
      </c>
      <c r="K1073" t="s">
        <v>164</v>
      </c>
      <c r="L1073" t="s">
        <v>5940</v>
      </c>
      <c r="M1073">
        <v>0</v>
      </c>
      <c r="N1073" s="34">
        <v>0</v>
      </c>
      <c r="O1073" s="34" t="s">
        <v>165</v>
      </c>
      <c r="P1073" s="34">
        <v>0</v>
      </c>
      <c r="Q1073" s="34" t="s">
        <v>770</v>
      </c>
      <c r="R1073" s="34">
        <v>0</v>
      </c>
      <c r="S1073" s="48" t="s">
        <v>1123</v>
      </c>
      <c r="T1073" s="13">
        <v>0</v>
      </c>
      <c r="U1073" s="12">
        <v>0</v>
      </c>
      <c r="V1073" s="12">
        <v>0</v>
      </c>
      <c r="W1073" s="12">
        <v>0</v>
      </c>
      <c r="X1073" s="14" t="str">
        <f t="shared" si="16"/>
        <v>С</v>
      </c>
      <c r="Y1073" s="271">
        <f>Таблица1[[#This Row],[ID_intellix]]</f>
        <v>1465</v>
      </c>
      <c r="Z1073" s="269" t="s">
        <v>1863</v>
      </c>
      <c r="AA1073" s="145">
        <f>IF(OR(Таблица1[[#This Row],[CARDIO_report]]&lt;&gt;0,Таблица1[[#This Row],[AI COMBO_report]]&lt;&gt;0,Таблица1[[#This Row],[OTC_report]]&lt;&gt;0),1,0)</f>
        <v>0</v>
      </c>
      <c r="AB1073" s="60" t="s">
        <v>1124</v>
      </c>
      <c r="AC1073" s="60" t="s">
        <v>1124</v>
      </c>
      <c r="AD1073" s="60" t="s">
        <v>1124</v>
      </c>
      <c r="AE1073" s="60"/>
      <c r="AF1073" s="60"/>
      <c r="AG1073" s="60" t="s">
        <v>1124</v>
      </c>
      <c r="AH1073" s="60" t="s">
        <v>1124</v>
      </c>
      <c r="AI1073" s="60" t="s">
        <v>1124</v>
      </c>
      <c r="AJ1073" s="60" t="s">
        <v>1124</v>
      </c>
      <c r="AK1073" s="60" t="s">
        <v>1124</v>
      </c>
      <c r="AL1073" s="60" t="s">
        <v>1124</v>
      </c>
      <c r="AM1073" s="60" t="s">
        <v>1124</v>
      </c>
      <c r="AN1073" s="60" t="s">
        <v>1124</v>
      </c>
      <c r="AO1073" s="60"/>
      <c r="AP1073" s="35" t="s">
        <v>1825</v>
      </c>
      <c r="AQ1073" s="377">
        <v>0</v>
      </c>
      <c r="AR1073" s="378">
        <v>0</v>
      </c>
      <c r="AS1073" s="377">
        <v>0</v>
      </c>
      <c r="AT1073" s="378">
        <v>0</v>
      </c>
      <c r="AU1073">
        <v>0</v>
      </c>
      <c r="AV1073">
        <v>0</v>
      </c>
      <c r="AW1073">
        <v>0</v>
      </c>
      <c r="AX1073">
        <v>0</v>
      </c>
      <c r="AY1073">
        <v>0</v>
      </c>
      <c r="AZ1073"/>
      <c r="BA1073" s="2"/>
      <c r="BB1073"/>
    </row>
    <row r="1074" spans="1:54" ht="15" hidden="1" customHeight="1" x14ac:dyDescent="0.2">
      <c r="A1074" s="46">
        <v>1461</v>
      </c>
      <c r="B1074" s="258" t="s">
        <v>5941</v>
      </c>
      <c r="C1074" t="s">
        <v>1128</v>
      </c>
      <c r="D1074" t="s">
        <v>1134</v>
      </c>
      <c r="E1074" t="s">
        <v>1821</v>
      </c>
      <c r="F1074" s="29" t="s">
        <v>1844</v>
      </c>
      <c r="G1074" s="47">
        <v>263</v>
      </c>
      <c r="H1074" t="s">
        <v>1844</v>
      </c>
      <c r="I1074">
        <v>1</v>
      </c>
      <c r="J1074" t="s">
        <v>5942</v>
      </c>
      <c r="K1074" t="s">
        <v>164</v>
      </c>
      <c r="L1074" t="s">
        <v>5943</v>
      </c>
      <c r="M1074" t="s">
        <v>2202</v>
      </c>
      <c r="N1074" s="34">
        <v>0</v>
      </c>
      <c r="O1074" s="34" t="s">
        <v>165</v>
      </c>
      <c r="P1074" s="34">
        <v>0</v>
      </c>
      <c r="Q1074" s="34" t="s">
        <v>770</v>
      </c>
      <c r="R1074" s="34" t="s">
        <v>777</v>
      </c>
      <c r="S1074" s="48" t="s">
        <v>1123</v>
      </c>
      <c r="T1074" s="13" t="s">
        <v>1863</v>
      </c>
      <c r="U1074" s="12" t="s">
        <v>1863</v>
      </c>
      <c r="V1074" s="12" t="s">
        <v>122</v>
      </c>
      <c r="W1074" s="12" t="s">
        <v>1863</v>
      </c>
      <c r="X1074" s="14" t="str">
        <f t="shared" si="16"/>
        <v>А</v>
      </c>
      <c r="Y1074" s="271">
        <f>Таблица1[[#This Row],[ID_intellix]]</f>
        <v>1461</v>
      </c>
      <c r="Z1074" s="269" t="s">
        <v>1863</v>
      </c>
      <c r="AA1074" s="145">
        <f>IF(OR(Таблица1[[#This Row],[CARDIO_report]]&lt;&gt;0,Таблица1[[#This Row],[AI COMBO_report]]&lt;&gt;0,Таблица1[[#This Row],[OTC_report]]&lt;&gt;0),1,0)</f>
        <v>1</v>
      </c>
      <c r="AB1074" s="60" t="s">
        <v>1124</v>
      </c>
      <c r="AC1074" s="60" t="s">
        <v>1124</v>
      </c>
      <c r="AD1074" s="60" t="s">
        <v>1124</v>
      </c>
      <c r="AE1074" s="60" t="s">
        <v>1124</v>
      </c>
      <c r="AF1074" s="60"/>
      <c r="AG1074" s="60" t="s">
        <v>1124</v>
      </c>
      <c r="AH1074" s="60" t="s">
        <v>1124</v>
      </c>
      <c r="AI1074" s="60" t="s">
        <v>1124</v>
      </c>
      <c r="AJ1074" s="60" t="s">
        <v>1124</v>
      </c>
      <c r="AK1074" s="60" t="s">
        <v>1124</v>
      </c>
      <c r="AL1074" s="60" t="s">
        <v>1124</v>
      </c>
      <c r="AM1074" s="60" t="s">
        <v>1124</v>
      </c>
      <c r="AN1074" s="60" t="s">
        <v>1124</v>
      </c>
      <c r="AO1074" s="60"/>
      <c r="AP1074" s="35" t="s">
        <v>1917</v>
      </c>
      <c r="AQ1074" s="377">
        <v>0</v>
      </c>
      <c r="AR1074" s="378">
        <v>0</v>
      </c>
      <c r="AS1074" s="377">
        <v>0</v>
      </c>
      <c r="AT1074" s="378">
        <v>0</v>
      </c>
      <c r="AU1074" s="377" t="s">
        <v>2408</v>
      </c>
      <c r="AV1074" s="377" t="s">
        <v>2408</v>
      </c>
      <c r="AW1074" s="377">
        <v>0</v>
      </c>
      <c r="AX1074" s="2" t="s">
        <v>2408</v>
      </c>
      <c r="AY1074" s="2">
        <v>0</v>
      </c>
      <c r="AZ1074" t="s">
        <v>2408</v>
      </c>
      <c r="BB1074" t="s">
        <v>2408</v>
      </c>
    </row>
    <row r="1075" spans="1:54" ht="15" customHeight="1" x14ac:dyDescent="0.2">
      <c r="A1075" s="46">
        <v>1458</v>
      </c>
      <c r="B1075" s="258" t="s">
        <v>5944</v>
      </c>
      <c r="C1075" t="s">
        <v>1128</v>
      </c>
      <c r="D1075" t="s">
        <v>1129</v>
      </c>
      <c r="E1075" t="s">
        <v>1821</v>
      </c>
      <c r="F1075" s="29" t="s">
        <v>1844</v>
      </c>
      <c r="G1075" s="47">
        <v>264</v>
      </c>
      <c r="H1075" t="s">
        <v>1844</v>
      </c>
      <c r="I1075">
        <v>1</v>
      </c>
      <c r="J1075" t="s">
        <v>5945</v>
      </c>
      <c r="K1075" t="s">
        <v>164</v>
      </c>
      <c r="L1075" t="s">
        <v>5946</v>
      </c>
      <c r="M1075" t="s">
        <v>2202</v>
      </c>
      <c r="N1075" s="34">
        <v>0</v>
      </c>
      <c r="O1075" s="34" t="s">
        <v>165</v>
      </c>
      <c r="P1075" s="34">
        <v>0</v>
      </c>
      <c r="Q1075" s="34" t="s">
        <v>770</v>
      </c>
      <c r="R1075" s="34">
        <v>0</v>
      </c>
      <c r="S1075" s="48" t="s">
        <v>1123</v>
      </c>
      <c r="T1075" s="13" t="s">
        <v>122</v>
      </c>
      <c r="U1075" s="12" t="s">
        <v>1863</v>
      </c>
      <c r="V1075" s="12" t="s">
        <v>122</v>
      </c>
      <c r="W1075" s="12" t="s">
        <v>122</v>
      </c>
      <c r="X1075" s="14" t="str">
        <f t="shared" si="16"/>
        <v>В</v>
      </c>
      <c r="Y1075" s="271">
        <f>Таблица1[[#This Row],[ID_intellix]]</f>
        <v>1458</v>
      </c>
      <c r="Z1075" s="269" t="s">
        <v>122</v>
      </c>
      <c r="AA1075" s="145">
        <f>IF(OR(Таблица1[[#This Row],[CARDIO_report]]&lt;&gt;0,Таблица1[[#This Row],[AI COMBO_report]]&lt;&gt;0,Таблица1[[#This Row],[OTC_report]]&lt;&gt;0),1,0)</f>
        <v>0</v>
      </c>
      <c r="AB1075" s="60" t="s">
        <v>1124</v>
      </c>
      <c r="AC1075" s="60" t="s">
        <v>1124</v>
      </c>
      <c r="AD1075" s="60" t="s">
        <v>1124</v>
      </c>
      <c r="AE1075" s="60" t="s">
        <v>1124</v>
      </c>
      <c r="AF1075" s="60"/>
      <c r="AG1075" s="60" t="s">
        <v>1124</v>
      </c>
      <c r="AH1075" s="60" t="s">
        <v>1124</v>
      </c>
      <c r="AI1075" s="60" t="s">
        <v>1124</v>
      </c>
      <c r="AJ1075" s="60" t="s">
        <v>1124</v>
      </c>
      <c r="AK1075" s="60" t="s">
        <v>1124</v>
      </c>
      <c r="AL1075" s="60" t="s">
        <v>1124</v>
      </c>
      <c r="AM1075" s="60" t="s">
        <v>1124</v>
      </c>
      <c r="AN1075" s="60" t="s">
        <v>1124</v>
      </c>
      <c r="AO1075" s="60"/>
      <c r="AP1075" s="35" t="s">
        <v>1825</v>
      </c>
      <c r="AQ1075" s="377">
        <v>0</v>
      </c>
      <c r="AR1075" s="378">
        <v>0</v>
      </c>
      <c r="AS1075" s="377">
        <v>0</v>
      </c>
      <c r="AT1075" s="378">
        <v>0</v>
      </c>
      <c r="AU1075" s="377">
        <v>0</v>
      </c>
      <c r="AV1075" s="377">
        <v>0</v>
      </c>
      <c r="AW1075" s="377">
        <v>0</v>
      </c>
      <c r="AX1075">
        <v>0</v>
      </c>
      <c r="AY1075">
        <v>0</v>
      </c>
    </row>
    <row r="1076" spans="1:54" ht="15" hidden="1" customHeight="1" x14ac:dyDescent="0.2">
      <c r="A1076" s="46">
        <v>1479</v>
      </c>
      <c r="B1076" s="258" t="s">
        <v>5947</v>
      </c>
      <c r="C1076" t="s">
        <v>1128</v>
      </c>
      <c r="D1076" t="s">
        <v>1134</v>
      </c>
      <c r="E1076" t="s">
        <v>1821</v>
      </c>
      <c r="F1076" s="29" t="s">
        <v>1844</v>
      </c>
      <c r="G1076" s="47">
        <v>266</v>
      </c>
      <c r="H1076" t="s">
        <v>1844</v>
      </c>
      <c r="I1076">
        <v>1</v>
      </c>
      <c r="J1076" t="s">
        <v>5948</v>
      </c>
      <c r="K1076" t="s">
        <v>164</v>
      </c>
      <c r="L1076" t="s">
        <v>5949</v>
      </c>
      <c r="M1076" t="s">
        <v>2202</v>
      </c>
      <c r="N1076" s="34">
        <v>0</v>
      </c>
      <c r="O1076" s="34" t="s">
        <v>165</v>
      </c>
      <c r="P1076" s="34">
        <v>0</v>
      </c>
      <c r="Q1076" s="34" t="s">
        <v>770</v>
      </c>
      <c r="R1076" s="34" t="s">
        <v>777</v>
      </c>
      <c r="S1076" s="48" t="s">
        <v>1123</v>
      </c>
      <c r="T1076" s="13" t="s">
        <v>122</v>
      </c>
      <c r="U1076" s="12" t="s">
        <v>122</v>
      </c>
      <c r="V1076" s="12" t="s">
        <v>1863</v>
      </c>
      <c r="W1076" s="12" t="s">
        <v>122</v>
      </c>
      <c r="X1076" s="14" t="str">
        <f t="shared" si="16"/>
        <v>В</v>
      </c>
      <c r="Y1076" s="271">
        <f>Таблица1[[#This Row],[ID_intellix]]</f>
        <v>1479</v>
      </c>
      <c r="Z1076" s="269" t="s">
        <v>122</v>
      </c>
      <c r="AA1076" s="145">
        <f>IF(OR(Таблица1[[#This Row],[CARDIO_report]]&lt;&gt;0,Таблица1[[#This Row],[AI COMBO_report]]&lt;&gt;0,Таблица1[[#This Row],[OTC_report]]&lt;&gt;0),1,0)</f>
        <v>1</v>
      </c>
      <c r="AB1076" s="60" t="s">
        <v>1124</v>
      </c>
      <c r="AC1076" s="60" t="s">
        <v>1124</v>
      </c>
      <c r="AD1076" s="60" t="s">
        <v>1124</v>
      </c>
      <c r="AE1076" s="60" t="s">
        <v>1124</v>
      </c>
      <c r="AF1076" s="60"/>
      <c r="AG1076" s="60" t="s">
        <v>1124</v>
      </c>
      <c r="AH1076" s="60" t="s">
        <v>1124</v>
      </c>
      <c r="AI1076" s="60" t="s">
        <v>1124</v>
      </c>
      <c r="AJ1076" s="60" t="s">
        <v>1124</v>
      </c>
      <c r="AK1076" s="60" t="s">
        <v>1124</v>
      </c>
      <c r="AL1076" s="60" t="s">
        <v>1124</v>
      </c>
      <c r="AM1076" s="60" t="s">
        <v>1124</v>
      </c>
      <c r="AN1076" s="60" t="s">
        <v>1124</v>
      </c>
      <c r="AO1076" s="60"/>
      <c r="AP1076" s="35" t="s">
        <v>1857</v>
      </c>
      <c r="AQ1076" s="377">
        <v>0</v>
      </c>
      <c r="AR1076" s="378">
        <v>0</v>
      </c>
      <c r="AS1076" s="377">
        <v>0</v>
      </c>
      <c r="AT1076" s="378">
        <v>0</v>
      </c>
      <c r="AU1076" s="377" t="s">
        <v>2408</v>
      </c>
      <c r="AV1076" s="377" t="s">
        <v>2408</v>
      </c>
      <c r="AW1076" s="377">
        <v>0</v>
      </c>
      <c r="AX1076" s="2" t="s">
        <v>2408</v>
      </c>
      <c r="AY1076" s="2">
        <v>0</v>
      </c>
      <c r="AZ1076" t="s">
        <v>2408</v>
      </c>
      <c r="BB1076" t="s">
        <v>2408</v>
      </c>
    </row>
    <row r="1077" spans="1:54" ht="15" hidden="1" customHeight="1" x14ac:dyDescent="0.2">
      <c r="A1077" s="46">
        <v>1473</v>
      </c>
      <c r="B1077" s="258" t="s">
        <v>5953</v>
      </c>
      <c r="C1077" t="s">
        <v>1128</v>
      </c>
      <c r="D1077" t="s">
        <v>1237</v>
      </c>
      <c r="E1077" t="s">
        <v>1821</v>
      </c>
      <c r="F1077" s="29" t="s">
        <v>1844</v>
      </c>
      <c r="G1077" s="47">
        <v>272</v>
      </c>
      <c r="H1077" t="s">
        <v>1844</v>
      </c>
      <c r="I1077">
        <v>1</v>
      </c>
      <c r="J1077" t="s">
        <v>5954</v>
      </c>
      <c r="K1077" t="s">
        <v>164</v>
      </c>
      <c r="L1077" t="s">
        <v>5955</v>
      </c>
      <c r="M1077" t="s">
        <v>2202</v>
      </c>
      <c r="N1077" s="34">
        <v>0</v>
      </c>
      <c r="O1077" s="34" t="s">
        <v>165</v>
      </c>
      <c r="P1077" s="34">
        <v>0</v>
      </c>
      <c r="Q1077" s="34" t="s">
        <v>770</v>
      </c>
      <c r="R1077" s="34" t="s">
        <v>777</v>
      </c>
      <c r="S1077" s="48" t="s">
        <v>1123</v>
      </c>
      <c r="T1077" s="13" t="s">
        <v>1863</v>
      </c>
      <c r="U1077" s="12" t="s">
        <v>122</v>
      </c>
      <c r="V1077" s="12" t="s">
        <v>1863</v>
      </c>
      <c r="W1077" s="12" t="s">
        <v>1863</v>
      </c>
      <c r="X1077" s="14" t="str">
        <f t="shared" si="16"/>
        <v>А</v>
      </c>
      <c r="Y1077" s="271">
        <f>Таблица1[[#This Row],[ID_intellix]]</f>
        <v>1473</v>
      </c>
      <c r="Z1077" s="269" t="s">
        <v>122</v>
      </c>
      <c r="AA1077" s="145">
        <f>IF(OR(Таблица1[[#This Row],[CARDIO_report]]&lt;&gt;0,Таблица1[[#This Row],[AI COMBO_report]]&lt;&gt;0,Таблица1[[#This Row],[OTC_report]]&lt;&gt;0),1,0)</f>
        <v>1</v>
      </c>
      <c r="AB1077" s="60" t="s">
        <v>1124</v>
      </c>
      <c r="AC1077" s="60" t="s">
        <v>1124</v>
      </c>
      <c r="AD1077" s="60" t="s">
        <v>1124</v>
      </c>
      <c r="AE1077" s="60" t="s">
        <v>1124</v>
      </c>
      <c r="AF1077" s="60"/>
      <c r="AG1077" s="60" t="s">
        <v>1124</v>
      </c>
      <c r="AH1077" s="60" t="s">
        <v>1124</v>
      </c>
      <c r="AI1077" s="60" t="s">
        <v>1124</v>
      </c>
      <c r="AJ1077" s="60" t="s">
        <v>1124</v>
      </c>
      <c r="AK1077" s="60" t="s">
        <v>1124</v>
      </c>
      <c r="AL1077" s="60" t="s">
        <v>1124</v>
      </c>
      <c r="AM1077" s="60" t="s">
        <v>1124</v>
      </c>
      <c r="AN1077" s="60" t="s">
        <v>1124</v>
      </c>
      <c r="AO1077" s="60"/>
      <c r="AP1077" s="35" t="s">
        <v>1857</v>
      </c>
      <c r="AQ1077" s="377">
        <v>0</v>
      </c>
      <c r="AR1077" s="378">
        <v>0</v>
      </c>
      <c r="AS1077" s="377">
        <v>0</v>
      </c>
      <c r="AT1077" s="378">
        <v>0</v>
      </c>
      <c r="AU1077" s="377" t="s">
        <v>2408</v>
      </c>
      <c r="AV1077" s="377" t="s">
        <v>2408</v>
      </c>
      <c r="AW1077" s="377">
        <v>0</v>
      </c>
      <c r="AX1077" s="2" t="s">
        <v>2408</v>
      </c>
      <c r="AY1077" s="2">
        <v>0</v>
      </c>
      <c r="AZ1077" t="s">
        <v>2408</v>
      </c>
      <c r="BB1077" t="s">
        <v>2408</v>
      </c>
    </row>
    <row r="1078" spans="1:54" ht="15" customHeight="1" x14ac:dyDescent="0.2">
      <c r="A1078" s="46">
        <v>1476</v>
      </c>
      <c r="B1078" s="258" t="s">
        <v>5956</v>
      </c>
      <c r="C1078" t="s">
        <v>1128</v>
      </c>
      <c r="D1078" t="s">
        <v>1129</v>
      </c>
      <c r="E1078" t="s">
        <v>1821</v>
      </c>
      <c r="F1078" s="29" t="s">
        <v>1844</v>
      </c>
      <c r="G1078" s="47">
        <v>274</v>
      </c>
      <c r="H1078" t="s">
        <v>1844</v>
      </c>
      <c r="I1078">
        <v>1</v>
      </c>
      <c r="J1078" t="s">
        <v>5957</v>
      </c>
      <c r="K1078" t="s">
        <v>164</v>
      </c>
      <c r="L1078" t="s">
        <v>5958</v>
      </c>
      <c r="M1078" t="s">
        <v>2202</v>
      </c>
      <c r="N1078" s="34">
        <v>0</v>
      </c>
      <c r="O1078" s="34" t="s">
        <v>165</v>
      </c>
      <c r="P1078" s="34">
        <v>0</v>
      </c>
      <c r="Q1078" s="34" t="s">
        <v>770</v>
      </c>
      <c r="R1078" s="34" t="s">
        <v>777</v>
      </c>
      <c r="S1078" s="48" t="s">
        <v>1123</v>
      </c>
      <c r="T1078" s="13" t="s">
        <v>122</v>
      </c>
      <c r="U1078" s="12" t="s">
        <v>122</v>
      </c>
      <c r="V1078" s="12" t="s">
        <v>122</v>
      </c>
      <c r="W1078" s="12" t="s">
        <v>1863</v>
      </c>
      <c r="X1078" s="14" t="str">
        <f t="shared" si="16"/>
        <v>В</v>
      </c>
      <c r="Y1078" s="271">
        <f>Таблица1[[#This Row],[ID_intellix]]</f>
        <v>1476</v>
      </c>
      <c r="Z1078" s="269" t="s">
        <v>122</v>
      </c>
      <c r="AA1078" s="145">
        <f>IF(OR(Таблица1[[#This Row],[CARDIO_report]]&lt;&gt;0,Таблица1[[#This Row],[AI COMBO_report]]&lt;&gt;0,Таблица1[[#This Row],[OTC_report]]&lt;&gt;0),1,0)</f>
        <v>1</v>
      </c>
      <c r="AB1078" s="60" t="s">
        <v>1124</v>
      </c>
      <c r="AC1078" s="60" t="s">
        <v>1124</v>
      </c>
      <c r="AD1078" s="60" t="s">
        <v>1124</v>
      </c>
      <c r="AE1078" s="60" t="s">
        <v>1124</v>
      </c>
      <c r="AF1078" s="60"/>
      <c r="AG1078" s="60" t="s">
        <v>1124</v>
      </c>
      <c r="AH1078" s="60" t="s">
        <v>1124</v>
      </c>
      <c r="AI1078" s="60" t="s">
        <v>1124</v>
      </c>
      <c r="AJ1078" s="60" t="s">
        <v>1124</v>
      </c>
      <c r="AK1078" s="60" t="s">
        <v>1124</v>
      </c>
      <c r="AL1078" s="60" t="s">
        <v>1124</v>
      </c>
      <c r="AM1078" s="60" t="s">
        <v>1124</v>
      </c>
      <c r="AN1078" s="60" t="s">
        <v>1124</v>
      </c>
      <c r="AO1078" s="60"/>
      <c r="AP1078" s="35" t="s">
        <v>1825</v>
      </c>
      <c r="AQ1078" s="377">
        <v>0</v>
      </c>
      <c r="AR1078" s="378">
        <v>0</v>
      </c>
      <c r="AS1078" s="377">
        <v>0</v>
      </c>
      <c r="AT1078" s="378">
        <v>0</v>
      </c>
      <c r="AU1078" s="377">
        <v>0</v>
      </c>
      <c r="AV1078" s="377">
        <v>0</v>
      </c>
      <c r="AW1078" s="377">
        <v>0</v>
      </c>
      <c r="AX1078">
        <v>0</v>
      </c>
      <c r="AY1078">
        <v>0</v>
      </c>
    </row>
    <row r="1079" spans="1:54" ht="15" hidden="1" customHeight="1" x14ac:dyDescent="0.2">
      <c r="A1079" s="46">
        <v>1482</v>
      </c>
      <c r="B1079" s="258" t="s">
        <v>5974</v>
      </c>
      <c r="C1079" t="s">
        <v>1128</v>
      </c>
      <c r="D1079" t="s">
        <v>1134</v>
      </c>
      <c r="E1079" t="s">
        <v>1821</v>
      </c>
      <c r="F1079" s="29" t="s">
        <v>1844</v>
      </c>
      <c r="G1079" s="47">
        <v>290</v>
      </c>
      <c r="H1079" t="s">
        <v>1844</v>
      </c>
      <c r="I1079">
        <v>1</v>
      </c>
      <c r="J1079" t="s">
        <v>5975</v>
      </c>
      <c r="K1079" t="s">
        <v>164</v>
      </c>
      <c r="L1079" t="s">
        <v>5976</v>
      </c>
      <c r="M1079" t="s">
        <v>2202</v>
      </c>
      <c r="N1079" s="34">
        <v>0</v>
      </c>
      <c r="O1079" s="34" t="s">
        <v>165</v>
      </c>
      <c r="P1079" s="34">
        <v>0</v>
      </c>
      <c r="Q1079" s="34" t="s">
        <v>770</v>
      </c>
      <c r="R1079" s="34" t="s">
        <v>777</v>
      </c>
      <c r="S1079" s="48" t="s">
        <v>1123</v>
      </c>
      <c r="T1079" s="13" t="s">
        <v>122</v>
      </c>
      <c r="U1079" s="12" t="s">
        <v>122</v>
      </c>
      <c r="V1079" s="12" t="s">
        <v>122</v>
      </c>
      <c r="W1079" s="12" t="s">
        <v>122</v>
      </c>
      <c r="X1079" s="14" t="str">
        <f t="shared" si="16"/>
        <v>С</v>
      </c>
      <c r="Y1079" s="271">
        <f>Таблица1[[#This Row],[ID_intellix]]</f>
        <v>1482</v>
      </c>
      <c r="Z1079" s="269" t="s">
        <v>122</v>
      </c>
      <c r="AA1079" s="145">
        <f>IF(OR(Таблица1[[#This Row],[CARDIO_report]]&lt;&gt;0,Таблица1[[#This Row],[AI COMBO_report]]&lt;&gt;0,Таблица1[[#This Row],[OTC_report]]&lt;&gt;0),1,0)</f>
        <v>1</v>
      </c>
      <c r="AB1079" s="60" t="s">
        <v>1124</v>
      </c>
      <c r="AC1079" s="60" t="s">
        <v>1124</v>
      </c>
      <c r="AD1079" s="60" t="s">
        <v>1124</v>
      </c>
      <c r="AE1079" s="60" t="s">
        <v>1124</v>
      </c>
      <c r="AF1079" s="60"/>
      <c r="AG1079" s="60" t="s">
        <v>1124</v>
      </c>
      <c r="AH1079" s="60" t="s">
        <v>1124</v>
      </c>
      <c r="AI1079" s="60" t="s">
        <v>1124</v>
      </c>
      <c r="AJ1079" s="60" t="s">
        <v>1124</v>
      </c>
      <c r="AK1079" s="60" t="s">
        <v>1124</v>
      </c>
      <c r="AL1079" s="60" t="s">
        <v>1124</v>
      </c>
      <c r="AM1079" s="60" t="s">
        <v>1124</v>
      </c>
      <c r="AN1079" s="60" t="s">
        <v>1124</v>
      </c>
      <c r="AO1079" s="60"/>
      <c r="AP1079" s="35" t="s">
        <v>1825</v>
      </c>
      <c r="AQ1079" s="377">
        <v>0</v>
      </c>
      <c r="AR1079" s="378">
        <v>0</v>
      </c>
      <c r="AS1079" s="377">
        <v>0</v>
      </c>
      <c r="AT1079" s="378">
        <v>0</v>
      </c>
      <c r="AU1079" s="377">
        <v>0</v>
      </c>
      <c r="AV1079" s="377">
        <v>0</v>
      </c>
      <c r="AW1079" s="377">
        <v>0</v>
      </c>
      <c r="AX1079">
        <v>0</v>
      </c>
      <c r="AY1079">
        <v>0</v>
      </c>
    </row>
    <row r="1080" spans="1:54" ht="15" customHeight="1" x14ac:dyDescent="0.2">
      <c r="A1080" s="46">
        <v>2042</v>
      </c>
      <c r="B1080" s="258" t="s">
        <v>6004</v>
      </c>
      <c r="C1080" t="s">
        <v>1128</v>
      </c>
      <c r="D1080" t="s">
        <v>1129</v>
      </c>
      <c r="E1080" t="s">
        <v>1821</v>
      </c>
      <c r="F1080" s="29" t="s">
        <v>1844</v>
      </c>
      <c r="G1080" s="47">
        <v>307</v>
      </c>
      <c r="H1080" t="s">
        <v>1844</v>
      </c>
      <c r="I1080">
        <v>1</v>
      </c>
      <c r="J1080" t="s">
        <v>6005</v>
      </c>
      <c r="K1080" t="s">
        <v>164</v>
      </c>
      <c r="L1080" t="s">
        <v>6006</v>
      </c>
      <c r="M1080" t="s">
        <v>2202</v>
      </c>
      <c r="N1080" s="34">
        <v>0</v>
      </c>
      <c r="O1080" s="34" t="s">
        <v>165</v>
      </c>
      <c r="P1080" s="34">
        <v>0</v>
      </c>
      <c r="Q1080" s="34" t="s">
        <v>770</v>
      </c>
      <c r="R1080" s="34" t="s">
        <v>777</v>
      </c>
      <c r="S1080" s="48" t="s">
        <v>1123</v>
      </c>
      <c r="T1080" s="13" t="s">
        <v>122</v>
      </c>
      <c r="U1080" s="12" t="s">
        <v>1863</v>
      </c>
      <c r="V1080" s="12" t="s">
        <v>122</v>
      </c>
      <c r="W1080" s="12" t="s">
        <v>1863</v>
      </c>
      <c r="X1080" s="14" t="str">
        <f t="shared" si="16"/>
        <v>А</v>
      </c>
      <c r="Y1080" s="271">
        <f>Таблица1[[#This Row],[ID_intellix]]</f>
        <v>2042</v>
      </c>
      <c r="Z1080" s="269" t="s">
        <v>122</v>
      </c>
      <c r="AA1080" s="145">
        <f>IF(OR(Таблица1[[#This Row],[CARDIO_report]]&lt;&gt;0,Таблица1[[#This Row],[AI COMBO_report]]&lt;&gt;0,Таблица1[[#This Row],[OTC_report]]&lt;&gt;0),1,0)</f>
        <v>1</v>
      </c>
      <c r="AB1080" s="60" t="s">
        <v>1124</v>
      </c>
      <c r="AC1080" s="60" t="s">
        <v>1124</v>
      </c>
      <c r="AD1080" s="60" t="s">
        <v>1124</v>
      </c>
      <c r="AE1080" s="60" t="s">
        <v>1124</v>
      </c>
      <c r="AF1080" s="60"/>
      <c r="AG1080" s="60" t="s">
        <v>1124</v>
      </c>
      <c r="AH1080" s="60" t="s">
        <v>1124</v>
      </c>
      <c r="AI1080" s="60" t="s">
        <v>1124</v>
      </c>
      <c r="AJ1080" s="60" t="s">
        <v>1124</v>
      </c>
      <c r="AK1080" s="60" t="s">
        <v>1124</v>
      </c>
      <c r="AL1080" s="60" t="s">
        <v>1124</v>
      </c>
      <c r="AM1080" s="60" t="s">
        <v>1124</v>
      </c>
      <c r="AN1080" s="60" t="s">
        <v>1124</v>
      </c>
      <c r="AO1080" s="60"/>
      <c r="AP1080" s="35" t="s">
        <v>1825</v>
      </c>
      <c r="AQ1080" s="377">
        <v>0</v>
      </c>
      <c r="AR1080" s="378">
        <v>0</v>
      </c>
      <c r="AS1080" s="377">
        <v>0</v>
      </c>
      <c r="AT1080" s="378">
        <v>0</v>
      </c>
      <c r="AU1080" s="377">
        <v>0</v>
      </c>
      <c r="AV1080" s="377">
        <v>0</v>
      </c>
      <c r="AW1080" s="377">
        <v>0</v>
      </c>
      <c r="AX1080">
        <v>0</v>
      </c>
      <c r="AY1080">
        <v>0</v>
      </c>
    </row>
    <row r="1081" spans="1:54" ht="15" hidden="1" customHeight="1" x14ac:dyDescent="0.2">
      <c r="A1081" s="46">
        <v>25023</v>
      </c>
      <c r="B1081" s="258" t="s">
        <v>6033</v>
      </c>
      <c r="C1081" t="s">
        <v>1128</v>
      </c>
      <c r="D1081" t="s">
        <v>1134</v>
      </c>
      <c r="E1081" t="s">
        <v>1821</v>
      </c>
      <c r="F1081" s="29" t="s">
        <v>1844</v>
      </c>
      <c r="G1081" s="47">
        <v>321</v>
      </c>
      <c r="H1081" t="s">
        <v>1844</v>
      </c>
      <c r="I1081">
        <v>1</v>
      </c>
      <c r="J1081" t="s">
        <v>6034</v>
      </c>
      <c r="K1081" t="s">
        <v>164</v>
      </c>
      <c r="L1081" t="s">
        <v>6035</v>
      </c>
      <c r="M1081" t="s">
        <v>2202</v>
      </c>
      <c r="N1081" s="34">
        <v>0</v>
      </c>
      <c r="O1081" s="34" t="s">
        <v>165</v>
      </c>
      <c r="P1081" s="34">
        <v>0</v>
      </c>
      <c r="Q1081" s="34" t="s">
        <v>770</v>
      </c>
      <c r="R1081" s="34" t="s">
        <v>777</v>
      </c>
      <c r="S1081" s="48" t="s">
        <v>1123</v>
      </c>
      <c r="T1081" s="13" t="s">
        <v>1863</v>
      </c>
      <c r="U1081" s="12" t="s">
        <v>122</v>
      </c>
      <c r="V1081" s="12" t="s">
        <v>1863</v>
      </c>
      <c r="W1081" s="12" t="s">
        <v>122</v>
      </c>
      <c r="X1081" s="14" t="str">
        <f t="shared" si="16"/>
        <v>А</v>
      </c>
      <c r="Y1081" s="271">
        <f>Таблица1[[#This Row],[ID_intellix]]</f>
        <v>25023</v>
      </c>
      <c r="Z1081" s="269" t="s">
        <v>122</v>
      </c>
      <c r="AA1081" s="145">
        <f>IF(OR(Таблица1[[#This Row],[CARDIO_report]]&lt;&gt;0,Таблица1[[#This Row],[AI COMBO_report]]&lt;&gt;0,Таблица1[[#This Row],[OTC_report]]&lt;&gt;0),1,0)</f>
        <v>1</v>
      </c>
      <c r="AB1081" s="60" t="s">
        <v>1124</v>
      </c>
      <c r="AC1081" s="60" t="s">
        <v>1124</v>
      </c>
      <c r="AD1081" s="60" t="s">
        <v>1124</v>
      </c>
      <c r="AE1081" s="60" t="s">
        <v>1124</v>
      </c>
      <c r="AF1081" s="60"/>
      <c r="AG1081" s="60" t="s">
        <v>1124</v>
      </c>
      <c r="AH1081" s="60" t="s">
        <v>1124</v>
      </c>
      <c r="AI1081" s="60" t="s">
        <v>1124</v>
      </c>
      <c r="AJ1081" s="60" t="s">
        <v>1124</v>
      </c>
      <c r="AK1081" s="60" t="s">
        <v>1124</v>
      </c>
      <c r="AL1081" s="60" t="s">
        <v>1124</v>
      </c>
      <c r="AM1081" s="60" t="s">
        <v>1124</v>
      </c>
      <c r="AN1081" s="60" t="s">
        <v>1124</v>
      </c>
      <c r="AO1081" s="60"/>
      <c r="AP1081" s="35" t="s">
        <v>1917</v>
      </c>
      <c r="AQ1081" s="377">
        <v>0</v>
      </c>
      <c r="AR1081" s="378">
        <v>0</v>
      </c>
      <c r="AS1081" s="377">
        <v>0</v>
      </c>
      <c r="AT1081" s="378">
        <v>0</v>
      </c>
      <c r="AU1081" s="377" t="s">
        <v>2408</v>
      </c>
      <c r="AV1081" s="377" t="s">
        <v>2408</v>
      </c>
      <c r="AW1081" s="377">
        <v>0</v>
      </c>
      <c r="AX1081" s="2" t="s">
        <v>2408</v>
      </c>
      <c r="AY1081" s="2">
        <v>0</v>
      </c>
      <c r="AZ1081" t="s">
        <v>2408</v>
      </c>
      <c r="BB1081" t="s">
        <v>2408</v>
      </c>
    </row>
    <row r="1082" spans="1:54" ht="15" hidden="1" customHeight="1" x14ac:dyDescent="0.2">
      <c r="A1082" s="46">
        <v>1774</v>
      </c>
      <c r="B1082" s="258" t="s">
        <v>6080</v>
      </c>
      <c r="C1082" t="s">
        <v>1128</v>
      </c>
      <c r="D1082" t="s">
        <v>1237</v>
      </c>
      <c r="E1082" t="s">
        <v>1821</v>
      </c>
      <c r="F1082" s="29" t="s">
        <v>1844</v>
      </c>
      <c r="G1082" s="47">
        <v>49</v>
      </c>
      <c r="H1082" t="s">
        <v>1844</v>
      </c>
      <c r="I1082">
        <v>1</v>
      </c>
      <c r="J1082" t="s">
        <v>6081</v>
      </c>
      <c r="K1082" t="s">
        <v>164</v>
      </c>
      <c r="L1082" t="s">
        <v>6082</v>
      </c>
      <c r="M1082" t="s">
        <v>2202</v>
      </c>
      <c r="N1082" s="34">
        <v>0</v>
      </c>
      <c r="O1082" s="34" t="s">
        <v>165</v>
      </c>
      <c r="P1082" s="34">
        <v>0</v>
      </c>
      <c r="Q1082" s="34" t="s">
        <v>770</v>
      </c>
      <c r="R1082" s="34">
        <v>0</v>
      </c>
      <c r="S1082" s="48" t="s">
        <v>1123</v>
      </c>
      <c r="T1082" s="13">
        <v>0</v>
      </c>
      <c r="U1082" s="12">
        <v>0</v>
      </c>
      <c r="V1082" s="12">
        <v>0</v>
      </c>
      <c r="W1082" s="12">
        <v>0</v>
      </c>
      <c r="X1082" s="14" t="str">
        <f t="shared" si="16"/>
        <v>С</v>
      </c>
      <c r="Y1082" s="271">
        <f>Таблица1[[#This Row],[ID_intellix]]</f>
        <v>1774</v>
      </c>
      <c r="Z1082" s="269" t="s">
        <v>122</v>
      </c>
      <c r="AA1082" s="145">
        <f>IF(OR(Таблица1[[#This Row],[CARDIO_report]]&lt;&gt;0,Таблица1[[#This Row],[AI COMBO_report]]&lt;&gt;0,Таблица1[[#This Row],[OTC_report]]&lt;&gt;0),1,0)</f>
        <v>0</v>
      </c>
      <c r="AB1082" s="60" t="s">
        <v>1124</v>
      </c>
      <c r="AC1082" s="60" t="s">
        <v>1124</v>
      </c>
      <c r="AD1082" s="60" t="s">
        <v>1124</v>
      </c>
      <c r="AE1082" s="60" t="s">
        <v>1124</v>
      </c>
      <c r="AF1082" s="60"/>
      <c r="AG1082" s="60" t="s">
        <v>1124</v>
      </c>
      <c r="AH1082" s="60" t="s">
        <v>1124</v>
      </c>
      <c r="AI1082" s="60" t="s">
        <v>1124</v>
      </c>
      <c r="AJ1082" s="60" t="s">
        <v>1124</v>
      </c>
      <c r="AK1082" s="60" t="s">
        <v>1124</v>
      </c>
      <c r="AL1082" s="60" t="s">
        <v>1124</v>
      </c>
      <c r="AM1082" s="60" t="s">
        <v>1124</v>
      </c>
      <c r="AN1082" s="60" t="s">
        <v>1124</v>
      </c>
      <c r="AO1082" s="60"/>
      <c r="AP1082" s="35" t="s">
        <v>1825</v>
      </c>
      <c r="AQ1082" s="377">
        <v>0</v>
      </c>
      <c r="AR1082" s="378">
        <v>0</v>
      </c>
      <c r="AS1082" s="377">
        <v>0</v>
      </c>
      <c r="AT1082" s="378">
        <v>0</v>
      </c>
      <c r="AU1082" s="377">
        <v>0</v>
      </c>
      <c r="AV1082" s="377">
        <v>0</v>
      </c>
      <c r="AW1082" s="377">
        <v>0</v>
      </c>
      <c r="AX1082">
        <v>0</v>
      </c>
      <c r="AY1082">
        <v>0</v>
      </c>
    </row>
    <row r="1083" spans="1:54" ht="15" hidden="1" customHeight="1" x14ac:dyDescent="0.2">
      <c r="A1083" s="46">
        <v>1467</v>
      </c>
      <c r="B1083" s="258" t="s">
        <v>6127</v>
      </c>
      <c r="C1083" t="s">
        <v>1128</v>
      </c>
      <c r="D1083" t="s">
        <v>1129</v>
      </c>
      <c r="E1083" t="s">
        <v>1821</v>
      </c>
      <c r="F1083" s="29" t="s">
        <v>1844</v>
      </c>
      <c r="G1083" s="47">
        <v>8</v>
      </c>
      <c r="H1083" t="s">
        <v>1844</v>
      </c>
      <c r="I1083">
        <v>1</v>
      </c>
      <c r="J1083" t="s">
        <v>6128</v>
      </c>
      <c r="K1083" t="s">
        <v>164</v>
      </c>
      <c r="L1083" t="s">
        <v>6129</v>
      </c>
      <c r="M1083" t="s">
        <v>2202</v>
      </c>
      <c r="N1083" s="34">
        <v>0</v>
      </c>
      <c r="O1083" s="34" t="s">
        <v>165</v>
      </c>
      <c r="P1083" s="34">
        <v>0</v>
      </c>
      <c r="Q1083" s="34" t="s">
        <v>770</v>
      </c>
      <c r="R1083" s="34" t="s">
        <v>777</v>
      </c>
      <c r="S1083" s="48" t="s">
        <v>1123</v>
      </c>
      <c r="T1083" s="13" t="s">
        <v>122</v>
      </c>
      <c r="U1083" s="12" t="s">
        <v>122</v>
      </c>
      <c r="V1083" s="12" t="s">
        <v>122</v>
      </c>
      <c r="W1083" s="12" t="s">
        <v>122</v>
      </c>
      <c r="X1083" s="14" t="str">
        <f t="shared" si="16"/>
        <v>С</v>
      </c>
      <c r="Y1083" s="271">
        <f>Таблица1[[#This Row],[ID_intellix]]</f>
        <v>1467</v>
      </c>
      <c r="Z1083" s="269" t="s">
        <v>122</v>
      </c>
      <c r="AA1083" s="145">
        <f>IF(OR(Таблица1[[#This Row],[CARDIO_report]]&lt;&gt;0,Таблица1[[#This Row],[AI COMBO_report]]&lt;&gt;0,Таблица1[[#This Row],[OTC_report]]&lt;&gt;0),1,0)</f>
        <v>1</v>
      </c>
      <c r="AB1083" s="60" t="s">
        <v>1124</v>
      </c>
      <c r="AC1083" s="60" t="s">
        <v>1124</v>
      </c>
      <c r="AD1083" s="60" t="s">
        <v>1124</v>
      </c>
      <c r="AE1083" s="60" t="s">
        <v>1124</v>
      </c>
      <c r="AF1083" s="60"/>
      <c r="AG1083" s="60" t="s">
        <v>1124</v>
      </c>
      <c r="AH1083" s="60" t="s">
        <v>1124</v>
      </c>
      <c r="AI1083" s="60" t="s">
        <v>1124</v>
      </c>
      <c r="AJ1083" s="60" t="s">
        <v>1124</v>
      </c>
      <c r="AK1083" s="60" t="s">
        <v>1124</v>
      </c>
      <c r="AL1083" s="60" t="s">
        <v>1124</v>
      </c>
      <c r="AM1083" s="60" t="s">
        <v>1124</v>
      </c>
      <c r="AN1083" s="60" t="s">
        <v>1124</v>
      </c>
      <c r="AO1083" s="60"/>
      <c r="AP1083" s="35" t="s">
        <v>1825</v>
      </c>
      <c r="AQ1083" s="377">
        <v>0</v>
      </c>
      <c r="AR1083" s="378">
        <v>0</v>
      </c>
      <c r="AS1083" s="377">
        <v>0</v>
      </c>
      <c r="AT1083" s="378">
        <v>0</v>
      </c>
      <c r="AU1083" s="377">
        <v>0</v>
      </c>
      <c r="AV1083" s="377">
        <v>0</v>
      </c>
      <c r="AW1083" s="377">
        <v>0</v>
      </c>
      <c r="AX1083">
        <v>0</v>
      </c>
      <c r="AY1083">
        <v>0</v>
      </c>
    </row>
    <row r="1084" spans="1:54" ht="15" hidden="1" customHeight="1" x14ac:dyDescent="0.2">
      <c r="A1084" s="46">
        <v>1456</v>
      </c>
      <c r="B1084" s="258" t="s">
        <v>6172</v>
      </c>
      <c r="C1084" t="s">
        <v>1128</v>
      </c>
      <c r="D1084" t="s">
        <v>1134</v>
      </c>
      <c r="E1084" t="s">
        <v>1821</v>
      </c>
      <c r="F1084" s="29" t="s">
        <v>1844</v>
      </c>
      <c r="G1084" s="47">
        <v>16</v>
      </c>
      <c r="H1084" t="s">
        <v>1844</v>
      </c>
      <c r="I1084">
        <v>1</v>
      </c>
      <c r="J1084" t="s">
        <v>6173</v>
      </c>
      <c r="K1084" t="s">
        <v>164</v>
      </c>
      <c r="L1084" t="s">
        <v>6174</v>
      </c>
      <c r="M1084" t="s">
        <v>2202</v>
      </c>
      <c r="N1084" s="34">
        <v>0</v>
      </c>
      <c r="O1084" s="34" t="s">
        <v>165</v>
      </c>
      <c r="P1084" s="34" t="s">
        <v>173</v>
      </c>
      <c r="Q1084" s="34" t="s">
        <v>770</v>
      </c>
      <c r="R1084" s="34" t="s">
        <v>777</v>
      </c>
      <c r="S1084" s="48" t="s">
        <v>1123</v>
      </c>
      <c r="T1084" s="13" t="s">
        <v>1863</v>
      </c>
      <c r="U1084" s="12" t="s">
        <v>122</v>
      </c>
      <c r="V1084" s="12" t="s">
        <v>122</v>
      </c>
      <c r="W1084" s="12" t="s">
        <v>122</v>
      </c>
      <c r="X1084" s="14" t="str">
        <f t="shared" si="16"/>
        <v>В</v>
      </c>
      <c r="Y1084" s="271">
        <f>Таблица1[[#This Row],[ID_intellix]]</f>
        <v>1456</v>
      </c>
      <c r="Z1084" s="269" t="s">
        <v>122</v>
      </c>
      <c r="AA1084" s="145">
        <f>IF(OR(Таблица1[[#This Row],[CARDIO_report]]&lt;&gt;0,Таблица1[[#This Row],[AI COMBO_report]]&lt;&gt;0,Таблица1[[#This Row],[OTC_report]]&lt;&gt;0),1,0)</f>
        <v>1</v>
      </c>
      <c r="AB1084" s="60" t="s">
        <v>1124</v>
      </c>
      <c r="AC1084" s="60" t="s">
        <v>1124</v>
      </c>
      <c r="AD1084" s="60" t="s">
        <v>1124</v>
      </c>
      <c r="AE1084" s="60" t="s">
        <v>1124</v>
      </c>
      <c r="AF1084" s="60"/>
      <c r="AG1084" s="60" t="s">
        <v>1124</v>
      </c>
      <c r="AH1084" s="60" t="s">
        <v>1124</v>
      </c>
      <c r="AI1084" s="60" t="s">
        <v>1124</v>
      </c>
      <c r="AJ1084" s="60" t="s">
        <v>1124</v>
      </c>
      <c r="AK1084" s="60" t="s">
        <v>1124</v>
      </c>
      <c r="AL1084" s="60" t="s">
        <v>1124</v>
      </c>
      <c r="AM1084" s="60" t="s">
        <v>1124</v>
      </c>
      <c r="AN1084" s="60" t="s">
        <v>1124</v>
      </c>
      <c r="AO1084" s="60"/>
      <c r="AP1084" s="35" t="s">
        <v>1857</v>
      </c>
      <c r="AQ1084" s="377">
        <v>0</v>
      </c>
      <c r="AR1084" s="378">
        <v>0</v>
      </c>
      <c r="AS1084" s="377">
        <v>0</v>
      </c>
      <c r="AT1084" s="378">
        <v>0</v>
      </c>
      <c r="AU1084" s="377" t="s">
        <v>2408</v>
      </c>
      <c r="AV1084" s="377" t="s">
        <v>2408</v>
      </c>
      <c r="AW1084" s="377">
        <v>0</v>
      </c>
      <c r="AX1084" s="2" t="s">
        <v>2408</v>
      </c>
      <c r="AY1084" s="2">
        <v>0</v>
      </c>
      <c r="AZ1084" t="s">
        <v>2408</v>
      </c>
      <c r="BB1084" t="s">
        <v>2408</v>
      </c>
    </row>
    <row r="1085" spans="1:54" ht="15" hidden="1" customHeight="1" x14ac:dyDescent="0.2">
      <c r="A1085" s="398">
        <v>2935</v>
      </c>
      <c r="B1085" s="258" t="s">
        <v>11515</v>
      </c>
      <c r="C1085" t="s">
        <v>1128</v>
      </c>
      <c r="D1085" t="s">
        <v>1129</v>
      </c>
      <c r="E1085" t="s">
        <v>2504</v>
      </c>
      <c r="F1085" s="29" t="s">
        <v>2512</v>
      </c>
      <c r="G1085" s="47">
        <v>42</v>
      </c>
      <c r="H1085" t="s">
        <v>2513</v>
      </c>
      <c r="I1085">
        <v>1</v>
      </c>
      <c r="J1085" t="s">
        <v>11516</v>
      </c>
      <c r="K1085" t="s">
        <v>164</v>
      </c>
      <c r="L1085" t="s">
        <v>11517</v>
      </c>
      <c r="M1085" t="s">
        <v>2202</v>
      </c>
      <c r="N1085" s="34">
        <v>0</v>
      </c>
      <c r="O1085" s="34" t="s">
        <v>165</v>
      </c>
      <c r="P1085" s="34" t="s">
        <v>173</v>
      </c>
      <c r="Q1085" s="34" t="s">
        <v>770</v>
      </c>
      <c r="R1085" s="34" t="s">
        <v>777</v>
      </c>
      <c r="S1085" s="48" t="s">
        <v>1123</v>
      </c>
      <c r="T1085" s="13" t="s">
        <v>122</v>
      </c>
      <c r="U1085" s="12" t="s">
        <v>1863</v>
      </c>
      <c r="V1085" s="12" t="s">
        <v>122</v>
      </c>
      <c r="W1085" s="12" t="s">
        <v>122</v>
      </c>
      <c r="X1085" s="14" t="str">
        <f t="shared" si="16"/>
        <v>В</v>
      </c>
      <c r="Y1085" s="271">
        <f>Таблица1[[#This Row],[ID_intellix]]</f>
        <v>2935</v>
      </c>
      <c r="Z1085" s="269" t="s">
        <v>122</v>
      </c>
      <c r="AA1085" s="145">
        <f>IF(OR(Таблица1[[#This Row],[CARDIO_report]]&lt;&gt;0,Таблица1[[#This Row],[AI COMBO_report]]&lt;&gt;0,Таблица1[[#This Row],[OTC_report]]&lt;&gt;0),1,0)</f>
        <v>1</v>
      </c>
      <c r="AB1085" s="60" t="s">
        <v>1124</v>
      </c>
      <c r="AC1085" s="60" t="s">
        <v>1124</v>
      </c>
      <c r="AD1085" s="60" t="s">
        <v>1124</v>
      </c>
      <c r="AE1085" s="60" t="s">
        <v>1124</v>
      </c>
      <c r="AF1085" s="60"/>
      <c r="AG1085" s="89" t="s">
        <v>1437</v>
      </c>
      <c r="AH1085" s="89">
        <v>7</v>
      </c>
      <c r="AI1085" s="89" t="s">
        <v>1437</v>
      </c>
      <c r="AJ1085" s="89">
        <v>16</v>
      </c>
      <c r="AK1085" s="89" t="s">
        <v>1437</v>
      </c>
      <c r="AL1085" s="89">
        <v>9</v>
      </c>
      <c r="AM1085" s="89" t="s">
        <v>1437</v>
      </c>
      <c r="AN1085" s="89">
        <v>20</v>
      </c>
      <c r="AP1085" s="35" t="s">
        <v>1825</v>
      </c>
      <c r="AQ1085" s="377">
        <v>0</v>
      </c>
      <c r="AR1085" s="378">
        <v>0</v>
      </c>
      <c r="AS1085" s="377">
        <v>0</v>
      </c>
      <c r="AT1085" s="378">
        <v>0</v>
      </c>
      <c r="AU1085" s="377">
        <v>0</v>
      </c>
      <c r="AV1085" s="377">
        <v>0</v>
      </c>
      <c r="AW1085" s="377">
        <v>0</v>
      </c>
      <c r="AX1085">
        <v>0</v>
      </c>
      <c r="AY1085">
        <v>0</v>
      </c>
    </row>
    <row r="1086" spans="1:54" ht="15" hidden="1" customHeight="1" x14ac:dyDescent="0.2">
      <c r="A1086" s="46">
        <v>1447</v>
      </c>
      <c r="B1086" s="258" t="s">
        <v>11742</v>
      </c>
      <c r="C1086" t="s">
        <v>1128</v>
      </c>
      <c r="D1086" t="s">
        <v>1134</v>
      </c>
      <c r="E1086" t="s">
        <v>2504</v>
      </c>
      <c r="F1086" s="29" t="s">
        <v>2539</v>
      </c>
      <c r="G1086" s="47">
        <v>1</v>
      </c>
      <c r="H1086" t="s">
        <v>1149</v>
      </c>
      <c r="I1086">
        <v>1</v>
      </c>
      <c r="J1086" t="s">
        <v>11743</v>
      </c>
      <c r="K1086" t="s">
        <v>164</v>
      </c>
      <c r="L1086" t="s">
        <v>11744</v>
      </c>
      <c r="M1086" t="s">
        <v>2202</v>
      </c>
      <c r="N1086" s="34">
        <v>0</v>
      </c>
      <c r="O1086" s="34" t="s">
        <v>165</v>
      </c>
      <c r="P1086" s="34">
        <v>0</v>
      </c>
      <c r="Q1086" s="34" t="s">
        <v>770</v>
      </c>
      <c r="R1086" s="34" t="s">
        <v>777</v>
      </c>
      <c r="S1086" s="48" t="s">
        <v>1123</v>
      </c>
      <c r="T1086" s="13" t="s">
        <v>122</v>
      </c>
      <c r="U1086" s="12" t="s">
        <v>122</v>
      </c>
      <c r="V1086" s="12" t="s">
        <v>122</v>
      </c>
      <c r="W1086" s="12" t="s">
        <v>122</v>
      </c>
      <c r="X1086" s="14" t="str">
        <f t="shared" si="16"/>
        <v>С</v>
      </c>
      <c r="Y1086" s="271">
        <f>Таблица1[[#This Row],[ID_intellix]]</f>
        <v>1447</v>
      </c>
      <c r="Z1086" s="269" t="s">
        <v>122</v>
      </c>
      <c r="AA1086" s="145">
        <f>IF(OR(Таблица1[[#This Row],[CARDIO_report]]&lt;&gt;0,Таблица1[[#This Row],[AI COMBO_report]]&lt;&gt;0,Таблица1[[#This Row],[OTC_report]]&lt;&gt;0),1,0)</f>
        <v>1</v>
      </c>
      <c r="AB1086" s="60" t="s">
        <v>1124</v>
      </c>
      <c r="AC1086" s="60" t="s">
        <v>1124</v>
      </c>
      <c r="AD1086" s="60" t="s">
        <v>1124</v>
      </c>
      <c r="AE1086" s="60" t="s">
        <v>1124</v>
      </c>
      <c r="AF1086" s="60"/>
      <c r="AG1086" s="89" t="s">
        <v>1145</v>
      </c>
      <c r="AH1086" s="89">
        <v>145</v>
      </c>
      <c r="AI1086" s="89" t="s">
        <v>1437</v>
      </c>
      <c r="AJ1086" s="89">
        <v>77</v>
      </c>
      <c r="AK1086" s="89" t="s">
        <v>1437</v>
      </c>
      <c r="AL1086" s="89">
        <v>59</v>
      </c>
      <c r="AM1086" s="89" t="s">
        <v>1145</v>
      </c>
      <c r="AN1086" s="89">
        <v>105</v>
      </c>
      <c r="AP1086" s="35" t="s">
        <v>1857</v>
      </c>
      <c r="AQ1086" s="377">
        <v>0</v>
      </c>
      <c r="AR1086" s="378">
        <v>0</v>
      </c>
      <c r="AS1086" s="377">
        <v>0</v>
      </c>
      <c r="AT1086" s="378">
        <v>0</v>
      </c>
      <c r="AU1086" s="377">
        <v>0</v>
      </c>
      <c r="AV1086" s="377">
        <v>0</v>
      </c>
      <c r="AW1086" s="377">
        <v>0</v>
      </c>
      <c r="AX1086">
        <v>0</v>
      </c>
      <c r="AY1086">
        <v>0</v>
      </c>
    </row>
    <row r="1087" spans="1:54" ht="15" hidden="1" customHeight="1" x14ac:dyDescent="0.2">
      <c r="A1087" s="46">
        <v>2488</v>
      </c>
      <c r="B1087" s="258" t="s">
        <v>12035</v>
      </c>
      <c r="C1087" t="s">
        <v>1128</v>
      </c>
      <c r="D1087" t="s">
        <v>1134</v>
      </c>
      <c r="E1087" t="s">
        <v>2504</v>
      </c>
      <c r="F1087" s="29" t="s">
        <v>2706</v>
      </c>
      <c r="G1087" s="47">
        <v>20</v>
      </c>
      <c r="H1087" t="s">
        <v>1149</v>
      </c>
      <c r="I1087">
        <v>1</v>
      </c>
      <c r="J1087" t="s">
        <v>12036</v>
      </c>
      <c r="K1087" t="s">
        <v>164</v>
      </c>
      <c r="L1087" t="s">
        <v>12037</v>
      </c>
      <c r="M1087" t="s">
        <v>2202</v>
      </c>
      <c r="N1087" s="34">
        <v>0</v>
      </c>
      <c r="O1087" s="34" t="s">
        <v>165</v>
      </c>
      <c r="P1087" s="34" t="s">
        <v>173</v>
      </c>
      <c r="Q1087" s="34" t="s">
        <v>770</v>
      </c>
      <c r="R1087" s="34" t="s">
        <v>777</v>
      </c>
      <c r="S1087" s="48" t="s">
        <v>1123</v>
      </c>
      <c r="T1087" s="13" t="s">
        <v>1863</v>
      </c>
      <c r="U1087" s="12" t="s">
        <v>122</v>
      </c>
      <c r="V1087" s="12" t="s">
        <v>1863</v>
      </c>
      <c r="W1087" s="12" t="s">
        <v>122</v>
      </c>
      <c r="X1087" s="14" t="str">
        <f t="shared" si="16"/>
        <v>А</v>
      </c>
      <c r="Y1087" s="271">
        <f>Таблица1[[#This Row],[ID_intellix]]</f>
        <v>2488</v>
      </c>
      <c r="Z1087" s="269" t="s">
        <v>122</v>
      </c>
      <c r="AA1087" s="145">
        <f>IF(OR(Таблица1[[#This Row],[CARDIO_report]]&lt;&gt;0,Таблица1[[#This Row],[AI COMBO_report]]&lt;&gt;0,Таблица1[[#This Row],[OTC_report]]&lt;&gt;0),1,0)</f>
        <v>1</v>
      </c>
      <c r="AB1087" s="60" t="s">
        <v>1124</v>
      </c>
      <c r="AC1087" s="60" t="s">
        <v>1124</v>
      </c>
      <c r="AD1087" s="60" t="s">
        <v>1124</v>
      </c>
      <c r="AE1087" s="60" t="s">
        <v>1124</v>
      </c>
      <c r="AF1087" s="60"/>
      <c r="AG1087" s="89" t="s">
        <v>1414</v>
      </c>
      <c r="AH1087" s="89">
        <v>169</v>
      </c>
      <c r="AI1087" s="89" t="s">
        <v>1414</v>
      </c>
      <c r="AJ1087" s="89">
        <v>195</v>
      </c>
      <c r="AK1087" s="89" t="s">
        <v>2516</v>
      </c>
      <c r="AL1087" s="89">
        <v>85</v>
      </c>
      <c r="AM1087" s="89" t="s">
        <v>1414</v>
      </c>
      <c r="AN1087" s="89">
        <v>128</v>
      </c>
      <c r="AP1087" s="35" t="s">
        <v>1917</v>
      </c>
      <c r="AQ1087" s="377">
        <v>0</v>
      </c>
      <c r="AR1087" s="378">
        <v>0</v>
      </c>
      <c r="AS1087" s="377">
        <v>0</v>
      </c>
      <c r="AT1087" s="378">
        <v>0</v>
      </c>
      <c r="AU1087" s="377">
        <v>0</v>
      </c>
      <c r="AV1087" s="377">
        <v>0</v>
      </c>
      <c r="AW1087" s="377">
        <v>0</v>
      </c>
      <c r="AX1087">
        <v>0</v>
      </c>
      <c r="AY1087">
        <v>0</v>
      </c>
      <c r="BA1087" s="2" t="s">
        <v>15961</v>
      </c>
    </row>
    <row r="1088" spans="1:54" ht="15" hidden="1" customHeight="1" x14ac:dyDescent="0.2">
      <c r="A1088" s="46">
        <v>6313</v>
      </c>
      <c r="B1088" s="258" t="s">
        <v>12199</v>
      </c>
      <c r="C1088" t="s">
        <v>1128</v>
      </c>
      <c r="D1088" t="s">
        <v>1134</v>
      </c>
      <c r="E1088" t="s">
        <v>2504</v>
      </c>
      <c r="F1088" s="29" t="s">
        <v>2725</v>
      </c>
      <c r="G1088" s="47">
        <v>32</v>
      </c>
      <c r="H1088" t="s">
        <v>1149</v>
      </c>
      <c r="I1088">
        <v>1</v>
      </c>
      <c r="J1088" t="s">
        <v>12200</v>
      </c>
      <c r="K1088" t="s">
        <v>164</v>
      </c>
      <c r="L1088" t="s">
        <v>12201</v>
      </c>
      <c r="M1088" t="s">
        <v>2202</v>
      </c>
      <c r="N1088" s="34">
        <v>0</v>
      </c>
      <c r="O1088" s="34" t="s">
        <v>165</v>
      </c>
      <c r="P1088" s="34">
        <v>0</v>
      </c>
      <c r="Q1088" s="34" t="s">
        <v>770</v>
      </c>
      <c r="R1088" s="34" t="s">
        <v>777</v>
      </c>
      <c r="S1088" s="48" t="s">
        <v>1123</v>
      </c>
      <c r="T1088" s="13" t="s">
        <v>122</v>
      </c>
      <c r="U1088" s="12" t="s">
        <v>122</v>
      </c>
      <c r="V1088" s="12" t="s">
        <v>122</v>
      </c>
      <c r="W1088" s="12" t="s">
        <v>122</v>
      </c>
      <c r="X1088" s="14" t="str">
        <f t="shared" si="16"/>
        <v>С</v>
      </c>
      <c r="Y1088" s="271">
        <f>Таблица1[[#This Row],[ID_intellix]]</f>
        <v>6313</v>
      </c>
      <c r="Z1088" s="269" t="s">
        <v>122</v>
      </c>
      <c r="AA1088" s="145">
        <f>IF(OR(Таблица1[[#This Row],[CARDIO_report]]&lt;&gt;0,Таблица1[[#This Row],[AI COMBO_report]]&lt;&gt;0,Таблица1[[#This Row],[OTC_report]]&lt;&gt;0),1,0)</f>
        <v>1</v>
      </c>
      <c r="AB1088" s="60" t="s">
        <v>1124</v>
      </c>
      <c r="AC1088" s="60" t="s">
        <v>1124</v>
      </c>
      <c r="AD1088" s="60" t="s">
        <v>1124</v>
      </c>
      <c r="AE1088" s="60" t="s">
        <v>1124</v>
      </c>
      <c r="AF1088" s="60"/>
      <c r="AG1088" s="89" t="s">
        <v>1145</v>
      </c>
      <c r="AH1088" s="89">
        <v>109</v>
      </c>
      <c r="AI1088" s="89" t="s">
        <v>1437</v>
      </c>
      <c r="AJ1088" s="89">
        <v>88</v>
      </c>
      <c r="AK1088" s="89" t="s">
        <v>1437</v>
      </c>
      <c r="AL1088" s="89">
        <v>27</v>
      </c>
      <c r="AM1088" s="89" t="s">
        <v>1437</v>
      </c>
      <c r="AN1088" s="89">
        <v>47</v>
      </c>
      <c r="AP1088" s="35" t="s">
        <v>1825</v>
      </c>
      <c r="AQ1088" s="377">
        <v>0</v>
      </c>
      <c r="AR1088" s="378">
        <v>0</v>
      </c>
      <c r="AS1088" s="377">
        <v>0</v>
      </c>
      <c r="AT1088" s="378">
        <v>0</v>
      </c>
      <c r="AU1088" s="377">
        <v>0</v>
      </c>
      <c r="AV1088" s="377">
        <v>0</v>
      </c>
      <c r="AW1088" s="377">
        <v>0</v>
      </c>
      <c r="AX1088">
        <v>0</v>
      </c>
      <c r="AY1088">
        <v>0</v>
      </c>
    </row>
    <row r="1089" spans="1:54" ht="15" hidden="1" customHeight="1" x14ac:dyDescent="0.2">
      <c r="A1089" s="46">
        <v>1373</v>
      </c>
      <c r="B1089" s="258" t="s">
        <v>12214</v>
      </c>
      <c r="C1089" t="s">
        <v>1128</v>
      </c>
      <c r="D1089" t="s">
        <v>1129</v>
      </c>
      <c r="E1089" t="s">
        <v>2504</v>
      </c>
      <c r="F1089" s="29" t="s">
        <v>2706</v>
      </c>
      <c r="G1089" s="47">
        <v>5</v>
      </c>
      <c r="H1089" t="s">
        <v>1149</v>
      </c>
      <c r="I1089">
        <v>1</v>
      </c>
      <c r="J1089" t="s">
        <v>12215</v>
      </c>
      <c r="K1089" t="s">
        <v>164</v>
      </c>
      <c r="L1089" t="s">
        <v>12216</v>
      </c>
      <c r="M1089" t="s">
        <v>2202</v>
      </c>
      <c r="N1089" s="34">
        <v>0</v>
      </c>
      <c r="O1089" s="34" t="s">
        <v>165</v>
      </c>
      <c r="P1089" s="34">
        <v>0</v>
      </c>
      <c r="Q1089" s="34" t="s">
        <v>770</v>
      </c>
      <c r="R1089" s="34" t="s">
        <v>777</v>
      </c>
      <c r="S1089" s="48" t="s">
        <v>1123</v>
      </c>
      <c r="T1089" s="13" t="s">
        <v>1863</v>
      </c>
      <c r="U1089" s="12" t="s">
        <v>122</v>
      </c>
      <c r="V1089" s="12" t="s">
        <v>1863</v>
      </c>
      <c r="W1089" s="12" t="s">
        <v>122</v>
      </c>
      <c r="X1089" s="14" t="str">
        <f t="shared" si="16"/>
        <v>А</v>
      </c>
      <c r="Y1089" s="271">
        <f>Таблица1[[#This Row],[ID_intellix]]</f>
        <v>1373</v>
      </c>
      <c r="Z1089" s="269" t="s">
        <v>122</v>
      </c>
      <c r="AA1089" s="145">
        <f>IF(OR(Таблица1[[#This Row],[CARDIO_report]]&lt;&gt;0,Таблица1[[#This Row],[AI COMBO_report]]&lt;&gt;0,Таблица1[[#This Row],[OTC_report]]&lt;&gt;0),1,0)</f>
        <v>1</v>
      </c>
      <c r="AB1089" s="60" t="s">
        <v>1124</v>
      </c>
      <c r="AC1089" s="60" t="s">
        <v>1124</v>
      </c>
      <c r="AD1089" s="60" t="s">
        <v>1124</v>
      </c>
      <c r="AE1089" s="60" t="s">
        <v>1124</v>
      </c>
      <c r="AF1089" s="60"/>
      <c r="AG1089" s="89" t="s">
        <v>1414</v>
      </c>
      <c r="AH1089" s="89">
        <v>132</v>
      </c>
      <c r="AI1089" s="89" t="s">
        <v>1414</v>
      </c>
      <c r="AJ1089" s="89">
        <v>148</v>
      </c>
      <c r="AK1089" s="89" t="s">
        <v>2516</v>
      </c>
      <c r="AL1089" s="89">
        <v>18</v>
      </c>
      <c r="AM1089" s="89" t="s">
        <v>2516</v>
      </c>
      <c r="AN1089" s="89">
        <v>52</v>
      </c>
      <c r="AP1089" s="35" t="s">
        <v>1917</v>
      </c>
      <c r="AQ1089" s="377">
        <v>0</v>
      </c>
      <c r="AR1089" s="378">
        <v>0</v>
      </c>
      <c r="AS1089" s="377">
        <v>0</v>
      </c>
      <c r="AT1089" s="378">
        <v>0</v>
      </c>
      <c r="AU1089" s="377">
        <v>0</v>
      </c>
      <c r="AV1089" s="377">
        <v>0</v>
      </c>
      <c r="AW1089" s="377">
        <v>0</v>
      </c>
      <c r="AX1089">
        <v>0</v>
      </c>
      <c r="AY1089">
        <v>0</v>
      </c>
      <c r="BA1089" s="2" t="s">
        <v>15961</v>
      </c>
    </row>
    <row r="1090" spans="1:54" ht="15" hidden="1" customHeight="1" x14ac:dyDescent="0.2">
      <c r="A1090" s="46">
        <v>143</v>
      </c>
      <c r="B1090" s="258" t="s">
        <v>12407</v>
      </c>
      <c r="C1090" t="s">
        <v>1128</v>
      </c>
      <c r="D1090" t="s">
        <v>1129</v>
      </c>
      <c r="E1090" t="s">
        <v>2504</v>
      </c>
      <c r="F1090" s="29" t="s">
        <v>2584</v>
      </c>
      <c r="G1090" s="47">
        <v>12</v>
      </c>
      <c r="H1090" t="s">
        <v>1396</v>
      </c>
      <c r="I1090">
        <v>1</v>
      </c>
      <c r="J1090" t="s">
        <v>12408</v>
      </c>
      <c r="K1090" t="s">
        <v>164</v>
      </c>
      <c r="L1090" t="s">
        <v>12409</v>
      </c>
      <c r="M1090">
        <v>0</v>
      </c>
      <c r="N1090" s="34">
        <v>0</v>
      </c>
      <c r="O1090" s="34" t="s">
        <v>165</v>
      </c>
      <c r="P1090" s="34">
        <v>0</v>
      </c>
      <c r="Q1090" s="34" t="s">
        <v>770</v>
      </c>
      <c r="R1090" s="34">
        <v>0</v>
      </c>
      <c r="S1090" s="48" t="s">
        <v>1123</v>
      </c>
      <c r="T1090" s="13">
        <v>0</v>
      </c>
      <c r="U1090" s="12">
        <v>0</v>
      </c>
      <c r="V1090" s="12">
        <v>0</v>
      </c>
      <c r="W1090" s="12">
        <v>0</v>
      </c>
      <c r="X1090" s="14" t="str">
        <f t="shared" si="16"/>
        <v>С</v>
      </c>
      <c r="Y1090" s="271">
        <f>Таблица1[[#This Row],[ID_intellix]]</f>
        <v>143</v>
      </c>
      <c r="Z1090" s="269" t="s">
        <v>122</v>
      </c>
      <c r="AA1090" s="145">
        <f>IF(OR(Таблица1[[#This Row],[CARDIO_report]]&lt;&gt;0,Таблица1[[#This Row],[AI COMBO_report]]&lt;&gt;0,Таблица1[[#This Row],[OTC_report]]&lt;&gt;0),1,0)</f>
        <v>0</v>
      </c>
      <c r="AG1090" s="60" t="s">
        <v>1124</v>
      </c>
      <c r="AH1090" s="60" t="s">
        <v>1124</v>
      </c>
      <c r="AI1090" s="60" t="s">
        <v>1124</v>
      </c>
      <c r="AJ1090" s="60" t="s">
        <v>1124</v>
      </c>
      <c r="AK1090" s="60" t="s">
        <v>1124</v>
      </c>
      <c r="AL1090" s="60" t="s">
        <v>1124</v>
      </c>
      <c r="AM1090" s="60" t="s">
        <v>1124</v>
      </c>
      <c r="AN1090" s="60" t="s">
        <v>1124</v>
      </c>
      <c r="AO1090" s="60"/>
      <c r="AP1090" s="35" t="s">
        <v>1825</v>
      </c>
      <c r="AQ1090" s="377">
        <v>0</v>
      </c>
      <c r="AR1090" s="378">
        <v>0</v>
      </c>
      <c r="AS1090" s="377">
        <v>0</v>
      </c>
      <c r="AT1090" s="378">
        <v>0</v>
      </c>
      <c r="AU1090">
        <v>0</v>
      </c>
      <c r="AV1090">
        <v>0</v>
      </c>
      <c r="AW1090">
        <v>0</v>
      </c>
      <c r="AX1090" s="25">
        <v>0</v>
      </c>
      <c r="AY1090" s="25">
        <v>0</v>
      </c>
    </row>
    <row r="1091" spans="1:54" ht="15" hidden="1" customHeight="1" x14ac:dyDescent="0.2">
      <c r="A1091" s="46">
        <v>6400</v>
      </c>
      <c r="B1091" s="258" t="s">
        <v>12585</v>
      </c>
      <c r="C1091" t="s">
        <v>1128</v>
      </c>
      <c r="D1091" t="s">
        <v>1129</v>
      </c>
      <c r="E1091" t="s">
        <v>2504</v>
      </c>
      <c r="F1091" s="29" t="s">
        <v>12586</v>
      </c>
      <c r="G1091" s="47">
        <v>1</v>
      </c>
      <c r="H1091" t="s">
        <v>1396</v>
      </c>
      <c r="I1091">
        <v>1</v>
      </c>
      <c r="J1091" t="s">
        <v>12587</v>
      </c>
      <c r="K1091" t="s">
        <v>164</v>
      </c>
      <c r="L1091" t="s">
        <v>12588</v>
      </c>
      <c r="M1091" t="s">
        <v>2202</v>
      </c>
      <c r="N1091" s="34" t="s">
        <v>445</v>
      </c>
      <c r="O1091" s="34" t="s">
        <v>165</v>
      </c>
      <c r="P1091" s="34">
        <v>0</v>
      </c>
      <c r="Q1091" s="34" t="s">
        <v>770</v>
      </c>
      <c r="R1091" s="34" t="s">
        <v>777</v>
      </c>
      <c r="S1091" s="48" t="s">
        <v>1123</v>
      </c>
      <c r="T1091" s="13" t="s">
        <v>122</v>
      </c>
      <c r="U1091" s="12" t="s">
        <v>122</v>
      </c>
      <c r="V1091" s="12" t="s">
        <v>122</v>
      </c>
      <c r="W1091" s="12" t="s">
        <v>122</v>
      </c>
      <c r="X1091" s="14" t="str">
        <f t="shared" ref="X1091:X1154" si="17">IF(COUNTIF(T1091:W1091,"да")=0,"С",IF(COUNTIF(T1091:W1091,"да")=1,"В","А"))</f>
        <v>С</v>
      </c>
      <c r="Y1091" s="271">
        <f>Таблица1[[#This Row],[ID_intellix]]</f>
        <v>6400</v>
      </c>
      <c r="Z1091" s="269" t="s">
        <v>122</v>
      </c>
      <c r="AA1091" s="145">
        <f>IF(OR(Таблица1[[#This Row],[CARDIO_report]]&lt;&gt;0,Таблица1[[#This Row],[AI COMBO_report]]&lt;&gt;0,Таблица1[[#This Row],[OTC_report]]&lt;&gt;0),1,0)</f>
        <v>1</v>
      </c>
      <c r="AB1091" s="60" t="s">
        <v>1124</v>
      </c>
      <c r="AC1091" s="60" t="s">
        <v>1124</v>
      </c>
      <c r="AD1091" s="60" t="s">
        <v>1124</v>
      </c>
      <c r="AE1091" s="60" t="s">
        <v>1124</v>
      </c>
      <c r="AF1091" s="60"/>
      <c r="AG1091" s="89" t="s">
        <v>1145</v>
      </c>
      <c r="AH1091" s="89">
        <v>181</v>
      </c>
      <c r="AI1091" s="89" t="s">
        <v>1145</v>
      </c>
      <c r="AJ1091" s="89">
        <v>193</v>
      </c>
      <c r="AK1091" s="89" t="s">
        <v>1145</v>
      </c>
      <c r="AL1091" s="89">
        <v>165</v>
      </c>
      <c r="AM1091" s="89" t="s">
        <v>1145</v>
      </c>
      <c r="AN1091" s="89">
        <v>219</v>
      </c>
      <c r="AP1091" s="35" t="s">
        <v>1825</v>
      </c>
      <c r="AQ1091" s="377">
        <v>0</v>
      </c>
      <c r="AR1091" s="378">
        <v>0</v>
      </c>
      <c r="AS1091" s="377">
        <v>0</v>
      </c>
      <c r="AT1091" s="378">
        <v>0</v>
      </c>
      <c r="AU1091" s="377">
        <v>0</v>
      </c>
      <c r="AV1091" s="377">
        <v>0</v>
      </c>
      <c r="AW1091" s="377">
        <v>0</v>
      </c>
      <c r="AX1091" s="25">
        <v>0</v>
      </c>
      <c r="AY1091" s="25">
        <v>0</v>
      </c>
    </row>
    <row r="1092" spans="1:54" s="21" customFormat="1" ht="15" hidden="1" customHeight="1" x14ac:dyDescent="0.2">
      <c r="A1092" s="46">
        <v>6402</v>
      </c>
      <c r="B1092" s="258" t="s">
        <v>12589</v>
      </c>
      <c r="C1092" t="s">
        <v>1128</v>
      </c>
      <c r="D1092" t="s">
        <v>1129</v>
      </c>
      <c r="E1092" t="s">
        <v>2504</v>
      </c>
      <c r="F1092" s="29" t="s">
        <v>12586</v>
      </c>
      <c r="G1092" s="47">
        <v>3</v>
      </c>
      <c r="H1092" t="s">
        <v>1396</v>
      </c>
      <c r="I1092">
        <v>1</v>
      </c>
      <c r="J1092" t="s">
        <v>12590</v>
      </c>
      <c r="K1092" t="s">
        <v>164</v>
      </c>
      <c r="L1092" t="s">
        <v>12591</v>
      </c>
      <c r="M1092" t="s">
        <v>2202</v>
      </c>
      <c r="N1092" s="34" t="s">
        <v>445</v>
      </c>
      <c r="O1092" s="34" t="s">
        <v>165</v>
      </c>
      <c r="P1092" s="34">
        <v>0</v>
      </c>
      <c r="Q1092" s="34" t="s">
        <v>770</v>
      </c>
      <c r="R1092" s="34" t="s">
        <v>777</v>
      </c>
      <c r="S1092" s="48" t="s">
        <v>1123</v>
      </c>
      <c r="T1092" s="13" t="s">
        <v>122</v>
      </c>
      <c r="U1092" s="12" t="s">
        <v>122</v>
      </c>
      <c r="V1092" s="12" t="s">
        <v>1863</v>
      </c>
      <c r="W1092" s="12" t="s">
        <v>122</v>
      </c>
      <c r="X1092" s="14" t="str">
        <f t="shared" si="17"/>
        <v>В</v>
      </c>
      <c r="Y1092" s="271">
        <f>Таблица1[[#This Row],[ID_intellix]]</f>
        <v>6402</v>
      </c>
      <c r="Z1092" s="269" t="s">
        <v>122</v>
      </c>
      <c r="AA1092" s="145">
        <f>IF(OR(Таблица1[[#This Row],[CARDIO_report]]&lt;&gt;0,Таблица1[[#This Row],[AI COMBO_report]]&lt;&gt;0,Таблица1[[#This Row],[OTC_report]]&lt;&gt;0),1,0)</f>
        <v>1</v>
      </c>
      <c r="AB1092" s="60" t="s">
        <v>1124</v>
      </c>
      <c r="AC1092" s="60" t="s">
        <v>1124</v>
      </c>
      <c r="AD1092" s="60" t="s">
        <v>1124</v>
      </c>
      <c r="AE1092" s="60" t="s">
        <v>1124</v>
      </c>
      <c r="AF1092" s="60"/>
      <c r="AG1092" s="89" t="s">
        <v>1145</v>
      </c>
      <c r="AH1092" s="89">
        <v>185</v>
      </c>
      <c r="AI1092" s="89" t="s">
        <v>1145</v>
      </c>
      <c r="AJ1092" s="89">
        <v>204</v>
      </c>
      <c r="AK1092" s="89" t="s">
        <v>1145</v>
      </c>
      <c r="AL1092" s="89">
        <v>157</v>
      </c>
      <c r="AM1092" s="89" t="s">
        <v>1145</v>
      </c>
      <c r="AN1092" s="89">
        <v>193</v>
      </c>
      <c r="AO1092" s="89"/>
      <c r="AP1092" s="35" t="s">
        <v>1857</v>
      </c>
      <c r="AQ1092" s="377">
        <v>0</v>
      </c>
      <c r="AR1092" s="378">
        <v>0</v>
      </c>
      <c r="AS1092" s="377">
        <v>0</v>
      </c>
      <c r="AT1092" s="378">
        <v>0</v>
      </c>
      <c r="AU1092" s="377">
        <v>0</v>
      </c>
      <c r="AV1092" s="377">
        <v>0</v>
      </c>
      <c r="AW1092" s="377">
        <v>0</v>
      </c>
      <c r="AX1092">
        <v>0</v>
      </c>
      <c r="AY1092">
        <v>0</v>
      </c>
      <c r="AZ1092"/>
      <c r="BA1092" s="2"/>
      <c r="BB1092"/>
    </row>
    <row r="1093" spans="1:54" ht="15" hidden="1" customHeight="1" x14ac:dyDescent="0.2">
      <c r="A1093" s="46">
        <v>7407</v>
      </c>
      <c r="B1093" s="258" t="s">
        <v>12592</v>
      </c>
      <c r="C1093" t="s">
        <v>1128</v>
      </c>
      <c r="D1093" t="s">
        <v>1129</v>
      </c>
      <c r="E1093" t="s">
        <v>2504</v>
      </c>
      <c r="F1093" s="29" t="s">
        <v>12586</v>
      </c>
      <c r="G1093" s="47">
        <v>4</v>
      </c>
      <c r="H1093" t="s">
        <v>1396</v>
      </c>
      <c r="I1093">
        <v>1</v>
      </c>
      <c r="J1093" t="s">
        <v>12593</v>
      </c>
      <c r="K1093" t="s">
        <v>164</v>
      </c>
      <c r="L1093" t="s">
        <v>12594</v>
      </c>
      <c r="M1093" t="s">
        <v>2202</v>
      </c>
      <c r="N1093" s="34" t="s">
        <v>578</v>
      </c>
      <c r="O1093" s="34" t="s">
        <v>165</v>
      </c>
      <c r="P1093" s="34" t="s">
        <v>173</v>
      </c>
      <c r="Q1093" s="34" t="s">
        <v>770</v>
      </c>
      <c r="R1093" s="34" t="s">
        <v>777</v>
      </c>
      <c r="S1093" s="48" t="s">
        <v>1123</v>
      </c>
      <c r="T1093" s="13" t="s">
        <v>122</v>
      </c>
      <c r="U1093" s="12" t="s">
        <v>122</v>
      </c>
      <c r="V1093" s="12" t="s">
        <v>122</v>
      </c>
      <c r="W1093" s="12" t="s">
        <v>122</v>
      </c>
      <c r="X1093" s="14" t="str">
        <f t="shared" si="17"/>
        <v>С</v>
      </c>
      <c r="Y1093" s="271">
        <f>Таблица1[[#This Row],[ID_intellix]]</f>
        <v>7407</v>
      </c>
      <c r="Z1093" s="269" t="s">
        <v>122</v>
      </c>
      <c r="AA1093" s="145">
        <f>IF(OR(Таблица1[[#This Row],[CARDIO_report]]&lt;&gt;0,Таблица1[[#This Row],[AI COMBO_report]]&lt;&gt;0,Таблица1[[#This Row],[OTC_report]]&lt;&gt;0),1,0)</f>
        <v>1</v>
      </c>
      <c r="AB1093" s="60" t="s">
        <v>1124</v>
      </c>
      <c r="AC1093" s="60" t="s">
        <v>1124</v>
      </c>
      <c r="AD1093" s="60" t="s">
        <v>1124</v>
      </c>
      <c r="AE1093" s="60" t="s">
        <v>1124</v>
      </c>
      <c r="AF1093" s="60"/>
      <c r="AG1093" s="89" t="s">
        <v>1145</v>
      </c>
      <c r="AH1093" s="89">
        <v>162</v>
      </c>
      <c r="AI1093" s="89" t="s">
        <v>1145</v>
      </c>
      <c r="AJ1093" s="89">
        <v>183</v>
      </c>
      <c r="AK1093" s="89" t="s">
        <v>1145</v>
      </c>
      <c r="AL1093" s="89">
        <v>201</v>
      </c>
      <c r="AM1093" s="89" t="s">
        <v>1145</v>
      </c>
      <c r="AN1093" s="89">
        <v>213</v>
      </c>
      <c r="AP1093" s="35" t="s">
        <v>1825</v>
      </c>
      <c r="AQ1093" s="377">
        <v>0</v>
      </c>
      <c r="AR1093" s="378">
        <v>0</v>
      </c>
      <c r="AS1093" s="377">
        <v>0</v>
      </c>
      <c r="AT1093" s="378">
        <v>0</v>
      </c>
      <c r="AU1093" s="377">
        <v>0</v>
      </c>
      <c r="AV1093" s="377">
        <v>0</v>
      </c>
      <c r="AW1093" s="377">
        <v>0</v>
      </c>
      <c r="AX1093">
        <v>0</v>
      </c>
      <c r="AY1093">
        <v>0</v>
      </c>
    </row>
    <row r="1094" spans="1:54" ht="15" hidden="1" customHeight="1" x14ac:dyDescent="0.2">
      <c r="A1094" s="46">
        <v>3238</v>
      </c>
      <c r="B1094" s="258" t="s">
        <v>12638</v>
      </c>
      <c r="C1094" t="s">
        <v>1128</v>
      </c>
      <c r="D1094" t="s">
        <v>1129</v>
      </c>
      <c r="E1094" t="s">
        <v>2504</v>
      </c>
      <c r="F1094" s="29" t="s">
        <v>2604</v>
      </c>
      <c r="G1094" s="47">
        <v>12</v>
      </c>
      <c r="H1094" t="s">
        <v>2563</v>
      </c>
      <c r="I1094">
        <v>1</v>
      </c>
      <c r="J1094" t="s">
        <v>15814</v>
      </c>
      <c r="K1094" t="s">
        <v>164</v>
      </c>
      <c r="L1094" t="s">
        <v>12639</v>
      </c>
      <c r="M1094" t="s">
        <v>2202</v>
      </c>
      <c r="N1094" s="34">
        <v>0</v>
      </c>
      <c r="O1094" s="34" t="s">
        <v>165</v>
      </c>
      <c r="P1094" s="34">
        <v>0</v>
      </c>
      <c r="Q1094" s="34" t="s">
        <v>770</v>
      </c>
      <c r="R1094" s="34" t="s">
        <v>777</v>
      </c>
      <c r="S1094" s="48" t="s">
        <v>1123</v>
      </c>
      <c r="T1094" s="13" t="s">
        <v>1863</v>
      </c>
      <c r="U1094" s="12" t="s">
        <v>1863</v>
      </c>
      <c r="V1094" s="12" t="s">
        <v>122</v>
      </c>
      <c r="W1094" s="12" t="s">
        <v>122</v>
      </c>
      <c r="X1094" s="14" t="str">
        <f t="shared" si="17"/>
        <v>А</v>
      </c>
      <c r="Y1094" s="271">
        <f>Таблица1[[#This Row],[ID_intellix]]</f>
        <v>3238</v>
      </c>
      <c r="Z1094" s="269" t="s">
        <v>122</v>
      </c>
      <c r="AA1094" s="145">
        <f>IF(OR(Таблица1[[#This Row],[CARDIO_report]]&lt;&gt;0,Таблица1[[#This Row],[AI COMBO_report]]&lt;&gt;0,Таблица1[[#This Row],[OTC_report]]&lt;&gt;0),1,0)</f>
        <v>1</v>
      </c>
      <c r="AB1094" s="60" t="s">
        <v>1124</v>
      </c>
      <c r="AC1094" s="60" t="s">
        <v>1124</v>
      </c>
      <c r="AD1094" s="60" t="s">
        <v>1124</v>
      </c>
      <c r="AE1094" s="89" t="s">
        <v>1917</v>
      </c>
      <c r="AF1094" s="89"/>
      <c r="AG1094" s="89" t="s">
        <v>1414</v>
      </c>
      <c r="AH1094" s="89">
        <v>194</v>
      </c>
      <c r="AI1094" s="89" t="s">
        <v>1414</v>
      </c>
      <c r="AJ1094" s="89">
        <v>135</v>
      </c>
      <c r="AK1094" s="89" t="s">
        <v>2516</v>
      </c>
      <c r="AL1094" s="89">
        <v>73</v>
      </c>
      <c r="AM1094" s="89" t="s">
        <v>2516</v>
      </c>
      <c r="AN1094" s="89">
        <v>42</v>
      </c>
      <c r="AP1094" s="35" t="s">
        <v>1917</v>
      </c>
      <c r="AQ1094" s="377">
        <v>0</v>
      </c>
      <c r="AR1094" s="377" t="s">
        <v>6343</v>
      </c>
      <c r="AS1094" s="377">
        <v>0</v>
      </c>
      <c r="AT1094" s="378" t="s">
        <v>6343</v>
      </c>
      <c r="AU1094" s="377">
        <v>0</v>
      </c>
      <c r="AV1094" s="377">
        <v>0</v>
      </c>
      <c r="AW1094" s="377">
        <v>0</v>
      </c>
      <c r="AX1094" s="2" t="s">
        <v>6343</v>
      </c>
      <c r="AY1094" s="2">
        <v>0</v>
      </c>
      <c r="AZ1094" s="2" t="s">
        <v>6343</v>
      </c>
      <c r="BA1094" s="2" t="s">
        <v>15962</v>
      </c>
      <c r="BB1094" s="2" t="s">
        <v>6343</v>
      </c>
    </row>
    <row r="1095" spans="1:54" ht="15" hidden="1" customHeight="1" x14ac:dyDescent="0.2">
      <c r="A1095" s="46">
        <v>25302</v>
      </c>
      <c r="B1095" s="258" t="s">
        <v>12655</v>
      </c>
      <c r="C1095" t="s">
        <v>1128</v>
      </c>
      <c r="D1095" t="s">
        <v>1129</v>
      </c>
      <c r="E1095" t="s">
        <v>2504</v>
      </c>
      <c r="F1095" s="29" t="s">
        <v>2995</v>
      </c>
      <c r="G1095" s="47">
        <v>10</v>
      </c>
      <c r="H1095" t="s">
        <v>2995</v>
      </c>
      <c r="I1095">
        <v>1</v>
      </c>
      <c r="J1095" t="s">
        <v>12656</v>
      </c>
      <c r="K1095" t="s">
        <v>164</v>
      </c>
      <c r="L1095" t="s">
        <v>12657</v>
      </c>
      <c r="M1095" t="s">
        <v>2202</v>
      </c>
      <c r="N1095" s="34">
        <v>0</v>
      </c>
      <c r="O1095" s="34" t="s">
        <v>165</v>
      </c>
      <c r="P1095" s="34">
        <v>0</v>
      </c>
      <c r="Q1095" s="34" t="s">
        <v>770</v>
      </c>
      <c r="R1095" s="34" t="s">
        <v>777</v>
      </c>
      <c r="S1095" s="48" t="s">
        <v>1123</v>
      </c>
      <c r="T1095" s="13" t="s">
        <v>122</v>
      </c>
      <c r="U1095" s="12" t="s">
        <v>122</v>
      </c>
      <c r="V1095" s="12" t="s">
        <v>122</v>
      </c>
      <c r="W1095" s="12" t="s">
        <v>1863</v>
      </c>
      <c r="X1095" s="14" t="str">
        <f t="shared" si="17"/>
        <v>В</v>
      </c>
      <c r="Y1095" s="271">
        <f>Таблица1[[#This Row],[ID_intellix]]</f>
        <v>25302</v>
      </c>
      <c r="Z1095" s="269" t="s">
        <v>122</v>
      </c>
      <c r="AA1095" s="145">
        <f>IF(OR(Таблица1[[#This Row],[CARDIO_report]]&lt;&gt;0,Таблица1[[#This Row],[AI COMBO_report]]&lt;&gt;0,Таблица1[[#This Row],[OTC_report]]&lt;&gt;0),1,0)</f>
        <v>1</v>
      </c>
      <c r="AB1095" s="60" t="s">
        <v>1124</v>
      </c>
      <c r="AC1095" s="60" t="s">
        <v>1124</v>
      </c>
      <c r="AD1095" s="60" t="s">
        <v>1124</v>
      </c>
      <c r="AE1095" s="60" t="s">
        <v>1124</v>
      </c>
      <c r="AF1095" s="60"/>
      <c r="AG1095" s="89" t="s">
        <v>1145</v>
      </c>
      <c r="AH1095" s="89">
        <v>135</v>
      </c>
      <c r="AI1095" s="89" t="s">
        <v>1145</v>
      </c>
      <c r="AJ1095" s="89">
        <v>109</v>
      </c>
      <c r="AK1095" s="89" t="s">
        <v>1437</v>
      </c>
      <c r="AL1095" s="89">
        <v>55</v>
      </c>
      <c r="AM1095" s="89" t="s">
        <v>2516</v>
      </c>
      <c r="AN1095" s="89">
        <v>84</v>
      </c>
      <c r="AP1095" s="35" t="s">
        <v>1917</v>
      </c>
      <c r="AQ1095" s="377">
        <v>0</v>
      </c>
      <c r="AR1095" s="378">
        <v>0</v>
      </c>
      <c r="AS1095" s="377">
        <v>0</v>
      </c>
      <c r="AT1095" s="378">
        <v>0</v>
      </c>
      <c r="AU1095" s="377">
        <v>0</v>
      </c>
      <c r="AV1095" s="377">
        <v>0</v>
      </c>
      <c r="AW1095" s="377">
        <v>0</v>
      </c>
      <c r="AX1095">
        <v>0</v>
      </c>
      <c r="AY1095">
        <v>0</v>
      </c>
    </row>
    <row r="1096" spans="1:54" ht="15" hidden="1" customHeight="1" x14ac:dyDescent="0.2">
      <c r="A1096" s="46">
        <v>6339</v>
      </c>
      <c r="B1096" s="258" t="s">
        <v>12699</v>
      </c>
      <c r="C1096" t="s">
        <v>1128</v>
      </c>
      <c r="D1096" t="s">
        <v>1237</v>
      </c>
      <c r="E1096" t="s">
        <v>2504</v>
      </c>
      <c r="F1096" s="29" t="s">
        <v>12700</v>
      </c>
      <c r="G1096" s="47">
        <v>1</v>
      </c>
      <c r="H1096" t="s">
        <v>2835</v>
      </c>
      <c r="I1096">
        <v>1</v>
      </c>
      <c r="J1096" t="s">
        <v>12701</v>
      </c>
      <c r="K1096" t="s">
        <v>164</v>
      </c>
      <c r="L1096" t="s">
        <v>12702</v>
      </c>
      <c r="M1096" t="s">
        <v>2202</v>
      </c>
      <c r="N1096" s="34">
        <v>0</v>
      </c>
      <c r="O1096" s="34" t="s">
        <v>165</v>
      </c>
      <c r="P1096" s="34">
        <v>0</v>
      </c>
      <c r="Q1096" s="34" t="s">
        <v>770</v>
      </c>
      <c r="R1096" s="34" t="s">
        <v>777</v>
      </c>
      <c r="S1096" s="48" t="s">
        <v>1123</v>
      </c>
      <c r="T1096" s="13" t="s">
        <v>122</v>
      </c>
      <c r="U1096" s="12" t="s">
        <v>122</v>
      </c>
      <c r="V1096" s="12" t="s">
        <v>122</v>
      </c>
      <c r="W1096" s="12" t="s">
        <v>122</v>
      </c>
      <c r="X1096" s="14" t="str">
        <f t="shared" si="17"/>
        <v>С</v>
      </c>
      <c r="Y1096" s="271">
        <f>Таблица1[[#This Row],[ID_intellix]]</f>
        <v>6339</v>
      </c>
      <c r="Z1096" s="269" t="s">
        <v>122</v>
      </c>
      <c r="AA1096" s="145">
        <f>IF(OR(Таблица1[[#This Row],[CARDIO_report]]&lt;&gt;0,Таблица1[[#This Row],[AI COMBO_report]]&lt;&gt;0,Таблица1[[#This Row],[OTC_report]]&lt;&gt;0),1,0)</f>
        <v>1</v>
      </c>
      <c r="AB1096" s="60" t="s">
        <v>1124</v>
      </c>
      <c r="AC1096" s="60" t="s">
        <v>1124</v>
      </c>
      <c r="AD1096" s="60" t="s">
        <v>1124</v>
      </c>
      <c r="AE1096" s="60" t="s">
        <v>1124</v>
      </c>
      <c r="AF1096" s="60"/>
      <c r="AG1096" s="89" t="s">
        <v>1145</v>
      </c>
      <c r="AH1096" s="89">
        <v>144</v>
      </c>
      <c r="AI1096" s="89" t="s">
        <v>1414</v>
      </c>
      <c r="AJ1096" s="89">
        <v>194</v>
      </c>
      <c r="AK1096" s="89" t="s">
        <v>1437</v>
      </c>
      <c r="AL1096" s="89">
        <v>53</v>
      </c>
      <c r="AM1096" s="89" t="s">
        <v>1414</v>
      </c>
      <c r="AN1096" s="89">
        <v>148</v>
      </c>
      <c r="AP1096" s="35" t="s">
        <v>1825</v>
      </c>
      <c r="AQ1096" s="377">
        <v>0</v>
      </c>
      <c r="AR1096" s="378">
        <v>0</v>
      </c>
      <c r="AS1096" s="377">
        <v>0</v>
      </c>
      <c r="AT1096" s="378">
        <v>0</v>
      </c>
      <c r="AU1096" s="377">
        <v>0</v>
      </c>
      <c r="AV1096" s="377">
        <v>0</v>
      </c>
      <c r="AW1096" s="377">
        <v>0</v>
      </c>
      <c r="AX1096">
        <v>0</v>
      </c>
      <c r="AY1096">
        <v>0</v>
      </c>
    </row>
    <row r="1097" spans="1:54" ht="15" hidden="1" customHeight="1" x14ac:dyDescent="0.2">
      <c r="A1097" s="46">
        <v>6852</v>
      </c>
      <c r="B1097" s="258" t="s">
        <v>12703</v>
      </c>
      <c r="C1097" t="s">
        <v>1128</v>
      </c>
      <c r="D1097" t="s">
        <v>1237</v>
      </c>
      <c r="E1097" t="s">
        <v>2504</v>
      </c>
      <c r="F1097" s="29" t="s">
        <v>12700</v>
      </c>
      <c r="G1097" s="47">
        <v>2</v>
      </c>
      <c r="H1097" t="s">
        <v>2835</v>
      </c>
      <c r="I1097">
        <v>1</v>
      </c>
      <c r="J1097" t="s">
        <v>12704</v>
      </c>
      <c r="K1097" t="s">
        <v>164</v>
      </c>
      <c r="L1097" t="s">
        <v>12705</v>
      </c>
      <c r="M1097" t="s">
        <v>2202</v>
      </c>
      <c r="N1097" s="34">
        <v>0</v>
      </c>
      <c r="O1097" s="34" t="s">
        <v>165</v>
      </c>
      <c r="P1097" s="34">
        <v>0</v>
      </c>
      <c r="Q1097" s="34" t="s">
        <v>770</v>
      </c>
      <c r="R1097" s="34">
        <v>0</v>
      </c>
      <c r="S1097" s="48" t="s">
        <v>1123</v>
      </c>
      <c r="T1097" s="13" t="s">
        <v>122</v>
      </c>
      <c r="U1097" s="12" t="s">
        <v>1863</v>
      </c>
      <c r="V1097" s="12" t="s">
        <v>122</v>
      </c>
      <c r="W1097" s="12" t="s">
        <v>122</v>
      </c>
      <c r="X1097" s="14" t="str">
        <f t="shared" si="17"/>
        <v>В</v>
      </c>
      <c r="Y1097" s="271">
        <f>Таблица1[[#This Row],[ID_intellix]]</f>
        <v>6852</v>
      </c>
      <c r="Z1097" s="269" t="s">
        <v>122</v>
      </c>
      <c r="AA1097" s="145">
        <f>IF(OR(Таблица1[[#This Row],[CARDIO_report]]&lt;&gt;0,Таблица1[[#This Row],[AI COMBO_report]]&lt;&gt;0,Таблица1[[#This Row],[OTC_report]]&lt;&gt;0),1,0)</f>
        <v>0</v>
      </c>
      <c r="AB1097" s="60" t="s">
        <v>1124</v>
      </c>
      <c r="AC1097" s="60" t="s">
        <v>1124</v>
      </c>
      <c r="AD1097" s="60" t="s">
        <v>1124</v>
      </c>
      <c r="AE1097" s="60" t="s">
        <v>1124</v>
      </c>
      <c r="AF1097" s="60"/>
      <c r="AG1097" s="89" t="s">
        <v>1145</v>
      </c>
      <c r="AH1097" s="89">
        <v>150</v>
      </c>
      <c r="AI1097" s="89" t="s">
        <v>1145</v>
      </c>
      <c r="AJ1097" s="89">
        <v>178</v>
      </c>
      <c r="AK1097" s="89" t="s">
        <v>1437</v>
      </c>
      <c r="AL1097" s="89">
        <v>68</v>
      </c>
      <c r="AM1097" s="89" t="s">
        <v>1145</v>
      </c>
      <c r="AN1097" s="89">
        <v>140</v>
      </c>
      <c r="AP1097" s="35" t="s">
        <v>1857</v>
      </c>
      <c r="AQ1097" s="377">
        <v>0</v>
      </c>
      <c r="AR1097" s="378">
        <v>0</v>
      </c>
      <c r="AS1097" s="377">
        <v>0</v>
      </c>
      <c r="AT1097" s="378">
        <v>0</v>
      </c>
      <c r="AU1097" s="377">
        <v>0</v>
      </c>
      <c r="AV1097" s="377">
        <v>0</v>
      </c>
      <c r="AW1097" s="377">
        <v>0</v>
      </c>
      <c r="AX1097">
        <v>0</v>
      </c>
      <c r="AY1097">
        <v>0</v>
      </c>
    </row>
    <row r="1098" spans="1:54" ht="15" hidden="1" customHeight="1" x14ac:dyDescent="0.2">
      <c r="A1098" s="46">
        <v>1267</v>
      </c>
      <c r="B1098" s="258" t="s">
        <v>12985</v>
      </c>
      <c r="C1098" t="s">
        <v>1128</v>
      </c>
      <c r="D1098" t="s">
        <v>1134</v>
      </c>
      <c r="E1098" t="s">
        <v>2504</v>
      </c>
      <c r="F1098" s="29" t="s">
        <v>3112</v>
      </c>
      <c r="G1098" s="47">
        <v>10</v>
      </c>
      <c r="H1098" t="s">
        <v>2981</v>
      </c>
      <c r="I1098">
        <v>1</v>
      </c>
      <c r="J1098" t="s">
        <v>12986</v>
      </c>
      <c r="K1098" t="s">
        <v>164</v>
      </c>
      <c r="L1098" t="s">
        <v>12987</v>
      </c>
      <c r="M1098">
        <v>0</v>
      </c>
      <c r="N1098" s="34">
        <v>0</v>
      </c>
      <c r="O1098" s="34" t="s">
        <v>165</v>
      </c>
      <c r="P1098" s="34">
        <v>0</v>
      </c>
      <c r="Q1098" s="34" t="s">
        <v>770</v>
      </c>
      <c r="R1098" s="34" t="s">
        <v>777</v>
      </c>
      <c r="S1098" s="48" t="s">
        <v>1123</v>
      </c>
      <c r="T1098" s="13">
        <v>0</v>
      </c>
      <c r="U1098" s="12">
        <v>0</v>
      </c>
      <c r="V1098" s="12">
        <v>0</v>
      </c>
      <c r="W1098" s="12">
        <v>0</v>
      </c>
      <c r="X1098" s="14" t="str">
        <f t="shared" si="17"/>
        <v>С</v>
      </c>
      <c r="Y1098" s="271">
        <f>Таблица1[[#This Row],[ID_intellix]]</f>
        <v>1267</v>
      </c>
      <c r="Z1098" s="269" t="s">
        <v>122</v>
      </c>
      <c r="AA1098" s="145">
        <f>IF(OR(Таблица1[[#This Row],[CARDIO_report]]&lt;&gt;0,Таблица1[[#This Row],[AI COMBO_report]]&lt;&gt;0,Таблица1[[#This Row],[OTC_report]]&lt;&gt;0),1,0)</f>
        <v>1</v>
      </c>
      <c r="AB1098" s="60" t="s">
        <v>1124</v>
      </c>
      <c r="AC1098" s="60" t="s">
        <v>1124</v>
      </c>
      <c r="AD1098" s="60" t="s">
        <v>1124</v>
      </c>
      <c r="AE1098" s="60"/>
      <c r="AF1098" s="60"/>
      <c r="AG1098" t="s">
        <v>1145</v>
      </c>
      <c r="AH1098">
        <v>190</v>
      </c>
      <c r="AI1098" t="s">
        <v>1145</v>
      </c>
      <c r="AJ1098">
        <v>214</v>
      </c>
      <c r="AK1098" t="s">
        <v>1145</v>
      </c>
      <c r="AL1098">
        <v>202</v>
      </c>
      <c r="AM1098" t="s">
        <v>1145</v>
      </c>
      <c r="AN1098">
        <v>212</v>
      </c>
      <c r="AO1098"/>
      <c r="AP1098" s="35" t="s">
        <v>1857</v>
      </c>
      <c r="AQ1098" s="377">
        <v>0</v>
      </c>
      <c r="AR1098" s="378">
        <v>0</v>
      </c>
      <c r="AS1098" s="377">
        <v>0</v>
      </c>
      <c r="AT1098" s="378">
        <v>0</v>
      </c>
      <c r="AU1098">
        <v>0</v>
      </c>
      <c r="AV1098">
        <v>0</v>
      </c>
      <c r="AW1098">
        <v>0</v>
      </c>
      <c r="AX1098">
        <v>0</v>
      </c>
      <c r="AY1098">
        <v>0</v>
      </c>
    </row>
    <row r="1099" spans="1:54" ht="15" hidden="1" customHeight="1" x14ac:dyDescent="0.2">
      <c r="A1099" s="46">
        <v>1980</v>
      </c>
      <c r="B1099" s="258" t="s">
        <v>13032</v>
      </c>
      <c r="C1099" t="s">
        <v>1128</v>
      </c>
      <c r="D1099" t="s">
        <v>1129</v>
      </c>
      <c r="E1099" t="s">
        <v>2504</v>
      </c>
      <c r="F1099" s="29" t="s">
        <v>3112</v>
      </c>
      <c r="G1099" s="47">
        <v>25</v>
      </c>
      <c r="H1099" t="s">
        <v>2981</v>
      </c>
      <c r="I1099">
        <v>1</v>
      </c>
      <c r="J1099" t="s">
        <v>13033</v>
      </c>
      <c r="K1099" t="s">
        <v>164</v>
      </c>
      <c r="L1099" t="s">
        <v>13034</v>
      </c>
      <c r="M1099" t="s">
        <v>2202</v>
      </c>
      <c r="N1099" s="34">
        <v>0</v>
      </c>
      <c r="O1099" s="34" t="s">
        <v>165</v>
      </c>
      <c r="P1099" s="34">
        <v>0</v>
      </c>
      <c r="Q1099" s="34" t="s">
        <v>770</v>
      </c>
      <c r="R1099" s="34" t="s">
        <v>777</v>
      </c>
      <c r="S1099" s="48" t="s">
        <v>1123</v>
      </c>
      <c r="T1099" s="13" t="s">
        <v>1863</v>
      </c>
      <c r="U1099" s="12" t="s">
        <v>122</v>
      </c>
      <c r="V1099" s="12" t="s">
        <v>122</v>
      </c>
      <c r="W1099" s="12" t="s">
        <v>122</v>
      </c>
      <c r="X1099" s="14" t="str">
        <f t="shared" si="17"/>
        <v>В</v>
      </c>
      <c r="Y1099" s="271">
        <f>Таблица1[[#This Row],[ID_intellix]]</f>
        <v>1980</v>
      </c>
      <c r="Z1099" s="269" t="s">
        <v>122</v>
      </c>
      <c r="AA1099" s="145">
        <f>IF(OR(Таблица1[[#This Row],[CARDIO_report]]&lt;&gt;0,Таблица1[[#This Row],[AI COMBO_report]]&lt;&gt;0,Таблица1[[#This Row],[OTC_report]]&lt;&gt;0),1,0)</f>
        <v>1</v>
      </c>
      <c r="AB1099" s="60" t="s">
        <v>1124</v>
      </c>
      <c r="AC1099" s="60" t="s">
        <v>1124</v>
      </c>
      <c r="AD1099" s="60" t="s">
        <v>1124</v>
      </c>
      <c r="AE1099" s="60" t="s">
        <v>1124</v>
      </c>
      <c r="AF1099" s="60"/>
      <c r="AG1099" s="89" t="s">
        <v>1145</v>
      </c>
      <c r="AH1099" s="89">
        <v>184</v>
      </c>
      <c r="AI1099" s="89" t="s">
        <v>1145</v>
      </c>
      <c r="AJ1099" s="89">
        <v>199</v>
      </c>
      <c r="AK1099" s="89" t="s">
        <v>1145</v>
      </c>
      <c r="AL1099" s="89">
        <v>192</v>
      </c>
      <c r="AM1099" s="89" t="s">
        <v>1145</v>
      </c>
      <c r="AN1099" s="89">
        <v>205</v>
      </c>
      <c r="AP1099" s="35" t="s">
        <v>1917</v>
      </c>
      <c r="AQ1099" s="377">
        <v>0</v>
      </c>
      <c r="AR1099" s="378">
        <v>0</v>
      </c>
      <c r="AS1099" s="377">
        <v>0</v>
      </c>
      <c r="AT1099" s="378">
        <v>0</v>
      </c>
      <c r="AU1099" s="377">
        <v>0</v>
      </c>
      <c r="AV1099" s="377">
        <v>0</v>
      </c>
      <c r="AW1099" s="377">
        <v>0</v>
      </c>
      <c r="AX1099" s="21">
        <v>0</v>
      </c>
      <c r="AY1099" s="21">
        <v>0</v>
      </c>
    </row>
    <row r="1100" spans="1:54" ht="15" hidden="1" customHeight="1" x14ac:dyDescent="0.2">
      <c r="A1100" s="46">
        <v>1475</v>
      </c>
      <c r="B1100" s="258" t="s">
        <v>7005</v>
      </c>
      <c r="C1100" t="s">
        <v>1128</v>
      </c>
      <c r="D1100" t="s">
        <v>1237</v>
      </c>
      <c r="E1100" t="s">
        <v>1821</v>
      </c>
      <c r="F1100" s="29" t="s">
        <v>1844</v>
      </c>
      <c r="G1100" s="47">
        <v>167</v>
      </c>
      <c r="H1100" t="s">
        <v>1844</v>
      </c>
      <c r="I1100">
        <v>1</v>
      </c>
      <c r="J1100" t="s">
        <v>7006</v>
      </c>
      <c r="K1100" t="s">
        <v>164</v>
      </c>
      <c r="L1100" t="s">
        <v>7007</v>
      </c>
      <c r="M1100" t="s">
        <v>2202</v>
      </c>
      <c r="N1100" s="34" t="s">
        <v>445</v>
      </c>
      <c r="O1100" s="34" t="s">
        <v>165</v>
      </c>
      <c r="P1100" s="34">
        <v>0</v>
      </c>
      <c r="Q1100" s="34" t="s">
        <v>770</v>
      </c>
      <c r="R1100" s="34" t="s">
        <v>777</v>
      </c>
      <c r="S1100" s="48" t="s">
        <v>1123</v>
      </c>
      <c r="T1100" s="13" t="s">
        <v>1863</v>
      </c>
      <c r="U1100" s="12" t="s">
        <v>122</v>
      </c>
      <c r="V1100" s="12" t="s">
        <v>122</v>
      </c>
      <c r="W1100" s="12" t="s">
        <v>1863</v>
      </c>
      <c r="X1100" s="14" t="str">
        <f t="shared" si="17"/>
        <v>А</v>
      </c>
      <c r="Y1100" s="271">
        <f>Таблица1[[#This Row],[ID_intellix]]</f>
        <v>1475</v>
      </c>
      <c r="Z1100" s="269" t="s">
        <v>122</v>
      </c>
      <c r="AA1100" s="145">
        <f>IF(OR(Таблица1[[#This Row],[CARDIO_report]]&lt;&gt;0,Таблица1[[#This Row],[AI COMBO_report]]&lt;&gt;0,Таблица1[[#This Row],[OTC_report]]&lt;&gt;0),1,0)</f>
        <v>1</v>
      </c>
      <c r="AB1100" s="60" t="s">
        <v>1124</v>
      </c>
      <c r="AC1100" s="60" t="s">
        <v>1124</v>
      </c>
      <c r="AD1100" s="60" t="s">
        <v>1124</v>
      </c>
      <c r="AE1100" s="60" t="s">
        <v>1124</v>
      </c>
      <c r="AF1100" s="60"/>
      <c r="AG1100" s="60" t="s">
        <v>1124</v>
      </c>
      <c r="AH1100" s="60" t="s">
        <v>1124</v>
      </c>
      <c r="AI1100" s="60" t="s">
        <v>1124</v>
      </c>
      <c r="AJ1100" s="60" t="s">
        <v>1124</v>
      </c>
      <c r="AK1100" s="60" t="s">
        <v>1124</v>
      </c>
      <c r="AL1100" s="60" t="s">
        <v>1124</v>
      </c>
      <c r="AM1100" s="60" t="s">
        <v>1124</v>
      </c>
      <c r="AN1100" s="60" t="s">
        <v>1124</v>
      </c>
      <c r="AO1100" s="60"/>
      <c r="AP1100" s="35" t="s">
        <v>1917</v>
      </c>
      <c r="AQ1100" s="377">
        <v>0</v>
      </c>
      <c r="AR1100" s="378">
        <v>0</v>
      </c>
      <c r="AS1100" s="377">
        <v>0</v>
      </c>
      <c r="AT1100" s="378">
        <v>0</v>
      </c>
      <c r="AU1100" s="377" t="s">
        <v>2408</v>
      </c>
      <c r="AV1100" s="377" t="s">
        <v>2408</v>
      </c>
      <c r="AW1100" s="377">
        <v>0</v>
      </c>
      <c r="AX1100" s="2" t="s">
        <v>2408</v>
      </c>
      <c r="AY1100" s="2">
        <v>0</v>
      </c>
      <c r="AZ1100" t="s">
        <v>2408</v>
      </c>
      <c r="BB1100" t="s">
        <v>2408</v>
      </c>
    </row>
    <row r="1101" spans="1:54" ht="15" hidden="1" customHeight="1" x14ac:dyDescent="0.2">
      <c r="A1101" s="46">
        <v>7633</v>
      </c>
      <c r="B1101" s="258" t="s">
        <v>13569</v>
      </c>
      <c r="C1101" t="s">
        <v>1128</v>
      </c>
      <c r="D1101" t="s">
        <v>1134</v>
      </c>
      <c r="E1101" t="s">
        <v>2504</v>
      </c>
      <c r="F1101" s="29" t="s">
        <v>3255</v>
      </c>
      <c r="G1101" s="47">
        <v>100</v>
      </c>
      <c r="H1101" t="s">
        <v>3255</v>
      </c>
      <c r="I1101">
        <v>1</v>
      </c>
      <c r="J1101" t="s">
        <v>13570</v>
      </c>
      <c r="K1101" t="s">
        <v>164</v>
      </c>
      <c r="L1101" t="s">
        <v>13571</v>
      </c>
      <c r="M1101" t="s">
        <v>2202</v>
      </c>
      <c r="N1101" s="34" t="s">
        <v>578</v>
      </c>
      <c r="O1101" s="34" t="s">
        <v>165</v>
      </c>
      <c r="P1101" s="34" t="s">
        <v>173</v>
      </c>
      <c r="Q1101" s="34" t="s">
        <v>770</v>
      </c>
      <c r="R1101" s="34" t="s">
        <v>777</v>
      </c>
      <c r="S1101" s="48" t="s">
        <v>1123</v>
      </c>
      <c r="T1101" s="13" t="s">
        <v>1863</v>
      </c>
      <c r="U1101" s="12" t="s">
        <v>122</v>
      </c>
      <c r="V1101" s="12" t="s">
        <v>1863</v>
      </c>
      <c r="W1101" s="12" t="s">
        <v>122</v>
      </c>
      <c r="X1101" s="14" t="str">
        <f t="shared" si="17"/>
        <v>А</v>
      </c>
      <c r="Y1101" s="271">
        <f>Таблица1[[#This Row],[ID_intellix]]</f>
        <v>7633</v>
      </c>
      <c r="Z1101" s="269" t="s">
        <v>122</v>
      </c>
      <c r="AA1101" s="145">
        <f>IF(OR(Таблица1[[#This Row],[CARDIO_report]]&lt;&gt;0,Таблица1[[#This Row],[AI COMBO_report]]&lt;&gt;0,Таблица1[[#This Row],[OTC_report]]&lt;&gt;0),1,0)</f>
        <v>1</v>
      </c>
      <c r="AB1101" s="60" t="s">
        <v>1124</v>
      </c>
      <c r="AC1101" s="60" t="s">
        <v>1124</v>
      </c>
      <c r="AD1101" s="35" t="s">
        <v>3178</v>
      </c>
      <c r="AE1101" s="60" t="s">
        <v>1124</v>
      </c>
      <c r="AF1101" s="60"/>
      <c r="AG1101" s="60" t="s">
        <v>1124</v>
      </c>
      <c r="AH1101" s="60" t="s">
        <v>1124</v>
      </c>
      <c r="AI1101" s="60" t="s">
        <v>1124</v>
      </c>
      <c r="AJ1101" s="60" t="s">
        <v>1124</v>
      </c>
      <c r="AK1101" s="60" t="s">
        <v>1124</v>
      </c>
      <c r="AL1101" s="60" t="s">
        <v>1124</v>
      </c>
      <c r="AM1101" s="60" t="s">
        <v>1124</v>
      </c>
      <c r="AN1101" s="60" t="s">
        <v>1124</v>
      </c>
      <c r="AO1101" s="60"/>
      <c r="AP1101" s="35" t="s">
        <v>1857</v>
      </c>
      <c r="AQ1101" s="378">
        <v>0</v>
      </c>
      <c r="AR1101" s="378">
        <v>0</v>
      </c>
      <c r="AS1101" s="377" t="s">
        <v>2847</v>
      </c>
      <c r="AT1101" s="378">
        <v>0</v>
      </c>
      <c r="AU1101" s="377">
        <v>0</v>
      </c>
      <c r="AV1101" s="377">
        <v>0</v>
      </c>
      <c r="AW1101" s="377">
        <v>0</v>
      </c>
      <c r="AX1101" s="2">
        <v>0</v>
      </c>
      <c r="AY1101" s="2" t="s">
        <v>2847</v>
      </c>
      <c r="BA1101" s="2" t="s">
        <v>6336</v>
      </c>
    </row>
    <row r="1102" spans="1:54" ht="15" hidden="1" customHeight="1" x14ac:dyDescent="0.2">
      <c r="A1102" s="46">
        <v>7835</v>
      </c>
      <c r="B1102" s="258" t="s">
        <v>13911</v>
      </c>
      <c r="C1102" t="s">
        <v>1128</v>
      </c>
      <c r="D1102" t="s">
        <v>1134</v>
      </c>
      <c r="E1102" t="s">
        <v>2504</v>
      </c>
      <c r="F1102" s="29" t="s">
        <v>3159</v>
      </c>
      <c r="G1102" s="396">
        <v>99</v>
      </c>
      <c r="H1102" t="s">
        <v>1140</v>
      </c>
      <c r="I1102">
        <v>1</v>
      </c>
      <c r="J1102" t="s">
        <v>13912</v>
      </c>
      <c r="K1102" t="s">
        <v>164</v>
      </c>
      <c r="L1102" t="s">
        <v>13913</v>
      </c>
      <c r="M1102" t="s">
        <v>2202</v>
      </c>
      <c r="N1102" s="34">
        <v>0</v>
      </c>
      <c r="O1102" s="34" t="s">
        <v>165</v>
      </c>
      <c r="P1102" s="34" t="s">
        <v>173</v>
      </c>
      <c r="Q1102" s="34" t="s">
        <v>770</v>
      </c>
      <c r="R1102" s="34" t="s">
        <v>777</v>
      </c>
      <c r="S1102" s="48" t="s">
        <v>1123</v>
      </c>
      <c r="T1102" s="13" t="s">
        <v>122</v>
      </c>
      <c r="U1102" s="12" t="s">
        <v>122</v>
      </c>
      <c r="V1102" s="12" t="s">
        <v>1863</v>
      </c>
      <c r="W1102" s="12" t="s">
        <v>1863</v>
      </c>
      <c r="X1102" s="14" t="str">
        <f t="shared" si="17"/>
        <v>А</v>
      </c>
      <c r="Y1102" s="271">
        <f>Таблица1[[#This Row],[ID_intellix]]</f>
        <v>7835</v>
      </c>
      <c r="Z1102" s="269" t="s">
        <v>122</v>
      </c>
      <c r="AA1102" s="145">
        <f>IF(OR(Таблица1[[#This Row],[CARDIO_report]]&lt;&gt;0,Таблица1[[#This Row],[AI COMBO_report]]&lt;&gt;0,Таблица1[[#This Row],[OTC_report]]&lt;&gt;0),1,0)</f>
        <v>1</v>
      </c>
      <c r="AB1102" s="60" t="s">
        <v>2602</v>
      </c>
      <c r="AC1102" s="60" t="s">
        <v>2846</v>
      </c>
      <c r="AD1102" s="60" t="s">
        <v>1124</v>
      </c>
      <c r="AE1102" s="60" t="s">
        <v>1124</v>
      </c>
      <c r="AF1102" s="60"/>
      <c r="AG1102" s="89" t="s">
        <v>1437</v>
      </c>
      <c r="AH1102" s="89">
        <v>70</v>
      </c>
      <c r="AI1102" s="89" t="s">
        <v>1437</v>
      </c>
      <c r="AJ1102" s="89">
        <v>89</v>
      </c>
      <c r="AK1102" s="89" t="s">
        <v>1437</v>
      </c>
      <c r="AL1102" s="89">
        <v>48</v>
      </c>
      <c r="AM1102" s="89" t="s">
        <v>1437</v>
      </c>
      <c r="AN1102" s="89">
        <v>44</v>
      </c>
      <c r="AP1102" s="35" t="s">
        <v>1857</v>
      </c>
      <c r="AQ1102" s="377">
        <v>0</v>
      </c>
      <c r="AR1102" s="378">
        <v>0</v>
      </c>
      <c r="AS1102" s="377">
        <v>0</v>
      </c>
      <c r="AT1102" s="378">
        <v>0</v>
      </c>
      <c r="AU1102" s="377">
        <v>0</v>
      </c>
      <c r="AV1102" s="377">
        <v>0</v>
      </c>
      <c r="AW1102" s="377">
        <v>0</v>
      </c>
      <c r="AX1102">
        <v>0</v>
      </c>
      <c r="AY1102">
        <v>0</v>
      </c>
    </row>
    <row r="1103" spans="1:54" ht="15" hidden="1" customHeight="1" x14ac:dyDescent="0.2">
      <c r="A1103" s="46">
        <v>7488</v>
      </c>
      <c r="B1103" s="258" t="s">
        <v>14021</v>
      </c>
      <c r="C1103" t="s">
        <v>1128</v>
      </c>
      <c r="D1103" t="s">
        <v>1237</v>
      </c>
      <c r="E1103" t="s">
        <v>2504</v>
      </c>
      <c r="F1103" s="29" t="s">
        <v>12700</v>
      </c>
      <c r="G1103" s="53" t="s">
        <v>3280</v>
      </c>
      <c r="H1103" t="s">
        <v>2835</v>
      </c>
      <c r="I1103">
        <v>1</v>
      </c>
      <c r="J1103" t="s">
        <v>14022</v>
      </c>
      <c r="K1103" t="s">
        <v>164</v>
      </c>
      <c r="L1103" t="s">
        <v>14023</v>
      </c>
      <c r="M1103" t="s">
        <v>2202</v>
      </c>
      <c r="N1103" s="34">
        <v>0</v>
      </c>
      <c r="O1103" s="34" t="s">
        <v>165</v>
      </c>
      <c r="P1103" s="34">
        <v>0</v>
      </c>
      <c r="Q1103" s="34" t="s">
        <v>770</v>
      </c>
      <c r="R1103" s="34" t="s">
        <v>777</v>
      </c>
      <c r="S1103" s="48" t="s">
        <v>1123</v>
      </c>
      <c r="T1103" s="13" t="s">
        <v>122</v>
      </c>
      <c r="U1103" s="12" t="s">
        <v>122</v>
      </c>
      <c r="V1103" s="12" t="s">
        <v>1863</v>
      </c>
      <c r="W1103" s="12" t="s">
        <v>122</v>
      </c>
      <c r="X1103" s="14" t="str">
        <f t="shared" si="17"/>
        <v>В</v>
      </c>
      <c r="Y1103" s="271">
        <f>Таблица1[[#This Row],[ID_intellix]]</f>
        <v>7488</v>
      </c>
      <c r="Z1103" s="269" t="s">
        <v>122</v>
      </c>
      <c r="AA1103" s="145">
        <f>IF(OR(Таблица1[[#This Row],[CARDIO_report]]&lt;&gt;0,Таблица1[[#This Row],[AI COMBO_report]]&lt;&gt;0,Таблица1[[#This Row],[OTC_report]]&lt;&gt;0),1,0)</f>
        <v>1</v>
      </c>
      <c r="AB1103" s="60" t="s">
        <v>1124</v>
      </c>
      <c r="AC1103" s="60" t="s">
        <v>1124</v>
      </c>
      <c r="AD1103" s="60" t="s">
        <v>1124</v>
      </c>
      <c r="AE1103" s="60" t="s">
        <v>1124</v>
      </c>
      <c r="AF1103" s="60"/>
      <c r="AG1103" s="89" t="s">
        <v>1145</v>
      </c>
      <c r="AH1103" s="89">
        <v>180</v>
      </c>
      <c r="AI1103" s="89" t="s">
        <v>1145</v>
      </c>
      <c r="AJ1103" s="89">
        <v>198</v>
      </c>
      <c r="AK1103" s="89" t="s">
        <v>1437</v>
      </c>
      <c r="AL1103" s="89">
        <v>81</v>
      </c>
      <c r="AM1103" s="89" t="s">
        <v>1145</v>
      </c>
      <c r="AN1103" s="89">
        <v>149</v>
      </c>
      <c r="AP1103" s="35" t="s">
        <v>1857</v>
      </c>
      <c r="AQ1103" s="377">
        <v>0</v>
      </c>
      <c r="AR1103" s="378">
        <v>0</v>
      </c>
      <c r="AS1103" s="377">
        <v>0</v>
      </c>
      <c r="AT1103" s="378">
        <v>0</v>
      </c>
      <c r="AU1103" s="377">
        <v>0</v>
      </c>
      <c r="AV1103" s="377">
        <v>0</v>
      </c>
      <c r="AW1103" s="377">
        <v>0</v>
      </c>
      <c r="AX1103">
        <v>0</v>
      </c>
      <c r="AY1103">
        <v>0</v>
      </c>
    </row>
    <row r="1104" spans="1:54" ht="15" hidden="1" customHeight="1" x14ac:dyDescent="0.2">
      <c r="A1104" s="46">
        <v>8059</v>
      </c>
      <c r="B1104" s="258" t="s">
        <v>14209</v>
      </c>
      <c r="C1104" t="s">
        <v>1128</v>
      </c>
      <c r="D1104" t="s">
        <v>1134</v>
      </c>
      <c r="E1104" t="s">
        <v>2504</v>
      </c>
      <c r="F1104" s="29" t="s">
        <v>3586</v>
      </c>
      <c r="G1104" s="53" t="s">
        <v>6469</v>
      </c>
      <c r="H1104" t="s">
        <v>3586</v>
      </c>
      <c r="I1104">
        <v>1</v>
      </c>
      <c r="J1104" t="s">
        <v>14210</v>
      </c>
      <c r="K1104" t="s">
        <v>164</v>
      </c>
      <c r="L1104" t="s">
        <v>2622</v>
      </c>
      <c r="M1104" t="s">
        <v>2202</v>
      </c>
      <c r="N1104" s="34">
        <v>0</v>
      </c>
      <c r="O1104" s="34" t="s">
        <v>165</v>
      </c>
      <c r="P1104" s="34">
        <v>0</v>
      </c>
      <c r="Q1104" s="34" t="s">
        <v>770</v>
      </c>
      <c r="R1104" s="34" t="s">
        <v>777</v>
      </c>
      <c r="S1104" s="48" t="s">
        <v>1123</v>
      </c>
      <c r="T1104" s="13" t="s">
        <v>122</v>
      </c>
      <c r="U1104" s="12" t="s">
        <v>122</v>
      </c>
      <c r="V1104" s="12" t="s">
        <v>1863</v>
      </c>
      <c r="W1104" s="12" t="s">
        <v>1863</v>
      </c>
      <c r="X1104" s="14" t="str">
        <f t="shared" si="17"/>
        <v>А</v>
      </c>
      <c r="Y1104" s="271">
        <f>Таблица1[[#This Row],[ID_intellix]]</f>
        <v>8059</v>
      </c>
      <c r="Z1104" s="269" t="s">
        <v>122</v>
      </c>
      <c r="AA1104" s="145">
        <f>IF(OR(Таблица1[[#This Row],[CARDIO_report]]&lt;&gt;0,Таблица1[[#This Row],[AI COMBO_report]]&lt;&gt;0,Таблица1[[#This Row],[OTC_report]]&lt;&gt;0),1,0)</f>
        <v>1</v>
      </c>
      <c r="AB1104" s="60" t="s">
        <v>1124</v>
      </c>
      <c r="AC1104" s="60" t="s">
        <v>1124</v>
      </c>
      <c r="AD1104" s="60" t="s">
        <v>1124</v>
      </c>
      <c r="AE1104" s="60" t="s">
        <v>1124</v>
      </c>
      <c r="AF1104" s="60"/>
      <c r="AG1104" s="89" t="s">
        <v>1145</v>
      </c>
      <c r="AH1104" s="89">
        <v>222</v>
      </c>
      <c r="AI1104" s="89" t="s">
        <v>1145</v>
      </c>
      <c r="AJ1104" s="89">
        <v>222</v>
      </c>
      <c r="AK1104" s="89" t="s">
        <v>1145</v>
      </c>
      <c r="AL1104" s="89">
        <v>223</v>
      </c>
      <c r="AM1104" s="89" t="s">
        <v>1145</v>
      </c>
      <c r="AN1104" s="89">
        <v>222</v>
      </c>
      <c r="AP1104" s="35" t="s">
        <v>1825</v>
      </c>
      <c r="AQ1104" s="377">
        <v>0</v>
      </c>
      <c r="AR1104" s="378">
        <v>0</v>
      </c>
      <c r="AS1104" s="377">
        <v>0</v>
      </c>
      <c r="AT1104" s="378">
        <v>0</v>
      </c>
      <c r="AU1104" s="377">
        <v>0</v>
      </c>
      <c r="AV1104" s="377">
        <v>0</v>
      </c>
      <c r="AW1104" s="377">
        <v>0</v>
      </c>
      <c r="AX1104">
        <v>0</v>
      </c>
      <c r="AY1104">
        <v>0</v>
      </c>
      <c r="BA1104" s="2" t="s">
        <v>15962</v>
      </c>
    </row>
    <row r="1105" spans="1:54" ht="15" hidden="1" customHeight="1" x14ac:dyDescent="0.2">
      <c r="A1105" s="46">
        <v>8099</v>
      </c>
      <c r="B1105" s="258" t="s">
        <v>14211</v>
      </c>
      <c r="C1105" t="s">
        <v>1128</v>
      </c>
      <c r="D1105" t="s">
        <v>1129</v>
      </c>
      <c r="E1105" t="s">
        <v>2504</v>
      </c>
      <c r="F1105" s="29" t="s">
        <v>2610</v>
      </c>
      <c r="G1105" s="53" t="s">
        <v>11302</v>
      </c>
      <c r="H1105" t="s">
        <v>2610</v>
      </c>
      <c r="I1105">
        <v>1</v>
      </c>
      <c r="J1105" t="s">
        <v>14212</v>
      </c>
      <c r="K1105" t="s">
        <v>164</v>
      </c>
      <c r="L1105" t="s">
        <v>14213</v>
      </c>
      <c r="M1105" t="s">
        <v>2202</v>
      </c>
      <c r="N1105" s="34">
        <v>0</v>
      </c>
      <c r="O1105" s="34" t="s">
        <v>165</v>
      </c>
      <c r="P1105" s="34">
        <v>0</v>
      </c>
      <c r="Q1105" s="34" t="s">
        <v>770</v>
      </c>
      <c r="R1105" s="34">
        <v>0</v>
      </c>
      <c r="S1105" s="48" t="s">
        <v>1123</v>
      </c>
      <c r="T1105" s="13" t="s">
        <v>1863</v>
      </c>
      <c r="U1105" s="12" t="s">
        <v>122</v>
      </c>
      <c r="V1105" s="12" t="s">
        <v>122</v>
      </c>
      <c r="W1105" s="12" t="s">
        <v>122</v>
      </c>
      <c r="X1105" s="14" t="str">
        <f t="shared" si="17"/>
        <v>В</v>
      </c>
      <c r="Y1105" s="271">
        <f>Таблица1[[#This Row],[ID_intellix]]</f>
        <v>8099</v>
      </c>
      <c r="Z1105" s="269" t="s">
        <v>122</v>
      </c>
      <c r="AA1105" s="145">
        <f>IF(OR(Таблица1[[#This Row],[CARDIO_report]]&lt;&gt;0,Таблица1[[#This Row],[AI COMBO_report]]&lt;&gt;0,Таблица1[[#This Row],[OTC_report]]&lt;&gt;0),1,0)</f>
        <v>0</v>
      </c>
      <c r="AB1105" s="60" t="s">
        <v>1124</v>
      </c>
      <c r="AC1105" s="60" t="s">
        <v>1124</v>
      </c>
      <c r="AD1105" s="60" t="s">
        <v>1124</v>
      </c>
      <c r="AE1105" s="60" t="s">
        <v>1124</v>
      </c>
      <c r="AF1105" s="60"/>
      <c r="AG1105" s="60" t="s">
        <v>1124</v>
      </c>
      <c r="AH1105" s="60" t="s">
        <v>1124</v>
      </c>
      <c r="AI1105" s="60" t="s">
        <v>1124</v>
      </c>
      <c r="AJ1105" s="60" t="s">
        <v>1124</v>
      </c>
      <c r="AK1105" s="60" t="s">
        <v>1124</v>
      </c>
      <c r="AL1105" s="60" t="s">
        <v>1124</v>
      </c>
      <c r="AM1105" s="60" t="s">
        <v>1124</v>
      </c>
      <c r="AN1105" s="60" t="s">
        <v>1124</v>
      </c>
      <c r="AO1105" s="60"/>
      <c r="AP1105" s="35" t="s">
        <v>1825</v>
      </c>
      <c r="AQ1105" s="377">
        <v>0</v>
      </c>
      <c r="AR1105" s="378">
        <v>0</v>
      </c>
      <c r="AS1105" s="377">
        <v>0</v>
      </c>
      <c r="AT1105" s="378">
        <v>0</v>
      </c>
      <c r="AU1105" s="377">
        <v>0</v>
      </c>
      <c r="AV1105" s="377">
        <v>0</v>
      </c>
      <c r="AW1105" s="377">
        <v>0</v>
      </c>
      <c r="AX1105">
        <v>0</v>
      </c>
      <c r="AY1105">
        <v>0</v>
      </c>
    </row>
    <row r="1106" spans="1:54" ht="15" hidden="1" customHeight="1" x14ac:dyDescent="0.2">
      <c r="A1106" s="46">
        <v>271</v>
      </c>
      <c r="B1106" s="258" t="s">
        <v>14306</v>
      </c>
      <c r="C1106" t="s">
        <v>1128</v>
      </c>
      <c r="D1106" t="s">
        <v>1134</v>
      </c>
      <c r="E1106" t="s">
        <v>2504</v>
      </c>
      <c r="F1106" s="29" t="s">
        <v>2604</v>
      </c>
      <c r="G1106" s="47">
        <v>2</v>
      </c>
      <c r="H1106" t="s">
        <v>2563</v>
      </c>
      <c r="I1106">
        <v>1</v>
      </c>
      <c r="J1106" t="s">
        <v>15858</v>
      </c>
      <c r="K1106" t="s">
        <v>164</v>
      </c>
      <c r="L1106" t="s">
        <v>14307</v>
      </c>
      <c r="M1106" t="s">
        <v>2202</v>
      </c>
      <c r="N1106" s="34">
        <v>0</v>
      </c>
      <c r="O1106" s="34" t="s">
        <v>165</v>
      </c>
      <c r="P1106" s="34">
        <v>0</v>
      </c>
      <c r="Q1106" s="34" t="s">
        <v>770</v>
      </c>
      <c r="R1106" s="34" t="s">
        <v>777</v>
      </c>
      <c r="S1106" s="48" t="s">
        <v>1123</v>
      </c>
      <c r="T1106" s="13" t="s">
        <v>1863</v>
      </c>
      <c r="U1106" s="12" t="s">
        <v>122</v>
      </c>
      <c r="V1106" s="12" t="s">
        <v>1863</v>
      </c>
      <c r="W1106" s="12" t="s">
        <v>122</v>
      </c>
      <c r="X1106" s="14" t="str">
        <f t="shared" si="17"/>
        <v>А</v>
      </c>
      <c r="Y1106" s="271">
        <f>Таблица1[[#This Row],[ID_intellix]]</f>
        <v>271</v>
      </c>
      <c r="Z1106" s="269" t="s">
        <v>122</v>
      </c>
      <c r="AA1106" s="145">
        <f>IF(OR(Таблица1[[#This Row],[CARDIO_report]]&lt;&gt;0,Таблица1[[#This Row],[AI COMBO_report]]&lt;&gt;0,Таблица1[[#This Row],[OTC_report]]&lt;&gt;0),1,0)</f>
        <v>1</v>
      </c>
      <c r="AB1106" s="60" t="s">
        <v>1124</v>
      </c>
      <c r="AC1106" s="60" t="s">
        <v>1124</v>
      </c>
      <c r="AD1106" s="60" t="s">
        <v>1124</v>
      </c>
      <c r="AE1106" s="89" t="s">
        <v>1917</v>
      </c>
      <c r="AF1106" s="89"/>
      <c r="AG1106" s="89" t="s">
        <v>1414</v>
      </c>
      <c r="AH1106" s="89">
        <v>203</v>
      </c>
      <c r="AI1106" s="89" t="s">
        <v>1414</v>
      </c>
      <c r="AJ1106" s="89">
        <v>169</v>
      </c>
      <c r="AK1106" s="89" t="s">
        <v>1414</v>
      </c>
      <c r="AL1106" s="89">
        <v>191</v>
      </c>
      <c r="AM1106" s="89" t="s">
        <v>1414</v>
      </c>
      <c r="AN1106" s="89">
        <v>158</v>
      </c>
      <c r="AP1106" s="35" t="s">
        <v>1917</v>
      </c>
      <c r="AQ1106" s="377">
        <v>0</v>
      </c>
      <c r="AR1106" s="378">
        <v>0</v>
      </c>
      <c r="AS1106" s="377">
        <v>0</v>
      </c>
      <c r="AT1106" s="378">
        <v>0</v>
      </c>
      <c r="AU1106" s="377">
        <v>0</v>
      </c>
      <c r="AV1106" s="377">
        <v>0</v>
      </c>
      <c r="AW1106" s="377">
        <v>0</v>
      </c>
      <c r="AX1106" s="2" t="s">
        <v>6343</v>
      </c>
      <c r="AY1106" s="2">
        <v>0</v>
      </c>
      <c r="AZ1106" s="2" t="s">
        <v>6344</v>
      </c>
      <c r="BA1106" s="2" t="s">
        <v>15962</v>
      </c>
      <c r="BB1106" s="2" t="s">
        <v>6344</v>
      </c>
    </row>
    <row r="1107" spans="1:54" ht="15" hidden="1" customHeight="1" x14ac:dyDescent="0.2">
      <c r="A1107" s="46">
        <v>355</v>
      </c>
      <c r="B1107" s="258" t="s">
        <v>14320</v>
      </c>
      <c r="C1107" t="s">
        <v>1128</v>
      </c>
      <c r="D1107" t="s">
        <v>1129</v>
      </c>
      <c r="E1107" t="s">
        <v>2504</v>
      </c>
      <c r="F1107" s="29" t="s">
        <v>2604</v>
      </c>
      <c r="G1107" s="47">
        <v>4</v>
      </c>
      <c r="H1107" t="s">
        <v>2563</v>
      </c>
      <c r="I1107">
        <v>1</v>
      </c>
      <c r="J1107" t="s">
        <v>15894</v>
      </c>
      <c r="K1107" t="s">
        <v>164</v>
      </c>
      <c r="L1107" t="s">
        <v>14321</v>
      </c>
      <c r="M1107" t="s">
        <v>2202</v>
      </c>
      <c r="N1107" s="34">
        <v>0</v>
      </c>
      <c r="O1107" s="34" t="s">
        <v>165</v>
      </c>
      <c r="P1107" s="34">
        <v>0</v>
      </c>
      <c r="Q1107" s="34" t="s">
        <v>770</v>
      </c>
      <c r="R1107" s="34" t="s">
        <v>777</v>
      </c>
      <c r="S1107" s="48" t="s">
        <v>1123</v>
      </c>
      <c r="T1107" s="13" t="s">
        <v>1863</v>
      </c>
      <c r="U1107" s="12" t="s">
        <v>122</v>
      </c>
      <c r="V1107" s="12" t="s">
        <v>122</v>
      </c>
      <c r="W1107" s="12" t="s">
        <v>122</v>
      </c>
      <c r="X1107" s="14" t="str">
        <f t="shared" si="17"/>
        <v>В</v>
      </c>
      <c r="Y1107" s="271">
        <f>Таблица1[[#This Row],[ID_intellix]]</f>
        <v>355</v>
      </c>
      <c r="Z1107" s="269" t="s">
        <v>122</v>
      </c>
      <c r="AA1107" s="145">
        <f>IF(OR(Таблица1[[#This Row],[CARDIO_report]]&lt;&gt;0,Таблица1[[#This Row],[AI COMBO_report]]&lt;&gt;0,Таблица1[[#This Row],[OTC_report]]&lt;&gt;0),1,0)</f>
        <v>1</v>
      </c>
      <c r="AB1107" s="60" t="s">
        <v>1124</v>
      </c>
      <c r="AC1107" s="60" t="s">
        <v>1124</v>
      </c>
      <c r="AD1107" s="60" t="s">
        <v>1124</v>
      </c>
      <c r="AE1107" s="89" t="s">
        <v>1917</v>
      </c>
      <c r="AF1107" s="89"/>
      <c r="AG1107" s="89" t="s">
        <v>1414</v>
      </c>
      <c r="AH1107" s="89">
        <v>216</v>
      </c>
      <c r="AI1107" s="89" t="s">
        <v>1414</v>
      </c>
      <c r="AJ1107" s="89">
        <v>218</v>
      </c>
      <c r="AK1107" s="89" t="s">
        <v>1414</v>
      </c>
      <c r="AL1107" s="89">
        <v>167</v>
      </c>
      <c r="AM1107" s="89" t="s">
        <v>1414</v>
      </c>
      <c r="AN1107" s="89">
        <v>184</v>
      </c>
      <c r="AP1107" s="35" t="s">
        <v>1917</v>
      </c>
      <c r="AQ1107" s="377">
        <v>0</v>
      </c>
      <c r="AR1107" s="378">
        <v>0</v>
      </c>
      <c r="AS1107" s="377">
        <v>0</v>
      </c>
      <c r="AT1107" s="378">
        <v>0</v>
      </c>
      <c r="AU1107" s="377">
        <v>0</v>
      </c>
      <c r="AV1107" s="377">
        <v>0</v>
      </c>
      <c r="AW1107" s="377">
        <v>0</v>
      </c>
      <c r="AX1107">
        <v>0</v>
      </c>
      <c r="AY1107">
        <v>0</v>
      </c>
    </row>
    <row r="1108" spans="1:54" ht="15" hidden="1" customHeight="1" x14ac:dyDescent="0.2">
      <c r="A1108" s="46">
        <v>501</v>
      </c>
      <c r="B1108" s="258" t="s">
        <v>14328</v>
      </c>
      <c r="C1108" t="s">
        <v>1128</v>
      </c>
      <c r="D1108" t="s">
        <v>1237</v>
      </c>
      <c r="E1108" t="s">
        <v>2504</v>
      </c>
      <c r="F1108" s="29" t="s">
        <v>2604</v>
      </c>
      <c r="G1108" s="47">
        <v>6</v>
      </c>
      <c r="H1108" t="s">
        <v>2563</v>
      </c>
      <c r="I1108">
        <v>1</v>
      </c>
      <c r="J1108" t="s">
        <v>15907</v>
      </c>
      <c r="K1108" t="s">
        <v>164</v>
      </c>
      <c r="L1108" t="s">
        <v>14329</v>
      </c>
      <c r="M1108" t="s">
        <v>2202</v>
      </c>
      <c r="N1108" s="34">
        <v>0</v>
      </c>
      <c r="O1108" s="34" t="s">
        <v>165</v>
      </c>
      <c r="P1108" s="34">
        <v>0</v>
      </c>
      <c r="Q1108" s="34" t="s">
        <v>770</v>
      </c>
      <c r="R1108" s="34" t="s">
        <v>777</v>
      </c>
      <c r="S1108" s="48" t="s">
        <v>1123</v>
      </c>
      <c r="T1108" s="13" t="s">
        <v>122</v>
      </c>
      <c r="U1108" s="12" t="s">
        <v>122</v>
      </c>
      <c r="V1108" s="12" t="s">
        <v>122</v>
      </c>
      <c r="W1108" s="12" t="s">
        <v>1863</v>
      </c>
      <c r="X1108" s="14" t="str">
        <f t="shared" si="17"/>
        <v>В</v>
      </c>
      <c r="Y1108" s="271">
        <f>Таблица1[[#This Row],[ID_intellix]]</f>
        <v>501</v>
      </c>
      <c r="Z1108" s="269" t="s">
        <v>122</v>
      </c>
      <c r="AA1108" s="145">
        <f>IF(OR(Таблица1[[#This Row],[CARDIO_report]]&lt;&gt;0,Таблица1[[#This Row],[AI COMBO_report]]&lt;&gt;0,Таблица1[[#This Row],[OTC_report]]&lt;&gt;0),1,0)</f>
        <v>1</v>
      </c>
      <c r="AB1108" s="60" t="s">
        <v>1124</v>
      </c>
      <c r="AC1108" s="60" t="s">
        <v>1124</v>
      </c>
      <c r="AD1108" s="60" t="s">
        <v>1124</v>
      </c>
      <c r="AE1108" s="89" t="s">
        <v>1857</v>
      </c>
      <c r="AF1108" s="89"/>
      <c r="AG1108" s="89" t="s">
        <v>1145</v>
      </c>
      <c r="AH1108" s="89">
        <v>204</v>
      </c>
      <c r="AI1108" s="89" t="s">
        <v>1145</v>
      </c>
      <c r="AJ1108" s="89">
        <v>216</v>
      </c>
      <c r="AK1108" s="89" t="s">
        <v>1145</v>
      </c>
      <c r="AL1108" s="89">
        <v>172</v>
      </c>
      <c r="AM1108" s="89" t="s">
        <v>1145</v>
      </c>
      <c r="AN1108" s="89">
        <v>211</v>
      </c>
      <c r="AP1108" s="35" t="s">
        <v>1857</v>
      </c>
      <c r="AQ1108" s="377">
        <v>0</v>
      </c>
      <c r="AR1108" s="378">
        <v>0</v>
      </c>
      <c r="AS1108" s="377">
        <v>0</v>
      </c>
      <c r="AT1108" s="378">
        <v>0</v>
      </c>
      <c r="AU1108" s="377">
        <v>0</v>
      </c>
      <c r="AV1108" s="377">
        <v>0</v>
      </c>
      <c r="AW1108" s="377">
        <v>0</v>
      </c>
      <c r="AX1108">
        <v>0</v>
      </c>
      <c r="AY1108">
        <v>0</v>
      </c>
    </row>
    <row r="1109" spans="1:54" ht="15" hidden="1" customHeight="1" x14ac:dyDescent="0.2">
      <c r="A1109" s="46">
        <v>270</v>
      </c>
      <c r="B1109" s="258" t="s">
        <v>14339</v>
      </c>
      <c r="C1109" t="s">
        <v>1128</v>
      </c>
      <c r="D1109" t="s">
        <v>1129</v>
      </c>
      <c r="E1109" t="s">
        <v>2504</v>
      </c>
      <c r="F1109" s="29" t="s">
        <v>2604</v>
      </c>
      <c r="G1109" s="47">
        <v>7</v>
      </c>
      <c r="H1109" t="s">
        <v>2563</v>
      </c>
      <c r="I1109">
        <v>1</v>
      </c>
      <c r="J1109" t="s">
        <v>15915</v>
      </c>
      <c r="K1109" t="s">
        <v>164</v>
      </c>
      <c r="L1109" t="s">
        <v>14340</v>
      </c>
      <c r="M1109" t="s">
        <v>2202</v>
      </c>
      <c r="N1109" s="34">
        <v>0</v>
      </c>
      <c r="O1109" s="34" t="s">
        <v>165</v>
      </c>
      <c r="P1109" s="34">
        <v>0</v>
      </c>
      <c r="Q1109" s="34" t="s">
        <v>770</v>
      </c>
      <c r="R1109" s="34" t="s">
        <v>777</v>
      </c>
      <c r="S1109" s="48" t="s">
        <v>1123</v>
      </c>
      <c r="T1109" s="13" t="s">
        <v>1863</v>
      </c>
      <c r="U1109" s="12" t="s">
        <v>122</v>
      </c>
      <c r="V1109" s="12" t="s">
        <v>122</v>
      </c>
      <c r="W1109" s="12" t="s">
        <v>122</v>
      </c>
      <c r="X1109" s="14" t="str">
        <f t="shared" si="17"/>
        <v>В</v>
      </c>
      <c r="Y1109" s="271">
        <f>Таблица1[[#This Row],[ID_intellix]]</f>
        <v>270</v>
      </c>
      <c r="Z1109" s="269" t="s">
        <v>122</v>
      </c>
      <c r="AA1109" s="145">
        <f>IF(OR(Таблица1[[#This Row],[CARDIO_report]]&lt;&gt;0,Таблица1[[#This Row],[AI COMBO_report]]&lt;&gt;0,Таблица1[[#This Row],[OTC_report]]&lt;&gt;0),1,0)</f>
        <v>1</v>
      </c>
      <c r="AB1109" s="60" t="s">
        <v>1124</v>
      </c>
      <c r="AC1109" s="60" t="s">
        <v>1124</v>
      </c>
      <c r="AD1109" s="60" t="s">
        <v>1124</v>
      </c>
      <c r="AE1109" s="89" t="s">
        <v>1917</v>
      </c>
      <c r="AF1109" s="89"/>
      <c r="AG1109" s="89" t="s">
        <v>1414</v>
      </c>
      <c r="AH1109" s="89">
        <v>213</v>
      </c>
      <c r="AI1109" s="89" t="s">
        <v>1414</v>
      </c>
      <c r="AJ1109" s="89">
        <v>203</v>
      </c>
      <c r="AK1109" s="89" t="s">
        <v>1414</v>
      </c>
      <c r="AL1109" s="89">
        <v>118</v>
      </c>
      <c r="AM1109" s="89" t="s">
        <v>1414</v>
      </c>
      <c r="AN1109" s="89">
        <v>102</v>
      </c>
      <c r="AP1109" s="35" t="s">
        <v>1917</v>
      </c>
      <c r="AQ1109" s="377">
        <v>0</v>
      </c>
      <c r="AR1109" s="377" t="s">
        <v>6343</v>
      </c>
      <c r="AS1109" s="377">
        <v>0</v>
      </c>
      <c r="AT1109" s="378" t="s">
        <v>6343</v>
      </c>
      <c r="AU1109" s="377">
        <v>0</v>
      </c>
      <c r="AV1109" s="377">
        <v>0</v>
      </c>
      <c r="AW1109" s="377">
        <v>0</v>
      </c>
      <c r="AX1109" s="2" t="s">
        <v>6343</v>
      </c>
      <c r="AY1109" s="2">
        <v>0</v>
      </c>
      <c r="AZ1109" s="2" t="s">
        <v>6344</v>
      </c>
      <c r="BB1109" s="2" t="s">
        <v>6344</v>
      </c>
    </row>
    <row r="1110" spans="1:54" s="25" customFormat="1" ht="15" hidden="1" customHeight="1" x14ac:dyDescent="0.2">
      <c r="A1110" s="46">
        <v>272</v>
      </c>
      <c r="B1110" s="258" t="s">
        <v>14351</v>
      </c>
      <c r="C1110" t="s">
        <v>1128</v>
      </c>
      <c r="D1110" t="s">
        <v>1237</v>
      </c>
      <c r="E1110" t="s">
        <v>2504</v>
      </c>
      <c r="F1110" s="29" t="s">
        <v>2604</v>
      </c>
      <c r="G1110" s="47">
        <v>8</v>
      </c>
      <c r="H1110" t="s">
        <v>2563</v>
      </c>
      <c r="I1110">
        <v>1</v>
      </c>
      <c r="J1110" t="s">
        <v>15924</v>
      </c>
      <c r="K1110" t="s">
        <v>164</v>
      </c>
      <c r="L1110" t="s">
        <v>15955</v>
      </c>
      <c r="M1110" t="s">
        <v>2202</v>
      </c>
      <c r="N1110" s="34">
        <v>0</v>
      </c>
      <c r="O1110" s="34" t="s">
        <v>165</v>
      </c>
      <c r="P1110" s="34">
        <v>0</v>
      </c>
      <c r="Q1110" s="34" t="s">
        <v>770</v>
      </c>
      <c r="R1110" s="34" t="s">
        <v>777</v>
      </c>
      <c r="S1110" s="48" t="s">
        <v>1123</v>
      </c>
      <c r="T1110" s="13" t="s">
        <v>1863</v>
      </c>
      <c r="U1110" s="12" t="s">
        <v>122</v>
      </c>
      <c r="V1110" s="12" t="s">
        <v>122</v>
      </c>
      <c r="W1110" s="12" t="s">
        <v>1863</v>
      </c>
      <c r="X1110" s="14" t="str">
        <f t="shared" si="17"/>
        <v>А</v>
      </c>
      <c r="Y1110" s="271">
        <f>Таблица1[[#This Row],[ID_intellix]]</f>
        <v>272</v>
      </c>
      <c r="Z1110" s="269" t="s">
        <v>122</v>
      </c>
      <c r="AA1110" s="145">
        <f>IF(OR(Таблица1[[#This Row],[CARDIO_report]]&lt;&gt;0,Таблица1[[#This Row],[AI COMBO_report]]&lt;&gt;0,Таблица1[[#This Row],[OTC_report]]&lt;&gt;0),1,0)</f>
        <v>1</v>
      </c>
      <c r="AB1110" s="60" t="s">
        <v>1124</v>
      </c>
      <c r="AC1110" s="60" t="s">
        <v>1124</v>
      </c>
      <c r="AD1110" s="60" t="s">
        <v>1124</v>
      </c>
      <c r="AE1110" s="89" t="s">
        <v>1857</v>
      </c>
      <c r="AF1110" s="89"/>
      <c r="AG1110" s="89" t="s">
        <v>1145</v>
      </c>
      <c r="AH1110" s="89">
        <v>193</v>
      </c>
      <c r="AI1110" s="89" t="s">
        <v>1145</v>
      </c>
      <c r="AJ1110" s="89">
        <v>190</v>
      </c>
      <c r="AK1110" s="89" t="s">
        <v>1145</v>
      </c>
      <c r="AL1110" s="89">
        <v>161</v>
      </c>
      <c r="AM1110" s="89" t="s">
        <v>1145</v>
      </c>
      <c r="AN1110" s="89">
        <v>192</v>
      </c>
      <c r="AO1110" s="89"/>
      <c r="AP1110" s="35" t="s">
        <v>1917</v>
      </c>
      <c r="AQ1110" s="377">
        <v>0</v>
      </c>
      <c r="AR1110" s="378">
        <v>0</v>
      </c>
      <c r="AS1110" s="377">
        <v>0</v>
      </c>
      <c r="AT1110" s="378">
        <v>0</v>
      </c>
      <c r="AU1110" s="377">
        <v>0</v>
      </c>
      <c r="AV1110" s="377">
        <v>0</v>
      </c>
      <c r="AW1110" s="377">
        <v>0</v>
      </c>
      <c r="AX1110" s="2" t="s">
        <v>6343</v>
      </c>
      <c r="AY1110" s="2">
        <v>0</v>
      </c>
      <c r="AZ1110" s="2" t="s">
        <v>6344</v>
      </c>
      <c r="BA1110" s="2" t="s">
        <v>15962</v>
      </c>
      <c r="BB1110" s="2" t="s">
        <v>6344</v>
      </c>
    </row>
    <row r="1111" spans="1:54" ht="15" hidden="1" customHeight="1" x14ac:dyDescent="0.2">
      <c r="A1111" s="46">
        <v>3575</v>
      </c>
      <c r="B1111" s="258" t="s">
        <v>14358</v>
      </c>
      <c r="C1111" t="s">
        <v>1128</v>
      </c>
      <c r="D1111" t="s">
        <v>1237</v>
      </c>
      <c r="E1111" t="s">
        <v>2504</v>
      </c>
      <c r="F1111" s="29" t="s">
        <v>2604</v>
      </c>
      <c r="G1111" s="47">
        <v>9</v>
      </c>
      <c r="H1111" t="s">
        <v>2563</v>
      </c>
      <c r="I1111">
        <v>1</v>
      </c>
      <c r="J1111" t="s">
        <v>15931</v>
      </c>
      <c r="K1111" t="s">
        <v>164</v>
      </c>
      <c r="L1111" t="s">
        <v>14359</v>
      </c>
      <c r="M1111" t="s">
        <v>2202</v>
      </c>
      <c r="N1111" s="34">
        <v>0</v>
      </c>
      <c r="O1111" s="34" t="s">
        <v>165</v>
      </c>
      <c r="P1111" s="34">
        <v>0</v>
      </c>
      <c r="Q1111" s="34" t="s">
        <v>770</v>
      </c>
      <c r="R1111" s="34" t="s">
        <v>777</v>
      </c>
      <c r="S1111" s="48" t="s">
        <v>1123</v>
      </c>
      <c r="T1111" s="13" t="s">
        <v>122</v>
      </c>
      <c r="U1111" s="12" t="s">
        <v>122</v>
      </c>
      <c r="V1111" s="12" t="s">
        <v>122</v>
      </c>
      <c r="W1111" s="12" t="s">
        <v>122</v>
      </c>
      <c r="X1111" s="14" t="str">
        <f t="shared" si="17"/>
        <v>С</v>
      </c>
      <c r="Y1111" s="271">
        <f>Таблица1[[#This Row],[ID_intellix]]</f>
        <v>3575</v>
      </c>
      <c r="Z1111" s="269" t="s">
        <v>122</v>
      </c>
      <c r="AA1111" s="145">
        <f>IF(OR(Таблица1[[#This Row],[CARDIO_report]]&lt;&gt;0,Таблица1[[#This Row],[AI COMBO_report]]&lt;&gt;0,Таблица1[[#This Row],[OTC_report]]&lt;&gt;0),1,0)</f>
        <v>1</v>
      </c>
      <c r="AB1111" s="60" t="s">
        <v>1124</v>
      </c>
      <c r="AC1111" s="60" t="s">
        <v>1124</v>
      </c>
      <c r="AD1111" s="60" t="s">
        <v>1124</v>
      </c>
      <c r="AE1111" s="89" t="s">
        <v>1857</v>
      </c>
      <c r="AF1111" s="89"/>
      <c r="AG1111" s="89" t="s">
        <v>1145</v>
      </c>
      <c r="AH1111" s="89">
        <v>210</v>
      </c>
      <c r="AI1111" s="89" t="s">
        <v>1145</v>
      </c>
      <c r="AJ1111" s="89">
        <v>215</v>
      </c>
      <c r="AK1111" s="89" t="s">
        <v>1145</v>
      </c>
      <c r="AL1111" s="89">
        <v>183</v>
      </c>
      <c r="AM1111" s="89" t="s">
        <v>1145</v>
      </c>
      <c r="AN1111" s="89">
        <v>217</v>
      </c>
      <c r="AP1111" s="35" t="s">
        <v>1825</v>
      </c>
      <c r="AQ1111" s="377">
        <v>0</v>
      </c>
      <c r="AR1111" s="378">
        <v>0</v>
      </c>
      <c r="AS1111" s="377">
        <v>0</v>
      </c>
      <c r="AT1111" s="378">
        <v>0</v>
      </c>
      <c r="AU1111" s="377">
        <v>0</v>
      </c>
      <c r="AV1111" s="377">
        <v>0</v>
      </c>
      <c r="AW1111" s="377">
        <v>0</v>
      </c>
      <c r="AX1111">
        <v>0</v>
      </c>
      <c r="AY1111">
        <v>0</v>
      </c>
    </row>
    <row r="1112" spans="1:54" ht="15" hidden="1" customHeight="1" x14ac:dyDescent="0.2">
      <c r="A1112" s="46">
        <v>7319</v>
      </c>
      <c r="B1112" s="258">
        <v>0</v>
      </c>
      <c r="C1112" t="s">
        <v>1128</v>
      </c>
      <c r="D1112" t="s">
        <v>1237</v>
      </c>
      <c r="E1112" t="s">
        <v>1821</v>
      </c>
      <c r="F1112" s="29" t="s">
        <v>1844</v>
      </c>
      <c r="G1112" s="53" t="s">
        <v>9048</v>
      </c>
      <c r="H1112" t="s">
        <v>1844</v>
      </c>
      <c r="I1112">
        <v>1</v>
      </c>
      <c r="J1112" t="s">
        <v>9049</v>
      </c>
      <c r="K1112" t="s">
        <v>164</v>
      </c>
      <c r="L1112" t="s">
        <v>9050</v>
      </c>
      <c r="M1112" t="s">
        <v>2202</v>
      </c>
      <c r="N1112" s="34">
        <v>0</v>
      </c>
      <c r="O1112" s="34" t="s">
        <v>165</v>
      </c>
      <c r="P1112" s="34">
        <v>0</v>
      </c>
      <c r="Q1112" s="34" t="s">
        <v>770</v>
      </c>
      <c r="R1112" s="34">
        <v>0</v>
      </c>
      <c r="S1112" s="48" t="s">
        <v>1123</v>
      </c>
      <c r="T1112" s="13">
        <v>0</v>
      </c>
      <c r="U1112" s="12">
        <v>0</v>
      </c>
      <c r="V1112" s="12">
        <v>0</v>
      </c>
      <c r="W1112" s="12">
        <v>0</v>
      </c>
      <c r="X1112" s="14" t="str">
        <f t="shared" si="17"/>
        <v>С</v>
      </c>
      <c r="Y1112" s="271">
        <f>Таблица1[[#This Row],[ID_intellix]]</f>
        <v>7319</v>
      </c>
      <c r="Z1112" s="269" t="s">
        <v>122</v>
      </c>
      <c r="AA1112" s="145">
        <f>IF(OR(Таблица1[[#This Row],[CARDIO_report]]&lt;&gt;0,Таблица1[[#This Row],[AI COMBO_report]]&lt;&gt;0,Таблица1[[#This Row],[OTC_report]]&lt;&gt;0),1,0)</f>
        <v>0</v>
      </c>
      <c r="AB1112" s="60" t="s">
        <v>1124</v>
      </c>
      <c r="AC1112" s="60" t="s">
        <v>1124</v>
      </c>
      <c r="AD1112" s="60" t="s">
        <v>1124</v>
      </c>
      <c r="AE1112" s="60" t="s">
        <v>1124</v>
      </c>
      <c r="AF1112" s="60"/>
      <c r="AG1112" s="60" t="s">
        <v>1124</v>
      </c>
      <c r="AH1112" s="60" t="s">
        <v>1124</v>
      </c>
      <c r="AI1112" s="60" t="s">
        <v>1124</v>
      </c>
      <c r="AJ1112" s="60" t="s">
        <v>1124</v>
      </c>
      <c r="AK1112" s="60" t="s">
        <v>1124</v>
      </c>
      <c r="AL1112" s="60" t="s">
        <v>1124</v>
      </c>
      <c r="AM1112" s="60" t="s">
        <v>1124</v>
      </c>
      <c r="AN1112" s="60" t="s">
        <v>1124</v>
      </c>
      <c r="AO1112" s="60"/>
      <c r="AP1112" s="35" t="s">
        <v>1825</v>
      </c>
      <c r="AQ1112" s="377">
        <v>0</v>
      </c>
      <c r="AR1112" s="378">
        <v>0</v>
      </c>
      <c r="AS1112" s="377">
        <v>0</v>
      </c>
      <c r="AT1112" s="378">
        <v>0</v>
      </c>
      <c r="AU1112" s="377">
        <v>0</v>
      </c>
      <c r="AV1112" s="377">
        <v>0</v>
      </c>
      <c r="AW1112" s="377">
        <v>0</v>
      </c>
      <c r="AX1112">
        <v>0</v>
      </c>
      <c r="AY1112">
        <v>0</v>
      </c>
    </row>
    <row r="1113" spans="1:54" ht="15" hidden="1" customHeight="1" x14ac:dyDescent="0.2">
      <c r="A1113" s="399">
        <v>8194</v>
      </c>
      <c r="B1113" s="258">
        <v>0</v>
      </c>
      <c r="C1113" t="s">
        <v>1128</v>
      </c>
      <c r="D1113" t="s">
        <v>1237</v>
      </c>
      <c r="E1113" t="s">
        <v>2504</v>
      </c>
      <c r="F1113" s="402" t="s">
        <v>15959</v>
      </c>
      <c r="G1113" s="53" t="s">
        <v>3317</v>
      </c>
      <c r="H1113" t="s">
        <v>2610</v>
      </c>
      <c r="I1113">
        <v>1</v>
      </c>
      <c r="J1113" s="402" t="s">
        <v>15937</v>
      </c>
      <c r="K1113" s="402" t="s">
        <v>164</v>
      </c>
      <c r="L1113" s="402" t="s">
        <v>2612</v>
      </c>
      <c r="M1113" t="s">
        <v>2202</v>
      </c>
      <c r="N1113" s="34">
        <v>0</v>
      </c>
      <c r="O1113" s="34" t="s">
        <v>165</v>
      </c>
      <c r="P1113" s="34">
        <v>0</v>
      </c>
      <c r="Q1113" s="34" t="s">
        <v>770</v>
      </c>
      <c r="R1113" s="34">
        <v>0</v>
      </c>
      <c r="S1113" s="48" t="s">
        <v>1123</v>
      </c>
      <c r="T1113" s="13"/>
      <c r="U1113" s="12"/>
      <c r="V1113" s="12"/>
      <c r="W1113" s="12"/>
      <c r="X1113" s="14" t="str">
        <f t="shared" si="17"/>
        <v>С</v>
      </c>
      <c r="Y1113" s="271">
        <f>Таблица1[[#This Row],[ID_intellix]]</f>
        <v>8194</v>
      </c>
      <c r="Z1113" s="269" t="s">
        <v>122</v>
      </c>
      <c r="AA1113" s="145">
        <f>IF(OR(Таблица1[[#This Row],[CARDIO_report]]&lt;&gt;0,Таблица1[[#This Row],[AI COMBO_report]]&lt;&gt;0,Таблица1[[#This Row],[OTC_report]]&lt;&gt;0),1,0)</f>
        <v>0</v>
      </c>
      <c r="AE1113" s="60"/>
      <c r="AF1113" s="60"/>
      <c r="AP1113" s="35" t="e">
        <f>VLOOKUP(Таблица1[[#This Row],[ID_]],'[2]by FF'!$A:$Y,25,0)</f>
        <v>#N/A</v>
      </c>
      <c r="AT1113" s="378"/>
    </row>
    <row r="1114" spans="1:54" ht="15" hidden="1" customHeight="1" x14ac:dyDescent="0.2">
      <c r="A1114" s="46">
        <v>7320</v>
      </c>
      <c r="B1114" s="258">
        <v>0</v>
      </c>
      <c r="C1114" t="s">
        <v>1128</v>
      </c>
      <c r="D1114" t="s">
        <v>1237</v>
      </c>
      <c r="E1114" t="s">
        <v>2504</v>
      </c>
      <c r="F1114" s="29" t="s">
        <v>1844</v>
      </c>
      <c r="G1114" s="53">
        <v>48</v>
      </c>
      <c r="H1114" t="s">
        <v>1844</v>
      </c>
      <c r="I1114">
        <v>1</v>
      </c>
      <c r="J1114" t="s">
        <v>14802</v>
      </c>
      <c r="K1114" t="s">
        <v>164</v>
      </c>
      <c r="L1114" t="s">
        <v>14803</v>
      </c>
      <c r="M1114" t="s">
        <v>2202</v>
      </c>
      <c r="N1114" s="34">
        <v>0</v>
      </c>
      <c r="O1114" s="34" t="s">
        <v>165</v>
      </c>
      <c r="P1114" s="34">
        <v>0</v>
      </c>
      <c r="Q1114" s="34" t="s">
        <v>770</v>
      </c>
      <c r="R1114" s="34">
        <v>0</v>
      </c>
      <c r="S1114" s="48" t="s">
        <v>1123</v>
      </c>
      <c r="T1114" s="13">
        <v>0</v>
      </c>
      <c r="U1114" s="12">
        <v>0</v>
      </c>
      <c r="V1114" s="12">
        <v>0</v>
      </c>
      <c r="W1114" s="12">
        <v>0</v>
      </c>
      <c r="X1114" s="14" t="str">
        <f t="shared" si="17"/>
        <v>С</v>
      </c>
      <c r="Y1114" s="271">
        <f>Таблица1[[#This Row],[ID_intellix]]</f>
        <v>7320</v>
      </c>
      <c r="Z1114" s="269" t="s">
        <v>122</v>
      </c>
      <c r="AA1114" s="145">
        <f>IF(OR(Таблица1[[#This Row],[CARDIO_report]]&lt;&gt;0,Таблица1[[#This Row],[AI COMBO_report]]&lt;&gt;0,Таблица1[[#This Row],[OTC_report]]&lt;&gt;0),1,0)</f>
        <v>0</v>
      </c>
      <c r="AB1114" s="60" t="s">
        <v>1124</v>
      </c>
      <c r="AC1114" s="60" t="s">
        <v>1124</v>
      </c>
      <c r="AD1114" s="60" t="s">
        <v>1124</v>
      </c>
      <c r="AE1114" s="60" t="s">
        <v>1124</v>
      </c>
      <c r="AF1114" s="60"/>
      <c r="AG1114" s="60" t="s">
        <v>1124</v>
      </c>
      <c r="AH1114" s="60" t="s">
        <v>1124</v>
      </c>
      <c r="AI1114" s="60" t="s">
        <v>1124</v>
      </c>
      <c r="AJ1114" s="60" t="s">
        <v>1124</v>
      </c>
      <c r="AK1114" s="60" t="s">
        <v>1124</v>
      </c>
      <c r="AL1114" s="60" t="s">
        <v>1124</v>
      </c>
      <c r="AM1114" s="60" t="s">
        <v>1124</v>
      </c>
      <c r="AN1114" s="60" t="s">
        <v>1124</v>
      </c>
      <c r="AO1114" s="60"/>
      <c r="AP1114" s="35" t="s">
        <v>1825</v>
      </c>
      <c r="AQ1114" s="377">
        <v>0</v>
      </c>
      <c r="AR1114" s="378">
        <v>0</v>
      </c>
      <c r="AS1114" s="377">
        <v>0</v>
      </c>
      <c r="AT1114" s="378">
        <v>0</v>
      </c>
      <c r="AU1114" s="377">
        <v>0</v>
      </c>
      <c r="AV1114" s="377">
        <v>0</v>
      </c>
      <c r="AW1114" s="377">
        <v>0</v>
      </c>
      <c r="AX1114">
        <v>0</v>
      </c>
      <c r="AY1114">
        <v>0</v>
      </c>
    </row>
    <row r="1115" spans="1:54" ht="15" hidden="1" customHeight="1" x14ac:dyDescent="0.2">
      <c r="A1115" s="46">
        <v>2630</v>
      </c>
      <c r="B1115" s="258" t="s">
        <v>10505</v>
      </c>
      <c r="C1115" t="s">
        <v>1128</v>
      </c>
      <c r="D1115" t="s">
        <v>1242</v>
      </c>
      <c r="E1115" t="s">
        <v>2504</v>
      </c>
      <c r="F1115" s="29" t="s">
        <v>10502</v>
      </c>
      <c r="G1115" s="47">
        <v>2</v>
      </c>
      <c r="H1115" t="s">
        <v>10502</v>
      </c>
      <c r="I1115">
        <v>1</v>
      </c>
      <c r="J1115" t="s">
        <v>10506</v>
      </c>
      <c r="K1115" t="s">
        <v>1244</v>
      </c>
      <c r="L1115" t="s">
        <v>10507</v>
      </c>
      <c r="M1115" t="s">
        <v>2319</v>
      </c>
      <c r="N1115" s="34">
        <v>0</v>
      </c>
      <c r="O1115" s="34" t="s">
        <v>51</v>
      </c>
      <c r="P1115" s="34">
        <v>0</v>
      </c>
      <c r="Q1115" s="34" t="s">
        <v>866</v>
      </c>
      <c r="R1115" s="34">
        <v>0</v>
      </c>
      <c r="S1115" s="48" t="s">
        <v>1123</v>
      </c>
      <c r="T1115" s="13" t="s">
        <v>122</v>
      </c>
      <c r="U1115" s="12" t="s">
        <v>1863</v>
      </c>
      <c r="V1115" s="12" t="s">
        <v>122</v>
      </c>
      <c r="W1115" s="12" t="s">
        <v>122</v>
      </c>
      <c r="X1115" s="14" t="str">
        <f t="shared" si="17"/>
        <v>В</v>
      </c>
      <c r="Y1115" s="271">
        <f>Таблица1[[#This Row],[ID_intellix]]</f>
        <v>2630</v>
      </c>
      <c r="Z1115" s="269" t="s">
        <v>122</v>
      </c>
      <c r="AA1115" s="145">
        <f>IF(OR(Таблица1[[#This Row],[CARDIO_report]]&lt;&gt;0,Таблица1[[#This Row],[AI COMBO_report]]&lt;&gt;0,Таблица1[[#This Row],[OTC_report]]&lt;&gt;0),1,0)</f>
        <v>0</v>
      </c>
      <c r="AB1115" s="60" t="s">
        <v>1124</v>
      </c>
      <c r="AC1115" s="60" t="s">
        <v>1124</v>
      </c>
      <c r="AD1115" s="60" t="s">
        <v>1124</v>
      </c>
      <c r="AE1115" s="60" t="s">
        <v>1124</v>
      </c>
      <c r="AF1115" s="60"/>
      <c r="AG1115" s="89" t="s">
        <v>2516</v>
      </c>
      <c r="AH1115" s="89">
        <v>105</v>
      </c>
      <c r="AI1115" s="89" t="s">
        <v>2516</v>
      </c>
      <c r="AJ1115" s="89">
        <v>86</v>
      </c>
      <c r="AK1115" s="89" t="s">
        <v>2516</v>
      </c>
      <c r="AL1115" s="89">
        <v>77</v>
      </c>
      <c r="AM1115" s="89" t="s">
        <v>2516</v>
      </c>
      <c r="AN1115" s="89">
        <v>49</v>
      </c>
      <c r="AP1115" s="35" t="s">
        <v>1917</v>
      </c>
      <c r="AQ1115" s="377">
        <v>0</v>
      </c>
      <c r="AR1115" s="378">
        <v>0</v>
      </c>
      <c r="AS1115" s="377">
        <v>0</v>
      </c>
      <c r="AT1115" s="378">
        <v>0</v>
      </c>
      <c r="AU1115" s="377">
        <v>0</v>
      </c>
      <c r="AV1115" s="377">
        <v>0</v>
      </c>
      <c r="AW1115" s="377">
        <v>0</v>
      </c>
      <c r="AX1115">
        <v>0</v>
      </c>
      <c r="AY1115">
        <v>0</v>
      </c>
    </row>
    <row r="1116" spans="1:54" ht="15" hidden="1" customHeight="1" x14ac:dyDescent="0.2">
      <c r="A1116" s="46">
        <v>658</v>
      </c>
      <c r="B1116" s="258" t="s">
        <v>11054</v>
      </c>
      <c r="C1116" t="s">
        <v>1128</v>
      </c>
      <c r="D1116" t="s">
        <v>1242</v>
      </c>
      <c r="E1116" t="s">
        <v>2504</v>
      </c>
      <c r="F1116" s="29" t="s">
        <v>2655</v>
      </c>
      <c r="G1116" s="47">
        <v>11</v>
      </c>
      <c r="H1116" t="s">
        <v>2563</v>
      </c>
      <c r="I1116">
        <v>1</v>
      </c>
      <c r="J1116" t="s">
        <v>11055</v>
      </c>
      <c r="K1116" t="s">
        <v>1244</v>
      </c>
      <c r="L1116" t="s">
        <v>11056</v>
      </c>
      <c r="M1116" t="s">
        <v>2319</v>
      </c>
      <c r="N1116" s="34">
        <v>0</v>
      </c>
      <c r="O1116" s="34" t="s">
        <v>51</v>
      </c>
      <c r="P1116" s="34">
        <v>0</v>
      </c>
      <c r="Q1116" s="34" t="s">
        <v>866</v>
      </c>
      <c r="R1116" s="34">
        <v>0</v>
      </c>
      <c r="S1116" s="48" t="s">
        <v>1123</v>
      </c>
      <c r="T1116" s="13" t="s">
        <v>122</v>
      </c>
      <c r="U1116" s="12" t="s">
        <v>122</v>
      </c>
      <c r="V1116" s="12" t="s">
        <v>122</v>
      </c>
      <c r="W1116" s="12" t="s">
        <v>122</v>
      </c>
      <c r="X1116" s="14" t="str">
        <f t="shared" si="17"/>
        <v>С</v>
      </c>
      <c r="Y1116" s="271">
        <f>Таблица1[[#This Row],[ID_intellix]]</f>
        <v>658</v>
      </c>
      <c r="Z1116" s="269" t="s">
        <v>122</v>
      </c>
      <c r="AA1116" s="145">
        <f>IF(OR(Таблица1[[#This Row],[CARDIO_report]]&lt;&gt;0,Таблица1[[#This Row],[AI COMBO_report]]&lt;&gt;0,Таблица1[[#This Row],[OTC_report]]&lt;&gt;0),1,0)</f>
        <v>0</v>
      </c>
      <c r="AB1116" s="60" t="s">
        <v>1124</v>
      </c>
      <c r="AC1116" s="60" t="s">
        <v>1124</v>
      </c>
      <c r="AD1116" s="60" t="s">
        <v>1124</v>
      </c>
      <c r="AE1116" s="60" t="s">
        <v>1124</v>
      </c>
      <c r="AF1116" s="60"/>
      <c r="AG1116" s="89" t="s">
        <v>1437</v>
      </c>
      <c r="AH1116" s="89">
        <v>15</v>
      </c>
      <c r="AI1116" s="89" t="s">
        <v>1437</v>
      </c>
      <c r="AJ1116" s="89">
        <v>40</v>
      </c>
      <c r="AK1116" s="89" t="s">
        <v>2516</v>
      </c>
      <c r="AL1116" s="89">
        <v>40</v>
      </c>
      <c r="AM1116" s="89" t="s">
        <v>1437</v>
      </c>
      <c r="AN1116" s="89">
        <v>53</v>
      </c>
      <c r="AP1116" s="35" t="s">
        <v>1825</v>
      </c>
      <c r="AQ1116" s="377">
        <v>0</v>
      </c>
      <c r="AR1116" s="378">
        <v>0</v>
      </c>
      <c r="AS1116" s="377">
        <v>0</v>
      </c>
      <c r="AT1116" s="378">
        <v>0</v>
      </c>
      <c r="AU1116" s="377">
        <v>0</v>
      </c>
      <c r="AV1116" s="377">
        <v>0</v>
      </c>
      <c r="AW1116" s="377">
        <v>0</v>
      </c>
      <c r="AX1116">
        <v>0</v>
      </c>
      <c r="AY1116">
        <v>0</v>
      </c>
    </row>
    <row r="1117" spans="1:54" ht="15" hidden="1" customHeight="1" x14ac:dyDescent="0.2">
      <c r="A1117" s="46">
        <v>2474</v>
      </c>
      <c r="B1117" s="258" t="s">
        <v>11093</v>
      </c>
      <c r="C1117" t="s">
        <v>1128</v>
      </c>
      <c r="D1117" t="s">
        <v>1242</v>
      </c>
      <c r="E1117" t="s">
        <v>2504</v>
      </c>
      <c r="F1117" s="29" t="s">
        <v>2655</v>
      </c>
      <c r="G1117" s="47">
        <v>30</v>
      </c>
      <c r="H1117" t="s">
        <v>2563</v>
      </c>
      <c r="I1117">
        <v>1</v>
      </c>
      <c r="J1117" t="s">
        <v>11094</v>
      </c>
      <c r="K1117" t="s">
        <v>1244</v>
      </c>
      <c r="L1117" t="s">
        <v>11095</v>
      </c>
      <c r="M1117" t="s">
        <v>2319</v>
      </c>
      <c r="N1117" s="34">
        <v>0</v>
      </c>
      <c r="O1117" s="34" t="s">
        <v>51</v>
      </c>
      <c r="P1117" s="34" t="s">
        <v>59</v>
      </c>
      <c r="Q1117" s="34" t="s">
        <v>866</v>
      </c>
      <c r="R1117" s="34">
        <v>0</v>
      </c>
      <c r="S1117" s="48" t="s">
        <v>1123</v>
      </c>
      <c r="T1117" s="13" t="s">
        <v>122</v>
      </c>
      <c r="U1117" s="12" t="s">
        <v>1863</v>
      </c>
      <c r="V1117" s="12" t="s">
        <v>122</v>
      </c>
      <c r="W1117" s="12" t="s">
        <v>122</v>
      </c>
      <c r="X1117" s="14" t="str">
        <f t="shared" si="17"/>
        <v>В</v>
      </c>
      <c r="Y1117" s="271">
        <f>Таблица1[[#This Row],[ID_intellix]]</f>
        <v>2474</v>
      </c>
      <c r="Z1117" s="269" t="s">
        <v>122</v>
      </c>
      <c r="AA1117" s="145">
        <f>IF(OR(Таблица1[[#This Row],[CARDIO_report]]&lt;&gt;0,Таблица1[[#This Row],[AI COMBO_report]]&lt;&gt;0,Таблица1[[#This Row],[OTC_report]]&lt;&gt;0),1,0)</f>
        <v>1</v>
      </c>
      <c r="AB1117" s="60" t="s">
        <v>1124</v>
      </c>
      <c r="AC1117" s="60" t="s">
        <v>1124</v>
      </c>
      <c r="AD1117" s="60" t="s">
        <v>1124</v>
      </c>
      <c r="AE1117" s="60" t="s">
        <v>1124</v>
      </c>
      <c r="AF1117" s="60"/>
      <c r="AG1117" s="89" t="s">
        <v>1437</v>
      </c>
      <c r="AH1117" s="89">
        <v>23</v>
      </c>
      <c r="AI1117" s="89" t="s">
        <v>1437</v>
      </c>
      <c r="AJ1117" s="89">
        <v>58</v>
      </c>
      <c r="AK1117" s="89" t="s">
        <v>2516</v>
      </c>
      <c r="AL1117" s="89">
        <v>107</v>
      </c>
      <c r="AM1117" s="89" t="s">
        <v>1414</v>
      </c>
      <c r="AN1117" s="89">
        <v>120</v>
      </c>
      <c r="AP1117" s="35" t="s">
        <v>1917</v>
      </c>
      <c r="AQ1117" s="377">
        <v>0</v>
      </c>
      <c r="AR1117" s="378">
        <v>0</v>
      </c>
      <c r="AS1117" s="377">
        <v>0</v>
      </c>
      <c r="AT1117" s="378">
        <v>0</v>
      </c>
      <c r="AU1117" s="377">
        <v>0</v>
      </c>
      <c r="AV1117" s="377">
        <v>0</v>
      </c>
      <c r="AW1117" s="377">
        <v>0</v>
      </c>
      <c r="AX1117">
        <v>0</v>
      </c>
      <c r="AY1117">
        <v>0</v>
      </c>
    </row>
    <row r="1118" spans="1:54" ht="15" hidden="1" customHeight="1" x14ac:dyDescent="0.2">
      <c r="A1118" s="46">
        <v>2007</v>
      </c>
      <c r="B1118" s="258" t="s">
        <v>5743</v>
      </c>
      <c r="C1118" t="s">
        <v>1128</v>
      </c>
      <c r="D1118" t="s">
        <v>1242</v>
      </c>
      <c r="E1118" t="s">
        <v>1821</v>
      </c>
      <c r="F1118" s="29" t="s">
        <v>1844</v>
      </c>
      <c r="G1118" s="47">
        <v>139</v>
      </c>
      <c r="H1118" t="s">
        <v>1844</v>
      </c>
      <c r="I1118">
        <v>1</v>
      </c>
      <c r="J1118" t="s">
        <v>5744</v>
      </c>
      <c r="K1118" t="s">
        <v>1244</v>
      </c>
      <c r="L1118" t="s">
        <v>5745</v>
      </c>
      <c r="M1118" t="s">
        <v>2319</v>
      </c>
      <c r="N1118" s="34" t="s">
        <v>569</v>
      </c>
      <c r="O1118" s="34" t="s">
        <v>51</v>
      </c>
      <c r="P1118" s="34">
        <v>0</v>
      </c>
      <c r="Q1118" s="34" t="s">
        <v>866</v>
      </c>
      <c r="R1118" s="34" t="s">
        <v>872</v>
      </c>
      <c r="S1118" s="48" t="s">
        <v>1123</v>
      </c>
      <c r="T1118" s="13" t="s">
        <v>122</v>
      </c>
      <c r="U1118" s="12" t="s">
        <v>1863</v>
      </c>
      <c r="V1118" s="12" t="s">
        <v>122</v>
      </c>
      <c r="W1118" s="12" t="s">
        <v>122</v>
      </c>
      <c r="X1118" s="14" t="str">
        <f t="shared" si="17"/>
        <v>В</v>
      </c>
      <c r="Y1118" s="271">
        <f>Таблица1[[#This Row],[ID_intellix]]</f>
        <v>2007</v>
      </c>
      <c r="Z1118" s="269" t="s">
        <v>122</v>
      </c>
      <c r="AA1118" s="145">
        <f>IF(OR(Таблица1[[#This Row],[CARDIO_report]]&lt;&gt;0,Таблица1[[#This Row],[AI COMBO_report]]&lt;&gt;0,Таблица1[[#This Row],[OTC_report]]&lt;&gt;0),1,0)</f>
        <v>1</v>
      </c>
      <c r="AB1118" s="60" t="s">
        <v>1124</v>
      </c>
      <c r="AC1118" s="60" t="s">
        <v>1124</v>
      </c>
      <c r="AD1118" s="60" t="s">
        <v>1124</v>
      </c>
      <c r="AE1118" s="60" t="s">
        <v>1124</v>
      </c>
      <c r="AF1118" s="60"/>
      <c r="AG1118" s="60" t="s">
        <v>1124</v>
      </c>
      <c r="AH1118" s="60" t="s">
        <v>1124</v>
      </c>
      <c r="AI1118" s="60" t="s">
        <v>1124</v>
      </c>
      <c r="AJ1118" s="60" t="s">
        <v>1124</v>
      </c>
      <c r="AK1118" s="60" t="s">
        <v>1124</v>
      </c>
      <c r="AL1118" s="60" t="s">
        <v>1124</v>
      </c>
      <c r="AM1118" s="60" t="s">
        <v>1124</v>
      </c>
      <c r="AN1118" s="60" t="s">
        <v>1124</v>
      </c>
      <c r="AO1118" s="60"/>
      <c r="AP1118" s="35" t="s">
        <v>1917</v>
      </c>
      <c r="AQ1118" s="377">
        <v>0</v>
      </c>
      <c r="AR1118" s="378">
        <v>0</v>
      </c>
      <c r="AS1118" s="377">
        <v>0</v>
      </c>
      <c r="AT1118" s="378">
        <v>0</v>
      </c>
      <c r="AU1118" s="377" t="s">
        <v>2408</v>
      </c>
      <c r="AV1118" s="377" t="s">
        <v>2408</v>
      </c>
      <c r="AW1118" s="377">
        <v>0</v>
      </c>
      <c r="AX1118" s="2" t="s">
        <v>2408</v>
      </c>
      <c r="AY1118" s="2">
        <v>0</v>
      </c>
      <c r="AZ1118" t="s">
        <v>2408</v>
      </c>
      <c r="BB1118" t="s">
        <v>2408</v>
      </c>
    </row>
    <row r="1119" spans="1:54" ht="15" hidden="1" customHeight="1" x14ac:dyDescent="0.2">
      <c r="A1119" s="46">
        <v>1740</v>
      </c>
      <c r="B1119" s="258" t="s">
        <v>5752</v>
      </c>
      <c r="C1119" t="s">
        <v>1128</v>
      </c>
      <c r="D1119" t="s">
        <v>1242</v>
      </c>
      <c r="E1119" t="s">
        <v>1821</v>
      </c>
      <c r="F1119" s="29" t="s">
        <v>1844</v>
      </c>
      <c r="G1119" s="47">
        <v>141</v>
      </c>
      <c r="H1119" t="s">
        <v>1844</v>
      </c>
      <c r="I1119">
        <v>1</v>
      </c>
      <c r="J1119" t="s">
        <v>5753</v>
      </c>
      <c r="K1119" t="s">
        <v>1244</v>
      </c>
      <c r="L1119" t="s">
        <v>5754</v>
      </c>
      <c r="M1119" t="s">
        <v>2319</v>
      </c>
      <c r="N1119" s="34">
        <v>0</v>
      </c>
      <c r="O1119" s="34" t="s">
        <v>51</v>
      </c>
      <c r="P1119" s="34">
        <v>0</v>
      </c>
      <c r="Q1119" s="34" t="s">
        <v>866</v>
      </c>
      <c r="R1119" s="34" t="s">
        <v>872</v>
      </c>
      <c r="S1119" s="48" t="s">
        <v>1123</v>
      </c>
      <c r="T1119" s="13" t="s">
        <v>1863</v>
      </c>
      <c r="U1119" s="12" t="s">
        <v>1863</v>
      </c>
      <c r="V1119" s="12" t="s">
        <v>122</v>
      </c>
      <c r="W1119" s="12" t="s">
        <v>122</v>
      </c>
      <c r="X1119" s="14" t="str">
        <f t="shared" si="17"/>
        <v>А</v>
      </c>
      <c r="Y1119" s="271">
        <f>Таблица1[[#This Row],[ID_intellix]]</f>
        <v>1740</v>
      </c>
      <c r="Z1119" s="269" t="s">
        <v>1863</v>
      </c>
      <c r="AA1119" s="145">
        <f>IF(OR(Таблица1[[#This Row],[CARDIO_report]]&lt;&gt;0,Таблица1[[#This Row],[AI COMBO_report]]&lt;&gt;0,Таблица1[[#This Row],[OTC_report]]&lt;&gt;0),1,0)</f>
        <v>1</v>
      </c>
      <c r="AB1119" s="60" t="s">
        <v>1124</v>
      </c>
      <c r="AC1119" s="60" t="s">
        <v>1124</v>
      </c>
      <c r="AD1119" s="60" t="s">
        <v>1124</v>
      </c>
      <c r="AE1119" s="60" t="s">
        <v>1124</v>
      </c>
      <c r="AF1119" s="60"/>
      <c r="AG1119" s="60" t="s">
        <v>1124</v>
      </c>
      <c r="AH1119" s="60" t="s">
        <v>1124</v>
      </c>
      <c r="AI1119" s="60" t="s">
        <v>1124</v>
      </c>
      <c r="AJ1119" s="60" t="s">
        <v>1124</v>
      </c>
      <c r="AK1119" s="60" t="s">
        <v>1124</v>
      </c>
      <c r="AL1119" s="60" t="s">
        <v>1124</v>
      </c>
      <c r="AM1119" s="60" t="s">
        <v>1124</v>
      </c>
      <c r="AN1119" s="60" t="s">
        <v>1124</v>
      </c>
      <c r="AO1119" s="60"/>
      <c r="AP1119" s="35" t="s">
        <v>1917</v>
      </c>
      <c r="AQ1119" s="377">
        <v>0</v>
      </c>
      <c r="AR1119" s="378">
        <v>0</v>
      </c>
      <c r="AS1119" s="377">
        <v>0</v>
      </c>
      <c r="AT1119" s="378">
        <v>0</v>
      </c>
      <c r="AU1119" s="377" t="s">
        <v>2408</v>
      </c>
      <c r="AV1119" s="377" t="s">
        <v>2408</v>
      </c>
      <c r="AW1119" s="377">
        <v>0</v>
      </c>
      <c r="AX1119" s="2" t="s">
        <v>2408</v>
      </c>
      <c r="AY1119" s="2">
        <v>0</v>
      </c>
      <c r="AZ1119" t="s">
        <v>2408</v>
      </c>
      <c r="BB1119" t="s">
        <v>2408</v>
      </c>
    </row>
    <row r="1120" spans="1:54" ht="15" customHeight="1" x14ac:dyDescent="0.2">
      <c r="A1120" s="46">
        <v>6886</v>
      </c>
      <c r="B1120" s="258" t="s">
        <v>5761</v>
      </c>
      <c r="C1120" t="s">
        <v>1128</v>
      </c>
      <c r="D1120" t="s">
        <v>1242</v>
      </c>
      <c r="E1120" t="s">
        <v>1821</v>
      </c>
      <c r="F1120" s="29" t="s">
        <v>1844</v>
      </c>
      <c r="G1120" s="47">
        <v>145</v>
      </c>
      <c r="H1120" t="s">
        <v>1844</v>
      </c>
      <c r="I1120">
        <v>1</v>
      </c>
      <c r="J1120" t="s">
        <v>5762</v>
      </c>
      <c r="K1120" t="s">
        <v>1244</v>
      </c>
      <c r="L1120" t="s">
        <v>5763</v>
      </c>
      <c r="M1120" t="s">
        <v>2319</v>
      </c>
      <c r="N1120" s="34">
        <v>0</v>
      </c>
      <c r="O1120" s="34" t="s">
        <v>51</v>
      </c>
      <c r="P1120" s="34">
        <v>0</v>
      </c>
      <c r="Q1120" s="34" t="s">
        <v>866</v>
      </c>
      <c r="R1120" s="34">
        <v>0</v>
      </c>
      <c r="S1120" s="48" t="s">
        <v>1123</v>
      </c>
      <c r="T1120" s="13" t="s">
        <v>122</v>
      </c>
      <c r="U1120" s="12" t="s">
        <v>1863</v>
      </c>
      <c r="V1120" s="12" t="s">
        <v>122</v>
      </c>
      <c r="W1120" s="12" t="s">
        <v>122</v>
      </c>
      <c r="X1120" s="14" t="str">
        <f t="shared" si="17"/>
        <v>В</v>
      </c>
      <c r="Y1120" s="271">
        <f>Таблица1[[#This Row],[ID_intellix]]</f>
        <v>6886</v>
      </c>
      <c r="Z1120" s="269" t="s">
        <v>122</v>
      </c>
      <c r="AA1120" s="145">
        <f>IF(OR(Таблица1[[#This Row],[CARDIO_report]]&lt;&gt;0,Таблица1[[#This Row],[AI COMBO_report]]&lt;&gt;0,Таблица1[[#This Row],[OTC_report]]&lt;&gt;0),1,0)</f>
        <v>0</v>
      </c>
      <c r="AB1120" s="60" t="s">
        <v>1124</v>
      </c>
      <c r="AC1120" s="60" t="s">
        <v>1124</v>
      </c>
      <c r="AD1120" s="60" t="s">
        <v>1124</v>
      </c>
      <c r="AE1120" s="60" t="s">
        <v>1124</v>
      </c>
      <c r="AF1120" s="60"/>
      <c r="AG1120" s="60" t="s">
        <v>1124</v>
      </c>
      <c r="AH1120" s="60" t="s">
        <v>1124</v>
      </c>
      <c r="AI1120" s="60" t="s">
        <v>1124</v>
      </c>
      <c r="AJ1120" s="60" t="s">
        <v>1124</v>
      </c>
      <c r="AK1120" s="60" t="s">
        <v>1124</v>
      </c>
      <c r="AL1120" s="60" t="s">
        <v>1124</v>
      </c>
      <c r="AM1120" s="60" t="s">
        <v>1124</v>
      </c>
      <c r="AN1120" s="60" t="s">
        <v>1124</v>
      </c>
      <c r="AO1120" s="60"/>
      <c r="AP1120" s="35" t="s">
        <v>1825</v>
      </c>
      <c r="AQ1120" s="377">
        <v>0</v>
      </c>
      <c r="AR1120" s="378">
        <v>0</v>
      </c>
      <c r="AS1120" s="377">
        <v>0</v>
      </c>
      <c r="AT1120" s="378">
        <v>0</v>
      </c>
      <c r="AU1120" s="377">
        <v>0</v>
      </c>
      <c r="AV1120" s="377">
        <v>0</v>
      </c>
      <c r="AW1120" s="377">
        <v>0</v>
      </c>
      <c r="AX1120">
        <v>0</v>
      </c>
      <c r="AY1120">
        <v>0</v>
      </c>
    </row>
    <row r="1121" spans="1:54" ht="15" hidden="1" customHeight="1" x14ac:dyDescent="0.2">
      <c r="A1121" s="46">
        <v>2046</v>
      </c>
      <c r="B1121" s="258" t="s">
        <v>6001</v>
      </c>
      <c r="C1121" t="s">
        <v>1128</v>
      </c>
      <c r="D1121" t="s">
        <v>1242</v>
      </c>
      <c r="E1121" t="s">
        <v>1821</v>
      </c>
      <c r="F1121" s="29" t="s">
        <v>1844</v>
      </c>
      <c r="G1121" s="47">
        <v>306</v>
      </c>
      <c r="H1121" t="s">
        <v>1844</v>
      </c>
      <c r="I1121">
        <v>1</v>
      </c>
      <c r="J1121" t="s">
        <v>6002</v>
      </c>
      <c r="K1121" t="s">
        <v>1244</v>
      </c>
      <c r="L1121" t="s">
        <v>6003</v>
      </c>
      <c r="M1121" t="s">
        <v>2319</v>
      </c>
      <c r="N1121" s="34">
        <v>0</v>
      </c>
      <c r="O1121" s="34" t="s">
        <v>51</v>
      </c>
      <c r="P1121" s="34" t="s">
        <v>59</v>
      </c>
      <c r="Q1121" s="34" t="s">
        <v>866</v>
      </c>
      <c r="R1121" s="34" t="s">
        <v>872</v>
      </c>
      <c r="S1121" s="48" t="s">
        <v>1123</v>
      </c>
      <c r="T1121" s="13" t="s">
        <v>1863</v>
      </c>
      <c r="U1121" s="12" t="s">
        <v>122</v>
      </c>
      <c r="V1121" s="12" t="s">
        <v>1863</v>
      </c>
      <c r="W1121" s="12" t="s">
        <v>1863</v>
      </c>
      <c r="X1121" s="14" t="str">
        <f t="shared" si="17"/>
        <v>А</v>
      </c>
      <c r="Y1121" s="271">
        <f>Таблица1[[#This Row],[ID_intellix]]</f>
        <v>2046</v>
      </c>
      <c r="Z1121" s="269" t="s">
        <v>122</v>
      </c>
      <c r="AA1121" s="145">
        <f>IF(OR(Таблица1[[#This Row],[CARDIO_report]]&lt;&gt;0,Таблица1[[#This Row],[AI COMBO_report]]&lt;&gt;0,Таблица1[[#This Row],[OTC_report]]&lt;&gt;0),1,0)</f>
        <v>1</v>
      </c>
      <c r="AB1121" s="60" t="s">
        <v>1124</v>
      </c>
      <c r="AC1121" s="60" t="s">
        <v>1124</v>
      </c>
      <c r="AD1121" s="60" t="s">
        <v>1124</v>
      </c>
      <c r="AE1121" s="60" t="s">
        <v>1124</v>
      </c>
      <c r="AF1121" s="60"/>
      <c r="AG1121" s="60" t="s">
        <v>1124</v>
      </c>
      <c r="AH1121" s="60" t="s">
        <v>1124</v>
      </c>
      <c r="AI1121" s="60" t="s">
        <v>1124</v>
      </c>
      <c r="AJ1121" s="60" t="s">
        <v>1124</v>
      </c>
      <c r="AK1121" s="60" t="s">
        <v>1124</v>
      </c>
      <c r="AL1121" s="60" t="s">
        <v>1124</v>
      </c>
      <c r="AM1121" s="60" t="s">
        <v>1124</v>
      </c>
      <c r="AN1121" s="60" t="s">
        <v>1124</v>
      </c>
      <c r="AO1121" s="60"/>
      <c r="AP1121" s="35" t="s">
        <v>1917</v>
      </c>
      <c r="AQ1121" s="377">
        <v>0</v>
      </c>
      <c r="AR1121" s="378">
        <v>0</v>
      </c>
      <c r="AS1121" s="377">
        <v>0</v>
      </c>
      <c r="AT1121" s="378">
        <v>0</v>
      </c>
      <c r="AU1121" s="377" t="s">
        <v>2408</v>
      </c>
      <c r="AV1121" s="377" t="s">
        <v>2408</v>
      </c>
      <c r="AW1121" s="377">
        <v>0</v>
      </c>
      <c r="AX1121" s="2" t="s">
        <v>2408</v>
      </c>
      <c r="AY1121" s="2">
        <v>0</v>
      </c>
      <c r="AZ1121" t="s">
        <v>2408</v>
      </c>
      <c r="BB1121" t="s">
        <v>2408</v>
      </c>
    </row>
    <row r="1122" spans="1:54" s="21" customFormat="1" ht="15" hidden="1" customHeight="1" x14ac:dyDescent="0.2">
      <c r="A1122" s="46">
        <v>957</v>
      </c>
      <c r="B1122" s="258" t="s">
        <v>12404</v>
      </c>
      <c r="C1122" t="s">
        <v>1128</v>
      </c>
      <c r="D1122" t="s">
        <v>1242</v>
      </c>
      <c r="E1122" t="s">
        <v>2504</v>
      </c>
      <c r="F1122" s="29" t="s">
        <v>2584</v>
      </c>
      <c r="G1122" s="47">
        <v>11</v>
      </c>
      <c r="H1122" t="s">
        <v>1396</v>
      </c>
      <c r="I1122">
        <v>1</v>
      </c>
      <c r="J1122" t="s">
        <v>12405</v>
      </c>
      <c r="K1122" t="s">
        <v>1244</v>
      </c>
      <c r="L1122" t="s">
        <v>12406</v>
      </c>
      <c r="M1122" t="s">
        <v>2319</v>
      </c>
      <c r="N1122" s="34" t="s">
        <v>569</v>
      </c>
      <c r="O1122" s="34" t="s">
        <v>51</v>
      </c>
      <c r="P1122" s="34">
        <v>0</v>
      </c>
      <c r="Q1122" s="34" t="s">
        <v>866</v>
      </c>
      <c r="R1122" s="34" t="s">
        <v>872</v>
      </c>
      <c r="S1122" s="48" t="s">
        <v>1123</v>
      </c>
      <c r="T1122" s="13" t="s">
        <v>1863</v>
      </c>
      <c r="U1122" s="12" t="s">
        <v>1863</v>
      </c>
      <c r="V1122" s="12" t="s">
        <v>122</v>
      </c>
      <c r="W1122" s="12" t="s">
        <v>1863</v>
      </c>
      <c r="X1122" s="14" t="str">
        <f t="shared" si="17"/>
        <v>А</v>
      </c>
      <c r="Y1122" s="271">
        <f>Таблица1[[#This Row],[ID_intellix]]</f>
        <v>957</v>
      </c>
      <c r="Z1122" s="269" t="s">
        <v>122</v>
      </c>
      <c r="AA1122" s="145">
        <f>IF(OR(Таблица1[[#This Row],[CARDIO_report]]&lt;&gt;0,Таблица1[[#This Row],[AI COMBO_report]]&lt;&gt;0,Таблица1[[#This Row],[OTC_report]]&lt;&gt;0),1,0)</f>
        <v>1</v>
      </c>
      <c r="AB1122" s="60" t="s">
        <v>1124</v>
      </c>
      <c r="AC1122" s="60" t="s">
        <v>1124</v>
      </c>
      <c r="AD1122" s="60" t="s">
        <v>1124</v>
      </c>
      <c r="AE1122" s="60" t="s">
        <v>1124</v>
      </c>
      <c r="AF1122" s="60"/>
      <c r="AG1122" s="89" t="s">
        <v>2516</v>
      </c>
      <c r="AH1122" s="89">
        <v>45</v>
      </c>
      <c r="AI1122" s="89" t="s">
        <v>2516</v>
      </c>
      <c r="AJ1122" s="89">
        <v>34</v>
      </c>
      <c r="AK1122" s="89" t="s">
        <v>1414</v>
      </c>
      <c r="AL1122" s="89">
        <v>175</v>
      </c>
      <c r="AM1122" s="89" t="s">
        <v>2516</v>
      </c>
      <c r="AN1122" s="89">
        <v>88</v>
      </c>
      <c r="AO1122" s="89"/>
      <c r="AP1122" s="35" t="s">
        <v>1917</v>
      </c>
      <c r="AQ1122" s="377">
        <v>0</v>
      </c>
      <c r="AR1122" s="378">
        <v>0</v>
      </c>
      <c r="AS1122" s="377">
        <v>0</v>
      </c>
      <c r="AT1122" s="378">
        <v>0</v>
      </c>
      <c r="AU1122" s="377">
        <v>0</v>
      </c>
      <c r="AV1122" s="377">
        <v>0</v>
      </c>
      <c r="AW1122" s="377">
        <v>0</v>
      </c>
      <c r="AX1122">
        <v>0</v>
      </c>
      <c r="AY1122">
        <v>0</v>
      </c>
      <c r="AZ1122"/>
      <c r="BA1122" s="2" t="s">
        <v>15962</v>
      </c>
      <c r="BB1122"/>
    </row>
    <row r="1123" spans="1:54" ht="15" hidden="1" customHeight="1" x14ac:dyDescent="0.2">
      <c r="A1123" s="46">
        <v>1981</v>
      </c>
      <c r="B1123" s="258" t="s">
        <v>12858</v>
      </c>
      <c r="C1123" t="s">
        <v>1128</v>
      </c>
      <c r="D1123" t="s">
        <v>1242</v>
      </c>
      <c r="E1123" t="s">
        <v>2504</v>
      </c>
      <c r="F1123" s="29" t="s">
        <v>12859</v>
      </c>
      <c r="G1123" s="47">
        <v>1</v>
      </c>
      <c r="H1123" t="s">
        <v>12859</v>
      </c>
      <c r="I1123">
        <v>1</v>
      </c>
      <c r="J1123" t="s">
        <v>12860</v>
      </c>
      <c r="K1123" t="s">
        <v>1244</v>
      </c>
      <c r="L1123" t="s">
        <v>12861</v>
      </c>
      <c r="M1123" t="s">
        <v>2319</v>
      </c>
      <c r="N1123" s="34" t="s">
        <v>486</v>
      </c>
      <c r="O1123" s="34" t="s">
        <v>51</v>
      </c>
      <c r="P1123" s="34" t="s">
        <v>59</v>
      </c>
      <c r="Q1123" s="34" t="s">
        <v>866</v>
      </c>
      <c r="R1123" s="34" t="s">
        <v>872</v>
      </c>
      <c r="S1123" s="48" t="s">
        <v>1123</v>
      </c>
      <c r="T1123" s="13" t="s">
        <v>1863</v>
      </c>
      <c r="U1123" s="12" t="s">
        <v>122</v>
      </c>
      <c r="V1123" s="12" t="s">
        <v>122</v>
      </c>
      <c r="W1123" s="12" t="s">
        <v>1863</v>
      </c>
      <c r="X1123" s="14" t="str">
        <f t="shared" si="17"/>
        <v>А</v>
      </c>
      <c r="Y1123" s="271">
        <f>Таблица1[[#This Row],[ID_intellix]]</f>
        <v>1981</v>
      </c>
      <c r="Z1123" s="269" t="s">
        <v>122</v>
      </c>
      <c r="AA1123" s="145">
        <f>IF(OR(Таблица1[[#This Row],[CARDIO_report]]&lt;&gt;0,Таблица1[[#This Row],[AI COMBO_report]]&lt;&gt;0,Таблица1[[#This Row],[OTC_report]]&lt;&gt;0),1,0)</f>
        <v>1</v>
      </c>
      <c r="AB1123" s="60" t="s">
        <v>1124</v>
      </c>
      <c r="AC1123" s="60" t="s">
        <v>1124</v>
      </c>
      <c r="AD1123" s="60" t="s">
        <v>1124</v>
      </c>
      <c r="AE1123" s="60" t="s">
        <v>1124</v>
      </c>
      <c r="AF1123" s="60"/>
      <c r="AG1123" s="89" t="s">
        <v>2516</v>
      </c>
      <c r="AH1123" s="89">
        <v>64</v>
      </c>
      <c r="AI1123" s="89" t="s">
        <v>2516</v>
      </c>
      <c r="AJ1123" s="89">
        <v>45</v>
      </c>
      <c r="AK1123" s="89" t="s">
        <v>2516</v>
      </c>
      <c r="AL1123" s="89">
        <v>102</v>
      </c>
      <c r="AM1123" s="89" t="s">
        <v>2516</v>
      </c>
      <c r="AN1123" s="89">
        <v>45</v>
      </c>
      <c r="AP1123" s="35" t="s">
        <v>1917</v>
      </c>
      <c r="AQ1123" s="377">
        <v>0</v>
      </c>
      <c r="AR1123" s="378">
        <v>0</v>
      </c>
      <c r="AS1123" s="377">
        <v>0</v>
      </c>
      <c r="AT1123" s="378">
        <v>0</v>
      </c>
      <c r="AU1123" s="377">
        <v>0</v>
      </c>
      <c r="AV1123" s="377">
        <v>0</v>
      </c>
      <c r="AW1123" s="377">
        <v>0</v>
      </c>
      <c r="AX1123">
        <v>0</v>
      </c>
      <c r="AY1123">
        <v>0</v>
      </c>
    </row>
    <row r="1124" spans="1:54" ht="15" hidden="1" customHeight="1" x14ac:dyDescent="0.2">
      <c r="A1124" s="46">
        <v>7712</v>
      </c>
      <c r="B1124" s="258" t="s">
        <v>13531</v>
      </c>
      <c r="C1124" t="s">
        <v>1128</v>
      </c>
      <c r="D1124" t="s">
        <v>1242</v>
      </c>
      <c r="E1124" t="s">
        <v>2504</v>
      </c>
      <c r="F1124" s="29" t="s">
        <v>2834</v>
      </c>
      <c r="G1124" s="396">
        <v>29</v>
      </c>
      <c r="H1124" t="s">
        <v>2835</v>
      </c>
      <c r="I1124">
        <v>1</v>
      </c>
      <c r="J1124" t="s">
        <v>13532</v>
      </c>
      <c r="K1124" t="s">
        <v>1244</v>
      </c>
      <c r="L1124" t="s">
        <v>13533</v>
      </c>
      <c r="M1124" t="s">
        <v>2319</v>
      </c>
      <c r="N1124" s="34" t="s">
        <v>486</v>
      </c>
      <c r="O1124" s="34" t="s">
        <v>51</v>
      </c>
      <c r="P1124" s="34" t="s">
        <v>59</v>
      </c>
      <c r="Q1124" s="34" t="s">
        <v>866</v>
      </c>
      <c r="R1124" s="34" t="s">
        <v>872</v>
      </c>
      <c r="S1124" s="48" t="s">
        <v>1123</v>
      </c>
      <c r="T1124" s="13" t="s">
        <v>122</v>
      </c>
      <c r="U1124" s="12" t="s">
        <v>122</v>
      </c>
      <c r="V1124" s="12" t="s">
        <v>1863</v>
      </c>
      <c r="W1124" s="12" t="s">
        <v>122</v>
      </c>
      <c r="X1124" s="14" t="str">
        <f t="shared" si="17"/>
        <v>В</v>
      </c>
      <c r="Y1124" s="271">
        <f>Таблица1[[#This Row],[ID_intellix]]</f>
        <v>7712</v>
      </c>
      <c r="Z1124" s="269" t="s">
        <v>122</v>
      </c>
      <c r="AA1124" s="145">
        <f>IF(OR(Таблица1[[#This Row],[CARDIO_report]]&lt;&gt;0,Таблица1[[#This Row],[AI COMBO_report]]&lt;&gt;0,Таблица1[[#This Row],[OTC_report]]&lt;&gt;0),1,0)</f>
        <v>1</v>
      </c>
      <c r="AB1124" s="60" t="s">
        <v>1124</v>
      </c>
      <c r="AC1124" s="60" t="s">
        <v>1124</v>
      </c>
      <c r="AD1124" s="60" t="s">
        <v>1124</v>
      </c>
      <c r="AE1124" s="60" t="s">
        <v>1124</v>
      </c>
      <c r="AF1124" s="60"/>
      <c r="AG1124" s="89" t="s">
        <v>1414</v>
      </c>
      <c r="AH1124" s="89">
        <v>113</v>
      </c>
      <c r="AI1124" s="89" t="s">
        <v>2516</v>
      </c>
      <c r="AJ1124" s="89">
        <v>63</v>
      </c>
      <c r="AK1124" s="89" t="s">
        <v>1414</v>
      </c>
      <c r="AL1124" s="89">
        <v>147</v>
      </c>
      <c r="AM1124" s="89" t="s">
        <v>2516</v>
      </c>
      <c r="AN1124" s="89">
        <v>94</v>
      </c>
      <c r="AP1124" s="35" t="s">
        <v>1857</v>
      </c>
      <c r="AQ1124" s="377">
        <v>0</v>
      </c>
      <c r="AR1124" s="378">
        <v>0</v>
      </c>
      <c r="AS1124" s="377">
        <v>0</v>
      </c>
      <c r="AT1124" s="378">
        <v>0</v>
      </c>
      <c r="AU1124" s="377">
        <v>0</v>
      </c>
      <c r="AV1124" s="377">
        <v>0</v>
      </c>
      <c r="AW1124" s="377">
        <v>0</v>
      </c>
      <c r="AX1124" s="2">
        <v>0</v>
      </c>
      <c r="AY1124" s="2">
        <v>0</v>
      </c>
      <c r="BA1124" s="2" t="s">
        <v>15962</v>
      </c>
    </row>
    <row r="1125" spans="1:54" ht="15" hidden="1" customHeight="1" x14ac:dyDescent="0.2">
      <c r="A1125" s="46">
        <v>707</v>
      </c>
      <c r="B1125" s="258" t="s">
        <v>7698</v>
      </c>
      <c r="C1125" t="s">
        <v>1128</v>
      </c>
      <c r="D1125" t="s">
        <v>1242</v>
      </c>
      <c r="E1125" t="s">
        <v>1821</v>
      </c>
      <c r="F1125" s="29" t="s">
        <v>2194</v>
      </c>
      <c r="G1125" s="53" t="s">
        <v>7699</v>
      </c>
      <c r="H1125" t="s">
        <v>2194</v>
      </c>
      <c r="I1125">
        <v>1</v>
      </c>
      <c r="J1125" t="s">
        <v>7700</v>
      </c>
      <c r="K1125" t="s">
        <v>1244</v>
      </c>
      <c r="L1125" t="s">
        <v>7701</v>
      </c>
      <c r="M1125" t="s">
        <v>2319</v>
      </c>
      <c r="N1125" s="34" t="s">
        <v>569</v>
      </c>
      <c r="O1125" s="34" t="s">
        <v>51</v>
      </c>
      <c r="P1125" s="34">
        <v>0</v>
      </c>
      <c r="Q1125" s="34" t="s">
        <v>866</v>
      </c>
      <c r="R1125" s="34" t="s">
        <v>872</v>
      </c>
      <c r="S1125" s="48" t="s">
        <v>1123</v>
      </c>
      <c r="T1125" s="13" t="s">
        <v>122</v>
      </c>
      <c r="U1125" s="12" t="s">
        <v>1863</v>
      </c>
      <c r="V1125" s="12" t="s">
        <v>122</v>
      </c>
      <c r="W1125" s="12" t="s">
        <v>122</v>
      </c>
      <c r="X1125" s="14" t="str">
        <f t="shared" si="17"/>
        <v>В</v>
      </c>
      <c r="Y1125" s="271">
        <f>Таблица1[[#This Row],[ID_intellix]]</f>
        <v>707</v>
      </c>
      <c r="Z1125" s="269" t="s">
        <v>122</v>
      </c>
      <c r="AA1125" s="145">
        <f>IF(OR(Таблица1[[#This Row],[CARDIO_report]]&lt;&gt;0,Таблица1[[#This Row],[AI COMBO_report]]&lt;&gt;0,Таблица1[[#This Row],[OTC_report]]&lt;&gt;0),1,0)</f>
        <v>1</v>
      </c>
      <c r="AB1125" s="60" t="s">
        <v>1124</v>
      </c>
      <c r="AC1125" s="60" t="s">
        <v>1124</v>
      </c>
      <c r="AD1125" s="60" t="s">
        <v>1124</v>
      </c>
      <c r="AE1125" s="60" t="s">
        <v>1124</v>
      </c>
      <c r="AF1125" s="60"/>
      <c r="AG1125" s="60" t="s">
        <v>1124</v>
      </c>
      <c r="AH1125" s="60" t="s">
        <v>1124</v>
      </c>
      <c r="AI1125" s="60" t="s">
        <v>1124</v>
      </c>
      <c r="AJ1125" s="60" t="s">
        <v>1124</v>
      </c>
      <c r="AK1125" s="60" t="s">
        <v>1124</v>
      </c>
      <c r="AL1125" s="60" t="s">
        <v>1124</v>
      </c>
      <c r="AM1125" s="60" t="s">
        <v>1124</v>
      </c>
      <c r="AN1125" s="60" t="s">
        <v>1124</v>
      </c>
      <c r="AO1125" s="60"/>
      <c r="AP1125" s="35" t="s">
        <v>1917</v>
      </c>
      <c r="AQ1125" s="377">
        <v>0</v>
      </c>
      <c r="AR1125" s="378">
        <v>0</v>
      </c>
      <c r="AS1125" s="377">
        <v>0</v>
      </c>
      <c r="AT1125" s="378">
        <v>0</v>
      </c>
      <c r="AU1125" s="377">
        <v>0</v>
      </c>
      <c r="AV1125" s="377">
        <v>0</v>
      </c>
      <c r="AW1125" s="377">
        <v>0</v>
      </c>
      <c r="AX1125">
        <v>0</v>
      </c>
      <c r="AY1125">
        <v>0</v>
      </c>
    </row>
    <row r="1126" spans="1:54" ht="15" hidden="1" customHeight="1" x14ac:dyDescent="0.2">
      <c r="A1126" s="46">
        <v>1561</v>
      </c>
      <c r="B1126" s="258" t="s">
        <v>7702</v>
      </c>
      <c r="C1126" t="s">
        <v>1128</v>
      </c>
      <c r="D1126" t="s">
        <v>1242</v>
      </c>
      <c r="E1126" t="s">
        <v>1821</v>
      </c>
      <c r="F1126" s="29" t="s">
        <v>2194</v>
      </c>
      <c r="G1126" s="53" t="s">
        <v>7703</v>
      </c>
      <c r="H1126" t="s">
        <v>2194</v>
      </c>
      <c r="I1126">
        <v>1</v>
      </c>
      <c r="J1126" t="s">
        <v>7704</v>
      </c>
      <c r="K1126" t="s">
        <v>1244</v>
      </c>
      <c r="L1126" t="s">
        <v>7705</v>
      </c>
      <c r="M1126" t="s">
        <v>2319</v>
      </c>
      <c r="N1126" s="34">
        <v>0</v>
      </c>
      <c r="O1126" s="34" t="s">
        <v>51</v>
      </c>
      <c r="P1126" s="34">
        <v>0</v>
      </c>
      <c r="Q1126" s="34" t="s">
        <v>866</v>
      </c>
      <c r="R1126" s="34">
        <v>0</v>
      </c>
      <c r="S1126" s="48" t="s">
        <v>1123</v>
      </c>
      <c r="T1126" s="13" t="s">
        <v>1863</v>
      </c>
      <c r="U1126" s="12" t="s">
        <v>1863</v>
      </c>
      <c r="V1126" s="12" t="s">
        <v>122</v>
      </c>
      <c r="W1126" s="12" t="s">
        <v>122</v>
      </c>
      <c r="X1126" s="14" t="str">
        <f t="shared" si="17"/>
        <v>А</v>
      </c>
      <c r="Y1126" s="271">
        <f>Таблица1[[#This Row],[ID_intellix]]</f>
        <v>1561</v>
      </c>
      <c r="Z1126" s="269" t="s">
        <v>122</v>
      </c>
      <c r="AA1126" s="145">
        <f>IF(OR(Таблица1[[#This Row],[CARDIO_report]]&lt;&gt;0,Таблица1[[#This Row],[AI COMBO_report]]&lt;&gt;0,Таблица1[[#This Row],[OTC_report]]&lt;&gt;0),1,0)</f>
        <v>0</v>
      </c>
      <c r="AE1126" s="60" t="s">
        <v>1124</v>
      </c>
      <c r="AF1126" s="60"/>
      <c r="AG1126" s="60" t="s">
        <v>1124</v>
      </c>
      <c r="AH1126" s="60" t="s">
        <v>1124</v>
      </c>
      <c r="AI1126" s="60" t="s">
        <v>1124</v>
      </c>
      <c r="AJ1126" s="60" t="s">
        <v>1124</v>
      </c>
      <c r="AK1126" s="60" t="s">
        <v>1124</v>
      </c>
      <c r="AL1126" s="60" t="s">
        <v>1124</v>
      </c>
      <c r="AM1126" s="60" t="s">
        <v>1124</v>
      </c>
      <c r="AN1126" s="60" t="s">
        <v>1124</v>
      </c>
      <c r="AO1126" s="60"/>
      <c r="AP1126" s="35" t="s">
        <v>1825</v>
      </c>
      <c r="AQ1126" s="377">
        <v>0</v>
      </c>
      <c r="AR1126" s="378">
        <v>0</v>
      </c>
      <c r="AS1126" s="377">
        <v>0</v>
      </c>
      <c r="AT1126" s="378">
        <v>0</v>
      </c>
      <c r="AU1126" s="377">
        <v>0</v>
      </c>
      <c r="AV1126" s="377">
        <v>0</v>
      </c>
      <c r="AW1126" s="377">
        <v>0</v>
      </c>
      <c r="AX1126">
        <v>0</v>
      </c>
      <c r="AY1126">
        <v>0</v>
      </c>
    </row>
    <row r="1127" spans="1:54" ht="15" hidden="1" customHeight="1" x14ac:dyDescent="0.2">
      <c r="A1127" s="46">
        <v>3326</v>
      </c>
      <c r="B1127" s="258" t="s">
        <v>7706</v>
      </c>
      <c r="C1127" t="s">
        <v>1128</v>
      </c>
      <c r="D1127" t="s">
        <v>1242</v>
      </c>
      <c r="E1127" t="s">
        <v>1821</v>
      </c>
      <c r="F1127" s="29" t="s">
        <v>2194</v>
      </c>
      <c r="G1127" s="53" t="s">
        <v>7707</v>
      </c>
      <c r="H1127" t="s">
        <v>2194</v>
      </c>
      <c r="I1127">
        <v>1</v>
      </c>
      <c r="J1127" t="s">
        <v>7708</v>
      </c>
      <c r="K1127" t="s">
        <v>1244</v>
      </c>
      <c r="L1127" t="s">
        <v>7709</v>
      </c>
      <c r="M1127" t="s">
        <v>2319</v>
      </c>
      <c r="N1127" s="34" t="s">
        <v>569</v>
      </c>
      <c r="O1127" s="34" t="s">
        <v>51</v>
      </c>
      <c r="P1127" s="34">
        <v>0</v>
      </c>
      <c r="Q1127" s="34" t="s">
        <v>866</v>
      </c>
      <c r="R1127" s="34" t="s">
        <v>872</v>
      </c>
      <c r="S1127" s="48" t="s">
        <v>1123</v>
      </c>
      <c r="T1127" s="13" t="s">
        <v>122</v>
      </c>
      <c r="U1127" s="12" t="s">
        <v>1863</v>
      </c>
      <c r="V1127" s="12" t="s">
        <v>122</v>
      </c>
      <c r="W1127" s="12" t="s">
        <v>122</v>
      </c>
      <c r="X1127" s="14" t="str">
        <f t="shared" si="17"/>
        <v>В</v>
      </c>
      <c r="Y1127" s="271">
        <f>Таблица1[[#This Row],[ID_intellix]]</f>
        <v>3326</v>
      </c>
      <c r="Z1127" s="269" t="s">
        <v>122</v>
      </c>
      <c r="AA1127" s="145">
        <f>IF(OR(Таблица1[[#This Row],[CARDIO_report]]&lt;&gt;0,Таблица1[[#This Row],[AI COMBO_report]]&lt;&gt;0,Таблица1[[#This Row],[OTC_report]]&lt;&gt;0),1,0)</f>
        <v>1</v>
      </c>
      <c r="AB1127" s="60" t="s">
        <v>1124</v>
      </c>
      <c r="AC1127" s="60" t="s">
        <v>1124</v>
      </c>
      <c r="AD1127" s="60" t="s">
        <v>1124</v>
      </c>
      <c r="AE1127" s="60" t="s">
        <v>1124</v>
      </c>
      <c r="AF1127" s="60"/>
      <c r="AG1127" s="60" t="s">
        <v>1124</v>
      </c>
      <c r="AH1127" s="60" t="s">
        <v>1124</v>
      </c>
      <c r="AI1127" s="60" t="s">
        <v>1124</v>
      </c>
      <c r="AJ1127" s="60" t="s">
        <v>1124</v>
      </c>
      <c r="AK1127" s="60" t="s">
        <v>1124</v>
      </c>
      <c r="AL1127" s="60" t="s">
        <v>1124</v>
      </c>
      <c r="AM1127" s="60" t="s">
        <v>1124</v>
      </c>
      <c r="AN1127" s="60" t="s">
        <v>1124</v>
      </c>
      <c r="AO1127" s="60"/>
      <c r="AP1127" s="35" t="s">
        <v>1917</v>
      </c>
      <c r="AQ1127" s="377">
        <v>0</v>
      </c>
      <c r="AR1127" s="378">
        <v>0</v>
      </c>
      <c r="AS1127" s="377">
        <v>0</v>
      </c>
      <c r="AT1127" s="378">
        <v>0</v>
      </c>
      <c r="AU1127" s="377">
        <v>0</v>
      </c>
      <c r="AV1127" s="377">
        <v>0</v>
      </c>
      <c r="AW1127" s="377">
        <v>0</v>
      </c>
      <c r="AX1127">
        <v>0</v>
      </c>
      <c r="AY1127">
        <v>0</v>
      </c>
    </row>
    <row r="1128" spans="1:54" ht="15" hidden="1" customHeight="1" x14ac:dyDescent="0.2">
      <c r="A1128" s="46">
        <v>8111</v>
      </c>
      <c r="B1128" s="258" t="s">
        <v>14619</v>
      </c>
      <c r="C1128" t="s">
        <v>1128</v>
      </c>
      <c r="D1128" t="s">
        <v>1242</v>
      </c>
      <c r="E1128" t="s">
        <v>2504</v>
      </c>
      <c r="F1128" s="29" t="s">
        <v>3401</v>
      </c>
      <c r="G1128" s="53" t="s">
        <v>14620</v>
      </c>
      <c r="H1128" t="s">
        <v>3300</v>
      </c>
      <c r="I1128">
        <v>1</v>
      </c>
      <c r="J1128" t="s">
        <v>14621</v>
      </c>
      <c r="K1128" t="s">
        <v>1244</v>
      </c>
      <c r="L1128" t="s">
        <v>14622</v>
      </c>
      <c r="M1128" t="s">
        <v>2319</v>
      </c>
      <c r="N1128" s="34" t="s">
        <v>569</v>
      </c>
      <c r="O1128" s="34" t="s">
        <v>51</v>
      </c>
      <c r="P1128" s="34" t="s">
        <v>59</v>
      </c>
      <c r="Q1128" s="34" t="s">
        <v>866</v>
      </c>
      <c r="R1128" s="34" t="s">
        <v>872</v>
      </c>
      <c r="S1128" s="48" t="s">
        <v>1123</v>
      </c>
      <c r="T1128" s="13" t="s">
        <v>1863</v>
      </c>
      <c r="U1128" s="12" t="s">
        <v>122</v>
      </c>
      <c r="V1128" s="12" t="s">
        <v>1863</v>
      </c>
      <c r="W1128" s="12" t="s">
        <v>122</v>
      </c>
      <c r="X1128" s="14" t="str">
        <f t="shared" si="17"/>
        <v>А</v>
      </c>
      <c r="Y1128" s="271">
        <f>Таблица1[[#This Row],[ID_intellix]]</f>
        <v>8111</v>
      </c>
      <c r="Z1128" s="269" t="s">
        <v>122</v>
      </c>
      <c r="AA1128" s="145">
        <f>IF(OR(Таблица1[[#This Row],[CARDIO_report]]&lt;&gt;0,Таблица1[[#This Row],[AI COMBO_report]]&lt;&gt;0,Таблица1[[#This Row],[OTC_report]]&lt;&gt;0),1,0)</f>
        <v>1</v>
      </c>
      <c r="AB1128" s="60" t="s">
        <v>1124</v>
      </c>
      <c r="AC1128" s="60" t="s">
        <v>1124</v>
      </c>
      <c r="AD1128" s="60" t="s">
        <v>1124</v>
      </c>
      <c r="AE1128" s="60" t="s">
        <v>1124</v>
      </c>
      <c r="AF1128" s="60"/>
      <c r="AG1128" s="60" t="s">
        <v>1124</v>
      </c>
      <c r="AH1128" s="60" t="s">
        <v>1124</v>
      </c>
      <c r="AI1128" s="60" t="s">
        <v>1124</v>
      </c>
      <c r="AJ1128" s="60" t="s">
        <v>1124</v>
      </c>
      <c r="AK1128" s="60" t="s">
        <v>1124</v>
      </c>
      <c r="AL1128" s="60" t="s">
        <v>1124</v>
      </c>
      <c r="AM1128" s="60" t="s">
        <v>1124</v>
      </c>
      <c r="AN1128" s="60" t="s">
        <v>1124</v>
      </c>
      <c r="AO1128" s="60"/>
      <c r="AP1128" s="35" t="s">
        <v>1825</v>
      </c>
      <c r="AQ1128" s="377">
        <v>0</v>
      </c>
      <c r="AR1128" s="378">
        <v>0</v>
      </c>
      <c r="AS1128" s="377">
        <v>0</v>
      </c>
      <c r="AT1128" s="378">
        <v>0</v>
      </c>
      <c r="AU1128" s="377">
        <v>0</v>
      </c>
      <c r="AV1128" s="377">
        <v>0</v>
      </c>
      <c r="AW1128" s="377">
        <v>0</v>
      </c>
      <c r="AX1128">
        <v>0</v>
      </c>
      <c r="AY1128">
        <v>0</v>
      </c>
      <c r="BA1128" s="2" t="s">
        <v>15961</v>
      </c>
    </row>
    <row r="1129" spans="1:54" ht="15" hidden="1" customHeight="1" x14ac:dyDescent="0.2">
      <c r="A1129" s="399">
        <v>8157</v>
      </c>
      <c r="B1129" s="258" t="s">
        <v>14667</v>
      </c>
      <c r="C1129" t="s">
        <v>1128</v>
      </c>
      <c r="D1129" t="s">
        <v>1242</v>
      </c>
      <c r="E1129" t="s">
        <v>2504</v>
      </c>
      <c r="F1129" s="402" t="s">
        <v>10166</v>
      </c>
      <c r="G1129" s="53" t="s">
        <v>2971</v>
      </c>
      <c r="H1129" t="s">
        <v>1140</v>
      </c>
      <c r="I1129">
        <v>1</v>
      </c>
      <c r="J1129" s="403" t="s">
        <v>14668</v>
      </c>
      <c r="K1129" s="402" t="s">
        <v>1244</v>
      </c>
      <c r="L1129" s="402" t="s">
        <v>14669</v>
      </c>
      <c r="M1129" t="s">
        <v>2319</v>
      </c>
      <c r="N1129" s="34">
        <v>0</v>
      </c>
      <c r="O1129" s="34" t="s">
        <v>51</v>
      </c>
      <c r="P1129" s="34">
        <v>0</v>
      </c>
      <c r="Q1129" s="34" t="s">
        <v>866</v>
      </c>
      <c r="R1129" s="34" t="s">
        <v>872</v>
      </c>
      <c r="S1129" s="48" t="s">
        <v>1123</v>
      </c>
      <c r="T1129" s="13" t="s">
        <v>122</v>
      </c>
      <c r="U1129" s="12" t="s">
        <v>122</v>
      </c>
      <c r="V1129" s="12" t="s">
        <v>1863</v>
      </c>
      <c r="W1129" s="12" t="s">
        <v>122</v>
      </c>
      <c r="X1129" s="14" t="str">
        <f t="shared" si="17"/>
        <v>В</v>
      </c>
      <c r="Y1129" s="271">
        <f>Таблица1[[#This Row],[ID_intellix]]</f>
        <v>8157</v>
      </c>
      <c r="Z1129" s="269" t="s">
        <v>122</v>
      </c>
      <c r="AA1129" s="145">
        <f>IF(OR(Таблица1[[#This Row],[CARDIO_report]]&lt;&gt;0,Таблица1[[#This Row],[AI COMBO_report]]&lt;&gt;0,Таблица1[[#This Row],[OTC_report]]&lt;&gt;0),1,0)</f>
        <v>1</v>
      </c>
      <c r="AB1129" s="60" t="s">
        <v>1124</v>
      </c>
      <c r="AC1129" s="60" t="s">
        <v>1124</v>
      </c>
      <c r="AD1129" s="60" t="s">
        <v>1124</v>
      </c>
      <c r="AE1129" s="60" t="s">
        <v>1124</v>
      </c>
      <c r="AF1129" s="60"/>
      <c r="AG1129" s="60" t="s">
        <v>1124</v>
      </c>
      <c r="AH1129" s="60" t="s">
        <v>1124</v>
      </c>
      <c r="AI1129" s="60" t="s">
        <v>1124</v>
      </c>
      <c r="AJ1129" s="60" t="s">
        <v>1124</v>
      </c>
      <c r="AK1129" s="60" t="s">
        <v>1124</v>
      </c>
      <c r="AL1129" s="60" t="s">
        <v>1124</v>
      </c>
      <c r="AM1129" s="60" t="s">
        <v>1124</v>
      </c>
      <c r="AN1129" s="60" t="s">
        <v>1124</v>
      </c>
      <c r="AO1129" s="60"/>
      <c r="AP1129" s="35" t="s">
        <v>1124</v>
      </c>
      <c r="AQ1129" s="377">
        <v>0</v>
      </c>
      <c r="AR1129" s="378">
        <v>0</v>
      </c>
      <c r="AS1129" s="377">
        <v>0</v>
      </c>
      <c r="AT1129" s="378">
        <v>0</v>
      </c>
      <c r="AU1129" s="377">
        <v>0</v>
      </c>
      <c r="AV1129" s="377">
        <v>0</v>
      </c>
      <c r="AW1129" s="377">
        <v>0</v>
      </c>
      <c r="AX1129">
        <v>0</v>
      </c>
      <c r="AY1129">
        <v>0</v>
      </c>
    </row>
    <row r="1130" spans="1:54" ht="15" customHeight="1" x14ac:dyDescent="0.2">
      <c r="A1130" s="46">
        <v>7611</v>
      </c>
      <c r="B1130" s="258" t="s">
        <v>14730</v>
      </c>
      <c r="C1130" t="s">
        <v>1128</v>
      </c>
      <c r="D1130" t="s">
        <v>3038</v>
      </c>
      <c r="E1130" t="s">
        <v>2504</v>
      </c>
      <c r="F1130" s="29" t="s">
        <v>1844</v>
      </c>
      <c r="G1130" s="396">
        <v>164</v>
      </c>
      <c r="H1130" t="s">
        <v>1844</v>
      </c>
      <c r="I1130">
        <v>1</v>
      </c>
      <c r="J1130" t="s">
        <v>14731</v>
      </c>
      <c r="K1130" t="s">
        <v>1244</v>
      </c>
      <c r="L1130" t="s">
        <v>14732</v>
      </c>
      <c r="M1130" t="s">
        <v>2319</v>
      </c>
      <c r="N1130" s="34" t="s">
        <v>486</v>
      </c>
      <c r="O1130" s="34" t="s">
        <v>51</v>
      </c>
      <c r="P1130" s="34">
        <v>0</v>
      </c>
      <c r="Q1130" s="34" t="s">
        <v>866</v>
      </c>
      <c r="R1130" s="34" t="s">
        <v>872</v>
      </c>
      <c r="S1130" s="48" t="s">
        <v>1123</v>
      </c>
      <c r="T1130" s="13" t="s">
        <v>122</v>
      </c>
      <c r="U1130" s="12" t="s">
        <v>122</v>
      </c>
      <c r="V1130" s="12" t="s">
        <v>1863</v>
      </c>
      <c r="W1130" s="12" t="s">
        <v>122</v>
      </c>
      <c r="X1130" s="14" t="str">
        <f t="shared" si="17"/>
        <v>В</v>
      </c>
      <c r="Y1130" s="271">
        <f>Таблица1[[#This Row],[ID_intellix]]</f>
        <v>7611</v>
      </c>
      <c r="Z1130" s="269" t="s">
        <v>122</v>
      </c>
      <c r="AA1130" s="145">
        <f>IF(OR(Таблица1[[#This Row],[CARDIO_report]]&lt;&gt;0,Таблица1[[#This Row],[AI COMBO_report]]&lt;&gt;0,Таблица1[[#This Row],[OTC_report]]&lt;&gt;0),1,0)</f>
        <v>1</v>
      </c>
      <c r="AB1130" s="60" t="s">
        <v>1124</v>
      </c>
      <c r="AC1130" s="60" t="s">
        <v>1124</v>
      </c>
      <c r="AD1130" s="60" t="s">
        <v>1124</v>
      </c>
      <c r="AE1130" s="60" t="s">
        <v>1124</v>
      </c>
      <c r="AF1130" s="60"/>
      <c r="AG1130" s="60" t="s">
        <v>1124</v>
      </c>
      <c r="AH1130" s="60" t="s">
        <v>1124</v>
      </c>
      <c r="AI1130" s="60" t="s">
        <v>1124</v>
      </c>
      <c r="AJ1130" s="60" t="s">
        <v>1124</v>
      </c>
      <c r="AK1130" s="60" t="s">
        <v>1124</v>
      </c>
      <c r="AL1130" s="60" t="s">
        <v>1124</v>
      </c>
      <c r="AM1130" s="60" t="s">
        <v>1124</v>
      </c>
      <c r="AN1130" s="60" t="s">
        <v>1124</v>
      </c>
      <c r="AO1130" s="60"/>
      <c r="AP1130" s="35" t="s">
        <v>1825</v>
      </c>
      <c r="AQ1130" s="377">
        <v>0</v>
      </c>
      <c r="AR1130" s="378">
        <v>0</v>
      </c>
      <c r="AS1130" s="377">
        <v>0</v>
      </c>
      <c r="AT1130" s="378">
        <v>0</v>
      </c>
      <c r="AU1130" s="377">
        <v>0</v>
      </c>
      <c r="AV1130" s="377">
        <v>0</v>
      </c>
      <c r="AW1130" s="377">
        <v>0</v>
      </c>
      <c r="AX1130">
        <v>0</v>
      </c>
      <c r="AY1130">
        <v>0</v>
      </c>
    </row>
    <row r="1131" spans="1:54" ht="15" hidden="1" customHeight="1" x14ac:dyDescent="0.2">
      <c r="A1131" s="399">
        <v>8150</v>
      </c>
      <c r="B1131" s="258">
        <v>0</v>
      </c>
      <c r="C1131" t="s">
        <v>1128</v>
      </c>
      <c r="D1131" t="s">
        <v>1242</v>
      </c>
      <c r="E1131" t="s">
        <v>2504</v>
      </c>
      <c r="F1131" s="402" t="s">
        <v>2610</v>
      </c>
      <c r="G1131" s="53" t="s">
        <v>13372</v>
      </c>
      <c r="H1131" t="s">
        <v>2610</v>
      </c>
      <c r="I1131">
        <v>1</v>
      </c>
      <c r="J1131" s="403" t="s">
        <v>14804</v>
      </c>
      <c r="K1131" s="402" t="s">
        <v>1244</v>
      </c>
      <c r="L1131" s="402" t="s">
        <v>14805</v>
      </c>
      <c r="M1131" t="s">
        <v>2319</v>
      </c>
      <c r="N1131" s="34">
        <v>0</v>
      </c>
      <c r="O1131" s="34" t="s">
        <v>51</v>
      </c>
      <c r="P1131" s="34">
        <v>0</v>
      </c>
      <c r="Q1131" s="34" t="s">
        <v>866</v>
      </c>
      <c r="R1131" s="34">
        <v>0</v>
      </c>
      <c r="S1131" s="48" t="s">
        <v>1123</v>
      </c>
      <c r="T1131" s="13" t="s">
        <v>122</v>
      </c>
      <c r="U1131" s="12" t="s">
        <v>122</v>
      </c>
      <c r="V1131" s="12" t="s">
        <v>122</v>
      </c>
      <c r="W1131" s="12" t="s">
        <v>122</v>
      </c>
      <c r="X1131" s="14" t="str">
        <f t="shared" si="17"/>
        <v>С</v>
      </c>
      <c r="Y1131" s="271">
        <f>Таблица1[[#This Row],[ID_intellix]]</f>
        <v>8150</v>
      </c>
      <c r="Z1131" s="269" t="s">
        <v>122</v>
      </c>
      <c r="AA1131" s="145">
        <f>IF(OR(Таблица1[[#This Row],[CARDIO_report]]&lt;&gt;0,Таблица1[[#This Row],[AI COMBO_report]]&lt;&gt;0,Таблица1[[#This Row],[OTC_report]]&lt;&gt;0),1,0)</f>
        <v>0</v>
      </c>
      <c r="AB1131" s="60" t="s">
        <v>1124</v>
      </c>
      <c r="AC1131" s="60" t="s">
        <v>1124</v>
      </c>
      <c r="AD1131" s="60" t="s">
        <v>1124</v>
      </c>
      <c r="AE1131" s="60" t="s">
        <v>1124</v>
      </c>
      <c r="AF1131" s="60"/>
      <c r="AG1131" s="60" t="s">
        <v>1124</v>
      </c>
      <c r="AH1131" s="60" t="s">
        <v>1124</v>
      </c>
      <c r="AI1131" s="60" t="s">
        <v>1124</v>
      </c>
      <c r="AJ1131" s="60" t="s">
        <v>1124</v>
      </c>
      <c r="AK1131" s="60" t="s">
        <v>1124</v>
      </c>
      <c r="AL1131" s="60" t="s">
        <v>1124</v>
      </c>
      <c r="AM1131" s="60" t="s">
        <v>1124</v>
      </c>
      <c r="AN1131" s="60" t="s">
        <v>1124</v>
      </c>
      <c r="AO1131" s="60"/>
      <c r="AP1131" s="35" t="s">
        <v>1124</v>
      </c>
      <c r="AQ1131" s="377">
        <v>0</v>
      </c>
      <c r="AR1131" s="378">
        <v>0</v>
      </c>
      <c r="AS1131" s="377">
        <v>0</v>
      </c>
      <c r="AT1131" s="378">
        <v>0</v>
      </c>
      <c r="AU1131" s="377">
        <v>0</v>
      </c>
      <c r="AV1131" s="377">
        <v>0</v>
      </c>
      <c r="AW1131" s="377">
        <v>0</v>
      </c>
      <c r="AX1131">
        <v>0</v>
      </c>
      <c r="AY1131">
        <v>0</v>
      </c>
    </row>
    <row r="1132" spans="1:54" s="25" customFormat="1" ht="15" hidden="1" customHeight="1" x14ac:dyDescent="0.2">
      <c r="A1132" s="46">
        <v>5479</v>
      </c>
      <c r="B1132" s="258" t="s">
        <v>6744</v>
      </c>
      <c r="C1132" t="s">
        <v>1146</v>
      </c>
      <c r="D1132" t="s">
        <v>1374</v>
      </c>
      <c r="E1132" t="s">
        <v>1821</v>
      </c>
      <c r="F1132" s="29" t="s">
        <v>1959</v>
      </c>
      <c r="G1132" s="47">
        <v>82</v>
      </c>
      <c r="H1132" t="s">
        <v>1959</v>
      </c>
      <c r="I1132">
        <v>1</v>
      </c>
      <c r="J1132" t="s">
        <v>6745</v>
      </c>
      <c r="K1132" t="s">
        <v>6746</v>
      </c>
      <c r="L1132" t="s">
        <v>6747</v>
      </c>
      <c r="M1132">
        <v>0</v>
      </c>
      <c r="N1132" s="34">
        <v>0</v>
      </c>
      <c r="O1132" s="34">
        <v>0</v>
      </c>
      <c r="P1132" s="34">
        <v>0</v>
      </c>
      <c r="Q1132" s="34">
        <v>0</v>
      </c>
      <c r="R1132" s="34">
        <v>0</v>
      </c>
      <c r="S1132" s="48" t="s">
        <v>1123</v>
      </c>
      <c r="T1132" s="13">
        <v>0</v>
      </c>
      <c r="U1132" s="12">
        <v>0</v>
      </c>
      <c r="V1132" s="12">
        <v>0</v>
      </c>
      <c r="W1132" s="12">
        <v>0</v>
      </c>
      <c r="X1132" s="14" t="str">
        <f t="shared" si="17"/>
        <v>С</v>
      </c>
      <c r="Y1132" s="271">
        <f>Таблица1[[#This Row],[ID_intellix]]</f>
        <v>5479</v>
      </c>
      <c r="Z1132" s="269" t="s">
        <v>122</v>
      </c>
      <c r="AA1132" s="145">
        <f>IF(OR(Таблица1[[#This Row],[CARDIO_report]]&lt;&gt;0,Таблица1[[#This Row],[AI COMBO_report]]&lt;&gt;0,Таблица1[[#This Row],[OTC_report]]&lt;&gt;0),1,0)</f>
        <v>0</v>
      </c>
      <c r="AB1132" s="60" t="s">
        <v>1124</v>
      </c>
      <c r="AC1132" s="60" t="s">
        <v>1124</v>
      </c>
      <c r="AD1132" s="60" t="s">
        <v>1124</v>
      </c>
      <c r="AE1132" s="60" t="s">
        <v>1124</v>
      </c>
      <c r="AF1132" s="60"/>
      <c r="AG1132" s="60" t="s">
        <v>1124</v>
      </c>
      <c r="AH1132" s="60" t="s">
        <v>1124</v>
      </c>
      <c r="AI1132" s="60" t="s">
        <v>1124</v>
      </c>
      <c r="AJ1132" s="60" t="s">
        <v>1124</v>
      </c>
      <c r="AK1132" s="60" t="s">
        <v>1124</v>
      </c>
      <c r="AL1132" s="60" t="s">
        <v>1124</v>
      </c>
      <c r="AM1132" s="60" t="s">
        <v>1124</v>
      </c>
      <c r="AN1132" s="60" t="s">
        <v>1124</v>
      </c>
      <c r="AO1132" s="60"/>
      <c r="AP1132" s="35" t="s">
        <v>1825</v>
      </c>
      <c r="AQ1132" s="377">
        <v>0</v>
      </c>
      <c r="AR1132" s="378">
        <v>0</v>
      </c>
      <c r="AS1132" s="377">
        <v>0</v>
      </c>
      <c r="AT1132" s="378">
        <v>0</v>
      </c>
      <c r="AU1132" s="377">
        <v>0</v>
      </c>
      <c r="AV1132" s="377">
        <v>0</v>
      </c>
      <c r="AW1132" s="377">
        <v>0</v>
      </c>
      <c r="AX1132">
        <v>0</v>
      </c>
      <c r="AY1132">
        <v>0</v>
      </c>
      <c r="AZ1132"/>
      <c r="BA1132" s="2"/>
      <c r="BB1132"/>
    </row>
    <row r="1133" spans="1:54" ht="15" hidden="1" customHeight="1" x14ac:dyDescent="0.2">
      <c r="A1133" s="46">
        <v>5329</v>
      </c>
      <c r="B1133" s="258" t="s">
        <v>6840</v>
      </c>
      <c r="C1133" t="s">
        <v>1146</v>
      </c>
      <c r="D1133" t="s">
        <v>1374</v>
      </c>
      <c r="E1133" t="s">
        <v>1821</v>
      </c>
      <c r="F1133" s="29" t="s">
        <v>1959</v>
      </c>
      <c r="G1133" s="47">
        <v>72</v>
      </c>
      <c r="H1133" t="s">
        <v>1959</v>
      </c>
      <c r="I1133">
        <v>1</v>
      </c>
      <c r="J1133" t="s">
        <v>6841</v>
      </c>
      <c r="K1133" t="s">
        <v>6746</v>
      </c>
      <c r="L1133" t="s">
        <v>6842</v>
      </c>
      <c r="M1133">
        <v>0</v>
      </c>
      <c r="N1133" s="34">
        <v>0</v>
      </c>
      <c r="O1133" s="34">
        <v>0</v>
      </c>
      <c r="P1133" s="34">
        <v>0</v>
      </c>
      <c r="Q1133" s="34">
        <v>0</v>
      </c>
      <c r="R1133" s="34">
        <v>0</v>
      </c>
      <c r="S1133" s="48" t="s">
        <v>1123</v>
      </c>
      <c r="T1133" s="13">
        <v>0</v>
      </c>
      <c r="U1133" s="12">
        <v>0</v>
      </c>
      <c r="V1133" s="12">
        <v>0</v>
      </c>
      <c r="W1133" s="12">
        <v>0</v>
      </c>
      <c r="X1133" s="14" t="str">
        <f t="shared" si="17"/>
        <v>С</v>
      </c>
      <c r="Y1133" s="271">
        <f>Таблица1[[#This Row],[ID_intellix]]</f>
        <v>5329</v>
      </c>
      <c r="Z1133" s="269" t="s">
        <v>122</v>
      </c>
      <c r="AA1133" s="145">
        <f>IF(OR(Таблица1[[#This Row],[CARDIO_report]]&lt;&gt;0,Таблица1[[#This Row],[AI COMBO_report]]&lt;&gt;0,Таблица1[[#This Row],[OTC_report]]&lt;&gt;0),1,0)</f>
        <v>0</v>
      </c>
      <c r="AB1133" s="60" t="s">
        <v>1124</v>
      </c>
      <c r="AC1133" s="60" t="s">
        <v>1124</v>
      </c>
      <c r="AD1133" s="60" t="s">
        <v>1124</v>
      </c>
      <c r="AE1133" s="60" t="s">
        <v>1124</v>
      </c>
      <c r="AF1133" s="60"/>
      <c r="AG1133" s="60" t="s">
        <v>1124</v>
      </c>
      <c r="AH1133" s="60" t="s">
        <v>1124</v>
      </c>
      <c r="AI1133" s="60" t="s">
        <v>1124</v>
      </c>
      <c r="AJ1133" s="60" t="s">
        <v>1124</v>
      </c>
      <c r="AK1133" s="60" t="s">
        <v>1124</v>
      </c>
      <c r="AL1133" s="60" t="s">
        <v>1124</v>
      </c>
      <c r="AM1133" s="60" t="s">
        <v>1124</v>
      </c>
      <c r="AN1133" s="60" t="s">
        <v>1124</v>
      </c>
      <c r="AO1133" s="60"/>
      <c r="AP1133" s="35" t="s">
        <v>1825</v>
      </c>
      <c r="AQ1133" s="377">
        <v>0</v>
      </c>
      <c r="AR1133" s="378">
        <v>0</v>
      </c>
      <c r="AS1133" s="377">
        <v>0</v>
      </c>
      <c r="AT1133" s="378">
        <v>0</v>
      </c>
      <c r="AU1133" s="377">
        <v>0</v>
      </c>
      <c r="AV1133" s="377">
        <v>0</v>
      </c>
      <c r="AW1133" s="377">
        <v>0</v>
      </c>
      <c r="AX1133">
        <v>0</v>
      </c>
      <c r="AY1133">
        <v>0</v>
      </c>
    </row>
    <row r="1134" spans="1:54" ht="15" hidden="1" customHeight="1" x14ac:dyDescent="0.2">
      <c r="A1134" s="46">
        <v>5478</v>
      </c>
      <c r="B1134" s="258">
        <v>0</v>
      </c>
      <c r="C1134" t="s">
        <v>1146</v>
      </c>
      <c r="D1134" t="s">
        <v>1374</v>
      </c>
      <c r="E1134" t="s">
        <v>1821</v>
      </c>
      <c r="F1134" s="29" t="s">
        <v>1959</v>
      </c>
      <c r="G1134" s="53" t="s">
        <v>8877</v>
      </c>
      <c r="H1134" t="s">
        <v>1959</v>
      </c>
      <c r="I1134">
        <v>1</v>
      </c>
      <c r="J1134" t="s">
        <v>8878</v>
      </c>
      <c r="K1134" t="s">
        <v>6746</v>
      </c>
      <c r="L1134" t="s">
        <v>8879</v>
      </c>
      <c r="M1134">
        <v>0</v>
      </c>
      <c r="N1134" s="34">
        <v>0</v>
      </c>
      <c r="O1134" s="34">
        <v>0</v>
      </c>
      <c r="P1134" s="34">
        <v>0</v>
      </c>
      <c r="Q1134" s="34">
        <v>0</v>
      </c>
      <c r="R1134" s="34">
        <v>0</v>
      </c>
      <c r="S1134" s="48" t="s">
        <v>1123</v>
      </c>
      <c r="T1134" s="13">
        <v>0</v>
      </c>
      <c r="U1134" s="12">
        <v>0</v>
      </c>
      <c r="V1134" s="12">
        <v>0</v>
      </c>
      <c r="W1134" s="12">
        <v>0</v>
      </c>
      <c r="X1134" s="14" t="str">
        <f t="shared" si="17"/>
        <v>С</v>
      </c>
      <c r="Y1134" s="271">
        <f>Таблица1[[#This Row],[ID_intellix]]</f>
        <v>5478</v>
      </c>
      <c r="Z1134" s="269" t="s">
        <v>122</v>
      </c>
      <c r="AA1134" s="145">
        <f>IF(OR(Таблица1[[#This Row],[CARDIO_report]]&lt;&gt;0,Таблица1[[#This Row],[AI COMBO_report]]&lt;&gt;0,Таблица1[[#This Row],[OTC_report]]&lt;&gt;0),1,0)</f>
        <v>0</v>
      </c>
      <c r="AB1134" s="60" t="s">
        <v>1124</v>
      </c>
      <c r="AC1134" s="60" t="s">
        <v>1124</v>
      </c>
      <c r="AD1134" s="60" t="s">
        <v>1124</v>
      </c>
      <c r="AE1134" s="60" t="s">
        <v>1124</v>
      </c>
      <c r="AF1134" s="60"/>
      <c r="AG1134" s="60" t="s">
        <v>1124</v>
      </c>
      <c r="AH1134" s="60" t="s">
        <v>1124</v>
      </c>
      <c r="AI1134" s="60" t="s">
        <v>1124</v>
      </c>
      <c r="AJ1134" s="60" t="s">
        <v>1124</v>
      </c>
      <c r="AK1134" s="60" t="s">
        <v>1124</v>
      </c>
      <c r="AL1134" s="60" t="s">
        <v>1124</v>
      </c>
      <c r="AM1134" s="60" t="s">
        <v>1124</v>
      </c>
      <c r="AN1134" s="60" t="s">
        <v>1124</v>
      </c>
      <c r="AO1134" s="60"/>
      <c r="AP1134" s="35" t="s">
        <v>1825</v>
      </c>
      <c r="AQ1134" s="377">
        <v>0</v>
      </c>
      <c r="AR1134" s="378">
        <v>0</v>
      </c>
      <c r="AS1134" s="377">
        <v>0</v>
      </c>
      <c r="AT1134" s="378">
        <v>0</v>
      </c>
      <c r="AU1134" s="377">
        <v>0</v>
      </c>
      <c r="AV1134" s="377">
        <v>0</v>
      </c>
      <c r="AW1134" s="377">
        <v>0</v>
      </c>
      <c r="AX1134">
        <v>0</v>
      </c>
      <c r="AY1134">
        <v>0</v>
      </c>
    </row>
    <row r="1135" spans="1:54" ht="15" hidden="1" customHeight="1" x14ac:dyDescent="0.2">
      <c r="A1135" s="46">
        <v>7015</v>
      </c>
      <c r="B1135" s="258" t="s">
        <v>3888</v>
      </c>
      <c r="C1135" t="s">
        <v>1136</v>
      </c>
      <c r="D1135" t="s">
        <v>2633</v>
      </c>
      <c r="E1135" t="s">
        <v>1821</v>
      </c>
      <c r="F1135" s="29" t="s">
        <v>1850</v>
      </c>
      <c r="G1135" s="47">
        <v>174</v>
      </c>
      <c r="H1135" t="s">
        <v>1850</v>
      </c>
      <c r="I1135">
        <v>1</v>
      </c>
      <c r="J1135" t="s">
        <v>3889</v>
      </c>
      <c r="K1135" t="s">
        <v>2633</v>
      </c>
      <c r="L1135" t="s">
        <v>3890</v>
      </c>
      <c r="M1135" t="s">
        <v>341</v>
      </c>
      <c r="N1135" s="34">
        <v>0</v>
      </c>
      <c r="O1135" s="34" t="s">
        <v>684</v>
      </c>
      <c r="P1135" s="34">
        <v>0</v>
      </c>
      <c r="Q1135" s="34">
        <v>0</v>
      </c>
      <c r="R1135" s="34">
        <v>0</v>
      </c>
      <c r="S1135" s="48" t="s">
        <v>1123</v>
      </c>
      <c r="T1135" s="13" t="s">
        <v>122</v>
      </c>
      <c r="U1135" s="12" t="s">
        <v>122</v>
      </c>
      <c r="V1135" s="12" t="s">
        <v>122</v>
      </c>
      <c r="W1135" s="12" t="s">
        <v>122</v>
      </c>
      <c r="X1135" s="14" t="str">
        <f t="shared" si="17"/>
        <v>С</v>
      </c>
      <c r="Y1135" s="271">
        <f>Таблица1[[#This Row],[ID_intellix]]</f>
        <v>7015</v>
      </c>
      <c r="Z1135" s="269" t="s">
        <v>1863</v>
      </c>
      <c r="AA1135" s="145">
        <f>IF(OR(Таблица1[[#This Row],[CARDIO_report]]&lt;&gt;0,Таблица1[[#This Row],[AI COMBO_report]]&lt;&gt;0,Таблица1[[#This Row],[OTC_report]]&lt;&gt;0),1,0)</f>
        <v>0</v>
      </c>
      <c r="AB1135" s="60" t="s">
        <v>1124</v>
      </c>
      <c r="AC1135" s="60" t="s">
        <v>1124</v>
      </c>
      <c r="AD1135" s="60" t="s">
        <v>1124</v>
      </c>
      <c r="AE1135" s="60" t="s">
        <v>1124</v>
      </c>
      <c r="AF1135" s="60"/>
      <c r="AG1135" s="60" t="s">
        <v>1124</v>
      </c>
      <c r="AH1135" s="60" t="s">
        <v>1124</v>
      </c>
      <c r="AI1135" s="60" t="s">
        <v>1124</v>
      </c>
      <c r="AJ1135" s="60" t="s">
        <v>1124</v>
      </c>
      <c r="AK1135" s="60" t="s">
        <v>1124</v>
      </c>
      <c r="AL1135" s="60" t="s">
        <v>1124</v>
      </c>
      <c r="AM1135" s="60" t="s">
        <v>1124</v>
      </c>
      <c r="AN1135" s="60" t="s">
        <v>1124</v>
      </c>
      <c r="AO1135" s="60"/>
      <c r="AP1135" s="35" t="s">
        <v>1857</v>
      </c>
      <c r="AQ1135" s="377">
        <v>0</v>
      </c>
      <c r="AR1135" s="378">
        <v>0</v>
      </c>
      <c r="AS1135" s="377">
        <v>0</v>
      </c>
      <c r="AT1135" s="378">
        <v>0</v>
      </c>
      <c r="AU1135" s="377">
        <v>0</v>
      </c>
      <c r="AV1135" s="377">
        <v>0</v>
      </c>
      <c r="AW1135" s="377">
        <v>0</v>
      </c>
      <c r="AX1135">
        <v>0</v>
      </c>
      <c r="AY1135">
        <v>0</v>
      </c>
    </row>
    <row r="1136" spans="1:54" ht="15" hidden="1" customHeight="1" x14ac:dyDescent="0.2">
      <c r="A1136" s="46">
        <v>7013</v>
      </c>
      <c r="B1136" s="258" t="s">
        <v>3891</v>
      </c>
      <c r="C1136" t="s">
        <v>1136</v>
      </c>
      <c r="D1136" t="s">
        <v>2633</v>
      </c>
      <c r="E1136" t="s">
        <v>1821</v>
      </c>
      <c r="F1136" s="29" t="s">
        <v>1850</v>
      </c>
      <c r="G1136" s="47">
        <v>176</v>
      </c>
      <c r="H1136" t="s">
        <v>1850</v>
      </c>
      <c r="I1136">
        <v>1</v>
      </c>
      <c r="J1136" t="s">
        <v>3892</v>
      </c>
      <c r="K1136" t="s">
        <v>2633</v>
      </c>
      <c r="L1136" t="s">
        <v>3893</v>
      </c>
      <c r="M1136" t="s">
        <v>341</v>
      </c>
      <c r="N1136" s="34">
        <v>0</v>
      </c>
      <c r="O1136" s="34" t="s">
        <v>684</v>
      </c>
      <c r="P1136" s="34">
        <v>0</v>
      </c>
      <c r="Q1136" s="34">
        <v>0</v>
      </c>
      <c r="R1136" s="34">
        <v>0</v>
      </c>
      <c r="S1136" s="48" t="s">
        <v>1123</v>
      </c>
      <c r="T1136" s="13" t="s">
        <v>122</v>
      </c>
      <c r="U1136" s="12" t="s">
        <v>122</v>
      </c>
      <c r="V1136" s="12" t="s">
        <v>122</v>
      </c>
      <c r="W1136" s="12" t="s">
        <v>122</v>
      </c>
      <c r="X1136" s="14" t="str">
        <f t="shared" si="17"/>
        <v>С</v>
      </c>
      <c r="Y1136" s="271">
        <f>Таблица1[[#This Row],[ID_intellix]]</f>
        <v>7013</v>
      </c>
      <c r="Z1136" s="269" t="s">
        <v>122</v>
      </c>
      <c r="AA1136" s="145">
        <f>IF(OR(Таблица1[[#This Row],[CARDIO_report]]&lt;&gt;0,Таблица1[[#This Row],[AI COMBO_report]]&lt;&gt;0,Таблица1[[#This Row],[OTC_report]]&lt;&gt;0),1,0)</f>
        <v>0</v>
      </c>
      <c r="AB1136" s="60" t="s">
        <v>1124</v>
      </c>
      <c r="AC1136" s="60" t="s">
        <v>1124</v>
      </c>
      <c r="AD1136" s="60" t="s">
        <v>1124</v>
      </c>
      <c r="AE1136" s="60" t="s">
        <v>1124</v>
      </c>
      <c r="AF1136" s="60"/>
      <c r="AG1136" s="60" t="s">
        <v>1124</v>
      </c>
      <c r="AH1136" s="60" t="s">
        <v>1124</v>
      </c>
      <c r="AI1136" s="60" t="s">
        <v>1124</v>
      </c>
      <c r="AJ1136" s="60" t="s">
        <v>1124</v>
      </c>
      <c r="AK1136" s="60" t="s">
        <v>1124</v>
      </c>
      <c r="AL1136" s="60" t="s">
        <v>1124</v>
      </c>
      <c r="AM1136" s="60" t="s">
        <v>1124</v>
      </c>
      <c r="AN1136" s="60" t="s">
        <v>1124</v>
      </c>
      <c r="AO1136" s="60"/>
      <c r="AP1136" s="35" t="s">
        <v>1825</v>
      </c>
      <c r="AQ1136" s="377">
        <v>0</v>
      </c>
      <c r="AR1136" s="378">
        <v>0</v>
      </c>
      <c r="AS1136" s="377">
        <v>0</v>
      </c>
      <c r="AT1136" s="378">
        <v>0</v>
      </c>
      <c r="AU1136" s="377">
        <v>0</v>
      </c>
      <c r="AV1136" s="377">
        <v>0</v>
      </c>
      <c r="AW1136" s="377">
        <v>0</v>
      </c>
      <c r="AX1136">
        <v>0</v>
      </c>
      <c r="AY1136">
        <v>0</v>
      </c>
    </row>
    <row r="1137" spans="1:54" ht="15" hidden="1" customHeight="1" x14ac:dyDescent="0.2">
      <c r="A1137" s="46">
        <v>7351</v>
      </c>
      <c r="B1137" s="258" t="s">
        <v>4135</v>
      </c>
      <c r="C1137" t="s">
        <v>1136</v>
      </c>
      <c r="D1137" t="s">
        <v>2633</v>
      </c>
      <c r="E1137" t="s">
        <v>1821</v>
      </c>
      <c r="F1137" s="29" t="s">
        <v>1850</v>
      </c>
      <c r="G1137" s="47">
        <v>302</v>
      </c>
      <c r="H1137" t="s">
        <v>1850</v>
      </c>
      <c r="I1137">
        <v>1</v>
      </c>
      <c r="J1137" t="s">
        <v>4136</v>
      </c>
      <c r="K1137" t="s">
        <v>2633</v>
      </c>
      <c r="L1137" t="s">
        <v>4137</v>
      </c>
      <c r="M1137" t="s">
        <v>341</v>
      </c>
      <c r="N1137" s="34" t="s">
        <v>349</v>
      </c>
      <c r="O1137" s="34" t="s">
        <v>684</v>
      </c>
      <c r="P1137" s="34" t="s">
        <v>690</v>
      </c>
      <c r="Q1137" s="34">
        <v>0</v>
      </c>
      <c r="R1137" s="34">
        <v>0</v>
      </c>
      <c r="S1137" s="48" t="s">
        <v>1123</v>
      </c>
      <c r="T1137" s="13" t="s">
        <v>1863</v>
      </c>
      <c r="U1137" s="12" t="s">
        <v>122</v>
      </c>
      <c r="V1137" s="12" t="s">
        <v>1863</v>
      </c>
      <c r="W1137" s="12" t="s">
        <v>122</v>
      </c>
      <c r="X1137" s="14" t="str">
        <f t="shared" si="17"/>
        <v>А</v>
      </c>
      <c r="Y1137" s="271">
        <f>Таблица1[[#This Row],[ID_intellix]]</f>
        <v>7351</v>
      </c>
      <c r="Z1137" s="269" t="s">
        <v>122</v>
      </c>
      <c r="AA1137" s="145">
        <f>IF(OR(Таблица1[[#This Row],[CARDIO_report]]&lt;&gt;0,Таблица1[[#This Row],[AI COMBO_report]]&lt;&gt;0,Таблица1[[#This Row],[OTC_report]]&lt;&gt;0),1,0)</f>
        <v>1</v>
      </c>
      <c r="AB1137" s="60" t="s">
        <v>1124</v>
      </c>
      <c r="AC1137" s="60" t="s">
        <v>1124</v>
      </c>
      <c r="AD1137" s="60" t="s">
        <v>1124</v>
      </c>
      <c r="AE1137" s="60" t="s">
        <v>1124</v>
      </c>
      <c r="AF1137" s="60"/>
      <c r="AG1137" s="60" t="s">
        <v>1124</v>
      </c>
      <c r="AH1137" s="60" t="s">
        <v>1124</v>
      </c>
      <c r="AI1137" s="60" t="s">
        <v>1124</v>
      </c>
      <c r="AJ1137" s="60" t="s">
        <v>1124</v>
      </c>
      <c r="AK1137" s="60" t="s">
        <v>1124</v>
      </c>
      <c r="AL1137" s="60" t="s">
        <v>1124</v>
      </c>
      <c r="AM1137" s="60" t="s">
        <v>1124</v>
      </c>
      <c r="AN1137" s="60" t="s">
        <v>1124</v>
      </c>
      <c r="AO1137" s="60"/>
      <c r="AP1137" s="35" t="s">
        <v>1917</v>
      </c>
      <c r="AQ1137" s="377">
        <v>0</v>
      </c>
      <c r="AR1137" s="378">
        <v>0</v>
      </c>
      <c r="AS1137" s="377">
        <v>0</v>
      </c>
      <c r="AT1137" s="378">
        <v>0</v>
      </c>
      <c r="AU1137" s="377">
        <v>0</v>
      </c>
      <c r="AV1137" s="377">
        <v>0</v>
      </c>
      <c r="AW1137" s="377">
        <v>0</v>
      </c>
      <c r="AX1137">
        <v>0</v>
      </c>
      <c r="AY1137">
        <v>0</v>
      </c>
    </row>
    <row r="1138" spans="1:54" ht="15" hidden="1" customHeight="1" x14ac:dyDescent="0.2">
      <c r="A1138" s="46">
        <v>2999</v>
      </c>
      <c r="B1138" s="258" t="s">
        <v>4253</v>
      </c>
      <c r="C1138" t="s">
        <v>1136</v>
      </c>
      <c r="D1138" t="s">
        <v>2633</v>
      </c>
      <c r="E1138" t="s">
        <v>1821</v>
      </c>
      <c r="F1138" s="29" t="s">
        <v>1850</v>
      </c>
      <c r="G1138" s="47">
        <v>345</v>
      </c>
      <c r="H1138" t="s">
        <v>1850</v>
      </c>
      <c r="I1138">
        <v>1</v>
      </c>
      <c r="J1138" t="s">
        <v>4254</v>
      </c>
      <c r="K1138" t="s">
        <v>2633</v>
      </c>
      <c r="L1138" t="s">
        <v>4255</v>
      </c>
      <c r="M1138" t="s">
        <v>341</v>
      </c>
      <c r="N1138" s="34">
        <v>0</v>
      </c>
      <c r="O1138" s="34" t="s">
        <v>684</v>
      </c>
      <c r="P1138" s="34">
        <v>0</v>
      </c>
      <c r="Q1138" s="34">
        <v>0</v>
      </c>
      <c r="R1138" s="34">
        <v>0</v>
      </c>
      <c r="S1138" s="48" t="s">
        <v>1123</v>
      </c>
      <c r="T1138" s="13" t="s">
        <v>122</v>
      </c>
      <c r="U1138" s="12" t="s">
        <v>122</v>
      </c>
      <c r="V1138" s="12" t="s">
        <v>122</v>
      </c>
      <c r="W1138" s="12" t="s">
        <v>122</v>
      </c>
      <c r="X1138" s="14" t="str">
        <f t="shared" si="17"/>
        <v>С</v>
      </c>
      <c r="Y1138" s="271">
        <f>Таблица1[[#This Row],[ID_intellix]]</f>
        <v>2999</v>
      </c>
      <c r="Z1138" s="269" t="s">
        <v>122</v>
      </c>
      <c r="AA1138" s="145">
        <f>IF(OR(Таблица1[[#This Row],[CARDIO_report]]&lt;&gt;0,Таблица1[[#This Row],[AI COMBO_report]]&lt;&gt;0,Таблица1[[#This Row],[OTC_report]]&lt;&gt;0),1,0)</f>
        <v>0</v>
      </c>
      <c r="AB1138" s="60" t="s">
        <v>1124</v>
      </c>
      <c r="AC1138" s="60" t="s">
        <v>1124</v>
      </c>
      <c r="AD1138" s="60" t="s">
        <v>1124</v>
      </c>
      <c r="AE1138" s="60" t="s">
        <v>1124</v>
      </c>
      <c r="AF1138" s="60"/>
      <c r="AG1138" s="60" t="s">
        <v>1124</v>
      </c>
      <c r="AH1138" s="60" t="s">
        <v>1124</v>
      </c>
      <c r="AI1138" s="60" t="s">
        <v>1124</v>
      </c>
      <c r="AJ1138" s="60" t="s">
        <v>1124</v>
      </c>
      <c r="AK1138" s="60" t="s">
        <v>1124</v>
      </c>
      <c r="AL1138" s="60" t="s">
        <v>1124</v>
      </c>
      <c r="AM1138" s="60" t="s">
        <v>1124</v>
      </c>
      <c r="AN1138" s="60" t="s">
        <v>1124</v>
      </c>
      <c r="AO1138" s="60"/>
      <c r="AP1138" s="35" t="s">
        <v>1825</v>
      </c>
      <c r="AQ1138" s="377">
        <v>0</v>
      </c>
      <c r="AR1138" s="378">
        <v>0</v>
      </c>
      <c r="AS1138" s="377">
        <v>0</v>
      </c>
      <c r="AT1138" s="378">
        <v>0</v>
      </c>
      <c r="AU1138" s="377">
        <v>0</v>
      </c>
      <c r="AV1138" s="377">
        <v>0</v>
      </c>
      <c r="AW1138" s="377">
        <v>0</v>
      </c>
      <c r="AX1138">
        <v>0</v>
      </c>
      <c r="AY1138">
        <v>0</v>
      </c>
    </row>
    <row r="1139" spans="1:54" ht="15" hidden="1" customHeight="1" x14ac:dyDescent="0.2">
      <c r="A1139" s="46">
        <v>25253</v>
      </c>
      <c r="B1139" s="258" t="s">
        <v>9755</v>
      </c>
      <c r="C1139" t="s">
        <v>1136</v>
      </c>
      <c r="D1139" t="s">
        <v>2633</v>
      </c>
      <c r="E1139" t="s">
        <v>2504</v>
      </c>
      <c r="F1139" s="29" t="s">
        <v>1139</v>
      </c>
      <c r="G1139" s="47">
        <v>29</v>
      </c>
      <c r="H1139" t="s">
        <v>1140</v>
      </c>
      <c r="I1139">
        <v>1</v>
      </c>
      <c r="J1139" t="s">
        <v>9756</v>
      </c>
      <c r="K1139" t="s">
        <v>2633</v>
      </c>
      <c r="L1139" t="s">
        <v>9757</v>
      </c>
      <c r="M1139" t="s">
        <v>341</v>
      </c>
      <c r="N1139" s="34">
        <v>0</v>
      </c>
      <c r="O1139" s="34" t="s">
        <v>684</v>
      </c>
      <c r="P1139" s="34" t="s">
        <v>690</v>
      </c>
      <c r="Q1139" s="34">
        <v>0</v>
      </c>
      <c r="R1139" s="34">
        <v>0</v>
      </c>
      <c r="S1139" s="48" t="s">
        <v>1123</v>
      </c>
      <c r="T1139" s="13" t="s">
        <v>122</v>
      </c>
      <c r="U1139" s="12" t="s">
        <v>122</v>
      </c>
      <c r="V1139" s="12" t="s">
        <v>122</v>
      </c>
      <c r="W1139" s="12" t="s">
        <v>1863</v>
      </c>
      <c r="X1139" s="14" t="str">
        <f t="shared" si="17"/>
        <v>В</v>
      </c>
      <c r="Y1139" s="271">
        <f>Таблица1[[#This Row],[ID_intellix]]</f>
        <v>25253</v>
      </c>
      <c r="Z1139" s="269" t="s">
        <v>122</v>
      </c>
      <c r="AA1139" s="145">
        <f>IF(OR(Таблица1[[#This Row],[CARDIO_report]]&lt;&gt;0,Таблица1[[#This Row],[AI COMBO_report]]&lt;&gt;0,Таблица1[[#This Row],[OTC_report]]&lt;&gt;0),1,0)</f>
        <v>1</v>
      </c>
      <c r="AB1139" s="60" t="s">
        <v>2602</v>
      </c>
      <c r="AC1139" s="60" t="s">
        <v>2846</v>
      </c>
      <c r="AD1139" s="60" t="s">
        <v>1124</v>
      </c>
      <c r="AE1139" s="60" t="s">
        <v>1124</v>
      </c>
      <c r="AF1139" s="60"/>
      <c r="AG1139" s="89" t="s">
        <v>2516</v>
      </c>
      <c r="AH1139" s="89">
        <v>19</v>
      </c>
      <c r="AI1139" s="89" t="s">
        <v>2516</v>
      </c>
      <c r="AJ1139" s="89">
        <v>26</v>
      </c>
      <c r="AK1139" s="89" t="s">
        <v>1414</v>
      </c>
      <c r="AL1139" s="89">
        <v>63</v>
      </c>
      <c r="AM1139" s="89" t="s">
        <v>1414</v>
      </c>
      <c r="AN1139" s="89">
        <v>76</v>
      </c>
      <c r="AP1139" s="35" t="s">
        <v>1825</v>
      </c>
      <c r="AQ1139" s="377">
        <v>0</v>
      </c>
      <c r="AR1139" s="378">
        <v>0</v>
      </c>
      <c r="AS1139" s="377">
        <v>0</v>
      </c>
      <c r="AT1139" s="378">
        <v>0</v>
      </c>
      <c r="AU1139" s="377">
        <v>0</v>
      </c>
      <c r="AV1139" s="377">
        <v>0</v>
      </c>
      <c r="AW1139" s="377">
        <v>0</v>
      </c>
      <c r="AX1139">
        <v>0</v>
      </c>
      <c r="AY1139">
        <v>0</v>
      </c>
    </row>
    <row r="1140" spans="1:54" ht="15" hidden="1" customHeight="1" x14ac:dyDescent="0.2">
      <c r="A1140" s="46">
        <v>5494</v>
      </c>
      <c r="B1140" s="258" t="s">
        <v>10852</v>
      </c>
      <c r="C1140" t="s">
        <v>1136</v>
      </c>
      <c r="D1140" t="s">
        <v>2633</v>
      </c>
      <c r="E1140" t="s">
        <v>2504</v>
      </c>
      <c r="F1140" s="29" t="s">
        <v>2682</v>
      </c>
      <c r="G1140" s="47">
        <v>7</v>
      </c>
      <c r="H1140" t="s">
        <v>2563</v>
      </c>
      <c r="I1140">
        <v>1</v>
      </c>
      <c r="J1140" t="s">
        <v>15913</v>
      </c>
      <c r="K1140" t="s">
        <v>2633</v>
      </c>
      <c r="L1140" t="s">
        <v>10853</v>
      </c>
      <c r="M1140" t="s">
        <v>341</v>
      </c>
      <c r="N1140" s="34">
        <v>0</v>
      </c>
      <c r="O1140" s="34" t="s">
        <v>684</v>
      </c>
      <c r="P1140" s="34">
        <v>0</v>
      </c>
      <c r="Q1140" s="34">
        <v>0</v>
      </c>
      <c r="R1140" s="34">
        <v>0</v>
      </c>
      <c r="S1140" s="48" t="s">
        <v>1123</v>
      </c>
      <c r="T1140" s="13" t="s">
        <v>122</v>
      </c>
      <c r="U1140" s="12" t="s">
        <v>1863</v>
      </c>
      <c r="V1140" s="12" t="s">
        <v>122</v>
      </c>
      <c r="W1140" s="12" t="s">
        <v>122</v>
      </c>
      <c r="X1140" s="14" t="str">
        <f t="shared" si="17"/>
        <v>В</v>
      </c>
      <c r="Y1140" s="271">
        <f>Таблица1[[#This Row],[ID_intellix]]</f>
        <v>5494</v>
      </c>
      <c r="Z1140" s="269" t="s">
        <v>122</v>
      </c>
      <c r="AA1140" s="145">
        <f>IF(OR(Таблица1[[#This Row],[CARDIO_report]]&lt;&gt;0,Таблица1[[#This Row],[AI COMBO_report]]&lt;&gt;0,Таблица1[[#This Row],[OTC_report]]&lt;&gt;0),1,0)</f>
        <v>0</v>
      </c>
      <c r="AB1140" s="60" t="s">
        <v>1124</v>
      </c>
      <c r="AC1140" s="60" t="s">
        <v>1124</v>
      </c>
      <c r="AD1140" s="60" t="s">
        <v>1124</v>
      </c>
      <c r="AE1140" s="89" t="s">
        <v>1857</v>
      </c>
      <c r="AF1140" s="89"/>
      <c r="AG1140" s="89" t="s">
        <v>1145</v>
      </c>
      <c r="AH1140" s="89">
        <v>93</v>
      </c>
      <c r="AI1140" s="89" t="s">
        <v>1145</v>
      </c>
      <c r="AJ1140" s="89">
        <v>85</v>
      </c>
      <c r="AK1140" s="89" t="s">
        <v>1145</v>
      </c>
      <c r="AL1140" s="89">
        <v>101</v>
      </c>
      <c r="AM1140" s="89" t="s">
        <v>1145</v>
      </c>
      <c r="AN1140" s="89">
        <v>100</v>
      </c>
      <c r="AP1140" s="35" t="s">
        <v>1917</v>
      </c>
      <c r="AQ1140" s="377">
        <v>0</v>
      </c>
      <c r="AR1140" s="378">
        <v>0</v>
      </c>
      <c r="AS1140" s="377">
        <v>0</v>
      </c>
      <c r="AT1140" s="378">
        <v>0</v>
      </c>
      <c r="AU1140" s="377">
        <v>0</v>
      </c>
      <c r="AV1140" s="377">
        <v>0</v>
      </c>
      <c r="AW1140" s="377">
        <v>0</v>
      </c>
      <c r="AX1140">
        <v>0</v>
      </c>
      <c r="AY1140">
        <v>0</v>
      </c>
    </row>
    <row r="1141" spans="1:54" ht="15" hidden="1" customHeight="1" x14ac:dyDescent="0.2">
      <c r="A1141" s="46">
        <v>626</v>
      </c>
      <c r="B1141" s="258" t="s">
        <v>14485</v>
      </c>
      <c r="C1141" t="s">
        <v>1136</v>
      </c>
      <c r="D1141" t="s">
        <v>2633</v>
      </c>
      <c r="E1141" t="s">
        <v>2504</v>
      </c>
      <c r="F1141" s="29" t="s">
        <v>2721</v>
      </c>
      <c r="G1141" s="47">
        <v>7</v>
      </c>
      <c r="H1141" t="s">
        <v>2721</v>
      </c>
      <c r="I1141">
        <v>1</v>
      </c>
      <c r="J1141" t="s">
        <v>14486</v>
      </c>
      <c r="K1141" t="s">
        <v>2633</v>
      </c>
      <c r="L1141" t="s">
        <v>14487</v>
      </c>
      <c r="M1141" t="s">
        <v>341</v>
      </c>
      <c r="N1141" s="34">
        <v>0</v>
      </c>
      <c r="O1141" s="34" t="s">
        <v>684</v>
      </c>
      <c r="P1141" s="34" t="s">
        <v>690</v>
      </c>
      <c r="Q1141" s="34">
        <v>0</v>
      </c>
      <c r="R1141" s="34">
        <v>0</v>
      </c>
      <c r="S1141" s="48" t="s">
        <v>1123</v>
      </c>
      <c r="T1141" s="13" t="s">
        <v>1863</v>
      </c>
      <c r="U1141" s="12" t="s">
        <v>122</v>
      </c>
      <c r="V1141" s="12" t="s">
        <v>1863</v>
      </c>
      <c r="W1141" s="12" t="s">
        <v>122</v>
      </c>
      <c r="X1141" s="14" t="str">
        <f t="shared" si="17"/>
        <v>А</v>
      </c>
      <c r="Y1141" s="271">
        <f>Таблица1[[#This Row],[ID_intellix]]</f>
        <v>626</v>
      </c>
      <c r="Z1141" s="269" t="s">
        <v>122</v>
      </c>
      <c r="AA1141" s="145">
        <f>IF(OR(Таблица1[[#This Row],[CARDIO_report]]&lt;&gt;0,Таблица1[[#This Row],[AI COMBO_report]]&lt;&gt;0,Таблица1[[#This Row],[OTC_report]]&lt;&gt;0),1,0)</f>
        <v>1</v>
      </c>
      <c r="AB1141" s="60" t="s">
        <v>1124</v>
      </c>
      <c r="AC1141" s="60" t="s">
        <v>1124</v>
      </c>
      <c r="AD1141" s="60" t="s">
        <v>1124</v>
      </c>
      <c r="AE1141" s="60" t="s">
        <v>1124</v>
      </c>
      <c r="AF1141" s="60"/>
      <c r="AG1141" s="89" t="s">
        <v>1414</v>
      </c>
      <c r="AH1141" s="89">
        <v>84</v>
      </c>
      <c r="AI1141" s="89" t="s">
        <v>1414</v>
      </c>
      <c r="AJ1141" s="89">
        <v>106</v>
      </c>
      <c r="AK1141" s="89" t="s">
        <v>1414</v>
      </c>
      <c r="AL1141" s="89">
        <v>105</v>
      </c>
      <c r="AM1141" s="89" t="s">
        <v>1414</v>
      </c>
      <c r="AN1141" s="89">
        <v>102</v>
      </c>
      <c r="AP1141" s="35" t="s">
        <v>1917</v>
      </c>
      <c r="AQ1141" s="377">
        <v>0</v>
      </c>
      <c r="AR1141" s="378">
        <v>0</v>
      </c>
      <c r="AS1141" s="377">
        <v>0</v>
      </c>
      <c r="AT1141" s="378">
        <v>0</v>
      </c>
      <c r="AU1141" s="377">
        <v>0</v>
      </c>
      <c r="AV1141" s="377">
        <v>0</v>
      </c>
      <c r="AW1141" s="377">
        <v>0</v>
      </c>
      <c r="AX1141">
        <v>0</v>
      </c>
      <c r="AY1141">
        <v>0</v>
      </c>
    </row>
    <row r="1142" spans="1:54" ht="15" hidden="1" customHeight="1" x14ac:dyDescent="0.2">
      <c r="A1142" s="46">
        <v>5198</v>
      </c>
      <c r="B1142" s="258" t="s">
        <v>8703</v>
      </c>
      <c r="C1142" t="s">
        <v>1136</v>
      </c>
      <c r="D1142" t="s">
        <v>2633</v>
      </c>
      <c r="E1142" t="s">
        <v>1821</v>
      </c>
      <c r="F1142" s="29" t="s">
        <v>1850</v>
      </c>
      <c r="G1142" s="47">
        <v>105</v>
      </c>
      <c r="H1142" t="s">
        <v>1850</v>
      </c>
      <c r="I1142">
        <v>1</v>
      </c>
      <c r="J1142" t="s">
        <v>8704</v>
      </c>
      <c r="K1142" t="s">
        <v>2633</v>
      </c>
      <c r="L1142" t="s">
        <v>2034</v>
      </c>
      <c r="M1142" t="s">
        <v>341</v>
      </c>
      <c r="N1142" s="34" t="s">
        <v>349</v>
      </c>
      <c r="O1142" s="34" t="s">
        <v>684</v>
      </c>
      <c r="P1142" s="34" t="s">
        <v>690</v>
      </c>
      <c r="Q1142" s="34">
        <v>0</v>
      </c>
      <c r="R1142" s="34">
        <v>0</v>
      </c>
      <c r="S1142" s="48" t="s">
        <v>1123</v>
      </c>
      <c r="T1142" s="13" t="s">
        <v>1863</v>
      </c>
      <c r="U1142" s="12" t="s">
        <v>122</v>
      </c>
      <c r="V1142" s="12" t="s">
        <v>122</v>
      </c>
      <c r="W1142" s="12" t="s">
        <v>1863</v>
      </c>
      <c r="X1142" s="14" t="str">
        <f t="shared" si="17"/>
        <v>А</v>
      </c>
      <c r="Y1142" s="271">
        <f>Таблица1[[#This Row],[ID_intellix]]</f>
        <v>5198</v>
      </c>
      <c r="Z1142" s="269" t="s">
        <v>122</v>
      </c>
      <c r="AA1142" s="145">
        <f>IF(OR(Таблица1[[#This Row],[CARDIO_report]]&lt;&gt;0,Таблица1[[#This Row],[AI COMBO_report]]&lt;&gt;0,Таблица1[[#This Row],[OTC_report]]&lt;&gt;0),1,0)</f>
        <v>1</v>
      </c>
      <c r="AB1142" s="60" t="s">
        <v>1124</v>
      </c>
      <c r="AC1142" s="60" t="s">
        <v>1124</v>
      </c>
      <c r="AD1142" s="60" t="s">
        <v>1124</v>
      </c>
      <c r="AE1142" s="60" t="s">
        <v>1124</v>
      </c>
      <c r="AF1142" s="60"/>
      <c r="AG1142" s="60" t="s">
        <v>1124</v>
      </c>
      <c r="AH1142" s="60" t="s">
        <v>1124</v>
      </c>
      <c r="AI1142" s="60" t="s">
        <v>1124</v>
      </c>
      <c r="AJ1142" s="60" t="s">
        <v>1124</v>
      </c>
      <c r="AK1142" s="60" t="s">
        <v>1124</v>
      </c>
      <c r="AL1142" s="60" t="s">
        <v>1124</v>
      </c>
      <c r="AM1142" s="60" t="s">
        <v>1124</v>
      </c>
      <c r="AN1142" s="60" t="s">
        <v>1124</v>
      </c>
      <c r="AO1142" s="60"/>
      <c r="AP1142" s="35" t="s">
        <v>1917</v>
      </c>
      <c r="AQ1142" s="377">
        <v>0</v>
      </c>
      <c r="AR1142" s="378">
        <v>0</v>
      </c>
      <c r="AS1142" s="377">
        <v>0</v>
      </c>
      <c r="AT1142" s="378">
        <v>0</v>
      </c>
      <c r="AU1142" s="377">
        <v>0</v>
      </c>
      <c r="AV1142" s="377">
        <v>0</v>
      </c>
      <c r="AW1142" s="377">
        <v>0</v>
      </c>
      <c r="AX1142">
        <v>0</v>
      </c>
      <c r="AY1142">
        <v>0</v>
      </c>
    </row>
    <row r="1143" spans="1:54" ht="15" hidden="1" customHeight="1" x14ac:dyDescent="0.2">
      <c r="A1143" s="46">
        <v>5199</v>
      </c>
      <c r="B1143" s="258" t="s">
        <v>8708</v>
      </c>
      <c r="C1143" t="s">
        <v>1136</v>
      </c>
      <c r="D1143" t="s">
        <v>2633</v>
      </c>
      <c r="E1143" t="s">
        <v>1821</v>
      </c>
      <c r="F1143" s="29" t="s">
        <v>1850</v>
      </c>
      <c r="G1143" s="47">
        <v>108</v>
      </c>
      <c r="H1143" t="s">
        <v>1850</v>
      </c>
      <c r="I1143">
        <v>1</v>
      </c>
      <c r="J1143" t="s">
        <v>8709</v>
      </c>
      <c r="K1143" t="s">
        <v>2633</v>
      </c>
      <c r="L1143" t="s">
        <v>8710</v>
      </c>
      <c r="M1143" t="s">
        <v>341</v>
      </c>
      <c r="N1143" s="34">
        <v>0</v>
      </c>
      <c r="O1143" s="34" t="s">
        <v>684</v>
      </c>
      <c r="P1143" s="34">
        <v>0</v>
      </c>
      <c r="Q1143" s="34">
        <v>0</v>
      </c>
      <c r="R1143" s="34">
        <v>0</v>
      </c>
      <c r="S1143" s="48" t="s">
        <v>1123</v>
      </c>
      <c r="T1143" s="13" t="s">
        <v>122</v>
      </c>
      <c r="U1143" s="12" t="s">
        <v>122</v>
      </c>
      <c r="V1143" s="12" t="s">
        <v>122</v>
      </c>
      <c r="W1143" s="12" t="s">
        <v>122</v>
      </c>
      <c r="X1143" s="14" t="str">
        <f t="shared" si="17"/>
        <v>С</v>
      </c>
      <c r="Y1143" s="271">
        <f>Таблица1[[#This Row],[ID_intellix]]</f>
        <v>5199</v>
      </c>
      <c r="Z1143" s="269" t="s">
        <v>122</v>
      </c>
      <c r="AA1143" s="145">
        <f>IF(OR(Таблица1[[#This Row],[CARDIO_report]]&lt;&gt;0,Таблица1[[#This Row],[AI COMBO_report]]&lt;&gt;0,Таблица1[[#This Row],[OTC_report]]&lt;&gt;0),1,0)</f>
        <v>0</v>
      </c>
      <c r="AB1143" s="60" t="s">
        <v>1124</v>
      </c>
      <c r="AC1143" s="60" t="s">
        <v>1124</v>
      </c>
      <c r="AD1143" s="60" t="s">
        <v>1124</v>
      </c>
      <c r="AE1143" s="60" t="s">
        <v>1124</v>
      </c>
      <c r="AF1143" s="60"/>
      <c r="AG1143" s="60" t="s">
        <v>1124</v>
      </c>
      <c r="AH1143" s="60" t="s">
        <v>1124</v>
      </c>
      <c r="AI1143" s="60" t="s">
        <v>1124</v>
      </c>
      <c r="AJ1143" s="60" t="s">
        <v>1124</v>
      </c>
      <c r="AK1143" s="60" t="s">
        <v>1124</v>
      </c>
      <c r="AL1143" s="60" t="s">
        <v>1124</v>
      </c>
      <c r="AM1143" s="60" t="s">
        <v>1124</v>
      </c>
      <c r="AN1143" s="60" t="s">
        <v>1124</v>
      </c>
      <c r="AO1143" s="60"/>
      <c r="AP1143" s="35" t="s">
        <v>1825</v>
      </c>
      <c r="AQ1143" s="377">
        <v>0</v>
      </c>
      <c r="AR1143" s="378">
        <v>0</v>
      </c>
      <c r="AS1143" s="377">
        <v>0</v>
      </c>
      <c r="AT1143" s="378">
        <v>0</v>
      </c>
      <c r="AU1143" s="377">
        <v>0</v>
      </c>
      <c r="AV1143" s="377">
        <v>0</v>
      </c>
      <c r="AW1143" s="377">
        <v>0</v>
      </c>
      <c r="AX1143">
        <v>0</v>
      </c>
      <c r="AY1143">
        <v>0</v>
      </c>
    </row>
    <row r="1144" spans="1:54" ht="15" hidden="1" customHeight="1" x14ac:dyDescent="0.2">
      <c r="A1144" s="46">
        <v>7012</v>
      </c>
      <c r="B1144" s="258" t="s">
        <v>8723</v>
      </c>
      <c r="C1144" t="s">
        <v>1136</v>
      </c>
      <c r="D1144" t="s">
        <v>2633</v>
      </c>
      <c r="E1144" t="s">
        <v>1821</v>
      </c>
      <c r="F1144" s="29" t="s">
        <v>1850</v>
      </c>
      <c r="G1144" s="47">
        <v>113</v>
      </c>
      <c r="H1144" t="s">
        <v>1850</v>
      </c>
      <c r="I1144">
        <v>1</v>
      </c>
      <c r="J1144" t="s">
        <v>8724</v>
      </c>
      <c r="K1144" t="s">
        <v>2633</v>
      </c>
      <c r="L1144" t="s">
        <v>8725</v>
      </c>
      <c r="M1144" t="s">
        <v>341</v>
      </c>
      <c r="N1144" s="34">
        <v>0</v>
      </c>
      <c r="O1144" s="34" t="s">
        <v>684</v>
      </c>
      <c r="P1144" s="34">
        <v>0</v>
      </c>
      <c r="Q1144" s="34">
        <v>0</v>
      </c>
      <c r="R1144" s="34">
        <v>0</v>
      </c>
      <c r="S1144" s="48" t="s">
        <v>1123</v>
      </c>
      <c r="T1144" s="13" t="s">
        <v>122</v>
      </c>
      <c r="U1144" s="12" t="s">
        <v>122</v>
      </c>
      <c r="V1144" s="12" t="s">
        <v>122</v>
      </c>
      <c r="W1144" s="12" t="s">
        <v>122</v>
      </c>
      <c r="X1144" s="14" t="str">
        <f t="shared" si="17"/>
        <v>С</v>
      </c>
      <c r="Y1144" s="271">
        <f>Таблица1[[#This Row],[ID_intellix]]</f>
        <v>7012</v>
      </c>
      <c r="Z1144" s="269" t="s">
        <v>122</v>
      </c>
      <c r="AA1144" s="145">
        <f>IF(OR(Таблица1[[#This Row],[CARDIO_report]]&lt;&gt;0,Таблица1[[#This Row],[AI COMBO_report]]&lt;&gt;0,Таблица1[[#This Row],[OTC_report]]&lt;&gt;0),1,0)</f>
        <v>0</v>
      </c>
      <c r="AB1144" s="60" t="s">
        <v>1124</v>
      </c>
      <c r="AC1144" s="60" t="s">
        <v>1124</v>
      </c>
      <c r="AD1144" s="60" t="s">
        <v>1124</v>
      </c>
      <c r="AE1144" s="60" t="s">
        <v>1124</v>
      </c>
      <c r="AF1144" s="60"/>
      <c r="AG1144" s="60" t="s">
        <v>1124</v>
      </c>
      <c r="AH1144" s="60" t="s">
        <v>1124</v>
      </c>
      <c r="AI1144" s="60" t="s">
        <v>1124</v>
      </c>
      <c r="AJ1144" s="60" t="s">
        <v>1124</v>
      </c>
      <c r="AK1144" s="60" t="s">
        <v>1124</v>
      </c>
      <c r="AL1144" s="60" t="s">
        <v>1124</v>
      </c>
      <c r="AM1144" s="60" t="s">
        <v>1124</v>
      </c>
      <c r="AN1144" s="60" t="s">
        <v>1124</v>
      </c>
      <c r="AO1144" s="60"/>
      <c r="AP1144" s="35" t="s">
        <v>1825</v>
      </c>
      <c r="AQ1144" s="377">
        <v>0</v>
      </c>
      <c r="AR1144" s="378">
        <v>0</v>
      </c>
      <c r="AS1144" s="377">
        <v>0</v>
      </c>
      <c r="AT1144" s="378">
        <v>0</v>
      </c>
      <c r="AU1144" s="377">
        <v>0</v>
      </c>
      <c r="AV1144" s="377">
        <v>0</v>
      </c>
      <c r="AW1144" s="377">
        <v>0</v>
      </c>
      <c r="AX1144">
        <v>0</v>
      </c>
      <c r="AY1144">
        <v>0</v>
      </c>
    </row>
    <row r="1145" spans="1:54" ht="15" hidden="1" customHeight="1" x14ac:dyDescent="0.2">
      <c r="A1145" s="46">
        <v>7027</v>
      </c>
      <c r="B1145" s="258" t="s">
        <v>8729</v>
      </c>
      <c r="C1145" t="s">
        <v>1136</v>
      </c>
      <c r="D1145" t="s">
        <v>2633</v>
      </c>
      <c r="E1145" t="s">
        <v>1821</v>
      </c>
      <c r="F1145" s="29" t="s">
        <v>1850</v>
      </c>
      <c r="G1145" s="47">
        <v>116</v>
      </c>
      <c r="H1145" t="s">
        <v>1850</v>
      </c>
      <c r="I1145">
        <v>1</v>
      </c>
      <c r="J1145" t="s">
        <v>8730</v>
      </c>
      <c r="K1145" t="s">
        <v>2633</v>
      </c>
      <c r="L1145" t="s">
        <v>8731</v>
      </c>
      <c r="M1145" t="s">
        <v>341</v>
      </c>
      <c r="N1145" s="34">
        <v>0</v>
      </c>
      <c r="O1145" s="34" t="s">
        <v>684</v>
      </c>
      <c r="P1145" s="34">
        <v>0</v>
      </c>
      <c r="Q1145" s="34">
        <v>0</v>
      </c>
      <c r="R1145" s="34">
        <v>0</v>
      </c>
      <c r="S1145" s="48" t="s">
        <v>1123</v>
      </c>
      <c r="T1145" s="13" t="s">
        <v>122</v>
      </c>
      <c r="U1145" s="12" t="s">
        <v>122</v>
      </c>
      <c r="V1145" s="12" t="s">
        <v>122</v>
      </c>
      <c r="W1145" s="12" t="s">
        <v>122</v>
      </c>
      <c r="X1145" s="14" t="str">
        <f t="shared" si="17"/>
        <v>С</v>
      </c>
      <c r="Y1145" s="271">
        <f>Таблица1[[#This Row],[ID_intellix]]</f>
        <v>7027</v>
      </c>
      <c r="Z1145" s="269" t="s">
        <v>122</v>
      </c>
      <c r="AA1145" s="145">
        <f>IF(OR(Таблица1[[#This Row],[CARDIO_report]]&lt;&gt;0,Таблица1[[#This Row],[AI COMBO_report]]&lt;&gt;0,Таблица1[[#This Row],[OTC_report]]&lt;&gt;0),1,0)</f>
        <v>0</v>
      </c>
      <c r="AB1145" s="60" t="s">
        <v>1124</v>
      </c>
      <c r="AC1145" s="60" t="s">
        <v>1124</v>
      </c>
      <c r="AD1145" s="60" t="s">
        <v>1124</v>
      </c>
      <c r="AE1145" s="60" t="s">
        <v>1124</v>
      </c>
      <c r="AF1145" s="60"/>
      <c r="AG1145" s="60" t="s">
        <v>1124</v>
      </c>
      <c r="AH1145" s="60" t="s">
        <v>1124</v>
      </c>
      <c r="AI1145" s="60" t="s">
        <v>1124</v>
      </c>
      <c r="AJ1145" s="60" t="s">
        <v>1124</v>
      </c>
      <c r="AK1145" s="60" t="s">
        <v>1124</v>
      </c>
      <c r="AL1145" s="60" t="s">
        <v>1124</v>
      </c>
      <c r="AM1145" s="60" t="s">
        <v>1124</v>
      </c>
      <c r="AN1145" s="60" t="s">
        <v>1124</v>
      </c>
      <c r="AO1145" s="60"/>
      <c r="AP1145" s="35" t="s">
        <v>1825</v>
      </c>
      <c r="AQ1145" s="377">
        <v>0</v>
      </c>
      <c r="AR1145" s="378">
        <v>0</v>
      </c>
      <c r="AS1145" s="377">
        <v>0</v>
      </c>
      <c r="AT1145" s="378">
        <v>0</v>
      </c>
      <c r="AU1145" s="377">
        <v>0</v>
      </c>
      <c r="AV1145" s="377">
        <v>0</v>
      </c>
      <c r="AW1145" s="377">
        <v>0</v>
      </c>
      <c r="AX1145">
        <v>0</v>
      </c>
      <c r="AY1145">
        <v>0</v>
      </c>
    </row>
    <row r="1146" spans="1:54" ht="15" hidden="1" customHeight="1" x14ac:dyDescent="0.2">
      <c r="A1146" s="46">
        <v>2901</v>
      </c>
      <c r="B1146" s="258" t="s">
        <v>9262</v>
      </c>
      <c r="C1146" t="s">
        <v>1204</v>
      </c>
      <c r="D1146" t="s">
        <v>1905</v>
      </c>
      <c r="E1146" t="s">
        <v>2504</v>
      </c>
      <c r="F1146" s="29" t="s">
        <v>2532</v>
      </c>
      <c r="G1146" s="47">
        <v>11</v>
      </c>
      <c r="H1146" t="s">
        <v>1140</v>
      </c>
      <c r="I1146">
        <v>1</v>
      </c>
      <c r="J1146" t="s">
        <v>9263</v>
      </c>
      <c r="K1146" t="s">
        <v>269</v>
      </c>
      <c r="L1146" t="s">
        <v>9264</v>
      </c>
      <c r="M1146" t="s">
        <v>7035</v>
      </c>
      <c r="N1146" s="34" t="s">
        <v>628</v>
      </c>
      <c r="O1146" s="34" t="s">
        <v>7036</v>
      </c>
      <c r="P1146" s="34">
        <v>0</v>
      </c>
      <c r="Q1146" s="34" t="s">
        <v>7037</v>
      </c>
      <c r="R1146" s="34" t="s">
        <v>848</v>
      </c>
      <c r="S1146" s="48" t="s">
        <v>1123</v>
      </c>
      <c r="T1146" s="13" t="s">
        <v>1863</v>
      </c>
      <c r="U1146" s="12" t="s">
        <v>122</v>
      </c>
      <c r="V1146" s="12" t="s">
        <v>122</v>
      </c>
      <c r="W1146" s="12" t="s">
        <v>122</v>
      </c>
      <c r="X1146" s="14" t="str">
        <f t="shared" si="17"/>
        <v>В</v>
      </c>
      <c r="Y1146" s="271">
        <f>Таблица1[[#This Row],[ID_intellix]]</f>
        <v>2901</v>
      </c>
      <c r="Z1146" s="269" t="s">
        <v>122</v>
      </c>
      <c r="AA1146" s="145">
        <f>IF(OR(Таблица1[[#This Row],[CARDIO_report]]&lt;&gt;0,Таблица1[[#This Row],[AI COMBO_report]]&lt;&gt;0,Таблица1[[#This Row],[OTC_report]]&lt;&gt;0),1,0)</f>
        <v>1</v>
      </c>
      <c r="AB1146" s="60" t="s">
        <v>2602</v>
      </c>
      <c r="AC1146" s="60" t="s">
        <v>2602</v>
      </c>
      <c r="AD1146" s="60" t="s">
        <v>1124</v>
      </c>
      <c r="AE1146" s="60" t="s">
        <v>1124</v>
      </c>
      <c r="AF1146" s="60"/>
      <c r="AG1146" s="89" t="s">
        <v>1437</v>
      </c>
      <c r="AH1146" s="89">
        <v>21</v>
      </c>
      <c r="AI1146" s="89" t="s">
        <v>1437</v>
      </c>
      <c r="AJ1146" s="89">
        <v>16</v>
      </c>
      <c r="AK1146" s="89" t="s">
        <v>1437</v>
      </c>
      <c r="AL1146" s="89">
        <v>3</v>
      </c>
      <c r="AM1146" s="89" t="s">
        <v>1437</v>
      </c>
      <c r="AN1146" s="89">
        <v>7</v>
      </c>
      <c r="AP1146" s="35" t="s">
        <v>1857</v>
      </c>
      <c r="AQ1146" s="377">
        <v>0</v>
      </c>
      <c r="AR1146" s="378">
        <v>0</v>
      </c>
      <c r="AS1146" s="377">
        <v>0</v>
      </c>
      <c r="AT1146" s="378">
        <v>0</v>
      </c>
      <c r="AU1146" s="377">
        <v>0</v>
      </c>
      <c r="AV1146" s="377">
        <v>0</v>
      </c>
      <c r="AW1146" s="377">
        <v>0</v>
      </c>
      <c r="AX1146">
        <v>0</v>
      </c>
      <c r="AY1146">
        <v>0</v>
      </c>
      <c r="BA1146" s="2" t="s">
        <v>6336</v>
      </c>
    </row>
    <row r="1147" spans="1:54" ht="15" hidden="1" customHeight="1" x14ac:dyDescent="0.2">
      <c r="A1147" s="46">
        <v>2964</v>
      </c>
      <c r="B1147" s="258" t="s">
        <v>9301</v>
      </c>
      <c r="C1147" t="s">
        <v>1204</v>
      </c>
      <c r="D1147" t="s">
        <v>8164</v>
      </c>
      <c r="E1147" t="s">
        <v>2504</v>
      </c>
      <c r="F1147" s="29" t="s">
        <v>2532</v>
      </c>
      <c r="G1147" s="47">
        <v>15</v>
      </c>
      <c r="H1147" t="s">
        <v>1140</v>
      </c>
      <c r="I1147">
        <v>1</v>
      </c>
      <c r="J1147" t="s">
        <v>9302</v>
      </c>
      <c r="K1147" t="s">
        <v>269</v>
      </c>
      <c r="L1147" t="s">
        <v>9303</v>
      </c>
      <c r="M1147" t="s">
        <v>7035</v>
      </c>
      <c r="N1147" s="34" t="s">
        <v>628</v>
      </c>
      <c r="O1147" s="34" t="s">
        <v>7036</v>
      </c>
      <c r="P1147" s="34" t="s">
        <v>307</v>
      </c>
      <c r="Q1147" s="34" t="s">
        <v>7037</v>
      </c>
      <c r="R1147" s="34" t="s">
        <v>848</v>
      </c>
      <c r="S1147" s="48" t="s">
        <v>1123</v>
      </c>
      <c r="T1147" s="13" t="s">
        <v>122</v>
      </c>
      <c r="U1147" s="12" t="s">
        <v>122</v>
      </c>
      <c r="V1147" s="12" t="s">
        <v>5691</v>
      </c>
      <c r="W1147" s="12" t="s">
        <v>122</v>
      </c>
      <c r="X1147" s="14" t="str">
        <f t="shared" si="17"/>
        <v>В</v>
      </c>
      <c r="Y1147" s="271">
        <f>Таблица1[[#This Row],[ID_intellix]]</f>
        <v>2964</v>
      </c>
      <c r="Z1147" s="269" t="s">
        <v>122</v>
      </c>
      <c r="AA1147" s="145">
        <f>IF(OR(Таблица1[[#This Row],[CARDIO_report]]&lt;&gt;0,Таблица1[[#This Row],[AI COMBO_report]]&lt;&gt;0,Таблица1[[#This Row],[OTC_report]]&lt;&gt;0),1,0)</f>
        <v>1</v>
      </c>
      <c r="AB1147" s="60" t="s">
        <v>2602</v>
      </c>
      <c r="AC1147" s="60" t="s">
        <v>2846</v>
      </c>
      <c r="AD1147" s="60" t="s">
        <v>1124</v>
      </c>
      <c r="AE1147" s="60" t="s">
        <v>1124</v>
      </c>
      <c r="AF1147" s="60"/>
      <c r="AG1147" s="89" t="s">
        <v>2516</v>
      </c>
      <c r="AH1147" s="89">
        <v>50</v>
      </c>
      <c r="AI1147" s="89" t="s">
        <v>1437</v>
      </c>
      <c r="AJ1147" s="89">
        <v>23</v>
      </c>
      <c r="AK1147" s="89" t="s">
        <v>1437</v>
      </c>
      <c r="AL1147" s="89">
        <v>5</v>
      </c>
      <c r="AM1147" s="89" t="s">
        <v>1437</v>
      </c>
      <c r="AN1147" s="89">
        <v>2</v>
      </c>
      <c r="AP1147" s="35" t="s">
        <v>1857</v>
      </c>
      <c r="AQ1147" s="377">
        <v>0</v>
      </c>
      <c r="AR1147" s="378">
        <v>0</v>
      </c>
      <c r="AS1147" s="377">
        <v>0</v>
      </c>
      <c r="AT1147" s="378">
        <v>0</v>
      </c>
      <c r="AU1147" s="377">
        <v>0</v>
      </c>
      <c r="AV1147" s="377">
        <v>0</v>
      </c>
      <c r="AW1147" s="377">
        <v>0</v>
      </c>
      <c r="AX1147">
        <v>0</v>
      </c>
      <c r="AY1147">
        <v>0</v>
      </c>
    </row>
    <row r="1148" spans="1:54" ht="15" hidden="1" customHeight="1" x14ac:dyDescent="0.2">
      <c r="A1148" s="46">
        <v>3226</v>
      </c>
      <c r="B1148" s="258" t="s">
        <v>9313</v>
      </c>
      <c r="C1148" t="s">
        <v>1204</v>
      </c>
      <c r="D1148" t="s">
        <v>1249</v>
      </c>
      <c r="E1148" t="s">
        <v>2504</v>
      </c>
      <c r="F1148" s="29" t="s">
        <v>2532</v>
      </c>
      <c r="G1148" s="47">
        <v>16</v>
      </c>
      <c r="H1148" t="s">
        <v>1140</v>
      </c>
      <c r="I1148">
        <v>1</v>
      </c>
      <c r="J1148" t="s">
        <v>9314</v>
      </c>
      <c r="K1148" t="s">
        <v>269</v>
      </c>
      <c r="L1148" t="s">
        <v>9315</v>
      </c>
      <c r="M1148" t="s">
        <v>7035</v>
      </c>
      <c r="N1148" s="34" t="s">
        <v>476</v>
      </c>
      <c r="O1148" s="34" t="s">
        <v>7036</v>
      </c>
      <c r="P1148" s="34">
        <v>0</v>
      </c>
      <c r="Q1148" s="34" t="s">
        <v>7037</v>
      </c>
      <c r="R1148" s="34" t="s">
        <v>953</v>
      </c>
      <c r="S1148" s="48" t="s">
        <v>1123</v>
      </c>
      <c r="T1148" s="13" t="s">
        <v>122</v>
      </c>
      <c r="U1148" s="12" t="s">
        <v>122</v>
      </c>
      <c r="V1148" s="12" t="s">
        <v>1863</v>
      </c>
      <c r="W1148" s="12" t="s">
        <v>122</v>
      </c>
      <c r="X1148" s="14" t="str">
        <f t="shared" si="17"/>
        <v>В</v>
      </c>
      <c r="Y1148" s="271">
        <f>Таблица1[[#This Row],[ID_intellix]]</f>
        <v>3226</v>
      </c>
      <c r="Z1148" s="269" t="s">
        <v>122</v>
      </c>
      <c r="AA1148" s="145">
        <f>IF(OR(Таблица1[[#This Row],[CARDIO_report]]&lt;&gt;0,Таблица1[[#This Row],[AI COMBO_report]]&lt;&gt;0,Таблица1[[#This Row],[OTC_report]]&lt;&gt;0),1,0)</f>
        <v>1</v>
      </c>
      <c r="AB1148" s="60" t="s">
        <v>2602</v>
      </c>
      <c r="AC1148" s="60" t="s">
        <v>2846</v>
      </c>
      <c r="AD1148" s="60" t="s">
        <v>1124</v>
      </c>
      <c r="AE1148" s="60" t="s">
        <v>1124</v>
      </c>
      <c r="AF1148" s="60"/>
      <c r="AG1148" s="89" t="s">
        <v>1437</v>
      </c>
      <c r="AH1148" s="89">
        <v>31</v>
      </c>
      <c r="AI1148" s="89" t="s">
        <v>1437</v>
      </c>
      <c r="AJ1148" s="89">
        <v>25</v>
      </c>
      <c r="AK1148" s="89" t="s">
        <v>1437</v>
      </c>
      <c r="AL1148" s="89">
        <v>31</v>
      </c>
      <c r="AM1148" s="89" t="s">
        <v>1437</v>
      </c>
      <c r="AN1148" s="89">
        <v>23</v>
      </c>
      <c r="AP1148" s="35" t="s">
        <v>1857</v>
      </c>
      <c r="AQ1148" s="377">
        <v>0</v>
      </c>
      <c r="AR1148" s="378">
        <v>0</v>
      </c>
      <c r="AS1148" s="377">
        <v>0</v>
      </c>
      <c r="AT1148" s="378">
        <v>0</v>
      </c>
      <c r="AU1148" s="377">
        <v>0</v>
      </c>
      <c r="AV1148" s="377">
        <v>0</v>
      </c>
      <c r="AW1148" s="377">
        <v>0</v>
      </c>
      <c r="AX1148">
        <v>0</v>
      </c>
      <c r="AY1148">
        <v>0</v>
      </c>
    </row>
    <row r="1149" spans="1:54" ht="15" hidden="1" customHeight="1" x14ac:dyDescent="0.2">
      <c r="A1149" s="46">
        <v>3202</v>
      </c>
      <c r="B1149" s="258" t="s">
        <v>9325</v>
      </c>
      <c r="C1149" t="s">
        <v>1204</v>
      </c>
      <c r="D1149" t="s">
        <v>8164</v>
      </c>
      <c r="E1149" t="s">
        <v>2504</v>
      </c>
      <c r="F1149" s="29" t="s">
        <v>2532</v>
      </c>
      <c r="G1149" s="47">
        <v>18</v>
      </c>
      <c r="H1149" t="s">
        <v>1140</v>
      </c>
      <c r="I1149">
        <v>1</v>
      </c>
      <c r="J1149" t="s">
        <v>9326</v>
      </c>
      <c r="K1149" t="s">
        <v>269</v>
      </c>
      <c r="L1149" t="s">
        <v>9327</v>
      </c>
      <c r="M1149" t="s">
        <v>7035</v>
      </c>
      <c r="N1149" s="34" t="s">
        <v>628</v>
      </c>
      <c r="O1149" s="34" t="s">
        <v>7036</v>
      </c>
      <c r="P1149" s="34">
        <v>0</v>
      </c>
      <c r="Q1149" s="34" t="s">
        <v>7037</v>
      </c>
      <c r="R1149" s="34" t="s">
        <v>848</v>
      </c>
      <c r="S1149" s="48" t="s">
        <v>1123</v>
      </c>
      <c r="T1149" s="13" t="s">
        <v>122</v>
      </c>
      <c r="U1149" s="12" t="s">
        <v>122</v>
      </c>
      <c r="V1149" s="12" t="s">
        <v>1863</v>
      </c>
      <c r="W1149" s="12" t="s">
        <v>1863</v>
      </c>
      <c r="X1149" s="14" t="str">
        <f t="shared" si="17"/>
        <v>А</v>
      </c>
      <c r="Y1149" s="271">
        <f>Таблица1[[#This Row],[ID_intellix]]</f>
        <v>3202</v>
      </c>
      <c r="Z1149" s="269" t="s">
        <v>122</v>
      </c>
      <c r="AA1149" s="145">
        <f>IF(OR(Таблица1[[#This Row],[CARDIO_report]]&lt;&gt;0,Таблица1[[#This Row],[AI COMBO_report]]&lt;&gt;0,Таблица1[[#This Row],[OTC_report]]&lt;&gt;0),1,0)</f>
        <v>1</v>
      </c>
      <c r="AB1149" s="60" t="s">
        <v>2602</v>
      </c>
      <c r="AC1149" s="60" t="s">
        <v>2602</v>
      </c>
      <c r="AD1149" s="60" t="s">
        <v>1124</v>
      </c>
      <c r="AE1149" s="60" t="s">
        <v>1124</v>
      </c>
      <c r="AF1149" s="60"/>
      <c r="AG1149" s="89" t="s">
        <v>1437</v>
      </c>
      <c r="AH1149" s="89">
        <v>2</v>
      </c>
      <c r="AI1149" s="89" t="s">
        <v>1437</v>
      </c>
      <c r="AJ1149" s="89">
        <v>2</v>
      </c>
      <c r="AK1149" s="89" t="s">
        <v>1437</v>
      </c>
      <c r="AL1149" s="89">
        <v>7</v>
      </c>
      <c r="AM1149" s="89" t="s">
        <v>1437</v>
      </c>
      <c r="AN1149" s="89">
        <v>6</v>
      </c>
      <c r="AP1149" s="35" t="s">
        <v>1857</v>
      </c>
      <c r="AQ1149" s="377">
        <v>0</v>
      </c>
      <c r="AR1149" s="378">
        <v>0</v>
      </c>
      <c r="AS1149" s="377" t="s">
        <v>2847</v>
      </c>
      <c r="AT1149" s="378">
        <v>0</v>
      </c>
      <c r="AU1149" s="377">
        <v>0</v>
      </c>
      <c r="AV1149" s="377">
        <v>0</v>
      </c>
      <c r="AW1149" s="377" t="s">
        <v>2847</v>
      </c>
      <c r="AX1149" s="2">
        <v>0</v>
      </c>
      <c r="AY1149" s="2" t="s">
        <v>2847</v>
      </c>
      <c r="BA1149" s="2" t="s">
        <v>6336</v>
      </c>
    </row>
    <row r="1150" spans="1:54" ht="15" hidden="1" customHeight="1" x14ac:dyDescent="0.2">
      <c r="A1150" s="46">
        <v>1490</v>
      </c>
      <c r="B1150" s="258" t="s">
        <v>9334</v>
      </c>
      <c r="C1150" t="s">
        <v>1204</v>
      </c>
      <c r="D1150" t="s">
        <v>1249</v>
      </c>
      <c r="E1150" t="s">
        <v>2504</v>
      </c>
      <c r="F1150" s="29" t="s">
        <v>9335</v>
      </c>
      <c r="G1150" s="47">
        <v>10</v>
      </c>
      <c r="H1150" t="s">
        <v>2563</v>
      </c>
      <c r="I1150">
        <v>1</v>
      </c>
      <c r="J1150" t="s">
        <v>15797</v>
      </c>
      <c r="K1150" t="s">
        <v>269</v>
      </c>
      <c r="L1150" t="s">
        <v>9336</v>
      </c>
      <c r="M1150" t="s">
        <v>7035</v>
      </c>
      <c r="N1150" s="34" t="s">
        <v>628</v>
      </c>
      <c r="O1150" s="34" t="s">
        <v>7036</v>
      </c>
      <c r="P1150" s="34" t="s">
        <v>307</v>
      </c>
      <c r="Q1150" s="34" t="s">
        <v>7037</v>
      </c>
      <c r="R1150" s="34" t="s">
        <v>953</v>
      </c>
      <c r="S1150" s="48" t="s">
        <v>1123</v>
      </c>
      <c r="T1150" s="13" t="s">
        <v>1863</v>
      </c>
      <c r="U1150" s="12" t="s">
        <v>122</v>
      </c>
      <c r="V1150" s="12" t="s">
        <v>122</v>
      </c>
      <c r="W1150" s="12" t="s">
        <v>122</v>
      </c>
      <c r="X1150" s="14" t="str">
        <f t="shared" si="17"/>
        <v>В</v>
      </c>
      <c r="Y1150" s="271">
        <f>Таблица1[[#This Row],[ID_intellix]]</f>
        <v>1490</v>
      </c>
      <c r="Z1150" s="269" t="s">
        <v>122</v>
      </c>
      <c r="AA1150" s="145">
        <f>IF(OR(Таблица1[[#This Row],[CARDIO_report]]&lt;&gt;0,Таблица1[[#This Row],[AI COMBO_report]]&lt;&gt;0,Таблица1[[#This Row],[OTC_report]]&lt;&gt;0),1,0)</f>
        <v>1</v>
      </c>
      <c r="AB1150" s="60" t="s">
        <v>1124</v>
      </c>
      <c r="AC1150" s="60" t="s">
        <v>1124</v>
      </c>
      <c r="AD1150" s="60" t="s">
        <v>1124</v>
      </c>
      <c r="AE1150" s="89" t="s">
        <v>1917</v>
      </c>
      <c r="AF1150" s="89"/>
      <c r="AG1150" s="89" t="s">
        <v>1414</v>
      </c>
      <c r="AH1150" s="89">
        <v>96</v>
      </c>
      <c r="AI1150" s="89" t="s">
        <v>1414</v>
      </c>
      <c r="AJ1150" s="89">
        <v>81</v>
      </c>
      <c r="AK1150" s="89" t="s">
        <v>1414</v>
      </c>
      <c r="AL1150" s="89">
        <v>72</v>
      </c>
      <c r="AM1150" s="89" t="s">
        <v>1414</v>
      </c>
      <c r="AN1150" s="89">
        <v>62</v>
      </c>
      <c r="AP1150" s="35" t="s">
        <v>1857</v>
      </c>
      <c r="AQ1150" s="377">
        <v>0</v>
      </c>
      <c r="AR1150" s="378">
        <v>0</v>
      </c>
      <c r="AS1150" s="377">
        <v>0</v>
      </c>
      <c r="AT1150" s="378">
        <v>0</v>
      </c>
      <c r="AU1150" s="377">
        <v>0</v>
      </c>
      <c r="AV1150" s="377">
        <v>0</v>
      </c>
      <c r="AW1150" s="377">
        <v>0</v>
      </c>
      <c r="AX1150" s="2" t="s">
        <v>6343</v>
      </c>
      <c r="AY1150" s="2">
        <v>0</v>
      </c>
      <c r="AZ1150" s="2" t="s">
        <v>6344</v>
      </c>
      <c r="BA1150" s="2" t="s">
        <v>15962</v>
      </c>
      <c r="BB1150" s="2" t="s">
        <v>6344</v>
      </c>
    </row>
    <row r="1151" spans="1:54" ht="15" hidden="1" customHeight="1" x14ac:dyDescent="0.2">
      <c r="A1151" s="46">
        <v>3489</v>
      </c>
      <c r="B1151" s="258" t="s">
        <v>9372</v>
      </c>
      <c r="C1151" t="s">
        <v>1204</v>
      </c>
      <c r="D1151" t="s">
        <v>1255</v>
      </c>
      <c r="E1151" t="s">
        <v>2504</v>
      </c>
      <c r="F1151" s="29" t="s">
        <v>2532</v>
      </c>
      <c r="G1151" s="47">
        <v>20</v>
      </c>
      <c r="H1151" t="s">
        <v>1140</v>
      </c>
      <c r="I1151">
        <v>1</v>
      </c>
      <c r="J1151" t="s">
        <v>9373</v>
      </c>
      <c r="K1151" t="s">
        <v>269</v>
      </c>
      <c r="L1151" t="s">
        <v>9374</v>
      </c>
      <c r="M1151" t="s">
        <v>7035</v>
      </c>
      <c r="N1151" s="34" t="s">
        <v>537</v>
      </c>
      <c r="O1151" s="34" t="s">
        <v>7036</v>
      </c>
      <c r="P1151" s="34">
        <v>0</v>
      </c>
      <c r="Q1151" s="34" t="s">
        <v>7037</v>
      </c>
      <c r="R1151" s="34" t="s">
        <v>953</v>
      </c>
      <c r="S1151" s="48" t="s">
        <v>1123</v>
      </c>
      <c r="T1151" s="13" t="s">
        <v>122</v>
      </c>
      <c r="U1151" s="12" t="s">
        <v>122</v>
      </c>
      <c r="V1151" s="12" t="s">
        <v>122</v>
      </c>
      <c r="W1151" s="12" t="s">
        <v>122</v>
      </c>
      <c r="X1151" s="14" t="str">
        <f t="shared" si="17"/>
        <v>С</v>
      </c>
      <c r="Y1151" s="271">
        <f>Таблица1[[#This Row],[ID_intellix]]</f>
        <v>3489</v>
      </c>
      <c r="Z1151" s="269" t="s">
        <v>122</v>
      </c>
      <c r="AA1151" s="145">
        <f>IF(OR(Таблица1[[#This Row],[CARDIO_report]]&lt;&gt;0,Таблица1[[#This Row],[AI COMBO_report]]&lt;&gt;0,Таблица1[[#This Row],[OTC_report]]&lt;&gt;0),1,0)</f>
        <v>1</v>
      </c>
      <c r="AB1151" s="60" t="s">
        <v>2602</v>
      </c>
      <c r="AC1151" s="60" t="s">
        <v>2602</v>
      </c>
      <c r="AD1151" s="60" t="s">
        <v>1124</v>
      </c>
      <c r="AE1151" s="60" t="s">
        <v>1124</v>
      </c>
      <c r="AF1151" s="60"/>
      <c r="AG1151" s="89" t="s">
        <v>1437</v>
      </c>
      <c r="AH1151" s="89">
        <v>71</v>
      </c>
      <c r="AI1151" s="89" t="s">
        <v>1437</v>
      </c>
      <c r="AJ1151" s="89">
        <v>13</v>
      </c>
      <c r="AK1151" s="89" t="s">
        <v>1437</v>
      </c>
      <c r="AL1151" s="89">
        <v>32</v>
      </c>
      <c r="AM1151" s="89" t="s">
        <v>1437</v>
      </c>
      <c r="AN1151" s="89">
        <v>16</v>
      </c>
      <c r="AP1151" s="35" t="s">
        <v>1825</v>
      </c>
      <c r="AQ1151" s="377">
        <v>0</v>
      </c>
      <c r="AR1151" s="378">
        <v>0</v>
      </c>
      <c r="AS1151" s="377">
        <v>0</v>
      </c>
      <c r="AT1151" s="378">
        <v>0</v>
      </c>
      <c r="AU1151" s="377">
        <v>0</v>
      </c>
      <c r="AV1151" s="377">
        <v>0</v>
      </c>
      <c r="AW1151" s="377">
        <v>0</v>
      </c>
      <c r="AX1151">
        <v>0</v>
      </c>
      <c r="AY1151">
        <v>0</v>
      </c>
    </row>
    <row r="1152" spans="1:54" ht="15" hidden="1" customHeight="1" x14ac:dyDescent="0.2">
      <c r="A1152" s="46">
        <v>2267</v>
      </c>
      <c r="B1152" s="258" t="s">
        <v>9399</v>
      </c>
      <c r="C1152" t="s">
        <v>1204</v>
      </c>
      <c r="D1152" t="s">
        <v>1246</v>
      </c>
      <c r="E1152" t="s">
        <v>2504</v>
      </c>
      <c r="F1152" s="29" t="s">
        <v>2659</v>
      </c>
      <c r="G1152" s="47">
        <v>1</v>
      </c>
      <c r="H1152" t="s">
        <v>2659</v>
      </c>
      <c r="I1152">
        <v>1</v>
      </c>
      <c r="J1152" t="s">
        <v>9400</v>
      </c>
      <c r="K1152" t="s">
        <v>269</v>
      </c>
      <c r="L1152" t="s">
        <v>9401</v>
      </c>
      <c r="M1152" t="s">
        <v>7035</v>
      </c>
      <c r="N1152" s="34" t="s">
        <v>476</v>
      </c>
      <c r="O1152" s="34" t="s">
        <v>7036</v>
      </c>
      <c r="P1152" s="34" t="s">
        <v>283</v>
      </c>
      <c r="Q1152" s="34" t="s">
        <v>7037</v>
      </c>
      <c r="R1152" s="34" t="s">
        <v>824</v>
      </c>
      <c r="S1152" s="48" t="s">
        <v>1123</v>
      </c>
      <c r="T1152" s="13" t="s">
        <v>1863</v>
      </c>
      <c r="U1152" s="12" t="s">
        <v>122</v>
      </c>
      <c r="V1152" s="12" t="s">
        <v>122</v>
      </c>
      <c r="W1152" s="12" t="s">
        <v>122</v>
      </c>
      <c r="X1152" s="14" t="str">
        <f t="shared" si="17"/>
        <v>В</v>
      </c>
      <c r="Y1152" s="271">
        <f>Таблица1[[#This Row],[ID_intellix]]</f>
        <v>2267</v>
      </c>
      <c r="Z1152" s="269" t="s">
        <v>122</v>
      </c>
      <c r="AA1152" s="145">
        <f>IF(OR(Таблица1[[#This Row],[CARDIO_report]]&lt;&gt;0,Таблица1[[#This Row],[AI COMBO_report]]&lt;&gt;0,Таблица1[[#This Row],[OTC_report]]&lt;&gt;0),1,0)</f>
        <v>1</v>
      </c>
      <c r="AB1152" s="60" t="s">
        <v>1124</v>
      </c>
      <c r="AC1152" s="60" t="s">
        <v>1124</v>
      </c>
      <c r="AD1152" s="60" t="s">
        <v>1124</v>
      </c>
      <c r="AE1152" s="60" t="s">
        <v>1124</v>
      </c>
      <c r="AF1152" s="60"/>
      <c r="AG1152" s="89" t="s">
        <v>1414</v>
      </c>
      <c r="AH1152" s="89">
        <v>102</v>
      </c>
      <c r="AI1152" s="89" t="s">
        <v>1414</v>
      </c>
      <c r="AJ1152" s="89">
        <v>84</v>
      </c>
      <c r="AK1152" s="89" t="s">
        <v>1414</v>
      </c>
      <c r="AL1152" s="89">
        <v>106</v>
      </c>
      <c r="AM1152" s="89" t="s">
        <v>1414</v>
      </c>
      <c r="AN1152" s="89">
        <v>105</v>
      </c>
      <c r="AP1152" s="35" t="s">
        <v>1917</v>
      </c>
      <c r="AQ1152" s="377">
        <v>0</v>
      </c>
      <c r="AR1152" s="378">
        <v>0</v>
      </c>
      <c r="AS1152" s="377">
        <v>0</v>
      </c>
      <c r="AT1152" s="378">
        <v>0</v>
      </c>
      <c r="AU1152" s="377">
        <v>0</v>
      </c>
      <c r="AV1152" s="377">
        <v>0</v>
      </c>
      <c r="AW1152" s="377">
        <v>0</v>
      </c>
      <c r="AX1152">
        <v>0</v>
      </c>
      <c r="AY1152">
        <v>0</v>
      </c>
    </row>
    <row r="1153" spans="1:54" ht="15" hidden="1" customHeight="1" x14ac:dyDescent="0.2">
      <c r="A1153" s="46">
        <v>2515</v>
      </c>
      <c r="B1153" s="258" t="s">
        <v>9404</v>
      </c>
      <c r="C1153" t="s">
        <v>1204</v>
      </c>
      <c r="D1153" t="s">
        <v>1905</v>
      </c>
      <c r="E1153" t="s">
        <v>2504</v>
      </c>
      <c r="F1153" s="29" t="s">
        <v>2659</v>
      </c>
      <c r="G1153" s="47">
        <v>2</v>
      </c>
      <c r="H1153" t="s">
        <v>2659</v>
      </c>
      <c r="I1153">
        <v>1</v>
      </c>
      <c r="J1153" t="s">
        <v>9405</v>
      </c>
      <c r="K1153" t="s">
        <v>269</v>
      </c>
      <c r="L1153" t="s">
        <v>9406</v>
      </c>
      <c r="M1153" t="s">
        <v>7035</v>
      </c>
      <c r="N1153" s="34" t="s">
        <v>628</v>
      </c>
      <c r="O1153" s="34" t="s">
        <v>7036</v>
      </c>
      <c r="P1153" s="34" t="s">
        <v>307</v>
      </c>
      <c r="Q1153" s="34" t="s">
        <v>7037</v>
      </c>
      <c r="R1153" s="34" t="s">
        <v>953</v>
      </c>
      <c r="S1153" s="48" t="s">
        <v>1123</v>
      </c>
      <c r="T1153" s="13" t="s">
        <v>122</v>
      </c>
      <c r="U1153" s="12" t="s">
        <v>122</v>
      </c>
      <c r="V1153" s="12" t="s">
        <v>1863</v>
      </c>
      <c r="W1153" s="12" t="s">
        <v>122</v>
      </c>
      <c r="X1153" s="14" t="str">
        <f t="shared" si="17"/>
        <v>В</v>
      </c>
      <c r="Y1153" s="271">
        <f>Таблица1[[#This Row],[ID_intellix]]</f>
        <v>2515</v>
      </c>
      <c r="Z1153" s="269" t="s">
        <v>122</v>
      </c>
      <c r="AA1153" s="145">
        <f>IF(OR(Таблица1[[#This Row],[CARDIO_report]]&lt;&gt;0,Таблица1[[#This Row],[AI COMBO_report]]&lt;&gt;0,Таблица1[[#This Row],[OTC_report]]&lt;&gt;0),1,0)</f>
        <v>1</v>
      </c>
      <c r="AB1153" s="60" t="s">
        <v>1124</v>
      </c>
      <c r="AC1153" s="60" t="s">
        <v>1124</v>
      </c>
      <c r="AD1153" s="60" t="s">
        <v>1124</v>
      </c>
      <c r="AE1153" s="60" t="s">
        <v>1124</v>
      </c>
      <c r="AF1153" s="60"/>
      <c r="AG1153" s="89" t="s">
        <v>2516</v>
      </c>
      <c r="AH1153" s="89">
        <v>7</v>
      </c>
      <c r="AI1153" s="89" t="s">
        <v>2516</v>
      </c>
      <c r="AJ1153" s="89">
        <v>17</v>
      </c>
      <c r="AK1153" s="89" t="s">
        <v>2516</v>
      </c>
      <c r="AL1153" s="89">
        <v>30</v>
      </c>
      <c r="AM1153" s="89" t="s">
        <v>2516</v>
      </c>
      <c r="AN1153" s="89">
        <v>34</v>
      </c>
      <c r="AP1153" s="35" t="s">
        <v>1857</v>
      </c>
      <c r="AQ1153" s="377">
        <v>0</v>
      </c>
      <c r="AR1153" s="378">
        <v>0</v>
      </c>
      <c r="AS1153" s="377">
        <v>0</v>
      </c>
      <c r="AT1153" s="378">
        <v>0</v>
      </c>
      <c r="AU1153" s="377">
        <v>0</v>
      </c>
      <c r="AV1153" s="377">
        <v>0</v>
      </c>
      <c r="AW1153" s="377">
        <v>0</v>
      </c>
      <c r="AX1153">
        <v>0</v>
      </c>
      <c r="AY1153">
        <v>0</v>
      </c>
    </row>
    <row r="1154" spans="1:54" ht="15" hidden="1" customHeight="1" x14ac:dyDescent="0.2">
      <c r="A1154" s="46">
        <v>2748</v>
      </c>
      <c r="B1154" s="258" t="s">
        <v>9407</v>
      </c>
      <c r="C1154" t="s">
        <v>1204</v>
      </c>
      <c r="D1154" t="s">
        <v>8164</v>
      </c>
      <c r="E1154" t="s">
        <v>2504</v>
      </c>
      <c r="F1154" s="29" t="s">
        <v>2659</v>
      </c>
      <c r="G1154" s="47">
        <v>3</v>
      </c>
      <c r="H1154" t="s">
        <v>2659</v>
      </c>
      <c r="I1154">
        <v>1</v>
      </c>
      <c r="J1154" t="s">
        <v>9408</v>
      </c>
      <c r="K1154" t="s">
        <v>269</v>
      </c>
      <c r="L1154" t="s">
        <v>9409</v>
      </c>
      <c r="M1154" t="s">
        <v>7035</v>
      </c>
      <c r="N1154" s="34" t="s">
        <v>476</v>
      </c>
      <c r="O1154" s="34" t="s">
        <v>7036</v>
      </c>
      <c r="P1154" s="34" t="s">
        <v>307</v>
      </c>
      <c r="Q1154" s="34" t="s">
        <v>7037</v>
      </c>
      <c r="R1154" s="34" t="s">
        <v>848</v>
      </c>
      <c r="S1154" s="48" t="s">
        <v>1123</v>
      </c>
      <c r="T1154" s="13" t="s">
        <v>122</v>
      </c>
      <c r="U1154" s="12" t="s">
        <v>122</v>
      </c>
      <c r="V1154" s="12" t="s">
        <v>1863</v>
      </c>
      <c r="W1154" s="12" t="s">
        <v>122</v>
      </c>
      <c r="X1154" s="14" t="str">
        <f t="shared" si="17"/>
        <v>В</v>
      </c>
      <c r="Y1154" s="271">
        <f>Таблица1[[#This Row],[ID_intellix]]</f>
        <v>2748</v>
      </c>
      <c r="Z1154" s="269" t="s">
        <v>122</v>
      </c>
      <c r="AA1154" s="145">
        <f>IF(OR(Таблица1[[#This Row],[CARDIO_report]]&lt;&gt;0,Таблица1[[#This Row],[AI COMBO_report]]&lt;&gt;0,Таблица1[[#This Row],[OTC_report]]&lt;&gt;0),1,0)</f>
        <v>1</v>
      </c>
      <c r="AB1154" s="60" t="s">
        <v>1124</v>
      </c>
      <c r="AC1154" s="60" t="s">
        <v>1124</v>
      </c>
      <c r="AD1154" s="60" t="s">
        <v>1124</v>
      </c>
      <c r="AE1154" s="60" t="s">
        <v>1124</v>
      </c>
      <c r="AF1154" s="60"/>
      <c r="AG1154" s="89" t="s">
        <v>2516</v>
      </c>
      <c r="AH1154" s="89">
        <v>44</v>
      </c>
      <c r="AI1154" s="89" t="s">
        <v>2516</v>
      </c>
      <c r="AJ1154" s="89">
        <v>53</v>
      </c>
      <c r="AK1154" s="89" t="s">
        <v>2516</v>
      </c>
      <c r="AL1154" s="89">
        <v>44</v>
      </c>
      <c r="AM1154" s="89" t="s">
        <v>2516</v>
      </c>
      <c r="AN1154" s="89">
        <v>36</v>
      </c>
      <c r="AP1154" s="35" t="s">
        <v>1917</v>
      </c>
      <c r="AQ1154" s="377">
        <v>0</v>
      </c>
      <c r="AR1154" s="378">
        <v>0</v>
      </c>
      <c r="AS1154" s="377">
        <v>0</v>
      </c>
      <c r="AT1154" s="378">
        <v>0</v>
      </c>
      <c r="AU1154" s="377">
        <v>0</v>
      </c>
      <c r="AV1154" s="377">
        <v>0</v>
      </c>
      <c r="AW1154" s="377">
        <v>0</v>
      </c>
      <c r="AX1154">
        <v>0</v>
      </c>
      <c r="AY1154">
        <v>0</v>
      </c>
    </row>
    <row r="1155" spans="1:54" ht="15" hidden="1" customHeight="1" x14ac:dyDescent="0.2">
      <c r="A1155" s="46">
        <v>2871</v>
      </c>
      <c r="B1155" s="258" t="s">
        <v>9410</v>
      </c>
      <c r="C1155" t="s">
        <v>1204</v>
      </c>
      <c r="D1155" t="s">
        <v>2654</v>
      </c>
      <c r="E1155" t="s">
        <v>2504</v>
      </c>
      <c r="F1155" s="29" t="s">
        <v>2659</v>
      </c>
      <c r="G1155" s="47">
        <v>4</v>
      </c>
      <c r="H1155" t="s">
        <v>2659</v>
      </c>
      <c r="I1155">
        <v>1</v>
      </c>
      <c r="J1155" t="s">
        <v>9411</v>
      </c>
      <c r="K1155" t="s">
        <v>269</v>
      </c>
      <c r="L1155" t="s">
        <v>9412</v>
      </c>
      <c r="M1155" t="s">
        <v>7035</v>
      </c>
      <c r="N1155" s="34" t="s">
        <v>537</v>
      </c>
      <c r="O1155" s="34" t="s">
        <v>7036</v>
      </c>
      <c r="P1155" s="34" t="s">
        <v>283</v>
      </c>
      <c r="Q1155" s="34" t="s">
        <v>7037</v>
      </c>
      <c r="R1155" s="34" t="s">
        <v>824</v>
      </c>
      <c r="S1155" s="48" t="s">
        <v>1123</v>
      </c>
      <c r="T1155" s="13" t="s">
        <v>122</v>
      </c>
      <c r="U1155" s="12" t="s">
        <v>122</v>
      </c>
      <c r="V1155" s="12" t="s">
        <v>1863</v>
      </c>
      <c r="W1155" s="12" t="s">
        <v>122</v>
      </c>
      <c r="X1155" s="14" t="str">
        <f t="shared" ref="X1155:X1218" si="18">IF(COUNTIF(T1155:W1155,"да")=0,"С",IF(COUNTIF(T1155:W1155,"да")=1,"В","А"))</f>
        <v>В</v>
      </c>
      <c r="Y1155" s="271">
        <f>Таблица1[[#This Row],[ID_intellix]]</f>
        <v>2871</v>
      </c>
      <c r="Z1155" s="269" t="s">
        <v>122</v>
      </c>
      <c r="AA1155" s="145">
        <f>IF(OR(Таблица1[[#This Row],[CARDIO_report]]&lt;&gt;0,Таблица1[[#This Row],[AI COMBO_report]]&lt;&gt;0,Таблица1[[#This Row],[OTC_report]]&lt;&gt;0),1,0)</f>
        <v>1</v>
      </c>
      <c r="AB1155" s="60" t="s">
        <v>1124</v>
      </c>
      <c r="AC1155" s="60" t="s">
        <v>1124</v>
      </c>
      <c r="AD1155" s="60" t="s">
        <v>1124</v>
      </c>
      <c r="AE1155" s="60" t="s">
        <v>1124</v>
      </c>
      <c r="AF1155" s="60"/>
      <c r="AG1155" s="89" t="s">
        <v>1145</v>
      </c>
      <c r="AH1155" s="89">
        <v>86</v>
      </c>
      <c r="AI1155" s="89" t="s">
        <v>1145</v>
      </c>
      <c r="AJ1155" s="89">
        <v>95</v>
      </c>
      <c r="AK1155" s="89" t="s">
        <v>1437</v>
      </c>
      <c r="AL1155" s="89">
        <v>21</v>
      </c>
      <c r="AM1155" s="89" t="s">
        <v>1437</v>
      </c>
      <c r="AN1155" s="89">
        <v>31</v>
      </c>
      <c r="AP1155" s="35" t="s">
        <v>1857</v>
      </c>
      <c r="AQ1155" s="377">
        <v>0</v>
      </c>
      <c r="AR1155" s="378">
        <v>0</v>
      </c>
      <c r="AS1155" s="377">
        <v>0</v>
      </c>
      <c r="AT1155" s="378">
        <v>0</v>
      </c>
      <c r="AU1155" s="377">
        <v>0</v>
      </c>
      <c r="AV1155" s="377">
        <v>0</v>
      </c>
      <c r="AW1155" s="377">
        <v>0</v>
      </c>
      <c r="AX1155">
        <v>0</v>
      </c>
      <c r="AY1155">
        <v>0</v>
      </c>
    </row>
    <row r="1156" spans="1:54" ht="15" hidden="1" customHeight="1" x14ac:dyDescent="0.2">
      <c r="A1156" s="46">
        <v>3258</v>
      </c>
      <c r="B1156" s="258" t="s">
        <v>9413</v>
      </c>
      <c r="C1156" t="s">
        <v>1204</v>
      </c>
      <c r="D1156" t="s">
        <v>2654</v>
      </c>
      <c r="E1156" t="s">
        <v>2504</v>
      </c>
      <c r="F1156" s="29" t="s">
        <v>2659</v>
      </c>
      <c r="G1156" s="47">
        <v>6</v>
      </c>
      <c r="H1156" t="s">
        <v>2659</v>
      </c>
      <c r="I1156">
        <v>1</v>
      </c>
      <c r="J1156" t="s">
        <v>9414</v>
      </c>
      <c r="K1156" t="s">
        <v>269</v>
      </c>
      <c r="L1156" t="s">
        <v>9415</v>
      </c>
      <c r="M1156" t="s">
        <v>7035</v>
      </c>
      <c r="N1156" s="34" t="s">
        <v>476</v>
      </c>
      <c r="O1156" s="34" t="s">
        <v>7036</v>
      </c>
      <c r="P1156" s="34" t="s">
        <v>283</v>
      </c>
      <c r="Q1156" s="34" t="s">
        <v>7037</v>
      </c>
      <c r="R1156" s="34" t="s">
        <v>953</v>
      </c>
      <c r="S1156" s="48" t="s">
        <v>1123</v>
      </c>
      <c r="T1156" s="13" t="s">
        <v>122</v>
      </c>
      <c r="U1156" s="12" t="s">
        <v>122</v>
      </c>
      <c r="V1156" s="12" t="s">
        <v>1863</v>
      </c>
      <c r="W1156" s="12" t="s">
        <v>122</v>
      </c>
      <c r="X1156" s="14" t="str">
        <f t="shared" si="18"/>
        <v>В</v>
      </c>
      <c r="Y1156" s="271">
        <f>Таблица1[[#This Row],[ID_intellix]]</f>
        <v>3258</v>
      </c>
      <c r="Z1156" s="269" t="s">
        <v>122</v>
      </c>
      <c r="AA1156" s="145">
        <f>IF(OR(Таблица1[[#This Row],[CARDIO_report]]&lt;&gt;0,Таблица1[[#This Row],[AI COMBO_report]]&lt;&gt;0,Таблица1[[#This Row],[OTC_report]]&lt;&gt;0),1,0)</f>
        <v>1</v>
      </c>
      <c r="AB1156" s="60" t="s">
        <v>1124</v>
      </c>
      <c r="AC1156" s="60" t="s">
        <v>1124</v>
      </c>
      <c r="AD1156" s="60" t="s">
        <v>1124</v>
      </c>
      <c r="AE1156" s="60" t="s">
        <v>1124</v>
      </c>
      <c r="AF1156" s="60"/>
      <c r="AG1156" s="89" t="s">
        <v>1437</v>
      </c>
      <c r="AH1156" s="89">
        <v>26</v>
      </c>
      <c r="AI1156" s="89" t="s">
        <v>2516</v>
      </c>
      <c r="AJ1156" s="89">
        <v>46</v>
      </c>
      <c r="AK1156" s="89" t="s">
        <v>1437</v>
      </c>
      <c r="AL1156" s="89">
        <v>23</v>
      </c>
      <c r="AM1156" s="89" t="s">
        <v>2516</v>
      </c>
      <c r="AN1156" s="89">
        <v>40</v>
      </c>
      <c r="AP1156" s="35" t="s">
        <v>1857</v>
      </c>
      <c r="AQ1156" s="377">
        <v>0</v>
      </c>
      <c r="AR1156" s="378">
        <v>0</v>
      </c>
      <c r="AS1156" s="377">
        <v>0</v>
      </c>
      <c r="AT1156" s="378">
        <v>0</v>
      </c>
      <c r="AU1156" s="377">
        <v>0</v>
      </c>
      <c r="AV1156" s="377">
        <v>0</v>
      </c>
      <c r="AW1156" s="377">
        <v>0</v>
      </c>
      <c r="AX1156">
        <v>0</v>
      </c>
      <c r="AY1156">
        <v>0</v>
      </c>
    </row>
    <row r="1157" spans="1:54" ht="15" hidden="1" customHeight="1" x14ac:dyDescent="0.2">
      <c r="A1157" s="46">
        <v>3426</v>
      </c>
      <c r="B1157" s="258" t="s">
        <v>9419</v>
      </c>
      <c r="C1157" t="s">
        <v>1204</v>
      </c>
      <c r="D1157" t="s">
        <v>1246</v>
      </c>
      <c r="E1157" t="s">
        <v>2504</v>
      </c>
      <c r="F1157" s="29" t="s">
        <v>2659</v>
      </c>
      <c r="G1157" s="47">
        <v>9</v>
      </c>
      <c r="H1157" t="s">
        <v>2659</v>
      </c>
      <c r="I1157">
        <v>1</v>
      </c>
      <c r="J1157" t="s">
        <v>9420</v>
      </c>
      <c r="K1157" t="s">
        <v>269</v>
      </c>
      <c r="L1157" t="s">
        <v>9421</v>
      </c>
      <c r="M1157" t="s">
        <v>7035</v>
      </c>
      <c r="N1157" s="34" t="s">
        <v>537</v>
      </c>
      <c r="O1157" s="34" t="s">
        <v>7036</v>
      </c>
      <c r="P1157" s="34">
        <v>0</v>
      </c>
      <c r="Q1157" s="34" t="s">
        <v>7037</v>
      </c>
      <c r="R1157" s="34" t="s">
        <v>824</v>
      </c>
      <c r="S1157" s="48" t="s">
        <v>1123</v>
      </c>
      <c r="T1157" s="13" t="s">
        <v>122</v>
      </c>
      <c r="U1157" s="12" t="s">
        <v>122</v>
      </c>
      <c r="V1157" s="12" t="s">
        <v>1863</v>
      </c>
      <c r="W1157" s="12" t="s">
        <v>122</v>
      </c>
      <c r="X1157" s="14" t="str">
        <f t="shared" si="18"/>
        <v>В</v>
      </c>
      <c r="Y1157" s="271">
        <f>Таблица1[[#This Row],[ID_intellix]]</f>
        <v>3426</v>
      </c>
      <c r="Z1157" s="269" t="s">
        <v>122</v>
      </c>
      <c r="AA1157" s="145">
        <f>IF(OR(Таблица1[[#This Row],[CARDIO_report]]&lt;&gt;0,Таблица1[[#This Row],[AI COMBO_report]]&lt;&gt;0,Таблица1[[#This Row],[OTC_report]]&lt;&gt;0),1,0)</f>
        <v>1</v>
      </c>
      <c r="AB1157" s="60" t="s">
        <v>1124</v>
      </c>
      <c r="AC1157" s="60" t="s">
        <v>1124</v>
      </c>
      <c r="AD1157" s="60" t="s">
        <v>1124</v>
      </c>
      <c r="AE1157" s="60" t="s">
        <v>1124</v>
      </c>
      <c r="AF1157" s="60"/>
      <c r="AG1157" s="89" t="s">
        <v>1145</v>
      </c>
      <c r="AH1157" s="89">
        <v>73</v>
      </c>
      <c r="AI1157" s="89" t="s">
        <v>1145</v>
      </c>
      <c r="AJ1157" s="89">
        <v>86</v>
      </c>
      <c r="AK1157" s="89" t="s">
        <v>1414</v>
      </c>
      <c r="AL1157" s="89">
        <v>109</v>
      </c>
      <c r="AM1157" s="89" t="s">
        <v>1145</v>
      </c>
      <c r="AN1157" s="89">
        <v>108</v>
      </c>
      <c r="AP1157" s="35" t="s">
        <v>1917</v>
      </c>
      <c r="AQ1157" s="377">
        <v>0</v>
      </c>
      <c r="AR1157" s="378">
        <v>0</v>
      </c>
      <c r="AS1157" s="377">
        <v>0</v>
      </c>
      <c r="AT1157" s="378">
        <v>0</v>
      </c>
      <c r="AU1157" s="377">
        <v>0</v>
      </c>
      <c r="AV1157" s="377">
        <v>0</v>
      </c>
      <c r="AW1157" s="377">
        <v>0</v>
      </c>
      <c r="AX1157">
        <v>0</v>
      </c>
      <c r="AY1157">
        <v>0</v>
      </c>
    </row>
    <row r="1158" spans="1:54" ht="15" hidden="1" customHeight="1" x14ac:dyDescent="0.2">
      <c r="A1158" s="46">
        <v>2963</v>
      </c>
      <c r="B1158" s="258" t="s">
        <v>9645</v>
      </c>
      <c r="C1158" t="s">
        <v>1204</v>
      </c>
      <c r="D1158" t="s">
        <v>1905</v>
      </c>
      <c r="E1158" t="s">
        <v>2504</v>
      </c>
      <c r="F1158" s="29" t="s">
        <v>2532</v>
      </c>
      <c r="G1158" s="47">
        <v>17</v>
      </c>
      <c r="H1158" t="s">
        <v>1140</v>
      </c>
      <c r="I1158">
        <v>1</v>
      </c>
      <c r="J1158" t="s">
        <v>9646</v>
      </c>
      <c r="K1158" t="s">
        <v>269</v>
      </c>
      <c r="L1158" t="s">
        <v>9647</v>
      </c>
      <c r="M1158" t="s">
        <v>7035</v>
      </c>
      <c r="N1158" s="34" t="s">
        <v>628</v>
      </c>
      <c r="O1158" s="34" t="s">
        <v>7036</v>
      </c>
      <c r="P1158" s="34" t="s">
        <v>307</v>
      </c>
      <c r="Q1158" s="34" t="s">
        <v>7037</v>
      </c>
      <c r="R1158" s="34" t="s">
        <v>848</v>
      </c>
      <c r="S1158" s="48" t="s">
        <v>1123</v>
      </c>
      <c r="T1158" s="13" t="s">
        <v>122</v>
      </c>
      <c r="U1158" s="12" t="s">
        <v>122</v>
      </c>
      <c r="V1158" s="12" t="s">
        <v>1863</v>
      </c>
      <c r="W1158" s="12" t="s">
        <v>1863</v>
      </c>
      <c r="X1158" s="14" t="str">
        <f t="shared" si="18"/>
        <v>А</v>
      </c>
      <c r="Y1158" s="271">
        <f>Таблица1[[#This Row],[ID_intellix]]</f>
        <v>2963</v>
      </c>
      <c r="Z1158" s="269" t="s">
        <v>122</v>
      </c>
      <c r="AA1158" s="145">
        <f>IF(OR(Таблица1[[#This Row],[CARDIO_report]]&lt;&gt;0,Таблица1[[#This Row],[AI COMBO_report]]&lt;&gt;0,Таблица1[[#This Row],[OTC_report]]&lt;&gt;0),1,0)</f>
        <v>1</v>
      </c>
      <c r="AB1158" s="60" t="s">
        <v>2602</v>
      </c>
      <c r="AC1158" s="60" t="s">
        <v>2896</v>
      </c>
      <c r="AD1158" s="60" t="s">
        <v>1124</v>
      </c>
      <c r="AE1158" s="60" t="s">
        <v>1124</v>
      </c>
      <c r="AF1158" s="60"/>
      <c r="AG1158" s="89" t="s">
        <v>1437</v>
      </c>
      <c r="AH1158" s="89">
        <v>1</v>
      </c>
      <c r="AI1158" s="89" t="s">
        <v>1437</v>
      </c>
      <c r="AJ1158" s="89">
        <v>4</v>
      </c>
      <c r="AK1158" s="89" t="s">
        <v>2516</v>
      </c>
      <c r="AL1158" s="89">
        <v>6</v>
      </c>
      <c r="AM1158" s="89" t="s">
        <v>2516</v>
      </c>
      <c r="AN1158" s="89">
        <v>9</v>
      </c>
      <c r="AP1158" s="35" t="s">
        <v>1825</v>
      </c>
      <c r="AQ1158" s="377">
        <v>0</v>
      </c>
      <c r="AR1158" s="378">
        <v>0</v>
      </c>
      <c r="AS1158" s="377">
        <v>0</v>
      </c>
      <c r="AT1158" s="378">
        <v>0</v>
      </c>
      <c r="AU1158" s="377">
        <v>0</v>
      </c>
      <c r="AV1158" s="377">
        <v>0</v>
      </c>
      <c r="AW1158" s="377">
        <v>0</v>
      </c>
      <c r="AX1158">
        <v>0</v>
      </c>
      <c r="AY1158">
        <v>0</v>
      </c>
    </row>
    <row r="1159" spans="1:54" ht="15" hidden="1" customHeight="1" x14ac:dyDescent="0.2">
      <c r="A1159" s="46">
        <v>3529</v>
      </c>
      <c r="B1159" s="258" t="s">
        <v>9722</v>
      </c>
      <c r="C1159" t="s">
        <v>1204</v>
      </c>
      <c r="D1159" t="s">
        <v>1252</v>
      </c>
      <c r="E1159" t="s">
        <v>2504</v>
      </c>
      <c r="F1159" s="29" t="s">
        <v>2532</v>
      </c>
      <c r="G1159" s="47">
        <v>25</v>
      </c>
      <c r="H1159" t="s">
        <v>1140</v>
      </c>
      <c r="I1159">
        <v>1</v>
      </c>
      <c r="J1159" t="s">
        <v>9723</v>
      </c>
      <c r="K1159" t="s">
        <v>269</v>
      </c>
      <c r="L1159" t="s">
        <v>9724</v>
      </c>
      <c r="M1159" t="s">
        <v>7035</v>
      </c>
      <c r="N1159" s="34" t="s">
        <v>628</v>
      </c>
      <c r="O1159" s="34" t="s">
        <v>7036</v>
      </c>
      <c r="P1159" s="34" t="s">
        <v>307</v>
      </c>
      <c r="Q1159" s="34" t="s">
        <v>7037</v>
      </c>
      <c r="R1159" s="34" t="s">
        <v>848</v>
      </c>
      <c r="S1159" s="48" t="s">
        <v>1123</v>
      </c>
      <c r="T1159" s="13" t="s">
        <v>122</v>
      </c>
      <c r="U1159" s="12" t="s">
        <v>122</v>
      </c>
      <c r="V1159" s="12" t="s">
        <v>1863</v>
      </c>
      <c r="W1159" s="12" t="s">
        <v>1863</v>
      </c>
      <c r="X1159" s="14" t="str">
        <f t="shared" si="18"/>
        <v>А</v>
      </c>
      <c r="Y1159" s="271">
        <f>Таблица1[[#This Row],[ID_intellix]]</f>
        <v>3529</v>
      </c>
      <c r="Z1159" s="269" t="s">
        <v>122</v>
      </c>
      <c r="AA1159" s="145">
        <f>IF(OR(Таблица1[[#This Row],[CARDIO_report]]&lt;&gt;0,Таблица1[[#This Row],[AI COMBO_report]]&lt;&gt;0,Таблица1[[#This Row],[OTC_report]]&lt;&gt;0),1,0)</f>
        <v>1</v>
      </c>
      <c r="AB1159" s="60" t="s">
        <v>2602</v>
      </c>
      <c r="AC1159" s="60" t="s">
        <v>2896</v>
      </c>
      <c r="AD1159" s="60" t="s">
        <v>1124</v>
      </c>
      <c r="AE1159" s="60" t="s">
        <v>1124</v>
      </c>
      <c r="AF1159" s="60"/>
      <c r="AG1159" s="89" t="s">
        <v>2516</v>
      </c>
      <c r="AH1159" s="89">
        <v>14</v>
      </c>
      <c r="AI1159" s="89" t="s">
        <v>2516</v>
      </c>
      <c r="AJ1159" s="89">
        <v>8</v>
      </c>
      <c r="AK1159" s="89" t="s">
        <v>1437</v>
      </c>
      <c r="AL1159" s="89">
        <v>13</v>
      </c>
      <c r="AM1159" s="89" t="s">
        <v>1437</v>
      </c>
      <c r="AN1159" s="89">
        <v>10</v>
      </c>
      <c r="AP1159" s="35" t="s">
        <v>1857</v>
      </c>
      <c r="AQ1159" s="377">
        <v>0</v>
      </c>
      <c r="AR1159" s="378">
        <v>0</v>
      </c>
      <c r="AS1159" s="377" t="s">
        <v>2847</v>
      </c>
      <c r="AT1159" s="378">
        <v>0</v>
      </c>
      <c r="AU1159" s="377">
        <v>0</v>
      </c>
      <c r="AV1159" s="377">
        <v>0</v>
      </c>
      <c r="AW1159" s="377" t="s">
        <v>2847</v>
      </c>
      <c r="AX1159" s="2">
        <v>0</v>
      </c>
      <c r="AY1159" s="2" t="s">
        <v>2847</v>
      </c>
      <c r="BA1159" s="2" t="s">
        <v>6336</v>
      </c>
    </row>
    <row r="1160" spans="1:54" s="2" customFormat="1" ht="15" hidden="1" customHeight="1" x14ac:dyDescent="0.2">
      <c r="A1160" s="46">
        <v>300</v>
      </c>
      <c r="B1160" s="258" t="s">
        <v>10574</v>
      </c>
      <c r="C1160" t="s">
        <v>1204</v>
      </c>
      <c r="D1160" t="s">
        <v>1246</v>
      </c>
      <c r="E1160" t="s">
        <v>2504</v>
      </c>
      <c r="F1160" s="29" t="s">
        <v>3255</v>
      </c>
      <c r="G1160" s="47">
        <v>21</v>
      </c>
      <c r="H1160" t="s">
        <v>3255</v>
      </c>
      <c r="I1160">
        <v>1</v>
      </c>
      <c r="J1160" t="s">
        <v>10575</v>
      </c>
      <c r="K1160" t="s">
        <v>269</v>
      </c>
      <c r="L1160" t="s">
        <v>7073</v>
      </c>
      <c r="M1160" t="s">
        <v>7035</v>
      </c>
      <c r="N1160" s="34" t="s">
        <v>537</v>
      </c>
      <c r="O1160" s="34" t="s">
        <v>7036</v>
      </c>
      <c r="P1160" s="34" t="s">
        <v>283</v>
      </c>
      <c r="Q1160" s="34" t="s">
        <v>7037</v>
      </c>
      <c r="R1160" s="34" t="s">
        <v>824</v>
      </c>
      <c r="S1160" s="48" t="s">
        <v>1123</v>
      </c>
      <c r="T1160" s="13" t="s">
        <v>1863</v>
      </c>
      <c r="U1160" s="12" t="s">
        <v>122</v>
      </c>
      <c r="V1160" s="12" t="s">
        <v>122</v>
      </c>
      <c r="W1160" s="12" t="s">
        <v>1863</v>
      </c>
      <c r="X1160" s="14" t="str">
        <f t="shared" si="18"/>
        <v>А</v>
      </c>
      <c r="Y1160" s="271">
        <f>Таблица1[[#This Row],[ID_intellix]]</f>
        <v>300</v>
      </c>
      <c r="Z1160" s="269" t="s">
        <v>122</v>
      </c>
      <c r="AA1160" s="145">
        <f>IF(OR(Таблица1[[#This Row],[CARDIO_report]]&lt;&gt;0,Таблица1[[#This Row],[AI COMBO_report]]&lt;&gt;0,Таблица1[[#This Row],[OTC_report]]&lt;&gt;0),1,0)</f>
        <v>1</v>
      </c>
      <c r="AB1160" s="60" t="s">
        <v>1124</v>
      </c>
      <c r="AC1160" s="60" t="s">
        <v>1124</v>
      </c>
      <c r="AD1160" s="35" t="s">
        <v>2896</v>
      </c>
      <c r="AE1160" s="60" t="s">
        <v>1124</v>
      </c>
      <c r="AF1160" s="60"/>
      <c r="AG1160" s="60" t="s">
        <v>1124</v>
      </c>
      <c r="AH1160" s="60" t="s">
        <v>1124</v>
      </c>
      <c r="AI1160" s="60" t="s">
        <v>1124</v>
      </c>
      <c r="AJ1160" s="60" t="s">
        <v>1124</v>
      </c>
      <c r="AK1160" s="60" t="s">
        <v>1124</v>
      </c>
      <c r="AL1160" s="60" t="s">
        <v>1124</v>
      </c>
      <c r="AM1160" s="60" t="s">
        <v>1124</v>
      </c>
      <c r="AN1160" s="60" t="s">
        <v>1124</v>
      </c>
      <c r="AO1160" s="60"/>
      <c r="AP1160" s="35" t="s">
        <v>1917</v>
      </c>
      <c r="AQ1160" s="377">
        <v>0</v>
      </c>
      <c r="AR1160" s="378">
        <v>0</v>
      </c>
      <c r="AS1160" s="377">
        <v>0</v>
      </c>
      <c r="AT1160" s="378">
        <v>0</v>
      </c>
      <c r="AU1160" s="377">
        <v>0</v>
      </c>
      <c r="AV1160" s="377">
        <v>0</v>
      </c>
      <c r="AW1160" s="377">
        <v>0</v>
      </c>
      <c r="AX1160" s="2">
        <v>0</v>
      </c>
      <c r="AY1160" s="2" t="s">
        <v>2847</v>
      </c>
      <c r="AZ1160"/>
      <c r="BA1160" s="2" t="s">
        <v>6336</v>
      </c>
      <c r="BB1160"/>
    </row>
    <row r="1161" spans="1:54" ht="15" hidden="1" customHeight="1" x14ac:dyDescent="0.2">
      <c r="A1161" s="46">
        <v>464</v>
      </c>
      <c r="B1161" s="258" t="s">
        <v>10579</v>
      </c>
      <c r="C1161" t="s">
        <v>1204</v>
      </c>
      <c r="D1161" t="s">
        <v>1246</v>
      </c>
      <c r="E1161" t="s">
        <v>2504</v>
      </c>
      <c r="F1161" s="29" t="s">
        <v>3255</v>
      </c>
      <c r="G1161" s="47">
        <v>22</v>
      </c>
      <c r="H1161" t="s">
        <v>3255</v>
      </c>
      <c r="I1161">
        <v>1</v>
      </c>
      <c r="J1161" t="s">
        <v>10580</v>
      </c>
      <c r="K1161" t="s">
        <v>269</v>
      </c>
      <c r="L1161" t="s">
        <v>10581</v>
      </c>
      <c r="M1161" t="s">
        <v>7035</v>
      </c>
      <c r="N1161" s="34" t="s">
        <v>537</v>
      </c>
      <c r="O1161" s="34" t="s">
        <v>7036</v>
      </c>
      <c r="P1161" s="34" t="s">
        <v>283</v>
      </c>
      <c r="Q1161" s="34" t="s">
        <v>7037</v>
      </c>
      <c r="R1161" s="34" t="s">
        <v>824</v>
      </c>
      <c r="S1161" s="48" t="s">
        <v>1123</v>
      </c>
      <c r="T1161" s="13" t="s">
        <v>5691</v>
      </c>
      <c r="U1161" s="12" t="s">
        <v>122</v>
      </c>
      <c r="V1161" s="12" t="s">
        <v>122</v>
      </c>
      <c r="W1161" s="12" t="s">
        <v>122</v>
      </c>
      <c r="X1161" s="14" t="str">
        <f t="shared" si="18"/>
        <v>В</v>
      </c>
      <c r="Y1161" s="271">
        <f>Таблица1[[#This Row],[ID_intellix]]</f>
        <v>464</v>
      </c>
      <c r="Z1161" s="269" t="s">
        <v>122</v>
      </c>
      <c r="AA1161" s="145">
        <f>IF(OR(Таблица1[[#This Row],[CARDIO_report]]&lt;&gt;0,Таблица1[[#This Row],[AI COMBO_report]]&lt;&gt;0,Таблица1[[#This Row],[OTC_report]]&lt;&gt;0),1,0)</f>
        <v>1</v>
      </c>
      <c r="AB1161" s="60" t="s">
        <v>1124</v>
      </c>
      <c r="AC1161" s="60" t="s">
        <v>1124</v>
      </c>
      <c r="AD1161" s="35" t="s">
        <v>6373</v>
      </c>
      <c r="AE1161" s="60" t="s">
        <v>1124</v>
      </c>
      <c r="AF1161" s="60"/>
      <c r="AG1161" s="60" t="s">
        <v>1124</v>
      </c>
      <c r="AH1161" s="60" t="s">
        <v>1124</v>
      </c>
      <c r="AI1161" s="60" t="s">
        <v>1124</v>
      </c>
      <c r="AJ1161" s="60" t="s">
        <v>1124</v>
      </c>
      <c r="AK1161" s="60" t="s">
        <v>1124</v>
      </c>
      <c r="AL1161" s="60" t="s">
        <v>1124</v>
      </c>
      <c r="AM1161" s="60" t="s">
        <v>1124</v>
      </c>
      <c r="AN1161" s="60" t="s">
        <v>1124</v>
      </c>
      <c r="AO1161" s="60"/>
      <c r="AP1161" s="35" t="s">
        <v>1857</v>
      </c>
      <c r="AQ1161" s="377">
        <v>0</v>
      </c>
      <c r="AR1161" s="378">
        <v>0</v>
      </c>
      <c r="AS1161" s="377">
        <v>0</v>
      </c>
      <c r="AT1161" s="378">
        <v>0</v>
      </c>
      <c r="AU1161" s="377">
        <v>0</v>
      </c>
      <c r="AV1161" s="377">
        <v>0</v>
      </c>
      <c r="AW1161" s="377">
        <v>0</v>
      </c>
      <c r="AX1161">
        <v>0</v>
      </c>
      <c r="AY1161">
        <v>0</v>
      </c>
    </row>
    <row r="1162" spans="1:54" ht="15" hidden="1" customHeight="1" x14ac:dyDescent="0.2">
      <c r="A1162" s="46">
        <v>2747</v>
      </c>
      <c r="B1162" s="258" t="s">
        <v>10740</v>
      </c>
      <c r="C1162" t="s">
        <v>1204</v>
      </c>
      <c r="D1162" t="s">
        <v>1255</v>
      </c>
      <c r="E1162" t="s">
        <v>2504</v>
      </c>
      <c r="F1162" s="29" t="s">
        <v>3255</v>
      </c>
      <c r="G1162" s="47">
        <v>71</v>
      </c>
      <c r="H1162" t="s">
        <v>3255</v>
      </c>
      <c r="I1162">
        <v>1</v>
      </c>
      <c r="J1162" t="s">
        <v>10741</v>
      </c>
      <c r="K1162" t="s">
        <v>269</v>
      </c>
      <c r="L1162" t="s">
        <v>10742</v>
      </c>
      <c r="M1162" t="s">
        <v>7035</v>
      </c>
      <c r="N1162" s="34" t="s">
        <v>537</v>
      </c>
      <c r="O1162" s="34" t="s">
        <v>7036</v>
      </c>
      <c r="P1162" s="34" t="s">
        <v>283</v>
      </c>
      <c r="Q1162" s="34" t="s">
        <v>7037</v>
      </c>
      <c r="R1162" s="34" t="s">
        <v>824</v>
      </c>
      <c r="S1162" s="48" t="s">
        <v>1123</v>
      </c>
      <c r="T1162" s="13" t="s">
        <v>1863</v>
      </c>
      <c r="U1162" s="12" t="s">
        <v>122</v>
      </c>
      <c r="V1162" s="12" t="s">
        <v>122</v>
      </c>
      <c r="W1162" s="12" t="s">
        <v>1863</v>
      </c>
      <c r="X1162" s="14" t="str">
        <f t="shared" si="18"/>
        <v>А</v>
      </c>
      <c r="Y1162" s="271">
        <f>Таблица1[[#This Row],[ID_intellix]]</f>
        <v>2747</v>
      </c>
      <c r="Z1162" s="269" t="s">
        <v>122</v>
      </c>
      <c r="AA1162" s="145">
        <f>IF(OR(Таблица1[[#This Row],[CARDIO_report]]&lt;&gt;0,Таблица1[[#This Row],[AI COMBO_report]]&lt;&gt;0,Таблица1[[#This Row],[OTC_report]]&lt;&gt;0),1,0)</f>
        <v>1</v>
      </c>
      <c r="AB1162" s="60" t="s">
        <v>1124</v>
      </c>
      <c r="AC1162" s="60" t="s">
        <v>1124</v>
      </c>
      <c r="AD1162" s="35" t="s">
        <v>6373</v>
      </c>
      <c r="AE1162" s="60" t="s">
        <v>1124</v>
      </c>
      <c r="AF1162" s="60"/>
      <c r="AG1162" s="60" t="s">
        <v>1124</v>
      </c>
      <c r="AH1162" s="60" t="s">
        <v>1124</v>
      </c>
      <c r="AI1162" s="60" t="s">
        <v>1124</v>
      </c>
      <c r="AJ1162" s="60" t="s">
        <v>1124</v>
      </c>
      <c r="AK1162" s="60" t="s">
        <v>1124</v>
      </c>
      <c r="AL1162" s="60" t="s">
        <v>1124</v>
      </c>
      <c r="AM1162" s="60" t="s">
        <v>1124</v>
      </c>
      <c r="AN1162" s="60" t="s">
        <v>1124</v>
      </c>
      <c r="AO1162" s="60"/>
      <c r="AP1162" s="35" t="s">
        <v>1857</v>
      </c>
      <c r="AQ1162" s="377">
        <v>0</v>
      </c>
      <c r="AR1162" s="378">
        <v>0</v>
      </c>
      <c r="AS1162" s="377">
        <v>0</v>
      </c>
      <c r="AT1162" s="378">
        <v>0</v>
      </c>
      <c r="AU1162" s="377">
        <v>0</v>
      </c>
      <c r="AV1162" s="377">
        <v>0</v>
      </c>
      <c r="AW1162" s="377">
        <v>0</v>
      </c>
      <c r="AX1162" s="2">
        <v>0</v>
      </c>
      <c r="AY1162" s="2" t="s">
        <v>2847</v>
      </c>
      <c r="BA1162" s="2" t="s">
        <v>6336</v>
      </c>
    </row>
    <row r="1163" spans="1:54" ht="15" hidden="1" customHeight="1" x14ac:dyDescent="0.2">
      <c r="A1163" s="46">
        <v>3286</v>
      </c>
      <c r="B1163" s="258" t="s">
        <v>10832</v>
      </c>
      <c r="C1163" t="s">
        <v>1204</v>
      </c>
      <c r="D1163" t="s">
        <v>1905</v>
      </c>
      <c r="E1163" t="s">
        <v>2504</v>
      </c>
      <c r="F1163" s="29" t="s">
        <v>3255</v>
      </c>
      <c r="G1163" s="47">
        <v>98</v>
      </c>
      <c r="H1163" t="s">
        <v>3255</v>
      </c>
      <c r="I1163">
        <v>1</v>
      </c>
      <c r="J1163" t="s">
        <v>10833</v>
      </c>
      <c r="K1163" t="s">
        <v>269</v>
      </c>
      <c r="L1163" t="s">
        <v>10834</v>
      </c>
      <c r="M1163" t="s">
        <v>7035</v>
      </c>
      <c r="N1163" s="34" t="s">
        <v>476</v>
      </c>
      <c r="O1163" s="34" t="s">
        <v>7036</v>
      </c>
      <c r="P1163" s="34">
        <v>0</v>
      </c>
      <c r="Q1163" s="34" t="s">
        <v>7037</v>
      </c>
      <c r="R1163" s="34" t="s">
        <v>953</v>
      </c>
      <c r="S1163" s="48" t="s">
        <v>1123</v>
      </c>
      <c r="T1163" s="13" t="s">
        <v>122</v>
      </c>
      <c r="U1163" s="12" t="s">
        <v>122</v>
      </c>
      <c r="V1163" s="12" t="s">
        <v>122</v>
      </c>
      <c r="W1163" s="12" t="s">
        <v>1863</v>
      </c>
      <c r="X1163" s="14" t="str">
        <f t="shared" si="18"/>
        <v>В</v>
      </c>
      <c r="Y1163" s="271">
        <f>Таблица1[[#This Row],[ID_intellix]]</f>
        <v>3286</v>
      </c>
      <c r="Z1163" s="269" t="s">
        <v>122</v>
      </c>
      <c r="AA1163" s="145">
        <f>IF(OR(Таблица1[[#This Row],[CARDIO_report]]&lt;&gt;0,Таблица1[[#This Row],[AI COMBO_report]]&lt;&gt;0,Таблица1[[#This Row],[OTC_report]]&lt;&gt;0),1,0)</f>
        <v>1</v>
      </c>
      <c r="AB1163" s="60" t="s">
        <v>1124</v>
      </c>
      <c r="AC1163" s="60" t="s">
        <v>1124</v>
      </c>
      <c r="AD1163" s="35" t="s">
        <v>6373</v>
      </c>
      <c r="AE1163" s="60" t="s">
        <v>1124</v>
      </c>
      <c r="AF1163" s="60"/>
      <c r="AG1163" s="60" t="s">
        <v>1124</v>
      </c>
      <c r="AH1163" s="60" t="s">
        <v>1124</v>
      </c>
      <c r="AI1163" s="60" t="s">
        <v>1124</v>
      </c>
      <c r="AJ1163" s="60" t="s">
        <v>1124</v>
      </c>
      <c r="AK1163" s="60" t="s">
        <v>1124</v>
      </c>
      <c r="AL1163" s="60" t="s">
        <v>1124</v>
      </c>
      <c r="AM1163" s="60" t="s">
        <v>1124</v>
      </c>
      <c r="AN1163" s="60" t="s">
        <v>1124</v>
      </c>
      <c r="AO1163" s="60"/>
      <c r="AP1163" s="35" t="s">
        <v>1857</v>
      </c>
      <c r="AQ1163" s="377">
        <v>0</v>
      </c>
      <c r="AR1163" s="378">
        <v>0</v>
      </c>
      <c r="AS1163" s="377">
        <v>0</v>
      </c>
      <c r="AT1163" s="378">
        <v>0</v>
      </c>
      <c r="AU1163" s="377">
        <v>0</v>
      </c>
      <c r="AV1163" s="377">
        <v>0</v>
      </c>
      <c r="AW1163" s="377">
        <v>0</v>
      </c>
      <c r="AX1163">
        <v>0</v>
      </c>
      <c r="AY1163">
        <v>0</v>
      </c>
    </row>
    <row r="1164" spans="1:54" ht="15" hidden="1" customHeight="1" x14ac:dyDescent="0.2">
      <c r="A1164" s="46">
        <v>204</v>
      </c>
      <c r="B1164" s="258" t="s">
        <v>10954</v>
      </c>
      <c r="C1164" t="s">
        <v>1204</v>
      </c>
      <c r="D1164" t="s">
        <v>1249</v>
      </c>
      <c r="E1164" t="s">
        <v>2504</v>
      </c>
      <c r="F1164" s="29" t="s">
        <v>6375</v>
      </c>
      <c r="G1164" s="47">
        <v>2</v>
      </c>
      <c r="H1164" t="s">
        <v>6375</v>
      </c>
      <c r="I1164">
        <v>1</v>
      </c>
      <c r="J1164" t="s">
        <v>10955</v>
      </c>
      <c r="K1164" t="s">
        <v>269</v>
      </c>
      <c r="L1164" t="s">
        <v>10956</v>
      </c>
      <c r="M1164" t="s">
        <v>7035</v>
      </c>
      <c r="N1164" s="34" t="s">
        <v>628</v>
      </c>
      <c r="O1164" s="34" t="s">
        <v>7036</v>
      </c>
      <c r="P1164" s="34" t="s">
        <v>307</v>
      </c>
      <c r="Q1164" s="34" t="s">
        <v>7037</v>
      </c>
      <c r="R1164" s="34" t="s">
        <v>953</v>
      </c>
      <c r="S1164" s="48" t="s">
        <v>1123</v>
      </c>
      <c r="T1164" s="13" t="s">
        <v>1863</v>
      </c>
      <c r="U1164" s="12" t="s">
        <v>122</v>
      </c>
      <c r="V1164" s="12" t="s">
        <v>1863</v>
      </c>
      <c r="W1164" s="12" t="s">
        <v>1863</v>
      </c>
      <c r="X1164" s="14" t="str">
        <f t="shared" si="18"/>
        <v>А</v>
      </c>
      <c r="Y1164" s="271">
        <f>Таблица1[[#This Row],[ID_intellix]]</f>
        <v>204</v>
      </c>
      <c r="Z1164" s="269" t="s">
        <v>122</v>
      </c>
      <c r="AA1164" s="145">
        <f>IF(OR(Таблица1[[#This Row],[CARDIO_report]]&lt;&gt;0,Таблица1[[#This Row],[AI COMBO_report]]&lt;&gt;0,Таблица1[[#This Row],[OTC_report]]&lt;&gt;0),1,0)</f>
        <v>1</v>
      </c>
      <c r="AB1164" s="60" t="s">
        <v>1124</v>
      </c>
      <c r="AC1164" s="60" t="s">
        <v>1124</v>
      </c>
      <c r="AD1164" s="60" t="s">
        <v>1124</v>
      </c>
      <c r="AE1164" s="60" t="s">
        <v>1124</v>
      </c>
      <c r="AF1164" s="60"/>
      <c r="AG1164" s="60" t="s">
        <v>1124</v>
      </c>
      <c r="AH1164" s="60" t="s">
        <v>1124</v>
      </c>
      <c r="AI1164" s="60" t="s">
        <v>1124</v>
      </c>
      <c r="AJ1164" s="60" t="s">
        <v>1124</v>
      </c>
      <c r="AK1164" s="60" t="s">
        <v>1124</v>
      </c>
      <c r="AL1164" s="60" t="s">
        <v>1124</v>
      </c>
      <c r="AM1164" s="60" t="s">
        <v>1124</v>
      </c>
      <c r="AN1164" s="60" t="s">
        <v>1124</v>
      </c>
      <c r="AO1164" s="60"/>
      <c r="AP1164" s="35" t="s">
        <v>1917</v>
      </c>
      <c r="AQ1164" s="377">
        <v>0</v>
      </c>
      <c r="AR1164" s="378">
        <v>0</v>
      </c>
      <c r="AS1164" s="377">
        <v>0</v>
      </c>
      <c r="AT1164" s="378">
        <v>0</v>
      </c>
      <c r="AU1164" s="377">
        <v>0</v>
      </c>
      <c r="AV1164" s="377">
        <v>0</v>
      </c>
      <c r="AW1164" s="377">
        <v>0</v>
      </c>
      <c r="AX1164">
        <v>0</v>
      </c>
      <c r="AY1164">
        <v>0</v>
      </c>
      <c r="BA1164" s="2" t="s">
        <v>15962</v>
      </c>
    </row>
    <row r="1165" spans="1:54" ht="15" hidden="1" customHeight="1" x14ac:dyDescent="0.2">
      <c r="A1165" s="46">
        <v>3204</v>
      </c>
      <c r="B1165" s="258" t="s">
        <v>11106</v>
      </c>
      <c r="C1165" t="s">
        <v>1204</v>
      </c>
      <c r="D1165" t="s">
        <v>8164</v>
      </c>
      <c r="E1165" t="s">
        <v>2504</v>
      </c>
      <c r="F1165" s="29" t="s">
        <v>2655</v>
      </c>
      <c r="G1165" s="47">
        <v>36</v>
      </c>
      <c r="H1165" t="s">
        <v>2563</v>
      </c>
      <c r="I1165">
        <v>1</v>
      </c>
      <c r="J1165" t="s">
        <v>11107</v>
      </c>
      <c r="K1165" t="s">
        <v>269</v>
      </c>
      <c r="L1165" t="s">
        <v>11108</v>
      </c>
      <c r="M1165" t="s">
        <v>7035</v>
      </c>
      <c r="N1165" s="34" t="s">
        <v>628</v>
      </c>
      <c r="O1165" s="34" t="s">
        <v>7036</v>
      </c>
      <c r="P1165" s="34">
        <v>0</v>
      </c>
      <c r="Q1165" s="34" t="s">
        <v>7037</v>
      </c>
      <c r="R1165" s="34">
        <v>0</v>
      </c>
      <c r="S1165" s="48" t="s">
        <v>1123</v>
      </c>
      <c r="T1165" s="13" t="s">
        <v>122</v>
      </c>
      <c r="U1165" s="12" t="s">
        <v>122</v>
      </c>
      <c r="V1165" s="12" t="s">
        <v>1863</v>
      </c>
      <c r="W1165" s="12" t="s">
        <v>122</v>
      </c>
      <c r="X1165" s="14" t="str">
        <f t="shared" si="18"/>
        <v>В</v>
      </c>
      <c r="Y1165" s="271">
        <f>Таблица1[[#This Row],[ID_intellix]]</f>
        <v>3204</v>
      </c>
      <c r="Z1165" s="269" t="s">
        <v>122</v>
      </c>
      <c r="AA1165" s="145">
        <f>IF(OR(Таблица1[[#This Row],[CARDIO_report]]&lt;&gt;0,Таблица1[[#This Row],[AI COMBO_report]]&lt;&gt;0,Таблица1[[#This Row],[OTC_report]]&lt;&gt;0),1,0)</f>
        <v>1</v>
      </c>
      <c r="AB1165" s="60" t="s">
        <v>1124</v>
      </c>
      <c r="AC1165" s="60" t="s">
        <v>1124</v>
      </c>
      <c r="AD1165" s="60" t="s">
        <v>1124</v>
      </c>
      <c r="AE1165" s="60" t="s">
        <v>1124</v>
      </c>
      <c r="AF1165" s="60"/>
      <c r="AG1165" s="89" t="s">
        <v>1437</v>
      </c>
      <c r="AH1165" s="89">
        <v>41</v>
      </c>
      <c r="AI1165" s="89" t="s">
        <v>1145</v>
      </c>
      <c r="AJ1165" s="89">
        <v>100</v>
      </c>
      <c r="AK1165" s="89" t="s">
        <v>1145</v>
      </c>
      <c r="AL1165" s="89">
        <v>93</v>
      </c>
      <c r="AM1165" s="89" t="s">
        <v>1145</v>
      </c>
      <c r="AN1165" s="89">
        <v>107</v>
      </c>
      <c r="AP1165" s="35" t="s">
        <v>1825</v>
      </c>
      <c r="AQ1165" s="377">
        <v>0</v>
      </c>
      <c r="AR1165" s="378">
        <v>0</v>
      </c>
      <c r="AS1165" s="377">
        <v>0</v>
      </c>
      <c r="AT1165" s="378">
        <v>0</v>
      </c>
      <c r="AU1165" s="377">
        <v>0</v>
      </c>
      <c r="AV1165" s="377">
        <v>0</v>
      </c>
      <c r="AW1165" s="377">
        <v>0</v>
      </c>
      <c r="AX1165">
        <v>0</v>
      </c>
      <c r="AY1165">
        <v>0</v>
      </c>
      <c r="BA1165" s="2" t="s">
        <v>15962</v>
      </c>
    </row>
    <row r="1166" spans="1:54" ht="15" hidden="1" customHeight="1" x14ac:dyDescent="0.2">
      <c r="A1166" s="46">
        <v>2607</v>
      </c>
      <c r="B1166" s="258" t="s">
        <v>11269</v>
      </c>
      <c r="C1166" t="s">
        <v>1204</v>
      </c>
      <c r="D1166" t="s">
        <v>1255</v>
      </c>
      <c r="E1166" t="s">
        <v>2504</v>
      </c>
      <c r="F1166" s="29" t="s">
        <v>2834</v>
      </c>
      <c r="G1166" s="47">
        <v>10</v>
      </c>
      <c r="H1166" t="s">
        <v>2835</v>
      </c>
      <c r="I1166">
        <v>1</v>
      </c>
      <c r="J1166" t="s">
        <v>11270</v>
      </c>
      <c r="K1166" t="s">
        <v>269</v>
      </c>
      <c r="L1166" t="s">
        <v>11271</v>
      </c>
      <c r="M1166" t="s">
        <v>7035</v>
      </c>
      <c r="N1166" s="34">
        <v>0</v>
      </c>
      <c r="O1166" s="34" t="s">
        <v>7036</v>
      </c>
      <c r="P1166" s="34">
        <v>0</v>
      </c>
      <c r="Q1166" s="34" t="s">
        <v>7037</v>
      </c>
      <c r="R1166" s="34" t="s">
        <v>824</v>
      </c>
      <c r="S1166" s="48" t="s">
        <v>1123</v>
      </c>
      <c r="T1166" s="13" t="s">
        <v>122</v>
      </c>
      <c r="U1166" s="12" t="s">
        <v>122</v>
      </c>
      <c r="V1166" s="12" t="s">
        <v>122</v>
      </c>
      <c r="W1166" s="12" t="s">
        <v>1863</v>
      </c>
      <c r="X1166" s="14" t="str">
        <f t="shared" si="18"/>
        <v>В</v>
      </c>
      <c r="Y1166" s="271">
        <f>Таблица1[[#This Row],[ID_intellix]]</f>
        <v>2607</v>
      </c>
      <c r="Z1166" s="269" t="s">
        <v>122</v>
      </c>
      <c r="AA1166" s="145">
        <f>IF(OR(Таблица1[[#This Row],[CARDIO_report]]&lt;&gt;0,Таблица1[[#This Row],[AI COMBO_report]]&lt;&gt;0,Таблица1[[#This Row],[OTC_report]]&lt;&gt;0),1,0)</f>
        <v>1</v>
      </c>
      <c r="AB1166" s="60" t="s">
        <v>1124</v>
      </c>
      <c r="AC1166" s="60" t="s">
        <v>1124</v>
      </c>
      <c r="AD1166" s="60" t="s">
        <v>1124</v>
      </c>
      <c r="AE1166" s="60" t="s">
        <v>1124</v>
      </c>
      <c r="AF1166" s="60"/>
      <c r="AG1166" s="89" t="s">
        <v>1145</v>
      </c>
      <c r="AH1166" s="89">
        <v>99</v>
      </c>
      <c r="AI1166" s="89" t="s">
        <v>1145</v>
      </c>
      <c r="AJ1166" s="89">
        <v>103</v>
      </c>
      <c r="AK1166" s="89" t="s">
        <v>1145</v>
      </c>
      <c r="AL1166" s="89">
        <v>98</v>
      </c>
      <c r="AM1166" s="89" t="s">
        <v>1145</v>
      </c>
      <c r="AN1166" s="89">
        <v>101</v>
      </c>
      <c r="AP1166" s="35" t="s">
        <v>1825</v>
      </c>
      <c r="AQ1166" s="377">
        <v>0</v>
      </c>
      <c r="AR1166" s="378">
        <v>0</v>
      </c>
      <c r="AS1166" s="377">
        <v>0</v>
      </c>
      <c r="AT1166" s="378">
        <v>0</v>
      </c>
      <c r="AU1166" s="377">
        <v>0</v>
      </c>
      <c r="AV1166" s="377">
        <v>0</v>
      </c>
      <c r="AW1166" s="377">
        <v>0</v>
      </c>
      <c r="AX1166">
        <v>0</v>
      </c>
      <c r="AY1166">
        <v>0</v>
      </c>
      <c r="BA1166" s="2" t="s">
        <v>15962</v>
      </c>
    </row>
    <row r="1167" spans="1:54" ht="15" hidden="1" customHeight="1" x14ac:dyDescent="0.2">
      <c r="A1167" s="46">
        <v>2608</v>
      </c>
      <c r="B1167" s="258" t="s">
        <v>11326</v>
      </c>
      <c r="C1167" t="s">
        <v>1204</v>
      </c>
      <c r="D1167" t="s">
        <v>1246</v>
      </c>
      <c r="E1167" t="s">
        <v>2504</v>
      </c>
      <c r="F1167" s="29" t="s">
        <v>2834</v>
      </c>
      <c r="G1167" s="47">
        <v>9</v>
      </c>
      <c r="H1167" t="s">
        <v>2835</v>
      </c>
      <c r="I1167">
        <v>1</v>
      </c>
      <c r="J1167" t="s">
        <v>11327</v>
      </c>
      <c r="K1167" t="s">
        <v>269</v>
      </c>
      <c r="L1167" t="s">
        <v>11328</v>
      </c>
      <c r="M1167" t="s">
        <v>7035</v>
      </c>
      <c r="N1167" s="34">
        <v>0</v>
      </c>
      <c r="O1167" s="34" t="s">
        <v>7036</v>
      </c>
      <c r="P1167" s="34">
        <v>0</v>
      </c>
      <c r="Q1167" s="34" t="s">
        <v>7037</v>
      </c>
      <c r="R1167" s="34" t="s">
        <v>824</v>
      </c>
      <c r="S1167" s="48" t="s">
        <v>1123</v>
      </c>
      <c r="T1167" s="13" t="s">
        <v>122</v>
      </c>
      <c r="U1167" s="12" t="s">
        <v>122</v>
      </c>
      <c r="V1167" s="12" t="s">
        <v>122</v>
      </c>
      <c r="W1167" s="12" t="s">
        <v>122</v>
      </c>
      <c r="X1167" s="14" t="str">
        <f t="shared" si="18"/>
        <v>С</v>
      </c>
      <c r="Y1167" s="271">
        <f>Таблица1[[#This Row],[ID_intellix]]</f>
        <v>2608</v>
      </c>
      <c r="Z1167" s="269" t="s">
        <v>122</v>
      </c>
      <c r="AA1167" s="145">
        <f>IF(OR(Таблица1[[#This Row],[CARDIO_report]]&lt;&gt;0,Таблица1[[#This Row],[AI COMBO_report]]&lt;&gt;0,Таблица1[[#This Row],[OTC_report]]&lt;&gt;0),1,0)</f>
        <v>1</v>
      </c>
      <c r="AB1167" s="60" t="s">
        <v>1124</v>
      </c>
      <c r="AC1167" s="60" t="s">
        <v>1124</v>
      </c>
      <c r="AD1167" s="60" t="s">
        <v>1124</v>
      </c>
      <c r="AE1167" s="60" t="s">
        <v>1124</v>
      </c>
      <c r="AF1167" s="60"/>
      <c r="AG1167" s="89" t="s">
        <v>1437</v>
      </c>
      <c r="AH1167" s="89">
        <v>63</v>
      </c>
      <c r="AI1167" s="89" t="s">
        <v>1437</v>
      </c>
      <c r="AJ1167" s="89">
        <v>42</v>
      </c>
      <c r="AK1167" s="89" t="s">
        <v>1145</v>
      </c>
      <c r="AL1167" s="89">
        <v>84</v>
      </c>
      <c r="AM1167" s="89" t="s">
        <v>1145</v>
      </c>
      <c r="AN1167" s="89">
        <v>66</v>
      </c>
      <c r="AP1167" s="35" t="s">
        <v>1825</v>
      </c>
      <c r="AQ1167" s="377">
        <v>0</v>
      </c>
      <c r="AR1167" s="378">
        <v>0</v>
      </c>
      <c r="AS1167" s="377">
        <v>0</v>
      </c>
      <c r="AT1167" s="378">
        <v>0</v>
      </c>
      <c r="AU1167" s="377">
        <v>0</v>
      </c>
      <c r="AV1167" s="377">
        <v>0</v>
      </c>
      <c r="AW1167" s="377">
        <v>0</v>
      </c>
      <c r="AX1167">
        <v>0</v>
      </c>
      <c r="AY1167">
        <v>0</v>
      </c>
    </row>
    <row r="1168" spans="1:54" ht="15" hidden="1" customHeight="1" x14ac:dyDescent="0.2">
      <c r="A1168" s="46">
        <v>1491</v>
      </c>
      <c r="B1168" s="258" t="s">
        <v>11394</v>
      </c>
      <c r="C1168" t="s">
        <v>1204</v>
      </c>
      <c r="D1168" t="s">
        <v>1255</v>
      </c>
      <c r="E1168" t="s">
        <v>2504</v>
      </c>
      <c r="F1168" s="29" t="s">
        <v>9335</v>
      </c>
      <c r="G1168" s="47">
        <v>11</v>
      </c>
      <c r="H1168" t="s">
        <v>2563</v>
      </c>
      <c r="I1168">
        <v>1</v>
      </c>
      <c r="J1168" t="s">
        <v>15804</v>
      </c>
      <c r="K1168" t="s">
        <v>269</v>
      </c>
      <c r="L1168" t="s">
        <v>11395</v>
      </c>
      <c r="M1168" t="s">
        <v>7035</v>
      </c>
      <c r="N1168" s="34" t="s">
        <v>537</v>
      </c>
      <c r="O1168" s="34" t="s">
        <v>7036</v>
      </c>
      <c r="P1168" s="34">
        <v>0</v>
      </c>
      <c r="Q1168" s="34" t="s">
        <v>7037</v>
      </c>
      <c r="R1168" s="34" t="s">
        <v>953</v>
      </c>
      <c r="S1168" s="48" t="s">
        <v>1123</v>
      </c>
      <c r="T1168" s="13" t="s">
        <v>122</v>
      </c>
      <c r="U1168" s="12" t="s">
        <v>1863</v>
      </c>
      <c r="V1168" s="12" t="s">
        <v>122</v>
      </c>
      <c r="W1168" s="12" t="s">
        <v>1863</v>
      </c>
      <c r="X1168" s="14" t="str">
        <f t="shared" si="18"/>
        <v>А</v>
      </c>
      <c r="Y1168" s="271">
        <f>Таблица1[[#This Row],[ID_intellix]]</f>
        <v>1491</v>
      </c>
      <c r="Z1168" s="269" t="s">
        <v>122</v>
      </c>
      <c r="AA1168" s="145">
        <f>IF(OR(Таблица1[[#This Row],[CARDIO_report]]&lt;&gt;0,Таблица1[[#This Row],[AI COMBO_report]]&lt;&gt;0,Таблица1[[#This Row],[OTC_report]]&lt;&gt;0),1,0)</f>
        <v>1</v>
      </c>
      <c r="AB1168" s="60" t="s">
        <v>1124</v>
      </c>
      <c r="AC1168" s="60" t="s">
        <v>1124</v>
      </c>
      <c r="AD1168" s="60" t="s">
        <v>1124</v>
      </c>
      <c r="AE1168" s="89" t="s">
        <v>1917</v>
      </c>
      <c r="AF1168" s="89"/>
      <c r="AG1168" s="89" t="s">
        <v>1414</v>
      </c>
      <c r="AH1168" s="89">
        <v>106</v>
      </c>
      <c r="AI1168" s="89" t="s">
        <v>1414</v>
      </c>
      <c r="AJ1168" s="89">
        <v>106</v>
      </c>
      <c r="AK1168" s="89" t="s">
        <v>1414</v>
      </c>
      <c r="AL1168" s="89">
        <v>102</v>
      </c>
      <c r="AM1168" s="89" t="s">
        <v>1414</v>
      </c>
      <c r="AN1168" s="89">
        <v>84</v>
      </c>
      <c r="AP1168" s="35" t="s">
        <v>1857</v>
      </c>
      <c r="AQ1168" s="377">
        <v>0</v>
      </c>
      <c r="AR1168" s="378">
        <v>0</v>
      </c>
      <c r="AS1168" s="377">
        <v>0</v>
      </c>
      <c r="AT1168" s="378">
        <v>0</v>
      </c>
      <c r="AU1168" s="377">
        <v>0</v>
      </c>
      <c r="AV1168" s="377">
        <v>0</v>
      </c>
      <c r="AW1168" s="377">
        <v>0</v>
      </c>
      <c r="AX1168" s="2" t="s">
        <v>6343</v>
      </c>
      <c r="AY1168" s="2">
        <v>0</v>
      </c>
      <c r="AZ1168" s="2" t="s">
        <v>6344</v>
      </c>
      <c r="BA1168" s="2" t="s">
        <v>15962</v>
      </c>
      <c r="BB1168" s="2" t="s">
        <v>6344</v>
      </c>
    </row>
    <row r="1169" spans="1:54" ht="15" hidden="1" customHeight="1" x14ac:dyDescent="0.2">
      <c r="A1169" s="46">
        <v>3449</v>
      </c>
      <c r="B1169" s="258" t="s">
        <v>11410</v>
      </c>
      <c r="C1169" t="s">
        <v>1204</v>
      </c>
      <c r="D1169" t="s">
        <v>1905</v>
      </c>
      <c r="E1169" t="s">
        <v>2504</v>
      </c>
      <c r="F1169" s="29" t="s">
        <v>6388</v>
      </c>
      <c r="G1169" s="47">
        <v>11</v>
      </c>
      <c r="H1169" t="s">
        <v>6388</v>
      </c>
      <c r="I1169">
        <v>1</v>
      </c>
      <c r="J1169" t="s">
        <v>11411</v>
      </c>
      <c r="K1169" t="s">
        <v>269</v>
      </c>
      <c r="L1169" t="s">
        <v>11412</v>
      </c>
      <c r="M1169" t="s">
        <v>7035</v>
      </c>
      <c r="N1169" s="34" t="s">
        <v>628</v>
      </c>
      <c r="O1169" s="34" t="s">
        <v>7036</v>
      </c>
      <c r="P1169" s="34">
        <v>0</v>
      </c>
      <c r="Q1169" s="34" t="s">
        <v>7037</v>
      </c>
      <c r="R1169" s="34" t="s">
        <v>848</v>
      </c>
      <c r="S1169" s="48" t="s">
        <v>1123</v>
      </c>
      <c r="T1169" s="13" t="s">
        <v>122</v>
      </c>
      <c r="U1169" s="12" t="s">
        <v>122</v>
      </c>
      <c r="V1169" s="12" t="s">
        <v>1863</v>
      </c>
      <c r="W1169" s="12" t="s">
        <v>122</v>
      </c>
      <c r="X1169" s="14" t="str">
        <f t="shared" si="18"/>
        <v>В</v>
      </c>
      <c r="Y1169" s="271">
        <f>Таблица1[[#This Row],[ID_intellix]]</f>
        <v>3449</v>
      </c>
      <c r="Z1169" s="269" t="s">
        <v>122</v>
      </c>
      <c r="AA1169" s="145">
        <f>IF(OR(Таблица1[[#This Row],[CARDIO_report]]&lt;&gt;0,Таблица1[[#This Row],[AI COMBO_report]]&lt;&gt;0,Таблица1[[#This Row],[OTC_report]]&lt;&gt;0),1,0)</f>
        <v>1</v>
      </c>
      <c r="AB1169" s="60" t="s">
        <v>1124</v>
      </c>
      <c r="AC1169" s="60" t="s">
        <v>1124</v>
      </c>
      <c r="AD1169" s="60" t="s">
        <v>1124</v>
      </c>
      <c r="AE1169" s="60" t="s">
        <v>1124</v>
      </c>
      <c r="AF1169" s="60"/>
      <c r="AG1169" s="89" t="s">
        <v>1145</v>
      </c>
      <c r="AH1169" s="89">
        <v>107</v>
      </c>
      <c r="AI1169" s="89" t="s">
        <v>1145</v>
      </c>
      <c r="AJ1169" s="89">
        <v>107</v>
      </c>
      <c r="AK1169" s="89" t="s">
        <v>1145</v>
      </c>
      <c r="AL1169" s="89">
        <v>96</v>
      </c>
      <c r="AM1169" s="89" t="s">
        <v>1145</v>
      </c>
      <c r="AN1169" s="89">
        <v>58</v>
      </c>
      <c r="AP1169" s="35" t="s">
        <v>1857</v>
      </c>
      <c r="AQ1169" s="377">
        <v>0</v>
      </c>
      <c r="AR1169" s="378">
        <v>0</v>
      </c>
      <c r="AS1169" s="377">
        <v>0</v>
      </c>
      <c r="AT1169" s="378">
        <v>0</v>
      </c>
      <c r="AU1169" s="377">
        <v>0</v>
      </c>
      <c r="AV1169" s="377">
        <v>0</v>
      </c>
      <c r="AW1169" s="377">
        <v>0</v>
      </c>
      <c r="AX1169">
        <v>0</v>
      </c>
      <c r="AY1169">
        <v>0</v>
      </c>
    </row>
    <row r="1170" spans="1:54" ht="15" hidden="1" customHeight="1" x14ac:dyDescent="0.2">
      <c r="A1170" s="46">
        <v>16</v>
      </c>
      <c r="B1170" s="258" t="s">
        <v>11416</v>
      </c>
      <c r="C1170" t="s">
        <v>1204</v>
      </c>
      <c r="D1170" t="s">
        <v>8164</v>
      </c>
      <c r="E1170" t="s">
        <v>2504</v>
      </c>
      <c r="F1170" s="29" t="s">
        <v>2512</v>
      </c>
      <c r="G1170" s="47">
        <v>10</v>
      </c>
      <c r="H1170" t="s">
        <v>2513</v>
      </c>
      <c r="I1170">
        <v>1</v>
      </c>
      <c r="J1170" t="s">
        <v>11417</v>
      </c>
      <c r="K1170" t="s">
        <v>269</v>
      </c>
      <c r="L1170" t="s">
        <v>11418</v>
      </c>
      <c r="M1170" t="s">
        <v>7035</v>
      </c>
      <c r="N1170" s="34" t="s">
        <v>628</v>
      </c>
      <c r="O1170" s="34" t="s">
        <v>7036</v>
      </c>
      <c r="P1170" s="34" t="s">
        <v>307</v>
      </c>
      <c r="Q1170" s="34" t="s">
        <v>7037</v>
      </c>
      <c r="R1170" s="34" t="s">
        <v>848</v>
      </c>
      <c r="S1170" s="48" t="s">
        <v>1123</v>
      </c>
      <c r="T1170" s="13" t="s">
        <v>122</v>
      </c>
      <c r="U1170" s="12" t="s">
        <v>122</v>
      </c>
      <c r="V1170" s="12" t="s">
        <v>1863</v>
      </c>
      <c r="W1170" s="12" t="s">
        <v>122</v>
      </c>
      <c r="X1170" s="14" t="str">
        <f t="shared" si="18"/>
        <v>В</v>
      </c>
      <c r="Y1170" s="271">
        <f>Таблица1[[#This Row],[ID_intellix]]</f>
        <v>16</v>
      </c>
      <c r="Z1170" s="269" t="s">
        <v>122</v>
      </c>
      <c r="AA1170" s="145">
        <f>IF(OR(Таблица1[[#This Row],[CARDIO_report]]&lt;&gt;0,Таблица1[[#This Row],[AI COMBO_report]]&lt;&gt;0,Таблица1[[#This Row],[OTC_report]]&lt;&gt;0),1,0)</f>
        <v>1</v>
      </c>
      <c r="AB1170" s="60" t="s">
        <v>1124</v>
      </c>
      <c r="AC1170" s="60" t="s">
        <v>1124</v>
      </c>
      <c r="AD1170" s="60" t="s">
        <v>1124</v>
      </c>
      <c r="AE1170" s="60" t="s">
        <v>1124</v>
      </c>
      <c r="AF1170" s="60"/>
      <c r="AG1170" s="89" t="s">
        <v>1437</v>
      </c>
      <c r="AH1170" s="89">
        <v>25</v>
      </c>
      <c r="AI1170" s="89" t="s">
        <v>1145</v>
      </c>
      <c r="AJ1170" s="89">
        <v>64</v>
      </c>
      <c r="AK1170" s="89" t="s">
        <v>1437</v>
      </c>
      <c r="AL1170" s="89">
        <v>47</v>
      </c>
      <c r="AM1170" s="89" t="s">
        <v>1414</v>
      </c>
      <c r="AN1170" s="89">
        <v>75</v>
      </c>
      <c r="AP1170" s="35" t="s">
        <v>1857</v>
      </c>
      <c r="AQ1170" s="377">
        <v>0</v>
      </c>
      <c r="AR1170" s="378">
        <v>0</v>
      </c>
      <c r="AS1170" s="377">
        <v>0</v>
      </c>
      <c r="AT1170" s="378">
        <v>0</v>
      </c>
      <c r="AU1170" s="377">
        <v>0</v>
      </c>
      <c r="AV1170" s="377">
        <v>0</v>
      </c>
      <c r="AW1170" s="377">
        <v>0</v>
      </c>
      <c r="AX1170">
        <v>0</v>
      </c>
      <c r="AY1170">
        <v>0</v>
      </c>
      <c r="BA1170" s="2" t="s">
        <v>15962</v>
      </c>
    </row>
    <row r="1171" spans="1:54" ht="15" hidden="1" customHeight="1" x14ac:dyDescent="0.2">
      <c r="A1171" s="46">
        <v>2936</v>
      </c>
      <c r="B1171" s="258" t="s">
        <v>11579</v>
      </c>
      <c r="C1171" t="s">
        <v>1204</v>
      </c>
      <c r="D1171" t="s">
        <v>1246</v>
      </c>
      <c r="E1171" t="s">
        <v>2504</v>
      </c>
      <c r="F1171" s="29" t="s">
        <v>2512</v>
      </c>
      <c r="G1171" s="47">
        <v>60</v>
      </c>
      <c r="H1171" t="s">
        <v>2513</v>
      </c>
      <c r="I1171">
        <v>1</v>
      </c>
      <c r="J1171" t="s">
        <v>11580</v>
      </c>
      <c r="K1171" t="s">
        <v>269</v>
      </c>
      <c r="L1171" t="s">
        <v>11581</v>
      </c>
      <c r="M1171" t="s">
        <v>7035</v>
      </c>
      <c r="N1171" s="34" t="s">
        <v>537</v>
      </c>
      <c r="O1171" s="34" t="s">
        <v>7036</v>
      </c>
      <c r="P1171" s="34" t="s">
        <v>283</v>
      </c>
      <c r="Q1171" s="34" t="s">
        <v>7037</v>
      </c>
      <c r="R1171" s="34" t="s">
        <v>953</v>
      </c>
      <c r="S1171" s="48" t="s">
        <v>1123</v>
      </c>
      <c r="T1171" s="13" t="s">
        <v>1863</v>
      </c>
      <c r="U1171" s="12" t="s">
        <v>122</v>
      </c>
      <c r="V1171" s="12" t="s">
        <v>122</v>
      </c>
      <c r="W1171" s="12" t="s">
        <v>122</v>
      </c>
      <c r="X1171" s="14" t="str">
        <f t="shared" si="18"/>
        <v>В</v>
      </c>
      <c r="Y1171" s="271">
        <f>Таблица1[[#This Row],[ID_intellix]]</f>
        <v>2936</v>
      </c>
      <c r="Z1171" s="269" t="s">
        <v>122</v>
      </c>
      <c r="AA1171" s="145">
        <f>IF(OR(Таблица1[[#This Row],[CARDIO_report]]&lt;&gt;0,Таблица1[[#This Row],[AI COMBO_report]]&lt;&gt;0,Таблица1[[#This Row],[OTC_report]]&lt;&gt;0),1,0)</f>
        <v>1</v>
      </c>
      <c r="AB1171" s="60" t="s">
        <v>1124</v>
      </c>
      <c r="AC1171" s="60" t="s">
        <v>1124</v>
      </c>
      <c r="AD1171" s="60" t="s">
        <v>1124</v>
      </c>
      <c r="AE1171" s="60" t="s">
        <v>1124</v>
      </c>
      <c r="AF1171" s="60"/>
      <c r="AG1171" s="89" t="s">
        <v>1437</v>
      </c>
      <c r="AH1171" s="89">
        <v>68</v>
      </c>
      <c r="AI1171" s="89" t="s">
        <v>1145</v>
      </c>
      <c r="AJ1171" s="89">
        <v>72</v>
      </c>
      <c r="AK1171" s="89" t="s">
        <v>1437</v>
      </c>
      <c r="AL1171" s="89">
        <v>66</v>
      </c>
      <c r="AM1171" s="89" t="s">
        <v>1145</v>
      </c>
      <c r="AN1171" s="89">
        <v>80</v>
      </c>
      <c r="AP1171" s="35" t="s">
        <v>1857</v>
      </c>
      <c r="AQ1171" s="377">
        <v>0</v>
      </c>
      <c r="AR1171" s="378">
        <v>0</v>
      </c>
      <c r="AS1171" s="377">
        <v>0</v>
      </c>
      <c r="AT1171" s="378">
        <v>0</v>
      </c>
      <c r="AU1171" s="377">
        <v>0</v>
      </c>
      <c r="AV1171" s="377">
        <v>0</v>
      </c>
      <c r="AW1171" s="377">
        <v>0</v>
      </c>
      <c r="AX1171">
        <v>0</v>
      </c>
      <c r="AY1171">
        <v>0</v>
      </c>
      <c r="BA1171" s="2" t="s">
        <v>15962</v>
      </c>
    </row>
    <row r="1172" spans="1:54" ht="15" hidden="1" customHeight="1" x14ac:dyDescent="0.2">
      <c r="A1172" s="46">
        <v>6977</v>
      </c>
      <c r="B1172" s="258" t="s">
        <v>11675</v>
      </c>
      <c r="C1172" t="s">
        <v>1204</v>
      </c>
      <c r="D1172" t="s">
        <v>1255</v>
      </c>
      <c r="E1172" t="s">
        <v>2504</v>
      </c>
      <c r="F1172" s="29" t="s">
        <v>3155</v>
      </c>
      <c r="G1172" s="47">
        <v>17</v>
      </c>
      <c r="H1172" t="s">
        <v>3155</v>
      </c>
      <c r="I1172">
        <v>1</v>
      </c>
      <c r="J1172" t="s">
        <v>11676</v>
      </c>
      <c r="K1172" t="s">
        <v>269</v>
      </c>
      <c r="L1172" t="s">
        <v>11677</v>
      </c>
      <c r="M1172" t="s">
        <v>7035</v>
      </c>
      <c r="N1172" s="34">
        <v>0</v>
      </c>
      <c r="O1172" s="34" t="s">
        <v>7036</v>
      </c>
      <c r="P1172" s="34">
        <v>0</v>
      </c>
      <c r="Q1172" s="34" t="s">
        <v>7037</v>
      </c>
      <c r="R1172" s="34" t="s">
        <v>824</v>
      </c>
      <c r="S1172" s="48" t="s">
        <v>1123</v>
      </c>
      <c r="T1172" s="13" t="s">
        <v>122</v>
      </c>
      <c r="U1172" s="12" t="s">
        <v>122</v>
      </c>
      <c r="V1172" s="12" t="s">
        <v>122</v>
      </c>
      <c r="W1172" s="12" t="s">
        <v>122</v>
      </c>
      <c r="X1172" s="14" t="str">
        <f t="shared" si="18"/>
        <v>С</v>
      </c>
      <c r="Y1172" s="271">
        <f>Таблица1[[#This Row],[ID_intellix]]</f>
        <v>6977</v>
      </c>
      <c r="Z1172" s="269" t="s">
        <v>122</v>
      </c>
      <c r="AA1172" s="145">
        <f>IF(OR(Таблица1[[#This Row],[CARDIO_report]]&lt;&gt;0,Таблица1[[#This Row],[AI COMBO_report]]&lt;&gt;0,Таблица1[[#This Row],[OTC_report]]&lt;&gt;0),1,0)</f>
        <v>1</v>
      </c>
      <c r="AB1172" s="60" t="s">
        <v>1124</v>
      </c>
      <c r="AC1172" s="60" t="s">
        <v>1124</v>
      </c>
      <c r="AD1172" s="60" t="s">
        <v>1124</v>
      </c>
      <c r="AE1172" s="60" t="s">
        <v>1124</v>
      </c>
      <c r="AF1172" s="60"/>
      <c r="AG1172" s="89" t="s">
        <v>1145</v>
      </c>
      <c r="AH1172" s="89">
        <v>100</v>
      </c>
      <c r="AI1172" s="89" t="s">
        <v>1145</v>
      </c>
      <c r="AJ1172" s="89">
        <v>101</v>
      </c>
      <c r="AK1172" s="89" t="s">
        <v>1145</v>
      </c>
      <c r="AL1172" s="89">
        <v>97</v>
      </c>
      <c r="AM1172" s="89" t="s">
        <v>1145</v>
      </c>
      <c r="AN1172" s="89">
        <v>106</v>
      </c>
      <c r="AP1172" s="35" t="s">
        <v>1825</v>
      </c>
      <c r="AQ1172" s="377">
        <v>0</v>
      </c>
      <c r="AR1172" s="378">
        <v>0</v>
      </c>
      <c r="AS1172" s="377">
        <v>0</v>
      </c>
      <c r="AT1172" s="378">
        <v>0</v>
      </c>
      <c r="AU1172" s="377">
        <v>0</v>
      </c>
      <c r="AV1172" s="377">
        <v>0</v>
      </c>
      <c r="AW1172" s="377">
        <v>0</v>
      </c>
      <c r="AX1172">
        <v>0</v>
      </c>
      <c r="AY1172">
        <v>0</v>
      </c>
    </row>
    <row r="1173" spans="1:54" ht="15" hidden="1" customHeight="1" x14ac:dyDescent="0.2">
      <c r="A1173" s="46">
        <v>306</v>
      </c>
      <c r="B1173" s="258" t="s">
        <v>11745</v>
      </c>
      <c r="C1173" t="s">
        <v>1204</v>
      </c>
      <c r="D1173" t="s">
        <v>1905</v>
      </c>
      <c r="E1173" t="s">
        <v>2504</v>
      </c>
      <c r="F1173" s="29" t="s">
        <v>2641</v>
      </c>
      <c r="G1173" s="47">
        <v>1</v>
      </c>
      <c r="H1173" t="s">
        <v>2641</v>
      </c>
      <c r="I1173">
        <v>1</v>
      </c>
      <c r="J1173" t="s">
        <v>11746</v>
      </c>
      <c r="K1173" t="s">
        <v>269</v>
      </c>
      <c r="L1173" t="s">
        <v>11747</v>
      </c>
      <c r="M1173" t="s">
        <v>7035</v>
      </c>
      <c r="N1173" s="34">
        <v>0</v>
      </c>
      <c r="O1173" s="34" t="s">
        <v>7036</v>
      </c>
      <c r="P1173" s="34" t="s">
        <v>307</v>
      </c>
      <c r="Q1173" s="34" t="s">
        <v>7037</v>
      </c>
      <c r="R1173" s="34" t="s">
        <v>848</v>
      </c>
      <c r="S1173" s="48" t="s">
        <v>1123</v>
      </c>
      <c r="T1173" s="13" t="s">
        <v>1863</v>
      </c>
      <c r="U1173" s="12" t="s">
        <v>122</v>
      </c>
      <c r="V1173" s="12" t="s">
        <v>122</v>
      </c>
      <c r="W1173" s="12" t="s">
        <v>122</v>
      </c>
      <c r="X1173" s="14" t="str">
        <f t="shared" si="18"/>
        <v>В</v>
      </c>
      <c r="Y1173" s="271">
        <f>Таблица1[[#This Row],[ID_intellix]]</f>
        <v>306</v>
      </c>
      <c r="Z1173" s="269" t="s">
        <v>122</v>
      </c>
      <c r="AA1173" s="145">
        <f>IF(OR(Таблица1[[#This Row],[CARDIO_report]]&lt;&gt;0,Таблица1[[#This Row],[AI COMBO_report]]&lt;&gt;0,Таблица1[[#This Row],[OTC_report]]&lt;&gt;0),1,0)</f>
        <v>1</v>
      </c>
      <c r="AB1173" s="60" t="s">
        <v>1124</v>
      </c>
      <c r="AC1173" s="60" t="s">
        <v>1124</v>
      </c>
      <c r="AD1173" s="60" t="s">
        <v>1124</v>
      </c>
      <c r="AE1173" s="60" t="s">
        <v>1124</v>
      </c>
      <c r="AF1173" s="60"/>
      <c r="AG1173" s="89" t="s">
        <v>2516</v>
      </c>
      <c r="AH1173" s="89">
        <v>53</v>
      </c>
      <c r="AI1173" s="89" t="s">
        <v>1414</v>
      </c>
      <c r="AJ1173" s="89">
        <v>75</v>
      </c>
      <c r="AK1173" s="89" t="s">
        <v>2516</v>
      </c>
      <c r="AL1173" s="89">
        <v>18</v>
      </c>
      <c r="AM1173" s="89" t="s">
        <v>2516</v>
      </c>
      <c r="AN1173" s="89">
        <v>37</v>
      </c>
      <c r="AP1173" s="35" t="s">
        <v>1857</v>
      </c>
      <c r="AQ1173" s="377">
        <v>0</v>
      </c>
      <c r="AR1173" s="378">
        <v>0</v>
      </c>
      <c r="AS1173" s="377">
        <v>0</v>
      </c>
      <c r="AT1173" s="378">
        <v>0</v>
      </c>
      <c r="AU1173" s="377">
        <v>0</v>
      </c>
      <c r="AV1173" s="377">
        <v>0</v>
      </c>
      <c r="AW1173" s="377">
        <v>0</v>
      </c>
      <c r="AX1173">
        <v>0</v>
      </c>
      <c r="AY1173">
        <v>0</v>
      </c>
    </row>
    <row r="1174" spans="1:54" ht="15" hidden="1" customHeight="1" x14ac:dyDescent="0.2">
      <c r="A1174" s="46">
        <v>357</v>
      </c>
      <c r="B1174" s="258" t="s">
        <v>11748</v>
      </c>
      <c r="C1174" t="s">
        <v>1204</v>
      </c>
      <c r="D1174" t="s">
        <v>8164</v>
      </c>
      <c r="E1174" t="s">
        <v>2504</v>
      </c>
      <c r="F1174" s="29" t="s">
        <v>2641</v>
      </c>
      <c r="G1174" s="47">
        <v>3</v>
      </c>
      <c r="H1174" t="s">
        <v>2641</v>
      </c>
      <c r="I1174">
        <v>1</v>
      </c>
      <c r="J1174" t="s">
        <v>11749</v>
      </c>
      <c r="K1174" t="s">
        <v>269</v>
      </c>
      <c r="L1174" t="s">
        <v>11750</v>
      </c>
      <c r="M1174" t="s">
        <v>7035</v>
      </c>
      <c r="N1174" s="34" t="s">
        <v>628</v>
      </c>
      <c r="O1174" s="34" t="s">
        <v>7036</v>
      </c>
      <c r="P1174" s="34" t="s">
        <v>307</v>
      </c>
      <c r="Q1174" s="34" t="s">
        <v>7037</v>
      </c>
      <c r="R1174" s="34" t="s">
        <v>848</v>
      </c>
      <c r="S1174" s="48" t="s">
        <v>1123</v>
      </c>
      <c r="T1174" s="13" t="s">
        <v>1863</v>
      </c>
      <c r="U1174" s="12" t="s">
        <v>122</v>
      </c>
      <c r="V1174" s="12" t="s">
        <v>122</v>
      </c>
      <c r="W1174" s="12" t="s">
        <v>122</v>
      </c>
      <c r="X1174" s="14" t="str">
        <f t="shared" si="18"/>
        <v>В</v>
      </c>
      <c r="Y1174" s="271">
        <f>Таблица1[[#This Row],[ID_intellix]]</f>
        <v>357</v>
      </c>
      <c r="Z1174" s="269" t="s">
        <v>122</v>
      </c>
      <c r="AA1174" s="145">
        <f>IF(OR(Таблица1[[#This Row],[CARDIO_report]]&lt;&gt;0,Таблица1[[#This Row],[AI COMBO_report]]&lt;&gt;0,Таблица1[[#This Row],[OTC_report]]&lt;&gt;0),1,0)</f>
        <v>1</v>
      </c>
      <c r="AB1174" s="60" t="s">
        <v>1124</v>
      </c>
      <c r="AC1174" s="60" t="s">
        <v>1124</v>
      </c>
      <c r="AD1174" s="60" t="s">
        <v>1124</v>
      </c>
      <c r="AE1174" s="60" t="s">
        <v>1124</v>
      </c>
      <c r="AF1174" s="60"/>
      <c r="AG1174" s="89" t="s">
        <v>1437</v>
      </c>
      <c r="AH1174" s="89">
        <v>11</v>
      </c>
      <c r="AI1174" s="89" t="s">
        <v>1437</v>
      </c>
      <c r="AJ1174" s="89">
        <v>49</v>
      </c>
      <c r="AK1174" s="89" t="s">
        <v>1437</v>
      </c>
      <c r="AL1174" s="89">
        <v>50</v>
      </c>
      <c r="AM1174" s="89" t="s">
        <v>1145</v>
      </c>
      <c r="AN1174" s="89">
        <v>53</v>
      </c>
      <c r="AP1174" s="35" t="s">
        <v>1857</v>
      </c>
      <c r="AQ1174" s="377">
        <v>0</v>
      </c>
      <c r="AR1174" s="378">
        <v>0</v>
      </c>
      <c r="AS1174" s="377">
        <v>0</v>
      </c>
      <c r="AT1174" s="378">
        <v>0</v>
      </c>
      <c r="AU1174" s="377">
        <v>0</v>
      </c>
      <c r="AV1174" s="377">
        <v>0</v>
      </c>
      <c r="AW1174" s="377">
        <v>0</v>
      </c>
      <c r="AX1174">
        <v>0</v>
      </c>
      <c r="AY1174">
        <v>0</v>
      </c>
    </row>
    <row r="1175" spans="1:54" ht="15" hidden="1" customHeight="1" x14ac:dyDescent="0.2">
      <c r="A1175" s="46">
        <v>385</v>
      </c>
      <c r="B1175" s="258" t="s">
        <v>11754</v>
      </c>
      <c r="C1175" t="s">
        <v>1204</v>
      </c>
      <c r="D1175" t="s">
        <v>8164</v>
      </c>
      <c r="E1175" t="s">
        <v>2504</v>
      </c>
      <c r="F1175" s="29" t="s">
        <v>2641</v>
      </c>
      <c r="G1175" s="47">
        <v>4</v>
      </c>
      <c r="H1175" t="s">
        <v>2641</v>
      </c>
      <c r="I1175">
        <v>1</v>
      </c>
      <c r="J1175" t="s">
        <v>11755</v>
      </c>
      <c r="K1175" t="s">
        <v>269</v>
      </c>
      <c r="L1175" t="s">
        <v>11756</v>
      </c>
      <c r="M1175" t="s">
        <v>7035</v>
      </c>
      <c r="N1175" s="34" t="s">
        <v>476</v>
      </c>
      <c r="O1175" s="34" t="s">
        <v>7036</v>
      </c>
      <c r="P1175" s="34" t="s">
        <v>307</v>
      </c>
      <c r="Q1175" s="34" t="s">
        <v>7037</v>
      </c>
      <c r="R1175" s="34" t="s">
        <v>848</v>
      </c>
      <c r="S1175" s="48" t="s">
        <v>1123</v>
      </c>
      <c r="T1175" s="13" t="s">
        <v>122</v>
      </c>
      <c r="U1175" s="12" t="s">
        <v>122</v>
      </c>
      <c r="V1175" s="12" t="s">
        <v>1863</v>
      </c>
      <c r="W1175" s="12" t="s">
        <v>1863</v>
      </c>
      <c r="X1175" s="14" t="str">
        <f t="shared" si="18"/>
        <v>А</v>
      </c>
      <c r="Y1175" s="271">
        <f>Таблица1[[#This Row],[ID_intellix]]</f>
        <v>385</v>
      </c>
      <c r="Z1175" s="269" t="s">
        <v>122</v>
      </c>
      <c r="AA1175" s="145">
        <f>IF(OR(Таблица1[[#This Row],[CARDIO_report]]&lt;&gt;0,Таблица1[[#This Row],[AI COMBO_report]]&lt;&gt;0,Таблица1[[#This Row],[OTC_report]]&lt;&gt;0),1,0)</f>
        <v>1</v>
      </c>
      <c r="AB1175" s="60" t="s">
        <v>1124</v>
      </c>
      <c r="AC1175" s="60" t="s">
        <v>1124</v>
      </c>
      <c r="AD1175" s="60" t="s">
        <v>1124</v>
      </c>
      <c r="AE1175" s="60" t="s">
        <v>1124</v>
      </c>
      <c r="AF1175" s="60"/>
      <c r="AG1175" s="89" t="s">
        <v>2516</v>
      </c>
      <c r="AH1175" s="89">
        <v>32</v>
      </c>
      <c r="AI1175" s="89" t="s">
        <v>2516</v>
      </c>
      <c r="AJ1175" s="89">
        <v>47</v>
      </c>
      <c r="AK1175" s="89" t="s">
        <v>2516</v>
      </c>
      <c r="AL1175" s="89">
        <v>61</v>
      </c>
      <c r="AM1175" s="89" t="s">
        <v>1414</v>
      </c>
      <c r="AN1175" s="89">
        <v>57</v>
      </c>
      <c r="AP1175" s="35" t="s">
        <v>1917</v>
      </c>
      <c r="AQ1175" s="377">
        <v>0</v>
      </c>
      <c r="AR1175" s="378">
        <v>0</v>
      </c>
      <c r="AS1175" s="377">
        <v>0</v>
      </c>
      <c r="AT1175" s="378">
        <v>0</v>
      </c>
      <c r="AU1175" s="377">
        <v>0</v>
      </c>
      <c r="AV1175" s="377">
        <v>0</v>
      </c>
      <c r="AW1175" s="377">
        <v>0</v>
      </c>
      <c r="AX1175">
        <v>0</v>
      </c>
      <c r="AY1175">
        <v>0</v>
      </c>
    </row>
    <row r="1176" spans="1:54" ht="15" hidden="1" customHeight="1" x14ac:dyDescent="0.2">
      <c r="A1176" s="46">
        <v>650</v>
      </c>
      <c r="B1176" s="258" t="s">
        <v>11757</v>
      </c>
      <c r="C1176" t="s">
        <v>1204</v>
      </c>
      <c r="D1176" t="s">
        <v>1905</v>
      </c>
      <c r="E1176" t="s">
        <v>2504</v>
      </c>
      <c r="F1176" s="29" t="s">
        <v>2641</v>
      </c>
      <c r="G1176" s="47">
        <v>5</v>
      </c>
      <c r="H1176" t="s">
        <v>2641</v>
      </c>
      <c r="I1176">
        <v>1</v>
      </c>
      <c r="J1176" t="s">
        <v>11758</v>
      </c>
      <c r="K1176" t="s">
        <v>269</v>
      </c>
      <c r="L1176" t="s">
        <v>11759</v>
      </c>
      <c r="M1176" t="s">
        <v>7035</v>
      </c>
      <c r="N1176" s="34" t="s">
        <v>628</v>
      </c>
      <c r="O1176" s="34" t="s">
        <v>7036</v>
      </c>
      <c r="P1176" s="34" t="s">
        <v>307</v>
      </c>
      <c r="Q1176" s="34" t="s">
        <v>7037</v>
      </c>
      <c r="R1176" s="34" t="s">
        <v>953</v>
      </c>
      <c r="S1176" s="48" t="s">
        <v>1123</v>
      </c>
      <c r="T1176" s="13" t="s">
        <v>122</v>
      </c>
      <c r="U1176" s="12" t="s">
        <v>122</v>
      </c>
      <c r="V1176" s="12" t="s">
        <v>1863</v>
      </c>
      <c r="W1176" s="12" t="s">
        <v>122</v>
      </c>
      <c r="X1176" s="14" t="str">
        <f t="shared" si="18"/>
        <v>В</v>
      </c>
      <c r="Y1176" s="271">
        <f>Таблица1[[#This Row],[ID_intellix]]</f>
        <v>650</v>
      </c>
      <c r="Z1176" s="269" t="s">
        <v>122</v>
      </c>
      <c r="AA1176" s="145">
        <f>IF(OR(Таблица1[[#This Row],[CARDIO_report]]&lt;&gt;0,Таблица1[[#This Row],[AI COMBO_report]]&lt;&gt;0,Таблица1[[#This Row],[OTC_report]]&lt;&gt;0),1,0)</f>
        <v>1</v>
      </c>
      <c r="AB1176" s="60" t="s">
        <v>1124</v>
      </c>
      <c r="AC1176" s="60" t="s">
        <v>1124</v>
      </c>
      <c r="AD1176" s="60" t="s">
        <v>1124</v>
      </c>
      <c r="AE1176" s="60" t="s">
        <v>1124</v>
      </c>
      <c r="AF1176" s="60"/>
      <c r="AG1176" s="89" t="s">
        <v>2516</v>
      </c>
      <c r="AH1176" s="89">
        <v>12</v>
      </c>
      <c r="AI1176" s="89" t="s">
        <v>2516</v>
      </c>
      <c r="AJ1176" s="89">
        <v>27</v>
      </c>
      <c r="AK1176" s="89" t="s">
        <v>2516</v>
      </c>
      <c r="AL1176" s="89">
        <v>62</v>
      </c>
      <c r="AM1176" s="89" t="s">
        <v>1414</v>
      </c>
      <c r="AN1176" s="89">
        <v>59</v>
      </c>
      <c r="AP1176" s="35" t="s">
        <v>1917</v>
      </c>
      <c r="AQ1176" s="377">
        <v>0</v>
      </c>
      <c r="AR1176" s="378">
        <v>0</v>
      </c>
      <c r="AS1176" s="377">
        <v>0</v>
      </c>
      <c r="AT1176" s="378">
        <v>0</v>
      </c>
      <c r="AU1176" s="377">
        <v>0</v>
      </c>
      <c r="AV1176" s="377">
        <v>0</v>
      </c>
      <c r="AW1176" s="377">
        <v>0</v>
      </c>
      <c r="AX1176">
        <v>0</v>
      </c>
      <c r="AY1176">
        <v>0</v>
      </c>
    </row>
    <row r="1177" spans="1:54" ht="15" hidden="1" customHeight="1" x14ac:dyDescent="0.2">
      <c r="A1177" s="46">
        <v>1144</v>
      </c>
      <c r="B1177" s="258" t="s">
        <v>11921</v>
      </c>
      <c r="C1177" t="s">
        <v>1204</v>
      </c>
      <c r="D1177" t="s">
        <v>8164</v>
      </c>
      <c r="E1177" t="s">
        <v>2504</v>
      </c>
      <c r="F1177" s="29" t="s">
        <v>2725</v>
      </c>
      <c r="G1177" s="47">
        <v>13</v>
      </c>
      <c r="H1177" t="s">
        <v>1149</v>
      </c>
      <c r="I1177">
        <v>1</v>
      </c>
      <c r="J1177" t="s">
        <v>11922</v>
      </c>
      <c r="K1177" t="s">
        <v>269</v>
      </c>
      <c r="L1177" t="s">
        <v>11923</v>
      </c>
      <c r="M1177" t="s">
        <v>7035</v>
      </c>
      <c r="N1177" s="34">
        <v>0</v>
      </c>
      <c r="O1177" s="34" t="s">
        <v>7036</v>
      </c>
      <c r="P1177" s="34" t="s">
        <v>307</v>
      </c>
      <c r="Q1177" s="34" t="s">
        <v>7037</v>
      </c>
      <c r="R1177" s="34" t="s">
        <v>848</v>
      </c>
      <c r="S1177" s="48" t="s">
        <v>1123</v>
      </c>
      <c r="T1177" s="13" t="s">
        <v>122</v>
      </c>
      <c r="U1177" s="12" t="s">
        <v>122</v>
      </c>
      <c r="V1177" s="12" t="s">
        <v>1863</v>
      </c>
      <c r="W1177" s="12" t="s">
        <v>122</v>
      </c>
      <c r="X1177" s="14" t="str">
        <f t="shared" si="18"/>
        <v>В</v>
      </c>
      <c r="Y1177" s="271">
        <f>Таблица1[[#This Row],[ID_intellix]]</f>
        <v>1144</v>
      </c>
      <c r="Z1177" s="269" t="s">
        <v>122</v>
      </c>
      <c r="AA1177" s="145">
        <f>IF(OR(Таблица1[[#This Row],[CARDIO_report]]&lt;&gt;0,Таблица1[[#This Row],[AI COMBO_report]]&lt;&gt;0,Таблица1[[#This Row],[OTC_report]]&lt;&gt;0),1,0)</f>
        <v>1</v>
      </c>
      <c r="AB1177" s="60" t="s">
        <v>1124</v>
      </c>
      <c r="AC1177" s="60" t="s">
        <v>1124</v>
      </c>
      <c r="AD1177" s="60" t="s">
        <v>1124</v>
      </c>
      <c r="AE1177" s="60" t="s">
        <v>1124</v>
      </c>
      <c r="AF1177" s="60"/>
      <c r="AG1177" s="89" t="s">
        <v>1437</v>
      </c>
      <c r="AH1177" s="89">
        <v>55</v>
      </c>
      <c r="AI1177" s="89" t="s">
        <v>1145</v>
      </c>
      <c r="AJ1177" s="89">
        <v>66</v>
      </c>
      <c r="AK1177" s="89" t="s">
        <v>1437</v>
      </c>
      <c r="AL1177" s="89">
        <v>26</v>
      </c>
      <c r="AM1177" s="89" t="s">
        <v>2516</v>
      </c>
      <c r="AN1177" s="89">
        <v>48</v>
      </c>
      <c r="AP1177" s="35" t="s">
        <v>1857</v>
      </c>
      <c r="AQ1177" s="377">
        <v>0</v>
      </c>
      <c r="AR1177" s="378">
        <v>0</v>
      </c>
      <c r="AS1177" s="377">
        <v>0</v>
      </c>
      <c r="AT1177" s="378">
        <v>0</v>
      </c>
      <c r="AU1177" s="377">
        <v>0</v>
      </c>
      <c r="AV1177" s="377">
        <v>0</v>
      </c>
      <c r="AW1177" s="377">
        <v>0</v>
      </c>
      <c r="AX1177">
        <v>0</v>
      </c>
      <c r="AY1177">
        <v>0</v>
      </c>
      <c r="BA1177" s="2" t="s">
        <v>15962</v>
      </c>
    </row>
    <row r="1178" spans="1:54" ht="15" hidden="1" customHeight="1" x14ac:dyDescent="0.2">
      <c r="A1178" s="46">
        <v>2343</v>
      </c>
      <c r="B1178" s="258" t="s">
        <v>11969</v>
      </c>
      <c r="C1178" t="s">
        <v>1204</v>
      </c>
      <c r="D1178" t="s">
        <v>1249</v>
      </c>
      <c r="E1178" t="s">
        <v>2504</v>
      </c>
      <c r="F1178" s="29" t="s">
        <v>1148</v>
      </c>
      <c r="G1178" s="47">
        <v>17</v>
      </c>
      <c r="H1178" t="s">
        <v>1149</v>
      </c>
      <c r="I1178">
        <v>1</v>
      </c>
      <c r="J1178" t="s">
        <v>11970</v>
      </c>
      <c r="K1178" t="s">
        <v>269</v>
      </c>
      <c r="L1178" t="s">
        <v>11971</v>
      </c>
      <c r="M1178" t="s">
        <v>7035</v>
      </c>
      <c r="N1178" s="34" t="s">
        <v>476</v>
      </c>
      <c r="O1178" s="34" t="s">
        <v>7036</v>
      </c>
      <c r="P1178" s="34" t="s">
        <v>283</v>
      </c>
      <c r="Q1178" s="34" t="s">
        <v>7037</v>
      </c>
      <c r="R1178" s="34" t="s">
        <v>824</v>
      </c>
      <c r="S1178" s="48" t="s">
        <v>1123</v>
      </c>
      <c r="T1178" s="13" t="s">
        <v>1863</v>
      </c>
      <c r="U1178" s="12" t="s">
        <v>122</v>
      </c>
      <c r="V1178" s="12" t="s">
        <v>1863</v>
      </c>
      <c r="W1178" s="12" t="s">
        <v>122</v>
      </c>
      <c r="X1178" s="14" t="str">
        <f t="shared" si="18"/>
        <v>А</v>
      </c>
      <c r="Y1178" s="271">
        <f>Таблица1[[#This Row],[ID_intellix]]</f>
        <v>2343</v>
      </c>
      <c r="Z1178" s="269" t="s">
        <v>122</v>
      </c>
      <c r="AA1178" s="145">
        <f>IF(OR(Таблица1[[#This Row],[CARDIO_report]]&lt;&gt;0,Таблица1[[#This Row],[AI COMBO_report]]&lt;&gt;0,Таблица1[[#This Row],[OTC_report]]&lt;&gt;0),1,0)</f>
        <v>1</v>
      </c>
      <c r="AB1178" s="60" t="s">
        <v>1124</v>
      </c>
      <c r="AC1178" s="60" t="s">
        <v>1124</v>
      </c>
      <c r="AD1178" s="60" t="s">
        <v>1124</v>
      </c>
      <c r="AE1178" s="60" t="s">
        <v>1124</v>
      </c>
      <c r="AF1178" s="60"/>
      <c r="AG1178" s="89" t="s">
        <v>2516</v>
      </c>
      <c r="AH1178" s="89">
        <v>37</v>
      </c>
      <c r="AI1178" s="89" t="s">
        <v>2516</v>
      </c>
      <c r="AJ1178" s="89">
        <v>50</v>
      </c>
      <c r="AK1178" s="89" t="s">
        <v>2516</v>
      </c>
      <c r="AL1178" s="89">
        <v>16</v>
      </c>
      <c r="AM1178" s="89" t="s">
        <v>2516</v>
      </c>
      <c r="AN1178" s="89">
        <v>20</v>
      </c>
      <c r="AP1178" s="35" t="s">
        <v>1917</v>
      </c>
      <c r="AQ1178" s="377">
        <v>0</v>
      </c>
      <c r="AR1178" s="378">
        <v>0</v>
      </c>
      <c r="AS1178" s="377">
        <v>0</v>
      </c>
      <c r="AT1178" s="378">
        <v>0</v>
      </c>
      <c r="AU1178" s="377">
        <v>0</v>
      </c>
      <c r="AV1178" s="377">
        <v>0</v>
      </c>
      <c r="AW1178" s="377">
        <v>0</v>
      </c>
      <c r="AX1178">
        <v>0</v>
      </c>
      <c r="AY1178">
        <v>0</v>
      </c>
      <c r="BA1178" s="2" t="s">
        <v>15961</v>
      </c>
    </row>
    <row r="1179" spans="1:54" ht="15" hidden="1" customHeight="1" x14ac:dyDescent="0.2">
      <c r="A1179" s="46">
        <v>1974</v>
      </c>
      <c r="B1179" s="258" t="s">
        <v>11996</v>
      </c>
      <c r="C1179" t="s">
        <v>1204</v>
      </c>
      <c r="D1179" t="s">
        <v>1905</v>
      </c>
      <c r="E1179" t="s">
        <v>2504</v>
      </c>
      <c r="F1179" s="29" t="s">
        <v>2725</v>
      </c>
      <c r="G1179" s="47">
        <v>18</v>
      </c>
      <c r="H1179" t="s">
        <v>1149</v>
      </c>
      <c r="I1179">
        <v>1</v>
      </c>
      <c r="J1179" t="s">
        <v>11997</v>
      </c>
      <c r="K1179" t="s">
        <v>269</v>
      </c>
      <c r="L1179" t="s">
        <v>11998</v>
      </c>
      <c r="M1179" t="s">
        <v>7035</v>
      </c>
      <c r="N1179" s="34">
        <v>0</v>
      </c>
      <c r="O1179" s="34" t="s">
        <v>7036</v>
      </c>
      <c r="P1179" s="34">
        <v>0</v>
      </c>
      <c r="Q1179" s="34" t="s">
        <v>7037</v>
      </c>
      <c r="R1179" s="34" t="s">
        <v>848</v>
      </c>
      <c r="S1179" s="48" t="s">
        <v>1123</v>
      </c>
      <c r="T1179" s="13" t="s">
        <v>122</v>
      </c>
      <c r="U1179" s="12" t="s">
        <v>122</v>
      </c>
      <c r="V1179" s="12" t="s">
        <v>1863</v>
      </c>
      <c r="W1179" s="12" t="s">
        <v>122</v>
      </c>
      <c r="X1179" s="14" t="str">
        <f t="shared" si="18"/>
        <v>В</v>
      </c>
      <c r="Y1179" s="271">
        <f>Таблица1[[#This Row],[ID_intellix]]</f>
        <v>1974</v>
      </c>
      <c r="Z1179" s="269" t="s">
        <v>122</v>
      </c>
      <c r="AA1179" s="145">
        <f>IF(OR(Таблица1[[#This Row],[CARDIO_report]]&lt;&gt;0,Таблица1[[#This Row],[AI COMBO_report]]&lt;&gt;0,Таблица1[[#This Row],[OTC_report]]&lt;&gt;0),1,0)</f>
        <v>1</v>
      </c>
      <c r="AB1179" s="60" t="s">
        <v>1124</v>
      </c>
      <c r="AC1179" s="60" t="s">
        <v>1124</v>
      </c>
      <c r="AD1179" s="60" t="s">
        <v>1124</v>
      </c>
      <c r="AE1179" s="60" t="s">
        <v>1124</v>
      </c>
      <c r="AF1179" s="60"/>
      <c r="AG1179" s="89" t="s">
        <v>1437</v>
      </c>
      <c r="AH1179" s="89">
        <v>19</v>
      </c>
      <c r="AI1179" s="89" t="s">
        <v>2516</v>
      </c>
      <c r="AJ1179" s="89">
        <v>55</v>
      </c>
      <c r="AK1179" s="89" t="s">
        <v>1437</v>
      </c>
      <c r="AL1179" s="89">
        <v>27</v>
      </c>
      <c r="AM1179" s="89" t="s">
        <v>2516</v>
      </c>
      <c r="AN1179" s="89">
        <v>44</v>
      </c>
      <c r="AP1179" s="35" t="s">
        <v>1857</v>
      </c>
      <c r="AQ1179" s="377">
        <v>0</v>
      </c>
      <c r="AR1179" s="378">
        <v>0</v>
      </c>
      <c r="AS1179" s="377">
        <v>0</v>
      </c>
      <c r="AT1179" s="378">
        <v>0</v>
      </c>
      <c r="AU1179" s="377">
        <v>0</v>
      </c>
      <c r="AV1179" s="377">
        <v>0</v>
      </c>
      <c r="AW1179" s="377">
        <v>0</v>
      </c>
      <c r="AX1179" s="25">
        <v>0</v>
      </c>
      <c r="AY1179" s="25">
        <v>0</v>
      </c>
      <c r="BA1179" s="2" t="s">
        <v>15962</v>
      </c>
    </row>
    <row r="1180" spans="1:54" ht="15" hidden="1" customHeight="1" x14ac:dyDescent="0.2">
      <c r="A1180" s="46">
        <v>667</v>
      </c>
      <c r="B1180" s="258" t="s">
        <v>12038</v>
      </c>
      <c r="C1180" t="s">
        <v>1204</v>
      </c>
      <c r="D1180" t="s">
        <v>1905</v>
      </c>
      <c r="E1180" t="s">
        <v>2504</v>
      </c>
      <c r="F1180" s="29" t="s">
        <v>2522</v>
      </c>
      <c r="G1180" s="47">
        <v>10</v>
      </c>
      <c r="H1180" t="s">
        <v>1396</v>
      </c>
      <c r="I1180">
        <v>1</v>
      </c>
      <c r="J1180" t="s">
        <v>12039</v>
      </c>
      <c r="K1180" t="s">
        <v>269</v>
      </c>
      <c r="L1180" t="s">
        <v>12040</v>
      </c>
      <c r="M1180" t="s">
        <v>7035</v>
      </c>
      <c r="N1180" s="34" t="s">
        <v>476</v>
      </c>
      <c r="O1180" s="34" t="s">
        <v>7036</v>
      </c>
      <c r="P1180" s="34" t="s">
        <v>307</v>
      </c>
      <c r="Q1180" s="34" t="s">
        <v>7037</v>
      </c>
      <c r="R1180" s="34" t="s">
        <v>848</v>
      </c>
      <c r="S1180" s="48" t="s">
        <v>1123</v>
      </c>
      <c r="T1180" s="13" t="s">
        <v>122</v>
      </c>
      <c r="U1180" s="12" t="s">
        <v>1863</v>
      </c>
      <c r="V1180" s="12" t="s">
        <v>122</v>
      </c>
      <c r="W1180" s="12" t="s">
        <v>122</v>
      </c>
      <c r="X1180" s="14" t="str">
        <f t="shared" si="18"/>
        <v>В</v>
      </c>
      <c r="Y1180" s="271">
        <f>Таблица1[[#This Row],[ID_intellix]]</f>
        <v>667</v>
      </c>
      <c r="Z1180" s="269" t="s">
        <v>122</v>
      </c>
      <c r="AA1180" s="145">
        <f>IF(OR(Таблица1[[#This Row],[CARDIO_report]]&lt;&gt;0,Таблица1[[#This Row],[AI COMBO_report]]&lt;&gt;0,Таблица1[[#This Row],[OTC_report]]&lt;&gt;0),1,0)</f>
        <v>1</v>
      </c>
      <c r="AB1180" s="60" t="s">
        <v>1124</v>
      </c>
      <c r="AC1180" s="60" t="s">
        <v>1124</v>
      </c>
      <c r="AD1180" s="60" t="s">
        <v>1124</v>
      </c>
      <c r="AE1180" s="60" t="s">
        <v>1124</v>
      </c>
      <c r="AF1180" s="60"/>
      <c r="AG1180" s="89" t="s">
        <v>1437</v>
      </c>
      <c r="AH1180" s="89">
        <v>56</v>
      </c>
      <c r="AI1180" s="89" t="s">
        <v>1437</v>
      </c>
      <c r="AJ1180" s="89">
        <v>35</v>
      </c>
      <c r="AK1180" s="89" t="s">
        <v>1145</v>
      </c>
      <c r="AL1180" s="89">
        <v>76</v>
      </c>
      <c r="AM1180" s="89" t="s">
        <v>1145</v>
      </c>
      <c r="AN1180" s="89">
        <v>76</v>
      </c>
      <c r="AP1180" s="35" t="s">
        <v>1857</v>
      </c>
      <c r="AQ1180" s="377">
        <v>0</v>
      </c>
      <c r="AR1180" s="378">
        <v>0</v>
      </c>
      <c r="AS1180" s="377">
        <v>0</v>
      </c>
      <c r="AT1180" s="378">
        <v>0</v>
      </c>
      <c r="AU1180" s="377">
        <v>0</v>
      </c>
      <c r="AV1180" s="377">
        <v>0</v>
      </c>
      <c r="AW1180" s="377">
        <v>0</v>
      </c>
      <c r="AX1180">
        <v>0</v>
      </c>
      <c r="AY1180">
        <v>0</v>
      </c>
      <c r="BA1180" s="2" t="s">
        <v>15962</v>
      </c>
    </row>
    <row r="1181" spans="1:54" ht="15" hidden="1" customHeight="1" x14ac:dyDescent="0.2">
      <c r="A1181" s="46">
        <v>2756</v>
      </c>
      <c r="B1181" s="258" t="s">
        <v>12080</v>
      </c>
      <c r="C1181" t="s">
        <v>1204</v>
      </c>
      <c r="D1181" t="s">
        <v>1249</v>
      </c>
      <c r="E1181" t="s">
        <v>2504</v>
      </c>
      <c r="F1181" s="29" t="s">
        <v>1148</v>
      </c>
      <c r="G1181" s="47">
        <v>24</v>
      </c>
      <c r="H1181" t="s">
        <v>1149</v>
      </c>
      <c r="I1181">
        <v>1</v>
      </c>
      <c r="J1181" t="s">
        <v>12081</v>
      </c>
      <c r="K1181" t="s">
        <v>269</v>
      </c>
      <c r="L1181" t="s">
        <v>12082</v>
      </c>
      <c r="M1181" t="s">
        <v>7035</v>
      </c>
      <c r="N1181" s="34" t="s">
        <v>628</v>
      </c>
      <c r="O1181" s="34" t="s">
        <v>7036</v>
      </c>
      <c r="P1181" s="34">
        <v>0</v>
      </c>
      <c r="Q1181" s="34" t="s">
        <v>7037</v>
      </c>
      <c r="R1181" s="34" t="s">
        <v>953</v>
      </c>
      <c r="S1181" s="48" t="s">
        <v>1123</v>
      </c>
      <c r="T1181" s="13" t="s">
        <v>122</v>
      </c>
      <c r="U1181" s="12" t="s">
        <v>122</v>
      </c>
      <c r="V1181" s="12" t="s">
        <v>1863</v>
      </c>
      <c r="W1181" s="12" t="s">
        <v>122</v>
      </c>
      <c r="X1181" s="14" t="str">
        <f t="shared" si="18"/>
        <v>В</v>
      </c>
      <c r="Y1181" s="271">
        <f>Таблица1[[#This Row],[ID_intellix]]</f>
        <v>2756</v>
      </c>
      <c r="Z1181" s="269" t="s">
        <v>122</v>
      </c>
      <c r="AA1181" s="145">
        <f>IF(OR(Таблица1[[#This Row],[CARDIO_report]]&lt;&gt;0,Таблица1[[#This Row],[AI COMBO_report]]&lt;&gt;0,Таблица1[[#This Row],[OTC_report]]&lt;&gt;0),1,0)</f>
        <v>1</v>
      </c>
      <c r="AB1181" s="60" t="s">
        <v>1124</v>
      </c>
      <c r="AC1181" s="60" t="s">
        <v>1124</v>
      </c>
      <c r="AD1181" s="60" t="s">
        <v>1124</v>
      </c>
      <c r="AE1181" s="60" t="s">
        <v>1124</v>
      </c>
      <c r="AF1181" s="60"/>
      <c r="AG1181" s="89" t="s">
        <v>1437</v>
      </c>
      <c r="AH1181" s="89">
        <v>46</v>
      </c>
      <c r="AI1181" s="89" t="s">
        <v>1437</v>
      </c>
      <c r="AJ1181" s="89">
        <v>39</v>
      </c>
      <c r="AK1181" s="89" t="s">
        <v>1437</v>
      </c>
      <c r="AL1181" s="89">
        <v>33</v>
      </c>
      <c r="AM1181" s="89" t="s">
        <v>1437</v>
      </c>
      <c r="AN1181" s="89">
        <v>43</v>
      </c>
      <c r="AP1181" s="35" t="s">
        <v>1857</v>
      </c>
      <c r="AQ1181" s="377">
        <v>0</v>
      </c>
      <c r="AR1181" s="378">
        <v>0</v>
      </c>
      <c r="AS1181" s="377">
        <v>0</v>
      </c>
      <c r="AT1181" s="378">
        <v>0</v>
      </c>
      <c r="AU1181" s="377">
        <v>0</v>
      </c>
      <c r="AV1181" s="377">
        <v>0</v>
      </c>
      <c r="AW1181" s="377">
        <v>0</v>
      </c>
      <c r="AX1181">
        <v>0</v>
      </c>
      <c r="AY1181">
        <v>0</v>
      </c>
    </row>
    <row r="1182" spans="1:54" ht="15" hidden="1" customHeight="1" x14ac:dyDescent="0.2">
      <c r="A1182" s="46">
        <v>698</v>
      </c>
      <c r="B1182" s="258" t="s">
        <v>12083</v>
      </c>
      <c r="C1182" t="s">
        <v>1204</v>
      </c>
      <c r="D1182" t="s">
        <v>2654</v>
      </c>
      <c r="E1182" t="s">
        <v>2504</v>
      </c>
      <c r="F1182" s="29" t="s">
        <v>2522</v>
      </c>
      <c r="G1182" s="47">
        <v>12</v>
      </c>
      <c r="H1182" t="s">
        <v>1396</v>
      </c>
      <c r="I1182">
        <v>1</v>
      </c>
      <c r="J1182" t="s">
        <v>12084</v>
      </c>
      <c r="K1182" t="s">
        <v>269</v>
      </c>
      <c r="L1182" t="s">
        <v>12085</v>
      </c>
      <c r="M1182" t="s">
        <v>7035</v>
      </c>
      <c r="N1182" s="34" t="s">
        <v>537</v>
      </c>
      <c r="O1182" s="34" t="s">
        <v>7036</v>
      </c>
      <c r="P1182" s="34">
        <v>0</v>
      </c>
      <c r="Q1182" s="34" t="s">
        <v>7037</v>
      </c>
      <c r="R1182" s="34" t="s">
        <v>824</v>
      </c>
      <c r="S1182" s="48" t="s">
        <v>1123</v>
      </c>
      <c r="T1182" s="13" t="s">
        <v>1863</v>
      </c>
      <c r="U1182" s="12" t="s">
        <v>122</v>
      </c>
      <c r="V1182" s="12" t="s">
        <v>122</v>
      </c>
      <c r="W1182" s="12" t="s">
        <v>122</v>
      </c>
      <c r="X1182" s="14" t="str">
        <f t="shared" si="18"/>
        <v>В</v>
      </c>
      <c r="Y1182" s="271">
        <f>Таблица1[[#This Row],[ID_intellix]]</f>
        <v>698</v>
      </c>
      <c r="Z1182" s="269" t="s">
        <v>122</v>
      </c>
      <c r="AA1182" s="145">
        <f>IF(OR(Таблица1[[#This Row],[CARDIO_report]]&lt;&gt;0,Таблица1[[#This Row],[AI COMBO_report]]&lt;&gt;0,Таблица1[[#This Row],[OTC_report]]&lt;&gt;0),1,0)</f>
        <v>1</v>
      </c>
      <c r="AB1182" s="60" t="s">
        <v>1124</v>
      </c>
      <c r="AC1182" s="60" t="s">
        <v>1124</v>
      </c>
      <c r="AD1182" s="60" t="s">
        <v>1124</v>
      </c>
      <c r="AE1182" s="60" t="s">
        <v>1124</v>
      </c>
      <c r="AF1182" s="60"/>
      <c r="AG1182" s="89" t="s">
        <v>1414</v>
      </c>
      <c r="AH1182" s="89">
        <v>94</v>
      </c>
      <c r="AI1182" s="89" t="s">
        <v>1145</v>
      </c>
      <c r="AJ1182" s="89">
        <v>62</v>
      </c>
      <c r="AK1182" s="89" t="s">
        <v>1145</v>
      </c>
      <c r="AL1182" s="89">
        <v>94</v>
      </c>
      <c r="AM1182" s="89" t="s">
        <v>1145</v>
      </c>
      <c r="AN1182" s="89">
        <v>87</v>
      </c>
      <c r="AP1182" s="35" t="s">
        <v>1857</v>
      </c>
      <c r="AQ1182" s="377">
        <v>0</v>
      </c>
      <c r="AR1182" s="378">
        <v>0</v>
      </c>
      <c r="AS1182" s="377">
        <v>0</v>
      </c>
      <c r="AT1182" s="378">
        <v>0</v>
      </c>
      <c r="AU1182" s="377">
        <v>0</v>
      </c>
      <c r="AV1182" s="377">
        <v>0</v>
      </c>
      <c r="AW1182" s="377">
        <v>0</v>
      </c>
      <c r="AX1182">
        <v>0</v>
      </c>
      <c r="AY1182">
        <v>0</v>
      </c>
      <c r="BA1182" s="2" t="s">
        <v>15962</v>
      </c>
    </row>
    <row r="1183" spans="1:54" ht="15" hidden="1" customHeight="1" x14ac:dyDescent="0.2">
      <c r="A1183" s="46">
        <v>1672</v>
      </c>
      <c r="B1183" s="258" t="s">
        <v>12114</v>
      </c>
      <c r="C1183" t="s">
        <v>1204</v>
      </c>
      <c r="D1183" t="s">
        <v>1246</v>
      </c>
      <c r="E1183" t="s">
        <v>2504</v>
      </c>
      <c r="F1183" s="29" t="s">
        <v>2522</v>
      </c>
      <c r="G1183" s="47">
        <v>13</v>
      </c>
      <c r="H1183" t="s">
        <v>1396</v>
      </c>
      <c r="I1183">
        <v>1</v>
      </c>
      <c r="J1183" t="s">
        <v>12115</v>
      </c>
      <c r="K1183" t="s">
        <v>269</v>
      </c>
      <c r="L1183" t="s">
        <v>12116</v>
      </c>
      <c r="M1183" t="s">
        <v>7035</v>
      </c>
      <c r="N1183" s="34" t="s">
        <v>537</v>
      </c>
      <c r="O1183" s="34" t="s">
        <v>7036</v>
      </c>
      <c r="P1183" s="34" t="s">
        <v>283</v>
      </c>
      <c r="Q1183" s="34" t="s">
        <v>7037</v>
      </c>
      <c r="R1183" s="34" t="s">
        <v>824</v>
      </c>
      <c r="S1183" s="48" t="s">
        <v>1123</v>
      </c>
      <c r="T1183" s="13" t="s">
        <v>1863</v>
      </c>
      <c r="U1183" s="12" t="s">
        <v>122</v>
      </c>
      <c r="V1183" s="12" t="s">
        <v>122</v>
      </c>
      <c r="W1183" s="12" t="s">
        <v>1863</v>
      </c>
      <c r="X1183" s="14" t="str">
        <f t="shared" si="18"/>
        <v>А</v>
      </c>
      <c r="Y1183" s="271">
        <f>Таблица1[[#This Row],[ID_intellix]]</f>
        <v>1672</v>
      </c>
      <c r="Z1183" s="269" t="s">
        <v>122</v>
      </c>
      <c r="AA1183" s="145">
        <f>IF(OR(Таблица1[[#This Row],[CARDIO_report]]&lt;&gt;0,Таблица1[[#This Row],[AI COMBO_report]]&lt;&gt;0,Таблица1[[#This Row],[OTC_report]]&lt;&gt;0),1,0)</f>
        <v>1</v>
      </c>
      <c r="AB1183" s="60" t="s">
        <v>1124</v>
      </c>
      <c r="AC1183" s="60" t="s">
        <v>1124</v>
      </c>
      <c r="AD1183" s="60" t="s">
        <v>1124</v>
      </c>
      <c r="AE1183" s="60" t="s">
        <v>1124</v>
      </c>
      <c r="AF1183" s="60"/>
      <c r="AG1183" s="89" t="s">
        <v>2516</v>
      </c>
      <c r="AH1183" s="89">
        <v>67</v>
      </c>
      <c r="AI1183" s="89" t="s">
        <v>2516</v>
      </c>
      <c r="AJ1183" s="89">
        <v>31</v>
      </c>
      <c r="AK1183" s="89" t="s">
        <v>1414</v>
      </c>
      <c r="AL1183" s="89">
        <v>88</v>
      </c>
      <c r="AM1183" s="89" t="s">
        <v>1414</v>
      </c>
      <c r="AN1183" s="89">
        <v>88</v>
      </c>
      <c r="AP1183" s="35" t="s">
        <v>1917</v>
      </c>
      <c r="AQ1183" s="377">
        <v>0</v>
      </c>
      <c r="AR1183" s="378">
        <v>0</v>
      </c>
      <c r="AS1183" s="377">
        <v>0</v>
      </c>
      <c r="AT1183" s="378">
        <v>0</v>
      </c>
      <c r="AU1183" s="377">
        <v>0</v>
      </c>
      <c r="AV1183" s="377">
        <v>0</v>
      </c>
      <c r="AW1183" s="377">
        <v>0</v>
      </c>
      <c r="AX1183">
        <v>0</v>
      </c>
      <c r="AY1183">
        <v>0</v>
      </c>
      <c r="BA1183" s="2" t="s">
        <v>15962</v>
      </c>
    </row>
    <row r="1184" spans="1:54" ht="15" hidden="1" customHeight="1" x14ac:dyDescent="0.2">
      <c r="A1184" s="46">
        <v>2303</v>
      </c>
      <c r="B1184" s="258" t="s">
        <v>12138</v>
      </c>
      <c r="C1184" t="s">
        <v>1204</v>
      </c>
      <c r="D1184" t="s">
        <v>2654</v>
      </c>
      <c r="E1184" t="s">
        <v>2504</v>
      </c>
      <c r="F1184" s="29" t="s">
        <v>9335</v>
      </c>
      <c r="G1184" s="47">
        <v>12</v>
      </c>
      <c r="H1184" t="s">
        <v>2563</v>
      </c>
      <c r="I1184">
        <v>1</v>
      </c>
      <c r="J1184" t="s">
        <v>15811</v>
      </c>
      <c r="K1184" t="s">
        <v>269</v>
      </c>
      <c r="L1184" t="s">
        <v>12139</v>
      </c>
      <c r="M1184" t="s">
        <v>7035</v>
      </c>
      <c r="N1184" s="34">
        <v>0</v>
      </c>
      <c r="O1184" s="34" t="s">
        <v>7036</v>
      </c>
      <c r="P1184" s="34">
        <v>0</v>
      </c>
      <c r="Q1184" s="34" t="s">
        <v>7037</v>
      </c>
      <c r="R1184" s="34" t="s">
        <v>824</v>
      </c>
      <c r="S1184" s="48" t="s">
        <v>1123</v>
      </c>
      <c r="T1184" s="13" t="s">
        <v>122</v>
      </c>
      <c r="U1184" s="12" t="s">
        <v>122</v>
      </c>
      <c r="V1184" s="12" t="s">
        <v>1863</v>
      </c>
      <c r="W1184" s="12" t="s">
        <v>122</v>
      </c>
      <c r="X1184" s="14" t="str">
        <f t="shared" si="18"/>
        <v>В</v>
      </c>
      <c r="Y1184" s="271">
        <f>Таблица1[[#This Row],[ID_intellix]]</f>
        <v>2303</v>
      </c>
      <c r="Z1184" s="269" t="s">
        <v>122</v>
      </c>
      <c r="AA1184" s="145">
        <f>IF(OR(Таблица1[[#This Row],[CARDIO_report]]&lt;&gt;0,Таблица1[[#This Row],[AI COMBO_report]]&lt;&gt;0,Таблица1[[#This Row],[OTC_report]]&lt;&gt;0),1,0)</f>
        <v>1</v>
      </c>
      <c r="AB1184" s="60" t="s">
        <v>1124</v>
      </c>
      <c r="AC1184" s="60" t="s">
        <v>1124</v>
      </c>
      <c r="AD1184" s="60" t="s">
        <v>1124</v>
      </c>
      <c r="AE1184" s="89" t="s">
        <v>1857</v>
      </c>
      <c r="AF1184" s="89"/>
      <c r="AG1184" s="89" t="s">
        <v>1145</v>
      </c>
      <c r="AH1184" s="89">
        <v>88</v>
      </c>
      <c r="AI1184" s="89" t="s">
        <v>1145</v>
      </c>
      <c r="AJ1184" s="89">
        <v>88</v>
      </c>
      <c r="AK1184" s="89" t="s">
        <v>1145</v>
      </c>
      <c r="AL1184" s="89">
        <v>82</v>
      </c>
      <c r="AM1184" s="89" t="s">
        <v>1145</v>
      </c>
      <c r="AN1184" s="89">
        <v>92</v>
      </c>
      <c r="AP1184" s="35" t="s">
        <v>1857</v>
      </c>
      <c r="AQ1184" s="377">
        <v>0</v>
      </c>
      <c r="AR1184" s="378">
        <v>0</v>
      </c>
      <c r="AS1184" s="377">
        <v>0</v>
      </c>
      <c r="AT1184" s="378">
        <v>0</v>
      </c>
      <c r="AU1184" s="377">
        <v>0</v>
      </c>
      <c r="AV1184" s="377">
        <v>0</v>
      </c>
      <c r="AW1184" s="377">
        <v>0</v>
      </c>
      <c r="AX1184" s="2" t="s">
        <v>6343</v>
      </c>
      <c r="AY1184" s="2">
        <v>0</v>
      </c>
      <c r="AZ1184" s="2" t="s">
        <v>6344</v>
      </c>
      <c r="BA1184" s="2" t="s">
        <v>15962</v>
      </c>
      <c r="BB1184" s="2" t="s">
        <v>6344</v>
      </c>
    </row>
    <row r="1185" spans="1:54" ht="15" hidden="1" customHeight="1" x14ac:dyDescent="0.2">
      <c r="A1185" s="46">
        <v>36</v>
      </c>
      <c r="B1185" s="258" t="s">
        <v>12187</v>
      </c>
      <c r="C1185" t="s">
        <v>1204</v>
      </c>
      <c r="D1185" t="s">
        <v>1246</v>
      </c>
      <c r="E1185" t="s">
        <v>2504</v>
      </c>
      <c r="F1185" s="29" t="s">
        <v>1148</v>
      </c>
      <c r="G1185" s="47">
        <v>4</v>
      </c>
      <c r="H1185" t="s">
        <v>1149</v>
      </c>
      <c r="I1185">
        <v>1</v>
      </c>
      <c r="J1185" t="s">
        <v>12188</v>
      </c>
      <c r="K1185" t="s">
        <v>269</v>
      </c>
      <c r="L1185" t="s">
        <v>12189</v>
      </c>
      <c r="M1185" t="s">
        <v>7035</v>
      </c>
      <c r="N1185" s="34" t="s">
        <v>537</v>
      </c>
      <c r="O1185" s="34" t="s">
        <v>7036</v>
      </c>
      <c r="P1185" s="34" t="s">
        <v>283</v>
      </c>
      <c r="Q1185" s="34" t="s">
        <v>7037</v>
      </c>
      <c r="R1185" s="34" t="s">
        <v>824</v>
      </c>
      <c r="S1185" s="48" t="s">
        <v>1123</v>
      </c>
      <c r="T1185" s="13" t="s">
        <v>1863</v>
      </c>
      <c r="U1185" s="12" t="s">
        <v>122</v>
      </c>
      <c r="V1185" s="12" t="s">
        <v>122</v>
      </c>
      <c r="W1185" s="12" t="s">
        <v>122</v>
      </c>
      <c r="X1185" s="14" t="str">
        <f t="shared" si="18"/>
        <v>В</v>
      </c>
      <c r="Y1185" s="271">
        <f>Таблица1[[#This Row],[ID_intellix]]</f>
        <v>36</v>
      </c>
      <c r="Z1185" s="269" t="s">
        <v>122</v>
      </c>
      <c r="AA1185" s="145">
        <f>IF(OR(Таблица1[[#This Row],[CARDIO_report]]&lt;&gt;0,Таблица1[[#This Row],[AI COMBO_report]]&lt;&gt;0,Таблица1[[#This Row],[OTC_report]]&lt;&gt;0),1,0)</f>
        <v>1</v>
      </c>
      <c r="AB1185" s="60" t="s">
        <v>1124</v>
      </c>
      <c r="AC1185" s="60" t="s">
        <v>1124</v>
      </c>
      <c r="AD1185" s="60" t="s">
        <v>1124</v>
      </c>
      <c r="AE1185" s="60" t="s">
        <v>1124</v>
      </c>
      <c r="AF1185" s="60"/>
      <c r="AG1185" s="89" t="s">
        <v>1145</v>
      </c>
      <c r="AH1185" s="89">
        <v>101</v>
      </c>
      <c r="AI1185" s="89" t="s">
        <v>1145</v>
      </c>
      <c r="AJ1185" s="89">
        <v>65</v>
      </c>
      <c r="AK1185" s="89" t="s">
        <v>1145</v>
      </c>
      <c r="AL1185" s="89">
        <v>86</v>
      </c>
      <c r="AM1185" s="89" t="s">
        <v>1145</v>
      </c>
      <c r="AN1185" s="89">
        <v>83</v>
      </c>
      <c r="AP1185" s="35" t="s">
        <v>1857</v>
      </c>
      <c r="AQ1185" s="377">
        <v>0</v>
      </c>
      <c r="AR1185" s="378">
        <v>0</v>
      </c>
      <c r="AS1185" s="377">
        <v>0</v>
      </c>
      <c r="AT1185" s="378">
        <v>0</v>
      </c>
      <c r="AU1185" s="377">
        <v>0</v>
      </c>
      <c r="AV1185" s="377">
        <v>0</v>
      </c>
      <c r="AW1185" s="377">
        <v>0</v>
      </c>
      <c r="AX1185">
        <v>0</v>
      </c>
      <c r="AY1185">
        <v>0</v>
      </c>
    </row>
    <row r="1186" spans="1:54" ht="15" hidden="1" customHeight="1" x14ac:dyDescent="0.2">
      <c r="A1186" s="46">
        <v>2455</v>
      </c>
      <c r="B1186" s="258" t="s">
        <v>12190</v>
      </c>
      <c r="C1186" t="s">
        <v>1204</v>
      </c>
      <c r="D1186" t="s">
        <v>1905</v>
      </c>
      <c r="E1186" t="s">
        <v>2504</v>
      </c>
      <c r="F1186" s="29" t="s">
        <v>2522</v>
      </c>
      <c r="G1186" s="47">
        <v>16</v>
      </c>
      <c r="H1186" t="s">
        <v>1396</v>
      </c>
      <c r="I1186">
        <v>1</v>
      </c>
      <c r="J1186" t="s">
        <v>12191</v>
      </c>
      <c r="K1186" t="s">
        <v>269</v>
      </c>
      <c r="L1186" t="s">
        <v>12192</v>
      </c>
      <c r="M1186" t="s">
        <v>7035</v>
      </c>
      <c r="N1186" s="34">
        <v>0</v>
      </c>
      <c r="O1186" s="34" t="s">
        <v>7036</v>
      </c>
      <c r="P1186" s="34">
        <v>0</v>
      </c>
      <c r="Q1186" s="34" t="s">
        <v>7037</v>
      </c>
      <c r="R1186" s="34" t="s">
        <v>848</v>
      </c>
      <c r="S1186" s="48" t="s">
        <v>1123</v>
      </c>
      <c r="T1186" s="13" t="s">
        <v>122</v>
      </c>
      <c r="U1186" s="12" t="s">
        <v>122</v>
      </c>
      <c r="V1186" s="12" t="s">
        <v>1863</v>
      </c>
      <c r="W1186" s="12" t="s">
        <v>122</v>
      </c>
      <c r="X1186" s="14" t="str">
        <f t="shared" si="18"/>
        <v>В</v>
      </c>
      <c r="Y1186" s="271">
        <f>Таблица1[[#This Row],[ID_intellix]]</f>
        <v>2455</v>
      </c>
      <c r="Z1186" s="269" t="s">
        <v>122</v>
      </c>
      <c r="AA1186" s="145">
        <f>IF(OR(Таблица1[[#This Row],[CARDIO_report]]&lt;&gt;0,Таблица1[[#This Row],[AI COMBO_report]]&lt;&gt;0,Таблица1[[#This Row],[OTC_report]]&lt;&gt;0),1,0)</f>
        <v>1</v>
      </c>
      <c r="AB1186" s="60" t="s">
        <v>1124</v>
      </c>
      <c r="AC1186" s="60" t="s">
        <v>1124</v>
      </c>
      <c r="AD1186" s="60" t="s">
        <v>1124</v>
      </c>
      <c r="AE1186" s="60" t="s">
        <v>1124</v>
      </c>
      <c r="AF1186" s="60"/>
      <c r="AG1186" s="89" t="s">
        <v>1145</v>
      </c>
      <c r="AH1186" s="89">
        <v>83</v>
      </c>
      <c r="AI1186" s="89" t="s">
        <v>1437</v>
      </c>
      <c r="AJ1186" s="89">
        <v>11</v>
      </c>
      <c r="AK1186" s="89" t="s">
        <v>1145</v>
      </c>
      <c r="AL1186" s="89">
        <v>79</v>
      </c>
      <c r="AM1186" s="89" t="s">
        <v>1145</v>
      </c>
      <c r="AN1186" s="89">
        <v>60</v>
      </c>
      <c r="AP1186" s="35" t="s">
        <v>1825</v>
      </c>
      <c r="AQ1186" s="377">
        <v>0</v>
      </c>
      <c r="AR1186" s="378">
        <v>0</v>
      </c>
      <c r="AS1186" s="377">
        <v>0</v>
      </c>
      <c r="AT1186" s="378">
        <v>0</v>
      </c>
      <c r="AU1186" s="377">
        <v>0</v>
      </c>
      <c r="AV1186" s="377">
        <v>0</v>
      </c>
      <c r="AW1186" s="377">
        <v>0</v>
      </c>
      <c r="AX1186">
        <v>0</v>
      </c>
      <c r="AY1186">
        <v>0</v>
      </c>
    </row>
    <row r="1187" spans="1:54" ht="15" hidden="1" customHeight="1" x14ac:dyDescent="0.2">
      <c r="A1187" s="46">
        <v>120</v>
      </c>
      <c r="B1187" s="258" t="s">
        <v>12275</v>
      </c>
      <c r="C1187" t="s">
        <v>1204</v>
      </c>
      <c r="D1187" t="s">
        <v>1249</v>
      </c>
      <c r="E1187" t="s">
        <v>2504</v>
      </c>
      <c r="F1187" s="29" t="s">
        <v>2522</v>
      </c>
      <c r="G1187" s="47">
        <v>2</v>
      </c>
      <c r="H1187" t="s">
        <v>1396</v>
      </c>
      <c r="I1187">
        <v>1</v>
      </c>
      <c r="J1187" t="s">
        <v>12276</v>
      </c>
      <c r="K1187" t="s">
        <v>269</v>
      </c>
      <c r="L1187" t="s">
        <v>12277</v>
      </c>
      <c r="M1187" t="s">
        <v>7035</v>
      </c>
      <c r="N1187" s="34" t="s">
        <v>476</v>
      </c>
      <c r="O1187" s="34" t="s">
        <v>7036</v>
      </c>
      <c r="P1187" s="34">
        <v>0</v>
      </c>
      <c r="Q1187" s="34" t="s">
        <v>7037</v>
      </c>
      <c r="R1187" s="34" t="s">
        <v>953</v>
      </c>
      <c r="S1187" s="48" t="s">
        <v>1123</v>
      </c>
      <c r="T1187" s="13" t="s">
        <v>122</v>
      </c>
      <c r="U1187" s="12" t="s">
        <v>122</v>
      </c>
      <c r="V1187" s="12" t="s">
        <v>1863</v>
      </c>
      <c r="W1187" s="12" t="s">
        <v>122</v>
      </c>
      <c r="X1187" s="14" t="str">
        <f t="shared" si="18"/>
        <v>В</v>
      </c>
      <c r="Y1187" s="271">
        <f>Таблица1[[#This Row],[ID_intellix]]</f>
        <v>120</v>
      </c>
      <c r="Z1187" s="269" t="s">
        <v>122</v>
      </c>
      <c r="AA1187" s="145">
        <f>IF(OR(Таблица1[[#This Row],[CARDIO_report]]&lt;&gt;0,Таблица1[[#This Row],[AI COMBO_report]]&lt;&gt;0,Таблица1[[#This Row],[OTC_report]]&lt;&gt;0),1,0)</f>
        <v>1</v>
      </c>
      <c r="AB1187" s="60" t="s">
        <v>1124</v>
      </c>
      <c r="AC1187" s="60" t="s">
        <v>1124</v>
      </c>
      <c r="AD1187" s="60" t="s">
        <v>1124</v>
      </c>
      <c r="AE1187" s="60" t="s">
        <v>1124</v>
      </c>
      <c r="AF1187" s="60"/>
      <c r="AG1187" s="89" t="s">
        <v>1145</v>
      </c>
      <c r="AH1187" s="89">
        <v>93</v>
      </c>
      <c r="AI1187" s="89" t="s">
        <v>1437</v>
      </c>
      <c r="AJ1187" s="89">
        <v>51</v>
      </c>
      <c r="AK1187" s="89" t="s">
        <v>1145</v>
      </c>
      <c r="AL1187" s="89">
        <v>95</v>
      </c>
      <c r="AM1187" s="89" t="s">
        <v>1145</v>
      </c>
      <c r="AN1187" s="89">
        <v>78</v>
      </c>
      <c r="AP1187" s="35" t="s">
        <v>1917</v>
      </c>
      <c r="AQ1187" s="377">
        <v>0</v>
      </c>
      <c r="AR1187" s="378">
        <v>0</v>
      </c>
      <c r="AS1187" s="377">
        <v>0</v>
      </c>
      <c r="AT1187" s="378">
        <v>0</v>
      </c>
      <c r="AU1187" s="377">
        <v>0</v>
      </c>
      <c r="AV1187" s="377">
        <v>0</v>
      </c>
      <c r="AW1187" s="377">
        <v>0</v>
      </c>
      <c r="AX1187">
        <v>0</v>
      </c>
      <c r="AY1187">
        <v>0</v>
      </c>
      <c r="BA1187" s="2" t="s">
        <v>15962</v>
      </c>
    </row>
    <row r="1188" spans="1:54" ht="15" hidden="1" customHeight="1" x14ac:dyDescent="0.2">
      <c r="A1188" s="46">
        <v>990</v>
      </c>
      <c r="B1188" s="258" t="s">
        <v>12278</v>
      </c>
      <c r="C1188" t="s">
        <v>1204</v>
      </c>
      <c r="D1188" t="s">
        <v>1905</v>
      </c>
      <c r="E1188" t="s">
        <v>2504</v>
      </c>
      <c r="F1188" s="29" t="s">
        <v>2725</v>
      </c>
      <c r="G1188" s="47">
        <v>8</v>
      </c>
      <c r="H1188" t="s">
        <v>1149</v>
      </c>
      <c r="I1188">
        <v>1</v>
      </c>
      <c r="J1188" t="s">
        <v>12279</v>
      </c>
      <c r="K1188" t="s">
        <v>269</v>
      </c>
      <c r="L1188" t="s">
        <v>12280</v>
      </c>
      <c r="M1188" t="s">
        <v>7035</v>
      </c>
      <c r="N1188" s="34" t="s">
        <v>628</v>
      </c>
      <c r="O1188" s="34" t="s">
        <v>7036</v>
      </c>
      <c r="P1188" s="34">
        <v>0</v>
      </c>
      <c r="Q1188" s="34" t="s">
        <v>7037</v>
      </c>
      <c r="R1188" s="34" t="s">
        <v>848</v>
      </c>
      <c r="S1188" s="48" t="s">
        <v>1123</v>
      </c>
      <c r="T1188" s="13" t="s">
        <v>1863</v>
      </c>
      <c r="U1188" s="12" t="s">
        <v>122</v>
      </c>
      <c r="V1188" s="12" t="s">
        <v>122</v>
      </c>
      <c r="W1188" s="12" t="s">
        <v>122</v>
      </c>
      <c r="X1188" s="14" t="str">
        <f t="shared" si="18"/>
        <v>В</v>
      </c>
      <c r="Y1188" s="271">
        <f>Таблица1[[#This Row],[ID_intellix]]</f>
        <v>990</v>
      </c>
      <c r="Z1188" s="269" t="s">
        <v>122</v>
      </c>
      <c r="AA1188" s="145">
        <f>IF(OR(Таблица1[[#This Row],[CARDIO_report]]&lt;&gt;0,Таблица1[[#This Row],[AI COMBO_report]]&lt;&gt;0,Таблица1[[#This Row],[OTC_report]]&lt;&gt;0),1,0)</f>
        <v>1</v>
      </c>
      <c r="AB1188" s="60" t="s">
        <v>1124</v>
      </c>
      <c r="AC1188" s="60" t="s">
        <v>1124</v>
      </c>
      <c r="AD1188" s="60" t="s">
        <v>1124</v>
      </c>
      <c r="AE1188" s="60" t="s">
        <v>1124</v>
      </c>
      <c r="AF1188" s="60"/>
      <c r="AG1188" s="89" t="s">
        <v>1414</v>
      </c>
      <c r="AH1188" s="89">
        <v>75</v>
      </c>
      <c r="AI1188" s="89" t="s">
        <v>2516</v>
      </c>
      <c r="AJ1188" s="89">
        <v>52</v>
      </c>
      <c r="AK1188" s="89" t="s">
        <v>2516</v>
      </c>
      <c r="AL1188" s="89">
        <v>43</v>
      </c>
      <c r="AM1188" s="89" t="s">
        <v>2516</v>
      </c>
      <c r="AN1188" s="89">
        <v>26</v>
      </c>
      <c r="AP1188" s="35" t="s">
        <v>1917</v>
      </c>
      <c r="AQ1188" s="377">
        <v>0</v>
      </c>
      <c r="AR1188" s="378">
        <v>0</v>
      </c>
      <c r="AS1188" s="377">
        <v>0</v>
      </c>
      <c r="AT1188" s="378">
        <v>0</v>
      </c>
      <c r="AU1188" s="377">
        <v>0</v>
      </c>
      <c r="AV1188" s="377">
        <v>0</v>
      </c>
      <c r="AW1188" s="377">
        <v>0</v>
      </c>
      <c r="AX1188">
        <v>0</v>
      </c>
      <c r="AY1188">
        <v>0</v>
      </c>
    </row>
    <row r="1189" spans="1:54" ht="15" hidden="1" customHeight="1" x14ac:dyDescent="0.2">
      <c r="A1189" s="46">
        <v>2679</v>
      </c>
      <c r="B1189" s="258" t="s">
        <v>12281</v>
      </c>
      <c r="C1189" t="s">
        <v>1204</v>
      </c>
      <c r="D1189" t="s">
        <v>1252</v>
      </c>
      <c r="E1189" t="s">
        <v>2504</v>
      </c>
      <c r="F1189" s="29" t="s">
        <v>1148</v>
      </c>
      <c r="G1189" s="47">
        <v>9</v>
      </c>
      <c r="H1189" t="s">
        <v>1149</v>
      </c>
      <c r="I1189">
        <v>1</v>
      </c>
      <c r="J1189" t="s">
        <v>12282</v>
      </c>
      <c r="K1189" t="s">
        <v>269</v>
      </c>
      <c r="L1189" t="s">
        <v>12283</v>
      </c>
      <c r="M1189" t="s">
        <v>7035</v>
      </c>
      <c r="N1189" s="34" t="s">
        <v>476</v>
      </c>
      <c r="O1189" s="34" t="s">
        <v>7036</v>
      </c>
      <c r="P1189" s="34" t="s">
        <v>307</v>
      </c>
      <c r="Q1189" s="34" t="s">
        <v>7037</v>
      </c>
      <c r="R1189" s="34" t="s">
        <v>848</v>
      </c>
      <c r="S1189" s="48" t="s">
        <v>1123</v>
      </c>
      <c r="T1189" s="13" t="s">
        <v>122</v>
      </c>
      <c r="U1189" s="12" t="s">
        <v>122</v>
      </c>
      <c r="V1189" s="12" t="s">
        <v>1863</v>
      </c>
      <c r="W1189" s="12" t="s">
        <v>1863</v>
      </c>
      <c r="X1189" s="14" t="str">
        <f t="shared" si="18"/>
        <v>А</v>
      </c>
      <c r="Y1189" s="271">
        <f>Таблица1[[#This Row],[ID_intellix]]</f>
        <v>2679</v>
      </c>
      <c r="Z1189" s="269" t="s">
        <v>122</v>
      </c>
      <c r="AA1189" s="145">
        <f>IF(OR(Таблица1[[#This Row],[CARDIO_report]]&lt;&gt;0,Таблица1[[#This Row],[AI COMBO_report]]&lt;&gt;0,Таблица1[[#This Row],[OTC_report]]&lt;&gt;0),1,0)</f>
        <v>1</v>
      </c>
      <c r="AB1189" s="60" t="s">
        <v>1124</v>
      </c>
      <c r="AC1189" s="60" t="s">
        <v>1124</v>
      </c>
      <c r="AD1189" s="60" t="s">
        <v>1124</v>
      </c>
      <c r="AE1189" s="60" t="s">
        <v>1124</v>
      </c>
      <c r="AF1189" s="60"/>
      <c r="AG1189" s="89" t="s">
        <v>1414</v>
      </c>
      <c r="AH1189" s="89">
        <v>87</v>
      </c>
      <c r="AI1189" s="89" t="s">
        <v>1414</v>
      </c>
      <c r="AJ1189" s="89">
        <v>83</v>
      </c>
      <c r="AK1189" s="89" t="s">
        <v>2516</v>
      </c>
      <c r="AL1189" s="89">
        <v>59</v>
      </c>
      <c r="AM1189" s="89" t="s">
        <v>2516</v>
      </c>
      <c r="AN1189" s="89">
        <v>35</v>
      </c>
      <c r="AP1189" s="35" t="s">
        <v>1917</v>
      </c>
      <c r="AQ1189" s="377">
        <v>0</v>
      </c>
      <c r="AR1189" s="378">
        <v>0</v>
      </c>
      <c r="AS1189" s="377">
        <v>0</v>
      </c>
      <c r="AT1189" s="378">
        <v>0</v>
      </c>
      <c r="AU1189" s="377">
        <v>0</v>
      </c>
      <c r="AV1189" s="377">
        <v>0</v>
      </c>
      <c r="AW1189" s="377">
        <v>0</v>
      </c>
      <c r="AX1189">
        <v>0</v>
      </c>
      <c r="AY1189">
        <v>0</v>
      </c>
      <c r="BA1189" s="2" t="s">
        <v>15961</v>
      </c>
    </row>
    <row r="1190" spans="1:54" ht="15" hidden="1" customHeight="1" x14ac:dyDescent="0.2">
      <c r="A1190" s="46">
        <v>3105</v>
      </c>
      <c r="B1190" s="258" t="s">
        <v>12313</v>
      </c>
      <c r="C1190" t="s">
        <v>1204</v>
      </c>
      <c r="D1190" t="s">
        <v>1246</v>
      </c>
      <c r="E1190" t="s">
        <v>2504</v>
      </c>
      <c r="F1190" s="29" t="s">
        <v>2522</v>
      </c>
      <c r="G1190" s="47">
        <v>21</v>
      </c>
      <c r="H1190" t="s">
        <v>1396</v>
      </c>
      <c r="I1190">
        <v>1</v>
      </c>
      <c r="J1190" t="s">
        <v>12314</v>
      </c>
      <c r="K1190" t="s">
        <v>269</v>
      </c>
      <c r="L1190" t="s">
        <v>12315</v>
      </c>
      <c r="M1190" t="s">
        <v>7035</v>
      </c>
      <c r="N1190" s="34" t="s">
        <v>537</v>
      </c>
      <c r="O1190" s="34" t="s">
        <v>7036</v>
      </c>
      <c r="P1190" s="34" t="s">
        <v>283</v>
      </c>
      <c r="Q1190" s="34" t="s">
        <v>7037</v>
      </c>
      <c r="R1190" s="34" t="s">
        <v>953</v>
      </c>
      <c r="S1190" s="48" t="s">
        <v>1123</v>
      </c>
      <c r="T1190" s="13" t="s">
        <v>122</v>
      </c>
      <c r="U1190" s="12" t="s">
        <v>122</v>
      </c>
      <c r="V1190" s="12" t="s">
        <v>1863</v>
      </c>
      <c r="W1190" s="12" t="s">
        <v>122</v>
      </c>
      <c r="X1190" s="14" t="str">
        <f t="shared" si="18"/>
        <v>В</v>
      </c>
      <c r="Y1190" s="271">
        <f>Таблица1[[#This Row],[ID_intellix]]</f>
        <v>3105</v>
      </c>
      <c r="Z1190" s="269" t="s">
        <v>122</v>
      </c>
      <c r="AA1190" s="145">
        <f>IF(OR(Таблица1[[#This Row],[CARDIO_report]]&lt;&gt;0,Таблица1[[#This Row],[AI COMBO_report]]&lt;&gt;0,Таблица1[[#This Row],[OTC_report]]&lt;&gt;0),1,0)</f>
        <v>1</v>
      </c>
      <c r="AB1190" s="60" t="s">
        <v>1124</v>
      </c>
      <c r="AC1190" s="60" t="s">
        <v>1124</v>
      </c>
      <c r="AD1190" s="60" t="s">
        <v>1124</v>
      </c>
      <c r="AE1190" s="60" t="s">
        <v>1124</v>
      </c>
      <c r="AF1190" s="60"/>
      <c r="AG1190" s="89" t="s">
        <v>1145</v>
      </c>
      <c r="AH1190" s="89">
        <v>95</v>
      </c>
      <c r="AI1190" s="89" t="s">
        <v>1145</v>
      </c>
      <c r="AJ1190" s="89">
        <v>68</v>
      </c>
      <c r="AK1190" s="89" t="s">
        <v>1145</v>
      </c>
      <c r="AL1190" s="89">
        <v>87</v>
      </c>
      <c r="AM1190" s="89" t="s">
        <v>1145</v>
      </c>
      <c r="AN1190" s="89">
        <v>90</v>
      </c>
      <c r="AP1190" s="35" t="s">
        <v>1857</v>
      </c>
      <c r="AQ1190" s="377">
        <v>0</v>
      </c>
      <c r="AR1190" s="378">
        <v>0</v>
      </c>
      <c r="AS1190" s="377">
        <v>0</v>
      </c>
      <c r="AT1190" s="378">
        <v>0</v>
      </c>
      <c r="AU1190" s="377">
        <v>0</v>
      </c>
      <c r="AV1190" s="377">
        <v>0</v>
      </c>
      <c r="AW1190" s="377">
        <v>0</v>
      </c>
      <c r="AX1190">
        <v>0</v>
      </c>
      <c r="AY1190">
        <v>0</v>
      </c>
      <c r="BA1190" s="2" t="s">
        <v>15962</v>
      </c>
    </row>
    <row r="1191" spans="1:54" ht="15" hidden="1" customHeight="1" x14ac:dyDescent="0.2">
      <c r="A1191" s="46">
        <v>1939</v>
      </c>
      <c r="B1191" s="258" t="s">
        <v>12367</v>
      </c>
      <c r="C1191" t="s">
        <v>1204</v>
      </c>
      <c r="D1191" t="s">
        <v>1255</v>
      </c>
      <c r="E1191" t="s">
        <v>2504</v>
      </c>
      <c r="F1191" s="29" t="s">
        <v>2522</v>
      </c>
      <c r="G1191" s="47">
        <v>25</v>
      </c>
      <c r="H1191" t="s">
        <v>1396</v>
      </c>
      <c r="I1191">
        <v>1</v>
      </c>
      <c r="J1191" t="s">
        <v>12368</v>
      </c>
      <c r="K1191" t="s">
        <v>269</v>
      </c>
      <c r="L1191" t="s">
        <v>12369</v>
      </c>
      <c r="M1191" t="s">
        <v>7035</v>
      </c>
      <c r="N1191" s="34" t="s">
        <v>537</v>
      </c>
      <c r="O1191" s="34" t="s">
        <v>7036</v>
      </c>
      <c r="P1191" s="34">
        <v>0</v>
      </c>
      <c r="Q1191" s="34" t="s">
        <v>7037</v>
      </c>
      <c r="R1191" s="34" t="s">
        <v>824</v>
      </c>
      <c r="S1191" s="48" t="s">
        <v>1123</v>
      </c>
      <c r="T1191" s="13" t="s">
        <v>122</v>
      </c>
      <c r="U1191" s="12" t="s">
        <v>122</v>
      </c>
      <c r="V1191" s="12" t="s">
        <v>1863</v>
      </c>
      <c r="W1191" s="12" t="s">
        <v>122</v>
      </c>
      <c r="X1191" s="14" t="str">
        <f t="shared" si="18"/>
        <v>В</v>
      </c>
      <c r="Y1191" s="271">
        <f>Таблица1[[#This Row],[ID_intellix]]</f>
        <v>1939</v>
      </c>
      <c r="Z1191" s="269" t="s">
        <v>122</v>
      </c>
      <c r="AA1191" s="145">
        <f>IF(OR(Таблица1[[#This Row],[CARDIO_report]]&lt;&gt;0,Таблица1[[#This Row],[AI COMBO_report]]&lt;&gt;0,Таблица1[[#This Row],[OTC_report]]&lt;&gt;0),1,0)</f>
        <v>1</v>
      </c>
      <c r="AB1191" s="60" t="s">
        <v>1124</v>
      </c>
      <c r="AC1191" s="60" t="s">
        <v>1124</v>
      </c>
      <c r="AD1191" s="60" t="s">
        <v>1124</v>
      </c>
      <c r="AE1191" s="60" t="s">
        <v>1124</v>
      </c>
      <c r="AF1191" s="60"/>
      <c r="AG1191" s="89" t="s">
        <v>1145</v>
      </c>
      <c r="AH1191" s="89">
        <v>90</v>
      </c>
      <c r="AI1191" s="89" t="s">
        <v>1437</v>
      </c>
      <c r="AJ1191" s="89">
        <v>20</v>
      </c>
      <c r="AK1191" s="89" t="s">
        <v>1145</v>
      </c>
      <c r="AL1191" s="89">
        <v>99</v>
      </c>
      <c r="AM1191" s="89" t="s">
        <v>1145</v>
      </c>
      <c r="AN1191" s="89">
        <v>82</v>
      </c>
      <c r="AP1191" s="35" t="s">
        <v>1857</v>
      </c>
      <c r="AQ1191" s="377">
        <v>0</v>
      </c>
      <c r="AR1191" s="378">
        <v>0</v>
      </c>
      <c r="AS1191" s="377">
        <v>0</v>
      </c>
      <c r="AT1191" s="378">
        <v>0</v>
      </c>
      <c r="AU1191" s="377">
        <v>0</v>
      </c>
      <c r="AV1191" s="377">
        <v>0</v>
      </c>
      <c r="AW1191" s="377">
        <v>0</v>
      </c>
      <c r="AX1191">
        <v>0</v>
      </c>
      <c r="AY1191">
        <v>0</v>
      </c>
      <c r="BA1191" s="2" t="s">
        <v>15962</v>
      </c>
    </row>
    <row r="1192" spans="1:54" ht="15" hidden="1" customHeight="1" x14ac:dyDescent="0.2">
      <c r="A1192" s="46">
        <v>121</v>
      </c>
      <c r="B1192" s="258" t="s">
        <v>12497</v>
      </c>
      <c r="C1192" t="s">
        <v>1204</v>
      </c>
      <c r="D1192" t="s">
        <v>1252</v>
      </c>
      <c r="E1192" t="s">
        <v>2504</v>
      </c>
      <c r="F1192" s="29" t="s">
        <v>2522</v>
      </c>
      <c r="G1192" s="47">
        <v>3</v>
      </c>
      <c r="H1192" t="s">
        <v>1396</v>
      </c>
      <c r="I1192">
        <v>1</v>
      </c>
      <c r="J1192" t="s">
        <v>12498</v>
      </c>
      <c r="K1192" t="s">
        <v>269</v>
      </c>
      <c r="L1192" t="s">
        <v>12499</v>
      </c>
      <c r="M1192" t="s">
        <v>7035</v>
      </c>
      <c r="N1192" s="34" t="s">
        <v>628</v>
      </c>
      <c r="O1192" s="34" t="s">
        <v>7036</v>
      </c>
      <c r="P1192" s="34" t="s">
        <v>307</v>
      </c>
      <c r="Q1192" s="34" t="s">
        <v>7037</v>
      </c>
      <c r="R1192" s="34" t="s">
        <v>848</v>
      </c>
      <c r="S1192" s="48" t="s">
        <v>1123</v>
      </c>
      <c r="T1192" s="13" t="s">
        <v>122</v>
      </c>
      <c r="U1192" s="12" t="s">
        <v>122</v>
      </c>
      <c r="V1192" s="12" t="s">
        <v>122</v>
      </c>
      <c r="W1192" s="12" t="s">
        <v>122</v>
      </c>
      <c r="X1192" s="14" t="str">
        <f t="shared" si="18"/>
        <v>С</v>
      </c>
      <c r="Y1192" s="271">
        <f>Таблица1[[#This Row],[ID_intellix]]</f>
        <v>121</v>
      </c>
      <c r="Z1192" s="269" t="s">
        <v>122</v>
      </c>
      <c r="AA1192" s="145">
        <f>IF(OR(Таблица1[[#This Row],[CARDIO_report]]&lt;&gt;0,Таблица1[[#This Row],[AI COMBO_report]]&lt;&gt;0,Таблица1[[#This Row],[OTC_report]]&lt;&gt;0),1,0)</f>
        <v>1</v>
      </c>
      <c r="AB1192" s="60" t="s">
        <v>1124</v>
      </c>
      <c r="AC1192" s="60" t="s">
        <v>1124</v>
      </c>
      <c r="AD1192" s="60" t="s">
        <v>1124</v>
      </c>
      <c r="AE1192" s="60" t="s">
        <v>1124</v>
      </c>
      <c r="AF1192" s="60"/>
      <c r="AG1192" s="89" t="s">
        <v>2516</v>
      </c>
      <c r="AH1192" s="89">
        <v>45</v>
      </c>
      <c r="AI1192" s="89" t="s">
        <v>2516</v>
      </c>
      <c r="AJ1192" s="89">
        <v>10</v>
      </c>
      <c r="AK1192" s="89" t="s">
        <v>1414</v>
      </c>
      <c r="AL1192" s="89">
        <v>104</v>
      </c>
      <c r="AM1192" s="89" t="s">
        <v>1145</v>
      </c>
      <c r="AN1192" s="89">
        <v>94</v>
      </c>
      <c r="AP1192" s="35" t="s">
        <v>1857</v>
      </c>
      <c r="AQ1192" s="377">
        <v>0</v>
      </c>
      <c r="AR1192" s="378">
        <v>0</v>
      </c>
      <c r="AS1192" s="377">
        <v>0</v>
      </c>
      <c r="AT1192" s="378">
        <v>0</v>
      </c>
      <c r="AU1192" s="377">
        <v>0</v>
      </c>
      <c r="AV1192" s="377">
        <v>0</v>
      </c>
      <c r="AW1192" s="377">
        <v>0</v>
      </c>
      <c r="AX1192">
        <v>0</v>
      </c>
      <c r="AY1192">
        <v>0</v>
      </c>
    </row>
    <row r="1193" spans="1:54" ht="15" hidden="1" customHeight="1" x14ac:dyDescent="0.2">
      <c r="A1193" s="46">
        <v>3396</v>
      </c>
      <c r="B1193" s="258" t="s">
        <v>12579</v>
      </c>
      <c r="C1193" t="s">
        <v>1204</v>
      </c>
      <c r="D1193" t="s">
        <v>1905</v>
      </c>
      <c r="E1193" t="s">
        <v>2504</v>
      </c>
      <c r="F1193" s="29" t="s">
        <v>2522</v>
      </c>
      <c r="G1193" s="47">
        <v>32</v>
      </c>
      <c r="H1193" t="s">
        <v>1396</v>
      </c>
      <c r="I1193">
        <v>1</v>
      </c>
      <c r="J1193" t="s">
        <v>12580</v>
      </c>
      <c r="K1193" t="s">
        <v>269</v>
      </c>
      <c r="L1193" t="s">
        <v>12581</v>
      </c>
      <c r="M1193" t="s">
        <v>7035</v>
      </c>
      <c r="N1193" s="34" t="s">
        <v>476</v>
      </c>
      <c r="O1193" s="34" t="s">
        <v>7036</v>
      </c>
      <c r="P1193" s="34" t="s">
        <v>307</v>
      </c>
      <c r="Q1193" s="34" t="s">
        <v>7037</v>
      </c>
      <c r="R1193" s="34" t="s">
        <v>848</v>
      </c>
      <c r="S1193" s="48" t="s">
        <v>1123</v>
      </c>
      <c r="T1193" s="13" t="s">
        <v>122</v>
      </c>
      <c r="U1193" s="12" t="s">
        <v>122</v>
      </c>
      <c r="V1193" s="12" t="s">
        <v>1863</v>
      </c>
      <c r="W1193" s="12" t="s">
        <v>1863</v>
      </c>
      <c r="X1193" s="14" t="str">
        <f t="shared" si="18"/>
        <v>А</v>
      </c>
      <c r="Y1193" s="271">
        <f>Таблица1[[#This Row],[ID_intellix]]</f>
        <v>3396</v>
      </c>
      <c r="Z1193" s="269" t="s">
        <v>122</v>
      </c>
      <c r="AA1193" s="145">
        <f>IF(OR(Таблица1[[#This Row],[CARDIO_report]]&lt;&gt;0,Таблица1[[#This Row],[AI COMBO_report]]&lt;&gt;0,Таблица1[[#This Row],[OTC_report]]&lt;&gt;0),1,0)</f>
        <v>1</v>
      </c>
      <c r="AB1193" s="60" t="s">
        <v>1124</v>
      </c>
      <c r="AC1193" s="60" t="s">
        <v>1124</v>
      </c>
      <c r="AD1193" s="60" t="s">
        <v>1124</v>
      </c>
      <c r="AE1193" s="60" t="s">
        <v>1124</v>
      </c>
      <c r="AF1193" s="60"/>
      <c r="AG1193" s="89" t="s">
        <v>1414</v>
      </c>
      <c r="AH1193" s="89">
        <v>92</v>
      </c>
      <c r="AI1193" s="89" t="s">
        <v>1414</v>
      </c>
      <c r="AJ1193" s="89">
        <v>94</v>
      </c>
      <c r="AK1193" s="89" t="s">
        <v>1414</v>
      </c>
      <c r="AL1193" s="89">
        <v>89</v>
      </c>
      <c r="AM1193" s="89" t="s">
        <v>1414</v>
      </c>
      <c r="AN1193" s="89">
        <v>69</v>
      </c>
      <c r="AP1193" s="35" t="s">
        <v>1857</v>
      </c>
      <c r="AQ1193" s="377">
        <v>0</v>
      </c>
      <c r="AR1193" s="378">
        <v>0</v>
      </c>
      <c r="AS1193" s="377">
        <v>0</v>
      </c>
      <c r="AT1193" s="378">
        <v>0</v>
      </c>
      <c r="AU1193" s="377">
        <v>0</v>
      </c>
      <c r="AV1193" s="377">
        <v>0</v>
      </c>
      <c r="AW1193" s="377">
        <v>0</v>
      </c>
      <c r="AX1193">
        <v>0</v>
      </c>
      <c r="AY1193">
        <v>0</v>
      </c>
      <c r="BA1193" s="2" t="s">
        <v>15962</v>
      </c>
    </row>
    <row r="1194" spans="1:54" ht="15" hidden="1" customHeight="1" x14ac:dyDescent="0.2">
      <c r="A1194" s="46">
        <v>123</v>
      </c>
      <c r="B1194" s="258" t="s">
        <v>12667</v>
      </c>
      <c r="C1194" t="s">
        <v>1204</v>
      </c>
      <c r="D1194" t="s">
        <v>2654</v>
      </c>
      <c r="E1194" t="s">
        <v>2504</v>
      </c>
      <c r="F1194" s="29" t="s">
        <v>2522</v>
      </c>
      <c r="G1194" s="47">
        <v>5</v>
      </c>
      <c r="H1194" t="s">
        <v>1396</v>
      </c>
      <c r="I1194">
        <v>1</v>
      </c>
      <c r="J1194" t="s">
        <v>12668</v>
      </c>
      <c r="K1194" t="s">
        <v>269</v>
      </c>
      <c r="L1194" t="s">
        <v>12669</v>
      </c>
      <c r="M1194" t="s">
        <v>7035</v>
      </c>
      <c r="N1194" s="34" t="s">
        <v>537</v>
      </c>
      <c r="O1194" s="34" t="s">
        <v>7036</v>
      </c>
      <c r="P1194" s="34" t="s">
        <v>283</v>
      </c>
      <c r="Q1194" s="34" t="s">
        <v>7037</v>
      </c>
      <c r="R1194" s="34" t="s">
        <v>953</v>
      </c>
      <c r="S1194" s="48" t="s">
        <v>1123</v>
      </c>
      <c r="T1194" s="13" t="s">
        <v>1863</v>
      </c>
      <c r="U1194" s="12" t="s">
        <v>122</v>
      </c>
      <c r="V1194" s="12" t="s">
        <v>1863</v>
      </c>
      <c r="W1194" s="12" t="s">
        <v>122</v>
      </c>
      <c r="X1194" s="14" t="str">
        <f t="shared" si="18"/>
        <v>А</v>
      </c>
      <c r="Y1194" s="271">
        <f>Таблица1[[#This Row],[ID_intellix]]</f>
        <v>123</v>
      </c>
      <c r="Z1194" s="269" t="s">
        <v>122</v>
      </c>
      <c r="AA1194" s="145">
        <f>IF(OR(Таблица1[[#This Row],[CARDIO_report]]&lt;&gt;0,Таблица1[[#This Row],[AI COMBO_report]]&lt;&gt;0,Таблица1[[#This Row],[OTC_report]]&lt;&gt;0),1,0)</f>
        <v>1</v>
      </c>
      <c r="AB1194" s="60" t="s">
        <v>1124</v>
      </c>
      <c r="AC1194" s="60" t="s">
        <v>1124</v>
      </c>
      <c r="AD1194" s="60" t="s">
        <v>1124</v>
      </c>
      <c r="AE1194" s="60" t="s">
        <v>1124</v>
      </c>
      <c r="AF1194" s="60"/>
      <c r="AG1194" s="89" t="s">
        <v>1145</v>
      </c>
      <c r="AH1194" s="89">
        <v>79</v>
      </c>
      <c r="AI1194" s="89" t="s">
        <v>1145</v>
      </c>
      <c r="AJ1194" s="89">
        <v>61</v>
      </c>
      <c r="AK1194" s="89" t="s">
        <v>1145</v>
      </c>
      <c r="AL1194" s="89">
        <v>91</v>
      </c>
      <c r="AM1194" s="89" t="s">
        <v>1145</v>
      </c>
      <c r="AN1194" s="89">
        <v>99</v>
      </c>
      <c r="AP1194" s="35" t="s">
        <v>1857</v>
      </c>
      <c r="AQ1194" s="377">
        <v>0</v>
      </c>
      <c r="AR1194" s="378">
        <v>0</v>
      </c>
      <c r="AS1194" s="377">
        <v>0</v>
      </c>
      <c r="AT1194" s="378">
        <v>0</v>
      </c>
      <c r="AU1194" s="377">
        <v>0</v>
      </c>
      <c r="AV1194" s="377">
        <v>0</v>
      </c>
      <c r="AW1194" s="377">
        <v>0</v>
      </c>
      <c r="AX1194">
        <v>0</v>
      </c>
      <c r="AY1194">
        <v>0</v>
      </c>
      <c r="BA1194" s="2" t="s">
        <v>15962</v>
      </c>
    </row>
    <row r="1195" spans="1:54" ht="15" hidden="1" customHeight="1" x14ac:dyDescent="0.2">
      <c r="A1195" s="46">
        <v>5505</v>
      </c>
      <c r="B1195" s="258" t="s">
        <v>12761</v>
      </c>
      <c r="C1195" t="s">
        <v>1204</v>
      </c>
      <c r="D1195" t="s">
        <v>1252</v>
      </c>
      <c r="E1195" t="s">
        <v>2504</v>
      </c>
      <c r="F1195" s="29" t="s">
        <v>12762</v>
      </c>
      <c r="G1195" s="47">
        <v>3</v>
      </c>
      <c r="H1195" t="s">
        <v>12762</v>
      </c>
      <c r="I1195">
        <v>1</v>
      </c>
      <c r="J1195" t="s">
        <v>12763</v>
      </c>
      <c r="K1195" t="s">
        <v>269</v>
      </c>
      <c r="L1195" t="s">
        <v>9500</v>
      </c>
      <c r="M1195" t="s">
        <v>7035</v>
      </c>
      <c r="N1195" s="34" t="s">
        <v>628</v>
      </c>
      <c r="O1195" s="34" t="s">
        <v>7036</v>
      </c>
      <c r="P1195" s="34" t="s">
        <v>307</v>
      </c>
      <c r="Q1195" s="34" t="s">
        <v>7037</v>
      </c>
      <c r="R1195" s="34" t="s">
        <v>953</v>
      </c>
      <c r="S1195" s="48" t="s">
        <v>1123</v>
      </c>
      <c r="T1195" s="13" t="s">
        <v>1863</v>
      </c>
      <c r="U1195" s="12" t="s">
        <v>122</v>
      </c>
      <c r="V1195" s="12" t="s">
        <v>1863</v>
      </c>
      <c r="W1195" s="12" t="s">
        <v>1863</v>
      </c>
      <c r="X1195" s="14" t="str">
        <f t="shared" si="18"/>
        <v>А</v>
      </c>
      <c r="Y1195" s="271">
        <f>Таблица1[[#This Row],[ID_intellix]]</f>
        <v>5505</v>
      </c>
      <c r="Z1195" s="269" t="s">
        <v>122</v>
      </c>
      <c r="AA1195" s="145">
        <f>IF(OR(Таблица1[[#This Row],[CARDIO_report]]&lt;&gt;0,Таблица1[[#This Row],[AI COMBO_report]]&lt;&gt;0,Таблица1[[#This Row],[OTC_report]]&lt;&gt;0),1,0)</f>
        <v>1</v>
      </c>
      <c r="AB1195" s="60" t="s">
        <v>1124</v>
      </c>
      <c r="AC1195" s="60" t="s">
        <v>1124</v>
      </c>
      <c r="AD1195" s="60" t="s">
        <v>1124</v>
      </c>
      <c r="AE1195" s="60" t="s">
        <v>1124</v>
      </c>
      <c r="AF1195" s="60"/>
      <c r="AG1195" s="89" t="s">
        <v>2516</v>
      </c>
      <c r="AH1195" s="89">
        <v>33</v>
      </c>
      <c r="AI1195" s="89" t="s">
        <v>1414</v>
      </c>
      <c r="AJ1195" s="89">
        <v>82</v>
      </c>
      <c r="AK1195" s="89" t="s">
        <v>2516</v>
      </c>
      <c r="AL1195" s="89">
        <v>41</v>
      </c>
      <c r="AM1195" s="89" t="s">
        <v>2516</v>
      </c>
      <c r="AN1195" s="89">
        <v>47</v>
      </c>
      <c r="AP1195" s="35" t="s">
        <v>1917</v>
      </c>
      <c r="AQ1195" s="377">
        <v>0</v>
      </c>
      <c r="AR1195" s="378">
        <v>0</v>
      </c>
      <c r="AS1195" s="377">
        <v>0</v>
      </c>
      <c r="AT1195" s="378">
        <v>0</v>
      </c>
      <c r="AU1195" s="377">
        <v>0</v>
      </c>
      <c r="AV1195" s="377">
        <v>0</v>
      </c>
      <c r="AW1195" s="377">
        <v>0</v>
      </c>
      <c r="AX1195">
        <v>0</v>
      </c>
      <c r="AY1195">
        <v>0</v>
      </c>
    </row>
    <row r="1196" spans="1:54" ht="15" hidden="1" customHeight="1" x14ac:dyDescent="0.2">
      <c r="A1196" s="46">
        <v>5503</v>
      </c>
      <c r="B1196" s="258" t="s">
        <v>12764</v>
      </c>
      <c r="C1196" t="s">
        <v>1204</v>
      </c>
      <c r="D1196" t="s">
        <v>1252</v>
      </c>
      <c r="E1196" t="s">
        <v>2504</v>
      </c>
      <c r="F1196" s="29" t="s">
        <v>12762</v>
      </c>
      <c r="G1196" s="47">
        <v>1</v>
      </c>
      <c r="H1196" t="s">
        <v>12762</v>
      </c>
      <c r="I1196">
        <v>1</v>
      </c>
      <c r="J1196" t="s">
        <v>12765</v>
      </c>
      <c r="K1196" t="s">
        <v>269</v>
      </c>
      <c r="L1196" t="s">
        <v>12766</v>
      </c>
      <c r="M1196" t="s">
        <v>7035</v>
      </c>
      <c r="N1196" s="34">
        <v>0</v>
      </c>
      <c r="O1196" s="34" t="s">
        <v>7036</v>
      </c>
      <c r="P1196" s="34">
        <v>0</v>
      </c>
      <c r="Q1196" s="34" t="s">
        <v>7037</v>
      </c>
      <c r="R1196" s="34" t="s">
        <v>953</v>
      </c>
      <c r="S1196" s="48" t="s">
        <v>1123</v>
      </c>
      <c r="T1196" s="13" t="s">
        <v>122</v>
      </c>
      <c r="U1196" s="12" t="s">
        <v>122</v>
      </c>
      <c r="V1196" s="12" t="s">
        <v>122</v>
      </c>
      <c r="W1196" s="12" t="s">
        <v>1863</v>
      </c>
      <c r="X1196" s="14" t="str">
        <f t="shared" si="18"/>
        <v>В</v>
      </c>
      <c r="Y1196" s="271">
        <f>Таблица1[[#This Row],[ID_intellix]]</f>
        <v>5503</v>
      </c>
      <c r="Z1196" s="269" t="s">
        <v>122</v>
      </c>
      <c r="AA1196" s="145">
        <f>IF(OR(Таблица1[[#This Row],[CARDIO_report]]&lt;&gt;0,Таблица1[[#This Row],[AI COMBO_report]]&lt;&gt;0,Таблица1[[#This Row],[OTC_report]]&lt;&gt;0),1,0)</f>
        <v>1</v>
      </c>
      <c r="AB1196" s="60" t="s">
        <v>1124</v>
      </c>
      <c r="AC1196" s="60" t="s">
        <v>1124</v>
      </c>
      <c r="AD1196" s="60" t="s">
        <v>1124</v>
      </c>
      <c r="AE1196" s="60" t="s">
        <v>1124</v>
      </c>
      <c r="AF1196" s="60"/>
      <c r="AG1196" s="89" t="s">
        <v>1437</v>
      </c>
      <c r="AH1196" s="89">
        <v>51</v>
      </c>
      <c r="AI1196" s="89" t="s">
        <v>1145</v>
      </c>
      <c r="AJ1196" s="89">
        <v>70</v>
      </c>
      <c r="AK1196" s="89" t="s">
        <v>1145</v>
      </c>
      <c r="AL1196" s="89">
        <v>69</v>
      </c>
      <c r="AM1196" s="89" t="s">
        <v>1145</v>
      </c>
      <c r="AN1196" s="89">
        <v>61</v>
      </c>
      <c r="AP1196" s="35" t="s">
        <v>1857</v>
      </c>
      <c r="AQ1196" s="377">
        <v>0</v>
      </c>
      <c r="AR1196" s="378">
        <v>0</v>
      </c>
      <c r="AS1196" s="377">
        <v>0</v>
      </c>
      <c r="AT1196" s="378">
        <v>0</v>
      </c>
      <c r="AU1196" s="377">
        <v>0</v>
      </c>
      <c r="AV1196" s="377">
        <v>0</v>
      </c>
      <c r="AW1196" s="377">
        <v>0</v>
      </c>
      <c r="AX1196">
        <v>0</v>
      </c>
      <c r="AY1196">
        <v>0</v>
      </c>
    </row>
    <row r="1197" spans="1:54" ht="15" hidden="1" customHeight="1" x14ac:dyDescent="0.2">
      <c r="A1197" s="46">
        <v>5502</v>
      </c>
      <c r="B1197" s="258" t="s">
        <v>12767</v>
      </c>
      <c r="C1197" t="s">
        <v>1204</v>
      </c>
      <c r="D1197" t="s">
        <v>1249</v>
      </c>
      <c r="E1197" t="s">
        <v>2504</v>
      </c>
      <c r="F1197" s="29" t="s">
        <v>12762</v>
      </c>
      <c r="G1197" s="47">
        <v>2</v>
      </c>
      <c r="H1197" t="s">
        <v>12762</v>
      </c>
      <c r="I1197">
        <v>1</v>
      </c>
      <c r="J1197" t="s">
        <v>12768</v>
      </c>
      <c r="K1197" t="s">
        <v>269</v>
      </c>
      <c r="L1197" t="s">
        <v>12769</v>
      </c>
      <c r="M1197" t="s">
        <v>7035</v>
      </c>
      <c r="N1197" s="34" t="s">
        <v>476</v>
      </c>
      <c r="O1197" s="34" t="s">
        <v>7036</v>
      </c>
      <c r="P1197" s="34">
        <v>0</v>
      </c>
      <c r="Q1197" s="34" t="s">
        <v>7037</v>
      </c>
      <c r="R1197" s="34" t="s">
        <v>953</v>
      </c>
      <c r="S1197" s="48" t="s">
        <v>1123</v>
      </c>
      <c r="T1197" s="13" t="s">
        <v>122</v>
      </c>
      <c r="U1197" s="12" t="s">
        <v>1863</v>
      </c>
      <c r="V1197" s="12" t="s">
        <v>122</v>
      </c>
      <c r="W1197" s="12" t="s">
        <v>122</v>
      </c>
      <c r="X1197" s="14" t="str">
        <f t="shared" si="18"/>
        <v>В</v>
      </c>
      <c r="Y1197" s="271">
        <f>Таблица1[[#This Row],[ID_intellix]]</f>
        <v>5502</v>
      </c>
      <c r="Z1197" s="269" t="s">
        <v>122</v>
      </c>
      <c r="AA1197" s="145">
        <f>IF(OR(Таблица1[[#This Row],[CARDIO_report]]&lt;&gt;0,Таблица1[[#This Row],[AI COMBO_report]]&lt;&gt;0,Таблица1[[#This Row],[OTC_report]]&lt;&gt;0),1,0)</f>
        <v>1</v>
      </c>
      <c r="AB1197" s="60" t="s">
        <v>1124</v>
      </c>
      <c r="AC1197" s="60" t="s">
        <v>1124</v>
      </c>
      <c r="AD1197" s="60" t="s">
        <v>1124</v>
      </c>
      <c r="AE1197" s="60" t="s">
        <v>1124</v>
      </c>
      <c r="AF1197" s="60"/>
      <c r="AG1197" s="89" t="s">
        <v>1437</v>
      </c>
      <c r="AH1197" s="89">
        <v>4</v>
      </c>
      <c r="AI1197" s="89" t="s">
        <v>1437</v>
      </c>
      <c r="AJ1197" s="89">
        <v>28</v>
      </c>
      <c r="AK1197" s="89" t="s">
        <v>1437</v>
      </c>
      <c r="AL1197" s="89">
        <v>46</v>
      </c>
      <c r="AM1197" s="89" t="s">
        <v>1437</v>
      </c>
      <c r="AN1197" s="89">
        <v>50</v>
      </c>
      <c r="AP1197" s="35" t="s">
        <v>1825</v>
      </c>
      <c r="AQ1197" s="377">
        <v>0</v>
      </c>
      <c r="AR1197" s="378">
        <v>0</v>
      </c>
      <c r="AS1197" s="377">
        <v>0</v>
      </c>
      <c r="AT1197" s="378">
        <v>0</v>
      </c>
      <c r="AU1197" s="377">
        <v>0</v>
      </c>
      <c r="AV1197" s="377">
        <v>0</v>
      </c>
      <c r="AW1197" s="377">
        <v>0</v>
      </c>
      <c r="AX1197">
        <v>0</v>
      </c>
      <c r="AY1197">
        <v>0</v>
      </c>
    </row>
    <row r="1198" spans="1:54" ht="15" hidden="1" customHeight="1" x14ac:dyDescent="0.2">
      <c r="A1198" s="46">
        <v>5504</v>
      </c>
      <c r="B1198" s="258" t="s">
        <v>12770</v>
      </c>
      <c r="C1198" t="s">
        <v>1204</v>
      </c>
      <c r="D1198" t="s">
        <v>1252</v>
      </c>
      <c r="E1198" t="s">
        <v>2504</v>
      </c>
      <c r="F1198" s="29" t="s">
        <v>12762</v>
      </c>
      <c r="G1198" s="47">
        <v>4</v>
      </c>
      <c r="H1198" t="s">
        <v>12762</v>
      </c>
      <c r="I1198">
        <v>1</v>
      </c>
      <c r="J1198" t="s">
        <v>12771</v>
      </c>
      <c r="K1198" t="s">
        <v>269</v>
      </c>
      <c r="L1198" t="s">
        <v>12772</v>
      </c>
      <c r="M1198" t="s">
        <v>7035</v>
      </c>
      <c r="N1198" s="34" t="s">
        <v>628</v>
      </c>
      <c r="O1198" s="34" t="s">
        <v>7036</v>
      </c>
      <c r="P1198" s="34">
        <v>0</v>
      </c>
      <c r="Q1198" s="34" t="s">
        <v>7037</v>
      </c>
      <c r="R1198" s="34" t="s">
        <v>953</v>
      </c>
      <c r="S1198" s="48" t="s">
        <v>1123</v>
      </c>
      <c r="T1198" s="13" t="s">
        <v>122</v>
      </c>
      <c r="U1198" s="12" t="s">
        <v>122</v>
      </c>
      <c r="V1198" s="12" t="s">
        <v>1863</v>
      </c>
      <c r="W1198" s="12" t="s">
        <v>122</v>
      </c>
      <c r="X1198" s="14" t="str">
        <f t="shared" si="18"/>
        <v>В</v>
      </c>
      <c r="Y1198" s="271">
        <f>Таблица1[[#This Row],[ID_intellix]]</f>
        <v>5504</v>
      </c>
      <c r="Z1198" s="269" t="s">
        <v>122</v>
      </c>
      <c r="AA1198" s="145">
        <f>IF(OR(Таблица1[[#This Row],[CARDIO_report]]&lt;&gt;0,Таблица1[[#This Row],[AI COMBO_report]]&lt;&gt;0,Таблица1[[#This Row],[OTC_report]]&lt;&gt;0),1,0)</f>
        <v>1</v>
      </c>
      <c r="AB1198" s="60" t="s">
        <v>1124</v>
      </c>
      <c r="AC1198" s="60" t="s">
        <v>1124</v>
      </c>
      <c r="AD1198" s="60" t="s">
        <v>1124</v>
      </c>
      <c r="AE1198" s="60" t="s">
        <v>1124</v>
      </c>
      <c r="AF1198" s="60"/>
      <c r="AG1198" s="89" t="s">
        <v>1437</v>
      </c>
      <c r="AH1198" s="89">
        <v>49</v>
      </c>
      <c r="AI1198" s="89" t="s">
        <v>1414</v>
      </c>
      <c r="AJ1198" s="89">
        <v>92</v>
      </c>
      <c r="AK1198" s="89" t="s">
        <v>1437</v>
      </c>
      <c r="AL1198" s="89">
        <v>68</v>
      </c>
      <c r="AM1198" s="89" t="s">
        <v>1414</v>
      </c>
      <c r="AN1198" s="89">
        <v>86</v>
      </c>
      <c r="AP1198" s="35" t="s">
        <v>1857</v>
      </c>
      <c r="AQ1198" s="377">
        <v>0</v>
      </c>
      <c r="AR1198" s="378">
        <v>0</v>
      </c>
      <c r="AS1198" s="377">
        <v>0</v>
      </c>
      <c r="AT1198" s="378">
        <v>0</v>
      </c>
      <c r="AU1198" s="377">
        <v>0</v>
      </c>
      <c r="AV1198" s="377">
        <v>0</v>
      </c>
      <c r="AW1198" s="377">
        <v>0</v>
      </c>
      <c r="AX1198">
        <v>0</v>
      </c>
      <c r="AY1198">
        <v>0</v>
      </c>
    </row>
    <row r="1199" spans="1:54" ht="15" hidden="1" customHeight="1" x14ac:dyDescent="0.2">
      <c r="A1199" s="46">
        <v>338</v>
      </c>
      <c r="B1199" s="258" t="s">
        <v>12773</v>
      </c>
      <c r="C1199" t="s">
        <v>1204</v>
      </c>
      <c r="D1199" t="s">
        <v>8164</v>
      </c>
      <c r="E1199" t="s">
        <v>2504</v>
      </c>
      <c r="F1199" s="29" t="s">
        <v>2522</v>
      </c>
      <c r="G1199" s="47">
        <v>9</v>
      </c>
      <c r="H1199" t="s">
        <v>1396</v>
      </c>
      <c r="I1199">
        <v>1</v>
      </c>
      <c r="J1199" t="s">
        <v>12774</v>
      </c>
      <c r="K1199" t="s">
        <v>269</v>
      </c>
      <c r="L1199" t="s">
        <v>12775</v>
      </c>
      <c r="M1199" t="s">
        <v>7035</v>
      </c>
      <c r="N1199" s="34" t="s">
        <v>628</v>
      </c>
      <c r="O1199" s="34" t="s">
        <v>7036</v>
      </c>
      <c r="P1199" s="34">
        <v>0</v>
      </c>
      <c r="Q1199" s="34" t="s">
        <v>7037</v>
      </c>
      <c r="R1199" s="34" t="s">
        <v>848</v>
      </c>
      <c r="S1199" s="48" t="s">
        <v>1123</v>
      </c>
      <c r="T1199" s="13" t="s">
        <v>1863</v>
      </c>
      <c r="U1199" s="12" t="s">
        <v>122</v>
      </c>
      <c r="V1199" s="12" t="s">
        <v>122</v>
      </c>
      <c r="W1199" s="12" t="s">
        <v>122</v>
      </c>
      <c r="X1199" s="14" t="str">
        <f t="shared" si="18"/>
        <v>В</v>
      </c>
      <c r="Y1199" s="271">
        <f>Таблица1[[#This Row],[ID_intellix]]</f>
        <v>338</v>
      </c>
      <c r="Z1199" s="269" t="s">
        <v>122</v>
      </c>
      <c r="AA1199" s="145">
        <f>IF(OR(Таблица1[[#This Row],[CARDIO_report]]&lt;&gt;0,Таблица1[[#This Row],[AI COMBO_report]]&lt;&gt;0,Таблица1[[#This Row],[OTC_report]]&lt;&gt;0),1,0)</f>
        <v>1</v>
      </c>
      <c r="AB1199" s="60" t="s">
        <v>1124</v>
      </c>
      <c r="AC1199" s="60" t="s">
        <v>1124</v>
      </c>
      <c r="AD1199" s="60" t="s">
        <v>1124</v>
      </c>
      <c r="AE1199" s="60" t="s">
        <v>1124</v>
      </c>
      <c r="AF1199" s="60"/>
      <c r="AG1199" s="89" t="s">
        <v>1145</v>
      </c>
      <c r="AH1199" s="89">
        <v>91</v>
      </c>
      <c r="AI1199" s="89" t="s">
        <v>1145</v>
      </c>
      <c r="AJ1199" s="89">
        <v>80</v>
      </c>
      <c r="AK1199" s="89" t="s">
        <v>1145</v>
      </c>
      <c r="AL1199" s="89">
        <v>92</v>
      </c>
      <c r="AM1199" s="89" t="s">
        <v>1145</v>
      </c>
      <c r="AN1199" s="89">
        <v>91</v>
      </c>
      <c r="AP1199" s="35" t="s">
        <v>1857</v>
      </c>
      <c r="AQ1199" s="377">
        <v>0</v>
      </c>
      <c r="AR1199" s="378">
        <v>0</v>
      </c>
      <c r="AS1199" s="377">
        <v>0</v>
      </c>
      <c r="AT1199" s="378">
        <v>0</v>
      </c>
      <c r="AU1199" s="377">
        <v>0</v>
      </c>
      <c r="AV1199" s="377">
        <v>0</v>
      </c>
      <c r="AW1199" s="377">
        <v>0</v>
      </c>
      <c r="AX1199">
        <v>0</v>
      </c>
      <c r="AY1199">
        <v>0</v>
      </c>
    </row>
    <row r="1200" spans="1:54" ht="15" hidden="1" customHeight="1" x14ac:dyDescent="0.2">
      <c r="A1200" s="46">
        <v>6906</v>
      </c>
      <c r="B1200" s="258" t="s">
        <v>12776</v>
      </c>
      <c r="C1200" t="s">
        <v>1204</v>
      </c>
      <c r="D1200" t="s">
        <v>1255</v>
      </c>
      <c r="E1200" t="s">
        <v>2504</v>
      </c>
      <c r="F1200" s="29" t="s">
        <v>12762</v>
      </c>
      <c r="G1200" s="47">
        <v>5</v>
      </c>
      <c r="H1200" t="s">
        <v>12762</v>
      </c>
      <c r="I1200">
        <v>1</v>
      </c>
      <c r="J1200" t="s">
        <v>12777</v>
      </c>
      <c r="K1200" t="s">
        <v>269</v>
      </c>
      <c r="L1200" t="s">
        <v>12778</v>
      </c>
      <c r="M1200" t="s">
        <v>7035</v>
      </c>
      <c r="N1200" s="34" t="s">
        <v>476</v>
      </c>
      <c r="O1200" s="34" t="s">
        <v>7036</v>
      </c>
      <c r="P1200" s="34" t="s">
        <v>283</v>
      </c>
      <c r="Q1200" s="34" t="s">
        <v>7037</v>
      </c>
      <c r="R1200" s="34" t="s">
        <v>824</v>
      </c>
      <c r="S1200" s="48" t="s">
        <v>1123</v>
      </c>
      <c r="T1200" s="13" t="s">
        <v>122</v>
      </c>
      <c r="U1200" s="12" t="s">
        <v>122</v>
      </c>
      <c r="V1200" s="12" t="s">
        <v>122</v>
      </c>
      <c r="W1200" s="12" t="s">
        <v>1863</v>
      </c>
      <c r="X1200" s="14" t="str">
        <f t="shared" si="18"/>
        <v>В</v>
      </c>
      <c r="Y1200" s="271">
        <f>Таблица1[[#This Row],[ID_intellix]]</f>
        <v>6906</v>
      </c>
      <c r="Z1200" s="269" t="s">
        <v>122</v>
      </c>
      <c r="AA1200" s="145">
        <f>IF(OR(Таблица1[[#This Row],[CARDIO_report]]&lt;&gt;0,Таблица1[[#This Row],[AI COMBO_report]]&lt;&gt;0,Таблица1[[#This Row],[OTC_report]]&lt;&gt;0),1,0)</f>
        <v>1</v>
      </c>
      <c r="AB1200" s="60" t="s">
        <v>1124</v>
      </c>
      <c r="AC1200" s="60" t="s">
        <v>1124</v>
      </c>
      <c r="AD1200" s="60" t="s">
        <v>1124</v>
      </c>
      <c r="AE1200" s="60" t="s">
        <v>1124</v>
      </c>
      <c r="AF1200" s="60"/>
      <c r="AG1200" s="89" t="s">
        <v>1437</v>
      </c>
      <c r="AH1200" s="89">
        <v>42</v>
      </c>
      <c r="AI1200" s="89" t="s">
        <v>1145</v>
      </c>
      <c r="AJ1200" s="89">
        <v>57</v>
      </c>
      <c r="AK1200" s="89" t="s">
        <v>1437</v>
      </c>
      <c r="AL1200" s="89">
        <v>53</v>
      </c>
      <c r="AM1200" s="89" t="s">
        <v>1145</v>
      </c>
      <c r="AN1200" s="89">
        <v>56</v>
      </c>
      <c r="AP1200" s="35" t="s">
        <v>1857</v>
      </c>
      <c r="AQ1200" s="377">
        <v>0</v>
      </c>
      <c r="AR1200" s="378">
        <v>0</v>
      </c>
      <c r="AS1200" s="377">
        <v>0</v>
      </c>
      <c r="AT1200" s="378">
        <v>0</v>
      </c>
      <c r="AU1200" s="377">
        <v>0</v>
      </c>
      <c r="AV1200" s="377">
        <v>0</v>
      </c>
      <c r="AW1200" s="377">
        <v>0</v>
      </c>
      <c r="AX1200" s="27">
        <v>0</v>
      </c>
      <c r="AY1200" s="27">
        <v>0</v>
      </c>
      <c r="AZ1200" s="21"/>
      <c r="BB1200" s="21"/>
    </row>
    <row r="1201" spans="1:53" ht="15" hidden="1" customHeight="1" x14ac:dyDescent="0.2">
      <c r="A1201" s="46">
        <v>6883</v>
      </c>
      <c r="B1201" s="258" t="s">
        <v>12779</v>
      </c>
      <c r="C1201" t="s">
        <v>1204</v>
      </c>
      <c r="D1201" t="s">
        <v>8164</v>
      </c>
      <c r="E1201" t="s">
        <v>2504</v>
      </c>
      <c r="F1201" s="29" t="s">
        <v>12762</v>
      </c>
      <c r="G1201" s="47">
        <v>6</v>
      </c>
      <c r="H1201" t="s">
        <v>12762</v>
      </c>
      <c r="I1201">
        <v>1</v>
      </c>
      <c r="J1201" t="s">
        <v>12780</v>
      </c>
      <c r="K1201" t="s">
        <v>269</v>
      </c>
      <c r="L1201" t="s">
        <v>12781</v>
      </c>
      <c r="M1201" t="s">
        <v>7035</v>
      </c>
      <c r="N1201" s="34" t="s">
        <v>628</v>
      </c>
      <c r="O1201" s="34" t="s">
        <v>7036</v>
      </c>
      <c r="P1201" s="34">
        <v>0</v>
      </c>
      <c r="Q1201" s="34" t="s">
        <v>7037</v>
      </c>
      <c r="R1201" s="34" t="s">
        <v>848</v>
      </c>
      <c r="S1201" s="48" t="s">
        <v>1123</v>
      </c>
      <c r="T1201" s="13" t="s">
        <v>122</v>
      </c>
      <c r="U1201" s="12" t="s">
        <v>122</v>
      </c>
      <c r="V1201" s="12" t="s">
        <v>1863</v>
      </c>
      <c r="W1201" s="12" t="s">
        <v>122</v>
      </c>
      <c r="X1201" s="14" t="str">
        <f t="shared" si="18"/>
        <v>В</v>
      </c>
      <c r="Y1201" s="271">
        <f>Таблица1[[#This Row],[ID_intellix]]</f>
        <v>6883</v>
      </c>
      <c r="Z1201" s="269" t="s">
        <v>122</v>
      </c>
      <c r="AA1201" s="145">
        <f>IF(OR(Таблица1[[#This Row],[CARDIO_report]]&lt;&gt;0,Таблица1[[#This Row],[AI COMBO_report]]&lt;&gt;0,Таблица1[[#This Row],[OTC_report]]&lt;&gt;0),1,0)</f>
        <v>1</v>
      </c>
      <c r="AB1201" s="60" t="s">
        <v>1124</v>
      </c>
      <c r="AC1201" s="60" t="s">
        <v>1124</v>
      </c>
      <c r="AD1201" s="60" t="s">
        <v>1124</v>
      </c>
      <c r="AE1201" s="60" t="s">
        <v>1124</v>
      </c>
      <c r="AF1201" s="60"/>
      <c r="AG1201" s="89" t="s">
        <v>1437</v>
      </c>
      <c r="AH1201" s="89">
        <v>66</v>
      </c>
      <c r="AI1201" s="89" t="s">
        <v>1414</v>
      </c>
      <c r="AJ1201" s="89">
        <v>79</v>
      </c>
      <c r="AK1201" s="89" t="s">
        <v>2516</v>
      </c>
      <c r="AL1201" s="89">
        <v>49</v>
      </c>
      <c r="AM1201" s="89" t="s">
        <v>2516</v>
      </c>
      <c r="AN1201" s="89">
        <v>32</v>
      </c>
      <c r="AP1201" s="35" t="s">
        <v>1857</v>
      </c>
      <c r="AQ1201" s="377">
        <v>0</v>
      </c>
      <c r="AR1201" s="378">
        <v>0</v>
      </c>
      <c r="AS1201" s="377">
        <v>0</v>
      </c>
      <c r="AT1201" s="378">
        <v>0</v>
      </c>
      <c r="AU1201" s="377">
        <v>0</v>
      </c>
      <c r="AV1201" s="377">
        <v>0</v>
      </c>
      <c r="AW1201" s="377">
        <v>0</v>
      </c>
      <c r="AX1201">
        <v>0</v>
      </c>
      <c r="AY1201">
        <v>0</v>
      </c>
    </row>
    <row r="1202" spans="1:53" ht="15" hidden="1" customHeight="1" x14ac:dyDescent="0.2">
      <c r="A1202" s="46">
        <v>2107</v>
      </c>
      <c r="B1202" s="258" t="s">
        <v>12806</v>
      </c>
      <c r="C1202" t="s">
        <v>1204</v>
      </c>
      <c r="D1202" t="s">
        <v>1246</v>
      </c>
      <c r="E1202" t="s">
        <v>2504</v>
      </c>
      <c r="F1202" s="29" t="s">
        <v>2665</v>
      </c>
      <c r="G1202" s="47">
        <v>1</v>
      </c>
      <c r="H1202" t="s">
        <v>2665</v>
      </c>
      <c r="I1202">
        <v>1</v>
      </c>
      <c r="J1202" t="s">
        <v>12807</v>
      </c>
      <c r="K1202" t="s">
        <v>269</v>
      </c>
      <c r="L1202" t="s">
        <v>12808</v>
      </c>
      <c r="M1202" t="s">
        <v>7035</v>
      </c>
      <c r="N1202" s="34" t="s">
        <v>476</v>
      </c>
      <c r="O1202" s="34" t="s">
        <v>7036</v>
      </c>
      <c r="P1202" s="34" t="s">
        <v>283</v>
      </c>
      <c r="Q1202" s="34" t="s">
        <v>7037</v>
      </c>
      <c r="R1202" s="34" t="s">
        <v>953</v>
      </c>
      <c r="S1202" s="48" t="s">
        <v>1123</v>
      </c>
      <c r="T1202" s="13" t="s">
        <v>1863</v>
      </c>
      <c r="U1202" s="12" t="s">
        <v>122</v>
      </c>
      <c r="V1202" s="12" t="s">
        <v>122</v>
      </c>
      <c r="W1202" s="12" t="s">
        <v>1863</v>
      </c>
      <c r="X1202" s="14" t="str">
        <f t="shared" si="18"/>
        <v>А</v>
      </c>
      <c r="Y1202" s="271">
        <f>Таблица1[[#This Row],[ID_intellix]]</f>
        <v>2107</v>
      </c>
      <c r="Z1202" s="269" t="s">
        <v>122</v>
      </c>
      <c r="AA1202" s="145">
        <f>IF(OR(Таблица1[[#This Row],[CARDIO_report]]&lt;&gt;0,Таблица1[[#This Row],[AI COMBO_report]]&lt;&gt;0,Таблица1[[#This Row],[OTC_report]]&lt;&gt;0),1,0)</f>
        <v>1</v>
      </c>
      <c r="AB1202" s="60" t="s">
        <v>1124</v>
      </c>
      <c r="AC1202" s="60" t="s">
        <v>1124</v>
      </c>
      <c r="AD1202" s="60" t="s">
        <v>1124</v>
      </c>
      <c r="AE1202" s="60" t="s">
        <v>1124</v>
      </c>
      <c r="AF1202" s="60"/>
      <c r="AG1202" s="89" t="s">
        <v>1145</v>
      </c>
      <c r="AH1202" s="89">
        <v>82</v>
      </c>
      <c r="AI1202" s="89" t="s">
        <v>1145</v>
      </c>
      <c r="AJ1202" s="89">
        <v>73</v>
      </c>
      <c r="AK1202" s="89" t="s">
        <v>1145</v>
      </c>
      <c r="AL1202" s="89">
        <v>74</v>
      </c>
      <c r="AM1202" s="89" t="s">
        <v>1414</v>
      </c>
      <c r="AN1202" s="89">
        <v>74</v>
      </c>
      <c r="AP1202" s="35" t="s">
        <v>1917</v>
      </c>
      <c r="AQ1202" s="377">
        <v>0</v>
      </c>
      <c r="AR1202" s="378">
        <v>0</v>
      </c>
      <c r="AS1202" s="377">
        <v>0</v>
      </c>
      <c r="AT1202" s="378">
        <v>0</v>
      </c>
      <c r="AU1202" s="377">
        <v>0</v>
      </c>
      <c r="AV1202" s="377">
        <v>0</v>
      </c>
      <c r="AW1202" s="377">
        <v>0</v>
      </c>
      <c r="AX1202">
        <v>0</v>
      </c>
      <c r="AY1202">
        <v>0</v>
      </c>
    </row>
    <row r="1203" spans="1:53" ht="15" hidden="1" customHeight="1" x14ac:dyDescent="0.2">
      <c r="A1203" s="46">
        <v>6360</v>
      </c>
      <c r="B1203" s="258" t="s">
        <v>12827</v>
      </c>
      <c r="C1203" t="s">
        <v>1204</v>
      </c>
      <c r="D1203" t="s">
        <v>1252</v>
      </c>
      <c r="E1203" t="s">
        <v>2504</v>
      </c>
      <c r="F1203" s="29" t="s">
        <v>12828</v>
      </c>
      <c r="G1203" s="47">
        <v>6</v>
      </c>
      <c r="H1203" t="s">
        <v>2835</v>
      </c>
      <c r="I1203">
        <v>1</v>
      </c>
      <c r="J1203" t="s">
        <v>12829</v>
      </c>
      <c r="K1203" t="s">
        <v>269</v>
      </c>
      <c r="L1203" t="s">
        <v>12830</v>
      </c>
      <c r="M1203" t="s">
        <v>7035</v>
      </c>
      <c r="N1203" s="34">
        <v>0</v>
      </c>
      <c r="O1203" s="34" t="s">
        <v>7036</v>
      </c>
      <c r="P1203" s="34">
        <v>0</v>
      </c>
      <c r="Q1203" s="34" t="s">
        <v>7037</v>
      </c>
      <c r="R1203" s="34">
        <v>0</v>
      </c>
      <c r="S1203" s="48" t="s">
        <v>1123</v>
      </c>
      <c r="T1203" s="13" t="s">
        <v>122</v>
      </c>
      <c r="U1203" s="12" t="s">
        <v>1863</v>
      </c>
      <c r="V1203" s="12" t="s">
        <v>122</v>
      </c>
      <c r="W1203" s="12" t="s">
        <v>122</v>
      </c>
      <c r="X1203" s="14" t="str">
        <f t="shared" si="18"/>
        <v>В</v>
      </c>
      <c r="Y1203" s="271">
        <f>Таблица1[[#This Row],[ID_intellix]]</f>
        <v>6360</v>
      </c>
      <c r="Z1203" s="269" t="s">
        <v>122</v>
      </c>
      <c r="AA1203" s="145">
        <f>IF(OR(Таблица1[[#This Row],[CARDIO_report]]&lt;&gt;0,Таблица1[[#This Row],[AI COMBO_report]]&lt;&gt;0,Таблица1[[#This Row],[OTC_report]]&lt;&gt;0),1,0)</f>
        <v>0</v>
      </c>
      <c r="AB1203" s="60" t="s">
        <v>1124</v>
      </c>
      <c r="AC1203" s="60" t="s">
        <v>1124</v>
      </c>
      <c r="AD1203" s="60" t="s">
        <v>1124</v>
      </c>
      <c r="AE1203" s="60" t="s">
        <v>1124</v>
      </c>
      <c r="AF1203" s="60"/>
      <c r="AG1203" s="89" t="s">
        <v>1437</v>
      </c>
      <c r="AH1203" s="89">
        <v>62</v>
      </c>
      <c r="AI1203" s="89" t="s">
        <v>1437</v>
      </c>
      <c r="AJ1203" s="89">
        <v>33</v>
      </c>
      <c r="AK1203" s="89" t="s">
        <v>1437</v>
      </c>
      <c r="AL1203" s="89">
        <v>1</v>
      </c>
      <c r="AM1203" s="89" t="s">
        <v>1437</v>
      </c>
      <c r="AN1203" s="89">
        <v>5</v>
      </c>
      <c r="AP1203" s="35" t="s">
        <v>1857</v>
      </c>
      <c r="AQ1203" s="377">
        <v>0</v>
      </c>
      <c r="AR1203" s="378">
        <v>0</v>
      </c>
      <c r="AS1203" s="377">
        <v>0</v>
      </c>
      <c r="AT1203" s="378">
        <v>0</v>
      </c>
      <c r="AU1203" s="377">
        <v>0</v>
      </c>
      <c r="AV1203" s="377">
        <v>0</v>
      </c>
      <c r="AW1203" s="377">
        <v>0</v>
      </c>
      <c r="AX1203">
        <v>0</v>
      </c>
      <c r="AY1203">
        <v>0</v>
      </c>
    </row>
    <row r="1204" spans="1:53" ht="15" hidden="1" customHeight="1" x14ac:dyDescent="0.2">
      <c r="A1204" s="46">
        <v>2585</v>
      </c>
      <c r="B1204" s="258" t="s">
        <v>12834</v>
      </c>
      <c r="C1204" t="s">
        <v>1204</v>
      </c>
      <c r="D1204" t="s">
        <v>1905</v>
      </c>
      <c r="E1204" t="s">
        <v>2504</v>
      </c>
      <c r="F1204" s="29" t="s">
        <v>12828</v>
      </c>
      <c r="G1204" s="47">
        <v>8</v>
      </c>
      <c r="H1204" t="s">
        <v>2835</v>
      </c>
      <c r="I1204">
        <v>1</v>
      </c>
      <c r="J1204" t="s">
        <v>12835</v>
      </c>
      <c r="K1204" t="s">
        <v>269</v>
      </c>
      <c r="L1204" t="s">
        <v>12836</v>
      </c>
      <c r="M1204" t="s">
        <v>7035</v>
      </c>
      <c r="N1204" s="34">
        <v>0</v>
      </c>
      <c r="O1204" s="34" t="s">
        <v>7036</v>
      </c>
      <c r="P1204" s="34">
        <v>0</v>
      </c>
      <c r="Q1204" s="34" t="s">
        <v>7037</v>
      </c>
      <c r="R1204" s="34" t="s">
        <v>848</v>
      </c>
      <c r="S1204" s="48" t="s">
        <v>1123</v>
      </c>
      <c r="T1204" s="13" t="s">
        <v>122</v>
      </c>
      <c r="U1204" s="12" t="s">
        <v>122</v>
      </c>
      <c r="V1204" s="12" t="s">
        <v>1863</v>
      </c>
      <c r="W1204" s="12" t="s">
        <v>122</v>
      </c>
      <c r="X1204" s="14" t="str">
        <f t="shared" si="18"/>
        <v>В</v>
      </c>
      <c r="Y1204" s="271">
        <f>Таблица1[[#This Row],[ID_intellix]]</f>
        <v>2585</v>
      </c>
      <c r="Z1204" s="269" t="s">
        <v>122</v>
      </c>
      <c r="AA1204" s="145">
        <f>IF(OR(Таблица1[[#This Row],[CARDIO_report]]&lt;&gt;0,Таблица1[[#This Row],[AI COMBO_report]]&lt;&gt;0,Таблица1[[#This Row],[OTC_report]]&lt;&gt;0),1,0)</f>
        <v>1</v>
      </c>
      <c r="AB1204" s="60" t="s">
        <v>1124</v>
      </c>
      <c r="AC1204" s="60" t="s">
        <v>1124</v>
      </c>
      <c r="AD1204" s="60" t="s">
        <v>1124</v>
      </c>
      <c r="AE1204" s="60" t="s">
        <v>1124</v>
      </c>
      <c r="AF1204" s="60"/>
      <c r="AG1204" s="89" t="s">
        <v>1437</v>
      </c>
      <c r="AH1204" s="89">
        <v>3</v>
      </c>
      <c r="AI1204" s="89" t="s">
        <v>1437</v>
      </c>
      <c r="AJ1204" s="89">
        <v>3</v>
      </c>
      <c r="AK1204" s="89" t="s">
        <v>1437</v>
      </c>
      <c r="AL1204" s="89">
        <v>14</v>
      </c>
      <c r="AM1204" s="89" t="s">
        <v>1437</v>
      </c>
      <c r="AN1204" s="89">
        <v>24</v>
      </c>
      <c r="AP1204" s="35" t="s">
        <v>1857</v>
      </c>
      <c r="AQ1204" s="377">
        <v>0</v>
      </c>
      <c r="AR1204" s="378">
        <v>0</v>
      </c>
      <c r="AS1204" s="377">
        <v>0</v>
      </c>
      <c r="AT1204" s="378">
        <v>0</v>
      </c>
      <c r="AU1204" s="377">
        <v>0</v>
      </c>
      <c r="AV1204" s="377">
        <v>0</v>
      </c>
      <c r="AW1204" s="377">
        <v>0</v>
      </c>
      <c r="AX1204">
        <v>0</v>
      </c>
      <c r="AY1204">
        <v>0</v>
      </c>
      <c r="BA1204" s="2" t="s">
        <v>15962</v>
      </c>
    </row>
    <row r="1205" spans="1:53" ht="15" hidden="1" customHeight="1" x14ac:dyDescent="0.2">
      <c r="A1205" s="46">
        <v>3561</v>
      </c>
      <c r="B1205" s="258" t="s">
        <v>12837</v>
      </c>
      <c r="C1205" t="s">
        <v>1204</v>
      </c>
      <c r="D1205" t="s">
        <v>1255</v>
      </c>
      <c r="E1205" t="s">
        <v>2504</v>
      </c>
      <c r="F1205" s="29" t="s">
        <v>12828</v>
      </c>
      <c r="G1205" s="47">
        <v>9</v>
      </c>
      <c r="H1205" t="s">
        <v>2835</v>
      </c>
      <c r="I1205">
        <v>1</v>
      </c>
      <c r="J1205" t="s">
        <v>12838</v>
      </c>
      <c r="K1205" t="s">
        <v>269</v>
      </c>
      <c r="L1205" t="s">
        <v>12839</v>
      </c>
      <c r="M1205" t="s">
        <v>7035</v>
      </c>
      <c r="N1205" s="34">
        <v>0</v>
      </c>
      <c r="O1205" s="34" t="s">
        <v>7036</v>
      </c>
      <c r="P1205" s="34" t="s">
        <v>283</v>
      </c>
      <c r="Q1205" s="34" t="s">
        <v>7037</v>
      </c>
      <c r="R1205" s="34" t="s">
        <v>953</v>
      </c>
      <c r="S1205" s="48" t="s">
        <v>1123</v>
      </c>
      <c r="T1205" s="13" t="s">
        <v>122</v>
      </c>
      <c r="U1205" s="12" t="s">
        <v>1863</v>
      </c>
      <c r="V1205" s="12" t="s">
        <v>122</v>
      </c>
      <c r="W1205" s="12" t="s">
        <v>122</v>
      </c>
      <c r="X1205" s="14" t="str">
        <f t="shared" si="18"/>
        <v>В</v>
      </c>
      <c r="Y1205" s="271">
        <f>Таблица1[[#This Row],[ID_intellix]]</f>
        <v>3561</v>
      </c>
      <c r="Z1205" s="269" t="s">
        <v>122</v>
      </c>
      <c r="AA1205" s="145">
        <f>IF(OR(Таблица1[[#This Row],[CARDIO_report]]&lt;&gt;0,Таблица1[[#This Row],[AI COMBO_report]]&lt;&gt;0,Таблица1[[#This Row],[OTC_report]]&lt;&gt;0),1,0)</f>
        <v>1</v>
      </c>
      <c r="AB1205" s="60" t="s">
        <v>1124</v>
      </c>
      <c r="AC1205" s="60" t="s">
        <v>1124</v>
      </c>
      <c r="AD1205" s="60" t="s">
        <v>1124</v>
      </c>
      <c r="AE1205" s="60" t="s">
        <v>1124</v>
      </c>
      <c r="AF1205" s="60"/>
      <c r="AG1205" s="89" t="s">
        <v>2516</v>
      </c>
      <c r="AH1205" s="89">
        <v>15</v>
      </c>
      <c r="AI1205" s="89" t="s">
        <v>1437</v>
      </c>
      <c r="AJ1205" s="89">
        <v>5</v>
      </c>
      <c r="AK1205" s="89" t="s">
        <v>1437</v>
      </c>
      <c r="AL1205" s="89">
        <v>39</v>
      </c>
      <c r="AM1205" s="89" t="s">
        <v>1437</v>
      </c>
      <c r="AN1205" s="89">
        <v>33</v>
      </c>
      <c r="AP1205" s="35" t="s">
        <v>1857</v>
      </c>
      <c r="AQ1205" s="377">
        <v>0</v>
      </c>
      <c r="AR1205" s="378">
        <v>0</v>
      </c>
      <c r="AS1205" s="377">
        <v>0</v>
      </c>
      <c r="AT1205" s="378">
        <v>0</v>
      </c>
      <c r="AU1205" s="377">
        <v>0</v>
      </c>
      <c r="AV1205" s="377">
        <v>0</v>
      </c>
      <c r="AW1205" s="377">
        <v>0</v>
      </c>
      <c r="AX1205">
        <v>0</v>
      </c>
      <c r="AY1205">
        <v>0</v>
      </c>
      <c r="BA1205" s="2" t="s">
        <v>15962</v>
      </c>
    </row>
    <row r="1206" spans="1:53" ht="15" hidden="1" customHeight="1" x14ac:dyDescent="0.2">
      <c r="A1206" s="46">
        <v>2108</v>
      </c>
      <c r="B1206" s="258" t="s">
        <v>12840</v>
      </c>
      <c r="C1206" t="s">
        <v>1204</v>
      </c>
      <c r="D1206" t="s">
        <v>1246</v>
      </c>
      <c r="E1206" t="s">
        <v>2504</v>
      </c>
      <c r="F1206" s="29" t="s">
        <v>2665</v>
      </c>
      <c r="G1206" s="47">
        <v>2</v>
      </c>
      <c r="H1206" t="s">
        <v>2665</v>
      </c>
      <c r="I1206">
        <v>1</v>
      </c>
      <c r="J1206" t="s">
        <v>12841</v>
      </c>
      <c r="K1206" t="s">
        <v>269</v>
      </c>
      <c r="L1206" t="s">
        <v>12842</v>
      </c>
      <c r="M1206" t="s">
        <v>7035</v>
      </c>
      <c r="N1206" s="34" t="s">
        <v>537</v>
      </c>
      <c r="O1206" s="34" t="s">
        <v>7036</v>
      </c>
      <c r="P1206" s="34" t="s">
        <v>283</v>
      </c>
      <c r="Q1206" s="34" t="s">
        <v>7037</v>
      </c>
      <c r="R1206" s="34" t="s">
        <v>953</v>
      </c>
      <c r="S1206" s="48" t="s">
        <v>1123</v>
      </c>
      <c r="T1206" s="13" t="s">
        <v>1863</v>
      </c>
      <c r="U1206" s="12" t="s">
        <v>122</v>
      </c>
      <c r="V1206" s="12" t="s">
        <v>122</v>
      </c>
      <c r="W1206" s="12" t="s">
        <v>122</v>
      </c>
      <c r="X1206" s="14" t="str">
        <f t="shared" si="18"/>
        <v>В</v>
      </c>
      <c r="Y1206" s="271">
        <f>Таблица1[[#This Row],[ID_intellix]]</f>
        <v>2108</v>
      </c>
      <c r="Z1206" s="269" t="s">
        <v>122</v>
      </c>
      <c r="AA1206" s="145">
        <f>IF(OR(Таблица1[[#This Row],[CARDIO_report]]&lt;&gt;0,Таблица1[[#This Row],[AI COMBO_report]]&lt;&gt;0,Таблица1[[#This Row],[OTC_report]]&lt;&gt;0),1,0)</f>
        <v>1</v>
      </c>
      <c r="AB1206" s="60" t="s">
        <v>1124</v>
      </c>
      <c r="AC1206" s="60" t="s">
        <v>1124</v>
      </c>
      <c r="AD1206" s="60" t="s">
        <v>1124</v>
      </c>
      <c r="AE1206" s="60" t="s">
        <v>1124</v>
      </c>
      <c r="AF1206" s="60"/>
      <c r="AG1206" s="89" t="s">
        <v>1414</v>
      </c>
      <c r="AH1206" s="89">
        <v>84</v>
      </c>
      <c r="AI1206" s="89" t="s">
        <v>1414</v>
      </c>
      <c r="AJ1206" s="89">
        <v>96</v>
      </c>
      <c r="AK1206" s="89" t="s">
        <v>2516</v>
      </c>
      <c r="AL1206" s="89">
        <v>58</v>
      </c>
      <c r="AM1206" s="89" t="s">
        <v>1414</v>
      </c>
      <c r="AN1206" s="89">
        <v>85</v>
      </c>
      <c r="AP1206" s="35" t="s">
        <v>1917</v>
      </c>
      <c r="AQ1206" s="377">
        <v>0</v>
      </c>
      <c r="AR1206" s="378">
        <v>0</v>
      </c>
      <c r="AS1206" s="377">
        <v>0</v>
      </c>
      <c r="AT1206" s="378">
        <v>0</v>
      </c>
      <c r="AU1206" s="377">
        <v>0</v>
      </c>
      <c r="AV1206" s="377">
        <v>0</v>
      </c>
      <c r="AW1206" s="377">
        <v>0</v>
      </c>
      <c r="AX1206">
        <v>0</v>
      </c>
      <c r="AY1206">
        <v>0</v>
      </c>
    </row>
    <row r="1207" spans="1:53" ht="15" hidden="1" customHeight="1" x14ac:dyDescent="0.2">
      <c r="A1207" s="46">
        <v>1353</v>
      </c>
      <c r="B1207" s="258" t="s">
        <v>12843</v>
      </c>
      <c r="C1207" t="s">
        <v>1204</v>
      </c>
      <c r="D1207" t="s">
        <v>1905</v>
      </c>
      <c r="E1207" t="s">
        <v>2504</v>
      </c>
      <c r="F1207" s="29" t="s">
        <v>12828</v>
      </c>
      <c r="G1207" s="47">
        <v>1</v>
      </c>
      <c r="H1207" t="s">
        <v>2835</v>
      </c>
      <c r="I1207">
        <v>1</v>
      </c>
      <c r="J1207" t="s">
        <v>12844</v>
      </c>
      <c r="K1207" t="s">
        <v>269</v>
      </c>
      <c r="L1207" t="s">
        <v>12845</v>
      </c>
      <c r="M1207" t="s">
        <v>7035</v>
      </c>
      <c r="N1207" s="34" t="s">
        <v>628</v>
      </c>
      <c r="O1207" s="34" t="s">
        <v>7036</v>
      </c>
      <c r="P1207" s="34">
        <v>0</v>
      </c>
      <c r="Q1207" s="34" t="s">
        <v>7037</v>
      </c>
      <c r="R1207" s="34" t="s">
        <v>848</v>
      </c>
      <c r="S1207" s="48" t="s">
        <v>1123</v>
      </c>
      <c r="T1207" s="13" t="s">
        <v>1863</v>
      </c>
      <c r="U1207" s="12" t="s">
        <v>122</v>
      </c>
      <c r="V1207" s="12" t="s">
        <v>122</v>
      </c>
      <c r="W1207" s="12" t="s">
        <v>122</v>
      </c>
      <c r="X1207" s="14" t="str">
        <f t="shared" si="18"/>
        <v>В</v>
      </c>
      <c r="Y1207" s="271">
        <f>Таблица1[[#This Row],[ID_intellix]]</f>
        <v>1353</v>
      </c>
      <c r="Z1207" s="269" t="s">
        <v>122</v>
      </c>
      <c r="AA1207" s="145">
        <f>IF(OR(Таблица1[[#This Row],[CARDIO_report]]&lt;&gt;0,Таблица1[[#This Row],[AI COMBO_report]]&lt;&gt;0,Таблица1[[#This Row],[OTC_report]]&lt;&gt;0),1,0)</f>
        <v>1</v>
      </c>
      <c r="AB1207" s="60" t="s">
        <v>1124</v>
      </c>
      <c r="AC1207" s="60" t="s">
        <v>1124</v>
      </c>
      <c r="AD1207" s="60" t="s">
        <v>1124</v>
      </c>
      <c r="AE1207" s="60" t="s">
        <v>1124</v>
      </c>
      <c r="AF1207" s="60"/>
      <c r="AG1207" s="89" t="s">
        <v>2516</v>
      </c>
      <c r="AH1207" s="89">
        <v>57</v>
      </c>
      <c r="AI1207" s="89" t="s">
        <v>1414</v>
      </c>
      <c r="AJ1207" s="89">
        <v>67</v>
      </c>
      <c r="AK1207" s="89" t="s">
        <v>1414</v>
      </c>
      <c r="AL1207" s="89">
        <v>75</v>
      </c>
      <c r="AM1207" s="89" t="s">
        <v>1414</v>
      </c>
      <c r="AN1207" s="89">
        <v>96</v>
      </c>
      <c r="AP1207" s="35" t="s">
        <v>1825</v>
      </c>
      <c r="AQ1207" s="377">
        <v>0</v>
      </c>
      <c r="AR1207" s="378">
        <v>0</v>
      </c>
      <c r="AS1207" s="377">
        <v>0</v>
      </c>
      <c r="AT1207" s="378">
        <v>0</v>
      </c>
      <c r="AU1207" s="377">
        <v>0</v>
      </c>
      <c r="AV1207" s="377">
        <v>0</v>
      </c>
      <c r="AW1207" s="377">
        <v>0</v>
      </c>
      <c r="AX1207">
        <v>0</v>
      </c>
      <c r="AY1207">
        <v>0</v>
      </c>
      <c r="BA1207" s="2" t="s">
        <v>15962</v>
      </c>
    </row>
    <row r="1208" spans="1:53" ht="15" hidden="1" customHeight="1" x14ac:dyDescent="0.2">
      <c r="A1208" s="46">
        <v>1354</v>
      </c>
      <c r="B1208" s="258" t="s">
        <v>12846</v>
      </c>
      <c r="C1208" t="s">
        <v>1204</v>
      </c>
      <c r="D1208" t="s">
        <v>1905</v>
      </c>
      <c r="E1208" t="s">
        <v>2504</v>
      </c>
      <c r="F1208" s="29" t="s">
        <v>12828</v>
      </c>
      <c r="G1208" s="47">
        <v>2</v>
      </c>
      <c r="H1208" t="s">
        <v>2835</v>
      </c>
      <c r="I1208">
        <v>1</v>
      </c>
      <c r="J1208" t="s">
        <v>12847</v>
      </c>
      <c r="K1208" t="s">
        <v>269</v>
      </c>
      <c r="L1208" t="s">
        <v>12848</v>
      </c>
      <c r="M1208" t="s">
        <v>7035</v>
      </c>
      <c r="N1208" s="34" t="s">
        <v>628</v>
      </c>
      <c r="O1208" s="34" t="s">
        <v>7036</v>
      </c>
      <c r="P1208" s="34" t="s">
        <v>307</v>
      </c>
      <c r="Q1208" s="34" t="s">
        <v>7037</v>
      </c>
      <c r="R1208" s="34" t="s">
        <v>848</v>
      </c>
      <c r="S1208" s="48" t="s">
        <v>1123</v>
      </c>
      <c r="T1208" s="13" t="s">
        <v>122</v>
      </c>
      <c r="U1208" s="12" t="s">
        <v>122</v>
      </c>
      <c r="V1208" s="12" t="s">
        <v>1863</v>
      </c>
      <c r="W1208" s="12" t="s">
        <v>122</v>
      </c>
      <c r="X1208" s="14" t="str">
        <f t="shared" si="18"/>
        <v>В</v>
      </c>
      <c r="Y1208" s="271">
        <f>Таблица1[[#This Row],[ID_intellix]]</f>
        <v>1354</v>
      </c>
      <c r="Z1208" s="269" t="s">
        <v>122</v>
      </c>
      <c r="AA1208" s="145">
        <f>IF(OR(Таблица1[[#This Row],[CARDIO_report]]&lt;&gt;0,Таблица1[[#This Row],[AI COMBO_report]]&lt;&gt;0,Таблица1[[#This Row],[OTC_report]]&lt;&gt;0),1,0)</f>
        <v>1</v>
      </c>
      <c r="AB1208" s="60" t="s">
        <v>1124</v>
      </c>
      <c r="AC1208" s="60" t="s">
        <v>1124</v>
      </c>
      <c r="AD1208" s="60" t="s">
        <v>1124</v>
      </c>
      <c r="AE1208" s="60" t="s">
        <v>1124</v>
      </c>
      <c r="AF1208" s="60"/>
      <c r="AG1208" s="89" t="s">
        <v>2516</v>
      </c>
      <c r="AH1208" s="89">
        <v>13</v>
      </c>
      <c r="AI1208" s="89" t="s">
        <v>2516</v>
      </c>
      <c r="AJ1208" s="89">
        <v>24</v>
      </c>
      <c r="AK1208" s="89" t="s">
        <v>2516</v>
      </c>
      <c r="AL1208" s="89">
        <v>40</v>
      </c>
      <c r="AM1208" s="89" t="s">
        <v>2516</v>
      </c>
      <c r="AN1208" s="89">
        <v>28</v>
      </c>
      <c r="AP1208" s="35" t="s">
        <v>1857</v>
      </c>
      <c r="AQ1208" s="377">
        <v>0</v>
      </c>
      <c r="AR1208" s="378">
        <v>0</v>
      </c>
      <c r="AS1208" s="377">
        <v>0</v>
      </c>
      <c r="AT1208" s="378">
        <v>0</v>
      </c>
      <c r="AU1208" s="377">
        <v>0</v>
      </c>
      <c r="AV1208" s="377">
        <v>0</v>
      </c>
      <c r="AW1208" s="377">
        <v>0</v>
      </c>
      <c r="AX1208">
        <v>0</v>
      </c>
      <c r="AY1208">
        <v>0</v>
      </c>
    </row>
    <row r="1209" spans="1:53" ht="15" hidden="1" customHeight="1" x14ac:dyDescent="0.2">
      <c r="A1209" s="46">
        <v>1682</v>
      </c>
      <c r="B1209" s="258" t="s">
        <v>12849</v>
      </c>
      <c r="C1209" t="s">
        <v>1204</v>
      </c>
      <c r="D1209" t="s">
        <v>1255</v>
      </c>
      <c r="E1209" t="s">
        <v>2504</v>
      </c>
      <c r="F1209" s="29" t="s">
        <v>12828</v>
      </c>
      <c r="G1209" s="47">
        <v>3</v>
      </c>
      <c r="H1209" t="s">
        <v>2835</v>
      </c>
      <c r="I1209">
        <v>1</v>
      </c>
      <c r="J1209" t="s">
        <v>12850</v>
      </c>
      <c r="K1209" t="s">
        <v>269</v>
      </c>
      <c r="L1209" t="s">
        <v>12851</v>
      </c>
      <c r="M1209" t="s">
        <v>7035</v>
      </c>
      <c r="N1209" s="34">
        <v>0</v>
      </c>
      <c r="O1209" s="34" t="s">
        <v>7036</v>
      </c>
      <c r="P1209" s="34">
        <v>0</v>
      </c>
      <c r="Q1209" s="34" t="s">
        <v>7037</v>
      </c>
      <c r="R1209" s="34" t="s">
        <v>953</v>
      </c>
      <c r="S1209" s="48" t="s">
        <v>1123</v>
      </c>
      <c r="T1209" s="13" t="s">
        <v>122</v>
      </c>
      <c r="U1209" s="12" t="s">
        <v>122</v>
      </c>
      <c r="V1209" s="12" t="s">
        <v>122</v>
      </c>
      <c r="W1209" s="12" t="s">
        <v>1863</v>
      </c>
      <c r="X1209" s="14" t="str">
        <f t="shared" si="18"/>
        <v>В</v>
      </c>
      <c r="Y1209" s="271">
        <f>Таблица1[[#This Row],[ID_intellix]]</f>
        <v>1682</v>
      </c>
      <c r="Z1209" s="269" t="s">
        <v>122</v>
      </c>
      <c r="AA1209" s="145">
        <f>IF(OR(Таблица1[[#This Row],[CARDIO_report]]&lt;&gt;0,Таблица1[[#This Row],[AI COMBO_report]]&lt;&gt;0,Таблица1[[#This Row],[OTC_report]]&lt;&gt;0),1,0)</f>
        <v>1</v>
      </c>
      <c r="AB1209" s="60" t="s">
        <v>1124</v>
      </c>
      <c r="AC1209" s="60" t="s">
        <v>1124</v>
      </c>
      <c r="AD1209" s="60" t="s">
        <v>1124</v>
      </c>
      <c r="AE1209" s="60" t="s">
        <v>1124</v>
      </c>
      <c r="AF1209" s="60"/>
      <c r="AG1209" s="89" t="s">
        <v>1437</v>
      </c>
      <c r="AH1209" s="89">
        <v>18</v>
      </c>
      <c r="AI1209" s="89" t="s">
        <v>1437</v>
      </c>
      <c r="AJ1209" s="89">
        <v>37</v>
      </c>
      <c r="AK1209" s="89" t="s">
        <v>1145</v>
      </c>
      <c r="AL1209" s="89">
        <v>73</v>
      </c>
      <c r="AM1209" s="89" t="s">
        <v>1145</v>
      </c>
      <c r="AN1209" s="89">
        <v>93</v>
      </c>
      <c r="AP1209" s="35" t="s">
        <v>1825</v>
      </c>
      <c r="AQ1209" s="377">
        <v>0</v>
      </c>
      <c r="AR1209" s="378">
        <v>0</v>
      </c>
      <c r="AS1209" s="377">
        <v>0</v>
      </c>
      <c r="AT1209" s="378">
        <v>0</v>
      </c>
      <c r="AU1209" s="377">
        <v>0</v>
      </c>
      <c r="AV1209" s="377">
        <v>0</v>
      </c>
      <c r="AW1209" s="377">
        <v>0</v>
      </c>
      <c r="AX1209">
        <v>0</v>
      </c>
      <c r="AY1209">
        <v>0</v>
      </c>
      <c r="BA1209" s="2" t="s">
        <v>15962</v>
      </c>
    </row>
    <row r="1210" spans="1:53" ht="15" hidden="1" customHeight="1" x14ac:dyDescent="0.2">
      <c r="A1210" s="46">
        <v>2294</v>
      </c>
      <c r="B1210" s="258" t="s">
        <v>12855</v>
      </c>
      <c r="C1210" t="s">
        <v>1204</v>
      </c>
      <c r="D1210" t="s">
        <v>1249</v>
      </c>
      <c r="E1210" t="s">
        <v>2504</v>
      </c>
      <c r="F1210" s="29" t="s">
        <v>12828</v>
      </c>
      <c r="G1210" s="47">
        <v>5</v>
      </c>
      <c r="H1210" t="s">
        <v>2835</v>
      </c>
      <c r="I1210">
        <v>1</v>
      </c>
      <c r="J1210" t="s">
        <v>12856</v>
      </c>
      <c r="K1210" t="s">
        <v>269</v>
      </c>
      <c r="L1210" t="s">
        <v>12857</v>
      </c>
      <c r="M1210" t="s">
        <v>7035</v>
      </c>
      <c r="N1210" s="34" t="s">
        <v>628</v>
      </c>
      <c r="O1210" s="34" t="s">
        <v>7036</v>
      </c>
      <c r="P1210" s="34" t="s">
        <v>307</v>
      </c>
      <c r="Q1210" s="34" t="s">
        <v>7037</v>
      </c>
      <c r="R1210" s="34" t="s">
        <v>824</v>
      </c>
      <c r="S1210" s="48" t="s">
        <v>1123</v>
      </c>
      <c r="T1210" s="13" t="s">
        <v>1863</v>
      </c>
      <c r="U1210" s="12" t="s">
        <v>122</v>
      </c>
      <c r="V1210" s="12" t="s">
        <v>122</v>
      </c>
      <c r="W1210" s="12" t="s">
        <v>122</v>
      </c>
      <c r="X1210" s="14" t="str">
        <f t="shared" si="18"/>
        <v>В</v>
      </c>
      <c r="Y1210" s="271">
        <f>Таблица1[[#This Row],[ID_intellix]]</f>
        <v>2294</v>
      </c>
      <c r="Z1210" s="269" t="s">
        <v>122</v>
      </c>
      <c r="AA1210" s="145">
        <f>IF(OR(Таблица1[[#This Row],[CARDIO_report]]&lt;&gt;0,Таблица1[[#This Row],[AI COMBO_report]]&lt;&gt;0,Таблица1[[#This Row],[OTC_report]]&lt;&gt;0),1,0)</f>
        <v>1</v>
      </c>
      <c r="AB1210" s="60" t="s">
        <v>1124</v>
      </c>
      <c r="AC1210" s="60" t="s">
        <v>1124</v>
      </c>
      <c r="AD1210" s="60" t="s">
        <v>1124</v>
      </c>
      <c r="AE1210" s="60" t="s">
        <v>1124</v>
      </c>
      <c r="AF1210" s="60"/>
      <c r="AG1210" s="89" t="s">
        <v>2516</v>
      </c>
      <c r="AH1210" s="89">
        <v>22</v>
      </c>
      <c r="AI1210" s="89" t="s">
        <v>2516</v>
      </c>
      <c r="AJ1210" s="89">
        <v>41</v>
      </c>
      <c r="AK1210" s="89" t="s">
        <v>2516</v>
      </c>
      <c r="AL1210" s="89">
        <v>15</v>
      </c>
      <c r="AM1210" s="89" t="s">
        <v>2516</v>
      </c>
      <c r="AN1210" s="89">
        <v>13</v>
      </c>
      <c r="AP1210" s="35" t="s">
        <v>1917</v>
      </c>
      <c r="AQ1210" s="377">
        <v>0</v>
      </c>
      <c r="AR1210" s="378">
        <v>0</v>
      </c>
      <c r="AS1210" s="377">
        <v>0</v>
      </c>
      <c r="AT1210" s="378">
        <v>0</v>
      </c>
      <c r="AU1210" s="377">
        <v>0</v>
      </c>
      <c r="AV1210" s="377">
        <v>0</v>
      </c>
      <c r="AW1210" s="377">
        <v>0</v>
      </c>
      <c r="AX1210">
        <v>0</v>
      </c>
      <c r="AY1210">
        <v>0</v>
      </c>
    </row>
    <row r="1211" spans="1:53" ht="15" hidden="1" customHeight="1" x14ac:dyDescent="0.2">
      <c r="A1211" s="46">
        <v>2109</v>
      </c>
      <c r="B1211" s="258" t="s">
        <v>12875</v>
      </c>
      <c r="C1211" t="s">
        <v>1204</v>
      </c>
      <c r="D1211" t="s">
        <v>1252</v>
      </c>
      <c r="E1211" t="s">
        <v>2504</v>
      </c>
      <c r="F1211" s="29" t="s">
        <v>2665</v>
      </c>
      <c r="G1211" s="47">
        <v>3</v>
      </c>
      <c r="H1211" t="s">
        <v>2665</v>
      </c>
      <c r="I1211">
        <v>1</v>
      </c>
      <c r="J1211" t="s">
        <v>12876</v>
      </c>
      <c r="K1211" t="s">
        <v>269</v>
      </c>
      <c r="L1211" t="s">
        <v>12877</v>
      </c>
      <c r="M1211" t="s">
        <v>7035</v>
      </c>
      <c r="N1211" s="34" t="s">
        <v>476</v>
      </c>
      <c r="O1211" s="34" t="s">
        <v>7036</v>
      </c>
      <c r="P1211" s="34" t="s">
        <v>307</v>
      </c>
      <c r="Q1211" s="34" t="s">
        <v>7037</v>
      </c>
      <c r="R1211" s="34" t="s">
        <v>824</v>
      </c>
      <c r="S1211" s="48" t="s">
        <v>1123</v>
      </c>
      <c r="T1211" s="13" t="s">
        <v>1863</v>
      </c>
      <c r="U1211" s="12" t="s">
        <v>1863</v>
      </c>
      <c r="V1211" s="12" t="s">
        <v>122</v>
      </c>
      <c r="W1211" s="12" t="s">
        <v>1863</v>
      </c>
      <c r="X1211" s="14" t="str">
        <f t="shared" si="18"/>
        <v>А</v>
      </c>
      <c r="Y1211" s="271">
        <f>Таблица1[[#This Row],[ID_intellix]]</f>
        <v>2109</v>
      </c>
      <c r="Z1211" s="269" t="s">
        <v>122</v>
      </c>
      <c r="AA1211" s="145">
        <f>IF(OR(Таблица1[[#This Row],[CARDIO_report]]&lt;&gt;0,Таблица1[[#This Row],[AI COMBO_report]]&lt;&gt;0,Таблица1[[#This Row],[OTC_report]]&lt;&gt;0),1,0)</f>
        <v>1</v>
      </c>
      <c r="AB1211" s="60" t="s">
        <v>1124</v>
      </c>
      <c r="AC1211" s="60" t="s">
        <v>1124</v>
      </c>
      <c r="AD1211" s="60" t="s">
        <v>1124</v>
      </c>
      <c r="AE1211" s="60" t="s">
        <v>1124</v>
      </c>
      <c r="AF1211" s="60"/>
      <c r="AG1211" s="89" t="s">
        <v>1414</v>
      </c>
      <c r="AH1211" s="89">
        <v>97</v>
      </c>
      <c r="AI1211" s="89" t="s">
        <v>1414</v>
      </c>
      <c r="AJ1211" s="89">
        <v>99</v>
      </c>
      <c r="AK1211" s="89" t="s">
        <v>2516</v>
      </c>
      <c r="AL1211" s="89">
        <v>51</v>
      </c>
      <c r="AM1211" s="89" t="s">
        <v>2516</v>
      </c>
      <c r="AN1211" s="89">
        <v>45</v>
      </c>
      <c r="AP1211" s="35" t="s">
        <v>1917</v>
      </c>
      <c r="AQ1211" s="377">
        <v>0</v>
      </c>
      <c r="AR1211" s="378">
        <v>0</v>
      </c>
      <c r="AS1211" s="377">
        <v>0</v>
      </c>
      <c r="AT1211" s="378">
        <v>0</v>
      </c>
      <c r="AU1211" s="377">
        <v>0</v>
      </c>
      <c r="AV1211" s="377">
        <v>0</v>
      </c>
      <c r="AW1211" s="377">
        <v>0</v>
      </c>
      <c r="AX1211">
        <v>0</v>
      </c>
      <c r="AY1211">
        <v>0</v>
      </c>
    </row>
    <row r="1212" spans="1:53" ht="15" hidden="1" customHeight="1" x14ac:dyDescent="0.2">
      <c r="A1212" s="46">
        <v>3549</v>
      </c>
      <c r="B1212" s="258" t="s">
        <v>12907</v>
      </c>
      <c r="C1212" t="s">
        <v>1204</v>
      </c>
      <c r="D1212" t="s">
        <v>1246</v>
      </c>
      <c r="E1212" t="s">
        <v>2504</v>
      </c>
      <c r="F1212" s="29" t="s">
        <v>2665</v>
      </c>
      <c r="G1212" s="47">
        <v>4</v>
      </c>
      <c r="H1212" t="s">
        <v>2665</v>
      </c>
      <c r="I1212">
        <v>1</v>
      </c>
      <c r="J1212" t="s">
        <v>12908</v>
      </c>
      <c r="K1212" t="s">
        <v>269</v>
      </c>
      <c r="L1212" t="s">
        <v>12909</v>
      </c>
      <c r="M1212" t="s">
        <v>7035</v>
      </c>
      <c r="N1212" s="34">
        <v>0</v>
      </c>
      <c r="O1212" s="34" t="s">
        <v>7036</v>
      </c>
      <c r="P1212" s="34">
        <v>0</v>
      </c>
      <c r="Q1212" s="34" t="s">
        <v>7037</v>
      </c>
      <c r="R1212" s="34" t="s">
        <v>824</v>
      </c>
      <c r="S1212" s="48" t="s">
        <v>1123</v>
      </c>
      <c r="T1212" s="13" t="s">
        <v>122</v>
      </c>
      <c r="U1212" s="12" t="s">
        <v>122</v>
      </c>
      <c r="V1212" s="12" t="s">
        <v>1863</v>
      </c>
      <c r="W1212" s="12" t="s">
        <v>1863</v>
      </c>
      <c r="X1212" s="14" t="str">
        <f t="shared" si="18"/>
        <v>А</v>
      </c>
      <c r="Y1212" s="271">
        <f>Таблица1[[#This Row],[ID_intellix]]</f>
        <v>3549</v>
      </c>
      <c r="Z1212" s="269" t="s">
        <v>122</v>
      </c>
      <c r="AA1212" s="145">
        <f>IF(OR(Таблица1[[#This Row],[CARDIO_report]]&lt;&gt;0,Таблица1[[#This Row],[AI COMBO_report]]&lt;&gt;0,Таблица1[[#This Row],[OTC_report]]&lt;&gt;0),1,0)</f>
        <v>1</v>
      </c>
      <c r="AB1212" s="60" t="s">
        <v>1124</v>
      </c>
      <c r="AC1212" s="60" t="s">
        <v>1124</v>
      </c>
      <c r="AD1212" s="60" t="s">
        <v>1124</v>
      </c>
      <c r="AE1212" s="60" t="s">
        <v>1124</v>
      </c>
      <c r="AF1212" s="60"/>
      <c r="AG1212" s="89" t="s">
        <v>1145</v>
      </c>
      <c r="AH1212" s="89">
        <v>85</v>
      </c>
      <c r="AI1212" s="89" t="s">
        <v>1414</v>
      </c>
      <c r="AJ1212" s="89">
        <v>105</v>
      </c>
      <c r="AK1212" s="89" t="s">
        <v>1145</v>
      </c>
      <c r="AL1212" s="89">
        <v>81</v>
      </c>
      <c r="AM1212" s="89" t="s">
        <v>1414</v>
      </c>
      <c r="AN1212" s="89">
        <v>102</v>
      </c>
      <c r="AP1212" s="35" t="s">
        <v>1857</v>
      </c>
      <c r="AQ1212" s="377">
        <v>0</v>
      </c>
      <c r="AR1212" s="378">
        <v>0</v>
      </c>
      <c r="AS1212" s="377">
        <v>0</v>
      </c>
      <c r="AT1212" s="378">
        <v>0</v>
      </c>
      <c r="AU1212" s="377">
        <v>0</v>
      </c>
      <c r="AV1212" s="377">
        <v>0</v>
      </c>
      <c r="AW1212" s="377">
        <v>0</v>
      </c>
      <c r="AX1212">
        <v>0</v>
      </c>
      <c r="AY1212">
        <v>0</v>
      </c>
    </row>
    <row r="1213" spans="1:53" ht="15" hidden="1" customHeight="1" x14ac:dyDescent="0.2">
      <c r="A1213" s="46">
        <v>2111</v>
      </c>
      <c r="B1213" s="258" t="s">
        <v>12943</v>
      </c>
      <c r="C1213" t="s">
        <v>1204</v>
      </c>
      <c r="D1213" t="s">
        <v>1249</v>
      </c>
      <c r="E1213" t="s">
        <v>2504</v>
      </c>
      <c r="F1213" s="29" t="s">
        <v>2665</v>
      </c>
      <c r="G1213" s="47">
        <v>5</v>
      </c>
      <c r="H1213" t="s">
        <v>2665</v>
      </c>
      <c r="I1213">
        <v>1</v>
      </c>
      <c r="J1213" t="s">
        <v>12944</v>
      </c>
      <c r="K1213" t="s">
        <v>269</v>
      </c>
      <c r="L1213" t="s">
        <v>12945</v>
      </c>
      <c r="M1213" t="s">
        <v>7035</v>
      </c>
      <c r="N1213" s="34" t="s">
        <v>628</v>
      </c>
      <c r="O1213" s="34" t="s">
        <v>7036</v>
      </c>
      <c r="P1213" s="34" t="s">
        <v>307</v>
      </c>
      <c r="Q1213" s="34" t="s">
        <v>7037</v>
      </c>
      <c r="R1213" s="34" t="s">
        <v>953</v>
      </c>
      <c r="S1213" s="48" t="s">
        <v>1123</v>
      </c>
      <c r="T1213" s="13" t="s">
        <v>122</v>
      </c>
      <c r="U1213" s="12" t="s">
        <v>122</v>
      </c>
      <c r="V1213" s="12" t="s">
        <v>122</v>
      </c>
      <c r="W1213" s="12" t="s">
        <v>1863</v>
      </c>
      <c r="X1213" s="14" t="str">
        <f t="shared" si="18"/>
        <v>В</v>
      </c>
      <c r="Y1213" s="271">
        <f>Таблица1[[#This Row],[ID_intellix]]</f>
        <v>2111</v>
      </c>
      <c r="Z1213" s="269" t="s">
        <v>122</v>
      </c>
      <c r="AA1213" s="145">
        <f>IF(OR(Таблица1[[#This Row],[CARDIO_report]]&lt;&gt;0,Таблица1[[#This Row],[AI COMBO_report]]&lt;&gt;0,Таблица1[[#This Row],[OTC_report]]&lt;&gt;0),1,0)</f>
        <v>1</v>
      </c>
      <c r="AB1213" s="60" t="s">
        <v>1124</v>
      </c>
      <c r="AC1213" s="60" t="s">
        <v>1124</v>
      </c>
      <c r="AD1213" s="60" t="s">
        <v>1124</v>
      </c>
      <c r="AE1213" s="60" t="s">
        <v>1124</v>
      </c>
      <c r="AF1213" s="60"/>
      <c r="AG1213" s="89" t="s">
        <v>1437</v>
      </c>
      <c r="AH1213" s="89">
        <v>72</v>
      </c>
      <c r="AI1213" s="89" t="s">
        <v>1414</v>
      </c>
      <c r="AJ1213" s="89">
        <v>91</v>
      </c>
      <c r="AK1213" s="89" t="s">
        <v>1437</v>
      </c>
      <c r="AL1213" s="89">
        <v>24</v>
      </c>
      <c r="AM1213" s="89" t="s">
        <v>2516</v>
      </c>
      <c r="AN1213" s="89">
        <v>51</v>
      </c>
      <c r="AP1213" s="35" t="s">
        <v>1857</v>
      </c>
      <c r="AQ1213" s="377">
        <v>0</v>
      </c>
      <c r="AR1213" s="378">
        <v>0</v>
      </c>
      <c r="AS1213" s="377">
        <v>0</v>
      </c>
      <c r="AT1213" s="378">
        <v>0</v>
      </c>
      <c r="AU1213" s="377">
        <v>0</v>
      </c>
      <c r="AV1213" s="377">
        <v>0</v>
      </c>
      <c r="AW1213" s="377">
        <v>0</v>
      </c>
      <c r="AX1213">
        <v>0</v>
      </c>
      <c r="AY1213">
        <v>0</v>
      </c>
    </row>
    <row r="1214" spans="1:53" ht="15" hidden="1" customHeight="1" x14ac:dyDescent="0.2">
      <c r="A1214" s="46">
        <v>3521</v>
      </c>
      <c r="B1214" s="258" t="s">
        <v>12970</v>
      </c>
      <c r="C1214" t="s">
        <v>1204</v>
      </c>
      <c r="D1214" t="s">
        <v>2654</v>
      </c>
      <c r="E1214" t="s">
        <v>2504</v>
      </c>
      <c r="F1214" s="29" t="s">
        <v>2665</v>
      </c>
      <c r="G1214" s="47">
        <v>6</v>
      </c>
      <c r="H1214" t="s">
        <v>2665</v>
      </c>
      <c r="I1214">
        <v>1</v>
      </c>
      <c r="J1214" t="s">
        <v>12971</v>
      </c>
      <c r="K1214" t="s">
        <v>269</v>
      </c>
      <c r="L1214" t="s">
        <v>12972</v>
      </c>
      <c r="M1214" t="s">
        <v>7035</v>
      </c>
      <c r="N1214" s="34" t="s">
        <v>537</v>
      </c>
      <c r="O1214" s="34" t="s">
        <v>7036</v>
      </c>
      <c r="P1214" s="34">
        <v>0</v>
      </c>
      <c r="Q1214" s="34" t="s">
        <v>7037</v>
      </c>
      <c r="R1214" s="34" t="s">
        <v>824</v>
      </c>
      <c r="S1214" s="48" t="s">
        <v>1123</v>
      </c>
      <c r="T1214" s="13" t="s">
        <v>122</v>
      </c>
      <c r="U1214" s="12" t="s">
        <v>122</v>
      </c>
      <c r="V1214" s="12" t="s">
        <v>1863</v>
      </c>
      <c r="W1214" s="12" t="s">
        <v>122</v>
      </c>
      <c r="X1214" s="14" t="str">
        <f t="shared" si="18"/>
        <v>В</v>
      </c>
      <c r="Y1214" s="271">
        <f>Таблица1[[#This Row],[ID_intellix]]</f>
        <v>3521</v>
      </c>
      <c r="Z1214" s="269" t="s">
        <v>122</v>
      </c>
      <c r="AA1214" s="145">
        <f>IF(OR(Таблица1[[#This Row],[CARDIO_report]]&lt;&gt;0,Таблица1[[#This Row],[AI COMBO_report]]&lt;&gt;0,Таблица1[[#This Row],[OTC_report]]&lt;&gt;0),1,0)</f>
        <v>1</v>
      </c>
      <c r="AB1214" s="60" t="s">
        <v>1124</v>
      </c>
      <c r="AC1214" s="60" t="s">
        <v>1124</v>
      </c>
      <c r="AD1214" s="60" t="s">
        <v>1124</v>
      </c>
      <c r="AE1214" s="60" t="s">
        <v>1124</v>
      </c>
      <c r="AF1214" s="60"/>
      <c r="AG1214" s="35" t="s">
        <v>1437</v>
      </c>
      <c r="AH1214" s="35">
        <v>39</v>
      </c>
      <c r="AI1214" s="89" t="s">
        <v>1145</v>
      </c>
      <c r="AJ1214" s="89">
        <v>71</v>
      </c>
      <c r="AK1214" s="89" t="s">
        <v>1145</v>
      </c>
      <c r="AL1214" s="89">
        <v>70</v>
      </c>
      <c r="AM1214" s="89" t="s">
        <v>1145</v>
      </c>
      <c r="AN1214" s="89">
        <v>89</v>
      </c>
      <c r="AP1214" s="35" t="s">
        <v>1857</v>
      </c>
      <c r="AQ1214" s="377">
        <v>0</v>
      </c>
      <c r="AR1214" s="378">
        <v>0</v>
      </c>
      <c r="AS1214" s="377">
        <v>0</v>
      </c>
      <c r="AT1214" s="378">
        <v>0</v>
      </c>
      <c r="AU1214" s="377">
        <v>0</v>
      </c>
      <c r="AV1214" s="377">
        <v>0</v>
      </c>
      <c r="AW1214" s="377">
        <v>0</v>
      </c>
      <c r="AX1214">
        <v>0</v>
      </c>
      <c r="AY1214">
        <v>0</v>
      </c>
    </row>
    <row r="1215" spans="1:53" ht="15" hidden="1" customHeight="1" x14ac:dyDescent="0.2">
      <c r="A1215" s="46">
        <v>2112</v>
      </c>
      <c r="B1215" s="258" t="s">
        <v>12991</v>
      </c>
      <c r="C1215" t="s">
        <v>1204</v>
      </c>
      <c r="D1215" t="s">
        <v>1252</v>
      </c>
      <c r="E1215" t="s">
        <v>2504</v>
      </c>
      <c r="F1215" s="29" t="s">
        <v>2665</v>
      </c>
      <c r="G1215" s="47">
        <v>8</v>
      </c>
      <c r="H1215" t="s">
        <v>2665</v>
      </c>
      <c r="I1215">
        <v>1</v>
      </c>
      <c r="J1215" t="s">
        <v>12992</v>
      </c>
      <c r="K1215" t="s">
        <v>269</v>
      </c>
      <c r="L1215" t="s">
        <v>12993</v>
      </c>
      <c r="M1215" t="s">
        <v>7035</v>
      </c>
      <c r="N1215" s="34">
        <v>0</v>
      </c>
      <c r="O1215" s="34" t="s">
        <v>7036</v>
      </c>
      <c r="P1215" s="34">
        <v>0</v>
      </c>
      <c r="Q1215" s="34" t="s">
        <v>7037</v>
      </c>
      <c r="R1215" s="34" t="s">
        <v>848</v>
      </c>
      <c r="S1215" s="48" t="s">
        <v>1123</v>
      </c>
      <c r="T1215" s="13" t="s">
        <v>122</v>
      </c>
      <c r="U1215" s="12" t="s">
        <v>122</v>
      </c>
      <c r="V1215" s="12" t="s">
        <v>1863</v>
      </c>
      <c r="W1215" s="12" t="s">
        <v>122</v>
      </c>
      <c r="X1215" s="14" t="str">
        <f t="shared" si="18"/>
        <v>В</v>
      </c>
      <c r="Y1215" s="271">
        <f>Таблица1[[#This Row],[ID_intellix]]</f>
        <v>2112</v>
      </c>
      <c r="Z1215" s="269" t="s">
        <v>122</v>
      </c>
      <c r="AA1215" s="145">
        <f>IF(OR(Таблица1[[#This Row],[CARDIO_report]]&lt;&gt;0,Таблица1[[#This Row],[AI COMBO_report]]&lt;&gt;0,Таблица1[[#This Row],[OTC_report]]&lt;&gt;0),1,0)</f>
        <v>1</v>
      </c>
      <c r="AB1215" s="60" t="s">
        <v>1124</v>
      </c>
      <c r="AC1215" s="60" t="s">
        <v>1124</v>
      </c>
      <c r="AD1215" s="60" t="s">
        <v>1124</v>
      </c>
      <c r="AE1215" s="60" t="s">
        <v>1124</v>
      </c>
      <c r="AF1215" s="60"/>
      <c r="AG1215" s="89" t="s">
        <v>1437</v>
      </c>
      <c r="AH1215" s="89">
        <v>64</v>
      </c>
      <c r="AI1215" s="89" t="s">
        <v>1145</v>
      </c>
      <c r="AJ1215" s="89">
        <v>85</v>
      </c>
      <c r="AK1215" s="89" t="s">
        <v>1437</v>
      </c>
      <c r="AL1215" s="89">
        <v>45</v>
      </c>
      <c r="AM1215" s="89" t="s">
        <v>1437</v>
      </c>
      <c r="AN1215" s="89">
        <v>46</v>
      </c>
      <c r="AP1215" s="35" t="s">
        <v>1825</v>
      </c>
      <c r="AQ1215" s="377">
        <v>0</v>
      </c>
      <c r="AR1215" s="378">
        <v>0</v>
      </c>
      <c r="AS1215" s="377">
        <v>0</v>
      </c>
      <c r="AT1215" s="378">
        <v>0</v>
      </c>
      <c r="AU1215" s="377">
        <v>0</v>
      </c>
      <c r="AV1215" s="377">
        <v>0</v>
      </c>
      <c r="AW1215" s="377">
        <v>0</v>
      </c>
      <c r="AX1215">
        <v>0</v>
      </c>
      <c r="AY1215">
        <v>0</v>
      </c>
    </row>
    <row r="1216" spans="1:53" ht="15" hidden="1" customHeight="1" x14ac:dyDescent="0.2">
      <c r="A1216" s="46">
        <v>3272</v>
      </c>
      <c r="B1216" s="258" t="s">
        <v>13062</v>
      </c>
      <c r="C1216" t="s">
        <v>1204</v>
      </c>
      <c r="D1216" t="s">
        <v>1246</v>
      </c>
      <c r="E1216" t="s">
        <v>2504</v>
      </c>
      <c r="F1216" s="29" t="s">
        <v>3112</v>
      </c>
      <c r="G1216" s="47">
        <v>36</v>
      </c>
      <c r="H1216" t="s">
        <v>2981</v>
      </c>
      <c r="I1216">
        <v>1</v>
      </c>
      <c r="J1216" t="s">
        <v>13063</v>
      </c>
      <c r="K1216" t="s">
        <v>269</v>
      </c>
      <c r="L1216" t="s">
        <v>13064</v>
      </c>
      <c r="M1216" t="s">
        <v>7035</v>
      </c>
      <c r="N1216" s="34" t="s">
        <v>537</v>
      </c>
      <c r="O1216" s="34" t="s">
        <v>7036</v>
      </c>
      <c r="P1216" s="34" t="s">
        <v>283</v>
      </c>
      <c r="Q1216" s="34" t="s">
        <v>7037</v>
      </c>
      <c r="R1216" s="34" t="s">
        <v>824</v>
      </c>
      <c r="S1216" s="48" t="s">
        <v>1123</v>
      </c>
      <c r="T1216" s="13" t="s">
        <v>122</v>
      </c>
      <c r="U1216" s="12" t="s">
        <v>122</v>
      </c>
      <c r="V1216" s="12" t="s">
        <v>1863</v>
      </c>
      <c r="W1216" s="12" t="s">
        <v>1863</v>
      </c>
      <c r="X1216" s="14" t="str">
        <f t="shared" si="18"/>
        <v>А</v>
      </c>
      <c r="Y1216" s="271">
        <f>Таблица1[[#This Row],[ID_intellix]]</f>
        <v>3272</v>
      </c>
      <c r="Z1216" s="269" t="s">
        <v>122</v>
      </c>
      <c r="AA1216" s="145">
        <f>IF(OR(Таблица1[[#This Row],[CARDIO_report]]&lt;&gt;0,Таблица1[[#This Row],[AI COMBO_report]]&lt;&gt;0,Таблица1[[#This Row],[OTC_report]]&lt;&gt;0),1,0)</f>
        <v>1</v>
      </c>
      <c r="AB1216" s="60" t="s">
        <v>1124</v>
      </c>
      <c r="AC1216" s="60" t="s">
        <v>1124</v>
      </c>
      <c r="AD1216" s="60" t="s">
        <v>1124</v>
      </c>
      <c r="AE1216" s="60" t="s">
        <v>1124</v>
      </c>
      <c r="AF1216" s="60"/>
      <c r="AG1216" s="89" t="s">
        <v>1145</v>
      </c>
      <c r="AH1216" s="89">
        <v>98</v>
      </c>
      <c r="AI1216" s="89" t="s">
        <v>1145</v>
      </c>
      <c r="AJ1216" s="89">
        <v>87</v>
      </c>
      <c r="AK1216" s="89" t="s">
        <v>1145</v>
      </c>
      <c r="AL1216" s="89">
        <v>101</v>
      </c>
      <c r="AM1216" s="89" t="s">
        <v>1145</v>
      </c>
      <c r="AN1216" s="89">
        <v>97</v>
      </c>
      <c r="AP1216" s="35" t="s">
        <v>1857</v>
      </c>
      <c r="AQ1216" s="377">
        <v>0</v>
      </c>
      <c r="AR1216" s="378">
        <v>0</v>
      </c>
      <c r="AS1216" s="377">
        <v>0</v>
      </c>
      <c r="AT1216" s="378">
        <v>0</v>
      </c>
      <c r="AU1216" s="377">
        <v>0</v>
      </c>
      <c r="AV1216" s="377">
        <v>0</v>
      </c>
      <c r="AW1216" s="377">
        <v>0</v>
      </c>
      <c r="AX1216">
        <v>0</v>
      </c>
      <c r="AY1216">
        <v>0</v>
      </c>
    </row>
    <row r="1217" spans="1:54" ht="15" hidden="1" customHeight="1" x14ac:dyDescent="0.2">
      <c r="A1217" s="46">
        <v>2304</v>
      </c>
      <c r="B1217" s="258" t="s">
        <v>13159</v>
      </c>
      <c r="C1217" t="s">
        <v>1204</v>
      </c>
      <c r="D1217" t="s">
        <v>1252</v>
      </c>
      <c r="E1217" t="s">
        <v>2504</v>
      </c>
      <c r="F1217" s="29" t="s">
        <v>9335</v>
      </c>
      <c r="G1217" s="47">
        <v>13</v>
      </c>
      <c r="H1217" t="s">
        <v>2563</v>
      </c>
      <c r="I1217">
        <v>1</v>
      </c>
      <c r="J1217" t="s">
        <v>15817</v>
      </c>
      <c r="K1217" t="s">
        <v>269</v>
      </c>
      <c r="L1217" t="s">
        <v>13160</v>
      </c>
      <c r="M1217" t="s">
        <v>7035</v>
      </c>
      <c r="N1217" s="34" t="s">
        <v>628</v>
      </c>
      <c r="O1217" s="34" t="s">
        <v>7036</v>
      </c>
      <c r="P1217" s="34" t="s">
        <v>307</v>
      </c>
      <c r="Q1217" s="34" t="s">
        <v>7037</v>
      </c>
      <c r="R1217" s="34" t="s">
        <v>848</v>
      </c>
      <c r="S1217" s="48" t="s">
        <v>1123</v>
      </c>
      <c r="T1217" s="13" t="s">
        <v>122</v>
      </c>
      <c r="U1217" s="12" t="s">
        <v>122</v>
      </c>
      <c r="V1217" s="12" t="s">
        <v>1863</v>
      </c>
      <c r="W1217" s="12" t="s">
        <v>122</v>
      </c>
      <c r="X1217" s="14" t="str">
        <f t="shared" si="18"/>
        <v>В</v>
      </c>
      <c r="Y1217" s="271">
        <f>Таблица1[[#This Row],[ID_intellix]]</f>
        <v>2304</v>
      </c>
      <c r="Z1217" s="269" t="s">
        <v>122</v>
      </c>
      <c r="AA1217" s="145">
        <f>IF(OR(Таблица1[[#This Row],[CARDIO_report]]&lt;&gt;0,Таблица1[[#This Row],[AI COMBO_report]]&lt;&gt;0,Таблица1[[#This Row],[OTC_report]]&lt;&gt;0),1,0)</f>
        <v>1</v>
      </c>
      <c r="AB1217" s="60" t="s">
        <v>1124</v>
      </c>
      <c r="AC1217" s="60" t="s">
        <v>1124</v>
      </c>
      <c r="AD1217" s="60" t="s">
        <v>1124</v>
      </c>
      <c r="AE1217" s="89" t="s">
        <v>1857</v>
      </c>
      <c r="AF1217" s="89"/>
      <c r="AG1217" s="89" t="s">
        <v>1145</v>
      </c>
      <c r="AH1217" s="89">
        <v>81</v>
      </c>
      <c r="AI1217" s="89" t="s">
        <v>1414</v>
      </c>
      <c r="AJ1217" s="89">
        <v>93</v>
      </c>
      <c r="AK1217" s="89" t="s">
        <v>1414</v>
      </c>
      <c r="AL1217" s="89">
        <v>71</v>
      </c>
      <c r="AM1217" s="89" t="s">
        <v>1414</v>
      </c>
      <c r="AN1217" s="89">
        <v>79</v>
      </c>
      <c r="AP1217" s="35" t="s">
        <v>1857</v>
      </c>
      <c r="AQ1217" s="377">
        <v>0</v>
      </c>
      <c r="AR1217" s="378">
        <v>0</v>
      </c>
      <c r="AS1217" s="377">
        <v>0</v>
      </c>
      <c r="AT1217" s="378">
        <v>0</v>
      </c>
      <c r="AU1217" s="377">
        <v>0</v>
      </c>
      <c r="AV1217" s="377">
        <v>0</v>
      </c>
      <c r="AW1217" s="377">
        <v>0</v>
      </c>
      <c r="AX1217" s="2" t="s">
        <v>6343</v>
      </c>
      <c r="AY1217" s="2">
        <v>0</v>
      </c>
      <c r="AZ1217" s="2" t="s">
        <v>6344</v>
      </c>
      <c r="BB1217" s="2" t="s">
        <v>6344</v>
      </c>
    </row>
    <row r="1218" spans="1:54" ht="15" hidden="1" customHeight="1" x14ac:dyDescent="0.2">
      <c r="A1218" s="46">
        <v>7496</v>
      </c>
      <c r="B1218" s="258" t="s">
        <v>13282</v>
      </c>
      <c r="C1218" t="s">
        <v>1204</v>
      </c>
      <c r="D1218" t="s">
        <v>1255</v>
      </c>
      <c r="E1218" t="s">
        <v>2504</v>
      </c>
      <c r="F1218" s="29" t="s">
        <v>2665</v>
      </c>
      <c r="G1218" s="47">
        <v>7</v>
      </c>
      <c r="H1218" t="s">
        <v>2665</v>
      </c>
      <c r="I1218">
        <v>1</v>
      </c>
      <c r="J1218" t="s">
        <v>13283</v>
      </c>
      <c r="K1218" t="s">
        <v>269</v>
      </c>
      <c r="L1218" t="s">
        <v>13284</v>
      </c>
      <c r="M1218" t="s">
        <v>7035</v>
      </c>
      <c r="N1218" s="34" t="s">
        <v>537</v>
      </c>
      <c r="O1218" s="34" t="s">
        <v>7036</v>
      </c>
      <c r="P1218" s="34" t="s">
        <v>283</v>
      </c>
      <c r="Q1218" s="34" t="s">
        <v>7037</v>
      </c>
      <c r="R1218" s="34" t="s">
        <v>953</v>
      </c>
      <c r="S1218" s="48" t="s">
        <v>1123</v>
      </c>
      <c r="T1218" s="13" t="s">
        <v>122</v>
      </c>
      <c r="U1218" s="12" t="s">
        <v>122</v>
      </c>
      <c r="V1218" s="12" t="s">
        <v>1863</v>
      </c>
      <c r="W1218" s="12" t="s">
        <v>122</v>
      </c>
      <c r="X1218" s="14" t="str">
        <f t="shared" si="18"/>
        <v>В</v>
      </c>
      <c r="Y1218" s="271">
        <f>Таблица1[[#This Row],[ID_intellix]]</f>
        <v>7496</v>
      </c>
      <c r="Z1218" s="269" t="s">
        <v>122</v>
      </c>
      <c r="AA1218" s="145">
        <f>IF(OR(Таблица1[[#This Row],[CARDIO_report]]&lt;&gt;0,Таблица1[[#This Row],[AI COMBO_report]]&lt;&gt;0,Таблица1[[#This Row],[OTC_report]]&lt;&gt;0),1,0)</f>
        <v>1</v>
      </c>
      <c r="AB1218" s="60" t="s">
        <v>1124</v>
      </c>
      <c r="AC1218" s="60" t="s">
        <v>1124</v>
      </c>
      <c r="AD1218" s="60" t="s">
        <v>1124</v>
      </c>
      <c r="AE1218" s="60" t="s">
        <v>1124</v>
      </c>
      <c r="AF1218" s="60"/>
      <c r="AG1218" s="89" t="s">
        <v>1145</v>
      </c>
      <c r="AH1218" s="89">
        <v>74</v>
      </c>
      <c r="AI1218" s="89" t="s">
        <v>1145</v>
      </c>
      <c r="AJ1218" s="89">
        <v>76</v>
      </c>
      <c r="AK1218" s="89" t="s">
        <v>1437</v>
      </c>
      <c r="AL1218" s="89">
        <v>36</v>
      </c>
      <c r="AM1218" s="89" t="s">
        <v>1437</v>
      </c>
      <c r="AN1218" s="89">
        <v>41</v>
      </c>
      <c r="AP1218" s="35" t="s">
        <v>1857</v>
      </c>
      <c r="AQ1218" s="377">
        <v>0</v>
      </c>
      <c r="AR1218" s="378">
        <v>0</v>
      </c>
      <c r="AS1218" s="377">
        <v>0</v>
      </c>
      <c r="AT1218" s="378">
        <v>0</v>
      </c>
      <c r="AU1218" s="377">
        <v>0</v>
      </c>
      <c r="AV1218" s="377">
        <v>0</v>
      </c>
      <c r="AW1218" s="377">
        <v>0</v>
      </c>
      <c r="AX1218">
        <v>0</v>
      </c>
      <c r="AY1218">
        <v>0</v>
      </c>
    </row>
    <row r="1219" spans="1:54" ht="15" hidden="1" customHeight="1" x14ac:dyDescent="0.2">
      <c r="A1219" s="46">
        <v>7552</v>
      </c>
      <c r="B1219" s="258" t="s">
        <v>13285</v>
      </c>
      <c r="C1219" t="s">
        <v>1204</v>
      </c>
      <c r="D1219" t="s">
        <v>2654</v>
      </c>
      <c r="E1219" t="s">
        <v>2504</v>
      </c>
      <c r="F1219" s="29" t="s">
        <v>2659</v>
      </c>
      <c r="G1219" s="47">
        <v>11</v>
      </c>
      <c r="H1219" t="s">
        <v>2659</v>
      </c>
      <c r="I1219">
        <v>1</v>
      </c>
      <c r="J1219" t="s">
        <v>13286</v>
      </c>
      <c r="K1219" t="s">
        <v>269</v>
      </c>
      <c r="L1219" t="s">
        <v>13287</v>
      </c>
      <c r="M1219" t="s">
        <v>7035</v>
      </c>
      <c r="N1219" s="34" t="s">
        <v>537</v>
      </c>
      <c r="O1219" s="34" t="s">
        <v>7036</v>
      </c>
      <c r="P1219" s="34">
        <v>0</v>
      </c>
      <c r="Q1219" s="34" t="s">
        <v>7037</v>
      </c>
      <c r="R1219" s="34" t="s">
        <v>953</v>
      </c>
      <c r="S1219" s="48" t="s">
        <v>1123</v>
      </c>
      <c r="T1219" s="13" t="s">
        <v>122</v>
      </c>
      <c r="U1219" s="12" t="s">
        <v>122</v>
      </c>
      <c r="V1219" s="12" t="s">
        <v>1863</v>
      </c>
      <c r="W1219" s="12" t="s">
        <v>122</v>
      </c>
      <c r="X1219" s="14" t="str">
        <f t="shared" ref="X1219:X1282" si="19">IF(COUNTIF(T1219:W1219,"да")=0,"С",IF(COUNTIF(T1219:W1219,"да")=1,"В","А"))</f>
        <v>В</v>
      </c>
      <c r="Y1219" s="271">
        <f>Таблица1[[#This Row],[ID_intellix]]</f>
        <v>7552</v>
      </c>
      <c r="Z1219" s="269" t="s">
        <v>122</v>
      </c>
      <c r="AA1219" s="145">
        <f>IF(OR(Таблица1[[#This Row],[CARDIO_report]]&lt;&gt;0,Таблица1[[#This Row],[AI COMBO_report]]&lt;&gt;0,Таблица1[[#This Row],[OTC_report]]&lt;&gt;0),1,0)</f>
        <v>1</v>
      </c>
      <c r="AB1219" s="60" t="s">
        <v>1124</v>
      </c>
      <c r="AC1219" s="60" t="s">
        <v>1124</v>
      </c>
      <c r="AD1219" s="60" t="s">
        <v>1124</v>
      </c>
      <c r="AE1219" s="60" t="s">
        <v>1124</v>
      </c>
      <c r="AF1219" s="60"/>
      <c r="AG1219" s="89" t="s">
        <v>1437</v>
      </c>
      <c r="AH1219" s="89">
        <v>28</v>
      </c>
      <c r="AI1219" s="89" t="s">
        <v>1437</v>
      </c>
      <c r="AJ1219" s="89">
        <v>40</v>
      </c>
      <c r="AK1219" s="89" t="s">
        <v>1437</v>
      </c>
      <c r="AL1219" s="89">
        <v>22</v>
      </c>
      <c r="AM1219" s="89" t="s">
        <v>1437</v>
      </c>
      <c r="AN1219" s="89">
        <v>22</v>
      </c>
      <c r="AP1219" s="35" t="s">
        <v>1857</v>
      </c>
      <c r="AQ1219" s="377">
        <v>0</v>
      </c>
      <c r="AR1219" s="378">
        <v>0</v>
      </c>
      <c r="AS1219" s="377">
        <v>0</v>
      </c>
      <c r="AT1219" s="378">
        <v>0</v>
      </c>
      <c r="AU1219" s="377">
        <v>0</v>
      </c>
      <c r="AV1219" s="377">
        <v>0</v>
      </c>
      <c r="AW1219" s="377">
        <v>0</v>
      </c>
      <c r="AX1219">
        <v>0</v>
      </c>
      <c r="AY1219">
        <v>0</v>
      </c>
    </row>
    <row r="1220" spans="1:54" ht="15" hidden="1" customHeight="1" x14ac:dyDescent="0.2">
      <c r="A1220" s="46">
        <v>7628</v>
      </c>
      <c r="B1220" s="258" t="s">
        <v>13293</v>
      </c>
      <c r="C1220" t="s">
        <v>1204</v>
      </c>
      <c r="D1220" t="s">
        <v>8164</v>
      </c>
      <c r="E1220" t="s">
        <v>2504</v>
      </c>
      <c r="F1220" s="29" t="s">
        <v>2659</v>
      </c>
      <c r="G1220" s="53">
        <v>12</v>
      </c>
      <c r="H1220" t="s">
        <v>2659</v>
      </c>
      <c r="I1220">
        <v>1</v>
      </c>
      <c r="J1220" t="s">
        <v>13294</v>
      </c>
      <c r="K1220" t="s">
        <v>269</v>
      </c>
      <c r="L1220" t="s">
        <v>13295</v>
      </c>
      <c r="M1220" t="s">
        <v>7035</v>
      </c>
      <c r="N1220" s="34" t="s">
        <v>476</v>
      </c>
      <c r="O1220" s="34" t="s">
        <v>7036</v>
      </c>
      <c r="P1220" s="34">
        <v>0</v>
      </c>
      <c r="Q1220" s="34" t="s">
        <v>7037</v>
      </c>
      <c r="R1220" s="34" t="s">
        <v>848</v>
      </c>
      <c r="S1220" s="48" t="s">
        <v>1123</v>
      </c>
      <c r="T1220" s="13" t="s">
        <v>122</v>
      </c>
      <c r="U1220" s="12" t="s">
        <v>122</v>
      </c>
      <c r="V1220" s="12" t="s">
        <v>1863</v>
      </c>
      <c r="W1220" s="12" t="s">
        <v>122</v>
      </c>
      <c r="X1220" s="14" t="str">
        <f t="shared" si="19"/>
        <v>В</v>
      </c>
      <c r="Y1220" s="271">
        <f>Таблица1[[#This Row],[ID_intellix]]</f>
        <v>7628</v>
      </c>
      <c r="Z1220" s="269" t="s">
        <v>122</v>
      </c>
      <c r="AA1220" s="145">
        <f>IF(OR(Таблица1[[#This Row],[CARDIO_report]]&lt;&gt;0,Таблица1[[#This Row],[AI COMBO_report]]&lt;&gt;0,Таблица1[[#This Row],[OTC_report]]&lt;&gt;0),1,0)</f>
        <v>1</v>
      </c>
      <c r="AB1220" s="60" t="s">
        <v>1124</v>
      </c>
      <c r="AC1220" s="60" t="s">
        <v>1124</v>
      </c>
      <c r="AD1220" s="60" t="s">
        <v>1124</v>
      </c>
      <c r="AE1220" s="60" t="s">
        <v>1124</v>
      </c>
      <c r="AF1220" s="60"/>
      <c r="AG1220" s="89" t="s">
        <v>1437</v>
      </c>
      <c r="AH1220" s="89">
        <v>17</v>
      </c>
      <c r="AI1220" s="89" t="s">
        <v>1437</v>
      </c>
      <c r="AJ1220" s="89">
        <v>22</v>
      </c>
      <c r="AK1220" s="89" t="s">
        <v>1437</v>
      </c>
      <c r="AL1220" s="89">
        <v>37</v>
      </c>
      <c r="AM1220" s="89" t="s">
        <v>1437</v>
      </c>
      <c r="AN1220" s="89">
        <v>27</v>
      </c>
      <c r="AP1220" s="35" t="s">
        <v>1857</v>
      </c>
      <c r="AQ1220" s="377">
        <v>0</v>
      </c>
      <c r="AR1220" s="378">
        <v>0</v>
      </c>
      <c r="AS1220" s="377">
        <v>0</v>
      </c>
      <c r="AT1220" s="378">
        <v>0</v>
      </c>
      <c r="AU1220" s="377">
        <v>0</v>
      </c>
      <c r="AV1220" s="377">
        <v>0</v>
      </c>
      <c r="AW1220" s="377">
        <v>0</v>
      </c>
      <c r="AX1220">
        <v>0</v>
      </c>
      <c r="AY1220">
        <v>0</v>
      </c>
    </row>
    <row r="1221" spans="1:54" ht="15" hidden="1" customHeight="1" x14ac:dyDescent="0.2">
      <c r="A1221" s="46">
        <v>7620</v>
      </c>
      <c r="B1221" s="258" t="s">
        <v>13296</v>
      </c>
      <c r="C1221" t="s">
        <v>1204</v>
      </c>
      <c r="D1221" t="s">
        <v>1905</v>
      </c>
      <c r="E1221" t="s">
        <v>2504</v>
      </c>
      <c r="F1221" s="29" t="s">
        <v>2532</v>
      </c>
      <c r="G1221" s="53">
        <v>50</v>
      </c>
      <c r="H1221" t="s">
        <v>1140</v>
      </c>
      <c r="I1221">
        <v>1</v>
      </c>
      <c r="J1221" t="s">
        <v>13297</v>
      </c>
      <c r="K1221" t="s">
        <v>269</v>
      </c>
      <c r="L1221" t="s">
        <v>13298</v>
      </c>
      <c r="M1221" t="s">
        <v>7035</v>
      </c>
      <c r="N1221" s="34" t="s">
        <v>628</v>
      </c>
      <c r="O1221" s="34" t="s">
        <v>7036</v>
      </c>
      <c r="P1221" s="34">
        <v>0</v>
      </c>
      <c r="Q1221" s="34" t="s">
        <v>7037</v>
      </c>
      <c r="R1221" s="34" t="s">
        <v>953</v>
      </c>
      <c r="S1221" s="48" t="s">
        <v>1123</v>
      </c>
      <c r="T1221" s="13" t="s">
        <v>122</v>
      </c>
      <c r="U1221" s="12" t="s">
        <v>122</v>
      </c>
      <c r="V1221" s="12" t="s">
        <v>122</v>
      </c>
      <c r="W1221" s="12" t="s">
        <v>1863</v>
      </c>
      <c r="X1221" s="14" t="str">
        <f t="shared" si="19"/>
        <v>В</v>
      </c>
      <c r="Y1221" s="271">
        <f>Таблица1[[#This Row],[ID_intellix]]</f>
        <v>7620</v>
      </c>
      <c r="Z1221" s="269" t="s">
        <v>122</v>
      </c>
      <c r="AA1221" s="145">
        <f>IF(OR(Таблица1[[#This Row],[CARDIO_report]]&lt;&gt;0,Таблица1[[#This Row],[AI COMBO_report]]&lt;&gt;0,Таблица1[[#This Row],[OTC_report]]&lt;&gt;0),1,0)</f>
        <v>1</v>
      </c>
      <c r="AB1221" s="60" t="s">
        <v>2602</v>
      </c>
      <c r="AC1221" s="60" t="s">
        <v>3178</v>
      </c>
      <c r="AD1221" s="60" t="s">
        <v>1124</v>
      </c>
      <c r="AE1221" s="60" t="s">
        <v>1124</v>
      </c>
      <c r="AF1221" s="60"/>
      <c r="AG1221" s="89" t="s">
        <v>1437</v>
      </c>
      <c r="AH1221" s="89">
        <v>5</v>
      </c>
      <c r="AI1221" s="89" t="s">
        <v>1437</v>
      </c>
      <c r="AJ1221" s="89">
        <v>1</v>
      </c>
      <c r="AK1221" s="89" t="s">
        <v>1437</v>
      </c>
      <c r="AL1221" s="89">
        <v>12</v>
      </c>
      <c r="AM1221" s="89" t="s">
        <v>1437</v>
      </c>
      <c r="AN1221" s="89">
        <v>3</v>
      </c>
      <c r="AP1221" s="35" t="s">
        <v>1857</v>
      </c>
      <c r="AQ1221" s="377">
        <v>0</v>
      </c>
      <c r="AR1221" s="378">
        <v>0</v>
      </c>
      <c r="AS1221" s="377">
        <v>0</v>
      </c>
      <c r="AT1221" s="378">
        <v>0</v>
      </c>
      <c r="AU1221" s="377">
        <v>0</v>
      </c>
      <c r="AV1221" s="377">
        <v>0</v>
      </c>
      <c r="AW1221" s="377">
        <v>0</v>
      </c>
      <c r="AX1221">
        <v>0</v>
      </c>
      <c r="AY1221">
        <v>0</v>
      </c>
      <c r="BA1221" s="2" t="s">
        <v>6336</v>
      </c>
    </row>
    <row r="1222" spans="1:54" ht="15" hidden="1" customHeight="1" x14ac:dyDescent="0.2">
      <c r="A1222" s="46">
        <v>7596</v>
      </c>
      <c r="B1222" s="258" t="s">
        <v>13299</v>
      </c>
      <c r="C1222" t="s">
        <v>1204</v>
      </c>
      <c r="D1222" t="s">
        <v>8164</v>
      </c>
      <c r="E1222" t="s">
        <v>2504</v>
      </c>
      <c r="F1222" s="29" t="s">
        <v>2665</v>
      </c>
      <c r="G1222" s="53">
        <v>10</v>
      </c>
      <c r="H1222" t="s">
        <v>2665</v>
      </c>
      <c r="I1222">
        <v>1</v>
      </c>
      <c r="J1222" t="s">
        <v>13300</v>
      </c>
      <c r="K1222" t="s">
        <v>269</v>
      </c>
      <c r="L1222" t="s">
        <v>13301</v>
      </c>
      <c r="M1222" t="s">
        <v>7035</v>
      </c>
      <c r="N1222" s="34">
        <v>0</v>
      </c>
      <c r="O1222" s="34" t="s">
        <v>7036</v>
      </c>
      <c r="P1222" s="34">
        <v>0</v>
      </c>
      <c r="Q1222" s="34" t="s">
        <v>7037</v>
      </c>
      <c r="R1222" s="34">
        <v>0</v>
      </c>
      <c r="S1222" s="48" t="s">
        <v>1123</v>
      </c>
      <c r="T1222" s="13">
        <v>0</v>
      </c>
      <c r="U1222" s="12">
        <v>0</v>
      </c>
      <c r="V1222" s="12">
        <v>0</v>
      </c>
      <c r="W1222" s="12">
        <v>0</v>
      </c>
      <c r="X1222" s="14" t="str">
        <f t="shared" si="19"/>
        <v>С</v>
      </c>
      <c r="Y1222" s="271">
        <f>Таблица1[[#This Row],[ID_intellix]]</f>
        <v>7596</v>
      </c>
      <c r="Z1222" s="269" t="s">
        <v>122</v>
      </c>
      <c r="AA1222" s="145">
        <f>IF(OR(Таблица1[[#This Row],[CARDIO_report]]&lt;&gt;0,Таблица1[[#This Row],[AI COMBO_report]]&lt;&gt;0,Таблица1[[#This Row],[OTC_report]]&lt;&gt;0),1,0)</f>
        <v>0</v>
      </c>
      <c r="AB1222" s="60" t="s">
        <v>1124</v>
      </c>
      <c r="AC1222" s="60" t="s">
        <v>1124</v>
      </c>
      <c r="AD1222" s="60" t="s">
        <v>1124</v>
      </c>
      <c r="AE1222" s="60" t="s">
        <v>1124</v>
      </c>
      <c r="AF1222" s="60"/>
      <c r="AG1222" s="89" t="s">
        <v>1437</v>
      </c>
      <c r="AH1222" s="89">
        <v>23</v>
      </c>
      <c r="AI1222" s="89" t="s">
        <v>1145</v>
      </c>
      <c r="AJ1222" s="89">
        <v>74</v>
      </c>
      <c r="AK1222" s="89" t="s">
        <v>1437</v>
      </c>
      <c r="AL1222" s="89">
        <v>42</v>
      </c>
      <c r="AM1222" s="89" t="s">
        <v>1145</v>
      </c>
      <c r="AN1222" s="89">
        <v>71</v>
      </c>
      <c r="AP1222" s="35" t="s">
        <v>1857</v>
      </c>
      <c r="AQ1222" s="377">
        <v>0</v>
      </c>
      <c r="AR1222" s="378">
        <v>0</v>
      </c>
      <c r="AS1222" s="377">
        <v>0</v>
      </c>
      <c r="AT1222" s="378">
        <v>0</v>
      </c>
      <c r="AU1222" s="377">
        <v>0</v>
      </c>
      <c r="AV1222" s="377">
        <v>0</v>
      </c>
      <c r="AW1222" s="377">
        <v>0</v>
      </c>
      <c r="AX1222">
        <v>0</v>
      </c>
      <c r="AY1222">
        <v>0</v>
      </c>
    </row>
    <row r="1223" spans="1:54" ht="15" hidden="1" customHeight="1" x14ac:dyDescent="0.2">
      <c r="A1223" s="46">
        <v>7541</v>
      </c>
      <c r="B1223" s="258" t="s">
        <v>13302</v>
      </c>
      <c r="C1223" t="s">
        <v>1204</v>
      </c>
      <c r="D1223" t="s">
        <v>1249</v>
      </c>
      <c r="E1223" t="s">
        <v>2504</v>
      </c>
      <c r="F1223" s="29" t="s">
        <v>2532</v>
      </c>
      <c r="G1223" s="47">
        <v>48</v>
      </c>
      <c r="H1223" t="s">
        <v>1140</v>
      </c>
      <c r="I1223">
        <v>1</v>
      </c>
      <c r="J1223" t="s">
        <v>13303</v>
      </c>
      <c r="K1223" t="s">
        <v>269</v>
      </c>
      <c r="L1223" t="s">
        <v>13304</v>
      </c>
      <c r="M1223" t="s">
        <v>7035</v>
      </c>
      <c r="N1223" s="34" t="s">
        <v>476</v>
      </c>
      <c r="O1223" s="34" t="s">
        <v>7036</v>
      </c>
      <c r="P1223" s="34" t="s">
        <v>307</v>
      </c>
      <c r="Q1223" s="34" t="s">
        <v>7037</v>
      </c>
      <c r="R1223" s="34" t="s">
        <v>953</v>
      </c>
      <c r="S1223" s="48" t="s">
        <v>1123</v>
      </c>
      <c r="T1223" s="13" t="s">
        <v>122</v>
      </c>
      <c r="U1223" s="12" t="s">
        <v>122</v>
      </c>
      <c r="V1223" s="12" t="s">
        <v>1863</v>
      </c>
      <c r="W1223" s="12" t="s">
        <v>122</v>
      </c>
      <c r="X1223" s="14" t="str">
        <f t="shared" si="19"/>
        <v>В</v>
      </c>
      <c r="Y1223" s="271">
        <f>Таблица1[[#This Row],[ID_intellix]]</f>
        <v>7541</v>
      </c>
      <c r="Z1223" s="269" t="s">
        <v>122</v>
      </c>
      <c r="AA1223" s="145">
        <f>IF(OR(Таблица1[[#This Row],[CARDIO_report]]&lt;&gt;0,Таблица1[[#This Row],[AI COMBO_report]]&lt;&gt;0,Таблица1[[#This Row],[OTC_report]]&lt;&gt;0),1,0)</f>
        <v>1</v>
      </c>
      <c r="AB1223" s="60" t="s">
        <v>2602</v>
      </c>
      <c r="AC1223" s="60" t="s">
        <v>2846</v>
      </c>
      <c r="AD1223" s="60" t="s">
        <v>1124</v>
      </c>
      <c r="AE1223" s="60" t="s">
        <v>1124</v>
      </c>
      <c r="AF1223" s="60"/>
      <c r="AG1223" s="89" t="s">
        <v>1437</v>
      </c>
      <c r="AH1223" s="89">
        <v>54</v>
      </c>
      <c r="AI1223" s="89" t="s">
        <v>1437</v>
      </c>
      <c r="AJ1223" s="89">
        <v>30</v>
      </c>
      <c r="AK1223" s="89" t="s">
        <v>1437</v>
      </c>
      <c r="AL1223" s="89">
        <v>11</v>
      </c>
      <c r="AM1223" s="89" t="s">
        <v>1437</v>
      </c>
      <c r="AN1223" s="89">
        <v>12</v>
      </c>
      <c r="AP1223" s="35" t="s">
        <v>1857</v>
      </c>
      <c r="AQ1223" s="377">
        <v>0</v>
      </c>
      <c r="AR1223" s="378">
        <v>0</v>
      </c>
      <c r="AS1223" s="377">
        <v>0</v>
      </c>
      <c r="AT1223" s="378">
        <v>0</v>
      </c>
      <c r="AU1223" s="377">
        <v>0</v>
      </c>
      <c r="AV1223" s="377">
        <v>0</v>
      </c>
      <c r="AW1223" s="377">
        <v>0</v>
      </c>
      <c r="AX1223">
        <v>0</v>
      </c>
      <c r="AY1223">
        <v>0</v>
      </c>
      <c r="AZ1223" s="21"/>
      <c r="BB1223" s="21"/>
    </row>
    <row r="1224" spans="1:54" ht="15" hidden="1" customHeight="1" x14ac:dyDescent="0.2">
      <c r="A1224" s="46">
        <v>7616</v>
      </c>
      <c r="B1224" s="258" t="s">
        <v>13322</v>
      </c>
      <c r="C1224" t="s">
        <v>1204</v>
      </c>
      <c r="D1224" t="s">
        <v>1246</v>
      </c>
      <c r="E1224" t="s">
        <v>2504</v>
      </c>
      <c r="F1224" s="29" t="s">
        <v>3112</v>
      </c>
      <c r="G1224" s="53">
        <v>41</v>
      </c>
      <c r="H1224" t="s">
        <v>2981</v>
      </c>
      <c r="I1224">
        <v>1</v>
      </c>
      <c r="J1224" t="s">
        <v>13323</v>
      </c>
      <c r="K1224" t="s">
        <v>269</v>
      </c>
      <c r="L1224" t="s">
        <v>13324</v>
      </c>
      <c r="M1224" t="s">
        <v>7035</v>
      </c>
      <c r="N1224" s="34" t="s">
        <v>537</v>
      </c>
      <c r="O1224" s="34" t="s">
        <v>7036</v>
      </c>
      <c r="P1224" s="34" t="s">
        <v>283</v>
      </c>
      <c r="Q1224" s="34" t="s">
        <v>7037</v>
      </c>
      <c r="R1224" s="34" t="s">
        <v>824</v>
      </c>
      <c r="S1224" s="48" t="s">
        <v>1123</v>
      </c>
      <c r="T1224" s="13" t="s">
        <v>122</v>
      </c>
      <c r="U1224" s="12" t="s">
        <v>122</v>
      </c>
      <c r="V1224" s="12" t="s">
        <v>122</v>
      </c>
      <c r="W1224" s="12" t="s">
        <v>1863</v>
      </c>
      <c r="X1224" s="14" t="str">
        <f t="shared" si="19"/>
        <v>В</v>
      </c>
      <c r="Y1224" s="271">
        <f>Таблица1[[#This Row],[ID_intellix]]</f>
        <v>7616</v>
      </c>
      <c r="Z1224" s="269" t="s">
        <v>122</v>
      </c>
      <c r="AA1224" s="145">
        <f>IF(OR(Таблица1[[#This Row],[CARDIO_report]]&lt;&gt;0,Таблица1[[#This Row],[AI COMBO_report]]&lt;&gt;0,Таблица1[[#This Row],[OTC_report]]&lt;&gt;0),1,0)</f>
        <v>1</v>
      </c>
      <c r="AB1224" s="60" t="s">
        <v>1124</v>
      </c>
      <c r="AC1224" s="60" t="s">
        <v>1124</v>
      </c>
      <c r="AD1224" s="60" t="s">
        <v>1124</v>
      </c>
      <c r="AE1224" s="60" t="s">
        <v>1124</v>
      </c>
      <c r="AF1224" s="60"/>
      <c r="AG1224" s="89" t="s">
        <v>1437</v>
      </c>
      <c r="AH1224" s="89">
        <v>40</v>
      </c>
      <c r="AI1224" s="89" t="s">
        <v>1437</v>
      </c>
      <c r="AJ1224" s="89">
        <v>18</v>
      </c>
      <c r="AK1224" s="89" t="s">
        <v>1145</v>
      </c>
      <c r="AL1224" s="89">
        <v>90</v>
      </c>
      <c r="AM1224" s="89" t="s">
        <v>1145</v>
      </c>
      <c r="AN1224" s="89">
        <v>95</v>
      </c>
      <c r="AP1224" s="35" t="s">
        <v>1825</v>
      </c>
      <c r="AQ1224" s="377">
        <v>0</v>
      </c>
      <c r="AR1224" s="378">
        <v>0</v>
      </c>
      <c r="AS1224" s="377">
        <v>0</v>
      </c>
      <c r="AT1224" s="378">
        <v>0</v>
      </c>
      <c r="AU1224" s="377">
        <v>0</v>
      </c>
      <c r="AV1224" s="377">
        <v>0</v>
      </c>
      <c r="AW1224" s="377">
        <v>0</v>
      </c>
      <c r="AX1224">
        <v>0</v>
      </c>
      <c r="AY1224">
        <v>0</v>
      </c>
    </row>
    <row r="1225" spans="1:54" ht="15" hidden="1" customHeight="1" x14ac:dyDescent="0.2">
      <c r="A1225" s="46">
        <v>7629</v>
      </c>
      <c r="B1225" s="258" t="s">
        <v>13356</v>
      </c>
      <c r="C1225" t="s">
        <v>1204</v>
      </c>
      <c r="D1225" t="s">
        <v>2654</v>
      </c>
      <c r="E1225" t="s">
        <v>2504</v>
      </c>
      <c r="F1225" s="29" t="s">
        <v>2659</v>
      </c>
      <c r="G1225" s="53">
        <v>13</v>
      </c>
      <c r="H1225" t="s">
        <v>2659</v>
      </c>
      <c r="I1225">
        <v>1</v>
      </c>
      <c r="J1225" t="s">
        <v>13357</v>
      </c>
      <c r="K1225" t="s">
        <v>269</v>
      </c>
      <c r="L1225" t="s">
        <v>13358</v>
      </c>
      <c r="M1225" t="s">
        <v>7035</v>
      </c>
      <c r="N1225" s="34" t="s">
        <v>537</v>
      </c>
      <c r="O1225" s="34" t="s">
        <v>7036</v>
      </c>
      <c r="P1225" s="34">
        <v>0</v>
      </c>
      <c r="Q1225" s="34" t="s">
        <v>7037</v>
      </c>
      <c r="R1225" s="34" t="s">
        <v>824</v>
      </c>
      <c r="S1225" s="48" t="s">
        <v>1123</v>
      </c>
      <c r="T1225" s="13" t="s">
        <v>122</v>
      </c>
      <c r="U1225" s="12" t="s">
        <v>122</v>
      </c>
      <c r="V1225" s="12" t="s">
        <v>122</v>
      </c>
      <c r="W1225" s="12" t="s">
        <v>1863</v>
      </c>
      <c r="X1225" s="14" t="str">
        <f t="shared" si="19"/>
        <v>В</v>
      </c>
      <c r="Y1225" s="271">
        <f>Таблица1[[#This Row],[ID_intellix]]</f>
        <v>7629</v>
      </c>
      <c r="Z1225" s="269" t="s">
        <v>122</v>
      </c>
      <c r="AA1225" s="145">
        <f>IF(OR(Таблица1[[#This Row],[CARDIO_report]]&lt;&gt;0,Таблица1[[#This Row],[AI COMBO_report]]&lt;&gt;0,Таблица1[[#This Row],[OTC_report]]&lt;&gt;0),1,0)</f>
        <v>1</v>
      </c>
      <c r="AB1225" s="60" t="s">
        <v>1124</v>
      </c>
      <c r="AC1225" s="60" t="s">
        <v>1124</v>
      </c>
      <c r="AD1225" s="60" t="s">
        <v>1124</v>
      </c>
      <c r="AE1225" s="60" t="s">
        <v>1124</v>
      </c>
      <c r="AF1225" s="60"/>
      <c r="AG1225" s="89" t="s">
        <v>2516</v>
      </c>
      <c r="AH1225" s="89">
        <v>35</v>
      </c>
      <c r="AI1225" s="89" t="s">
        <v>1414</v>
      </c>
      <c r="AJ1225" s="89">
        <v>69</v>
      </c>
      <c r="AK1225" s="89" t="s">
        <v>2516</v>
      </c>
      <c r="AL1225" s="89">
        <v>28</v>
      </c>
      <c r="AM1225" s="89" t="s">
        <v>2516</v>
      </c>
      <c r="AN1225" s="89">
        <v>39</v>
      </c>
      <c r="AP1225" s="35" t="s">
        <v>1857</v>
      </c>
      <c r="AQ1225" s="377">
        <v>0</v>
      </c>
      <c r="AR1225" s="378">
        <v>0</v>
      </c>
      <c r="AS1225" s="377">
        <v>0</v>
      </c>
      <c r="AT1225" s="378">
        <v>0</v>
      </c>
      <c r="AU1225" s="377">
        <v>0</v>
      </c>
      <c r="AV1225" s="377">
        <v>0</v>
      </c>
      <c r="AW1225" s="377">
        <v>0</v>
      </c>
      <c r="AX1225">
        <v>0</v>
      </c>
      <c r="AY1225">
        <v>0</v>
      </c>
    </row>
    <row r="1226" spans="1:54" ht="15" hidden="1" customHeight="1" x14ac:dyDescent="0.2">
      <c r="A1226" s="46">
        <v>7606</v>
      </c>
      <c r="B1226" s="258" t="s">
        <v>13384</v>
      </c>
      <c r="C1226" t="s">
        <v>1204</v>
      </c>
      <c r="D1226" t="s">
        <v>1246</v>
      </c>
      <c r="E1226" t="s">
        <v>2504</v>
      </c>
      <c r="F1226" s="29" t="s">
        <v>2532</v>
      </c>
      <c r="G1226" s="53">
        <v>52</v>
      </c>
      <c r="H1226" t="s">
        <v>1140</v>
      </c>
      <c r="I1226">
        <v>1</v>
      </c>
      <c r="J1226" t="s">
        <v>13385</v>
      </c>
      <c r="K1226" t="s">
        <v>269</v>
      </c>
      <c r="L1226" t="s">
        <v>13386</v>
      </c>
      <c r="M1226" t="s">
        <v>7035</v>
      </c>
      <c r="N1226" s="34" t="s">
        <v>537</v>
      </c>
      <c r="O1226" s="34" t="s">
        <v>7036</v>
      </c>
      <c r="P1226" s="34" t="s">
        <v>283</v>
      </c>
      <c r="Q1226" s="34" t="s">
        <v>7037</v>
      </c>
      <c r="R1226" s="34" t="s">
        <v>953</v>
      </c>
      <c r="S1226" s="48" t="s">
        <v>1123</v>
      </c>
      <c r="T1226" s="13" t="s">
        <v>1863</v>
      </c>
      <c r="U1226" s="12" t="s">
        <v>122</v>
      </c>
      <c r="V1226" s="12" t="s">
        <v>122</v>
      </c>
      <c r="W1226" s="12" t="s">
        <v>1863</v>
      </c>
      <c r="X1226" s="14" t="str">
        <f t="shared" si="19"/>
        <v>А</v>
      </c>
      <c r="Y1226" s="271">
        <f>Таблица1[[#This Row],[ID_intellix]]</f>
        <v>7606</v>
      </c>
      <c r="Z1226" s="269" t="s">
        <v>122</v>
      </c>
      <c r="AA1226" s="145">
        <f>IF(OR(Таблица1[[#This Row],[CARDIO_report]]&lt;&gt;0,Таблица1[[#This Row],[AI COMBO_report]]&lt;&gt;0,Таблица1[[#This Row],[OTC_report]]&lt;&gt;0),1,0)</f>
        <v>1</v>
      </c>
      <c r="AB1226" s="60" t="s">
        <v>3178</v>
      </c>
      <c r="AC1226" s="60" t="s">
        <v>3178</v>
      </c>
      <c r="AD1226" s="60" t="s">
        <v>1124</v>
      </c>
      <c r="AE1226" s="60" t="s">
        <v>1124</v>
      </c>
      <c r="AF1226" s="60"/>
      <c r="AG1226" s="89" t="s">
        <v>1414</v>
      </c>
      <c r="AH1226" s="89">
        <v>78</v>
      </c>
      <c r="AI1226" s="89" t="s">
        <v>2516</v>
      </c>
      <c r="AJ1226" s="89">
        <v>9</v>
      </c>
      <c r="AK1226" s="89" t="s">
        <v>2516</v>
      </c>
      <c r="AL1226" s="89">
        <v>10</v>
      </c>
      <c r="AM1226" s="89" t="s">
        <v>2516</v>
      </c>
      <c r="AN1226" s="89">
        <v>1</v>
      </c>
      <c r="AP1226" s="35" t="s">
        <v>1917</v>
      </c>
      <c r="AQ1226" s="377" t="s">
        <v>2847</v>
      </c>
      <c r="AR1226" s="377" t="s">
        <v>6332</v>
      </c>
      <c r="AS1226" s="377" t="s">
        <v>2847</v>
      </c>
      <c r="AT1226" s="378" t="s">
        <v>6332</v>
      </c>
      <c r="AU1226" s="377">
        <v>0</v>
      </c>
      <c r="AV1226" s="377">
        <v>0</v>
      </c>
      <c r="AW1226" s="377" t="s">
        <v>2847</v>
      </c>
      <c r="AX1226" s="2" t="s">
        <v>6332</v>
      </c>
      <c r="AY1226" s="2" t="s">
        <v>2847</v>
      </c>
      <c r="AZ1226" t="s">
        <v>6332</v>
      </c>
      <c r="BA1226" s="2" t="s">
        <v>6336</v>
      </c>
      <c r="BB1226" t="s">
        <v>6332</v>
      </c>
    </row>
    <row r="1227" spans="1:54" ht="15" hidden="1" customHeight="1" x14ac:dyDescent="0.2">
      <c r="A1227" s="46">
        <v>7680</v>
      </c>
      <c r="B1227" s="258" t="s">
        <v>13460</v>
      </c>
      <c r="C1227" t="s">
        <v>1204</v>
      </c>
      <c r="D1227" t="s">
        <v>1249</v>
      </c>
      <c r="E1227" t="s">
        <v>2504</v>
      </c>
      <c r="F1227" s="29" t="s">
        <v>1148</v>
      </c>
      <c r="G1227" s="47">
        <v>36</v>
      </c>
      <c r="H1227" t="s">
        <v>1149</v>
      </c>
      <c r="I1227">
        <v>1</v>
      </c>
      <c r="J1227" t="s">
        <v>13461</v>
      </c>
      <c r="K1227" t="s">
        <v>269</v>
      </c>
      <c r="L1227" t="s">
        <v>13462</v>
      </c>
      <c r="M1227" t="s">
        <v>7035</v>
      </c>
      <c r="N1227" s="34" t="s">
        <v>476</v>
      </c>
      <c r="O1227" s="34" t="s">
        <v>7036</v>
      </c>
      <c r="P1227" s="34" t="s">
        <v>307</v>
      </c>
      <c r="Q1227" s="34" t="s">
        <v>7037</v>
      </c>
      <c r="R1227" s="34" t="s">
        <v>824</v>
      </c>
      <c r="S1227" s="48" t="s">
        <v>1123</v>
      </c>
      <c r="T1227" s="13" t="s">
        <v>1863</v>
      </c>
      <c r="U1227" s="12" t="s">
        <v>122</v>
      </c>
      <c r="V1227" s="12" t="s">
        <v>1863</v>
      </c>
      <c r="W1227" s="12" t="s">
        <v>1863</v>
      </c>
      <c r="X1227" s="14" t="str">
        <f t="shared" si="19"/>
        <v>А</v>
      </c>
      <c r="Y1227" s="271">
        <f>Таблица1[[#This Row],[ID_intellix]]</f>
        <v>7680</v>
      </c>
      <c r="Z1227" s="269" t="s">
        <v>122</v>
      </c>
      <c r="AA1227" s="145">
        <f>IF(OR(Таблица1[[#This Row],[CARDIO_report]]&lt;&gt;0,Таблица1[[#This Row],[AI COMBO_report]]&lt;&gt;0,Таблица1[[#This Row],[OTC_report]]&lt;&gt;0),1,0)</f>
        <v>1</v>
      </c>
      <c r="AB1227" s="60" t="s">
        <v>1124</v>
      </c>
      <c r="AC1227" s="60" t="s">
        <v>1124</v>
      </c>
      <c r="AD1227" s="60" t="s">
        <v>1124</v>
      </c>
      <c r="AE1227" s="60" t="s">
        <v>1124</v>
      </c>
      <c r="AF1227" s="60"/>
      <c r="AG1227" s="89" t="s">
        <v>1437</v>
      </c>
      <c r="AH1227" s="89">
        <v>27</v>
      </c>
      <c r="AI1227" s="89" t="s">
        <v>2516</v>
      </c>
      <c r="AJ1227" s="89">
        <v>45</v>
      </c>
      <c r="AK1227" s="89" t="s">
        <v>1437</v>
      </c>
      <c r="AL1227" s="89">
        <v>63</v>
      </c>
      <c r="AM1227" s="89" t="s">
        <v>1145</v>
      </c>
      <c r="AN1227" s="89">
        <v>54</v>
      </c>
      <c r="AP1227" s="35" t="s">
        <v>1857</v>
      </c>
      <c r="AQ1227" s="377">
        <v>0</v>
      </c>
      <c r="AR1227" s="378">
        <v>0</v>
      </c>
      <c r="AS1227" s="377">
        <v>0</v>
      </c>
      <c r="AT1227" s="378">
        <v>0</v>
      </c>
      <c r="AU1227" s="377">
        <v>0</v>
      </c>
      <c r="AV1227" s="377">
        <v>0</v>
      </c>
      <c r="AW1227" s="377">
        <v>0</v>
      </c>
      <c r="AX1227">
        <v>0</v>
      </c>
      <c r="AY1227">
        <v>0</v>
      </c>
      <c r="BA1227" s="2" t="s">
        <v>15961</v>
      </c>
    </row>
    <row r="1228" spans="1:54" ht="15" hidden="1" customHeight="1" x14ac:dyDescent="0.2">
      <c r="A1228" s="46">
        <v>7679</v>
      </c>
      <c r="B1228" s="258" t="s">
        <v>13463</v>
      </c>
      <c r="C1228" t="s">
        <v>1204</v>
      </c>
      <c r="D1228" t="s">
        <v>1252</v>
      </c>
      <c r="E1228" t="s">
        <v>2504</v>
      </c>
      <c r="F1228" s="29" t="s">
        <v>1148</v>
      </c>
      <c r="G1228" s="47">
        <v>35</v>
      </c>
      <c r="H1228" t="s">
        <v>1149</v>
      </c>
      <c r="I1228">
        <v>1</v>
      </c>
      <c r="J1228" t="s">
        <v>13464</v>
      </c>
      <c r="K1228" t="s">
        <v>269</v>
      </c>
      <c r="L1228" t="s">
        <v>13465</v>
      </c>
      <c r="M1228" t="s">
        <v>7035</v>
      </c>
      <c r="N1228" s="34" t="s">
        <v>476</v>
      </c>
      <c r="O1228" s="34" t="s">
        <v>7036</v>
      </c>
      <c r="P1228" s="34" t="s">
        <v>307</v>
      </c>
      <c r="Q1228" s="34" t="s">
        <v>7037</v>
      </c>
      <c r="R1228" s="34" t="s">
        <v>848</v>
      </c>
      <c r="S1228" s="48" t="s">
        <v>1123</v>
      </c>
      <c r="T1228" s="13" t="s">
        <v>122</v>
      </c>
      <c r="U1228" s="12" t="s">
        <v>122</v>
      </c>
      <c r="V1228" s="12" t="s">
        <v>1863</v>
      </c>
      <c r="W1228" s="12" t="s">
        <v>1863</v>
      </c>
      <c r="X1228" s="14" t="str">
        <f t="shared" si="19"/>
        <v>А</v>
      </c>
      <c r="Y1228" s="271">
        <f>Таблица1[[#This Row],[ID_intellix]]</f>
        <v>7679</v>
      </c>
      <c r="Z1228" s="269" t="s">
        <v>122</v>
      </c>
      <c r="AA1228" s="145">
        <f>IF(OR(Таблица1[[#This Row],[CARDIO_report]]&lt;&gt;0,Таблица1[[#This Row],[AI COMBO_report]]&lt;&gt;0,Таблица1[[#This Row],[OTC_report]]&lt;&gt;0),1,0)</f>
        <v>1</v>
      </c>
      <c r="AB1228" s="60" t="s">
        <v>1124</v>
      </c>
      <c r="AC1228" s="60" t="s">
        <v>1124</v>
      </c>
      <c r="AD1228" s="60" t="s">
        <v>1124</v>
      </c>
      <c r="AE1228" s="60" t="s">
        <v>1124</v>
      </c>
      <c r="AF1228" s="60"/>
      <c r="AG1228" s="89" t="s">
        <v>1437</v>
      </c>
      <c r="AH1228" s="89">
        <v>43</v>
      </c>
      <c r="AI1228" s="89" t="s">
        <v>1437</v>
      </c>
      <c r="AJ1228" s="89">
        <v>44</v>
      </c>
      <c r="AK1228" s="89" t="s">
        <v>1437</v>
      </c>
      <c r="AL1228" s="89">
        <v>52</v>
      </c>
      <c r="AM1228" s="89" t="s">
        <v>1437</v>
      </c>
      <c r="AN1228" s="89">
        <v>30</v>
      </c>
      <c r="AP1228" s="35" t="s">
        <v>1857</v>
      </c>
      <c r="AQ1228" s="377">
        <v>0</v>
      </c>
      <c r="AR1228" s="378">
        <v>0</v>
      </c>
      <c r="AS1228" s="377">
        <v>0</v>
      </c>
      <c r="AT1228" s="378">
        <v>0</v>
      </c>
      <c r="AU1228" s="377">
        <v>0</v>
      </c>
      <c r="AV1228" s="377">
        <v>0</v>
      </c>
      <c r="AW1228" s="377">
        <v>0</v>
      </c>
      <c r="AX1228">
        <v>0</v>
      </c>
      <c r="AY1228">
        <v>0</v>
      </c>
      <c r="BA1228" s="2" t="s">
        <v>15961</v>
      </c>
    </row>
    <row r="1229" spans="1:54" ht="15" hidden="1" customHeight="1" x14ac:dyDescent="0.2">
      <c r="A1229" s="46">
        <v>7719</v>
      </c>
      <c r="B1229" s="258" t="s">
        <v>7032</v>
      </c>
      <c r="C1229" t="s">
        <v>1204</v>
      </c>
      <c r="D1229" t="s">
        <v>1246</v>
      </c>
      <c r="E1229" t="s">
        <v>1821</v>
      </c>
      <c r="F1229" s="29" t="s">
        <v>1822</v>
      </c>
      <c r="G1229" s="47">
        <v>57</v>
      </c>
      <c r="H1229" t="s">
        <v>1822</v>
      </c>
      <c r="I1229">
        <v>1</v>
      </c>
      <c r="J1229" t="s">
        <v>7033</v>
      </c>
      <c r="K1229" t="s">
        <v>269</v>
      </c>
      <c r="L1229" t="s">
        <v>7034</v>
      </c>
      <c r="M1229" t="s">
        <v>7035</v>
      </c>
      <c r="N1229" s="34" t="s">
        <v>476</v>
      </c>
      <c r="O1229" s="34" t="s">
        <v>7036</v>
      </c>
      <c r="P1229" s="34" t="s">
        <v>283</v>
      </c>
      <c r="Q1229" s="34" t="s">
        <v>7037</v>
      </c>
      <c r="R1229" s="34" t="s">
        <v>824</v>
      </c>
      <c r="S1229" s="48" t="s">
        <v>1123</v>
      </c>
      <c r="T1229" s="13" t="s">
        <v>122</v>
      </c>
      <c r="U1229" s="12" t="s">
        <v>122</v>
      </c>
      <c r="V1229" s="12" t="s">
        <v>122</v>
      </c>
      <c r="W1229" s="12" t="s">
        <v>1863</v>
      </c>
      <c r="X1229" s="14" t="str">
        <f t="shared" si="19"/>
        <v>В</v>
      </c>
      <c r="Y1229" s="271">
        <f>Таблица1[[#This Row],[ID_intellix]]</f>
        <v>7719</v>
      </c>
      <c r="Z1229" s="269" t="s">
        <v>122</v>
      </c>
      <c r="AA1229" s="145">
        <f>IF(OR(Таблица1[[#This Row],[CARDIO_report]]&lt;&gt;0,Таблица1[[#This Row],[AI COMBO_report]]&lt;&gt;0,Таблица1[[#This Row],[OTC_report]]&lt;&gt;0),1,0)</f>
        <v>1</v>
      </c>
      <c r="AB1229" s="60" t="s">
        <v>1124</v>
      </c>
      <c r="AC1229" s="60" t="s">
        <v>1124</v>
      </c>
      <c r="AD1229" s="60" t="s">
        <v>1124</v>
      </c>
      <c r="AE1229" s="60" t="s">
        <v>1124</v>
      </c>
      <c r="AF1229" s="60"/>
      <c r="AG1229" s="60" t="s">
        <v>1124</v>
      </c>
      <c r="AH1229" s="60" t="s">
        <v>1124</v>
      </c>
      <c r="AI1229" s="60" t="s">
        <v>1124</v>
      </c>
      <c r="AJ1229" s="60" t="s">
        <v>1124</v>
      </c>
      <c r="AK1229" s="60" t="s">
        <v>1124</v>
      </c>
      <c r="AL1229" s="60" t="s">
        <v>1124</v>
      </c>
      <c r="AM1229" s="60" t="s">
        <v>1124</v>
      </c>
      <c r="AN1229" s="60" t="s">
        <v>1124</v>
      </c>
      <c r="AO1229" s="60"/>
      <c r="AP1229" s="35" t="s">
        <v>1857</v>
      </c>
      <c r="AQ1229" s="377">
        <v>0</v>
      </c>
      <c r="AR1229" s="378">
        <v>0</v>
      </c>
      <c r="AS1229" s="377">
        <v>0</v>
      </c>
      <c r="AT1229" s="378">
        <v>0</v>
      </c>
      <c r="AU1229" s="377">
        <v>0</v>
      </c>
      <c r="AV1229" s="377">
        <v>0</v>
      </c>
      <c r="AW1229" s="377">
        <v>0</v>
      </c>
      <c r="AX1229">
        <v>0</v>
      </c>
      <c r="AY1229">
        <v>0</v>
      </c>
    </row>
    <row r="1230" spans="1:54" ht="15" hidden="1" customHeight="1" x14ac:dyDescent="0.2">
      <c r="A1230" s="46">
        <v>7747</v>
      </c>
      <c r="B1230" s="258" t="s">
        <v>13487</v>
      </c>
      <c r="C1230" t="s">
        <v>1204</v>
      </c>
      <c r="D1230" t="s">
        <v>2654</v>
      </c>
      <c r="E1230" t="s">
        <v>2504</v>
      </c>
      <c r="F1230" s="29" t="s">
        <v>2532</v>
      </c>
      <c r="G1230" s="47">
        <v>56</v>
      </c>
      <c r="H1230" t="s">
        <v>1140</v>
      </c>
      <c r="I1230">
        <v>1</v>
      </c>
      <c r="J1230" t="s">
        <v>13488</v>
      </c>
      <c r="K1230" t="s">
        <v>269</v>
      </c>
      <c r="L1230" t="s">
        <v>13489</v>
      </c>
      <c r="M1230" t="s">
        <v>7035</v>
      </c>
      <c r="N1230" s="34">
        <v>0</v>
      </c>
      <c r="O1230" s="34" t="s">
        <v>7036</v>
      </c>
      <c r="P1230" s="34">
        <v>0</v>
      </c>
      <c r="Q1230" s="34" t="s">
        <v>7037</v>
      </c>
      <c r="R1230" s="34" t="s">
        <v>824</v>
      </c>
      <c r="S1230" s="48" t="s">
        <v>1123</v>
      </c>
      <c r="T1230" s="13" t="s">
        <v>122</v>
      </c>
      <c r="U1230" s="12" t="s">
        <v>122</v>
      </c>
      <c r="V1230" s="12" t="s">
        <v>1863</v>
      </c>
      <c r="W1230" s="12" t="s">
        <v>122</v>
      </c>
      <c r="X1230" s="14" t="str">
        <f t="shared" si="19"/>
        <v>В</v>
      </c>
      <c r="Y1230" s="271">
        <f>Таблица1[[#This Row],[ID_intellix]]</f>
        <v>7747</v>
      </c>
      <c r="Z1230" s="269" t="s">
        <v>122</v>
      </c>
      <c r="AA1230" s="145">
        <f>IF(OR(Таблица1[[#This Row],[CARDIO_report]]&lt;&gt;0,Таблица1[[#This Row],[AI COMBO_report]]&lt;&gt;0,Таблица1[[#This Row],[OTC_report]]&lt;&gt;0),1,0)</f>
        <v>1</v>
      </c>
      <c r="AB1230" s="60" t="s">
        <v>2602</v>
      </c>
      <c r="AC1230" s="60" t="s">
        <v>2602</v>
      </c>
      <c r="AD1230" s="60" t="s">
        <v>1124</v>
      </c>
      <c r="AE1230" s="60" t="s">
        <v>1124</v>
      </c>
      <c r="AF1230" s="60"/>
      <c r="AG1230" s="89" t="s">
        <v>1437</v>
      </c>
      <c r="AH1230" s="89">
        <v>70</v>
      </c>
      <c r="AI1230" s="89" t="s">
        <v>1437</v>
      </c>
      <c r="AJ1230" s="89">
        <v>32</v>
      </c>
      <c r="AK1230" s="89" t="s">
        <v>1437</v>
      </c>
      <c r="AL1230" s="89">
        <v>25</v>
      </c>
      <c r="AM1230" s="89" t="s">
        <v>1437</v>
      </c>
      <c r="AN1230" s="89">
        <v>15</v>
      </c>
      <c r="AP1230" s="35" t="s">
        <v>1857</v>
      </c>
      <c r="AQ1230" s="377">
        <v>0</v>
      </c>
      <c r="AR1230" s="378">
        <v>0</v>
      </c>
      <c r="AS1230" s="377">
        <v>0</v>
      </c>
      <c r="AT1230" s="378">
        <v>0</v>
      </c>
      <c r="AU1230" s="377">
        <v>0</v>
      </c>
      <c r="AV1230" s="377">
        <v>0</v>
      </c>
      <c r="AW1230" s="377">
        <v>0</v>
      </c>
      <c r="AX1230">
        <v>0</v>
      </c>
      <c r="AY1230">
        <v>0</v>
      </c>
    </row>
    <row r="1231" spans="1:54" ht="15" hidden="1" customHeight="1" x14ac:dyDescent="0.2">
      <c r="A1231" s="46">
        <v>869</v>
      </c>
      <c r="B1231" s="258" t="s">
        <v>7044</v>
      </c>
      <c r="C1231" t="s">
        <v>1204</v>
      </c>
      <c r="D1231" t="s">
        <v>1909</v>
      </c>
      <c r="E1231" t="s">
        <v>1821</v>
      </c>
      <c r="F1231" s="29" t="s">
        <v>1822</v>
      </c>
      <c r="G1231" s="47">
        <v>226</v>
      </c>
      <c r="H1231" t="s">
        <v>1822</v>
      </c>
      <c r="I1231">
        <v>1</v>
      </c>
      <c r="J1231" t="s">
        <v>7045</v>
      </c>
      <c r="K1231" t="s">
        <v>269</v>
      </c>
      <c r="L1231" t="s">
        <v>7046</v>
      </c>
      <c r="M1231" t="s">
        <v>7035</v>
      </c>
      <c r="N1231" s="34">
        <v>0</v>
      </c>
      <c r="O1231" s="34" t="s">
        <v>7036</v>
      </c>
      <c r="P1231" s="34">
        <v>0</v>
      </c>
      <c r="Q1231" s="34" t="s">
        <v>7037</v>
      </c>
      <c r="R1231" s="34" t="s">
        <v>824</v>
      </c>
      <c r="S1231" s="48" t="s">
        <v>1123</v>
      </c>
      <c r="T1231" s="13" t="s">
        <v>122</v>
      </c>
      <c r="U1231" s="12" t="s">
        <v>1863</v>
      </c>
      <c r="V1231" s="12" t="s">
        <v>122</v>
      </c>
      <c r="W1231" s="12" t="s">
        <v>122</v>
      </c>
      <c r="X1231" s="14" t="str">
        <f t="shared" si="19"/>
        <v>В</v>
      </c>
      <c r="Y1231" s="271">
        <f>Таблица1[[#This Row],[ID_intellix]]</f>
        <v>869</v>
      </c>
      <c r="Z1231" s="269" t="s">
        <v>122</v>
      </c>
      <c r="AA1231" s="145">
        <f>IF(OR(Таблица1[[#This Row],[CARDIO_report]]&lt;&gt;0,Таблица1[[#This Row],[AI COMBO_report]]&lt;&gt;0,Таблица1[[#This Row],[OTC_report]]&lt;&gt;0),1,0)</f>
        <v>1</v>
      </c>
      <c r="AB1231" s="60" t="s">
        <v>1124</v>
      </c>
      <c r="AC1231" s="60" t="s">
        <v>1124</v>
      </c>
      <c r="AD1231" s="60" t="s">
        <v>1124</v>
      </c>
      <c r="AE1231" s="60" t="s">
        <v>1124</v>
      </c>
      <c r="AF1231" s="60"/>
      <c r="AG1231" s="60" t="s">
        <v>1124</v>
      </c>
      <c r="AH1231" s="60" t="s">
        <v>1124</v>
      </c>
      <c r="AI1231" s="60" t="s">
        <v>1124</v>
      </c>
      <c r="AJ1231" s="60" t="s">
        <v>1124</v>
      </c>
      <c r="AK1231" s="60" t="s">
        <v>1124</v>
      </c>
      <c r="AL1231" s="60" t="s">
        <v>1124</v>
      </c>
      <c r="AM1231" s="60" t="s">
        <v>1124</v>
      </c>
      <c r="AN1231" s="60" t="s">
        <v>1124</v>
      </c>
      <c r="AO1231" s="60"/>
      <c r="AP1231" s="35" t="s">
        <v>1857</v>
      </c>
      <c r="AQ1231" s="377">
        <v>0</v>
      </c>
      <c r="AR1231" s="378">
        <v>0</v>
      </c>
      <c r="AS1231" s="377">
        <v>0</v>
      </c>
      <c r="AT1231" s="378">
        <v>0</v>
      </c>
      <c r="AU1231" s="377">
        <v>0</v>
      </c>
      <c r="AV1231" s="377">
        <v>0</v>
      </c>
      <c r="AW1231" s="377">
        <v>0</v>
      </c>
      <c r="AX1231">
        <v>0</v>
      </c>
      <c r="AY1231">
        <v>0</v>
      </c>
    </row>
    <row r="1232" spans="1:54" ht="15" hidden="1" customHeight="1" x14ac:dyDescent="0.2">
      <c r="A1232" s="46">
        <v>7800</v>
      </c>
      <c r="B1232" s="258" t="s">
        <v>13572</v>
      </c>
      <c r="C1232" t="s">
        <v>1204</v>
      </c>
      <c r="D1232" t="s">
        <v>2654</v>
      </c>
      <c r="E1232" t="s">
        <v>2504</v>
      </c>
      <c r="F1232" s="29" t="s">
        <v>2532</v>
      </c>
      <c r="G1232" s="396">
        <v>36</v>
      </c>
      <c r="H1232" t="s">
        <v>1140</v>
      </c>
      <c r="I1232">
        <v>1</v>
      </c>
      <c r="J1232" t="s">
        <v>13573</v>
      </c>
      <c r="K1232" t="s">
        <v>269</v>
      </c>
      <c r="L1232" t="s">
        <v>13574</v>
      </c>
      <c r="M1232" t="s">
        <v>7035</v>
      </c>
      <c r="N1232" s="34">
        <v>0</v>
      </c>
      <c r="O1232" s="34" t="s">
        <v>7036</v>
      </c>
      <c r="P1232" s="34" t="s">
        <v>283</v>
      </c>
      <c r="Q1232" s="34" t="s">
        <v>7037</v>
      </c>
      <c r="R1232" s="34" t="s">
        <v>953</v>
      </c>
      <c r="S1232" s="48" t="s">
        <v>1123</v>
      </c>
      <c r="T1232" s="13" t="s">
        <v>122</v>
      </c>
      <c r="U1232" s="12" t="s">
        <v>122</v>
      </c>
      <c r="V1232" s="12" t="s">
        <v>1863</v>
      </c>
      <c r="W1232" s="12" t="s">
        <v>1863</v>
      </c>
      <c r="X1232" s="14" t="str">
        <f t="shared" si="19"/>
        <v>А</v>
      </c>
      <c r="Y1232" s="271">
        <f>Таблица1[[#This Row],[ID_intellix]]</f>
        <v>7800</v>
      </c>
      <c r="Z1232" s="269" t="s">
        <v>122</v>
      </c>
      <c r="AA1232" s="145">
        <f>IF(OR(Таблица1[[#This Row],[CARDIO_report]]&lt;&gt;0,Таблица1[[#This Row],[AI COMBO_report]]&lt;&gt;0,Таблица1[[#This Row],[OTC_report]]&lt;&gt;0),1,0)</f>
        <v>1</v>
      </c>
      <c r="AB1232" s="60" t="s">
        <v>2601</v>
      </c>
      <c r="AC1232" s="60" t="s">
        <v>2601</v>
      </c>
      <c r="AD1232" s="60" t="s">
        <v>1124</v>
      </c>
      <c r="AE1232" s="60" t="s">
        <v>1124</v>
      </c>
      <c r="AF1232" s="60"/>
      <c r="AG1232" s="89" t="s">
        <v>2516</v>
      </c>
      <c r="AH1232" s="89">
        <v>34</v>
      </c>
      <c r="AI1232" s="89" t="s">
        <v>2516</v>
      </c>
      <c r="AJ1232" s="89">
        <v>12</v>
      </c>
      <c r="AK1232" s="89" t="s">
        <v>2516</v>
      </c>
      <c r="AL1232" s="89">
        <v>8</v>
      </c>
      <c r="AM1232" s="89" t="s">
        <v>2516</v>
      </c>
      <c r="AN1232" s="89">
        <v>4</v>
      </c>
      <c r="AP1232" s="35" t="s">
        <v>1857</v>
      </c>
      <c r="AQ1232" s="377">
        <v>0</v>
      </c>
      <c r="AR1232" s="378">
        <v>0</v>
      </c>
      <c r="AS1232" s="377" t="s">
        <v>2847</v>
      </c>
      <c r="AT1232" s="378">
        <v>0</v>
      </c>
      <c r="AU1232" s="377">
        <v>0</v>
      </c>
      <c r="AV1232" s="377">
        <v>0</v>
      </c>
      <c r="AW1232" s="377" t="s">
        <v>2847</v>
      </c>
      <c r="AX1232" s="2">
        <v>0</v>
      </c>
      <c r="AY1232" s="2" t="s">
        <v>2847</v>
      </c>
      <c r="BA1232" s="2" t="s">
        <v>6336</v>
      </c>
    </row>
    <row r="1233" spans="1:54" ht="15" hidden="1" customHeight="1" x14ac:dyDescent="0.2">
      <c r="A1233" s="46">
        <v>7914</v>
      </c>
      <c r="B1233" s="258" t="s">
        <v>13798</v>
      </c>
      <c r="C1233" t="s">
        <v>1204</v>
      </c>
      <c r="D1233" t="s">
        <v>1255</v>
      </c>
      <c r="E1233" t="s">
        <v>2504</v>
      </c>
      <c r="F1233" s="29" t="s">
        <v>3360</v>
      </c>
      <c r="G1233" s="53" t="s">
        <v>8130</v>
      </c>
      <c r="H1233" t="s">
        <v>2610</v>
      </c>
      <c r="I1233">
        <v>1</v>
      </c>
      <c r="J1233" t="s">
        <v>13799</v>
      </c>
      <c r="K1233" t="s">
        <v>269</v>
      </c>
      <c r="L1233" t="s">
        <v>13800</v>
      </c>
      <c r="M1233" t="s">
        <v>7035</v>
      </c>
      <c r="N1233" s="34" t="s">
        <v>537</v>
      </c>
      <c r="O1233" s="34" t="s">
        <v>7036</v>
      </c>
      <c r="P1233" s="34">
        <v>0</v>
      </c>
      <c r="Q1233" s="34" t="s">
        <v>7037</v>
      </c>
      <c r="R1233" s="34" t="s">
        <v>953</v>
      </c>
      <c r="S1233" s="48" t="s">
        <v>1123</v>
      </c>
      <c r="T1233" s="13" t="s">
        <v>1863</v>
      </c>
      <c r="U1233" s="12" t="s">
        <v>122</v>
      </c>
      <c r="V1233" s="12" t="s">
        <v>122</v>
      </c>
      <c r="W1233" s="12" t="s">
        <v>1863</v>
      </c>
      <c r="X1233" s="14" t="str">
        <f t="shared" si="19"/>
        <v>А</v>
      </c>
      <c r="Y1233" s="271">
        <f>Таблица1[[#This Row],[ID_intellix]]</f>
        <v>7914</v>
      </c>
      <c r="Z1233" s="269" t="s">
        <v>122</v>
      </c>
      <c r="AA1233" s="145">
        <f>IF(OR(Таблица1[[#This Row],[CARDIO_report]]&lt;&gt;0,Таблица1[[#This Row],[AI COMBO_report]]&lt;&gt;0,Таблица1[[#This Row],[OTC_report]]&lt;&gt;0),1,0)</f>
        <v>1</v>
      </c>
      <c r="AB1233" s="60" t="s">
        <v>1124</v>
      </c>
      <c r="AC1233" s="60" t="s">
        <v>1124</v>
      </c>
      <c r="AD1233" s="60" t="s">
        <v>1124</v>
      </c>
      <c r="AE1233" s="60" t="s">
        <v>1124</v>
      </c>
      <c r="AF1233" s="60"/>
      <c r="AG1233" s="89" t="s">
        <v>2516</v>
      </c>
      <c r="AH1233" s="89">
        <v>47</v>
      </c>
      <c r="AI1233" s="89" t="s">
        <v>2516</v>
      </c>
      <c r="AJ1233" s="89">
        <v>6</v>
      </c>
      <c r="AK1233" s="89" t="s">
        <v>2516</v>
      </c>
      <c r="AL1233" s="89">
        <v>9</v>
      </c>
      <c r="AM1233" s="89" t="s">
        <v>2516</v>
      </c>
      <c r="AN1233" s="89">
        <v>11</v>
      </c>
      <c r="AP1233" s="35" t="s">
        <v>1857</v>
      </c>
      <c r="AQ1233" s="377">
        <v>0</v>
      </c>
      <c r="AR1233" s="378">
        <v>0</v>
      </c>
      <c r="AS1233" s="377">
        <v>0</v>
      </c>
      <c r="AT1233" s="378">
        <v>0</v>
      </c>
      <c r="AU1233" s="377">
        <v>0</v>
      </c>
      <c r="AV1233" s="377">
        <v>0</v>
      </c>
      <c r="AW1233" s="377">
        <v>0</v>
      </c>
      <c r="AX1233">
        <v>0</v>
      </c>
      <c r="AY1233">
        <v>0</v>
      </c>
      <c r="BA1233" t="s">
        <v>15962</v>
      </c>
    </row>
    <row r="1234" spans="1:54" ht="15" hidden="1" customHeight="1" x14ac:dyDescent="0.2">
      <c r="A1234" s="46">
        <v>7962</v>
      </c>
      <c r="B1234" s="258" t="s">
        <v>13801</v>
      </c>
      <c r="C1234" t="s">
        <v>1204</v>
      </c>
      <c r="D1234" t="s">
        <v>1246</v>
      </c>
      <c r="E1234" t="s">
        <v>2504</v>
      </c>
      <c r="F1234" s="29" t="s">
        <v>12762</v>
      </c>
      <c r="G1234" s="53" t="s">
        <v>2589</v>
      </c>
      <c r="H1234" t="s">
        <v>12762</v>
      </c>
      <c r="I1234">
        <v>1</v>
      </c>
      <c r="J1234" t="s">
        <v>13802</v>
      </c>
      <c r="K1234" t="s">
        <v>269</v>
      </c>
      <c r="L1234" t="s">
        <v>13803</v>
      </c>
      <c r="M1234" t="s">
        <v>7035</v>
      </c>
      <c r="N1234" s="34">
        <v>0</v>
      </c>
      <c r="O1234" s="34" t="s">
        <v>7036</v>
      </c>
      <c r="P1234" s="34" t="s">
        <v>283</v>
      </c>
      <c r="Q1234" s="34" t="s">
        <v>7037</v>
      </c>
      <c r="R1234" s="34" t="s">
        <v>824</v>
      </c>
      <c r="S1234" s="48" t="s">
        <v>1123</v>
      </c>
      <c r="T1234" s="13" t="s">
        <v>122</v>
      </c>
      <c r="U1234" s="12" t="s">
        <v>122</v>
      </c>
      <c r="V1234" s="12" t="s">
        <v>1863</v>
      </c>
      <c r="W1234" s="12" t="s">
        <v>122</v>
      </c>
      <c r="X1234" s="14" t="str">
        <f t="shared" si="19"/>
        <v>В</v>
      </c>
      <c r="Y1234" s="271">
        <f>Таблица1[[#This Row],[ID_intellix]]</f>
        <v>7962</v>
      </c>
      <c r="Z1234" s="269" t="s">
        <v>122</v>
      </c>
      <c r="AA1234" s="145">
        <f>IF(OR(Таблица1[[#This Row],[CARDIO_report]]&lt;&gt;0,Таблица1[[#This Row],[AI COMBO_report]]&lt;&gt;0,Таблица1[[#This Row],[OTC_report]]&lt;&gt;0),1,0)</f>
        <v>1</v>
      </c>
      <c r="AB1234" s="60" t="s">
        <v>1124</v>
      </c>
      <c r="AC1234" s="60" t="s">
        <v>1124</v>
      </c>
      <c r="AD1234" s="60" t="s">
        <v>1124</v>
      </c>
      <c r="AE1234" s="60" t="s">
        <v>1124</v>
      </c>
      <c r="AF1234" s="60"/>
      <c r="AG1234" s="89" t="s">
        <v>1437</v>
      </c>
      <c r="AH1234" s="89">
        <v>9</v>
      </c>
      <c r="AI1234" s="89" t="s">
        <v>1437</v>
      </c>
      <c r="AJ1234" s="89">
        <v>36</v>
      </c>
      <c r="AK1234" s="89" t="s">
        <v>1437</v>
      </c>
      <c r="AL1234" s="89">
        <v>19</v>
      </c>
      <c r="AM1234" s="89" t="s">
        <v>1437</v>
      </c>
      <c r="AN1234" s="89">
        <v>21</v>
      </c>
      <c r="AP1234" s="35" t="s">
        <v>1857</v>
      </c>
      <c r="AQ1234" s="377">
        <v>0</v>
      </c>
      <c r="AR1234" s="378">
        <v>0</v>
      </c>
      <c r="AS1234" s="377">
        <v>0</v>
      </c>
      <c r="AT1234" s="378">
        <v>0</v>
      </c>
      <c r="AU1234" s="377">
        <v>0</v>
      </c>
      <c r="AV1234" s="377">
        <v>0</v>
      </c>
      <c r="AW1234" s="377">
        <v>0</v>
      </c>
      <c r="AX1234">
        <v>0</v>
      </c>
      <c r="AY1234">
        <v>0</v>
      </c>
    </row>
    <row r="1235" spans="1:54" ht="15" hidden="1" customHeight="1" x14ac:dyDescent="0.2">
      <c r="A1235" s="399">
        <v>8135</v>
      </c>
      <c r="B1235" s="258" t="s">
        <v>13804</v>
      </c>
      <c r="C1235" t="s">
        <v>1204</v>
      </c>
      <c r="D1235" t="s">
        <v>1905</v>
      </c>
      <c r="E1235" t="s">
        <v>2504</v>
      </c>
      <c r="F1235" s="402" t="s">
        <v>2665</v>
      </c>
      <c r="G1235" s="53" t="s">
        <v>3763</v>
      </c>
      <c r="H1235" t="s">
        <v>2665</v>
      </c>
      <c r="I1235">
        <v>1</v>
      </c>
      <c r="J1235" s="403" t="s">
        <v>13805</v>
      </c>
      <c r="K1235" s="402" t="s">
        <v>269</v>
      </c>
      <c r="L1235" s="402" t="s">
        <v>13806</v>
      </c>
      <c r="M1235" t="s">
        <v>7035</v>
      </c>
      <c r="N1235" s="34">
        <v>0</v>
      </c>
      <c r="O1235" s="34" t="s">
        <v>7036</v>
      </c>
      <c r="P1235" s="34">
        <v>0</v>
      </c>
      <c r="Q1235" s="34" t="s">
        <v>7037</v>
      </c>
      <c r="R1235" s="34">
        <v>0</v>
      </c>
      <c r="S1235" s="48" t="s">
        <v>1123</v>
      </c>
      <c r="T1235" s="13">
        <v>0</v>
      </c>
      <c r="U1235" s="12">
        <v>0</v>
      </c>
      <c r="V1235" s="12">
        <v>0</v>
      </c>
      <c r="W1235" s="12">
        <v>0</v>
      </c>
      <c r="X1235" s="14" t="str">
        <f t="shared" si="19"/>
        <v>С</v>
      </c>
      <c r="Y1235" s="271">
        <f>Таблица1[[#This Row],[ID_intellix]]</f>
        <v>8135</v>
      </c>
      <c r="Z1235" s="269" t="s">
        <v>122</v>
      </c>
      <c r="AA1235" s="145">
        <f>IF(OR(Таблица1[[#This Row],[CARDIO_report]]&lt;&gt;0,Таблица1[[#This Row],[AI COMBO_report]]&lt;&gt;0,Таблица1[[#This Row],[OTC_report]]&lt;&gt;0),1,0)</f>
        <v>0</v>
      </c>
      <c r="AB1235" s="60" t="s">
        <v>1124</v>
      </c>
      <c r="AC1235" s="60" t="s">
        <v>1124</v>
      </c>
      <c r="AD1235" s="60" t="s">
        <v>1124</v>
      </c>
      <c r="AE1235" s="60" t="s">
        <v>1124</v>
      </c>
      <c r="AF1235" s="60"/>
      <c r="AG1235" s="60" t="s">
        <v>1124</v>
      </c>
      <c r="AH1235" s="60" t="s">
        <v>1124</v>
      </c>
      <c r="AI1235" s="60" t="s">
        <v>1124</v>
      </c>
      <c r="AJ1235" s="60" t="s">
        <v>1124</v>
      </c>
      <c r="AK1235" s="60" t="s">
        <v>1124</v>
      </c>
      <c r="AL1235" s="60" t="s">
        <v>1124</v>
      </c>
      <c r="AM1235" s="60" t="s">
        <v>1124</v>
      </c>
      <c r="AN1235" s="60" t="s">
        <v>1124</v>
      </c>
      <c r="AO1235" s="60"/>
      <c r="AP1235" s="35" t="s">
        <v>1124</v>
      </c>
      <c r="AQ1235" s="377">
        <v>0</v>
      </c>
      <c r="AR1235" s="378">
        <v>0</v>
      </c>
      <c r="AS1235" s="377">
        <v>0</v>
      </c>
      <c r="AT1235" s="378">
        <v>0</v>
      </c>
      <c r="AU1235" s="377">
        <v>0</v>
      </c>
      <c r="AV1235" s="377">
        <v>0</v>
      </c>
      <c r="AW1235" s="377">
        <v>0</v>
      </c>
      <c r="AX1235">
        <v>0</v>
      </c>
      <c r="AY1235">
        <v>0</v>
      </c>
    </row>
    <row r="1236" spans="1:54" ht="15" hidden="1" customHeight="1" x14ac:dyDescent="0.2">
      <c r="A1236" s="46">
        <v>7894</v>
      </c>
      <c r="B1236" s="258" t="s">
        <v>13828</v>
      </c>
      <c r="C1236" t="s">
        <v>1204</v>
      </c>
      <c r="D1236" t="s">
        <v>1255</v>
      </c>
      <c r="E1236" t="s">
        <v>2504</v>
      </c>
      <c r="F1236" s="29" t="s">
        <v>2532</v>
      </c>
      <c r="G1236" s="396">
        <v>42</v>
      </c>
      <c r="H1236" t="s">
        <v>1140</v>
      </c>
      <c r="I1236">
        <v>1</v>
      </c>
      <c r="J1236" t="s">
        <v>13829</v>
      </c>
      <c r="K1236" t="s">
        <v>269</v>
      </c>
      <c r="L1236" t="s">
        <v>13830</v>
      </c>
      <c r="M1236" t="s">
        <v>7035</v>
      </c>
      <c r="N1236" s="34">
        <v>0</v>
      </c>
      <c r="O1236" s="34" t="s">
        <v>7036</v>
      </c>
      <c r="P1236" s="34" t="s">
        <v>283</v>
      </c>
      <c r="Q1236" s="34" t="s">
        <v>7037</v>
      </c>
      <c r="R1236" s="34" t="s">
        <v>953</v>
      </c>
      <c r="S1236" s="48" t="s">
        <v>1123</v>
      </c>
      <c r="T1236" s="13" t="s">
        <v>122</v>
      </c>
      <c r="U1236" s="12" t="s">
        <v>122</v>
      </c>
      <c r="V1236" s="12" t="s">
        <v>1863</v>
      </c>
      <c r="W1236" s="12" t="s">
        <v>122</v>
      </c>
      <c r="X1236" s="14" t="str">
        <f t="shared" si="19"/>
        <v>В</v>
      </c>
      <c r="Y1236" s="271">
        <f>Таблица1[[#This Row],[ID_intellix]]</f>
        <v>7894</v>
      </c>
      <c r="Z1236" s="269" t="s">
        <v>122</v>
      </c>
      <c r="AA1236" s="145">
        <f>IF(OR(Таблица1[[#This Row],[CARDIO_report]]&lt;&gt;0,Таблица1[[#This Row],[AI COMBO_report]]&lt;&gt;0,Таблица1[[#This Row],[OTC_report]]&lt;&gt;0),1,0)</f>
        <v>1</v>
      </c>
      <c r="AB1236" s="60" t="s">
        <v>2602</v>
      </c>
      <c r="AC1236" s="60" t="s">
        <v>2896</v>
      </c>
      <c r="AD1236" s="60" t="s">
        <v>1124</v>
      </c>
      <c r="AE1236" s="60" t="s">
        <v>1124</v>
      </c>
      <c r="AF1236" s="60"/>
      <c r="AG1236" s="89" t="s">
        <v>1437</v>
      </c>
      <c r="AH1236" s="89">
        <v>24</v>
      </c>
      <c r="AI1236" s="89" t="s">
        <v>1437</v>
      </c>
      <c r="AJ1236" s="89">
        <v>15</v>
      </c>
      <c r="AK1236" s="89" t="s">
        <v>1437</v>
      </c>
      <c r="AL1236" s="89">
        <v>4</v>
      </c>
      <c r="AM1236" s="89" t="s">
        <v>1437</v>
      </c>
      <c r="AN1236" s="89">
        <v>19</v>
      </c>
      <c r="AP1236" s="35" t="s">
        <v>1917</v>
      </c>
      <c r="AQ1236" s="377">
        <v>0</v>
      </c>
      <c r="AR1236" s="378">
        <v>0</v>
      </c>
      <c r="AS1236" s="377">
        <v>0</v>
      </c>
      <c r="AT1236" s="378">
        <v>0</v>
      </c>
      <c r="AU1236" s="377">
        <v>0</v>
      </c>
      <c r="AV1236" s="377">
        <v>0</v>
      </c>
      <c r="AW1236" s="377">
        <v>0</v>
      </c>
      <c r="AX1236">
        <v>0</v>
      </c>
      <c r="AY1236">
        <v>0</v>
      </c>
    </row>
    <row r="1237" spans="1:54" ht="15" hidden="1" customHeight="1" x14ac:dyDescent="0.2">
      <c r="A1237" s="46">
        <v>7970</v>
      </c>
      <c r="B1237" s="258" t="s">
        <v>14012</v>
      </c>
      <c r="C1237" t="s">
        <v>1204</v>
      </c>
      <c r="D1237" t="s">
        <v>1252</v>
      </c>
      <c r="E1237" t="s">
        <v>2504</v>
      </c>
      <c r="F1237" s="29" t="s">
        <v>2532</v>
      </c>
      <c r="G1237" s="396">
        <v>24</v>
      </c>
      <c r="H1237" t="s">
        <v>1140</v>
      </c>
      <c r="I1237">
        <v>1</v>
      </c>
      <c r="J1237" t="s">
        <v>14013</v>
      </c>
      <c r="K1237" t="s">
        <v>269</v>
      </c>
      <c r="L1237" t="s">
        <v>14014</v>
      </c>
      <c r="M1237" t="s">
        <v>7035</v>
      </c>
      <c r="N1237" s="34" t="s">
        <v>628</v>
      </c>
      <c r="O1237" s="34" t="s">
        <v>7036</v>
      </c>
      <c r="P1237" s="34" t="s">
        <v>307</v>
      </c>
      <c r="Q1237" s="34" t="s">
        <v>7037</v>
      </c>
      <c r="R1237" s="34">
        <v>0</v>
      </c>
      <c r="S1237" s="48" t="s">
        <v>1123</v>
      </c>
      <c r="T1237" s="13" t="s">
        <v>122</v>
      </c>
      <c r="U1237" s="12" t="s">
        <v>122</v>
      </c>
      <c r="V1237" s="12" t="s">
        <v>1863</v>
      </c>
      <c r="W1237" s="12" t="s">
        <v>122</v>
      </c>
      <c r="X1237" s="14" t="str">
        <f t="shared" si="19"/>
        <v>В</v>
      </c>
      <c r="Y1237" s="271">
        <f>Таблица1[[#This Row],[ID_intellix]]</f>
        <v>7970</v>
      </c>
      <c r="Z1237" s="269" t="s">
        <v>122</v>
      </c>
      <c r="AA1237" s="145">
        <f>IF(OR(Таблица1[[#This Row],[CARDIO_report]]&lt;&gt;0,Таблица1[[#This Row],[AI COMBO_report]]&lt;&gt;0,Таблица1[[#This Row],[OTC_report]]&lt;&gt;0),1,0)</f>
        <v>1</v>
      </c>
      <c r="AB1237" s="60" t="s">
        <v>2601</v>
      </c>
      <c r="AC1237" s="60" t="s">
        <v>2602</v>
      </c>
      <c r="AD1237" s="60" t="s">
        <v>1124</v>
      </c>
      <c r="AE1237" s="60" t="s">
        <v>1124</v>
      </c>
      <c r="AF1237" s="60"/>
      <c r="AG1237" s="89" t="s">
        <v>1437</v>
      </c>
      <c r="AH1237" s="89">
        <v>69</v>
      </c>
      <c r="AI1237" s="89" t="s">
        <v>1437</v>
      </c>
      <c r="AJ1237" s="89">
        <v>26</v>
      </c>
      <c r="AK1237" s="89" t="s">
        <v>1437</v>
      </c>
      <c r="AL1237" s="89">
        <v>17</v>
      </c>
      <c r="AM1237" s="89" t="s">
        <v>1437</v>
      </c>
      <c r="AN1237" s="89">
        <v>8</v>
      </c>
      <c r="AP1237" s="35" t="s">
        <v>1857</v>
      </c>
      <c r="AQ1237" s="377">
        <v>0</v>
      </c>
      <c r="AR1237" s="378">
        <v>0</v>
      </c>
      <c r="AS1237" s="377">
        <v>0</v>
      </c>
      <c r="AT1237" s="378">
        <v>0</v>
      </c>
      <c r="AU1237" s="377">
        <v>0</v>
      </c>
      <c r="AV1237" s="377">
        <v>0</v>
      </c>
      <c r="AW1237" s="377">
        <v>0</v>
      </c>
      <c r="AX1237">
        <v>0</v>
      </c>
      <c r="AY1237">
        <v>0</v>
      </c>
    </row>
    <row r="1238" spans="1:54" ht="15" hidden="1" customHeight="1" x14ac:dyDescent="0.2">
      <c r="A1238" s="46">
        <v>7979</v>
      </c>
      <c r="B1238" s="258" t="s">
        <v>14030</v>
      </c>
      <c r="C1238" t="s">
        <v>1204</v>
      </c>
      <c r="D1238" t="s">
        <v>1252</v>
      </c>
      <c r="E1238" t="s">
        <v>2504</v>
      </c>
      <c r="F1238" s="29" t="s">
        <v>3360</v>
      </c>
      <c r="G1238" s="53" t="s">
        <v>9048</v>
      </c>
      <c r="H1238" t="s">
        <v>2610</v>
      </c>
      <c r="I1238">
        <v>1</v>
      </c>
      <c r="J1238" t="s">
        <v>14031</v>
      </c>
      <c r="K1238" t="s">
        <v>269</v>
      </c>
      <c r="L1238" t="s">
        <v>14032</v>
      </c>
      <c r="M1238" t="s">
        <v>7035</v>
      </c>
      <c r="N1238" s="34" t="s">
        <v>628</v>
      </c>
      <c r="O1238" s="34" t="s">
        <v>7036</v>
      </c>
      <c r="P1238" s="34" t="s">
        <v>307</v>
      </c>
      <c r="Q1238" s="34" t="s">
        <v>7037</v>
      </c>
      <c r="R1238" s="34" t="s">
        <v>848</v>
      </c>
      <c r="S1238" s="48" t="s">
        <v>1123</v>
      </c>
      <c r="T1238" s="13" t="s">
        <v>122</v>
      </c>
      <c r="U1238" s="12" t="s">
        <v>122</v>
      </c>
      <c r="V1238" s="12" t="s">
        <v>122</v>
      </c>
      <c r="W1238" s="12" t="s">
        <v>1863</v>
      </c>
      <c r="X1238" s="14" t="str">
        <f t="shared" si="19"/>
        <v>В</v>
      </c>
      <c r="Y1238" s="271">
        <f>Таблица1[[#This Row],[ID_intellix]]</f>
        <v>7979</v>
      </c>
      <c r="Z1238" s="269" t="s">
        <v>122</v>
      </c>
      <c r="AA1238" s="145">
        <f>IF(OR(Таблица1[[#This Row],[CARDIO_report]]&lt;&gt;0,Таблица1[[#This Row],[AI COMBO_report]]&lt;&gt;0,Таблица1[[#This Row],[OTC_report]]&lt;&gt;0),1,0)</f>
        <v>1</v>
      </c>
      <c r="AB1238" s="60" t="s">
        <v>1124</v>
      </c>
      <c r="AC1238" s="60" t="s">
        <v>1124</v>
      </c>
      <c r="AD1238" s="60" t="s">
        <v>1124</v>
      </c>
      <c r="AE1238" s="60" t="s">
        <v>1124</v>
      </c>
      <c r="AF1238" s="60"/>
      <c r="AG1238" s="89" t="s">
        <v>2516</v>
      </c>
      <c r="AH1238" s="89">
        <v>58</v>
      </c>
      <c r="AI1238" s="89" t="s">
        <v>2516</v>
      </c>
      <c r="AJ1238" s="89">
        <v>7</v>
      </c>
      <c r="AK1238" s="89" t="s">
        <v>2516</v>
      </c>
      <c r="AL1238" s="89">
        <v>35</v>
      </c>
      <c r="AM1238" s="89" t="s">
        <v>1437</v>
      </c>
      <c r="AN1238" s="89">
        <v>17</v>
      </c>
      <c r="AP1238" s="35" t="s">
        <v>1917</v>
      </c>
      <c r="AQ1238" s="377">
        <v>0</v>
      </c>
      <c r="AR1238" s="378">
        <v>0</v>
      </c>
      <c r="AS1238" s="377">
        <v>0</v>
      </c>
      <c r="AT1238" s="378">
        <v>0</v>
      </c>
      <c r="AU1238" s="377">
        <v>0</v>
      </c>
      <c r="AV1238" s="377">
        <v>0</v>
      </c>
      <c r="AW1238" s="377">
        <v>0</v>
      </c>
      <c r="AX1238">
        <v>0</v>
      </c>
      <c r="AY1238">
        <v>0</v>
      </c>
    </row>
    <row r="1239" spans="1:54" ht="15" hidden="1" customHeight="1" x14ac:dyDescent="0.2">
      <c r="A1239" s="46">
        <v>7980</v>
      </c>
      <c r="B1239" s="258" t="s">
        <v>14133</v>
      </c>
      <c r="C1239" t="s">
        <v>1204</v>
      </c>
      <c r="D1239" t="s">
        <v>1249</v>
      </c>
      <c r="E1239" t="s">
        <v>2504</v>
      </c>
      <c r="F1239" s="29" t="s">
        <v>2610</v>
      </c>
      <c r="G1239" s="53" t="s">
        <v>3763</v>
      </c>
      <c r="H1239" t="s">
        <v>2610</v>
      </c>
      <c r="I1239">
        <v>1</v>
      </c>
      <c r="J1239" t="s">
        <v>14134</v>
      </c>
      <c r="K1239" t="s">
        <v>269</v>
      </c>
      <c r="L1239" t="s">
        <v>14135</v>
      </c>
      <c r="M1239" t="s">
        <v>7035</v>
      </c>
      <c r="N1239" s="34" t="s">
        <v>628</v>
      </c>
      <c r="O1239" s="34" t="s">
        <v>7036</v>
      </c>
      <c r="P1239" s="34" t="s">
        <v>307</v>
      </c>
      <c r="Q1239" s="34" t="s">
        <v>7037</v>
      </c>
      <c r="R1239" s="34" t="s">
        <v>953</v>
      </c>
      <c r="S1239" s="48" t="s">
        <v>1123</v>
      </c>
      <c r="T1239" s="13" t="s">
        <v>122</v>
      </c>
      <c r="U1239" s="12" t="s">
        <v>122</v>
      </c>
      <c r="V1239" s="12" t="s">
        <v>122</v>
      </c>
      <c r="W1239" s="12" t="s">
        <v>1863</v>
      </c>
      <c r="X1239" s="14" t="str">
        <f t="shared" si="19"/>
        <v>В</v>
      </c>
      <c r="Y1239" s="271">
        <f>Таблица1[[#This Row],[ID_intellix]]</f>
        <v>7980</v>
      </c>
      <c r="Z1239" s="269" t="s">
        <v>122</v>
      </c>
      <c r="AA1239" s="145">
        <f>IF(OR(Таблица1[[#This Row],[CARDIO_report]]&lt;&gt;0,Таблица1[[#This Row],[AI COMBO_report]]&lt;&gt;0,Таблица1[[#This Row],[OTC_report]]&lt;&gt;0),1,0)</f>
        <v>1</v>
      </c>
      <c r="AB1239" s="60" t="s">
        <v>1124</v>
      </c>
      <c r="AC1239" s="60" t="s">
        <v>1124</v>
      </c>
      <c r="AD1239" s="60" t="s">
        <v>1124</v>
      </c>
      <c r="AE1239" s="60" t="s">
        <v>1124</v>
      </c>
      <c r="AF1239" s="60"/>
      <c r="AG1239" s="89" t="s">
        <v>2516</v>
      </c>
      <c r="AH1239" s="89">
        <v>65</v>
      </c>
      <c r="AI1239" s="89" t="s">
        <v>2516</v>
      </c>
      <c r="AJ1239" s="89">
        <v>34</v>
      </c>
      <c r="AK1239" s="89" t="s">
        <v>2516</v>
      </c>
      <c r="AL1239" s="89">
        <v>29</v>
      </c>
      <c r="AM1239" s="89" t="s">
        <v>2516</v>
      </c>
      <c r="AN1239" s="89">
        <v>18</v>
      </c>
      <c r="AP1239" s="35" t="s">
        <v>1917</v>
      </c>
      <c r="AQ1239" s="377">
        <v>0</v>
      </c>
      <c r="AR1239" s="378">
        <v>0</v>
      </c>
      <c r="AS1239" s="377">
        <v>0</v>
      </c>
      <c r="AT1239" s="378">
        <v>0</v>
      </c>
      <c r="AU1239" s="377">
        <v>0</v>
      </c>
      <c r="AV1239" s="377">
        <v>0</v>
      </c>
      <c r="AW1239" s="377">
        <v>0</v>
      </c>
      <c r="AX1239">
        <v>0</v>
      </c>
      <c r="AY1239">
        <v>0</v>
      </c>
    </row>
    <row r="1240" spans="1:54" ht="15" hidden="1" customHeight="1" x14ac:dyDescent="0.2">
      <c r="A1240" s="46">
        <v>8042</v>
      </c>
      <c r="B1240" s="258" t="s">
        <v>7411</v>
      </c>
      <c r="C1240" t="s">
        <v>1204</v>
      </c>
      <c r="D1240" t="s">
        <v>1905</v>
      </c>
      <c r="E1240" t="s">
        <v>1821</v>
      </c>
      <c r="F1240" s="29" t="s">
        <v>1822</v>
      </c>
      <c r="G1240" s="53" t="s">
        <v>7412</v>
      </c>
      <c r="H1240" t="s">
        <v>1822</v>
      </c>
      <c r="I1240">
        <v>1</v>
      </c>
      <c r="J1240" t="s">
        <v>7413</v>
      </c>
      <c r="K1240" t="s">
        <v>269</v>
      </c>
      <c r="L1240" t="s">
        <v>7414</v>
      </c>
      <c r="M1240" t="s">
        <v>7035</v>
      </c>
      <c r="N1240" s="34">
        <v>0</v>
      </c>
      <c r="O1240" s="34" t="s">
        <v>7036</v>
      </c>
      <c r="P1240" s="34">
        <v>0</v>
      </c>
      <c r="Q1240" s="34" t="s">
        <v>7037</v>
      </c>
      <c r="R1240" s="34" t="s">
        <v>848</v>
      </c>
      <c r="S1240" s="48" t="s">
        <v>1123</v>
      </c>
      <c r="T1240" s="13" t="s">
        <v>1863</v>
      </c>
      <c r="U1240" s="12" t="s">
        <v>1863</v>
      </c>
      <c r="V1240" s="12" t="s">
        <v>122</v>
      </c>
      <c r="W1240" s="12" t="s">
        <v>122</v>
      </c>
      <c r="X1240" s="14" t="str">
        <f t="shared" si="19"/>
        <v>А</v>
      </c>
      <c r="Y1240" s="271">
        <f>Таблица1[[#This Row],[ID_intellix]]</f>
        <v>8042</v>
      </c>
      <c r="Z1240" s="269" t="s">
        <v>122</v>
      </c>
      <c r="AA1240" s="145">
        <f>IF(OR(Таблица1[[#This Row],[CARDIO_report]]&lt;&gt;0,Таблица1[[#This Row],[AI COMBO_report]]&lt;&gt;0,Таблица1[[#This Row],[OTC_report]]&lt;&gt;0),1,0)</f>
        <v>1</v>
      </c>
      <c r="AB1240" s="60" t="s">
        <v>1124</v>
      </c>
      <c r="AC1240" s="60" t="s">
        <v>1124</v>
      </c>
      <c r="AD1240" s="60" t="s">
        <v>1124</v>
      </c>
      <c r="AE1240" s="60" t="s">
        <v>1124</v>
      </c>
      <c r="AF1240" s="60"/>
      <c r="AG1240" s="60" t="s">
        <v>1124</v>
      </c>
      <c r="AH1240" s="60" t="s">
        <v>1124</v>
      </c>
      <c r="AI1240" s="60" t="s">
        <v>1124</v>
      </c>
      <c r="AJ1240" s="60" t="s">
        <v>1124</v>
      </c>
      <c r="AK1240" s="60" t="s">
        <v>1124</v>
      </c>
      <c r="AL1240" s="60" t="s">
        <v>1124</v>
      </c>
      <c r="AM1240" s="60" t="s">
        <v>1124</v>
      </c>
      <c r="AN1240" s="60" t="s">
        <v>1124</v>
      </c>
      <c r="AO1240" s="60"/>
      <c r="AP1240" s="35" t="s">
        <v>1825</v>
      </c>
      <c r="AQ1240" s="377">
        <v>0</v>
      </c>
      <c r="AR1240" s="378">
        <v>0</v>
      </c>
      <c r="AS1240" s="377">
        <v>0</v>
      </c>
      <c r="AT1240" s="378">
        <v>0</v>
      </c>
      <c r="AU1240" s="377">
        <v>0</v>
      </c>
      <c r="AV1240" s="377">
        <v>0</v>
      </c>
      <c r="AW1240" s="377">
        <v>0</v>
      </c>
      <c r="AX1240">
        <v>0</v>
      </c>
      <c r="AY1240">
        <v>0</v>
      </c>
    </row>
    <row r="1241" spans="1:54" ht="15" hidden="1" customHeight="1" x14ac:dyDescent="0.2">
      <c r="A1241" s="46">
        <v>3256</v>
      </c>
      <c r="B1241" s="258" t="s">
        <v>14227</v>
      </c>
      <c r="C1241" t="s">
        <v>1204</v>
      </c>
      <c r="D1241" t="s">
        <v>1246</v>
      </c>
      <c r="E1241" t="s">
        <v>2504</v>
      </c>
      <c r="F1241" s="29" t="s">
        <v>9335</v>
      </c>
      <c r="G1241" s="47">
        <v>15</v>
      </c>
      <c r="H1241" t="s">
        <v>2563</v>
      </c>
      <c r="I1241">
        <v>1</v>
      </c>
      <c r="J1241" t="s">
        <v>15828</v>
      </c>
      <c r="K1241" t="s">
        <v>269</v>
      </c>
      <c r="L1241" t="s">
        <v>14228</v>
      </c>
      <c r="M1241" t="s">
        <v>7035</v>
      </c>
      <c r="N1241" s="34" t="s">
        <v>537</v>
      </c>
      <c r="O1241" s="34" t="s">
        <v>7036</v>
      </c>
      <c r="P1241" s="34" t="s">
        <v>283</v>
      </c>
      <c r="Q1241" s="34" t="s">
        <v>7037</v>
      </c>
      <c r="R1241" s="34" t="s">
        <v>824</v>
      </c>
      <c r="S1241" s="48" t="s">
        <v>1123</v>
      </c>
      <c r="T1241" s="13" t="s">
        <v>122</v>
      </c>
      <c r="U1241" s="12" t="s">
        <v>122</v>
      </c>
      <c r="V1241" s="12" t="s">
        <v>1863</v>
      </c>
      <c r="W1241" s="12" t="s">
        <v>122</v>
      </c>
      <c r="X1241" s="14" t="str">
        <f t="shared" si="19"/>
        <v>В</v>
      </c>
      <c r="Y1241" s="271">
        <f>Таблица1[[#This Row],[ID_intellix]]</f>
        <v>3256</v>
      </c>
      <c r="Z1241" s="269" t="s">
        <v>122</v>
      </c>
      <c r="AA1241" s="145">
        <f>IF(OR(Таблица1[[#This Row],[CARDIO_report]]&lt;&gt;0,Таблица1[[#This Row],[AI COMBO_report]]&lt;&gt;0,Таблица1[[#This Row],[OTC_report]]&lt;&gt;0),1,0)</f>
        <v>1</v>
      </c>
      <c r="AB1241" s="60" t="s">
        <v>1124</v>
      </c>
      <c r="AC1241" s="60" t="s">
        <v>1124</v>
      </c>
      <c r="AD1241" s="60" t="s">
        <v>1124</v>
      </c>
      <c r="AE1241" s="89" t="s">
        <v>1857</v>
      </c>
      <c r="AF1241" s="89"/>
      <c r="AG1241" s="89" t="s">
        <v>1414</v>
      </c>
      <c r="AH1241" s="89">
        <v>104</v>
      </c>
      <c r="AI1241" s="89" t="s">
        <v>1414</v>
      </c>
      <c r="AJ1241" s="89">
        <v>102</v>
      </c>
      <c r="AK1241" s="89" t="s">
        <v>1414</v>
      </c>
      <c r="AL1241" s="89">
        <v>103</v>
      </c>
      <c r="AM1241" s="89" t="s">
        <v>1414</v>
      </c>
      <c r="AN1241" s="89">
        <v>98</v>
      </c>
      <c r="AP1241" s="35" t="s">
        <v>1917</v>
      </c>
      <c r="AQ1241" s="377">
        <v>0</v>
      </c>
      <c r="AR1241" s="377" t="s">
        <v>6343</v>
      </c>
      <c r="AS1241" s="377">
        <v>0</v>
      </c>
      <c r="AT1241" s="378" t="s">
        <v>6343</v>
      </c>
      <c r="AU1241" s="377">
        <v>0</v>
      </c>
      <c r="AV1241" s="377">
        <v>0</v>
      </c>
      <c r="AW1241" s="377">
        <v>0</v>
      </c>
      <c r="AX1241" s="2" t="s">
        <v>6343</v>
      </c>
      <c r="AY1241" s="2">
        <v>0</v>
      </c>
      <c r="AZ1241" s="2" t="s">
        <v>6344</v>
      </c>
      <c r="BB1241" s="2" t="s">
        <v>6344</v>
      </c>
    </row>
    <row r="1242" spans="1:54" ht="15" hidden="1" customHeight="1" x14ac:dyDescent="0.2">
      <c r="A1242" s="46">
        <v>807</v>
      </c>
      <c r="B1242" s="258" t="s">
        <v>8013</v>
      </c>
      <c r="C1242" t="s">
        <v>1204</v>
      </c>
      <c r="D1242" t="s">
        <v>1246</v>
      </c>
      <c r="E1242" t="s">
        <v>1821</v>
      </c>
      <c r="F1242" s="29" t="s">
        <v>1822</v>
      </c>
      <c r="G1242" s="47">
        <v>1</v>
      </c>
      <c r="H1242" t="s">
        <v>1822</v>
      </c>
      <c r="I1242">
        <v>1</v>
      </c>
      <c r="J1242" t="s">
        <v>8014</v>
      </c>
      <c r="K1242" t="s">
        <v>269</v>
      </c>
      <c r="L1242" t="s">
        <v>8015</v>
      </c>
      <c r="M1242" t="s">
        <v>7035</v>
      </c>
      <c r="N1242" s="34" t="s">
        <v>537</v>
      </c>
      <c r="O1242" s="34" t="s">
        <v>7036</v>
      </c>
      <c r="P1242" s="34" t="s">
        <v>283</v>
      </c>
      <c r="Q1242" s="34" t="s">
        <v>7037</v>
      </c>
      <c r="R1242" s="34" t="s">
        <v>953</v>
      </c>
      <c r="S1242" s="48" t="s">
        <v>1123</v>
      </c>
      <c r="T1242" s="13" t="s">
        <v>1863</v>
      </c>
      <c r="U1242" s="12" t="s">
        <v>1863</v>
      </c>
      <c r="V1242" s="12" t="s">
        <v>122</v>
      </c>
      <c r="W1242" s="12" t="s">
        <v>1863</v>
      </c>
      <c r="X1242" s="14" t="str">
        <f t="shared" si="19"/>
        <v>А</v>
      </c>
      <c r="Y1242" s="271">
        <f>Таблица1[[#This Row],[ID_intellix]]</f>
        <v>807</v>
      </c>
      <c r="Z1242" s="269" t="s">
        <v>122</v>
      </c>
      <c r="AA1242" s="145">
        <f>IF(OR(Таблица1[[#This Row],[CARDIO_report]]&lt;&gt;0,Таблица1[[#This Row],[AI COMBO_report]]&lt;&gt;0,Таблица1[[#This Row],[OTC_report]]&lt;&gt;0),1,0)</f>
        <v>1</v>
      </c>
      <c r="AB1242" s="60" t="s">
        <v>1124</v>
      </c>
      <c r="AC1242" s="60" t="s">
        <v>1124</v>
      </c>
      <c r="AD1242" s="60" t="s">
        <v>1124</v>
      </c>
      <c r="AE1242" s="60" t="s">
        <v>1124</v>
      </c>
      <c r="AF1242" s="60"/>
      <c r="AG1242" s="60" t="s">
        <v>1124</v>
      </c>
      <c r="AH1242" s="60" t="s">
        <v>1124</v>
      </c>
      <c r="AI1242" s="60" t="s">
        <v>1124</v>
      </c>
      <c r="AJ1242" s="60" t="s">
        <v>1124</v>
      </c>
      <c r="AK1242" s="60" t="s">
        <v>1124</v>
      </c>
      <c r="AL1242" s="60" t="s">
        <v>1124</v>
      </c>
      <c r="AM1242" s="60" t="s">
        <v>1124</v>
      </c>
      <c r="AN1242" s="60" t="s">
        <v>1124</v>
      </c>
      <c r="AO1242" s="60"/>
      <c r="AP1242" s="35" t="s">
        <v>1917</v>
      </c>
      <c r="AQ1242" s="377">
        <v>0</v>
      </c>
      <c r="AR1242" s="378">
        <v>0</v>
      </c>
      <c r="AS1242" s="377">
        <v>0</v>
      </c>
      <c r="AT1242" s="378">
        <v>0</v>
      </c>
      <c r="AU1242" s="377">
        <v>0</v>
      </c>
      <c r="AV1242" s="377">
        <v>0</v>
      </c>
      <c r="AW1242" s="377">
        <v>0</v>
      </c>
      <c r="AX1242" s="2" t="s">
        <v>2408</v>
      </c>
      <c r="AY1242" s="2">
        <v>0</v>
      </c>
      <c r="AZ1242" t="s">
        <v>2408</v>
      </c>
      <c r="BB1242" t="s">
        <v>2408</v>
      </c>
    </row>
    <row r="1243" spans="1:54" ht="15" hidden="1" customHeight="1" x14ac:dyDescent="0.2">
      <c r="A1243" s="46">
        <v>817</v>
      </c>
      <c r="B1243" s="258" t="s">
        <v>8016</v>
      </c>
      <c r="C1243" t="s">
        <v>1204</v>
      </c>
      <c r="D1243" t="s">
        <v>1246</v>
      </c>
      <c r="E1243" t="s">
        <v>1821</v>
      </c>
      <c r="F1243" s="29" t="s">
        <v>1822</v>
      </c>
      <c r="G1243" s="47">
        <v>100</v>
      </c>
      <c r="H1243" t="s">
        <v>1822</v>
      </c>
      <c r="I1243">
        <v>1</v>
      </c>
      <c r="J1243" t="s">
        <v>8017</v>
      </c>
      <c r="K1243" t="s">
        <v>269</v>
      </c>
      <c r="L1243" t="s">
        <v>8018</v>
      </c>
      <c r="M1243" t="s">
        <v>7035</v>
      </c>
      <c r="N1243" s="34" t="s">
        <v>476</v>
      </c>
      <c r="O1243" s="34" t="s">
        <v>7036</v>
      </c>
      <c r="P1243" s="34" t="s">
        <v>283</v>
      </c>
      <c r="Q1243" s="34" t="s">
        <v>7037</v>
      </c>
      <c r="R1243" s="34" t="s">
        <v>824</v>
      </c>
      <c r="S1243" s="48" t="s">
        <v>1123</v>
      </c>
      <c r="T1243" s="13" t="s">
        <v>1863</v>
      </c>
      <c r="U1243" s="12" t="s">
        <v>122</v>
      </c>
      <c r="V1243" s="12" t="s">
        <v>122</v>
      </c>
      <c r="W1243" s="12" t="s">
        <v>1863</v>
      </c>
      <c r="X1243" s="14" t="str">
        <f t="shared" si="19"/>
        <v>А</v>
      </c>
      <c r="Y1243" s="271">
        <f>Таблица1[[#This Row],[ID_intellix]]</f>
        <v>817</v>
      </c>
      <c r="Z1243" s="269" t="s">
        <v>122</v>
      </c>
      <c r="AA1243" s="145">
        <f>IF(OR(Таблица1[[#This Row],[CARDIO_report]]&lt;&gt;0,Таблица1[[#This Row],[AI COMBO_report]]&lt;&gt;0,Таблица1[[#This Row],[OTC_report]]&lt;&gt;0),1,0)</f>
        <v>1</v>
      </c>
      <c r="AB1243" s="60" t="s">
        <v>1124</v>
      </c>
      <c r="AC1243" s="60" t="s">
        <v>1124</v>
      </c>
      <c r="AD1243" s="60" t="s">
        <v>1124</v>
      </c>
      <c r="AE1243" s="60" t="s">
        <v>1124</v>
      </c>
      <c r="AF1243" s="60"/>
      <c r="AG1243" s="60" t="s">
        <v>1124</v>
      </c>
      <c r="AH1243" s="60" t="s">
        <v>1124</v>
      </c>
      <c r="AI1243" s="60" t="s">
        <v>1124</v>
      </c>
      <c r="AJ1243" s="60" t="s">
        <v>1124</v>
      </c>
      <c r="AK1243" s="60" t="s">
        <v>1124</v>
      </c>
      <c r="AL1243" s="60" t="s">
        <v>1124</v>
      </c>
      <c r="AM1243" s="60" t="s">
        <v>1124</v>
      </c>
      <c r="AN1243" s="60" t="s">
        <v>1124</v>
      </c>
      <c r="AO1243" s="60"/>
      <c r="AP1243" s="35" t="s">
        <v>1857</v>
      </c>
      <c r="AQ1243" s="377">
        <v>0</v>
      </c>
      <c r="AR1243" s="378">
        <v>0</v>
      </c>
      <c r="AS1243" s="377">
        <v>0</v>
      </c>
      <c r="AT1243" s="378">
        <v>0</v>
      </c>
      <c r="AU1243" s="377">
        <v>0</v>
      </c>
      <c r="AV1243" s="377">
        <v>0</v>
      </c>
      <c r="AW1243" s="377">
        <v>0</v>
      </c>
      <c r="AX1243" s="2" t="s">
        <v>2408</v>
      </c>
      <c r="AY1243" s="2">
        <v>0</v>
      </c>
      <c r="AZ1243" t="s">
        <v>2408</v>
      </c>
      <c r="BB1243" t="s">
        <v>2408</v>
      </c>
    </row>
    <row r="1244" spans="1:54" ht="15" hidden="1" customHeight="1" x14ac:dyDescent="0.2">
      <c r="A1244" s="46">
        <v>819</v>
      </c>
      <c r="B1244" s="258" t="s">
        <v>8029</v>
      </c>
      <c r="C1244" t="s">
        <v>1204</v>
      </c>
      <c r="D1244" t="s">
        <v>1255</v>
      </c>
      <c r="E1244" t="s">
        <v>1821</v>
      </c>
      <c r="F1244" s="29" t="s">
        <v>1822</v>
      </c>
      <c r="G1244" s="47">
        <v>105</v>
      </c>
      <c r="H1244" t="s">
        <v>1822</v>
      </c>
      <c r="I1244">
        <v>1</v>
      </c>
      <c r="J1244" t="s">
        <v>8030</v>
      </c>
      <c r="K1244" t="s">
        <v>269</v>
      </c>
      <c r="L1244" t="s">
        <v>8031</v>
      </c>
      <c r="M1244">
        <v>0</v>
      </c>
      <c r="N1244" s="34">
        <v>0</v>
      </c>
      <c r="O1244" s="34" t="s">
        <v>7036</v>
      </c>
      <c r="P1244" s="34" t="s">
        <v>283</v>
      </c>
      <c r="Q1244" s="34" t="s">
        <v>7037</v>
      </c>
      <c r="R1244" s="34" t="s">
        <v>824</v>
      </c>
      <c r="S1244" s="48" t="s">
        <v>1123</v>
      </c>
      <c r="T1244" s="13" t="s">
        <v>1863</v>
      </c>
      <c r="U1244" s="12" t="s">
        <v>1863</v>
      </c>
      <c r="V1244" s="12" t="s">
        <v>122</v>
      </c>
      <c r="W1244" s="12" t="s">
        <v>1863</v>
      </c>
      <c r="X1244" s="14" t="str">
        <f t="shared" si="19"/>
        <v>А</v>
      </c>
      <c r="Y1244" s="271">
        <f>Таблица1[[#This Row],[ID_intellix]]</f>
        <v>819</v>
      </c>
      <c r="Z1244" s="269" t="s">
        <v>122</v>
      </c>
      <c r="AA1244" s="145">
        <f>IF(OR(Таблица1[[#This Row],[CARDIO_report]]&lt;&gt;0,Таблица1[[#This Row],[AI COMBO_report]]&lt;&gt;0,Таблица1[[#This Row],[OTC_report]]&lt;&gt;0),1,0)</f>
        <v>1</v>
      </c>
      <c r="AB1244" s="60" t="s">
        <v>1124</v>
      </c>
      <c r="AC1244" s="60" t="s">
        <v>1124</v>
      </c>
      <c r="AD1244" s="60" t="s">
        <v>1124</v>
      </c>
      <c r="AE1244" s="60"/>
      <c r="AF1244" s="60"/>
      <c r="AG1244" s="60" t="s">
        <v>1124</v>
      </c>
      <c r="AH1244" s="60" t="s">
        <v>1124</v>
      </c>
      <c r="AI1244" s="60" t="s">
        <v>1124</v>
      </c>
      <c r="AJ1244" s="60" t="s">
        <v>1124</v>
      </c>
      <c r="AK1244" s="60" t="s">
        <v>1124</v>
      </c>
      <c r="AL1244" s="60" t="s">
        <v>1124</v>
      </c>
      <c r="AM1244" s="60" t="s">
        <v>1124</v>
      </c>
      <c r="AN1244" s="60" t="s">
        <v>1124</v>
      </c>
      <c r="AO1244" s="60"/>
      <c r="AP1244" s="35" t="s">
        <v>1917</v>
      </c>
      <c r="AQ1244" s="377">
        <v>0</v>
      </c>
      <c r="AR1244" s="378">
        <v>0</v>
      </c>
      <c r="AS1244" s="377">
        <v>0</v>
      </c>
      <c r="AT1244" s="378">
        <v>0</v>
      </c>
      <c r="AU1244">
        <v>0</v>
      </c>
      <c r="AV1244">
        <v>0</v>
      </c>
      <c r="AW1244">
        <v>0</v>
      </c>
      <c r="AX1244">
        <v>0</v>
      </c>
      <c r="AY1244">
        <v>0</v>
      </c>
    </row>
    <row r="1245" spans="1:54" ht="15" hidden="1" customHeight="1" x14ac:dyDescent="0.2">
      <c r="A1245" s="46">
        <v>1058</v>
      </c>
      <c r="B1245" s="258" t="s">
        <v>8082</v>
      </c>
      <c r="C1245" t="s">
        <v>1204</v>
      </c>
      <c r="D1245" t="s">
        <v>1249</v>
      </c>
      <c r="E1245" t="s">
        <v>1821</v>
      </c>
      <c r="F1245" s="29" t="s">
        <v>1822</v>
      </c>
      <c r="G1245" s="47">
        <v>124</v>
      </c>
      <c r="H1245" t="s">
        <v>1822</v>
      </c>
      <c r="I1245">
        <v>1</v>
      </c>
      <c r="J1245" t="s">
        <v>8083</v>
      </c>
      <c r="K1245" t="s">
        <v>269</v>
      </c>
      <c r="L1245" t="s">
        <v>8084</v>
      </c>
      <c r="M1245" t="s">
        <v>7035</v>
      </c>
      <c r="N1245" s="34">
        <v>0</v>
      </c>
      <c r="O1245" s="34" t="s">
        <v>7036</v>
      </c>
      <c r="P1245" s="34">
        <v>0</v>
      </c>
      <c r="Q1245" s="34" t="s">
        <v>7037</v>
      </c>
      <c r="R1245" s="34" t="s">
        <v>953</v>
      </c>
      <c r="S1245" s="48" t="s">
        <v>1123</v>
      </c>
      <c r="T1245" s="13" t="s">
        <v>1863</v>
      </c>
      <c r="U1245" s="12" t="s">
        <v>1863</v>
      </c>
      <c r="V1245" s="12" t="s">
        <v>122</v>
      </c>
      <c r="W1245" s="12" t="s">
        <v>122</v>
      </c>
      <c r="X1245" s="14" t="str">
        <f t="shared" si="19"/>
        <v>А</v>
      </c>
      <c r="Y1245" s="271">
        <f>Таблица1[[#This Row],[ID_intellix]]</f>
        <v>1058</v>
      </c>
      <c r="Z1245" s="269" t="s">
        <v>1863</v>
      </c>
      <c r="AA1245" s="145">
        <f>IF(OR(Таблица1[[#This Row],[CARDIO_report]]&lt;&gt;0,Таблица1[[#This Row],[AI COMBO_report]]&lt;&gt;0,Таблица1[[#This Row],[OTC_report]]&lt;&gt;0),1,0)</f>
        <v>1</v>
      </c>
      <c r="AB1245" s="60" t="s">
        <v>1124</v>
      </c>
      <c r="AC1245" s="60" t="s">
        <v>1124</v>
      </c>
      <c r="AD1245" s="60" t="s">
        <v>1124</v>
      </c>
      <c r="AE1245" s="60" t="s">
        <v>1124</v>
      </c>
      <c r="AF1245" s="60"/>
      <c r="AG1245" s="60" t="s">
        <v>1124</v>
      </c>
      <c r="AH1245" s="60" t="s">
        <v>1124</v>
      </c>
      <c r="AI1245" s="60" t="s">
        <v>1124</v>
      </c>
      <c r="AJ1245" s="60" t="s">
        <v>1124</v>
      </c>
      <c r="AK1245" s="60" t="s">
        <v>1124</v>
      </c>
      <c r="AL1245" s="60" t="s">
        <v>1124</v>
      </c>
      <c r="AM1245" s="60" t="s">
        <v>1124</v>
      </c>
      <c r="AN1245" s="60" t="s">
        <v>1124</v>
      </c>
      <c r="AO1245" s="60"/>
      <c r="AP1245" s="35" t="s">
        <v>1917</v>
      </c>
      <c r="AQ1245" s="377">
        <v>0</v>
      </c>
      <c r="AR1245" s="378">
        <v>0</v>
      </c>
      <c r="AS1245" s="377">
        <v>0</v>
      </c>
      <c r="AT1245" s="378">
        <v>0</v>
      </c>
      <c r="AU1245" s="377">
        <v>0</v>
      </c>
      <c r="AV1245" s="377">
        <v>0</v>
      </c>
      <c r="AW1245" s="377">
        <v>0</v>
      </c>
      <c r="AX1245">
        <v>0</v>
      </c>
      <c r="AY1245">
        <v>0</v>
      </c>
    </row>
    <row r="1246" spans="1:54" ht="15" hidden="1" customHeight="1" x14ac:dyDescent="0.2">
      <c r="A1246" s="46">
        <v>1313</v>
      </c>
      <c r="B1246" s="258" t="s">
        <v>8085</v>
      </c>
      <c r="C1246" t="s">
        <v>1204</v>
      </c>
      <c r="D1246" t="s">
        <v>1909</v>
      </c>
      <c r="E1246" t="s">
        <v>1821</v>
      </c>
      <c r="F1246" s="29" t="s">
        <v>1822</v>
      </c>
      <c r="G1246" s="47">
        <v>125</v>
      </c>
      <c r="H1246" t="s">
        <v>1822</v>
      </c>
      <c r="I1246">
        <v>1</v>
      </c>
      <c r="J1246" t="s">
        <v>8086</v>
      </c>
      <c r="K1246" t="s">
        <v>269</v>
      </c>
      <c r="L1246" t="s">
        <v>8087</v>
      </c>
      <c r="M1246">
        <v>0</v>
      </c>
      <c r="N1246" s="34">
        <v>0</v>
      </c>
      <c r="O1246" s="34" t="s">
        <v>7036</v>
      </c>
      <c r="P1246" s="34">
        <v>0</v>
      </c>
      <c r="Q1246" s="34">
        <v>0</v>
      </c>
      <c r="R1246" s="34" t="s">
        <v>848</v>
      </c>
      <c r="S1246" s="48" t="s">
        <v>1123</v>
      </c>
      <c r="T1246" s="13" t="s">
        <v>122</v>
      </c>
      <c r="U1246" s="12" t="s">
        <v>1863</v>
      </c>
      <c r="V1246" s="12" t="s">
        <v>122</v>
      </c>
      <c r="W1246" s="12" t="s">
        <v>122</v>
      </c>
      <c r="X1246" s="14" t="str">
        <f t="shared" si="19"/>
        <v>В</v>
      </c>
      <c r="Y1246" s="271">
        <f>Таблица1[[#This Row],[ID_intellix]]</f>
        <v>1313</v>
      </c>
      <c r="Z1246" s="269" t="s">
        <v>122</v>
      </c>
      <c r="AA1246" s="145">
        <f>IF(OR(Таблица1[[#This Row],[CARDIO_report]]&lt;&gt;0,Таблица1[[#This Row],[AI COMBO_report]]&lt;&gt;0,Таблица1[[#This Row],[OTC_report]]&lt;&gt;0),1,0)</f>
        <v>1</v>
      </c>
      <c r="AB1246" s="60" t="s">
        <v>1124</v>
      </c>
      <c r="AC1246" s="60" t="s">
        <v>1124</v>
      </c>
      <c r="AD1246" s="60" t="s">
        <v>1124</v>
      </c>
      <c r="AE1246" s="60"/>
      <c r="AF1246" s="60"/>
      <c r="AG1246" s="60" t="s">
        <v>1124</v>
      </c>
      <c r="AH1246" s="60" t="s">
        <v>1124</v>
      </c>
      <c r="AI1246" s="60" t="s">
        <v>1124</v>
      </c>
      <c r="AJ1246" s="60" t="s">
        <v>1124</v>
      </c>
      <c r="AK1246" s="60" t="s">
        <v>1124</v>
      </c>
      <c r="AL1246" s="60" t="s">
        <v>1124</v>
      </c>
      <c r="AM1246" s="60" t="s">
        <v>1124</v>
      </c>
      <c r="AN1246" s="60" t="s">
        <v>1124</v>
      </c>
      <c r="AO1246" s="60"/>
      <c r="AP1246" s="35" t="s">
        <v>1825</v>
      </c>
      <c r="AQ1246" s="377">
        <v>0</v>
      </c>
      <c r="AR1246" s="378">
        <v>0</v>
      </c>
      <c r="AS1246" s="377">
        <v>0</v>
      </c>
      <c r="AT1246" s="378">
        <v>0</v>
      </c>
      <c r="AU1246">
        <v>0</v>
      </c>
      <c r="AV1246">
        <v>0</v>
      </c>
      <c r="AW1246">
        <v>0</v>
      </c>
      <c r="AX1246">
        <v>0</v>
      </c>
      <c r="AY1246">
        <v>0</v>
      </c>
    </row>
    <row r="1247" spans="1:54" ht="15" hidden="1" customHeight="1" x14ac:dyDescent="0.2">
      <c r="A1247" s="46">
        <v>822</v>
      </c>
      <c r="B1247" s="258" t="s">
        <v>8091</v>
      </c>
      <c r="C1247" t="s">
        <v>1204</v>
      </c>
      <c r="D1247" t="s">
        <v>1249</v>
      </c>
      <c r="E1247" t="s">
        <v>1821</v>
      </c>
      <c r="F1247" s="29" t="s">
        <v>1822</v>
      </c>
      <c r="G1247" s="47">
        <v>129</v>
      </c>
      <c r="H1247" t="s">
        <v>1822</v>
      </c>
      <c r="I1247">
        <v>1</v>
      </c>
      <c r="J1247" t="s">
        <v>8092</v>
      </c>
      <c r="K1247" t="s">
        <v>269</v>
      </c>
      <c r="L1247" t="s">
        <v>8093</v>
      </c>
      <c r="M1247" t="s">
        <v>7035</v>
      </c>
      <c r="N1247" s="34">
        <v>0</v>
      </c>
      <c r="O1247" s="34" t="s">
        <v>7036</v>
      </c>
      <c r="P1247" s="34">
        <v>0</v>
      </c>
      <c r="Q1247" s="34" t="s">
        <v>7037</v>
      </c>
      <c r="R1247" s="34">
        <v>0</v>
      </c>
      <c r="S1247" s="48" t="s">
        <v>1123</v>
      </c>
      <c r="T1247" s="13" t="s">
        <v>122</v>
      </c>
      <c r="U1247" s="12" t="s">
        <v>122</v>
      </c>
      <c r="V1247" s="12" t="s">
        <v>122</v>
      </c>
      <c r="W1247" s="12" t="s">
        <v>122</v>
      </c>
      <c r="X1247" s="14" t="str">
        <f t="shared" si="19"/>
        <v>С</v>
      </c>
      <c r="Y1247" s="271">
        <f>Таблица1[[#This Row],[ID_intellix]]</f>
        <v>822</v>
      </c>
      <c r="Z1247" s="269" t="s">
        <v>122</v>
      </c>
      <c r="AA1247" s="145">
        <f>IF(OR(Таблица1[[#This Row],[CARDIO_report]]&lt;&gt;0,Таблица1[[#This Row],[AI COMBO_report]]&lt;&gt;0,Таблица1[[#This Row],[OTC_report]]&lt;&gt;0),1,0)</f>
        <v>0</v>
      </c>
      <c r="AB1247" s="60" t="s">
        <v>1124</v>
      </c>
      <c r="AC1247" s="60" t="s">
        <v>1124</v>
      </c>
      <c r="AD1247" s="60" t="s">
        <v>1124</v>
      </c>
      <c r="AE1247" s="60" t="s">
        <v>1124</v>
      </c>
      <c r="AF1247" s="60"/>
      <c r="AG1247" s="60" t="s">
        <v>1124</v>
      </c>
      <c r="AH1247" s="60" t="s">
        <v>1124</v>
      </c>
      <c r="AI1247" s="60" t="s">
        <v>1124</v>
      </c>
      <c r="AJ1247" s="60" t="s">
        <v>1124</v>
      </c>
      <c r="AK1247" s="60" t="s">
        <v>1124</v>
      </c>
      <c r="AL1247" s="60" t="s">
        <v>1124</v>
      </c>
      <c r="AM1247" s="60" t="s">
        <v>1124</v>
      </c>
      <c r="AN1247" s="60" t="s">
        <v>1124</v>
      </c>
      <c r="AO1247" s="60"/>
      <c r="AP1247" s="35" t="s">
        <v>1825</v>
      </c>
      <c r="AQ1247" s="377">
        <v>0</v>
      </c>
      <c r="AR1247" s="378">
        <v>0</v>
      </c>
      <c r="AS1247" s="377">
        <v>0</v>
      </c>
      <c r="AT1247" s="378">
        <v>0</v>
      </c>
      <c r="AU1247" s="377">
        <v>0</v>
      </c>
      <c r="AV1247" s="377">
        <v>0</v>
      </c>
      <c r="AW1247" s="377">
        <v>0</v>
      </c>
      <c r="AX1247">
        <v>0</v>
      </c>
      <c r="AY1247">
        <v>0</v>
      </c>
    </row>
    <row r="1248" spans="1:54" ht="15" hidden="1" customHeight="1" x14ac:dyDescent="0.2">
      <c r="A1248" s="46">
        <v>815</v>
      </c>
      <c r="B1248" s="258" t="s">
        <v>8099</v>
      </c>
      <c r="C1248" t="s">
        <v>1204</v>
      </c>
      <c r="D1248" t="s">
        <v>1249</v>
      </c>
      <c r="E1248" t="s">
        <v>1821</v>
      </c>
      <c r="F1248" s="29" t="s">
        <v>1822</v>
      </c>
      <c r="G1248" s="47">
        <v>132</v>
      </c>
      <c r="H1248" t="s">
        <v>1822</v>
      </c>
      <c r="I1248">
        <v>1</v>
      </c>
      <c r="J1248" t="s">
        <v>8100</v>
      </c>
      <c r="K1248" t="s">
        <v>269</v>
      </c>
      <c r="L1248" t="s">
        <v>8101</v>
      </c>
      <c r="M1248" t="s">
        <v>7035</v>
      </c>
      <c r="N1248" s="34" t="s">
        <v>476</v>
      </c>
      <c r="O1248" s="34" t="s">
        <v>7036</v>
      </c>
      <c r="P1248" s="34">
        <v>0</v>
      </c>
      <c r="Q1248" s="34" t="s">
        <v>7037</v>
      </c>
      <c r="R1248" s="34" t="s">
        <v>953</v>
      </c>
      <c r="S1248" s="48" t="s">
        <v>1123</v>
      </c>
      <c r="T1248" s="13" t="s">
        <v>122</v>
      </c>
      <c r="U1248" s="12" t="s">
        <v>122</v>
      </c>
      <c r="V1248" s="12" t="s">
        <v>1863</v>
      </c>
      <c r="W1248" s="12" t="s">
        <v>122</v>
      </c>
      <c r="X1248" s="14" t="str">
        <f t="shared" si="19"/>
        <v>В</v>
      </c>
      <c r="Y1248" s="271">
        <f>Таблица1[[#This Row],[ID_intellix]]</f>
        <v>815</v>
      </c>
      <c r="Z1248" s="269" t="s">
        <v>122</v>
      </c>
      <c r="AA1248" s="145">
        <f>IF(OR(Таблица1[[#This Row],[CARDIO_report]]&lt;&gt;0,Таблица1[[#This Row],[AI COMBO_report]]&lt;&gt;0,Таблица1[[#This Row],[OTC_report]]&lt;&gt;0),1,0)</f>
        <v>1</v>
      </c>
      <c r="AB1248" s="60" t="s">
        <v>1124</v>
      </c>
      <c r="AC1248" s="60" t="s">
        <v>1124</v>
      </c>
      <c r="AD1248" s="60" t="s">
        <v>1124</v>
      </c>
      <c r="AE1248" s="60" t="s">
        <v>1124</v>
      </c>
      <c r="AF1248" s="60"/>
      <c r="AG1248" s="60" t="s">
        <v>1124</v>
      </c>
      <c r="AH1248" s="60" t="s">
        <v>1124</v>
      </c>
      <c r="AI1248" s="60" t="s">
        <v>1124</v>
      </c>
      <c r="AJ1248" s="60" t="s">
        <v>1124</v>
      </c>
      <c r="AK1248" s="60" t="s">
        <v>1124</v>
      </c>
      <c r="AL1248" s="60" t="s">
        <v>1124</v>
      </c>
      <c r="AM1248" s="60" t="s">
        <v>1124</v>
      </c>
      <c r="AN1248" s="60" t="s">
        <v>1124</v>
      </c>
      <c r="AO1248" s="60"/>
      <c r="AP1248" s="35" t="s">
        <v>1825</v>
      </c>
      <c r="AQ1248" s="377">
        <v>0</v>
      </c>
      <c r="AR1248" s="378">
        <v>0</v>
      </c>
      <c r="AS1248" s="377">
        <v>0</v>
      </c>
      <c r="AT1248" s="378">
        <v>0</v>
      </c>
      <c r="AU1248" s="377">
        <v>0</v>
      </c>
      <c r="AV1248" s="377">
        <v>0</v>
      </c>
      <c r="AW1248" s="377">
        <v>0</v>
      </c>
      <c r="AX1248">
        <v>0</v>
      </c>
      <c r="AY1248">
        <v>0</v>
      </c>
    </row>
    <row r="1249" spans="1:54" ht="15" hidden="1" customHeight="1" x14ac:dyDescent="0.2">
      <c r="A1249" s="46">
        <v>3148</v>
      </c>
      <c r="B1249" s="258" t="s">
        <v>8102</v>
      </c>
      <c r="C1249" t="s">
        <v>1204</v>
      </c>
      <c r="D1249" t="s">
        <v>1255</v>
      </c>
      <c r="E1249" t="s">
        <v>1821</v>
      </c>
      <c r="F1249" s="29" t="s">
        <v>1822</v>
      </c>
      <c r="G1249" s="47">
        <v>133</v>
      </c>
      <c r="H1249" t="s">
        <v>1822</v>
      </c>
      <c r="I1249">
        <v>1</v>
      </c>
      <c r="J1249" t="s">
        <v>8103</v>
      </c>
      <c r="K1249" t="s">
        <v>269</v>
      </c>
      <c r="L1249" s="2" t="s">
        <v>8104</v>
      </c>
      <c r="M1249" t="s">
        <v>7035</v>
      </c>
      <c r="N1249" s="34">
        <v>0</v>
      </c>
      <c r="O1249" s="34" t="s">
        <v>7036</v>
      </c>
      <c r="P1249" s="34">
        <v>0</v>
      </c>
      <c r="Q1249" s="34" t="s">
        <v>7037</v>
      </c>
      <c r="R1249" s="34" t="s">
        <v>953</v>
      </c>
      <c r="S1249" s="48" t="s">
        <v>1123</v>
      </c>
      <c r="T1249" s="13" t="s">
        <v>122</v>
      </c>
      <c r="U1249" s="12" t="s">
        <v>1863</v>
      </c>
      <c r="V1249" s="12" t="s">
        <v>122</v>
      </c>
      <c r="W1249" s="12" t="s">
        <v>122</v>
      </c>
      <c r="X1249" s="14" t="str">
        <f t="shared" si="19"/>
        <v>В</v>
      </c>
      <c r="Y1249" s="271">
        <f>Таблица1[[#This Row],[ID_intellix]]</f>
        <v>3148</v>
      </c>
      <c r="Z1249" s="269" t="s">
        <v>1863</v>
      </c>
      <c r="AA1249" s="145">
        <f>IF(OR(Таблица1[[#This Row],[CARDIO_report]]&lt;&gt;0,Таблица1[[#This Row],[AI COMBO_report]]&lt;&gt;0,Таблица1[[#This Row],[OTC_report]]&lt;&gt;0),1,0)</f>
        <v>1</v>
      </c>
      <c r="AB1249" s="60" t="s">
        <v>1124</v>
      </c>
      <c r="AC1249" s="60" t="s">
        <v>1124</v>
      </c>
      <c r="AD1249" s="60" t="s">
        <v>1124</v>
      </c>
      <c r="AE1249" s="60" t="s">
        <v>1124</v>
      </c>
      <c r="AF1249" s="60"/>
      <c r="AG1249" s="60" t="s">
        <v>1124</v>
      </c>
      <c r="AH1249" s="60" t="s">
        <v>1124</v>
      </c>
      <c r="AI1249" s="60" t="s">
        <v>1124</v>
      </c>
      <c r="AJ1249" s="60" t="s">
        <v>1124</v>
      </c>
      <c r="AK1249" s="60" t="s">
        <v>1124</v>
      </c>
      <c r="AL1249" s="60" t="s">
        <v>1124</v>
      </c>
      <c r="AM1249" s="60" t="s">
        <v>1124</v>
      </c>
      <c r="AN1249" s="60" t="s">
        <v>1124</v>
      </c>
      <c r="AO1249" s="60"/>
      <c r="AP1249" s="35" t="s">
        <v>1857</v>
      </c>
      <c r="AQ1249" s="377">
        <v>0</v>
      </c>
      <c r="AR1249" s="378">
        <v>0</v>
      </c>
      <c r="AS1249" s="377">
        <v>0</v>
      </c>
      <c r="AT1249" s="378">
        <v>0</v>
      </c>
      <c r="AU1249" s="377">
        <v>0</v>
      </c>
      <c r="AV1249" s="377">
        <v>0</v>
      </c>
      <c r="AW1249" s="377">
        <v>0</v>
      </c>
      <c r="AX1249">
        <v>0</v>
      </c>
      <c r="AY1249">
        <v>0</v>
      </c>
    </row>
    <row r="1250" spans="1:54" ht="15" hidden="1" customHeight="1" x14ac:dyDescent="0.2">
      <c r="A1250" s="46">
        <v>1061</v>
      </c>
      <c r="B1250" s="258" t="s">
        <v>8105</v>
      </c>
      <c r="C1250" t="s">
        <v>1204</v>
      </c>
      <c r="D1250" t="s">
        <v>1905</v>
      </c>
      <c r="E1250" t="s">
        <v>1821</v>
      </c>
      <c r="F1250" s="29" t="s">
        <v>1822</v>
      </c>
      <c r="G1250" s="47">
        <v>135</v>
      </c>
      <c r="H1250" t="s">
        <v>1822</v>
      </c>
      <c r="I1250">
        <v>1</v>
      </c>
      <c r="J1250" t="s">
        <v>8106</v>
      </c>
      <c r="K1250" t="s">
        <v>269</v>
      </c>
      <c r="L1250" t="s">
        <v>8107</v>
      </c>
      <c r="M1250" t="s">
        <v>7035</v>
      </c>
      <c r="N1250" s="34">
        <v>0</v>
      </c>
      <c r="O1250" s="34" t="s">
        <v>7036</v>
      </c>
      <c r="P1250" s="34">
        <v>0</v>
      </c>
      <c r="Q1250" s="34" t="s">
        <v>7037</v>
      </c>
      <c r="R1250" s="34" t="s">
        <v>848</v>
      </c>
      <c r="S1250" s="48" t="s">
        <v>1123</v>
      </c>
      <c r="T1250" s="13" t="s">
        <v>1863</v>
      </c>
      <c r="U1250" s="12" t="s">
        <v>1863</v>
      </c>
      <c r="V1250" s="12" t="s">
        <v>122</v>
      </c>
      <c r="W1250" s="12" t="s">
        <v>122</v>
      </c>
      <c r="X1250" s="14" t="str">
        <f t="shared" si="19"/>
        <v>А</v>
      </c>
      <c r="Y1250" s="271">
        <f>Таблица1[[#This Row],[ID_intellix]]</f>
        <v>1061</v>
      </c>
      <c r="Z1250" s="269" t="s">
        <v>1863</v>
      </c>
      <c r="AA1250" s="145">
        <f>IF(OR(Таблица1[[#This Row],[CARDIO_report]]&lt;&gt;0,Таблица1[[#This Row],[AI COMBO_report]]&lt;&gt;0,Таблица1[[#This Row],[OTC_report]]&lt;&gt;0),1,0)</f>
        <v>1</v>
      </c>
      <c r="AB1250" s="60" t="s">
        <v>1124</v>
      </c>
      <c r="AC1250" s="60" t="s">
        <v>1124</v>
      </c>
      <c r="AD1250" s="60" t="s">
        <v>1124</v>
      </c>
      <c r="AE1250" s="60" t="s">
        <v>1124</v>
      </c>
      <c r="AF1250" s="60"/>
      <c r="AG1250" s="60" t="s">
        <v>1124</v>
      </c>
      <c r="AH1250" s="60" t="s">
        <v>1124</v>
      </c>
      <c r="AI1250" s="60" t="s">
        <v>1124</v>
      </c>
      <c r="AJ1250" s="60" t="s">
        <v>1124</v>
      </c>
      <c r="AK1250" s="60" t="s">
        <v>1124</v>
      </c>
      <c r="AL1250" s="60" t="s">
        <v>1124</v>
      </c>
      <c r="AM1250" s="60" t="s">
        <v>1124</v>
      </c>
      <c r="AN1250" s="60" t="s">
        <v>1124</v>
      </c>
      <c r="AO1250" s="60"/>
      <c r="AP1250" s="35" t="s">
        <v>1857</v>
      </c>
      <c r="AQ1250" s="377">
        <v>0</v>
      </c>
      <c r="AR1250" s="378">
        <v>0</v>
      </c>
      <c r="AS1250" s="377">
        <v>0</v>
      </c>
      <c r="AT1250" s="378">
        <v>0</v>
      </c>
      <c r="AU1250" s="377">
        <v>0</v>
      </c>
      <c r="AV1250" s="377">
        <v>0</v>
      </c>
      <c r="AW1250" s="377">
        <v>0</v>
      </c>
      <c r="AX1250">
        <v>0</v>
      </c>
      <c r="AY1250">
        <v>0</v>
      </c>
    </row>
    <row r="1251" spans="1:54" ht="15" hidden="1" customHeight="1" x14ac:dyDescent="0.2">
      <c r="A1251" s="46">
        <v>820</v>
      </c>
      <c r="B1251" s="258" t="s">
        <v>8110</v>
      </c>
      <c r="C1251" t="s">
        <v>1204</v>
      </c>
      <c r="D1251" t="s">
        <v>1249</v>
      </c>
      <c r="E1251" t="s">
        <v>1821</v>
      </c>
      <c r="F1251" s="29" t="s">
        <v>1822</v>
      </c>
      <c r="G1251" s="47">
        <v>139</v>
      </c>
      <c r="H1251" t="s">
        <v>1822</v>
      </c>
      <c r="I1251">
        <v>1</v>
      </c>
      <c r="J1251" t="s">
        <v>8111</v>
      </c>
      <c r="K1251" t="s">
        <v>269</v>
      </c>
      <c r="L1251" t="s">
        <v>8112</v>
      </c>
      <c r="M1251" t="s">
        <v>7035</v>
      </c>
      <c r="N1251" s="34" t="s">
        <v>628</v>
      </c>
      <c r="O1251" s="34" t="s">
        <v>7036</v>
      </c>
      <c r="P1251" s="34" t="s">
        <v>307</v>
      </c>
      <c r="Q1251" s="34" t="s">
        <v>7037</v>
      </c>
      <c r="R1251" s="34" t="s">
        <v>953</v>
      </c>
      <c r="S1251" s="48" t="s">
        <v>1123</v>
      </c>
      <c r="T1251" s="13" t="s">
        <v>1863</v>
      </c>
      <c r="U1251" s="12" t="s">
        <v>122</v>
      </c>
      <c r="V1251" s="12" t="s">
        <v>122</v>
      </c>
      <c r="W1251" s="12" t="s">
        <v>122</v>
      </c>
      <c r="X1251" s="14" t="str">
        <f t="shared" si="19"/>
        <v>В</v>
      </c>
      <c r="Y1251" s="271">
        <f>Таблица1[[#This Row],[ID_intellix]]</f>
        <v>820</v>
      </c>
      <c r="Z1251" s="269" t="s">
        <v>122</v>
      </c>
      <c r="AA1251" s="145">
        <f>IF(OR(Таблица1[[#This Row],[CARDIO_report]]&lt;&gt;0,Таблица1[[#This Row],[AI COMBO_report]]&lt;&gt;0,Таблица1[[#This Row],[OTC_report]]&lt;&gt;0),1,0)</f>
        <v>1</v>
      </c>
      <c r="AB1251" s="60" t="s">
        <v>1124</v>
      </c>
      <c r="AC1251" s="60" t="s">
        <v>1124</v>
      </c>
      <c r="AD1251" s="60" t="s">
        <v>1124</v>
      </c>
      <c r="AE1251" s="60" t="s">
        <v>1124</v>
      </c>
      <c r="AF1251" s="60"/>
      <c r="AG1251" s="60" t="s">
        <v>1124</v>
      </c>
      <c r="AH1251" s="60" t="s">
        <v>1124</v>
      </c>
      <c r="AI1251" s="60" t="s">
        <v>1124</v>
      </c>
      <c r="AJ1251" s="60" t="s">
        <v>1124</v>
      </c>
      <c r="AK1251" s="60" t="s">
        <v>1124</v>
      </c>
      <c r="AL1251" s="60" t="s">
        <v>1124</v>
      </c>
      <c r="AM1251" s="60" t="s">
        <v>1124</v>
      </c>
      <c r="AN1251" s="60" t="s">
        <v>1124</v>
      </c>
      <c r="AO1251" s="60"/>
      <c r="AP1251" s="35" t="s">
        <v>1857</v>
      </c>
      <c r="AQ1251" s="377">
        <v>0</v>
      </c>
      <c r="AR1251" s="378">
        <v>0</v>
      </c>
      <c r="AS1251" s="377">
        <v>0</v>
      </c>
      <c r="AT1251" s="378">
        <v>0</v>
      </c>
      <c r="AU1251" s="377">
        <v>0</v>
      </c>
      <c r="AV1251" s="377">
        <v>0</v>
      </c>
      <c r="AW1251" s="377">
        <v>0</v>
      </c>
      <c r="AX1251">
        <v>0</v>
      </c>
      <c r="AY1251">
        <v>0</v>
      </c>
      <c r="AZ1251" t="s">
        <v>2408</v>
      </c>
      <c r="BB1251" t="s">
        <v>2408</v>
      </c>
    </row>
    <row r="1252" spans="1:54" ht="15" hidden="1" customHeight="1" x14ac:dyDescent="0.2">
      <c r="A1252" s="46">
        <v>821</v>
      </c>
      <c r="B1252" s="258" t="s">
        <v>8116</v>
      </c>
      <c r="C1252" t="s">
        <v>1204</v>
      </c>
      <c r="D1252" t="s">
        <v>1249</v>
      </c>
      <c r="E1252" t="s">
        <v>1821</v>
      </c>
      <c r="F1252" s="29" t="s">
        <v>1822</v>
      </c>
      <c r="G1252" s="47">
        <v>142</v>
      </c>
      <c r="H1252" t="s">
        <v>1822</v>
      </c>
      <c r="I1252">
        <v>1</v>
      </c>
      <c r="J1252" t="s">
        <v>8117</v>
      </c>
      <c r="K1252" t="s">
        <v>269</v>
      </c>
      <c r="L1252" t="s">
        <v>8118</v>
      </c>
      <c r="M1252" t="s">
        <v>7035</v>
      </c>
      <c r="N1252" s="34" t="s">
        <v>628</v>
      </c>
      <c r="O1252" s="34" t="s">
        <v>7036</v>
      </c>
      <c r="P1252" s="34" t="s">
        <v>307</v>
      </c>
      <c r="Q1252" s="34" t="s">
        <v>7037</v>
      </c>
      <c r="R1252" s="34" t="s">
        <v>953</v>
      </c>
      <c r="S1252" s="48" t="s">
        <v>1123</v>
      </c>
      <c r="T1252" s="13" t="s">
        <v>1863</v>
      </c>
      <c r="U1252" s="12" t="s">
        <v>122</v>
      </c>
      <c r="V1252" s="12" t="s">
        <v>122</v>
      </c>
      <c r="W1252" s="12" t="s">
        <v>1863</v>
      </c>
      <c r="X1252" s="14" t="str">
        <f t="shared" si="19"/>
        <v>А</v>
      </c>
      <c r="Y1252" s="271">
        <f>Таблица1[[#This Row],[ID_intellix]]</f>
        <v>821</v>
      </c>
      <c r="Z1252" s="269" t="s">
        <v>122</v>
      </c>
      <c r="AA1252" s="145">
        <f>IF(OR(Таблица1[[#This Row],[CARDIO_report]]&lt;&gt;0,Таблица1[[#This Row],[AI COMBO_report]]&lt;&gt;0,Таблица1[[#This Row],[OTC_report]]&lt;&gt;0),1,0)</f>
        <v>1</v>
      </c>
      <c r="AB1252" s="60" t="s">
        <v>1124</v>
      </c>
      <c r="AC1252" s="60" t="s">
        <v>1124</v>
      </c>
      <c r="AD1252" s="60" t="s">
        <v>1124</v>
      </c>
      <c r="AE1252" s="60" t="s">
        <v>1124</v>
      </c>
      <c r="AF1252" s="60"/>
      <c r="AG1252" s="60" t="s">
        <v>1124</v>
      </c>
      <c r="AH1252" s="60" t="s">
        <v>1124</v>
      </c>
      <c r="AI1252" s="60" t="s">
        <v>1124</v>
      </c>
      <c r="AJ1252" s="60" t="s">
        <v>1124</v>
      </c>
      <c r="AK1252" s="60" t="s">
        <v>1124</v>
      </c>
      <c r="AL1252" s="60" t="s">
        <v>1124</v>
      </c>
      <c r="AM1252" s="60" t="s">
        <v>1124</v>
      </c>
      <c r="AN1252" s="60" t="s">
        <v>1124</v>
      </c>
      <c r="AO1252" s="60"/>
      <c r="AP1252" s="35" t="s">
        <v>1917</v>
      </c>
      <c r="AQ1252" s="377">
        <v>0</v>
      </c>
      <c r="AR1252" s="378">
        <v>0</v>
      </c>
      <c r="AS1252" s="377">
        <v>0</v>
      </c>
      <c r="AT1252" s="378">
        <v>0</v>
      </c>
      <c r="AU1252" s="377">
        <v>0</v>
      </c>
      <c r="AV1252" s="377">
        <v>0</v>
      </c>
      <c r="AW1252" s="377">
        <v>0</v>
      </c>
      <c r="AX1252" s="2" t="s">
        <v>2408</v>
      </c>
      <c r="AY1252" s="2">
        <v>0</v>
      </c>
      <c r="AZ1252" t="s">
        <v>2408</v>
      </c>
      <c r="BB1252" t="s">
        <v>2408</v>
      </c>
    </row>
    <row r="1253" spans="1:54" ht="15" hidden="1" customHeight="1" x14ac:dyDescent="0.2">
      <c r="A1253" s="46">
        <v>824</v>
      </c>
      <c r="B1253" s="258" t="s">
        <v>8136</v>
      </c>
      <c r="C1253" t="s">
        <v>1204</v>
      </c>
      <c r="D1253" t="s">
        <v>1249</v>
      </c>
      <c r="E1253" t="s">
        <v>1821</v>
      </c>
      <c r="F1253" s="29" t="s">
        <v>1822</v>
      </c>
      <c r="G1253" s="47">
        <v>152</v>
      </c>
      <c r="H1253" t="s">
        <v>1822</v>
      </c>
      <c r="I1253">
        <v>1</v>
      </c>
      <c r="J1253" t="s">
        <v>8137</v>
      </c>
      <c r="K1253" t="s">
        <v>269</v>
      </c>
      <c r="L1253" t="s">
        <v>1251</v>
      </c>
      <c r="M1253" t="s">
        <v>7035</v>
      </c>
      <c r="N1253" s="34">
        <v>0</v>
      </c>
      <c r="O1253" s="34" t="s">
        <v>7036</v>
      </c>
      <c r="P1253" s="34" t="s">
        <v>307</v>
      </c>
      <c r="Q1253" s="34" t="s">
        <v>7037</v>
      </c>
      <c r="R1253" s="34" t="s">
        <v>953</v>
      </c>
      <c r="S1253" s="48" t="s">
        <v>1123</v>
      </c>
      <c r="T1253" s="13" t="s">
        <v>1863</v>
      </c>
      <c r="U1253" s="12" t="s">
        <v>1863</v>
      </c>
      <c r="V1253" s="12" t="s">
        <v>122</v>
      </c>
      <c r="W1253" s="12" t="s">
        <v>122</v>
      </c>
      <c r="X1253" s="14" t="str">
        <f t="shared" si="19"/>
        <v>А</v>
      </c>
      <c r="Y1253" s="271">
        <f>Таблица1[[#This Row],[ID_intellix]]</f>
        <v>824</v>
      </c>
      <c r="Z1253" s="269" t="s">
        <v>1863</v>
      </c>
      <c r="AA1253" s="145">
        <f>IF(OR(Таблица1[[#This Row],[CARDIO_report]]&lt;&gt;0,Таблица1[[#This Row],[AI COMBO_report]]&lt;&gt;0,Таблица1[[#This Row],[OTC_report]]&lt;&gt;0),1,0)</f>
        <v>1</v>
      </c>
      <c r="AB1253" s="60" t="s">
        <v>1124</v>
      </c>
      <c r="AC1253" s="60" t="s">
        <v>1124</v>
      </c>
      <c r="AD1253" s="60" t="s">
        <v>1124</v>
      </c>
      <c r="AE1253" s="60" t="s">
        <v>1124</v>
      </c>
      <c r="AF1253" s="60"/>
      <c r="AG1253" s="60" t="s">
        <v>1124</v>
      </c>
      <c r="AH1253" s="60" t="s">
        <v>1124</v>
      </c>
      <c r="AI1253" s="60" t="s">
        <v>1124</v>
      </c>
      <c r="AJ1253" s="60" t="s">
        <v>1124</v>
      </c>
      <c r="AK1253" s="60" t="s">
        <v>1124</v>
      </c>
      <c r="AL1253" s="60" t="s">
        <v>1124</v>
      </c>
      <c r="AM1253" s="60" t="s">
        <v>1124</v>
      </c>
      <c r="AN1253" s="60" t="s">
        <v>1124</v>
      </c>
      <c r="AO1253" s="60"/>
      <c r="AP1253" s="35" t="s">
        <v>1917</v>
      </c>
      <c r="AQ1253" s="377">
        <v>0</v>
      </c>
      <c r="AR1253" s="378">
        <v>0</v>
      </c>
      <c r="AS1253" s="377">
        <v>0</v>
      </c>
      <c r="AT1253" s="378">
        <v>0</v>
      </c>
      <c r="AU1253" s="377">
        <v>0</v>
      </c>
      <c r="AV1253" s="377">
        <v>0</v>
      </c>
      <c r="AW1253" s="377">
        <v>0</v>
      </c>
      <c r="AX1253" s="2" t="s">
        <v>2408</v>
      </c>
      <c r="AY1253" s="2">
        <v>0</v>
      </c>
      <c r="AZ1253" t="s">
        <v>2408</v>
      </c>
      <c r="BB1253" t="s">
        <v>2408</v>
      </c>
    </row>
    <row r="1254" spans="1:54" ht="15" hidden="1" customHeight="1" x14ac:dyDescent="0.2">
      <c r="A1254" s="46">
        <v>823</v>
      </c>
      <c r="B1254" s="258" t="s">
        <v>8148</v>
      </c>
      <c r="C1254" t="s">
        <v>1204</v>
      </c>
      <c r="D1254" t="s">
        <v>2654</v>
      </c>
      <c r="E1254" t="s">
        <v>1821</v>
      </c>
      <c r="F1254" s="29" t="s">
        <v>1822</v>
      </c>
      <c r="G1254" s="47">
        <v>158</v>
      </c>
      <c r="H1254" t="s">
        <v>1822</v>
      </c>
      <c r="I1254">
        <v>1</v>
      </c>
      <c r="J1254" t="s">
        <v>8149</v>
      </c>
      <c r="K1254" t="s">
        <v>269</v>
      </c>
      <c r="L1254" t="s">
        <v>8150</v>
      </c>
      <c r="M1254" t="s">
        <v>7035</v>
      </c>
      <c r="N1254" s="34" t="s">
        <v>537</v>
      </c>
      <c r="O1254" s="34" t="s">
        <v>7036</v>
      </c>
      <c r="P1254" s="34" t="s">
        <v>283</v>
      </c>
      <c r="Q1254" s="34" t="s">
        <v>7037</v>
      </c>
      <c r="R1254" s="34" t="s">
        <v>824</v>
      </c>
      <c r="S1254" s="48" t="s">
        <v>1123</v>
      </c>
      <c r="T1254" s="13" t="s">
        <v>1863</v>
      </c>
      <c r="U1254" s="12" t="s">
        <v>1863</v>
      </c>
      <c r="V1254" s="12" t="s">
        <v>122</v>
      </c>
      <c r="W1254" s="12" t="s">
        <v>122</v>
      </c>
      <c r="X1254" s="14" t="str">
        <f t="shared" si="19"/>
        <v>А</v>
      </c>
      <c r="Y1254" s="271">
        <f>Таблица1[[#This Row],[ID_intellix]]</f>
        <v>823</v>
      </c>
      <c r="Z1254" s="269" t="s">
        <v>122</v>
      </c>
      <c r="AA1254" s="145">
        <f>IF(OR(Таблица1[[#This Row],[CARDIO_report]]&lt;&gt;0,Таблица1[[#This Row],[AI COMBO_report]]&lt;&gt;0,Таблица1[[#This Row],[OTC_report]]&lt;&gt;0),1,0)</f>
        <v>1</v>
      </c>
      <c r="AB1254" s="60" t="s">
        <v>1124</v>
      </c>
      <c r="AC1254" s="60" t="s">
        <v>1124</v>
      </c>
      <c r="AD1254" s="60" t="s">
        <v>1124</v>
      </c>
      <c r="AE1254" s="60" t="s">
        <v>1124</v>
      </c>
      <c r="AF1254" s="60"/>
      <c r="AG1254" s="60" t="s">
        <v>1124</v>
      </c>
      <c r="AH1254" s="60" t="s">
        <v>1124</v>
      </c>
      <c r="AI1254" s="60" t="s">
        <v>1124</v>
      </c>
      <c r="AJ1254" s="60" t="s">
        <v>1124</v>
      </c>
      <c r="AK1254" s="60" t="s">
        <v>1124</v>
      </c>
      <c r="AL1254" s="60" t="s">
        <v>1124</v>
      </c>
      <c r="AM1254" s="60" t="s">
        <v>1124</v>
      </c>
      <c r="AN1254" s="60" t="s">
        <v>1124</v>
      </c>
      <c r="AO1254" s="60"/>
      <c r="AP1254" s="35" t="s">
        <v>1917</v>
      </c>
      <c r="AQ1254" s="377">
        <v>0</v>
      </c>
      <c r="AR1254" s="378">
        <v>0</v>
      </c>
      <c r="AS1254" s="377">
        <v>0</v>
      </c>
      <c r="AT1254" s="378">
        <v>0</v>
      </c>
      <c r="AU1254" s="377">
        <v>0</v>
      </c>
      <c r="AV1254" s="377">
        <v>0</v>
      </c>
      <c r="AW1254" s="377">
        <v>0</v>
      </c>
      <c r="AX1254" s="2" t="s">
        <v>2408</v>
      </c>
      <c r="AY1254" s="2">
        <v>0</v>
      </c>
      <c r="AZ1254" t="s">
        <v>2408</v>
      </c>
      <c r="BB1254" t="s">
        <v>2408</v>
      </c>
    </row>
    <row r="1255" spans="1:54" ht="15" hidden="1" customHeight="1" x14ac:dyDescent="0.2">
      <c r="A1255" s="46">
        <v>826</v>
      </c>
      <c r="B1255" s="258" t="s">
        <v>8163</v>
      </c>
      <c r="C1255" t="s">
        <v>1204</v>
      </c>
      <c r="D1255" t="s">
        <v>8164</v>
      </c>
      <c r="E1255" t="s">
        <v>1821</v>
      </c>
      <c r="F1255" s="29" t="s">
        <v>1822</v>
      </c>
      <c r="G1255" s="47">
        <v>164</v>
      </c>
      <c r="H1255" t="s">
        <v>1822</v>
      </c>
      <c r="I1255">
        <v>1</v>
      </c>
      <c r="J1255" t="s">
        <v>8165</v>
      </c>
      <c r="K1255" t="s">
        <v>269</v>
      </c>
      <c r="L1255" t="s">
        <v>8166</v>
      </c>
      <c r="M1255" t="s">
        <v>7035</v>
      </c>
      <c r="N1255" s="34" t="s">
        <v>628</v>
      </c>
      <c r="O1255" s="34" t="s">
        <v>7036</v>
      </c>
      <c r="P1255" s="34" t="s">
        <v>307</v>
      </c>
      <c r="Q1255" s="34" t="s">
        <v>7037</v>
      </c>
      <c r="R1255" s="34" t="s">
        <v>848</v>
      </c>
      <c r="S1255" s="48" t="s">
        <v>1123</v>
      </c>
      <c r="T1255" s="13" t="s">
        <v>1863</v>
      </c>
      <c r="U1255" s="12" t="s">
        <v>1863</v>
      </c>
      <c r="V1255" s="12" t="s">
        <v>122</v>
      </c>
      <c r="W1255" s="12" t="s">
        <v>122</v>
      </c>
      <c r="X1255" s="14" t="str">
        <f t="shared" si="19"/>
        <v>А</v>
      </c>
      <c r="Y1255" s="271">
        <f>Таблица1[[#This Row],[ID_intellix]]</f>
        <v>826</v>
      </c>
      <c r="Z1255" s="269" t="s">
        <v>122</v>
      </c>
      <c r="AA1255" s="145">
        <f>IF(OR(Таблица1[[#This Row],[CARDIO_report]]&lt;&gt;0,Таблица1[[#This Row],[AI COMBO_report]]&lt;&gt;0,Таблица1[[#This Row],[OTC_report]]&lt;&gt;0),1,0)</f>
        <v>1</v>
      </c>
      <c r="AB1255" s="60" t="s">
        <v>1124</v>
      </c>
      <c r="AC1255" s="60" t="s">
        <v>1124</v>
      </c>
      <c r="AD1255" s="60" t="s">
        <v>1124</v>
      </c>
      <c r="AE1255" s="60" t="s">
        <v>1124</v>
      </c>
      <c r="AF1255" s="60"/>
      <c r="AG1255" s="60" t="s">
        <v>1124</v>
      </c>
      <c r="AH1255" s="60" t="s">
        <v>1124</v>
      </c>
      <c r="AI1255" s="60" t="s">
        <v>1124</v>
      </c>
      <c r="AJ1255" s="60" t="s">
        <v>1124</v>
      </c>
      <c r="AK1255" s="60" t="s">
        <v>1124</v>
      </c>
      <c r="AL1255" s="60" t="s">
        <v>1124</v>
      </c>
      <c r="AM1255" s="60" t="s">
        <v>1124</v>
      </c>
      <c r="AN1255" s="60" t="s">
        <v>1124</v>
      </c>
      <c r="AO1255" s="60"/>
      <c r="AP1255" s="35" t="s">
        <v>1917</v>
      </c>
      <c r="AQ1255" s="377">
        <v>0</v>
      </c>
      <c r="AR1255" s="378">
        <v>0</v>
      </c>
      <c r="AS1255" s="377">
        <v>0</v>
      </c>
      <c r="AT1255" s="378">
        <v>0</v>
      </c>
      <c r="AU1255" s="377">
        <v>0</v>
      </c>
      <c r="AV1255" s="377">
        <v>0</v>
      </c>
      <c r="AW1255" s="377">
        <v>0</v>
      </c>
      <c r="AX1255">
        <v>0</v>
      </c>
      <c r="AY1255">
        <v>0</v>
      </c>
    </row>
    <row r="1256" spans="1:54" ht="15" hidden="1" customHeight="1" x14ac:dyDescent="0.2">
      <c r="A1256" s="46">
        <v>827</v>
      </c>
      <c r="B1256" s="258" t="s">
        <v>8167</v>
      </c>
      <c r="C1256" t="s">
        <v>1204</v>
      </c>
      <c r="D1256" t="s">
        <v>1252</v>
      </c>
      <c r="E1256" t="s">
        <v>1821</v>
      </c>
      <c r="F1256" s="29" t="s">
        <v>1822</v>
      </c>
      <c r="G1256" s="47">
        <v>165</v>
      </c>
      <c r="H1256" t="s">
        <v>1822</v>
      </c>
      <c r="I1256">
        <v>1</v>
      </c>
      <c r="J1256" t="s">
        <v>8168</v>
      </c>
      <c r="K1256" t="s">
        <v>269</v>
      </c>
      <c r="L1256" t="s">
        <v>8169</v>
      </c>
      <c r="M1256" t="s">
        <v>7035</v>
      </c>
      <c r="N1256" s="34" t="s">
        <v>628</v>
      </c>
      <c r="O1256" s="34" t="s">
        <v>7036</v>
      </c>
      <c r="P1256" s="34" t="s">
        <v>307</v>
      </c>
      <c r="Q1256" s="34" t="s">
        <v>7037</v>
      </c>
      <c r="R1256" s="34" t="s">
        <v>848</v>
      </c>
      <c r="S1256" s="48" t="s">
        <v>1123</v>
      </c>
      <c r="T1256" s="13" t="s">
        <v>1863</v>
      </c>
      <c r="U1256" s="12" t="s">
        <v>122</v>
      </c>
      <c r="V1256" s="12" t="s">
        <v>122</v>
      </c>
      <c r="W1256" s="12" t="s">
        <v>1863</v>
      </c>
      <c r="X1256" s="14" t="str">
        <f t="shared" si="19"/>
        <v>А</v>
      </c>
      <c r="Y1256" s="271">
        <f>Таблица1[[#This Row],[ID_intellix]]</f>
        <v>827</v>
      </c>
      <c r="Z1256" s="269" t="s">
        <v>122</v>
      </c>
      <c r="AA1256" s="145">
        <f>IF(OR(Таблица1[[#This Row],[CARDIO_report]]&lt;&gt;0,Таблица1[[#This Row],[AI COMBO_report]]&lt;&gt;0,Таблица1[[#This Row],[OTC_report]]&lt;&gt;0),1,0)</f>
        <v>1</v>
      </c>
      <c r="AB1256" s="60" t="s">
        <v>1124</v>
      </c>
      <c r="AC1256" s="60" t="s">
        <v>1124</v>
      </c>
      <c r="AD1256" s="60" t="s">
        <v>1124</v>
      </c>
      <c r="AE1256" s="60" t="s">
        <v>1124</v>
      </c>
      <c r="AF1256" s="60"/>
      <c r="AG1256" s="60" t="s">
        <v>1124</v>
      </c>
      <c r="AH1256" s="60" t="s">
        <v>1124</v>
      </c>
      <c r="AI1256" s="60" t="s">
        <v>1124</v>
      </c>
      <c r="AJ1256" s="60" t="s">
        <v>1124</v>
      </c>
      <c r="AK1256" s="60" t="s">
        <v>1124</v>
      </c>
      <c r="AL1256" s="60" t="s">
        <v>1124</v>
      </c>
      <c r="AM1256" s="60" t="s">
        <v>1124</v>
      </c>
      <c r="AN1256" s="60" t="s">
        <v>1124</v>
      </c>
      <c r="AO1256" s="60"/>
      <c r="AP1256" s="35" t="s">
        <v>1917</v>
      </c>
      <c r="AQ1256" s="377">
        <v>0</v>
      </c>
      <c r="AR1256" s="378">
        <v>0</v>
      </c>
      <c r="AS1256" s="377">
        <v>0</v>
      </c>
      <c r="AT1256" s="378">
        <v>0</v>
      </c>
      <c r="AU1256" s="377">
        <v>0</v>
      </c>
      <c r="AV1256" s="377">
        <v>0</v>
      </c>
      <c r="AW1256" s="377">
        <v>0</v>
      </c>
      <c r="AX1256" s="2" t="s">
        <v>2408</v>
      </c>
      <c r="AY1256" s="2">
        <v>0</v>
      </c>
      <c r="AZ1256" t="s">
        <v>2408</v>
      </c>
      <c r="BB1256" t="s">
        <v>2408</v>
      </c>
    </row>
    <row r="1257" spans="1:54" ht="15" hidden="1" customHeight="1" x14ac:dyDescent="0.2">
      <c r="A1257" s="46">
        <v>829</v>
      </c>
      <c r="B1257" s="258" t="s">
        <v>8185</v>
      </c>
      <c r="C1257" t="s">
        <v>1204</v>
      </c>
      <c r="D1257" t="s">
        <v>2654</v>
      </c>
      <c r="E1257" t="s">
        <v>1821</v>
      </c>
      <c r="F1257" s="29" t="s">
        <v>1822</v>
      </c>
      <c r="G1257" s="47">
        <v>172</v>
      </c>
      <c r="H1257" t="s">
        <v>1822</v>
      </c>
      <c r="I1257">
        <v>1</v>
      </c>
      <c r="J1257" t="s">
        <v>8186</v>
      </c>
      <c r="K1257" t="s">
        <v>269</v>
      </c>
      <c r="L1257" t="s">
        <v>8187</v>
      </c>
      <c r="M1257" t="s">
        <v>7035</v>
      </c>
      <c r="N1257" s="34" t="s">
        <v>476</v>
      </c>
      <c r="O1257" s="34" t="s">
        <v>7036</v>
      </c>
      <c r="P1257" s="34" t="s">
        <v>283</v>
      </c>
      <c r="Q1257" s="34" t="s">
        <v>7037</v>
      </c>
      <c r="R1257" s="34" t="s">
        <v>953</v>
      </c>
      <c r="S1257" s="48" t="s">
        <v>1123</v>
      </c>
      <c r="T1257" s="13" t="s">
        <v>1863</v>
      </c>
      <c r="U1257" s="12" t="s">
        <v>1863</v>
      </c>
      <c r="V1257" s="12" t="s">
        <v>122</v>
      </c>
      <c r="W1257" s="12" t="s">
        <v>122</v>
      </c>
      <c r="X1257" s="14" t="str">
        <f t="shared" si="19"/>
        <v>А</v>
      </c>
      <c r="Y1257" s="271">
        <f>Таблица1[[#This Row],[ID_intellix]]</f>
        <v>829</v>
      </c>
      <c r="Z1257" s="269" t="s">
        <v>122</v>
      </c>
      <c r="AA1257" s="145">
        <f>IF(OR(Таблица1[[#This Row],[CARDIO_report]]&lt;&gt;0,Таблица1[[#This Row],[AI COMBO_report]]&lt;&gt;0,Таблица1[[#This Row],[OTC_report]]&lt;&gt;0),1,0)</f>
        <v>1</v>
      </c>
      <c r="AB1257" s="60" t="s">
        <v>1124</v>
      </c>
      <c r="AC1257" s="60" t="s">
        <v>1124</v>
      </c>
      <c r="AD1257" s="60" t="s">
        <v>1124</v>
      </c>
      <c r="AE1257" s="60" t="s">
        <v>1124</v>
      </c>
      <c r="AF1257" s="60"/>
      <c r="AG1257" s="60" t="s">
        <v>1124</v>
      </c>
      <c r="AH1257" s="60" t="s">
        <v>1124</v>
      </c>
      <c r="AI1257" s="60" t="s">
        <v>1124</v>
      </c>
      <c r="AJ1257" s="60" t="s">
        <v>1124</v>
      </c>
      <c r="AK1257" s="60" t="s">
        <v>1124</v>
      </c>
      <c r="AL1257" s="60" t="s">
        <v>1124</v>
      </c>
      <c r="AM1257" s="60" t="s">
        <v>1124</v>
      </c>
      <c r="AN1257" s="60" t="s">
        <v>1124</v>
      </c>
      <c r="AO1257" s="60"/>
      <c r="AP1257" s="35" t="s">
        <v>1917</v>
      </c>
      <c r="AQ1257" s="377">
        <v>0</v>
      </c>
      <c r="AR1257" s="378">
        <v>0</v>
      </c>
      <c r="AS1257" s="377">
        <v>0</v>
      </c>
      <c r="AT1257" s="378">
        <v>0</v>
      </c>
      <c r="AU1257" s="377">
        <v>0</v>
      </c>
      <c r="AV1257" s="377">
        <v>0</v>
      </c>
      <c r="AW1257" s="377">
        <v>0</v>
      </c>
      <c r="AX1257" s="2" t="s">
        <v>2408</v>
      </c>
      <c r="AY1257" s="2">
        <v>0</v>
      </c>
    </row>
    <row r="1258" spans="1:54" ht="15" hidden="1" customHeight="1" x14ac:dyDescent="0.2">
      <c r="A1258" s="46">
        <v>830</v>
      </c>
      <c r="B1258" s="258" t="s">
        <v>8188</v>
      </c>
      <c r="C1258" t="s">
        <v>1204</v>
      </c>
      <c r="D1258" t="s">
        <v>1252</v>
      </c>
      <c r="E1258" t="s">
        <v>1821</v>
      </c>
      <c r="F1258" s="29" t="s">
        <v>1822</v>
      </c>
      <c r="G1258" s="47">
        <v>173</v>
      </c>
      <c r="H1258" t="s">
        <v>1822</v>
      </c>
      <c r="I1258">
        <v>1</v>
      </c>
      <c r="J1258" t="s">
        <v>8189</v>
      </c>
      <c r="K1258" t="s">
        <v>269</v>
      </c>
      <c r="L1258" t="s">
        <v>8190</v>
      </c>
      <c r="M1258" t="s">
        <v>7035</v>
      </c>
      <c r="N1258" s="34" t="s">
        <v>628</v>
      </c>
      <c r="O1258" s="34" t="s">
        <v>7036</v>
      </c>
      <c r="P1258" s="34" t="s">
        <v>307</v>
      </c>
      <c r="Q1258" s="34" t="s">
        <v>7037</v>
      </c>
      <c r="R1258" s="34" t="s">
        <v>848</v>
      </c>
      <c r="S1258" s="48" t="s">
        <v>1123</v>
      </c>
      <c r="T1258" s="13" t="s">
        <v>1863</v>
      </c>
      <c r="U1258" s="12" t="s">
        <v>1863</v>
      </c>
      <c r="V1258" s="12" t="s">
        <v>122</v>
      </c>
      <c r="W1258" s="12" t="s">
        <v>122</v>
      </c>
      <c r="X1258" s="14" t="str">
        <f t="shared" si="19"/>
        <v>А</v>
      </c>
      <c r="Y1258" s="271">
        <f>Таблица1[[#This Row],[ID_intellix]]</f>
        <v>830</v>
      </c>
      <c r="Z1258" s="269" t="s">
        <v>122</v>
      </c>
      <c r="AA1258" s="145">
        <f>IF(OR(Таблица1[[#This Row],[CARDIO_report]]&lt;&gt;0,Таблица1[[#This Row],[AI COMBO_report]]&lt;&gt;0,Таблица1[[#This Row],[OTC_report]]&lt;&gt;0),1,0)</f>
        <v>1</v>
      </c>
      <c r="AB1258" s="60" t="s">
        <v>1124</v>
      </c>
      <c r="AC1258" s="60" t="s">
        <v>1124</v>
      </c>
      <c r="AD1258" s="60" t="s">
        <v>1124</v>
      </c>
      <c r="AE1258" s="60" t="s">
        <v>1124</v>
      </c>
      <c r="AF1258" s="60"/>
      <c r="AG1258" s="60" t="s">
        <v>1124</v>
      </c>
      <c r="AH1258" s="60" t="s">
        <v>1124</v>
      </c>
      <c r="AI1258" s="60" t="s">
        <v>1124</v>
      </c>
      <c r="AJ1258" s="60" t="s">
        <v>1124</v>
      </c>
      <c r="AK1258" s="60" t="s">
        <v>1124</v>
      </c>
      <c r="AL1258" s="60" t="s">
        <v>1124</v>
      </c>
      <c r="AM1258" s="60" t="s">
        <v>1124</v>
      </c>
      <c r="AN1258" s="60" t="s">
        <v>1124</v>
      </c>
      <c r="AO1258" s="60"/>
      <c r="AP1258" s="35" t="s">
        <v>1917</v>
      </c>
      <c r="AQ1258" s="377">
        <v>0</v>
      </c>
      <c r="AR1258" s="378">
        <v>0</v>
      </c>
      <c r="AS1258" s="377">
        <v>0</v>
      </c>
      <c r="AT1258" s="378">
        <v>0</v>
      </c>
      <c r="AU1258" s="377">
        <v>0</v>
      </c>
      <c r="AV1258" s="377">
        <v>0</v>
      </c>
      <c r="AW1258" s="377">
        <v>0</v>
      </c>
      <c r="AX1258" s="2" t="s">
        <v>2408</v>
      </c>
      <c r="AY1258" s="2">
        <v>0</v>
      </c>
      <c r="AZ1258" t="s">
        <v>2408</v>
      </c>
      <c r="BB1258" t="s">
        <v>2408</v>
      </c>
    </row>
    <row r="1259" spans="1:54" ht="15" hidden="1" customHeight="1" x14ac:dyDescent="0.2">
      <c r="A1259" s="46">
        <v>825</v>
      </c>
      <c r="B1259" s="258" t="s">
        <v>8191</v>
      </c>
      <c r="C1259" t="s">
        <v>1204</v>
      </c>
      <c r="D1259" t="s">
        <v>2654</v>
      </c>
      <c r="E1259" t="s">
        <v>1821</v>
      </c>
      <c r="F1259" s="29" t="s">
        <v>1822</v>
      </c>
      <c r="G1259" s="47">
        <v>174</v>
      </c>
      <c r="H1259" t="s">
        <v>1822</v>
      </c>
      <c r="I1259">
        <v>1</v>
      </c>
      <c r="J1259" t="s">
        <v>8192</v>
      </c>
      <c r="K1259" t="s">
        <v>269</v>
      </c>
      <c r="L1259" t="s">
        <v>8193</v>
      </c>
      <c r="M1259" t="s">
        <v>7035</v>
      </c>
      <c r="N1259" s="34" t="s">
        <v>476</v>
      </c>
      <c r="O1259" s="34" t="s">
        <v>7036</v>
      </c>
      <c r="P1259" s="34" t="s">
        <v>283</v>
      </c>
      <c r="Q1259" s="34" t="s">
        <v>7037</v>
      </c>
      <c r="R1259" s="34" t="s">
        <v>824</v>
      </c>
      <c r="S1259" s="48" t="s">
        <v>1123</v>
      </c>
      <c r="T1259" s="13" t="s">
        <v>122</v>
      </c>
      <c r="U1259" s="12" t="s">
        <v>122</v>
      </c>
      <c r="V1259" s="12" t="s">
        <v>122</v>
      </c>
      <c r="W1259" s="12" t="s">
        <v>122</v>
      </c>
      <c r="X1259" s="14" t="str">
        <f t="shared" si="19"/>
        <v>С</v>
      </c>
      <c r="Y1259" s="271">
        <f>Таблица1[[#This Row],[ID_intellix]]</f>
        <v>825</v>
      </c>
      <c r="Z1259" s="269" t="s">
        <v>122</v>
      </c>
      <c r="AA1259" s="145">
        <f>IF(OR(Таблица1[[#This Row],[CARDIO_report]]&lt;&gt;0,Таблица1[[#This Row],[AI COMBO_report]]&lt;&gt;0,Таблица1[[#This Row],[OTC_report]]&lt;&gt;0),1,0)</f>
        <v>1</v>
      </c>
      <c r="AB1259" s="60" t="s">
        <v>1124</v>
      </c>
      <c r="AC1259" s="60" t="s">
        <v>1124</v>
      </c>
      <c r="AD1259" s="60" t="s">
        <v>1124</v>
      </c>
      <c r="AE1259" s="60" t="s">
        <v>1124</v>
      </c>
      <c r="AF1259" s="60"/>
      <c r="AG1259" s="60" t="s">
        <v>1124</v>
      </c>
      <c r="AH1259" s="60" t="s">
        <v>1124</v>
      </c>
      <c r="AI1259" s="60" t="s">
        <v>1124</v>
      </c>
      <c r="AJ1259" s="60" t="s">
        <v>1124</v>
      </c>
      <c r="AK1259" s="60" t="s">
        <v>1124</v>
      </c>
      <c r="AL1259" s="60" t="s">
        <v>1124</v>
      </c>
      <c r="AM1259" s="60" t="s">
        <v>1124</v>
      </c>
      <c r="AN1259" s="60" t="s">
        <v>1124</v>
      </c>
      <c r="AO1259" s="60"/>
      <c r="AP1259" s="35" t="s">
        <v>1857</v>
      </c>
      <c r="AQ1259" s="377">
        <v>0</v>
      </c>
      <c r="AR1259" s="378">
        <v>0</v>
      </c>
      <c r="AS1259" s="377">
        <v>0</v>
      </c>
      <c r="AT1259" s="378">
        <v>0</v>
      </c>
      <c r="AU1259" s="377">
        <v>0</v>
      </c>
      <c r="AV1259" s="377">
        <v>0</v>
      </c>
      <c r="AW1259" s="377">
        <v>0</v>
      </c>
      <c r="AX1259">
        <v>0</v>
      </c>
      <c r="AY1259">
        <v>0</v>
      </c>
    </row>
    <row r="1260" spans="1:54" ht="15" hidden="1" customHeight="1" x14ac:dyDescent="0.2">
      <c r="A1260" s="46">
        <v>838</v>
      </c>
      <c r="B1260" s="258" t="s">
        <v>8200</v>
      </c>
      <c r="C1260" t="s">
        <v>1204</v>
      </c>
      <c r="D1260" t="s">
        <v>2654</v>
      </c>
      <c r="E1260" t="s">
        <v>1821</v>
      </c>
      <c r="F1260" s="29" t="s">
        <v>1822</v>
      </c>
      <c r="G1260" s="47">
        <v>177</v>
      </c>
      <c r="H1260" t="s">
        <v>1822</v>
      </c>
      <c r="I1260">
        <v>1</v>
      </c>
      <c r="J1260" t="s">
        <v>8201</v>
      </c>
      <c r="K1260" t="s">
        <v>269</v>
      </c>
      <c r="L1260" t="s">
        <v>8202</v>
      </c>
      <c r="M1260" t="s">
        <v>7035</v>
      </c>
      <c r="N1260" s="34">
        <v>0</v>
      </c>
      <c r="O1260" s="34" t="s">
        <v>7036</v>
      </c>
      <c r="P1260" s="34">
        <v>0</v>
      </c>
      <c r="Q1260" s="34" t="s">
        <v>7037</v>
      </c>
      <c r="R1260" s="34" t="s">
        <v>824</v>
      </c>
      <c r="S1260" s="48" t="s">
        <v>1123</v>
      </c>
      <c r="T1260" s="13" t="s">
        <v>1863</v>
      </c>
      <c r="U1260" s="12" t="s">
        <v>1863</v>
      </c>
      <c r="V1260" s="12" t="s">
        <v>122</v>
      </c>
      <c r="W1260" s="12" t="s">
        <v>122</v>
      </c>
      <c r="X1260" s="14" t="str">
        <f t="shared" si="19"/>
        <v>А</v>
      </c>
      <c r="Y1260" s="271">
        <f>Таблица1[[#This Row],[ID_intellix]]</f>
        <v>838</v>
      </c>
      <c r="Z1260" s="269" t="s">
        <v>1863</v>
      </c>
      <c r="AA1260" s="145">
        <f>IF(OR(Таблица1[[#This Row],[CARDIO_report]]&lt;&gt;0,Таблица1[[#This Row],[AI COMBO_report]]&lt;&gt;0,Таблица1[[#This Row],[OTC_report]]&lt;&gt;0),1,0)</f>
        <v>1</v>
      </c>
      <c r="AB1260" s="60" t="s">
        <v>1124</v>
      </c>
      <c r="AC1260" s="60" t="s">
        <v>1124</v>
      </c>
      <c r="AD1260" s="60" t="s">
        <v>1124</v>
      </c>
      <c r="AE1260" s="60" t="s">
        <v>1124</v>
      </c>
      <c r="AF1260" s="60"/>
      <c r="AG1260" s="60" t="s">
        <v>1124</v>
      </c>
      <c r="AH1260" s="60" t="s">
        <v>1124</v>
      </c>
      <c r="AI1260" s="60" t="s">
        <v>1124</v>
      </c>
      <c r="AJ1260" s="60" t="s">
        <v>1124</v>
      </c>
      <c r="AK1260" s="60" t="s">
        <v>1124</v>
      </c>
      <c r="AL1260" s="60" t="s">
        <v>1124</v>
      </c>
      <c r="AM1260" s="60" t="s">
        <v>1124</v>
      </c>
      <c r="AN1260" s="60" t="s">
        <v>1124</v>
      </c>
      <c r="AO1260" s="60"/>
      <c r="AP1260" s="35" t="s">
        <v>1857</v>
      </c>
      <c r="AQ1260" s="377">
        <v>0</v>
      </c>
      <c r="AR1260" s="378">
        <v>0</v>
      </c>
      <c r="AS1260" s="377">
        <v>0</v>
      </c>
      <c r="AT1260" s="378">
        <v>0</v>
      </c>
      <c r="AU1260" s="377">
        <v>0</v>
      </c>
      <c r="AV1260" s="377">
        <v>0</v>
      </c>
      <c r="AW1260" s="377">
        <v>0</v>
      </c>
      <c r="AX1260" s="2" t="s">
        <v>2408</v>
      </c>
      <c r="AY1260" s="2">
        <v>0</v>
      </c>
      <c r="AZ1260" t="s">
        <v>2408</v>
      </c>
      <c r="BB1260" t="s">
        <v>2408</v>
      </c>
    </row>
    <row r="1261" spans="1:54" ht="15" hidden="1" customHeight="1" x14ac:dyDescent="0.2">
      <c r="A1261" s="46">
        <v>831</v>
      </c>
      <c r="B1261" s="258" t="s">
        <v>8218</v>
      </c>
      <c r="C1261" t="s">
        <v>1204</v>
      </c>
      <c r="D1261" t="s">
        <v>1252</v>
      </c>
      <c r="E1261" t="s">
        <v>1821</v>
      </c>
      <c r="F1261" s="29" t="s">
        <v>1822</v>
      </c>
      <c r="G1261" s="47">
        <v>188</v>
      </c>
      <c r="H1261" t="s">
        <v>1822</v>
      </c>
      <c r="I1261">
        <v>1</v>
      </c>
      <c r="J1261" t="s">
        <v>8219</v>
      </c>
      <c r="K1261" t="s">
        <v>269</v>
      </c>
      <c r="L1261" t="s">
        <v>8220</v>
      </c>
      <c r="M1261" t="s">
        <v>7035</v>
      </c>
      <c r="N1261" s="34">
        <v>0</v>
      </c>
      <c r="O1261" s="34" t="s">
        <v>7036</v>
      </c>
      <c r="P1261" s="34">
        <v>0</v>
      </c>
      <c r="Q1261" s="34" t="s">
        <v>7037</v>
      </c>
      <c r="R1261" s="34">
        <v>0</v>
      </c>
      <c r="S1261" s="48" t="s">
        <v>1123</v>
      </c>
      <c r="T1261" s="13" t="s">
        <v>122</v>
      </c>
      <c r="U1261" s="12" t="s">
        <v>1863</v>
      </c>
      <c r="V1261" s="12" t="s">
        <v>122</v>
      </c>
      <c r="W1261" s="12" t="s">
        <v>122</v>
      </c>
      <c r="X1261" s="14" t="str">
        <f t="shared" si="19"/>
        <v>В</v>
      </c>
      <c r="Y1261" s="271">
        <f>Таблица1[[#This Row],[ID_intellix]]</f>
        <v>831</v>
      </c>
      <c r="Z1261" s="269" t="s">
        <v>1863</v>
      </c>
      <c r="AA1261" s="145">
        <f>IF(OR(Таблица1[[#This Row],[CARDIO_report]]&lt;&gt;0,Таблица1[[#This Row],[AI COMBO_report]]&lt;&gt;0,Таблица1[[#This Row],[OTC_report]]&lt;&gt;0),1,0)</f>
        <v>0</v>
      </c>
      <c r="AB1261" s="60" t="s">
        <v>1124</v>
      </c>
      <c r="AC1261" s="60" t="s">
        <v>1124</v>
      </c>
      <c r="AD1261" s="60" t="s">
        <v>1124</v>
      </c>
      <c r="AE1261" s="60" t="s">
        <v>1124</v>
      </c>
      <c r="AF1261" s="60"/>
      <c r="AG1261" s="60" t="s">
        <v>1124</v>
      </c>
      <c r="AH1261" s="60" t="s">
        <v>1124</v>
      </c>
      <c r="AI1261" s="60" t="s">
        <v>1124</v>
      </c>
      <c r="AJ1261" s="60" t="s">
        <v>1124</v>
      </c>
      <c r="AK1261" s="60" t="s">
        <v>1124</v>
      </c>
      <c r="AL1261" s="60" t="s">
        <v>1124</v>
      </c>
      <c r="AM1261" s="60" t="s">
        <v>1124</v>
      </c>
      <c r="AN1261" s="60" t="s">
        <v>1124</v>
      </c>
      <c r="AO1261" s="60"/>
      <c r="AP1261" s="35" t="s">
        <v>1825</v>
      </c>
      <c r="AQ1261" s="377">
        <v>0</v>
      </c>
      <c r="AR1261" s="378">
        <v>0</v>
      </c>
      <c r="AS1261" s="377">
        <v>0</v>
      </c>
      <c r="AT1261" s="378">
        <v>0</v>
      </c>
      <c r="AU1261" s="377">
        <v>0</v>
      </c>
      <c r="AV1261" s="377">
        <v>0</v>
      </c>
      <c r="AW1261" s="377">
        <v>0</v>
      </c>
      <c r="AX1261">
        <v>0</v>
      </c>
      <c r="AY1261">
        <v>0</v>
      </c>
    </row>
    <row r="1262" spans="1:54" ht="15" hidden="1" customHeight="1" x14ac:dyDescent="0.2">
      <c r="A1262" s="46">
        <v>832</v>
      </c>
      <c r="B1262" s="258" t="s">
        <v>8221</v>
      </c>
      <c r="C1262" t="s">
        <v>1204</v>
      </c>
      <c r="D1262" t="s">
        <v>1252</v>
      </c>
      <c r="E1262" t="s">
        <v>1821</v>
      </c>
      <c r="F1262" s="29" t="s">
        <v>1822</v>
      </c>
      <c r="G1262" s="47">
        <v>189</v>
      </c>
      <c r="H1262" t="s">
        <v>1822</v>
      </c>
      <c r="I1262">
        <v>1</v>
      </c>
      <c r="J1262" t="s">
        <v>8222</v>
      </c>
      <c r="K1262" t="s">
        <v>269</v>
      </c>
      <c r="L1262" t="s">
        <v>8223</v>
      </c>
      <c r="M1262" t="s">
        <v>7035</v>
      </c>
      <c r="N1262" s="34">
        <v>0</v>
      </c>
      <c r="O1262" s="34" t="s">
        <v>7036</v>
      </c>
      <c r="P1262" s="34">
        <v>0</v>
      </c>
      <c r="Q1262" s="34" t="s">
        <v>7037</v>
      </c>
      <c r="R1262" s="34" t="s">
        <v>848</v>
      </c>
      <c r="S1262" s="48" t="s">
        <v>1123</v>
      </c>
      <c r="T1262" s="13" t="s">
        <v>1863</v>
      </c>
      <c r="U1262" s="12" t="s">
        <v>1863</v>
      </c>
      <c r="V1262" s="12" t="s">
        <v>122</v>
      </c>
      <c r="W1262" s="12" t="s">
        <v>1863</v>
      </c>
      <c r="X1262" s="14" t="str">
        <f t="shared" si="19"/>
        <v>А</v>
      </c>
      <c r="Y1262" s="271">
        <f>Таблица1[[#This Row],[ID_intellix]]</f>
        <v>832</v>
      </c>
      <c r="Z1262" s="269" t="s">
        <v>1863</v>
      </c>
      <c r="AA1262" s="145">
        <f>IF(OR(Таблица1[[#This Row],[CARDIO_report]]&lt;&gt;0,Таблица1[[#This Row],[AI COMBO_report]]&lt;&gt;0,Таблица1[[#This Row],[OTC_report]]&lt;&gt;0),1,0)</f>
        <v>1</v>
      </c>
      <c r="AB1262" s="60" t="s">
        <v>1124</v>
      </c>
      <c r="AC1262" s="60" t="s">
        <v>1124</v>
      </c>
      <c r="AD1262" s="60" t="s">
        <v>1124</v>
      </c>
      <c r="AE1262" s="60" t="s">
        <v>1124</v>
      </c>
      <c r="AF1262" s="60"/>
      <c r="AG1262" s="60" t="s">
        <v>1124</v>
      </c>
      <c r="AH1262" s="60" t="s">
        <v>1124</v>
      </c>
      <c r="AI1262" s="60" t="s">
        <v>1124</v>
      </c>
      <c r="AJ1262" s="60" t="s">
        <v>1124</v>
      </c>
      <c r="AK1262" s="60" t="s">
        <v>1124</v>
      </c>
      <c r="AL1262" s="60" t="s">
        <v>1124</v>
      </c>
      <c r="AM1262" s="60" t="s">
        <v>1124</v>
      </c>
      <c r="AN1262" s="60" t="s">
        <v>1124</v>
      </c>
      <c r="AO1262" s="60"/>
      <c r="AP1262" s="35" t="s">
        <v>1857</v>
      </c>
      <c r="AQ1262" s="377">
        <v>0</v>
      </c>
      <c r="AR1262" s="378">
        <v>0</v>
      </c>
      <c r="AS1262" s="377">
        <v>0</v>
      </c>
      <c r="AT1262" s="378">
        <v>0</v>
      </c>
      <c r="AU1262" s="377">
        <v>0</v>
      </c>
      <c r="AV1262" s="377">
        <v>0</v>
      </c>
      <c r="AW1262" s="377">
        <v>0</v>
      </c>
      <c r="AX1262">
        <v>0</v>
      </c>
      <c r="AY1262">
        <v>0</v>
      </c>
    </row>
    <row r="1263" spans="1:54" s="25" customFormat="1" ht="15" hidden="1" customHeight="1" x14ac:dyDescent="0.2">
      <c r="A1263" s="46">
        <v>1315</v>
      </c>
      <c r="B1263" s="258" t="s">
        <v>8224</v>
      </c>
      <c r="C1263" t="s">
        <v>1204</v>
      </c>
      <c r="D1263" t="s">
        <v>1909</v>
      </c>
      <c r="E1263" t="s">
        <v>1821</v>
      </c>
      <c r="F1263" s="29" t="s">
        <v>1822</v>
      </c>
      <c r="G1263" s="47">
        <v>19</v>
      </c>
      <c r="H1263" t="s">
        <v>1822</v>
      </c>
      <c r="I1263">
        <v>1</v>
      </c>
      <c r="J1263" t="s">
        <v>8225</v>
      </c>
      <c r="K1263" t="s">
        <v>269</v>
      </c>
      <c r="L1263" t="s">
        <v>8226</v>
      </c>
      <c r="M1263" t="s">
        <v>7035</v>
      </c>
      <c r="N1263" s="34">
        <v>0</v>
      </c>
      <c r="O1263" s="34" t="s">
        <v>7036</v>
      </c>
      <c r="P1263" s="34">
        <v>0</v>
      </c>
      <c r="Q1263" s="34" t="s">
        <v>7037</v>
      </c>
      <c r="R1263" s="34" t="s">
        <v>824</v>
      </c>
      <c r="S1263" s="48" t="s">
        <v>1123</v>
      </c>
      <c r="T1263" s="13" t="s">
        <v>1863</v>
      </c>
      <c r="U1263" s="12" t="s">
        <v>122</v>
      </c>
      <c r="V1263" s="12" t="s">
        <v>122</v>
      </c>
      <c r="W1263" s="12" t="s">
        <v>122</v>
      </c>
      <c r="X1263" s="14" t="str">
        <f t="shared" si="19"/>
        <v>В</v>
      </c>
      <c r="Y1263" s="271">
        <f>Таблица1[[#This Row],[ID_intellix]]</f>
        <v>1315</v>
      </c>
      <c r="Z1263" s="269" t="s">
        <v>122</v>
      </c>
      <c r="AA1263" s="145">
        <f>IF(OR(Таблица1[[#This Row],[CARDIO_report]]&lt;&gt;0,Таблица1[[#This Row],[AI COMBO_report]]&lt;&gt;0,Таблица1[[#This Row],[OTC_report]]&lt;&gt;0),1,0)</f>
        <v>1</v>
      </c>
      <c r="AB1263" s="60" t="s">
        <v>1124</v>
      </c>
      <c r="AC1263" s="60" t="s">
        <v>1124</v>
      </c>
      <c r="AD1263" s="60" t="s">
        <v>1124</v>
      </c>
      <c r="AE1263" s="60" t="s">
        <v>1124</v>
      </c>
      <c r="AF1263" s="60"/>
      <c r="AG1263" s="60" t="s">
        <v>1124</v>
      </c>
      <c r="AH1263" s="60" t="s">
        <v>1124</v>
      </c>
      <c r="AI1263" s="60" t="s">
        <v>1124</v>
      </c>
      <c r="AJ1263" s="60" t="s">
        <v>1124</v>
      </c>
      <c r="AK1263" s="60" t="s">
        <v>1124</v>
      </c>
      <c r="AL1263" s="60" t="s">
        <v>1124</v>
      </c>
      <c r="AM1263" s="60" t="s">
        <v>1124</v>
      </c>
      <c r="AN1263" s="60" t="s">
        <v>1124</v>
      </c>
      <c r="AO1263" s="60"/>
      <c r="AP1263" s="35" t="s">
        <v>1917</v>
      </c>
      <c r="AQ1263" s="377">
        <v>0</v>
      </c>
      <c r="AR1263" s="378">
        <v>0</v>
      </c>
      <c r="AS1263" s="377">
        <v>0</v>
      </c>
      <c r="AT1263" s="378">
        <v>0</v>
      </c>
      <c r="AU1263" s="377">
        <v>0</v>
      </c>
      <c r="AV1263" s="377">
        <v>0</v>
      </c>
      <c r="AW1263" s="377">
        <v>0</v>
      </c>
      <c r="AX1263">
        <v>0</v>
      </c>
      <c r="AY1263">
        <v>0</v>
      </c>
      <c r="AZ1263"/>
      <c r="BA1263" s="2"/>
      <c r="BB1263"/>
    </row>
    <row r="1264" spans="1:54" ht="15" hidden="1" customHeight="1" x14ac:dyDescent="0.2">
      <c r="A1264" s="46">
        <v>833</v>
      </c>
      <c r="B1264" s="258" t="s">
        <v>8227</v>
      </c>
      <c r="C1264" t="s">
        <v>1204</v>
      </c>
      <c r="D1264" t="s">
        <v>1252</v>
      </c>
      <c r="E1264" t="s">
        <v>1821</v>
      </c>
      <c r="F1264" s="29" t="s">
        <v>1822</v>
      </c>
      <c r="G1264" s="47">
        <v>190</v>
      </c>
      <c r="H1264" t="s">
        <v>1822</v>
      </c>
      <c r="I1264">
        <v>1</v>
      </c>
      <c r="J1264" t="s">
        <v>8228</v>
      </c>
      <c r="K1264" t="s">
        <v>269</v>
      </c>
      <c r="L1264" t="s">
        <v>8223</v>
      </c>
      <c r="M1264" t="s">
        <v>7035</v>
      </c>
      <c r="N1264" s="34">
        <v>0</v>
      </c>
      <c r="O1264" s="34" t="s">
        <v>7036</v>
      </c>
      <c r="P1264" s="34">
        <v>0</v>
      </c>
      <c r="Q1264" s="34" t="s">
        <v>7037</v>
      </c>
      <c r="R1264" s="34" t="s">
        <v>848</v>
      </c>
      <c r="S1264" s="48" t="s">
        <v>1123</v>
      </c>
      <c r="T1264" s="13" t="s">
        <v>1863</v>
      </c>
      <c r="U1264" s="12" t="s">
        <v>1863</v>
      </c>
      <c r="V1264" s="12" t="s">
        <v>122</v>
      </c>
      <c r="W1264" s="12" t="s">
        <v>1863</v>
      </c>
      <c r="X1264" s="14" t="str">
        <f t="shared" si="19"/>
        <v>А</v>
      </c>
      <c r="Y1264" s="271">
        <f>Таблица1[[#This Row],[ID_intellix]]</f>
        <v>833</v>
      </c>
      <c r="Z1264" s="269" t="s">
        <v>1863</v>
      </c>
      <c r="AA1264" s="145">
        <f>IF(OR(Таблица1[[#This Row],[CARDIO_report]]&lt;&gt;0,Таблица1[[#This Row],[AI COMBO_report]]&lt;&gt;0,Таблица1[[#This Row],[OTC_report]]&lt;&gt;0),1,0)</f>
        <v>1</v>
      </c>
      <c r="AB1264" s="60" t="s">
        <v>1124</v>
      </c>
      <c r="AC1264" s="60" t="s">
        <v>1124</v>
      </c>
      <c r="AD1264" s="60" t="s">
        <v>1124</v>
      </c>
      <c r="AE1264" s="60" t="s">
        <v>1124</v>
      </c>
      <c r="AF1264" s="60"/>
      <c r="AG1264" s="60" t="s">
        <v>1124</v>
      </c>
      <c r="AH1264" s="60" t="s">
        <v>1124</v>
      </c>
      <c r="AI1264" s="60" t="s">
        <v>1124</v>
      </c>
      <c r="AJ1264" s="60" t="s">
        <v>1124</v>
      </c>
      <c r="AK1264" s="60" t="s">
        <v>1124</v>
      </c>
      <c r="AL1264" s="60" t="s">
        <v>1124</v>
      </c>
      <c r="AM1264" s="60" t="s">
        <v>1124</v>
      </c>
      <c r="AN1264" s="60" t="s">
        <v>1124</v>
      </c>
      <c r="AO1264" s="60"/>
      <c r="AP1264" s="35" t="s">
        <v>1917</v>
      </c>
      <c r="AQ1264" s="377">
        <v>0</v>
      </c>
      <c r="AR1264" s="378">
        <v>0</v>
      </c>
      <c r="AS1264" s="377">
        <v>0</v>
      </c>
      <c r="AT1264" s="378">
        <v>0</v>
      </c>
      <c r="AU1264" s="377">
        <v>0</v>
      </c>
      <c r="AV1264" s="377">
        <v>0</v>
      </c>
      <c r="AW1264" s="377">
        <v>0</v>
      </c>
      <c r="AX1264">
        <v>0</v>
      </c>
      <c r="AY1264">
        <v>0</v>
      </c>
    </row>
    <row r="1265" spans="1:54" ht="15" hidden="1" customHeight="1" x14ac:dyDescent="0.2">
      <c r="A1265" s="46">
        <v>1260</v>
      </c>
      <c r="B1265" s="258" t="s">
        <v>14324</v>
      </c>
      <c r="C1265" t="s">
        <v>1204</v>
      </c>
      <c r="D1265" t="s">
        <v>1249</v>
      </c>
      <c r="E1265" t="s">
        <v>2504</v>
      </c>
      <c r="F1265" s="29" t="s">
        <v>3289</v>
      </c>
      <c r="G1265" s="47">
        <v>5</v>
      </c>
      <c r="H1265" t="s">
        <v>2563</v>
      </c>
      <c r="I1265">
        <v>1</v>
      </c>
      <c r="J1265" t="s">
        <v>15900</v>
      </c>
      <c r="K1265" t="s">
        <v>269</v>
      </c>
      <c r="L1265" t="s">
        <v>14325</v>
      </c>
      <c r="M1265" t="s">
        <v>7035</v>
      </c>
      <c r="N1265" s="34">
        <v>0</v>
      </c>
      <c r="O1265" s="34" t="s">
        <v>7036</v>
      </c>
      <c r="P1265" s="34">
        <v>0</v>
      </c>
      <c r="Q1265" s="34" t="s">
        <v>7037</v>
      </c>
      <c r="R1265" s="34" t="s">
        <v>953</v>
      </c>
      <c r="S1265" s="48" t="s">
        <v>1123</v>
      </c>
      <c r="T1265" s="13" t="s">
        <v>122</v>
      </c>
      <c r="U1265" s="12" t="s">
        <v>122</v>
      </c>
      <c r="V1265" s="12" t="s">
        <v>1863</v>
      </c>
      <c r="W1265" s="12" t="s">
        <v>122</v>
      </c>
      <c r="X1265" s="14" t="str">
        <f t="shared" si="19"/>
        <v>В</v>
      </c>
      <c r="Y1265" s="271">
        <f>Таблица1[[#This Row],[ID_intellix]]</f>
        <v>1260</v>
      </c>
      <c r="Z1265" s="269" t="s">
        <v>122</v>
      </c>
      <c r="AA1265" s="145">
        <f>IF(OR(Таблица1[[#This Row],[CARDIO_report]]&lt;&gt;0,Таблица1[[#This Row],[AI COMBO_report]]&lt;&gt;0,Таблица1[[#This Row],[OTC_report]]&lt;&gt;0),1,0)</f>
        <v>1</v>
      </c>
      <c r="AB1265" s="60" t="s">
        <v>1124</v>
      </c>
      <c r="AC1265" s="60" t="s">
        <v>1124</v>
      </c>
      <c r="AD1265" s="60" t="s">
        <v>1124</v>
      </c>
      <c r="AE1265" s="89" t="s">
        <v>1857</v>
      </c>
      <c r="AF1265" s="89"/>
      <c r="AG1265" s="89" t="s">
        <v>1145</v>
      </c>
      <c r="AH1265" s="89">
        <v>103</v>
      </c>
      <c r="AI1265" s="89" t="s">
        <v>1145</v>
      </c>
      <c r="AJ1265" s="89">
        <v>89</v>
      </c>
      <c r="AK1265" s="89" t="s">
        <v>1145</v>
      </c>
      <c r="AL1265" s="89">
        <v>100</v>
      </c>
      <c r="AM1265" s="89" t="s">
        <v>1145</v>
      </c>
      <c r="AN1265" s="89">
        <v>104</v>
      </c>
      <c r="AP1265" s="35" t="s">
        <v>1857</v>
      </c>
      <c r="AQ1265" s="377">
        <v>0</v>
      </c>
      <c r="AR1265" s="378">
        <v>0</v>
      </c>
      <c r="AS1265" s="377">
        <v>0</v>
      </c>
      <c r="AT1265" s="378">
        <v>0</v>
      </c>
      <c r="AU1265" s="377">
        <v>0</v>
      </c>
      <c r="AV1265" s="377">
        <v>0</v>
      </c>
      <c r="AW1265" s="377">
        <v>0</v>
      </c>
      <c r="AX1265">
        <v>0</v>
      </c>
      <c r="AY1265">
        <v>0</v>
      </c>
    </row>
    <row r="1266" spans="1:54" ht="15" hidden="1" customHeight="1" x14ac:dyDescent="0.2">
      <c r="A1266" s="46">
        <v>818</v>
      </c>
      <c r="B1266" s="258" t="s">
        <v>8337</v>
      </c>
      <c r="C1266" t="s">
        <v>1204</v>
      </c>
      <c r="D1266" t="s">
        <v>2654</v>
      </c>
      <c r="E1266" t="s">
        <v>1821</v>
      </c>
      <c r="F1266" s="29" t="s">
        <v>1822</v>
      </c>
      <c r="G1266" s="47">
        <v>232</v>
      </c>
      <c r="H1266" t="s">
        <v>1822</v>
      </c>
      <c r="I1266">
        <v>1</v>
      </c>
      <c r="J1266" t="s">
        <v>8338</v>
      </c>
      <c r="K1266" t="s">
        <v>269</v>
      </c>
      <c r="L1266" t="s">
        <v>8339</v>
      </c>
      <c r="M1266" t="s">
        <v>7035</v>
      </c>
      <c r="N1266" s="34">
        <v>0</v>
      </c>
      <c r="O1266" s="34" t="s">
        <v>7036</v>
      </c>
      <c r="P1266" s="34">
        <v>0</v>
      </c>
      <c r="Q1266" s="34" t="s">
        <v>7037</v>
      </c>
      <c r="R1266" s="34" t="s">
        <v>824</v>
      </c>
      <c r="S1266" s="48" t="s">
        <v>1123</v>
      </c>
      <c r="T1266" s="13" t="s">
        <v>122</v>
      </c>
      <c r="U1266" s="12" t="s">
        <v>1863</v>
      </c>
      <c r="V1266" s="12" t="s">
        <v>122</v>
      </c>
      <c r="W1266" s="12" t="s">
        <v>122</v>
      </c>
      <c r="X1266" s="14" t="str">
        <f t="shared" si="19"/>
        <v>В</v>
      </c>
      <c r="Y1266" s="271">
        <f>Таблица1[[#This Row],[ID_intellix]]</f>
        <v>818</v>
      </c>
      <c r="Z1266" s="269" t="s">
        <v>1863</v>
      </c>
      <c r="AA1266" s="145">
        <f>IF(OR(Таблица1[[#This Row],[CARDIO_report]]&lt;&gt;0,Таблица1[[#This Row],[AI COMBO_report]]&lt;&gt;0,Таблица1[[#This Row],[OTC_report]]&lt;&gt;0),1,0)</f>
        <v>1</v>
      </c>
      <c r="AB1266" s="60" t="s">
        <v>1124</v>
      </c>
      <c r="AC1266" s="60" t="s">
        <v>1124</v>
      </c>
      <c r="AD1266" s="60" t="s">
        <v>1124</v>
      </c>
      <c r="AE1266" s="60" t="s">
        <v>1124</v>
      </c>
      <c r="AF1266" s="60"/>
      <c r="AG1266" s="60" t="s">
        <v>1124</v>
      </c>
      <c r="AH1266" s="60" t="s">
        <v>1124</v>
      </c>
      <c r="AI1266" s="60" t="s">
        <v>1124</v>
      </c>
      <c r="AJ1266" s="60" t="s">
        <v>1124</v>
      </c>
      <c r="AK1266" s="60" t="s">
        <v>1124</v>
      </c>
      <c r="AL1266" s="60" t="s">
        <v>1124</v>
      </c>
      <c r="AM1266" s="60" t="s">
        <v>1124</v>
      </c>
      <c r="AN1266" s="60" t="s">
        <v>1124</v>
      </c>
      <c r="AO1266" s="60"/>
      <c r="AP1266" s="35" t="s">
        <v>1857</v>
      </c>
      <c r="AQ1266" s="377">
        <v>0</v>
      </c>
      <c r="AR1266" s="378">
        <v>0</v>
      </c>
      <c r="AS1266" s="377">
        <v>0</v>
      </c>
      <c r="AT1266" s="378">
        <v>0</v>
      </c>
      <c r="AU1266" s="377">
        <v>0</v>
      </c>
      <c r="AV1266" s="377">
        <v>0</v>
      </c>
      <c r="AW1266" s="377">
        <v>0</v>
      </c>
      <c r="AX1266">
        <v>0</v>
      </c>
      <c r="AY1266">
        <v>0</v>
      </c>
    </row>
    <row r="1267" spans="1:54" ht="15" hidden="1" customHeight="1" x14ac:dyDescent="0.2">
      <c r="A1267" s="46">
        <v>1068</v>
      </c>
      <c r="B1267" s="258" t="s">
        <v>8355</v>
      </c>
      <c r="C1267" t="s">
        <v>1204</v>
      </c>
      <c r="D1267" t="s">
        <v>1249</v>
      </c>
      <c r="E1267" t="s">
        <v>1821</v>
      </c>
      <c r="F1267" s="29" t="s">
        <v>1822</v>
      </c>
      <c r="G1267" s="47">
        <v>238</v>
      </c>
      <c r="H1267" t="s">
        <v>1822</v>
      </c>
      <c r="I1267">
        <v>1</v>
      </c>
      <c r="J1267" t="s">
        <v>8356</v>
      </c>
      <c r="K1267" t="s">
        <v>269</v>
      </c>
      <c r="L1267" t="s">
        <v>8357</v>
      </c>
      <c r="M1267" t="s">
        <v>7035</v>
      </c>
      <c r="N1267" s="34" t="s">
        <v>628</v>
      </c>
      <c r="O1267" s="34" t="s">
        <v>7036</v>
      </c>
      <c r="P1267" s="34">
        <v>0</v>
      </c>
      <c r="Q1267" s="34" t="s">
        <v>7037</v>
      </c>
      <c r="R1267" s="34" t="s">
        <v>824</v>
      </c>
      <c r="S1267" s="48" t="s">
        <v>1123</v>
      </c>
      <c r="T1267" s="13" t="s">
        <v>122</v>
      </c>
      <c r="U1267" s="12" t="s">
        <v>1863</v>
      </c>
      <c r="V1267" s="12" t="s">
        <v>122</v>
      </c>
      <c r="W1267" s="12" t="s">
        <v>122</v>
      </c>
      <c r="X1267" s="14" t="str">
        <f t="shared" si="19"/>
        <v>В</v>
      </c>
      <c r="Y1267" s="271">
        <f>Таблица1[[#This Row],[ID_intellix]]</f>
        <v>1068</v>
      </c>
      <c r="Z1267" s="269" t="s">
        <v>122</v>
      </c>
      <c r="AA1267" s="145">
        <f>IF(OR(Таблица1[[#This Row],[CARDIO_report]]&lt;&gt;0,Таблица1[[#This Row],[AI COMBO_report]]&lt;&gt;0,Таблица1[[#This Row],[OTC_report]]&lt;&gt;0),1,0)</f>
        <v>1</v>
      </c>
      <c r="AB1267" s="60" t="s">
        <v>1124</v>
      </c>
      <c r="AC1267" s="60" t="s">
        <v>1124</v>
      </c>
      <c r="AD1267" s="60" t="s">
        <v>1124</v>
      </c>
      <c r="AE1267" s="60" t="s">
        <v>1124</v>
      </c>
      <c r="AF1267" s="60"/>
      <c r="AG1267" s="60" t="s">
        <v>1124</v>
      </c>
      <c r="AH1267" s="60" t="s">
        <v>1124</v>
      </c>
      <c r="AI1267" s="60" t="s">
        <v>1124</v>
      </c>
      <c r="AJ1267" s="60" t="s">
        <v>1124</v>
      </c>
      <c r="AK1267" s="60" t="s">
        <v>1124</v>
      </c>
      <c r="AL1267" s="60" t="s">
        <v>1124</v>
      </c>
      <c r="AM1267" s="60" t="s">
        <v>1124</v>
      </c>
      <c r="AN1267" s="60" t="s">
        <v>1124</v>
      </c>
      <c r="AO1267" s="60"/>
      <c r="AP1267" s="35" t="s">
        <v>1825</v>
      </c>
      <c r="AQ1267" s="377">
        <v>0</v>
      </c>
      <c r="AR1267" s="378">
        <v>0</v>
      </c>
      <c r="AS1267" s="377">
        <v>0</v>
      </c>
      <c r="AT1267" s="378">
        <v>0</v>
      </c>
      <c r="AU1267" s="377">
        <v>0</v>
      </c>
      <c r="AV1267" s="377">
        <v>0</v>
      </c>
      <c r="AW1267" s="377">
        <v>0</v>
      </c>
      <c r="AX1267">
        <v>0</v>
      </c>
      <c r="AY1267">
        <v>0</v>
      </c>
    </row>
    <row r="1268" spans="1:54" ht="15" hidden="1" customHeight="1" x14ac:dyDescent="0.2">
      <c r="A1268" s="46">
        <v>1318</v>
      </c>
      <c r="B1268" s="258" t="s">
        <v>8361</v>
      </c>
      <c r="C1268" t="s">
        <v>1204</v>
      </c>
      <c r="D1268" t="s">
        <v>1909</v>
      </c>
      <c r="E1268" t="s">
        <v>1821</v>
      </c>
      <c r="F1268" s="29" t="s">
        <v>1822</v>
      </c>
      <c r="G1268" s="47">
        <v>24</v>
      </c>
      <c r="H1268" t="s">
        <v>1822</v>
      </c>
      <c r="I1268">
        <v>1</v>
      </c>
      <c r="J1268" t="s">
        <v>8362</v>
      </c>
      <c r="K1268" t="s">
        <v>269</v>
      </c>
      <c r="L1268" t="s">
        <v>8363</v>
      </c>
      <c r="M1268" t="s">
        <v>7035</v>
      </c>
      <c r="N1268" s="34">
        <v>0</v>
      </c>
      <c r="O1268" s="34" t="s">
        <v>7036</v>
      </c>
      <c r="P1268" s="34">
        <v>0</v>
      </c>
      <c r="Q1268" s="34" t="s">
        <v>7037</v>
      </c>
      <c r="R1268" s="34" t="s">
        <v>824</v>
      </c>
      <c r="S1268" s="48" t="s">
        <v>1123</v>
      </c>
      <c r="T1268" s="13" t="s">
        <v>122</v>
      </c>
      <c r="U1268" s="12" t="s">
        <v>1863</v>
      </c>
      <c r="V1268" s="12" t="s">
        <v>122</v>
      </c>
      <c r="W1268" s="12" t="s">
        <v>122</v>
      </c>
      <c r="X1268" s="14" t="str">
        <f t="shared" si="19"/>
        <v>В</v>
      </c>
      <c r="Y1268" s="271">
        <f>Таблица1[[#This Row],[ID_intellix]]</f>
        <v>1318</v>
      </c>
      <c r="Z1268" s="269" t="s">
        <v>122</v>
      </c>
      <c r="AA1268" s="145">
        <f>IF(OR(Таблица1[[#This Row],[CARDIO_report]]&lt;&gt;0,Таблица1[[#This Row],[AI COMBO_report]]&lt;&gt;0,Таблица1[[#This Row],[OTC_report]]&lt;&gt;0),1,0)</f>
        <v>1</v>
      </c>
      <c r="AB1268" s="60" t="s">
        <v>1124</v>
      </c>
      <c r="AC1268" s="60" t="s">
        <v>1124</v>
      </c>
      <c r="AD1268" s="60" t="s">
        <v>1124</v>
      </c>
      <c r="AE1268" s="60" t="s">
        <v>1124</v>
      </c>
      <c r="AF1268" s="60"/>
      <c r="AG1268" s="60" t="s">
        <v>1124</v>
      </c>
      <c r="AH1268" s="60" t="s">
        <v>1124</v>
      </c>
      <c r="AI1268" s="60" t="s">
        <v>1124</v>
      </c>
      <c r="AJ1268" s="60" t="s">
        <v>1124</v>
      </c>
      <c r="AK1268" s="60" t="s">
        <v>1124</v>
      </c>
      <c r="AL1268" s="60" t="s">
        <v>1124</v>
      </c>
      <c r="AM1268" s="60" t="s">
        <v>1124</v>
      </c>
      <c r="AN1268" s="60" t="s">
        <v>1124</v>
      </c>
      <c r="AO1268" s="60"/>
      <c r="AP1268" s="35" t="s">
        <v>1825</v>
      </c>
      <c r="AQ1268" s="377">
        <v>0</v>
      </c>
      <c r="AR1268" s="378">
        <v>0</v>
      </c>
      <c r="AS1268" s="377">
        <v>0</v>
      </c>
      <c r="AT1268" s="378">
        <v>0</v>
      </c>
      <c r="AU1268" s="377">
        <v>0</v>
      </c>
      <c r="AV1268" s="377">
        <v>0</v>
      </c>
      <c r="AW1268" s="377">
        <v>0</v>
      </c>
      <c r="AX1268">
        <v>0</v>
      </c>
      <c r="AY1268">
        <v>0</v>
      </c>
    </row>
    <row r="1269" spans="1:54" ht="15" hidden="1" customHeight="1" x14ac:dyDescent="0.2">
      <c r="A1269" s="46">
        <v>8048</v>
      </c>
      <c r="B1269" s="258" t="s">
        <v>2090</v>
      </c>
      <c r="C1269" t="s">
        <v>1204</v>
      </c>
      <c r="D1269" t="s">
        <v>1905</v>
      </c>
      <c r="E1269" t="s">
        <v>1821</v>
      </c>
      <c r="F1269" s="29" t="s">
        <v>1822</v>
      </c>
      <c r="G1269" s="47">
        <v>240</v>
      </c>
      <c r="H1269" t="s">
        <v>1822</v>
      </c>
      <c r="I1269">
        <v>1</v>
      </c>
      <c r="J1269" t="s">
        <v>2091</v>
      </c>
      <c r="K1269" t="s">
        <v>269</v>
      </c>
      <c r="L1269" t="s">
        <v>8364</v>
      </c>
      <c r="M1269" t="s">
        <v>7035</v>
      </c>
      <c r="N1269" s="34">
        <v>0</v>
      </c>
      <c r="O1269" s="34" t="s">
        <v>7036</v>
      </c>
      <c r="P1269" s="34">
        <v>0</v>
      </c>
      <c r="Q1269" s="34" t="s">
        <v>7037</v>
      </c>
      <c r="R1269" s="34" t="s">
        <v>848</v>
      </c>
      <c r="S1269" s="48" t="s">
        <v>1123</v>
      </c>
      <c r="T1269" s="13" t="s">
        <v>1863</v>
      </c>
      <c r="U1269" s="12" t="s">
        <v>1863</v>
      </c>
      <c r="V1269" s="12" t="s">
        <v>122</v>
      </c>
      <c r="W1269" s="12" t="s">
        <v>122</v>
      </c>
      <c r="X1269" s="14" t="str">
        <f t="shared" si="19"/>
        <v>А</v>
      </c>
      <c r="Y1269" s="271">
        <f>Таблица1[[#This Row],[ID_intellix]]</f>
        <v>8048</v>
      </c>
      <c r="Z1269" s="269" t="s">
        <v>122</v>
      </c>
      <c r="AA1269" s="145">
        <f>IF(OR(Таблица1[[#This Row],[CARDIO_report]]&lt;&gt;0,Таблица1[[#This Row],[AI COMBO_report]]&lt;&gt;0,Таблица1[[#This Row],[OTC_report]]&lt;&gt;0),1,0)</f>
        <v>1</v>
      </c>
      <c r="AB1269" s="60" t="s">
        <v>1124</v>
      </c>
      <c r="AC1269" s="60" t="s">
        <v>1124</v>
      </c>
      <c r="AD1269" s="60" t="s">
        <v>1124</v>
      </c>
      <c r="AE1269" s="60" t="s">
        <v>1124</v>
      </c>
      <c r="AF1269" s="60"/>
      <c r="AG1269" s="60" t="s">
        <v>1124</v>
      </c>
      <c r="AH1269" s="60" t="s">
        <v>1124</v>
      </c>
      <c r="AI1269" s="60" t="s">
        <v>1124</v>
      </c>
      <c r="AJ1269" s="60" t="s">
        <v>1124</v>
      </c>
      <c r="AK1269" s="60" t="s">
        <v>1124</v>
      </c>
      <c r="AL1269" s="60" t="s">
        <v>1124</v>
      </c>
      <c r="AM1269" s="60" t="s">
        <v>1124</v>
      </c>
      <c r="AN1269" s="60" t="s">
        <v>1124</v>
      </c>
      <c r="AO1269" s="60"/>
      <c r="AP1269" s="35" t="s">
        <v>1825</v>
      </c>
      <c r="AQ1269" s="377">
        <v>0</v>
      </c>
      <c r="AR1269" s="378">
        <v>0</v>
      </c>
      <c r="AS1269" s="377">
        <v>0</v>
      </c>
      <c r="AT1269" s="378">
        <v>0</v>
      </c>
      <c r="AU1269" s="377">
        <v>0</v>
      </c>
      <c r="AV1269" s="377">
        <v>0</v>
      </c>
      <c r="AW1269" s="377">
        <v>0</v>
      </c>
      <c r="AX1269">
        <v>0</v>
      </c>
      <c r="AY1269">
        <v>0</v>
      </c>
    </row>
    <row r="1270" spans="1:54" ht="15" hidden="1" customHeight="1" x14ac:dyDescent="0.2">
      <c r="A1270" s="46">
        <v>1070</v>
      </c>
      <c r="B1270" s="258" t="s">
        <v>8365</v>
      </c>
      <c r="C1270" t="s">
        <v>1204</v>
      </c>
      <c r="D1270" t="s">
        <v>1246</v>
      </c>
      <c r="E1270" t="s">
        <v>1821</v>
      </c>
      <c r="F1270" s="29" t="s">
        <v>1822</v>
      </c>
      <c r="G1270" s="47">
        <v>241</v>
      </c>
      <c r="H1270" t="s">
        <v>1822</v>
      </c>
      <c r="I1270">
        <v>1</v>
      </c>
      <c r="J1270" t="s">
        <v>8366</v>
      </c>
      <c r="K1270" t="s">
        <v>269</v>
      </c>
      <c r="L1270" t="s">
        <v>8367</v>
      </c>
      <c r="M1270" t="s">
        <v>7035</v>
      </c>
      <c r="N1270" s="34" t="s">
        <v>476</v>
      </c>
      <c r="O1270" s="34" t="s">
        <v>7036</v>
      </c>
      <c r="P1270" s="34">
        <v>0</v>
      </c>
      <c r="Q1270" s="34" t="s">
        <v>7037</v>
      </c>
      <c r="R1270" s="34" t="s">
        <v>824</v>
      </c>
      <c r="S1270" s="48" t="s">
        <v>1123</v>
      </c>
      <c r="T1270" s="13" t="s">
        <v>122</v>
      </c>
      <c r="U1270" s="12" t="s">
        <v>122</v>
      </c>
      <c r="V1270" s="12" t="s">
        <v>122</v>
      </c>
      <c r="W1270" s="12" t="s">
        <v>1863</v>
      </c>
      <c r="X1270" s="14" t="str">
        <f t="shared" si="19"/>
        <v>В</v>
      </c>
      <c r="Y1270" s="271">
        <f>Таблица1[[#This Row],[ID_intellix]]</f>
        <v>1070</v>
      </c>
      <c r="Z1270" s="269" t="s">
        <v>122</v>
      </c>
      <c r="AA1270" s="145">
        <f>IF(OR(Таблица1[[#This Row],[CARDIO_report]]&lt;&gt;0,Таблица1[[#This Row],[AI COMBO_report]]&lt;&gt;0,Таблица1[[#This Row],[OTC_report]]&lt;&gt;0),1,0)</f>
        <v>1</v>
      </c>
      <c r="AB1270" s="60" t="s">
        <v>1124</v>
      </c>
      <c r="AC1270" s="60" t="s">
        <v>1124</v>
      </c>
      <c r="AD1270" s="60" t="s">
        <v>1124</v>
      </c>
      <c r="AE1270" s="60" t="s">
        <v>1124</v>
      </c>
      <c r="AF1270" s="60"/>
      <c r="AG1270" s="60" t="s">
        <v>1124</v>
      </c>
      <c r="AH1270" s="60" t="s">
        <v>1124</v>
      </c>
      <c r="AI1270" s="60" t="s">
        <v>1124</v>
      </c>
      <c r="AJ1270" s="60" t="s">
        <v>1124</v>
      </c>
      <c r="AK1270" s="60" t="s">
        <v>1124</v>
      </c>
      <c r="AL1270" s="60" t="s">
        <v>1124</v>
      </c>
      <c r="AM1270" s="60" t="s">
        <v>1124</v>
      </c>
      <c r="AN1270" s="60" t="s">
        <v>1124</v>
      </c>
      <c r="AO1270" s="60"/>
      <c r="AP1270" s="35" t="s">
        <v>1825</v>
      </c>
      <c r="AQ1270" s="377">
        <v>0</v>
      </c>
      <c r="AR1270" s="378">
        <v>0</v>
      </c>
      <c r="AS1270" s="377">
        <v>0</v>
      </c>
      <c r="AT1270" s="378">
        <v>0</v>
      </c>
      <c r="AU1270" s="377">
        <v>0</v>
      </c>
      <c r="AV1270" s="377">
        <v>0</v>
      </c>
      <c r="AW1270" s="377">
        <v>0</v>
      </c>
      <c r="AX1270">
        <v>0</v>
      </c>
      <c r="AY1270">
        <v>0</v>
      </c>
    </row>
    <row r="1271" spans="1:54" ht="15" hidden="1" customHeight="1" x14ac:dyDescent="0.2">
      <c r="A1271" s="46">
        <v>1074</v>
      </c>
      <c r="B1271" s="258" t="s">
        <v>8377</v>
      </c>
      <c r="C1271" t="s">
        <v>1204</v>
      </c>
      <c r="D1271" t="s">
        <v>2654</v>
      </c>
      <c r="E1271" t="s">
        <v>1821</v>
      </c>
      <c r="F1271" s="29" t="s">
        <v>1822</v>
      </c>
      <c r="G1271" s="47">
        <v>247</v>
      </c>
      <c r="H1271" t="s">
        <v>1822</v>
      </c>
      <c r="I1271">
        <v>1</v>
      </c>
      <c r="J1271" t="s">
        <v>8378</v>
      </c>
      <c r="K1271" t="s">
        <v>269</v>
      </c>
      <c r="L1271" t="s">
        <v>8379</v>
      </c>
      <c r="M1271" t="s">
        <v>7035</v>
      </c>
      <c r="N1271" s="34" t="s">
        <v>537</v>
      </c>
      <c r="O1271" s="34" t="s">
        <v>7036</v>
      </c>
      <c r="P1271" s="34" t="s">
        <v>283</v>
      </c>
      <c r="Q1271" s="34" t="s">
        <v>7037</v>
      </c>
      <c r="R1271" s="34" t="s">
        <v>824</v>
      </c>
      <c r="S1271" s="48" t="s">
        <v>1123</v>
      </c>
      <c r="T1271" s="13" t="s">
        <v>1863</v>
      </c>
      <c r="U1271" s="12" t="s">
        <v>122</v>
      </c>
      <c r="V1271" s="12" t="s">
        <v>122</v>
      </c>
      <c r="W1271" s="12" t="s">
        <v>1863</v>
      </c>
      <c r="X1271" s="14" t="str">
        <f t="shared" si="19"/>
        <v>А</v>
      </c>
      <c r="Y1271" s="271">
        <f>Таблица1[[#This Row],[ID_intellix]]</f>
        <v>1074</v>
      </c>
      <c r="Z1271" s="269" t="s">
        <v>122</v>
      </c>
      <c r="AA1271" s="145">
        <f>IF(OR(Таблица1[[#This Row],[CARDIO_report]]&lt;&gt;0,Таблица1[[#This Row],[AI COMBO_report]]&lt;&gt;0,Таблица1[[#This Row],[OTC_report]]&lt;&gt;0),1,0)</f>
        <v>1</v>
      </c>
      <c r="AB1271" s="60" t="s">
        <v>1124</v>
      </c>
      <c r="AC1271" s="60" t="s">
        <v>1124</v>
      </c>
      <c r="AD1271" s="60" t="s">
        <v>1124</v>
      </c>
      <c r="AE1271" s="60" t="s">
        <v>1124</v>
      </c>
      <c r="AF1271" s="60"/>
      <c r="AG1271" s="60" t="s">
        <v>1124</v>
      </c>
      <c r="AH1271" s="60" t="s">
        <v>1124</v>
      </c>
      <c r="AI1271" s="60" t="s">
        <v>1124</v>
      </c>
      <c r="AJ1271" s="60" t="s">
        <v>1124</v>
      </c>
      <c r="AK1271" s="60" t="s">
        <v>1124</v>
      </c>
      <c r="AL1271" s="60" t="s">
        <v>1124</v>
      </c>
      <c r="AM1271" s="60" t="s">
        <v>1124</v>
      </c>
      <c r="AN1271" s="60" t="s">
        <v>1124</v>
      </c>
      <c r="AO1271" s="60"/>
      <c r="AP1271" s="35" t="s">
        <v>1857</v>
      </c>
      <c r="AQ1271" s="377">
        <v>0</v>
      </c>
      <c r="AR1271" s="378">
        <v>0</v>
      </c>
      <c r="AS1271" s="377">
        <v>0</v>
      </c>
      <c r="AT1271" s="378">
        <v>0</v>
      </c>
      <c r="AU1271" s="377">
        <v>0</v>
      </c>
      <c r="AV1271" s="377">
        <v>0</v>
      </c>
      <c r="AW1271" s="377">
        <v>0</v>
      </c>
      <c r="AX1271">
        <v>0</v>
      </c>
      <c r="AY1271">
        <v>0</v>
      </c>
    </row>
    <row r="1272" spans="1:54" ht="15" hidden="1" customHeight="1" x14ac:dyDescent="0.2">
      <c r="A1272" s="46">
        <v>828</v>
      </c>
      <c r="B1272" s="258" t="s">
        <v>8407</v>
      </c>
      <c r="C1272" t="s">
        <v>1204</v>
      </c>
      <c r="D1272" t="s">
        <v>1252</v>
      </c>
      <c r="E1272" t="s">
        <v>1821</v>
      </c>
      <c r="F1272" s="29" t="s">
        <v>1822</v>
      </c>
      <c r="G1272" s="47">
        <v>26</v>
      </c>
      <c r="H1272" t="s">
        <v>1822</v>
      </c>
      <c r="I1272">
        <v>1</v>
      </c>
      <c r="J1272" t="s">
        <v>8408</v>
      </c>
      <c r="K1272" t="s">
        <v>269</v>
      </c>
      <c r="L1272" t="s">
        <v>8409</v>
      </c>
      <c r="M1272" t="s">
        <v>7035</v>
      </c>
      <c r="N1272" s="34">
        <v>0</v>
      </c>
      <c r="O1272" s="34" t="s">
        <v>7036</v>
      </c>
      <c r="P1272" s="34">
        <v>0</v>
      </c>
      <c r="Q1272" s="34" t="s">
        <v>7037</v>
      </c>
      <c r="R1272" s="34" t="s">
        <v>824</v>
      </c>
      <c r="S1272" s="48" t="s">
        <v>1123</v>
      </c>
      <c r="T1272" s="13" t="s">
        <v>122</v>
      </c>
      <c r="U1272" s="12" t="s">
        <v>1863</v>
      </c>
      <c r="V1272" s="12" t="s">
        <v>122</v>
      </c>
      <c r="W1272" s="12" t="s">
        <v>122</v>
      </c>
      <c r="X1272" s="14" t="str">
        <f t="shared" si="19"/>
        <v>В</v>
      </c>
      <c r="Y1272" s="271">
        <f>Таблица1[[#This Row],[ID_intellix]]</f>
        <v>828</v>
      </c>
      <c r="Z1272" s="269" t="s">
        <v>1863</v>
      </c>
      <c r="AA1272" s="145">
        <f>IF(OR(Таблица1[[#This Row],[CARDIO_report]]&lt;&gt;0,Таблица1[[#This Row],[AI COMBO_report]]&lt;&gt;0,Таблица1[[#This Row],[OTC_report]]&lt;&gt;0),1,0)</f>
        <v>1</v>
      </c>
      <c r="AB1272" s="60" t="s">
        <v>1124</v>
      </c>
      <c r="AC1272" s="60" t="s">
        <v>1124</v>
      </c>
      <c r="AD1272" s="60" t="s">
        <v>1124</v>
      </c>
      <c r="AE1272" s="60" t="s">
        <v>1124</v>
      </c>
      <c r="AF1272" s="60"/>
      <c r="AG1272" s="60" t="s">
        <v>1124</v>
      </c>
      <c r="AH1272" s="60" t="s">
        <v>1124</v>
      </c>
      <c r="AI1272" s="60" t="s">
        <v>1124</v>
      </c>
      <c r="AJ1272" s="60" t="s">
        <v>1124</v>
      </c>
      <c r="AK1272" s="60" t="s">
        <v>1124</v>
      </c>
      <c r="AL1272" s="60" t="s">
        <v>1124</v>
      </c>
      <c r="AM1272" s="60" t="s">
        <v>1124</v>
      </c>
      <c r="AN1272" s="60" t="s">
        <v>1124</v>
      </c>
      <c r="AO1272" s="60"/>
      <c r="AP1272" s="35" t="s">
        <v>1917</v>
      </c>
      <c r="AQ1272" s="377">
        <v>0</v>
      </c>
      <c r="AR1272" s="378">
        <v>0</v>
      </c>
      <c r="AS1272" s="377">
        <v>0</v>
      </c>
      <c r="AT1272" s="378">
        <v>0</v>
      </c>
      <c r="AU1272" s="377">
        <v>0</v>
      </c>
      <c r="AV1272" s="377">
        <v>0</v>
      </c>
      <c r="AW1272" s="377">
        <v>0</v>
      </c>
      <c r="AX1272">
        <v>0</v>
      </c>
      <c r="AY1272">
        <v>0</v>
      </c>
    </row>
    <row r="1273" spans="1:54" ht="15" hidden="1" customHeight="1" x14ac:dyDescent="0.2">
      <c r="A1273" s="46">
        <v>2638</v>
      </c>
      <c r="B1273" s="258" t="s">
        <v>8439</v>
      </c>
      <c r="C1273" t="s">
        <v>1204</v>
      </c>
      <c r="D1273" t="s">
        <v>1255</v>
      </c>
      <c r="E1273" t="s">
        <v>1821</v>
      </c>
      <c r="F1273" s="29" t="s">
        <v>1822</v>
      </c>
      <c r="G1273" s="47">
        <v>273</v>
      </c>
      <c r="H1273" t="s">
        <v>1822</v>
      </c>
      <c r="I1273">
        <v>1</v>
      </c>
      <c r="J1273" t="s">
        <v>8440</v>
      </c>
      <c r="K1273" t="s">
        <v>269</v>
      </c>
      <c r="L1273" t="s">
        <v>8441</v>
      </c>
      <c r="M1273" t="s">
        <v>7035</v>
      </c>
      <c r="N1273" s="34" t="s">
        <v>537</v>
      </c>
      <c r="O1273" s="34" t="s">
        <v>7036</v>
      </c>
      <c r="P1273" s="34" t="s">
        <v>283</v>
      </c>
      <c r="Q1273" s="34" t="s">
        <v>7037</v>
      </c>
      <c r="R1273" s="34" t="s">
        <v>824</v>
      </c>
      <c r="S1273" s="48" t="s">
        <v>1123</v>
      </c>
      <c r="T1273" s="13" t="s">
        <v>122</v>
      </c>
      <c r="U1273" s="12" t="s">
        <v>122</v>
      </c>
      <c r="V1273" s="12" t="s">
        <v>122</v>
      </c>
      <c r="W1273" s="12" t="s">
        <v>1863</v>
      </c>
      <c r="X1273" s="14" t="str">
        <f t="shared" si="19"/>
        <v>В</v>
      </c>
      <c r="Y1273" s="271">
        <f>Таблица1[[#This Row],[ID_intellix]]</f>
        <v>2638</v>
      </c>
      <c r="Z1273" s="269" t="s">
        <v>122</v>
      </c>
      <c r="AA1273" s="145">
        <f>IF(OR(Таблица1[[#This Row],[CARDIO_report]]&lt;&gt;0,Таблица1[[#This Row],[AI COMBO_report]]&lt;&gt;0,Таблица1[[#This Row],[OTC_report]]&lt;&gt;0),1,0)</f>
        <v>1</v>
      </c>
      <c r="AB1273" s="60" t="s">
        <v>1124</v>
      </c>
      <c r="AC1273" s="60" t="s">
        <v>1124</v>
      </c>
      <c r="AD1273" s="60" t="s">
        <v>1124</v>
      </c>
      <c r="AE1273" s="60" t="s">
        <v>1124</v>
      </c>
      <c r="AF1273" s="60"/>
      <c r="AG1273" s="60" t="s">
        <v>1124</v>
      </c>
      <c r="AH1273" s="60" t="s">
        <v>1124</v>
      </c>
      <c r="AI1273" s="60" t="s">
        <v>1124</v>
      </c>
      <c r="AJ1273" s="60" t="s">
        <v>1124</v>
      </c>
      <c r="AK1273" s="60" t="s">
        <v>1124</v>
      </c>
      <c r="AL1273" s="60" t="s">
        <v>1124</v>
      </c>
      <c r="AM1273" s="60" t="s">
        <v>1124</v>
      </c>
      <c r="AN1273" s="60" t="s">
        <v>1124</v>
      </c>
      <c r="AO1273" s="60"/>
      <c r="AP1273" s="35" t="s">
        <v>1857</v>
      </c>
      <c r="AQ1273" s="377">
        <v>0</v>
      </c>
      <c r="AR1273" s="378">
        <v>0</v>
      </c>
      <c r="AS1273" s="377">
        <v>0</v>
      </c>
      <c r="AT1273" s="378">
        <v>0</v>
      </c>
      <c r="AU1273" s="377">
        <v>0</v>
      </c>
      <c r="AV1273" s="377">
        <v>0</v>
      </c>
      <c r="AW1273" s="377">
        <v>0</v>
      </c>
      <c r="AX1273">
        <v>0</v>
      </c>
      <c r="AY1273">
        <v>0</v>
      </c>
    </row>
    <row r="1274" spans="1:54" ht="15" hidden="1" customHeight="1" x14ac:dyDescent="0.2">
      <c r="A1274" s="46">
        <v>2994</v>
      </c>
      <c r="B1274" s="258" t="s">
        <v>8469</v>
      </c>
      <c r="C1274" t="s">
        <v>1204</v>
      </c>
      <c r="D1274" t="s">
        <v>2654</v>
      </c>
      <c r="E1274" t="s">
        <v>1821</v>
      </c>
      <c r="F1274" s="29" t="s">
        <v>1822</v>
      </c>
      <c r="G1274" s="47">
        <v>283</v>
      </c>
      <c r="H1274" t="s">
        <v>1822</v>
      </c>
      <c r="I1274">
        <v>1</v>
      </c>
      <c r="J1274" t="s">
        <v>8470</v>
      </c>
      <c r="K1274" t="s">
        <v>269</v>
      </c>
      <c r="L1274" t="s">
        <v>8471</v>
      </c>
      <c r="M1274" t="s">
        <v>7035</v>
      </c>
      <c r="N1274" s="34" t="s">
        <v>476</v>
      </c>
      <c r="O1274" s="34" t="s">
        <v>7036</v>
      </c>
      <c r="P1274" s="34" t="s">
        <v>283</v>
      </c>
      <c r="Q1274" s="34" t="s">
        <v>7037</v>
      </c>
      <c r="R1274" s="34" t="s">
        <v>824</v>
      </c>
      <c r="S1274" s="48" t="s">
        <v>1123</v>
      </c>
      <c r="T1274" s="13" t="s">
        <v>122</v>
      </c>
      <c r="U1274" s="12" t="s">
        <v>122</v>
      </c>
      <c r="V1274" s="12" t="s">
        <v>1863</v>
      </c>
      <c r="W1274" s="12" t="s">
        <v>1863</v>
      </c>
      <c r="X1274" s="14" t="str">
        <f t="shared" si="19"/>
        <v>А</v>
      </c>
      <c r="Y1274" s="271">
        <f>Таблица1[[#This Row],[ID_intellix]]</f>
        <v>2994</v>
      </c>
      <c r="Z1274" s="269" t="s">
        <v>122</v>
      </c>
      <c r="AA1274" s="145">
        <f>IF(OR(Таблица1[[#This Row],[CARDIO_report]]&lt;&gt;0,Таблица1[[#This Row],[AI COMBO_report]]&lt;&gt;0,Таблица1[[#This Row],[OTC_report]]&lt;&gt;0),1,0)</f>
        <v>1</v>
      </c>
      <c r="AB1274" s="60" t="s">
        <v>1124</v>
      </c>
      <c r="AC1274" s="60" t="s">
        <v>1124</v>
      </c>
      <c r="AD1274" s="60" t="s">
        <v>1124</v>
      </c>
      <c r="AE1274" s="60" t="s">
        <v>1124</v>
      </c>
      <c r="AF1274" s="60"/>
      <c r="AG1274" s="60" t="s">
        <v>1124</v>
      </c>
      <c r="AH1274" s="60" t="s">
        <v>1124</v>
      </c>
      <c r="AI1274" s="60" t="s">
        <v>1124</v>
      </c>
      <c r="AJ1274" s="60" t="s">
        <v>1124</v>
      </c>
      <c r="AK1274" s="60" t="s">
        <v>1124</v>
      </c>
      <c r="AL1274" s="60" t="s">
        <v>1124</v>
      </c>
      <c r="AM1274" s="60" t="s">
        <v>1124</v>
      </c>
      <c r="AN1274" s="60" t="s">
        <v>1124</v>
      </c>
      <c r="AO1274" s="60"/>
      <c r="AP1274" s="35" t="s">
        <v>1917</v>
      </c>
      <c r="AQ1274" s="377">
        <v>0</v>
      </c>
      <c r="AR1274" s="378">
        <v>0</v>
      </c>
      <c r="AS1274" s="377">
        <v>0</v>
      </c>
      <c r="AT1274" s="378">
        <v>0</v>
      </c>
      <c r="AU1274" s="377">
        <v>0</v>
      </c>
      <c r="AV1274" s="377">
        <v>0</v>
      </c>
      <c r="AW1274" s="377">
        <v>0</v>
      </c>
      <c r="AX1274" s="2" t="s">
        <v>2408</v>
      </c>
      <c r="AY1274" s="2">
        <v>0</v>
      </c>
      <c r="AZ1274" t="s">
        <v>2408</v>
      </c>
      <c r="BB1274" t="s">
        <v>2408</v>
      </c>
    </row>
    <row r="1275" spans="1:54" ht="15" hidden="1" customHeight="1" x14ac:dyDescent="0.2">
      <c r="A1275" s="46">
        <v>2995</v>
      </c>
      <c r="B1275" s="258" t="s">
        <v>8472</v>
      </c>
      <c r="C1275" t="s">
        <v>1204</v>
      </c>
      <c r="D1275" t="s">
        <v>1252</v>
      </c>
      <c r="E1275" t="s">
        <v>1821</v>
      </c>
      <c r="F1275" s="29" t="s">
        <v>1822</v>
      </c>
      <c r="G1275" s="47">
        <v>284</v>
      </c>
      <c r="H1275" t="s">
        <v>1822</v>
      </c>
      <c r="I1275">
        <v>1</v>
      </c>
      <c r="J1275" t="s">
        <v>8473</v>
      </c>
      <c r="K1275" t="s">
        <v>269</v>
      </c>
      <c r="L1275" t="s">
        <v>8474</v>
      </c>
      <c r="M1275" t="s">
        <v>7035</v>
      </c>
      <c r="N1275" s="34" t="s">
        <v>476</v>
      </c>
      <c r="O1275" s="34" t="s">
        <v>7036</v>
      </c>
      <c r="P1275" s="34">
        <v>0</v>
      </c>
      <c r="Q1275" s="34" t="s">
        <v>7037</v>
      </c>
      <c r="R1275" s="34" t="s">
        <v>848</v>
      </c>
      <c r="S1275" s="48" t="s">
        <v>1123</v>
      </c>
      <c r="T1275" s="13" t="s">
        <v>122</v>
      </c>
      <c r="U1275" s="12" t="s">
        <v>122</v>
      </c>
      <c r="V1275" s="12" t="s">
        <v>1863</v>
      </c>
      <c r="W1275" s="12" t="s">
        <v>122</v>
      </c>
      <c r="X1275" s="14" t="str">
        <f t="shared" si="19"/>
        <v>В</v>
      </c>
      <c r="Y1275" s="271">
        <f>Таблица1[[#This Row],[ID_intellix]]</f>
        <v>2995</v>
      </c>
      <c r="Z1275" s="269" t="s">
        <v>122</v>
      </c>
      <c r="AA1275" s="145">
        <f>IF(OR(Таблица1[[#This Row],[CARDIO_report]]&lt;&gt;0,Таблица1[[#This Row],[AI COMBO_report]]&lt;&gt;0,Таблица1[[#This Row],[OTC_report]]&lt;&gt;0),1,0)</f>
        <v>1</v>
      </c>
      <c r="AB1275" s="60" t="s">
        <v>1124</v>
      </c>
      <c r="AC1275" s="60" t="s">
        <v>1124</v>
      </c>
      <c r="AD1275" s="60" t="s">
        <v>1124</v>
      </c>
      <c r="AE1275" s="60" t="s">
        <v>1124</v>
      </c>
      <c r="AF1275" s="60"/>
      <c r="AG1275" s="60" t="s">
        <v>1124</v>
      </c>
      <c r="AH1275" s="60" t="s">
        <v>1124</v>
      </c>
      <c r="AI1275" s="60" t="s">
        <v>1124</v>
      </c>
      <c r="AJ1275" s="60" t="s">
        <v>1124</v>
      </c>
      <c r="AK1275" s="60" t="s">
        <v>1124</v>
      </c>
      <c r="AL1275" s="60" t="s">
        <v>1124</v>
      </c>
      <c r="AM1275" s="60" t="s">
        <v>1124</v>
      </c>
      <c r="AN1275" s="60" t="s">
        <v>1124</v>
      </c>
      <c r="AO1275" s="60"/>
      <c r="AP1275" s="35" t="s">
        <v>1857</v>
      </c>
      <c r="AQ1275" s="377">
        <v>0</v>
      </c>
      <c r="AR1275" s="378">
        <v>0</v>
      </c>
      <c r="AS1275" s="377">
        <v>0</v>
      </c>
      <c r="AT1275" s="378">
        <v>0</v>
      </c>
      <c r="AU1275" s="377">
        <v>0</v>
      </c>
      <c r="AV1275" s="377">
        <v>0</v>
      </c>
      <c r="AW1275" s="377">
        <v>0</v>
      </c>
      <c r="AX1275">
        <v>0</v>
      </c>
      <c r="AY1275">
        <v>0</v>
      </c>
    </row>
    <row r="1276" spans="1:54" ht="15" hidden="1" customHeight="1" x14ac:dyDescent="0.2">
      <c r="A1276" s="46">
        <v>6965</v>
      </c>
      <c r="B1276" s="258" t="s">
        <v>8475</v>
      </c>
      <c r="C1276" t="s">
        <v>1204</v>
      </c>
      <c r="D1276" t="s">
        <v>1909</v>
      </c>
      <c r="E1276" t="s">
        <v>1821</v>
      </c>
      <c r="F1276" s="29" t="s">
        <v>1822</v>
      </c>
      <c r="G1276" s="47">
        <v>29</v>
      </c>
      <c r="H1276" t="s">
        <v>1822</v>
      </c>
      <c r="I1276">
        <v>1</v>
      </c>
      <c r="J1276" t="s">
        <v>8476</v>
      </c>
      <c r="K1276" t="s">
        <v>269</v>
      </c>
      <c r="L1276" t="s">
        <v>8477</v>
      </c>
      <c r="M1276">
        <v>0</v>
      </c>
      <c r="N1276" s="34">
        <v>0</v>
      </c>
      <c r="O1276" s="34" t="s">
        <v>7036</v>
      </c>
      <c r="P1276" s="34">
        <v>0</v>
      </c>
      <c r="Q1276" s="34">
        <v>0</v>
      </c>
      <c r="R1276" s="34">
        <v>0</v>
      </c>
      <c r="S1276" s="48" t="s">
        <v>1123</v>
      </c>
      <c r="T1276" s="13" t="s">
        <v>122</v>
      </c>
      <c r="U1276" s="12" t="s">
        <v>1863</v>
      </c>
      <c r="V1276" s="12" t="s">
        <v>122</v>
      </c>
      <c r="W1276" s="12" t="s">
        <v>122</v>
      </c>
      <c r="X1276" s="14" t="str">
        <f t="shared" si="19"/>
        <v>В</v>
      </c>
      <c r="Y1276" s="271">
        <f>Таблица1[[#This Row],[ID_intellix]]</f>
        <v>6965</v>
      </c>
      <c r="Z1276" s="269" t="s">
        <v>122</v>
      </c>
      <c r="AA1276" s="145">
        <f>IF(OR(Таблица1[[#This Row],[CARDIO_report]]&lt;&gt;0,Таблица1[[#This Row],[AI COMBO_report]]&lt;&gt;0,Таблица1[[#This Row],[OTC_report]]&lt;&gt;0),1,0)</f>
        <v>0</v>
      </c>
      <c r="AB1276" s="60" t="s">
        <v>1124</v>
      </c>
      <c r="AC1276" s="60" t="s">
        <v>1124</v>
      </c>
      <c r="AD1276" s="60" t="s">
        <v>1124</v>
      </c>
      <c r="AE1276" s="60"/>
      <c r="AF1276" s="60"/>
      <c r="AG1276" s="60" t="s">
        <v>1124</v>
      </c>
      <c r="AH1276" s="60" t="s">
        <v>1124</v>
      </c>
      <c r="AI1276" s="60" t="s">
        <v>1124</v>
      </c>
      <c r="AJ1276" s="60" t="s">
        <v>1124</v>
      </c>
      <c r="AK1276" s="60" t="s">
        <v>1124</v>
      </c>
      <c r="AL1276" s="60" t="s">
        <v>1124</v>
      </c>
      <c r="AM1276" s="60" t="s">
        <v>1124</v>
      </c>
      <c r="AN1276" s="60" t="s">
        <v>1124</v>
      </c>
      <c r="AO1276" s="60"/>
      <c r="AP1276" s="35" t="s">
        <v>1825</v>
      </c>
      <c r="AQ1276" s="377">
        <v>0</v>
      </c>
      <c r="AR1276" s="378">
        <v>0</v>
      </c>
      <c r="AS1276" s="377">
        <v>0</v>
      </c>
      <c r="AT1276" s="378">
        <v>0</v>
      </c>
      <c r="AU1276">
        <v>0</v>
      </c>
      <c r="AV1276">
        <v>0</v>
      </c>
      <c r="AW1276">
        <v>0</v>
      </c>
      <c r="AX1276">
        <v>0</v>
      </c>
      <c r="AY1276">
        <v>0</v>
      </c>
    </row>
    <row r="1277" spans="1:54" ht="15" hidden="1" customHeight="1" x14ac:dyDescent="0.2">
      <c r="A1277" s="46">
        <v>809</v>
      </c>
      <c r="B1277" s="258" t="s">
        <v>8478</v>
      </c>
      <c r="C1277" t="s">
        <v>1204</v>
      </c>
      <c r="D1277" t="s">
        <v>1255</v>
      </c>
      <c r="E1277" t="s">
        <v>1821</v>
      </c>
      <c r="F1277" s="29" t="s">
        <v>1822</v>
      </c>
      <c r="G1277" s="47">
        <v>3</v>
      </c>
      <c r="H1277" t="s">
        <v>1822</v>
      </c>
      <c r="I1277">
        <v>1</v>
      </c>
      <c r="J1277" t="s">
        <v>8479</v>
      </c>
      <c r="K1277" t="s">
        <v>269</v>
      </c>
      <c r="L1277" t="s">
        <v>8480</v>
      </c>
      <c r="M1277" t="s">
        <v>7035</v>
      </c>
      <c r="N1277" s="34" t="s">
        <v>537</v>
      </c>
      <c r="O1277" s="34" t="s">
        <v>7036</v>
      </c>
      <c r="P1277" s="34" t="s">
        <v>283</v>
      </c>
      <c r="Q1277" s="34" t="s">
        <v>7037</v>
      </c>
      <c r="R1277" s="34" t="s">
        <v>824</v>
      </c>
      <c r="S1277" s="48" t="s">
        <v>1123</v>
      </c>
      <c r="T1277" s="13" t="s">
        <v>1863</v>
      </c>
      <c r="U1277" s="12" t="s">
        <v>122</v>
      </c>
      <c r="V1277" s="12" t="s">
        <v>122</v>
      </c>
      <c r="W1277" s="12" t="s">
        <v>1863</v>
      </c>
      <c r="X1277" s="14" t="str">
        <f t="shared" si="19"/>
        <v>А</v>
      </c>
      <c r="Y1277" s="271">
        <f>Таблица1[[#This Row],[ID_intellix]]</f>
        <v>809</v>
      </c>
      <c r="Z1277" s="269" t="s">
        <v>122</v>
      </c>
      <c r="AA1277" s="145">
        <f>IF(OR(Таблица1[[#This Row],[CARDIO_report]]&lt;&gt;0,Таблица1[[#This Row],[AI COMBO_report]]&lt;&gt;0,Таблица1[[#This Row],[OTC_report]]&lt;&gt;0),1,0)</f>
        <v>1</v>
      </c>
      <c r="AB1277" s="60" t="s">
        <v>1124</v>
      </c>
      <c r="AC1277" s="60" t="s">
        <v>1124</v>
      </c>
      <c r="AD1277" s="60" t="s">
        <v>1124</v>
      </c>
      <c r="AE1277" s="60" t="s">
        <v>1124</v>
      </c>
      <c r="AF1277" s="60"/>
      <c r="AG1277" s="60" t="s">
        <v>1124</v>
      </c>
      <c r="AH1277" s="60" t="s">
        <v>1124</v>
      </c>
      <c r="AI1277" s="60" t="s">
        <v>1124</v>
      </c>
      <c r="AJ1277" s="60" t="s">
        <v>1124</v>
      </c>
      <c r="AK1277" s="60" t="s">
        <v>1124</v>
      </c>
      <c r="AL1277" s="60" t="s">
        <v>1124</v>
      </c>
      <c r="AM1277" s="60" t="s">
        <v>1124</v>
      </c>
      <c r="AN1277" s="60" t="s">
        <v>1124</v>
      </c>
      <c r="AO1277" s="60"/>
      <c r="AP1277" s="35" t="s">
        <v>1917</v>
      </c>
      <c r="AQ1277" s="377">
        <v>0</v>
      </c>
      <c r="AR1277" s="378">
        <v>0</v>
      </c>
      <c r="AS1277" s="377">
        <v>0</v>
      </c>
      <c r="AT1277" s="378">
        <v>0</v>
      </c>
      <c r="AU1277" s="377">
        <v>0</v>
      </c>
      <c r="AV1277" s="377">
        <v>0</v>
      </c>
      <c r="AW1277" s="377">
        <v>0</v>
      </c>
      <c r="AX1277" s="2" t="s">
        <v>2408</v>
      </c>
      <c r="AY1277" s="2">
        <v>0</v>
      </c>
      <c r="AZ1277" t="s">
        <v>2408</v>
      </c>
      <c r="BB1277" t="s">
        <v>2408</v>
      </c>
    </row>
    <row r="1278" spans="1:54" ht="15" hidden="1" customHeight="1" x14ac:dyDescent="0.2">
      <c r="A1278" s="46">
        <v>1322</v>
      </c>
      <c r="B1278" s="258" t="s">
        <v>8481</v>
      </c>
      <c r="C1278" t="s">
        <v>1204</v>
      </c>
      <c r="D1278" t="s">
        <v>1909</v>
      </c>
      <c r="E1278" t="s">
        <v>1821</v>
      </c>
      <c r="F1278" s="29" t="s">
        <v>1822</v>
      </c>
      <c r="G1278" s="47">
        <v>30</v>
      </c>
      <c r="H1278" t="s">
        <v>1822</v>
      </c>
      <c r="I1278">
        <v>1</v>
      </c>
      <c r="J1278" t="s">
        <v>8482</v>
      </c>
      <c r="K1278" t="s">
        <v>269</v>
      </c>
      <c r="L1278" t="s">
        <v>8483</v>
      </c>
      <c r="M1278">
        <v>0</v>
      </c>
      <c r="N1278" s="34">
        <v>0</v>
      </c>
      <c r="O1278" s="34" t="s">
        <v>7036</v>
      </c>
      <c r="P1278" s="34">
        <v>0</v>
      </c>
      <c r="Q1278" s="34">
        <v>0</v>
      </c>
      <c r="R1278" s="34">
        <v>0</v>
      </c>
      <c r="S1278" s="48" t="s">
        <v>1123</v>
      </c>
      <c r="T1278" s="13" t="s">
        <v>122</v>
      </c>
      <c r="U1278" s="12" t="s">
        <v>122</v>
      </c>
      <c r="V1278" s="12" t="s">
        <v>122</v>
      </c>
      <c r="W1278" s="12" t="s">
        <v>122</v>
      </c>
      <c r="X1278" s="14" t="str">
        <f t="shared" si="19"/>
        <v>С</v>
      </c>
      <c r="Y1278" s="271">
        <f>Таблица1[[#This Row],[ID_intellix]]</f>
        <v>1322</v>
      </c>
      <c r="Z1278" s="269" t="s">
        <v>122</v>
      </c>
      <c r="AA1278" s="145">
        <f>IF(OR(Таблица1[[#This Row],[CARDIO_report]]&lt;&gt;0,Таблица1[[#This Row],[AI COMBO_report]]&lt;&gt;0,Таблица1[[#This Row],[OTC_report]]&lt;&gt;0),1,0)</f>
        <v>0</v>
      </c>
      <c r="AB1278" s="60" t="s">
        <v>1124</v>
      </c>
      <c r="AC1278" s="60" t="s">
        <v>1124</v>
      </c>
      <c r="AD1278" s="60" t="s">
        <v>1124</v>
      </c>
      <c r="AE1278" s="60"/>
      <c r="AF1278" s="60"/>
      <c r="AG1278" s="60" t="s">
        <v>1124</v>
      </c>
      <c r="AH1278" s="60" t="s">
        <v>1124</v>
      </c>
      <c r="AI1278" s="60" t="s">
        <v>1124</v>
      </c>
      <c r="AJ1278" s="60" t="s">
        <v>1124</v>
      </c>
      <c r="AK1278" s="60" t="s">
        <v>1124</v>
      </c>
      <c r="AL1278" s="60" t="s">
        <v>1124</v>
      </c>
      <c r="AM1278" s="60" t="s">
        <v>1124</v>
      </c>
      <c r="AN1278" s="60" t="s">
        <v>1124</v>
      </c>
      <c r="AO1278" s="60"/>
      <c r="AP1278" s="35" t="s">
        <v>1825</v>
      </c>
      <c r="AQ1278" s="377">
        <v>0</v>
      </c>
      <c r="AR1278" s="378">
        <v>0</v>
      </c>
      <c r="AS1278" s="377">
        <v>0</v>
      </c>
      <c r="AT1278" s="378">
        <v>0</v>
      </c>
      <c r="AU1278">
        <v>0</v>
      </c>
      <c r="AV1278">
        <v>0</v>
      </c>
      <c r="AW1278">
        <v>0</v>
      </c>
      <c r="AX1278">
        <v>0</v>
      </c>
      <c r="AY1278">
        <v>0</v>
      </c>
    </row>
    <row r="1279" spans="1:54" ht="15" hidden="1" customHeight="1" x14ac:dyDescent="0.2">
      <c r="A1279" s="46">
        <v>2293</v>
      </c>
      <c r="B1279" s="258" t="s">
        <v>8493</v>
      </c>
      <c r="C1279" t="s">
        <v>1204</v>
      </c>
      <c r="D1279" t="s">
        <v>1905</v>
      </c>
      <c r="E1279" t="s">
        <v>1821</v>
      </c>
      <c r="F1279" s="29" t="s">
        <v>1822</v>
      </c>
      <c r="G1279" s="47">
        <v>34</v>
      </c>
      <c r="H1279" t="s">
        <v>1822</v>
      </c>
      <c r="I1279">
        <v>1</v>
      </c>
      <c r="J1279" t="s">
        <v>8494</v>
      </c>
      <c r="K1279" t="s">
        <v>269</v>
      </c>
      <c r="L1279" t="s">
        <v>8495</v>
      </c>
      <c r="M1279" t="s">
        <v>7035</v>
      </c>
      <c r="N1279" s="34" t="s">
        <v>476</v>
      </c>
      <c r="O1279" s="34" t="s">
        <v>7036</v>
      </c>
      <c r="P1279" s="34" t="s">
        <v>307</v>
      </c>
      <c r="Q1279" s="34" t="s">
        <v>7037</v>
      </c>
      <c r="R1279" s="34" t="s">
        <v>848</v>
      </c>
      <c r="S1279" s="48" t="s">
        <v>1123</v>
      </c>
      <c r="T1279" s="13" t="s">
        <v>1863</v>
      </c>
      <c r="U1279" s="12" t="s">
        <v>1863</v>
      </c>
      <c r="V1279" s="12" t="s">
        <v>1863</v>
      </c>
      <c r="W1279" s="12" t="s">
        <v>122</v>
      </c>
      <c r="X1279" s="14" t="str">
        <f t="shared" si="19"/>
        <v>А</v>
      </c>
      <c r="Y1279" s="271">
        <f>Таблица1[[#This Row],[ID_intellix]]</f>
        <v>2293</v>
      </c>
      <c r="Z1279" s="269" t="s">
        <v>122</v>
      </c>
      <c r="AA1279" s="145">
        <f>IF(OR(Таблица1[[#This Row],[CARDIO_report]]&lt;&gt;0,Таблица1[[#This Row],[AI COMBO_report]]&lt;&gt;0,Таблица1[[#This Row],[OTC_report]]&lt;&gt;0),1,0)</f>
        <v>1</v>
      </c>
      <c r="AB1279" s="60" t="s">
        <v>1124</v>
      </c>
      <c r="AC1279" s="60" t="s">
        <v>1124</v>
      </c>
      <c r="AD1279" s="60" t="s">
        <v>1124</v>
      </c>
      <c r="AE1279" s="60" t="s">
        <v>1124</v>
      </c>
      <c r="AF1279" s="60"/>
      <c r="AG1279" s="60" t="s">
        <v>1124</v>
      </c>
      <c r="AH1279" s="60" t="s">
        <v>1124</v>
      </c>
      <c r="AI1279" s="60" t="s">
        <v>1124</v>
      </c>
      <c r="AJ1279" s="60" t="s">
        <v>1124</v>
      </c>
      <c r="AK1279" s="60" t="s">
        <v>1124</v>
      </c>
      <c r="AL1279" s="60" t="s">
        <v>1124</v>
      </c>
      <c r="AM1279" s="60" t="s">
        <v>1124</v>
      </c>
      <c r="AN1279" s="60" t="s">
        <v>1124</v>
      </c>
      <c r="AO1279" s="60"/>
      <c r="AP1279" s="35" t="s">
        <v>1917</v>
      </c>
      <c r="AQ1279" s="377">
        <v>0</v>
      </c>
      <c r="AR1279" s="378">
        <v>0</v>
      </c>
      <c r="AS1279" s="377">
        <v>0</v>
      </c>
      <c r="AT1279" s="378">
        <v>0</v>
      </c>
      <c r="AU1279" s="377">
        <v>0</v>
      </c>
      <c r="AV1279" s="377">
        <v>0</v>
      </c>
      <c r="AW1279" s="377">
        <v>0</v>
      </c>
      <c r="AX1279" s="2" t="s">
        <v>2408</v>
      </c>
      <c r="AY1279" s="2">
        <v>0</v>
      </c>
      <c r="AZ1279" t="s">
        <v>2408</v>
      </c>
      <c r="BB1279" t="s">
        <v>2408</v>
      </c>
    </row>
    <row r="1280" spans="1:54" ht="15" hidden="1" customHeight="1" x14ac:dyDescent="0.2">
      <c r="A1280" s="46">
        <v>810</v>
      </c>
      <c r="B1280" s="258" t="s">
        <v>8508</v>
      </c>
      <c r="C1280" t="s">
        <v>1204</v>
      </c>
      <c r="D1280" t="s">
        <v>1252</v>
      </c>
      <c r="E1280" t="s">
        <v>1821</v>
      </c>
      <c r="F1280" s="29" t="s">
        <v>1822</v>
      </c>
      <c r="G1280" s="47">
        <v>4</v>
      </c>
      <c r="H1280" t="s">
        <v>1822</v>
      </c>
      <c r="I1280">
        <v>1</v>
      </c>
      <c r="J1280" t="s">
        <v>8509</v>
      </c>
      <c r="K1280" t="s">
        <v>269</v>
      </c>
      <c r="L1280" t="s">
        <v>8510</v>
      </c>
      <c r="M1280" t="s">
        <v>7035</v>
      </c>
      <c r="N1280" s="34">
        <v>0</v>
      </c>
      <c r="O1280" s="34" t="s">
        <v>7036</v>
      </c>
      <c r="P1280" s="34">
        <v>0</v>
      </c>
      <c r="Q1280" s="34" t="s">
        <v>7037</v>
      </c>
      <c r="R1280" s="34" t="s">
        <v>824</v>
      </c>
      <c r="S1280" s="48" t="s">
        <v>1123</v>
      </c>
      <c r="T1280" s="13" t="s">
        <v>1863</v>
      </c>
      <c r="U1280" s="12" t="s">
        <v>1863</v>
      </c>
      <c r="V1280" s="12" t="s">
        <v>122</v>
      </c>
      <c r="W1280" s="12" t="s">
        <v>122</v>
      </c>
      <c r="X1280" s="14" t="str">
        <f t="shared" si="19"/>
        <v>А</v>
      </c>
      <c r="Y1280" s="271">
        <f>Таблица1[[#This Row],[ID_intellix]]</f>
        <v>810</v>
      </c>
      <c r="Z1280" s="269" t="s">
        <v>1863</v>
      </c>
      <c r="AA1280" s="145">
        <f>IF(OR(Таблица1[[#This Row],[CARDIO_report]]&lt;&gt;0,Таблица1[[#This Row],[AI COMBO_report]]&lt;&gt;0,Таблица1[[#This Row],[OTC_report]]&lt;&gt;0),1,0)</f>
        <v>1</v>
      </c>
      <c r="AB1280" s="60" t="s">
        <v>1124</v>
      </c>
      <c r="AC1280" s="60" t="s">
        <v>1124</v>
      </c>
      <c r="AD1280" s="60" t="s">
        <v>1124</v>
      </c>
      <c r="AE1280" s="60" t="s">
        <v>1124</v>
      </c>
      <c r="AF1280" s="60"/>
      <c r="AG1280" s="60" t="s">
        <v>1124</v>
      </c>
      <c r="AH1280" s="60" t="s">
        <v>1124</v>
      </c>
      <c r="AI1280" s="60" t="s">
        <v>1124</v>
      </c>
      <c r="AJ1280" s="60" t="s">
        <v>1124</v>
      </c>
      <c r="AK1280" s="60" t="s">
        <v>1124</v>
      </c>
      <c r="AL1280" s="60" t="s">
        <v>1124</v>
      </c>
      <c r="AM1280" s="60" t="s">
        <v>1124</v>
      </c>
      <c r="AN1280" s="60" t="s">
        <v>1124</v>
      </c>
      <c r="AO1280" s="60"/>
      <c r="AP1280" s="35" t="s">
        <v>1857</v>
      </c>
      <c r="AQ1280" s="377">
        <v>0</v>
      </c>
      <c r="AR1280" s="378">
        <v>0</v>
      </c>
      <c r="AS1280" s="377">
        <v>0</v>
      </c>
      <c r="AT1280" s="378">
        <v>0</v>
      </c>
      <c r="AU1280" s="377">
        <v>0</v>
      </c>
      <c r="AV1280" s="377">
        <v>0</v>
      </c>
      <c r="AW1280" s="377">
        <v>0</v>
      </c>
      <c r="AX1280">
        <v>0</v>
      </c>
      <c r="AY1280">
        <v>0</v>
      </c>
    </row>
    <row r="1281" spans="1:54" ht="15" hidden="1" customHeight="1" x14ac:dyDescent="0.2">
      <c r="A1281" s="46">
        <v>813</v>
      </c>
      <c r="B1281" s="258" t="s">
        <v>8520</v>
      </c>
      <c r="C1281" t="s">
        <v>1204</v>
      </c>
      <c r="D1281" t="s">
        <v>8164</v>
      </c>
      <c r="E1281" t="s">
        <v>1821</v>
      </c>
      <c r="F1281" s="29" t="s">
        <v>1822</v>
      </c>
      <c r="G1281" s="47">
        <v>45</v>
      </c>
      <c r="H1281" t="s">
        <v>1822</v>
      </c>
      <c r="I1281">
        <v>1</v>
      </c>
      <c r="J1281" t="s">
        <v>8521</v>
      </c>
      <c r="K1281" t="s">
        <v>269</v>
      </c>
      <c r="L1281" t="s">
        <v>8522</v>
      </c>
      <c r="M1281" t="s">
        <v>7035</v>
      </c>
      <c r="N1281" s="34" t="s">
        <v>476</v>
      </c>
      <c r="O1281" s="34" t="s">
        <v>7036</v>
      </c>
      <c r="P1281" s="34" t="s">
        <v>307</v>
      </c>
      <c r="Q1281" s="34" t="s">
        <v>7037</v>
      </c>
      <c r="R1281" s="34" t="s">
        <v>848</v>
      </c>
      <c r="S1281" s="48" t="s">
        <v>1123</v>
      </c>
      <c r="T1281" s="13" t="s">
        <v>1863</v>
      </c>
      <c r="U1281" s="12" t="s">
        <v>1863</v>
      </c>
      <c r="V1281" s="12" t="s">
        <v>122</v>
      </c>
      <c r="W1281" s="12" t="s">
        <v>1863</v>
      </c>
      <c r="X1281" s="14" t="str">
        <f t="shared" si="19"/>
        <v>А</v>
      </c>
      <c r="Y1281" s="271">
        <f>Таблица1[[#This Row],[ID_intellix]]</f>
        <v>813</v>
      </c>
      <c r="Z1281" s="269" t="s">
        <v>122</v>
      </c>
      <c r="AA1281" s="145">
        <f>IF(OR(Таблица1[[#This Row],[CARDIO_report]]&lt;&gt;0,Таблица1[[#This Row],[AI COMBO_report]]&lt;&gt;0,Таблица1[[#This Row],[OTC_report]]&lt;&gt;0),1,0)</f>
        <v>1</v>
      </c>
      <c r="AB1281" s="60" t="s">
        <v>1124</v>
      </c>
      <c r="AC1281" s="60" t="s">
        <v>1124</v>
      </c>
      <c r="AD1281" s="60" t="s">
        <v>1124</v>
      </c>
      <c r="AE1281" s="60" t="s">
        <v>1124</v>
      </c>
      <c r="AF1281" s="60"/>
      <c r="AG1281" s="60" t="s">
        <v>1124</v>
      </c>
      <c r="AH1281" s="60" t="s">
        <v>1124</v>
      </c>
      <c r="AI1281" s="60" t="s">
        <v>1124</v>
      </c>
      <c r="AJ1281" s="60" t="s">
        <v>1124</v>
      </c>
      <c r="AK1281" s="60" t="s">
        <v>1124</v>
      </c>
      <c r="AL1281" s="60" t="s">
        <v>1124</v>
      </c>
      <c r="AM1281" s="60" t="s">
        <v>1124</v>
      </c>
      <c r="AN1281" s="60" t="s">
        <v>1124</v>
      </c>
      <c r="AO1281" s="60"/>
      <c r="AP1281" s="35" t="s">
        <v>1857</v>
      </c>
      <c r="AQ1281" s="377">
        <v>0</v>
      </c>
      <c r="AR1281" s="378">
        <v>0</v>
      </c>
      <c r="AS1281" s="377">
        <v>0</v>
      </c>
      <c r="AT1281" s="378">
        <v>0</v>
      </c>
      <c r="AU1281" s="377">
        <v>0</v>
      </c>
      <c r="AV1281" s="377">
        <v>0</v>
      </c>
      <c r="AW1281" s="377">
        <v>0</v>
      </c>
      <c r="AX1281" s="2" t="s">
        <v>2408</v>
      </c>
      <c r="AY1281" s="2">
        <v>0</v>
      </c>
      <c r="AZ1281" t="s">
        <v>2408</v>
      </c>
      <c r="BB1281" t="s">
        <v>2408</v>
      </c>
    </row>
    <row r="1282" spans="1:54" ht="15" hidden="1" customHeight="1" x14ac:dyDescent="0.2">
      <c r="A1282" s="46">
        <v>811</v>
      </c>
      <c r="B1282" s="258" t="s">
        <v>8528</v>
      </c>
      <c r="C1282" t="s">
        <v>1204</v>
      </c>
      <c r="D1282" t="s">
        <v>1246</v>
      </c>
      <c r="E1282" t="s">
        <v>1821</v>
      </c>
      <c r="F1282" s="29" t="s">
        <v>1822</v>
      </c>
      <c r="G1282" s="47">
        <v>5</v>
      </c>
      <c r="H1282" t="s">
        <v>1822</v>
      </c>
      <c r="I1282">
        <v>1</v>
      </c>
      <c r="J1282" t="s">
        <v>8529</v>
      </c>
      <c r="K1282" t="s">
        <v>269</v>
      </c>
      <c r="L1282" t="s">
        <v>8530</v>
      </c>
      <c r="M1282" t="s">
        <v>7035</v>
      </c>
      <c r="N1282" s="34" t="s">
        <v>476</v>
      </c>
      <c r="O1282" s="34" t="s">
        <v>7036</v>
      </c>
      <c r="P1282" s="34" t="s">
        <v>283</v>
      </c>
      <c r="Q1282" s="34" t="s">
        <v>7037</v>
      </c>
      <c r="R1282" s="34" t="s">
        <v>953</v>
      </c>
      <c r="S1282" s="48" t="s">
        <v>1123</v>
      </c>
      <c r="T1282" s="13" t="s">
        <v>1863</v>
      </c>
      <c r="U1282" s="12" t="s">
        <v>122</v>
      </c>
      <c r="V1282" s="12" t="s">
        <v>122</v>
      </c>
      <c r="W1282" s="12" t="s">
        <v>122</v>
      </c>
      <c r="X1282" s="14" t="str">
        <f t="shared" si="19"/>
        <v>В</v>
      </c>
      <c r="Y1282" s="271">
        <f>Таблица1[[#This Row],[ID_intellix]]</f>
        <v>811</v>
      </c>
      <c r="Z1282" s="269" t="s">
        <v>122</v>
      </c>
      <c r="AA1282" s="145">
        <f>IF(OR(Таблица1[[#This Row],[CARDIO_report]]&lt;&gt;0,Таблица1[[#This Row],[AI COMBO_report]]&lt;&gt;0,Таблица1[[#This Row],[OTC_report]]&lt;&gt;0),1,0)</f>
        <v>1</v>
      </c>
      <c r="AB1282" s="60" t="s">
        <v>1124</v>
      </c>
      <c r="AC1282" s="60" t="s">
        <v>1124</v>
      </c>
      <c r="AD1282" s="60" t="s">
        <v>1124</v>
      </c>
      <c r="AE1282" s="60" t="s">
        <v>1124</v>
      </c>
      <c r="AF1282" s="60"/>
      <c r="AG1282" s="60" t="s">
        <v>1124</v>
      </c>
      <c r="AH1282" s="60" t="s">
        <v>1124</v>
      </c>
      <c r="AI1282" s="60" t="s">
        <v>1124</v>
      </c>
      <c r="AJ1282" s="60" t="s">
        <v>1124</v>
      </c>
      <c r="AK1282" s="60" t="s">
        <v>1124</v>
      </c>
      <c r="AL1282" s="60" t="s">
        <v>1124</v>
      </c>
      <c r="AM1282" s="60" t="s">
        <v>1124</v>
      </c>
      <c r="AN1282" s="60" t="s">
        <v>1124</v>
      </c>
      <c r="AO1282" s="60"/>
      <c r="AP1282" s="35" t="s">
        <v>1917</v>
      </c>
      <c r="AQ1282" s="377">
        <v>0</v>
      </c>
      <c r="AR1282" s="378">
        <v>0</v>
      </c>
      <c r="AS1282" s="377">
        <v>0</v>
      </c>
      <c r="AT1282" s="378">
        <v>0</v>
      </c>
      <c r="AU1282" s="377">
        <v>0</v>
      </c>
      <c r="AV1282" s="377">
        <v>0</v>
      </c>
      <c r="AW1282" s="377">
        <v>0</v>
      </c>
      <c r="AX1282">
        <v>0</v>
      </c>
      <c r="AY1282">
        <v>0</v>
      </c>
    </row>
    <row r="1283" spans="1:54" ht="15" hidden="1" customHeight="1" x14ac:dyDescent="0.2">
      <c r="A1283" s="46">
        <v>812</v>
      </c>
      <c r="B1283" s="258" t="s">
        <v>8540</v>
      </c>
      <c r="C1283" t="s">
        <v>1204</v>
      </c>
      <c r="D1283" t="s">
        <v>1246</v>
      </c>
      <c r="E1283" t="s">
        <v>1821</v>
      </c>
      <c r="F1283" s="29" t="s">
        <v>1822</v>
      </c>
      <c r="G1283" s="47">
        <v>6</v>
      </c>
      <c r="H1283" t="s">
        <v>1822</v>
      </c>
      <c r="I1283">
        <v>1</v>
      </c>
      <c r="J1283" t="s">
        <v>8541</v>
      </c>
      <c r="K1283" t="s">
        <v>269</v>
      </c>
      <c r="L1283" t="s">
        <v>8542</v>
      </c>
      <c r="M1283" t="s">
        <v>7035</v>
      </c>
      <c r="N1283" s="34">
        <v>0</v>
      </c>
      <c r="O1283" s="34" t="s">
        <v>7036</v>
      </c>
      <c r="P1283" s="34" t="s">
        <v>283</v>
      </c>
      <c r="Q1283" s="34" t="s">
        <v>7037</v>
      </c>
      <c r="R1283" s="34" t="s">
        <v>824</v>
      </c>
      <c r="S1283" s="48" t="s">
        <v>1123</v>
      </c>
      <c r="T1283" s="13" t="s">
        <v>1863</v>
      </c>
      <c r="U1283" s="12" t="s">
        <v>1863</v>
      </c>
      <c r="V1283" s="12" t="s">
        <v>122</v>
      </c>
      <c r="W1283" s="12" t="s">
        <v>122</v>
      </c>
      <c r="X1283" s="14" t="str">
        <f t="shared" ref="X1283:X1346" si="20">IF(COUNTIF(T1283:W1283,"да")=0,"С",IF(COUNTIF(T1283:W1283,"да")=1,"В","А"))</f>
        <v>А</v>
      </c>
      <c r="Y1283" s="271">
        <f>Таблица1[[#This Row],[ID_intellix]]</f>
        <v>812</v>
      </c>
      <c r="Z1283" s="269" t="s">
        <v>1863</v>
      </c>
      <c r="AA1283" s="145">
        <f>IF(OR(Таблица1[[#This Row],[CARDIO_report]]&lt;&gt;0,Таблица1[[#This Row],[AI COMBO_report]]&lt;&gt;0,Таблица1[[#This Row],[OTC_report]]&lt;&gt;0),1,0)</f>
        <v>1</v>
      </c>
      <c r="AB1283" s="60" t="s">
        <v>1124</v>
      </c>
      <c r="AC1283" s="60" t="s">
        <v>1124</v>
      </c>
      <c r="AD1283" s="60" t="s">
        <v>1124</v>
      </c>
      <c r="AE1283" s="60" t="s">
        <v>1124</v>
      </c>
      <c r="AF1283" s="60"/>
      <c r="AG1283" s="60" t="s">
        <v>1124</v>
      </c>
      <c r="AH1283" s="60" t="s">
        <v>1124</v>
      </c>
      <c r="AI1283" s="60" t="s">
        <v>1124</v>
      </c>
      <c r="AJ1283" s="60" t="s">
        <v>1124</v>
      </c>
      <c r="AK1283" s="60" t="s">
        <v>1124</v>
      </c>
      <c r="AL1283" s="60" t="s">
        <v>1124</v>
      </c>
      <c r="AM1283" s="60" t="s">
        <v>1124</v>
      </c>
      <c r="AN1283" s="60" t="s">
        <v>1124</v>
      </c>
      <c r="AO1283" s="60"/>
      <c r="AP1283" s="35" t="s">
        <v>1917</v>
      </c>
      <c r="AQ1283" s="377">
        <v>0</v>
      </c>
      <c r="AR1283" s="378">
        <v>0</v>
      </c>
      <c r="AS1283" s="377">
        <v>0</v>
      </c>
      <c r="AT1283" s="378">
        <v>0</v>
      </c>
      <c r="AU1283" s="377">
        <v>0</v>
      </c>
      <c r="AV1283" s="377">
        <v>0</v>
      </c>
      <c r="AW1283" s="377">
        <v>0</v>
      </c>
      <c r="AX1283">
        <v>0</v>
      </c>
      <c r="AY1283">
        <v>0</v>
      </c>
    </row>
    <row r="1284" spans="1:54" ht="15" hidden="1" customHeight="1" x14ac:dyDescent="0.2">
      <c r="A1284" s="46">
        <v>1489</v>
      </c>
      <c r="B1284" s="258" t="s">
        <v>14354</v>
      </c>
      <c r="C1284" t="s">
        <v>1204</v>
      </c>
      <c r="D1284" t="s">
        <v>1255</v>
      </c>
      <c r="E1284" t="s">
        <v>2504</v>
      </c>
      <c r="F1284" s="29" t="s">
        <v>9335</v>
      </c>
      <c r="G1284" s="47">
        <v>9</v>
      </c>
      <c r="H1284" t="s">
        <v>2563</v>
      </c>
      <c r="I1284">
        <v>1</v>
      </c>
      <c r="J1284" t="s">
        <v>15928</v>
      </c>
      <c r="K1284" t="s">
        <v>269</v>
      </c>
      <c r="L1284" t="s">
        <v>14355</v>
      </c>
      <c r="M1284" t="s">
        <v>7035</v>
      </c>
      <c r="N1284" s="34">
        <v>0</v>
      </c>
      <c r="O1284" s="34" t="s">
        <v>7036</v>
      </c>
      <c r="P1284" s="34">
        <v>0</v>
      </c>
      <c r="Q1284" s="34" t="s">
        <v>7037</v>
      </c>
      <c r="R1284" s="34" t="s">
        <v>824</v>
      </c>
      <c r="S1284" s="48" t="s">
        <v>1123</v>
      </c>
      <c r="T1284" s="13" t="s">
        <v>122</v>
      </c>
      <c r="U1284" s="12" t="s">
        <v>122</v>
      </c>
      <c r="V1284" s="12" t="s">
        <v>122</v>
      </c>
      <c r="W1284" s="12" t="s">
        <v>1863</v>
      </c>
      <c r="X1284" s="14" t="str">
        <f t="shared" si="20"/>
        <v>В</v>
      </c>
      <c r="Y1284" s="271">
        <f>Таблица1[[#This Row],[ID_intellix]]</f>
        <v>1489</v>
      </c>
      <c r="Z1284" s="269" t="s">
        <v>122</v>
      </c>
      <c r="AA1284" s="145">
        <f>IF(OR(Таблица1[[#This Row],[CARDIO_report]]&lt;&gt;0,Таблица1[[#This Row],[AI COMBO_report]]&lt;&gt;0,Таблица1[[#This Row],[OTC_report]]&lt;&gt;0),1,0)</f>
        <v>1</v>
      </c>
      <c r="AB1284" s="60" t="s">
        <v>1124</v>
      </c>
      <c r="AC1284" s="60" t="s">
        <v>1124</v>
      </c>
      <c r="AD1284" s="60" t="s">
        <v>1124</v>
      </c>
      <c r="AE1284" s="89" t="s">
        <v>1857</v>
      </c>
      <c r="AF1284" s="89"/>
      <c r="AG1284" s="89" t="s">
        <v>1414</v>
      </c>
      <c r="AH1284" s="89">
        <v>108</v>
      </c>
      <c r="AI1284" s="89" t="s">
        <v>1414</v>
      </c>
      <c r="AJ1284" s="89">
        <v>108</v>
      </c>
      <c r="AK1284" s="89" t="s">
        <v>1414</v>
      </c>
      <c r="AL1284" s="89">
        <v>105</v>
      </c>
      <c r="AM1284" s="89" t="s">
        <v>1414</v>
      </c>
      <c r="AN1284" s="89">
        <v>100</v>
      </c>
      <c r="AP1284" s="35" t="s">
        <v>1857</v>
      </c>
      <c r="AQ1284" s="377">
        <v>0</v>
      </c>
      <c r="AR1284" s="378">
        <v>0</v>
      </c>
      <c r="AS1284" s="377">
        <v>0</v>
      </c>
      <c r="AT1284" s="378">
        <v>0</v>
      </c>
      <c r="AU1284" s="377">
        <v>0</v>
      </c>
      <c r="AV1284" s="377">
        <v>0</v>
      </c>
      <c r="AW1284" s="377">
        <v>0</v>
      </c>
      <c r="AX1284" s="2" t="s">
        <v>6343</v>
      </c>
      <c r="AY1284" s="2">
        <v>0</v>
      </c>
      <c r="AZ1284" s="2" t="s">
        <v>6344</v>
      </c>
      <c r="BB1284" s="2" t="s">
        <v>6344</v>
      </c>
    </row>
    <row r="1285" spans="1:54" ht="15" hidden="1" customHeight="1" x14ac:dyDescent="0.2">
      <c r="A1285" s="46">
        <v>2207</v>
      </c>
      <c r="B1285" s="258" t="s">
        <v>8569</v>
      </c>
      <c r="C1285" t="s">
        <v>1204</v>
      </c>
      <c r="D1285" t="s">
        <v>1252</v>
      </c>
      <c r="E1285" t="s">
        <v>1821</v>
      </c>
      <c r="F1285" s="29" t="s">
        <v>1822</v>
      </c>
      <c r="G1285" s="47">
        <v>76</v>
      </c>
      <c r="H1285" t="s">
        <v>1822</v>
      </c>
      <c r="I1285">
        <v>1</v>
      </c>
      <c r="J1285" t="s">
        <v>8570</v>
      </c>
      <c r="K1285" t="s">
        <v>269</v>
      </c>
      <c r="L1285" t="s">
        <v>8571</v>
      </c>
      <c r="M1285" t="s">
        <v>7035</v>
      </c>
      <c r="N1285" s="34" t="s">
        <v>476</v>
      </c>
      <c r="O1285" s="34" t="s">
        <v>7036</v>
      </c>
      <c r="P1285" s="34">
        <v>0</v>
      </c>
      <c r="Q1285" s="34" t="s">
        <v>7037</v>
      </c>
      <c r="R1285" s="34" t="s">
        <v>824</v>
      </c>
      <c r="S1285" s="48" t="s">
        <v>1123</v>
      </c>
      <c r="T1285" s="13" t="s">
        <v>1863</v>
      </c>
      <c r="U1285" s="12" t="s">
        <v>122</v>
      </c>
      <c r="V1285" s="12" t="s">
        <v>1863</v>
      </c>
      <c r="W1285" s="12" t="s">
        <v>122</v>
      </c>
      <c r="X1285" s="14" t="str">
        <f t="shared" si="20"/>
        <v>А</v>
      </c>
      <c r="Y1285" s="271">
        <f>Таблица1[[#This Row],[ID_intellix]]</f>
        <v>2207</v>
      </c>
      <c r="Z1285" s="269" t="s">
        <v>122</v>
      </c>
      <c r="AA1285" s="145">
        <f>IF(OR(Таблица1[[#This Row],[CARDIO_report]]&lt;&gt;0,Таблица1[[#This Row],[AI COMBO_report]]&lt;&gt;0,Таблица1[[#This Row],[OTC_report]]&lt;&gt;0),1,0)</f>
        <v>1</v>
      </c>
      <c r="AB1285" s="60" t="s">
        <v>1124</v>
      </c>
      <c r="AC1285" s="60" t="s">
        <v>1124</v>
      </c>
      <c r="AD1285" s="60" t="s">
        <v>1124</v>
      </c>
      <c r="AE1285" s="60" t="s">
        <v>1124</v>
      </c>
      <c r="AF1285" s="60"/>
      <c r="AG1285" s="60" t="s">
        <v>1124</v>
      </c>
      <c r="AH1285" s="60" t="s">
        <v>1124</v>
      </c>
      <c r="AI1285" s="60" t="s">
        <v>1124</v>
      </c>
      <c r="AJ1285" s="60" t="s">
        <v>1124</v>
      </c>
      <c r="AK1285" s="60" t="s">
        <v>1124</v>
      </c>
      <c r="AL1285" s="60" t="s">
        <v>1124</v>
      </c>
      <c r="AM1285" s="60" t="s">
        <v>1124</v>
      </c>
      <c r="AN1285" s="60" t="s">
        <v>1124</v>
      </c>
      <c r="AO1285" s="60"/>
      <c r="AP1285" s="35" t="s">
        <v>1857</v>
      </c>
      <c r="AQ1285" s="377">
        <v>0</v>
      </c>
      <c r="AR1285" s="378">
        <v>0</v>
      </c>
      <c r="AS1285" s="377">
        <v>0</v>
      </c>
      <c r="AT1285" s="378">
        <v>0</v>
      </c>
      <c r="AU1285" s="377">
        <v>0</v>
      </c>
      <c r="AV1285" s="377">
        <v>0</v>
      </c>
      <c r="AW1285" s="377">
        <v>0</v>
      </c>
      <c r="AX1285" s="2" t="s">
        <v>2408</v>
      </c>
      <c r="AY1285" s="2">
        <v>0</v>
      </c>
      <c r="AZ1285" t="s">
        <v>2408</v>
      </c>
      <c r="BB1285" t="s">
        <v>2408</v>
      </c>
    </row>
    <row r="1286" spans="1:54" ht="15" hidden="1" customHeight="1" x14ac:dyDescent="0.2">
      <c r="A1286" s="46">
        <v>2867</v>
      </c>
      <c r="B1286" s="258" t="s">
        <v>8572</v>
      </c>
      <c r="C1286" t="s">
        <v>1204</v>
      </c>
      <c r="D1286" t="s">
        <v>1905</v>
      </c>
      <c r="E1286" t="s">
        <v>1821</v>
      </c>
      <c r="F1286" s="29" t="s">
        <v>1822</v>
      </c>
      <c r="G1286" s="47">
        <v>77</v>
      </c>
      <c r="H1286" t="s">
        <v>1822</v>
      </c>
      <c r="I1286">
        <v>1</v>
      </c>
      <c r="J1286" t="s">
        <v>8573</v>
      </c>
      <c r="K1286" t="s">
        <v>269</v>
      </c>
      <c r="L1286" t="s">
        <v>8574</v>
      </c>
      <c r="M1286" t="s">
        <v>7035</v>
      </c>
      <c r="N1286" s="34" t="s">
        <v>476</v>
      </c>
      <c r="O1286" s="34" t="s">
        <v>7036</v>
      </c>
      <c r="P1286" s="34" t="s">
        <v>307</v>
      </c>
      <c r="Q1286" s="34" t="s">
        <v>7037</v>
      </c>
      <c r="R1286" s="34" t="s">
        <v>848</v>
      </c>
      <c r="S1286" s="48" t="s">
        <v>1123</v>
      </c>
      <c r="T1286" s="13" t="s">
        <v>122</v>
      </c>
      <c r="U1286" s="12" t="s">
        <v>122</v>
      </c>
      <c r="V1286" s="12" t="s">
        <v>1863</v>
      </c>
      <c r="W1286" s="12" t="s">
        <v>122</v>
      </c>
      <c r="X1286" s="14" t="str">
        <f t="shared" si="20"/>
        <v>В</v>
      </c>
      <c r="Y1286" s="271">
        <f>Таблица1[[#This Row],[ID_intellix]]</f>
        <v>2867</v>
      </c>
      <c r="Z1286" s="269" t="s">
        <v>122</v>
      </c>
      <c r="AA1286" s="145">
        <f>IF(OR(Таблица1[[#This Row],[CARDIO_report]]&lt;&gt;0,Таблица1[[#This Row],[AI COMBO_report]]&lt;&gt;0,Таблица1[[#This Row],[OTC_report]]&lt;&gt;0),1,0)</f>
        <v>1</v>
      </c>
      <c r="AB1286" s="60" t="s">
        <v>1124</v>
      </c>
      <c r="AC1286" s="60" t="s">
        <v>1124</v>
      </c>
      <c r="AD1286" s="60" t="s">
        <v>1124</v>
      </c>
      <c r="AE1286" s="60" t="s">
        <v>1124</v>
      </c>
      <c r="AF1286" s="60"/>
      <c r="AG1286" s="60" t="s">
        <v>1124</v>
      </c>
      <c r="AH1286" s="60" t="s">
        <v>1124</v>
      </c>
      <c r="AI1286" s="60" t="s">
        <v>1124</v>
      </c>
      <c r="AJ1286" s="60" t="s">
        <v>1124</v>
      </c>
      <c r="AK1286" s="60" t="s">
        <v>1124</v>
      </c>
      <c r="AL1286" s="60" t="s">
        <v>1124</v>
      </c>
      <c r="AM1286" s="60" t="s">
        <v>1124</v>
      </c>
      <c r="AN1286" s="60" t="s">
        <v>1124</v>
      </c>
      <c r="AO1286" s="60"/>
      <c r="AP1286" s="35" t="s">
        <v>1857</v>
      </c>
      <c r="AQ1286" s="377">
        <v>0</v>
      </c>
      <c r="AR1286" s="378">
        <v>0</v>
      </c>
      <c r="AS1286" s="377">
        <v>0</v>
      </c>
      <c r="AT1286" s="378">
        <v>0</v>
      </c>
      <c r="AU1286" s="377">
        <v>0</v>
      </c>
      <c r="AV1286" s="377">
        <v>0</v>
      </c>
      <c r="AW1286" s="377">
        <v>0</v>
      </c>
      <c r="AX1286">
        <v>0</v>
      </c>
      <c r="AY1286">
        <v>0</v>
      </c>
    </row>
    <row r="1287" spans="1:54" ht="15" hidden="1" customHeight="1" x14ac:dyDescent="0.2">
      <c r="A1287" s="46">
        <v>835</v>
      </c>
      <c r="B1287" s="258" t="s">
        <v>8614</v>
      </c>
      <c r="C1287" t="s">
        <v>1204</v>
      </c>
      <c r="D1287" t="s">
        <v>2654</v>
      </c>
      <c r="E1287" t="s">
        <v>1821</v>
      </c>
      <c r="F1287" s="29" t="s">
        <v>1822</v>
      </c>
      <c r="G1287" s="47">
        <v>95</v>
      </c>
      <c r="H1287" t="s">
        <v>1822</v>
      </c>
      <c r="I1287">
        <v>1</v>
      </c>
      <c r="J1287" t="s">
        <v>8615</v>
      </c>
      <c r="K1287" t="s">
        <v>269</v>
      </c>
      <c r="L1287" t="s">
        <v>8616</v>
      </c>
      <c r="M1287" t="s">
        <v>7035</v>
      </c>
      <c r="N1287" s="34">
        <v>0</v>
      </c>
      <c r="O1287" s="34" t="s">
        <v>7036</v>
      </c>
      <c r="P1287" s="34">
        <v>0</v>
      </c>
      <c r="Q1287" s="34" t="s">
        <v>7037</v>
      </c>
      <c r="R1287" s="34" t="s">
        <v>953</v>
      </c>
      <c r="S1287" s="48" t="s">
        <v>1123</v>
      </c>
      <c r="T1287" s="13" t="s">
        <v>1863</v>
      </c>
      <c r="U1287" s="12" t="s">
        <v>1863</v>
      </c>
      <c r="V1287" s="12" t="s">
        <v>122</v>
      </c>
      <c r="W1287" s="12" t="s">
        <v>122</v>
      </c>
      <c r="X1287" s="14" t="str">
        <f t="shared" si="20"/>
        <v>А</v>
      </c>
      <c r="Y1287" s="271">
        <f>Таблица1[[#This Row],[ID_intellix]]</f>
        <v>835</v>
      </c>
      <c r="Z1287" s="269" t="s">
        <v>1863</v>
      </c>
      <c r="AA1287" s="145">
        <f>IF(OR(Таблица1[[#This Row],[CARDIO_report]]&lt;&gt;0,Таблица1[[#This Row],[AI COMBO_report]]&lt;&gt;0,Таблица1[[#This Row],[OTC_report]]&lt;&gt;0),1,0)</f>
        <v>1</v>
      </c>
      <c r="AB1287" s="60" t="s">
        <v>1124</v>
      </c>
      <c r="AC1287" s="60" t="s">
        <v>1124</v>
      </c>
      <c r="AD1287" s="60" t="s">
        <v>1124</v>
      </c>
      <c r="AE1287" s="60" t="s">
        <v>1124</v>
      </c>
      <c r="AF1287" s="60"/>
      <c r="AG1287" s="60" t="s">
        <v>1124</v>
      </c>
      <c r="AH1287" s="60" t="s">
        <v>1124</v>
      </c>
      <c r="AI1287" s="60" t="s">
        <v>1124</v>
      </c>
      <c r="AJ1287" s="60" t="s">
        <v>1124</v>
      </c>
      <c r="AK1287" s="60" t="s">
        <v>1124</v>
      </c>
      <c r="AL1287" s="60" t="s">
        <v>1124</v>
      </c>
      <c r="AM1287" s="60" t="s">
        <v>1124</v>
      </c>
      <c r="AN1287" s="60" t="s">
        <v>1124</v>
      </c>
      <c r="AO1287" s="60"/>
      <c r="AP1287" s="35" t="s">
        <v>1857</v>
      </c>
      <c r="AQ1287" s="377">
        <v>0</v>
      </c>
      <c r="AR1287" s="378">
        <v>0</v>
      </c>
      <c r="AS1287" s="377">
        <v>0</v>
      </c>
      <c r="AT1287" s="378">
        <v>0</v>
      </c>
      <c r="AU1287" s="377">
        <v>0</v>
      </c>
      <c r="AV1287" s="377">
        <v>0</v>
      </c>
      <c r="AW1287" s="377">
        <v>0</v>
      </c>
      <c r="AX1287">
        <v>0</v>
      </c>
      <c r="AY1287">
        <v>0</v>
      </c>
    </row>
    <row r="1288" spans="1:54" ht="15" hidden="1" customHeight="1" x14ac:dyDescent="0.2">
      <c r="A1288" s="46">
        <v>834</v>
      </c>
      <c r="B1288" s="258" t="s">
        <v>8632</v>
      </c>
      <c r="C1288" t="s">
        <v>1204</v>
      </c>
      <c r="D1288" t="s">
        <v>1255</v>
      </c>
      <c r="E1288" t="s">
        <v>1821</v>
      </c>
      <c r="F1288" s="29" t="s">
        <v>1822</v>
      </c>
      <c r="G1288" s="47">
        <v>2</v>
      </c>
      <c r="H1288" t="s">
        <v>1822</v>
      </c>
      <c r="I1288">
        <v>1</v>
      </c>
      <c r="J1288" t="s">
        <v>8633</v>
      </c>
      <c r="K1288" t="s">
        <v>269</v>
      </c>
      <c r="L1288" t="s">
        <v>8634</v>
      </c>
      <c r="M1288" t="s">
        <v>7035</v>
      </c>
      <c r="N1288" s="34" t="s">
        <v>537</v>
      </c>
      <c r="O1288" s="34" t="s">
        <v>7036</v>
      </c>
      <c r="P1288" s="34" t="s">
        <v>283</v>
      </c>
      <c r="Q1288" s="34" t="s">
        <v>7037</v>
      </c>
      <c r="R1288" s="34" t="s">
        <v>953</v>
      </c>
      <c r="S1288" s="48" t="s">
        <v>1123</v>
      </c>
      <c r="T1288" s="13" t="s">
        <v>1863</v>
      </c>
      <c r="U1288" s="12" t="s">
        <v>122</v>
      </c>
      <c r="V1288" s="12" t="s">
        <v>122</v>
      </c>
      <c r="W1288" s="12" t="s">
        <v>1863</v>
      </c>
      <c r="X1288" s="14" t="str">
        <f t="shared" si="20"/>
        <v>А</v>
      </c>
      <c r="Y1288" s="271">
        <f>Таблица1[[#This Row],[ID_intellix]]</f>
        <v>834</v>
      </c>
      <c r="Z1288" s="269" t="s">
        <v>122</v>
      </c>
      <c r="AA1288" s="145">
        <f>IF(OR(Таблица1[[#This Row],[CARDIO_report]]&lt;&gt;0,Таблица1[[#This Row],[AI COMBO_report]]&lt;&gt;0,Таблица1[[#This Row],[OTC_report]]&lt;&gt;0),1,0)</f>
        <v>1</v>
      </c>
      <c r="AB1288" s="60" t="s">
        <v>1124</v>
      </c>
      <c r="AC1288" s="60" t="s">
        <v>1124</v>
      </c>
      <c r="AD1288" s="60" t="s">
        <v>1124</v>
      </c>
      <c r="AE1288" s="60" t="s">
        <v>1124</v>
      </c>
      <c r="AF1288" s="60"/>
      <c r="AG1288" s="60" t="s">
        <v>1124</v>
      </c>
      <c r="AH1288" s="60" t="s">
        <v>1124</v>
      </c>
      <c r="AI1288" s="60" t="s">
        <v>1124</v>
      </c>
      <c r="AJ1288" s="60" t="s">
        <v>1124</v>
      </c>
      <c r="AK1288" s="60" t="s">
        <v>1124</v>
      </c>
      <c r="AL1288" s="60" t="s">
        <v>1124</v>
      </c>
      <c r="AM1288" s="60" t="s">
        <v>1124</v>
      </c>
      <c r="AN1288" s="60" t="s">
        <v>1124</v>
      </c>
      <c r="AO1288" s="60"/>
      <c r="AP1288" s="35" t="s">
        <v>1917</v>
      </c>
      <c r="AQ1288" s="377">
        <v>0</v>
      </c>
      <c r="AR1288" s="378">
        <v>0</v>
      </c>
      <c r="AS1288" s="377">
        <v>0</v>
      </c>
      <c r="AT1288" s="378">
        <v>0</v>
      </c>
      <c r="AU1288" s="377">
        <v>0</v>
      </c>
      <c r="AV1288" s="377">
        <v>0</v>
      </c>
      <c r="AW1288" s="377">
        <v>0</v>
      </c>
      <c r="AX1288" s="2" t="s">
        <v>2408</v>
      </c>
      <c r="AY1288" s="2">
        <v>0</v>
      </c>
      <c r="AZ1288" t="s">
        <v>2408</v>
      </c>
      <c r="BB1288" t="s">
        <v>2408</v>
      </c>
    </row>
    <row r="1289" spans="1:54" ht="15" hidden="1" customHeight="1" x14ac:dyDescent="0.2">
      <c r="A1289" s="46">
        <v>208</v>
      </c>
      <c r="B1289" s="258" t="s">
        <v>14393</v>
      </c>
      <c r="C1289" t="s">
        <v>1204</v>
      </c>
      <c r="D1289" t="s">
        <v>1255</v>
      </c>
      <c r="E1289" t="s">
        <v>2504</v>
      </c>
      <c r="F1289" s="29" t="s">
        <v>2637</v>
      </c>
      <c r="G1289" s="47">
        <v>1</v>
      </c>
      <c r="H1289" t="s">
        <v>2637</v>
      </c>
      <c r="I1289">
        <v>1</v>
      </c>
      <c r="J1289" t="s">
        <v>14394</v>
      </c>
      <c r="K1289" t="s">
        <v>269</v>
      </c>
      <c r="L1289" t="s">
        <v>14395</v>
      </c>
      <c r="M1289" t="s">
        <v>7035</v>
      </c>
      <c r="N1289" s="34" t="s">
        <v>537</v>
      </c>
      <c r="O1289" s="34" t="s">
        <v>7036</v>
      </c>
      <c r="P1289" s="34" t="s">
        <v>283</v>
      </c>
      <c r="Q1289" s="34" t="s">
        <v>7037</v>
      </c>
      <c r="R1289" s="34" t="s">
        <v>953</v>
      </c>
      <c r="S1289" s="48" t="s">
        <v>1123</v>
      </c>
      <c r="T1289" s="13" t="s">
        <v>1863</v>
      </c>
      <c r="U1289" s="12" t="s">
        <v>122</v>
      </c>
      <c r="V1289" s="12" t="s">
        <v>122</v>
      </c>
      <c r="W1289" s="12" t="s">
        <v>1863</v>
      </c>
      <c r="X1289" s="14" t="str">
        <f t="shared" si="20"/>
        <v>А</v>
      </c>
      <c r="Y1289" s="271">
        <f>Таблица1[[#This Row],[ID_intellix]]</f>
        <v>208</v>
      </c>
      <c r="Z1289" s="269" t="s">
        <v>122</v>
      </c>
      <c r="AA1289" s="145">
        <f>IF(OR(Таблица1[[#This Row],[CARDIO_report]]&lt;&gt;0,Таблица1[[#This Row],[AI COMBO_report]]&lt;&gt;0,Таблица1[[#This Row],[OTC_report]]&lt;&gt;0),1,0)</f>
        <v>1</v>
      </c>
      <c r="AB1289" s="60" t="s">
        <v>1124</v>
      </c>
      <c r="AC1289" s="60" t="s">
        <v>1124</v>
      </c>
      <c r="AD1289" s="60" t="s">
        <v>1124</v>
      </c>
      <c r="AE1289" s="60" t="s">
        <v>1124</v>
      </c>
      <c r="AF1289" s="60"/>
      <c r="AG1289" s="89" t="s">
        <v>2516</v>
      </c>
      <c r="AH1289" s="89">
        <v>59</v>
      </c>
      <c r="AI1289" s="89" t="s">
        <v>1414</v>
      </c>
      <c r="AJ1289" s="89">
        <v>58</v>
      </c>
      <c r="AK1289" s="89" t="s">
        <v>2516</v>
      </c>
      <c r="AL1289" s="89">
        <v>65</v>
      </c>
      <c r="AM1289" s="89" t="s">
        <v>1414</v>
      </c>
      <c r="AN1289" s="89">
        <v>63</v>
      </c>
      <c r="AP1289" s="35" t="s">
        <v>1917</v>
      </c>
      <c r="AQ1289" s="377">
        <v>0</v>
      </c>
      <c r="AR1289" s="378">
        <v>0</v>
      </c>
      <c r="AS1289" s="377">
        <v>0</v>
      </c>
      <c r="AT1289" s="378">
        <v>0</v>
      </c>
      <c r="AU1289" s="377">
        <v>0</v>
      </c>
      <c r="AV1289" s="377">
        <v>0</v>
      </c>
      <c r="AW1289" s="377">
        <v>0</v>
      </c>
      <c r="AX1289">
        <v>0</v>
      </c>
      <c r="AY1289">
        <v>0</v>
      </c>
    </row>
    <row r="1290" spans="1:54" ht="15" hidden="1" customHeight="1" x14ac:dyDescent="0.2">
      <c r="A1290" s="46">
        <v>1134</v>
      </c>
      <c r="B1290" s="258" t="s">
        <v>14396</v>
      </c>
      <c r="C1290" t="s">
        <v>1204</v>
      </c>
      <c r="D1290" t="s">
        <v>1249</v>
      </c>
      <c r="E1290" t="s">
        <v>2504</v>
      </c>
      <c r="F1290" s="29" t="s">
        <v>2637</v>
      </c>
      <c r="G1290" s="47">
        <v>10</v>
      </c>
      <c r="H1290" t="s">
        <v>2637</v>
      </c>
      <c r="I1290">
        <v>1</v>
      </c>
      <c r="J1290" t="s">
        <v>14397</v>
      </c>
      <c r="K1290" t="s">
        <v>269</v>
      </c>
      <c r="L1290" t="s">
        <v>14398</v>
      </c>
      <c r="M1290" t="s">
        <v>7035</v>
      </c>
      <c r="N1290" s="34" t="s">
        <v>476</v>
      </c>
      <c r="O1290" s="34" t="s">
        <v>7036</v>
      </c>
      <c r="P1290" s="34" t="s">
        <v>307</v>
      </c>
      <c r="Q1290" s="34" t="s">
        <v>7037</v>
      </c>
      <c r="R1290" s="34" t="s">
        <v>824</v>
      </c>
      <c r="S1290" s="48" t="s">
        <v>1123</v>
      </c>
      <c r="T1290" s="13" t="s">
        <v>122</v>
      </c>
      <c r="U1290" s="12" t="s">
        <v>122</v>
      </c>
      <c r="V1290" s="12" t="s">
        <v>1863</v>
      </c>
      <c r="W1290" s="12" t="s">
        <v>122</v>
      </c>
      <c r="X1290" s="14" t="str">
        <f t="shared" si="20"/>
        <v>В</v>
      </c>
      <c r="Y1290" s="271">
        <f>Таблица1[[#This Row],[ID_intellix]]</f>
        <v>1134</v>
      </c>
      <c r="Z1290" s="269" t="s">
        <v>122</v>
      </c>
      <c r="AA1290" s="145">
        <f>IF(OR(Таблица1[[#This Row],[CARDIO_report]]&lt;&gt;0,Таблица1[[#This Row],[AI COMBO_report]]&lt;&gt;0,Таблица1[[#This Row],[OTC_report]]&lt;&gt;0),1,0)</f>
        <v>1</v>
      </c>
      <c r="AB1290" s="60" t="s">
        <v>1124</v>
      </c>
      <c r="AC1290" s="60" t="s">
        <v>1124</v>
      </c>
      <c r="AD1290" s="60" t="s">
        <v>1124</v>
      </c>
      <c r="AE1290" s="60" t="s">
        <v>1124</v>
      </c>
      <c r="AF1290" s="60"/>
      <c r="AG1290" s="89" t="s">
        <v>1437</v>
      </c>
      <c r="AH1290" s="89">
        <v>6</v>
      </c>
      <c r="AI1290" s="89" t="s">
        <v>1437</v>
      </c>
      <c r="AJ1290" s="89">
        <v>29</v>
      </c>
      <c r="AK1290" s="89" t="s">
        <v>1437</v>
      </c>
      <c r="AL1290" s="89">
        <v>2</v>
      </c>
      <c r="AM1290" s="89" t="s">
        <v>1437</v>
      </c>
      <c r="AN1290" s="89">
        <v>14</v>
      </c>
      <c r="AP1290" s="35" t="s">
        <v>1857</v>
      </c>
      <c r="AQ1290" s="377">
        <v>0</v>
      </c>
      <c r="AR1290" s="378">
        <v>0</v>
      </c>
      <c r="AS1290" s="377">
        <v>0</v>
      </c>
      <c r="AT1290" s="378">
        <v>0</v>
      </c>
      <c r="AU1290" s="377">
        <v>0</v>
      </c>
      <c r="AV1290" s="377">
        <v>0</v>
      </c>
      <c r="AW1290" s="377">
        <v>0</v>
      </c>
      <c r="AX1290">
        <v>0</v>
      </c>
      <c r="AY1290">
        <v>0</v>
      </c>
    </row>
    <row r="1291" spans="1:54" ht="15" hidden="1" customHeight="1" x14ac:dyDescent="0.2">
      <c r="A1291" s="46">
        <v>1731</v>
      </c>
      <c r="B1291" s="258" t="s">
        <v>14399</v>
      </c>
      <c r="C1291" t="s">
        <v>1204</v>
      </c>
      <c r="D1291" t="s">
        <v>1246</v>
      </c>
      <c r="E1291" t="s">
        <v>2504</v>
      </c>
      <c r="F1291" s="29" t="s">
        <v>2637</v>
      </c>
      <c r="G1291" s="47">
        <v>11</v>
      </c>
      <c r="H1291" t="s">
        <v>2637</v>
      </c>
      <c r="I1291">
        <v>1</v>
      </c>
      <c r="J1291" t="s">
        <v>14400</v>
      </c>
      <c r="K1291" t="s">
        <v>269</v>
      </c>
      <c r="L1291" t="s">
        <v>14401</v>
      </c>
      <c r="M1291" t="s">
        <v>7035</v>
      </c>
      <c r="N1291" s="34">
        <v>0</v>
      </c>
      <c r="O1291" s="34" t="s">
        <v>7036</v>
      </c>
      <c r="P1291" s="34">
        <v>0</v>
      </c>
      <c r="Q1291" s="34" t="s">
        <v>7037</v>
      </c>
      <c r="R1291" s="34" t="s">
        <v>824</v>
      </c>
      <c r="S1291" s="48" t="s">
        <v>1123</v>
      </c>
      <c r="T1291" s="13" t="s">
        <v>122</v>
      </c>
      <c r="U1291" s="12" t="s">
        <v>122</v>
      </c>
      <c r="V1291" s="12" t="s">
        <v>122</v>
      </c>
      <c r="W1291" s="12" t="s">
        <v>1863</v>
      </c>
      <c r="X1291" s="14" t="str">
        <f t="shared" si="20"/>
        <v>В</v>
      </c>
      <c r="Y1291" s="271">
        <f>Таблица1[[#This Row],[ID_intellix]]</f>
        <v>1731</v>
      </c>
      <c r="Z1291" s="269" t="s">
        <v>122</v>
      </c>
      <c r="AA1291" s="145">
        <f>IF(OR(Таблица1[[#This Row],[CARDIO_report]]&lt;&gt;0,Таблица1[[#This Row],[AI COMBO_report]]&lt;&gt;0,Таблица1[[#This Row],[OTC_report]]&lt;&gt;0),1,0)</f>
        <v>1</v>
      </c>
      <c r="AB1291" s="60" t="s">
        <v>1124</v>
      </c>
      <c r="AC1291" s="60" t="s">
        <v>1124</v>
      </c>
      <c r="AD1291" s="60" t="s">
        <v>1124</v>
      </c>
      <c r="AE1291" s="60" t="s">
        <v>1124</v>
      </c>
      <c r="AF1291" s="60"/>
      <c r="AG1291" s="89" t="s">
        <v>1437</v>
      </c>
      <c r="AH1291" s="89">
        <v>48</v>
      </c>
      <c r="AI1291" s="89" t="s">
        <v>1145</v>
      </c>
      <c r="AJ1291" s="89">
        <v>77</v>
      </c>
      <c r="AK1291" s="89" t="s">
        <v>1437</v>
      </c>
      <c r="AL1291" s="89">
        <v>55</v>
      </c>
      <c r="AM1291" s="89" t="s">
        <v>1145</v>
      </c>
      <c r="AN1291" s="89">
        <v>73</v>
      </c>
      <c r="AP1291" s="35" t="s">
        <v>1857</v>
      </c>
      <c r="AQ1291" s="377">
        <v>0</v>
      </c>
      <c r="AR1291" s="378">
        <v>0</v>
      </c>
      <c r="AS1291" s="377">
        <v>0</v>
      </c>
      <c r="AT1291" s="378">
        <v>0</v>
      </c>
      <c r="AU1291" s="377">
        <v>0</v>
      </c>
      <c r="AV1291" s="377">
        <v>0</v>
      </c>
      <c r="AW1291" s="377">
        <v>0</v>
      </c>
      <c r="AX1291">
        <v>0</v>
      </c>
      <c r="AY1291">
        <v>0</v>
      </c>
    </row>
    <row r="1292" spans="1:54" ht="15" hidden="1" customHeight="1" x14ac:dyDescent="0.2">
      <c r="A1292" s="46">
        <v>2347</v>
      </c>
      <c r="B1292" s="258" t="s">
        <v>14402</v>
      </c>
      <c r="C1292" t="s">
        <v>1204</v>
      </c>
      <c r="D1292" t="s">
        <v>1255</v>
      </c>
      <c r="E1292" t="s">
        <v>2504</v>
      </c>
      <c r="F1292" s="29" t="s">
        <v>2637</v>
      </c>
      <c r="G1292" s="47">
        <v>12</v>
      </c>
      <c r="H1292" t="s">
        <v>2637</v>
      </c>
      <c r="I1292">
        <v>1</v>
      </c>
      <c r="J1292" t="s">
        <v>14403</v>
      </c>
      <c r="K1292" t="s">
        <v>269</v>
      </c>
      <c r="L1292" t="s">
        <v>14404</v>
      </c>
      <c r="M1292" t="s">
        <v>7035</v>
      </c>
      <c r="N1292" s="34">
        <v>0</v>
      </c>
      <c r="O1292" s="34" t="s">
        <v>7036</v>
      </c>
      <c r="P1292" s="34">
        <v>0</v>
      </c>
      <c r="Q1292" s="34" t="s">
        <v>7037</v>
      </c>
      <c r="R1292" s="34" t="s">
        <v>824</v>
      </c>
      <c r="S1292" s="48" t="s">
        <v>1123</v>
      </c>
      <c r="T1292" s="13" t="s">
        <v>122</v>
      </c>
      <c r="U1292" s="12" t="s">
        <v>122</v>
      </c>
      <c r="V1292" s="12" t="s">
        <v>122</v>
      </c>
      <c r="W1292" s="12" t="s">
        <v>1863</v>
      </c>
      <c r="X1292" s="14" t="str">
        <f t="shared" si="20"/>
        <v>В</v>
      </c>
      <c r="Y1292" s="271">
        <f>Таблица1[[#This Row],[ID_intellix]]</f>
        <v>2347</v>
      </c>
      <c r="Z1292" s="269" t="s">
        <v>122</v>
      </c>
      <c r="AA1292" s="145">
        <f>IF(OR(Таблица1[[#This Row],[CARDIO_report]]&lt;&gt;0,Таблица1[[#This Row],[AI COMBO_report]]&lt;&gt;0,Таблица1[[#This Row],[OTC_report]]&lt;&gt;0),1,0)</f>
        <v>1</v>
      </c>
      <c r="AB1292" s="60" t="s">
        <v>1124</v>
      </c>
      <c r="AC1292" s="60" t="s">
        <v>1124</v>
      </c>
      <c r="AD1292" s="60" t="s">
        <v>1124</v>
      </c>
      <c r="AE1292" s="60" t="s">
        <v>1124</v>
      </c>
      <c r="AF1292" s="60"/>
      <c r="AG1292" s="89" t="s">
        <v>1145</v>
      </c>
      <c r="AH1292" s="89">
        <v>76</v>
      </c>
      <c r="AI1292" s="89" t="s">
        <v>1145</v>
      </c>
      <c r="AJ1292" s="89">
        <v>98</v>
      </c>
      <c r="AK1292" s="89" t="s">
        <v>1145</v>
      </c>
      <c r="AL1292" s="89">
        <v>77</v>
      </c>
      <c r="AM1292" s="89" t="s">
        <v>1145</v>
      </c>
      <c r="AN1292" s="89">
        <v>68</v>
      </c>
      <c r="AP1292" s="35" t="s">
        <v>1857</v>
      </c>
      <c r="AQ1292" s="377">
        <v>0</v>
      </c>
      <c r="AR1292" s="378">
        <v>0</v>
      </c>
      <c r="AS1292" s="377">
        <v>0</v>
      </c>
      <c r="AT1292" s="378">
        <v>0</v>
      </c>
      <c r="AU1292" s="377">
        <v>0</v>
      </c>
      <c r="AV1292" s="377">
        <v>0</v>
      </c>
      <c r="AW1292" s="377">
        <v>0</v>
      </c>
      <c r="AX1292">
        <v>0</v>
      </c>
      <c r="AY1292">
        <v>0</v>
      </c>
    </row>
    <row r="1293" spans="1:54" ht="15" hidden="1" customHeight="1" x14ac:dyDescent="0.2">
      <c r="A1293" s="46">
        <v>2818</v>
      </c>
      <c r="B1293" s="258" t="s">
        <v>14405</v>
      </c>
      <c r="C1293" t="s">
        <v>1204</v>
      </c>
      <c r="D1293" t="s">
        <v>1255</v>
      </c>
      <c r="E1293" t="s">
        <v>2504</v>
      </c>
      <c r="F1293" s="29" t="s">
        <v>2637</v>
      </c>
      <c r="G1293" s="47">
        <v>13</v>
      </c>
      <c r="H1293" t="s">
        <v>2637</v>
      </c>
      <c r="I1293">
        <v>1</v>
      </c>
      <c r="J1293" t="s">
        <v>14406</v>
      </c>
      <c r="K1293" t="s">
        <v>269</v>
      </c>
      <c r="L1293" t="s">
        <v>14407</v>
      </c>
      <c r="M1293" t="s">
        <v>7035</v>
      </c>
      <c r="N1293" s="34">
        <v>0</v>
      </c>
      <c r="O1293" s="34" t="s">
        <v>7036</v>
      </c>
      <c r="P1293" s="34">
        <v>0</v>
      </c>
      <c r="Q1293" s="34" t="s">
        <v>7037</v>
      </c>
      <c r="R1293" s="34" t="s">
        <v>953</v>
      </c>
      <c r="S1293" s="48" t="s">
        <v>1123</v>
      </c>
      <c r="T1293" s="13" t="s">
        <v>122</v>
      </c>
      <c r="U1293" s="12" t="s">
        <v>122</v>
      </c>
      <c r="V1293" s="12" t="s">
        <v>122</v>
      </c>
      <c r="W1293" s="12" t="s">
        <v>1863</v>
      </c>
      <c r="X1293" s="14" t="str">
        <f t="shared" si="20"/>
        <v>В</v>
      </c>
      <c r="Y1293" s="271">
        <f>Таблица1[[#This Row],[ID_intellix]]</f>
        <v>2818</v>
      </c>
      <c r="Z1293" s="269" t="s">
        <v>122</v>
      </c>
      <c r="AA1293" s="145">
        <f>IF(OR(Таблица1[[#This Row],[CARDIO_report]]&lt;&gt;0,Таблица1[[#This Row],[AI COMBO_report]]&lt;&gt;0,Таблица1[[#This Row],[OTC_report]]&lt;&gt;0),1,0)</f>
        <v>1</v>
      </c>
      <c r="AB1293" s="60" t="s">
        <v>1124</v>
      </c>
      <c r="AC1293" s="60" t="s">
        <v>1124</v>
      </c>
      <c r="AD1293" s="60" t="s">
        <v>1124</v>
      </c>
      <c r="AE1293" s="60" t="s">
        <v>1124</v>
      </c>
      <c r="AF1293" s="60"/>
      <c r="AG1293" s="89" t="s">
        <v>1145</v>
      </c>
      <c r="AH1293" s="89">
        <v>80</v>
      </c>
      <c r="AI1293" s="89" t="s">
        <v>1145</v>
      </c>
      <c r="AJ1293" s="89">
        <v>97</v>
      </c>
      <c r="AK1293" s="89" t="s">
        <v>1437</v>
      </c>
      <c r="AL1293" s="89">
        <v>60</v>
      </c>
      <c r="AM1293" s="89" t="s">
        <v>1145</v>
      </c>
      <c r="AN1293" s="89">
        <v>77</v>
      </c>
      <c r="AP1293" s="35" t="s">
        <v>1857</v>
      </c>
      <c r="AQ1293" s="377">
        <v>0</v>
      </c>
      <c r="AR1293" s="378">
        <v>0</v>
      </c>
      <c r="AS1293" s="377">
        <v>0</v>
      </c>
      <c r="AT1293" s="378">
        <v>0</v>
      </c>
      <c r="AU1293" s="377">
        <v>0</v>
      </c>
      <c r="AV1293" s="377">
        <v>0</v>
      </c>
      <c r="AW1293" s="377">
        <v>0</v>
      </c>
      <c r="AX1293">
        <v>0</v>
      </c>
      <c r="AY1293">
        <v>0</v>
      </c>
    </row>
    <row r="1294" spans="1:54" ht="15" hidden="1" customHeight="1" x14ac:dyDescent="0.2">
      <c r="A1294" s="46">
        <v>2880</v>
      </c>
      <c r="B1294" s="258" t="s">
        <v>14411</v>
      </c>
      <c r="C1294" t="s">
        <v>1204</v>
      </c>
      <c r="D1294" t="s">
        <v>1249</v>
      </c>
      <c r="E1294" t="s">
        <v>2504</v>
      </c>
      <c r="F1294" s="29" t="s">
        <v>2637</v>
      </c>
      <c r="G1294" s="47">
        <v>14</v>
      </c>
      <c r="H1294" t="s">
        <v>2637</v>
      </c>
      <c r="I1294">
        <v>1</v>
      </c>
      <c r="J1294" t="s">
        <v>14412</v>
      </c>
      <c r="K1294" t="s">
        <v>269</v>
      </c>
      <c r="L1294" t="s">
        <v>14413</v>
      </c>
      <c r="M1294" t="s">
        <v>7035</v>
      </c>
      <c r="N1294" s="34" t="s">
        <v>476</v>
      </c>
      <c r="O1294" s="34" t="s">
        <v>7036</v>
      </c>
      <c r="P1294" s="34">
        <v>0</v>
      </c>
      <c r="Q1294" s="34" t="s">
        <v>7037</v>
      </c>
      <c r="R1294" s="34" t="s">
        <v>824</v>
      </c>
      <c r="S1294" s="48" t="s">
        <v>1123</v>
      </c>
      <c r="T1294" s="13" t="s">
        <v>122</v>
      </c>
      <c r="U1294" s="12" t="s">
        <v>122</v>
      </c>
      <c r="V1294" s="12" t="s">
        <v>1863</v>
      </c>
      <c r="W1294" s="12" t="s">
        <v>122</v>
      </c>
      <c r="X1294" s="14" t="str">
        <f t="shared" si="20"/>
        <v>В</v>
      </c>
      <c r="Y1294" s="271">
        <f>Таблица1[[#This Row],[ID_intellix]]</f>
        <v>2880</v>
      </c>
      <c r="Z1294" s="269" t="s">
        <v>122</v>
      </c>
      <c r="AA1294" s="145">
        <f>IF(OR(Таблица1[[#This Row],[CARDIO_report]]&lt;&gt;0,Таблица1[[#This Row],[AI COMBO_report]]&lt;&gt;0,Таблица1[[#This Row],[OTC_report]]&lt;&gt;0),1,0)</f>
        <v>1</v>
      </c>
      <c r="AB1294" s="60" t="s">
        <v>1124</v>
      </c>
      <c r="AC1294" s="60" t="s">
        <v>1124</v>
      </c>
      <c r="AD1294" s="60" t="s">
        <v>1124</v>
      </c>
      <c r="AE1294" s="60" t="s">
        <v>1124</v>
      </c>
      <c r="AF1294" s="60"/>
      <c r="AG1294" s="89" t="s">
        <v>2516</v>
      </c>
      <c r="AH1294" s="89">
        <v>30</v>
      </c>
      <c r="AI1294" s="89" t="s">
        <v>1414</v>
      </c>
      <c r="AJ1294" s="89">
        <v>60</v>
      </c>
      <c r="AK1294" s="89" t="s">
        <v>2516</v>
      </c>
      <c r="AL1294" s="89">
        <v>67</v>
      </c>
      <c r="AM1294" s="89" t="s">
        <v>1414</v>
      </c>
      <c r="AN1294" s="89">
        <v>65</v>
      </c>
      <c r="AP1294" s="35" t="s">
        <v>1857</v>
      </c>
      <c r="AQ1294" s="377">
        <v>0</v>
      </c>
      <c r="AR1294" s="378">
        <v>0</v>
      </c>
      <c r="AS1294" s="377">
        <v>0</v>
      </c>
      <c r="AT1294" s="378">
        <v>0</v>
      </c>
      <c r="AU1294" s="377">
        <v>0</v>
      </c>
      <c r="AV1294" s="377">
        <v>0</v>
      </c>
      <c r="AW1294" s="377">
        <v>0</v>
      </c>
      <c r="AX1294">
        <v>0</v>
      </c>
      <c r="AY1294">
        <v>0</v>
      </c>
    </row>
    <row r="1295" spans="1:54" ht="15" hidden="1" customHeight="1" x14ac:dyDescent="0.2">
      <c r="A1295" s="46">
        <v>2948</v>
      </c>
      <c r="B1295" s="258" t="s">
        <v>14414</v>
      </c>
      <c r="C1295" t="s">
        <v>1204</v>
      </c>
      <c r="D1295" t="s">
        <v>1255</v>
      </c>
      <c r="E1295" t="s">
        <v>2504</v>
      </c>
      <c r="F1295" s="29" t="s">
        <v>2637</v>
      </c>
      <c r="G1295" s="47">
        <v>15</v>
      </c>
      <c r="H1295" t="s">
        <v>2637</v>
      </c>
      <c r="I1295">
        <v>1</v>
      </c>
      <c r="J1295" t="s">
        <v>14415</v>
      </c>
      <c r="K1295" t="s">
        <v>269</v>
      </c>
      <c r="L1295" t="s">
        <v>14416</v>
      </c>
      <c r="M1295" t="s">
        <v>7035</v>
      </c>
      <c r="N1295" s="34">
        <v>0</v>
      </c>
      <c r="O1295" s="34" t="s">
        <v>7036</v>
      </c>
      <c r="P1295" s="34" t="s">
        <v>283</v>
      </c>
      <c r="Q1295" s="34" t="s">
        <v>7037</v>
      </c>
      <c r="R1295" s="34" t="s">
        <v>824</v>
      </c>
      <c r="S1295" s="48" t="s">
        <v>1123</v>
      </c>
      <c r="T1295" s="13" t="s">
        <v>1863</v>
      </c>
      <c r="U1295" s="12" t="s">
        <v>122</v>
      </c>
      <c r="V1295" s="12" t="s">
        <v>1863</v>
      </c>
      <c r="W1295" s="12" t="s">
        <v>1863</v>
      </c>
      <c r="X1295" s="14" t="str">
        <f t="shared" si="20"/>
        <v>А</v>
      </c>
      <c r="Y1295" s="271">
        <f>Таблица1[[#This Row],[ID_intellix]]</f>
        <v>2948</v>
      </c>
      <c r="Z1295" s="269" t="s">
        <v>122</v>
      </c>
      <c r="AA1295" s="145">
        <f>IF(OR(Таблица1[[#This Row],[CARDIO_report]]&lt;&gt;0,Таблица1[[#This Row],[AI COMBO_report]]&lt;&gt;0,Таблица1[[#This Row],[OTC_report]]&lt;&gt;0),1,0)</f>
        <v>1</v>
      </c>
      <c r="AB1295" s="60" t="s">
        <v>1124</v>
      </c>
      <c r="AC1295" s="60" t="s">
        <v>1124</v>
      </c>
      <c r="AD1295" s="60" t="s">
        <v>1124</v>
      </c>
      <c r="AE1295" s="60" t="s">
        <v>1124</v>
      </c>
      <c r="AF1295" s="60"/>
      <c r="AG1295" s="89" t="s">
        <v>1437</v>
      </c>
      <c r="AH1295" s="89">
        <v>36</v>
      </c>
      <c r="AI1295" s="89" t="s">
        <v>1414</v>
      </c>
      <c r="AJ1295" s="89">
        <v>63</v>
      </c>
      <c r="AK1295" s="89" t="s">
        <v>1414</v>
      </c>
      <c r="AL1295" s="89">
        <v>78</v>
      </c>
      <c r="AM1295" s="89" t="s">
        <v>1414</v>
      </c>
      <c r="AN1295" s="89">
        <v>70</v>
      </c>
      <c r="AP1295" s="35" t="s">
        <v>1857</v>
      </c>
      <c r="AQ1295" s="377">
        <v>0</v>
      </c>
      <c r="AR1295" s="378">
        <v>0</v>
      </c>
      <c r="AS1295" s="377">
        <v>0</v>
      </c>
      <c r="AT1295" s="378">
        <v>0</v>
      </c>
      <c r="AU1295" s="377">
        <v>0</v>
      </c>
      <c r="AV1295" s="377">
        <v>0</v>
      </c>
      <c r="AW1295" s="377">
        <v>0</v>
      </c>
      <c r="AX1295">
        <v>0</v>
      </c>
      <c r="AY1295">
        <v>0</v>
      </c>
    </row>
    <row r="1296" spans="1:54" ht="15" hidden="1" customHeight="1" x14ac:dyDescent="0.2">
      <c r="A1296" s="46">
        <v>3124</v>
      </c>
      <c r="B1296" s="258" t="s">
        <v>14417</v>
      </c>
      <c r="C1296" t="s">
        <v>1204</v>
      </c>
      <c r="D1296" t="s">
        <v>1255</v>
      </c>
      <c r="E1296" t="s">
        <v>2504</v>
      </c>
      <c r="F1296" s="29" t="s">
        <v>2637</v>
      </c>
      <c r="G1296" s="47">
        <v>16</v>
      </c>
      <c r="H1296" t="s">
        <v>2637</v>
      </c>
      <c r="I1296">
        <v>1</v>
      </c>
      <c r="J1296" t="s">
        <v>14418</v>
      </c>
      <c r="K1296" t="s">
        <v>269</v>
      </c>
      <c r="L1296" t="s">
        <v>14419</v>
      </c>
      <c r="M1296" t="s">
        <v>7035</v>
      </c>
      <c r="N1296" s="34">
        <v>0</v>
      </c>
      <c r="O1296" s="34" t="s">
        <v>7036</v>
      </c>
      <c r="P1296" s="34">
        <v>0</v>
      </c>
      <c r="Q1296" s="34" t="s">
        <v>7037</v>
      </c>
      <c r="R1296" s="34" t="s">
        <v>824</v>
      </c>
      <c r="S1296" s="48" t="s">
        <v>1123</v>
      </c>
      <c r="T1296" s="13" t="s">
        <v>122</v>
      </c>
      <c r="U1296" s="12" t="s">
        <v>122</v>
      </c>
      <c r="V1296" s="12" t="s">
        <v>122</v>
      </c>
      <c r="W1296" s="12" t="s">
        <v>1863</v>
      </c>
      <c r="X1296" s="14" t="str">
        <f t="shared" si="20"/>
        <v>В</v>
      </c>
      <c r="Y1296" s="271">
        <f>Таблица1[[#This Row],[ID_intellix]]</f>
        <v>3124</v>
      </c>
      <c r="Z1296" s="269" t="s">
        <v>122</v>
      </c>
      <c r="AA1296" s="145">
        <f>IF(OR(Таблица1[[#This Row],[CARDIO_report]]&lt;&gt;0,Таблица1[[#This Row],[AI COMBO_report]]&lt;&gt;0,Таблица1[[#This Row],[OTC_report]]&lt;&gt;0),1,0)</f>
        <v>1</v>
      </c>
      <c r="AB1296" s="60" t="s">
        <v>1124</v>
      </c>
      <c r="AC1296" s="60" t="s">
        <v>1124</v>
      </c>
      <c r="AD1296" s="60" t="s">
        <v>1124</v>
      </c>
      <c r="AE1296" s="60" t="s">
        <v>1124</v>
      </c>
      <c r="AF1296" s="60"/>
      <c r="AG1296" s="89" t="s">
        <v>1145</v>
      </c>
      <c r="AH1296" s="89">
        <v>89</v>
      </c>
      <c r="AI1296" s="89" t="s">
        <v>1145</v>
      </c>
      <c r="AJ1296" s="89">
        <v>90</v>
      </c>
      <c r="AK1296" s="89" t="s">
        <v>1145</v>
      </c>
      <c r="AL1296" s="89">
        <v>80</v>
      </c>
      <c r="AM1296" s="89" t="s">
        <v>1145</v>
      </c>
      <c r="AN1296" s="89">
        <v>64</v>
      </c>
      <c r="AP1296" s="35" t="s">
        <v>1857</v>
      </c>
      <c r="AQ1296" s="377">
        <v>0</v>
      </c>
      <c r="AR1296" s="378">
        <v>0</v>
      </c>
      <c r="AS1296" s="377">
        <v>0</v>
      </c>
      <c r="AT1296" s="378">
        <v>0</v>
      </c>
      <c r="AU1296" s="377">
        <v>0</v>
      </c>
      <c r="AV1296" s="377">
        <v>0</v>
      </c>
      <c r="AW1296" s="377">
        <v>0</v>
      </c>
      <c r="AX1296">
        <v>0</v>
      </c>
      <c r="AY1296">
        <v>0</v>
      </c>
    </row>
    <row r="1297" spans="1:54" ht="15" hidden="1" customHeight="1" x14ac:dyDescent="0.2">
      <c r="A1297" s="46">
        <v>3198</v>
      </c>
      <c r="B1297" s="258" t="s">
        <v>14420</v>
      </c>
      <c r="C1297" t="s">
        <v>1204</v>
      </c>
      <c r="D1297" t="s">
        <v>1249</v>
      </c>
      <c r="E1297" t="s">
        <v>2504</v>
      </c>
      <c r="F1297" s="29" t="s">
        <v>2637</v>
      </c>
      <c r="G1297" s="47">
        <v>17</v>
      </c>
      <c r="H1297" t="s">
        <v>2637</v>
      </c>
      <c r="I1297">
        <v>1</v>
      </c>
      <c r="J1297" t="s">
        <v>14421</v>
      </c>
      <c r="K1297" t="s">
        <v>269</v>
      </c>
      <c r="L1297" t="s">
        <v>14422</v>
      </c>
      <c r="M1297" t="s">
        <v>7035</v>
      </c>
      <c r="N1297" s="34" t="s">
        <v>476</v>
      </c>
      <c r="O1297" s="34" t="s">
        <v>7036</v>
      </c>
      <c r="P1297" s="34" t="s">
        <v>307</v>
      </c>
      <c r="Q1297" s="34" t="s">
        <v>7037</v>
      </c>
      <c r="R1297" s="34" t="s">
        <v>824</v>
      </c>
      <c r="S1297" s="48" t="s">
        <v>1123</v>
      </c>
      <c r="T1297" s="13" t="s">
        <v>122</v>
      </c>
      <c r="U1297" s="12" t="s">
        <v>1863</v>
      </c>
      <c r="V1297" s="12" t="s">
        <v>122</v>
      </c>
      <c r="W1297" s="12" t="s">
        <v>122</v>
      </c>
      <c r="X1297" s="14" t="str">
        <f t="shared" si="20"/>
        <v>В</v>
      </c>
      <c r="Y1297" s="271">
        <f>Таблица1[[#This Row],[ID_intellix]]</f>
        <v>3198</v>
      </c>
      <c r="Z1297" s="269" t="s">
        <v>122</v>
      </c>
      <c r="AA1297" s="145">
        <f>IF(OR(Таблица1[[#This Row],[CARDIO_report]]&lt;&gt;0,Таблица1[[#This Row],[AI COMBO_report]]&lt;&gt;0,Таблица1[[#This Row],[OTC_report]]&lt;&gt;0),1,0)</f>
        <v>1</v>
      </c>
      <c r="AB1297" s="60" t="s">
        <v>1124</v>
      </c>
      <c r="AC1297" s="60" t="s">
        <v>1124</v>
      </c>
      <c r="AD1297" s="60" t="s">
        <v>1124</v>
      </c>
      <c r="AE1297" s="60" t="s">
        <v>1124</v>
      </c>
      <c r="AF1297" s="60"/>
      <c r="AG1297" s="89" t="s">
        <v>1414</v>
      </c>
      <c r="AH1297" s="89">
        <v>77</v>
      </c>
      <c r="AI1297" s="89" t="s">
        <v>2516</v>
      </c>
      <c r="AJ1297" s="89">
        <v>14</v>
      </c>
      <c r="AK1297" s="89" t="s">
        <v>1414</v>
      </c>
      <c r="AL1297" s="89">
        <v>85</v>
      </c>
      <c r="AM1297" s="89" t="s">
        <v>1414</v>
      </c>
      <c r="AN1297" s="89">
        <v>67</v>
      </c>
      <c r="AP1297" s="35" t="s">
        <v>1857</v>
      </c>
      <c r="AQ1297" s="377">
        <v>0</v>
      </c>
      <c r="AR1297" s="378">
        <v>0</v>
      </c>
      <c r="AS1297" s="377">
        <v>0</v>
      </c>
      <c r="AT1297" s="378">
        <v>0</v>
      </c>
      <c r="AU1297" s="377">
        <v>0</v>
      </c>
      <c r="AV1297" s="377">
        <v>0</v>
      </c>
      <c r="AW1297" s="377">
        <v>0</v>
      </c>
      <c r="AX1297">
        <v>0</v>
      </c>
      <c r="AY1297">
        <v>0</v>
      </c>
    </row>
    <row r="1298" spans="1:54" ht="15" hidden="1" customHeight="1" x14ac:dyDescent="0.2">
      <c r="A1298" s="46">
        <v>3374</v>
      </c>
      <c r="B1298" s="258" t="s">
        <v>14423</v>
      </c>
      <c r="C1298" t="s">
        <v>1204</v>
      </c>
      <c r="D1298" t="s">
        <v>1255</v>
      </c>
      <c r="E1298" t="s">
        <v>2504</v>
      </c>
      <c r="F1298" s="29" t="s">
        <v>2637</v>
      </c>
      <c r="G1298" s="47">
        <v>18</v>
      </c>
      <c r="H1298" t="s">
        <v>2637</v>
      </c>
      <c r="I1298">
        <v>1</v>
      </c>
      <c r="J1298" t="s">
        <v>14424</v>
      </c>
      <c r="K1298" t="s">
        <v>269</v>
      </c>
      <c r="L1298" t="s">
        <v>14425</v>
      </c>
      <c r="M1298" t="s">
        <v>7035</v>
      </c>
      <c r="N1298" s="34">
        <v>0</v>
      </c>
      <c r="O1298" s="34" t="s">
        <v>7036</v>
      </c>
      <c r="P1298" s="34">
        <v>0</v>
      </c>
      <c r="Q1298" s="34" t="s">
        <v>7037</v>
      </c>
      <c r="R1298" s="34" t="s">
        <v>824</v>
      </c>
      <c r="S1298" s="48" t="s">
        <v>1123</v>
      </c>
      <c r="T1298" s="13" t="s">
        <v>122</v>
      </c>
      <c r="U1298" s="12" t="s">
        <v>122</v>
      </c>
      <c r="V1298" s="12" t="s">
        <v>122</v>
      </c>
      <c r="W1298" s="12" t="s">
        <v>1863</v>
      </c>
      <c r="X1298" s="14" t="str">
        <f t="shared" si="20"/>
        <v>В</v>
      </c>
      <c r="Y1298" s="271">
        <f>Таблица1[[#This Row],[ID_intellix]]</f>
        <v>3374</v>
      </c>
      <c r="Z1298" s="269" t="s">
        <v>122</v>
      </c>
      <c r="AA1298" s="145">
        <f>IF(OR(Таблица1[[#This Row],[CARDIO_report]]&lt;&gt;0,Таблица1[[#This Row],[AI COMBO_report]]&lt;&gt;0,Таблица1[[#This Row],[OTC_report]]&lt;&gt;0),1,0)</f>
        <v>1</v>
      </c>
      <c r="AB1298" s="60" t="s">
        <v>1124</v>
      </c>
      <c r="AC1298" s="60" t="s">
        <v>1124</v>
      </c>
      <c r="AD1298" s="60" t="s">
        <v>1124</v>
      </c>
      <c r="AE1298" s="60" t="s">
        <v>1124</v>
      </c>
      <c r="AF1298" s="60"/>
      <c r="AG1298" s="89" t="s">
        <v>1437</v>
      </c>
      <c r="AH1298" s="89">
        <v>29</v>
      </c>
      <c r="AI1298" s="89" t="s">
        <v>1437</v>
      </c>
      <c r="AJ1298" s="89">
        <v>43</v>
      </c>
      <c r="AK1298" s="89" t="s">
        <v>1437</v>
      </c>
      <c r="AL1298" s="89">
        <v>48</v>
      </c>
      <c r="AM1298" s="89" t="s">
        <v>1437</v>
      </c>
      <c r="AN1298" s="89">
        <v>42</v>
      </c>
      <c r="AP1298" s="35" t="s">
        <v>1857</v>
      </c>
      <c r="AQ1298" s="377">
        <v>0</v>
      </c>
      <c r="AR1298" s="378">
        <v>0</v>
      </c>
      <c r="AS1298" s="377">
        <v>0</v>
      </c>
      <c r="AT1298" s="378">
        <v>0</v>
      </c>
      <c r="AU1298" s="377">
        <v>0</v>
      </c>
      <c r="AV1298" s="377">
        <v>0</v>
      </c>
      <c r="AW1298" s="377">
        <v>0</v>
      </c>
      <c r="AX1298">
        <v>0</v>
      </c>
      <c r="AY1298">
        <v>0</v>
      </c>
    </row>
    <row r="1299" spans="1:54" ht="15" hidden="1" customHeight="1" x14ac:dyDescent="0.2">
      <c r="A1299" s="46">
        <v>209</v>
      </c>
      <c r="B1299" s="258" t="s">
        <v>14426</v>
      </c>
      <c r="C1299" t="s">
        <v>1204</v>
      </c>
      <c r="D1299" t="s">
        <v>1246</v>
      </c>
      <c r="E1299" t="s">
        <v>2504</v>
      </c>
      <c r="F1299" s="29" t="s">
        <v>2637</v>
      </c>
      <c r="G1299" s="47">
        <v>2</v>
      </c>
      <c r="H1299" t="s">
        <v>2637</v>
      </c>
      <c r="I1299">
        <v>1</v>
      </c>
      <c r="J1299" t="s">
        <v>14427</v>
      </c>
      <c r="K1299" t="s">
        <v>269</v>
      </c>
      <c r="L1299" t="s">
        <v>14428</v>
      </c>
      <c r="M1299" t="s">
        <v>7035</v>
      </c>
      <c r="N1299" s="34" t="s">
        <v>537</v>
      </c>
      <c r="O1299" s="34" t="s">
        <v>7036</v>
      </c>
      <c r="P1299" s="34" t="s">
        <v>283</v>
      </c>
      <c r="Q1299" s="34" t="s">
        <v>7037</v>
      </c>
      <c r="R1299" s="34" t="s">
        <v>824</v>
      </c>
      <c r="S1299" s="48" t="s">
        <v>1123</v>
      </c>
      <c r="T1299" s="13" t="s">
        <v>1863</v>
      </c>
      <c r="U1299" s="12" t="s">
        <v>1863</v>
      </c>
      <c r="V1299" s="12" t="s">
        <v>122</v>
      </c>
      <c r="W1299" s="12" t="s">
        <v>1863</v>
      </c>
      <c r="X1299" s="14" t="str">
        <f t="shared" si="20"/>
        <v>А</v>
      </c>
      <c r="Y1299" s="271">
        <f>Таблица1[[#This Row],[ID_intellix]]</f>
        <v>209</v>
      </c>
      <c r="Z1299" s="269" t="s">
        <v>122</v>
      </c>
      <c r="AA1299" s="145">
        <f>IF(OR(Таблица1[[#This Row],[CARDIO_report]]&lt;&gt;0,Таблица1[[#This Row],[AI COMBO_report]]&lt;&gt;0,Таблица1[[#This Row],[OTC_report]]&lt;&gt;0),1,0)</f>
        <v>1</v>
      </c>
      <c r="AB1299" s="60" t="s">
        <v>1124</v>
      </c>
      <c r="AC1299" s="60" t="s">
        <v>1124</v>
      </c>
      <c r="AD1299" s="60" t="s">
        <v>1124</v>
      </c>
      <c r="AE1299" s="60" t="s">
        <v>1124</v>
      </c>
      <c r="AF1299" s="60"/>
      <c r="AG1299" s="89" t="s">
        <v>2516</v>
      </c>
      <c r="AH1299" s="89">
        <v>61</v>
      </c>
      <c r="AI1299" s="89" t="s">
        <v>2516</v>
      </c>
      <c r="AJ1299" s="89">
        <v>38</v>
      </c>
      <c r="AK1299" s="89" t="s">
        <v>2516</v>
      </c>
      <c r="AL1299" s="89">
        <v>64</v>
      </c>
      <c r="AM1299" s="89" t="s">
        <v>1414</v>
      </c>
      <c r="AN1299" s="89">
        <v>52</v>
      </c>
      <c r="AP1299" s="35" t="s">
        <v>1917</v>
      </c>
      <c r="AQ1299" s="377">
        <v>0</v>
      </c>
      <c r="AR1299" s="378">
        <v>0</v>
      </c>
      <c r="AS1299" s="377">
        <v>0</v>
      </c>
      <c r="AT1299" s="378">
        <v>0</v>
      </c>
      <c r="AU1299" s="377">
        <v>0</v>
      </c>
      <c r="AV1299" s="377">
        <v>0</v>
      </c>
      <c r="AW1299" s="377">
        <v>0</v>
      </c>
      <c r="AX1299">
        <v>0</v>
      </c>
      <c r="AY1299">
        <v>0</v>
      </c>
    </row>
    <row r="1300" spans="1:54" ht="15" hidden="1" customHeight="1" x14ac:dyDescent="0.2">
      <c r="A1300" s="46">
        <v>210</v>
      </c>
      <c r="B1300" s="258" t="s">
        <v>14429</v>
      </c>
      <c r="C1300" t="s">
        <v>1204</v>
      </c>
      <c r="D1300" t="s">
        <v>1252</v>
      </c>
      <c r="E1300" t="s">
        <v>2504</v>
      </c>
      <c r="F1300" s="29" t="s">
        <v>2637</v>
      </c>
      <c r="G1300" s="47">
        <v>3</v>
      </c>
      <c r="H1300" t="s">
        <v>2637</v>
      </c>
      <c r="I1300">
        <v>1</v>
      </c>
      <c r="J1300" t="s">
        <v>14430</v>
      </c>
      <c r="K1300" t="s">
        <v>269</v>
      </c>
      <c r="L1300" t="s">
        <v>14431</v>
      </c>
      <c r="M1300" t="s">
        <v>7035</v>
      </c>
      <c r="N1300" s="34" t="s">
        <v>628</v>
      </c>
      <c r="O1300" s="34" t="s">
        <v>7036</v>
      </c>
      <c r="P1300" s="34" t="s">
        <v>307</v>
      </c>
      <c r="Q1300" s="34" t="s">
        <v>7037</v>
      </c>
      <c r="R1300" s="34" t="s">
        <v>848</v>
      </c>
      <c r="S1300" s="48" t="s">
        <v>1123</v>
      </c>
      <c r="T1300" s="13" t="s">
        <v>1863</v>
      </c>
      <c r="U1300" s="12" t="s">
        <v>122</v>
      </c>
      <c r="V1300" s="12" t="s">
        <v>122</v>
      </c>
      <c r="W1300" s="12" t="s">
        <v>122</v>
      </c>
      <c r="X1300" s="14" t="str">
        <f t="shared" si="20"/>
        <v>В</v>
      </c>
      <c r="Y1300" s="271">
        <f>Таблица1[[#This Row],[ID_intellix]]</f>
        <v>210</v>
      </c>
      <c r="Z1300" s="269" t="s">
        <v>122</v>
      </c>
      <c r="AA1300" s="145">
        <f>IF(OR(Таблица1[[#This Row],[CARDIO_report]]&lt;&gt;0,Таблица1[[#This Row],[AI COMBO_report]]&lt;&gt;0,Таблица1[[#This Row],[OTC_report]]&lt;&gt;0),1,0)</f>
        <v>1</v>
      </c>
      <c r="AB1300" s="60" t="s">
        <v>1124</v>
      </c>
      <c r="AC1300" s="60" t="s">
        <v>1124</v>
      </c>
      <c r="AD1300" s="60" t="s">
        <v>1124</v>
      </c>
      <c r="AE1300" s="60" t="s">
        <v>1124</v>
      </c>
      <c r="AF1300" s="60"/>
      <c r="AG1300" s="89" t="s">
        <v>2516</v>
      </c>
      <c r="AH1300" s="89">
        <v>52</v>
      </c>
      <c r="AI1300" s="89" t="s">
        <v>2516</v>
      </c>
      <c r="AJ1300" s="89">
        <v>19</v>
      </c>
      <c r="AK1300" s="89" t="s">
        <v>2516</v>
      </c>
      <c r="AL1300" s="89">
        <v>56</v>
      </c>
      <c r="AM1300" s="89" t="s">
        <v>2516</v>
      </c>
      <c r="AN1300" s="89">
        <v>25</v>
      </c>
      <c r="AP1300" s="35" t="s">
        <v>1917</v>
      </c>
      <c r="AQ1300" s="377">
        <v>0</v>
      </c>
      <c r="AR1300" s="378">
        <v>0</v>
      </c>
      <c r="AS1300" s="377">
        <v>0</v>
      </c>
      <c r="AT1300" s="378">
        <v>0</v>
      </c>
      <c r="AU1300" s="377">
        <v>0</v>
      </c>
      <c r="AV1300" s="377">
        <v>0</v>
      </c>
      <c r="AW1300" s="377">
        <v>0</v>
      </c>
      <c r="AX1300">
        <v>0</v>
      </c>
      <c r="AY1300">
        <v>0</v>
      </c>
    </row>
    <row r="1301" spans="1:54" ht="15" hidden="1" customHeight="1" x14ac:dyDescent="0.2">
      <c r="A1301" s="46">
        <v>211</v>
      </c>
      <c r="B1301" s="258" t="s">
        <v>14432</v>
      </c>
      <c r="C1301" t="s">
        <v>1204</v>
      </c>
      <c r="D1301" t="s">
        <v>1252</v>
      </c>
      <c r="E1301" t="s">
        <v>2504</v>
      </c>
      <c r="F1301" s="29" t="s">
        <v>2637</v>
      </c>
      <c r="G1301" s="47">
        <v>4</v>
      </c>
      <c r="H1301" t="s">
        <v>2637</v>
      </c>
      <c r="I1301">
        <v>1</v>
      </c>
      <c r="J1301" t="s">
        <v>14433</v>
      </c>
      <c r="K1301" t="s">
        <v>269</v>
      </c>
      <c r="L1301" t="s">
        <v>14434</v>
      </c>
      <c r="M1301" t="s">
        <v>7035</v>
      </c>
      <c r="N1301" s="34">
        <v>0</v>
      </c>
      <c r="O1301" s="34" t="s">
        <v>7036</v>
      </c>
      <c r="P1301" s="34" t="s">
        <v>307</v>
      </c>
      <c r="Q1301" s="34" t="s">
        <v>7037</v>
      </c>
      <c r="R1301" s="34" t="s">
        <v>848</v>
      </c>
      <c r="S1301" s="48" t="s">
        <v>1123</v>
      </c>
      <c r="T1301" s="13" t="s">
        <v>122</v>
      </c>
      <c r="U1301" s="12" t="s">
        <v>122</v>
      </c>
      <c r="V1301" s="12" t="s">
        <v>1863</v>
      </c>
      <c r="W1301" s="12" t="s">
        <v>122</v>
      </c>
      <c r="X1301" s="14" t="str">
        <f t="shared" si="20"/>
        <v>В</v>
      </c>
      <c r="Y1301" s="271">
        <f>Таблица1[[#This Row],[ID_intellix]]</f>
        <v>211</v>
      </c>
      <c r="Z1301" s="269" t="s">
        <v>122</v>
      </c>
      <c r="AA1301" s="145">
        <f>IF(OR(Таблица1[[#This Row],[CARDIO_report]]&lt;&gt;0,Таблица1[[#This Row],[AI COMBO_report]]&lt;&gt;0,Таблица1[[#This Row],[OTC_report]]&lt;&gt;0),1,0)</f>
        <v>1</v>
      </c>
      <c r="AB1301" s="60" t="s">
        <v>1124</v>
      </c>
      <c r="AC1301" s="60" t="s">
        <v>1124</v>
      </c>
      <c r="AD1301" s="60" t="s">
        <v>1124</v>
      </c>
      <c r="AE1301" s="60" t="s">
        <v>1124</v>
      </c>
      <c r="AF1301" s="60"/>
      <c r="AG1301" s="89" t="s">
        <v>1437</v>
      </c>
      <c r="AH1301" s="89">
        <v>10</v>
      </c>
      <c r="AI1301" s="89" t="s">
        <v>1145</v>
      </c>
      <c r="AJ1301" s="89">
        <v>56</v>
      </c>
      <c r="AK1301" s="89" t="s">
        <v>1437</v>
      </c>
      <c r="AL1301" s="89">
        <v>38</v>
      </c>
      <c r="AM1301" s="89" t="s">
        <v>1437</v>
      </c>
      <c r="AN1301" s="89">
        <v>49</v>
      </c>
      <c r="AP1301" s="35" t="s">
        <v>1857</v>
      </c>
      <c r="AQ1301" s="377">
        <v>0</v>
      </c>
      <c r="AR1301" s="378">
        <v>0</v>
      </c>
      <c r="AS1301" s="377">
        <v>0</v>
      </c>
      <c r="AT1301" s="378">
        <v>0</v>
      </c>
      <c r="AU1301" s="377">
        <v>0</v>
      </c>
      <c r="AV1301" s="377">
        <v>0</v>
      </c>
      <c r="AW1301" s="377">
        <v>0</v>
      </c>
      <c r="AX1301">
        <v>0</v>
      </c>
      <c r="AY1301">
        <v>0</v>
      </c>
    </row>
    <row r="1302" spans="1:54" ht="15" hidden="1" customHeight="1" x14ac:dyDescent="0.2">
      <c r="A1302" s="46">
        <v>264</v>
      </c>
      <c r="B1302" s="258" t="s">
        <v>14435</v>
      </c>
      <c r="C1302" t="s">
        <v>1204</v>
      </c>
      <c r="D1302" t="s">
        <v>2654</v>
      </c>
      <c r="E1302" t="s">
        <v>2504</v>
      </c>
      <c r="F1302" s="29" t="s">
        <v>2637</v>
      </c>
      <c r="G1302" s="47">
        <v>6</v>
      </c>
      <c r="H1302" t="s">
        <v>2637</v>
      </c>
      <c r="I1302">
        <v>1</v>
      </c>
      <c r="J1302" t="s">
        <v>14436</v>
      </c>
      <c r="K1302" t="s">
        <v>269</v>
      </c>
      <c r="L1302" t="s">
        <v>14437</v>
      </c>
      <c r="M1302" t="s">
        <v>7035</v>
      </c>
      <c r="N1302" s="34" t="s">
        <v>476</v>
      </c>
      <c r="O1302" s="34" t="s">
        <v>7036</v>
      </c>
      <c r="P1302" s="34" t="s">
        <v>283</v>
      </c>
      <c r="Q1302" s="34" t="s">
        <v>7037</v>
      </c>
      <c r="R1302" s="34" t="s">
        <v>953</v>
      </c>
      <c r="S1302" s="48" t="s">
        <v>1123</v>
      </c>
      <c r="T1302" s="13" t="s">
        <v>1863</v>
      </c>
      <c r="U1302" s="12" t="s">
        <v>122</v>
      </c>
      <c r="V1302" s="12" t="s">
        <v>122</v>
      </c>
      <c r="W1302" s="12" t="s">
        <v>1863</v>
      </c>
      <c r="X1302" s="14" t="str">
        <f t="shared" si="20"/>
        <v>А</v>
      </c>
      <c r="Y1302" s="271">
        <f>Таблица1[[#This Row],[ID_intellix]]</f>
        <v>264</v>
      </c>
      <c r="Z1302" s="269" t="s">
        <v>122</v>
      </c>
      <c r="AA1302" s="145">
        <f>IF(OR(Таблица1[[#This Row],[CARDIO_report]]&lt;&gt;0,Таблица1[[#This Row],[AI COMBO_report]]&lt;&gt;0,Таблица1[[#This Row],[OTC_report]]&lt;&gt;0),1,0)</f>
        <v>1</v>
      </c>
      <c r="AB1302" s="60" t="s">
        <v>1124</v>
      </c>
      <c r="AC1302" s="60" t="s">
        <v>1124</v>
      </c>
      <c r="AD1302" s="60" t="s">
        <v>1124</v>
      </c>
      <c r="AE1302" s="60" t="s">
        <v>1124</v>
      </c>
      <c r="AF1302" s="60"/>
      <c r="AG1302" s="89" t="s">
        <v>2516</v>
      </c>
      <c r="AH1302" s="89">
        <v>20</v>
      </c>
      <c r="AI1302" s="89" t="s">
        <v>1414</v>
      </c>
      <c r="AJ1302" s="89">
        <v>59</v>
      </c>
      <c r="AK1302" s="89" t="s">
        <v>2516</v>
      </c>
      <c r="AL1302" s="89">
        <v>20</v>
      </c>
      <c r="AM1302" s="89" t="s">
        <v>2516</v>
      </c>
      <c r="AN1302" s="89">
        <v>38</v>
      </c>
      <c r="AP1302" s="35" t="s">
        <v>1857</v>
      </c>
      <c r="AQ1302" s="377">
        <v>0</v>
      </c>
      <c r="AR1302" s="378">
        <v>0</v>
      </c>
      <c r="AS1302" s="377">
        <v>0</v>
      </c>
      <c r="AT1302" s="378">
        <v>0</v>
      </c>
      <c r="AU1302" s="377">
        <v>0</v>
      </c>
      <c r="AV1302" s="377">
        <v>0</v>
      </c>
      <c r="AW1302" s="377">
        <v>0</v>
      </c>
      <c r="AX1302">
        <v>0</v>
      </c>
      <c r="AY1302">
        <v>0</v>
      </c>
    </row>
    <row r="1303" spans="1:54" ht="15" hidden="1" customHeight="1" x14ac:dyDescent="0.2">
      <c r="A1303" s="46">
        <v>410</v>
      </c>
      <c r="B1303" s="258" t="s">
        <v>14438</v>
      </c>
      <c r="C1303" t="s">
        <v>1204</v>
      </c>
      <c r="D1303" t="s">
        <v>1905</v>
      </c>
      <c r="E1303" t="s">
        <v>2504</v>
      </c>
      <c r="F1303" s="29" t="s">
        <v>2637</v>
      </c>
      <c r="G1303" s="47">
        <v>7</v>
      </c>
      <c r="H1303" t="s">
        <v>2637</v>
      </c>
      <c r="I1303">
        <v>1</v>
      </c>
      <c r="J1303" t="s">
        <v>14439</v>
      </c>
      <c r="K1303" t="s">
        <v>269</v>
      </c>
      <c r="L1303" t="s">
        <v>14440</v>
      </c>
      <c r="M1303" t="s">
        <v>7035</v>
      </c>
      <c r="N1303" s="34">
        <v>0</v>
      </c>
      <c r="O1303" s="34" t="s">
        <v>7036</v>
      </c>
      <c r="P1303" s="34">
        <v>0</v>
      </c>
      <c r="Q1303" s="34" t="s">
        <v>7037</v>
      </c>
      <c r="R1303" s="34" t="s">
        <v>848</v>
      </c>
      <c r="S1303" s="48" t="s">
        <v>1123</v>
      </c>
      <c r="T1303" s="13" t="s">
        <v>122</v>
      </c>
      <c r="U1303" s="12" t="s">
        <v>122</v>
      </c>
      <c r="V1303" s="12" t="s">
        <v>1863</v>
      </c>
      <c r="W1303" s="12" t="s">
        <v>122</v>
      </c>
      <c r="X1303" s="14" t="str">
        <f t="shared" si="20"/>
        <v>В</v>
      </c>
      <c r="Y1303" s="271">
        <f>Таблица1[[#This Row],[ID_intellix]]</f>
        <v>410</v>
      </c>
      <c r="Z1303" s="269" t="s">
        <v>122</v>
      </c>
      <c r="AA1303" s="145">
        <f>IF(OR(Таблица1[[#This Row],[CARDIO_report]]&lt;&gt;0,Таблица1[[#This Row],[AI COMBO_report]]&lt;&gt;0,Таблица1[[#This Row],[OTC_report]]&lt;&gt;0),1,0)</f>
        <v>1</v>
      </c>
      <c r="AB1303" s="60" t="s">
        <v>1124</v>
      </c>
      <c r="AC1303" s="60" t="s">
        <v>1124</v>
      </c>
      <c r="AD1303" s="60" t="s">
        <v>1124</v>
      </c>
      <c r="AE1303" s="60" t="s">
        <v>1124</v>
      </c>
      <c r="AF1303" s="60"/>
      <c r="AG1303" s="89" t="s">
        <v>1437</v>
      </c>
      <c r="AH1303" s="89">
        <v>8</v>
      </c>
      <c r="AI1303" s="89" t="s">
        <v>1437</v>
      </c>
      <c r="AJ1303" s="89">
        <v>48</v>
      </c>
      <c r="AK1303" s="89" t="s">
        <v>1437</v>
      </c>
      <c r="AL1303" s="89">
        <v>57</v>
      </c>
      <c r="AM1303" s="89" t="s">
        <v>1145</v>
      </c>
      <c r="AN1303" s="89">
        <v>55</v>
      </c>
      <c r="AP1303" s="35" t="s">
        <v>1857</v>
      </c>
      <c r="AQ1303" s="377">
        <v>0</v>
      </c>
      <c r="AR1303" s="378">
        <v>0</v>
      </c>
      <c r="AS1303" s="377">
        <v>0</v>
      </c>
      <c r="AT1303" s="378">
        <v>0</v>
      </c>
      <c r="AU1303" s="377">
        <v>0</v>
      </c>
      <c r="AV1303" s="377">
        <v>0</v>
      </c>
      <c r="AW1303" s="377">
        <v>0</v>
      </c>
      <c r="AX1303">
        <v>0</v>
      </c>
      <c r="AY1303">
        <v>0</v>
      </c>
    </row>
    <row r="1304" spans="1:54" ht="15" hidden="1" customHeight="1" x14ac:dyDescent="0.2">
      <c r="A1304" s="46">
        <v>999</v>
      </c>
      <c r="B1304" s="258" t="s">
        <v>14441</v>
      </c>
      <c r="C1304" t="s">
        <v>1204</v>
      </c>
      <c r="D1304" t="s">
        <v>1255</v>
      </c>
      <c r="E1304" t="s">
        <v>2504</v>
      </c>
      <c r="F1304" s="29" t="s">
        <v>2637</v>
      </c>
      <c r="G1304" s="47">
        <v>8</v>
      </c>
      <c r="H1304" t="s">
        <v>2637</v>
      </c>
      <c r="I1304">
        <v>1</v>
      </c>
      <c r="J1304" t="s">
        <v>14442</v>
      </c>
      <c r="K1304" t="s">
        <v>269</v>
      </c>
      <c r="L1304" t="s">
        <v>14443</v>
      </c>
      <c r="M1304" t="s">
        <v>7035</v>
      </c>
      <c r="N1304" s="34">
        <v>0</v>
      </c>
      <c r="O1304" s="34" t="s">
        <v>7036</v>
      </c>
      <c r="P1304" s="34">
        <v>0</v>
      </c>
      <c r="Q1304" s="34" t="s">
        <v>7037</v>
      </c>
      <c r="R1304" s="34" t="s">
        <v>824</v>
      </c>
      <c r="S1304" s="48" t="s">
        <v>1123</v>
      </c>
      <c r="T1304" s="13" t="s">
        <v>122</v>
      </c>
      <c r="U1304" s="12" t="s">
        <v>122</v>
      </c>
      <c r="V1304" s="12" t="s">
        <v>122</v>
      </c>
      <c r="W1304" s="12" t="s">
        <v>1863</v>
      </c>
      <c r="X1304" s="14" t="str">
        <f t="shared" si="20"/>
        <v>В</v>
      </c>
      <c r="Y1304" s="271">
        <f>Таблица1[[#This Row],[ID_intellix]]</f>
        <v>999</v>
      </c>
      <c r="Z1304" s="269" t="s">
        <v>122</v>
      </c>
      <c r="AA1304" s="145">
        <f>IF(OR(Таблица1[[#This Row],[CARDIO_report]]&lt;&gt;0,Таблица1[[#This Row],[AI COMBO_report]]&lt;&gt;0,Таблица1[[#This Row],[OTC_report]]&lt;&gt;0),1,0)</f>
        <v>1</v>
      </c>
      <c r="AB1304" s="60" t="s">
        <v>1124</v>
      </c>
      <c r="AC1304" s="60" t="s">
        <v>1124</v>
      </c>
      <c r="AD1304" s="60" t="s">
        <v>1124</v>
      </c>
      <c r="AE1304" s="60" t="s">
        <v>1124</v>
      </c>
      <c r="AF1304" s="60"/>
      <c r="AG1304" s="89" t="s">
        <v>1145</v>
      </c>
      <c r="AH1304" s="89">
        <v>105</v>
      </c>
      <c r="AI1304" s="89" t="s">
        <v>1145</v>
      </c>
      <c r="AJ1304" s="89">
        <v>104</v>
      </c>
      <c r="AK1304" s="89" t="s">
        <v>1414</v>
      </c>
      <c r="AL1304" s="89">
        <v>108</v>
      </c>
      <c r="AM1304" s="89" t="s">
        <v>1145</v>
      </c>
      <c r="AN1304" s="89">
        <v>103</v>
      </c>
      <c r="AP1304" s="35" t="s">
        <v>1825</v>
      </c>
      <c r="AQ1304" s="377">
        <v>0</v>
      </c>
      <c r="AR1304" s="378">
        <v>0</v>
      </c>
      <c r="AS1304" s="377">
        <v>0</v>
      </c>
      <c r="AT1304" s="378">
        <v>0</v>
      </c>
      <c r="AU1304" s="377">
        <v>0</v>
      </c>
      <c r="AV1304" s="377">
        <v>0</v>
      </c>
      <c r="AW1304" s="377">
        <v>0</v>
      </c>
      <c r="AX1304">
        <v>0</v>
      </c>
      <c r="AY1304">
        <v>0</v>
      </c>
    </row>
    <row r="1305" spans="1:54" ht="15" hidden="1" customHeight="1" x14ac:dyDescent="0.2">
      <c r="A1305" s="46">
        <v>2209</v>
      </c>
      <c r="B1305" s="258" t="s">
        <v>14444</v>
      </c>
      <c r="C1305" t="s">
        <v>1204</v>
      </c>
      <c r="D1305" t="s">
        <v>1255</v>
      </c>
      <c r="E1305" t="s">
        <v>2504</v>
      </c>
      <c r="F1305" s="29" t="s">
        <v>2637</v>
      </c>
      <c r="G1305" s="47">
        <v>9</v>
      </c>
      <c r="H1305" t="s">
        <v>2637</v>
      </c>
      <c r="I1305">
        <v>1</v>
      </c>
      <c r="J1305" t="s">
        <v>14445</v>
      </c>
      <c r="K1305" t="s">
        <v>269</v>
      </c>
      <c r="L1305" t="s">
        <v>14446</v>
      </c>
      <c r="M1305" t="s">
        <v>7035</v>
      </c>
      <c r="N1305" s="34">
        <v>0</v>
      </c>
      <c r="O1305" s="34" t="s">
        <v>7036</v>
      </c>
      <c r="P1305" s="34" t="s">
        <v>283</v>
      </c>
      <c r="Q1305" s="34" t="s">
        <v>7037</v>
      </c>
      <c r="R1305" s="34" t="s">
        <v>848</v>
      </c>
      <c r="S1305" s="48" t="s">
        <v>1123</v>
      </c>
      <c r="T1305" s="13" t="s">
        <v>122</v>
      </c>
      <c r="U1305" s="12" t="s">
        <v>122</v>
      </c>
      <c r="V1305" s="12" t="s">
        <v>1863</v>
      </c>
      <c r="W1305" s="12" t="s">
        <v>122</v>
      </c>
      <c r="X1305" s="14" t="str">
        <f t="shared" si="20"/>
        <v>В</v>
      </c>
      <c r="Y1305" s="271">
        <f>Таблица1[[#This Row],[ID_intellix]]</f>
        <v>2209</v>
      </c>
      <c r="Z1305" s="269" t="s">
        <v>122</v>
      </c>
      <c r="AA1305" s="145">
        <f>IF(OR(Таблица1[[#This Row],[CARDIO_report]]&lt;&gt;0,Таблица1[[#This Row],[AI COMBO_report]]&lt;&gt;0,Таблица1[[#This Row],[OTC_report]]&lt;&gt;0),1,0)</f>
        <v>1</v>
      </c>
      <c r="AB1305" s="60" t="s">
        <v>1124</v>
      </c>
      <c r="AC1305" s="60" t="s">
        <v>1124</v>
      </c>
      <c r="AD1305" s="60" t="s">
        <v>1124</v>
      </c>
      <c r="AE1305" s="60" t="s">
        <v>1124</v>
      </c>
      <c r="AF1305" s="60"/>
      <c r="AG1305" s="89" t="s">
        <v>1437</v>
      </c>
      <c r="AH1305" s="89">
        <v>60</v>
      </c>
      <c r="AI1305" s="89" t="s">
        <v>1437</v>
      </c>
      <c r="AJ1305" s="89">
        <v>54</v>
      </c>
      <c r="AK1305" s="89" t="s">
        <v>2516</v>
      </c>
      <c r="AL1305" s="89">
        <v>34</v>
      </c>
      <c r="AM1305" s="89" t="s">
        <v>2516</v>
      </c>
      <c r="AN1305" s="89">
        <v>29</v>
      </c>
      <c r="AP1305" s="35" t="s">
        <v>1857</v>
      </c>
      <c r="AQ1305" s="377">
        <v>0</v>
      </c>
      <c r="AR1305" s="378">
        <v>0</v>
      </c>
      <c r="AS1305" s="377">
        <v>0</v>
      </c>
      <c r="AT1305" s="378">
        <v>0</v>
      </c>
      <c r="AU1305" s="377">
        <v>0</v>
      </c>
      <c r="AV1305" s="377">
        <v>0</v>
      </c>
      <c r="AW1305" s="377">
        <v>0</v>
      </c>
      <c r="AX1305">
        <v>0</v>
      </c>
      <c r="AY1305">
        <v>0</v>
      </c>
    </row>
    <row r="1306" spans="1:54" ht="15" hidden="1" customHeight="1" x14ac:dyDescent="0.2">
      <c r="A1306" s="46">
        <v>8100</v>
      </c>
      <c r="B1306" s="258" t="s">
        <v>14629</v>
      </c>
      <c r="C1306" t="s">
        <v>1204</v>
      </c>
      <c r="D1306" t="s">
        <v>1246</v>
      </c>
      <c r="E1306" t="s">
        <v>2504</v>
      </c>
      <c r="F1306" s="29" t="s">
        <v>3360</v>
      </c>
      <c r="G1306" s="53" t="s">
        <v>14194</v>
      </c>
      <c r="H1306" t="s">
        <v>2610</v>
      </c>
      <c r="I1306">
        <v>1</v>
      </c>
      <c r="J1306" t="s">
        <v>14630</v>
      </c>
      <c r="K1306" t="s">
        <v>269</v>
      </c>
      <c r="L1306" t="s">
        <v>14631</v>
      </c>
      <c r="M1306" t="s">
        <v>7035</v>
      </c>
      <c r="N1306" s="34">
        <v>0</v>
      </c>
      <c r="O1306" s="34" t="s">
        <v>7036</v>
      </c>
      <c r="P1306" s="34">
        <v>0</v>
      </c>
      <c r="Q1306" s="34" t="s">
        <v>7037</v>
      </c>
      <c r="R1306" s="34" t="s">
        <v>953</v>
      </c>
      <c r="S1306" s="48" t="s">
        <v>1123</v>
      </c>
      <c r="T1306" s="13" t="s">
        <v>122</v>
      </c>
      <c r="U1306" s="12" t="s">
        <v>122</v>
      </c>
      <c r="V1306" s="12" t="s">
        <v>1863</v>
      </c>
      <c r="W1306" s="12" t="s">
        <v>122</v>
      </c>
      <c r="X1306" s="14" t="str">
        <f t="shared" si="20"/>
        <v>В</v>
      </c>
      <c r="Y1306" s="271">
        <f>Таблица1[[#This Row],[ID_intellix]]</f>
        <v>8100</v>
      </c>
      <c r="Z1306" s="269" t="s">
        <v>122</v>
      </c>
      <c r="AA1306" s="145">
        <f>IF(OR(Таблица1[[#This Row],[CARDIO_report]]&lt;&gt;0,Таблица1[[#This Row],[AI COMBO_report]]&lt;&gt;0,Таблица1[[#This Row],[OTC_report]]&lt;&gt;0),1,0)</f>
        <v>1</v>
      </c>
      <c r="AB1306" s="60" t="s">
        <v>1124</v>
      </c>
      <c r="AC1306" s="60" t="s">
        <v>1124</v>
      </c>
      <c r="AD1306" s="60" t="s">
        <v>1124</v>
      </c>
      <c r="AE1306" s="60" t="s">
        <v>1124</v>
      </c>
      <c r="AF1306" s="60"/>
      <c r="AG1306" s="60" t="s">
        <v>1124</v>
      </c>
      <c r="AH1306" s="60" t="s">
        <v>1124</v>
      </c>
      <c r="AI1306" s="60" t="s">
        <v>1124</v>
      </c>
      <c r="AJ1306" s="60" t="s">
        <v>1124</v>
      </c>
      <c r="AK1306" s="60" t="s">
        <v>1124</v>
      </c>
      <c r="AL1306" s="60" t="s">
        <v>1124</v>
      </c>
      <c r="AM1306" s="60" t="s">
        <v>1124</v>
      </c>
      <c r="AN1306" s="60" t="s">
        <v>1124</v>
      </c>
      <c r="AO1306" s="60"/>
      <c r="AP1306" s="35" t="s">
        <v>1825</v>
      </c>
      <c r="AQ1306" s="377">
        <v>0</v>
      </c>
      <c r="AR1306" s="378">
        <v>0</v>
      </c>
      <c r="AS1306" s="377">
        <v>0</v>
      </c>
      <c r="AT1306" s="378">
        <v>0</v>
      </c>
      <c r="AU1306" s="377">
        <v>0</v>
      </c>
      <c r="AV1306" s="377">
        <v>0</v>
      </c>
      <c r="AW1306" s="377">
        <v>0</v>
      </c>
      <c r="AX1306">
        <v>0</v>
      </c>
      <c r="AY1306">
        <v>0</v>
      </c>
      <c r="AZ1306" s="27"/>
      <c r="BB1306" s="27"/>
    </row>
    <row r="1307" spans="1:54" ht="15" hidden="1" customHeight="1" x14ac:dyDescent="0.2">
      <c r="A1307" s="399">
        <v>8060</v>
      </c>
      <c r="B1307" s="258" t="s">
        <v>14688</v>
      </c>
      <c r="C1307" t="s">
        <v>1204</v>
      </c>
      <c r="D1307" t="s">
        <v>1246</v>
      </c>
      <c r="E1307" t="s">
        <v>2504</v>
      </c>
      <c r="F1307" s="29" t="s">
        <v>3165</v>
      </c>
      <c r="G1307" s="53" t="s">
        <v>2754</v>
      </c>
      <c r="H1307" t="s">
        <v>3165</v>
      </c>
      <c r="I1307">
        <v>1</v>
      </c>
      <c r="J1307" t="s">
        <v>14689</v>
      </c>
      <c r="K1307" t="s">
        <v>269</v>
      </c>
      <c r="L1307" t="s">
        <v>14690</v>
      </c>
      <c r="M1307" t="s">
        <v>7035</v>
      </c>
      <c r="N1307" s="34">
        <v>0</v>
      </c>
      <c r="O1307" s="34" t="s">
        <v>7036</v>
      </c>
      <c r="P1307" s="34">
        <v>0</v>
      </c>
      <c r="Q1307" s="34" t="s">
        <v>7037</v>
      </c>
      <c r="R1307" s="34">
        <v>0</v>
      </c>
      <c r="S1307" s="48" t="s">
        <v>1123</v>
      </c>
      <c r="T1307" s="13" t="s">
        <v>122</v>
      </c>
      <c r="U1307" s="12" t="s">
        <v>122</v>
      </c>
      <c r="V1307" s="12" t="s">
        <v>122</v>
      </c>
      <c r="W1307" s="12" t="s">
        <v>122</v>
      </c>
      <c r="X1307" s="14" t="str">
        <f t="shared" si="20"/>
        <v>С</v>
      </c>
      <c r="Y1307" s="271">
        <f>Таблица1[[#This Row],[ID_intellix]]</f>
        <v>8060</v>
      </c>
      <c r="Z1307" s="269" t="s">
        <v>122</v>
      </c>
      <c r="AA1307" s="145">
        <f>IF(OR(Таблица1[[#This Row],[CARDIO_report]]&lt;&gt;0,Таблица1[[#This Row],[AI COMBO_report]]&lt;&gt;0,Таблица1[[#This Row],[OTC_report]]&lt;&gt;0),1,0)</f>
        <v>0</v>
      </c>
      <c r="AB1307" s="60" t="s">
        <v>1124</v>
      </c>
      <c r="AC1307" s="60" t="s">
        <v>1124</v>
      </c>
      <c r="AD1307" s="60" t="s">
        <v>1124</v>
      </c>
      <c r="AE1307" s="60" t="s">
        <v>1124</v>
      </c>
      <c r="AF1307" s="60"/>
      <c r="AG1307" s="89" t="s">
        <v>1145</v>
      </c>
      <c r="AH1307" s="89">
        <v>109</v>
      </c>
      <c r="AI1307" s="89" t="s">
        <v>1145</v>
      </c>
      <c r="AJ1307" s="89">
        <v>109</v>
      </c>
      <c r="AK1307" s="89" t="s">
        <v>1145</v>
      </c>
      <c r="AL1307" s="89">
        <v>107</v>
      </c>
      <c r="AM1307" s="89" t="s">
        <v>1145</v>
      </c>
      <c r="AN1307" s="89">
        <v>109</v>
      </c>
      <c r="AP1307" s="35" t="s">
        <v>1825</v>
      </c>
      <c r="AQ1307" s="377">
        <v>0</v>
      </c>
      <c r="AR1307" s="378">
        <v>0</v>
      </c>
      <c r="AS1307" s="377">
        <v>0</v>
      </c>
      <c r="AT1307" s="378">
        <v>0</v>
      </c>
      <c r="AU1307" s="377">
        <v>0</v>
      </c>
      <c r="AV1307" s="377">
        <v>0</v>
      </c>
      <c r="AW1307" s="377">
        <v>0</v>
      </c>
      <c r="AX1307">
        <v>0</v>
      </c>
      <c r="AY1307">
        <v>0</v>
      </c>
    </row>
    <row r="1308" spans="1:54" ht="15" hidden="1" customHeight="1" x14ac:dyDescent="0.2">
      <c r="A1308" s="399">
        <v>8189</v>
      </c>
      <c r="B1308" s="258" t="s">
        <v>14721</v>
      </c>
      <c r="C1308" t="s">
        <v>1204</v>
      </c>
      <c r="D1308" t="s">
        <v>2654</v>
      </c>
      <c r="E1308" t="s">
        <v>2504</v>
      </c>
      <c r="F1308" s="402" t="s">
        <v>2665</v>
      </c>
      <c r="G1308" s="53" t="s">
        <v>3692</v>
      </c>
      <c r="H1308" t="s">
        <v>2665</v>
      </c>
      <c r="I1308">
        <v>1</v>
      </c>
      <c r="J1308" s="402" t="s">
        <v>14722</v>
      </c>
      <c r="K1308" s="402" t="s">
        <v>269</v>
      </c>
      <c r="L1308" s="402" t="s">
        <v>14723</v>
      </c>
      <c r="M1308" t="s">
        <v>7035</v>
      </c>
      <c r="N1308" s="34">
        <v>0</v>
      </c>
      <c r="O1308" s="34" t="s">
        <v>7036</v>
      </c>
      <c r="P1308" s="34">
        <v>0</v>
      </c>
      <c r="Q1308" s="34" t="s">
        <v>7037</v>
      </c>
      <c r="R1308" s="34">
        <v>0</v>
      </c>
      <c r="S1308" s="48" t="s">
        <v>1123</v>
      </c>
      <c r="T1308" s="13"/>
      <c r="U1308" s="12"/>
      <c r="V1308" s="12"/>
      <c r="W1308" s="12"/>
      <c r="X1308" s="14" t="str">
        <f t="shared" si="20"/>
        <v>С</v>
      </c>
      <c r="Y1308" s="271">
        <f>Таблица1[[#This Row],[ID_intellix]]</f>
        <v>8189</v>
      </c>
      <c r="Z1308" s="269" t="s">
        <v>122</v>
      </c>
      <c r="AA1308" s="145">
        <f>IF(OR(Таблица1[[#This Row],[CARDIO_report]]&lt;&gt;0,Таблица1[[#This Row],[AI COMBO_report]]&lt;&gt;0,Таблица1[[#This Row],[OTC_report]]&lt;&gt;0),1,0)</f>
        <v>0</v>
      </c>
      <c r="AE1308" s="60"/>
      <c r="AF1308" s="60"/>
      <c r="AP1308" s="35" t="e">
        <f>VLOOKUP(Таблица1[[#This Row],[ID_]],'[2]by FF'!$A:$Y,25,0)</f>
        <v>#N/A</v>
      </c>
      <c r="AT1308" s="378"/>
    </row>
    <row r="1309" spans="1:54" ht="15" hidden="1" customHeight="1" x14ac:dyDescent="0.2">
      <c r="A1309" s="46">
        <v>8004</v>
      </c>
      <c r="B1309" s="258">
        <v>0</v>
      </c>
      <c r="C1309" t="s">
        <v>1204</v>
      </c>
      <c r="D1309" t="s">
        <v>1246</v>
      </c>
      <c r="E1309" t="s">
        <v>2504</v>
      </c>
      <c r="F1309" s="29" t="s">
        <v>3255</v>
      </c>
      <c r="G1309" s="53" t="s">
        <v>2754</v>
      </c>
      <c r="H1309" t="s">
        <v>3255</v>
      </c>
      <c r="I1309">
        <v>1</v>
      </c>
      <c r="J1309" t="s">
        <v>15948</v>
      </c>
      <c r="K1309" t="s">
        <v>269</v>
      </c>
      <c r="L1309" t="s">
        <v>7073</v>
      </c>
      <c r="M1309" t="s">
        <v>7035</v>
      </c>
      <c r="N1309" s="34">
        <v>0</v>
      </c>
      <c r="O1309" s="34" t="s">
        <v>7036</v>
      </c>
      <c r="P1309" s="34">
        <v>0</v>
      </c>
      <c r="Q1309" s="34" t="s">
        <v>7037</v>
      </c>
      <c r="R1309" s="34">
        <v>0</v>
      </c>
      <c r="S1309" s="48" t="s">
        <v>1123</v>
      </c>
      <c r="T1309" s="13">
        <v>0</v>
      </c>
      <c r="U1309" s="12">
        <v>0</v>
      </c>
      <c r="V1309" s="12">
        <v>0</v>
      </c>
      <c r="W1309" s="12">
        <v>0</v>
      </c>
      <c r="X1309" s="14" t="str">
        <f t="shared" si="20"/>
        <v>С</v>
      </c>
      <c r="Y1309" s="271">
        <f>Таблица1[[#This Row],[ID_intellix]]</f>
        <v>8004</v>
      </c>
      <c r="Z1309" s="269" t="s">
        <v>122</v>
      </c>
      <c r="AA1309" s="145">
        <f>IF(OR(Таблица1[[#This Row],[CARDIO_report]]&lt;&gt;0,Таблица1[[#This Row],[AI COMBO_report]]&lt;&gt;0,Таблица1[[#This Row],[OTC_report]]&lt;&gt;0),1,0)</f>
        <v>0</v>
      </c>
      <c r="AE1309" s="60"/>
      <c r="AF1309" s="60"/>
      <c r="AP1309" s="35" t="e">
        <f>VLOOKUP(Таблица1[[#This Row],[ID_]],'[2]by FF'!$A:$Y,25,0)</f>
        <v>#N/A</v>
      </c>
      <c r="AT1309" s="378"/>
    </row>
    <row r="1310" spans="1:54" ht="15" hidden="1" customHeight="1" x14ac:dyDescent="0.2">
      <c r="A1310" s="46">
        <v>7161</v>
      </c>
      <c r="B1310" s="258" t="s">
        <v>6741</v>
      </c>
      <c r="C1310" t="s">
        <v>1146</v>
      </c>
      <c r="D1310" t="s">
        <v>2669</v>
      </c>
      <c r="E1310" t="s">
        <v>1821</v>
      </c>
      <c r="F1310" s="29" t="s">
        <v>1959</v>
      </c>
      <c r="G1310" s="47">
        <v>196</v>
      </c>
      <c r="H1310" t="s">
        <v>1959</v>
      </c>
      <c r="I1310">
        <v>1</v>
      </c>
      <c r="J1310" t="s">
        <v>6742</v>
      </c>
      <c r="K1310" t="s">
        <v>2671</v>
      </c>
      <c r="L1310" t="s">
        <v>6743</v>
      </c>
      <c r="M1310">
        <v>0</v>
      </c>
      <c r="N1310" s="34">
        <v>0</v>
      </c>
      <c r="O1310" s="34">
        <v>0</v>
      </c>
      <c r="P1310" s="34">
        <v>0</v>
      </c>
      <c r="Q1310" s="34">
        <v>0</v>
      </c>
      <c r="R1310" s="34">
        <v>0</v>
      </c>
      <c r="S1310" s="48" t="s">
        <v>1123</v>
      </c>
      <c r="T1310" s="13">
        <v>0</v>
      </c>
      <c r="U1310" s="12">
        <v>0</v>
      </c>
      <c r="V1310" s="12">
        <v>0</v>
      </c>
      <c r="W1310" s="12">
        <v>0</v>
      </c>
      <c r="X1310" s="14" t="str">
        <f t="shared" si="20"/>
        <v>С</v>
      </c>
      <c r="Y1310" s="271">
        <f>Таблица1[[#This Row],[ID_intellix]]</f>
        <v>7161</v>
      </c>
      <c r="Z1310" s="269" t="s">
        <v>122</v>
      </c>
      <c r="AA1310" s="145">
        <f>IF(OR(Таблица1[[#This Row],[CARDIO_report]]&lt;&gt;0,Таблица1[[#This Row],[AI COMBO_report]]&lt;&gt;0,Таблица1[[#This Row],[OTC_report]]&lt;&gt;0),1,0)</f>
        <v>0</v>
      </c>
      <c r="AB1310" s="60" t="s">
        <v>1124</v>
      </c>
      <c r="AC1310" s="60" t="s">
        <v>1124</v>
      </c>
      <c r="AD1310" s="60" t="s">
        <v>1124</v>
      </c>
      <c r="AE1310" s="60" t="s">
        <v>1124</v>
      </c>
      <c r="AF1310" s="60"/>
      <c r="AG1310" s="60" t="s">
        <v>1124</v>
      </c>
      <c r="AH1310" s="60" t="s">
        <v>1124</v>
      </c>
      <c r="AI1310" s="60" t="s">
        <v>1124</v>
      </c>
      <c r="AJ1310" s="60" t="s">
        <v>1124</v>
      </c>
      <c r="AK1310" s="60" t="s">
        <v>1124</v>
      </c>
      <c r="AL1310" s="60" t="s">
        <v>1124</v>
      </c>
      <c r="AM1310" s="60" t="s">
        <v>1124</v>
      </c>
      <c r="AN1310" s="60" t="s">
        <v>1124</v>
      </c>
      <c r="AO1310" s="60"/>
      <c r="AP1310" s="35" t="s">
        <v>1825</v>
      </c>
      <c r="AQ1310" s="377">
        <v>0</v>
      </c>
      <c r="AR1310" s="378">
        <v>0</v>
      </c>
      <c r="AS1310" s="377">
        <v>0</v>
      </c>
      <c r="AT1310" s="378">
        <v>0</v>
      </c>
      <c r="AU1310" s="377">
        <v>0</v>
      </c>
      <c r="AV1310" s="377">
        <v>0</v>
      </c>
      <c r="AW1310" s="377">
        <v>0</v>
      </c>
      <c r="AX1310">
        <v>0</v>
      </c>
      <c r="AY1310">
        <v>0</v>
      </c>
    </row>
    <row r="1311" spans="1:54" ht="15" hidden="1" customHeight="1" x14ac:dyDescent="0.2">
      <c r="A1311" s="46">
        <v>5287</v>
      </c>
      <c r="B1311" s="258" t="s">
        <v>6823</v>
      </c>
      <c r="C1311" t="s">
        <v>1146</v>
      </c>
      <c r="D1311" t="s">
        <v>2669</v>
      </c>
      <c r="E1311" t="s">
        <v>1821</v>
      </c>
      <c r="F1311" s="29" t="s">
        <v>1959</v>
      </c>
      <c r="G1311" s="47">
        <v>13</v>
      </c>
      <c r="H1311" t="s">
        <v>1959</v>
      </c>
      <c r="I1311">
        <v>1</v>
      </c>
      <c r="J1311" t="s">
        <v>6824</v>
      </c>
      <c r="K1311" t="s">
        <v>2671</v>
      </c>
      <c r="L1311" t="s">
        <v>6825</v>
      </c>
      <c r="M1311">
        <v>0</v>
      </c>
      <c r="N1311" s="34">
        <v>0</v>
      </c>
      <c r="O1311" s="34">
        <v>0</v>
      </c>
      <c r="P1311" s="34">
        <v>0</v>
      </c>
      <c r="Q1311" s="34">
        <v>0</v>
      </c>
      <c r="R1311" s="34">
        <v>0</v>
      </c>
      <c r="S1311" s="48" t="s">
        <v>1123</v>
      </c>
      <c r="T1311" s="13">
        <v>0</v>
      </c>
      <c r="U1311" s="12">
        <v>0</v>
      </c>
      <c r="V1311" s="12">
        <v>0</v>
      </c>
      <c r="W1311" s="12">
        <v>0</v>
      </c>
      <c r="X1311" s="14" t="str">
        <f t="shared" si="20"/>
        <v>С</v>
      </c>
      <c r="Y1311" s="271">
        <f>Таблица1[[#This Row],[ID_intellix]]</f>
        <v>5287</v>
      </c>
      <c r="Z1311" s="269" t="s">
        <v>122</v>
      </c>
      <c r="AA1311" s="145">
        <f>IF(OR(Таблица1[[#This Row],[CARDIO_report]]&lt;&gt;0,Таблица1[[#This Row],[AI COMBO_report]]&lt;&gt;0,Таблица1[[#This Row],[OTC_report]]&lt;&gt;0),1,0)</f>
        <v>0</v>
      </c>
      <c r="AB1311" s="60" t="s">
        <v>1124</v>
      </c>
      <c r="AC1311" s="60" t="s">
        <v>1124</v>
      </c>
      <c r="AD1311" s="60" t="s">
        <v>1124</v>
      </c>
      <c r="AE1311" s="60" t="s">
        <v>1124</v>
      </c>
      <c r="AF1311" s="60"/>
      <c r="AG1311" s="60" t="s">
        <v>1124</v>
      </c>
      <c r="AH1311" s="60" t="s">
        <v>1124</v>
      </c>
      <c r="AI1311" s="60" t="s">
        <v>1124</v>
      </c>
      <c r="AJ1311" s="60" t="s">
        <v>1124</v>
      </c>
      <c r="AK1311" s="60" t="s">
        <v>1124</v>
      </c>
      <c r="AL1311" s="60" t="s">
        <v>1124</v>
      </c>
      <c r="AM1311" s="60" t="s">
        <v>1124</v>
      </c>
      <c r="AN1311" s="60" t="s">
        <v>1124</v>
      </c>
      <c r="AO1311" s="60"/>
      <c r="AP1311" s="35" t="s">
        <v>1825</v>
      </c>
      <c r="AQ1311" s="377">
        <v>0</v>
      </c>
      <c r="AR1311" s="378">
        <v>0</v>
      </c>
      <c r="AS1311" s="377">
        <v>0</v>
      </c>
      <c r="AT1311" s="378">
        <v>0</v>
      </c>
      <c r="AU1311" s="377">
        <v>0</v>
      </c>
      <c r="AV1311" s="377">
        <v>0</v>
      </c>
      <c r="AW1311" s="377">
        <v>0</v>
      </c>
      <c r="AX1311">
        <v>0</v>
      </c>
      <c r="AY1311">
        <v>0</v>
      </c>
    </row>
    <row r="1312" spans="1:54" ht="15" hidden="1" customHeight="1" x14ac:dyDescent="0.2">
      <c r="A1312" s="398">
        <v>2893</v>
      </c>
      <c r="B1312" s="258" t="s">
        <v>7205</v>
      </c>
      <c r="C1312" t="s">
        <v>1146</v>
      </c>
      <c r="D1312" t="s">
        <v>2669</v>
      </c>
      <c r="E1312" t="s">
        <v>1821</v>
      </c>
      <c r="F1312" s="29" t="s">
        <v>1959</v>
      </c>
      <c r="G1312" s="53" t="s">
        <v>7206</v>
      </c>
      <c r="H1312" t="s">
        <v>1959</v>
      </c>
      <c r="I1312">
        <v>1</v>
      </c>
      <c r="J1312" t="s">
        <v>7207</v>
      </c>
      <c r="K1312" t="s">
        <v>2671</v>
      </c>
      <c r="L1312" t="s">
        <v>7208</v>
      </c>
      <c r="M1312">
        <v>0</v>
      </c>
      <c r="N1312" s="34">
        <v>0</v>
      </c>
      <c r="O1312" s="34">
        <v>0</v>
      </c>
      <c r="P1312" s="34">
        <v>0</v>
      </c>
      <c r="Q1312" s="34">
        <v>0</v>
      </c>
      <c r="R1312" s="34">
        <v>0</v>
      </c>
      <c r="S1312" s="48" t="s">
        <v>1123</v>
      </c>
      <c r="T1312" s="13">
        <v>0</v>
      </c>
      <c r="U1312" s="12">
        <v>0</v>
      </c>
      <c r="V1312" s="12">
        <v>0</v>
      </c>
      <c r="W1312" s="12">
        <v>0</v>
      </c>
      <c r="X1312" s="14" t="str">
        <f t="shared" si="20"/>
        <v>С</v>
      </c>
      <c r="Y1312" s="271">
        <f>Таблица1[[#This Row],[ID_intellix]]</f>
        <v>2893</v>
      </c>
      <c r="Z1312" s="269" t="s">
        <v>122</v>
      </c>
      <c r="AA1312" s="145">
        <f>IF(OR(Таблица1[[#This Row],[CARDIO_report]]&lt;&gt;0,Таблица1[[#This Row],[AI COMBO_report]]&lt;&gt;0,Таблица1[[#This Row],[OTC_report]]&lt;&gt;0),1,0)</f>
        <v>0</v>
      </c>
      <c r="AB1312" s="60" t="s">
        <v>1124</v>
      </c>
      <c r="AC1312" s="60" t="s">
        <v>1124</v>
      </c>
      <c r="AD1312" s="60" t="s">
        <v>1124</v>
      </c>
      <c r="AE1312" s="60" t="s">
        <v>1124</v>
      </c>
      <c r="AF1312" s="60"/>
      <c r="AG1312" s="60" t="s">
        <v>1124</v>
      </c>
      <c r="AH1312" s="60" t="s">
        <v>1124</v>
      </c>
      <c r="AI1312" s="60" t="s">
        <v>1124</v>
      </c>
      <c r="AJ1312" s="60" t="s">
        <v>1124</v>
      </c>
      <c r="AK1312" s="60" t="s">
        <v>1124</v>
      </c>
      <c r="AL1312" s="60" t="s">
        <v>1124</v>
      </c>
      <c r="AM1312" s="60" t="s">
        <v>1124</v>
      </c>
      <c r="AN1312" s="60" t="s">
        <v>1124</v>
      </c>
      <c r="AO1312" s="60"/>
      <c r="AP1312" s="35" t="s">
        <v>1825</v>
      </c>
      <c r="AQ1312" s="377">
        <v>0</v>
      </c>
      <c r="AR1312" s="378">
        <v>0</v>
      </c>
      <c r="AS1312" s="377">
        <v>0</v>
      </c>
      <c r="AT1312" s="378">
        <v>0</v>
      </c>
      <c r="AU1312" s="377">
        <v>0</v>
      </c>
      <c r="AV1312" s="377">
        <v>0</v>
      </c>
      <c r="AW1312" s="377">
        <v>0</v>
      </c>
      <c r="AX1312">
        <v>0</v>
      </c>
      <c r="AY1312">
        <v>0</v>
      </c>
    </row>
    <row r="1313" spans="1:54" ht="15" hidden="1" customHeight="1" x14ac:dyDescent="0.2">
      <c r="A1313" s="46">
        <v>5293</v>
      </c>
      <c r="B1313" s="258" t="s">
        <v>7251</v>
      </c>
      <c r="C1313" t="s">
        <v>1146</v>
      </c>
      <c r="D1313" t="s">
        <v>2669</v>
      </c>
      <c r="E1313" t="s">
        <v>1821</v>
      </c>
      <c r="F1313" s="29" t="s">
        <v>1959</v>
      </c>
      <c r="G1313" s="47">
        <v>16</v>
      </c>
      <c r="H1313" t="s">
        <v>1959</v>
      </c>
      <c r="I1313">
        <v>1</v>
      </c>
      <c r="J1313" t="s">
        <v>7252</v>
      </c>
      <c r="K1313" t="s">
        <v>2671</v>
      </c>
      <c r="L1313" t="s">
        <v>7253</v>
      </c>
      <c r="M1313">
        <v>0</v>
      </c>
      <c r="N1313" s="34">
        <v>0</v>
      </c>
      <c r="O1313" s="34">
        <v>0</v>
      </c>
      <c r="P1313" s="34">
        <v>0</v>
      </c>
      <c r="Q1313" s="34">
        <v>0</v>
      </c>
      <c r="R1313" s="34">
        <v>0</v>
      </c>
      <c r="S1313" s="48" t="s">
        <v>1123</v>
      </c>
      <c r="T1313" s="13">
        <v>0</v>
      </c>
      <c r="U1313" s="12">
        <v>0</v>
      </c>
      <c r="V1313" s="12">
        <v>0</v>
      </c>
      <c r="W1313" s="12">
        <v>0</v>
      </c>
      <c r="X1313" s="14" t="str">
        <f t="shared" si="20"/>
        <v>С</v>
      </c>
      <c r="Y1313" s="271">
        <f>Таблица1[[#This Row],[ID_intellix]]</f>
        <v>5293</v>
      </c>
      <c r="Z1313" s="269" t="s">
        <v>122</v>
      </c>
      <c r="AA1313" s="145">
        <f>IF(OR(Таблица1[[#This Row],[CARDIO_report]]&lt;&gt;0,Таблица1[[#This Row],[AI COMBO_report]]&lt;&gt;0,Таблица1[[#This Row],[OTC_report]]&lt;&gt;0),1,0)</f>
        <v>0</v>
      </c>
      <c r="AB1313" s="60" t="s">
        <v>1124</v>
      </c>
      <c r="AC1313" s="60" t="s">
        <v>1124</v>
      </c>
      <c r="AD1313" s="60" t="s">
        <v>1124</v>
      </c>
      <c r="AE1313" s="60" t="s">
        <v>1124</v>
      </c>
      <c r="AF1313" s="60"/>
      <c r="AG1313" s="60" t="s">
        <v>1124</v>
      </c>
      <c r="AH1313" s="60" t="s">
        <v>1124</v>
      </c>
      <c r="AI1313" s="60" t="s">
        <v>1124</v>
      </c>
      <c r="AJ1313" s="60" t="s">
        <v>1124</v>
      </c>
      <c r="AK1313" s="60" t="s">
        <v>1124</v>
      </c>
      <c r="AL1313" s="60" t="s">
        <v>1124</v>
      </c>
      <c r="AM1313" s="60" t="s">
        <v>1124</v>
      </c>
      <c r="AN1313" s="60" t="s">
        <v>1124</v>
      </c>
      <c r="AO1313" s="60"/>
      <c r="AP1313" s="35" t="s">
        <v>1825</v>
      </c>
      <c r="AQ1313" s="377">
        <v>0</v>
      </c>
      <c r="AR1313" s="378">
        <v>0</v>
      </c>
      <c r="AS1313" s="377">
        <v>0</v>
      </c>
      <c r="AT1313" s="378">
        <v>0</v>
      </c>
      <c r="AU1313" s="377">
        <v>0</v>
      </c>
      <c r="AV1313" s="377">
        <v>0</v>
      </c>
      <c r="AW1313" s="377">
        <v>0</v>
      </c>
      <c r="AX1313">
        <v>0</v>
      </c>
      <c r="AY1313">
        <v>0</v>
      </c>
    </row>
    <row r="1314" spans="1:54" ht="15" hidden="1" customHeight="1" x14ac:dyDescent="0.2">
      <c r="A1314" s="46">
        <v>2671</v>
      </c>
      <c r="B1314" s="258" t="s">
        <v>13973</v>
      </c>
      <c r="C1314" t="s">
        <v>1146</v>
      </c>
      <c r="D1314" t="s">
        <v>2669</v>
      </c>
      <c r="E1314" t="s">
        <v>2504</v>
      </c>
      <c r="F1314" s="29" t="s">
        <v>2843</v>
      </c>
      <c r="G1314" s="396">
        <v>18</v>
      </c>
      <c r="H1314" t="s">
        <v>1140</v>
      </c>
      <c r="I1314">
        <v>1</v>
      </c>
      <c r="J1314" t="s">
        <v>13974</v>
      </c>
      <c r="K1314" t="s">
        <v>2671</v>
      </c>
      <c r="L1314" t="s">
        <v>13975</v>
      </c>
      <c r="M1314">
        <v>0</v>
      </c>
      <c r="N1314" s="34">
        <v>0</v>
      </c>
      <c r="O1314" s="34">
        <v>0</v>
      </c>
      <c r="P1314" s="34">
        <v>0</v>
      </c>
      <c r="Q1314" s="34">
        <v>0</v>
      </c>
      <c r="R1314" s="34">
        <v>0</v>
      </c>
      <c r="S1314" s="48" t="s">
        <v>1123</v>
      </c>
      <c r="T1314" s="13">
        <v>0</v>
      </c>
      <c r="U1314" s="12">
        <v>0</v>
      </c>
      <c r="V1314" s="12">
        <v>0</v>
      </c>
      <c r="W1314" s="12">
        <v>0</v>
      </c>
      <c r="X1314" s="14" t="str">
        <f t="shared" si="20"/>
        <v>С</v>
      </c>
      <c r="Y1314" s="271">
        <f>Таблица1[[#This Row],[ID_intellix]]</f>
        <v>2671</v>
      </c>
      <c r="Z1314" s="269" t="s">
        <v>122</v>
      </c>
      <c r="AA1314" s="145">
        <f>IF(OR(Таблица1[[#This Row],[CARDIO_report]]&lt;&gt;0,Таблица1[[#This Row],[AI COMBO_report]]&lt;&gt;0,Таблица1[[#This Row],[OTC_report]]&lt;&gt;0),1,0)</f>
        <v>0</v>
      </c>
      <c r="AB1314" s="60" t="s">
        <v>2602</v>
      </c>
      <c r="AC1314" s="60" t="s">
        <v>2896</v>
      </c>
      <c r="AD1314" s="60" t="s">
        <v>1124</v>
      </c>
      <c r="AE1314" s="60" t="s">
        <v>1124</v>
      </c>
      <c r="AF1314" s="60"/>
      <c r="AG1314" s="89" t="s">
        <v>2516</v>
      </c>
      <c r="AH1314" s="89">
        <v>22</v>
      </c>
      <c r="AI1314" s="89" t="s">
        <v>2516</v>
      </c>
      <c r="AJ1314" s="89">
        <v>38</v>
      </c>
      <c r="AK1314" s="89" t="s">
        <v>2516</v>
      </c>
      <c r="AL1314" s="89">
        <v>59</v>
      </c>
      <c r="AM1314" s="89" t="s">
        <v>2516</v>
      </c>
      <c r="AN1314" s="89">
        <v>56</v>
      </c>
      <c r="AP1314" s="35" t="s">
        <v>1825</v>
      </c>
      <c r="AQ1314" s="377">
        <v>0</v>
      </c>
      <c r="AR1314" s="378">
        <v>0</v>
      </c>
      <c r="AS1314" s="377">
        <v>0</v>
      </c>
      <c r="AT1314" s="378">
        <v>0</v>
      </c>
      <c r="AU1314" s="377">
        <v>0</v>
      </c>
      <c r="AV1314" s="377">
        <v>0</v>
      </c>
      <c r="AW1314" s="377">
        <v>0</v>
      </c>
      <c r="AX1314" s="25">
        <v>0</v>
      </c>
      <c r="AY1314" s="25">
        <v>0</v>
      </c>
    </row>
    <row r="1315" spans="1:54" ht="15" hidden="1" customHeight="1" x14ac:dyDescent="0.2">
      <c r="A1315" s="46">
        <v>7162</v>
      </c>
      <c r="B1315" s="258">
        <v>0</v>
      </c>
      <c r="C1315" t="s">
        <v>1146</v>
      </c>
      <c r="D1315" t="s">
        <v>2669</v>
      </c>
      <c r="E1315" t="s">
        <v>1821</v>
      </c>
      <c r="F1315" s="29" t="s">
        <v>1959</v>
      </c>
      <c r="G1315" s="53" t="s">
        <v>8880</v>
      </c>
      <c r="H1315" t="s">
        <v>1959</v>
      </c>
      <c r="I1315">
        <v>1</v>
      </c>
      <c r="J1315" t="s">
        <v>8881</v>
      </c>
      <c r="K1315" t="s">
        <v>2671</v>
      </c>
      <c r="L1315" t="s">
        <v>8882</v>
      </c>
      <c r="M1315">
        <v>0</v>
      </c>
      <c r="N1315" s="34">
        <v>0</v>
      </c>
      <c r="O1315" s="34">
        <v>0</v>
      </c>
      <c r="P1315" s="34">
        <v>0</v>
      </c>
      <c r="Q1315" s="34">
        <v>0</v>
      </c>
      <c r="R1315" s="34">
        <v>0</v>
      </c>
      <c r="S1315" s="48" t="s">
        <v>1123</v>
      </c>
      <c r="T1315" s="13">
        <v>0</v>
      </c>
      <c r="U1315" s="12">
        <v>0</v>
      </c>
      <c r="V1315" s="12">
        <v>0</v>
      </c>
      <c r="W1315" s="12">
        <v>0</v>
      </c>
      <c r="X1315" s="14" t="str">
        <f t="shared" si="20"/>
        <v>С</v>
      </c>
      <c r="Y1315" s="271">
        <f>Таблица1[[#This Row],[ID_intellix]]</f>
        <v>7162</v>
      </c>
      <c r="Z1315" s="269" t="s">
        <v>122</v>
      </c>
      <c r="AA1315" s="145">
        <f>IF(OR(Таблица1[[#This Row],[CARDIO_report]]&lt;&gt;0,Таблица1[[#This Row],[AI COMBO_report]]&lt;&gt;0,Таблица1[[#This Row],[OTC_report]]&lt;&gt;0),1,0)</f>
        <v>0</v>
      </c>
      <c r="AB1315" s="60" t="s">
        <v>1124</v>
      </c>
      <c r="AC1315" s="60" t="s">
        <v>1124</v>
      </c>
      <c r="AD1315" s="60" t="s">
        <v>1124</v>
      </c>
      <c r="AE1315" s="60" t="s">
        <v>1124</v>
      </c>
      <c r="AF1315" s="60"/>
      <c r="AG1315" s="60" t="s">
        <v>1124</v>
      </c>
      <c r="AH1315" s="60" t="s">
        <v>1124</v>
      </c>
      <c r="AI1315" s="60" t="s">
        <v>1124</v>
      </c>
      <c r="AJ1315" s="60" t="s">
        <v>1124</v>
      </c>
      <c r="AK1315" s="60" t="s">
        <v>1124</v>
      </c>
      <c r="AL1315" s="60" t="s">
        <v>1124</v>
      </c>
      <c r="AM1315" s="60" t="s">
        <v>1124</v>
      </c>
      <c r="AN1315" s="60" t="s">
        <v>1124</v>
      </c>
      <c r="AO1315" s="60"/>
      <c r="AP1315" s="35" t="s">
        <v>1825</v>
      </c>
      <c r="AQ1315" s="377">
        <v>0</v>
      </c>
      <c r="AR1315" s="378">
        <v>0</v>
      </c>
      <c r="AS1315" s="377">
        <v>0</v>
      </c>
      <c r="AT1315" s="378">
        <v>0</v>
      </c>
      <c r="AU1315" s="377">
        <v>0</v>
      </c>
      <c r="AV1315" s="377">
        <v>0</v>
      </c>
      <c r="AW1315" s="377">
        <v>0</v>
      </c>
      <c r="AX1315">
        <v>0</v>
      </c>
      <c r="AY1315">
        <v>0</v>
      </c>
    </row>
    <row r="1316" spans="1:54" ht="15" hidden="1" customHeight="1" x14ac:dyDescent="0.2">
      <c r="A1316" s="46">
        <v>7163</v>
      </c>
      <c r="B1316" s="258">
        <v>0</v>
      </c>
      <c r="C1316" t="s">
        <v>1146</v>
      </c>
      <c r="D1316" t="s">
        <v>2669</v>
      </c>
      <c r="E1316" t="s">
        <v>1821</v>
      </c>
      <c r="F1316" s="29" t="s">
        <v>1959</v>
      </c>
      <c r="G1316" s="53" t="s">
        <v>1177</v>
      </c>
      <c r="H1316" t="s">
        <v>1959</v>
      </c>
      <c r="I1316">
        <v>1</v>
      </c>
      <c r="J1316" t="s">
        <v>8883</v>
      </c>
      <c r="K1316" t="s">
        <v>2671</v>
      </c>
      <c r="L1316" t="s">
        <v>8884</v>
      </c>
      <c r="M1316">
        <v>0</v>
      </c>
      <c r="N1316" s="34">
        <v>0</v>
      </c>
      <c r="O1316" s="34">
        <v>0</v>
      </c>
      <c r="P1316" s="34">
        <v>0</v>
      </c>
      <c r="Q1316" s="34">
        <v>0</v>
      </c>
      <c r="R1316" s="34">
        <v>0</v>
      </c>
      <c r="S1316" s="48" t="s">
        <v>1123</v>
      </c>
      <c r="T1316" s="13">
        <v>0</v>
      </c>
      <c r="U1316" s="12">
        <v>0</v>
      </c>
      <c r="V1316" s="12">
        <v>0</v>
      </c>
      <c r="W1316" s="12">
        <v>0</v>
      </c>
      <c r="X1316" s="14" t="str">
        <f t="shared" si="20"/>
        <v>С</v>
      </c>
      <c r="Y1316" s="271">
        <f>Таблица1[[#This Row],[ID_intellix]]</f>
        <v>7163</v>
      </c>
      <c r="Z1316" s="269" t="s">
        <v>122</v>
      </c>
      <c r="AA1316" s="145">
        <f>IF(OR(Таблица1[[#This Row],[CARDIO_report]]&lt;&gt;0,Таблица1[[#This Row],[AI COMBO_report]]&lt;&gt;0,Таблица1[[#This Row],[OTC_report]]&lt;&gt;0),1,0)</f>
        <v>0</v>
      </c>
      <c r="AB1316" s="60" t="s">
        <v>1124</v>
      </c>
      <c r="AC1316" s="60" t="s">
        <v>1124</v>
      </c>
      <c r="AD1316" s="60" t="s">
        <v>1124</v>
      </c>
      <c r="AE1316" s="60" t="s">
        <v>1124</v>
      </c>
      <c r="AF1316" s="60"/>
      <c r="AG1316" s="60" t="s">
        <v>1124</v>
      </c>
      <c r="AH1316" s="60" t="s">
        <v>1124</v>
      </c>
      <c r="AI1316" s="60" t="s">
        <v>1124</v>
      </c>
      <c r="AJ1316" s="60" t="s">
        <v>1124</v>
      </c>
      <c r="AK1316" s="60" t="s">
        <v>1124</v>
      </c>
      <c r="AL1316" s="60" t="s">
        <v>1124</v>
      </c>
      <c r="AM1316" s="60" t="s">
        <v>1124</v>
      </c>
      <c r="AN1316" s="60" t="s">
        <v>1124</v>
      </c>
      <c r="AO1316" s="60"/>
      <c r="AP1316" s="35" t="s">
        <v>1825</v>
      </c>
      <c r="AQ1316" s="377">
        <v>0</v>
      </c>
      <c r="AR1316" s="378">
        <v>0</v>
      </c>
      <c r="AS1316" s="377">
        <v>0</v>
      </c>
      <c r="AT1316" s="378">
        <v>0</v>
      </c>
      <c r="AU1316" s="377">
        <v>0</v>
      </c>
      <c r="AV1316" s="377">
        <v>0</v>
      </c>
      <c r="AW1316" s="377">
        <v>0</v>
      </c>
      <c r="AX1316">
        <v>0</v>
      </c>
      <c r="AY1316">
        <v>0</v>
      </c>
    </row>
    <row r="1317" spans="1:54" ht="15" hidden="1" customHeight="1" x14ac:dyDescent="0.2">
      <c r="A1317" s="46">
        <v>2457</v>
      </c>
      <c r="B1317" s="258" t="s">
        <v>6500</v>
      </c>
      <c r="C1317" t="s">
        <v>1119</v>
      </c>
      <c r="D1317" t="s">
        <v>827</v>
      </c>
      <c r="E1317" t="s">
        <v>2504</v>
      </c>
      <c r="F1317" s="29" t="s">
        <v>2598</v>
      </c>
      <c r="G1317" s="47">
        <v>69</v>
      </c>
      <c r="H1317" t="s">
        <v>1140</v>
      </c>
      <c r="I1317">
        <v>1</v>
      </c>
      <c r="J1317" t="s">
        <v>6501</v>
      </c>
      <c r="K1317" t="s">
        <v>827</v>
      </c>
      <c r="L1317" t="s">
        <v>6502</v>
      </c>
      <c r="M1317">
        <v>0</v>
      </c>
      <c r="N1317" s="34">
        <v>0</v>
      </c>
      <c r="O1317" s="34" t="s">
        <v>248</v>
      </c>
      <c r="P1317" s="34" t="s">
        <v>255</v>
      </c>
      <c r="Q1317" s="34" t="s">
        <v>829</v>
      </c>
      <c r="R1317" s="34" t="s">
        <v>836</v>
      </c>
      <c r="S1317" s="48" t="s">
        <v>1123</v>
      </c>
      <c r="T1317" s="13" t="s">
        <v>1863</v>
      </c>
      <c r="U1317" s="12" t="s">
        <v>122</v>
      </c>
      <c r="V1317" s="12" t="s">
        <v>1863</v>
      </c>
      <c r="W1317" s="12" t="s">
        <v>122</v>
      </c>
      <c r="X1317" s="14" t="str">
        <f t="shared" si="20"/>
        <v>А</v>
      </c>
      <c r="Y1317" s="271">
        <f>Таблица1[[#This Row],[ID_intellix]]</f>
        <v>2457</v>
      </c>
      <c r="Z1317" s="269" t="s">
        <v>122</v>
      </c>
      <c r="AA1317" s="145">
        <f>IF(OR(Таблица1[[#This Row],[CARDIO_report]]&lt;&gt;0,Таблица1[[#This Row],[AI COMBO_report]]&lt;&gt;0,Таблица1[[#This Row],[OTC_report]]&lt;&gt;0),1,0)</f>
        <v>1</v>
      </c>
      <c r="AB1317" s="60" t="s">
        <v>2601</v>
      </c>
      <c r="AC1317" s="60" t="s">
        <v>2602</v>
      </c>
      <c r="AD1317" s="60" t="s">
        <v>1124</v>
      </c>
      <c r="AE1317" s="60" t="s">
        <v>1124</v>
      </c>
      <c r="AF1317" s="60"/>
      <c r="AG1317" s="89" t="s">
        <v>2516</v>
      </c>
      <c r="AH1317" s="89">
        <v>8</v>
      </c>
      <c r="AI1317" s="89" t="s">
        <v>2516</v>
      </c>
      <c r="AJ1317" s="89">
        <v>8</v>
      </c>
      <c r="AK1317" s="89" t="s">
        <v>2516</v>
      </c>
      <c r="AL1317" s="89">
        <v>4</v>
      </c>
      <c r="AM1317" s="89" t="s">
        <v>2516</v>
      </c>
      <c r="AN1317" s="89">
        <v>6</v>
      </c>
      <c r="AP1317" s="35" t="s">
        <v>1917</v>
      </c>
      <c r="AQ1317" s="377" t="s">
        <v>2847</v>
      </c>
      <c r="AR1317" s="378">
        <v>0</v>
      </c>
      <c r="AS1317" s="377" t="s">
        <v>2847</v>
      </c>
      <c r="AT1317" s="378">
        <v>0</v>
      </c>
      <c r="AU1317" s="377">
        <v>0</v>
      </c>
      <c r="AV1317" s="377">
        <v>0</v>
      </c>
      <c r="AW1317" s="377" t="s">
        <v>2847</v>
      </c>
      <c r="AX1317" s="2">
        <v>0</v>
      </c>
      <c r="AY1317" s="2" t="s">
        <v>2847</v>
      </c>
      <c r="BA1317" s="2" t="s">
        <v>6336</v>
      </c>
    </row>
    <row r="1318" spans="1:54" s="27" customFormat="1" ht="15" hidden="1" customHeight="1" x14ac:dyDescent="0.2">
      <c r="A1318" s="46">
        <v>1357</v>
      </c>
      <c r="B1318" s="258" t="s">
        <v>6479</v>
      </c>
      <c r="C1318" t="s">
        <v>1119</v>
      </c>
      <c r="D1318" t="s">
        <v>827</v>
      </c>
      <c r="E1318" t="s">
        <v>1821</v>
      </c>
      <c r="F1318" s="29" t="s">
        <v>1827</v>
      </c>
      <c r="G1318" s="47">
        <v>124</v>
      </c>
      <c r="H1318" t="s">
        <v>1827</v>
      </c>
      <c r="I1318">
        <v>1</v>
      </c>
      <c r="J1318" t="s">
        <v>6480</v>
      </c>
      <c r="K1318" t="s">
        <v>827</v>
      </c>
      <c r="L1318" t="s">
        <v>6481</v>
      </c>
      <c r="M1318">
        <v>0</v>
      </c>
      <c r="N1318" s="34">
        <v>0</v>
      </c>
      <c r="O1318" s="34" t="s">
        <v>248</v>
      </c>
      <c r="P1318" s="34">
        <v>0</v>
      </c>
      <c r="Q1318" s="34" t="s">
        <v>829</v>
      </c>
      <c r="R1318" s="34" t="s">
        <v>836</v>
      </c>
      <c r="S1318" s="48" t="s">
        <v>1123</v>
      </c>
      <c r="T1318" s="13" t="s">
        <v>122</v>
      </c>
      <c r="U1318" s="12" t="s">
        <v>122</v>
      </c>
      <c r="V1318" s="12" t="s">
        <v>122</v>
      </c>
      <c r="W1318" s="12" t="s">
        <v>122</v>
      </c>
      <c r="X1318" s="14" t="str">
        <f t="shared" si="20"/>
        <v>С</v>
      </c>
      <c r="Y1318" s="271">
        <f>Таблица1[[#This Row],[ID_intellix]]</f>
        <v>1357</v>
      </c>
      <c r="Z1318" s="269" t="s">
        <v>122</v>
      </c>
      <c r="AA1318" s="145">
        <f>IF(OR(Таблица1[[#This Row],[CARDIO_report]]&lt;&gt;0,Таблица1[[#This Row],[AI COMBO_report]]&lt;&gt;0,Таблица1[[#This Row],[OTC_report]]&lt;&gt;0),1,0)</f>
        <v>1</v>
      </c>
      <c r="AB1318" s="60" t="s">
        <v>1124</v>
      </c>
      <c r="AC1318" s="60" t="s">
        <v>1124</v>
      </c>
      <c r="AD1318" s="60" t="s">
        <v>1124</v>
      </c>
      <c r="AE1318" s="60" t="s">
        <v>1124</v>
      </c>
      <c r="AF1318" s="60"/>
      <c r="AG1318" s="60" t="s">
        <v>1124</v>
      </c>
      <c r="AH1318" s="60" t="s">
        <v>1124</v>
      </c>
      <c r="AI1318" s="60" t="s">
        <v>1124</v>
      </c>
      <c r="AJ1318" s="60" t="s">
        <v>1124</v>
      </c>
      <c r="AK1318" s="60" t="s">
        <v>1124</v>
      </c>
      <c r="AL1318" s="60" t="s">
        <v>1124</v>
      </c>
      <c r="AM1318" s="60" t="s">
        <v>1124</v>
      </c>
      <c r="AN1318" s="60" t="s">
        <v>1124</v>
      </c>
      <c r="AO1318" s="60"/>
      <c r="AP1318" s="35" t="s">
        <v>1825</v>
      </c>
      <c r="AQ1318" s="377">
        <v>0</v>
      </c>
      <c r="AR1318" s="378">
        <v>0</v>
      </c>
      <c r="AS1318" s="377">
        <v>0</v>
      </c>
      <c r="AT1318" s="378">
        <v>0</v>
      </c>
      <c r="AU1318" s="377">
        <v>0</v>
      </c>
      <c r="AV1318" s="377">
        <v>0</v>
      </c>
      <c r="AW1318" s="377">
        <v>0</v>
      </c>
      <c r="AX1318">
        <v>0</v>
      </c>
      <c r="AY1318">
        <v>0</v>
      </c>
      <c r="AZ1318"/>
      <c r="BA1318" s="2"/>
      <c r="BB1318"/>
    </row>
    <row r="1319" spans="1:54" ht="15" hidden="1" customHeight="1" x14ac:dyDescent="0.2">
      <c r="A1319" s="46">
        <v>2230</v>
      </c>
      <c r="B1319" s="258" t="s">
        <v>6482</v>
      </c>
      <c r="C1319" t="s">
        <v>1119</v>
      </c>
      <c r="D1319" t="s">
        <v>827</v>
      </c>
      <c r="E1319" t="s">
        <v>1821</v>
      </c>
      <c r="F1319" s="29" t="s">
        <v>1827</v>
      </c>
      <c r="G1319" s="47">
        <v>132</v>
      </c>
      <c r="H1319" t="s">
        <v>1827</v>
      </c>
      <c r="I1319">
        <v>1</v>
      </c>
      <c r="J1319" t="s">
        <v>6483</v>
      </c>
      <c r="K1319" t="s">
        <v>827</v>
      </c>
      <c r="L1319" t="s">
        <v>6484</v>
      </c>
      <c r="M1319">
        <v>0</v>
      </c>
      <c r="N1319" s="34">
        <v>0</v>
      </c>
      <c r="O1319" s="34" t="s">
        <v>248</v>
      </c>
      <c r="P1319" s="34">
        <v>0</v>
      </c>
      <c r="Q1319" s="34" t="s">
        <v>829</v>
      </c>
      <c r="R1319" s="34" t="s">
        <v>836</v>
      </c>
      <c r="S1319" s="48" t="s">
        <v>1123</v>
      </c>
      <c r="T1319" s="13" t="s">
        <v>122</v>
      </c>
      <c r="U1319" s="12" t="s">
        <v>1863</v>
      </c>
      <c r="V1319" s="12" t="s">
        <v>122</v>
      </c>
      <c r="W1319" s="12" t="s">
        <v>1863</v>
      </c>
      <c r="X1319" s="14" t="str">
        <f t="shared" si="20"/>
        <v>А</v>
      </c>
      <c r="Y1319" s="271">
        <f>Таблица1[[#This Row],[ID_intellix]]</f>
        <v>2230</v>
      </c>
      <c r="Z1319" s="269" t="s">
        <v>122</v>
      </c>
      <c r="AA1319" s="145">
        <f>IF(OR(Таблица1[[#This Row],[CARDIO_report]]&lt;&gt;0,Таблица1[[#This Row],[AI COMBO_report]]&lt;&gt;0,Таблица1[[#This Row],[OTC_report]]&lt;&gt;0),1,0)</f>
        <v>1</v>
      </c>
      <c r="AB1319" s="60" t="s">
        <v>1124</v>
      </c>
      <c r="AC1319" s="60" t="s">
        <v>1124</v>
      </c>
      <c r="AD1319" s="60" t="s">
        <v>1124</v>
      </c>
      <c r="AE1319" s="60" t="s">
        <v>1124</v>
      </c>
      <c r="AF1319" s="60"/>
      <c r="AG1319" s="60" t="s">
        <v>1124</v>
      </c>
      <c r="AH1319" s="60" t="s">
        <v>1124</v>
      </c>
      <c r="AI1319" s="60" t="s">
        <v>1124</v>
      </c>
      <c r="AJ1319" s="60" t="s">
        <v>1124</v>
      </c>
      <c r="AK1319" s="60" t="s">
        <v>1124</v>
      </c>
      <c r="AL1319" s="60" t="s">
        <v>1124</v>
      </c>
      <c r="AM1319" s="60" t="s">
        <v>1124</v>
      </c>
      <c r="AN1319" s="60" t="s">
        <v>1124</v>
      </c>
      <c r="AO1319" s="60"/>
      <c r="AP1319" s="35" t="s">
        <v>1917</v>
      </c>
      <c r="AQ1319" s="377">
        <v>0</v>
      </c>
      <c r="AR1319" s="378">
        <v>0</v>
      </c>
      <c r="AS1319" s="377">
        <v>0</v>
      </c>
      <c r="AT1319" s="378">
        <v>0</v>
      </c>
      <c r="AU1319" s="377">
        <v>0</v>
      </c>
      <c r="AV1319" s="377">
        <v>0</v>
      </c>
      <c r="AW1319" s="377">
        <v>0</v>
      </c>
      <c r="AX1319">
        <v>0</v>
      </c>
      <c r="AY1319">
        <v>0</v>
      </c>
    </row>
    <row r="1320" spans="1:54" ht="15" hidden="1" customHeight="1" x14ac:dyDescent="0.2">
      <c r="A1320" s="46">
        <v>2231</v>
      </c>
      <c r="B1320" s="258" t="s">
        <v>6485</v>
      </c>
      <c r="C1320" t="s">
        <v>1119</v>
      </c>
      <c r="D1320" t="s">
        <v>827</v>
      </c>
      <c r="E1320" t="s">
        <v>1821</v>
      </c>
      <c r="F1320" s="29" t="s">
        <v>1827</v>
      </c>
      <c r="G1320" s="47">
        <v>138</v>
      </c>
      <c r="H1320" t="s">
        <v>1827</v>
      </c>
      <c r="I1320">
        <v>1</v>
      </c>
      <c r="J1320" t="s">
        <v>6486</v>
      </c>
      <c r="K1320" t="s">
        <v>827</v>
      </c>
      <c r="L1320" t="s">
        <v>6487</v>
      </c>
      <c r="M1320">
        <v>0</v>
      </c>
      <c r="N1320" s="34">
        <v>0</v>
      </c>
      <c r="O1320" s="34" t="s">
        <v>248</v>
      </c>
      <c r="P1320" s="34" t="s">
        <v>255</v>
      </c>
      <c r="Q1320" s="34" t="s">
        <v>829</v>
      </c>
      <c r="R1320" s="34" t="s">
        <v>836</v>
      </c>
      <c r="S1320" s="48" t="s">
        <v>1123</v>
      </c>
      <c r="T1320" s="13" t="s">
        <v>122</v>
      </c>
      <c r="U1320" s="12" t="s">
        <v>122</v>
      </c>
      <c r="V1320" s="12" t="s">
        <v>1863</v>
      </c>
      <c r="W1320" s="12" t="s">
        <v>1863</v>
      </c>
      <c r="X1320" s="14" t="str">
        <f t="shared" si="20"/>
        <v>А</v>
      </c>
      <c r="Y1320" s="271">
        <f>Таблица1[[#This Row],[ID_intellix]]</f>
        <v>2231</v>
      </c>
      <c r="Z1320" s="269" t="s">
        <v>122</v>
      </c>
      <c r="AA1320" s="145">
        <f>IF(OR(Таблица1[[#This Row],[CARDIO_report]]&lt;&gt;0,Таблица1[[#This Row],[AI COMBO_report]]&lt;&gt;0,Таблица1[[#This Row],[OTC_report]]&lt;&gt;0),1,0)</f>
        <v>1</v>
      </c>
      <c r="AB1320" s="60" t="s">
        <v>1124</v>
      </c>
      <c r="AC1320" s="60" t="s">
        <v>1124</v>
      </c>
      <c r="AD1320" s="60" t="s">
        <v>1124</v>
      </c>
      <c r="AE1320" s="60" t="s">
        <v>1124</v>
      </c>
      <c r="AF1320" s="60"/>
      <c r="AG1320" s="60" t="s">
        <v>1124</v>
      </c>
      <c r="AH1320" s="60" t="s">
        <v>1124</v>
      </c>
      <c r="AI1320" s="60" t="s">
        <v>1124</v>
      </c>
      <c r="AJ1320" s="60" t="s">
        <v>1124</v>
      </c>
      <c r="AK1320" s="60" t="s">
        <v>1124</v>
      </c>
      <c r="AL1320" s="60" t="s">
        <v>1124</v>
      </c>
      <c r="AM1320" s="60" t="s">
        <v>1124</v>
      </c>
      <c r="AN1320" s="60" t="s">
        <v>1124</v>
      </c>
      <c r="AO1320" s="60"/>
      <c r="AP1320" s="35" t="s">
        <v>1825</v>
      </c>
      <c r="AQ1320" s="377">
        <v>0</v>
      </c>
      <c r="AR1320" s="378">
        <v>0</v>
      </c>
      <c r="AS1320" s="377">
        <v>0</v>
      </c>
      <c r="AT1320" s="378">
        <v>0</v>
      </c>
      <c r="AU1320" s="377">
        <v>0</v>
      </c>
      <c r="AV1320" s="377">
        <v>0</v>
      </c>
      <c r="AW1320" s="377">
        <v>0</v>
      </c>
      <c r="AX1320">
        <v>0</v>
      </c>
      <c r="AY1320">
        <v>0</v>
      </c>
    </row>
    <row r="1321" spans="1:54" ht="15" hidden="1" customHeight="1" x14ac:dyDescent="0.2">
      <c r="A1321" s="46">
        <v>2441</v>
      </c>
      <c r="B1321" s="258" t="s">
        <v>6488</v>
      </c>
      <c r="C1321" t="s">
        <v>1119</v>
      </c>
      <c r="D1321" t="s">
        <v>827</v>
      </c>
      <c r="E1321" t="s">
        <v>1821</v>
      </c>
      <c r="F1321" s="29" t="s">
        <v>1827</v>
      </c>
      <c r="G1321" s="47">
        <v>217</v>
      </c>
      <c r="H1321" t="s">
        <v>1827</v>
      </c>
      <c r="I1321">
        <v>1</v>
      </c>
      <c r="J1321" t="s">
        <v>6489</v>
      </c>
      <c r="K1321" t="s">
        <v>827</v>
      </c>
      <c r="L1321" t="s">
        <v>6490</v>
      </c>
      <c r="M1321">
        <v>0</v>
      </c>
      <c r="N1321" s="34">
        <v>0</v>
      </c>
      <c r="O1321" s="34" t="s">
        <v>248</v>
      </c>
      <c r="P1321" s="34">
        <v>0</v>
      </c>
      <c r="Q1321" s="34" t="s">
        <v>829</v>
      </c>
      <c r="R1321" s="34" t="s">
        <v>836</v>
      </c>
      <c r="S1321" s="48" t="s">
        <v>1123</v>
      </c>
      <c r="T1321" s="13" t="s">
        <v>122</v>
      </c>
      <c r="U1321" s="12" t="s">
        <v>122</v>
      </c>
      <c r="V1321" s="12" t="s">
        <v>1863</v>
      </c>
      <c r="W1321" s="12" t="s">
        <v>122</v>
      </c>
      <c r="X1321" s="14" t="str">
        <f t="shared" si="20"/>
        <v>В</v>
      </c>
      <c r="Y1321" s="271">
        <f>Таблица1[[#This Row],[ID_intellix]]</f>
        <v>2441</v>
      </c>
      <c r="Z1321" s="269" t="s">
        <v>122</v>
      </c>
      <c r="AA1321" s="145">
        <f>IF(OR(Таблица1[[#This Row],[CARDIO_report]]&lt;&gt;0,Таблица1[[#This Row],[AI COMBO_report]]&lt;&gt;0,Таблица1[[#This Row],[OTC_report]]&lt;&gt;0),1,0)</f>
        <v>1</v>
      </c>
      <c r="AB1321" s="60" t="s">
        <v>1124</v>
      </c>
      <c r="AC1321" s="60" t="s">
        <v>1124</v>
      </c>
      <c r="AD1321" s="60" t="s">
        <v>1124</v>
      </c>
      <c r="AE1321" s="60" t="s">
        <v>1124</v>
      </c>
      <c r="AF1321" s="60"/>
      <c r="AG1321" s="60" t="s">
        <v>1124</v>
      </c>
      <c r="AH1321" s="60" t="s">
        <v>1124</v>
      </c>
      <c r="AI1321" s="60" t="s">
        <v>1124</v>
      </c>
      <c r="AJ1321" s="60" t="s">
        <v>1124</v>
      </c>
      <c r="AK1321" s="60" t="s">
        <v>1124</v>
      </c>
      <c r="AL1321" s="60" t="s">
        <v>1124</v>
      </c>
      <c r="AM1321" s="60" t="s">
        <v>1124</v>
      </c>
      <c r="AN1321" s="60" t="s">
        <v>1124</v>
      </c>
      <c r="AO1321" s="60"/>
      <c r="AP1321" s="35" t="s">
        <v>1857</v>
      </c>
      <c r="AQ1321" s="377">
        <v>0</v>
      </c>
      <c r="AR1321" s="378">
        <v>0</v>
      </c>
      <c r="AS1321" s="377">
        <v>0</v>
      </c>
      <c r="AT1321" s="378">
        <v>0</v>
      </c>
      <c r="AU1321" s="377">
        <v>0</v>
      </c>
      <c r="AV1321" s="377">
        <v>0</v>
      </c>
      <c r="AW1321" s="377">
        <v>0</v>
      </c>
      <c r="AX1321">
        <v>0</v>
      </c>
      <c r="AY1321">
        <v>0</v>
      </c>
    </row>
    <row r="1322" spans="1:54" ht="15" hidden="1" customHeight="1" x14ac:dyDescent="0.2">
      <c r="A1322" s="46">
        <v>25058</v>
      </c>
      <c r="B1322" s="258" t="s">
        <v>6491</v>
      </c>
      <c r="C1322" t="s">
        <v>1119</v>
      </c>
      <c r="D1322" t="s">
        <v>827</v>
      </c>
      <c r="E1322" t="s">
        <v>1821</v>
      </c>
      <c r="F1322" s="29" t="s">
        <v>1827</v>
      </c>
      <c r="G1322" s="47">
        <v>220</v>
      </c>
      <c r="H1322" t="s">
        <v>1827</v>
      </c>
      <c r="I1322">
        <v>1</v>
      </c>
      <c r="J1322" t="s">
        <v>6492</v>
      </c>
      <c r="K1322" t="s">
        <v>827</v>
      </c>
      <c r="L1322" t="s">
        <v>6493</v>
      </c>
      <c r="M1322">
        <v>0</v>
      </c>
      <c r="N1322" s="34">
        <v>0</v>
      </c>
      <c r="O1322" s="34" t="s">
        <v>248</v>
      </c>
      <c r="P1322" s="34">
        <v>0</v>
      </c>
      <c r="Q1322" s="34" t="s">
        <v>829</v>
      </c>
      <c r="R1322" s="34">
        <v>0</v>
      </c>
      <c r="S1322" s="48" t="s">
        <v>1123</v>
      </c>
      <c r="T1322" s="13">
        <v>0</v>
      </c>
      <c r="U1322" s="12">
        <v>0</v>
      </c>
      <c r="V1322" s="12">
        <v>0</v>
      </c>
      <c r="W1322" s="12">
        <v>0</v>
      </c>
      <c r="X1322" s="14" t="str">
        <f t="shared" si="20"/>
        <v>С</v>
      </c>
      <c r="Y1322" s="271">
        <f>Таблица1[[#This Row],[ID_intellix]]</f>
        <v>25058</v>
      </c>
      <c r="Z1322" s="269" t="s">
        <v>122</v>
      </c>
      <c r="AA1322" s="145">
        <f>IF(OR(Таблица1[[#This Row],[CARDIO_report]]&lt;&gt;0,Таблица1[[#This Row],[AI COMBO_report]]&lt;&gt;0,Таблица1[[#This Row],[OTC_report]]&lt;&gt;0),1,0)</f>
        <v>0</v>
      </c>
      <c r="AB1322" s="60" t="s">
        <v>1124</v>
      </c>
      <c r="AC1322" s="60" t="s">
        <v>1124</v>
      </c>
      <c r="AD1322" s="60" t="s">
        <v>1124</v>
      </c>
      <c r="AE1322" s="60" t="s">
        <v>1124</v>
      </c>
      <c r="AF1322" s="60"/>
      <c r="AG1322" s="60" t="s">
        <v>1124</v>
      </c>
      <c r="AH1322" s="60" t="s">
        <v>1124</v>
      </c>
      <c r="AI1322" s="60" t="s">
        <v>1124</v>
      </c>
      <c r="AJ1322" s="60" t="s">
        <v>1124</v>
      </c>
      <c r="AK1322" s="60" t="s">
        <v>1124</v>
      </c>
      <c r="AL1322" s="60" t="s">
        <v>1124</v>
      </c>
      <c r="AM1322" s="60" t="s">
        <v>1124</v>
      </c>
      <c r="AN1322" s="60" t="s">
        <v>1124</v>
      </c>
      <c r="AO1322" s="60"/>
      <c r="AP1322" s="35" t="s">
        <v>1825</v>
      </c>
      <c r="AQ1322" s="377">
        <v>0</v>
      </c>
      <c r="AR1322" s="378">
        <v>0</v>
      </c>
      <c r="AS1322" s="377">
        <v>0</v>
      </c>
      <c r="AT1322" s="378">
        <v>0</v>
      </c>
      <c r="AU1322" s="377">
        <v>0</v>
      </c>
      <c r="AV1322" s="377">
        <v>0</v>
      </c>
      <c r="AW1322" s="377">
        <v>0</v>
      </c>
      <c r="AX1322">
        <v>0</v>
      </c>
      <c r="AY1322">
        <v>0</v>
      </c>
    </row>
    <row r="1323" spans="1:54" ht="15" hidden="1" customHeight="1" x14ac:dyDescent="0.2">
      <c r="A1323" s="46">
        <v>1308</v>
      </c>
      <c r="B1323" s="258" t="s">
        <v>6494</v>
      </c>
      <c r="C1323" t="s">
        <v>1119</v>
      </c>
      <c r="D1323" t="s">
        <v>827</v>
      </c>
      <c r="E1323" t="s">
        <v>1821</v>
      </c>
      <c r="F1323" s="29" t="s">
        <v>1827</v>
      </c>
      <c r="G1323" s="47">
        <v>36</v>
      </c>
      <c r="H1323" t="s">
        <v>1827</v>
      </c>
      <c r="I1323">
        <v>1</v>
      </c>
      <c r="J1323" t="s">
        <v>6495</v>
      </c>
      <c r="K1323" t="s">
        <v>827</v>
      </c>
      <c r="L1323" t="s">
        <v>6496</v>
      </c>
      <c r="M1323">
        <v>0</v>
      </c>
      <c r="N1323" s="34">
        <v>0</v>
      </c>
      <c r="O1323" s="34" t="s">
        <v>248</v>
      </c>
      <c r="P1323" s="34" t="s">
        <v>255</v>
      </c>
      <c r="Q1323" s="34" t="s">
        <v>829</v>
      </c>
      <c r="R1323" s="34" t="s">
        <v>836</v>
      </c>
      <c r="S1323" s="48" t="s">
        <v>1123</v>
      </c>
      <c r="T1323" s="13" t="s">
        <v>1863</v>
      </c>
      <c r="U1323" s="12" t="s">
        <v>122</v>
      </c>
      <c r="V1323" s="12" t="s">
        <v>1863</v>
      </c>
      <c r="W1323" s="12" t="s">
        <v>122</v>
      </c>
      <c r="X1323" s="14" t="str">
        <f t="shared" si="20"/>
        <v>А</v>
      </c>
      <c r="Y1323" s="271">
        <f>Таблица1[[#This Row],[ID_intellix]]</f>
        <v>1308</v>
      </c>
      <c r="Z1323" s="269" t="s">
        <v>122</v>
      </c>
      <c r="AA1323" s="145">
        <f>IF(OR(Таблица1[[#This Row],[CARDIO_report]]&lt;&gt;0,Таблица1[[#This Row],[AI COMBO_report]]&lt;&gt;0,Таблица1[[#This Row],[OTC_report]]&lt;&gt;0),1,0)</f>
        <v>1</v>
      </c>
      <c r="AB1323" s="60" t="s">
        <v>1124</v>
      </c>
      <c r="AC1323" s="60" t="s">
        <v>1124</v>
      </c>
      <c r="AD1323" s="60" t="s">
        <v>1124</v>
      </c>
      <c r="AE1323" s="60" t="s">
        <v>1124</v>
      </c>
      <c r="AF1323" s="60"/>
      <c r="AG1323" s="60" t="s">
        <v>1124</v>
      </c>
      <c r="AH1323" s="60" t="s">
        <v>1124</v>
      </c>
      <c r="AI1323" s="60" t="s">
        <v>1124</v>
      </c>
      <c r="AJ1323" s="60" t="s">
        <v>1124</v>
      </c>
      <c r="AK1323" s="60" t="s">
        <v>1124</v>
      </c>
      <c r="AL1323" s="60" t="s">
        <v>1124</v>
      </c>
      <c r="AM1323" s="60" t="s">
        <v>1124</v>
      </c>
      <c r="AN1323" s="60" t="s">
        <v>1124</v>
      </c>
      <c r="AO1323" s="60"/>
      <c r="AP1323" s="35" t="s">
        <v>1917</v>
      </c>
      <c r="AQ1323" s="377">
        <v>0</v>
      </c>
      <c r="AR1323" s="378">
        <v>0</v>
      </c>
      <c r="AS1323" s="377">
        <v>0</v>
      </c>
      <c r="AT1323" s="378">
        <v>0</v>
      </c>
      <c r="AU1323" s="377">
        <v>0</v>
      </c>
      <c r="AV1323" s="377">
        <v>0</v>
      </c>
      <c r="AW1323" s="377">
        <v>0</v>
      </c>
      <c r="AX1323">
        <v>0</v>
      </c>
      <c r="AY1323">
        <v>0</v>
      </c>
    </row>
    <row r="1324" spans="1:54" ht="15" hidden="1" customHeight="1" x14ac:dyDescent="0.2">
      <c r="A1324" s="46">
        <v>7917</v>
      </c>
      <c r="B1324" s="258" t="s">
        <v>6503</v>
      </c>
      <c r="C1324" t="s">
        <v>1119</v>
      </c>
      <c r="D1324" t="s">
        <v>827</v>
      </c>
      <c r="E1324" t="s">
        <v>2504</v>
      </c>
      <c r="F1324" s="29" t="s">
        <v>6465</v>
      </c>
      <c r="G1324" s="53" t="s">
        <v>2971</v>
      </c>
      <c r="H1324" t="s">
        <v>2610</v>
      </c>
      <c r="I1324">
        <v>1</v>
      </c>
      <c r="J1324" t="s">
        <v>6504</v>
      </c>
      <c r="K1324" t="s">
        <v>827</v>
      </c>
      <c r="L1324" t="s">
        <v>6505</v>
      </c>
      <c r="M1324">
        <v>0</v>
      </c>
      <c r="N1324" s="34">
        <v>0</v>
      </c>
      <c r="O1324" s="34" t="s">
        <v>248</v>
      </c>
      <c r="P1324" s="34">
        <v>0</v>
      </c>
      <c r="Q1324" s="34" t="s">
        <v>829</v>
      </c>
      <c r="R1324" s="34">
        <v>0</v>
      </c>
      <c r="S1324" s="48" t="s">
        <v>1123</v>
      </c>
      <c r="T1324" s="13" t="s">
        <v>122</v>
      </c>
      <c r="U1324" s="12" t="s">
        <v>1863</v>
      </c>
      <c r="V1324" s="12" t="s">
        <v>1863</v>
      </c>
      <c r="W1324" s="12" t="s">
        <v>122</v>
      </c>
      <c r="X1324" s="14" t="str">
        <f t="shared" si="20"/>
        <v>А</v>
      </c>
      <c r="Y1324" s="271">
        <f>Таблица1[[#This Row],[ID_intellix]]</f>
        <v>7917</v>
      </c>
      <c r="Z1324" s="269" t="s">
        <v>122</v>
      </c>
      <c r="AA1324" s="145">
        <f>IF(OR(Таблица1[[#This Row],[CARDIO_report]]&lt;&gt;0,Таблица1[[#This Row],[AI COMBO_report]]&lt;&gt;0,Таблица1[[#This Row],[OTC_report]]&lt;&gt;0),1,0)</f>
        <v>0</v>
      </c>
      <c r="AB1324" s="60" t="s">
        <v>1124</v>
      </c>
      <c r="AC1324" s="60" t="s">
        <v>1124</v>
      </c>
      <c r="AD1324" s="60" t="s">
        <v>1124</v>
      </c>
      <c r="AE1324" s="60" t="s">
        <v>1124</v>
      </c>
      <c r="AF1324" s="60"/>
      <c r="AG1324" s="89" t="s">
        <v>2516</v>
      </c>
      <c r="AH1324" s="89">
        <v>18</v>
      </c>
      <c r="AI1324" s="89" t="s">
        <v>2516</v>
      </c>
      <c r="AJ1324" s="89">
        <v>16</v>
      </c>
      <c r="AK1324" s="89" t="s">
        <v>2516</v>
      </c>
      <c r="AL1324" s="89">
        <v>14</v>
      </c>
      <c r="AM1324" s="89" t="s">
        <v>1437</v>
      </c>
      <c r="AN1324" s="89">
        <v>17</v>
      </c>
      <c r="AP1324" s="35" t="s">
        <v>1917</v>
      </c>
      <c r="AQ1324" s="377">
        <v>0</v>
      </c>
      <c r="AR1324" s="378">
        <v>0</v>
      </c>
      <c r="AS1324" s="377">
        <v>0</v>
      </c>
      <c r="AT1324" s="378">
        <v>0</v>
      </c>
      <c r="AU1324" s="377">
        <v>0</v>
      </c>
      <c r="AV1324" s="377">
        <v>0</v>
      </c>
      <c r="AW1324" s="377">
        <v>0</v>
      </c>
      <c r="AX1324">
        <v>0</v>
      </c>
      <c r="AY1324">
        <v>0</v>
      </c>
    </row>
    <row r="1325" spans="1:54" ht="15" hidden="1" customHeight="1" x14ac:dyDescent="0.2">
      <c r="A1325" s="46">
        <v>7976</v>
      </c>
      <c r="B1325" s="258" t="s">
        <v>6497</v>
      </c>
      <c r="C1325" t="s">
        <v>1119</v>
      </c>
      <c r="D1325" t="s">
        <v>827</v>
      </c>
      <c r="E1325" t="s">
        <v>1821</v>
      </c>
      <c r="F1325" s="29" t="s">
        <v>1827</v>
      </c>
      <c r="G1325" s="53" t="s">
        <v>6498</v>
      </c>
      <c r="H1325" t="s">
        <v>1827</v>
      </c>
      <c r="I1325">
        <v>1</v>
      </c>
      <c r="J1325" t="s">
        <v>1884</v>
      </c>
      <c r="K1325" t="s">
        <v>827</v>
      </c>
      <c r="L1325" t="s">
        <v>6499</v>
      </c>
      <c r="M1325">
        <v>0</v>
      </c>
      <c r="N1325" s="34">
        <v>0</v>
      </c>
      <c r="O1325" s="34" t="s">
        <v>248</v>
      </c>
      <c r="P1325" s="34">
        <v>0</v>
      </c>
      <c r="Q1325" s="34" t="s">
        <v>829</v>
      </c>
      <c r="R1325" s="34">
        <v>0</v>
      </c>
      <c r="S1325" s="48" t="s">
        <v>1123</v>
      </c>
      <c r="T1325" s="13" t="s">
        <v>122</v>
      </c>
      <c r="U1325" s="12" t="s">
        <v>122</v>
      </c>
      <c r="V1325" s="12" t="s">
        <v>122</v>
      </c>
      <c r="W1325" s="12" t="s">
        <v>122</v>
      </c>
      <c r="X1325" s="14" t="str">
        <f t="shared" si="20"/>
        <v>С</v>
      </c>
      <c r="Y1325" s="271">
        <f>Таблица1[[#This Row],[ID_intellix]]</f>
        <v>7976</v>
      </c>
      <c r="Z1325" s="269" t="s">
        <v>122</v>
      </c>
      <c r="AA1325" s="145">
        <f>IF(OR(Таблица1[[#This Row],[CARDIO_report]]&lt;&gt;0,Таблица1[[#This Row],[AI COMBO_report]]&lt;&gt;0,Таблица1[[#This Row],[OTC_report]]&lt;&gt;0),1,0)</f>
        <v>0</v>
      </c>
      <c r="AB1325" s="60" t="s">
        <v>1124</v>
      </c>
      <c r="AC1325" s="60" t="s">
        <v>1124</v>
      </c>
      <c r="AD1325" s="60" t="s">
        <v>1124</v>
      </c>
      <c r="AE1325" s="60" t="s">
        <v>1124</v>
      </c>
      <c r="AF1325" s="60"/>
      <c r="AG1325" s="60" t="s">
        <v>1124</v>
      </c>
      <c r="AH1325" s="60" t="s">
        <v>1124</v>
      </c>
      <c r="AI1325" s="60" t="s">
        <v>1124</v>
      </c>
      <c r="AJ1325" s="60" t="s">
        <v>1124</v>
      </c>
      <c r="AK1325" s="60" t="s">
        <v>1124</v>
      </c>
      <c r="AL1325" s="60" t="s">
        <v>1124</v>
      </c>
      <c r="AM1325" s="60" t="s">
        <v>1124</v>
      </c>
      <c r="AN1325" s="60" t="s">
        <v>1124</v>
      </c>
      <c r="AO1325" s="60"/>
      <c r="AP1325" s="35" t="s">
        <v>1825</v>
      </c>
      <c r="AQ1325" s="377">
        <v>0</v>
      </c>
      <c r="AR1325" s="378">
        <v>0</v>
      </c>
      <c r="AS1325" s="377">
        <v>0</v>
      </c>
      <c r="AT1325" s="378">
        <v>0</v>
      </c>
      <c r="AU1325" s="377">
        <v>0</v>
      </c>
      <c r="AV1325" s="377">
        <v>0</v>
      </c>
      <c r="AW1325" s="377">
        <v>0</v>
      </c>
      <c r="AX1325">
        <v>0</v>
      </c>
      <c r="AY1325">
        <v>0</v>
      </c>
    </row>
    <row r="1326" spans="1:54" ht="15" hidden="1" customHeight="1" x14ac:dyDescent="0.2">
      <c r="A1326" s="46">
        <v>7047</v>
      </c>
      <c r="B1326" s="258" t="s">
        <v>3985</v>
      </c>
      <c r="C1326" t="s">
        <v>1136</v>
      </c>
      <c r="D1326" t="s">
        <v>2255</v>
      </c>
      <c r="E1326" t="s">
        <v>1821</v>
      </c>
      <c r="F1326" s="29" t="s">
        <v>1850</v>
      </c>
      <c r="G1326" s="47">
        <v>228</v>
      </c>
      <c r="H1326" t="s">
        <v>1850</v>
      </c>
      <c r="I1326">
        <v>1</v>
      </c>
      <c r="J1326" t="s">
        <v>3986</v>
      </c>
      <c r="K1326" t="s">
        <v>3987</v>
      </c>
      <c r="L1326" t="s">
        <v>3988</v>
      </c>
      <c r="M1326" t="s">
        <v>341</v>
      </c>
      <c r="N1326" s="34">
        <v>0</v>
      </c>
      <c r="O1326" s="34" t="s">
        <v>684</v>
      </c>
      <c r="P1326" s="34">
        <v>0</v>
      </c>
      <c r="Q1326" s="34">
        <v>0</v>
      </c>
      <c r="R1326" s="34">
        <v>0</v>
      </c>
      <c r="S1326" s="48" t="s">
        <v>1123</v>
      </c>
      <c r="T1326" s="13" t="s">
        <v>122</v>
      </c>
      <c r="U1326" s="12" t="s">
        <v>122</v>
      </c>
      <c r="V1326" s="12" t="s">
        <v>122</v>
      </c>
      <c r="W1326" s="12" t="s">
        <v>122</v>
      </c>
      <c r="X1326" s="14" t="str">
        <f t="shared" si="20"/>
        <v>С</v>
      </c>
      <c r="Y1326" s="271">
        <f>Таблица1[[#This Row],[ID_intellix]]</f>
        <v>7047</v>
      </c>
      <c r="Z1326" s="269" t="s">
        <v>1863</v>
      </c>
      <c r="AA1326" s="145">
        <f>IF(OR(Таблица1[[#This Row],[CARDIO_report]]&lt;&gt;0,Таблица1[[#This Row],[AI COMBO_report]]&lt;&gt;0,Таблица1[[#This Row],[OTC_report]]&lt;&gt;0),1,0)</f>
        <v>0</v>
      </c>
      <c r="AB1326" s="60" t="s">
        <v>1124</v>
      </c>
      <c r="AC1326" s="60" t="s">
        <v>1124</v>
      </c>
      <c r="AD1326" s="60" t="s">
        <v>1124</v>
      </c>
      <c r="AE1326" s="60" t="s">
        <v>1124</v>
      </c>
      <c r="AF1326" s="60"/>
      <c r="AG1326" s="60" t="s">
        <v>1124</v>
      </c>
      <c r="AH1326" s="60" t="s">
        <v>1124</v>
      </c>
      <c r="AI1326" s="60" t="s">
        <v>1124</v>
      </c>
      <c r="AJ1326" s="60" t="s">
        <v>1124</v>
      </c>
      <c r="AK1326" s="60" t="s">
        <v>1124</v>
      </c>
      <c r="AL1326" s="60" t="s">
        <v>1124</v>
      </c>
      <c r="AM1326" s="60" t="s">
        <v>1124</v>
      </c>
      <c r="AN1326" s="60" t="s">
        <v>1124</v>
      </c>
      <c r="AO1326" s="60"/>
      <c r="AP1326" s="35" t="s">
        <v>1857</v>
      </c>
      <c r="AQ1326" s="377">
        <v>0</v>
      </c>
      <c r="AR1326" s="378">
        <v>0</v>
      </c>
      <c r="AS1326" s="377">
        <v>0</v>
      </c>
      <c r="AT1326" s="378">
        <v>0</v>
      </c>
      <c r="AU1326" s="377">
        <v>0</v>
      </c>
      <c r="AV1326" s="377">
        <v>0</v>
      </c>
      <c r="AW1326" s="377">
        <v>0</v>
      </c>
      <c r="AX1326">
        <v>0</v>
      </c>
      <c r="AY1326">
        <v>0</v>
      </c>
    </row>
    <row r="1327" spans="1:54" ht="15" hidden="1" customHeight="1" x14ac:dyDescent="0.2">
      <c r="A1327" s="46">
        <v>7063</v>
      </c>
      <c r="B1327" s="258" t="s">
        <v>3989</v>
      </c>
      <c r="C1327" t="s">
        <v>1136</v>
      </c>
      <c r="D1327" t="s">
        <v>2255</v>
      </c>
      <c r="E1327" t="s">
        <v>1821</v>
      </c>
      <c r="F1327" s="29" t="s">
        <v>1850</v>
      </c>
      <c r="G1327" s="47">
        <v>230</v>
      </c>
      <c r="H1327" t="s">
        <v>1850</v>
      </c>
      <c r="I1327">
        <v>1</v>
      </c>
      <c r="J1327" t="s">
        <v>3990</v>
      </c>
      <c r="K1327" t="s">
        <v>3987</v>
      </c>
      <c r="L1327" t="s">
        <v>3991</v>
      </c>
      <c r="M1327" t="s">
        <v>341</v>
      </c>
      <c r="N1327" s="34">
        <v>0</v>
      </c>
      <c r="O1327" s="34" t="s">
        <v>684</v>
      </c>
      <c r="P1327" s="34">
        <v>0</v>
      </c>
      <c r="Q1327" s="34">
        <v>0</v>
      </c>
      <c r="R1327" s="34">
        <v>0</v>
      </c>
      <c r="S1327" s="48" t="s">
        <v>1123</v>
      </c>
      <c r="T1327" s="13" t="s">
        <v>122</v>
      </c>
      <c r="U1327" s="12" t="s">
        <v>122</v>
      </c>
      <c r="V1327" s="12" t="s">
        <v>122</v>
      </c>
      <c r="W1327" s="12" t="s">
        <v>122</v>
      </c>
      <c r="X1327" s="14" t="str">
        <f t="shared" si="20"/>
        <v>С</v>
      </c>
      <c r="Y1327" s="271">
        <f>Таблица1[[#This Row],[ID_intellix]]</f>
        <v>7063</v>
      </c>
      <c r="Z1327" s="269" t="s">
        <v>122</v>
      </c>
      <c r="AA1327" s="145">
        <f>IF(OR(Таблица1[[#This Row],[CARDIO_report]]&lt;&gt;0,Таблица1[[#This Row],[AI COMBO_report]]&lt;&gt;0,Таблица1[[#This Row],[OTC_report]]&lt;&gt;0),1,0)</f>
        <v>0</v>
      </c>
      <c r="AB1327" s="60" t="s">
        <v>1124</v>
      </c>
      <c r="AC1327" s="60" t="s">
        <v>1124</v>
      </c>
      <c r="AD1327" s="60" t="s">
        <v>1124</v>
      </c>
      <c r="AE1327" s="60" t="s">
        <v>1124</v>
      </c>
      <c r="AF1327" s="60"/>
      <c r="AG1327" s="60" t="s">
        <v>1124</v>
      </c>
      <c r="AH1327" s="60" t="s">
        <v>1124</v>
      </c>
      <c r="AI1327" s="60" t="s">
        <v>1124</v>
      </c>
      <c r="AJ1327" s="60" t="s">
        <v>1124</v>
      </c>
      <c r="AK1327" s="60" t="s">
        <v>1124</v>
      </c>
      <c r="AL1327" s="60" t="s">
        <v>1124</v>
      </c>
      <c r="AM1327" s="60" t="s">
        <v>1124</v>
      </c>
      <c r="AN1327" s="60" t="s">
        <v>1124</v>
      </c>
      <c r="AO1327" s="60"/>
      <c r="AP1327" s="35" t="s">
        <v>1825</v>
      </c>
      <c r="AQ1327" s="377">
        <v>0</v>
      </c>
      <c r="AR1327" s="378">
        <v>0</v>
      </c>
      <c r="AS1327" s="377">
        <v>0</v>
      </c>
      <c r="AT1327" s="378">
        <v>0</v>
      </c>
      <c r="AU1327" s="377">
        <v>0</v>
      </c>
      <c r="AV1327" s="377">
        <v>0</v>
      </c>
      <c r="AW1327" s="377">
        <v>0</v>
      </c>
      <c r="AX1327">
        <v>0</v>
      </c>
      <c r="AY1327">
        <v>0</v>
      </c>
    </row>
    <row r="1328" spans="1:54" ht="15" hidden="1" customHeight="1" x14ac:dyDescent="0.2">
      <c r="A1328" s="46">
        <v>3573</v>
      </c>
      <c r="B1328" s="258" t="s">
        <v>4334</v>
      </c>
      <c r="C1328" t="s">
        <v>1136</v>
      </c>
      <c r="D1328" t="s">
        <v>2255</v>
      </c>
      <c r="E1328" t="s">
        <v>1821</v>
      </c>
      <c r="F1328" s="29" t="s">
        <v>1850</v>
      </c>
      <c r="G1328" s="47">
        <v>379</v>
      </c>
      <c r="H1328" t="s">
        <v>1850</v>
      </c>
      <c r="I1328">
        <v>1</v>
      </c>
      <c r="J1328" t="s">
        <v>4335</v>
      </c>
      <c r="K1328" t="s">
        <v>3987</v>
      </c>
      <c r="L1328" t="s">
        <v>4336</v>
      </c>
      <c r="M1328" t="s">
        <v>341</v>
      </c>
      <c r="N1328" s="34">
        <v>0</v>
      </c>
      <c r="O1328" s="34" t="s">
        <v>684</v>
      </c>
      <c r="P1328" s="34" t="s">
        <v>690</v>
      </c>
      <c r="Q1328" s="34">
        <v>0</v>
      </c>
      <c r="R1328" s="34">
        <v>0</v>
      </c>
      <c r="S1328" s="48" t="s">
        <v>1123</v>
      </c>
      <c r="T1328" s="13" t="s">
        <v>122</v>
      </c>
      <c r="U1328" s="12" t="s">
        <v>122</v>
      </c>
      <c r="V1328" s="12" t="s">
        <v>1863</v>
      </c>
      <c r="W1328" s="12" t="s">
        <v>122</v>
      </c>
      <c r="X1328" s="14" t="str">
        <f t="shared" si="20"/>
        <v>В</v>
      </c>
      <c r="Y1328" s="271">
        <f>Таблица1[[#This Row],[ID_intellix]]</f>
        <v>3573</v>
      </c>
      <c r="Z1328" s="269" t="s">
        <v>122</v>
      </c>
      <c r="AA1328" s="145">
        <f>IF(OR(Таблица1[[#This Row],[CARDIO_report]]&lt;&gt;0,Таблица1[[#This Row],[AI COMBO_report]]&lt;&gt;0,Таблица1[[#This Row],[OTC_report]]&lt;&gt;0),1,0)</f>
        <v>1</v>
      </c>
      <c r="AB1328" s="60" t="s">
        <v>1124</v>
      </c>
      <c r="AC1328" s="60" t="s">
        <v>1124</v>
      </c>
      <c r="AD1328" s="60" t="s">
        <v>1124</v>
      </c>
      <c r="AE1328" s="60" t="s">
        <v>1124</v>
      </c>
      <c r="AF1328" s="60"/>
      <c r="AG1328" s="60" t="s">
        <v>1124</v>
      </c>
      <c r="AH1328" s="60" t="s">
        <v>1124</v>
      </c>
      <c r="AI1328" s="60" t="s">
        <v>1124</v>
      </c>
      <c r="AJ1328" s="60" t="s">
        <v>1124</v>
      </c>
      <c r="AK1328" s="60" t="s">
        <v>1124</v>
      </c>
      <c r="AL1328" s="60" t="s">
        <v>1124</v>
      </c>
      <c r="AM1328" s="60" t="s">
        <v>1124</v>
      </c>
      <c r="AN1328" s="60" t="s">
        <v>1124</v>
      </c>
      <c r="AO1328" s="60"/>
      <c r="AP1328" s="35" t="s">
        <v>1857</v>
      </c>
      <c r="AQ1328" s="377">
        <v>0</v>
      </c>
      <c r="AR1328" s="378">
        <v>0</v>
      </c>
      <c r="AS1328" s="377">
        <v>0</v>
      </c>
      <c r="AT1328" s="378">
        <v>0</v>
      </c>
      <c r="AU1328" s="377">
        <v>0</v>
      </c>
      <c r="AV1328" s="377">
        <v>0</v>
      </c>
      <c r="AW1328" s="377">
        <v>0</v>
      </c>
      <c r="AX1328">
        <v>0</v>
      </c>
      <c r="AY1328">
        <v>0</v>
      </c>
    </row>
    <row r="1329" spans="1:54" ht="15" hidden="1" customHeight="1" x14ac:dyDescent="0.2">
      <c r="A1329" s="46">
        <v>5236</v>
      </c>
      <c r="B1329" s="258" t="s">
        <v>4410</v>
      </c>
      <c r="C1329" t="s">
        <v>1136</v>
      </c>
      <c r="D1329" t="s">
        <v>2255</v>
      </c>
      <c r="E1329" t="s">
        <v>1821</v>
      </c>
      <c r="F1329" s="29" t="s">
        <v>1850</v>
      </c>
      <c r="G1329" s="47">
        <v>66</v>
      </c>
      <c r="H1329" t="s">
        <v>1850</v>
      </c>
      <c r="I1329">
        <v>1</v>
      </c>
      <c r="J1329" t="s">
        <v>4411</v>
      </c>
      <c r="K1329" t="s">
        <v>3987</v>
      </c>
      <c r="L1329" t="s">
        <v>4412</v>
      </c>
      <c r="M1329" t="s">
        <v>341</v>
      </c>
      <c r="N1329" s="34">
        <v>0</v>
      </c>
      <c r="O1329" s="34" t="s">
        <v>684</v>
      </c>
      <c r="P1329" s="34">
        <v>0</v>
      </c>
      <c r="Q1329" s="34">
        <v>0</v>
      </c>
      <c r="R1329" s="34">
        <v>0</v>
      </c>
      <c r="S1329" s="48" t="s">
        <v>1123</v>
      </c>
      <c r="T1329" s="13" t="s">
        <v>122</v>
      </c>
      <c r="U1329" s="12" t="s">
        <v>122</v>
      </c>
      <c r="V1329" s="12" t="s">
        <v>122</v>
      </c>
      <c r="W1329" s="12" t="s">
        <v>122</v>
      </c>
      <c r="X1329" s="14" t="str">
        <f t="shared" si="20"/>
        <v>С</v>
      </c>
      <c r="Y1329" s="271">
        <f>Таблица1[[#This Row],[ID_intellix]]</f>
        <v>5236</v>
      </c>
      <c r="Z1329" s="269" t="s">
        <v>122</v>
      </c>
      <c r="AA1329" s="145">
        <f>IF(OR(Таблица1[[#This Row],[CARDIO_report]]&lt;&gt;0,Таблица1[[#This Row],[AI COMBO_report]]&lt;&gt;0,Таблица1[[#This Row],[OTC_report]]&lt;&gt;0),1,0)</f>
        <v>0</v>
      </c>
      <c r="AB1329" s="60" t="s">
        <v>1124</v>
      </c>
      <c r="AC1329" s="60" t="s">
        <v>1124</v>
      </c>
      <c r="AD1329" s="60" t="s">
        <v>1124</v>
      </c>
      <c r="AE1329" s="60" t="s">
        <v>1124</v>
      </c>
      <c r="AF1329" s="60"/>
      <c r="AG1329" s="60" t="s">
        <v>1124</v>
      </c>
      <c r="AH1329" s="60" t="s">
        <v>1124</v>
      </c>
      <c r="AI1329" s="60" t="s">
        <v>1124</v>
      </c>
      <c r="AJ1329" s="60" t="s">
        <v>1124</v>
      </c>
      <c r="AK1329" s="60" t="s">
        <v>1124</v>
      </c>
      <c r="AL1329" s="60" t="s">
        <v>1124</v>
      </c>
      <c r="AM1329" s="60" t="s">
        <v>1124</v>
      </c>
      <c r="AN1329" s="60" t="s">
        <v>1124</v>
      </c>
      <c r="AO1329" s="60"/>
      <c r="AP1329" s="35" t="s">
        <v>1917</v>
      </c>
      <c r="AQ1329" s="377">
        <v>0</v>
      </c>
      <c r="AR1329" s="378">
        <v>0</v>
      </c>
      <c r="AS1329" s="377">
        <v>0</v>
      </c>
      <c r="AT1329" s="378">
        <v>0</v>
      </c>
      <c r="AU1329" s="377">
        <v>0</v>
      </c>
      <c r="AV1329" s="377">
        <v>0</v>
      </c>
      <c r="AW1329" s="377">
        <v>0</v>
      </c>
      <c r="AX1329">
        <v>0</v>
      </c>
      <c r="AY1329">
        <v>0</v>
      </c>
    </row>
    <row r="1330" spans="1:54" ht="15" hidden="1" customHeight="1" x14ac:dyDescent="0.2">
      <c r="A1330" s="46">
        <v>5237</v>
      </c>
      <c r="B1330" s="258" t="s">
        <v>4413</v>
      </c>
      <c r="C1330" t="s">
        <v>1136</v>
      </c>
      <c r="D1330" t="s">
        <v>2255</v>
      </c>
      <c r="E1330" t="s">
        <v>1821</v>
      </c>
      <c r="F1330" s="29" t="s">
        <v>1850</v>
      </c>
      <c r="G1330" s="47">
        <v>67</v>
      </c>
      <c r="H1330" t="s">
        <v>1850</v>
      </c>
      <c r="I1330">
        <v>1</v>
      </c>
      <c r="J1330" t="s">
        <v>4414</v>
      </c>
      <c r="K1330" t="s">
        <v>3987</v>
      </c>
      <c r="L1330" t="s">
        <v>4415</v>
      </c>
      <c r="M1330" t="s">
        <v>341</v>
      </c>
      <c r="N1330" s="34" t="s">
        <v>349</v>
      </c>
      <c r="O1330" s="34" t="s">
        <v>684</v>
      </c>
      <c r="P1330" s="34" t="s">
        <v>690</v>
      </c>
      <c r="Q1330" s="34">
        <v>0</v>
      </c>
      <c r="R1330" s="34">
        <v>0</v>
      </c>
      <c r="S1330" s="48" t="s">
        <v>1123</v>
      </c>
      <c r="T1330" s="13" t="s">
        <v>1863</v>
      </c>
      <c r="U1330" s="12" t="s">
        <v>122</v>
      </c>
      <c r="V1330" s="12" t="s">
        <v>122</v>
      </c>
      <c r="W1330" s="12" t="s">
        <v>1863</v>
      </c>
      <c r="X1330" s="14" t="str">
        <f t="shared" si="20"/>
        <v>А</v>
      </c>
      <c r="Y1330" s="271">
        <f>Таблица1[[#This Row],[ID_intellix]]</f>
        <v>5237</v>
      </c>
      <c r="Z1330" s="269" t="s">
        <v>122</v>
      </c>
      <c r="AA1330" s="145">
        <f>IF(OR(Таблица1[[#This Row],[CARDIO_report]]&lt;&gt;0,Таблица1[[#This Row],[AI COMBO_report]]&lt;&gt;0,Таблица1[[#This Row],[OTC_report]]&lt;&gt;0),1,0)</f>
        <v>1</v>
      </c>
      <c r="AB1330" s="60" t="s">
        <v>1124</v>
      </c>
      <c r="AC1330" s="60" t="s">
        <v>1124</v>
      </c>
      <c r="AD1330" s="60" t="s">
        <v>1124</v>
      </c>
      <c r="AE1330" s="60" t="s">
        <v>1124</v>
      </c>
      <c r="AF1330" s="60"/>
      <c r="AG1330" s="60" t="s">
        <v>1124</v>
      </c>
      <c r="AH1330" s="60" t="s">
        <v>1124</v>
      </c>
      <c r="AI1330" s="60" t="s">
        <v>1124</v>
      </c>
      <c r="AJ1330" s="60" t="s">
        <v>1124</v>
      </c>
      <c r="AK1330" s="60" t="s">
        <v>1124</v>
      </c>
      <c r="AL1330" s="60" t="s">
        <v>1124</v>
      </c>
      <c r="AM1330" s="60" t="s">
        <v>1124</v>
      </c>
      <c r="AN1330" s="60" t="s">
        <v>1124</v>
      </c>
      <c r="AO1330" s="60"/>
      <c r="AP1330" s="35" t="s">
        <v>1917</v>
      </c>
      <c r="AQ1330" s="377">
        <v>0</v>
      </c>
      <c r="AR1330" s="378">
        <v>0</v>
      </c>
      <c r="AS1330" s="377">
        <v>0</v>
      </c>
      <c r="AT1330" s="378">
        <v>0</v>
      </c>
      <c r="AU1330" s="377">
        <v>0</v>
      </c>
      <c r="AV1330" s="377">
        <v>0</v>
      </c>
      <c r="AW1330" s="377">
        <v>0</v>
      </c>
      <c r="AX1330">
        <v>0</v>
      </c>
      <c r="AY1330">
        <v>0</v>
      </c>
    </row>
    <row r="1331" spans="1:54" ht="15" hidden="1" customHeight="1" x14ac:dyDescent="0.2">
      <c r="A1331" s="46">
        <v>5238</v>
      </c>
      <c r="B1331" s="258" t="s">
        <v>4416</v>
      </c>
      <c r="C1331" t="s">
        <v>1136</v>
      </c>
      <c r="D1331" t="s">
        <v>2255</v>
      </c>
      <c r="E1331" t="s">
        <v>1821</v>
      </c>
      <c r="F1331" s="29" t="s">
        <v>1850</v>
      </c>
      <c r="G1331" s="47">
        <v>68</v>
      </c>
      <c r="H1331" t="s">
        <v>1850</v>
      </c>
      <c r="I1331">
        <v>1</v>
      </c>
      <c r="J1331" t="s">
        <v>4417</v>
      </c>
      <c r="K1331" t="s">
        <v>3987</v>
      </c>
      <c r="L1331" t="s">
        <v>4418</v>
      </c>
      <c r="M1331" t="s">
        <v>341</v>
      </c>
      <c r="N1331" s="34">
        <v>0</v>
      </c>
      <c r="O1331" s="34" t="s">
        <v>684</v>
      </c>
      <c r="P1331" s="34">
        <v>0</v>
      </c>
      <c r="Q1331" s="34">
        <v>0</v>
      </c>
      <c r="R1331" s="34">
        <v>0</v>
      </c>
      <c r="S1331" s="48" t="s">
        <v>1123</v>
      </c>
      <c r="T1331" s="13" t="s">
        <v>122</v>
      </c>
      <c r="U1331" s="12" t="s">
        <v>122</v>
      </c>
      <c r="V1331" s="12" t="s">
        <v>122</v>
      </c>
      <c r="W1331" s="12" t="s">
        <v>122</v>
      </c>
      <c r="X1331" s="14" t="str">
        <f t="shared" si="20"/>
        <v>С</v>
      </c>
      <c r="Y1331" s="271">
        <f>Таблица1[[#This Row],[ID_intellix]]</f>
        <v>5238</v>
      </c>
      <c r="Z1331" s="269" t="s">
        <v>122</v>
      </c>
      <c r="AA1331" s="145">
        <f>IF(OR(Таблица1[[#This Row],[CARDIO_report]]&lt;&gt;0,Таблица1[[#This Row],[AI COMBO_report]]&lt;&gt;0,Таблица1[[#This Row],[OTC_report]]&lt;&gt;0),1,0)</f>
        <v>0</v>
      </c>
      <c r="AB1331" s="60" t="s">
        <v>1124</v>
      </c>
      <c r="AC1331" s="60" t="s">
        <v>1124</v>
      </c>
      <c r="AD1331" s="60" t="s">
        <v>1124</v>
      </c>
      <c r="AE1331" s="60" t="s">
        <v>1124</v>
      </c>
      <c r="AF1331" s="60"/>
      <c r="AG1331" s="60" t="s">
        <v>1124</v>
      </c>
      <c r="AH1331" s="60" t="s">
        <v>1124</v>
      </c>
      <c r="AI1331" s="60" t="s">
        <v>1124</v>
      </c>
      <c r="AJ1331" s="60" t="s">
        <v>1124</v>
      </c>
      <c r="AK1331" s="60" t="s">
        <v>1124</v>
      </c>
      <c r="AL1331" s="60" t="s">
        <v>1124</v>
      </c>
      <c r="AM1331" s="60" t="s">
        <v>1124</v>
      </c>
      <c r="AN1331" s="60" t="s">
        <v>1124</v>
      </c>
      <c r="AO1331" s="60"/>
      <c r="AP1331" s="35" t="s">
        <v>1857</v>
      </c>
      <c r="AQ1331" s="377">
        <v>0</v>
      </c>
      <c r="AR1331" s="378">
        <v>0</v>
      </c>
      <c r="AS1331" s="377">
        <v>0</v>
      </c>
      <c r="AT1331" s="378">
        <v>0</v>
      </c>
      <c r="AU1331" s="377">
        <v>0</v>
      </c>
      <c r="AV1331" s="377">
        <v>0</v>
      </c>
      <c r="AW1331" s="377">
        <v>0</v>
      </c>
      <c r="AX1331">
        <v>0</v>
      </c>
      <c r="AY1331">
        <v>0</v>
      </c>
    </row>
    <row r="1332" spans="1:54" s="25" customFormat="1" ht="15" hidden="1" customHeight="1" x14ac:dyDescent="0.2">
      <c r="A1332" s="46">
        <v>7064</v>
      </c>
      <c r="B1332" s="258" t="s">
        <v>4419</v>
      </c>
      <c r="C1332" t="s">
        <v>1136</v>
      </c>
      <c r="D1332" t="s">
        <v>2255</v>
      </c>
      <c r="E1332" t="s">
        <v>1821</v>
      </c>
      <c r="F1332" s="29" t="s">
        <v>1850</v>
      </c>
      <c r="G1332" s="47">
        <v>70</v>
      </c>
      <c r="H1332" t="s">
        <v>1850</v>
      </c>
      <c r="I1332">
        <v>1</v>
      </c>
      <c r="J1332" t="s">
        <v>4420</v>
      </c>
      <c r="K1332" t="s">
        <v>3987</v>
      </c>
      <c r="L1332" t="s">
        <v>4421</v>
      </c>
      <c r="M1332" t="s">
        <v>341</v>
      </c>
      <c r="N1332" s="34">
        <v>0</v>
      </c>
      <c r="O1332" s="34" t="s">
        <v>684</v>
      </c>
      <c r="P1332" s="34">
        <v>0</v>
      </c>
      <c r="Q1332" s="34">
        <v>0</v>
      </c>
      <c r="R1332" s="34">
        <v>0</v>
      </c>
      <c r="S1332" s="48" t="s">
        <v>1123</v>
      </c>
      <c r="T1332" s="13" t="s">
        <v>122</v>
      </c>
      <c r="U1332" s="12" t="s">
        <v>122</v>
      </c>
      <c r="V1332" s="12" t="s">
        <v>122</v>
      </c>
      <c r="W1332" s="12" t="s">
        <v>122</v>
      </c>
      <c r="X1332" s="14" t="str">
        <f t="shared" si="20"/>
        <v>С</v>
      </c>
      <c r="Y1332" s="271">
        <f>Таблица1[[#This Row],[ID_intellix]]</f>
        <v>7064</v>
      </c>
      <c r="Z1332" s="269" t="s">
        <v>122</v>
      </c>
      <c r="AA1332" s="145">
        <f>IF(OR(Таблица1[[#This Row],[CARDIO_report]]&lt;&gt;0,Таблица1[[#This Row],[AI COMBO_report]]&lt;&gt;0,Таблица1[[#This Row],[OTC_report]]&lt;&gt;0),1,0)</f>
        <v>0</v>
      </c>
      <c r="AB1332" s="60" t="s">
        <v>1124</v>
      </c>
      <c r="AC1332" s="60" t="s">
        <v>1124</v>
      </c>
      <c r="AD1332" s="60" t="s">
        <v>1124</v>
      </c>
      <c r="AE1332" s="60" t="s">
        <v>1124</v>
      </c>
      <c r="AF1332" s="60"/>
      <c r="AG1332" s="60" t="s">
        <v>1124</v>
      </c>
      <c r="AH1332" s="60" t="s">
        <v>1124</v>
      </c>
      <c r="AI1332" s="60" t="s">
        <v>1124</v>
      </c>
      <c r="AJ1332" s="60" t="s">
        <v>1124</v>
      </c>
      <c r="AK1332" s="60" t="s">
        <v>1124</v>
      </c>
      <c r="AL1332" s="60" t="s">
        <v>1124</v>
      </c>
      <c r="AM1332" s="60" t="s">
        <v>1124</v>
      </c>
      <c r="AN1332" s="60" t="s">
        <v>1124</v>
      </c>
      <c r="AO1332" s="60"/>
      <c r="AP1332" s="35" t="s">
        <v>1825</v>
      </c>
      <c r="AQ1332" s="377">
        <v>0</v>
      </c>
      <c r="AR1332" s="378">
        <v>0</v>
      </c>
      <c r="AS1332" s="377">
        <v>0</v>
      </c>
      <c r="AT1332" s="378">
        <v>0</v>
      </c>
      <c r="AU1332" s="377">
        <v>0</v>
      </c>
      <c r="AV1332" s="377">
        <v>0</v>
      </c>
      <c r="AW1332" s="377">
        <v>0</v>
      </c>
      <c r="AX1332">
        <v>0</v>
      </c>
      <c r="AY1332">
        <v>0</v>
      </c>
      <c r="AZ1332"/>
      <c r="BA1332" s="2"/>
      <c r="BB1332"/>
    </row>
    <row r="1333" spans="1:54" ht="15" hidden="1" customHeight="1" x14ac:dyDescent="0.2">
      <c r="A1333" s="46">
        <v>6194</v>
      </c>
      <c r="B1333" s="258" t="s">
        <v>11916</v>
      </c>
      <c r="C1333" t="s">
        <v>1136</v>
      </c>
      <c r="D1333" t="s">
        <v>2255</v>
      </c>
      <c r="E1333" t="s">
        <v>2504</v>
      </c>
      <c r="F1333" s="29" t="s">
        <v>3023</v>
      </c>
      <c r="G1333" s="47">
        <v>13</v>
      </c>
      <c r="H1333" t="s">
        <v>1149</v>
      </c>
      <c r="I1333">
        <v>1</v>
      </c>
      <c r="J1333" t="s">
        <v>11917</v>
      </c>
      <c r="K1333" t="s">
        <v>3987</v>
      </c>
      <c r="L1333" t="s">
        <v>4336</v>
      </c>
      <c r="M1333" t="s">
        <v>341</v>
      </c>
      <c r="N1333" s="34" t="s">
        <v>349</v>
      </c>
      <c r="O1333" s="34" t="s">
        <v>684</v>
      </c>
      <c r="P1333" s="34" t="s">
        <v>690</v>
      </c>
      <c r="Q1333" s="34">
        <v>0</v>
      </c>
      <c r="R1333" s="34">
        <v>0</v>
      </c>
      <c r="S1333" s="48" t="s">
        <v>1123</v>
      </c>
      <c r="T1333" s="13" t="s">
        <v>1863</v>
      </c>
      <c r="U1333" s="12" t="s">
        <v>122</v>
      </c>
      <c r="V1333" s="12" t="s">
        <v>122</v>
      </c>
      <c r="W1333" s="12" t="s">
        <v>122</v>
      </c>
      <c r="X1333" s="14" t="str">
        <f t="shared" si="20"/>
        <v>В</v>
      </c>
      <c r="Y1333" s="271">
        <f>Таблица1[[#This Row],[ID_intellix]]</f>
        <v>6194</v>
      </c>
      <c r="Z1333" s="269" t="s">
        <v>122</v>
      </c>
      <c r="AA1333" s="145">
        <f>IF(OR(Таблица1[[#This Row],[CARDIO_report]]&lt;&gt;0,Таблица1[[#This Row],[AI COMBO_report]]&lt;&gt;0,Таблица1[[#This Row],[OTC_report]]&lt;&gt;0),1,0)</f>
        <v>1</v>
      </c>
      <c r="AB1333" s="60" t="s">
        <v>1124</v>
      </c>
      <c r="AC1333" s="60" t="s">
        <v>1124</v>
      </c>
      <c r="AD1333" s="60" t="s">
        <v>1124</v>
      </c>
      <c r="AE1333" s="60" t="s">
        <v>1124</v>
      </c>
      <c r="AF1333" s="60"/>
      <c r="AG1333" s="89" t="s">
        <v>2516</v>
      </c>
      <c r="AH1333" s="89">
        <v>18</v>
      </c>
      <c r="AI1333" s="89" t="s">
        <v>2516</v>
      </c>
      <c r="AJ1333" s="89">
        <v>27</v>
      </c>
      <c r="AK1333" s="89" t="s">
        <v>2516</v>
      </c>
      <c r="AL1333" s="89">
        <v>25</v>
      </c>
      <c r="AM1333" s="89" t="s">
        <v>2516</v>
      </c>
      <c r="AN1333" s="89">
        <v>40</v>
      </c>
      <c r="AP1333" s="35" t="s">
        <v>1917</v>
      </c>
      <c r="AQ1333" s="377">
        <v>0</v>
      </c>
      <c r="AR1333" s="378">
        <v>0</v>
      </c>
      <c r="AS1333" s="377">
        <v>0</v>
      </c>
      <c r="AT1333" s="378">
        <v>0</v>
      </c>
      <c r="AU1333" s="377">
        <v>0</v>
      </c>
      <c r="AV1333" s="377">
        <v>0</v>
      </c>
      <c r="AW1333" s="377">
        <v>0</v>
      </c>
      <c r="AX1333">
        <v>0</v>
      </c>
      <c r="AY1333">
        <v>0</v>
      </c>
      <c r="BA1333" s="2" t="s">
        <v>15962</v>
      </c>
    </row>
    <row r="1334" spans="1:54" ht="15" hidden="1" customHeight="1" x14ac:dyDescent="0.2">
      <c r="A1334" s="46">
        <v>622</v>
      </c>
      <c r="B1334" s="258" t="s">
        <v>14453</v>
      </c>
      <c r="C1334" t="s">
        <v>1136</v>
      </c>
      <c r="D1334" t="s">
        <v>2255</v>
      </c>
      <c r="E1334" t="s">
        <v>2504</v>
      </c>
      <c r="F1334" s="29" t="s">
        <v>2721</v>
      </c>
      <c r="G1334" s="47">
        <v>11</v>
      </c>
      <c r="H1334" t="s">
        <v>2721</v>
      </c>
      <c r="I1334">
        <v>1</v>
      </c>
      <c r="J1334" t="s">
        <v>14454</v>
      </c>
      <c r="K1334" t="s">
        <v>3987</v>
      </c>
      <c r="L1334" t="s">
        <v>14455</v>
      </c>
      <c r="M1334" t="s">
        <v>341</v>
      </c>
      <c r="N1334" s="34">
        <v>0</v>
      </c>
      <c r="O1334" s="34" t="s">
        <v>684</v>
      </c>
      <c r="P1334" s="34" t="s">
        <v>690</v>
      </c>
      <c r="Q1334" s="34">
        <v>0</v>
      </c>
      <c r="R1334" s="34">
        <v>0</v>
      </c>
      <c r="S1334" s="48" t="s">
        <v>1123</v>
      </c>
      <c r="T1334" s="13" t="s">
        <v>122</v>
      </c>
      <c r="U1334" s="12" t="s">
        <v>1863</v>
      </c>
      <c r="V1334" s="12" t="s">
        <v>122</v>
      </c>
      <c r="W1334" s="12" t="s">
        <v>1863</v>
      </c>
      <c r="X1334" s="14" t="str">
        <f t="shared" si="20"/>
        <v>А</v>
      </c>
      <c r="Y1334" s="271">
        <f>Таблица1[[#This Row],[ID_intellix]]</f>
        <v>622</v>
      </c>
      <c r="Z1334" s="269" t="s">
        <v>122</v>
      </c>
      <c r="AA1334" s="145">
        <f>IF(OR(Таблица1[[#This Row],[CARDIO_report]]&lt;&gt;0,Таблица1[[#This Row],[AI COMBO_report]]&lt;&gt;0,Таблица1[[#This Row],[OTC_report]]&lt;&gt;0),1,0)</f>
        <v>1</v>
      </c>
      <c r="AB1334" s="60" t="s">
        <v>1124</v>
      </c>
      <c r="AC1334" s="60" t="s">
        <v>1124</v>
      </c>
      <c r="AD1334" s="60" t="s">
        <v>1124</v>
      </c>
      <c r="AE1334" s="60" t="s">
        <v>1124</v>
      </c>
      <c r="AF1334" s="60"/>
      <c r="AG1334" s="89" t="s">
        <v>1437</v>
      </c>
      <c r="AH1334" s="89">
        <v>3</v>
      </c>
      <c r="AI1334" s="89" t="s">
        <v>1437</v>
      </c>
      <c r="AJ1334" s="89">
        <v>17</v>
      </c>
      <c r="AK1334" s="89" t="s">
        <v>1437</v>
      </c>
      <c r="AL1334" s="89">
        <v>21</v>
      </c>
      <c r="AM1334" s="89" t="s">
        <v>1145</v>
      </c>
      <c r="AN1334" s="89">
        <v>72</v>
      </c>
      <c r="AP1334" s="35" t="s">
        <v>1917</v>
      </c>
      <c r="AQ1334" s="377">
        <v>0</v>
      </c>
      <c r="AR1334" s="378">
        <v>0</v>
      </c>
      <c r="AS1334" s="377">
        <v>0</v>
      </c>
      <c r="AT1334" s="378">
        <v>0</v>
      </c>
      <c r="AU1334" s="377">
        <v>0</v>
      </c>
      <c r="AV1334" s="377">
        <v>0</v>
      </c>
      <c r="AW1334" s="377">
        <v>0</v>
      </c>
      <c r="AX1334">
        <v>0</v>
      </c>
      <c r="AY1334">
        <v>0</v>
      </c>
    </row>
    <row r="1335" spans="1:54" ht="15" hidden="1" customHeight="1" x14ac:dyDescent="0.2">
      <c r="A1335" s="46">
        <v>3442</v>
      </c>
      <c r="B1335" s="258" t="s">
        <v>14467</v>
      </c>
      <c r="C1335" t="s">
        <v>1136</v>
      </c>
      <c r="D1335" t="s">
        <v>2255</v>
      </c>
      <c r="E1335" t="s">
        <v>2504</v>
      </c>
      <c r="F1335" s="29" t="s">
        <v>2721</v>
      </c>
      <c r="G1335" s="47">
        <v>16</v>
      </c>
      <c r="H1335" t="s">
        <v>2721</v>
      </c>
      <c r="I1335">
        <v>1</v>
      </c>
      <c r="J1335" t="s">
        <v>14468</v>
      </c>
      <c r="K1335" t="s">
        <v>3987</v>
      </c>
      <c r="L1335" t="s">
        <v>14469</v>
      </c>
      <c r="M1335" t="s">
        <v>341</v>
      </c>
      <c r="N1335" s="34">
        <v>0</v>
      </c>
      <c r="O1335" s="34" t="s">
        <v>684</v>
      </c>
      <c r="P1335" s="34">
        <v>0</v>
      </c>
      <c r="Q1335" s="34">
        <v>0</v>
      </c>
      <c r="R1335" s="34">
        <v>0</v>
      </c>
      <c r="S1335" s="48" t="s">
        <v>1123</v>
      </c>
      <c r="T1335" s="13" t="s">
        <v>122</v>
      </c>
      <c r="U1335" s="12" t="s">
        <v>122</v>
      </c>
      <c r="V1335" s="12" t="s">
        <v>122</v>
      </c>
      <c r="W1335" s="12" t="s">
        <v>122</v>
      </c>
      <c r="X1335" s="14" t="str">
        <f t="shared" si="20"/>
        <v>С</v>
      </c>
      <c r="Y1335" s="271">
        <f>Таблица1[[#This Row],[ID_intellix]]</f>
        <v>3442</v>
      </c>
      <c r="Z1335" s="269" t="s">
        <v>122</v>
      </c>
      <c r="AA1335" s="145">
        <f>IF(OR(Таблица1[[#This Row],[CARDIO_report]]&lt;&gt;0,Таблица1[[#This Row],[AI COMBO_report]]&lt;&gt;0,Таблица1[[#This Row],[OTC_report]]&lt;&gt;0),1,0)</f>
        <v>0</v>
      </c>
      <c r="AB1335" s="60" t="s">
        <v>1124</v>
      </c>
      <c r="AC1335" s="60" t="s">
        <v>1124</v>
      </c>
      <c r="AD1335" s="60" t="s">
        <v>1124</v>
      </c>
      <c r="AE1335" s="60" t="s">
        <v>1124</v>
      </c>
      <c r="AF1335" s="60"/>
      <c r="AG1335" s="89" t="s">
        <v>1437</v>
      </c>
      <c r="AH1335" s="89">
        <v>11</v>
      </c>
      <c r="AI1335" s="89" t="s">
        <v>1437</v>
      </c>
      <c r="AJ1335" s="89">
        <v>42</v>
      </c>
      <c r="AK1335" s="89" t="s">
        <v>1437</v>
      </c>
      <c r="AL1335" s="89">
        <v>48</v>
      </c>
      <c r="AM1335" s="89" t="s">
        <v>1145</v>
      </c>
      <c r="AN1335" s="89">
        <v>96</v>
      </c>
      <c r="AP1335" s="35" t="s">
        <v>1857</v>
      </c>
      <c r="AQ1335" s="377">
        <v>0</v>
      </c>
      <c r="AR1335" s="378">
        <v>0</v>
      </c>
      <c r="AS1335" s="377">
        <v>0</v>
      </c>
      <c r="AT1335" s="378">
        <v>0</v>
      </c>
      <c r="AU1335" s="377">
        <v>0</v>
      </c>
      <c r="AV1335" s="377">
        <v>0</v>
      </c>
      <c r="AW1335" s="377">
        <v>0</v>
      </c>
      <c r="AX1335">
        <v>0</v>
      </c>
      <c r="AY1335">
        <v>0</v>
      </c>
    </row>
    <row r="1336" spans="1:54" ht="15" hidden="1" customHeight="1" x14ac:dyDescent="0.2">
      <c r="A1336" s="46">
        <v>511</v>
      </c>
      <c r="B1336" s="258" t="s">
        <v>9378</v>
      </c>
      <c r="C1336" t="s">
        <v>1146</v>
      </c>
      <c r="D1336" t="s">
        <v>2669</v>
      </c>
      <c r="E1336" t="s">
        <v>2504</v>
      </c>
      <c r="F1336" s="29" t="s">
        <v>2598</v>
      </c>
      <c r="G1336" s="47">
        <v>21</v>
      </c>
      <c r="H1336" t="s">
        <v>1140</v>
      </c>
      <c r="I1336">
        <v>1</v>
      </c>
      <c r="J1336" t="s">
        <v>9379</v>
      </c>
      <c r="K1336" t="s">
        <v>5102</v>
      </c>
      <c r="L1336" t="s">
        <v>9380</v>
      </c>
      <c r="M1336">
        <v>0</v>
      </c>
      <c r="N1336" s="34">
        <v>0</v>
      </c>
      <c r="O1336" s="34" t="s">
        <v>136</v>
      </c>
      <c r="P1336" s="34" t="s">
        <v>143</v>
      </c>
      <c r="Q1336" s="34">
        <v>0</v>
      </c>
      <c r="R1336" s="34">
        <v>0</v>
      </c>
      <c r="S1336" s="48" t="s">
        <v>1123</v>
      </c>
      <c r="T1336" s="13" t="s">
        <v>122</v>
      </c>
      <c r="U1336" s="12" t="s">
        <v>122</v>
      </c>
      <c r="V1336" s="12" t="s">
        <v>122</v>
      </c>
      <c r="W1336" s="12" t="s">
        <v>122</v>
      </c>
      <c r="X1336" s="14" t="str">
        <f t="shared" si="20"/>
        <v>С</v>
      </c>
      <c r="Y1336" s="271">
        <f>Таблица1[[#This Row],[ID_intellix]]</f>
        <v>511</v>
      </c>
      <c r="Z1336" s="269" t="s">
        <v>122</v>
      </c>
      <c r="AA1336" s="145">
        <f>IF(OR(Таблица1[[#This Row],[CARDIO_report]]&lt;&gt;0,Таблица1[[#This Row],[AI COMBO_report]]&lt;&gt;0,Таблица1[[#This Row],[OTC_report]]&lt;&gt;0),1,0)</f>
        <v>1</v>
      </c>
      <c r="AB1336" s="60" t="s">
        <v>2602</v>
      </c>
      <c r="AC1336" s="60" t="s">
        <v>2846</v>
      </c>
      <c r="AD1336" s="60" t="s">
        <v>1124</v>
      </c>
      <c r="AE1336" s="60" t="s">
        <v>1124</v>
      </c>
      <c r="AF1336" s="60"/>
      <c r="AG1336" s="89" t="s">
        <v>1437</v>
      </c>
      <c r="AH1336" s="89">
        <v>32</v>
      </c>
      <c r="AI1336" s="89" t="s">
        <v>1437</v>
      </c>
      <c r="AJ1336" s="89">
        <v>48</v>
      </c>
      <c r="AK1336" s="89" t="s">
        <v>1437</v>
      </c>
      <c r="AL1336" s="89">
        <v>19</v>
      </c>
      <c r="AM1336" s="89" t="s">
        <v>1437</v>
      </c>
      <c r="AN1336" s="89">
        <v>35</v>
      </c>
      <c r="AP1336" s="35" t="s">
        <v>1825</v>
      </c>
      <c r="AQ1336" s="377">
        <v>0</v>
      </c>
      <c r="AR1336" s="378">
        <v>0</v>
      </c>
      <c r="AS1336" s="377">
        <v>0</v>
      </c>
      <c r="AT1336" s="378">
        <v>0</v>
      </c>
      <c r="AU1336" s="377">
        <v>0</v>
      </c>
      <c r="AV1336" s="377">
        <v>0</v>
      </c>
      <c r="AW1336" s="377">
        <v>0</v>
      </c>
      <c r="AX1336">
        <v>0</v>
      </c>
      <c r="AY1336">
        <v>0</v>
      </c>
    </row>
    <row r="1337" spans="1:54" ht="15" hidden="1" customHeight="1" x14ac:dyDescent="0.2">
      <c r="A1337" s="46">
        <v>5335</v>
      </c>
      <c r="B1337" s="258" t="s">
        <v>5100</v>
      </c>
      <c r="C1337" t="s">
        <v>1146</v>
      </c>
      <c r="D1337" t="s">
        <v>2669</v>
      </c>
      <c r="E1337" t="s">
        <v>1821</v>
      </c>
      <c r="F1337" s="29" t="s">
        <v>1959</v>
      </c>
      <c r="G1337" s="47">
        <v>9</v>
      </c>
      <c r="H1337" t="s">
        <v>1959</v>
      </c>
      <c r="I1337">
        <v>1</v>
      </c>
      <c r="J1337" t="s">
        <v>5101</v>
      </c>
      <c r="K1337" t="s">
        <v>5102</v>
      </c>
      <c r="L1337" t="s">
        <v>5103</v>
      </c>
      <c r="M1337">
        <v>0</v>
      </c>
      <c r="N1337" s="34">
        <v>0</v>
      </c>
      <c r="O1337" s="34" t="s">
        <v>136</v>
      </c>
      <c r="P1337" s="34" t="s">
        <v>143</v>
      </c>
      <c r="Q1337" s="34">
        <v>0</v>
      </c>
      <c r="R1337" s="34">
        <v>0</v>
      </c>
      <c r="S1337" s="48" t="s">
        <v>1123</v>
      </c>
      <c r="T1337" s="13" t="s">
        <v>1863</v>
      </c>
      <c r="U1337" s="12" t="s">
        <v>122</v>
      </c>
      <c r="V1337" s="12" t="s">
        <v>122</v>
      </c>
      <c r="W1337" s="12" t="s">
        <v>122</v>
      </c>
      <c r="X1337" s="14" t="str">
        <f t="shared" si="20"/>
        <v>В</v>
      </c>
      <c r="Y1337" s="271">
        <f>Таблица1[[#This Row],[ID_intellix]]</f>
        <v>5335</v>
      </c>
      <c r="Z1337" s="269" t="s">
        <v>122</v>
      </c>
      <c r="AA1337" s="145">
        <f>IF(OR(Таблица1[[#This Row],[CARDIO_report]]&lt;&gt;0,Таблица1[[#This Row],[AI COMBO_report]]&lt;&gt;0,Таблица1[[#This Row],[OTC_report]]&lt;&gt;0),1,0)</f>
        <v>1</v>
      </c>
      <c r="AB1337" s="60" t="s">
        <v>1124</v>
      </c>
      <c r="AC1337" s="60" t="s">
        <v>1124</v>
      </c>
      <c r="AD1337" s="60" t="s">
        <v>1124</v>
      </c>
      <c r="AE1337" s="60" t="s">
        <v>1124</v>
      </c>
      <c r="AF1337" s="60"/>
      <c r="AG1337" s="60" t="s">
        <v>1124</v>
      </c>
      <c r="AH1337" s="60" t="s">
        <v>1124</v>
      </c>
      <c r="AI1337" s="60" t="s">
        <v>1124</v>
      </c>
      <c r="AJ1337" s="60" t="s">
        <v>1124</v>
      </c>
      <c r="AK1337" s="60" t="s">
        <v>1124</v>
      </c>
      <c r="AL1337" s="60" t="s">
        <v>1124</v>
      </c>
      <c r="AM1337" s="60" t="s">
        <v>1124</v>
      </c>
      <c r="AN1337" s="60" t="s">
        <v>1124</v>
      </c>
      <c r="AO1337" s="60"/>
      <c r="AP1337" s="35" t="s">
        <v>1917</v>
      </c>
      <c r="AQ1337" s="377">
        <v>0</v>
      </c>
      <c r="AR1337" s="378">
        <v>0</v>
      </c>
      <c r="AS1337" s="377">
        <v>0</v>
      </c>
      <c r="AT1337" s="378">
        <v>0</v>
      </c>
      <c r="AU1337" s="377">
        <v>0</v>
      </c>
      <c r="AV1337" s="377">
        <v>0</v>
      </c>
      <c r="AW1337" s="377">
        <v>0</v>
      </c>
      <c r="AX1337">
        <v>0</v>
      </c>
      <c r="AY1337">
        <v>0</v>
      </c>
    </row>
    <row r="1338" spans="1:54" ht="15" hidden="1" customHeight="1" x14ac:dyDescent="0.2">
      <c r="A1338" s="46">
        <v>25020</v>
      </c>
      <c r="B1338" s="258" t="s">
        <v>5104</v>
      </c>
      <c r="C1338" t="s">
        <v>1146</v>
      </c>
      <c r="D1338" t="s">
        <v>2669</v>
      </c>
      <c r="E1338" t="s">
        <v>1821</v>
      </c>
      <c r="F1338" s="29" t="s">
        <v>1959</v>
      </c>
      <c r="G1338" s="53" t="s">
        <v>5105</v>
      </c>
      <c r="H1338" t="s">
        <v>1959</v>
      </c>
      <c r="I1338">
        <v>1</v>
      </c>
      <c r="J1338" t="s">
        <v>5106</v>
      </c>
      <c r="K1338" t="s">
        <v>5102</v>
      </c>
      <c r="L1338" t="s">
        <v>5107</v>
      </c>
      <c r="M1338">
        <v>0</v>
      </c>
      <c r="N1338" s="34">
        <v>0</v>
      </c>
      <c r="O1338" s="34" t="s">
        <v>136</v>
      </c>
      <c r="P1338" s="34">
        <v>0</v>
      </c>
      <c r="Q1338" s="34">
        <v>0</v>
      </c>
      <c r="R1338" s="34">
        <v>0</v>
      </c>
      <c r="S1338" s="48" t="s">
        <v>1123</v>
      </c>
      <c r="T1338" s="13">
        <v>0</v>
      </c>
      <c r="U1338" s="12">
        <v>0</v>
      </c>
      <c r="V1338" s="12">
        <v>0</v>
      </c>
      <c r="W1338" s="12">
        <v>0</v>
      </c>
      <c r="X1338" s="14" t="str">
        <f t="shared" si="20"/>
        <v>С</v>
      </c>
      <c r="Y1338" s="271">
        <f>Таблица1[[#This Row],[ID_intellix]]</f>
        <v>25020</v>
      </c>
      <c r="Z1338" s="269" t="s">
        <v>122</v>
      </c>
      <c r="AA1338" s="145">
        <f>IF(OR(Таблица1[[#This Row],[CARDIO_report]]&lt;&gt;0,Таблица1[[#This Row],[AI COMBO_report]]&lt;&gt;0,Таблица1[[#This Row],[OTC_report]]&lt;&gt;0),1,0)</f>
        <v>0</v>
      </c>
      <c r="AB1338" s="60" t="s">
        <v>1124</v>
      </c>
      <c r="AC1338" s="60" t="s">
        <v>1124</v>
      </c>
      <c r="AD1338" s="60" t="s">
        <v>1124</v>
      </c>
      <c r="AE1338" s="60" t="s">
        <v>1124</v>
      </c>
      <c r="AF1338" s="60"/>
      <c r="AG1338" s="60" t="s">
        <v>1124</v>
      </c>
      <c r="AH1338" s="60" t="s">
        <v>1124</v>
      </c>
      <c r="AI1338" s="60" t="s">
        <v>1124</v>
      </c>
      <c r="AJ1338" s="60" t="s">
        <v>1124</v>
      </c>
      <c r="AK1338" s="60" t="s">
        <v>1124</v>
      </c>
      <c r="AL1338" s="60" t="s">
        <v>1124</v>
      </c>
      <c r="AM1338" s="60" t="s">
        <v>1124</v>
      </c>
      <c r="AN1338" s="60" t="s">
        <v>1124</v>
      </c>
      <c r="AO1338" s="60"/>
      <c r="AP1338" s="35" t="s">
        <v>1857</v>
      </c>
      <c r="AQ1338" s="377">
        <v>0</v>
      </c>
      <c r="AR1338" s="378">
        <v>0</v>
      </c>
      <c r="AS1338" s="377">
        <v>0</v>
      </c>
      <c r="AT1338" s="378">
        <v>0</v>
      </c>
      <c r="AU1338" s="377">
        <v>0</v>
      </c>
      <c r="AV1338" s="377">
        <v>0</v>
      </c>
      <c r="AW1338" s="377">
        <v>0</v>
      </c>
      <c r="AX1338">
        <v>0</v>
      </c>
      <c r="AY1338">
        <v>0</v>
      </c>
    </row>
    <row r="1339" spans="1:54" ht="15" hidden="1" customHeight="1" x14ac:dyDescent="0.2">
      <c r="A1339" s="46">
        <v>3008</v>
      </c>
      <c r="B1339" s="258" t="s">
        <v>5108</v>
      </c>
      <c r="C1339" t="s">
        <v>1146</v>
      </c>
      <c r="D1339" t="s">
        <v>2669</v>
      </c>
      <c r="E1339" t="s">
        <v>1821</v>
      </c>
      <c r="F1339" s="29" t="s">
        <v>1959</v>
      </c>
      <c r="G1339" s="53" t="s">
        <v>5109</v>
      </c>
      <c r="H1339" t="s">
        <v>1959</v>
      </c>
      <c r="I1339">
        <v>1</v>
      </c>
      <c r="J1339" t="s">
        <v>5110</v>
      </c>
      <c r="K1339" t="s">
        <v>5102</v>
      </c>
      <c r="L1339" t="s">
        <v>5111</v>
      </c>
      <c r="M1339">
        <v>0</v>
      </c>
      <c r="N1339" s="34">
        <v>0</v>
      </c>
      <c r="O1339" s="34" t="s">
        <v>136</v>
      </c>
      <c r="P1339" s="34">
        <v>0</v>
      </c>
      <c r="Q1339" s="34">
        <v>0</v>
      </c>
      <c r="R1339" s="34">
        <v>0</v>
      </c>
      <c r="S1339" s="48" t="s">
        <v>1123</v>
      </c>
      <c r="T1339" s="13">
        <v>0</v>
      </c>
      <c r="U1339" s="12">
        <v>0</v>
      </c>
      <c r="V1339" s="12">
        <v>0</v>
      </c>
      <c r="W1339" s="12">
        <v>0</v>
      </c>
      <c r="X1339" s="14" t="str">
        <f t="shared" si="20"/>
        <v>С</v>
      </c>
      <c r="Y1339" s="271">
        <f>Таблица1[[#This Row],[ID_intellix]]</f>
        <v>3008</v>
      </c>
      <c r="Z1339" s="269" t="s">
        <v>1863</v>
      </c>
      <c r="AA1339" s="145">
        <f>IF(OR(Таблица1[[#This Row],[CARDIO_report]]&lt;&gt;0,Таблица1[[#This Row],[AI COMBO_report]]&lt;&gt;0,Таблица1[[#This Row],[OTC_report]]&lt;&gt;0),1,0)</f>
        <v>0</v>
      </c>
      <c r="AB1339" s="60" t="s">
        <v>1124</v>
      </c>
      <c r="AC1339" s="60" t="s">
        <v>1124</v>
      </c>
      <c r="AD1339" s="60" t="s">
        <v>1124</v>
      </c>
      <c r="AE1339" s="60" t="s">
        <v>1124</v>
      </c>
      <c r="AF1339" s="60"/>
      <c r="AG1339" s="60" t="s">
        <v>1124</v>
      </c>
      <c r="AH1339" s="60" t="s">
        <v>1124</v>
      </c>
      <c r="AI1339" s="60" t="s">
        <v>1124</v>
      </c>
      <c r="AJ1339" s="60" t="s">
        <v>1124</v>
      </c>
      <c r="AK1339" s="60" t="s">
        <v>1124</v>
      </c>
      <c r="AL1339" s="60" t="s">
        <v>1124</v>
      </c>
      <c r="AM1339" s="60" t="s">
        <v>1124</v>
      </c>
      <c r="AN1339" s="60" t="s">
        <v>1124</v>
      </c>
      <c r="AO1339" s="60"/>
      <c r="AP1339" s="35" t="s">
        <v>1857</v>
      </c>
      <c r="AQ1339" s="377">
        <v>0</v>
      </c>
      <c r="AR1339" s="378">
        <v>0</v>
      </c>
      <c r="AS1339" s="377">
        <v>0</v>
      </c>
      <c r="AT1339" s="378">
        <v>0</v>
      </c>
      <c r="AU1339" s="377">
        <v>0</v>
      </c>
      <c r="AV1339" s="377">
        <v>0</v>
      </c>
      <c r="AW1339" s="377">
        <v>0</v>
      </c>
      <c r="AX1339" s="21">
        <v>0</v>
      </c>
      <c r="AY1339" s="21">
        <v>0</v>
      </c>
    </row>
    <row r="1340" spans="1:54" ht="15" hidden="1" customHeight="1" x14ac:dyDescent="0.2">
      <c r="A1340" s="46">
        <v>2499</v>
      </c>
      <c r="B1340" s="258" t="s">
        <v>5681</v>
      </c>
      <c r="C1340" t="s">
        <v>1128</v>
      </c>
      <c r="D1340" t="s">
        <v>1264</v>
      </c>
      <c r="E1340" t="s">
        <v>1821</v>
      </c>
      <c r="F1340" s="29" t="s">
        <v>1844</v>
      </c>
      <c r="G1340" s="47">
        <v>101</v>
      </c>
      <c r="H1340" t="s">
        <v>1844</v>
      </c>
      <c r="I1340">
        <v>1</v>
      </c>
      <c r="J1340" t="s">
        <v>5682</v>
      </c>
      <c r="K1340" t="s">
        <v>1264</v>
      </c>
      <c r="L1340" t="s">
        <v>5683</v>
      </c>
      <c r="M1340">
        <v>0</v>
      </c>
      <c r="N1340" s="34">
        <v>0</v>
      </c>
      <c r="O1340" s="34" t="s">
        <v>647</v>
      </c>
      <c r="P1340" s="34">
        <v>0</v>
      </c>
      <c r="Q1340" s="34">
        <v>0</v>
      </c>
      <c r="R1340" s="34">
        <v>0</v>
      </c>
      <c r="S1340" s="48" t="s">
        <v>1123</v>
      </c>
      <c r="T1340" s="13">
        <v>0</v>
      </c>
      <c r="U1340" s="12">
        <v>0</v>
      </c>
      <c r="V1340" s="12">
        <v>0</v>
      </c>
      <c r="W1340" s="12">
        <v>0</v>
      </c>
      <c r="X1340" s="14" t="str">
        <f t="shared" si="20"/>
        <v>С</v>
      </c>
      <c r="Y1340" s="271">
        <f>Таблица1[[#This Row],[ID_intellix]]</f>
        <v>2499</v>
      </c>
      <c r="Z1340" s="269" t="s">
        <v>122</v>
      </c>
      <c r="AA1340" s="145">
        <f>IF(OR(Таблица1[[#This Row],[CARDIO_report]]&lt;&gt;0,Таблица1[[#This Row],[AI COMBO_report]]&lt;&gt;0,Таблица1[[#This Row],[OTC_report]]&lt;&gt;0),1,0)</f>
        <v>0</v>
      </c>
      <c r="AB1340" s="60" t="s">
        <v>1124</v>
      </c>
      <c r="AC1340" s="60" t="s">
        <v>1124</v>
      </c>
      <c r="AD1340" s="60" t="s">
        <v>1124</v>
      </c>
      <c r="AE1340" s="60" t="s">
        <v>1124</v>
      </c>
      <c r="AF1340" s="60"/>
      <c r="AG1340" s="60" t="s">
        <v>1124</v>
      </c>
      <c r="AH1340" s="60" t="s">
        <v>1124</v>
      </c>
      <c r="AI1340" s="60" t="s">
        <v>1124</v>
      </c>
      <c r="AJ1340" s="60" t="s">
        <v>1124</v>
      </c>
      <c r="AK1340" s="60" t="s">
        <v>1124</v>
      </c>
      <c r="AL1340" s="60" t="s">
        <v>1124</v>
      </c>
      <c r="AM1340" s="60" t="s">
        <v>1124</v>
      </c>
      <c r="AN1340" s="60" t="s">
        <v>1124</v>
      </c>
      <c r="AO1340" s="60"/>
      <c r="AP1340" s="35" t="s">
        <v>1825</v>
      </c>
      <c r="AQ1340" s="377">
        <v>0</v>
      </c>
      <c r="AR1340" s="378">
        <v>0</v>
      </c>
      <c r="AS1340" s="377">
        <v>0</v>
      </c>
      <c r="AT1340" s="378">
        <v>0</v>
      </c>
      <c r="AU1340" s="377">
        <v>0</v>
      </c>
      <c r="AV1340" s="377">
        <v>0</v>
      </c>
      <c r="AW1340" s="377">
        <v>0</v>
      </c>
      <c r="AX1340">
        <v>0</v>
      </c>
      <c r="AY1340">
        <v>0</v>
      </c>
    </row>
    <row r="1341" spans="1:54" ht="15" hidden="1" customHeight="1" x14ac:dyDescent="0.2">
      <c r="A1341" s="46">
        <v>5353</v>
      </c>
      <c r="B1341" s="258" t="s">
        <v>5713</v>
      </c>
      <c r="C1341" t="s">
        <v>1128</v>
      </c>
      <c r="D1341" t="s">
        <v>1264</v>
      </c>
      <c r="E1341" t="s">
        <v>1821</v>
      </c>
      <c r="F1341" s="29" t="s">
        <v>1844</v>
      </c>
      <c r="G1341" s="47">
        <v>119</v>
      </c>
      <c r="H1341" t="s">
        <v>1844</v>
      </c>
      <c r="I1341">
        <v>1</v>
      </c>
      <c r="J1341" t="s">
        <v>5714</v>
      </c>
      <c r="K1341" t="s">
        <v>1264</v>
      </c>
      <c r="L1341" t="s">
        <v>5715</v>
      </c>
      <c r="M1341">
        <v>0</v>
      </c>
      <c r="N1341" s="34">
        <v>0</v>
      </c>
      <c r="O1341" s="34" t="s">
        <v>647</v>
      </c>
      <c r="P1341" s="34">
        <v>0</v>
      </c>
      <c r="Q1341" s="34">
        <v>0</v>
      </c>
      <c r="R1341" s="34">
        <v>0</v>
      </c>
      <c r="S1341" s="48" t="s">
        <v>1123</v>
      </c>
      <c r="T1341" s="13">
        <v>0</v>
      </c>
      <c r="U1341" s="12">
        <v>0</v>
      </c>
      <c r="V1341" s="12">
        <v>0</v>
      </c>
      <c r="W1341" s="12">
        <v>0</v>
      </c>
      <c r="X1341" s="14" t="str">
        <f t="shared" si="20"/>
        <v>С</v>
      </c>
      <c r="Y1341" s="271">
        <f>Таблица1[[#This Row],[ID_intellix]]</f>
        <v>5353</v>
      </c>
      <c r="Z1341" s="269" t="s">
        <v>122</v>
      </c>
      <c r="AA1341" s="145">
        <f>IF(OR(Таблица1[[#This Row],[CARDIO_report]]&lt;&gt;0,Таблица1[[#This Row],[AI COMBO_report]]&lt;&gt;0,Таблица1[[#This Row],[OTC_report]]&lt;&gt;0),1,0)</f>
        <v>0</v>
      </c>
      <c r="AB1341" s="60" t="s">
        <v>1124</v>
      </c>
      <c r="AC1341" s="60" t="s">
        <v>1124</v>
      </c>
      <c r="AD1341" s="60" t="s">
        <v>1124</v>
      </c>
      <c r="AE1341" s="60" t="s">
        <v>1124</v>
      </c>
      <c r="AF1341" s="60"/>
      <c r="AG1341" s="60" t="s">
        <v>1124</v>
      </c>
      <c r="AH1341" s="60" t="s">
        <v>1124</v>
      </c>
      <c r="AI1341" s="60" t="s">
        <v>1124</v>
      </c>
      <c r="AJ1341" s="60" t="s">
        <v>1124</v>
      </c>
      <c r="AK1341" s="60" t="s">
        <v>1124</v>
      </c>
      <c r="AL1341" s="60" t="s">
        <v>1124</v>
      </c>
      <c r="AM1341" s="60" t="s">
        <v>1124</v>
      </c>
      <c r="AN1341" s="60" t="s">
        <v>1124</v>
      </c>
      <c r="AO1341" s="60"/>
      <c r="AP1341" s="35" t="s">
        <v>1825</v>
      </c>
      <c r="AQ1341" s="377">
        <v>0</v>
      </c>
      <c r="AR1341" s="378">
        <v>0</v>
      </c>
      <c r="AS1341" s="377">
        <v>0</v>
      </c>
      <c r="AT1341" s="378">
        <v>0</v>
      </c>
      <c r="AU1341" s="377">
        <v>0</v>
      </c>
      <c r="AV1341" s="377">
        <v>0</v>
      </c>
      <c r="AW1341" s="377">
        <v>0</v>
      </c>
      <c r="AX1341">
        <v>0</v>
      </c>
      <c r="AY1341">
        <v>0</v>
      </c>
    </row>
    <row r="1342" spans="1:54" ht="15" hidden="1" customHeight="1" x14ac:dyDescent="0.2">
      <c r="A1342" s="46">
        <v>7308</v>
      </c>
      <c r="B1342" s="258" t="s">
        <v>5722</v>
      </c>
      <c r="C1342" t="s">
        <v>1128</v>
      </c>
      <c r="D1342" t="s">
        <v>1264</v>
      </c>
      <c r="E1342" t="s">
        <v>1821</v>
      </c>
      <c r="F1342" s="29" t="s">
        <v>1844</v>
      </c>
      <c r="G1342" s="47">
        <v>121</v>
      </c>
      <c r="H1342" t="s">
        <v>1844</v>
      </c>
      <c r="I1342">
        <v>1</v>
      </c>
      <c r="J1342" t="s">
        <v>5723</v>
      </c>
      <c r="K1342" t="s">
        <v>1264</v>
      </c>
      <c r="L1342" t="s">
        <v>5724</v>
      </c>
      <c r="M1342">
        <v>0</v>
      </c>
      <c r="N1342" s="34">
        <v>0</v>
      </c>
      <c r="O1342" s="34" t="s">
        <v>647</v>
      </c>
      <c r="P1342" s="34">
        <v>0</v>
      </c>
      <c r="Q1342" s="34">
        <v>0</v>
      </c>
      <c r="R1342" s="34">
        <v>0</v>
      </c>
      <c r="S1342" s="48" t="s">
        <v>1123</v>
      </c>
      <c r="T1342" s="13">
        <v>0</v>
      </c>
      <c r="U1342" s="12">
        <v>0</v>
      </c>
      <c r="V1342" s="12">
        <v>0</v>
      </c>
      <c r="W1342" s="12">
        <v>0</v>
      </c>
      <c r="X1342" s="14" t="str">
        <f t="shared" si="20"/>
        <v>С</v>
      </c>
      <c r="Y1342" s="271">
        <f>Таблица1[[#This Row],[ID_intellix]]</f>
        <v>7308</v>
      </c>
      <c r="Z1342" s="269" t="s">
        <v>122</v>
      </c>
      <c r="AA1342" s="145">
        <f>IF(OR(Таблица1[[#This Row],[CARDIO_report]]&lt;&gt;0,Таблица1[[#This Row],[AI COMBO_report]]&lt;&gt;0,Таблица1[[#This Row],[OTC_report]]&lt;&gt;0),1,0)</f>
        <v>0</v>
      </c>
      <c r="AB1342" s="60" t="s">
        <v>1124</v>
      </c>
      <c r="AC1342" s="60" t="s">
        <v>1124</v>
      </c>
      <c r="AD1342" s="60" t="s">
        <v>1124</v>
      </c>
      <c r="AE1342" s="60" t="s">
        <v>1124</v>
      </c>
      <c r="AF1342" s="60"/>
      <c r="AG1342" s="60" t="s">
        <v>1124</v>
      </c>
      <c r="AH1342" s="60" t="s">
        <v>1124</v>
      </c>
      <c r="AI1342" s="60" t="s">
        <v>1124</v>
      </c>
      <c r="AJ1342" s="60" t="s">
        <v>1124</v>
      </c>
      <c r="AK1342" s="60" t="s">
        <v>1124</v>
      </c>
      <c r="AL1342" s="60" t="s">
        <v>1124</v>
      </c>
      <c r="AM1342" s="60" t="s">
        <v>1124</v>
      </c>
      <c r="AN1342" s="60" t="s">
        <v>1124</v>
      </c>
      <c r="AO1342" s="60"/>
      <c r="AP1342" s="35" t="s">
        <v>1825</v>
      </c>
      <c r="AQ1342" s="377">
        <v>0</v>
      </c>
      <c r="AR1342" s="378">
        <v>0</v>
      </c>
      <c r="AS1342" s="377">
        <v>0</v>
      </c>
      <c r="AT1342" s="378">
        <v>0</v>
      </c>
      <c r="AU1342" s="377">
        <v>0</v>
      </c>
      <c r="AV1342" s="377">
        <v>0</v>
      </c>
      <c r="AW1342" s="377">
        <v>0</v>
      </c>
      <c r="AX1342">
        <v>0</v>
      </c>
      <c r="AY1342">
        <v>0</v>
      </c>
    </row>
    <row r="1343" spans="1:54" ht="15" hidden="1" customHeight="1" x14ac:dyDescent="0.2">
      <c r="A1343" s="46">
        <v>7311</v>
      </c>
      <c r="B1343" s="258" t="s">
        <v>5725</v>
      </c>
      <c r="C1343" t="s">
        <v>1128</v>
      </c>
      <c r="D1343" t="s">
        <v>1264</v>
      </c>
      <c r="E1343" t="s">
        <v>1821</v>
      </c>
      <c r="F1343" s="29" t="s">
        <v>1844</v>
      </c>
      <c r="G1343" s="47">
        <v>122</v>
      </c>
      <c r="H1343" t="s">
        <v>1844</v>
      </c>
      <c r="I1343">
        <v>1</v>
      </c>
      <c r="J1343" t="s">
        <v>5726</v>
      </c>
      <c r="K1343" t="s">
        <v>1264</v>
      </c>
      <c r="L1343" t="s">
        <v>5727</v>
      </c>
      <c r="M1343">
        <v>0</v>
      </c>
      <c r="N1343" s="34">
        <v>0</v>
      </c>
      <c r="O1343" s="34" t="s">
        <v>647</v>
      </c>
      <c r="P1343" s="34">
        <v>0</v>
      </c>
      <c r="Q1343" s="34">
        <v>0</v>
      </c>
      <c r="R1343" s="34">
        <v>0</v>
      </c>
      <c r="S1343" s="48" t="s">
        <v>1123</v>
      </c>
      <c r="T1343" s="13">
        <v>0</v>
      </c>
      <c r="U1343" s="12">
        <v>0</v>
      </c>
      <c r="V1343" s="12">
        <v>0</v>
      </c>
      <c r="W1343" s="12">
        <v>0</v>
      </c>
      <c r="X1343" s="14" t="str">
        <f t="shared" si="20"/>
        <v>С</v>
      </c>
      <c r="Y1343" s="271">
        <f>Таблица1[[#This Row],[ID_intellix]]</f>
        <v>7311</v>
      </c>
      <c r="Z1343" s="269" t="s">
        <v>122</v>
      </c>
      <c r="AA1343" s="145">
        <f>IF(OR(Таблица1[[#This Row],[CARDIO_report]]&lt;&gt;0,Таблица1[[#This Row],[AI COMBO_report]]&lt;&gt;0,Таблица1[[#This Row],[OTC_report]]&lt;&gt;0),1,0)</f>
        <v>0</v>
      </c>
      <c r="AB1343" s="60" t="s">
        <v>1124</v>
      </c>
      <c r="AC1343" s="60" t="s">
        <v>1124</v>
      </c>
      <c r="AD1343" s="60" t="s">
        <v>1124</v>
      </c>
      <c r="AE1343" s="60" t="s">
        <v>1124</v>
      </c>
      <c r="AF1343" s="60"/>
      <c r="AG1343" s="60" t="s">
        <v>1124</v>
      </c>
      <c r="AH1343" s="60" t="s">
        <v>1124</v>
      </c>
      <c r="AI1343" s="60" t="s">
        <v>1124</v>
      </c>
      <c r="AJ1343" s="60" t="s">
        <v>1124</v>
      </c>
      <c r="AK1343" s="60" t="s">
        <v>1124</v>
      </c>
      <c r="AL1343" s="60" t="s">
        <v>1124</v>
      </c>
      <c r="AM1343" s="60" t="s">
        <v>1124</v>
      </c>
      <c r="AN1343" s="60" t="s">
        <v>1124</v>
      </c>
      <c r="AO1343" s="60"/>
      <c r="AP1343" s="35" t="s">
        <v>1825</v>
      </c>
      <c r="AQ1343" s="377">
        <v>0</v>
      </c>
      <c r="AR1343" s="378">
        <v>0</v>
      </c>
      <c r="AS1343" s="377">
        <v>0</v>
      </c>
      <c r="AT1343" s="378">
        <v>0</v>
      </c>
      <c r="AU1343" s="377">
        <v>0</v>
      </c>
      <c r="AV1343" s="377">
        <v>0</v>
      </c>
      <c r="AW1343" s="377">
        <v>0</v>
      </c>
      <c r="AX1343">
        <v>0</v>
      </c>
      <c r="AY1343">
        <v>0</v>
      </c>
    </row>
    <row r="1344" spans="1:54" ht="15" hidden="1" customHeight="1" x14ac:dyDescent="0.2">
      <c r="A1344" s="46">
        <v>1485</v>
      </c>
      <c r="B1344" s="258" t="s">
        <v>5825</v>
      </c>
      <c r="C1344" t="s">
        <v>1128</v>
      </c>
      <c r="D1344" t="s">
        <v>1264</v>
      </c>
      <c r="E1344" t="s">
        <v>1821</v>
      </c>
      <c r="F1344" s="29" t="s">
        <v>1844</v>
      </c>
      <c r="G1344" s="47">
        <v>191</v>
      </c>
      <c r="H1344" t="s">
        <v>1844</v>
      </c>
      <c r="I1344">
        <v>1</v>
      </c>
      <c r="J1344" t="s">
        <v>5826</v>
      </c>
      <c r="K1344" t="s">
        <v>1264</v>
      </c>
      <c r="L1344" t="s">
        <v>5827</v>
      </c>
      <c r="M1344">
        <v>0</v>
      </c>
      <c r="N1344" s="34">
        <v>0</v>
      </c>
      <c r="O1344" s="34" t="s">
        <v>647</v>
      </c>
      <c r="P1344" s="34" t="s">
        <v>654</v>
      </c>
      <c r="Q1344" s="34">
        <v>0</v>
      </c>
      <c r="R1344" s="34">
        <v>0</v>
      </c>
      <c r="S1344" s="48" t="s">
        <v>1123</v>
      </c>
      <c r="T1344" s="13" t="s">
        <v>5691</v>
      </c>
      <c r="U1344" s="12" t="s">
        <v>122</v>
      </c>
      <c r="V1344" s="12" t="s">
        <v>122</v>
      </c>
      <c r="W1344" s="12" t="s">
        <v>5691</v>
      </c>
      <c r="X1344" s="14" t="str">
        <f t="shared" si="20"/>
        <v>А</v>
      </c>
      <c r="Y1344" s="271">
        <f>Таблица1[[#This Row],[ID_intellix]]</f>
        <v>1485</v>
      </c>
      <c r="Z1344" s="269" t="s">
        <v>122</v>
      </c>
      <c r="AA1344" s="145">
        <f>IF(OR(Таблица1[[#This Row],[CARDIO_report]]&lt;&gt;0,Таблица1[[#This Row],[AI COMBO_report]]&lt;&gt;0,Таблица1[[#This Row],[OTC_report]]&lt;&gt;0),1,0)</f>
        <v>1</v>
      </c>
      <c r="AB1344" s="60" t="s">
        <v>1124</v>
      </c>
      <c r="AC1344" s="60" t="s">
        <v>1124</v>
      </c>
      <c r="AD1344" s="60" t="s">
        <v>1124</v>
      </c>
      <c r="AE1344" s="60" t="s">
        <v>1124</v>
      </c>
      <c r="AF1344" s="60"/>
      <c r="AG1344" s="60" t="s">
        <v>1124</v>
      </c>
      <c r="AH1344" s="60" t="s">
        <v>1124</v>
      </c>
      <c r="AI1344" s="60" t="s">
        <v>1124</v>
      </c>
      <c r="AJ1344" s="60" t="s">
        <v>1124</v>
      </c>
      <c r="AK1344" s="60" t="s">
        <v>1124</v>
      </c>
      <c r="AL1344" s="60" t="s">
        <v>1124</v>
      </c>
      <c r="AM1344" s="60" t="s">
        <v>1124</v>
      </c>
      <c r="AN1344" s="60" t="s">
        <v>1124</v>
      </c>
      <c r="AO1344" s="60"/>
      <c r="AP1344" s="35" t="s">
        <v>1917</v>
      </c>
      <c r="AQ1344" s="377">
        <v>0</v>
      </c>
      <c r="AR1344" s="378">
        <v>0</v>
      </c>
      <c r="AS1344" s="377">
        <v>0</v>
      </c>
      <c r="AT1344" s="378">
        <v>0</v>
      </c>
      <c r="AU1344" s="377" t="s">
        <v>2408</v>
      </c>
      <c r="AV1344" s="377" t="s">
        <v>2408</v>
      </c>
      <c r="AW1344" s="377">
        <v>0</v>
      </c>
      <c r="AX1344" s="2" t="s">
        <v>2408</v>
      </c>
      <c r="AY1344" s="2">
        <v>0</v>
      </c>
      <c r="AZ1344" t="s">
        <v>2408</v>
      </c>
      <c r="BB1344" t="s">
        <v>2408</v>
      </c>
    </row>
    <row r="1345" spans="1:54" ht="15" hidden="1" customHeight="1" x14ac:dyDescent="0.2">
      <c r="A1345" s="46">
        <v>1486</v>
      </c>
      <c r="B1345" s="258" t="s">
        <v>5869</v>
      </c>
      <c r="C1345" t="s">
        <v>1128</v>
      </c>
      <c r="D1345" t="s">
        <v>1264</v>
      </c>
      <c r="E1345" t="s">
        <v>1821</v>
      </c>
      <c r="F1345" s="29" t="s">
        <v>1844</v>
      </c>
      <c r="G1345" s="47">
        <v>219</v>
      </c>
      <c r="H1345" t="s">
        <v>1844</v>
      </c>
      <c r="I1345">
        <v>1</v>
      </c>
      <c r="J1345" t="s">
        <v>5870</v>
      </c>
      <c r="K1345" t="s">
        <v>1264</v>
      </c>
      <c r="L1345" t="s">
        <v>5871</v>
      </c>
      <c r="M1345">
        <v>0</v>
      </c>
      <c r="N1345" s="34">
        <v>0</v>
      </c>
      <c r="O1345" s="34" t="s">
        <v>647</v>
      </c>
      <c r="P1345" s="34">
        <v>0</v>
      </c>
      <c r="Q1345" s="34">
        <v>0</v>
      </c>
      <c r="R1345" s="34">
        <v>0</v>
      </c>
      <c r="S1345" s="48" t="s">
        <v>1123</v>
      </c>
      <c r="T1345" s="13">
        <v>0</v>
      </c>
      <c r="U1345" s="12">
        <v>0</v>
      </c>
      <c r="V1345" s="12">
        <v>0</v>
      </c>
      <c r="W1345" s="12">
        <v>0</v>
      </c>
      <c r="X1345" s="14" t="str">
        <f t="shared" si="20"/>
        <v>С</v>
      </c>
      <c r="Y1345" s="271">
        <f>Таблица1[[#This Row],[ID_intellix]]</f>
        <v>1486</v>
      </c>
      <c r="Z1345" s="269" t="s">
        <v>122</v>
      </c>
      <c r="AA1345" s="145">
        <f>IF(OR(Таблица1[[#This Row],[CARDIO_report]]&lt;&gt;0,Таблица1[[#This Row],[AI COMBO_report]]&lt;&gt;0,Таблица1[[#This Row],[OTC_report]]&lt;&gt;0),1,0)</f>
        <v>0</v>
      </c>
      <c r="AG1345" s="60" t="s">
        <v>1124</v>
      </c>
      <c r="AH1345" s="60" t="s">
        <v>1124</v>
      </c>
      <c r="AI1345" s="60" t="s">
        <v>1124</v>
      </c>
      <c r="AJ1345" s="60" t="s">
        <v>1124</v>
      </c>
      <c r="AK1345" s="60" t="s">
        <v>1124</v>
      </c>
      <c r="AL1345" s="60" t="s">
        <v>1124</v>
      </c>
      <c r="AM1345" s="60" t="s">
        <v>1124</v>
      </c>
      <c r="AN1345" s="60" t="s">
        <v>1124</v>
      </c>
      <c r="AO1345" s="60"/>
      <c r="AP1345" s="35" t="s">
        <v>1857</v>
      </c>
      <c r="AQ1345" s="377">
        <v>0</v>
      </c>
      <c r="AR1345" s="378">
        <v>0</v>
      </c>
      <c r="AS1345" s="377">
        <v>0</v>
      </c>
      <c r="AT1345" s="378">
        <v>0</v>
      </c>
      <c r="AU1345" t="s">
        <v>2408</v>
      </c>
      <c r="AV1345" t="s">
        <v>2408</v>
      </c>
      <c r="AW1345">
        <v>0</v>
      </c>
      <c r="AX1345" s="2" t="s">
        <v>2408</v>
      </c>
      <c r="AY1345" s="2">
        <v>0</v>
      </c>
      <c r="AZ1345" t="s">
        <v>2408</v>
      </c>
      <c r="BB1345" t="s">
        <v>2408</v>
      </c>
    </row>
    <row r="1346" spans="1:54" ht="15" hidden="1" customHeight="1" x14ac:dyDescent="0.2">
      <c r="A1346" s="46">
        <v>1751</v>
      </c>
      <c r="B1346" s="258" t="s">
        <v>5971</v>
      </c>
      <c r="C1346" t="s">
        <v>1128</v>
      </c>
      <c r="D1346" t="s">
        <v>1264</v>
      </c>
      <c r="E1346" t="s">
        <v>1821</v>
      </c>
      <c r="F1346" s="29" t="s">
        <v>1844</v>
      </c>
      <c r="G1346" s="47">
        <v>29</v>
      </c>
      <c r="H1346" t="s">
        <v>1844</v>
      </c>
      <c r="I1346">
        <v>1</v>
      </c>
      <c r="J1346" t="s">
        <v>5972</v>
      </c>
      <c r="K1346" t="s">
        <v>1264</v>
      </c>
      <c r="L1346" t="s">
        <v>5973</v>
      </c>
      <c r="M1346">
        <v>0</v>
      </c>
      <c r="N1346" s="34">
        <v>0</v>
      </c>
      <c r="O1346" s="34" t="s">
        <v>647</v>
      </c>
      <c r="P1346" s="34">
        <v>0</v>
      </c>
      <c r="Q1346" s="34">
        <v>0</v>
      </c>
      <c r="R1346" s="34">
        <v>0</v>
      </c>
      <c r="S1346" s="48" t="s">
        <v>1123</v>
      </c>
      <c r="T1346" s="13">
        <v>0</v>
      </c>
      <c r="U1346" s="12">
        <v>0</v>
      </c>
      <c r="V1346" s="12">
        <v>0</v>
      </c>
      <c r="W1346" s="12">
        <v>0</v>
      </c>
      <c r="X1346" s="14" t="str">
        <f t="shared" si="20"/>
        <v>С</v>
      </c>
      <c r="Y1346" s="271">
        <f>Таблица1[[#This Row],[ID_intellix]]</f>
        <v>1751</v>
      </c>
      <c r="Z1346" s="269" t="s">
        <v>122</v>
      </c>
      <c r="AA1346" s="145">
        <f>IF(OR(Таблица1[[#This Row],[CARDIO_report]]&lt;&gt;0,Таблица1[[#This Row],[AI COMBO_report]]&lt;&gt;0,Таблица1[[#This Row],[OTC_report]]&lt;&gt;0),1,0)</f>
        <v>0</v>
      </c>
      <c r="AB1346" s="60" t="s">
        <v>1124</v>
      </c>
      <c r="AC1346" s="60" t="s">
        <v>1124</v>
      </c>
      <c r="AD1346" s="60" t="s">
        <v>1124</v>
      </c>
      <c r="AE1346" s="60" t="s">
        <v>1124</v>
      </c>
      <c r="AF1346" s="60"/>
      <c r="AG1346" s="60" t="s">
        <v>1124</v>
      </c>
      <c r="AH1346" s="60" t="s">
        <v>1124</v>
      </c>
      <c r="AI1346" s="60" t="s">
        <v>1124</v>
      </c>
      <c r="AJ1346" s="60" t="s">
        <v>1124</v>
      </c>
      <c r="AK1346" s="60" t="s">
        <v>1124</v>
      </c>
      <c r="AL1346" s="60" t="s">
        <v>1124</v>
      </c>
      <c r="AM1346" s="60" t="s">
        <v>1124</v>
      </c>
      <c r="AN1346" s="60" t="s">
        <v>1124</v>
      </c>
      <c r="AO1346" s="60"/>
      <c r="AP1346" s="35" t="s">
        <v>1825</v>
      </c>
      <c r="AQ1346" s="377">
        <v>0</v>
      </c>
      <c r="AR1346" s="378">
        <v>0</v>
      </c>
      <c r="AS1346" s="377">
        <v>0</v>
      </c>
      <c r="AT1346" s="378">
        <v>0</v>
      </c>
      <c r="AU1346" s="377">
        <v>0</v>
      </c>
      <c r="AV1346" s="377">
        <v>0</v>
      </c>
      <c r="AW1346" s="377">
        <v>0</v>
      </c>
      <c r="AX1346">
        <v>0</v>
      </c>
      <c r="AY1346">
        <v>0</v>
      </c>
    </row>
    <row r="1347" spans="1:54" ht="15" hidden="1" customHeight="1" x14ac:dyDescent="0.2">
      <c r="A1347" s="46">
        <v>1487</v>
      </c>
      <c r="B1347" s="258" t="s">
        <v>6058</v>
      </c>
      <c r="C1347" t="s">
        <v>1128</v>
      </c>
      <c r="D1347" t="s">
        <v>1264</v>
      </c>
      <c r="E1347" t="s">
        <v>1821</v>
      </c>
      <c r="F1347" s="29" t="s">
        <v>1844</v>
      </c>
      <c r="G1347" s="47">
        <v>36</v>
      </c>
      <c r="H1347" t="s">
        <v>1844</v>
      </c>
      <c r="I1347">
        <v>1</v>
      </c>
      <c r="J1347" t="s">
        <v>6059</v>
      </c>
      <c r="K1347" t="s">
        <v>1264</v>
      </c>
      <c r="L1347" t="s">
        <v>6060</v>
      </c>
      <c r="M1347">
        <v>0</v>
      </c>
      <c r="N1347" s="34">
        <v>0</v>
      </c>
      <c r="O1347" s="34" t="s">
        <v>647</v>
      </c>
      <c r="P1347" s="34" t="s">
        <v>654</v>
      </c>
      <c r="Q1347" s="34">
        <v>0</v>
      </c>
      <c r="R1347" s="34">
        <v>0</v>
      </c>
      <c r="S1347" s="48" t="s">
        <v>1123</v>
      </c>
      <c r="T1347" s="13" t="s">
        <v>122</v>
      </c>
      <c r="U1347" s="12" t="s">
        <v>1863</v>
      </c>
      <c r="V1347" s="12" t="s">
        <v>122</v>
      </c>
      <c r="W1347" s="12" t="s">
        <v>5691</v>
      </c>
      <c r="X1347" s="14" t="str">
        <f t="shared" ref="X1347:X1410" si="21">IF(COUNTIF(T1347:W1347,"да")=0,"С",IF(COUNTIF(T1347:W1347,"да")=1,"В","А"))</f>
        <v>А</v>
      </c>
      <c r="Y1347" s="271">
        <f>Таблица1[[#This Row],[ID_intellix]]</f>
        <v>1487</v>
      </c>
      <c r="Z1347" s="269" t="s">
        <v>122</v>
      </c>
      <c r="AA1347" s="145">
        <f>IF(OR(Таблица1[[#This Row],[CARDIO_report]]&lt;&gt;0,Таблица1[[#This Row],[AI COMBO_report]]&lt;&gt;0,Таблица1[[#This Row],[OTC_report]]&lt;&gt;0),1,0)</f>
        <v>1</v>
      </c>
      <c r="AB1347" s="60" t="s">
        <v>1124</v>
      </c>
      <c r="AC1347" s="60" t="s">
        <v>1124</v>
      </c>
      <c r="AD1347" s="60" t="s">
        <v>1124</v>
      </c>
      <c r="AE1347" s="60" t="s">
        <v>1124</v>
      </c>
      <c r="AF1347" s="60"/>
      <c r="AG1347" s="60" t="s">
        <v>1124</v>
      </c>
      <c r="AH1347" s="60" t="s">
        <v>1124</v>
      </c>
      <c r="AI1347" s="60" t="s">
        <v>1124</v>
      </c>
      <c r="AJ1347" s="60" t="s">
        <v>1124</v>
      </c>
      <c r="AK1347" s="60" t="s">
        <v>1124</v>
      </c>
      <c r="AL1347" s="60" t="s">
        <v>1124</v>
      </c>
      <c r="AM1347" s="60" t="s">
        <v>1124</v>
      </c>
      <c r="AN1347" s="60" t="s">
        <v>1124</v>
      </c>
      <c r="AO1347" s="60"/>
      <c r="AP1347" s="35" t="s">
        <v>1917</v>
      </c>
      <c r="AQ1347" s="377">
        <v>0</v>
      </c>
      <c r="AR1347" s="378">
        <v>0</v>
      </c>
      <c r="AS1347" s="377">
        <v>0</v>
      </c>
      <c r="AT1347" s="378">
        <v>0</v>
      </c>
      <c r="AU1347" s="377" t="s">
        <v>2408</v>
      </c>
      <c r="AV1347" s="377" t="s">
        <v>2408</v>
      </c>
      <c r="AW1347" s="377">
        <v>0</v>
      </c>
      <c r="AX1347" s="2" t="s">
        <v>2408</v>
      </c>
      <c r="AY1347" s="2">
        <v>0</v>
      </c>
      <c r="AZ1347" t="s">
        <v>2408</v>
      </c>
      <c r="BB1347" t="s">
        <v>2408</v>
      </c>
    </row>
    <row r="1348" spans="1:54" ht="15" hidden="1" customHeight="1" x14ac:dyDescent="0.2">
      <c r="A1348" s="46">
        <v>1488</v>
      </c>
      <c r="B1348" s="258" t="s">
        <v>6071</v>
      </c>
      <c r="C1348" t="s">
        <v>1128</v>
      </c>
      <c r="D1348" t="s">
        <v>1264</v>
      </c>
      <c r="E1348" t="s">
        <v>1821</v>
      </c>
      <c r="F1348" s="29" t="s">
        <v>1844</v>
      </c>
      <c r="G1348" s="47">
        <v>40</v>
      </c>
      <c r="H1348" t="s">
        <v>1844</v>
      </c>
      <c r="I1348">
        <v>1</v>
      </c>
      <c r="J1348" t="s">
        <v>6072</v>
      </c>
      <c r="K1348" t="s">
        <v>1264</v>
      </c>
      <c r="L1348" t="s">
        <v>6073</v>
      </c>
      <c r="M1348">
        <v>0</v>
      </c>
      <c r="N1348" s="34">
        <v>0</v>
      </c>
      <c r="O1348" s="34" t="s">
        <v>647</v>
      </c>
      <c r="P1348" s="34">
        <v>0</v>
      </c>
      <c r="Q1348" s="34">
        <v>0</v>
      </c>
      <c r="R1348" s="34">
        <v>0</v>
      </c>
      <c r="S1348" s="48" t="s">
        <v>1123</v>
      </c>
      <c r="T1348" s="13">
        <v>0</v>
      </c>
      <c r="U1348" s="12">
        <v>0</v>
      </c>
      <c r="V1348" s="12">
        <v>0</v>
      </c>
      <c r="W1348" s="12">
        <v>0</v>
      </c>
      <c r="X1348" s="14" t="str">
        <f t="shared" si="21"/>
        <v>С</v>
      </c>
      <c r="Y1348" s="271">
        <f>Таблица1[[#This Row],[ID_intellix]]</f>
        <v>1488</v>
      </c>
      <c r="Z1348" s="269" t="s">
        <v>122</v>
      </c>
      <c r="AA1348" s="145">
        <f>IF(OR(Таблица1[[#This Row],[CARDIO_report]]&lt;&gt;0,Таблица1[[#This Row],[AI COMBO_report]]&lt;&gt;0,Таблица1[[#This Row],[OTC_report]]&lt;&gt;0),1,0)</f>
        <v>0</v>
      </c>
      <c r="AB1348" s="60" t="s">
        <v>1124</v>
      </c>
      <c r="AC1348" s="60" t="s">
        <v>1124</v>
      </c>
      <c r="AD1348" s="60" t="s">
        <v>1124</v>
      </c>
      <c r="AE1348" s="60" t="s">
        <v>1124</v>
      </c>
      <c r="AF1348" s="60"/>
      <c r="AG1348" s="60" t="s">
        <v>1124</v>
      </c>
      <c r="AH1348" s="60" t="s">
        <v>1124</v>
      </c>
      <c r="AI1348" s="60" t="s">
        <v>1124</v>
      </c>
      <c r="AJ1348" s="60" t="s">
        <v>1124</v>
      </c>
      <c r="AK1348" s="60" t="s">
        <v>1124</v>
      </c>
      <c r="AL1348" s="60" t="s">
        <v>1124</v>
      </c>
      <c r="AM1348" s="60" t="s">
        <v>1124</v>
      </c>
      <c r="AN1348" s="60" t="s">
        <v>1124</v>
      </c>
      <c r="AO1348" s="60"/>
      <c r="AP1348" s="35" t="s">
        <v>1857</v>
      </c>
      <c r="AQ1348" s="377">
        <v>0</v>
      </c>
      <c r="AR1348" s="378">
        <v>0</v>
      </c>
      <c r="AS1348" s="377">
        <v>0</v>
      </c>
      <c r="AT1348" s="378">
        <v>0</v>
      </c>
      <c r="AU1348" s="377" t="s">
        <v>2408</v>
      </c>
      <c r="AV1348" s="377" t="s">
        <v>2408</v>
      </c>
      <c r="AW1348" s="377">
        <v>0</v>
      </c>
      <c r="AX1348" s="2" t="s">
        <v>2408</v>
      </c>
      <c r="AY1348" s="2">
        <v>0</v>
      </c>
      <c r="AZ1348" t="s">
        <v>2408</v>
      </c>
      <c r="BB1348" t="s">
        <v>2408</v>
      </c>
    </row>
    <row r="1349" spans="1:54" ht="15" hidden="1" customHeight="1" x14ac:dyDescent="0.2">
      <c r="A1349" s="46">
        <v>1484</v>
      </c>
      <c r="B1349" s="258" t="s">
        <v>6163</v>
      </c>
      <c r="C1349" t="s">
        <v>1128</v>
      </c>
      <c r="D1349" t="s">
        <v>1264</v>
      </c>
      <c r="E1349" t="s">
        <v>1821</v>
      </c>
      <c r="F1349" s="29" t="s">
        <v>1844</v>
      </c>
      <c r="G1349" s="47">
        <v>118</v>
      </c>
      <c r="H1349" t="s">
        <v>1844</v>
      </c>
      <c r="I1349">
        <v>1</v>
      </c>
      <c r="J1349" t="s">
        <v>6164</v>
      </c>
      <c r="K1349" t="s">
        <v>1264</v>
      </c>
      <c r="L1349" t="s">
        <v>6165</v>
      </c>
      <c r="M1349">
        <v>0</v>
      </c>
      <c r="N1349" s="34">
        <v>0</v>
      </c>
      <c r="O1349" s="34" t="s">
        <v>647</v>
      </c>
      <c r="P1349" s="34" t="s">
        <v>654</v>
      </c>
      <c r="Q1349" s="34">
        <v>0</v>
      </c>
      <c r="R1349" s="34">
        <v>0</v>
      </c>
      <c r="S1349" s="48" t="s">
        <v>1123</v>
      </c>
      <c r="T1349" s="13" t="s">
        <v>1863</v>
      </c>
      <c r="U1349" s="12" t="s">
        <v>122</v>
      </c>
      <c r="V1349" s="12" t="s">
        <v>122</v>
      </c>
      <c r="W1349" s="12" t="s">
        <v>5691</v>
      </c>
      <c r="X1349" s="14" t="str">
        <f t="shared" si="21"/>
        <v>А</v>
      </c>
      <c r="Y1349" s="271">
        <f>Таблица1[[#This Row],[ID_intellix]]</f>
        <v>1484</v>
      </c>
      <c r="Z1349" s="269" t="s">
        <v>122</v>
      </c>
      <c r="AA1349" s="145">
        <f>IF(OR(Таблица1[[#This Row],[CARDIO_report]]&lt;&gt;0,Таблица1[[#This Row],[AI COMBO_report]]&lt;&gt;0,Таблица1[[#This Row],[OTC_report]]&lt;&gt;0),1,0)</f>
        <v>1</v>
      </c>
      <c r="AB1349" s="60" t="s">
        <v>1124</v>
      </c>
      <c r="AC1349" s="60" t="s">
        <v>1124</v>
      </c>
      <c r="AD1349" s="60" t="s">
        <v>1124</v>
      </c>
      <c r="AE1349" s="60" t="s">
        <v>1124</v>
      </c>
      <c r="AF1349" s="60"/>
      <c r="AG1349" s="60" t="s">
        <v>1124</v>
      </c>
      <c r="AH1349" s="60" t="s">
        <v>1124</v>
      </c>
      <c r="AI1349" s="60" t="s">
        <v>1124</v>
      </c>
      <c r="AJ1349" s="60" t="s">
        <v>1124</v>
      </c>
      <c r="AK1349" s="60" t="s">
        <v>1124</v>
      </c>
      <c r="AL1349" s="60" t="s">
        <v>1124</v>
      </c>
      <c r="AM1349" s="60" t="s">
        <v>1124</v>
      </c>
      <c r="AN1349" s="60" t="s">
        <v>1124</v>
      </c>
      <c r="AO1349" s="60"/>
      <c r="AP1349" s="35" t="s">
        <v>1857</v>
      </c>
      <c r="AQ1349" s="377">
        <v>0</v>
      </c>
      <c r="AR1349" s="378">
        <v>0</v>
      </c>
      <c r="AS1349" s="377">
        <v>0</v>
      </c>
      <c r="AT1349" s="378">
        <v>0</v>
      </c>
      <c r="AU1349" s="377" t="s">
        <v>2408</v>
      </c>
      <c r="AV1349" s="377" t="s">
        <v>2408</v>
      </c>
      <c r="AW1349" s="377">
        <v>0</v>
      </c>
      <c r="AX1349" s="2" t="s">
        <v>2408</v>
      </c>
      <c r="AY1349" s="2">
        <v>0</v>
      </c>
      <c r="AZ1349" t="s">
        <v>2408</v>
      </c>
      <c r="BB1349" t="s">
        <v>2408</v>
      </c>
    </row>
    <row r="1350" spans="1:54" s="25" customFormat="1" ht="15" hidden="1" customHeight="1" x14ac:dyDescent="0.2">
      <c r="A1350" s="46">
        <v>2579</v>
      </c>
      <c r="B1350" s="258" t="s">
        <v>12163</v>
      </c>
      <c r="C1350" t="s">
        <v>1128</v>
      </c>
      <c r="D1350" t="s">
        <v>1264</v>
      </c>
      <c r="E1350" t="s">
        <v>2504</v>
      </c>
      <c r="F1350" s="29" t="s">
        <v>3023</v>
      </c>
      <c r="G1350" s="47">
        <v>3</v>
      </c>
      <c r="H1350" t="s">
        <v>1149</v>
      </c>
      <c r="I1350">
        <v>1</v>
      </c>
      <c r="J1350" t="s">
        <v>12164</v>
      </c>
      <c r="K1350" t="s">
        <v>1264</v>
      </c>
      <c r="L1350" t="s">
        <v>12165</v>
      </c>
      <c r="M1350">
        <v>0</v>
      </c>
      <c r="N1350" s="34">
        <v>0</v>
      </c>
      <c r="O1350" s="34" t="s">
        <v>647</v>
      </c>
      <c r="P1350" s="34" t="s">
        <v>654</v>
      </c>
      <c r="Q1350" s="34">
        <v>0</v>
      </c>
      <c r="R1350" s="34">
        <v>0</v>
      </c>
      <c r="S1350" s="48" t="s">
        <v>1123</v>
      </c>
      <c r="T1350" s="13" t="s">
        <v>122</v>
      </c>
      <c r="U1350" s="12" t="s">
        <v>122</v>
      </c>
      <c r="V1350" s="12" t="s">
        <v>1863</v>
      </c>
      <c r="W1350" s="12" t="s">
        <v>5691</v>
      </c>
      <c r="X1350" s="14" t="str">
        <f t="shared" si="21"/>
        <v>А</v>
      </c>
      <c r="Y1350" s="271">
        <f>Таблица1[[#This Row],[ID_intellix]]</f>
        <v>2579</v>
      </c>
      <c r="Z1350" s="269" t="s">
        <v>122</v>
      </c>
      <c r="AA1350" s="145">
        <f>IF(OR(Таблица1[[#This Row],[CARDIO_report]]&lt;&gt;0,Таблица1[[#This Row],[AI COMBO_report]]&lt;&gt;0,Таблица1[[#This Row],[OTC_report]]&lt;&gt;0),1,0)</f>
        <v>1</v>
      </c>
      <c r="AB1350" s="60" t="s">
        <v>1124</v>
      </c>
      <c r="AC1350" s="60" t="s">
        <v>1124</v>
      </c>
      <c r="AD1350" s="60" t="s">
        <v>1124</v>
      </c>
      <c r="AE1350" s="60" t="s">
        <v>1124</v>
      </c>
      <c r="AF1350" s="60"/>
      <c r="AG1350" s="89" t="s">
        <v>2516</v>
      </c>
      <c r="AH1350" s="89">
        <v>106</v>
      </c>
      <c r="AI1350" s="89" t="s">
        <v>2516</v>
      </c>
      <c r="AJ1350" s="89">
        <v>81</v>
      </c>
      <c r="AK1350" s="89" t="s">
        <v>1414</v>
      </c>
      <c r="AL1350" s="89">
        <v>124</v>
      </c>
      <c r="AM1350" s="89" t="s">
        <v>2516</v>
      </c>
      <c r="AN1350" s="89">
        <v>89</v>
      </c>
      <c r="AO1350" s="89"/>
      <c r="AP1350" s="35" t="s">
        <v>1857</v>
      </c>
      <c r="AQ1350" s="377">
        <v>0</v>
      </c>
      <c r="AR1350" s="378">
        <v>0</v>
      </c>
      <c r="AS1350" s="377">
        <v>0</v>
      </c>
      <c r="AT1350" s="378">
        <v>0</v>
      </c>
      <c r="AU1350" s="377">
        <v>0</v>
      </c>
      <c r="AV1350" s="377">
        <v>0</v>
      </c>
      <c r="AW1350" s="377">
        <v>0</v>
      </c>
      <c r="AX1350">
        <v>0</v>
      </c>
      <c r="AY1350">
        <v>0</v>
      </c>
      <c r="AZ1350"/>
      <c r="BA1350" s="2" t="s">
        <v>15961</v>
      </c>
      <c r="BB1350"/>
    </row>
    <row r="1351" spans="1:54" ht="15" hidden="1" customHeight="1" x14ac:dyDescent="0.2">
      <c r="A1351" s="46">
        <v>1117</v>
      </c>
      <c r="B1351" s="258" t="s">
        <v>13047</v>
      </c>
      <c r="C1351" t="s">
        <v>1128</v>
      </c>
      <c r="D1351" t="s">
        <v>1264</v>
      </c>
      <c r="E1351" t="s">
        <v>2504</v>
      </c>
      <c r="F1351" s="29" t="s">
        <v>3112</v>
      </c>
      <c r="G1351" s="47">
        <v>3</v>
      </c>
      <c r="H1351" t="s">
        <v>2981</v>
      </c>
      <c r="I1351">
        <v>1</v>
      </c>
      <c r="J1351" t="s">
        <v>13048</v>
      </c>
      <c r="K1351" t="s">
        <v>1264</v>
      </c>
      <c r="L1351" t="s">
        <v>13049</v>
      </c>
      <c r="M1351">
        <v>0</v>
      </c>
      <c r="N1351" s="34">
        <v>0</v>
      </c>
      <c r="O1351" s="34" t="s">
        <v>647</v>
      </c>
      <c r="P1351" s="34" t="s">
        <v>654</v>
      </c>
      <c r="Q1351" s="34">
        <v>0</v>
      </c>
      <c r="R1351" s="34">
        <v>0</v>
      </c>
      <c r="S1351" s="48" t="s">
        <v>1123</v>
      </c>
      <c r="T1351" s="13" t="s">
        <v>122</v>
      </c>
      <c r="U1351" s="12" t="s">
        <v>1863</v>
      </c>
      <c r="V1351" s="12" t="s">
        <v>1863</v>
      </c>
      <c r="W1351" s="12" t="s">
        <v>5691</v>
      </c>
      <c r="X1351" s="14" t="str">
        <f t="shared" si="21"/>
        <v>А</v>
      </c>
      <c r="Y1351" s="271">
        <f>Таблица1[[#This Row],[ID_intellix]]</f>
        <v>1117</v>
      </c>
      <c r="Z1351" s="269" t="s">
        <v>122</v>
      </c>
      <c r="AA1351" s="145">
        <f>IF(OR(Таблица1[[#This Row],[CARDIO_report]]&lt;&gt;0,Таблица1[[#This Row],[AI COMBO_report]]&lt;&gt;0,Таблица1[[#This Row],[OTC_report]]&lt;&gt;0),1,0)</f>
        <v>1</v>
      </c>
      <c r="AB1351" s="60" t="s">
        <v>1124</v>
      </c>
      <c r="AC1351" s="60" t="s">
        <v>1124</v>
      </c>
      <c r="AD1351" s="60" t="s">
        <v>1124</v>
      </c>
      <c r="AE1351" s="60" t="s">
        <v>1124</v>
      </c>
      <c r="AF1351" s="60"/>
      <c r="AG1351" s="89" t="s">
        <v>1145</v>
      </c>
      <c r="AH1351" s="89">
        <v>161</v>
      </c>
      <c r="AI1351" s="89" t="s">
        <v>1145</v>
      </c>
      <c r="AJ1351" s="89">
        <v>160</v>
      </c>
      <c r="AK1351" s="89" t="s">
        <v>1145</v>
      </c>
      <c r="AL1351" s="89">
        <v>139</v>
      </c>
      <c r="AM1351" s="89" t="s">
        <v>1145</v>
      </c>
      <c r="AN1351" s="89">
        <v>177</v>
      </c>
      <c r="AP1351" s="35" t="s">
        <v>1857</v>
      </c>
      <c r="AQ1351" s="377">
        <v>0</v>
      </c>
      <c r="AR1351" s="378">
        <v>0</v>
      </c>
      <c r="AS1351" s="377">
        <v>0</v>
      </c>
      <c r="AT1351" s="378">
        <v>0</v>
      </c>
      <c r="AU1351" s="377">
        <v>0</v>
      </c>
      <c r="AV1351" s="377">
        <v>0</v>
      </c>
      <c r="AW1351" s="377">
        <v>0</v>
      </c>
      <c r="AX1351">
        <v>0</v>
      </c>
      <c r="AY1351">
        <v>0</v>
      </c>
    </row>
    <row r="1352" spans="1:54" ht="15" hidden="1" customHeight="1" x14ac:dyDescent="0.2">
      <c r="A1352" s="46">
        <v>7784</v>
      </c>
      <c r="B1352" s="258" t="s">
        <v>13575</v>
      </c>
      <c r="C1352" t="s">
        <v>1128</v>
      </c>
      <c r="D1352" t="s">
        <v>1264</v>
      </c>
      <c r="E1352" t="s">
        <v>2504</v>
      </c>
      <c r="F1352" s="29" t="s">
        <v>2725</v>
      </c>
      <c r="G1352" s="53" t="s">
        <v>1126</v>
      </c>
      <c r="H1352" t="s">
        <v>1149</v>
      </c>
      <c r="I1352">
        <v>1</v>
      </c>
      <c r="J1352" t="s">
        <v>13576</v>
      </c>
      <c r="K1352" t="s">
        <v>1264</v>
      </c>
      <c r="L1352" t="s">
        <v>13577</v>
      </c>
      <c r="M1352">
        <v>0</v>
      </c>
      <c r="N1352" s="34">
        <v>0</v>
      </c>
      <c r="O1352" s="34" t="s">
        <v>647</v>
      </c>
      <c r="P1352" s="34" t="s">
        <v>654</v>
      </c>
      <c r="Q1352" s="34">
        <v>0</v>
      </c>
      <c r="R1352" s="34">
        <v>0</v>
      </c>
      <c r="S1352" s="48" t="s">
        <v>1123</v>
      </c>
      <c r="T1352" s="13" t="s">
        <v>122</v>
      </c>
      <c r="U1352" s="12" t="s">
        <v>122</v>
      </c>
      <c r="V1352" s="12" t="s">
        <v>1863</v>
      </c>
      <c r="W1352" s="12" t="s">
        <v>5691</v>
      </c>
      <c r="X1352" s="14" t="str">
        <f t="shared" si="21"/>
        <v>А</v>
      </c>
      <c r="Y1352" s="271">
        <f>Таблица1[[#This Row],[ID_intellix]]</f>
        <v>7784</v>
      </c>
      <c r="Z1352" s="269" t="s">
        <v>122</v>
      </c>
      <c r="AA1352" s="145">
        <f>IF(OR(Таблица1[[#This Row],[CARDIO_report]]&lt;&gt;0,Таблица1[[#This Row],[AI COMBO_report]]&lt;&gt;0,Таблица1[[#This Row],[OTC_report]]&lt;&gt;0),1,0)</f>
        <v>1</v>
      </c>
      <c r="AB1352" s="60" t="s">
        <v>1124</v>
      </c>
      <c r="AC1352" s="60" t="s">
        <v>1124</v>
      </c>
      <c r="AD1352" s="60" t="s">
        <v>1124</v>
      </c>
      <c r="AE1352" s="60" t="s">
        <v>1124</v>
      </c>
      <c r="AF1352" s="60"/>
      <c r="AG1352" s="89" t="s">
        <v>2516</v>
      </c>
      <c r="AH1352" s="89">
        <v>76</v>
      </c>
      <c r="AI1352" s="89" t="s">
        <v>2516</v>
      </c>
      <c r="AJ1352" s="89">
        <v>48</v>
      </c>
      <c r="AK1352" s="89" t="s">
        <v>2516</v>
      </c>
      <c r="AL1352" s="89">
        <v>82</v>
      </c>
      <c r="AM1352" s="89" t="s">
        <v>2516</v>
      </c>
      <c r="AN1352" s="89">
        <v>55</v>
      </c>
      <c r="AP1352" s="35" t="s">
        <v>1857</v>
      </c>
      <c r="AQ1352" s="377">
        <v>0</v>
      </c>
      <c r="AR1352" s="378">
        <v>0</v>
      </c>
      <c r="AS1352" s="377">
        <v>0</v>
      </c>
      <c r="AT1352" s="378">
        <v>0</v>
      </c>
      <c r="AU1352" s="377">
        <v>0</v>
      </c>
      <c r="AV1352" s="377">
        <v>0</v>
      </c>
      <c r="AW1352" s="377">
        <v>0</v>
      </c>
      <c r="AX1352">
        <v>0</v>
      </c>
      <c r="AY1352">
        <v>0</v>
      </c>
      <c r="BA1352" s="2" t="s">
        <v>15961</v>
      </c>
    </row>
    <row r="1353" spans="1:54" ht="15" hidden="1" customHeight="1" x14ac:dyDescent="0.2">
      <c r="A1353" s="399">
        <v>8155</v>
      </c>
      <c r="B1353" s="258" t="s">
        <v>14676</v>
      </c>
      <c r="C1353" t="s">
        <v>1128</v>
      </c>
      <c r="D1353" t="s">
        <v>1264</v>
      </c>
      <c r="E1353" t="s">
        <v>2504</v>
      </c>
      <c r="F1353" s="407" t="s">
        <v>13779</v>
      </c>
      <c r="G1353" s="53" t="s">
        <v>3343</v>
      </c>
      <c r="H1353" t="s">
        <v>2610</v>
      </c>
      <c r="I1353">
        <v>1</v>
      </c>
      <c r="J1353" s="403" t="s">
        <v>14677</v>
      </c>
      <c r="K1353" s="402" t="s">
        <v>1264</v>
      </c>
      <c r="L1353" s="402" t="s">
        <v>14678</v>
      </c>
      <c r="M1353">
        <v>0</v>
      </c>
      <c r="N1353" s="34">
        <v>0</v>
      </c>
      <c r="O1353" s="34" t="s">
        <v>647</v>
      </c>
      <c r="P1353" s="34" t="s">
        <v>654</v>
      </c>
      <c r="Q1353" s="34">
        <v>0</v>
      </c>
      <c r="R1353" s="34">
        <v>0</v>
      </c>
      <c r="S1353" s="48" t="s">
        <v>1123</v>
      </c>
      <c r="T1353" s="13" t="s">
        <v>1863</v>
      </c>
      <c r="U1353" s="12" t="s">
        <v>122</v>
      </c>
      <c r="V1353" s="12" t="s">
        <v>122</v>
      </c>
      <c r="W1353" s="12" t="s">
        <v>5691</v>
      </c>
      <c r="X1353" s="14" t="str">
        <f t="shared" si="21"/>
        <v>А</v>
      </c>
      <c r="Y1353" s="271">
        <f>Таблица1[[#This Row],[ID_intellix]]</f>
        <v>8155</v>
      </c>
      <c r="Z1353" s="269" t="s">
        <v>122</v>
      </c>
      <c r="AA1353" s="145">
        <f>IF(OR(Таблица1[[#This Row],[CARDIO_report]]&lt;&gt;0,Таблица1[[#This Row],[AI COMBO_report]]&lt;&gt;0,Таблица1[[#This Row],[OTC_report]]&lt;&gt;0),1,0)</f>
        <v>1</v>
      </c>
      <c r="AB1353" s="60" t="s">
        <v>1124</v>
      </c>
      <c r="AC1353" s="60" t="s">
        <v>1124</v>
      </c>
      <c r="AD1353" s="60" t="s">
        <v>1124</v>
      </c>
      <c r="AE1353" s="60" t="s">
        <v>1124</v>
      </c>
      <c r="AF1353" s="60"/>
      <c r="AG1353" s="60" t="s">
        <v>1124</v>
      </c>
      <c r="AH1353" s="60" t="s">
        <v>1124</v>
      </c>
      <c r="AI1353" s="60" t="s">
        <v>1124</v>
      </c>
      <c r="AJ1353" s="60" t="s">
        <v>1124</v>
      </c>
      <c r="AK1353" s="60" t="s">
        <v>1124</v>
      </c>
      <c r="AL1353" s="60" t="s">
        <v>1124</v>
      </c>
      <c r="AM1353" s="60" t="s">
        <v>1124</v>
      </c>
      <c r="AN1353" s="60" t="s">
        <v>1124</v>
      </c>
      <c r="AO1353" s="60"/>
      <c r="AP1353" s="35" t="s">
        <v>1124</v>
      </c>
      <c r="AQ1353" s="377">
        <v>0</v>
      </c>
      <c r="AR1353" s="378">
        <v>0</v>
      </c>
      <c r="AS1353" s="377">
        <v>0</v>
      </c>
      <c r="AT1353" s="378">
        <v>0</v>
      </c>
      <c r="AU1353" s="377">
        <v>0</v>
      </c>
      <c r="AV1353" s="377">
        <v>0</v>
      </c>
      <c r="AW1353" s="377">
        <v>0</v>
      </c>
      <c r="AX1353">
        <v>0</v>
      </c>
      <c r="AY1353">
        <v>0</v>
      </c>
      <c r="BA1353" t="s">
        <v>15962</v>
      </c>
    </row>
    <row r="1354" spans="1:54" ht="15" hidden="1" customHeight="1" x14ac:dyDescent="0.2">
      <c r="A1354" s="46">
        <v>25326</v>
      </c>
      <c r="B1354" s="258" t="s">
        <v>14679</v>
      </c>
      <c r="C1354" t="s">
        <v>1128</v>
      </c>
      <c r="D1354" t="s">
        <v>1264</v>
      </c>
      <c r="E1354" t="s">
        <v>2504</v>
      </c>
      <c r="F1354" s="29" t="s">
        <v>3159</v>
      </c>
      <c r="G1354" s="47">
        <v>38</v>
      </c>
      <c r="H1354" t="s">
        <v>1140</v>
      </c>
      <c r="I1354">
        <v>1</v>
      </c>
      <c r="J1354" t="s">
        <v>14680</v>
      </c>
      <c r="K1354" t="s">
        <v>1264</v>
      </c>
      <c r="L1354" t="s">
        <v>14681</v>
      </c>
      <c r="M1354">
        <v>0</v>
      </c>
      <c r="N1354" s="34">
        <v>0</v>
      </c>
      <c r="O1354" s="34" t="s">
        <v>647</v>
      </c>
      <c r="P1354" s="34" t="s">
        <v>654</v>
      </c>
      <c r="Q1354" s="34">
        <v>0</v>
      </c>
      <c r="R1354" s="34">
        <v>0</v>
      </c>
      <c r="S1354" s="48" t="s">
        <v>1123</v>
      </c>
      <c r="T1354" s="13" t="s">
        <v>122</v>
      </c>
      <c r="U1354" s="12" t="s">
        <v>1863</v>
      </c>
      <c r="V1354" s="12" t="s">
        <v>122</v>
      </c>
      <c r="W1354" s="12" t="s">
        <v>1863</v>
      </c>
      <c r="X1354" s="14" t="str">
        <f t="shared" si="21"/>
        <v>А</v>
      </c>
      <c r="Y1354" s="271">
        <f>Таблица1[[#This Row],[ID_intellix]]</f>
        <v>25326</v>
      </c>
      <c r="Z1354" s="269" t="s">
        <v>122</v>
      </c>
      <c r="AA1354" s="145">
        <f>IF(OR(Таблица1[[#This Row],[CARDIO_report]]&lt;&gt;0,Таблица1[[#This Row],[AI COMBO_report]]&lt;&gt;0,Таблица1[[#This Row],[OTC_report]]&lt;&gt;0),1,0)</f>
        <v>1</v>
      </c>
      <c r="AE1354" s="60" t="s">
        <v>1124</v>
      </c>
      <c r="AF1354" s="60"/>
      <c r="AG1354" s="60" t="s">
        <v>1124</v>
      </c>
      <c r="AH1354" s="60" t="s">
        <v>1124</v>
      </c>
      <c r="AI1354" s="60" t="s">
        <v>1124</v>
      </c>
      <c r="AJ1354" s="60" t="s">
        <v>1124</v>
      </c>
      <c r="AK1354" s="60" t="s">
        <v>1124</v>
      </c>
      <c r="AL1354" s="60" t="s">
        <v>1124</v>
      </c>
      <c r="AM1354" s="60" t="s">
        <v>1124</v>
      </c>
      <c r="AN1354" s="60" t="s">
        <v>1124</v>
      </c>
      <c r="AO1354" s="60"/>
      <c r="AP1354" s="35" t="s">
        <v>1857</v>
      </c>
      <c r="AQ1354" s="377">
        <v>0</v>
      </c>
      <c r="AR1354" s="378">
        <v>0</v>
      </c>
      <c r="AS1354" s="377">
        <v>0</v>
      </c>
      <c r="AT1354" s="378">
        <v>0</v>
      </c>
      <c r="AU1354" s="377">
        <v>0</v>
      </c>
      <c r="AV1354" s="377">
        <v>0</v>
      </c>
      <c r="AW1354" s="377" t="s">
        <v>2847</v>
      </c>
      <c r="AX1354" s="2">
        <v>0</v>
      </c>
      <c r="AY1354" s="2" t="s">
        <v>2847</v>
      </c>
      <c r="BA1354" s="2" t="s">
        <v>6336</v>
      </c>
    </row>
    <row r="1355" spans="1:54" ht="15" hidden="1" customHeight="1" x14ac:dyDescent="0.2">
      <c r="A1355" s="46">
        <v>5189</v>
      </c>
      <c r="B1355" s="258" t="s">
        <v>3844</v>
      </c>
      <c r="C1355" t="s">
        <v>1136</v>
      </c>
      <c r="D1355" t="s">
        <v>1137</v>
      </c>
      <c r="E1355" t="s">
        <v>1821</v>
      </c>
      <c r="F1355" s="29" t="s">
        <v>1850</v>
      </c>
      <c r="G1355" s="47">
        <v>155</v>
      </c>
      <c r="H1355" t="s">
        <v>1850</v>
      </c>
      <c r="I1355">
        <v>1</v>
      </c>
      <c r="J1355" t="s">
        <v>3845</v>
      </c>
      <c r="K1355" t="s">
        <v>189</v>
      </c>
      <c r="L1355" t="s">
        <v>3846</v>
      </c>
      <c r="M1355" t="s">
        <v>1944</v>
      </c>
      <c r="N1355" s="34">
        <v>0</v>
      </c>
      <c r="O1355" s="34" t="s">
        <v>1945</v>
      </c>
      <c r="P1355" s="34">
        <v>0</v>
      </c>
      <c r="Q1355" s="34" t="s">
        <v>1946</v>
      </c>
      <c r="R1355" s="34">
        <v>0</v>
      </c>
      <c r="S1355" s="48" t="s">
        <v>1123</v>
      </c>
      <c r="T1355" s="13" t="s">
        <v>122</v>
      </c>
      <c r="U1355" s="12" t="s">
        <v>122</v>
      </c>
      <c r="V1355" s="12" t="s">
        <v>122</v>
      </c>
      <c r="W1355" s="12" t="s">
        <v>122</v>
      </c>
      <c r="X1355" s="14" t="str">
        <f t="shared" si="21"/>
        <v>С</v>
      </c>
      <c r="Y1355" s="271">
        <f>Таблица1[[#This Row],[ID_intellix]]</f>
        <v>5189</v>
      </c>
      <c r="Z1355" s="269" t="s">
        <v>122</v>
      </c>
      <c r="AA1355" s="145">
        <f>IF(OR(Таблица1[[#This Row],[CARDIO_report]]&lt;&gt;0,Таблица1[[#This Row],[AI COMBO_report]]&lt;&gt;0,Таблица1[[#This Row],[OTC_report]]&lt;&gt;0),1,0)</f>
        <v>0</v>
      </c>
      <c r="AB1355" s="60" t="s">
        <v>1124</v>
      </c>
      <c r="AC1355" s="60" t="s">
        <v>1124</v>
      </c>
      <c r="AD1355" s="60" t="s">
        <v>1124</v>
      </c>
      <c r="AE1355" s="60" t="s">
        <v>1124</v>
      </c>
      <c r="AF1355" s="60"/>
      <c r="AG1355" s="60" t="s">
        <v>1124</v>
      </c>
      <c r="AH1355" s="60" t="s">
        <v>1124</v>
      </c>
      <c r="AI1355" s="60" t="s">
        <v>1124</v>
      </c>
      <c r="AJ1355" s="60" t="s">
        <v>1124</v>
      </c>
      <c r="AK1355" s="60" t="s">
        <v>1124</v>
      </c>
      <c r="AL1355" s="60" t="s">
        <v>1124</v>
      </c>
      <c r="AM1355" s="60" t="s">
        <v>1124</v>
      </c>
      <c r="AN1355" s="60" t="s">
        <v>1124</v>
      </c>
      <c r="AO1355" s="60"/>
      <c r="AP1355" s="35" t="s">
        <v>1825</v>
      </c>
      <c r="AQ1355" s="377">
        <v>0</v>
      </c>
      <c r="AR1355" s="378">
        <v>0</v>
      </c>
      <c r="AS1355" s="377">
        <v>0</v>
      </c>
      <c r="AT1355" s="378">
        <v>0</v>
      </c>
      <c r="AU1355" s="377">
        <v>0</v>
      </c>
      <c r="AV1355" s="377">
        <v>0</v>
      </c>
      <c r="AW1355" s="377">
        <v>0</v>
      </c>
      <c r="AX1355">
        <v>0</v>
      </c>
      <c r="AY1355">
        <v>0</v>
      </c>
    </row>
    <row r="1356" spans="1:54" ht="15" hidden="1" customHeight="1" x14ac:dyDescent="0.2">
      <c r="A1356" s="46">
        <v>1374</v>
      </c>
      <c r="B1356" s="258" t="s">
        <v>3850</v>
      </c>
      <c r="C1356" t="s">
        <v>1136</v>
      </c>
      <c r="D1356" t="s">
        <v>1270</v>
      </c>
      <c r="E1356" t="s">
        <v>1821</v>
      </c>
      <c r="F1356" s="29" t="s">
        <v>1850</v>
      </c>
      <c r="G1356" s="47">
        <v>157</v>
      </c>
      <c r="H1356" t="s">
        <v>1850</v>
      </c>
      <c r="I1356">
        <v>1</v>
      </c>
      <c r="J1356" t="s">
        <v>3851</v>
      </c>
      <c r="K1356" t="s">
        <v>189</v>
      </c>
      <c r="L1356" t="s">
        <v>3852</v>
      </c>
      <c r="M1356" t="s">
        <v>1944</v>
      </c>
      <c r="N1356" s="34">
        <v>0</v>
      </c>
      <c r="O1356" s="34" t="s">
        <v>1945</v>
      </c>
      <c r="P1356" s="34" t="s">
        <v>202</v>
      </c>
      <c r="Q1356" s="34" t="s">
        <v>1946</v>
      </c>
      <c r="R1356" s="34" t="s">
        <v>813</v>
      </c>
      <c r="S1356" s="48" t="s">
        <v>1123</v>
      </c>
      <c r="T1356" s="13" t="s">
        <v>1863</v>
      </c>
      <c r="U1356" s="12" t="s">
        <v>122</v>
      </c>
      <c r="V1356" s="12" t="s">
        <v>122</v>
      </c>
      <c r="W1356" s="12" t="s">
        <v>1863</v>
      </c>
      <c r="X1356" s="14" t="str">
        <f t="shared" si="21"/>
        <v>А</v>
      </c>
      <c r="Y1356" s="271">
        <f>Таблица1[[#This Row],[ID_intellix]]</f>
        <v>1374</v>
      </c>
      <c r="Z1356" s="269" t="s">
        <v>122</v>
      </c>
      <c r="AA1356" s="145">
        <f>IF(OR(Таблица1[[#This Row],[CARDIO_report]]&lt;&gt;0,Таблица1[[#This Row],[AI COMBO_report]]&lt;&gt;0,Таблица1[[#This Row],[OTC_report]]&lt;&gt;0),1,0)</f>
        <v>1</v>
      </c>
      <c r="AB1356" s="60" t="s">
        <v>1124</v>
      </c>
      <c r="AC1356" s="60" t="s">
        <v>1124</v>
      </c>
      <c r="AD1356" s="60" t="s">
        <v>1124</v>
      </c>
      <c r="AE1356" s="60" t="s">
        <v>1124</v>
      </c>
      <c r="AF1356" s="60"/>
      <c r="AG1356" s="60" t="s">
        <v>1124</v>
      </c>
      <c r="AH1356" s="60" t="s">
        <v>1124</v>
      </c>
      <c r="AI1356" s="60" t="s">
        <v>1124</v>
      </c>
      <c r="AJ1356" s="60" t="s">
        <v>1124</v>
      </c>
      <c r="AK1356" s="60" t="s">
        <v>1124</v>
      </c>
      <c r="AL1356" s="60" t="s">
        <v>1124</v>
      </c>
      <c r="AM1356" s="60" t="s">
        <v>1124</v>
      </c>
      <c r="AN1356" s="60" t="s">
        <v>1124</v>
      </c>
      <c r="AO1356" s="60"/>
      <c r="AP1356" s="35" t="s">
        <v>1917</v>
      </c>
      <c r="AQ1356" s="377">
        <v>0</v>
      </c>
      <c r="AR1356" s="378">
        <v>0</v>
      </c>
      <c r="AS1356" s="377">
        <v>0</v>
      </c>
      <c r="AT1356" s="378">
        <v>0</v>
      </c>
      <c r="AU1356" s="377">
        <v>0</v>
      </c>
      <c r="AV1356" s="377">
        <v>0</v>
      </c>
      <c r="AW1356" s="377">
        <v>0</v>
      </c>
      <c r="AX1356">
        <v>0</v>
      </c>
      <c r="AY1356">
        <v>0</v>
      </c>
    </row>
    <row r="1357" spans="1:54" ht="15" hidden="1" customHeight="1" x14ac:dyDescent="0.2">
      <c r="A1357" s="46">
        <v>1376</v>
      </c>
      <c r="B1357" s="258" t="s">
        <v>3862</v>
      </c>
      <c r="C1357" t="s">
        <v>1136</v>
      </c>
      <c r="D1357" t="s">
        <v>1137</v>
      </c>
      <c r="E1357" t="s">
        <v>1821</v>
      </c>
      <c r="F1357" s="29" t="s">
        <v>1850</v>
      </c>
      <c r="G1357" s="47">
        <v>161</v>
      </c>
      <c r="H1357" t="s">
        <v>1850</v>
      </c>
      <c r="I1357">
        <v>1</v>
      </c>
      <c r="J1357" t="s">
        <v>3863</v>
      </c>
      <c r="K1357" t="s">
        <v>189</v>
      </c>
      <c r="L1357" t="s">
        <v>3864</v>
      </c>
      <c r="M1357" t="s">
        <v>1944</v>
      </c>
      <c r="N1357" s="34">
        <v>0</v>
      </c>
      <c r="O1357" s="34" t="s">
        <v>1945</v>
      </c>
      <c r="P1357" s="34">
        <v>0</v>
      </c>
      <c r="Q1357" s="34" t="s">
        <v>1946</v>
      </c>
      <c r="R1357" s="34">
        <v>0</v>
      </c>
      <c r="S1357" s="48" t="s">
        <v>1123</v>
      </c>
      <c r="T1357" s="13" t="s">
        <v>122</v>
      </c>
      <c r="U1357" s="12" t="s">
        <v>1863</v>
      </c>
      <c r="V1357" s="12" t="s">
        <v>122</v>
      </c>
      <c r="W1357" s="12" t="s">
        <v>122</v>
      </c>
      <c r="X1357" s="14" t="str">
        <f t="shared" si="21"/>
        <v>В</v>
      </c>
      <c r="Y1357" s="271">
        <f>Таблица1[[#This Row],[ID_intellix]]</f>
        <v>1376</v>
      </c>
      <c r="Z1357" s="269" t="s">
        <v>122</v>
      </c>
      <c r="AA1357" s="145">
        <f>IF(OR(Таблица1[[#This Row],[CARDIO_report]]&lt;&gt;0,Таблица1[[#This Row],[AI COMBO_report]]&lt;&gt;0,Таблица1[[#This Row],[OTC_report]]&lt;&gt;0),1,0)</f>
        <v>0</v>
      </c>
      <c r="AB1357" s="60" t="s">
        <v>1124</v>
      </c>
      <c r="AC1357" s="60" t="s">
        <v>1124</v>
      </c>
      <c r="AD1357" s="60" t="s">
        <v>1124</v>
      </c>
      <c r="AE1357" s="60" t="s">
        <v>1124</v>
      </c>
      <c r="AF1357" s="60"/>
      <c r="AG1357" s="60" t="s">
        <v>1124</v>
      </c>
      <c r="AH1357" s="60" t="s">
        <v>1124</v>
      </c>
      <c r="AI1357" s="60" t="s">
        <v>1124</v>
      </c>
      <c r="AJ1357" s="60" t="s">
        <v>1124</v>
      </c>
      <c r="AK1357" s="60" t="s">
        <v>1124</v>
      </c>
      <c r="AL1357" s="60" t="s">
        <v>1124</v>
      </c>
      <c r="AM1357" s="60" t="s">
        <v>1124</v>
      </c>
      <c r="AN1357" s="60" t="s">
        <v>1124</v>
      </c>
      <c r="AO1357" s="60"/>
      <c r="AP1357" s="35" t="s">
        <v>1917</v>
      </c>
      <c r="AQ1357" s="377">
        <v>0</v>
      </c>
      <c r="AR1357" s="378">
        <v>0</v>
      </c>
      <c r="AS1357" s="377">
        <v>0</v>
      </c>
      <c r="AT1357" s="378">
        <v>0</v>
      </c>
      <c r="AU1357" s="377">
        <v>0</v>
      </c>
      <c r="AV1357" s="377">
        <v>0</v>
      </c>
      <c r="AW1357" s="377">
        <v>0</v>
      </c>
      <c r="AX1357">
        <v>0</v>
      </c>
      <c r="AY1357">
        <v>0</v>
      </c>
    </row>
    <row r="1358" spans="1:54" ht="15" hidden="1" customHeight="1" x14ac:dyDescent="0.2">
      <c r="A1358" s="46">
        <v>1375</v>
      </c>
      <c r="B1358" s="258" t="s">
        <v>3867</v>
      </c>
      <c r="C1358" t="s">
        <v>1136</v>
      </c>
      <c r="D1358" t="s">
        <v>1138</v>
      </c>
      <c r="E1358" t="s">
        <v>1821</v>
      </c>
      <c r="F1358" s="29" t="s">
        <v>1850</v>
      </c>
      <c r="G1358" s="47">
        <v>164</v>
      </c>
      <c r="H1358" t="s">
        <v>1850</v>
      </c>
      <c r="I1358">
        <v>1</v>
      </c>
      <c r="J1358" t="s">
        <v>3868</v>
      </c>
      <c r="K1358" t="s">
        <v>189</v>
      </c>
      <c r="L1358" t="s">
        <v>3869</v>
      </c>
      <c r="M1358" t="s">
        <v>1944</v>
      </c>
      <c r="N1358" s="34" t="s">
        <v>385</v>
      </c>
      <c r="O1358" s="34" t="s">
        <v>1945</v>
      </c>
      <c r="P1358" s="34" t="s">
        <v>202</v>
      </c>
      <c r="Q1358" s="34" t="s">
        <v>1946</v>
      </c>
      <c r="R1358" s="34" t="s">
        <v>859</v>
      </c>
      <c r="S1358" s="48" t="s">
        <v>1123</v>
      </c>
      <c r="T1358" s="13" t="s">
        <v>1863</v>
      </c>
      <c r="U1358" s="12" t="s">
        <v>1863</v>
      </c>
      <c r="V1358" s="12" t="s">
        <v>122</v>
      </c>
      <c r="W1358" s="12" t="s">
        <v>1863</v>
      </c>
      <c r="X1358" s="14" t="str">
        <f t="shared" si="21"/>
        <v>А</v>
      </c>
      <c r="Y1358" s="271">
        <f>Таблица1[[#This Row],[ID_intellix]]</f>
        <v>1375</v>
      </c>
      <c r="Z1358" s="269" t="s">
        <v>122</v>
      </c>
      <c r="AA1358" s="145">
        <f>IF(OR(Таблица1[[#This Row],[CARDIO_report]]&lt;&gt;0,Таблица1[[#This Row],[AI COMBO_report]]&lt;&gt;0,Таблица1[[#This Row],[OTC_report]]&lt;&gt;0),1,0)</f>
        <v>1</v>
      </c>
      <c r="AB1358" s="60" t="s">
        <v>1124</v>
      </c>
      <c r="AC1358" s="60" t="s">
        <v>1124</v>
      </c>
      <c r="AD1358" s="60" t="s">
        <v>1124</v>
      </c>
      <c r="AE1358" s="60" t="s">
        <v>1124</v>
      </c>
      <c r="AF1358" s="60"/>
      <c r="AG1358" s="60" t="s">
        <v>1124</v>
      </c>
      <c r="AH1358" s="60" t="s">
        <v>1124</v>
      </c>
      <c r="AI1358" s="60" t="s">
        <v>1124</v>
      </c>
      <c r="AJ1358" s="60" t="s">
        <v>1124</v>
      </c>
      <c r="AK1358" s="60" t="s">
        <v>1124</v>
      </c>
      <c r="AL1358" s="60" t="s">
        <v>1124</v>
      </c>
      <c r="AM1358" s="60" t="s">
        <v>1124</v>
      </c>
      <c r="AN1358" s="60" t="s">
        <v>1124</v>
      </c>
      <c r="AO1358" s="60"/>
      <c r="AP1358" s="35" t="s">
        <v>1917</v>
      </c>
      <c r="AQ1358" s="377">
        <v>0</v>
      </c>
      <c r="AR1358" s="378">
        <v>0</v>
      </c>
      <c r="AS1358" s="377">
        <v>0</v>
      </c>
      <c r="AT1358" s="378">
        <v>0</v>
      </c>
      <c r="AU1358" s="377">
        <v>0</v>
      </c>
      <c r="AV1358" s="377">
        <v>0</v>
      </c>
      <c r="AW1358" s="377">
        <v>0</v>
      </c>
      <c r="AX1358">
        <v>0</v>
      </c>
      <c r="AY1358">
        <v>0</v>
      </c>
    </row>
    <row r="1359" spans="1:54" ht="15" hidden="1" customHeight="1" x14ac:dyDescent="0.2">
      <c r="A1359" s="46">
        <v>1377</v>
      </c>
      <c r="B1359" s="258" t="s">
        <v>3885</v>
      </c>
      <c r="C1359" t="s">
        <v>1136</v>
      </c>
      <c r="D1359" t="s">
        <v>1282</v>
      </c>
      <c r="E1359" t="s">
        <v>1821</v>
      </c>
      <c r="F1359" s="29" t="s">
        <v>1850</v>
      </c>
      <c r="G1359" s="47">
        <v>171</v>
      </c>
      <c r="H1359" t="s">
        <v>1850</v>
      </c>
      <c r="I1359">
        <v>1</v>
      </c>
      <c r="J1359" t="s">
        <v>3886</v>
      </c>
      <c r="K1359" t="s">
        <v>189</v>
      </c>
      <c r="L1359" t="s">
        <v>3887</v>
      </c>
      <c r="M1359" t="s">
        <v>1944</v>
      </c>
      <c r="N1359" s="34">
        <v>0</v>
      </c>
      <c r="O1359" s="34" t="s">
        <v>1945</v>
      </c>
      <c r="P1359" s="34">
        <v>0</v>
      </c>
      <c r="Q1359" s="34" t="s">
        <v>1946</v>
      </c>
      <c r="R1359" s="34" t="s">
        <v>813</v>
      </c>
      <c r="S1359" s="48" t="s">
        <v>1123</v>
      </c>
      <c r="T1359" s="13" t="s">
        <v>1863</v>
      </c>
      <c r="U1359" s="12" t="s">
        <v>122</v>
      </c>
      <c r="V1359" s="12" t="s">
        <v>122</v>
      </c>
      <c r="W1359" s="12" t="s">
        <v>122</v>
      </c>
      <c r="X1359" s="14" t="str">
        <f t="shared" si="21"/>
        <v>В</v>
      </c>
      <c r="Y1359" s="271">
        <f>Таблица1[[#This Row],[ID_intellix]]</f>
        <v>1377</v>
      </c>
      <c r="Z1359" s="269" t="s">
        <v>122</v>
      </c>
      <c r="AA1359" s="145">
        <f>IF(OR(Таблица1[[#This Row],[CARDIO_report]]&lt;&gt;0,Таблица1[[#This Row],[AI COMBO_report]]&lt;&gt;0,Таблица1[[#This Row],[OTC_report]]&lt;&gt;0),1,0)</f>
        <v>1</v>
      </c>
      <c r="AB1359" s="60" t="s">
        <v>1124</v>
      </c>
      <c r="AC1359" s="60" t="s">
        <v>1124</v>
      </c>
      <c r="AD1359" s="60" t="s">
        <v>1124</v>
      </c>
      <c r="AE1359" s="60" t="s">
        <v>1124</v>
      </c>
      <c r="AF1359" s="60"/>
      <c r="AG1359" s="60" t="s">
        <v>1124</v>
      </c>
      <c r="AH1359" s="60" t="s">
        <v>1124</v>
      </c>
      <c r="AI1359" s="60" t="s">
        <v>1124</v>
      </c>
      <c r="AJ1359" s="60" t="s">
        <v>1124</v>
      </c>
      <c r="AK1359" s="60" t="s">
        <v>1124</v>
      </c>
      <c r="AL1359" s="60" t="s">
        <v>1124</v>
      </c>
      <c r="AM1359" s="60" t="s">
        <v>1124</v>
      </c>
      <c r="AN1359" s="60" t="s">
        <v>1124</v>
      </c>
      <c r="AO1359" s="60"/>
      <c r="AP1359" s="35" t="s">
        <v>1917</v>
      </c>
      <c r="AQ1359" s="377">
        <v>0</v>
      </c>
      <c r="AR1359" s="378">
        <v>0</v>
      </c>
      <c r="AS1359" s="377">
        <v>0</v>
      </c>
      <c r="AT1359" s="378">
        <v>0</v>
      </c>
      <c r="AU1359" s="377">
        <v>0</v>
      </c>
      <c r="AV1359" s="377">
        <v>0</v>
      </c>
      <c r="AW1359" s="377">
        <v>0</v>
      </c>
      <c r="AX1359">
        <v>0</v>
      </c>
      <c r="AY1359">
        <v>0</v>
      </c>
    </row>
    <row r="1360" spans="1:54" ht="15" hidden="1" customHeight="1" x14ac:dyDescent="0.2">
      <c r="A1360" s="46">
        <v>7094</v>
      </c>
      <c r="B1360" s="258" t="s">
        <v>3924</v>
      </c>
      <c r="C1360" t="s">
        <v>1136</v>
      </c>
      <c r="D1360" t="s">
        <v>1928</v>
      </c>
      <c r="E1360" t="s">
        <v>1821</v>
      </c>
      <c r="F1360" s="29" t="s">
        <v>1850</v>
      </c>
      <c r="G1360" s="47">
        <v>194</v>
      </c>
      <c r="H1360" t="s">
        <v>1850</v>
      </c>
      <c r="I1360">
        <v>1</v>
      </c>
      <c r="J1360" t="s">
        <v>3925</v>
      </c>
      <c r="K1360" t="s">
        <v>189</v>
      </c>
      <c r="L1360" t="s">
        <v>3926</v>
      </c>
      <c r="M1360" t="s">
        <v>1944</v>
      </c>
      <c r="N1360" s="34">
        <v>0</v>
      </c>
      <c r="O1360" s="34" t="s">
        <v>1945</v>
      </c>
      <c r="P1360" s="34">
        <v>0</v>
      </c>
      <c r="Q1360" s="34" t="s">
        <v>1946</v>
      </c>
      <c r="R1360" s="34">
        <v>0</v>
      </c>
      <c r="S1360" s="48" t="s">
        <v>1123</v>
      </c>
      <c r="T1360" s="13" t="s">
        <v>122</v>
      </c>
      <c r="U1360" s="12" t="s">
        <v>1863</v>
      </c>
      <c r="V1360" s="12" t="s">
        <v>122</v>
      </c>
      <c r="W1360" s="12" t="s">
        <v>122</v>
      </c>
      <c r="X1360" s="14" t="str">
        <f t="shared" si="21"/>
        <v>В</v>
      </c>
      <c r="Y1360" s="271">
        <f>Таблица1[[#This Row],[ID_intellix]]</f>
        <v>7094</v>
      </c>
      <c r="Z1360" s="269" t="s">
        <v>122</v>
      </c>
      <c r="AA1360" s="145">
        <f>IF(OR(Таблица1[[#This Row],[CARDIO_report]]&lt;&gt;0,Таблица1[[#This Row],[AI COMBO_report]]&lt;&gt;0,Таблица1[[#This Row],[OTC_report]]&lt;&gt;0),1,0)</f>
        <v>0</v>
      </c>
      <c r="AB1360" s="60" t="s">
        <v>1124</v>
      </c>
      <c r="AC1360" s="60" t="s">
        <v>1124</v>
      </c>
      <c r="AD1360" s="60" t="s">
        <v>1124</v>
      </c>
      <c r="AE1360" s="60" t="s">
        <v>1124</v>
      </c>
      <c r="AF1360" s="60"/>
      <c r="AG1360" s="60" t="s">
        <v>1124</v>
      </c>
      <c r="AH1360" s="60" t="s">
        <v>1124</v>
      </c>
      <c r="AI1360" s="60" t="s">
        <v>1124</v>
      </c>
      <c r="AJ1360" s="60" t="s">
        <v>1124</v>
      </c>
      <c r="AK1360" s="60" t="s">
        <v>1124</v>
      </c>
      <c r="AL1360" s="60" t="s">
        <v>1124</v>
      </c>
      <c r="AM1360" s="60" t="s">
        <v>1124</v>
      </c>
      <c r="AN1360" s="60" t="s">
        <v>1124</v>
      </c>
      <c r="AO1360" s="60"/>
      <c r="AP1360" s="35" t="s">
        <v>1857</v>
      </c>
      <c r="AQ1360" s="377">
        <v>0</v>
      </c>
      <c r="AR1360" s="378">
        <v>0</v>
      </c>
      <c r="AS1360" s="377">
        <v>0</v>
      </c>
      <c r="AT1360" s="378">
        <v>0</v>
      </c>
      <c r="AU1360" s="377">
        <v>0</v>
      </c>
      <c r="AV1360" s="377">
        <v>0</v>
      </c>
      <c r="AW1360" s="377">
        <v>0</v>
      </c>
      <c r="AX1360">
        <v>0</v>
      </c>
      <c r="AY1360">
        <v>0</v>
      </c>
    </row>
    <row r="1361" spans="1:54" ht="15" hidden="1" customHeight="1" x14ac:dyDescent="0.2">
      <c r="A1361" s="46">
        <v>7100</v>
      </c>
      <c r="B1361" s="258" t="s">
        <v>3927</v>
      </c>
      <c r="C1361" t="s">
        <v>1136</v>
      </c>
      <c r="D1361" t="s">
        <v>1928</v>
      </c>
      <c r="E1361" t="s">
        <v>1821</v>
      </c>
      <c r="F1361" s="29" t="s">
        <v>1850</v>
      </c>
      <c r="G1361" s="47">
        <v>195</v>
      </c>
      <c r="H1361" t="s">
        <v>1850</v>
      </c>
      <c r="I1361">
        <v>1</v>
      </c>
      <c r="J1361" t="s">
        <v>3928</v>
      </c>
      <c r="K1361" t="s">
        <v>189</v>
      </c>
      <c r="L1361" t="s">
        <v>3929</v>
      </c>
      <c r="M1361" t="s">
        <v>1944</v>
      </c>
      <c r="N1361" s="34">
        <v>0</v>
      </c>
      <c r="O1361" s="34" t="s">
        <v>1945</v>
      </c>
      <c r="P1361" s="34">
        <v>0</v>
      </c>
      <c r="Q1361" s="34" t="s">
        <v>1946</v>
      </c>
      <c r="R1361" s="34">
        <v>0</v>
      </c>
      <c r="S1361" s="48" t="s">
        <v>1123</v>
      </c>
      <c r="T1361" s="13" t="s">
        <v>122</v>
      </c>
      <c r="U1361" s="12" t="s">
        <v>1863</v>
      </c>
      <c r="V1361" s="12" t="s">
        <v>122</v>
      </c>
      <c r="W1361" s="12" t="s">
        <v>122</v>
      </c>
      <c r="X1361" s="14" t="str">
        <f t="shared" si="21"/>
        <v>В</v>
      </c>
      <c r="Y1361" s="271">
        <f>Таблица1[[#This Row],[ID_intellix]]</f>
        <v>7100</v>
      </c>
      <c r="Z1361" s="269" t="s">
        <v>122</v>
      </c>
      <c r="AA1361" s="145">
        <f>IF(OR(Таблица1[[#This Row],[CARDIO_report]]&lt;&gt;0,Таблица1[[#This Row],[AI COMBO_report]]&lt;&gt;0,Таблица1[[#This Row],[OTC_report]]&lt;&gt;0),1,0)</f>
        <v>0</v>
      </c>
      <c r="AB1361" s="60" t="s">
        <v>1124</v>
      </c>
      <c r="AC1361" s="60" t="s">
        <v>1124</v>
      </c>
      <c r="AD1361" s="60" t="s">
        <v>1124</v>
      </c>
      <c r="AE1361" s="60" t="s">
        <v>1124</v>
      </c>
      <c r="AF1361" s="60"/>
      <c r="AG1361" s="60" t="s">
        <v>1124</v>
      </c>
      <c r="AH1361" s="60" t="s">
        <v>1124</v>
      </c>
      <c r="AI1361" s="60" t="s">
        <v>1124</v>
      </c>
      <c r="AJ1361" s="60" t="s">
        <v>1124</v>
      </c>
      <c r="AK1361" s="60" t="s">
        <v>1124</v>
      </c>
      <c r="AL1361" s="60" t="s">
        <v>1124</v>
      </c>
      <c r="AM1361" s="60" t="s">
        <v>1124</v>
      </c>
      <c r="AN1361" s="60" t="s">
        <v>1124</v>
      </c>
      <c r="AO1361" s="60"/>
      <c r="AP1361" s="35" t="s">
        <v>1857</v>
      </c>
      <c r="AQ1361" s="377">
        <v>0</v>
      </c>
      <c r="AR1361" s="378">
        <v>0</v>
      </c>
      <c r="AS1361" s="377">
        <v>0</v>
      </c>
      <c r="AT1361" s="378">
        <v>0</v>
      </c>
      <c r="AU1361" s="377">
        <v>0</v>
      </c>
      <c r="AV1361" s="377">
        <v>0</v>
      </c>
      <c r="AW1361" s="377">
        <v>0</v>
      </c>
      <c r="AX1361">
        <v>0</v>
      </c>
      <c r="AY1361">
        <v>0</v>
      </c>
    </row>
    <row r="1362" spans="1:54" ht="15" hidden="1" customHeight="1" x14ac:dyDescent="0.2">
      <c r="A1362" s="46">
        <v>1364</v>
      </c>
      <c r="B1362" s="258" t="s">
        <v>3930</v>
      </c>
      <c r="C1362" t="s">
        <v>1136</v>
      </c>
      <c r="D1362" t="s">
        <v>1938</v>
      </c>
      <c r="E1362" t="s">
        <v>1821</v>
      </c>
      <c r="F1362" s="29" t="s">
        <v>1850</v>
      </c>
      <c r="G1362" s="47">
        <v>2</v>
      </c>
      <c r="H1362" t="s">
        <v>1850</v>
      </c>
      <c r="I1362">
        <v>1</v>
      </c>
      <c r="J1362" t="s">
        <v>3931</v>
      </c>
      <c r="K1362" t="s">
        <v>189</v>
      </c>
      <c r="L1362" t="s">
        <v>3932</v>
      </c>
      <c r="M1362" t="s">
        <v>1944</v>
      </c>
      <c r="N1362" s="34">
        <v>0</v>
      </c>
      <c r="O1362" s="34" t="s">
        <v>1945</v>
      </c>
      <c r="P1362" s="34" t="s">
        <v>230</v>
      </c>
      <c r="Q1362" s="34" t="s">
        <v>1946</v>
      </c>
      <c r="R1362" s="34" t="s">
        <v>996</v>
      </c>
      <c r="S1362" s="48" t="s">
        <v>1123</v>
      </c>
      <c r="T1362" s="13" t="s">
        <v>1863</v>
      </c>
      <c r="U1362" s="12" t="s">
        <v>122</v>
      </c>
      <c r="V1362" s="12" t="s">
        <v>122</v>
      </c>
      <c r="W1362" s="12" t="s">
        <v>122</v>
      </c>
      <c r="X1362" s="14" t="str">
        <f t="shared" si="21"/>
        <v>В</v>
      </c>
      <c r="Y1362" s="271">
        <f>Таблица1[[#This Row],[ID_intellix]]</f>
        <v>1364</v>
      </c>
      <c r="Z1362" s="269" t="s">
        <v>122</v>
      </c>
      <c r="AA1362" s="145">
        <f>IF(OR(Таблица1[[#This Row],[CARDIO_report]]&lt;&gt;0,Таблица1[[#This Row],[AI COMBO_report]]&lt;&gt;0,Таблица1[[#This Row],[OTC_report]]&lt;&gt;0),1,0)</f>
        <v>1</v>
      </c>
      <c r="AB1362" s="60" t="s">
        <v>1124</v>
      </c>
      <c r="AC1362" s="60" t="s">
        <v>1124</v>
      </c>
      <c r="AD1362" s="60" t="s">
        <v>1124</v>
      </c>
      <c r="AE1362" s="60" t="s">
        <v>1124</v>
      </c>
      <c r="AF1362" s="60"/>
      <c r="AG1362" s="60" t="s">
        <v>1124</v>
      </c>
      <c r="AH1362" s="60" t="s">
        <v>1124</v>
      </c>
      <c r="AI1362" s="60" t="s">
        <v>1124</v>
      </c>
      <c r="AJ1362" s="60" t="s">
        <v>1124</v>
      </c>
      <c r="AK1362" s="60" t="s">
        <v>1124</v>
      </c>
      <c r="AL1362" s="60" t="s">
        <v>1124</v>
      </c>
      <c r="AM1362" s="60" t="s">
        <v>1124</v>
      </c>
      <c r="AN1362" s="60" t="s">
        <v>1124</v>
      </c>
      <c r="AO1362" s="60"/>
      <c r="AP1362" s="35" t="s">
        <v>1917</v>
      </c>
      <c r="AQ1362" s="377">
        <v>0</v>
      </c>
      <c r="AR1362" s="378">
        <v>0</v>
      </c>
      <c r="AS1362" s="377">
        <v>0</v>
      </c>
      <c r="AT1362" s="378">
        <v>0</v>
      </c>
      <c r="AU1362" s="377">
        <v>0</v>
      </c>
      <c r="AV1362" s="377">
        <v>0</v>
      </c>
      <c r="AW1362" s="377">
        <v>0</v>
      </c>
      <c r="AX1362">
        <v>0</v>
      </c>
      <c r="AY1362">
        <v>0</v>
      </c>
    </row>
    <row r="1363" spans="1:54" ht="15" hidden="1" customHeight="1" x14ac:dyDescent="0.2">
      <c r="A1363" s="46">
        <v>1379</v>
      </c>
      <c r="B1363" s="258" t="s">
        <v>3933</v>
      </c>
      <c r="C1363" t="s">
        <v>1136</v>
      </c>
      <c r="D1363" t="s">
        <v>1273</v>
      </c>
      <c r="E1363" t="s">
        <v>1821</v>
      </c>
      <c r="F1363" s="29" t="s">
        <v>1850</v>
      </c>
      <c r="G1363" s="47">
        <v>20</v>
      </c>
      <c r="H1363" t="s">
        <v>1850</v>
      </c>
      <c r="I1363">
        <v>1</v>
      </c>
      <c r="J1363" t="s">
        <v>3934</v>
      </c>
      <c r="K1363" t="s">
        <v>189</v>
      </c>
      <c r="L1363" t="s">
        <v>3935</v>
      </c>
      <c r="M1363" t="s">
        <v>1944</v>
      </c>
      <c r="N1363" s="34" t="s">
        <v>385</v>
      </c>
      <c r="O1363" s="34" t="s">
        <v>1945</v>
      </c>
      <c r="P1363" s="34" t="s">
        <v>230</v>
      </c>
      <c r="Q1363" s="34" t="s">
        <v>1946</v>
      </c>
      <c r="R1363" s="34" t="s">
        <v>996</v>
      </c>
      <c r="S1363" s="48" t="s">
        <v>1123</v>
      </c>
      <c r="T1363" s="13" t="s">
        <v>122</v>
      </c>
      <c r="U1363" s="12" t="s">
        <v>122</v>
      </c>
      <c r="V1363" s="12" t="s">
        <v>1863</v>
      </c>
      <c r="W1363" s="12" t="s">
        <v>122</v>
      </c>
      <c r="X1363" s="14" t="str">
        <f t="shared" si="21"/>
        <v>В</v>
      </c>
      <c r="Y1363" s="271">
        <f>Таблица1[[#This Row],[ID_intellix]]</f>
        <v>1379</v>
      </c>
      <c r="Z1363" s="269" t="s">
        <v>122</v>
      </c>
      <c r="AA1363" s="145">
        <f>IF(OR(Таблица1[[#This Row],[CARDIO_report]]&lt;&gt;0,Таблица1[[#This Row],[AI COMBO_report]]&lt;&gt;0,Таблица1[[#This Row],[OTC_report]]&lt;&gt;0),1,0)</f>
        <v>1</v>
      </c>
      <c r="AB1363" s="60" t="s">
        <v>1124</v>
      </c>
      <c r="AC1363" s="60" t="s">
        <v>1124</v>
      </c>
      <c r="AD1363" s="60" t="s">
        <v>1124</v>
      </c>
      <c r="AE1363" s="60" t="s">
        <v>1124</v>
      </c>
      <c r="AF1363" s="60"/>
      <c r="AG1363" s="60" t="s">
        <v>1124</v>
      </c>
      <c r="AH1363" s="60" t="s">
        <v>1124</v>
      </c>
      <c r="AI1363" s="60" t="s">
        <v>1124</v>
      </c>
      <c r="AJ1363" s="60" t="s">
        <v>1124</v>
      </c>
      <c r="AK1363" s="60" t="s">
        <v>1124</v>
      </c>
      <c r="AL1363" s="60" t="s">
        <v>1124</v>
      </c>
      <c r="AM1363" s="60" t="s">
        <v>1124</v>
      </c>
      <c r="AN1363" s="60" t="s">
        <v>1124</v>
      </c>
      <c r="AO1363" s="60"/>
      <c r="AP1363" s="35" t="s">
        <v>1857</v>
      </c>
      <c r="AQ1363" s="377">
        <v>0</v>
      </c>
      <c r="AR1363" s="378">
        <v>0</v>
      </c>
      <c r="AS1363" s="377">
        <v>0</v>
      </c>
      <c r="AT1363" s="378">
        <v>0</v>
      </c>
      <c r="AU1363" s="377">
        <v>0</v>
      </c>
      <c r="AV1363" s="377">
        <v>0</v>
      </c>
      <c r="AW1363" s="377">
        <v>0</v>
      </c>
      <c r="AX1363">
        <v>0</v>
      </c>
      <c r="AY1363">
        <v>0</v>
      </c>
      <c r="AZ1363" s="21"/>
      <c r="BB1363" s="21"/>
    </row>
    <row r="1364" spans="1:54" ht="15" hidden="1" customHeight="1" x14ac:dyDescent="0.2">
      <c r="A1364" s="46">
        <v>7562</v>
      </c>
      <c r="B1364" s="258" t="s">
        <v>9268</v>
      </c>
      <c r="C1364" t="s">
        <v>1136</v>
      </c>
      <c r="D1364" t="s">
        <v>1141</v>
      </c>
      <c r="E1364" t="s">
        <v>2504</v>
      </c>
      <c r="F1364" s="29" t="s">
        <v>1139</v>
      </c>
      <c r="G1364" s="396">
        <v>12</v>
      </c>
      <c r="H1364" t="s">
        <v>1140</v>
      </c>
      <c r="I1364">
        <v>1</v>
      </c>
      <c r="J1364" t="s">
        <v>9269</v>
      </c>
      <c r="K1364" t="s">
        <v>189</v>
      </c>
      <c r="L1364" t="s">
        <v>9270</v>
      </c>
      <c r="M1364" t="s">
        <v>1944</v>
      </c>
      <c r="N1364" s="34">
        <v>0</v>
      </c>
      <c r="O1364" s="34" t="s">
        <v>1945</v>
      </c>
      <c r="P1364" s="34">
        <v>0</v>
      </c>
      <c r="Q1364" s="34" t="s">
        <v>1946</v>
      </c>
      <c r="R1364" s="34" t="s">
        <v>859</v>
      </c>
      <c r="S1364" s="48" t="s">
        <v>1123</v>
      </c>
      <c r="T1364" s="13" t="s">
        <v>122</v>
      </c>
      <c r="U1364" s="12" t="s">
        <v>1863</v>
      </c>
      <c r="V1364" s="12" t="s">
        <v>122</v>
      </c>
      <c r="W1364" s="12" t="s">
        <v>122</v>
      </c>
      <c r="X1364" s="14" t="str">
        <f t="shared" si="21"/>
        <v>В</v>
      </c>
      <c r="Y1364" s="271">
        <f>Таблица1[[#This Row],[ID_intellix]]</f>
        <v>7562</v>
      </c>
      <c r="Z1364" s="269" t="s">
        <v>122</v>
      </c>
      <c r="AA1364" s="145">
        <f>IF(OR(Таблица1[[#This Row],[CARDIO_report]]&lt;&gt;0,Таблица1[[#This Row],[AI COMBO_report]]&lt;&gt;0,Таблица1[[#This Row],[OTC_report]]&lt;&gt;0),1,0)</f>
        <v>1</v>
      </c>
      <c r="AB1364" s="60" t="s">
        <v>2602</v>
      </c>
      <c r="AC1364" s="60" t="s">
        <v>2601</v>
      </c>
      <c r="AD1364" s="60" t="s">
        <v>1124</v>
      </c>
      <c r="AE1364" s="60" t="s">
        <v>1124</v>
      </c>
      <c r="AF1364" s="60"/>
      <c r="AG1364" s="89" t="s">
        <v>1437</v>
      </c>
      <c r="AH1364" s="89">
        <v>36</v>
      </c>
      <c r="AI1364" s="89" t="s">
        <v>1437</v>
      </c>
      <c r="AJ1364" s="89">
        <v>13</v>
      </c>
      <c r="AK1364" s="89" t="s">
        <v>1437</v>
      </c>
      <c r="AL1364" s="89">
        <v>44</v>
      </c>
      <c r="AM1364" s="89" t="s">
        <v>1437</v>
      </c>
      <c r="AN1364" s="89">
        <v>16</v>
      </c>
      <c r="AP1364" s="35" t="s">
        <v>1857</v>
      </c>
      <c r="AQ1364" s="377">
        <v>0</v>
      </c>
      <c r="AR1364" s="378">
        <v>0</v>
      </c>
      <c r="AS1364" s="377">
        <v>0</v>
      </c>
      <c r="AT1364" s="378">
        <v>0</v>
      </c>
      <c r="AU1364" s="377">
        <v>0</v>
      </c>
      <c r="AV1364" s="377">
        <v>0</v>
      </c>
      <c r="AW1364" s="377">
        <v>0</v>
      </c>
      <c r="AX1364">
        <v>0</v>
      </c>
      <c r="AY1364">
        <v>0</v>
      </c>
    </row>
    <row r="1365" spans="1:54" ht="15" hidden="1" customHeight="1" x14ac:dyDescent="0.2">
      <c r="A1365" s="46">
        <v>5509</v>
      </c>
      <c r="B1365" s="258" t="s">
        <v>4008</v>
      </c>
      <c r="C1365" t="s">
        <v>1136</v>
      </c>
      <c r="D1365" t="s">
        <v>1137</v>
      </c>
      <c r="E1365" t="s">
        <v>1821</v>
      </c>
      <c r="F1365" s="29" t="s">
        <v>1850</v>
      </c>
      <c r="G1365" s="47">
        <v>242</v>
      </c>
      <c r="H1365" t="s">
        <v>1850</v>
      </c>
      <c r="I1365">
        <v>1</v>
      </c>
      <c r="J1365" t="s">
        <v>4009</v>
      </c>
      <c r="K1365" t="s">
        <v>189</v>
      </c>
      <c r="L1365" t="s">
        <v>4010</v>
      </c>
      <c r="M1365" t="s">
        <v>1944</v>
      </c>
      <c r="N1365" s="34">
        <v>0</v>
      </c>
      <c r="O1365" s="34" t="s">
        <v>1945</v>
      </c>
      <c r="P1365" s="34" t="s">
        <v>230</v>
      </c>
      <c r="Q1365" s="34" t="s">
        <v>1946</v>
      </c>
      <c r="R1365" s="34">
        <v>0</v>
      </c>
      <c r="S1365" s="48" t="s">
        <v>1123</v>
      </c>
      <c r="T1365" s="13" t="s">
        <v>122</v>
      </c>
      <c r="U1365" s="12" t="s">
        <v>122</v>
      </c>
      <c r="V1365" s="12" t="s">
        <v>1863</v>
      </c>
      <c r="W1365" s="12" t="s">
        <v>122</v>
      </c>
      <c r="X1365" s="14" t="str">
        <f t="shared" si="21"/>
        <v>В</v>
      </c>
      <c r="Y1365" s="271">
        <f>Таблица1[[#This Row],[ID_intellix]]</f>
        <v>5509</v>
      </c>
      <c r="Z1365" s="269" t="s">
        <v>122</v>
      </c>
      <c r="AA1365" s="145">
        <f>IF(OR(Таблица1[[#This Row],[CARDIO_report]]&lt;&gt;0,Таблица1[[#This Row],[AI COMBO_report]]&lt;&gt;0,Таблица1[[#This Row],[OTC_report]]&lt;&gt;0),1,0)</f>
        <v>1</v>
      </c>
      <c r="AB1365" s="60" t="s">
        <v>1124</v>
      </c>
      <c r="AC1365" s="60" t="s">
        <v>1124</v>
      </c>
      <c r="AD1365" s="60" t="s">
        <v>1124</v>
      </c>
      <c r="AE1365" s="60" t="s">
        <v>1124</v>
      </c>
      <c r="AF1365" s="60"/>
      <c r="AG1365" s="60" t="s">
        <v>1124</v>
      </c>
      <c r="AH1365" s="60" t="s">
        <v>1124</v>
      </c>
      <c r="AI1365" s="60" t="s">
        <v>1124</v>
      </c>
      <c r="AJ1365" s="60" t="s">
        <v>1124</v>
      </c>
      <c r="AK1365" s="60" t="s">
        <v>1124</v>
      </c>
      <c r="AL1365" s="60" t="s">
        <v>1124</v>
      </c>
      <c r="AM1365" s="60" t="s">
        <v>1124</v>
      </c>
      <c r="AN1365" s="60" t="s">
        <v>1124</v>
      </c>
      <c r="AO1365" s="60"/>
      <c r="AP1365" s="35" t="s">
        <v>1917</v>
      </c>
      <c r="AQ1365" s="377">
        <v>0</v>
      </c>
      <c r="AR1365" s="378">
        <v>0</v>
      </c>
      <c r="AS1365" s="377">
        <v>0</v>
      </c>
      <c r="AT1365" s="378">
        <v>0</v>
      </c>
      <c r="AU1365" s="377">
        <v>0</v>
      </c>
      <c r="AV1365" s="377">
        <v>0</v>
      </c>
      <c r="AW1365" s="377">
        <v>0</v>
      </c>
      <c r="AX1365">
        <v>0</v>
      </c>
      <c r="AY1365">
        <v>0</v>
      </c>
    </row>
    <row r="1366" spans="1:54" ht="15" hidden="1" customHeight="1" x14ac:dyDescent="0.2">
      <c r="A1366" s="46">
        <v>7070</v>
      </c>
      <c r="B1366" s="258" t="s">
        <v>4023</v>
      </c>
      <c r="C1366" t="s">
        <v>1136</v>
      </c>
      <c r="D1366" t="s">
        <v>1267</v>
      </c>
      <c r="E1366" t="s">
        <v>1821</v>
      </c>
      <c r="F1366" s="29" t="s">
        <v>1850</v>
      </c>
      <c r="G1366" s="47">
        <v>254</v>
      </c>
      <c r="H1366" t="s">
        <v>1850</v>
      </c>
      <c r="I1366">
        <v>1</v>
      </c>
      <c r="J1366" t="s">
        <v>4024</v>
      </c>
      <c r="K1366" t="s">
        <v>189</v>
      </c>
      <c r="L1366" t="s">
        <v>4025</v>
      </c>
      <c r="M1366" t="s">
        <v>1944</v>
      </c>
      <c r="N1366" s="34">
        <v>0</v>
      </c>
      <c r="O1366" s="34" t="s">
        <v>1945</v>
      </c>
      <c r="P1366" s="34">
        <v>0</v>
      </c>
      <c r="Q1366" s="34" t="s">
        <v>1946</v>
      </c>
      <c r="R1366" s="34">
        <v>0</v>
      </c>
      <c r="S1366" s="48" t="s">
        <v>1123</v>
      </c>
      <c r="T1366" s="13" t="s">
        <v>122</v>
      </c>
      <c r="U1366" s="12" t="s">
        <v>122</v>
      </c>
      <c r="V1366" s="12" t="s">
        <v>122</v>
      </c>
      <c r="W1366" s="12" t="s">
        <v>122</v>
      </c>
      <c r="X1366" s="14" t="str">
        <f t="shared" si="21"/>
        <v>С</v>
      </c>
      <c r="Y1366" s="271">
        <f>Таблица1[[#This Row],[ID_intellix]]</f>
        <v>7070</v>
      </c>
      <c r="Z1366" s="269" t="s">
        <v>122</v>
      </c>
      <c r="AA1366" s="145">
        <f>IF(OR(Таблица1[[#This Row],[CARDIO_report]]&lt;&gt;0,Таблица1[[#This Row],[AI COMBO_report]]&lt;&gt;0,Таблица1[[#This Row],[OTC_report]]&lt;&gt;0),1,0)</f>
        <v>0</v>
      </c>
      <c r="AB1366" s="60" t="s">
        <v>1124</v>
      </c>
      <c r="AC1366" s="60" t="s">
        <v>1124</v>
      </c>
      <c r="AD1366" s="60" t="s">
        <v>1124</v>
      </c>
      <c r="AE1366" s="60" t="s">
        <v>1124</v>
      </c>
      <c r="AF1366" s="60"/>
      <c r="AG1366" s="60" t="s">
        <v>1124</v>
      </c>
      <c r="AH1366" s="60" t="s">
        <v>1124</v>
      </c>
      <c r="AI1366" s="60" t="s">
        <v>1124</v>
      </c>
      <c r="AJ1366" s="60" t="s">
        <v>1124</v>
      </c>
      <c r="AK1366" s="60" t="s">
        <v>1124</v>
      </c>
      <c r="AL1366" s="60" t="s">
        <v>1124</v>
      </c>
      <c r="AM1366" s="60" t="s">
        <v>1124</v>
      </c>
      <c r="AN1366" s="60" t="s">
        <v>1124</v>
      </c>
      <c r="AO1366" s="60"/>
      <c r="AP1366" s="35" t="s">
        <v>1857</v>
      </c>
      <c r="AQ1366" s="377">
        <v>0</v>
      </c>
      <c r="AR1366" s="378">
        <v>0</v>
      </c>
      <c r="AS1366" s="377">
        <v>0</v>
      </c>
      <c r="AT1366" s="378">
        <v>0</v>
      </c>
      <c r="AU1366" s="377">
        <v>0</v>
      </c>
      <c r="AV1366" s="377">
        <v>0</v>
      </c>
      <c r="AW1366" s="377">
        <v>0</v>
      </c>
      <c r="AX1366">
        <v>0</v>
      </c>
      <c r="AY1366">
        <v>0</v>
      </c>
    </row>
    <row r="1367" spans="1:54" ht="15" hidden="1" customHeight="1" x14ac:dyDescent="0.2">
      <c r="A1367" s="46">
        <v>7091</v>
      </c>
      <c r="B1367" s="258" t="s">
        <v>4026</v>
      </c>
      <c r="C1367" t="s">
        <v>1136</v>
      </c>
      <c r="D1367" t="s">
        <v>1141</v>
      </c>
      <c r="E1367" t="s">
        <v>1821</v>
      </c>
      <c r="F1367" s="29" t="s">
        <v>1850</v>
      </c>
      <c r="G1367" s="47">
        <v>255</v>
      </c>
      <c r="H1367" t="s">
        <v>1850</v>
      </c>
      <c r="I1367">
        <v>1</v>
      </c>
      <c r="J1367" t="s">
        <v>4027</v>
      </c>
      <c r="K1367" t="s">
        <v>189</v>
      </c>
      <c r="L1367" t="s">
        <v>4028</v>
      </c>
      <c r="M1367" t="s">
        <v>1944</v>
      </c>
      <c r="N1367" s="34">
        <v>0</v>
      </c>
      <c r="O1367" s="34" t="s">
        <v>1945</v>
      </c>
      <c r="P1367" s="34">
        <v>0</v>
      </c>
      <c r="Q1367" s="34" t="s">
        <v>1946</v>
      </c>
      <c r="R1367" s="34">
        <v>0</v>
      </c>
      <c r="S1367" s="48" t="s">
        <v>1123</v>
      </c>
      <c r="T1367" s="13" t="s">
        <v>122</v>
      </c>
      <c r="U1367" s="12" t="s">
        <v>1863</v>
      </c>
      <c r="V1367" s="12" t="s">
        <v>122</v>
      </c>
      <c r="W1367" s="12" t="s">
        <v>122</v>
      </c>
      <c r="X1367" s="14" t="str">
        <f t="shared" si="21"/>
        <v>В</v>
      </c>
      <c r="Y1367" s="271">
        <f>Таблица1[[#This Row],[ID_intellix]]</f>
        <v>7091</v>
      </c>
      <c r="Z1367" s="269" t="s">
        <v>122</v>
      </c>
      <c r="AA1367" s="145">
        <f>IF(OR(Таблица1[[#This Row],[CARDIO_report]]&lt;&gt;0,Таблица1[[#This Row],[AI COMBO_report]]&lt;&gt;0,Таблица1[[#This Row],[OTC_report]]&lt;&gt;0),1,0)</f>
        <v>0</v>
      </c>
      <c r="AB1367" s="60" t="s">
        <v>1124</v>
      </c>
      <c r="AC1367" s="60" t="s">
        <v>1124</v>
      </c>
      <c r="AD1367" s="60" t="s">
        <v>1124</v>
      </c>
      <c r="AE1367" s="60" t="s">
        <v>1124</v>
      </c>
      <c r="AF1367" s="60"/>
      <c r="AG1367" s="60" t="s">
        <v>1124</v>
      </c>
      <c r="AH1367" s="60" t="s">
        <v>1124</v>
      </c>
      <c r="AI1367" s="60" t="s">
        <v>1124</v>
      </c>
      <c r="AJ1367" s="60" t="s">
        <v>1124</v>
      </c>
      <c r="AK1367" s="60" t="s">
        <v>1124</v>
      </c>
      <c r="AL1367" s="60" t="s">
        <v>1124</v>
      </c>
      <c r="AM1367" s="60" t="s">
        <v>1124</v>
      </c>
      <c r="AN1367" s="60" t="s">
        <v>1124</v>
      </c>
      <c r="AO1367" s="60"/>
      <c r="AP1367" s="35" t="s">
        <v>1857</v>
      </c>
      <c r="AQ1367" s="377">
        <v>0</v>
      </c>
      <c r="AR1367" s="378">
        <v>0</v>
      </c>
      <c r="AS1367" s="377">
        <v>0</v>
      </c>
      <c r="AT1367" s="378">
        <v>0</v>
      </c>
      <c r="AU1367" s="377">
        <v>0</v>
      </c>
      <c r="AV1367" s="377">
        <v>0</v>
      </c>
      <c r="AW1367" s="377">
        <v>0</v>
      </c>
      <c r="AX1367">
        <v>0</v>
      </c>
      <c r="AY1367">
        <v>0</v>
      </c>
    </row>
    <row r="1368" spans="1:54" ht="15" hidden="1" customHeight="1" x14ac:dyDescent="0.2">
      <c r="A1368" s="46">
        <v>1842</v>
      </c>
      <c r="B1368" s="258" t="s">
        <v>4029</v>
      </c>
      <c r="C1368" t="s">
        <v>1136</v>
      </c>
      <c r="D1368" t="s">
        <v>1270</v>
      </c>
      <c r="E1368" t="s">
        <v>1821</v>
      </c>
      <c r="F1368" s="29" t="s">
        <v>1850</v>
      </c>
      <c r="G1368" s="47">
        <v>256</v>
      </c>
      <c r="H1368" t="s">
        <v>1850</v>
      </c>
      <c r="I1368">
        <v>1</v>
      </c>
      <c r="J1368" t="s">
        <v>4030</v>
      </c>
      <c r="K1368" t="s">
        <v>189</v>
      </c>
      <c r="L1368" t="s">
        <v>4031</v>
      </c>
      <c r="M1368" t="s">
        <v>1944</v>
      </c>
      <c r="N1368" s="34">
        <v>0</v>
      </c>
      <c r="O1368" s="34" t="s">
        <v>1945</v>
      </c>
      <c r="P1368" s="34">
        <v>0</v>
      </c>
      <c r="Q1368" s="34" t="s">
        <v>1946</v>
      </c>
      <c r="R1368" s="34">
        <v>0</v>
      </c>
      <c r="S1368" s="48" t="s">
        <v>1123</v>
      </c>
      <c r="T1368" s="13" t="s">
        <v>122</v>
      </c>
      <c r="U1368" s="12" t="s">
        <v>122</v>
      </c>
      <c r="V1368" s="12" t="s">
        <v>122</v>
      </c>
      <c r="W1368" s="12" t="s">
        <v>122</v>
      </c>
      <c r="X1368" s="14" t="str">
        <f t="shared" si="21"/>
        <v>С</v>
      </c>
      <c r="Y1368" s="271">
        <f>Таблица1[[#This Row],[ID_intellix]]</f>
        <v>1842</v>
      </c>
      <c r="Z1368" s="269" t="s">
        <v>122</v>
      </c>
      <c r="AA1368" s="145">
        <f>IF(OR(Таблица1[[#This Row],[CARDIO_report]]&lt;&gt;0,Таблица1[[#This Row],[AI COMBO_report]]&lt;&gt;0,Таблица1[[#This Row],[OTC_report]]&lt;&gt;0),1,0)</f>
        <v>0</v>
      </c>
      <c r="AB1368" s="60" t="s">
        <v>1124</v>
      </c>
      <c r="AC1368" s="60" t="s">
        <v>1124</v>
      </c>
      <c r="AD1368" s="60" t="s">
        <v>1124</v>
      </c>
      <c r="AE1368" s="60" t="s">
        <v>1124</v>
      </c>
      <c r="AF1368" s="60"/>
      <c r="AG1368" s="60" t="s">
        <v>1124</v>
      </c>
      <c r="AH1368" s="60" t="s">
        <v>1124</v>
      </c>
      <c r="AI1368" s="60" t="s">
        <v>1124</v>
      </c>
      <c r="AJ1368" s="60" t="s">
        <v>1124</v>
      </c>
      <c r="AK1368" s="60" t="s">
        <v>1124</v>
      </c>
      <c r="AL1368" s="60" t="s">
        <v>1124</v>
      </c>
      <c r="AM1368" s="60" t="s">
        <v>1124</v>
      </c>
      <c r="AN1368" s="60" t="s">
        <v>1124</v>
      </c>
      <c r="AO1368" s="60"/>
      <c r="AP1368" s="35" t="s">
        <v>1825</v>
      </c>
      <c r="AQ1368" s="377">
        <v>0</v>
      </c>
      <c r="AR1368" s="378">
        <v>0</v>
      </c>
      <c r="AS1368" s="377">
        <v>0</v>
      </c>
      <c r="AT1368" s="378">
        <v>0</v>
      </c>
      <c r="AU1368" s="377">
        <v>0</v>
      </c>
      <c r="AV1368" s="377">
        <v>0</v>
      </c>
      <c r="AW1368" s="377">
        <v>0</v>
      </c>
      <c r="AX1368">
        <v>0</v>
      </c>
      <c r="AY1368">
        <v>0</v>
      </c>
    </row>
    <row r="1369" spans="1:54" ht="15" hidden="1" customHeight="1" x14ac:dyDescent="0.2">
      <c r="A1369" s="46">
        <v>7088</v>
      </c>
      <c r="B1369" s="258" t="s">
        <v>1941</v>
      </c>
      <c r="C1369" t="s">
        <v>1136</v>
      </c>
      <c r="D1369" t="s">
        <v>1137</v>
      </c>
      <c r="E1369" t="s">
        <v>1821</v>
      </c>
      <c r="F1369" s="29" t="s">
        <v>1850</v>
      </c>
      <c r="G1369" s="47">
        <v>265</v>
      </c>
      <c r="H1369" t="s">
        <v>1850</v>
      </c>
      <c r="I1369">
        <v>1</v>
      </c>
      <c r="J1369" t="s">
        <v>1942</v>
      </c>
      <c r="K1369" t="s">
        <v>189</v>
      </c>
      <c r="L1369" t="s">
        <v>1943</v>
      </c>
      <c r="M1369" t="s">
        <v>1944</v>
      </c>
      <c r="N1369" s="34">
        <v>0</v>
      </c>
      <c r="O1369" s="34" t="s">
        <v>1945</v>
      </c>
      <c r="P1369" s="34">
        <v>0</v>
      </c>
      <c r="Q1369" s="34" t="s">
        <v>1946</v>
      </c>
      <c r="R1369" s="34">
        <v>0</v>
      </c>
      <c r="S1369" s="48" t="s">
        <v>1123</v>
      </c>
      <c r="T1369" s="13" t="s">
        <v>122</v>
      </c>
      <c r="U1369" s="12" t="s">
        <v>122</v>
      </c>
      <c r="V1369" s="12" t="s">
        <v>122</v>
      </c>
      <c r="W1369" s="12" t="s">
        <v>122</v>
      </c>
      <c r="X1369" s="14" t="str">
        <f t="shared" si="21"/>
        <v>С</v>
      </c>
      <c r="Y1369" s="271">
        <f>Таблица1[[#This Row],[ID_intellix]]</f>
        <v>7088</v>
      </c>
      <c r="Z1369" s="269" t="s">
        <v>122</v>
      </c>
      <c r="AA1369" s="145">
        <f>IF(OR(Таблица1[[#This Row],[CARDIO_report]]&lt;&gt;0,Таблица1[[#This Row],[AI COMBO_report]]&lt;&gt;0,Таблица1[[#This Row],[OTC_report]]&lt;&gt;0),1,0)</f>
        <v>0</v>
      </c>
      <c r="AB1369" s="60" t="s">
        <v>1124</v>
      </c>
      <c r="AC1369" s="60" t="s">
        <v>1124</v>
      </c>
      <c r="AD1369" s="60" t="s">
        <v>1124</v>
      </c>
      <c r="AE1369" s="60" t="s">
        <v>1124</v>
      </c>
      <c r="AF1369" s="60"/>
      <c r="AG1369" s="60" t="s">
        <v>1124</v>
      </c>
      <c r="AH1369" s="60" t="s">
        <v>1124</v>
      </c>
      <c r="AI1369" s="60" t="s">
        <v>1124</v>
      </c>
      <c r="AJ1369" s="60" t="s">
        <v>1124</v>
      </c>
      <c r="AK1369" s="60" t="s">
        <v>1124</v>
      </c>
      <c r="AL1369" s="60" t="s">
        <v>1124</v>
      </c>
      <c r="AM1369" s="60" t="s">
        <v>1124</v>
      </c>
      <c r="AN1369" s="60" t="s">
        <v>1124</v>
      </c>
      <c r="AO1369" s="60"/>
      <c r="AP1369" s="35" t="s">
        <v>1857</v>
      </c>
      <c r="AQ1369" s="377">
        <v>0</v>
      </c>
      <c r="AR1369" s="378">
        <v>0</v>
      </c>
      <c r="AS1369" s="377">
        <v>0</v>
      </c>
      <c r="AT1369" s="378">
        <v>0</v>
      </c>
      <c r="AU1369" s="377">
        <v>0</v>
      </c>
      <c r="AV1369" s="377">
        <v>0</v>
      </c>
      <c r="AW1369" s="377">
        <v>0</v>
      </c>
      <c r="AX1369">
        <v>0</v>
      </c>
      <c r="AY1369">
        <v>0</v>
      </c>
    </row>
    <row r="1370" spans="1:54" s="21" customFormat="1" ht="15" hidden="1" customHeight="1" x14ac:dyDescent="0.2">
      <c r="A1370" s="46">
        <v>7089</v>
      </c>
      <c r="B1370" s="258" t="s">
        <v>4051</v>
      </c>
      <c r="C1370" t="s">
        <v>1136</v>
      </c>
      <c r="D1370" t="s">
        <v>1279</v>
      </c>
      <c r="E1370" t="s">
        <v>1821</v>
      </c>
      <c r="F1370" s="29" t="s">
        <v>1850</v>
      </c>
      <c r="G1370" s="47">
        <v>267</v>
      </c>
      <c r="H1370" t="s">
        <v>1850</v>
      </c>
      <c r="I1370">
        <v>1</v>
      </c>
      <c r="J1370" t="s">
        <v>4052</v>
      </c>
      <c r="K1370" t="s">
        <v>189</v>
      </c>
      <c r="L1370" t="s">
        <v>4053</v>
      </c>
      <c r="M1370" t="s">
        <v>1944</v>
      </c>
      <c r="N1370" s="34" t="s">
        <v>385</v>
      </c>
      <c r="O1370" s="34" t="s">
        <v>1945</v>
      </c>
      <c r="P1370" s="34" t="s">
        <v>202</v>
      </c>
      <c r="Q1370" s="34" t="s">
        <v>1946</v>
      </c>
      <c r="R1370" s="34" t="s">
        <v>813</v>
      </c>
      <c r="S1370" s="48" t="s">
        <v>1123</v>
      </c>
      <c r="T1370" s="13" t="s">
        <v>122</v>
      </c>
      <c r="U1370" s="12" t="s">
        <v>122</v>
      </c>
      <c r="V1370" s="12" t="s">
        <v>1863</v>
      </c>
      <c r="W1370" s="12" t="s">
        <v>122</v>
      </c>
      <c r="X1370" s="14" t="str">
        <f t="shared" si="21"/>
        <v>В</v>
      </c>
      <c r="Y1370" s="271">
        <f>Таблица1[[#This Row],[ID_intellix]]</f>
        <v>7089</v>
      </c>
      <c r="Z1370" s="269" t="s">
        <v>122</v>
      </c>
      <c r="AA1370" s="145">
        <f>IF(OR(Таблица1[[#This Row],[CARDIO_report]]&lt;&gt;0,Таблица1[[#This Row],[AI COMBO_report]]&lt;&gt;0,Таблица1[[#This Row],[OTC_report]]&lt;&gt;0),1,0)</f>
        <v>1</v>
      </c>
      <c r="AB1370" s="60" t="s">
        <v>1124</v>
      </c>
      <c r="AC1370" s="60" t="s">
        <v>1124</v>
      </c>
      <c r="AD1370" s="60" t="s">
        <v>1124</v>
      </c>
      <c r="AE1370" s="60" t="s">
        <v>1124</v>
      </c>
      <c r="AF1370" s="60"/>
      <c r="AG1370" s="60" t="s">
        <v>1124</v>
      </c>
      <c r="AH1370" s="60" t="s">
        <v>1124</v>
      </c>
      <c r="AI1370" s="60" t="s">
        <v>1124</v>
      </c>
      <c r="AJ1370" s="60" t="s">
        <v>1124</v>
      </c>
      <c r="AK1370" s="60" t="s">
        <v>1124</v>
      </c>
      <c r="AL1370" s="60" t="s">
        <v>1124</v>
      </c>
      <c r="AM1370" s="60" t="s">
        <v>1124</v>
      </c>
      <c r="AN1370" s="60" t="s">
        <v>1124</v>
      </c>
      <c r="AO1370" s="60"/>
      <c r="AP1370" s="35" t="s">
        <v>1857</v>
      </c>
      <c r="AQ1370" s="377">
        <v>0</v>
      </c>
      <c r="AR1370" s="378">
        <v>0</v>
      </c>
      <c r="AS1370" s="377">
        <v>0</v>
      </c>
      <c r="AT1370" s="378">
        <v>0</v>
      </c>
      <c r="AU1370" s="377">
        <v>0</v>
      </c>
      <c r="AV1370" s="377">
        <v>0</v>
      </c>
      <c r="AW1370" s="377">
        <v>0</v>
      </c>
      <c r="AX1370">
        <v>0</v>
      </c>
      <c r="AY1370">
        <v>0</v>
      </c>
      <c r="AZ1370"/>
      <c r="BA1370" s="2"/>
      <c r="BB1370"/>
    </row>
    <row r="1371" spans="1:54" ht="15" hidden="1" customHeight="1" x14ac:dyDescent="0.2">
      <c r="A1371" s="46">
        <v>1380</v>
      </c>
      <c r="B1371" s="258" t="s">
        <v>4069</v>
      </c>
      <c r="C1371" t="s">
        <v>1136</v>
      </c>
      <c r="D1371" t="s">
        <v>1267</v>
      </c>
      <c r="E1371" t="s">
        <v>1821</v>
      </c>
      <c r="F1371" s="29" t="s">
        <v>1850</v>
      </c>
      <c r="G1371" s="47">
        <v>277</v>
      </c>
      <c r="H1371" t="s">
        <v>1850</v>
      </c>
      <c r="I1371">
        <v>1</v>
      </c>
      <c r="J1371" t="s">
        <v>4070</v>
      </c>
      <c r="K1371" t="s">
        <v>189</v>
      </c>
      <c r="L1371" t="s">
        <v>4071</v>
      </c>
      <c r="M1371" t="s">
        <v>1944</v>
      </c>
      <c r="N1371" s="34">
        <v>0</v>
      </c>
      <c r="O1371" s="34" t="s">
        <v>1945</v>
      </c>
      <c r="P1371" s="34">
        <v>0</v>
      </c>
      <c r="Q1371" s="34" t="s">
        <v>1946</v>
      </c>
      <c r="R1371" s="34" t="s">
        <v>859</v>
      </c>
      <c r="S1371" s="48" t="s">
        <v>1123</v>
      </c>
      <c r="T1371" s="13" t="s">
        <v>122</v>
      </c>
      <c r="U1371" s="12" t="s">
        <v>1863</v>
      </c>
      <c r="V1371" s="12" t="s">
        <v>122</v>
      </c>
      <c r="W1371" s="12" t="s">
        <v>122</v>
      </c>
      <c r="X1371" s="14" t="str">
        <f t="shared" si="21"/>
        <v>В</v>
      </c>
      <c r="Y1371" s="271">
        <f>Таблица1[[#This Row],[ID_intellix]]</f>
        <v>1380</v>
      </c>
      <c r="Z1371" s="269" t="s">
        <v>122</v>
      </c>
      <c r="AA1371" s="145">
        <f>IF(OR(Таблица1[[#This Row],[CARDIO_report]]&lt;&gt;0,Таблица1[[#This Row],[AI COMBO_report]]&lt;&gt;0,Таблица1[[#This Row],[OTC_report]]&lt;&gt;0),1,0)</f>
        <v>1</v>
      </c>
      <c r="AB1371" s="60" t="s">
        <v>1124</v>
      </c>
      <c r="AC1371" s="60" t="s">
        <v>1124</v>
      </c>
      <c r="AD1371" s="60" t="s">
        <v>1124</v>
      </c>
      <c r="AE1371" s="60" t="s">
        <v>1124</v>
      </c>
      <c r="AF1371" s="60"/>
      <c r="AG1371" s="60" t="s">
        <v>1124</v>
      </c>
      <c r="AH1371" s="60" t="s">
        <v>1124</v>
      </c>
      <c r="AI1371" s="60" t="s">
        <v>1124</v>
      </c>
      <c r="AJ1371" s="60" t="s">
        <v>1124</v>
      </c>
      <c r="AK1371" s="60" t="s">
        <v>1124</v>
      </c>
      <c r="AL1371" s="60" t="s">
        <v>1124</v>
      </c>
      <c r="AM1371" s="60" t="s">
        <v>1124</v>
      </c>
      <c r="AN1371" s="60" t="s">
        <v>1124</v>
      </c>
      <c r="AO1371" s="60"/>
      <c r="AP1371" s="35" t="s">
        <v>1917</v>
      </c>
      <c r="AQ1371" s="377">
        <v>0</v>
      </c>
      <c r="AR1371" s="378">
        <v>0</v>
      </c>
      <c r="AS1371" s="377">
        <v>0</v>
      </c>
      <c r="AT1371" s="378">
        <v>0</v>
      </c>
      <c r="AU1371" s="377">
        <v>0</v>
      </c>
      <c r="AV1371" s="377">
        <v>0</v>
      </c>
      <c r="AW1371" s="377">
        <v>0</v>
      </c>
      <c r="AX1371" s="31">
        <v>0</v>
      </c>
      <c r="AY1371" s="31">
        <v>0</v>
      </c>
    </row>
    <row r="1372" spans="1:54" ht="15" hidden="1" customHeight="1" x14ac:dyDescent="0.2">
      <c r="A1372" s="46">
        <v>7081</v>
      </c>
      <c r="B1372" s="258" t="s">
        <v>4072</v>
      </c>
      <c r="C1372" t="s">
        <v>1136</v>
      </c>
      <c r="D1372" t="s">
        <v>1267</v>
      </c>
      <c r="E1372" t="s">
        <v>1821</v>
      </c>
      <c r="F1372" s="29" t="s">
        <v>1850</v>
      </c>
      <c r="G1372" s="47">
        <v>278</v>
      </c>
      <c r="H1372" t="s">
        <v>1850</v>
      </c>
      <c r="I1372">
        <v>1</v>
      </c>
      <c r="J1372" t="s">
        <v>4073</v>
      </c>
      <c r="K1372" t="s">
        <v>189</v>
      </c>
      <c r="L1372" t="s">
        <v>4074</v>
      </c>
      <c r="M1372" t="s">
        <v>1944</v>
      </c>
      <c r="N1372" s="34">
        <v>0</v>
      </c>
      <c r="O1372" s="34" t="s">
        <v>1945</v>
      </c>
      <c r="P1372" s="34">
        <v>0</v>
      </c>
      <c r="Q1372" s="34" t="s">
        <v>1946</v>
      </c>
      <c r="R1372" s="34">
        <v>0</v>
      </c>
      <c r="S1372" s="48" t="s">
        <v>1123</v>
      </c>
      <c r="T1372" s="13" t="s">
        <v>122</v>
      </c>
      <c r="U1372" s="12" t="s">
        <v>122</v>
      </c>
      <c r="V1372" s="12" t="s">
        <v>122</v>
      </c>
      <c r="W1372" s="12" t="s">
        <v>122</v>
      </c>
      <c r="X1372" s="14" t="str">
        <f t="shared" si="21"/>
        <v>С</v>
      </c>
      <c r="Y1372" s="271">
        <f>Таблица1[[#This Row],[ID_intellix]]</f>
        <v>7081</v>
      </c>
      <c r="Z1372" s="269" t="s">
        <v>122</v>
      </c>
      <c r="AA1372" s="145">
        <f>IF(OR(Таблица1[[#This Row],[CARDIO_report]]&lt;&gt;0,Таблица1[[#This Row],[AI COMBO_report]]&lt;&gt;0,Таблица1[[#This Row],[OTC_report]]&lt;&gt;0),1,0)</f>
        <v>0</v>
      </c>
      <c r="AB1372" s="60" t="s">
        <v>1124</v>
      </c>
      <c r="AC1372" s="60" t="s">
        <v>1124</v>
      </c>
      <c r="AD1372" s="60" t="s">
        <v>1124</v>
      </c>
      <c r="AE1372" s="60" t="s">
        <v>1124</v>
      </c>
      <c r="AF1372" s="60"/>
      <c r="AG1372" s="60" t="s">
        <v>1124</v>
      </c>
      <c r="AH1372" s="60" t="s">
        <v>1124</v>
      </c>
      <c r="AI1372" s="60" t="s">
        <v>1124</v>
      </c>
      <c r="AJ1372" s="60" t="s">
        <v>1124</v>
      </c>
      <c r="AK1372" s="60" t="s">
        <v>1124</v>
      </c>
      <c r="AL1372" s="60" t="s">
        <v>1124</v>
      </c>
      <c r="AM1372" s="60" t="s">
        <v>1124</v>
      </c>
      <c r="AN1372" s="60" t="s">
        <v>1124</v>
      </c>
      <c r="AO1372" s="60"/>
      <c r="AP1372" s="35" t="s">
        <v>1857</v>
      </c>
      <c r="AQ1372" s="377">
        <v>0</v>
      </c>
      <c r="AR1372" s="378">
        <v>0</v>
      </c>
      <c r="AS1372" s="377">
        <v>0</v>
      </c>
      <c r="AT1372" s="378">
        <v>0</v>
      </c>
      <c r="AU1372" s="377">
        <v>0</v>
      </c>
      <c r="AV1372" s="377">
        <v>0</v>
      </c>
      <c r="AW1372" s="377">
        <v>0</v>
      </c>
      <c r="AX1372">
        <v>0</v>
      </c>
      <c r="AY1372">
        <v>0</v>
      </c>
    </row>
    <row r="1373" spans="1:54" ht="15" hidden="1" customHeight="1" x14ac:dyDescent="0.2">
      <c r="A1373" s="46">
        <v>7073</v>
      </c>
      <c r="B1373" s="258" t="s">
        <v>4075</v>
      </c>
      <c r="C1373" t="s">
        <v>1136</v>
      </c>
      <c r="D1373" t="s">
        <v>1267</v>
      </c>
      <c r="E1373" t="s">
        <v>1821</v>
      </c>
      <c r="F1373" s="29" t="s">
        <v>1850</v>
      </c>
      <c r="G1373" s="47">
        <v>279</v>
      </c>
      <c r="H1373" t="s">
        <v>1850</v>
      </c>
      <c r="I1373">
        <v>1</v>
      </c>
      <c r="J1373" t="s">
        <v>4076</v>
      </c>
      <c r="K1373" t="s">
        <v>189</v>
      </c>
      <c r="L1373" t="s">
        <v>4077</v>
      </c>
      <c r="M1373" t="s">
        <v>1944</v>
      </c>
      <c r="N1373" s="34">
        <v>0</v>
      </c>
      <c r="O1373" s="34" t="s">
        <v>1945</v>
      </c>
      <c r="P1373" s="34">
        <v>0</v>
      </c>
      <c r="Q1373" s="34" t="s">
        <v>1946</v>
      </c>
      <c r="R1373" s="34">
        <v>0</v>
      </c>
      <c r="S1373" s="48" t="s">
        <v>1123</v>
      </c>
      <c r="T1373" s="13" t="s">
        <v>122</v>
      </c>
      <c r="U1373" s="12" t="s">
        <v>1863</v>
      </c>
      <c r="V1373" s="12" t="s">
        <v>122</v>
      </c>
      <c r="W1373" s="12" t="s">
        <v>122</v>
      </c>
      <c r="X1373" s="14" t="str">
        <f t="shared" si="21"/>
        <v>В</v>
      </c>
      <c r="Y1373" s="271">
        <f>Таблица1[[#This Row],[ID_intellix]]</f>
        <v>7073</v>
      </c>
      <c r="Z1373" s="269" t="s">
        <v>1863</v>
      </c>
      <c r="AA1373" s="145">
        <f>IF(OR(Таблица1[[#This Row],[CARDIO_report]]&lt;&gt;0,Таблица1[[#This Row],[AI COMBO_report]]&lt;&gt;0,Таблица1[[#This Row],[OTC_report]]&lt;&gt;0),1,0)</f>
        <v>0</v>
      </c>
      <c r="AB1373" s="60" t="s">
        <v>1124</v>
      </c>
      <c r="AC1373" s="60" t="s">
        <v>1124</v>
      </c>
      <c r="AD1373" s="60" t="s">
        <v>1124</v>
      </c>
      <c r="AE1373" s="60" t="s">
        <v>1124</v>
      </c>
      <c r="AF1373" s="60"/>
      <c r="AG1373" s="60" t="s">
        <v>1124</v>
      </c>
      <c r="AH1373" s="60" t="s">
        <v>1124</v>
      </c>
      <c r="AI1373" s="60" t="s">
        <v>1124</v>
      </c>
      <c r="AJ1373" s="60" t="s">
        <v>1124</v>
      </c>
      <c r="AK1373" s="60" t="s">
        <v>1124</v>
      </c>
      <c r="AL1373" s="60" t="s">
        <v>1124</v>
      </c>
      <c r="AM1373" s="60" t="s">
        <v>1124</v>
      </c>
      <c r="AN1373" s="60" t="s">
        <v>1124</v>
      </c>
      <c r="AO1373" s="60"/>
      <c r="AP1373" s="35" t="s">
        <v>1857</v>
      </c>
      <c r="AQ1373" s="377">
        <v>0</v>
      </c>
      <c r="AR1373" s="378">
        <v>0</v>
      </c>
      <c r="AS1373" s="377">
        <v>0</v>
      </c>
      <c r="AT1373" s="378">
        <v>0</v>
      </c>
      <c r="AU1373" s="377">
        <v>0</v>
      </c>
      <c r="AV1373" s="377">
        <v>0</v>
      </c>
      <c r="AW1373" s="377">
        <v>0</v>
      </c>
      <c r="AX1373">
        <v>0</v>
      </c>
      <c r="AY1373">
        <v>0</v>
      </c>
      <c r="AZ1373" s="25"/>
      <c r="BB1373" s="25"/>
    </row>
    <row r="1374" spans="1:54" ht="15" hidden="1" customHeight="1" x14ac:dyDescent="0.2">
      <c r="A1374" s="46">
        <v>7074</v>
      </c>
      <c r="B1374" s="258" t="s">
        <v>4081</v>
      </c>
      <c r="C1374" t="s">
        <v>1136</v>
      </c>
      <c r="D1374" t="s">
        <v>1267</v>
      </c>
      <c r="E1374" t="s">
        <v>1821</v>
      </c>
      <c r="F1374" s="29" t="s">
        <v>1850</v>
      </c>
      <c r="G1374" s="47">
        <v>280</v>
      </c>
      <c r="H1374" t="s">
        <v>1850</v>
      </c>
      <c r="I1374">
        <v>1</v>
      </c>
      <c r="J1374" t="s">
        <v>4082</v>
      </c>
      <c r="K1374" t="s">
        <v>189</v>
      </c>
      <c r="L1374" t="s">
        <v>4083</v>
      </c>
      <c r="M1374" t="s">
        <v>1944</v>
      </c>
      <c r="N1374" s="34" t="s">
        <v>596</v>
      </c>
      <c r="O1374" s="34" t="s">
        <v>1945</v>
      </c>
      <c r="P1374" s="34">
        <v>0</v>
      </c>
      <c r="Q1374" s="34" t="s">
        <v>1946</v>
      </c>
      <c r="R1374" s="34" t="s">
        <v>859</v>
      </c>
      <c r="S1374" s="48" t="s">
        <v>1123</v>
      </c>
      <c r="T1374" s="13" t="s">
        <v>1863</v>
      </c>
      <c r="U1374" s="12" t="s">
        <v>122</v>
      </c>
      <c r="V1374" s="12" t="s">
        <v>1863</v>
      </c>
      <c r="W1374" s="12" t="s">
        <v>122</v>
      </c>
      <c r="X1374" s="14" t="str">
        <f t="shared" si="21"/>
        <v>А</v>
      </c>
      <c r="Y1374" s="271">
        <f>Таблица1[[#This Row],[ID_intellix]]</f>
        <v>7074</v>
      </c>
      <c r="Z1374" s="269" t="s">
        <v>122</v>
      </c>
      <c r="AA1374" s="145">
        <f>IF(OR(Таблица1[[#This Row],[CARDIO_report]]&lt;&gt;0,Таблица1[[#This Row],[AI COMBO_report]]&lt;&gt;0,Таблица1[[#This Row],[OTC_report]]&lt;&gt;0),1,0)</f>
        <v>1</v>
      </c>
      <c r="AB1374" s="60" t="s">
        <v>1124</v>
      </c>
      <c r="AC1374" s="60" t="s">
        <v>1124</v>
      </c>
      <c r="AD1374" s="60" t="s">
        <v>1124</v>
      </c>
      <c r="AE1374" s="60" t="s">
        <v>1124</v>
      </c>
      <c r="AF1374" s="60"/>
      <c r="AG1374" s="60" t="s">
        <v>1124</v>
      </c>
      <c r="AH1374" s="60" t="s">
        <v>1124</v>
      </c>
      <c r="AI1374" s="60" t="s">
        <v>1124</v>
      </c>
      <c r="AJ1374" s="60" t="s">
        <v>1124</v>
      </c>
      <c r="AK1374" s="60" t="s">
        <v>1124</v>
      </c>
      <c r="AL1374" s="60" t="s">
        <v>1124</v>
      </c>
      <c r="AM1374" s="60" t="s">
        <v>1124</v>
      </c>
      <c r="AN1374" s="60" t="s">
        <v>1124</v>
      </c>
      <c r="AO1374" s="60"/>
      <c r="AP1374" s="35" t="s">
        <v>1917</v>
      </c>
      <c r="AQ1374" s="377">
        <v>0</v>
      </c>
      <c r="AR1374" s="378">
        <v>0</v>
      </c>
      <c r="AS1374" s="377">
        <v>0</v>
      </c>
      <c r="AT1374" s="378">
        <v>0</v>
      </c>
      <c r="AU1374" s="377">
        <v>0</v>
      </c>
      <c r="AV1374" s="377">
        <v>0</v>
      </c>
      <c r="AW1374" s="377">
        <v>0</v>
      </c>
      <c r="AX1374">
        <v>0</v>
      </c>
      <c r="AY1374">
        <v>0</v>
      </c>
    </row>
    <row r="1375" spans="1:54" ht="15" hidden="1" customHeight="1" x14ac:dyDescent="0.2">
      <c r="A1375" s="46">
        <v>7092</v>
      </c>
      <c r="B1375" s="258" t="s">
        <v>4093</v>
      </c>
      <c r="C1375" t="s">
        <v>1136</v>
      </c>
      <c r="D1375" t="s">
        <v>1270</v>
      </c>
      <c r="E1375" t="s">
        <v>1821</v>
      </c>
      <c r="F1375" s="29" t="s">
        <v>1850</v>
      </c>
      <c r="G1375" s="47">
        <v>285</v>
      </c>
      <c r="H1375" t="s">
        <v>1850</v>
      </c>
      <c r="I1375">
        <v>1</v>
      </c>
      <c r="J1375" t="s">
        <v>4094</v>
      </c>
      <c r="K1375" t="s">
        <v>189</v>
      </c>
      <c r="L1375" t="s">
        <v>4095</v>
      </c>
      <c r="M1375" t="s">
        <v>1944</v>
      </c>
      <c r="N1375" s="34">
        <v>0</v>
      </c>
      <c r="O1375" s="34" t="s">
        <v>1945</v>
      </c>
      <c r="P1375" s="34">
        <v>0</v>
      </c>
      <c r="Q1375" s="34" t="s">
        <v>1946</v>
      </c>
      <c r="R1375" s="34">
        <v>0</v>
      </c>
      <c r="S1375" s="48" t="s">
        <v>1123</v>
      </c>
      <c r="T1375" s="13" t="s">
        <v>122</v>
      </c>
      <c r="U1375" s="12" t="s">
        <v>1863</v>
      </c>
      <c r="V1375" s="12" t="s">
        <v>122</v>
      </c>
      <c r="W1375" s="12" t="s">
        <v>122</v>
      </c>
      <c r="X1375" s="14" t="str">
        <f t="shared" si="21"/>
        <v>В</v>
      </c>
      <c r="Y1375" s="271">
        <f>Таблица1[[#This Row],[ID_intellix]]</f>
        <v>7092</v>
      </c>
      <c r="Z1375" s="269" t="s">
        <v>122</v>
      </c>
      <c r="AA1375" s="145">
        <f>IF(OR(Таблица1[[#This Row],[CARDIO_report]]&lt;&gt;0,Таблица1[[#This Row],[AI COMBO_report]]&lt;&gt;0,Таблица1[[#This Row],[OTC_report]]&lt;&gt;0),1,0)</f>
        <v>0</v>
      </c>
      <c r="AB1375" s="60" t="s">
        <v>1124</v>
      </c>
      <c r="AC1375" s="60" t="s">
        <v>1124</v>
      </c>
      <c r="AD1375" s="60" t="s">
        <v>1124</v>
      </c>
      <c r="AE1375" s="60" t="s">
        <v>1124</v>
      </c>
      <c r="AF1375" s="60"/>
      <c r="AG1375" s="60" t="s">
        <v>1124</v>
      </c>
      <c r="AH1375" s="60" t="s">
        <v>1124</v>
      </c>
      <c r="AI1375" s="60" t="s">
        <v>1124</v>
      </c>
      <c r="AJ1375" s="60" t="s">
        <v>1124</v>
      </c>
      <c r="AK1375" s="60" t="s">
        <v>1124</v>
      </c>
      <c r="AL1375" s="60" t="s">
        <v>1124</v>
      </c>
      <c r="AM1375" s="60" t="s">
        <v>1124</v>
      </c>
      <c r="AN1375" s="60" t="s">
        <v>1124</v>
      </c>
      <c r="AO1375" s="60"/>
      <c r="AP1375" s="35" t="s">
        <v>1857</v>
      </c>
      <c r="AQ1375" s="377">
        <v>0</v>
      </c>
      <c r="AR1375" s="378">
        <v>0</v>
      </c>
      <c r="AS1375" s="377">
        <v>0</v>
      </c>
      <c r="AT1375" s="378">
        <v>0</v>
      </c>
      <c r="AU1375" s="377">
        <v>0</v>
      </c>
      <c r="AV1375" s="377">
        <v>0</v>
      </c>
      <c r="AW1375" s="377">
        <v>0</v>
      </c>
      <c r="AX1375">
        <v>0</v>
      </c>
      <c r="AY1375">
        <v>0</v>
      </c>
    </row>
    <row r="1376" spans="1:54" ht="15" hidden="1" customHeight="1" x14ac:dyDescent="0.2">
      <c r="A1376" s="46">
        <v>7068</v>
      </c>
      <c r="B1376" s="258" t="s">
        <v>4096</v>
      </c>
      <c r="C1376" t="s">
        <v>1136</v>
      </c>
      <c r="D1376" t="s">
        <v>1138</v>
      </c>
      <c r="E1376" t="s">
        <v>1821</v>
      </c>
      <c r="F1376" s="29" t="s">
        <v>1850</v>
      </c>
      <c r="G1376" s="47">
        <v>286</v>
      </c>
      <c r="H1376" t="s">
        <v>1850</v>
      </c>
      <c r="I1376">
        <v>1</v>
      </c>
      <c r="J1376" t="s">
        <v>4097</v>
      </c>
      <c r="K1376" t="s">
        <v>189</v>
      </c>
      <c r="L1376" t="s">
        <v>4098</v>
      </c>
      <c r="M1376" t="s">
        <v>1944</v>
      </c>
      <c r="N1376" s="34">
        <v>0</v>
      </c>
      <c r="O1376" s="34" t="s">
        <v>1945</v>
      </c>
      <c r="P1376" s="34">
        <v>0</v>
      </c>
      <c r="Q1376" s="34" t="s">
        <v>1946</v>
      </c>
      <c r="R1376" s="34">
        <v>0</v>
      </c>
      <c r="S1376" s="48" t="s">
        <v>1123</v>
      </c>
      <c r="T1376" s="13" t="s">
        <v>122</v>
      </c>
      <c r="U1376" s="12" t="s">
        <v>122</v>
      </c>
      <c r="V1376" s="12" t="s">
        <v>122</v>
      </c>
      <c r="W1376" s="12" t="s">
        <v>122</v>
      </c>
      <c r="X1376" s="14" t="str">
        <f t="shared" si="21"/>
        <v>С</v>
      </c>
      <c r="Y1376" s="271">
        <f>Таблица1[[#This Row],[ID_intellix]]</f>
        <v>7068</v>
      </c>
      <c r="Z1376" s="269" t="s">
        <v>122</v>
      </c>
      <c r="AA1376" s="145">
        <f>IF(OR(Таблица1[[#This Row],[CARDIO_report]]&lt;&gt;0,Таблица1[[#This Row],[AI COMBO_report]]&lt;&gt;0,Таблица1[[#This Row],[OTC_report]]&lt;&gt;0),1,0)</f>
        <v>0</v>
      </c>
      <c r="AB1376" s="60" t="s">
        <v>1124</v>
      </c>
      <c r="AC1376" s="60" t="s">
        <v>1124</v>
      </c>
      <c r="AD1376" s="60" t="s">
        <v>1124</v>
      </c>
      <c r="AE1376" s="60" t="s">
        <v>1124</v>
      </c>
      <c r="AF1376" s="60"/>
      <c r="AG1376" s="60" t="s">
        <v>1124</v>
      </c>
      <c r="AH1376" s="60" t="s">
        <v>1124</v>
      </c>
      <c r="AI1376" s="60" t="s">
        <v>1124</v>
      </c>
      <c r="AJ1376" s="60" t="s">
        <v>1124</v>
      </c>
      <c r="AK1376" s="60" t="s">
        <v>1124</v>
      </c>
      <c r="AL1376" s="60" t="s">
        <v>1124</v>
      </c>
      <c r="AM1376" s="60" t="s">
        <v>1124</v>
      </c>
      <c r="AN1376" s="60" t="s">
        <v>1124</v>
      </c>
      <c r="AO1376" s="60"/>
      <c r="AP1376" s="35" t="s">
        <v>1857</v>
      </c>
      <c r="AQ1376" s="377">
        <v>0</v>
      </c>
      <c r="AR1376" s="378">
        <v>0</v>
      </c>
      <c r="AS1376" s="377">
        <v>0</v>
      </c>
      <c r="AT1376" s="378">
        <v>0</v>
      </c>
      <c r="AU1376" s="377">
        <v>0</v>
      </c>
      <c r="AV1376" s="377">
        <v>0</v>
      </c>
      <c r="AW1376" s="377">
        <v>0</v>
      </c>
      <c r="AX1376">
        <v>0</v>
      </c>
      <c r="AY1376">
        <v>0</v>
      </c>
    </row>
    <row r="1377" spans="1:54" ht="15" hidden="1" customHeight="1" x14ac:dyDescent="0.2">
      <c r="A1377" s="46">
        <v>7098</v>
      </c>
      <c r="B1377" s="258" t="s">
        <v>4099</v>
      </c>
      <c r="C1377" t="s">
        <v>1136</v>
      </c>
      <c r="D1377" t="s">
        <v>1282</v>
      </c>
      <c r="E1377" t="s">
        <v>1821</v>
      </c>
      <c r="F1377" s="29" t="s">
        <v>1850</v>
      </c>
      <c r="G1377" s="47">
        <v>287</v>
      </c>
      <c r="H1377" t="s">
        <v>1850</v>
      </c>
      <c r="I1377">
        <v>1</v>
      </c>
      <c r="J1377" t="s">
        <v>4100</v>
      </c>
      <c r="K1377" t="s">
        <v>189</v>
      </c>
      <c r="L1377" t="s">
        <v>4101</v>
      </c>
      <c r="M1377" t="s">
        <v>1944</v>
      </c>
      <c r="N1377" s="34">
        <v>0</v>
      </c>
      <c r="O1377" s="34" t="s">
        <v>1945</v>
      </c>
      <c r="P1377" s="34">
        <v>0</v>
      </c>
      <c r="Q1377" s="34" t="s">
        <v>1946</v>
      </c>
      <c r="R1377" s="34">
        <v>0</v>
      </c>
      <c r="S1377" s="48" t="s">
        <v>1123</v>
      </c>
      <c r="T1377" s="13" t="s">
        <v>122</v>
      </c>
      <c r="U1377" s="12" t="s">
        <v>1863</v>
      </c>
      <c r="V1377" s="12" t="s">
        <v>122</v>
      </c>
      <c r="W1377" s="12" t="s">
        <v>122</v>
      </c>
      <c r="X1377" s="14" t="str">
        <f t="shared" si="21"/>
        <v>В</v>
      </c>
      <c r="Y1377" s="271">
        <f>Таблица1[[#This Row],[ID_intellix]]</f>
        <v>7098</v>
      </c>
      <c r="Z1377" s="269" t="s">
        <v>1863</v>
      </c>
      <c r="AA1377" s="145">
        <f>IF(OR(Таблица1[[#This Row],[CARDIO_report]]&lt;&gt;0,Таблица1[[#This Row],[AI COMBO_report]]&lt;&gt;0,Таблица1[[#This Row],[OTC_report]]&lt;&gt;0),1,0)</f>
        <v>0</v>
      </c>
      <c r="AB1377" s="60" t="s">
        <v>1124</v>
      </c>
      <c r="AC1377" s="60" t="s">
        <v>1124</v>
      </c>
      <c r="AD1377" s="60" t="s">
        <v>1124</v>
      </c>
      <c r="AE1377" s="60" t="s">
        <v>1124</v>
      </c>
      <c r="AF1377" s="60"/>
      <c r="AG1377" s="60" t="s">
        <v>1124</v>
      </c>
      <c r="AH1377" s="60" t="s">
        <v>1124</v>
      </c>
      <c r="AI1377" s="60" t="s">
        <v>1124</v>
      </c>
      <c r="AJ1377" s="60" t="s">
        <v>1124</v>
      </c>
      <c r="AK1377" s="60" t="s">
        <v>1124</v>
      </c>
      <c r="AL1377" s="60" t="s">
        <v>1124</v>
      </c>
      <c r="AM1377" s="60" t="s">
        <v>1124</v>
      </c>
      <c r="AN1377" s="60" t="s">
        <v>1124</v>
      </c>
      <c r="AO1377" s="60"/>
      <c r="AP1377" s="35" t="s">
        <v>1857</v>
      </c>
      <c r="AQ1377" s="377">
        <v>0</v>
      </c>
      <c r="AR1377" s="378">
        <v>0</v>
      </c>
      <c r="AS1377" s="377">
        <v>0</v>
      </c>
      <c r="AT1377" s="378">
        <v>0</v>
      </c>
      <c r="AU1377" s="377">
        <v>0</v>
      </c>
      <c r="AV1377" s="377">
        <v>0</v>
      </c>
      <c r="AW1377" s="377">
        <v>0</v>
      </c>
      <c r="AX1377">
        <v>0</v>
      </c>
      <c r="AY1377">
        <v>0</v>
      </c>
    </row>
    <row r="1378" spans="1:54" ht="15" hidden="1" customHeight="1" x14ac:dyDescent="0.2">
      <c r="A1378" s="46">
        <v>1385</v>
      </c>
      <c r="B1378" s="258" t="s">
        <v>4102</v>
      </c>
      <c r="C1378" t="s">
        <v>1136</v>
      </c>
      <c r="D1378" t="s">
        <v>1279</v>
      </c>
      <c r="E1378" t="s">
        <v>1821</v>
      </c>
      <c r="F1378" s="29" t="s">
        <v>1850</v>
      </c>
      <c r="G1378" s="47">
        <v>288</v>
      </c>
      <c r="H1378" t="s">
        <v>1850</v>
      </c>
      <c r="I1378">
        <v>1</v>
      </c>
      <c r="J1378" t="s">
        <v>4103</v>
      </c>
      <c r="K1378" t="s">
        <v>189</v>
      </c>
      <c r="L1378" t="s">
        <v>4104</v>
      </c>
      <c r="M1378" t="s">
        <v>1944</v>
      </c>
      <c r="N1378" s="34">
        <v>0</v>
      </c>
      <c r="O1378" s="34" t="s">
        <v>1945</v>
      </c>
      <c r="P1378" s="34" t="s">
        <v>202</v>
      </c>
      <c r="Q1378" s="34" t="s">
        <v>1946</v>
      </c>
      <c r="R1378" s="34" t="s">
        <v>813</v>
      </c>
      <c r="S1378" s="48" t="s">
        <v>1123</v>
      </c>
      <c r="T1378" s="13" t="s">
        <v>122</v>
      </c>
      <c r="U1378" s="12" t="s">
        <v>122</v>
      </c>
      <c r="V1378" s="12" t="s">
        <v>1863</v>
      </c>
      <c r="W1378" s="12" t="s">
        <v>122</v>
      </c>
      <c r="X1378" s="14" t="str">
        <f t="shared" si="21"/>
        <v>В</v>
      </c>
      <c r="Y1378" s="271">
        <f>Таблица1[[#This Row],[ID_intellix]]</f>
        <v>1385</v>
      </c>
      <c r="Z1378" s="269" t="s">
        <v>122</v>
      </c>
      <c r="AA1378" s="145">
        <f>IF(OR(Таблица1[[#This Row],[CARDIO_report]]&lt;&gt;0,Таблица1[[#This Row],[AI COMBO_report]]&lt;&gt;0,Таблица1[[#This Row],[OTC_report]]&lt;&gt;0),1,0)</f>
        <v>1</v>
      </c>
      <c r="AB1378" s="60" t="s">
        <v>1124</v>
      </c>
      <c r="AC1378" s="60" t="s">
        <v>1124</v>
      </c>
      <c r="AD1378" s="60" t="s">
        <v>1124</v>
      </c>
      <c r="AE1378" s="60" t="s">
        <v>1124</v>
      </c>
      <c r="AF1378" s="60"/>
      <c r="AG1378" s="60" t="s">
        <v>1124</v>
      </c>
      <c r="AH1378" s="60" t="s">
        <v>1124</v>
      </c>
      <c r="AI1378" s="60" t="s">
        <v>1124</v>
      </c>
      <c r="AJ1378" s="60" t="s">
        <v>1124</v>
      </c>
      <c r="AK1378" s="60" t="s">
        <v>1124</v>
      </c>
      <c r="AL1378" s="60" t="s">
        <v>1124</v>
      </c>
      <c r="AM1378" s="60" t="s">
        <v>1124</v>
      </c>
      <c r="AN1378" s="60" t="s">
        <v>1124</v>
      </c>
      <c r="AO1378" s="60"/>
      <c r="AP1378" s="35" t="s">
        <v>1857</v>
      </c>
      <c r="AQ1378" s="377">
        <v>0</v>
      </c>
      <c r="AR1378" s="378">
        <v>0</v>
      </c>
      <c r="AS1378" s="377">
        <v>0</v>
      </c>
      <c r="AT1378" s="378">
        <v>0</v>
      </c>
      <c r="AU1378" s="377">
        <v>0</v>
      </c>
      <c r="AV1378" s="377">
        <v>0</v>
      </c>
      <c r="AW1378" s="377">
        <v>0</v>
      </c>
      <c r="AX1378">
        <v>0</v>
      </c>
      <c r="AY1378">
        <v>0</v>
      </c>
    </row>
    <row r="1379" spans="1:54" ht="15" hidden="1" customHeight="1" x14ac:dyDescent="0.2">
      <c r="A1379" s="46">
        <v>6989</v>
      </c>
      <c r="B1379" s="258" t="s">
        <v>4108</v>
      </c>
      <c r="C1379" t="s">
        <v>1136</v>
      </c>
      <c r="D1379" t="s">
        <v>1141</v>
      </c>
      <c r="E1379" t="s">
        <v>1821</v>
      </c>
      <c r="F1379" s="29" t="s">
        <v>1850</v>
      </c>
      <c r="G1379" s="47">
        <v>29</v>
      </c>
      <c r="H1379" t="s">
        <v>1850</v>
      </c>
      <c r="I1379">
        <v>1</v>
      </c>
      <c r="J1379" t="s">
        <v>4109</v>
      </c>
      <c r="K1379" t="s">
        <v>189</v>
      </c>
      <c r="L1379" t="s">
        <v>4110</v>
      </c>
      <c r="M1379" t="s">
        <v>1944</v>
      </c>
      <c r="N1379" s="34">
        <v>0</v>
      </c>
      <c r="O1379" s="34" t="s">
        <v>1945</v>
      </c>
      <c r="P1379" s="34">
        <v>0</v>
      </c>
      <c r="Q1379" s="34" t="s">
        <v>1946</v>
      </c>
      <c r="R1379" s="34">
        <v>0</v>
      </c>
      <c r="S1379" s="48" t="s">
        <v>1123</v>
      </c>
      <c r="T1379" s="13" t="s">
        <v>1863</v>
      </c>
      <c r="U1379" s="12" t="s">
        <v>1863</v>
      </c>
      <c r="V1379" s="12" t="s">
        <v>122</v>
      </c>
      <c r="W1379" s="12" t="s">
        <v>122</v>
      </c>
      <c r="X1379" s="14" t="str">
        <f t="shared" si="21"/>
        <v>А</v>
      </c>
      <c r="Y1379" s="271">
        <f>Таблица1[[#This Row],[ID_intellix]]</f>
        <v>6989</v>
      </c>
      <c r="Z1379" s="269" t="s">
        <v>1863</v>
      </c>
      <c r="AA1379" s="145">
        <f>IF(OR(Таблица1[[#This Row],[CARDIO_report]]&lt;&gt;0,Таблица1[[#This Row],[AI COMBO_report]]&lt;&gt;0,Таблица1[[#This Row],[OTC_report]]&lt;&gt;0),1,0)</f>
        <v>0</v>
      </c>
      <c r="AB1379" s="60" t="s">
        <v>1124</v>
      </c>
      <c r="AC1379" s="60" t="s">
        <v>1124</v>
      </c>
      <c r="AD1379" s="60" t="s">
        <v>1124</v>
      </c>
      <c r="AE1379" s="60" t="s">
        <v>1124</v>
      </c>
      <c r="AF1379" s="60"/>
      <c r="AG1379" s="60" t="s">
        <v>1124</v>
      </c>
      <c r="AH1379" s="60" t="s">
        <v>1124</v>
      </c>
      <c r="AI1379" s="60" t="s">
        <v>1124</v>
      </c>
      <c r="AJ1379" s="60" t="s">
        <v>1124</v>
      </c>
      <c r="AK1379" s="60" t="s">
        <v>1124</v>
      </c>
      <c r="AL1379" s="60" t="s">
        <v>1124</v>
      </c>
      <c r="AM1379" s="60" t="s">
        <v>1124</v>
      </c>
      <c r="AN1379" s="60" t="s">
        <v>1124</v>
      </c>
      <c r="AO1379" s="60"/>
      <c r="AP1379" s="35" t="s">
        <v>1917</v>
      </c>
      <c r="AQ1379" s="377">
        <v>0</v>
      </c>
      <c r="AR1379" s="378">
        <v>0</v>
      </c>
      <c r="AS1379" s="377">
        <v>0</v>
      </c>
      <c r="AT1379" s="378">
        <v>0</v>
      </c>
      <c r="AU1379" s="377">
        <v>0</v>
      </c>
      <c r="AV1379" s="377">
        <v>0</v>
      </c>
      <c r="AW1379" s="377">
        <v>0</v>
      </c>
      <c r="AX1379">
        <v>0</v>
      </c>
      <c r="AY1379">
        <v>0</v>
      </c>
    </row>
    <row r="1380" spans="1:54" ht="15" hidden="1" customHeight="1" x14ac:dyDescent="0.2">
      <c r="A1380" s="46">
        <v>1985</v>
      </c>
      <c r="B1380" s="258" t="s">
        <v>4117</v>
      </c>
      <c r="C1380" t="s">
        <v>1136</v>
      </c>
      <c r="D1380" t="s">
        <v>1141</v>
      </c>
      <c r="E1380" t="s">
        <v>1821</v>
      </c>
      <c r="F1380" s="29" t="s">
        <v>1850</v>
      </c>
      <c r="G1380" s="47">
        <v>294</v>
      </c>
      <c r="H1380" t="s">
        <v>1850</v>
      </c>
      <c r="I1380">
        <v>1</v>
      </c>
      <c r="J1380" t="s">
        <v>4118</v>
      </c>
      <c r="K1380" t="s">
        <v>189</v>
      </c>
      <c r="L1380" t="s">
        <v>4119</v>
      </c>
      <c r="M1380" t="s">
        <v>1944</v>
      </c>
      <c r="N1380" s="34">
        <v>0</v>
      </c>
      <c r="O1380" s="34" t="s">
        <v>1945</v>
      </c>
      <c r="P1380" s="34">
        <v>0</v>
      </c>
      <c r="Q1380" s="34" t="s">
        <v>1946</v>
      </c>
      <c r="R1380" s="34" t="s">
        <v>813</v>
      </c>
      <c r="S1380" s="48" t="s">
        <v>1123</v>
      </c>
      <c r="T1380" s="13" t="s">
        <v>1863</v>
      </c>
      <c r="U1380" s="12" t="s">
        <v>122</v>
      </c>
      <c r="V1380" s="12" t="s">
        <v>122</v>
      </c>
      <c r="W1380" s="12" t="s">
        <v>122</v>
      </c>
      <c r="X1380" s="14" t="str">
        <f t="shared" si="21"/>
        <v>В</v>
      </c>
      <c r="Y1380" s="271">
        <f>Таблица1[[#This Row],[ID_intellix]]</f>
        <v>1985</v>
      </c>
      <c r="Z1380" s="269" t="s">
        <v>122</v>
      </c>
      <c r="AA1380" s="145">
        <f>IF(OR(Таблица1[[#This Row],[CARDIO_report]]&lt;&gt;0,Таблица1[[#This Row],[AI COMBO_report]]&lt;&gt;0,Таблица1[[#This Row],[OTC_report]]&lt;&gt;0),1,0)</f>
        <v>1</v>
      </c>
      <c r="AB1380" s="60" t="s">
        <v>1124</v>
      </c>
      <c r="AC1380" s="60" t="s">
        <v>1124</v>
      </c>
      <c r="AD1380" s="60" t="s">
        <v>1124</v>
      </c>
      <c r="AE1380" s="60" t="s">
        <v>1124</v>
      </c>
      <c r="AF1380" s="60"/>
      <c r="AG1380" s="60" t="s">
        <v>1124</v>
      </c>
      <c r="AH1380" s="60" t="s">
        <v>1124</v>
      </c>
      <c r="AI1380" s="60" t="s">
        <v>1124</v>
      </c>
      <c r="AJ1380" s="60" t="s">
        <v>1124</v>
      </c>
      <c r="AK1380" s="60" t="s">
        <v>1124</v>
      </c>
      <c r="AL1380" s="60" t="s">
        <v>1124</v>
      </c>
      <c r="AM1380" s="60" t="s">
        <v>1124</v>
      </c>
      <c r="AN1380" s="60" t="s">
        <v>1124</v>
      </c>
      <c r="AO1380" s="60"/>
      <c r="AP1380" s="35" t="s">
        <v>1857</v>
      </c>
      <c r="AQ1380" s="377">
        <v>0</v>
      </c>
      <c r="AR1380" s="378">
        <v>0</v>
      </c>
      <c r="AS1380" s="377">
        <v>0</v>
      </c>
      <c r="AT1380" s="378">
        <v>0</v>
      </c>
      <c r="AU1380" s="377">
        <v>0</v>
      </c>
      <c r="AV1380" s="377">
        <v>0</v>
      </c>
      <c r="AW1380" s="377">
        <v>0</v>
      </c>
      <c r="AX1380">
        <v>0</v>
      </c>
      <c r="AY1380">
        <v>0</v>
      </c>
    </row>
    <row r="1381" spans="1:54" ht="15" hidden="1" customHeight="1" x14ac:dyDescent="0.2">
      <c r="A1381" s="46">
        <v>1365</v>
      </c>
      <c r="B1381" s="258" t="s">
        <v>4129</v>
      </c>
      <c r="C1381" t="s">
        <v>1136</v>
      </c>
      <c r="D1381" t="s">
        <v>1273</v>
      </c>
      <c r="E1381" t="s">
        <v>1821</v>
      </c>
      <c r="F1381" s="29" t="s">
        <v>1850</v>
      </c>
      <c r="G1381" s="47">
        <v>3</v>
      </c>
      <c r="H1381" t="s">
        <v>1850</v>
      </c>
      <c r="I1381">
        <v>1</v>
      </c>
      <c r="J1381" t="s">
        <v>4130</v>
      </c>
      <c r="K1381" t="s">
        <v>189</v>
      </c>
      <c r="L1381" t="s">
        <v>4131</v>
      </c>
      <c r="M1381" t="s">
        <v>1944</v>
      </c>
      <c r="N1381" s="34">
        <v>0</v>
      </c>
      <c r="O1381" s="34" t="s">
        <v>1945</v>
      </c>
      <c r="P1381" s="34">
        <v>0</v>
      </c>
      <c r="Q1381" s="34" t="s">
        <v>1946</v>
      </c>
      <c r="R1381" s="34" t="s">
        <v>859</v>
      </c>
      <c r="S1381" s="48" t="s">
        <v>1123</v>
      </c>
      <c r="T1381" s="13" t="s">
        <v>1863</v>
      </c>
      <c r="U1381" s="12" t="s">
        <v>122</v>
      </c>
      <c r="V1381" s="12" t="s">
        <v>122</v>
      </c>
      <c r="W1381" s="12" t="s">
        <v>1863</v>
      </c>
      <c r="X1381" s="14" t="str">
        <f t="shared" si="21"/>
        <v>А</v>
      </c>
      <c r="Y1381" s="271">
        <f>Таблица1[[#This Row],[ID_intellix]]</f>
        <v>1365</v>
      </c>
      <c r="Z1381" s="269" t="s">
        <v>122</v>
      </c>
      <c r="AA1381" s="145">
        <f>IF(OR(Таблица1[[#This Row],[CARDIO_report]]&lt;&gt;0,Таблица1[[#This Row],[AI COMBO_report]]&lt;&gt;0,Таблица1[[#This Row],[OTC_report]]&lt;&gt;0),1,0)</f>
        <v>1</v>
      </c>
      <c r="AB1381" s="60" t="s">
        <v>1124</v>
      </c>
      <c r="AC1381" s="60" t="s">
        <v>1124</v>
      </c>
      <c r="AD1381" s="60" t="s">
        <v>1124</v>
      </c>
      <c r="AE1381" s="60" t="s">
        <v>1124</v>
      </c>
      <c r="AF1381" s="60"/>
      <c r="AG1381" s="60" t="s">
        <v>1124</v>
      </c>
      <c r="AH1381" s="60" t="s">
        <v>1124</v>
      </c>
      <c r="AI1381" s="60" t="s">
        <v>1124</v>
      </c>
      <c r="AJ1381" s="60" t="s">
        <v>1124</v>
      </c>
      <c r="AK1381" s="60" t="s">
        <v>1124</v>
      </c>
      <c r="AL1381" s="60" t="s">
        <v>1124</v>
      </c>
      <c r="AM1381" s="60" t="s">
        <v>1124</v>
      </c>
      <c r="AN1381" s="60" t="s">
        <v>1124</v>
      </c>
      <c r="AO1381" s="60"/>
      <c r="AP1381" s="35" t="s">
        <v>1917</v>
      </c>
      <c r="AQ1381" s="377">
        <v>0</v>
      </c>
      <c r="AR1381" s="378">
        <v>0</v>
      </c>
      <c r="AS1381" s="377">
        <v>0</v>
      </c>
      <c r="AT1381" s="378">
        <v>0</v>
      </c>
      <c r="AU1381" s="377">
        <v>0</v>
      </c>
      <c r="AV1381" s="377">
        <v>0</v>
      </c>
      <c r="AW1381" s="377">
        <v>0</v>
      </c>
      <c r="AX1381">
        <v>0</v>
      </c>
      <c r="AY1381">
        <v>0</v>
      </c>
    </row>
    <row r="1382" spans="1:54" ht="15" hidden="1" customHeight="1" x14ac:dyDescent="0.2">
      <c r="A1382" s="46">
        <v>2270</v>
      </c>
      <c r="B1382" s="258" t="s">
        <v>4132</v>
      </c>
      <c r="C1382" t="s">
        <v>1136</v>
      </c>
      <c r="D1382" t="s">
        <v>1273</v>
      </c>
      <c r="E1382" t="s">
        <v>1821</v>
      </c>
      <c r="F1382" s="29" t="s">
        <v>1850</v>
      </c>
      <c r="G1382" s="47">
        <v>301</v>
      </c>
      <c r="H1382" t="s">
        <v>1850</v>
      </c>
      <c r="I1382">
        <v>1</v>
      </c>
      <c r="J1382" t="s">
        <v>4133</v>
      </c>
      <c r="K1382" t="s">
        <v>189</v>
      </c>
      <c r="L1382" t="s">
        <v>4134</v>
      </c>
      <c r="M1382" t="s">
        <v>1944</v>
      </c>
      <c r="N1382" s="34">
        <v>0</v>
      </c>
      <c r="O1382" s="34" t="s">
        <v>1945</v>
      </c>
      <c r="P1382" s="34" t="s">
        <v>230</v>
      </c>
      <c r="Q1382" s="34" t="s">
        <v>1946</v>
      </c>
      <c r="R1382" s="34" t="s">
        <v>996</v>
      </c>
      <c r="S1382" s="48" t="s">
        <v>1123</v>
      </c>
      <c r="T1382" s="13" t="s">
        <v>122</v>
      </c>
      <c r="U1382" s="12" t="s">
        <v>122</v>
      </c>
      <c r="V1382" s="12" t="s">
        <v>1863</v>
      </c>
      <c r="W1382" s="12" t="s">
        <v>122</v>
      </c>
      <c r="X1382" s="14" t="str">
        <f t="shared" si="21"/>
        <v>В</v>
      </c>
      <c r="Y1382" s="271">
        <f>Таблица1[[#This Row],[ID_intellix]]</f>
        <v>2270</v>
      </c>
      <c r="Z1382" s="269" t="s">
        <v>122</v>
      </c>
      <c r="AA1382" s="145">
        <f>IF(OR(Таблица1[[#This Row],[CARDIO_report]]&lt;&gt;0,Таблица1[[#This Row],[AI COMBO_report]]&lt;&gt;0,Таблица1[[#This Row],[OTC_report]]&lt;&gt;0),1,0)</f>
        <v>1</v>
      </c>
      <c r="AB1382" s="60" t="s">
        <v>1124</v>
      </c>
      <c r="AC1382" s="60" t="s">
        <v>1124</v>
      </c>
      <c r="AD1382" s="60" t="s">
        <v>1124</v>
      </c>
      <c r="AE1382" s="60" t="s">
        <v>1124</v>
      </c>
      <c r="AF1382" s="60"/>
      <c r="AG1382" s="60" t="s">
        <v>1124</v>
      </c>
      <c r="AH1382" s="60" t="s">
        <v>1124</v>
      </c>
      <c r="AI1382" s="60" t="s">
        <v>1124</v>
      </c>
      <c r="AJ1382" s="60" t="s">
        <v>1124</v>
      </c>
      <c r="AK1382" s="60" t="s">
        <v>1124</v>
      </c>
      <c r="AL1382" s="60" t="s">
        <v>1124</v>
      </c>
      <c r="AM1382" s="60" t="s">
        <v>1124</v>
      </c>
      <c r="AN1382" s="60" t="s">
        <v>1124</v>
      </c>
      <c r="AO1382" s="60"/>
      <c r="AP1382" s="35" t="s">
        <v>1917</v>
      </c>
      <c r="AQ1382" s="377">
        <v>0</v>
      </c>
      <c r="AR1382" s="378">
        <v>0</v>
      </c>
      <c r="AS1382" s="377">
        <v>0</v>
      </c>
      <c r="AT1382" s="378">
        <v>0</v>
      </c>
      <c r="AU1382" s="377">
        <v>0</v>
      </c>
      <c r="AV1382" s="377">
        <v>0</v>
      </c>
      <c r="AW1382" s="377">
        <v>0</v>
      </c>
      <c r="AX1382">
        <v>0</v>
      </c>
      <c r="AY1382">
        <v>0</v>
      </c>
    </row>
    <row r="1383" spans="1:54" ht="15" hidden="1" customHeight="1" x14ac:dyDescent="0.2">
      <c r="A1383" s="46">
        <v>2271</v>
      </c>
      <c r="B1383" s="258" t="s">
        <v>4138</v>
      </c>
      <c r="C1383" t="s">
        <v>1136</v>
      </c>
      <c r="D1383" t="s">
        <v>1267</v>
      </c>
      <c r="E1383" t="s">
        <v>1821</v>
      </c>
      <c r="F1383" s="29" t="s">
        <v>1850</v>
      </c>
      <c r="G1383" s="47">
        <v>303</v>
      </c>
      <c r="H1383" t="s">
        <v>1850</v>
      </c>
      <c r="I1383">
        <v>1</v>
      </c>
      <c r="J1383" t="s">
        <v>4139</v>
      </c>
      <c r="K1383" t="s">
        <v>189</v>
      </c>
      <c r="L1383" t="s">
        <v>4140</v>
      </c>
      <c r="M1383" t="s">
        <v>1944</v>
      </c>
      <c r="N1383" s="34">
        <v>0</v>
      </c>
      <c r="O1383" s="34" t="s">
        <v>1945</v>
      </c>
      <c r="P1383" s="34">
        <v>0</v>
      </c>
      <c r="Q1383" s="34" t="s">
        <v>1946</v>
      </c>
      <c r="R1383" s="34">
        <v>0</v>
      </c>
      <c r="S1383" s="48" t="s">
        <v>1123</v>
      </c>
      <c r="T1383" s="13" t="s">
        <v>122</v>
      </c>
      <c r="U1383" s="12" t="s">
        <v>122</v>
      </c>
      <c r="V1383" s="12" t="s">
        <v>122</v>
      </c>
      <c r="W1383" s="12" t="s">
        <v>122</v>
      </c>
      <c r="X1383" s="14" t="str">
        <f t="shared" si="21"/>
        <v>С</v>
      </c>
      <c r="Y1383" s="271">
        <f>Таблица1[[#This Row],[ID_intellix]]</f>
        <v>2271</v>
      </c>
      <c r="Z1383" s="269" t="s">
        <v>122</v>
      </c>
      <c r="AA1383" s="145">
        <f>IF(OR(Таблица1[[#This Row],[CARDIO_report]]&lt;&gt;0,Таблица1[[#This Row],[AI COMBO_report]]&lt;&gt;0,Таблица1[[#This Row],[OTC_report]]&lt;&gt;0),1,0)</f>
        <v>0</v>
      </c>
      <c r="AB1383" s="60" t="s">
        <v>1124</v>
      </c>
      <c r="AC1383" s="60" t="s">
        <v>1124</v>
      </c>
      <c r="AD1383" s="60" t="s">
        <v>1124</v>
      </c>
      <c r="AE1383" s="60" t="s">
        <v>1124</v>
      </c>
      <c r="AF1383" s="60"/>
      <c r="AG1383" s="60" t="s">
        <v>1124</v>
      </c>
      <c r="AH1383" s="60" t="s">
        <v>1124</v>
      </c>
      <c r="AI1383" s="60" t="s">
        <v>1124</v>
      </c>
      <c r="AJ1383" s="60" t="s">
        <v>1124</v>
      </c>
      <c r="AK1383" s="60" t="s">
        <v>1124</v>
      </c>
      <c r="AL1383" s="60" t="s">
        <v>1124</v>
      </c>
      <c r="AM1383" s="60" t="s">
        <v>1124</v>
      </c>
      <c r="AN1383" s="60" t="s">
        <v>1124</v>
      </c>
      <c r="AO1383" s="60"/>
      <c r="AP1383" s="35" t="s">
        <v>1917</v>
      </c>
      <c r="AQ1383" s="377">
        <v>0</v>
      </c>
      <c r="AR1383" s="378">
        <v>0</v>
      </c>
      <c r="AS1383" s="377">
        <v>0</v>
      </c>
      <c r="AT1383" s="378">
        <v>0</v>
      </c>
      <c r="AU1383" s="377">
        <v>0</v>
      </c>
      <c r="AV1383" s="377">
        <v>0</v>
      </c>
      <c r="AW1383" s="377">
        <v>0</v>
      </c>
      <c r="AX1383">
        <v>0</v>
      </c>
      <c r="AY1383">
        <v>0</v>
      </c>
    </row>
    <row r="1384" spans="1:54" ht="15" hidden="1" customHeight="1" x14ac:dyDescent="0.2">
      <c r="A1384" s="46">
        <v>2320</v>
      </c>
      <c r="B1384" s="258" t="s">
        <v>4150</v>
      </c>
      <c r="C1384" t="s">
        <v>1136</v>
      </c>
      <c r="D1384" t="s">
        <v>1276</v>
      </c>
      <c r="E1384" t="s">
        <v>1821</v>
      </c>
      <c r="F1384" s="29" t="s">
        <v>1850</v>
      </c>
      <c r="G1384" s="47">
        <v>307</v>
      </c>
      <c r="H1384" t="s">
        <v>1850</v>
      </c>
      <c r="I1384">
        <v>1</v>
      </c>
      <c r="J1384" t="s">
        <v>4151</v>
      </c>
      <c r="K1384" t="s">
        <v>189</v>
      </c>
      <c r="L1384" t="s">
        <v>4152</v>
      </c>
      <c r="M1384" t="s">
        <v>1944</v>
      </c>
      <c r="N1384" s="34">
        <v>0</v>
      </c>
      <c r="O1384" s="34" t="s">
        <v>1945</v>
      </c>
      <c r="P1384" s="34">
        <v>0</v>
      </c>
      <c r="Q1384" s="34" t="s">
        <v>1946</v>
      </c>
      <c r="R1384" s="34">
        <v>0</v>
      </c>
      <c r="S1384" s="48" t="s">
        <v>1123</v>
      </c>
      <c r="T1384" s="13" t="s">
        <v>122</v>
      </c>
      <c r="U1384" s="12" t="s">
        <v>1863</v>
      </c>
      <c r="V1384" s="12" t="s">
        <v>122</v>
      </c>
      <c r="W1384" s="12" t="s">
        <v>122</v>
      </c>
      <c r="X1384" s="14" t="str">
        <f t="shared" si="21"/>
        <v>В</v>
      </c>
      <c r="Y1384" s="271">
        <f>Таблица1[[#This Row],[ID_intellix]]</f>
        <v>2320</v>
      </c>
      <c r="Z1384" s="269" t="s">
        <v>122</v>
      </c>
      <c r="AA1384" s="145">
        <f>IF(OR(Таблица1[[#This Row],[CARDIO_report]]&lt;&gt;0,Таблица1[[#This Row],[AI COMBO_report]]&lt;&gt;0,Таблица1[[#This Row],[OTC_report]]&lt;&gt;0),1,0)</f>
        <v>0</v>
      </c>
      <c r="AB1384" s="60" t="s">
        <v>1124</v>
      </c>
      <c r="AC1384" s="60" t="s">
        <v>1124</v>
      </c>
      <c r="AD1384" s="60" t="s">
        <v>1124</v>
      </c>
      <c r="AE1384" s="60" t="s">
        <v>1124</v>
      </c>
      <c r="AF1384" s="60"/>
      <c r="AG1384" s="60" t="s">
        <v>1124</v>
      </c>
      <c r="AH1384" s="60" t="s">
        <v>1124</v>
      </c>
      <c r="AI1384" s="60" t="s">
        <v>1124</v>
      </c>
      <c r="AJ1384" s="60" t="s">
        <v>1124</v>
      </c>
      <c r="AK1384" s="60" t="s">
        <v>1124</v>
      </c>
      <c r="AL1384" s="60" t="s">
        <v>1124</v>
      </c>
      <c r="AM1384" s="60" t="s">
        <v>1124</v>
      </c>
      <c r="AN1384" s="60" t="s">
        <v>1124</v>
      </c>
      <c r="AO1384" s="60"/>
      <c r="AP1384" s="35" t="s">
        <v>1857</v>
      </c>
      <c r="AQ1384" s="377">
        <v>0</v>
      </c>
      <c r="AR1384" s="378">
        <v>0</v>
      </c>
      <c r="AS1384" s="377">
        <v>0</v>
      </c>
      <c r="AT1384" s="378">
        <v>0</v>
      </c>
      <c r="AU1384" s="377">
        <v>0</v>
      </c>
      <c r="AV1384" s="377">
        <v>0</v>
      </c>
      <c r="AW1384" s="377">
        <v>0</v>
      </c>
      <c r="AX1384">
        <v>0</v>
      </c>
      <c r="AY1384">
        <v>0</v>
      </c>
    </row>
    <row r="1385" spans="1:54" ht="15" hidden="1" customHeight="1" x14ac:dyDescent="0.2">
      <c r="A1385" s="46">
        <v>2397</v>
      </c>
      <c r="B1385" s="258" t="s">
        <v>4153</v>
      </c>
      <c r="C1385" t="s">
        <v>1136</v>
      </c>
      <c r="D1385" t="s">
        <v>1137</v>
      </c>
      <c r="E1385" t="s">
        <v>1821</v>
      </c>
      <c r="F1385" s="29" t="s">
        <v>1850</v>
      </c>
      <c r="G1385" s="47">
        <v>309</v>
      </c>
      <c r="H1385" t="s">
        <v>1850</v>
      </c>
      <c r="I1385">
        <v>1</v>
      </c>
      <c r="J1385" t="s">
        <v>4154</v>
      </c>
      <c r="K1385" t="s">
        <v>189</v>
      </c>
      <c r="L1385" t="s">
        <v>4155</v>
      </c>
      <c r="M1385" t="s">
        <v>1944</v>
      </c>
      <c r="N1385" s="34">
        <v>0</v>
      </c>
      <c r="O1385" s="34" t="s">
        <v>1945</v>
      </c>
      <c r="P1385" s="34">
        <v>0</v>
      </c>
      <c r="Q1385" s="34" t="s">
        <v>1946</v>
      </c>
      <c r="R1385" s="34">
        <v>0</v>
      </c>
      <c r="S1385" s="48" t="s">
        <v>1123</v>
      </c>
      <c r="T1385" s="13" t="s">
        <v>122</v>
      </c>
      <c r="U1385" s="12" t="s">
        <v>122</v>
      </c>
      <c r="V1385" s="12" t="s">
        <v>1863</v>
      </c>
      <c r="W1385" s="12" t="s">
        <v>122</v>
      </c>
      <c r="X1385" s="14" t="str">
        <f t="shared" si="21"/>
        <v>В</v>
      </c>
      <c r="Y1385" s="271">
        <f>Таблица1[[#This Row],[ID_intellix]]</f>
        <v>2397</v>
      </c>
      <c r="Z1385" s="269" t="s">
        <v>122</v>
      </c>
      <c r="AA1385" s="145">
        <f>IF(OR(Таблица1[[#This Row],[CARDIO_report]]&lt;&gt;0,Таблица1[[#This Row],[AI COMBO_report]]&lt;&gt;0,Таблица1[[#This Row],[OTC_report]]&lt;&gt;0),1,0)</f>
        <v>0</v>
      </c>
      <c r="AB1385" s="60" t="s">
        <v>1124</v>
      </c>
      <c r="AC1385" s="60" t="s">
        <v>1124</v>
      </c>
      <c r="AD1385" s="60" t="s">
        <v>1124</v>
      </c>
      <c r="AE1385" s="60" t="s">
        <v>1124</v>
      </c>
      <c r="AF1385" s="60"/>
      <c r="AG1385" s="60" t="s">
        <v>1124</v>
      </c>
      <c r="AH1385" s="60" t="s">
        <v>1124</v>
      </c>
      <c r="AI1385" s="60" t="s">
        <v>1124</v>
      </c>
      <c r="AJ1385" s="60" t="s">
        <v>1124</v>
      </c>
      <c r="AK1385" s="60" t="s">
        <v>1124</v>
      </c>
      <c r="AL1385" s="60" t="s">
        <v>1124</v>
      </c>
      <c r="AM1385" s="60" t="s">
        <v>1124</v>
      </c>
      <c r="AN1385" s="60" t="s">
        <v>1124</v>
      </c>
      <c r="AO1385" s="60"/>
      <c r="AP1385" s="35" t="s">
        <v>1857</v>
      </c>
      <c r="AQ1385" s="377">
        <v>0</v>
      </c>
      <c r="AR1385" s="378">
        <v>0</v>
      </c>
      <c r="AS1385" s="377">
        <v>0</v>
      </c>
      <c r="AT1385" s="378">
        <v>0</v>
      </c>
      <c r="AU1385" s="377">
        <v>0</v>
      </c>
      <c r="AV1385" s="377">
        <v>0</v>
      </c>
      <c r="AW1385" s="377">
        <v>0</v>
      </c>
      <c r="AX1385">
        <v>0</v>
      </c>
      <c r="AY1385">
        <v>0</v>
      </c>
    </row>
    <row r="1386" spans="1:54" ht="15" hidden="1" customHeight="1" x14ac:dyDescent="0.2">
      <c r="A1386" s="46">
        <v>1366</v>
      </c>
      <c r="B1386" s="258" t="s">
        <v>4156</v>
      </c>
      <c r="C1386" t="s">
        <v>1136</v>
      </c>
      <c r="D1386" t="s">
        <v>1138</v>
      </c>
      <c r="E1386" t="s">
        <v>1821</v>
      </c>
      <c r="F1386" s="29" t="s">
        <v>1850</v>
      </c>
      <c r="G1386" s="47">
        <v>31</v>
      </c>
      <c r="H1386" t="s">
        <v>1850</v>
      </c>
      <c r="I1386">
        <v>1</v>
      </c>
      <c r="J1386" t="s">
        <v>4157</v>
      </c>
      <c r="K1386" t="s">
        <v>189</v>
      </c>
      <c r="L1386" t="s">
        <v>4158</v>
      </c>
      <c r="M1386" t="s">
        <v>1944</v>
      </c>
      <c r="N1386" s="34" t="s">
        <v>385</v>
      </c>
      <c r="O1386" s="34" t="s">
        <v>1945</v>
      </c>
      <c r="P1386" s="34" t="s">
        <v>202</v>
      </c>
      <c r="Q1386" s="34" t="s">
        <v>1946</v>
      </c>
      <c r="R1386" s="34" t="s">
        <v>996</v>
      </c>
      <c r="S1386" s="48" t="s">
        <v>1123</v>
      </c>
      <c r="T1386" s="13" t="s">
        <v>1863</v>
      </c>
      <c r="U1386" s="12" t="s">
        <v>122</v>
      </c>
      <c r="V1386" s="12" t="s">
        <v>122</v>
      </c>
      <c r="W1386" s="12" t="s">
        <v>1863</v>
      </c>
      <c r="X1386" s="14" t="str">
        <f t="shared" si="21"/>
        <v>А</v>
      </c>
      <c r="Y1386" s="271">
        <f>Таблица1[[#This Row],[ID_intellix]]</f>
        <v>1366</v>
      </c>
      <c r="Z1386" s="269" t="s">
        <v>122</v>
      </c>
      <c r="AA1386" s="145">
        <f>IF(OR(Таблица1[[#This Row],[CARDIO_report]]&lt;&gt;0,Таблица1[[#This Row],[AI COMBO_report]]&lt;&gt;0,Таблица1[[#This Row],[OTC_report]]&lt;&gt;0),1,0)</f>
        <v>1</v>
      </c>
      <c r="AB1386" s="60" t="s">
        <v>1124</v>
      </c>
      <c r="AC1386" s="60" t="s">
        <v>1124</v>
      </c>
      <c r="AD1386" s="60" t="s">
        <v>1124</v>
      </c>
      <c r="AE1386" s="60" t="s">
        <v>1124</v>
      </c>
      <c r="AF1386" s="60"/>
      <c r="AG1386" s="60" t="s">
        <v>1124</v>
      </c>
      <c r="AH1386" s="60" t="s">
        <v>1124</v>
      </c>
      <c r="AI1386" s="60" t="s">
        <v>1124</v>
      </c>
      <c r="AJ1386" s="60" t="s">
        <v>1124</v>
      </c>
      <c r="AK1386" s="60" t="s">
        <v>1124</v>
      </c>
      <c r="AL1386" s="60" t="s">
        <v>1124</v>
      </c>
      <c r="AM1386" s="60" t="s">
        <v>1124</v>
      </c>
      <c r="AN1386" s="60" t="s">
        <v>1124</v>
      </c>
      <c r="AO1386" s="60"/>
      <c r="AP1386" s="35" t="s">
        <v>1917</v>
      </c>
      <c r="AQ1386" s="377">
        <v>0</v>
      </c>
      <c r="AR1386" s="378">
        <v>0</v>
      </c>
      <c r="AS1386" s="377">
        <v>0</v>
      </c>
      <c r="AT1386" s="378">
        <v>0</v>
      </c>
      <c r="AU1386" s="377">
        <v>0</v>
      </c>
      <c r="AV1386" s="377">
        <v>0</v>
      </c>
      <c r="AW1386" s="377">
        <v>0</v>
      </c>
      <c r="AX1386">
        <v>0</v>
      </c>
      <c r="AY1386">
        <v>0</v>
      </c>
    </row>
    <row r="1387" spans="1:54" ht="15" hidden="1" customHeight="1" x14ac:dyDescent="0.2">
      <c r="A1387" s="46">
        <v>2403</v>
      </c>
      <c r="B1387" s="258" t="s">
        <v>4162</v>
      </c>
      <c r="C1387" t="s">
        <v>1136</v>
      </c>
      <c r="D1387" t="s">
        <v>1273</v>
      </c>
      <c r="E1387" t="s">
        <v>1821</v>
      </c>
      <c r="F1387" s="29" t="s">
        <v>1850</v>
      </c>
      <c r="G1387" s="47">
        <v>311</v>
      </c>
      <c r="H1387" t="s">
        <v>1850</v>
      </c>
      <c r="I1387">
        <v>1</v>
      </c>
      <c r="J1387" t="s">
        <v>4163</v>
      </c>
      <c r="K1387" t="s">
        <v>189</v>
      </c>
      <c r="L1387" t="s">
        <v>4164</v>
      </c>
      <c r="M1387" t="s">
        <v>1944</v>
      </c>
      <c r="N1387" s="34">
        <v>0</v>
      </c>
      <c r="O1387" s="34" t="s">
        <v>1945</v>
      </c>
      <c r="P1387" s="34">
        <v>0</v>
      </c>
      <c r="Q1387" s="34" t="s">
        <v>1946</v>
      </c>
      <c r="R1387" s="34">
        <v>0</v>
      </c>
      <c r="S1387" s="48" t="s">
        <v>1123</v>
      </c>
      <c r="T1387" s="13" t="s">
        <v>122</v>
      </c>
      <c r="U1387" s="12" t="s">
        <v>1863</v>
      </c>
      <c r="V1387" s="12" t="s">
        <v>122</v>
      </c>
      <c r="W1387" s="12" t="s">
        <v>122</v>
      </c>
      <c r="X1387" s="14" t="str">
        <f t="shared" si="21"/>
        <v>В</v>
      </c>
      <c r="Y1387" s="271">
        <f>Таблица1[[#This Row],[ID_intellix]]</f>
        <v>2403</v>
      </c>
      <c r="Z1387" s="269" t="s">
        <v>122</v>
      </c>
      <c r="AA1387" s="145">
        <f>IF(OR(Таблица1[[#This Row],[CARDIO_report]]&lt;&gt;0,Таблица1[[#This Row],[AI COMBO_report]]&lt;&gt;0,Таблица1[[#This Row],[OTC_report]]&lt;&gt;0),1,0)</f>
        <v>0</v>
      </c>
      <c r="AB1387" s="60" t="s">
        <v>1124</v>
      </c>
      <c r="AC1387" s="60" t="s">
        <v>1124</v>
      </c>
      <c r="AD1387" s="60" t="s">
        <v>1124</v>
      </c>
      <c r="AE1387" s="60" t="s">
        <v>1124</v>
      </c>
      <c r="AF1387" s="60"/>
      <c r="AG1387" s="60" t="s">
        <v>1124</v>
      </c>
      <c r="AH1387" s="60" t="s">
        <v>1124</v>
      </c>
      <c r="AI1387" s="60" t="s">
        <v>1124</v>
      </c>
      <c r="AJ1387" s="60" t="s">
        <v>1124</v>
      </c>
      <c r="AK1387" s="60" t="s">
        <v>1124</v>
      </c>
      <c r="AL1387" s="60" t="s">
        <v>1124</v>
      </c>
      <c r="AM1387" s="60" t="s">
        <v>1124</v>
      </c>
      <c r="AN1387" s="60" t="s">
        <v>1124</v>
      </c>
      <c r="AO1387" s="60"/>
      <c r="AP1387" s="35" t="s">
        <v>1857</v>
      </c>
      <c r="AQ1387" s="377">
        <v>0</v>
      </c>
      <c r="AR1387" s="378">
        <v>0</v>
      </c>
      <c r="AS1387" s="377">
        <v>0</v>
      </c>
      <c r="AT1387" s="378">
        <v>0</v>
      </c>
      <c r="AU1387" s="377">
        <v>0</v>
      </c>
      <c r="AV1387" s="377">
        <v>0</v>
      </c>
      <c r="AW1387" s="377">
        <v>0</v>
      </c>
      <c r="AX1387">
        <v>0</v>
      </c>
      <c r="AY1387">
        <v>0</v>
      </c>
    </row>
    <row r="1388" spans="1:54" ht="15" hidden="1" customHeight="1" x14ac:dyDescent="0.2">
      <c r="A1388" s="46">
        <v>2398</v>
      </c>
      <c r="B1388" s="258" t="s">
        <v>4168</v>
      </c>
      <c r="C1388" t="s">
        <v>1136</v>
      </c>
      <c r="D1388" t="s">
        <v>1270</v>
      </c>
      <c r="E1388" t="s">
        <v>1821</v>
      </c>
      <c r="F1388" s="29" t="s">
        <v>1850</v>
      </c>
      <c r="G1388" s="47">
        <v>314</v>
      </c>
      <c r="H1388" t="s">
        <v>1850</v>
      </c>
      <c r="I1388">
        <v>1</v>
      </c>
      <c r="J1388" t="s">
        <v>4169</v>
      </c>
      <c r="K1388" t="s">
        <v>189</v>
      </c>
      <c r="L1388" t="s">
        <v>4170</v>
      </c>
      <c r="M1388" t="s">
        <v>1944</v>
      </c>
      <c r="N1388" s="34">
        <v>0</v>
      </c>
      <c r="O1388" s="34" t="s">
        <v>1945</v>
      </c>
      <c r="P1388" s="34">
        <v>0</v>
      </c>
      <c r="Q1388" s="34" t="s">
        <v>1946</v>
      </c>
      <c r="R1388" s="34" t="s">
        <v>813</v>
      </c>
      <c r="S1388" s="48" t="s">
        <v>1123</v>
      </c>
      <c r="T1388" s="13" t="s">
        <v>1863</v>
      </c>
      <c r="U1388" s="12" t="s">
        <v>122</v>
      </c>
      <c r="V1388" s="12" t="s">
        <v>122</v>
      </c>
      <c r="W1388" s="12" t="s">
        <v>122</v>
      </c>
      <c r="X1388" s="14" t="str">
        <f t="shared" si="21"/>
        <v>В</v>
      </c>
      <c r="Y1388" s="271">
        <f>Таблица1[[#This Row],[ID_intellix]]</f>
        <v>2398</v>
      </c>
      <c r="Z1388" s="269" t="s">
        <v>122</v>
      </c>
      <c r="AA1388" s="145">
        <f>IF(OR(Таблица1[[#This Row],[CARDIO_report]]&lt;&gt;0,Таблица1[[#This Row],[AI COMBO_report]]&lt;&gt;0,Таблица1[[#This Row],[OTC_report]]&lt;&gt;0),1,0)</f>
        <v>1</v>
      </c>
      <c r="AB1388" s="60" t="s">
        <v>1124</v>
      </c>
      <c r="AC1388" s="60" t="s">
        <v>1124</v>
      </c>
      <c r="AD1388" s="60" t="s">
        <v>1124</v>
      </c>
      <c r="AE1388" s="60" t="s">
        <v>1124</v>
      </c>
      <c r="AF1388" s="60"/>
      <c r="AG1388" s="60" t="s">
        <v>1124</v>
      </c>
      <c r="AH1388" s="60" t="s">
        <v>1124</v>
      </c>
      <c r="AI1388" s="60" t="s">
        <v>1124</v>
      </c>
      <c r="AJ1388" s="60" t="s">
        <v>1124</v>
      </c>
      <c r="AK1388" s="60" t="s">
        <v>1124</v>
      </c>
      <c r="AL1388" s="60" t="s">
        <v>1124</v>
      </c>
      <c r="AM1388" s="60" t="s">
        <v>1124</v>
      </c>
      <c r="AN1388" s="60" t="s">
        <v>1124</v>
      </c>
      <c r="AO1388" s="60"/>
      <c r="AP1388" s="35" t="s">
        <v>1857</v>
      </c>
      <c r="AQ1388" s="377">
        <v>0</v>
      </c>
      <c r="AR1388" s="378">
        <v>0</v>
      </c>
      <c r="AS1388" s="377">
        <v>0</v>
      </c>
      <c r="AT1388" s="378">
        <v>0</v>
      </c>
      <c r="AU1388" s="377">
        <v>0</v>
      </c>
      <c r="AV1388" s="377">
        <v>0</v>
      </c>
      <c r="AW1388" s="377">
        <v>0</v>
      </c>
      <c r="AX1388">
        <v>0</v>
      </c>
      <c r="AY1388">
        <v>0</v>
      </c>
    </row>
    <row r="1389" spans="1:54" ht="15" hidden="1" customHeight="1" x14ac:dyDescent="0.2">
      <c r="A1389" s="46">
        <v>7093</v>
      </c>
      <c r="B1389" s="258" t="s">
        <v>4174</v>
      </c>
      <c r="C1389" t="s">
        <v>1136</v>
      </c>
      <c r="D1389" t="s">
        <v>1141</v>
      </c>
      <c r="E1389" t="s">
        <v>1821</v>
      </c>
      <c r="F1389" s="29" t="s">
        <v>1850</v>
      </c>
      <c r="G1389" s="47">
        <v>316</v>
      </c>
      <c r="H1389" t="s">
        <v>1850</v>
      </c>
      <c r="I1389">
        <v>1</v>
      </c>
      <c r="J1389" t="s">
        <v>4175</v>
      </c>
      <c r="K1389" t="s">
        <v>189</v>
      </c>
      <c r="L1389" t="s">
        <v>4176</v>
      </c>
      <c r="M1389" t="s">
        <v>1944</v>
      </c>
      <c r="N1389" s="34">
        <v>0</v>
      </c>
      <c r="O1389" s="34" t="s">
        <v>1945</v>
      </c>
      <c r="P1389" s="34">
        <v>0</v>
      </c>
      <c r="Q1389" s="34" t="s">
        <v>1946</v>
      </c>
      <c r="R1389" s="34">
        <v>0</v>
      </c>
      <c r="S1389" s="48" t="s">
        <v>1123</v>
      </c>
      <c r="T1389" s="13" t="s">
        <v>122</v>
      </c>
      <c r="U1389" s="12" t="s">
        <v>1863</v>
      </c>
      <c r="V1389" s="12" t="s">
        <v>122</v>
      </c>
      <c r="W1389" s="12" t="s">
        <v>122</v>
      </c>
      <c r="X1389" s="14" t="str">
        <f t="shared" si="21"/>
        <v>В</v>
      </c>
      <c r="Y1389" s="271">
        <f>Таблица1[[#This Row],[ID_intellix]]</f>
        <v>7093</v>
      </c>
      <c r="Z1389" s="269" t="s">
        <v>122</v>
      </c>
      <c r="AA1389" s="145">
        <f>IF(OR(Таблица1[[#This Row],[CARDIO_report]]&lt;&gt;0,Таблица1[[#This Row],[AI COMBO_report]]&lt;&gt;0,Таблица1[[#This Row],[OTC_report]]&lt;&gt;0),1,0)</f>
        <v>0</v>
      </c>
      <c r="AB1389" s="60" t="s">
        <v>1124</v>
      </c>
      <c r="AC1389" s="60" t="s">
        <v>1124</v>
      </c>
      <c r="AD1389" s="60" t="s">
        <v>1124</v>
      </c>
      <c r="AE1389" s="60" t="s">
        <v>1124</v>
      </c>
      <c r="AF1389" s="60"/>
      <c r="AG1389" s="60" t="s">
        <v>1124</v>
      </c>
      <c r="AH1389" s="60" t="s">
        <v>1124</v>
      </c>
      <c r="AI1389" s="60" t="s">
        <v>1124</v>
      </c>
      <c r="AJ1389" s="60" t="s">
        <v>1124</v>
      </c>
      <c r="AK1389" s="60" t="s">
        <v>1124</v>
      </c>
      <c r="AL1389" s="60" t="s">
        <v>1124</v>
      </c>
      <c r="AM1389" s="60" t="s">
        <v>1124</v>
      </c>
      <c r="AN1389" s="60" t="s">
        <v>1124</v>
      </c>
      <c r="AO1389" s="60"/>
      <c r="AP1389" s="35" t="s">
        <v>1857</v>
      </c>
      <c r="AQ1389" s="377">
        <v>0</v>
      </c>
      <c r="AR1389" s="378">
        <v>0</v>
      </c>
      <c r="AS1389" s="377">
        <v>0</v>
      </c>
      <c r="AT1389" s="378">
        <v>0</v>
      </c>
      <c r="AU1389" s="377">
        <v>0</v>
      </c>
      <c r="AV1389" s="377">
        <v>0</v>
      </c>
      <c r="AW1389" s="377">
        <v>0</v>
      </c>
      <c r="AX1389">
        <v>0</v>
      </c>
      <c r="AY1389">
        <v>0</v>
      </c>
    </row>
    <row r="1390" spans="1:54" ht="15" hidden="1" customHeight="1" x14ac:dyDescent="0.2">
      <c r="A1390" s="46">
        <v>2424</v>
      </c>
      <c r="B1390" s="258" t="s">
        <v>4177</v>
      </c>
      <c r="C1390" t="s">
        <v>1136</v>
      </c>
      <c r="D1390" t="s">
        <v>1138</v>
      </c>
      <c r="E1390" t="s">
        <v>1821</v>
      </c>
      <c r="F1390" s="29" t="s">
        <v>1850</v>
      </c>
      <c r="G1390" s="47">
        <v>317</v>
      </c>
      <c r="H1390" t="s">
        <v>1850</v>
      </c>
      <c r="I1390">
        <v>1</v>
      </c>
      <c r="J1390" t="s">
        <v>4178</v>
      </c>
      <c r="K1390" t="s">
        <v>189</v>
      </c>
      <c r="L1390" t="s">
        <v>4179</v>
      </c>
      <c r="M1390" t="s">
        <v>1944</v>
      </c>
      <c r="N1390" s="34">
        <v>0</v>
      </c>
      <c r="O1390" s="34" t="s">
        <v>1945</v>
      </c>
      <c r="P1390" s="34" t="s">
        <v>202</v>
      </c>
      <c r="Q1390" s="34" t="s">
        <v>1946</v>
      </c>
      <c r="R1390" s="34" t="s">
        <v>859</v>
      </c>
      <c r="S1390" s="48" t="s">
        <v>1123</v>
      </c>
      <c r="T1390" s="13" t="s">
        <v>122</v>
      </c>
      <c r="U1390" s="12" t="s">
        <v>122</v>
      </c>
      <c r="V1390" s="12" t="s">
        <v>122</v>
      </c>
      <c r="W1390" s="12" t="s">
        <v>122</v>
      </c>
      <c r="X1390" s="14" t="str">
        <f t="shared" si="21"/>
        <v>С</v>
      </c>
      <c r="Y1390" s="271">
        <f>Таблица1[[#This Row],[ID_intellix]]</f>
        <v>2424</v>
      </c>
      <c r="Z1390" s="269" t="s">
        <v>122</v>
      </c>
      <c r="AA1390" s="145">
        <f>IF(OR(Таблица1[[#This Row],[CARDIO_report]]&lt;&gt;0,Таблица1[[#This Row],[AI COMBO_report]]&lt;&gt;0,Таблица1[[#This Row],[OTC_report]]&lt;&gt;0),1,0)</f>
        <v>1</v>
      </c>
      <c r="AB1390" s="60" t="s">
        <v>1124</v>
      </c>
      <c r="AC1390" s="60" t="s">
        <v>1124</v>
      </c>
      <c r="AD1390" s="60" t="s">
        <v>1124</v>
      </c>
      <c r="AE1390" s="60" t="s">
        <v>1124</v>
      </c>
      <c r="AF1390" s="60"/>
      <c r="AG1390" s="60" t="s">
        <v>1124</v>
      </c>
      <c r="AH1390" s="60" t="s">
        <v>1124</v>
      </c>
      <c r="AI1390" s="60" t="s">
        <v>1124</v>
      </c>
      <c r="AJ1390" s="60" t="s">
        <v>1124</v>
      </c>
      <c r="AK1390" s="60" t="s">
        <v>1124</v>
      </c>
      <c r="AL1390" s="60" t="s">
        <v>1124</v>
      </c>
      <c r="AM1390" s="60" t="s">
        <v>1124</v>
      </c>
      <c r="AN1390" s="60" t="s">
        <v>1124</v>
      </c>
      <c r="AO1390" s="60"/>
      <c r="AP1390" s="35" t="s">
        <v>1857</v>
      </c>
      <c r="AQ1390" s="377">
        <v>0</v>
      </c>
      <c r="AR1390" s="378">
        <v>0</v>
      </c>
      <c r="AS1390" s="377">
        <v>0</v>
      </c>
      <c r="AT1390" s="378">
        <v>0</v>
      </c>
      <c r="AU1390" s="377">
        <v>0</v>
      </c>
      <c r="AV1390" s="377">
        <v>0</v>
      </c>
      <c r="AW1390" s="377">
        <v>0</v>
      </c>
      <c r="AX1390">
        <v>0</v>
      </c>
      <c r="AY1390">
        <v>0</v>
      </c>
      <c r="AZ1390" s="25"/>
      <c r="BB1390" s="25"/>
    </row>
    <row r="1391" spans="1:54" ht="15" hidden="1" customHeight="1" x14ac:dyDescent="0.2">
      <c r="A1391" s="46">
        <v>2444</v>
      </c>
      <c r="B1391" s="258" t="s">
        <v>4183</v>
      </c>
      <c r="C1391" t="s">
        <v>1136</v>
      </c>
      <c r="D1391" t="s">
        <v>1273</v>
      </c>
      <c r="E1391" t="s">
        <v>1821</v>
      </c>
      <c r="F1391" s="29" t="s">
        <v>1850</v>
      </c>
      <c r="G1391" s="47">
        <v>319</v>
      </c>
      <c r="H1391" t="s">
        <v>1850</v>
      </c>
      <c r="I1391">
        <v>1</v>
      </c>
      <c r="J1391" t="s">
        <v>4184</v>
      </c>
      <c r="K1391" t="s">
        <v>189</v>
      </c>
      <c r="L1391" t="s">
        <v>4185</v>
      </c>
      <c r="M1391" t="s">
        <v>1944</v>
      </c>
      <c r="N1391" s="34">
        <v>0</v>
      </c>
      <c r="O1391" s="34" t="s">
        <v>1945</v>
      </c>
      <c r="P1391" s="34">
        <v>0</v>
      </c>
      <c r="Q1391" s="34" t="s">
        <v>1946</v>
      </c>
      <c r="R1391" s="34">
        <v>0</v>
      </c>
      <c r="S1391" s="48" t="s">
        <v>1123</v>
      </c>
      <c r="T1391" s="13" t="s">
        <v>122</v>
      </c>
      <c r="U1391" s="12" t="s">
        <v>122</v>
      </c>
      <c r="V1391" s="12" t="s">
        <v>1863</v>
      </c>
      <c r="W1391" s="12" t="s">
        <v>122</v>
      </c>
      <c r="X1391" s="14" t="str">
        <f t="shared" si="21"/>
        <v>В</v>
      </c>
      <c r="Y1391" s="271">
        <f>Таблица1[[#This Row],[ID_intellix]]</f>
        <v>2444</v>
      </c>
      <c r="Z1391" s="269" t="s">
        <v>122</v>
      </c>
      <c r="AA1391" s="145">
        <f>IF(OR(Таблица1[[#This Row],[CARDIO_report]]&lt;&gt;0,Таблица1[[#This Row],[AI COMBO_report]]&lt;&gt;0,Таблица1[[#This Row],[OTC_report]]&lt;&gt;0),1,0)</f>
        <v>0</v>
      </c>
      <c r="AB1391" s="60" t="s">
        <v>1124</v>
      </c>
      <c r="AC1391" s="60" t="s">
        <v>1124</v>
      </c>
      <c r="AD1391" s="60" t="s">
        <v>1124</v>
      </c>
      <c r="AE1391" s="60" t="s">
        <v>1124</v>
      </c>
      <c r="AF1391" s="60"/>
      <c r="AG1391" s="60" t="s">
        <v>1124</v>
      </c>
      <c r="AH1391" s="60" t="s">
        <v>1124</v>
      </c>
      <c r="AI1391" s="60" t="s">
        <v>1124</v>
      </c>
      <c r="AJ1391" s="60" t="s">
        <v>1124</v>
      </c>
      <c r="AK1391" s="60" t="s">
        <v>1124</v>
      </c>
      <c r="AL1391" s="60" t="s">
        <v>1124</v>
      </c>
      <c r="AM1391" s="60" t="s">
        <v>1124</v>
      </c>
      <c r="AN1391" s="60" t="s">
        <v>1124</v>
      </c>
      <c r="AO1391" s="60"/>
      <c r="AP1391" s="35" t="s">
        <v>1917</v>
      </c>
      <c r="AQ1391" s="377">
        <v>0</v>
      </c>
      <c r="AR1391" s="378">
        <v>0</v>
      </c>
      <c r="AS1391" s="377">
        <v>0</v>
      </c>
      <c r="AT1391" s="378">
        <v>0</v>
      </c>
      <c r="AU1391" s="377">
        <v>0</v>
      </c>
      <c r="AV1391" s="377">
        <v>0</v>
      </c>
      <c r="AW1391" s="377">
        <v>0</v>
      </c>
      <c r="AX1391">
        <v>0</v>
      </c>
      <c r="AY1391">
        <v>0</v>
      </c>
    </row>
    <row r="1392" spans="1:54" ht="15" hidden="1" customHeight="1" x14ac:dyDescent="0.2">
      <c r="A1392" s="46">
        <v>628</v>
      </c>
      <c r="B1392" s="258" t="s">
        <v>9295</v>
      </c>
      <c r="C1392" t="s">
        <v>1136</v>
      </c>
      <c r="D1392" t="s">
        <v>1273</v>
      </c>
      <c r="E1392" t="s">
        <v>2504</v>
      </c>
      <c r="F1392" s="29" t="s">
        <v>1139</v>
      </c>
      <c r="G1392" s="47">
        <v>15</v>
      </c>
      <c r="H1392" t="s">
        <v>1140</v>
      </c>
      <c r="I1392">
        <v>1</v>
      </c>
      <c r="J1392" t="s">
        <v>9296</v>
      </c>
      <c r="K1392" t="s">
        <v>189</v>
      </c>
      <c r="L1392" t="s">
        <v>9297</v>
      </c>
      <c r="M1392" t="s">
        <v>1944</v>
      </c>
      <c r="N1392" s="34" t="s">
        <v>596</v>
      </c>
      <c r="O1392" s="34" t="s">
        <v>1945</v>
      </c>
      <c r="P1392" s="34" t="s">
        <v>230</v>
      </c>
      <c r="Q1392" s="34" t="s">
        <v>1946</v>
      </c>
      <c r="R1392" s="34" t="s">
        <v>859</v>
      </c>
      <c r="S1392" s="48" t="s">
        <v>1123</v>
      </c>
      <c r="T1392" s="13" t="s">
        <v>122</v>
      </c>
      <c r="U1392" s="12" t="s">
        <v>122</v>
      </c>
      <c r="V1392" s="12" t="s">
        <v>122</v>
      </c>
      <c r="W1392" s="12" t="s">
        <v>1863</v>
      </c>
      <c r="X1392" s="14" t="str">
        <f t="shared" si="21"/>
        <v>В</v>
      </c>
      <c r="Y1392" s="271">
        <f>Таблица1[[#This Row],[ID_intellix]]</f>
        <v>628</v>
      </c>
      <c r="Z1392" s="269" t="s">
        <v>122</v>
      </c>
      <c r="AA1392" s="145">
        <f>IF(OR(Таблица1[[#This Row],[CARDIO_report]]&lt;&gt;0,Таблица1[[#This Row],[AI COMBO_report]]&lt;&gt;0,Таблица1[[#This Row],[OTC_report]]&lt;&gt;0),1,0)</f>
        <v>1</v>
      </c>
      <c r="AB1392" s="60" t="s">
        <v>2602</v>
      </c>
      <c r="AC1392" s="60" t="s">
        <v>2602</v>
      </c>
      <c r="AD1392" s="60" t="s">
        <v>1124</v>
      </c>
      <c r="AE1392" s="60" t="s">
        <v>1124</v>
      </c>
      <c r="AF1392" s="60"/>
      <c r="AG1392" s="89" t="s">
        <v>1437</v>
      </c>
      <c r="AH1392" s="89">
        <v>9</v>
      </c>
      <c r="AI1392" s="89" t="s">
        <v>1437</v>
      </c>
      <c r="AJ1392" s="89">
        <v>5</v>
      </c>
      <c r="AK1392" s="89" t="s">
        <v>1437</v>
      </c>
      <c r="AL1392" s="89">
        <v>6</v>
      </c>
      <c r="AM1392" s="89" t="s">
        <v>1437</v>
      </c>
      <c r="AN1392" s="89">
        <v>10</v>
      </c>
      <c r="AP1392" s="35" t="s">
        <v>1857</v>
      </c>
      <c r="AQ1392" s="377">
        <v>0</v>
      </c>
      <c r="AR1392" s="378">
        <v>0</v>
      </c>
      <c r="AS1392" s="377">
        <v>0</v>
      </c>
      <c r="AT1392" s="378">
        <v>0</v>
      </c>
      <c r="AU1392" s="377">
        <v>0</v>
      </c>
      <c r="AV1392" s="377">
        <v>0</v>
      </c>
      <c r="AW1392" s="377">
        <v>0</v>
      </c>
      <c r="AX1392">
        <v>0</v>
      </c>
      <c r="AY1392">
        <v>0</v>
      </c>
    </row>
    <row r="1393" spans="1:54" ht="15" hidden="1" customHeight="1" x14ac:dyDescent="0.2">
      <c r="A1393" s="46">
        <v>7090</v>
      </c>
      <c r="B1393" s="258" t="s">
        <v>4186</v>
      </c>
      <c r="C1393" t="s">
        <v>1136</v>
      </c>
      <c r="D1393" t="s">
        <v>1141</v>
      </c>
      <c r="E1393" t="s">
        <v>1821</v>
      </c>
      <c r="F1393" s="29" t="s">
        <v>1850</v>
      </c>
      <c r="G1393" s="47">
        <v>32</v>
      </c>
      <c r="H1393" t="s">
        <v>1850</v>
      </c>
      <c r="I1393">
        <v>1</v>
      </c>
      <c r="J1393" t="s">
        <v>4187</v>
      </c>
      <c r="K1393" t="s">
        <v>189</v>
      </c>
      <c r="L1393" t="s">
        <v>4188</v>
      </c>
      <c r="M1393" t="s">
        <v>1944</v>
      </c>
      <c r="N1393" s="34">
        <v>0</v>
      </c>
      <c r="O1393" s="34" t="s">
        <v>1945</v>
      </c>
      <c r="P1393" s="34">
        <v>0</v>
      </c>
      <c r="Q1393" s="34" t="s">
        <v>1946</v>
      </c>
      <c r="R1393" s="34">
        <v>0</v>
      </c>
      <c r="S1393" s="48" t="s">
        <v>1123</v>
      </c>
      <c r="T1393" s="13" t="s">
        <v>122</v>
      </c>
      <c r="U1393" s="12" t="s">
        <v>1863</v>
      </c>
      <c r="V1393" s="12" t="s">
        <v>122</v>
      </c>
      <c r="W1393" s="12" t="s">
        <v>122</v>
      </c>
      <c r="X1393" s="14" t="str">
        <f t="shared" si="21"/>
        <v>В</v>
      </c>
      <c r="Y1393" s="271">
        <f>Таблица1[[#This Row],[ID_intellix]]</f>
        <v>7090</v>
      </c>
      <c r="Z1393" s="269" t="s">
        <v>122</v>
      </c>
      <c r="AA1393" s="145">
        <f>IF(OR(Таблица1[[#This Row],[CARDIO_report]]&lt;&gt;0,Таблица1[[#This Row],[AI COMBO_report]]&lt;&gt;0,Таблица1[[#This Row],[OTC_report]]&lt;&gt;0),1,0)</f>
        <v>0</v>
      </c>
      <c r="AB1393" s="60" t="s">
        <v>1124</v>
      </c>
      <c r="AC1393" s="60" t="s">
        <v>1124</v>
      </c>
      <c r="AD1393" s="60" t="s">
        <v>1124</v>
      </c>
      <c r="AE1393" s="60" t="s">
        <v>1124</v>
      </c>
      <c r="AF1393" s="60"/>
      <c r="AG1393" s="60" t="s">
        <v>1124</v>
      </c>
      <c r="AH1393" s="60" t="s">
        <v>1124</v>
      </c>
      <c r="AI1393" s="60" t="s">
        <v>1124</v>
      </c>
      <c r="AJ1393" s="60" t="s">
        <v>1124</v>
      </c>
      <c r="AK1393" s="60" t="s">
        <v>1124</v>
      </c>
      <c r="AL1393" s="60" t="s">
        <v>1124</v>
      </c>
      <c r="AM1393" s="60" t="s">
        <v>1124</v>
      </c>
      <c r="AN1393" s="60" t="s">
        <v>1124</v>
      </c>
      <c r="AO1393" s="60"/>
      <c r="AP1393" s="35" t="s">
        <v>1857</v>
      </c>
      <c r="AQ1393" s="377">
        <v>0</v>
      </c>
      <c r="AR1393" s="378">
        <v>0</v>
      </c>
      <c r="AS1393" s="377">
        <v>0</v>
      </c>
      <c r="AT1393" s="378">
        <v>0</v>
      </c>
      <c r="AU1393" s="377">
        <v>0</v>
      </c>
      <c r="AV1393" s="377">
        <v>0</v>
      </c>
      <c r="AW1393" s="377">
        <v>0</v>
      </c>
      <c r="AX1393">
        <v>0</v>
      </c>
      <c r="AY1393">
        <v>0</v>
      </c>
    </row>
    <row r="1394" spans="1:54" ht="15" hidden="1" customHeight="1" x14ac:dyDescent="0.2">
      <c r="A1394" s="46">
        <v>2459</v>
      </c>
      <c r="B1394" s="258" t="s">
        <v>4189</v>
      </c>
      <c r="C1394" t="s">
        <v>1136</v>
      </c>
      <c r="D1394" t="s">
        <v>1267</v>
      </c>
      <c r="E1394" t="s">
        <v>1821</v>
      </c>
      <c r="F1394" s="29" t="s">
        <v>1850</v>
      </c>
      <c r="G1394" s="47">
        <v>320</v>
      </c>
      <c r="H1394" t="s">
        <v>1850</v>
      </c>
      <c r="I1394">
        <v>1</v>
      </c>
      <c r="J1394" t="s">
        <v>4190</v>
      </c>
      <c r="K1394" t="s">
        <v>189</v>
      </c>
      <c r="L1394" t="s">
        <v>4191</v>
      </c>
      <c r="M1394" t="s">
        <v>1944</v>
      </c>
      <c r="N1394" s="34" t="s">
        <v>385</v>
      </c>
      <c r="O1394" s="34" t="s">
        <v>1945</v>
      </c>
      <c r="P1394" s="34">
        <v>0</v>
      </c>
      <c r="Q1394" s="34" t="s">
        <v>1946</v>
      </c>
      <c r="R1394" s="34" t="s">
        <v>813</v>
      </c>
      <c r="S1394" s="48" t="s">
        <v>1123</v>
      </c>
      <c r="T1394" s="13" t="s">
        <v>1863</v>
      </c>
      <c r="U1394" s="12" t="s">
        <v>122</v>
      </c>
      <c r="V1394" s="12" t="s">
        <v>122</v>
      </c>
      <c r="W1394" s="12" t="s">
        <v>122</v>
      </c>
      <c r="X1394" s="14" t="str">
        <f t="shared" si="21"/>
        <v>В</v>
      </c>
      <c r="Y1394" s="271">
        <f>Таблица1[[#This Row],[ID_intellix]]</f>
        <v>2459</v>
      </c>
      <c r="Z1394" s="269" t="s">
        <v>122</v>
      </c>
      <c r="AA1394" s="145">
        <f>IF(OR(Таблица1[[#This Row],[CARDIO_report]]&lt;&gt;0,Таблица1[[#This Row],[AI COMBO_report]]&lt;&gt;0,Таблица1[[#This Row],[OTC_report]]&lt;&gt;0),1,0)</f>
        <v>1</v>
      </c>
      <c r="AB1394" s="60" t="s">
        <v>1124</v>
      </c>
      <c r="AC1394" s="60" t="s">
        <v>1124</v>
      </c>
      <c r="AD1394" s="60" t="s">
        <v>1124</v>
      </c>
      <c r="AE1394" s="60" t="s">
        <v>1124</v>
      </c>
      <c r="AF1394" s="60"/>
      <c r="AG1394" s="60" t="s">
        <v>1124</v>
      </c>
      <c r="AH1394" s="60" t="s">
        <v>1124</v>
      </c>
      <c r="AI1394" s="60" t="s">
        <v>1124</v>
      </c>
      <c r="AJ1394" s="60" t="s">
        <v>1124</v>
      </c>
      <c r="AK1394" s="60" t="s">
        <v>1124</v>
      </c>
      <c r="AL1394" s="60" t="s">
        <v>1124</v>
      </c>
      <c r="AM1394" s="60" t="s">
        <v>1124</v>
      </c>
      <c r="AN1394" s="60" t="s">
        <v>1124</v>
      </c>
      <c r="AO1394" s="60"/>
      <c r="AP1394" s="35" t="s">
        <v>1857</v>
      </c>
      <c r="AQ1394" s="377">
        <v>0</v>
      </c>
      <c r="AR1394" s="378">
        <v>0</v>
      </c>
      <c r="AS1394" s="377">
        <v>0</v>
      </c>
      <c r="AT1394" s="378">
        <v>0</v>
      </c>
      <c r="AU1394" s="377">
        <v>0</v>
      </c>
      <c r="AV1394" s="377">
        <v>0</v>
      </c>
      <c r="AW1394" s="377">
        <v>0</v>
      </c>
      <c r="AX1394">
        <v>0</v>
      </c>
      <c r="AY1394">
        <v>0</v>
      </c>
    </row>
    <row r="1395" spans="1:54" ht="15" hidden="1" customHeight="1" x14ac:dyDescent="0.2">
      <c r="A1395" s="46">
        <v>2776</v>
      </c>
      <c r="B1395" s="258" t="s">
        <v>4235</v>
      </c>
      <c r="C1395" t="s">
        <v>1136</v>
      </c>
      <c r="D1395" t="s">
        <v>1138</v>
      </c>
      <c r="E1395" t="s">
        <v>1821</v>
      </c>
      <c r="F1395" s="29" t="s">
        <v>1850</v>
      </c>
      <c r="G1395" s="47">
        <v>337</v>
      </c>
      <c r="H1395" t="s">
        <v>1850</v>
      </c>
      <c r="I1395">
        <v>1</v>
      </c>
      <c r="J1395" t="s">
        <v>4236</v>
      </c>
      <c r="K1395" t="s">
        <v>189</v>
      </c>
      <c r="L1395" t="s">
        <v>4237</v>
      </c>
      <c r="M1395" t="s">
        <v>1944</v>
      </c>
      <c r="N1395" s="34">
        <v>0</v>
      </c>
      <c r="O1395" s="34" t="s">
        <v>1945</v>
      </c>
      <c r="P1395" s="34">
        <v>0</v>
      </c>
      <c r="Q1395" s="34" t="s">
        <v>1946</v>
      </c>
      <c r="R1395" s="34">
        <v>0</v>
      </c>
      <c r="S1395" s="48" t="s">
        <v>1123</v>
      </c>
      <c r="T1395" s="13" t="s">
        <v>122</v>
      </c>
      <c r="U1395" s="12" t="s">
        <v>1863</v>
      </c>
      <c r="V1395" s="12" t="s">
        <v>122</v>
      </c>
      <c r="W1395" s="12" t="s">
        <v>122</v>
      </c>
      <c r="X1395" s="14" t="str">
        <f t="shared" si="21"/>
        <v>В</v>
      </c>
      <c r="Y1395" s="271">
        <f>Таблица1[[#This Row],[ID_intellix]]</f>
        <v>2776</v>
      </c>
      <c r="Z1395" s="269" t="s">
        <v>1863</v>
      </c>
      <c r="AA1395" s="145">
        <f>IF(OR(Таблица1[[#This Row],[CARDIO_report]]&lt;&gt;0,Таблица1[[#This Row],[AI COMBO_report]]&lt;&gt;0,Таблица1[[#This Row],[OTC_report]]&lt;&gt;0),1,0)</f>
        <v>0</v>
      </c>
      <c r="AB1395" s="60" t="s">
        <v>1124</v>
      </c>
      <c r="AC1395" s="60" t="s">
        <v>1124</v>
      </c>
      <c r="AD1395" s="60" t="s">
        <v>1124</v>
      </c>
      <c r="AE1395" s="60" t="s">
        <v>1124</v>
      </c>
      <c r="AF1395" s="60"/>
      <c r="AG1395" s="60" t="s">
        <v>1124</v>
      </c>
      <c r="AH1395" s="60" t="s">
        <v>1124</v>
      </c>
      <c r="AI1395" s="60" t="s">
        <v>1124</v>
      </c>
      <c r="AJ1395" s="60" t="s">
        <v>1124</v>
      </c>
      <c r="AK1395" s="60" t="s">
        <v>1124</v>
      </c>
      <c r="AL1395" s="60" t="s">
        <v>1124</v>
      </c>
      <c r="AM1395" s="60" t="s">
        <v>1124</v>
      </c>
      <c r="AN1395" s="60" t="s">
        <v>1124</v>
      </c>
      <c r="AO1395" s="60"/>
      <c r="AP1395" s="35" t="s">
        <v>1857</v>
      </c>
      <c r="AQ1395" s="377">
        <v>0</v>
      </c>
      <c r="AR1395" s="378">
        <v>0</v>
      </c>
      <c r="AS1395" s="377">
        <v>0</v>
      </c>
      <c r="AT1395" s="378">
        <v>0</v>
      </c>
      <c r="AU1395" s="377">
        <v>0</v>
      </c>
      <c r="AV1395" s="377">
        <v>0</v>
      </c>
      <c r="AW1395" s="377">
        <v>0</v>
      </c>
      <c r="AX1395">
        <v>0</v>
      </c>
      <c r="AY1395">
        <v>0</v>
      </c>
    </row>
    <row r="1396" spans="1:54" ht="15" hidden="1" customHeight="1" x14ac:dyDescent="0.2">
      <c r="A1396" s="46">
        <v>3016</v>
      </c>
      <c r="B1396" s="258" t="s">
        <v>4238</v>
      </c>
      <c r="C1396" t="s">
        <v>1136</v>
      </c>
      <c r="D1396" t="s">
        <v>1279</v>
      </c>
      <c r="E1396" t="s">
        <v>1821</v>
      </c>
      <c r="F1396" s="29" t="s">
        <v>1850</v>
      </c>
      <c r="G1396" s="47">
        <v>339</v>
      </c>
      <c r="H1396" t="s">
        <v>1850</v>
      </c>
      <c r="I1396">
        <v>1</v>
      </c>
      <c r="J1396" t="s">
        <v>4239</v>
      </c>
      <c r="K1396" t="s">
        <v>189</v>
      </c>
      <c r="L1396" t="s">
        <v>4240</v>
      </c>
      <c r="M1396" t="s">
        <v>1944</v>
      </c>
      <c r="N1396" s="34">
        <v>0</v>
      </c>
      <c r="O1396" s="34" t="s">
        <v>1945</v>
      </c>
      <c r="P1396" s="34">
        <v>0</v>
      </c>
      <c r="Q1396" s="34" t="s">
        <v>1946</v>
      </c>
      <c r="R1396" s="34">
        <v>0</v>
      </c>
      <c r="S1396" s="48" t="s">
        <v>1123</v>
      </c>
      <c r="T1396" s="13" t="s">
        <v>122</v>
      </c>
      <c r="U1396" s="12" t="s">
        <v>1863</v>
      </c>
      <c r="V1396" s="12" t="s">
        <v>122</v>
      </c>
      <c r="W1396" s="12" t="s">
        <v>122</v>
      </c>
      <c r="X1396" s="14" t="str">
        <f t="shared" si="21"/>
        <v>В</v>
      </c>
      <c r="Y1396" s="271">
        <f>Таблица1[[#This Row],[ID_intellix]]</f>
        <v>3016</v>
      </c>
      <c r="Z1396" s="269" t="s">
        <v>1863</v>
      </c>
      <c r="AA1396" s="145">
        <f>IF(OR(Таблица1[[#This Row],[CARDIO_report]]&lt;&gt;0,Таблица1[[#This Row],[AI COMBO_report]]&lt;&gt;0,Таблица1[[#This Row],[OTC_report]]&lt;&gt;0),1,0)</f>
        <v>0</v>
      </c>
      <c r="AB1396" s="60" t="s">
        <v>1124</v>
      </c>
      <c r="AC1396" s="60" t="s">
        <v>1124</v>
      </c>
      <c r="AD1396" s="60" t="s">
        <v>1124</v>
      </c>
      <c r="AE1396" s="60" t="s">
        <v>1124</v>
      </c>
      <c r="AF1396" s="60"/>
      <c r="AG1396" s="60" t="s">
        <v>1124</v>
      </c>
      <c r="AH1396" s="60" t="s">
        <v>1124</v>
      </c>
      <c r="AI1396" s="60" t="s">
        <v>1124</v>
      </c>
      <c r="AJ1396" s="60" t="s">
        <v>1124</v>
      </c>
      <c r="AK1396" s="60" t="s">
        <v>1124</v>
      </c>
      <c r="AL1396" s="60" t="s">
        <v>1124</v>
      </c>
      <c r="AM1396" s="60" t="s">
        <v>1124</v>
      </c>
      <c r="AN1396" s="60" t="s">
        <v>1124</v>
      </c>
      <c r="AO1396" s="60"/>
      <c r="AP1396" s="35" t="s">
        <v>1857</v>
      </c>
      <c r="AQ1396" s="377">
        <v>0</v>
      </c>
      <c r="AR1396" s="378">
        <v>0</v>
      </c>
      <c r="AS1396" s="377">
        <v>0</v>
      </c>
      <c r="AT1396" s="378">
        <v>0</v>
      </c>
      <c r="AU1396" s="377">
        <v>0</v>
      </c>
      <c r="AV1396" s="377">
        <v>0</v>
      </c>
      <c r="AW1396" s="377">
        <v>0</v>
      </c>
      <c r="AX1396">
        <v>0</v>
      </c>
      <c r="AY1396">
        <v>0</v>
      </c>
    </row>
    <row r="1397" spans="1:54" ht="15" hidden="1" customHeight="1" x14ac:dyDescent="0.2">
      <c r="A1397" s="46">
        <v>2829</v>
      </c>
      <c r="B1397" s="258" t="s">
        <v>4241</v>
      </c>
      <c r="C1397" t="s">
        <v>1136</v>
      </c>
      <c r="D1397" t="s">
        <v>1276</v>
      </c>
      <c r="E1397" t="s">
        <v>1821</v>
      </c>
      <c r="F1397" s="29" t="s">
        <v>1850</v>
      </c>
      <c r="G1397" s="47">
        <v>340</v>
      </c>
      <c r="H1397" t="s">
        <v>1850</v>
      </c>
      <c r="I1397">
        <v>1</v>
      </c>
      <c r="J1397" t="s">
        <v>4242</v>
      </c>
      <c r="K1397" t="s">
        <v>189</v>
      </c>
      <c r="L1397" t="s">
        <v>4243</v>
      </c>
      <c r="M1397" t="s">
        <v>1944</v>
      </c>
      <c r="N1397" s="34">
        <v>0</v>
      </c>
      <c r="O1397" s="34" t="s">
        <v>1945</v>
      </c>
      <c r="P1397" s="34" t="s">
        <v>230</v>
      </c>
      <c r="Q1397" s="34" t="s">
        <v>1946</v>
      </c>
      <c r="R1397" s="34" t="s">
        <v>859</v>
      </c>
      <c r="S1397" s="48" t="s">
        <v>1123</v>
      </c>
      <c r="T1397" s="13" t="s">
        <v>1863</v>
      </c>
      <c r="U1397" s="12" t="s">
        <v>122</v>
      </c>
      <c r="V1397" s="12" t="s">
        <v>122</v>
      </c>
      <c r="W1397" s="12" t="s">
        <v>122</v>
      </c>
      <c r="X1397" s="14" t="str">
        <f t="shared" si="21"/>
        <v>В</v>
      </c>
      <c r="Y1397" s="271">
        <f>Таблица1[[#This Row],[ID_intellix]]</f>
        <v>2829</v>
      </c>
      <c r="Z1397" s="269" t="s">
        <v>122</v>
      </c>
      <c r="AA1397" s="145">
        <f>IF(OR(Таблица1[[#This Row],[CARDIO_report]]&lt;&gt;0,Таблица1[[#This Row],[AI COMBO_report]]&lt;&gt;0,Таблица1[[#This Row],[OTC_report]]&lt;&gt;0),1,0)</f>
        <v>1</v>
      </c>
      <c r="AB1397" s="60" t="s">
        <v>1124</v>
      </c>
      <c r="AC1397" s="60" t="s">
        <v>1124</v>
      </c>
      <c r="AD1397" s="60" t="s">
        <v>1124</v>
      </c>
      <c r="AE1397" s="60" t="s">
        <v>1124</v>
      </c>
      <c r="AF1397" s="60"/>
      <c r="AG1397" s="60" t="s">
        <v>1124</v>
      </c>
      <c r="AH1397" s="60" t="s">
        <v>1124</v>
      </c>
      <c r="AI1397" s="60" t="s">
        <v>1124</v>
      </c>
      <c r="AJ1397" s="60" t="s">
        <v>1124</v>
      </c>
      <c r="AK1397" s="60" t="s">
        <v>1124</v>
      </c>
      <c r="AL1397" s="60" t="s">
        <v>1124</v>
      </c>
      <c r="AM1397" s="60" t="s">
        <v>1124</v>
      </c>
      <c r="AN1397" s="60" t="s">
        <v>1124</v>
      </c>
      <c r="AO1397" s="60"/>
      <c r="AP1397" s="35" t="s">
        <v>1857</v>
      </c>
      <c r="AQ1397" s="377">
        <v>0</v>
      </c>
      <c r="AR1397" s="378">
        <v>0</v>
      </c>
      <c r="AS1397" s="377">
        <v>0</v>
      </c>
      <c r="AT1397" s="378">
        <v>0</v>
      </c>
      <c r="AU1397" s="377">
        <v>0</v>
      </c>
      <c r="AV1397" s="377">
        <v>0</v>
      </c>
      <c r="AW1397" s="377">
        <v>0</v>
      </c>
      <c r="AX1397">
        <v>0</v>
      </c>
      <c r="AY1397">
        <v>0</v>
      </c>
    </row>
    <row r="1398" spans="1:54" ht="15" hidden="1" customHeight="1" x14ac:dyDescent="0.2">
      <c r="A1398" s="46">
        <v>2810</v>
      </c>
      <c r="B1398" s="258" t="s">
        <v>4244</v>
      </c>
      <c r="C1398" t="s">
        <v>1136</v>
      </c>
      <c r="D1398" t="s">
        <v>1270</v>
      </c>
      <c r="E1398" t="s">
        <v>1821</v>
      </c>
      <c r="F1398" s="29" t="s">
        <v>1850</v>
      </c>
      <c r="G1398" s="47">
        <v>341</v>
      </c>
      <c r="H1398" t="s">
        <v>1850</v>
      </c>
      <c r="I1398">
        <v>1</v>
      </c>
      <c r="J1398" t="s">
        <v>4245</v>
      </c>
      <c r="K1398" t="s">
        <v>189</v>
      </c>
      <c r="L1398" t="s">
        <v>4246</v>
      </c>
      <c r="M1398" t="s">
        <v>1944</v>
      </c>
      <c r="N1398" s="34">
        <v>0</v>
      </c>
      <c r="O1398" s="34" t="s">
        <v>1945</v>
      </c>
      <c r="P1398" s="34">
        <v>0</v>
      </c>
      <c r="Q1398" s="34" t="s">
        <v>1946</v>
      </c>
      <c r="R1398" s="34">
        <v>0</v>
      </c>
      <c r="S1398" s="48" t="s">
        <v>1123</v>
      </c>
      <c r="T1398" s="13" t="s">
        <v>122</v>
      </c>
      <c r="U1398" s="12" t="s">
        <v>122</v>
      </c>
      <c r="V1398" s="12" t="s">
        <v>122</v>
      </c>
      <c r="W1398" s="12" t="s">
        <v>122</v>
      </c>
      <c r="X1398" s="14" t="str">
        <f t="shared" si="21"/>
        <v>С</v>
      </c>
      <c r="Y1398" s="271">
        <f>Таблица1[[#This Row],[ID_intellix]]</f>
        <v>2810</v>
      </c>
      <c r="Z1398" s="269" t="s">
        <v>122</v>
      </c>
      <c r="AA1398" s="145">
        <f>IF(OR(Таблица1[[#This Row],[CARDIO_report]]&lt;&gt;0,Таблица1[[#This Row],[AI COMBO_report]]&lt;&gt;0,Таблица1[[#This Row],[OTC_report]]&lt;&gt;0),1,0)</f>
        <v>0</v>
      </c>
      <c r="AB1398" s="60" t="s">
        <v>1124</v>
      </c>
      <c r="AC1398" s="60" t="s">
        <v>1124</v>
      </c>
      <c r="AD1398" s="60" t="s">
        <v>1124</v>
      </c>
      <c r="AE1398" s="60" t="s">
        <v>1124</v>
      </c>
      <c r="AF1398" s="60"/>
      <c r="AG1398" s="60" t="s">
        <v>1124</v>
      </c>
      <c r="AH1398" s="60" t="s">
        <v>1124</v>
      </c>
      <c r="AI1398" s="60" t="s">
        <v>1124</v>
      </c>
      <c r="AJ1398" s="60" t="s">
        <v>1124</v>
      </c>
      <c r="AK1398" s="60" t="s">
        <v>1124</v>
      </c>
      <c r="AL1398" s="60" t="s">
        <v>1124</v>
      </c>
      <c r="AM1398" s="60" t="s">
        <v>1124</v>
      </c>
      <c r="AN1398" s="60" t="s">
        <v>1124</v>
      </c>
      <c r="AO1398" s="60"/>
      <c r="AP1398" s="35" t="s">
        <v>1857</v>
      </c>
      <c r="AQ1398" s="377">
        <v>0</v>
      </c>
      <c r="AR1398" s="378">
        <v>0</v>
      </c>
      <c r="AS1398" s="377">
        <v>0</v>
      </c>
      <c r="AT1398" s="378">
        <v>0</v>
      </c>
      <c r="AU1398" s="377">
        <v>0</v>
      </c>
      <c r="AV1398" s="377">
        <v>0</v>
      </c>
      <c r="AW1398" s="377">
        <v>0</v>
      </c>
      <c r="AX1398">
        <v>0</v>
      </c>
      <c r="AY1398">
        <v>0</v>
      </c>
    </row>
    <row r="1399" spans="1:54" ht="15" hidden="1" customHeight="1" x14ac:dyDescent="0.2">
      <c r="A1399" s="46">
        <v>2976</v>
      </c>
      <c r="B1399" s="258" t="s">
        <v>4256</v>
      </c>
      <c r="C1399" t="s">
        <v>1136</v>
      </c>
      <c r="D1399" t="s">
        <v>1938</v>
      </c>
      <c r="E1399" t="s">
        <v>1821</v>
      </c>
      <c r="F1399" s="29" t="s">
        <v>1850</v>
      </c>
      <c r="G1399" s="47">
        <v>46</v>
      </c>
      <c r="H1399" t="s">
        <v>1850</v>
      </c>
      <c r="I1399">
        <v>1</v>
      </c>
      <c r="J1399" t="s">
        <v>4257</v>
      </c>
      <c r="K1399" t="s">
        <v>189</v>
      </c>
      <c r="L1399" t="s">
        <v>4258</v>
      </c>
      <c r="M1399" t="s">
        <v>1944</v>
      </c>
      <c r="N1399" s="34" t="s">
        <v>596</v>
      </c>
      <c r="O1399" s="34" t="s">
        <v>1945</v>
      </c>
      <c r="P1399" s="34" t="s">
        <v>230</v>
      </c>
      <c r="Q1399" s="34" t="s">
        <v>1946</v>
      </c>
      <c r="R1399" s="34" t="s">
        <v>996</v>
      </c>
      <c r="S1399" s="48" t="s">
        <v>1123</v>
      </c>
      <c r="T1399" s="13" t="s">
        <v>1863</v>
      </c>
      <c r="U1399" s="12" t="s">
        <v>122</v>
      </c>
      <c r="V1399" s="12" t="s">
        <v>122</v>
      </c>
      <c r="W1399" s="12" t="s">
        <v>122</v>
      </c>
      <c r="X1399" s="14" t="str">
        <f t="shared" si="21"/>
        <v>В</v>
      </c>
      <c r="Y1399" s="271">
        <f>Таблица1[[#This Row],[ID_intellix]]</f>
        <v>2976</v>
      </c>
      <c r="Z1399" s="269" t="s">
        <v>122</v>
      </c>
      <c r="AA1399" s="145">
        <f>IF(OR(Таблица1[[#This Row],[CARDIO_report]]&lt;&gt;0,Таблица1[[#This Row],[AI COMBO_report]]&lt;&gt;0,Таблица1[[#This Row],[OTC_report]]&lt;&gt;0),1,0)</f>
        <v>1</v>
      </c>
      <c r="AB1399" s="60" t="s">
        <v>1124</v>
      </c>
      <c r="AC1399" s="60" t="s">
        <v>1124</v>
      </c>
      <c r="AD1399" s="60" t="s">
        <v>1124</v>
      </c>
      <c r="AE1399" s="60" t="s">
        <v>1124</v>
      </c>
      <c r="AF1399" s="60"/>
      <c r="AG1399" s="60" t="s">
        <v>1124</v>
      </c>
      <c r="AH1399" s="60" t="s">
        <v>1124</v>
      </c>
      <c r="AI1399" s="60" t="s">
        <v>1124</v>
      </c>
      <c r="AJ1399" s="60" t="s">
        <v>1124</v>
      </c>
      <c r="AK1399" s="60" t="s">
        <v>1124</v>
      </c>
      <c r="AL1399" s="60" t="s">
        <v>1124</v>
      </c>
      <c r="AM1399" s="60" t="s">
        <v>1124</v>
      </c>
      <c r="AN1399" s="60" t="s">
        <v>1124</v>
      </c>
      <c r="AO1399" s="60"/>
      <c r="AP1399" s="35" t="s">
        <v>1917</v>
      </c>
      <c r="AQ1399" s="377">
        <v>0</v>
      </c>
      <c r="AR1399" s="378">
        <v>0</v>
      </c>
      <c r="AS1399" s="377">
        <v>0</v>
      </c>
      <c r="AT1399" s="378">
        <v>0</v>
      </c>
      <c r="AU1399" s="377">
        <v>0</v>
      </c>
      <c r="AV1399" s="377">
        <v>0</v>
      </c>
      <c r="AW1399" s="377">
        <v>0</v>
      </c>
      <c r="AX1399">
        <v>0</v>
      </c>
      <c r="AY1399">
        <v>0</v>
      </c>
    </row>
    <row r="1400" spans="1:54" ht="15" hidden="1" customHeight="1" x14ac:dyDescent="0.2">
      <c r="A1400" s="46">
        <v>3092</v>
      </c>
      <c r="B1400" s="258" t="s">
        <v>4277</v>
      </c>
      <c r="C1400" t="s">
        <v>1136</v>
      </c>
      <c r="D1400" t="s">
        <v>1138</v>
      </c>
      <c r="E1400" t="s">
        <v>1821</v>
      </c>
      <c r="F1400" s="29" t="s">
        <v>1850</v>
      </c>
      <c r="G1400" s="47">
        <v>356</v>
      </c>
      <c r="H1400" t="s">
        <v>1850</v>
      </c>
      <c r="I1400">
        <v>1</v>
      </c>
      <c r="J1400" t="s">
        <v>4278</v>
      </c>
      <c r="K1400" t="s">
        <v>189</v>
      </c>
      <c r="L1400" t="s">
        <v>4279</v>
      </c>
      <c r="M1400" t="s">
        <v>1944</v>
      </c>
      <c r="N1400" s="34">
        <v>0</v>
      </c>
      <c r="O1400" s="34" t="s">
        <v>1945</v>
      </c>
      <c r="P1400" s="34">
        <v>0</v>
      </c>
      <c r="Q1400" s="34" t="s">
        <v>1946</v>
      </c>
      <c r="R1400" s="34" t="s">
        <v>813</v>
      </c>
      <c r="S1400" s="48" t="s">
        <v>1123</v>
      </c>
      <c r="T1400" s="13" t="s">
        <v>122</v>
      </c>
      <c r="U1400" s="12" t="s">
        <v>122</v>
      </c>
      <c r="V1400" s="12" t="s">
        <v>122</v>
      </c>
      <c r="W1400" s="12" t="s">
        <v>1863</v>
      </c>
      <c r="X1400" s="14" t="str">
        <f t="shared" si="21"/>
        <v>В</v>
      </c>
      <c r="Y1400" s="271">
        <f>Таблица1[[#This Row],[ID_intellix]]</f>
        <v>3092</v>
      </c>
      <c r="Z1400" s="269" t="s">
        <v>122</v>
      </c>
      <c r="AA1400" s="145">
        <f>IF(OR(Таблица1[[#This Row],[CARDIO_report]]&lt;&gt;0,Таблица1[[#This Row],[AI COMBO_report]]&lt;&gt;0,Таблица1[[#This Row],[OTC_report]]&lt;&gt;0),1,0)</f>
        <v>1</v>
      </c>
      <c r="AB1400" s="60" t="s">
        <v>1124</v>
      </c>
      <c r="AC1400" s="60" t="s">
        <v>1124</v>
      </c>
      <c r="AD1400" s="60" t="s">
        <v>1124</v>
      </c>
      <c r="AE1400" s="60" t="s">
        <v>1124</v>
      </c>
      <c r="AF1400" s="60"/>
      <c r="AG1400" s="60" t="s">
        <v>1124</v>
      </c>
      <c r="AH1400" s="60" t="s">
        <v>1124</v>
      </c>
      <c r="AI1400" s="60" t="s">
        <v>1124</v>
      </c>
      <c r="AJ1400" s="60" t="s">
        <v>1124</v>
      </c>
      <c r="AK1400" s="60" t="s">
        <v>1124</v>
      </c>
      <c r="AL1400" s="60" t="s">
        <v>1124</v>
      </c>
      <c r="AM1400" s="60" t="s">
        <v>1124</v>
      </c>
      <c r="AN1400" s="60" t="s">
        <v>1124</v>
      </c>
      <c r="AO1400" s="60"/>
      <c r="AP1400" s="35" t="s">
        <v>1917</v>
      </c>
      <c r="AQ1400" s="377">
        <v>0</v>
      </c>
      <c r="AR1400" s="378">
        <v>0</v>
      </c>
      <c r="AS1400" s="377">
        <v>0</v>
      </c>
      <c r="AT1400" s="378">
        <v>0</v>
      </c>
      <c r="AU1400" s="377">
        <v>0</v>
      </c>
      <c r="AV1400" s="377">
        <v>0</v>
      </c>
      <c r="AW1400" s="377">
        <v>0</v>
      </c>
      <c r="AX1400">
        <v>0</v>
      </c>
      <c r="AY1400">
        <v>0</v>
      </c>
    </row>
    <row r="1401" spans="1:54" ht="15" hidden="1" customHeight="1" x14ac:dyDescent="0.2">
      <c r="A1401" s="46">
        <v>3101</v>
      </c>
      <c r="B1401" s="258" t="s">
        <v>4280</v>
      </c>
      <c r="C1401" t="s">
        <v>1136</v>
      </c>
      <c r="D1401" t="s">
        <v>1138</v>
      </c>
      <c r="E1401" t="s">
        <v>1821</v>
      </c>
      <c r="F1401" s="29" t="s">
        <v>1850</v>
      </c>
      <c r="G1401" s="47">
        <v>357</v>
      </c>
      <c r="H1401" t="s">
        <v>1850</v>
      </c>
      <c r="I1401">
        <v>1</v>
      </c>
      <c r="J1401" t="s">
        <v>4281</v>
      </c>
      <c r="K1401" t="s">
        <v>189</v>
      </c>
      <c r="L1401" t="s">
        <v>4282</v>
      </c>
      <c r="M1401" t="s">
        <v>1944</v>
      </c>
      <c r="N1401" s="34">
        <v>0</v>
      </c>
      <c r="O1401" s="34" t="s">
        <v>1945</v>
      </c>
      <c r="P1401" s="34">
        <v>0</v>
      </c>
      <c r="Q1401" s="34" t="s">
        <v>1946</v>
      </c>
      <c r="R1401" s="34">
        <v>0</v>
      </c>
      <c r="S1401" s="48" t="s">
        <v>1123</v>
      </c>
      <c r="T1401" s="13" t="s">
        <v>122</v>
      </c>
      <c r="U1401" s="12" t="s">
        <v>122</v>
      </c>
      <c r="V1401" s="12" t="s">
        <v>1863</v>
      </c>
      <c r="W1401" s="12" t="s">
        <v>122</v>
      </c>
      <c r="X1401" s="14" t="str">
        <f t="shared" si="21"/>
        <v>В</v>
      </c>
      <c r="Y1401" s="271">
        <f>Таблица1[[#This Row],[ID_intellix]]</f>
        <v>3101</v>
      </c>
      <c r="Z1401" s="269" t="s">
        <v>122</v>
      </c>
      <c r="AA1401" s="145">
        <f>IF(OR(Таблица1[[#This Row],[CARDIO_report]]&lt;&gt;0,Таблица1[[#This Row],[AI COMBO_report]]&lt;&gt;0,Таблица1[[#This Row],[OTC_report]]&lt;&gt;0),1,0)</f>
        <v>0</v>
      </c>
      <c r="AB1401" s="60" t="s">
        <v>1124</v>
      </c>
      <c r="AC1401" s="60" t="s">
        <v>1124</v>
      </c>
      <c r="AD1401" s="60" t="s">
        <v>1124</v>
      </c>
      <c r="AE1401" s="60" t="s">
        <v>1124</v>
      </c>
      <c r="AF1401" s="60"/>
      <c r="AG1401" s="60" t="s">
        <v>1124</v>
      </c>
      <c r="AH1401" s="60" t="s">
        <v>1124</v>
      </c>
      <c r="AI1401" s="60" t="s">
        <v>1124</v>
      </c>
      <c r="AJ1401" s="60" t="s">
        <v>1124</v>
      </c>
      <c r="AK1401" s="60" t="s">
        <v>1124</v>
      </c>
      <c r="AL1401" s="60" t="s">
        <v>1124</v>
      </c>
      <c r="AM1401" s="60" t="s">
        <v>1124</v>
      </c>
      <c r="AN1401" s="60" t="s">
        <v>1124</v>
      </c>
      <c r="AO1401" s="60"/>
      <c r="AP1401" s="35" t="s">
        <v>1857</v>
      </c>
      <c r="AQ1401" s="377">
        <v>0</v>
      </c>
      <c r="AR1401" s="378">
        <v>0</v>
      </c>
      <c r="AS1401" s="377">
        <v>0</v>
      </c>
      <c r="AT1401" s="378">
        <v>0</v>
      </c>
      <c r="AU1401" s="377">
        <v>0</v>
      </c>
      <c r="AV1401" s="377">
        <v>0</v>
      </c>
      <c r="AW1401" s="377">
        <v>0</v>
      </c>
      <c r="AX1401">
        <v>0</v>
      </c>
      <c r="AY1401">
        <v>0</v>
      </c>
      <c r="AZ1401" s="25"/>
      <c r="BB1401" s="25"/>
    </row>
    <row r="1402" spans="1:54" ht="15" hidden="1" customHeight="1" x14ac:dyDescent="0.2">
      <c r="A1402" s="46">
        <v>3212</v>
      </c>
      <c r="B1402" s="258" t="s">
        <v>4283</v>
      </c>
      <c r="C1402" t="s">
        <v>1136</v>
      </c>
      <c r="D1402" t="s">
        <v>1282</v>
      </c>
      <c r="E1402" t="s">
        <v>1821</v>
      </c>
      <c r="F1402" s="29" t="s">
        <v>1850</v>
      </c>
      <c r="G1402" s="47">
        <v>358</v>
      </c>
      <c r="H1402" t="s">
        <v>1850</v>
      </c>
      <c r="I1402">
        <v>1</v>
      </c>
      <c r="J1402" t="s">
        <v>4284</v>
      </c>
      <c r="K1402" t="s">
        <v>189</v>
      </c>
      <c r="L1402" t="s">
        <v>4285</v>
      </c>
      <c r="M1402" t="s">
        <v>1944</v>
      </c>
      <c r="N1402" s="34">
        <v>0</v>
      </c>
      <c r="O1402" s="34" t="s">
        <v>1945</v>
      </c>
      <c r="P1402" s="34">
        <v>0</v>
      </c>
      <c r="Q1402" s="34" t="s">
        <v>1946</v>
      </c>
      <c r="R1402" s="34" t="s">
        <v>813</v>
      </c>
      <c r="S1402" s="48" t="s">
        <v>1123</v>
      </c>
      <c r="T1402" s="13" t="s">
        <v>122</v>
      </c>
      <c r="U1402" s="12" t="s">
        <v>122</v>
      </c>
      <c r="V1402" s="12" t="s">
        <v>122</v>
      </c>
      <c r="W1402" s="12" t="s">
        <v>122</v>
      </c>
      <c r="X1402" s="14" t="str">
        <f t="shared" si="21"/>
        <v>С</v>
      </c>
      <c r="Y1402" s="271">
        <f>Таблица1[[#This Row],[ID_intellix]]</f>
        <v>3212</v>
      </c>
      <c r="Z1402" s="269" t="s">
        <v>122</v>
      </c>
      <c r="AA1402" s="145">
        <f>IF(OR(Таблица1[[#This Row],[CARDIO_report]]&lt;&gt;0,Таблица1[[#This Row],[AI COMBO_report]]&lt;&gt;0,Таблица1[[#This Row],[OTC_report]]&lt;&gt;0),1,0)</f>
        <v>1</v>
      </c>
      <c r="AB1402" s="60" t="s">
        <v>1124</v>
      </c>
      <c r="AC1402" s="60" t="s">
        <v>1124</v>
      </c>
      <c r="AD1402" s="60" t="s">
        <v>1124</v>
      </c>
      <c r="AE1402" s="60" t="s">
        <v>1124</v>
      </c>
      <c r="AF1402" s="60"/>
      <c r="AG1402" s="60" t="s">
        <v>1124</v>
      </c>
      <c r="AH1402" s="60" t="s">
        <v>1124</v>
      </c>
      <c r="AI1402" s="60" t="s">
        <v>1124</v>
      </c>
      <c r="AJ1402" s="60" t="s">
        <v>1124</v>
      </c>
      <c r="AK1402" s="60" t="s">
        <v>1124</v>
      </c>
      <c r="AL1402" s="60" t="s">
        <v>1124</v>
      </c>
      <c r="AM1402" s="60" t="s">
        <v>1124</v>
      </c>
      <c r="AN1402" s="60" t="s">
        <v>1124</v>
      </c>
      <c r="AO1402" s="60"/>
      <c r="AP1402" s="35" t="s">
        <v>1825</v>
      </c>
      <c r="AQ1402" s="377">
        <v>0</v>
      </c>
      <c r="AR1402" s="378">
        <v>0</v>
      </c>
      <c r="AS1402" s="377">
        <v>0</v>
      </c>
      <c r="AT1402" s="378">
        <v>0</v>
      </c>
      <c r="AU1402" s="377">
        <v>0</v>
      </c>
      <c r="AV1402" s="377">
        <v>0</v>
      </c>
      <c r="AW1402" s="377">
        <v>0</v>
      </c>
      <c r="AX1402" s="21">
        <v>0</v>
      </c>
      <c r="AY1402" s="21">
        <v>0</v>
      </c>
    </row>
    <row r="1403" spans="1:54" ht="15" hidden="1" customHeight="1" x14ac:dyDescent="0.2">
      <c r="A1403" s="398">
        <v>3208</v>
      </c>
      <c r="B1403" s="258" t="s">
        <v>4295</v>
      </c>
      <c r="C1403" t="s">
        <v>1136</v>
      </c>
      <c r="D1403" t="s">
        <v>1938</v>
      </c>
      <c r="E1403" t="s">
        <v>1821</v>
      </c>
      <c r="F1403" s="29" t="s">
        <v>1850</v>
      </c>
      <c r="G1403" s="47">
        <v>361</v>
      </c>
      <c r="H1403" t="s">
        <v>1850</v>
      </c>
      <c r="I1403">
        <v>1</v>
      </c>
      <c r="J1403" t="s">
        <v>4296</v>
      </c>
      <c r="K1403" t="s">
        <v>189</v>
      </c>
      <c r="L1403" t="s">
        <v>4297</v>
      </c>
      <c r="M1403" t="s">
        <v>1944</v>
      </c>
      <c r="N1403" s="34">
        <v>0</v>
      </c>
      <c r="O1403" s="34" t="s">
        <v>1945</v>
      </c>
      <c r="P1403" s="34">
        <v>0</v>
      </c>
      <c r="Q1403" s="34" t="s">
        <v>1946</v>
      </c>
      <c r="R1403" s="34">
        <v>0</v>
      </c>
      <c r="S1403" s="48" t="s">
        <v>1123</v>
      </c>
      <c r="T1403" s="13" t="s">
        <v>122</v>
      </c>
      <c r="U1403" s="12" t="s">
        <v>122</v>
      </c>
      <c r="V1403" s="12" t="s">
        <v>1863</v>
      </c>
      <c r="W1403" s="12" t="s">
        <v>122</v>
      </c>
      <c r="X1403" s="14" t="str">
        <f t="shared" si="21"/>
        <v>В</v>
      </c>
      <c r="Y1403" s="271">
        <f>Таблица1[[#This Row],[ID_intellix]]</f>
        <v>3208</v>
      </c>
      <c r="Z1403" s="269" t="s">
        <v>122</v>
      </c>
      <c r="AA1403" s="145">
        <f>IF(OR(Таблица1[[#This Row],[CARDIO_report]]&lt;&gt;0,Таблица1[[#This Row],[AI COMBO_report]]&lt;&gt;0,Таблица1[[#This Row],[OTC_report]]&lt;&gt;0),1,0)</f>
        <v>0</v>
      </c>
      <c r="AB1403" s="60" t="s">
        <v>1124</v>
      </c>
      <c r="AC1403" s="60" t="s">
        <v>1124</v>
      </c>
      <c r="AD1403" s="60" t="s">
        <v>1124</v>
      </c>
      <c r="AE1403" s="60" t="s">
        <v>1124</v>
      </c>
      <c r="AF1403" s="60"/>
      <c r="AG1403" s="60" t="s">
        <v>1124</v>
      </c>
      <c r="AH1403" s="60" t="s">
        <v>1124</v>
      </c>
      <c r="AI1403" s="60" t="s">
        <v>1124</v>
      </c>
      <c r="AJ1403" s="60" t="s">
        <v>1124</v>
      </c>
      <c r="AK1403" s="60" t="s">
        <v>1124</v>
      </c>
      <c r="AL1403" s="60" t="s">
        <v>1124</v>
      </c>
      <c r="AM1403" s="60" t="s">
        <v>1124</v>
      </c>
      <c r="AN1403" s="60" t="s">
        <v>1124</v>
      </c>
      <c r="AO1403" s="60"/>
      <c r="AP1403" s="35" t="s">
        <v>1825</v>
      </c>
      <c r="AQ1403" s="377">
        <v>0</v>
      </c>
      <c r="AR1403" s="378">
        <v>0</v>
      </c>
      <c r="AS1403" s="377">
        <v>0</v>
      </c>
      <c r="AT1403" s="378">
        <v>0</v>
      </c>
      <c r="AU1403" s="377">
        <v>0</v>
      </c>
      <c r="AV1403" s="377">
        <v>0</v>
      </c>
      <c r="AW1403" s="377">
        <v>0</v>
      </c>
      <c r="AX1403">
        <v>0</v>
      </c>
      <c r="AY1403">
        <v>0</v>
      </c>
    </row>
    <row r="1404" spans="1:54" s="31" customFormat="1" ht="15" hidden="1" customHeight="1" x14ac:dyDescent="0.2">
      <c r="A1404" s="46">
        <v>3301</v>
      </c>
      <c r="B1404" s="258" t="s">
        <v>4298</v>
      </c>
      <c r="C1404" t="s">
        <v>1136</v>
      </c>
      <c r="D1404" t="s">
        <v>1270</v>
      </c>
      <c r="E1404" t="s">
        <v>1821</v>
      </c>
      <c r="F1404" s="29" t="s">
        <v>1850</v>
      </c>
      <c r="G1404" s="47">
        <v>362</v>
      </c>
      <c r="H1404" t="s">
        <v>1850</v>
      </c>
      <c r="I1404">
        <v>1</v>
      </c>
      <c r="J1404" t="s">
        <v>4299</v>
      </c>
      <c r="K1404" t="s">
        <v>189</v>
      </c>
      <c r="L1404" t="s">
        <v>4300</v>
      </c>
      <c r="M1404" t="s">
        <v>1944</v>
      </c>
      <c r="N1404" s="34">
        <v>0</v>
      </c>
      <c r="O1404" s="34" t="s">
        <v>1945</v>
      </c>
      <c r="P1404" s="34">
        <v>0</v>
      </c>
      <c r="Q1404" s="34" t="s">
        <v>1946</v>
      </c>
      <c r="R1404" s="34">
        <v>0</v>
      </c>
      <c r="S1404" s="48" t="s">
        <v>1123</v>
      </c>
      <c r="T1404" s="13" t="s">
        <v>1863</v>
      </c>
      <c r="U1404" s="12" t="s">
        <v>1863</v>
      </c>
      <c r="V1404" s="12" t="s">
        <v>122</v>
      </c>
      <c r="W1404" s="12" t="s">
        <v>122</v>
      </c>
      <c r="X1404" s="14" t="str">
        <f t="shared" si="21"/>
        <v>А</v>
      </c>
      <c r="Y1404" s="271">
        <f>Таблица1[[#This Row],[ID_intellix]]</f>
        <v>3301</v>
      </c>
      <c r="Z1404" s="269" t="s">
        <v>1863</v>
      </c>
      <c r="AA1404" s="145">
        <f>IF(OR(Таблица1[[#This Row],[CARDIO_report]]&lt;&gt;0,Таблица1[[#This Row],[AI COMBO_report]]&lt;&gt;0,Таблица1[[#This Row],[OTC_report]]&lt;&gt;0),1,0)</f>
        <v>0</v>
      </c>
      <c r="AB1404" s="60" t="s">
        <v>1124</v>
      </c>
      <c r="AC1404" s="60" t="s">
        <v>1124</v>
      </c>
      <c r="AD1404" s="60" t="s">
        <v>1124</v>
      </c>
      <c r="AE1404" s="60" t="s">
        <v>1124</v>
      </c>
      <c r="AF1404" s="60"/>
      <c r="AG1404" s="60" t="s">
        <v>1124</v>
      </c>
      <c r="AH1404" s="60" t="s">
        <v>1124</v>
      </c>
      <c r="AI1404" s="60" t="s">
        <v>1124</v>
      </c>
      <c r="AJ1404" s="60" t="s">
        <v>1124</v>
      </c>
      <c r="AK1404" s="60" t="s">
        <v>1124</v>
      </c>
      <c r="AL1404" s="60" t="s">
        <v>1124</v>
      </c>
      <c r="AM1404" s="60" t="s">
        <v>1124</v>
      </c>
      <c r="AN1404" s="60" t="s">
        <v>1124</v>
      </c>
      <c r="AO1404" s="60"/>
      <c r="AP1404" s="35" t="s">
        <v>1917</v>
      </c>
      <c r="AQ1404" s="377">
        <v>0</v>
      </c>
      <c r="AR1404" s="378">
        <v>0</v>
      </c>
      <c r="AS1404" s="377">
        <v>0</v>
      </c>
      <c r="AT1404" s="378">
        <v>0</v>
      </c>
      <c r="AU1404" s="377">
        <v>0</v>
      </c>
      <c r="AV1404" s="377">
        <v>0</v>
      </c>
      <c r="AW1404" s="377">
        <v>0</v>
      </c>
      <c r="AX1404">
        <v>0</v>
      </c>
      <c r="AY1404">
        <v>0</v>
      </c>
      <c r="AZ1404"/>
      <c r="BA1404" s="2"/>
      <c r="BB1404"/>
    </row>
    <row r="1405" spans="1:54" ht="15" hidden="1" customHeight="1" x14ac:dyDescent="0.2">
      <c r="A1405" s="46">
        <v>3302</v>
      </c>
      <c r="B1405" s="258" t="s">
        <v>4301</v>
      </c>
      <c r="C1405" t="s">
        <v>1136</v>
      </c>
      <c r="D1405" t="s">
        <v>1270</v>
      </c>
      <c r="E1405" t="s">
        <v>1821</v>
      </c>
      <c r="F1405" s="29" t="s">
        <v>1850</v>
      </c>
      <c r="G1405" s="47">
        <v>365</v>
      </c>
      <c r="H1405" t="s">
        <v>1850</v>
      </c>
      <c r="I1405">
        <v>1</v>
      </c>
      <c r="J1405" t="s">
        <v>4302</v>
      </c>
      <c r="K1405" t="s">
        <v>189</v>
      </c>
      <c r="L1405" t="s">
        <v>4303</v>
      </c>
      <c r="M1405" t="s">
        <v>1944</v>
      </c>
      <c r="N1405" s="34">
        <v>0</v>
      </c>
      <c r="O1405" s="34" t="s">
        <v>1945</v>
      </c>
      <c r="P1405" s="34">
        <v>0</v>
      </c>
      <c r="Q1405" s="34" t="s">
        <v>1946</v>
      </c>
      <c r="R1405" s="34">
        <v>0</v>
      </c>
      <c r="S1405" s="48" t="s">
        <v>1123</v>
      </c>
      <c r="T1405" s="13" t="s">
        <v>1863</v>
      </c>
      <c r="U1405" s="12" t="s">
        <v>1863</v>
      </c>
      <c r="V1405" s="12" t="s">
        <v>122</v>
      </c>
      <c r="W1405" s="12" t="s">
        <v>122</v>
      </c>
      <c r="X1405" s="14" t="str">
        <f t="shared" si="21"/>
        <v>А</v>
      </c>
      <c r="Y1405" s="271">
        <f>Таблица1[[#This Row],[ID_intellix]]</f>
        <v>3302</v>
      </c>
      <c r="Z1405" s="269" t="s">
        <v>1863</v>
      </c>
      <c r="AA1405" s="145">
        <f>IF(OR(Таблица1[[#This Row],[CARDIO_report]]&lt;&gt;0,Таблица1[[#This Row],[AI COMBO_report]]&lt;&gt;0,Таблица1[[#This Row],[OTC_report]]&lt;&gt;0),1,0)</f>
        <v>0</v>
      </c>
      <c r="AB1405" s="60" t="s">
        <v>1124</v>
      </c>
      <c r="AC1405" s="60" t="s">
        <v>1124</v>
      </c>
      <c r="AD1405" s="60" t="s">
        <v>1124</v>
      </c>
      <c r="AE1405" s="60" t="s">
        <v>1124</v>
      </c>
      <c r="AF1405" s="60"/>
      <c r="AG1405" s="60" t="s">
        <v>1124</v>
      </c>
      <c r="AH1405" s="60" t="s">
        <v>1124</v>
      </c>
      <c r="AI1405" s="60" t="s">
        <v>1124</v>
      </c>
      <c r="AJ1405" s="60" t="s">
        <v>1124</v>
      </c>
      <c r="AK1405" s="60" t="s">
        <v>1124</v>
      </c>
      <c r="AL1405" s="60" t="s">
        <v>1124</v>
      </c>
      <c r="AM1405" s="60" t="s">
        <v>1124</v>
      </c>
      <c r="AN1405" s="60" t="s">
        <v>1124</v>
      </c>
      <c r="AO1405" s="60"/>
      <c r="AP1405" s="35" t="s">
        <v>1917</v>
      </c>
      <c r="AQ1405" s="377">
        <v>0</v>
      </c>
      <c r="AR1405" s="378">
        <v>0</v>
      </c>
      <c r="AS1405" s="377">
        <v>0</v>
      </c>
      <c r="AT1405" s="378">
        <v>0</v>
      </c>
      <c r="AU1405" s="377">
        <v>0</v>
      </c>
      <c r="AV1405" s="377">
        <v>0</v>
      </c>
      <c r="AW1405" s="377">
        <v>0</v>
      </c>
      <c r="AX1405">
        <v>0</v>
      </c>
      <c r="AY1405">
        <v>0</v>
      </c>
    </row>
    <row r="1406" spans="1:54" ht="15" hidden="1" customHeight="1" x14ac:dyDescent="0.2">
      <c r="A1406" s="46">
        <v>3430</v>
      </c>
      <c r="B1406" s="258" t="s">
        <v>4304</v>
      </c>
      <c r="C1406" t="s">
        <v>1136</v>
      </c>
      <c r="D1406" t="s">
        <v>1267</v>
      </c>
      <c r="E1406" t="s">
        <v>1821</v>
      </c>
      <c r="F1406" s="29" t="s">
        <v>1850</v>
      </c>
      <c r="G1406" s="47">
        <v>367</v>
      </c>
      <c r="H1406" t="s">
        <v>1850</v>
      </c>
      <c r="I1406">
        <v>1</v>
      </c>
      <c r="J1406" t="s">
        <v>4305</v>
      </c>
      <c r="K1406" t="s">
        <v>189</v>
      </c>
      <c r="L1406" t="s">
        <v>4306</v>
      </c>
      <c r="M1406" t="s">
        <v>1944</v>
      </c>
      <c r="N1406" s="34">
        <v>0</v>
      </c>
      <c r="O1406" s="34" t="s">
        <v>1945</v>
      </c>
      <c r="P1406" s="34">
        <v>0</v>
      </c>
      <c r="Q1406" s="34" t="s">
        <v>1946</v>
      </c>
      <c r="R1406" s="34" t="s">
        <v>996</v>
      </c>
      <c r="S1406" s="48" t="s">
        <v>1123</v>
      </c>
      <c r="T1406" s="13" t="s">
        <v>122</v>
      </c>
      <c r="U1406" s="12" t="s">
        <v>122</v>
      </c>
      <c r="V1406" s="12" t="s">
        <v>1863</v>
      </c>
      <c r="W1406" s="12" t="s">
        <v>122</v>
      </c>
      <c r="X1406" s="14" t="str">
        <f t="shared" si="21"/>
        <v>В</v>
      </c>
      <c r="Y1406" s="271">
        <f>Таблица1[[#This Row],[ID_intellix]]</f>
        <v>3430</v>
      </c>
      <c r="Z1406" s="269" t="s">
        <v>122</v>
      </c>
      <c r="AA1406" s="145">
        <f>IF(OR(Таблица1[[#This Row],[CARDIO_report]]&lt;&gt;0,Таблица1[[#This Row],[AI COMBO_report]]&lt;&gt;0,Таблица1[[#This Row],[OTC_report]]&lt;&gt;0),1,0)</f>
        <v>1</v>
      </c>
      <c r="AB1406" s="60" t="s">
        <v>1124</v>
      </c>
      <c r="AC1406" s="60" t="s">
        <v>1124</v>
      </c>
      <c r="AD1406" s="60" t="s">
        <v>1124</v>
      </c>
      <c r="AE1406" s="60" t="s">
        <v>1124</v>
      </c>
      <c r="AF1406" s="60"/>
      <c r="AG1406" s="60" t="s">
        <v>1124</v>
      </c>
      <c r="AH1406" s="60" t="s">
        <v>1124</v>
      </c>
      <c r="AI1406" s="60" t="s">
        <v>1124</v>
      </c>
      <c r="AJ1406" s="60" t="s">
        <v>1124</v>
      </c>
      <c r="AK1406" s="60" t="s">
        <v>1124</v>
      </c>
      <c r="AL1406" s="60" t="s">
        <v>1124</v>
      </c>
      <c r="AM1406" s="60" t="s">
        <v>1124</v>
      </c>
      <c r="AN1406" s="60" t="s">
        <v>1124</v>
      </c>
      <c r="AO1406" s="60"/>
      <c r="AP1406" s="35" t="s">
        <v>1917</v>
      </c>
      <c r="AQ1406" s="377">
        <v>0</v>
      </c>
      <c r="AR1406" s="378">
        <v>0</v>
      </c>
      <c r="AS1406" s="377">
        <v>0</v>
      </c>
      <c r="AT1406" s="378">
        <v>0</v>
      </c>
      <c r="AU1406" s="377">
        <v>0</v>
      </c>
      <c r="AV1406" s="377">
        <v>0</v>
      </c>
      <c r="AW1406" s="377">
        <v>0</v>
      </c>
      <c r="AX1406">
        <v>0</v>
      </c>
      <c r="AY1406">
        <v>0</v>
      </c>
    </row>
    <row r="1407" spans="1:54" ht="15" hidden="1" customHeight="1" x14ac:dyDescent="0.2">
      <c r="A1407" s="46">
        <v>3242</v>
      </c>
      <c r="B1407" s="258" t="s">
        <v>4310</v>
      </c>
      <c r="C1407" t="s">
        <v>1136</v>
      </c>
      <c r="D1407" t="s">
        <v>1141</v>
      </c>
      <c r="E1407" t="s">
        <v>1821</v>
      </c>
      <c r="F1407" s="29" t="s">
        <v>1850</v>
      </c>
      <c r="G1407" s="47">
        <v>370</v>
      </c>
      <c r="H1407" t="s">
        <v>1850</v>
      </c>
      <c r="I1407">
        <v>1</v>
      </c>
      <c r="J1407" t="s">
        <v>4311</v>
      </c>
      <c r="K1407" t="s">
        <v>189</v>
      </c>
      <c r="L1407" t="s">
        <v>4312</v>
      </c>
      <c r="M1407" t="s">
        <v>1944</v>
      </c>
      <c r="N1407" s="34">
        <v>0</v>
      </c>
      <c r="O1407" s="34" t="s">
        <v>1945</v>
      </c>
      <c r="P1407" s="34">
        <v>0</v>
      </c>
      <c r="Q1407" s="34" t="s">
        <v>1946</v>
      </c>
      <c r="R1407" s="34">
        <v>0</v>
      </c>
      <c r="S1407" s="48" t="s">
        <v>1123</v>
      </c>
      <c r="T1407" s="13" t="s">
        <v>122</v>
      </c>
      <c r="U1407" s="12" t="s">
        <v>1863</v>
      </c>
      <c r="V1407" s="12" t="s">
        <v>122</v>
      </c>
      <c r="W1407" s="12" t="s">
        <v>122</v>
      </c>
      <c r="X1407" s="14" t="str">
        <f t="shared" si="21"/>
        <v>В</v>
      </c>
      <c r="Y1407" s="271">
        <f>Таблица1[[#This Row],[ID_intellix]]</f>
        <v>3242</v>
      </c>
      <c r="Z1407" s="269" t="s">
        <v>1863</v>
      </c>
      <c r="AA1407" s="145">
        <f>IF(OR(Таблица1[[#This Row],[CARDIO_report]]&lt;&gt;0,Таблица1[[#This Row],[AI COMBO_report]]&lt;&gt;0,Таблица1[[#This Row],[OTC_report]]&lt;&gt;0),1,0)</f>
        <v>0</v>
      </c>
      <c r="AB1407" s="60" t="s">
        <v>1124</v>
      </c>
      <c r="AC1407" s="60" t="s">
        <v>1124</v>
      </c>
      <c r="AD1407" s="60" t="s">
        <v>1124</v>
      </c>
      <c r="AE1407" s="60" t="s">
        <v>1124</v>
      </c>
      <c r="AF1407" s="60"/>
      <c r="AG1407" s="60" t="s">
        <v>1124</v>
      </c>
      <c r="AH1407" s="60" t="s">
        <v>1124</v>
      </c>
      <c r="AI1407" s="60" t="s">
        <v>1124</v>
      </c>
      <c r="AJ1407" s="60" t="s">
        <v>1124</v>
      </c>
      <c r="AK1407" s="60" t="s">
        <v>1124</v>
      </c>
      <c r="AL1407" s="60" t="s">
        <v>1124</v>
      </c>
      <c r="AM1407" s="60" t="s">
        <v>1124</v>
      </c>
      <c r="AN1407" s="60" t="s">
        <v>1124</v>
      </c>
      <c r="AO1407" s="60"/>
      <c r="AP1407" s="35" t="s">
        <v>1857</v>
      </c>
      <c r="AQ1407" s="377">
        <v>0</v>
      </c>
      <c r="AR1407" s="378">
        <v>0</v>
      </c>
      <c r="AS1407" s="377">
        <v>0</v>
      </c>
      <c r="AT1407" s="378">
        <v>0</v>
      </c>
      <c r="AU1407" s="377">
        <v>0</v>
      </c>
      <c r="AV1407" s="377">
        <v>0</v>
      </c>
      <c r="AW1407" s="377">
        <v>0</v>
      </c>
      <c r="AX1407">
        <v>0</v>
      </c>
      <c r="AY1407">
        <v>0</v>
      </c>
    </row>
    <row r="1408" spans="1:54" ht="15" hidden="1" customHeight="1" x14ac:dyDescent="0.2">
      <c r="A1408" s="46">
        <v>3243</v>
      </c>
      <c r="B1408" s="258" t="s">
        <v>4313</v>
      </c>
      <c r="C1408" t="s">
        <v>1136</v>
      </c>
      <c r="D1408" t="s">
        <v>1141</v>
      </c>
      <c r="E1408" t="s">
        <v>1821</v>
      </c>
      <c r="F1408" s="29" t="s">
        <v>1850</v>
      </c>
      <c r="G1408" s="47">
        <v>371</v>
      </c>
      <c r="H1408" t="s">
        <v>1850</v>
      </c>
      <c r="I1408">
        <v>1</v>
      </c>
      <c r="J1408" t="s">
        <v>4314</v>
      </c>
      <c r="K1408" t="s">
        <v>189</v>
      </c>
      <c r="L1408" t="s">
        <v>4315</v>
      </c>
      <c r="M1408" t="s">
        <v>1944</v>
      </c>
      <c r="N1408" s="34" t="s">
        <v>596</v>
      </c>
      <c r="O1408" s="34" t="s">
        <v>1945</v>
      </c>
      <c r="P1408" s="34" t="s">
        <v>202</v>
      </c>
      <c r="Q1408" s="34" t="s">
        <v>1946</v>
      </c>
      <c r="R1408" s="34" t="s">
        <v>859</v>
      </c>
      <c r="S1408" s="48" t="s">
        <v>1123</v>
      </c>
      <c r="T1408" s="13" t="s">
        <v>1863</v>
      </c>
      <c r="U1408" s="12" t="s">
        <v>1863</v>
      </c>
      <c r="V1408" s="12" t="s">
        <v>122</v>
      </c>
      <c r="W1408" s="12" t="s">
        <v>122</v>
      </c>
      <c r="X1408" s="14" t="str">
        <f t="shared" si="21"/>
        <v>А</v>
      </c>
      <c r="Y1408" s="271">
        <f>Таблица1[[#This Row],[ID_intellix]]</f>
        <v>3243</v>
      </c>
      <c r="Z1408" s="269" t="s">
        <v>122</v>
      </c>
      <c r="AA1408" s="145">
        <f>IF(OR(Таблица1[[#This Row],[CARDIO_report]]&lt;&gt;0,Таблица1[[#This Row],[AI COMBO_report]]&lt;&gt;0,Таблица1[[#This Row],[OTC_report]]&lt;&gt;0),1,0)</f>
        <v>1</v>
      </c>
      <c r="AB1408" s="60" t="s">
        <v>1124</v>
      </c>
      <c r="AC1408" s="60" t="s">
        <v>1124</v>
      </c>
      <c r="AD1408" s="60" t="s">
        <v>1124</v>
      </c>
      <c r="AE1408" s="60" t="s">
        <v>1124</v>
      </c>
      <c r="AF1408" s="60"/>
      <c r="AG1408" s="60" t="s">
        <v>1124</v>
      </c>
      <c r="AH1408" s="60" t="s">
        <v>1124</v>
      </c>
      <c r="AI1408" s="60" t="s">
        <v>1124</v>
      </c>
      <c r="AJ1408" s="60" t="s">
        <v>1124</v>
      </c>
      <c r="AK1408" s="60" t="s">
        <v>1124</v>
      </c>
      <c r="AL1408" s="60" t="s">
        <v>1124</v>
      </c>
      <c r="AM1408" s="60" t="s">
        <v>1124</v>
      </c>
      <c r="AN1408" s="60" t="s">
        <v>1124</v>
      </c>
      <c r="AO1408" s="60"/>
      <c r="AP1408" s="35" t="s">
        <v>1917</v>
      </c>
      <c r="AQ1408" s="377">
        <v>0</v>
      </c>
      <c r="AR1408" s="378">
        <v>0</v>
      </c>
      <c r="AS1408" s="377">
        <v>0</v>
      </c>
      <c r="AT1408" s="378">
        <v>0</v>
      </c>
      <c r="AU1408" s="377">
        <v>0</v>
      </c>
      <c r="AV1408" s="377">
        <v>0</v>
      </c>
      <c r="AW1408" s="377">
        <v>0</v>
      </c>
      <c r="AX1408">
        <v>0</v>
      </c>
      <c r="AY1408">
        <v>0</v>
      </c>
    </row>
    <row r="1409" spans="1:54" ht="15" hidden="1" customHeight="1" x14ac:dyDescent="0.2">
      <c r="A1409" s="46">
        <v>3357</v>
      </c>
      <c r="B1409" s="258" t="s">
        <v>4325</v>
      </c>
      <c r="C1409" t="s">
        <v>1136</v>
      </c>
      <c r="D1409" t="s">
        <v>1273</v>
      </c>
      <c r="E1409" t="s">
        <v>1821</v>
      </c>
      <c r="F1409" s="29" t="s">
        <v>1850</v>
      </c>
      <c r="G1409" s="47">
        <v>375</v>
      </c>
      <c r="H1409" t="s">
        <v>1850</v>
      </c>
      <c r="I1409">
        <v>1</v>
      </c>
      <c r="J1409" t="s">
        <v>4326</v>
      </c>
      <c r="K1409" t="s">
        <v>189</v>
      </c>
      <c r="L1409" t="s">
        <v>4327</v>
      </c>
      <c r="M1409" t="s">
        <v>1944</v>
      </c>
      <c r="N1409" s="34">
        <v>0</v>
      </c>
      <c r="O1409" s="34" t="s">
        <v>1945</v>
      </c>
      <c r="P1409" s="34">
        <v>0</v>
      </c>
      <c r="Q1409" s="34" t="s">
        <v>1946</v>
      </c>
      <c r="R1409" s="34">
        <v>0</v>
      </c>
      <c r="S1409" s="48" t="s">
        <v>1123</v>
      </c>
      <c r="T1409" s="13" t="s">
        <v>122</v>
      </c>
      <c r="U1409" s="12" t="s">
        <v>122</v>
      </c>
      <c r="V1409" s="12" t="s">
        <v>122</v>
      </c>
      <c r="W1409" s="12" t="s">
        <v>1863</v>
      </c>
      <c r="X1409" s="14" t="str">
        <f t="shared" si="21"/>
        <v>В</v>
      </c>
      <c r="Y1409" s="271">
        <f>Таблица1[[#This Row],[ID_intellix]]</f>
        <v>3357</v>
      </c>
      <c r="Z1409" s="269" t="s">
        <v>122</v>
      </c>
      <c r="AA1409" s="145">
        <f>IF(OR(Таблица1[[#This Row],[CARDIO_report]]&lt;&gt;0,Таблица1[[#This Row],[AI COMBO_report]]&lt;&gt;0,Таблица1[[#This Row],[OTC_report]]&lt;&gt;0),1,0)</f>
        <v>0</v>
      </c>
      <c r="AB1409" s="60" t="s">
        <v>1124</v>
      </c>
      <c r="AC1409" s="60" t="s">
        <v>1124</v>
      </c>
      <c r="AD1409" s="60" t="s">
        <v>1124</v>
      </c>
      <c r="AE1409" s="60" t="s">
        <v>1124</v>
      </c>
      <c r="AF1409" s="60"/>
      <c r="AG1409" s="60" t="s">
        <v>1124</v>
      </c>
      <c r="AH1409" s="60" t="s">
        <v>1124</v>
      </c>
      <c r="AI1409" s="60" t="s">
        <v>1124</v>
      </c>
      <c r="AJ1409" s="60" t="s">
        <v>1124</v>
      </c>
      <c r="AK1409" s="60" t="s">
        <v>1124</v>
      </c>
      <c r="AL1409" s="60" t="s">
        <v>1124</v>
      </c>
      <c r="AM1409" s="60" t="s">
        <v>1124</v>
      </c>
      <c r="AN1409" s="60" t="s">
        <v>1124</v>
      </c>
      <c r="AO1409" s="60"/>
      <c r="AP1409" s="35" t="s">
        <v>1857</v>
      </c>
      <c r="AQ1409" s="377">
        <v>0</v>
      </c>
      <c r="AR1409" s="378">
        <v>0</v>
      </c>
      <c r="AS1409" s="377">
        <v>0</v>
      </c>
      <c r="AT1409" s="378">
        <v>0</v>
      </c>
      <c r="AU1409" s="377">
        <v>0</v>
      </c>
      <c r="AV1409" s="377">
        <v>0</v>
      </c>
      <c r="AW1409" s="377">
        <v>0</v>
      </c>
      <c r="AX1409">
        <v>0</v>
      </c>
      <c r="AY1409">
        <v>0</v>
      </c>
    </row>
    <row r="1410" spans="1:54" ht="15" hidden="1" customHeight="1" x14ac:dyDescent="0.2">
      <c r="A1410" s="46">
        <v>7469</v>
      </c>
      <c r="B1410" s="258" t="s">
        <v>4343</v>
      </c>
      <c r="C1410" t="s">
        <v>1136</v>
      </c>
      <c r="D1410" t="s">
        <v>1267</v>
      </c>
      <c r="E1410" t="s">
        <v>1821</v>
      </c>
      <c r="F1410" s="29" t="s">
        <v>1850</v>
      </c>
      <c r="G1410" s="53" t="s">
        <v>4344</v>
      </c>
      <c r="H1410" t="s">
        <v>1850</v>
      </c>
      <c r="I1410">
        <v>1</v>
      </c>
      <c r="J1410" t="s">
        <v>4345</v>
      </c>
      <c r="K1410" t="s">
        <v>189</v>
      </c>
      <c r="L1410" t="s">
        <v>4346</v>
      </c>
      <c r="M1410" t="s">
        <v>1944</v>
      </c>
      <c r="N1410" s="34">
        <v>0</v>
      </c>
      <c r="O1410" s="34" t="s">
        <v>1945</v>
      </c>
      <c r="P1410" s="34">
        <v>0</v>
      </c>
      <c r="Q1410" s="34" t="s">
        <v>1946</v>
      </c>
      <c r="R1410" s="34" t="s">
        <v>859</v>
      </c>
      <c r="S1410" s="48" t="s">
        <v>1123</v>
      </c>
      <c r="T1410" s="13" t="s">
        <v>122</v>
      </c>
      <c r="U1410" s="12" t="s">
        <v>122</v>
      </c>
      <c r="V1410" s="12" t="s">
        <v>122</v>
      </c>
      <c r="W1410" s="12" t="s">
        <v>122</v>
      </c>
      <c r="X1410" s="14" t="str">
        <f t="shared" si="21"/>
        <v>С</v>
      </c>
      <c r="Y1410" s="271">
        <f>Таблица1[[#This Row],[ID_intellix]]</f>
        <v>7469</v>
      </c>
      <c r="Z1410" s="269" t="s">
        <v>122</v>
      </c>
      <c r="AA1410" s="145">
        <f>IF(OR(Таблица1[[#This Row],[CARDIO_report]]&lt;&gt;0,Таблица1[[#This Row],[AI COMBO_report]]&lt;&gt;0,Таблица1[[#This Row],[OTC_report]]&lt;&gt;0),1,0)</f>
        <v>1</v>
      </c>
      <c r="AB1410" s="60" t="s">
        <v>1124</v>
      </c>
      <c r="AC1410" s="60" t="s">
        <v>1124</v>
      </c>
      <c r="AD1410" s="60" t="s">
        <v>1124</v>
      </c>
      <c r="AE1410" s="60" t="s">
        <v>1124</v>
      </c>
      <c r="AF1410" s="60"/>
      <c r="AG1410" s="60" t="s">
        <v>1124</v>
      </c>
      <c r="AH1410" s="60" t="s">
        <v>1124</v>
      </c>
      <c r="AI1410" s="60" t="s">
        <v>1124</v>
      </c>
      <c r="AJ1410" s="60" t="s">
        <v>1124</v>
      </c>
      <c r="AK1410" s="60" t="s">
        <v>1124</v>
      </c>
      <c r="AL1410" s="60" t="s">
        <v>1124</v>
      </c>
      <c r="AM1410" s="60" t="s">
        <v>1124</v>
      </c>
      <c r="AN1410" s="60" t="s">
        <v>1124</v>
      </c>
      <c r="AO1410" s="60"/>
      <c r="AP1410" s="35" t="s">
        <v>1825</v>
      </c>
      <c r="AQ1410" s="377">
        <v>0</v>
      </c>
      <c r="AR1410" s="378">
        <v>0</v>
      </c>
      <c r="AS1410" s="377">
        <v>0</v>
      </c>
      <c r="AT1410" s="378">
        <v>0</v>
      </c>
      <c r="AU1410" s="377">
        <v>0</v>
      </c>
      <c r="AV1410" s="377">
        <v>0</v>
      </c>
      <c r="AW1410" s="377">
        <v>0</v>
      </c>
      <c r="AX1410">
        <v>0</v>
      </c>
      <c r="AY1410">
        <v>0</v>
      </c>
    </row>
    <row r="1411" spans="1:54" ht="15" hidden="1" customHeight="1" x14ac:dyDescent="0.2">
      <c r="A1411" s="46">
        <v>3613</v>
      </c>
      <c r="B1411" s="258" t="s">
        <v>4347</v>
      </c>
      <c r="C1411" t="s">
        <v>1136</v>
      </c>
      <c r="D1411" t="s">
        <v>1138</v>
      </c>
      <c r="E1411" t="s">
        <v>1821</v>
      </c>
      <c r="F1411" s="29" t="s">
        <v>1850</v>
      </c>
      <c r="G1411" s="47">
        <v>384</v>
      </c>
      <c r="H1411" t="s">
        <v>1850</v>
      </c>
      <c r="I1411">
        <v>1</v>
      </c>
      <c r="J1411" t="s">
        <v>4348</v>
      </c>
      <c r="K1411" t="s">
        <v>189</v>
      </c>
      <c r="L1411" t="s">
        <v>4349</v>
      </c>
      <c r="M1411" t="s">
        <v>1944</v>
      </c>
      <c r="N1411" s="34" t="s">
        <v>385</v>
      </c>
      <c r="O1411" s="34" t="s">
        <v>1945</v>
      </c>
      <c r="P1411" s="34">
        <v>0</v>
      </c>
      <c r="Q1411" s="34" t="s">
        <v>1946</v>
      </c>
      <c r="R1411" s="34">
        <v>0</v>
      </c>
      <c r="S1411" s="48" t="s">
        <v>1123</v>
      </c>
      <c r="T1411" s="13" t="s">
        <v>122</v>
      </c>
      <c r="U1411" s="12" t="s">
        <v>122</v>
      </c>
      <c r="V1411" s="12" t="s">
        <v>122</v>
      </c>
      <c r="W1411" s="12" t="s">
        <v>1863</v>
      </c>
      <c r="X1411" s="14" t="str">
        <f t="shared" ref="X1411:X1474" si="22">IF(COUNTIF(T1411:W1411,"да")=0,"С",IF(COUNTIF(T1411:W1411,"да")=1,"В","А"))</f>
        <v>В</v>
      </c>
      <c r="Y1411" s="271">
        <f>Таблица1[[#This Row],[ID_intellix]]</f>
        <v>3613</v>
      </c>
      <c r="Z1411" s="269" t="s">
        <v>122</v>
      </c>
      <c r="AA1411" s="145">
        <f>IF(OR(Таблица1[[#This Row],[CARDIO_report]]&lt;&gt;0,Таблица1[[#This Row],[AI COMBO_report]]&lt;&gt;0,Таблица1[[#This Row],[OTC_report]]&lt;&gt;0),1,0)</f>
        <v>1</v>
      </c>
      <c r="AB1411" s="60" t="s">
        <v>1124</v>
      </c>
      <c r="AC1411" s="60" t="s">
        <v>1124</v>
      </c>
      <c r="AD1411" s="60" t="s">
        <v>1124</v>
      </c>
      <c r="AE1411" s="60" t="s">
        <v>1124</v>
      </c>
      <c r="AF1411" s="60"/>
      <c r="AG1411" s="60" t="s">
        <v>1124</v>
      </c>
      <c r="AH1411" s="60" t="s">
        <v>1124</v>
      </c>
      <c r="AI1411" s="60" t="s">
        <v>1124</v>
      </c>
      <c r="AJ1411" s="60" t="s">
        <v>1124</v>
      </c>
      <c r="AK1411" s="60" t="s">
        <v>1124</v>
      </c>
      <c r="AL1411" s="60" t="s">
        <v>1124</v>
      </c>
      <c r="AM1411" s="60" t="s">
        <v>1124</v>
      </c>
      <c r="AN1411" s="60" t="s">
        <v>1124</v>
      </c>
      <c r="AO1411" s="60"/>
      <c r="AP1411" s="35" t="s">
        <v>1857</v>
      </c>
      <c r="AQ1411" s="377">
        <v>0</v>
      </c>
      <c r="AR1411" s="378">
        <v>0</v>
      </c>
      <c r="AS1411" s="377">
        <v>0</v>
      </c>
      <c r="AT1411" s="378">
        <v>0</v>
      </c>
      <c r="AU1411" s="377">
        <v>0</v>
      </c>
      <c r="AV1411" s="377">
        <v>0</v>
      </c>
      <c r="AW1411" s="377">
        <v>0</v>
      </c>
      <c r="AX1411">
        <v>0</v>
      </c>
      <c r="AY1411">
        <v>0</v>
      </c>
    </row>
    <row r="1412" spans="1:54" ht="15" hidden="1" customHeight="1" x14ac:dyDescent="0.2">
      <c r="A1412" s="46">
        <v>1367</v>
      </c>
      <c r="B1412" s="258" t="s">
        <v>4368</v>
      </c>
      <c r="C1412" t="s">
        <v>1136</v>
      </c>
      <c r="D1412" t="s">
        <v>1270</v>
      </c>
      <c r="E1412" t="s">
        <v>1821</v>
      </c>
      <c r="F1412" s="29" t="s">
        <v>1850</v>
      </c>
      <c r="G1412" s="47">
        <v>49</v>
      </c>
      <c r="H1412" t="s">
        <v>1850</v>
      </c>
      <c r="I1412">
        <v>1</v>
      </c>
      <c r="J1412" t="s">
        <v>4369</v>
      </c>
      <c r="K1412" t="s">
        <v>189</v>
      </c>
      <c r="L1412" t="s">
        <v>4370</v>
      </c>
      <c r="M1412" t="s">
        <v>1944</v>
      </c>
      <c r="N1412" s="34" t="s">
        <v>596</v>
      </c>
      <c r="O1412" s="34" t="s">
        <v>1945</v>
      </c>
      <c r="P1412" s="34" t="s">
        <v>202</v>
      </c>
      <c r="Q1412" s="34" t="s">
        <v>1946</v>
      </c>
      <c r="R1412" s="34" t="s">
        <v>813</v>
      </c>
      <c r="S1412" s="48" t="s">
        <v>1123</v>
      </c>
      <c r="T1412" s="13" t="s">
        <v>1863</v>
      </c>
      <c r="U1412" s="12" t="s">
        <v>122</v>
      </c>
      <c r="V1412" s="12" t="s">
        <v>1863</v>
      </c>
      <c r="W1412" s="12" t="s">
        <v>122</v>
      </c>
      <c r="X1412" s="14" t="str">
        <f t="shared" si="22"/>
        <v>А</v>
      </c>
      <c r="Y1412" s="271">
        <f>Таблица1[[#This Row],[ID_intellix]]</f>
        <v>1367</v>
      </c>
      <c r="Z1412" s="269" t="s">
        <v>122</v>
      </c>
      <c r="AA1412" s="145">
        <f>IF(OR(Таблица1[[#This Row],[CARDIO_report]]&lt;&gt;0,Таблица1[[#This Row],[AI COMBO_report]]&lt;&gt;0,Таблица1[[#This Row],[OTC_report]]&lt;&gt;0),1,0)</f>
        <v>1</v>
      </c>
      <c r="AB1412" s="60" t="s">
        <v>1124</v>
      </c>
      <c r="AC1412" s="60" t="s">
        <v>1124</v>
      </c>
      <c r="AD1412" s="60" t="s">
        <v>1124</v>
      </c>
      <c r="AE1412" s="60" t="s">
        <v>1124</v>
      </c>
      <c r="AF1412" s="60"/>
      <c r="AG1412" s="60" t="s">
        <v>1124</v>
      </c>
      <c r="AH1412" s="60" t="s">
        <v>1124</v>
      </c>
      <c r="AI1412" s="60" t="s">
        <v>1124</v>
      </c>
      <c r="AJ1412" s="60" t="s">
        <v>1124</v>
      </c>
      <c r="AK1412" s="60" t="s">
        <v>1124</v>
      </c>
      <c r="AL1412" s="60" t="s">
        <v>1124</v>
      </c>
      <c r="AM1412" s="60" t="s">
        <v>1124</v>
      </c>
      <c r="AN1412" s="60" t="s">
        <v>1124</v>
      </c>
      <c r="AO1412" s="60"/>
      <c r="AP1412" s="35" t="s">
        <v>1917</v>
      </c>
      <c r="AQ1412" s="377">
        <v>0</v>
      </c>
      <c r="AR1412" s="378">
        <v>0</v>
      </c>
      <c r="AS1412" s="377">
        <v>0</v>
      </c>
      <c r="AT1412" s="378">
        <v>0</v>
      </c>
      <c r="AU1412" s="377">
        <v>0</v>
      </c>
      <c r="AV1412" s="377">
        <v>0</v>
      </c>
      <c r="AW1412" s="377">
        <v>0</v>
      </c>
      <c r="AX1412">
        <v>0</v>
      </c>
      <c r="AY1412">
        <v>0</v>
      </c>
    </row>
    <row r="1413" spans="1:54" ht="15" hidden="1" customHeight="1" x14ac:dyDescent="0.2">
      <c r="A1413" s="46">
        <v>6234</v>
      </c>
      <c r="B1413" s="258" t="s">
        <v>4371</v>
      </c>
      <c r="C1413" t="s">
        <v>1136</v>
      </c>
      <c r="D1413" t="s">
        <v>1137</v>
      </c>
      <c r="E1413" t="s">
        <v>1821</v>
      </c>
      <c r="F1413" s="29" t="s">
        <v>1850</v>
      </c>
      <c r="G1413" s="47">
        <v>5</v>
      </c>
      <c r="H1413" t="s">
        <v>1850</v>
      </c>
      <c r="I1413">
        <v>1</v>
      </c>
      <c r="J1413" t="s">
        <v>4372</v>
      </c>
      <c r="K1413" t="s">
        <v>189</v>
      </c>
      <c r="L1413" t="s">
        <v>4373</v>
      </c>
      <c r="M1413" t="s">
        <v>1944</v>
      </c>
      <c r="N1413" s="34">
        <v>0</v>
      </c>
      <c r="O1413" s="34" t="s">
        <v>1945</v>
      </c>
      <c r="P1413" s="34">
        <v>0</v>
      </c>
      <c r="Q1413" s="34" t="s">
        <v>1946</v>
      </c>
      <c r="R1413" s="34">
        <v>0</v>
      </c>
      <c r="S1413" s="48" t="s">
        <v>1123</v>
      </c>
      <c r="T1413" s="13" t="s">
        <v>122</v>
      </c>
      <c r="U1413" s="12" t="s">
        <v>1863</v>
      </c>
      <c r="V1413" s="12" t="s">
        <v>122</v>
      </c>
      <c r="W1413" s="12" t="s">
        <v>122</v>
      </c>
      <c r="X1413" s="14" t="str">
        <f t="shared" si="22"/>
        <v>В</v>
      </c>
      <c r="Y1413" s="271">
        <f>Таблица1[[#This Row],[ID_intellix]]</f>
        <v>6234</v>
      </c>
      <c r="Z1413" s="269" t="s">
        <v>122</v>
      </c>
      <c r="AA1413" s="145">
        <f>IF(OR(Таблица1[[#This Row],[CARDIO_report]]&lt;&gt;0,Таблица1[[#This Row],[AI COMBO_report]]&lt;&gt;0,Таблица1[[#This Row],[OTC_report]]&lt;&gt;0),1,0)</f>
        <v>0</v>
      </c>
      <c r="AB1413" s="60" t="s">
        <v>1124</v>
      </c>
      <c r="AC1413" s="60" t="s">
        <v>1124</v>
      </c>
      <c r="AD1413" s="60" t="s">
        <v>1124</v>
      </c>
      <c r="AE1413" s="60" t="s">
        <v>1124</v>
      </c>
      <c r="AF1413" s="60"/>
      <c r="AG1413" s="60" t="s">
        <v>1124</v>
      </c>
      <c r="AH1413" s="60" t="s">
        <v>1124</v>
      </c>
      <c r="AI1413" s="60" t="s">
        <v>1124</v>
      </c>
      <c r="AJ1413" s="60" t="s">
        <v>1124</v>
      </c>
      <c r="AK1413" s="60" t="s">
        <v>1124</v>
      </c>
      <c r="AL1413" s="60" t="s">
        <v>1124</v>
      </c>
      <c r="AM1413" s="60" t="s">
        <v>1124</v>
      </c>
      <c r="AN1413" s="60" t="s">
        <v>1124</v>
      </c>
      <c r="AO1413" s="60"/>
      <c r="AP1413" s="35" t="s">
        <v>1917</v>
      </c>
      <c r="AQ1413" s="377">
        <v>0</v>
      </c>
      <c r="AR1413" s="378">
        <v>0</v>
      </c>
      <c r="AS1413" s="377">
        <v>0</v>
      </c>
      <c r="AT1413" s="378">
        <v>0</v>
      </c>
      <c r="AU1413" s="377">
        <v>0</v>
      </c>
      <c r="AV1413" s="377">
        <v>0</v>
      </c>
      <c r="AW1413" s="377">
        <v>0</v>
      </c>
      <c r="AX1413">
        <v>0</v>
      </c>
      <c r="AY1413">
        <v>0</v>
      </c>
    </row>
    <row r="1414" spans="1:54" ht="15" hidden="1" customHeight="1" x14ac:dyDescent="0.2">
      <c r="A1414" s="46">
        <v>1841</v>
      </c>
      <c r="B1414" s="258" t="s">
        <v>4374</v>
      </c>
      <c r="C1414" t="s">
        <v>1136</v>
      </c>
      <c r="D1414" t="s">
        <v>1267</v>
      </c>
      <c r="E1414" t="s">
        <v>1821</v>
      </c>
      <c r="F1414" s="29" t="s">
        <v>1850</v>
      </c>
      <c r="G1414" s="47">
        <v>50</v>
      </c>
      <c r="H1414" t="s">
        <v>1850</v>
      </c>
      <c r="I1414">
        <v>1</v>
      </c>
      <c r="J1414" t="s">
        <v>4375</v>
      </c>
      <c r="K1414" t="s">
        <v>189</v>
      </c>
      <c r="L1414" t="s">
        <v>4376</v>
      </c>
      <c r="M1414" t="s">
        <v>1944</v>
      </c>
      <c r="N1414" s="34">
        <v>0</v>
      </c>
      <c r="O1414" s="34" t="s">
        <v>1945</v>
      </c>
      <c r="P1414" s="34">
        <v>0</v>
      </c>
      <c r="Q1414" s="34" t="s">
        <v>1946</v>
      </c>
      <c r="R1414" s="34">
        <v>0</v>
      </c>
      <c r="S1414" s="48" t="s">
        <v>1123</v>
      </c>
      <c r="T1414" s="13" t="s">
        <v>1863</v>
      </c>
      <c r="U1414" s="12" t="s">
        <v>1863</v>
      </c>
      <c r="V1414" s="12" t="s">
        <v>122</v>
      </c>
      <c r="W1414" s="12" t="s">
        <v>122</v>
      </c>
      <c r="X1414" s="14" t="str">
        <f t="shared" si="22"/>
        <v>А</v>
      </c>
      <c r="Y1414" s="271">
        <f>Таблица1[[#This Row],[ID_intellix]]</f>
        <v>1841</v>
      </c>
      <c r="Z1414" s="269" t="s">
        <v>1863</v>
      </c>
      <c r="AA1414" s="145">
        <f>IF(OR(Таблица1[[#This Row],[CARDIO_report]]&lt;&gt;0,Таблица1[[#This Row],[AI COMBO_report]]&lt;&gt;0,Таблица1[[#This Row],[OTC_report]]&lt;&gt;0),1,0)</f>
        <v>0</v>
      </c>
      <c r="AB1414" s="60" t="s">
        <v>1124</v>
      </c>
      <c r="AC1414" s="60" t="s">
        <v>1124</v>
      </c>
      <c r="AD1414" s="60" t="s">
        <v>1124</v>
      </c>
      <c r="AE1414" s="60" t="s">
        <v>1124</v>
      </c>
      <c r="AF1414" s="60"/>
      <c r="AG1414" s="60" t="s">
        <v>1124</v>
      </c>
      <c r="AH1414" s="60" t="s">
        <v>1124</v>
      </c>
      <c r="AI1414" s="60" t="s">
        <v>1124</v>
      </c>
      <c r="AJ1414" s="60" t="s">
        <v>1124</v>
      </c>
      <c r="AK1414" s="60" t="s">
        <v>1124</v>
      </c>
      <c r="AL1414" s="60" t="s">
        <v>1124</v>
      </c>
      <c r="AM1414" s="60" t="s">
        <v>1124</v>
      </c>
      <c r="AN1414" s="60" t="s">
        <v>1124</v>
      </c>
      <c r="AO1414" s="60"/>
      <c r="AP1414" s="35" t="s">
        <v>1917</v>
      </c>
      <c r="AQ1414" s="377">
        <v>0</v>
      </c>
      <c r="AR1414" s="378">
        <v>0</v>
      </c>
      <c r="AS1414" s="377">
        <v>0</v>
      </c>
      <c r="AT1414" s="378">
        <v>0</v>
      </c>
      <c r="AU1414" s="377">
        <v>0</v>
      </c>
      <c r="AV1414" s="377">
        <v>0</v>
      </c>
      <c r="AW1414" s="377">
        <v>0</v>
      </c>
      <c r="AX1414">
        <v>0</v>
      </c>
      <c r="AY1414">
        <v>0</v>
      </c>
    </row>
    <row r="1415" spans="1:54" ht="15" hidden="1" customHeight="1" x14ac:dyDescent="0.2">
      <c r="A1415" s="46">
        <v>1843</v>
      </c>
      <c r="B1415" s="258" t="s">
        <v>9319</v>
      </c>
      <c r="C1415" t="s">
        <v>1136</v>
      </c>
      <c r="D1415" t="s">
        <v>1270</v>
      </c>
      <c r="E1415" t="s">
        <v>2504</v>
      </c>
      <c r="F1415" s="29" t="s">
        <v>1139</v>
      </c>
      <c r="G1415" s="47">
        <v>17</v>
      </c>
      <c r="H1415" t="s">
        <v>1140</v>
      </c>
      <c r="I1415">
        <v>1</v>
      </c>
      <c r="J1415" t="s">
        <v>9320</v>
      </c>
      <c r="K1415" t="s">
        <v>189</v>
      </c>
      <c r="L1415" t="s">
        <v>9321</v>
      </c>
      <c r="M1415" t="s">
        <v>1944</v>
      </c>
      <c r="N1415" s="34">
        <v>0</v>
      </c>
      <c r="O1415" s="34" t="s">
        <v>1945</v>
      </c>
      <c r="P1415" s="34" t="s">
        <v>230</v>
      </c>
      <c r="Q1415" s="34" t="s">
        <v>1946</v>
      </c>
      <c r="R1415" s="34" t="s">
        <v>996</v>
      </c>
      <c r="S1415" s="48" t="s">
        <v>1123</v>
      </c>
      <c r="T1415" s="13" t="s">
        <v>1863</v>
      </c>
      <c r="U1415" s="12" t="s">
        <v>1863</v>
      </c>
      <c r="V1415" s="12" t="s">
        <v>122</v>
      </c>
      <c r="W1415" s="12" t="s">
        <v>122</v>
      </c>
      <c r="X1415" s="14" t="str">
        <f t="shared" si="22"/>
        <v>А</v>
      </c>
      <c r="Y1415" s="271">
        <f>Таблица1[[#This Row],[ID_intellix]]</f>
        <v>1843</v>
      </c>
      <c r="Z1415" s="269" t="s">
        <v>122</v>
      </c>
      <c r="AA1415" s="145">
        <f>IF(OR(Таблица1[[#This Row],[CARDIO_report]]&lt;&gt;0,Таблица1[[#This Row],[AI COMBO_report]]&lt;&gt;0,Таблица1[[#This Row],[OTC_report]]&lt;&gt;0),1,0)</f>
        <v>1</v>
      </c>
      <c r="AB1415" s="60" t="s">
        <v>2601</v>
      </c>
      <c r="AC1415" s="60" t="s">
        <v>2602</v>
      </c>
      <c r="AD1415" s="60" t="s">
        <v>1124</v>
      </c>
      <c r="AE1415" s="60" t="s">
        <v>1124</v>
      </c>
      <c r="AF1415" s="60"/>
      <c r="AG1415" s="89" t="s">
        <v>2516</v>
      </c>
      <c r="AH1415" s="89">
        <v>32</v>
      </c>
      <c r="AI1415" s="89" t="s">
        <v>2516</v>
      </c>
      <c r="AJ1415" s="89">
        <v>23</v>
      </c>
      <c r="AK1415" s="89" t="s">
        <v>2516</v>
      </c>
      <c r="AL1415" s="89">
        <v>16</v>
      </c>
      <c r="AM1415" s="89" t="s">
        <v>2516</v>
      </c>
      <c r="AN1415" s="89">
        <v>12</v>
      </c>
      <c r="AP1415" s="35" t="s">
        <v>1917</v>
      </c>
      <c r="AQ1415" s="377" t="s">
        <v>2847</v>
      </c>
      <c r="AR1415" s="377" t="s">
        <v>9322</v>
      </c>
      <c r="AS1415" s="377" t="s">
        <v>2847</v>
      </c>
      <c r="AT1415" s="378" t="s">
        <v>9322</v>
      </c>
      <c r="AU1415" s="377">
        <v>0</v>
      </c>
      <c r="AV1415" s="377">
        <v>0</v>
      </c>
      <c r="AW1415" s="377" t="s">
        <v>2847</v>
      </c>
      <c r="AX1415" s="2" t="s">
        <v>9322</v>
      </c>
      <c r="AY1415" s="2" t="s">
        <v>2847</v>
      </c>
      <c r="AZ1415" t="s">
        <v>9322</v>
      </c>
      <c r="BA1415" s="2" t="s">
        <v>6336</v>
      </c>
      <c r="BB1415" t="s">
        <v>9322</v>
      </c>
    </row>
    <row r="1416" spans="1:54" ht="15" hidden="1" customHeight="1" x14ac:dyDescent="0.2">
      <c r="A1416" s="46">
        <v>6235</v>
      </c>
      <c r="B1416" s="258" t="s">
        <v>4377</v>
      </c>
      <c r="C1416" t="s">
        <v>1136</v>
      </c>
      <c r="D1416" t="s">
        <v>1267</v>
      </c>
      <c r="E1416" t="s">
        <v>1821</v>
      </c>
      <c r="F1416" s="29" t="s">
        <v>1850</v>
      </c>
      <c r="G1416" s="47">
        <v>51</v>
      </c>
      <c r="H1416" t="s">
        <v>1850</v>
      </c>
      <c r="I1416">
        <v>1</v>
      </c>
      <c r="J1416" t="s">
        <v>4378</v>
      </c>
      <c r="K1416" t="s">
        <v>189</v>
      </c>
      <c r="L1416" t="s">
        <v>4379</v>
      </c>
      <c r="M1416" t="s">
        <v>1944</v>
      </c>
      <c r="N1416" s="34">
        <v>0</v>
      </c>
      <c r="O1416" s="34" t="s">
        <v>1945</v>
      </c>
      <c r="P1416" s="34" t="s">
        <v>230</v>
      </c>
      <c r="Q1416" s="34" t="s">
        <v>1946</v>
      </c>
      <c r="R1416" s="34" t="s">
        <v>996</v>
      </c>
      <c r="S1416" s="48" t="s">
        <v>1123</v>
      </c>
      <c r="T1416" s="13" t="s">
        <v>122</v>
      </c>
      <c r="U1416" s="12" t="s">
        <v>122</v>
      </c>
      <c r="V1416" s="12" t="s">
        <v>122</v>
      </c>
      <c r="W1416" s="12" t="s">
        <v>1863</v>
      </c>
      <c r="X1416" s="14" t="str">
        <f t="shared" si="22"/>
        <v>В</v>
      </c>
      <c r="Y1416" s="271">
        <f>Таблица1[[#This Row],[ID_intellix]]</f>
        <v>6235</v>
      </c>
      <c r="Z1416" s="269" t="s">
        <v>122</v>
      </c>
      <c r="AA1416" s="145">
        <f>IF(OR(Таблица1[[#This Row],[CARDIO_report]]&lt;&gt;0,Таблица1[[#This Row],[AI COMBO_report]]&lt;&gt;0,Таблица1[[#This Row],[OTC_report]]&lt;&gt;0),1,0)</f>
        <v>1</v>
      </c>
      <c r="AB1416" s="60" t="s">
        <v>1124</v>
      </c>
      <c r="AC1416" s="60" t="s">
        <v>1124</v>
      </c>
      <c r="AD1416" s="60" t="s">
        <v>1124</v>
      </c>
      <c r="AE1416" s="60" t="s">
        <v>1124</v>
      </c>
      <c r="AF1416" s="60"/>
      <c r="AG1416" s="60" t="s">
        <v>1124</v>
      </c>
      <c r="AH1416" s="60" t="s">
        <v>1124</v>
      </c>
      <c r="AI1416" s="60" t="s">
        <v>1124</v>
      </c>
      <c r="AJ1416" s="60" t="s">
        <v>1124</v>
      </c>
      <c r="AK1416" s="60" t="s">
        <v>1124</v>
      </c>
      <c r="AL1416" s="60" t="s">
        <v>1124</v>
      </c>
      <c r="AM1416" s="60" t="s">
        <v>1124</v>
      </c>
      <c r="AN1416" s="60" t="s">
        <v>1124</v>
      </c>
      <c r="AO1416" s="60"/>
      <c r="AP1416" s="35" t="s">
        <v>1825</v>
      </c>
      <c r="AQ1416" s="377">
        <v>0</v>
      </c>
      <c r="AR1416" s="378">
        <v>0</v>
      </c>
      <c r="AS1416" s="377">
        <v>0</v>
      </c>
      <c r="AT1416" s="378">
        <v>0</v>
      </c>
      <c r="AU1416" s="377">
        <v>0</v>
      </c>
      <c r="AV1416" s="377">
        <v>0</v>
      </c>
      <c r="AW1416" s="377">
        <v>0</v>
      </c>
      <c r="AX1416">
        <v>0</v>
      </c>
      <c r="AY1416">
        <v>0</v>
      </c>
    </row>
    <row r="1417" spans="1:54" ht="15" hidden="1" customHeight="1" x14ac:dyDescent="0.2">
      <c r="A1417" s="46">
        <v>6236</v>
      </c>
      <c r="B1417" s="258" t="s">
        <v>4386</v>
      </c>
      <c r="C1417" t="s">
        <v>1136</v>
      </c>
      <c r="D1417" t="s">
        <v>1938</v>
      </c>
      <c r="E1417" t="s">
        <v>1821</v>
      </c>
      <c r="F1417" s="29" t="s">
        <v>1850</v>
      </c>
      <c r="G1417" s="47">
        <v>55</v>
      </c>
      <c r="H1417" t="s">
        <v>1850</v>
      </c>
      <c r="I1417">
        <v>1</v>
      </c>
      <c r="J1417" t="s">
        <v>4387</v>
      </c>
      <c r="K1417" t="s">
        <v>189</v>
      </c>
      <c r="L1417" t="s">
        <v>4388</v>
      </c>
      <c r="M1417" t="s">
        <v>1944</v>
      </c>
      <c r="N1417" s="34">
        <v>0</v>
      </c>
      <c r="O1417" s="34" t="s">
        <v>1945</v>
      </c>
      <c r="P1417" s="34">
        <v>0</v>
      </c>
      <c r="Q1417" s="34" t="s">
        <v>1946</v>
      </c>
      <c r="R1417" s="34">
        <v>0</v>
      </c>
      <c r="S1417" s="48" t="s">
        <v>1123</v>
      </c>
      <c r="T1417" s="13" t="s">
        <v>1863</v>
      </c>
      <c r="U1417" s="12" t="s">
        <v>1863</v>
      </c>
      <c r="V1417" s="12" t="s">
        <v>122</v>
      </c>
      <c r="W1417" s="12" t="s">
        <v>122</v>
      </c>
      <c r="X1417" s="14" t="str">
        <f t="shared" si="22"/>
        <v>А</v>
      </c>
      <c r="Y1417" s="271">
        <f>Таблица1[[#This Row],[ID_intellix]]</f>
        <v>6236</v>
      </c>
      <c r="Z1417" s="269" t="s">
        <v>1863</v>
      </c>
      <c r="AA1417" s="145">
        <f>IF(OR(Таблица1[[#This Row],[CARDIO_report]]&lt;&gt;0,Таблица1[[#This Row],[AI COMBO_report]]&lt;&gt;0,Таблица1[[#This Row],[OTC_report]]&lt;&gt;0),1,0)</f>
        <v>0</v>
      </c>
      <c r="AB1417" s="60" t="s">
        <v>1124</v>
      </c>
      <c r="AC1417" s="60" t="s">
        <v>1124</v>
      </c>
      <c r="AD1417" s="60" t="s">
        <v>1124</v>
      </c>
      <c r="AE1417" s="60" t="s">
        <v>1124</v>
      </c>
      <c r="AF1417" s="60"/>
      <c r="AG1417" s="60" t="s">
        <v>1124</v>
      </c>
      <c r="AH1417" s="60" t="s">
        <v>1124</v>
      </c>
      <c r="AI1417" s="60" t="s">
        <v>1124</v>
      </c>
      <c r="AJ1417" s="60" t="s">
        <v>1124</v>
      </c>
      <c r="AK1417" s="60" t="s">
        <v>1124</v>
      </c>
      <c r="AL1417" s="60" t="s">
        <v>1124</v>
      </c>
      <c r="AM1417" s="60" t="s">
        <v>1124</v>
      </c>
      <c r="AN1417" s="60" t="s">
        <v>1124</v>
      </c>
      <c r="AO1417" s="60"/>
      <c r="AP1417" s="35" t="s">
        <v>1917</v>
      </c>
      <c r="AQ1417" s="377">
        <v>0</v>
      </c>
      <c r="AR1417" s="378">
        <v>0</v>
      </c>
      <c r="AS1417" s="377">
        <v>0</v>
      </c>
      <c r="AT1417" s="378">
        <v>0</v>
      </c>
      <c r="AU1417" s="377">
        <v>0</v>
      </c>
      <c r="AV1417" s="377">
        <v>0</v>
      </c>
      <c r="AW1417" s="377">
        <v>0</v>
      </c>
      <c r="AX1417">
        <v>0</v>
      </c>
      <c r="AY1417">
        <v>0</v>
      </c>
    </row>
    <row r="1418" spans="1:54" ht="15" hidden="1" customHeight="1" x14ac:dyDescent="0.2">
      <c r="A1418" s="46">
        <v>6237</v>
      </c>
      <c r="B1418" s="258" t="s">
        <v>4389</v>
      </c>
      <c r="C1418" t="s">
        <v>1136</v>
      </c>
      <c r="D1418" t="s">
        <v>1938</v>
      </c>
      <c r="E1418" t="s">
        <v>1821</v>
      </c>
      <c r="F1418" s="29" t="s">
        <v>1850</v>
      </c>
      <c r="G1418" s="47">
        <v>56</v>
      </c>
      <c r="H1418" t="s">
        <v>1850</v>
      </c>
      <c r="I1418">
        <v>1</v>
      </c>
      <c r="J1418" t="s">
        <v>4390</v>
      </c>
      <c r="K1418" t="s">
        <v>189</v>
      </c>
      <c r="L1418" t="s">
        <v>4391</v>
      </c>
      <c r="M1418" t="s">
        <v>1944</v>
      </c>
      <c r="N1418" s="34">
        <v>0</v>
      </c>
      <c r="O1418" s="34" t="s">
        <v>1945</v>
      </c>
      <c r="P1418" s="34">
        <v>0</v>
      </c>
      <c r="Q1418" s="34" t="s">
        <v>1946</v>
      </c>
      <c r="R1418" s="34">
        <v>0</v>
      </c>
      <c r="S1418" s="48" t="s">
        <v>1123</v>
      </c>
      <c r="T1418" s="13" t="s">
        <v>122</v>
      </c>
      <c r="U1418" s="12" t="s">
        <v>1863</v>
      </c>
      <c r="V1418" s="12" t="s">
        <v>122</v>
      </c>
      <c r="W1418" s="12" t="s">
        <v>122</v>
      </c>
      <c r="X1418" s="14" t="str">
        <f t="shared" si="22"/>
        <v>В</v>
      </c>
      <c r="Y1418" s="271">
        <f>Таблица1[[#This Row],[ID_intellix]]</f>
        <v>6237</v>
      </c>
      <c r="Z1418" s="269" t="s">
        <v>122</v>
      </c>
      <c r="AA1418" s="145">
        <f>IF(OR(Таблица1[[#This Row],[CARDIO_report]]&lt;&gt;0,Таблица1[[#This Row],[AI COMBO_report]]&lt;&gt;0,Таблица1[[#This Row],[OTC_report]]&lt;&gt;0),1,0)</f>
        <v>0</v>
      </c>
      <c r="AB1418" s="60" t="s">
        <v>1124</v>
      </c>
      <c r="AC1418" s="60" t="s">
        <v>1124</v>
      </c>
      <c r="AD1418" s="60" t="s">
        <v>1124</v>
      </c>
      <c r="AE1418" s="60" t="s">
        <v>1124</v>
      </c>
      <c r="AF1418" s="60"/>
      <c r="AG1418" s="60" t="s">
        <v>1124</v>
      </c>
      <c r="AH1418" s="60" t="s">
        <v>1124</v>
      </c>
      <c r="AI1418" s="60" t="s">
        <v>1124</v>
      </c>
      <c r="AJ1418" s="60" t="s">
        <v>1124</v>
      </c>
      <c r="AK1418" s="60" t="s">
        <v>1124</v>
      </c>
      <c r="AL1418" s="60" t="s">
        <v>1124</v>
      </c>
      <c r="AM1418" s="60" t="s">
        <v>1124</v>
      </c>
      <c r="AN1418" s="60" t="s">
        <v>1124</v>
      </c>
      <c r="AO1418" s="60"/>
      <c r="AP1418" s="35" t="s">
        <v>1857</v>
      </c>
      <c r="AQ1418" s="377">
        <v>0</v>
      </c>
      <c r="AR1418" s="378">
        <v>0</v>
      </c>
      <c r="AS1418" s="377">
        <v>0</v>
      </c>
      <c r="AT1418" s="378">
        <v>0</v>
      </c>
      <c r="AU1418" s="377">
        <v>0</v>
      </c>
      <c r="AV1418" s="377">
        <v>0</v>
      </c>
      <c r="AW1418" s="377">
        <v>0</v>
      </c>
      <c r="AX1418">
        <v>0</v>
      </c>
      <c r="AY1418">
        <v>0</v>
      </c>
    </row>
    <row r="1419" spans="1:54" ht="15" hidden="1" customHeight="1" x14ac:dyDescent="0.2">
      <c r="A1419" s="46">
        <v>1368</v>
      </c>
      <c r="B1419" s="258" t="s">
        <v>4392</v>
      </c>
      <c r="C1419" t="s">
        <v>1136</v>
      </c>
      <c r="D1419" t="s">
        <v>1267</v>
      </c>
      <c r="E1419" t="s">
        <v>1821</v>
      </c>
      <c r="F1419" s="29" t="s">
        <v>1850</v>
      </c>
      <c r="G1419" s="47">
        <v>58</v>
      </c>
      <c r="H1419" t="s">
        <v>1850</v>
      </c>
      <c r="I1419">
        <v>1</v>
      </c>
      <c r="J1419" t="s">
        <v>4393</v>
      </c>
      <c r="K1419" t="s">
        <v>189</v>
      </c>
      <c r="L1419" t="s">
        <v>4394</v>
      </c>
      <c r="M1419" t="s">
        <v>1944</v>
      </c>
      <c r="N1419" s="34" t="s">
        <v>596</v>
      </c>
      <c r="O1419" s="34" t="s">
        <v>1945</v>
      </c>
      <c r="P1419" s="34" t="s">
        <v>230</v>
      </c>
      <c r="Q1419" s="34" t="s">
        <v>1946</v>
      </c>
      <c r="R1419" s="34" t="s">
        <v>859</v>
      </c>
      <c r="S1419" s="48" t="s">
        <v>1123</v>
      </c>
      <c r="T1419" s="13" t="s">
        <v>1863</v>
      </c>
      <c r="U1419" s="12" t="s">
        <v>122</v>
      </c>
      <c r="V1419" s="12" t="s">
        <v>122</v>
      </c>
      <c r="W1419" s="12" t="s">
        <v>1863</v>
      </c>
      <c r="X1419" s="14" t="str">
        <f t="shared" si="22"/>
        <v>А</v>
      </c>
      <c r="Y1419" s="271">
        <f>Таблица1[[#This Row],[ID_intellix]]</f>
        <v>1368</v>
      </c>
      <c r="Z1419" s="269" t="s">
        <v>122</v>
      </c>
      <c r="AA1419" s="145">
        <f>IF(OR(Таблица1[[#This Row],[CARDIO_report]]&lt;&gt;0,Таблица1[[#This Row],[AI COMBO_report]]&lt;&gt;0,Таблица1[[#This Row],[OTC_report]]&lt;&gt;0),1,0)</f>
        <v>1</v>
      </c>
      <c r="AB1419" s="60" t="s">
        <v>1124</v>
      </c>
      <c r="AC1419" s="60" t="s">
        <v>1124</v>
      </c>
      <c r="AD1419" s="60" t="s">
        <v>1124</v>
      </c>
      <c r="AE1419" s="60" t="s">
        <v>1124</v>
      </c>
      <c r="AF1419" s="60"/>
      <c r="AG1419" s="60" t="s">
        <v>1124</v>
      </c>
      <c r="AH1419" s="60" t="s">
        <v>1124</v>
      </c>
      <c r="AI1419" s="60" t="s">
        <v>1124</v>
      </c>
      <c r="AJ1419" s="60" t="s">
        <v>1124</v>
      </c>
      <c r="AK1419" s="60" t="s">
        <v>1124</v>
      </c>
      <c r="AL1419" s="60" t="s">
        <v>1124</v>
      </c>
      <c r="AM1419" s="60" t="s">
        <v>1124</v>
      </c>
      <c r="AN1419" s="60" t="s">
        <v>1124</v>
      </c>
      <c r="AO1419" s="60"/>
      <c r="AP1419" s="35" t="s">
        <v>1917</v>
      </c>
      <c r="AQ1419" s="377">
        <v>0</v>
      </c>
      <c r="AR1419" s="378">
        <v>0</v>
      </c>
      <c r="AS1419" s="377">
        <v>0</v>
      </c>
      <c r="AT1419" s="378">
        <v>0</v>
      </c>
      <c r="AU1419" s="377">
        <v>0</v>
      </c>
      <c r="AV1419" s="377">
        <v>0</v>
      </c>
      <c r="AW1419" s="377">
        <v>0</v>
      </c>
      <c r="AX1419">
        <v>0</v>
      </c>
      <c r="AY1419">
        <v>0</v>
      </c>
    </row>
    <row r="1420" spans="1:54" ht="15" hidden="1" customHeight="1" x14ac:dyDescent="0.2">
      <c r="A1420" s="46">
        <v>7096</v>
      </c>
      <c r="B1420" s="258" t="s">
        <v>4398</v>
      </c>
      <c r="C1420" t="s">
        <v>1136</v>
      </c>
      <c r="D1420" t="s">
        <v>1270</v>
      </c>
      <c r="E1420" t="s">
        <v>1821</v>
      </c>
      <c r="F1420" s="29" t="s">
        <v>1850</v>
      </c>
      <c r="G1420" s="47">
        <v>60</v>
      </c>
      <c r="H1420" t="s">
        <v>1850</v>
      </c>
      <c r="I1420">
        <v>1</v>
      </c>
      <c r="J1420" t="s">
        <v>4399</v>
      </c>
      <c r="K1420" t="s">
        <v>189</v>
      </c>
      <c r="L1420" t="s">
        <v>4400</v>
      </c>
      <c r="M1420" t="s">
        <v>1944</v>
      </c>
      <c r="N1420" s="34">
        <v>0</v>
      </c>
      <c r="O1420" s="34" t="s">
        <v>1945</v>
      </c>
      <c r="P1420" s="34">
        <v>0</v>
      </c>
      <c r="Q1420" s="34" t="s">
        <v>1946</v>
      </c>
      <c r="R1420" s="34">
        <v>0</v>
      </c>
      <c r="S1420" s="48" t="s">
        <v>1123</v>
      </c>
      <c r="T1420" s="13" t="s">
        <v>122</v>
      </c>
      <c r="U1420" s="12" t="s">
        <v>1863</v>
      </c>
      <c r="V1420" s="12" t="s">
        <v>122</v>
      </c>
      <c r="W1420" s="12" t="s">
        <v>122</v>
      </c>
      <c r="X1420" s="14" t="str">
        <f t="shared" si="22"/>
        <v>В</v>
      </c>
      <c r="Y1420" s="271">
        <f>Таблица1[[#This Row],[ID_intellix]]</f>
        <v>7096</v>
      </c>
      <c r="Z1420" s="269" t="s">
        <v>122</v>
      </c>
      <c r="AA1420" s="145">
        <f>IF(OR(Таблица1[[#This Row],[CARDIO_report]]&lt;&gt;0,Таблица1[[#This Row],[AI COMBO_report]]&lt;&gt;0,Таблица1[[#This Row],[OTC_report]]&lt;&gt;0),1,0)</f>
        <v>0</v>
      </c>
      <c r="AB1420" s="60" t="s">
        <v>1124</v>
      </c>
      <c r="AC1420" s="60" t="s">
        <v>1124</v>
      </c>
      <c r="AD1420" s="60" t="s">
        <v>1124</v>
      </c>
      <c r="AE1420" s="60" t="s">
        <v>1124</v>
      </c>
      <c r="AF1420" s="60"/>
      <c r="AG1420" s="60" t="s">
        <v>1124</v>
      </c>
      <c r="AH1420" s="60" t="s">
        <v>1124</v>
      </c>
      <c r="AI1420" s="60" t="s">
        <v>1124</v>
      </c>
      <c r="AJ1420" s="60" t="s">
        <v>1124</v>
      </c>
      <c r="AK1420" s="60" t="s">
        <v>1124</v>
      </c>
      <c r="AL1420" s="60" t="s">
        <v>1124</v>
      </c>
      <c r="AM1420" s="60" t="s">
        <v>1124</v>
      </c>
      <c r="AN1420" s="60" t="s">
        <v>1124</v>
      </c>
      <c r="AO1420" s="60"/>
      <c r="AP1420" s="35" t="s">
        <v>1857</v>
      </c>
      <c r="AQ1420" s="377">
        <v>0</v>
      </c>
      <c r="AR1420" s="378">
        <v>0</v>
      </c>
      <c r="AS1420" s="377">
        <v>0</v>
      </c>
      <c r="AT1420" s="378">
        <v>0</v>
      </c>
      <c r="AU1420" s="377">
        <v>0</v>
      </c>
      <c r="AV1420" s="377">
        <v>0</v>
      </c>
      <c r="AW1420" s="377">
        <v>0</v>
      </c>
      <c r="AX1420">
        <v>0</v>
      </c>
      <c r="AY1420">
        <v>0</v>
      </c>
    </row>
    <row r="1421" spans="1:54" ht="15" hidden="1" customHeight="1" x14ac:dyDescent="0.2">
      <c r="A1421" s="46">
        <v>6239</v>
      </c>
      <c r="B1421" s="258" t="s">
        <v>4401</v>
      </c>
      <c r="C1421" t="s">
        <v>1136</v>
      </c>
      <c r="D1421" t="s">
        <v>1276</v>
      </c>
      <c r="E1421" t="s">
        <v>1821</v>
      </c>
      <c r="F1421" s="29" t="s">
        <v>1850</v>
      </c>
      <c r="G1421" s="47">
        <v>63</v>
      </c>
      <c r="H1421" t="s">
        <v>1850</v>
      </c>
      <c r="I1421">
        <v>1</v>
      </c>
      <c r="J1421" t="s">
        <v>4402</v>
      </c>
      <c r="K1421" t="s">
        <v>189</v>
      </c>
      <c r="L1421" t="s">
        <v>4403</v>
      </c>
      <c r="M1421" t="s">
        <v>1944</v>
      </c>
      <c r="N1421" s="34">
        <v>0</v>
      </c>
      <c r="O1421" s="34" t="s">
        <v>1945</v>
      </c>
      <c r="P1421" s="34">
        <v>0</v>
      </c>
      <c r="Q1421" s="34" t="s">
        <v>1946</v>
      </c>
      <c r="R1421" s="34">
        <v>0</v>
      </c>
      <c r="S1421" s="48" t="s">
        <v>1123</v>
      </c>
      <c r="T1421" s="13" t="s">
        <v>122</v>
      </c>
      <c r="U1421" s="12" t="s">
        <v>1863</v>
      </c>
      <c r="V1421" s="12" t="s">
        <v>122</v>
      </c>
      <c r="W1421" s="12" t="s">
        <v>122</v>
      </c>
      <c r="X1421" s="14" t="str">
        <f t="shared" si="22"/>
        <v>В</v>
      </c>
      <c r="Y1421" s="271">
        <f>Таблица1[[#This Row],[ID_intellix]]</f>
        <v>6239</v>
      </c>
      <c r="Z1421" s="269" t="s">
        <v>1863</v>
      </c>
      <c r="AA1421" s="145">
        <f>IF(OR(Таблица1[[#This Row],[CARDIO_report]]&lt;&gt;0,Таблица1[[#This Row],[AI COMBO_report]]&lt;&gt;0,Таблица1[[#This Row],[OTC_report]]&lt;&gt;0),1,0)</f>
        <v>0</v>
      </c>
      <c r="AB1421" s="60" t="s">
        <v>1124</v>
      </c>
      <c r="AC1421" s="60" t="s">
        <v>1124</v>
      </c>
      <c r="AD1421" s="60" t="s">
        <v>1124</v>
      </c>
      <c r="AE1421" s="60" t="s">
        <v>1124</v>
      </c>
      <c r="AF1421" s="60"/>
      <c r="AG1421" s="60" t="s">
        <v>1124</v>
      </c>
      <c r="AH1421" s="60" t="s">
        <v>1124</v>
      </c>
      <c r="AI1421" s="60" t="s">
        <v>1124</v>
      </c>
      <c r="AJ1421" s="60" t="s">
        <v>1124</v>
      </c>
      <c r="AK1421" s="60" t="s">
        <v>1124</v>
      </c>
      <c r="AL1421" s="60" t="s">
        <v>1124</v>
      </c>
      <c r="AM1421" s="60" t="s">
        <v>1124</v>
      </c>
      <c r="AN1421" s="60" t="s">
        <v>1124</v>
      </c>
      <c r="AO1421" s="60"/>
      <c r="AP1421" s="35" t="s">
        <v>1857</v>
      </c>
      <c r="AQ1421" s="377">
        <v>0</v>
      </c>
      <c r="AR1421" s="378">
        <v>0</v>
      </c>
      <c r="AS1421" s="377">
        <v>0</v>
      </c>
      <c r="AT1421" s="378">
        <v>0</v>
      </c>
      <c r="AU1421" s="377">
        <v>0</v>
      </c>
      <c r="AV1421" s="377">
        <v>0</v>
      </c>
      <c r="AW1421" s="377">
        <v>0</v>
      </c>
      <c r="AX1421">
        <v>0</v>
      </c>
      <c r="AY1421">
        <v>0</v>
      </c>
    </row>
    <row r="1422" spans="1:54" ht="15" hidden="1" customHeight="1" x14ac:dyDescent="0.2">
      <c r="A1422" s="46">
        <v>5192</v>
      </c>
      <c r="B1422" s="258" t="s">
        <v>4404</v>
      </c>
      <c r="C1422" t="s">
        <v>1136</v>
      </c>
      <c r="D1422" t="s">
        <v>1137</v>
      </c>
      <c r="E1422" t="s">
        <v>1821</v>
      </c>
      <c r="F1422" s="29" t="s">
        <v>1850</v>
      </c>
      <c r="G1422" s="47">
        <v>64</v>
      </c>
      <c r="H1422" t="s">
        <v>1850</v>
      </c>
      <c r="I1422">
        <v>1</v>
      </c>
      <c r="J1422" t="s">
        <v>4405</v>
      </c>
      <c r="K1422" t="s">
        <v>189</v>
      </c>
      <c r="L1422" t="s">
        <v>4406</v>
      </c>
      <c r="M1422" t="s">
        <v>1944</v>
      </c>
      <c r="N1422" s="34">
        <v>0</v>
      </c>
      <c r="O1422" s="34" t="s">
        <v>1945</v>
      </c>
      <c r="P1422" s="34">
        <v>0</v>
      </c>
      <c r="Q1422" s="34" t="s">
        <v>1946</v>
      </c>
      <c r="R1422" s="34">
        <v>0</v>
      </c>
      <c r="S1422" s="48" t="s">
        <v>1123</v>
      </c>
      <c r="T1422" s="13" t="s">
        <v>122</v>
      </c>
      <c r="U1422" s="12" t="s">
        <v>122</v>
      </c>
      <c r="V1422" s="12" t="s">
        <v>122</v>
      </c>
      <c r="W1422" s="12" t="s">
        <v>122</v>
      </c>
      <c r="X1422" s="14" t="str">
        <f t="shared" si="22"/>
        <v>С</v>
      </c>
      <c r="Y1422" s="271">
        <f>Таблица1[[#This Row],[ID_intellix]]</f>
        <v>5192</v>
      </c>
      <c r="Z1422" s="269" t="s">
        <v>122</v>
      </c>
      <c r="AA1422" s="145">
        <f>IF(OR(Таблица1[[#This Row],[CARDIO_report]]&lt;&gt;0,Таблица1[[#This Row],[AI COMBO_report]]&lt;&gt;0,Таблица1[[#This Row],[OTC_report]]&lt;&gt;0),1,0)</f>
        <v>0</v>
      </c>
      <c r="AB1422" s="60" t="s">
        <v>1124</v>
      </c>
      <c r="AC1422" s="60" t="s">
        <v>1124</v>
      </c>
      <c r="AD1422" s="60" t="s">
        <v>1124</v>
      </c>
      <c r="AE1422" s="60" t="s">
        <v>1124</v>
      </c>
      <c r="AF1422" s="60"/>
      <c r="AG1422" s="60" t="s">
        <v>1124</v>
      </c>
      <c r="AH1422" s="60" t="s">
        <v>1124</v>
      </c>
      <c r="AI1422" s="60" t="s">
        <v>1124</v>
      </c>
      <c r="AJ1422" s="60" t="s">
        <v>1124</v>
      </c>
      <c r="AK1422" s="60" t="s">
        <v>1124</v>
      </c>
      <c r="AL1422" s="60" t="s">
        <v>1124</v>
      </c>
      <c r="AM1422" s="60" t="s">
        <v>1124</v>
      </c>
      <c r="AN1422" s="60" t="s">
        <v>1124</v>
      </c>
      <c r="AO1422" s="60"/>
      <c r="AP1422" s="35" t="s">
        <v>1825</v>
      </c>
      <c r="AQ1422" s="377">
        <v>0</v>
      </c>
      <c r="AR1422" s="378">
        <v>0</v>
      </c>
      <c r="AS1422" s="377">
        <v>0</v>
      </c>
      <c r="AT1422" s="378">
        <v>0</v>
      </c>
      <c r="AU1422" s="377">
        <v>0</v>
      </c>
      <c r="AV1422" s="377">
        <v>0</v>
      </c>
      <c r="AW1422" s="377">
        <v>0</v>
      </c>
      <c r="AX1422">
        <v>0</v>
      </c>
      <c r="AY1422">
        <v>0</v>
      </c>
    </row>
    <row r="1423" spans="1:54" ht="15" hidden="1" customHeight="1" x14ac:dyDescent="0.2">
      <c r="A1423" s="46">
        <v>7099</v>
      </c>
      <c r="B1423" s="258" t="s">
        <v>4428</v>
      </c>
      <c r="C1423" t="s">
        <v>1136</v>
      </c>
      <c r="D1423" t="s">
        <v>1138</v>
      </c>
      <c r="E1423" t="s">
        <v>1821</v>
      </c>
      <c r="F1423" s="29" t="s">
        <v>1850</v>
      </c>
      <c r="G1423" s="47">
        <v>78</v>
      </c>
      <c r="H1423" t="s">
        <v>1850</v>
      </c>
      <c r="I1423">
        <v>1</v>
      </c>
      <c r="J1423" t="s">
        <v>4429</v>
      </c>
      <c r="K1423" t="s">
        <v>189</v>
      </c>
      <c r="L1423" t="s">
        <v>4430</v>
      </c>
      <c r="M1423" t="s">
        <v>1944</v>
      </c>
      <c r="N1423" s="34">
        <v>0</v>
      </c>
      <c r="O1423" s="34" t="s">
        <v>1945</v>
      </c>
      <c r="P1423" s="34">
        <v>0</v>
      </c>
      <c r="Q1423" s="34" t="s">
        <v>1946</v>
      </c>
      <c r="R1423" s="34">
        <v>0</v>
      </c>
      <c r="S1423" s="48" t="s">
        <v>1123</v>
      </c>
      <c r="T1423" s="13" t="s">
        <v>1863</v>
      </c>
      <c r="U1423" s="12" t="s">
        <v>1863</v>
      </c>
      <c r="V1423" s="12" t="s">
        <v>122</v>
      </c>
      <c r="W1423" s="12" t="s">
        <v>122</v>
      </c>
      <c r="X1423" s="14" t="str">
        <f t="shared" si="22"/>
        <v>А</v>
      </c>
      <c r="Y1423" s="271">
        <f>Таблица1[[#This Row],[ID_intellix]]</f>
        <v>7099</v>
      </c>
      <c r="Z1423" s="269" t="s">
        <v>1863</v>
      </c>
      <c r="AA1423" s="145">
        <f>IF(OR(Таблица1[[#This Row],[CARDIO_report]]&lt;&gt;0,Таблица1[[#This Row],[AI COMBO_report]]&lt;&gt;0,Таблица1[[#This Row],[OTC_report]]&lt;&gt;0),1,0)</f>
        <v>0</v>
      </c>
      <c r="AB1423" s="60" t="s">
        <v>1124</v>
      </c>
      <c r="AC1423" s="60" t="s">
        <v>1124</v>
      </c>
      <c r="AD1423" s="60" t="s">
        <v>1124</v>
      </c>
      <c r="AE1423" s="60" t="s">
        <v>1124</v>
      </c>
      <c r="AF1423" s="60"/>
      <c r="AG1423" s="60" t="s">
        <v>1124</v>
      </c>
      <c r="AH1423" s="60" t="s">
        <v>1124</v>
      </c>
      <c r="AI1423" s="60" t="s">
        <v>1124</v>
      </c>
      <c r="AJ1423" s="60" t="s">
        <v>1124</v>
      </c>
      <c r="AK1423" s="60" t="s">
        <v>1124</v>
      </c>
      <c r="AL1423" s="60" t="s">
        <v>1124</v>
      </c>
      <c r="AM1423" s="60" t="s">
        <v>1124</v>
      </c>
      <c r="AN1423" s="60" t="s">
        <v>1124</v>
      </c>
      <c r="AO1423" s="60"/>
      <c r="AP1423" s="35" t="s">
        <v>1917</v>
      </c>
      <c r="AQ1423" s="377">
        <v>0</v>
      </c>
      <c r="AR1423" s="378">
        <v>0</v>
      </c>
      <c r="AS1423" s="377">
        <v>0</v>
      </c>
      <c r="AT1423" s="378">
        <v>0</v>
      </c>
      <c r="AU1423" s="377">
        <v>0</v>
      </c>
      <c r="AV1423" s="377">
        <v>0</v>
      </c>
      <c r="AW1423" s="377">
        <v>0</v>
      </c>
      <c r="AX1423">
        <v>0</v>
      </c>
      <c r="AY1423">
        <v>0</v>
      </c>
    </row>
    <row r="1424" spans="1:54" ht="15" hidden="1" customHeight="1" x14ac:dyDescent="0.2">
      <c r="A1424" s="46">
        <v>1369</v>
      </c>
      <c r="B1424" s="258" t="s">
        <v>4431</v>
      </c>
      <c r="C1424" t="s">
        <v>1136</v>
      </c>
      <c r="D1424" t="s">
        <v>1938</v>
      </c>
      <c r="E1424" t="s">
        <v>1821</v>
      </c>
      <c r="F1424" s="29" t="s">
        <v>1850</v>
      </c>
      <c r="G1424" s="47">
        <v>79</v>
      </c>
      <c r="H1424" t="s">
        <v>1850</v>
      </c>
      <c r="I1424">
        <v>1</v>
      </c>
      <c r="J1424" t="s">
        <v>4432</v>
      </c>
      <c r="K1424" t="s">
        <v>189</v>
      </c>
      <c r="L1424" t="s">
        <v>4433</v>
      </c>
      <c r="M1424" t="s">
        <v>1944</v>
      </c>
      <c r="N1424" s="34" t="s">
        <v>596</v>
      </c>
      <c r="O1424" s="34" t="s">
        <v>1945</v>
      </c>
      <c r="P1424" s="34" t="s">
        <v>230</v>
      </c>
      <c r="Q1424" s="34" t="s">
        <v>1946</v>
      </c>
      <c r="R1424" s="34" t="s">
        <v>996</v>
      </c>
      <c r="S1424" s="48" t="s">
        <v>1123</v>
      </c>
      <c r="T1424" s="13" t="s">
        <v>1863</v>
      </c>
      <c r="U1424" s="12" t="s">
        <v>122</v>
      </c>
      <c r="V1424" s="12" t="s">
        <v>122</v>
      </c>
      <c r="W1424" s="12" t="s">
        <v>1863</v>
      </c>
      <c r="X1424" s="14" t="str">
        <f t="shared" si="22"/>
        <v>А</v>
      </c>
      <c r="Y1424" s="271">
        <f>Таблица1[[#This Row],[ID_intellix]]</f>
        <v>1369</v>
      </c>
      <c r="Z1424" s="269" t="s">
        <v>122</v>
      </c>
      <c r="AA1424" s="145">
        <f>IF(OR(Таблица1[[#This Row],[CARDIO_report]]&lt;&gt;0,Таблица1[[#This Row],[AI COMBO_report]]&lt;&gt;0,Таблица1[[#This Row],[OTC_report]]&lt;&gt;0),1,0)</f>
        <v>1</v>
      </c>
      <c r="AB1424" s="60" t="s">
        <v>1124</v>
      </c>
      <c r="AC1424" s="60" t="s">
        <v>1124</v>
      </c>
      <c r="AD1424" s="60" t="s">
        <v>1124</v>
      </c>
      <c r="AE1424" s="60" t="s">
        <v>1124</v>
      </c>
      <c r="AF1424" s="60"/>
      <c r="AG1424" s="60" t="s">
        <v>1124</v>
      </c>
      <c r="AH1424" s="60" t="s">
        <v>1124</v>
      </c>
      <c r="AI1424" s="60" t="s">
        <v>1124</v>
      </c>
      <c r="AJ1424" s="60" t="s">
        <v>1124</v>
      </c>
      <c r="AK1424" s="60" t="s">
        <v>1124</v>
      </c>
      <c r="AL1424" s="60" t="s">
        <v>1124</v>
      </c>
      <c r="AM1424" s="60" t="s">
        <v>1124</v>
      </c>
      <c r="AN1424" s="60" t="s">
        <v>1124</v>
      </c>
      <c r="AO1424" s="60"/>
      <c r="AP1424" s="35" t="s">
        <v>1917</v>
      </c>
      <c r="AQ1424" s="377">
        <v>0</v>
      </c>
      <c r="AR1424" s="378">
        <v>0</v>
      </c>
      <c r="AS1424" s="377">
        <v>0</v>
      </c>
      <c r="AT1424" s="378">
        <v>0</v>
      </c>
      <c r="AU1424" s="377">
        <v>0</v>
      </c>
      <c r="AV1424" s="377">
        <v>0</v>
      </c>
      <c r="AW1424" s="377">
        <v>0</v>
      </c>
      <c r="AX1424">
        <v>0</v>
      </c>
      <c r="AY1424">
        <v>0</v>
      </c>
    </row>
    <row r="1425" spans="1:54" ht="15" hidden="1" customHeight="1" x14ac:dyDescent="0.2">
      <c r="A1425" s="46">
        <v>5195</v>
      </c>
      <c r="B1425" s="258" t="s">
        <v>4434</v>
      </c>
      <c r="C1425" t="s">
        <v>1136</v>
      </c>
      <c r="D1425" t="s">
        <v>1928</v>
      </c>
      <c r="E1425" t="s">
        <v>1821</v>
      </c>
      <c r="F1425" s="29" t="s">
        <v>1850</v>
      </c>
      <c r="G1425" s="47">
        <v>81</v>
      </c>
      <c r="H1425" t="s">
        <v>1850</v>
      </c>
      <c r="I1425">
        <v>1</v>
      </c>
      <c r="J1425" t="s">
        <v>4435</v>
      </c>
      <c r="K1425" t="s">
        <v>189</v>
      </c>
      <c r="L1425" t="s">
        <v>4436</v>
      </c>
      <c r="M1425" t="s">
        <v>1944</v>
      </c>
      <c r="N1425" s="34">
        <v>0</v>
      </c>
      <c r="O1425" s="34" t="s">
        <v>1945</v>
      </c>
      <c r="P1425" s="34">
        <v>0</v>
      </c>
      <c r="Q1425" s="34" t="s">
        <v>1946</v>
      </c>
      <c r="R1425" s="34">
        <v>0</v>
      </c>
      <c r="S1425" s="48" t="s">
        <v>1123</v>
      </c>
      <c r="T1425" s="13" t="s">
        <v>122</v>
      </c>
      <c r="U1425" s="12" t="s">
        <v>122</v>
      </c>
      <c r="V1425" s="12" t="s">
        <v>122</v>
      </c>
      <c r="W1425" s="12" t="s">
        <v>122</v>
      </c>
      <c r="X1425" s="14" t="str">
        <f t="shared" si="22"/>
        <v>С</v>
      </c>
      <c r="Y1425" s="271">
        <f>Таблица1[[#This Row],[ID_intellix]]</f>
        <v>5195</v>
      </c>
      <c r="Z1425" s="269" t="s">
        <v>122</v>
      </c>
      <c r="AA1425" s="145">
        <f>IF(OR(Таблица1[[#This Row],[CARDIO_report]]&lt;&gt;0,Таблица1[[#This Row],[AI COMBO_report]]&lt;&gt;0,Таблица1[[#This Row],[OTC_report]]&lt;&gt;0),1,0)</f>
        <v>0</v>
      </c>
      <c r="AB1425" s="60" t="s">
        <v>1124</v>
      </c>
      <c r="AC1425" s="60" t="s">
        <v>1124</v>
      </c>
      <c r="AD1425" s="60" t="s">
        <v>1124</v>
      </c>
      <c r="AE1425" s="60" t="s">
        <v>1124</v>
      </c>
      <c r="AF1425" s="60"/>
      <c r="AG1425" s="60" t="s">
        <v>1124</v>
      </c>
      <c r="AH1425" s="60" t="s">
        <v>1124</v>
      </c>
      <c r="AI1425" s="60" t="s">
        <v>1124</v>
      </c>
      <c r="AJ1425" s="60" t="s">
        <v>1124</v>
      </c>
      <c r="AK1425" s="60" t="s">
        <v>1124</v>
      </c>
      <c r="AL1425" s="60" t="s">
        <v>1124</v>
      </c>
      <c r="AM1425" s="60" t="s">
        <v>1124</v>
      </c>
      <c r="AN1425" s="60" t="s">
        <v>1124</v>
      </c>
      <c r="AO1425" s="60"/>
      <c r="AP1425" s="35" t="s">
        <v>1825</v>
      </c>
      <c r="AQ1425" s="377">
        <v>0</v>
      </c>
      <c r="AR1425" s="378">
        <v>0</v>
      </c>
      <c r="AS1425" s="377">
        <v>0</v>
      </c>
      <c r="AT1425" s="378">
        <v>0</v>
      </c>
      <c r="AU1425" s="377">
        <v>0</v>
      </c>
      <c r="AV1425" s="377">
        <v>0</v>
      </c>
      <c r="AW1425" s="377">
        <v>0</v>
      </c>
      <c r="AX1425">
        <v>0</v>
      </c>
      <c r="AY1425">
        <v>0</v>
      </c>
    </row>
    <row r="1426" spans="1:54" s="21" customFormat="1" ht="15" hidden="1" customHeight="1" x14ac:dyDescent="0.2">
      <c r="A1426" s="46">
        <v>1370</v>
      </c>
      <c r="B1426" s="258" t="s">
        <v>4437</v>
      </c>
      <c r="C1426" t="s">
        <v>1136</v>
      </c>
      <c r="D1426" t="s">
        <v>1282</v>
      </c>
      <c r="E1426" t="s">
        <v>1821</v>
      </c>
      <c r="F1426" s="29" t="s">
        <v>1850</v>
      </c>
      <c r="G1426" s="47">
        <v>82</v>
      </c>
      <c r="H1426" t="s">
        <v>1850</v>
      </c>
      <c r="I1426">
        <v>1</v>
      </c>
      <c r="J1426" t="s">
        <v>4438</v>
      </c>
      <c r="K1426" t="s">
        <v>189</v>
      </c>
      <c r="L1426" t="s">
        <v>4439</v>
      </c>
      <c r="M1426" t="s">
        <v>1944</v>
      </c>
      <c r="N1426" s="34" t="s">
        <v>385</v>
      </c>
      <c r="O1426" s="34" t="s">
        <v>1945</v>
      </c>
      <c r="P1426" s="34" t="s">
        <v>202</v>
      </c>
      <c r="Q1426" s="34" t="s">
        <v>1946</v>
      </c>
      <c r="R1426" s="34" t="s">
        <v>813</v>
      </c>
      <c r="S1426" s="48" t="s">
        <v>1123</v>
      </c>
      <c r="T1426" s="13" t="s">
        <v>1863</v>
      </c>
      <c r="U1426" s="12" t="s">
        <v>1863</v>
      </c>
      <c r="V1426" s="12" t="s">
        <v>122</v>
      </c>
      <c r="W1426" s="12" t="s">
        <v>122</v>
      </c>
      <c r="X1426" s="14" t="str">
        <f t="shared" si="22"/>
        <v>А</v>
      </c>
      <c r="Y1426" s="271">
        <f>Таблица1[[#This Row],[ID_intellix]]</f>
        <v>1370</v>
      </c>
      <c r="Z1426" s="269" t="s">
        <v>122</v>
      </c>
      <c r="AA1426" s="145">
        <f>IF(OR(Таблица1[[#This Row],[CARDIO_report]]&lt;&gt;0,Таблица1[[#This Row],[AI COMBO_report]]&lt;&gt;0,Таблица1[[#This Row],[OTC_report]]&lt;&gt;0),1,0)</f>
        <v>1</v>
      </c>
      <c r="AB1426" s="60" t="s">
        <v>1124</v>
      </c>
      <c r="AC1426" s="60" t="s">
        <v>1124</v>
      </c>
      <c r="AD1426" s="60" t="s">
        <v>1124</v>
      </c>
      <c r="AE1426" s="60" t="s">
        <v>1124</v>
      </c>
      <c r="AF1426" s="60"/>
      <c r="AG1426" s="60" t="s">
        <v>1124</v>
      </c>
      <c r="AH1426" s="60" t="s">
        <v>1124</v>
      </c>
      <c r="AI1426" s="60" t="s">
        <v>1124</v>
      </c>
      <c r="AJ1426" s="60" t="s">
        <v>1124</v>
      </c>
      <c r="AK1426" s="60" t="s">
        <v>1124</v>
      </c>
      <c r="AL1426" s="60" t="s">
        <v>1124</v>
      </c>
      <c r="AM1426" s="60" t="s">
        <v>1124</v>
      </c>
      <c r="AN1426" s="60" t="s">
        <v>1124</v>
      </c>
      <c r="AO1426" s="60"/>
      <c r="AP1426" s="35" t="s">
        <v>1917</v>
      </c>
      <c r="AQ1426" s="377">
        <v>0</v>
      </c>
      <c r="AR1426" s="378">
        <v>0</v>
      </c>
      <c r="AS1426" s="377">
        <v>0</v>
      </c>
      <c r="AT1426" s="378">
        <v>0</v>
      </c>
      <c r="AU1426" s="377">
        <v>0</v>
      </c>
      <c r="AV1426" s="377">
        <v>0</v>
      </c>
      <c r="AW1426" s="377">
        <v>0</v>
      </c>
      <c r="AX1426">
        <v>0</v>
      </c>
      <c r="AY1426">
        <v>0</v>
      </c>
      <c r="AZ1426"/>
      <c r="BA1426" s="2"/>
      <c r="BB1426"/>
    </row>
    <row r="1427" spans="1:54" ht="15" hidden="1" customHeight="1" x14ac:dyDescent="0.2">
      <c r="A1427" s="46">
        <v>7097</v>
      </c>
      <c r="B1427" s="258" t="s">
        <v>4440</v>
      </c>
      <c r="C1427" t="s">
        <v>1136</v>
      </c>
      <c r="D1427" t="s">
        <v>1928</v>
      </c>
      <c r="E1427" t="s">
        <v>1821</v>
      </c>
      <c r="F1427" s="29" t="s">
        <v>1850</v>
      </c>
      <c r="G1427" s="47">
        <v>83</v>
      </c>
      <c r="H1427" t="s">
        <v>1850</v>
      </c>
      <c r="I1427">
        <v>1</v>
      </c>
      <c r="J1427" t="s">
        <v>4441</v>
      </c>
      <c r="K1427" t="s">
        <v>189</v>
      </c>
      <c r="L1427" t="s">
        <v>4442</v>
      </c>
      <c r="M1427" t="s">
        <v>1944</v>
      </c>
      <c r="N1427" s="34">
        <v>0</v>
      </c>
      <c r="O1427" s="34" t="s">
        <v>1945</v>
      </c>
      <c r="P1427" s="34">
        <v>0</v>
      </c>
      <c r="Q1427" s="34" t="s">
        <v>1946</v>
      </c>
      <c r="R1427" s="34">
        <v>0</v>
      </c>
      <c r="S1427" s="48" t="s">
        <v>1123</v>
      </c>
      <c r="T1427" s="13" t="s">
        <v>122</v>
      </c>
      <c r="U1427" s="12" t="s">
        <v>122</v>
      </c>
      <c r="V1427" s="12" t="s">
        <v>122</v>
      </c>
      <c r="W1427" s="12" t="s">
        <v>122</v>
      </c>
      <c r="X1427" s="14" t="str">
        <f t="shared" si="22"/>
        <v>С</v>
      </c>
      <c r="Y1427" s="271">
        <f>Таблица1[[#This Row],[ID_intellix]]</f>
        <v>7097</v>
      </c>
      <c r="Z1427" s="269" t="s">
        <v>122</v>
      </c>
      <c r="AA1427" s="145">
        <f>IF(OR(Таблица1[[#This Row],[CARDIO_report]]&lt;&gt;0,Таблица1[[#This Row],[AI COMBO_report]]&lt;&gt;0,Таблица1[[#This Row],[OTC_report]]&lt;&gt;0),1,0)</f>
        <v>0</v>
      </c>
      <c r="AB1427" s="60" t="s">
        <v>1124</v>
      </c>
      <c r="AC1427" s="60" t="s">
        <v>1124</v>
      </c>
      <c r="AD1427" s="60" t="s">
        <v>1124</v>
      </c>
      <c r="AE1427" s="60" t="s">
        <v>1124</v>
      </c>
      <c r="AF1427" s="60"/>
      <c r="AG1427" s="60" t="s">
        <v>1124</v>
      </c>
      <c r="AH1427" s="60" t="s">
        <v>1124</v>
      </c>
      <c r="AI1427" s="60" t="s">
        <v>1124</v>
      </c>
      <c r="AJ1427" s="60" t="s">
        <v>1124</v>
      </c>
      <c r="AK1427" s="60" t="s">
        <v>1124</v>
      </c>
      <c r="AL1427" s="60" t="s">
        <v>1124</v>
      </c>
      <c r="AM1427" s="60" t="s">
        <v>1124</v>
      </c>
      <c r="AN1427" s="60" t="s">
        <v>1124</v>
      </c>
      <c r="AO1427" s="60"/>
      <c r="AP1427" s="35" t="s">
        <v>1825</v>
      </c>
      <c r="AQ1427" s="377">
        <v>0</v>
      </c>
      <c r="AR1427" s="378">
        <v>0</v>
      </c>
      <c r="AS1427" s="377">
        <v>0</v>
      </c>
      <c r="AT1427" s="378">
        <v>0</v>
      </c>
      <c r="AU1427" s="377">
        <v>0</v>
      </c>
      <c r="AV1427" s="377">
        <v>0</v>
      </c>
      <c r="AW1427" s="377">
        <v>0</v>
      </c>
      <c r="AX1427">
        <v>0</v>
      </c>
      <c r="AY1427">
        <v>0</v>
      </c>
    </row>
    <row r="1428" spans="1:54" ht="15" hidden="1" customHeight="1" x14ac:dyDescent="0.2">
      <c r="A1428" s="46">
        <v>7069</v>
      </c>
      <c r="B1428" s="258" t="s">
        <v>4443</v>
      </c>
      <c r="C1428" t="s">
        <v>1136</v>
      </c>
      <c r="D1428" t="s">
        <v>1141</v>
      </c>
      <c r="E1428" t="s">
        <v>1821</v>
      </c>
      <c r="F1428" s="29" t="s">
        <v>1850</v>
      </c>
      <c r="G1428" s="47">
        <v>84</v>
      </c>
      <c r="H1428" t="s">
        <v>1850</v>
      </c>
      <c r="I1428">
        <v>1</v>
      </c>
      <c r="J1428" t="s">
        <v>4444</v>
      </c>
      <c r="K1428" t="s">
        <v>189</v>
      </c>
      <c r="L1428" t="s">
        <v>4445</v>
      </c>
      <c r="M1428" t="s">
        <v>1944</v>
      </c>
      <c r="N1428" s="34">
        <v>0</v>
      </c>
      <c r="O1428" s="34" t="s">
        <v>1945</v>
      </c>
      <c r="P1428" s="34">
        <v>0</v>
      </c>
      <c r="Q1428" s="34" t="s">
        <v>1946</v>
      </c>
      <c r="R1428" s="34">
        <v>0</v>
      </c>
      <c r="S1428" s="48" t="s">
        <v>1123</v>
      </c>
      <c r="T1428" s="13" t="s">
        <v>122</v>
      </c>
      <c r="U1428" s="12" t="s">
        <v>1863</v>
      </c>
      <c r="V1428" s="12" t="s">
        <v>122</v>
      </c>
      <c r="W1428" s="12" t="s">
        <v>122</v>
      </c>
      <c r="X1428" s="14" t="str">
        <f t="shared" si="22"/>
        <v>В</v>
      </c>
      <c r="Y1428" s="271">
        <f>Таблица1[[#This Row],[ID_intellix]]</f>
        <v>7069</v>
      </c>
      <c r="Z1428" s="269" t="s">
        <v>122</v>
      </c>
      <c r="AA1428" s="145">
        <f>IF(OR(Таблица1[[#This Row],[CARDIO_report]]&lt;&gt;0,Таблица1[[#This Row],[AI COMBO_report]]&lt;&gt;0,Таблица1[[#This Row],[OTC_report]]&lt;&gt;0),1,0)</f>
        <v>0</v>
      </c>
      <c r="AB1428" s="60" t="s">
        <v>1124</v>
      </c>
      <c r="AC1428" s="60" t="s">
        <v>1124</v>
      </c>
      <c r="AD1428" s="60" t="s">
        <v>1124</v>
      </c>
      <c r="AE1428" s="60" t="s">
        <v>1124</v>
      </c>
      <c r="AF1428" s="60"/>
      <c r="AG1428" s="60" t="s">
        <v>1124</v>
      </c>
      <c r="AH1428" s="60" t="s">
        <v>1124</v>
      </c>
      <c r="AI1428" s="60" t="s">
        <v>1124</v>
      </c>
      <c r="AJ1428" s="60" t="s">
        <v>1124</v>
      </c>
      <c r="AK1428" s="60" t="s">
        <v>1124</v>
      </c>
      <c r="AL1428" s="60" t="s">
        <v>1124</v>
      </c>
      <c r="AM1428" s="60" t="s">
        <v>1124</v>
      </c>
      <c r="AN1428" s="60" t="s">
        <v>1124</v>
      </c>
      <c r="AO1428" s="60"/>
      <c r="AP1428" s="35" t="s">
        <v>1857</v>
      </c>
      <c r="AQ1428" s="377">
        <v>0</v>
      </c>
      <c r="AR1428" s="378">
        <v>0</v>
      </c>
      <c r="AS1428" s="377">
        <v>0</v>
      </c>
      <c r="AT1428" s="378">
        <v>0</v>
      </c>
      <c r="AU1428" s="377">
        <v>0</v>
      </c>
      <c r="AV1428" s="377">
        <v>0</v>
      </c>
      <c r="AW1428" s="377">
        <v>0</v>
      </c>
      <c r="AX1428">
        <v>0</v>
      </c>
      <c r="AY1428">
        <v>0</v>
      </c>
    </row>
    <row r="1429" spans="1:54" ht="15" hidden="1" customHeight="1" x14ac:dyDescent="0.2">
      <c r="A1429" s="46">
        <v>6240</v>
      </c>
      <c r="B1429" s="258" t="s">
        <v>4458</v>
      </c>
      <c r="C1429" t="s">
        <v>1136</v>
      </c>
      <c r="D1429" t="s">
        <v>1273</v>
      </c>
      <c r="E1429" t="s">
        <v>1821</v>
      </c>
      <c r="F1429" s="29" t="s">
        <v>1850</v>
      </c>
      <c r="G1429" s="47">
        <v>9</v>
      </c>
      <c r="H1429" t="s">
        <v>1850</v>
      </c>
      <c r="I1429">
        <v>1</v>
      </c>
      <c r="J1429" t="s">
        <v>4459</v>
      </c>
      <c r="K1429" t="s">
        <v>189</v>
      </c>
      <c r="L1429" t="s">
        <v>4460</v>
      </c>
      <c r="M1429" t="s">
        <v>1944</v>
      </c>
      <c r="N1429" s="34">
        <v>0</v>
      </c>
      <c r="O1429" s="34" t="s">
        <v>1945</v>
      </c>
      <c r="P1429" s="34">
        <v>0</v>
      </c>
      <c r="Q1429" s="34" t="s">
        <v>1946</v>
      </c>
      <c r="R1429" s="34">
        <v>0</v>
      </c>
      <c r="S1429" s="48" t="s">
        <v>1123</v>
      </c>
      <c r="T1429" s="13" t="s">
        <v>1863</v>
      </c>
      <c r="U1429" s="12" t="s">
        <v>1863</v>
      </c>
      <c r="V1429" s="12" t="s">
        <v>122</v>
      </c>
      <c r="W1429" s="12" t="s">
        <v>122</v>
      </c>
      <c r="X1429" s="14" t="str">
        <f t="shared" si="22"/>
        <v>А</v>
      </c>
      <c r="Y1429" s="271">
        <f>Таблица1[[#This Row],[ID_intellix]]</f>
        <v>6240</v>
      </c>
      <c r="Z1429" s="269" t="s">
        <v>1863</v>
      </c>
      <c r="AA1429" s="145">
        <f>IF(OR(Таблица1[[#This Row],[CARDIO_report]]&lt;&gt;0,Таблица1[[#This Row],[AI COMBO_report]]&lt;&gt;0,Таблица1[[#This Row],[OTC_report]]&lt;&gt;0),1,0)</f>
        <v>0</v>
      </c>
      <c r="AB1429" s="60" t="s">
        <v>1124</v>
      </c>
      <c r="AC1429" s="60" t="s">
        <v>1124</v>
      </c>
      <c r="AD1429" s="60" t="s">
        <v>1124</v>
      </c>
      <c r="AE1429" s="60" t="s">
        <v>1124</v>
      </c>
      <c r="AF1429" s="60"/>
      <c r="AG1429" s="60" t="s">
        <v>1124</v>
      </c>
      <c r="AH1429" s="60" t="s">
        <v>1124</v>
      </c>
      <c r="AI1429" s="60" t="s">
        <v>1124</v>
      </c>
      <c r="AJ1429" s="60" t="s">
        <v>1124</v>
      </c>
      <c r="AK1429" s="60" t="s">
        <v>1124</v>
      </c>
      <c r="AL1429" s="60" t="s">
        <v>1124</v>
      </c>
      <c r="AM1429" s="60" t="s">
        <v>1124</v>
      </c>
      <c r="AN1429" s="60" t="s">
        <v>1124</v>
      </c>
      <c r="AO1429" s="60"/>
      <c r="AP1429" s="35" t="s">
        <v>1857</v>
      </c>
      <c r="AQ1429" s="377">
        <v>0</v>
      </c>
      <c r="AR1429" s="378">
        <v>0</v>
      </c>
      <c r="AS1429" s="377">
        <v>0</v>
      </c>
      <c r="AT1429" s="378">
        <v>0</v>
      </c>
      <c r="AU1429" s="377">
        <v>0</v>
      </c>
      <c r="AV1429" s="377">
        <v>0</v>
      </c>
      <c r="AW1429" s="377">
        <v>0</v>
      </c>
      <c r="AX1429">
        <v>0</v>
      </c>
      <c r="AY1429">
        <v>0</v>
      </c>
    </row>
    <row r="1430" spans="1:54" ht="15" hidden="1" customHeight="1" x14ac:dyDescent="0.2">
      <c r="A1430" s="46">
        <v>1371</v>
      </c>
      <c r="B1430" s="258" t="s">
        <v>4470</v>
      </c>
      <c r="C1430" t="s">
        <v>1136</v>
      </c>
      <c r="D1430" t="s">
        <v>1270</v>
      </c>
      <c r="E1430" t="s">
        <v>1821</v>
      </c>
      <c r="F1430" s="29" t="s">
        <v>1850</v>
      </c>
      <c r="G1430" s="47">
        <v>127</v>
      </c>
      <c r="H1430" t="s">
        <v>1850</v>
      </c>
      <c r="I1430">
        <v>1</v>
      </c>
      <c r="J1430" t="s">
        <v>4471</v>
      </c>
      <c r="K1430" t="s">
        <v>189</v>
      </c>
      <c r="L1430" t="s">
        <v>4472</v>
      </c>
      <c r="M1430" t="s">
        <v>1944</v>
      </c>
      <c r="N1430" s="34" t="s">
        <v>385</v>
      </c>
      <c r="O1430" s="34" t="s">
        <v>1945</v>
      </c>
      <c r="P1430" s="34" t="s">
        <v>202</v>
      </c>
      <c r="Q1430" s="34" t="s">
        <v>1946</v>
      </c>
      <c r="R1430" s="34" t="s">
        <v>813</v>
      </c>
      <c r="S1430" s="48" t="s">
        <v>1123</v>
      </c>
      <c r="T1430" s="13" t="s">
        <v>1863</v>
      </c>
      <c r="U1430" s="12" t="s">
        <v>122</v>
      </c>
      <c r="V1430" s="12" t="s">
        <v>122</v>
      </c>
      <c r="W1430" s="12" t="s">
        <v>1863</v>
      </c>
      <c r="X1430" s="14" t="str">
        <f t="shared" si="22"/>
        <v>А</v>
      </c>
      <c r="Y1430" s="271">
        <f>Таблица1[[#This Row],[ID_intellix]]</f>
        <v>1371</v>
      </c>
      <c r="Z1430" s="269" t="s">
        <v>122</v>
      </c>
      <c r="AA1430" s="145">
        <f>IF(OR(Таблица1[[#This Row],[CARDIO_report]]&lt;&gt;0,Таблица1[[#This Row],[AI COMBO_report]]&lt;&gt;0,Таблица1[[#This Row],[OTC_report]]&lt;&gt;0),1,0)</f>
        <v>1</v>
      </c>
      <c r="AB1430" s="60" t="s">
        <v>1124</v>
      </c>
      <c r="AC1430" s="60" t="s">
        <v>1124</v>
      </c>
      <c r="AD1430" s="60" t="s">
        <v>1124</v>
      </c>
      <c r="AE1430" s="60" t="s">
        <v>1124</v>
      </c>
      <c r="AF1430" s="60"/>
      <c r="AG1430" s="60" t="s">
        <v>1124</v>
      </c>
      <c r="AH1430" s="60" t="s">
        <v>1124</v>
      </c>
      <c r="AI1430" s="60" t="s">
        <v>1124</v>
      </c>
      <c r="AJ1430" s="60" t="s">
        <v>1124</v>
      </c>
      <c r="AK1430" s="60" t="s">
        <v>1124</v>
      </c>
      <c r="AL1430" s="60" t="s">
        <v>1124</v>
      </c>
      <c r="AM1430" s="60" t="s">
        <v>1124</v>
      </c>
      <c r="AN1430" s="60" t="s">
        <v>1124</v>
      </c>
      <c r="AO1430" s="60"/>
      <c r="AP1430" s="35" t="s">
        <v>1917</v>
      </c>
      <c r="AQ1430" s="377">
        <v>0</v>
      </c>
      <c r="AR1430" s="378">
        <v>0</v>
      </c>
      <c r="AS1430" s="377">
        <v>0</v>
      </c>
      <c r="AT1430" s="378">
        <v>0</v>
      </c>
      <c r="AU1430" s="377">
        <v>0</v>
      </c>
      <c r="AV1430" s="377">
        <v>0</v>
      </c>
      <c r="AW1430" s="377">
        <v>0</v>
      </c>
      <c r="AX1430">
        <v>0</v>
      </c>
      <c r="AY1430">
        <v>0</v>
      </c>
    </row>
    <row r="1431" spans="1:54" ht="15" hidden="1" customHeight="1" x14ac:dyDescent="0.2">
      <c r="A1431" s="46">
        <v>1720</v>
      </c>
      <c r="B1431" s="258" t="s">
        <v>9354</v>
      </c>
      <c r="C1431" t="s">
        <v>1136</v>
      </c>
      <c r="D1431" t="s">
        <v>1137</v>
      </c>
      <c r="E1431" t="s">
        <v>2504</v>
      </c>
      <c r="F1431" s="29" t="s">
        <v>1139</v>
      </c>
      <c r="G1431" s="47">
        <v>19</v>
      </c>
      <c r="H1431" t="s">
        <v>1140</v>
      </c>
      <c r="I1431">
        <v>1</v>
      </c>
      <c r="J1431" t="s">
        <v>9355</v>
      </c>
      <c r="K1431" t="s">
        <v>189</v>
      </c>
      <c r="L1431" t="s">
        <v>9356</v>
      </c>
      <c r="M1431" t="s">
        <v>1944</v>
      </c>
      <c r="N1431" s="34">
        <v>0</v>
      </c>
      <c r="O1431" s="34" t="s">
        <v>1945</v>
      </c>
      <c r="P1431" s="34">
        <v>0</v>
      </c>
      <c r="Q1431" s="34" t="s">
        <v>1946</v>
      </c>
      <c r="R1431" s="34" t="s">
        <v>996</v>
      </c>
      <c r="S1431" s="48" t="s">
        <v>1123</v>
      </c>
      <c r="T1431" s="13" t="s">
        <v>122</v>
      </c>
      <c r="U1431" s="12" t="s">
        <v>122</v>
      </c>
      <c r="V1431" s="12" t="s">
        <v>1863</v>
      </c>
      <c r="W1431" s="12" t="s">
        <v>122</v>
      </c>
      <c r="X1431" s="14" t="str">
        <f t="shared" si="22"/>
        <v>В</v>
      </c>
      <c r="Y1431" s="271">
        <f>Таблица1[[#This Row],[ID_intellix]]</f>
        <v>1720</v>
      </c>
      <c r="Z1431" s="269" t="s">
        <v>122</v>
      </c>
      <c r="AA1431" s="145">
        <f>IF(OR(Таблица1[[#This Row],[CARDIO_report]]&lt;&gt;0,Таблица1[[#This Row],[AI COMBO_report]]&lt;&gt;0,Таблица1[[#This Row],[OTC_report]]&lt;&gt;0),1,0)</f>
        <v>1</v>
      </c>
      <c r="AB1431" s="60" t="s">
        <v>2601</v>
      </c>
      <c r="AC1431" s="60" t="s">
        <v>2602</v>
      </c>
      <c r="AD1431" s="60" t="s">
        <v>1124</v>
      </c>
      <c r="AE1431" s="60" t="s">
        <v>1124</v>
      </c>
      <c r="AF1431" s="60"/>
      <c r="AG1431" s="89" t="s">
        <v>2516</v>
      </c>
      <c r="AH1431" s="89">
        <v>39</v>
      </c>
      <c r="AI1431" s="89" t="s">
        <v>1437</v>
      </c>
      <c r="AJ1431" s="89">
        <v>21</v>
      </c>
      <c r="AK1431" s="89" t="s">
        <v>1437</v>
      </c>
      <c r="AL1431" s="89">
        <v>37</v>
      </c>
      <c r="AM1431" s="89" t="s">
        <v>1437</v>
      </c>
      <c r="AN1431" s="89">
        <v>14</v>
      </c>
      <c r="AP1431" s="35" t="s">
        <v>1857</v>
      </c>
      <c r="AQ1431" s="377">
        <v>0</v>
      </c>
      <c r="AR1431" s="378">
        <v>0</v>
      </c>
      <c r="AS1431" s="377">
        <v>0</v>
      </c>
      <c r="AT1431" s="378">
        <v>0</v>
      </c>
      <c r="AU1431" s="377">
        <v>0</v>
      </c>
      <c r="AV1431" s="377">
        <v>0</v>
      </c>
      <c r="AW1431" s="377">
        <v>0</v>
      </c>
      <c r="AX1431">
        <v>0</v>
      </c>
      <c r="AY1431">
        <v>0</v>
      </c>
    </row>
    <row r="1432" spans="1:54" ht="15" hidden="1" customHeight="1" x14ac:dyDescent="0.2">
      <c r="A1432" s="46">
        <v>1668</v>
      </c>
      <c r="B1432" s="258" t="s">
        <v>9357</v>
      </c>
      <c r="C1432" t="s">
        <v>1136</v>
      </c>
      <c r="D1432" t="s">
        <v>1276</v>
      </c>
      <c r="E1432" t="s">
        <v>2504</v>
      </c>
      <c r="F1432" s="29" t="s">
        <v>1139</v>
      </c>
      <c r="G1432" s="47">
        <v>2</v>
      </c>
      <c r="H1432" t="s">
        <v>1140</v>
      </c>
      <c r="I1432">
        <v>1</v>
      </c>
      <c r="J1432" t="s">
        <v>9358</v>
      </c>
      <c r="K1432" t="s">
        <v>189</v>
      </c>
      <c r="L1432" t="s">
        <v>9359</v>
      </c>
      <c r="M1432" t="s">
        <v>1944</v>
      </c>
      <c r="N1432" s="34">
        <v>0</v>
      </c>
      <c r="O1432" s="34" t="s">
        <v>1945</v>
      </c>
      <c r="P1432" s="34" t="s">
        <v>202</v>
      </c>
      <c r="Q1432" s="34" t="s">
        <v>1946</v>
      </c>
      <c r="R1432" s="34" t="s">
        <v>996</v>
      </c>
      <c r="S1432" s="48" t="s">
        <v>1123</v>
      </c>
      <c r="T1432" s="13" t="s">
        <v>122</v>
      </c>
      <c r="U1432" s="12" t="s">
        <v>122</v>
      </c>
      <c r="V1432" s="12" t="s">
        <v>122</v>
      </c>
      <c r="W1432" s="12" t="s">
        <v>1863</v>
      </c>
      <c r="X1432" s="14" t="str">
        <f t="shared" si="22"/>
        <v>В</v>
      </c>
      <c r="Y1432" s="271">
        <f>Таблица1[[#This Row],[ID_intellix]]</f>
        <v>1668</v>
      </c>
      <c r="Z1432" s="269" t="s">
        <v>122</v>
      </c>
      <c r="AA1432" s="145">
        <f>IF(OR(Таблица1[[#This Row],[CARDIO_report]]&lt;&gt;0,Таблица1[[#This Row],[AI COMBO_report]]&lt;&gt;0,Таблица1[[#This Row],[OTC_report]]&lt;&gt;0),1,0)</f>
        <v>1</v>
      </c>
      <c r="AB1432" s="60" t="s">
        <v>3178</v>
      </c>
      <c r="AC1432" s="60" t="s">
        <v>3178</v>
      </c>
      <c r="AD1432" s="60" t="s">
        <v>1124</v>
      </c>
      <c r="AE1432" s="60" t="s">
        <v>1124</v>
      </c>
      <c r="AF1432" s="60"/>
      <c r="AG1432" s="89" t="s">
        <v>2516</v>
      </c>
      <c r="AH1432" s="89">
        <v>51</v>
      </c>
      <c r="AI1432" s="89" t="s">
        <v>1437</v>
      </c>
      <c r="AJ1432" s="89">
        <v>20</v>
      </c>
      <c r="AK1432" s="89" t="s">
        <v>1414</v>
      </c>
      <c r="AL1432" s="89">
        <v>69</v>
      </c>
      <c r="AM1432" s="89" t="s">
        <v>1437</v>
      </c>
      <c r="AN1432" s="89">
        <v>27</v>
      </c>
      <c r="AP1432" s="35" t="s">
        <v>1857</v>
      </c>
      <c r="AQ1432" s="377">
        <v>0</v>
      </c>
      <c r="AR1432" s="378">
        <v>0</v>
      </c>
      <c r="AS1432" s="377">
        <v>0</v>
      </c>
      <c r="AT1432" s="378">
        <v>0</v>
      </c>
      <c r="AU1432" s="377">
        <v>0</v>
      </c>
      <c r="AV1432" s="377">
        <v>0</v>
      </c>
      <c r="AW1432" s="377">
        <v>0</v>
      </c>
      <c r="AX1432">
        <v>0</v>
      </c>
      <c r="AY1432">
        <v>0</v>
      </c>
    </row>
    <row r="1433" spans="1:54" ht="15" hidden="1" customHeight="1" x14ac:dyDescent="0.2">
      <c r="A1433" s="46">
        <v>347</v>
      </c>
      <c r="B1433" s="258" t="s">
        <v>9360</v>
      </c>
      <c r="C1433" t="s">
        <v>1136</v>
      </c>
      <c r="D1433" t="s">
        <v>1273</v>
      </c>
      <c r="E1433" t="s">
        <v>2504</v>
      </c>
      <c r="F1433" s="29" t="s">
        <v>1139</v>
      </c>
      <c r="G1433" s="47">
        <v>2</v>
      </c>
      <c r="H1433" t="s">
        <v>1140</v>
      </c>
      <c r="I1433">
        <v>1</v>
      </c>
      <c r="J1433" t="s">
        <v>9361</v>
      </c>
      <c r="K1433" t="s">
        <v>189</v>
      </c>
      <c r="L1433" t="s">
        <v>9362</v>
      </c>
      <c r="M1433" t="s">
        <v>1944</v>
      </c>
      <c r="N1433" s="34">
        <v>0</v>
      </c>
      <c r="O1433" s="34" t="s">
        <v>1945</v>
      </c>
      <c r="P1433" s="34" t="s">
        <v>230</v>
      </c>
      <c r="Q1433" s="34" t="s">
        <v>1946</v>
      </c>
      <c r="R1433" s="34" t="s">
        <v>996</v>
      </c>
      <c r="S1433" s="48" t="s">
        <v>1123</v>
      </c>
      <c r="T1433" s="13" t="s">
        <v>122</v>
      </c>
      <c r="U1433" s="12" t="s">
        <v>122</v>
      </c>
      <c r="V1433" s="12" t="s">
        <v>122</v>
      </c>
      <c r="W1433" s="12" t="s">
        <v>1863</v>
      </c>
      <c r="X1433" s="14" t="str">
        <f t="shared" si="22"/>
        <v>В</v>
      </c>
      <c r="Y1433" s="271">
        <f>Таблица1[[#This Row],[ID_intellix]]</f>
        <v>347</v>
      </c>
      <c r="Z1433" s="269" t="s">
        <v>122</v>
      </c>
      <c r="AA1433" s="145">
        <f>IF(OR(Таблица1[[#This Row],[CARDIO_report]]&lt;&gt;0,Таблица1[[#This Row],[AI COMBO_report]]&lt;&gt;0,Таблица1[[#This Row],[OTC_report]]&lt;&gt;0),1,0)</f>
        <v>1</v>
      </c>
      <c r="AB1433" s="60" t="s">
        <v>2602</v>
      </c>
      <c r="AC1433" s="60" t="s">
        <v>2602</v>
      </c>
      <c r="AD1433" s="60" t="s">
        <v>1124</v>
      </c>
      <c r="AE1433" s="60" t="s">
        <v>1124</v>
      </c>
      <c r="AF1433" s="60"/>
      <c r="AG1433" s="89" t="s">
        <v>1437</v>
      </c>
      <c r="AH1433" s="89">
        <v>6</v>
      </c>
      <c r="AI1433" s="89" t="s">
        <v>1437</v>
      </c>
      <c r="AJ1433" s="89">
        <v>2</v>
      </c>
      <c r="AK1433" s="89" t="s">
        <v>1437</v>
      </c>
      <c r="AL1433" s="89">
        <v>22</v>
      </c>
      <c r="AM1433" s="89" t="s">
        <v>1437</v>
      </c>
      <c r="AN1433" s="89">
        <v>18</v>
      </c>
      <c r="AP1433" s="35" t="s">
        <v>1857</v>
      </c>
      <c r="AQ1433" s="377">
        <v>0</v>
      </c>
      <c r="AR1433" s="378">
        <v>0</v>
      </c>
      <c r="AS1433" s="377">
        <v>0</v>
      </c>
      <c r="AT1433" s="378">
        <v>0</v>
      </c>
      <c r="AU1433" s="377">
        <v>0</v>
      </c>
      <c r="AV1433" s="377">
        <v>0</v>
      </c>
      <c r="AW1433" s="377">
        <v>0</v>
      </c>
      <c r="AX1433">
        <v>0</v>
      </c>
      <c r="AY1433">
        <v>0</v>
      </c>
    </row>
    <row r="1434" spans="1:54" ht="15" hidden="1" customHeight="1" x14ac:dyDescent="0.2">
      <c r="A1434" s="46">
        <v>2896</v>
      </c>
      <c r="B1434" s="258" t="s">
        <v>9425</v>
      </c>
      <c r="C1434" t="s">
        <v>1136</v>
      </c>
      <c r="D1434" t="s">
        <v>1270</v>
      </c>
      <c r="E1434" t="s">
        <v>2504</v>
      </c>
      <c r="F1434" s="29" t="s">
        <v>1139</v>
      </c>
      <c r="G1434" s="47">
        <v>28</v>
      </c>
      <c r="H1434" t="s">
        <v>1140</v>
      </c>
      <c r="I1434">
        <v>1</v>
      </c>
      <c r="J1434" t="s">
        <v>9426</v>
      </c>
      <c r="K1434" t="s">
        <v>189</v>
      </c>
      <c r="L1434" t="s">
        <v>9427</v>
      </c>
      <c r="M1434" t="s">
        <v>1944</v>
      </c>
      <c r="N1434" s="34" t="s">
        <v>596</v>
      </c>
      <c r="O1434" s="34" t="s">
        <v>1945</v>
      </c>
      <c r="P1434" s="34">
        <v>0</v>
      </c>
      <c r="Q1434" s="34" t="s">
        <v>1946</v>
      </c>
      <c r="R1434" s="34" t="s">
        <v>813</v>
      </c>
      <c r="S1434" s="48" t="s">
        <v>1123</v>
      </c>
      <c r="T1434" s="13" t="s">
        <v>1863</v>
      </c>
      <c r="U1434" s="12" t="s">
        <v>122</v>
      </c>
      <c r="V1434" s="12" t="s">
        <v>1863</v>
      </c>
      <c r="W1434" s="12" t="s">
        <v>122</v>
      </c>
      <c r="X1434" s="14" t="str">
        <f t="shared" si="22"/>
        <v>А</v>
      </c>
      <c r="Y1434" s="271">
        <f>Таблица1[[#This Row],[ID_intellix]]</f>
        <v>2896</v>
      </c>
      <c r="Z1434" s="269" t="s">
        <v>122</v>
      </c>
      <c r="AA1434" s="145">
        <f>IF(OR(Таблица1[[#This Row],[CARDIO_report]]&lt;&gt;0,Таблица1[[#This Row],[AI COMBO_report]]&lt;&gt;0,Таблица1[[#This Row],[OTC_report]]&lt;&gt;0),1,0)</f>
        <v>1</v>
      </c>
      <c r="AB1434" s="60" t="s">
        <v>2601</v>
      </c>
      <c r="AC1434" s="60" t="s">
        <v>2601</v>
      </c>
      <c r="AD1434" s="60" t="s">
        <v>1124</v>
      </c>
      <c r="AE1434" s="60" t="s">
        <v>1124</v>
      </c>
      <c r="AF1434" s="60"/>
      <c r="AG1434" s="89" t="s">
        <v>2516</v>
      </c>
      <c r="AH1434" s="89">
        <v>38</v>
      </c>
      <c r="AI1434" s="89" t="s">
        <v>2516</v>
      </c>
      <c r="AJ1434" s="89">
        <v>14</v>
      </c>
      <c r="AK1434" s="89" t="s">
        <v>2516</v>
      </c>
      <c r="AL1434" s="89">
        <v>12</v>
      </c>
      <c r="AM1434" s="89" t="s">
        <v>2516</v>
      </c>
      <c r="AN1434" s="89">
        <v>5</v>
      </c>
      <c r="AP1434" s="35" t="s">
        <v>1857</v>
      </c>
      <c r="AQ1434" s="377">
        <v>0</v>
      </c>
      <c r="AR1434" s="378">
        <v>0</v>
      </c>
      <c r="AS1434" s="377" t="s">
        <v>2847</v>
      </c>
      <c r="AT1434" s="378">
        <v>0</v>
      </c>
      <c r="AU1434" s="377">
        <v>0</v>
      </c>
      <c r="AV1434" s="377">
        <v>0</v>
      </c>
      <c r="AW1434" s="377" t="s">
        <v>2847</v>
      </c>
      <c r="AX1434" s="2">
        <v>0</v>
      </c>
      <c r="AY1434" s="2" t="s">
        <v>2847</v>
      </c>
      <c r="BA1434" s="2" t="s">
        <v>6336</v>
      </c>
    </row>
    <row r="1435" spans="1:54" ht="15" hidden="1" customHeight="1" x14ac:dyDescent="0.2">
      <c r="A1435" s="46">
        <v>1666</v>
      </c>
      <c r="B1435" s="258" t="s">
        <v>9431</v>
      </c>
      <c r="C1435" t="s">
        <v>1136</v>
      </c>
      <c r="D1435" t="s">
        <v>1282</v>
      </c>
      <c r="E1435" t="s">
        <v>2504</v>
      </c>
      <c r="F1435" s="29" t="s">
        <v>1139</v>
      </c>
      <c r="G1435" s="47">
        <v>3</v>
      </c>
      <c r="H1435" t="s">
        <v>1140</v>
      </c>
      <c r="I1435">
        <v>1</v>
      </c>
      <c r="J1435" t="s">
        <v>9432</v>
      </c>
      <c r="K1435" t="s">
        <v>189</v>
      </c>
      <c r="L1435" t="s">
        <v>9433</v>
      </c>
      <c r="M1435" t="s">
        <v>1944</v>
      </c>
      <c r="N1435" s="34">
        <v>0</v>
      </c>
      <c r="O1435" s="34" t="s">
        <v>1945</v>
      </c>
      <c r="P1435" s="34" t="s">
        <v>230</v>
      </c>
      <c r="Q1435" s="34" t="s">
        <v>1946</v>
      </c>
      <c r="R1435" s="34" t="s">
        <v>813</v>
      </c>
      <c r="S1435" s="48" t="s">
        <v>1123</v>
      </c>
      <c r="T1435" s="13" t="s">
        <v>122</v>
      </c>
      <c r="U1435" s="12" t="s">
        <v>122</v>
      </c>
      <c r="V1435" s="12" t="s">
        <v>1863</v>
      </c>
      <c r="W1435" s="12" t="s">
        <v>122</v>
      </c>
      <c r="X1435" s="14" t="str">
        <f t="shared" si="22"/>
        <v>В</v>
      </c>
      <c r="Y1435" s="271">
        <f>Таблица1[[#This Row],[ID_intellix]]</f>
        <v>1666</v>
      </c>
      <c r="Z1435" s="269" t="s">
        <v>122</v>
      </c>
      <c r="AA1435" s="145">
        <f>IF(OR(Таблица1[[#This Row],[CARDIO_report]]&lt;&gt;0,Таблица1[[#This Row],[AI COMBO_report]]&lt;&gt;0,Таблица1[[#This Row],[OTC_report]]&lt;&gt;0),1,0)</f>
        <v>1</v>
      </c>
      <c r="AB1435" s="60" t="s">
        <v>3178</v>
      </c>
      <c r="AC1435" s="60" t="s">
        <v>2601</v>
      </c>
      <c r="AD1435" s="60" t="s">
        <v>1124</v>
      </c>
      <c r="AE1435" s="60" t="s">
        <v>1124</v>
      </c>
      <c r="AF1435" s="60"/>
      <c r="AG1435" s="89" t="s">
        <v>1437</v>
      </c>
      <c r="AH1435" s="89">
        <v>29</v>
      </c>
      <c r="AI1435" s="89" t="s">
        <v>1437</v>
      </c>
      <c r="AJ1435" s="89">
        <v>22</v>
      </c>
      <c r="AK1435" s="89" t="s">
        <v>1145</v>
      </c>
      <c r="AL1435" s="89">
        <v>51</v>
      </c>
      <c r="AM1435" s="89" t="s">
        <v>1437</v>
      </c>
      <c r="AN1435" s="89">
        <v>26</v>
      </c>
      <c r="AP1435" s="35" t="s">
        <v>1917</v>
      </c>
      <c r="AQ1435" s="377" t="s">
        <v>2847</v>
      </c>
      <c r="AR1435" s="377" t="s">
        <v>6332</v>
      </c>
      <c r="AS1435" s="377" t="s">
        <v>2847</v>
      </c>
      <c r="AT1435" s="378" t="s">
        <v>6332</v>
      </c>
      <c r="AU1435" s="377">
        <v>0</v>
      </c>
      <c r="AV1435" s="377">
        <v>0</v>
      </c>
      <c r="AW1435" s="377" t="s">
        <v>2847</v>
      </c>
      <c r="AX1435" s="2" t="s">
        <v>6332</v>
      </c>
      <c r="AY1435" s="2" t="s">
        <v>2847</v>
      </c>
      <c r="AZ1435" t="s">
        <v>6332</v>
      </c>
      <c r="BA1435" s="2" t="s">
        <v>6336</v>
      </c>
      <c r="BB1435" t="s">
        <v>6332</v>
      </c>
    </row>
    <row r="1436" spans="1:54" ht="15" hidden="1" customHeight="1" x14ac:dyDescent="0.2">
      <c r="A1436" s="46">
        <v>769</v>
      </c>
      <c r="B1436" s="258" t="s">
        <v>9479</v>
      </c>
      <c r="C1436" t="s">
        <v>1136</v>
      </c>
      <c r="D1436" t="s">
        <v>1267</v>
      </c>
      <c r="E1436" t="s">
        <v>2504</v>
      </c>
      <c r="F1436" s="29" t="s">
        <v>9480</v>
      </c>
      <c r="G1436" s="47">
        <v>4</v>
      </c>
      <c r="H1436" t="s">
        <v>2610</v>
      </c>
      <c r="I1436">
        <v>1</v>
      </c>
      <c r="J1436" t="s">
        <v>9481</v>
      </c>
      <c r="K1436" t="s">
        <v>189</v>
      </c>
      <c r="L1436" t="s">
        <v>9482</v>
      </c>
      <c r="M1436" t="s">
        <v>1944</v>
      </c>
      <c r="N1436" s="34" t="s">
        <v>596</v>
      </c>
      <c r="O1436" s="34" t="s">
        <v>1945</v>
      </c>
      <c r="P1436" s="34">
        <v>0</v>
      </c>
      <c r="Q1436" s="34" t="s">
        <v>1946</v>
      </c>
      <c r="R1436" s="34" t="s">
        <v>996</v>
      </c>
      <c r="S1436" s="48" t="s">
        <v>1123</v>
      </c>
      <c r="T1436" s="13" t="s">
        <v>122</v>
      </c>
      <c r="U1436" s="12" t="s">
        <v>122</v>
      </c>
      <c r="V1436" s="12" t="s">
        <v>122</v>
      </c>
      <c r="W1436" s="12" t="s">
        <v>1863</v>
      </c>
      <c r="X1436" s="14" t="str">
        <f t="shared" si="22"/>
        <v>В</v>
      </c>
      <c r="Y1436" s="271">
        <f>Таблица1[[#This Row],[ID_intellix]]</f>
        <v>769</v>
      </c>
      <c r="Z1436" s="269" t="s">
        <v>122</v>
      </c>
      <c r="AA1436" s="145">
        <f>IF(OR(Таблица1[[#This Row],[CARDIO_report]]&lt;&gt;0,Таблица1[[#This Row],[AI COMBO_report]]&lt;&gt;0,Таблица1[[#This Row],[OTC_report]]&lt;&gt;0),1,0)</f>
        <v>1</v>
      </c>
      <c r="AB1436" s="60" t="s">
        <v>1124</v>
      </c>
      <c r="AC1436" s="60" t="s">
        <v>1124</v>
      </c>
      <c r="AD1436" s="60" t="s">
        <v>1124</v>
      </c>
      <c r="AE1436" s="60" t="s">
        <v>1124</v>
      </c>
      <c r="AF1436" s="60"/>
      <c r="AG1436" s="89" t="s">
        <v>1437</v>
      </c>
      <c r="AH1436" s="89">
        <v>59</v>
      </c>
      <c r="AI1436" s="89" t="s">
        <v>1414</v>
      </c>
      <c r="AJ1436" s="89">
        <v>86</v>
      </c>
      <c r="AK1436" s="89" t="s">
        <v>1414</v>
      </c>
      <c r="AL1436" s="89">
        <v>68</v>
      </c>
      <c r="AM1436" s="89" t="s">
        <v>1414</v>
      </c>
      <c r="AN1436" s="89">
        <v>87</v>
      </c>
      <c r="AP1436" s="35" t="s">
        <v>1917</v>
      </c>
      <c r="AQ1436" s="377">
        <v>0</v>
      </c>
      <c r="AR1436" s="378">
        <v>0</v>
      </c>
      <c r="AS1436" s="377">
        <v>0</v>
      </c>
      <c r="AT1436" s="378">
        <v>0</v>
      </c>
      <c r="AU1436" s="377">
        <v>0</v>
      </c>
      <c r="AV1436" s="377">
        <v>0</v>
      </c>
      <c r="AW1436" s="377">
        <v>0</v>
      </c>
      <c r="AX1436">
        <v>0</v>
      </c>
      <c r="AY1436">
        <v>0</v>
      </c>
    </row>
    <row r="1437" spans="1:54" ht="15" hidden="1" customHeight="1" x14ac:dyDescent="0.2">
      <c r="A1437" s="46">
        <v>634</v>
      </c>
      <c r="B1437" s="258" t="s">
        <v>9585</v>
      </c>
      <c r="C1437" t="s">
        <v>1136</v>
      </c>
      <c r="D1437" t="s">
        <v>1138</v>
      </c>
      <c r="E1437" t="s">
        <v>2504</v>
      </c>
      <c r="F1437" s="29" t="s">
        <v>1139</v>
      </c>
      <c r="G1437" s="47">
        <v>10</v>
      </c>
      <c r="H1437" t="s">
        <v>1140</v>
      </c>
      <c r="I1437">
        <v>1</v>
      </c>
      <c r="J1437" t="s">
        <v>9586</v>
      </c>
      <c r="K1437" t="s">
        <v>189</v>
      </c>
      <c r="L1437" t="s">
        <v>9587</v>
      </c>
      <c r="M1437" t="s">
        <v>1944</v>
      </c>
      <c r="N1437" s="34">
        <v>0</v>
      </c>
      <c r="O1437" s="34" t="s">
        <v>1945</v>
      </c>
      <c r="P1437" s="34">
        <v>0</v>
      </c>
      <c r="Q1437" s="34" t="s">
        <v>1946</v>
      </c>
      <c r="R1437" s="34" t="s">
        <v>859</v>
      </c>
      <c r="S1437" s="48" t="s">
        <v>1123</v>
      </c>
      <c r="T1437" s="13" t="s">
        <v>122</v>
      </c>
      <c r="U1437" s="12" t="s">
        <v>122</v>
      </c>
      <c r="V1437" s="12" t="s">
        <v>122</v>
      </c>
      <c r="W1437" s="12" t="s">
        <v>122</v>
      </c>
      <c r="X1437" s="14" t="str">
        <f t="shared" si="22"/>
        <v>С</v>
      </c>
      <c r="Y1437" s="271">
        <f>Таблица1[[#This Row],[ID_intellix]]</f>
        <v>634</v>
      </c>
      <c r="Z1437" s="269" t="s">
        <v>122</v>
      </c>
      <c r="AA1437" s="145">
        <f>IF(OR(Таблица1[[#This Row],[CARDIO_report]]&lt;&gt;0,Таблица1[[#This Row],[AI COMBO_report]]&lt;&gt;0,Таблица1[[#This Row],[OTC_report]]&lt;&gt;0),1,0)</f>
        <v>1</v>
      </c>
      <c r="AB1437" s="60" t="s">
        <v>2602</v>
      </c>
      <c r="AC1437" s="60" t="s">
        <v>2896</v>
      </c>
      <c r="AD1437" s="60" t="s">
        <v>1124</v>
      </c>
      <c r="AE1437" s="60" t="s">
        <v>1124</v>
      </c>
      <c r="AF1437" s="60"/>
      <c r="AG1437" s="89" t="s">
        <v>1437</v>
      </c>
      <c r="AH1437" s="89">
        <v>40</v>
      </c>
      <c r="AI1437" s="89" t="s">
        <v>1145</v>
      </c>
      <c r="AJ1437" s="89">
        <v>50</v>
      </c>
      <c r="AK1437" s="89" t="s">
        <v>1437</v>
      </c>
      <c r="AL1437" s="89">
        <v>32</v>
      </c>
      <c r="AM1437" s="89" t="s">
        <v>1437</v>
      </c>
      <c r="AN1437" s="89">
        <v>34</v>
      </c>
      <c r="AP1437" s="35" t="s">
        <v>1917</v>
      </c>
      <c r="AQ1437" s="377" t="s">
        <v>2847</v>
      </c>
      <c r="AR1437" s="378">
        <v>0</v>
      </c>
      <c r="AS1437" s="377">
        <v>0</v>
      </c>
      <c r="AT1437" s="378">
        <v>0</v>
      </c>
      <c r="AU1437" s="377">
        <v>0</v>
      </c>
      <c r="AV1437" s="377">
        <v>0</v>
      </c>
      <c r="AW1437" s="377">
        <v>0</v>
      </c>
      <c r="AX1437">
        <v>0</v>
      </c>
      <c r="AY1437">
        <v>0</v>
      </c>
    </row>
    <row r="1438" spans="1:54" ht="15" hidden="1" customHeight="1" x14ac:dyDescent="0.2">
      <c r="A1438" s="46">
        <v>970</v>
      </c>
      <c r="B1438" s="258" t="s">
        <v>9594</v>
      </c>
      <c r="C1438" t="s">
        <v>1136</v>
      </c>
      <c r="D1438" t="s">
        <v>1273</v>
      </c>
      <c r="E1438" t="s">
        <v>2504</v>
      </c>
      <c r="F1438" s="29" t="s">
        <v>1139</v>
      </c>
      <c r="G1438" s="47">
        <v>11</v>
      </c>
      <c r="H1438" t="s">
        <v>1140</v>
      </c>
      <c r="I1438">
        <v>1</v>
      </c>
      <c r="J1438" t="s">
        <v>9595</v>
      </c>
      <c r="K1438" t="s">
        <v>189</v>
      </c>
      <c r="L1438" t="s">
        <v>9596</v>
      </c>
      <c r="M1438" t="s">
        <v>1944</v>
      </c>
      <c r="N1438" s="34" t="s">
        <v>385</v>
      </c>
      <c r="O1438" s="34" t="s">
        <v>1945</v>
      </c>
      <c r="P1438" s="34">
        <v>0</v>
      </c>
      <c r="Q1438" s="34" t="s">
        <v>1946</v>
      </c>
      <c r="R1438" s="34" t="s">
        <v>996</v>
      </c>
      <c r="S1438" s="48" t="s">
        <v>1123</v>
      </c>
      <c r="T1438" s="13" t="s">
        <v>122</v>
      </c>
      <c r="U1438" s="12" t="s">
        <v>1863</v>
      </c>
      <c r="V1438" s="12" t="s">
        <v>122</v>
      </c>
      <c r="W1438" s="12" t="s">
        <v>1863</v>
      </c>
      <c r="X1438" s="14" t="str">
        <f t="shared" si="22"/>
        <v>А</v>
      </c>
      <c r="Y1438" s="271">
        <f>Таблица1[[#This Row],[ID_intellix]]</f>
        <v>970</v>
      </c>
      <c r="Z1438" s="269" t="s">
        <v>122</v>
      </c>
      <c r="AA1438" s="145">
        <f>IF(OR(Таблица1[[#This Row],[CARDIO_report]]&lt;&gt;0,Таблица1[[#This Row],[AI COMBO_report]]&lt;&gt;0,Таблица1[[#This Row],[OTC_report]]&lt;&gt;0),1,0)</f>
        <v>1</v>
      </c>
      <c r="AB1438" s="60" t="s">
        <v>2602</v>
      </c>
      <c r="AC1438" s="60" t="s">
        <v>2602</v>
      </c>
      <c r="AD1438" s="60" t="s">
        <v>1124</v>
      </c>
      <c r="AE1438" s="60" t="s">
        <v>1124</v>
      </c>
      <c r="AF1438" s="60"/>
      <c r="AG1438" s="89" t="s">
        <v>1437</v>
      </c>
      <c r="AH1438" s="89">
        <v>17</v>
      </c>
      <c r="AI1438" s="89" t="s">
        <v>1437</v>
      </c>
      <c r="AJ1438" s="89">
        <v>10</v>
      </c>
      <c r="AK1438" s="89" t="s">
        <v>1145</v>
      </c>
      <c r="AL1438" s="89">
        <v>70</v>
      </c>
      <c r="AM1438" s="89" t="s">
        <v>1437</v>
      </c>
      <c r="AN1438" s="89">
        <v>44</v>
      </c>
      <c r="AP1438" s="35" t="s">
        <v>1917</v>
      </c>
      <c r="AQ1438" s="377" t="s">
        <v>2847</v>
      </c>
      <c r="AR1438" s="378">
        <v>0</v>
      </c>
      <c r="AS1438" s="377" t="s">
        <v>2847</v>
      </c>
      <c r="AT1438" s="378">
        <v>0</v>
      </c>
      <c r="AU1438" s="377">
        <v>0</v>
      </c>
      <c r="AV1438" s="377">
        <v>0</v>
      </c>
      <c r="AW1438" s="377" t="s">
        <v>2847</v>
      </c>
      <c r="AX1438" s="2">
        <v>0</v>
      </c>
      <c r="AY1438" s="2" t="s">
        <v>2847</v>
      </c>
      <c r="BA1438" s="2" t="s">
        <v>6336</v>
      </c>
    </row>
    <row r="1439" spans="1:54" ht="15" hidden="1" customHeight="1" x14ac:dyDescent="0.2">
      <c r="A1439" s="46">
        <v>1670</v>
      </c>
      <c r="B1439" s="258" t="s">
        <v>9612</v>
      </c>
      <c r="C1439" t="s">
        <v>1136</v>
      </c>
      <c r="D1439" t="s">
        <v>1282</v>
      </c>
      <c r="E1439" t="s">
        <v>2504</v>
      </c>
      <c r="F1439" s="29" t="s">
        <v>1139</v>
      </c>
      <c r="G1439" s="47">
        <v>13</v>
      </c>
      <c r="H1439" t="s">
        <v>1140</v>
      </c>
      <c r="I1439">
        <v>1</v>
      </c>
      <c r="J1439" t="s">
        <v>9613</v>
      </c>
      <c r="K1439" t="s">
        <v>189</v>
      </c>
      <c r="L1439" t="s">
        <v>9614</v>
      </c>
      <c r="M1439" t="s">
        <v>1944</v>
      </c>
      <c r="N1439" s="34">
        <v>0</v>
      </c>
      <c r="O1439" s="34" t="s">
        <v>1945</v>
      </c>
      <c r="P1439" s="34">
        <v>0</v>
      </c>
      <c r="Q1439" s="34" t="s">
        <v>1946</v>
      </c>
      <c r="R1439" s="34" t="s">
        <v>813</v>
      </c>
      <c r="S1439" s="48" t="s">
        <v>1123</v>
      </c>
      <c r="T1439" s="13" t="s">
        <v>122</v>
      </c>
      <c r="U1439" s="12" t="s">
        <v>1863</v>
      </c>
      <c r="V1439" s="12" t="s">
        <v>122</v>
      </c>
      <c r="W1439" s="12" t="s">
        <v>122</v>
      </c>
      <c r="X1439" s="14" t="str">
        <f t="shared" si="22"/>
        <v>В</v>
      </c>
      <c r="Y1439" s="271">
        <f>Таблица1[[#This Row],[ID_intellix]]</f>
        <v>1670</v>
      </c>
      <c r="Z1439" s="269" t="s">
        <v>122</v>
      </c>
      <c r="AA1439" s="145">
        <f>IF(OR(Таблица1[[#This Row],[CARDIO_report]]&lt;&gt;0,Таблица1[[#This Row],[AI COMBO_report]]&lt;&gt;0,Таблица1[[#This Row],[OTC_report]]&lt;&gt;0),1,0)</f>
        <v>1</v>
      </c>
      <c r="AB1439" s="60" t="s">
        <v>2601</v>
      </c>
      <c r="AC1439" s="60" t="s">
        <v>2602</v>
      </c>
      <c r="AD1439" s="60" t="s">
        <v>1124</v>
      </c>
      <c r="AE1439" s="60" t="s">
        <v>1124</v>
      </c>
      <c r="AF1439" s="60"/>
      <c r="AG1439" s="89" t="s">
        <v>2516</v>
      </c>
      <c r="AH1439" s="89">
        <v>56</v>
      </c>
      <c r="AI1439" s="89" t="s">
        <v>2516</v>
      </c>
      <c r="AJ1439" s="89">
        <v>27</v>
      </c>
      <c r="AK1439" s="89" t="s">
        <v>2516</v>
      </c>
      <c r="AL1439" s="89">
        <v>7</v>
      </c>
      <c r="AM1439" s="89" t="s">
        <v>2516</v>
      </c>
      <c r="AN1439" s="89">
        <v>1</v>
      </c>
      <c r="AP1439" s="35" t="s">
        <v>1917</v>
      </c>
      <c r="AQ1439" s="377" t="s">
        <v>2847</v>
      </c>
      <c r="AR1439" s="377" t="s">
        <v>6332</v>
      </c>
      <c r="AS1439" s="377" t="s">
        <v>2847</v>
      </c>
      <c r="AT1439" s="378" t="s">
        <v>6332</v>
      </c>
      <c r="AU1439" s="377">
        <v>0</v>
      </c>
      <c r="AV1439" s="377">
        <v>0</v>
      </c>
      <c r="AW1439" s="377" t="s">
        <v>2847</v>
      </c>
      <c r="AX1439" s="2" t="s">
        <v>6332</v>
      </c>
      <c r="AY1439" s="2" t="s">
        <v>2847</v>
      </c>
      <c r="AZ1439" t="s">
        <v>6332</v>
      </c>
      <c r="BA1439" s="2" t="s">
        <v>6336</v>
      </c>
      <c r="BB1439" t="s">
        <v>6332</v>
      </c>
    </row>
    <row r="1440" spans="1:54" ht="15" hidden="1" customHeight="1" x14ac:dyDescent="0.2">
      <c r="A1440" s="46">
        <v>431</v>
      </c>
      <c r="B1440" s="258" t="s">
        <v>9624</v>
      </c>
      <c r="C1440" t="s">
        <v>1136</v>
      </c>
      <c r="D1440" t="s">
        <v>1282</v>
      </c>
      <c r="E1440" t="s">
        <v>2504</v>
      </c>
      <c r="F1440" s="29" t="s">
        <v>1139</v>
      </c>
      <c r="G1440" s="47">
        <v>14</v>
      </c>
      <c r="H1440" t="s">
        <v>1140</v>
      </c>
      <c r="I1440">
        <v>1</v>
      </c>
      <c r="J1440" t="s">
        <v>9625</v>
      </c>
      <c r="K1440" t="s">
        <v>189</v>
      </c>
      <c r="L1440" t="s">
        <v>9626</v>
      </c>
      <c r="M1440" t="s">
        <v>1944</v>
      </c>
      <c r="N1440" s="34" t="s">
        <v>596</v>
      </c>
      <c r="O1440" s="34" t="s">
        <v>1945</v>
      </c>
      <c r="P1440" s="34" t="s">
        <v>202</v>
      </c>
      <c r="Q1440" s="34" t="s">
        <v>1946</v>
      </c>
      <c r="R1440" s="34" t="s">
        <v>813</v>
      </c>
      <c r="S1440" s="48" t="s">
        <v>1123</v>
      </c>
      <c r="T1440" s="13" t="s">
        <v>122</v>
      </c>
      <c r="U1440" s="12" t="s">
        <v>122</v>
      </c>
      <c r="V1440" s="12" t="s">
        <v>122</v>
      </c>
      <c r="W1440" s="12" t="s">
        <v>1863</v>
      </c>
      <c r="X1440" s="14" t="str">
        <f t="shared" si="22"/>
        <v>В</v>
      </c>
      <c r="Y1440" s="271">
        <f>Таблица1[[#This Row],[ID_intellix]]</f>
        <v>431</v>
      </c>
      <c r="Z1440" s="269" t="s">
        <v>122</v>
      </c>
      <c r="AA1440" s="145">
        <f>IF(OR(Таблица1[[#This Row],[CARDIO_report]]&lt;&gt;0,Таблица1[[#This Row],[AI COMBO_report]]&lt;&gt;0,Таблица1[[#This Row],[OTC_report]]&lt;&gt;0),1,0)</f>
        <v>1</v>
      </c>
      <c r="AB1440" s="60" t="s">
        <v>2601</v>
      </c>
      <c r="AC1440" s="60" t="s">
        <v>2601</v>
      </c>
      <c r="AD1440" s="60" t="s">
        <v>1124</v>
      </c>
      <c r="AE1440" s="60" t="s">
        <v>1124</v>
      </c>
      <c r="AF1440" s="60"/>
      <c r="AG1440" s="89" t="s">
        <v>2516</v>
      </c>
      <c r="AH1440" s="89">
        <v>22</v>
      </c>
      <c r="AI1440" s="89" t="s">
        <v>2516</v>
      </c>
      <c r="AJ1440" s="89">
        <v>29</v>
      </c>
      <c r="AK1440" s="89" t="s">
        <v>2516</v>
      </c>
      <c r="AL1440" s="89">
        <v>13</v>
      </c>
      <c r="AM1440" s="89" t="s">
        <v>2516</v>
      </c>
      <c r="AN1440" s="89">
        <v>21</v>
      </c>
      <c r="AP1440" s="35" t="s">
        <v>1857</v>
      </c>
      <c r="AQ1440" s="377">
        <v>0</v>
      </c>
      <c r="AR1440" s="378">
        <v>0</v>
      </c>
      <c r="AS1440" s="377" t="s">
        <v>2847</v>
      </c>
      <c r="AT1440" s="378">
        <v>0</v>
      </c>
      <c r="AU1440" s="377">
        <v>0</v>
      </c>
      <c r="AV1440" s="377">
        <v>0</v>
      </c>
      <c r="AW1440" s="377">
        <v>0</v>
      </c>
      <c r="AX1440">
        <v>0</v>
      </c>
      <c r="AY1440">
        <v>0</v>
      </c>
    </row>
    <row r="1441" spans="1:54" ht="15" hidden="1" customHeight="1" x14ac:dyDescent="0.2">
      <c r="A1441" s="46">
        <v>2484</v>
      </c>
      <c r="B1441" s="258" t="s">
        <v>9672</v>
      </c>
      <c r="C1441" t="s">
        <v>1136</v>
      </c>
      <c r="D1441" t="s">
        <v>1267</v>
      </c>
      <c r="E1441" t="s">
        <v>2504</v>
      </c>
      <c r="F1441" s="29" t="s">
        <v>1139</v>
      </c>
      <c r="G1441" s="47">
        <v>20</v>
      </c>
      <c r="H1441" t="s">
        <v>1140</v>
      </c>
      <c r="I1441">
        <v>1</v>
      </c>
      <c r="J1441" t="s">
        <v>9673</v>
      </c>
      <c r="K1441" t="s">
        <v>189</v>
      </c>
      <c r="L1441" t="s">
        <v>9674</v>
      </c>
      <c r="M1441" t="s">
        <v>1944</v>
      </c>
      <c r="N1441" s="34">
        <v>0</v>
      </c>
      <c r="O1441" s="34" t="s">
        <v>1945</v>
      </c>
      <c r="P1441" s="34" t="s">
        <v>230</v>
      </c>
      <c r="Q1441" s="34" t="s">
        <v>1946</v>
      </c>
      <c r="R1441" s="34" t="s">
        <v>996</v>
      </c>
      <c r="S1441" s="48" t="s">
        <v>1123</v>
      </c>
      <c r="T1441" s="13" t="s">
        <v>122</v>
      </c>
      <c r="U1441" s="12" t="s">
        <v>122</v>
      </c>
      <c r="V1441" s="12" t="s">
        <v>122</v>
      </c>
      <c r="W1441" s="12" t="s">
        <v>1863</v>
      </c>
      <c r="X1441" s="14" t="str">
        <f t="shared" si="22"/>
        <v>В</v>
      </c>
      <c r="Y1441" s="271">
        <f>Таблица1[[#This Row],[ID_intellix]]</f>
        <v>2484</v>
      </c>
      <c r="Z1441" s="269" t="s">
        <v>122</v>
      </c>
      <c r="AA1441" s="145">
        <f>IF(OR(Таблица1[[#This Row],[CARDIO_report]]&lt;&gt;0,Таблица1[[#This Row],[AI COMBO_report]]&lt;&gt;0,Таблица1[[#This Row],[OTC_report]]&lt;&gt;0),1,0)</f>
        <v>1</v>
      </c>
      <c r="AB1441" s="60" t="s">
        <v>2602</v>
      </c>
      <c r="AC1441" s="60" t="s">
        <v>2602</v>
      </c>
      <c r="AD1441" s="60" t="s">
        <v>1124</v>
      </c>
      <c r="AE1441" s="60" t="s">
        <v>1124</v>
      </c>
      <c r="AF1441" s="60"/>
      <c r="AG1441" s="89" t="s">
        <v>1437</v>
      </c>
      <c r="AH1441" s="89">
        <v>1</v>
      </c>
      <c r="AI1441" s="89" t="s">
        <v>1437</v>
      </c>
      <c r="AJ1441" s="89">
        <v>1</v>
      </c>
      <c r="AK1441" s="89" t="s">
        <v>1437</v>
      </c>
      <c r="AL1441" s="89">
        <v>3</v>
      </c>
      <c r="AM1441" s="89" t="s">
        <v>1437</v>
      </c>
      <c r="AN1441" s="89">
        <v>2</v>
      </c>
      <c r="AP1441" s="35" t="s">
        <v>1857</v>
      </c>
      <c r="AQ1441" s="377">
        <v>0</v>
      </c>
      <c r="AR1441" s="378">
        <v>0</v>
      </c>
      <c r="AS1441" s="377">
        <v>0</v>
      </c>
      <c r="AT1441" s="378">
        <v>0</v>
      </c>
      <c r="AU1441" s="377">
        <v>0</v>
      </c>
      <c r="AV1441" s="377">
        <v>0</v>
      </c>
      <c r="AW1441" s="377">
        <v>0</v>
      </c>
      <c r="AX1441">
        <v>0</v>
      </c>
      <c r="AY1441">
        <v>0</v>
      </c>
    </row>
    <row r="1442" spans="1:54" ht="15" hidden="1" customHeight="1" x14ac:dyDescent="0.2">
      <c r="A1442" s="46">
        <v>2767</v>
      </c>
      <c r="B1442" s="258" t="s">
        <v>9716</v>
      </c>
      <c r="C1442" t="s">
        <v>1136</v>
      </c>
      <c r="D1442" t="s">
        <v>1279</v>
      </c>
      <c r="E1442" t="s">
        <v>2504</v>
      </c>
      <c r="F1442" s="29" t="s">
        <v>1139</v>
      </c>
      <c r="G1442" s="47">
        <v>25</v>
      </c>
      <c r="H1442" t="s">
        <v>1140</v>
      </c>
      <c r="I1442">
        <v>1</v>
      </c>
      <c r="J1442" t="s">
        <v>9717</v>
      </c>
      <c r="K1442" t="s">
        <v>189</v>
      </c>
      <c r="L1442" t="s">
        <v>9718</v>
      </c>
      <c r="M1442" t="s">
        <v>1944</v>
      </c>
      <c r="N1442" s="34">
        <v>0</v>
      </c>
      <c r="O1442" s="34" t="s">
        <v>1945</v>
      </c>
      <c r="P1442" s="34" t="s">
        <v>230</v>
      </c>
      <c r="Q1442" s="34" t="s">
        <v>1946</v>
      </c>
      <c r="R1442" s="34" t="s">
        <v>859</v>
      </c>
      <c r="S1442" s="48" t="s">
        <v>1123</v>
      </c>
      <c r="T1442" s="13" t="s">
        <v>1863</v>
      </c>
      <c r="U1442" s="12" t="s">
        <v>1863</v>
      </c>
      <c r="V1442" s="12" t="s">
        <v>122</v>
      </c>
      <c r="W1442" s="12" t="s">
        <v>122</v>
      </c>
      <c r="X1442" s="14" t="str">
        <f t="shared" si="22"/>
        <v>А</v>
      </c>
      <c r="Y1442" s="271">
        <f>Таблица1[[#This Row],[ID_intellix]]</f>
        <v>2767</v>
      </c>
      <c r="Z1442" s="269" t="s">
        <v>122</v>
      </c>
      <c r="AA1442" s="145">
        <f>IF(OR(Таблица1[[#This Row],[CARDIO_report]]&lt;&gt;0,Таблица1[[#This Row],[AI COMBO_report]]&lt;&gt;0,Таблица1[[#This Row],[OTC_report]]&lt;&gt;0),1,0)</f>
        <v>1</v>
      </c>
      <c r="AB1442" s="60" t="s">
        <v>2601</v>
      </c>
      <c r="AC1442" s="60" t="s">
        <v>2602</v>
      </c>
      <c r="AD1442" s="60" t="s">
        <v>1124</v>
      </c>
      <c r="AE1442" s="60" t="s">
        <v>1124</v>
      </c>
      <c r="AF1442" s="60"/>
      <c r="AG1442" s="89" t="s">
        <v>1437</v>
      </c>
      <c r="AH1442" s="89">
        <v>12</v>
      </c>
      <c r="AI1442" s="89" t="s">
        <v>1437</v>
      </c>
      <c r="AJ1442" s="89">
        <v>4</v>
      </c>
      <c r="AK1442" s="89" t="s">
        <v>1437</v>
      </c>
      <c r="AL1442" s="89">
        <v>2</v>
      </c>
      <c r="AM1442" s="89" t="s">
        <v>1437</v>
      </c>
      <c r="AN1442" s="89">
        <v>4</v>
      </c>
      <c r="AP1442" s="35" t="s">
        <v>1917</v>
      </c>
      <c r="AQ1442" s="377" t="s">
        <v>2847</v>
      </c>
      <c r="AR1442" s="378">
        <v>0</v>
      </c>
      <c r="AS1442" s="377" t="s">
        <v>2847</v>
      </c>
      <c r="AT1442" s="378">
        <v>0</v>
      </c>
      <c r="AU1442" s="377">
        <v>0</v>
      </c>
      <c r="AV1442" s="377">
        <v>0</v>
      </c>
      <c r="AW1442" s="377" t="s">
        <v>2847</v>
      </c>
      <c r="AX1442" s="2">
        <v>0</v>
      </c>
      <c r="AY1442" s="2" t="s">
        <v>2847</v>
      </c>
      <c r="BA1442" s="2" t="s">
        <v>6336</v>
      </c>
    </row>
    <row r="1443" spans="1:54" ht="15" hidden="1" customHeight="1" x14ac:dyDescent="0.2">
      <c r="A1443" s="46">
        <v>7453</v>
      </c>
      <c r="B1443" s="258" t="s">
        <v>9776</v>
      </c>
      <c r="C1443" t="s">
        <v>1136</v>
      </c>
      <c r="D1443" t="s">
        <v>1267</v>
      </c>
      <c r="E1443" t="s">
        <v>2504</v>
      </c>
      <c r="F1443" s="29" t="s">
        <v>1139</v>
      </c>
      <c r="G1443" s="53" t="s">
        <v>1154</v>
      </c>
      <c r="H1443" t="s">
        <v>1140</v>
      </c>
      <c r="I1443">
        <v>1</v>
      </c>
      <c r="J1443" t="s">
        <v>9777</v>
      </c>
      <c r="K1443" t="s">
        <v>189</v>
      </c>
      <c r="L1443" t="s">
        <v>9778</v>
      </c>
      <c r="M1443" t="s">
        <v>1944</v>
      </c>
      <c r="N1443" s="34" t="s">
        <v>596</v>
      </c>
      <c r="O1443" s="34" t="s">
        <v>1945</v>
      </c>
      <c r="P1443" s="34">
        <v>0</v>
      </c>
      <c r="Q1443" s="34" t="s">
        <v>1946</v>
      </c>
      <c r="R1443" s="34" t="s">
        <v>996</v>
      </c>
      <c r="S1443" s="48" t="s">
        <v>1123</v>
      </c>
      <c r="T1443" s="13" t="s">
        <v>1863</v>
      </c>
      <c r="U1443" s="12" t="s">
        <v>122</v>
      </c>
      <c r="V1443" s="12" t="s">
        <v>122</v>
      </c>
      <c r="W1443" s="12" t="s">
        <v>1863</v>
      </c>
      <c r="X1443" s="14" t="str">
        <f t="shared" si="22"/>
        <v>А</v>
      </c>
      <c r="Y1443" s="271">
        <f>Таблица1[[#This Row],[ID_intellix]]</f>
        <v>7453</v>
      </c>
      <c r="Z1443" s="269" t="s">
        <v>122</v>
      </c>
      <c r="AA1443" s="145">
        <f>IF(OR(Таблица1[[#This Row],[CARDIO_report]]&lt;&gt;0,Таблица1[[#This Row],[AI COMBO_report]]&lt;&gt;0,Таблица1[[#This Row],[OTC_report]]&lt;&gt;0),1,0)</f>
        <v>1</v>
      </c>
      <c r="AB1443" s="60" t="s">
        <v>2601</v>
      </c>
      <c r="AC1443" s="60" t="s">
        <v>2602</v>
      </c>
      <c r="AD1443" s="60" t="s">
        <v>1124</v>
      </c>
      <c r="AE1443" s="60" t="s">
        <v>1124</v>
      </c>
      <c r="AF1443" s="60"/>
      <c r="AG1443" s="89" t="s">
        <v>2516</v>
      </c>
      <c r="AH1443" s="89">
        <v>20</v>
      </c>
      <c r="AI1443" s="89" t="s">
        <v>2516</v>
      </c>
      <c r="AJ1443" s="89">
        <v>8</v>
      </c>
      <c r="AK1443" s="89" t="s">
        <v>2516</v>
      </c>
      <c r="AL1443" s="89">
        <v>4</v>
      </c>
      <c r="AM1443" s="89" t="s">
        <v>2516</v>
      </c>
      <c r="AN1443" s="89">
        <v>3</v>
      </c>
      <c r="AP1443" s="35" t="s">
        <v>1857</v>
      </c>
      <c r="AQ1443" s="377">
        <v>0</v>
      </c>
      <c r="AR1443" s="378">
        <v>0</v>
      </c>
      <c r="AS1443" s="377" t="s">
        <v>2847</v>
      </c>
      <c r="AT1443" s="378">
        <v>0</v>
      </c>
      <c r="AU1443" s="377">
        <v>0</v>
      </c>
      <c r="AV1443" s="377">
        <v>0</v>
      </c>
      <c r="AW1443" s="377" t="s">
        <v>2847</v>
      </c>
      <c r="AX1443" s="2">
        <v>0</v>
      </c>
      <c r="AY1443" s="2" t="s">
        <v>2847</v>
      </c>
      <c r="BA1443" s="2" t="s">
        <v>6336</v>
      </c>
    </row>
    <row r="1444" spans="1:54" ht="15" hidden="1" customHeight="1" x14ac:dyDescent="0.2">
      <c r="A1444" s="46">
        <v>3106</v>
      </c>
      <c r="B1444" s="258" t="s">
        <v>9800</v>
      </c>
      <c r="C1444" t="s">
        <v>1136</v>
      </c>
      <c r="D1444" t="s">
        <v>1270</v>
      </c>
      <c r="E1444" t="s">
        <v>2504</v>
      </c>
      <c r="F1444" s="29" t="s">
        <v>1139</v>
      </c>
      <c r="G1444" s="47">
        <v>32</v>
      </c>
      <c r="H1444" t="s">
        <v>1140</v>
      </c>
      <c r="I1444">
        <v>1</v>
      </c>
      <c r="J1444" t="s">
        <v>9801</v>
      </c>
      <c r="K1444" t="s">
        <v>189</v>
      </c>
      <c r="L1444" t="s">
        <v>9802</v>
      </c>
      <c r="M1444" t="s">
        <v>1944</v>
      </c>
      <c r="N1444" s="34">
        <v>0</v>
      </c>
      <c r="O1444" s="34" t="s">
        <v>1945</v>
      </c>
      <c r="P1444" s="34">
        <v>0</v>
      </c>
      <c r="Q1444" s="34" t="s">
        <v>1946</v>
      </c>
      <c r="R1444" s="34" t="s">
        <v>813</v>
      </c>
      <c r="S1444" s="48" t="s">
        <v>1123</v>
      </c>
      <c r="T1444" s="13" t="s">
        <v>122</v>
      </c>
      <c r="U1444" s="12" t="s">
        <v>122</v>
      </c>
      <c r="V1444" s="12" t="s">
        <v>122</v>
      </c>
      <c r="W1444" s="12" t="s">
        <v>122</v>
      </c>
      <c r="X1444" s="14" t="str">
        <f t="shared" si="22"/>
        <v>С</v>
      </c>
      <c r="Y1444" s="271">
        <f>Таблица1[[#This Row],[ID_intellix]]</f>
        <v>3106</v>
      </c>
      <c r="Z1444" s="269" t="s">
        <v>122</v>
      </c>
      <c r="AA1444" s="145">
        <f>IF(OR(Таблица1[[#This Row],[CARDIO_report]]&lt;&gt;0,Таблица1[[#This Row],[AI COMBO_report]]&lt;&gt;0,Таблица1[[#This Row],[OTC_report]]&lt;&gt;0),1,0)</f>
        <v>1</v>
      </c>
      <c r="AB1444" s="60" t="s">
        <v>2602</v>
      </c>
      <c r="AC1444" s="60" t="s">
        <v>2846</v>
      </c>
      <c r="AD1444" s="60" t="s">
        <v>1124</v>
      </c>
      <c r="AE1444" s="60" t="s">
        <v>1124</v>
      </c>
      <c r="AF1444" s="60"/>
      <c r="AG1444" s="89" t="s">
        <v>1437</v>
      </c>
      <c r="AH1444" s="89">
        <v>13</v>
      </c>
      <c r="AI1444" s="89" t="s">
        <v>1437</v>
      </c>
      <c r="AJ1444" s="89">
        <v>6</v>
      </c>
      <c r="AK1444" s="89" t="s">
        <v>1437</v>
      </c>
      <c r="AL1444" s="89">
        <v>14</v>
      </c>
      <c r="AM1444" s="89" t="s">
        <v>1437</v>
      </c>
      <c r="AN1444" s="89">
        <v>15</v>
      </c>
      <c r="AP1444" s="35" t="s">
        <v>1825</v>
      </c>
      <c r="AQ1444" s="377">
        <v>0</v>
      </c>
      <c r="AR1444" s="378">
        <v>0</v>
      </c>
      <c r="AS1444" s="377">
        <v>0</v>
      </c>
      <c r="AT1444" s="378">
        <v>0</v>
      </c>
      <c r="AU1444" s="377">
        <v>0</v>
      </c>
      <c r="AV1444" s="377">
        <v>0</v>
      </c>
      <c r="AW1444" s="377">
        <v>0</v>
      </c>
      <c r="AX1444">
        <v>0</v>
      </c>
      <c r="AY1444">
        <v>0</v>
      </c>
    </row>
    <row r="1445" spans="1:54" ht="15" hidden="1" customHeight="1" x14ac:dyDescent="0.2">
      <c r="A1445" s="46">
        <v>166</v>
      </c>
      <c r="B1445" s="258" t="s">
        <v>9871</v>
      </c>
      <c r="C1445" t="s">
        <v>1136</v>
      </c>
      <c r="D1445" t="s">
        <v>1276</v>
      </c>
      <c r="E1445" t="s">
        <v>2504</v>
      </c>
      <c r="F1445" s="29" t="s">
        <v>1139</v>
      </c>
      <c r="G1445" s="47">
        <v>4</v>
      </c>
      <c r="H1445" t="s">
        <v>1140</v>
      </c>
      <c r="I1445">
        <v>1</v>
      </c>
      <c r="J1445" t="s">
        <v>9872</v>
      </c>
      <c r="K1445" t="s">
        <v>189</v>
      </c>
      <c r="L1445" t="s">
        <v>9873</v>
      </c>
      <c r="M1445" t="s">
        <v>1944</v>
      </c>
      <c r="N1445" s="34">
        <v>0</v>
      </c>
      <c r="O1445" s="34" t="s">
        <v>1945</v>
      </c>
      <c r="P1445" s="34">
        <v>0</v>
      </c>
      <c r="Q1445" s="34" t="s">
        <v>1946</v>
      </c>
      <c r="R1445" s="34" t="s">
        <v>859</v>
      </c>
      <c r="S1445" s="48" t="s">
        <v>1123</v>
      </c>
      <c r="T1445" s="13" t="s">
        <v>1863</v>
      </c>
      <c r="U1445" s="12" t="s">
        <v>122</v>
      </c>
      <c r="V1445" s="12" t="s">
        <v>122</v>
      </c>
      <c r="W1445" s="12" t="s">
        <v>1863</v>
      </c>
      <c r="X1445" s="14" t="str">
        <f t="shared" si="22"/>
        <v>А</v>
      </c>
      <c r="Y1445" s="271">
        <f>Таблица1[[#This Row],[ID_intellix]]</f>
        <v>166</v>
      </c>
      <c r="Z1445" s="269" t="s">
        <v>122</v>
      </c>
      <c r="AA1445" s="145">
        <f>IF(OR(Таблица1[[#This Row],[CARDIO_report]]&lt;&gt;0,Таблица1[[#This Row],[AI COMBO_report]]&lt;&gt;0,Таблица1[[#This Row],[OTC_report]]&lt;&gt;0),1,0)</f>
        <v>1</v>
      </c>
      <c r="AB1445" s="60" t="s">
        <v>2602</v>
      </c>
      <c r="AC1445" s="60" t="s">
        <v>2602</v>
      </c>
      <c r="AD1445" s="60" t="s">
        <v>1124</v>
      </c>
      <c r="AE1445" s="60" t="s">
        <v>1124</v>
      </c>
      <c r="AF1445" s="60"/>
      <c r="AG1445" s="89" t="s">
        <v>1437</v>
      </c>
      <c r="AH1445" s="89">
        <v>3</v>
      </c>
      <c r="AI1445" s="89" t="s">
        <v>1437</v>
      </c>
      <c r="AJ1445" s="89">
        <v>7</v>
      </c>
      <c r="AK1445" s="89" t="s">
        <v>1437</v>
      </c>
      <c r="AL1445" s="89">
        <v>20</v>
      </c>
      <c r="AM1445" s="89" t="s">
        <v>1437</v>
      </c>
      <c r="AN1445" s="89">
        <v>17</v>
      </c>
      <c r="AP1445" s="35" t="s">
        <v>1917</v>
      </c>
      <c r="AQ1445" s="377" t="s">
        <v>2847</v>
      </c>
      <c r="AR1445" s="378">
        <v>0</v>
      </c>
      <c r="AS1445" s="377" t="s">
        <v>2847</v>
      </c>
      <c r="AT1445" s="378">
        <v>0</v>
      </c>
      <c r="AU1445" s="377">
        <v>0</v>
      </c>
      <c r="AV1445" s="377">
        <v>0</v>
      </c>
      <c r="AW1445" s="377" t="s">
        <v>2847</v>
      </c>
      <c r="AX1445" s="2">
        <v>0</v>
      </c>
      <c r="AY1445" s="2" t="s">
        <v>2847</v>
      </c>
      <c r="BA1445" s="2" t="s">
        <v>6336</v>
      </c>
    </row>
    <row r="1446" spans="1:54" ht="15" hidden="1" customHeight="1" x14ac:dyDescent="0.2">
      <c r="A1446" s="46">
        <v>167</v>
      </c>
      <c r="B1446" s="258" t="s">
        <v>9944</v>
      </c>
      <c r="C1446" t="s">
        <v>1136</v>
      </c>
      <c r="D1446" t="s">
        <v>1938</v>
      </c>
      <c r="E1446" t="s">
        <v>2504</v>
      </c>
      <c r="F1446" s="29" t="s">
        <v>1139</v>
      </c>
      <c r="G1446" s="47">
        <v>5</v>
      </c>
      <c r="H1446" t="s">
        <v>1140</v>
      </c>
      <c r="I1446">
        <v>1</v>
      </c>
      <c r="J1446" t="s">
        <v>9945</v>
      </c>
      <c r="K1446" t="s">
        <v>189</v>
      </c>
      <c r="L1446" t="s">
        <v>9946</v>
      </c>
      <c r="M1446" t="s">
        <v>1944</v>
      </c>
      <c r="N1446" s="34" t="s">
        <v>385</v>
      </c>
      <c r="O1446" s="34" t="s">
        <v>1945</v>
      </c>
      <c r="P1446" s="34" t="s">
        <v>230</v>
      </c>
      <c r="Q1446" s="34" t="s">
        <v>1946</v>
      </c>
      <c r="R1446" s="34" t="s">
        <v>996</v>
      </c>
      <c r="S1446" s="48" t="s">
        <v>1123</v>
      </c>
      <c r="T1446" s="13" t="s">
        <v>1863</v>
      </c>
      <c r="U1446" s="12" t="s">
        <v>1863</v>
      </c>
      <c r="V1446" s="12" t="s">
        <v>122</v>
      </c>
      <c r="W1446" s="12" t="s">
        <v>122</v>
      </c>
      <c r="X1446" s="14" t="str">
        <f t="shared" si="22"/>
        <v>А</v>
      </c>
      <c r="Y1446" s="271">
        <f>Таблица1[[#This Row],[ID_intellix]]</f>
        <v>167</v>
      </c>
      <c r="Z1446" s="269" t="s">
        <v>122</v>
      </c>
      <c r="AA1446" s="145">
        <f>IF(OR(Таблица1[[#This Row],[CARDIO_report]]&lt;&gt;0,Таблица1[[#This Row],[AI COMBO_report]]&lt;&gt;0,Таблица1[[#This Row],[OTC_report]]&lt;&gt;0),1,0)</f>
        <v>1</v>
      </c>
      <c r="AB1446" s="60" t="s">
        <v>2602</v>
      </c>
      <c r="AC1446" s="60" t="s">
        <v>2602</v>
      </c>
      <c r="AD1446" s="60" t="s">
        <v>1124</v>
      </c>
      <c r="AE1446" s="60" t="s">
        <v>1124</v>
      </c>
      <c r="AF1446" s="60"/>
      <c r="AG1446" s="89" t="s">
        <v>1437</v>
      </c>
      <c r="AH1446" s="89">
        <v>2</v>
      </c>
      <c r="AI1446" s="89" t="s">
        <v>1437</v>
      </c>
      <c r="AJ1446" s="89">
        <v>3</v>
      </c>
      <c r="AK1446" s="89" t="s">
        <v>1437</v>
      </c>
      <c r="AL1446" s="89">
        <v>38</v>
      </c>
      <c r="AM1446" s="89" t="s">
        <v>1437</v>
      </c>
      <c r="AN1446" s="89">
        <v>9</v>
      </c>
      <c r="AP1446" s="35" t="s">
        <v>1917</v>
      </c>
      <c r="AQ1446" s="377" t="s">
        <v>2847</v>
      </c>
      <c r="AR1446" s="378">
        <v>0</v>
      </c>
      <c r="AS1446" s="377" t="s">
        <v>2847</v>
      </c>
      <c r="AT1446" s="378">
        <v>0</v>
      </c>
      <c r="AU1446" s="377">
        <v>0</v>
      </c>
      <c r="AV1446" s="377">
        <v>0</v>
      </c>
      <c r="AW1446" s="377" t="s">
        <v>2847</v>
      </c>
      <c r="AX1446" s="2">
        <v>0</v>
      </c>
      <c r="AY1446" s="2" t="s">
        <v>2847</v>
      </c>
      <c r="BA1446" s="2" t="s">
        <v>6336</v>
      </c>
    </row>
    <row r="1447" spans="1:54" ht="15" hidden="1" customHeight="1" x14ac:dyDescent="0.2">
      <c r="A1447" s="46">
        <v>1665</v>
      </c>
      <c r="B1447" s="258" t="s">
        <v>10026</v>
      </c>
      <c r="C1447" t="s">
        <v>1136</v>
      </c>
      <c r="D1447" t="s">
        <v>1141</v>
      </c>
      <c r="E1447" t="s">
        <v>2504</v>
      </c>
      <c r="F1447" s="29" t="s">
        <v>1139</v>
      </c>
      <c r="G1447" s="47">
        <v>6</v>
      </c>
      <c r="H1447" t="s">
        <v>1140</v>
      </c>
      <c r="I1447">
        <v>1</v>
      </c>
      <c r="J1447" t="s">
        <v>10027</v>
      </c>
      <c r="K1447" t="s">
        <v>189</v>
      </c>
      <c r="L1447" t="s">
        <v>10028</v>
      </c>
      <c r="M1447" t="s">
        <v>1944</v>
      </c>
      <c r="N1447" s="34" t="s">
        <v>596</v>
      </c>
      <c r="O1447" s="34" t="s">
        <v>1945</v>
      </c>
      <c r="P1447" s="34" t="s">
        <v>202</v>
      </c>
      <c r="Q1447" s="34" t="s">
        <v>1946</v>
      </c>
      <c r="R1447" s="34" t="s">
        <v>859</v>
      </c>
      <c r="S1447" s="48" t="s">
        <v>1123</v>
      </c>
      <c r="T1447" s="13" t="s">
        <v>122</v>
      </c>
      <c r="U1447" s="12" t="s">
        <v>1863</v>
      </c>
      <c r="V1447" s="12" t="s">
        <v>122</v>
      </c>
      <c r="W1447" s="12" t="s">
        <v>122</v>
      </c>
      <c r="X1447" s="14" t="str">
        <f t="shared" si="22"/>
        <v>В</v>
      </c>
      <c r="Y1447" s="271">
        <f>Таблица1[[#This Row],[ID_intellix]]</f>
        <v>1665</v>
      </c>
      <c r="Z1447" s="269" t="s">
        <v>122</v>
      </c>
      <c r="AA1447" s="145">
        <f>IF(OR(Таблица1[[#This Row],[CARDIO_report]]&lt;&gt;0,Таблица1[[#This Row],[AI COMBO_report]]&lt;&gt;0,Таблица1[[#This Row],[OTC_report]]&lt;&gt;0),1,0)</f>
        <v>1</v>
      </c>
      <c r="AB1447" s="60" t="s">
        <v>2601</v>
      </c>
      <c r="AC1447" s="60" t="s">
        <v>2602</v>
      </c>
      <c r="AD1447" s="60" t="s">
        <v>1124</v>
      </c>
      <c r="AE1447" s="60" t="s">
        <v>1124</v>
      </c>
      <c r="AF1447" s="60"/>
      <c r="AG1447" s="89" t="s">
        <v>2516</v>
      </c>
      <c r="AH1447" s="89">
        <v>10</v>
      </c>
      <c r="AI1447" s="89" t="s">
        <v>2516</v>
      </c>
      <c r="AJ1447" s="89">
        <v>26</v>
      </c>
      <c r="AK1447" s="89" t="s">
        <v>2516</v>
      </c>
      <c r="AL1447" s="89">
        <v>29</v>
      </c>
      <c r="AM1447" s="89" t="s">
        <v>2516</v>
      </c>
      <c r="AN1447" s="89">
        <v>28</v>
      </c>
      <c r="AP1447" s="35" t="s">
        <v>1857</v>
      </c>
      <c r="AQ1447" s="377">
        <v>0</v>
      </c>
      <c r="AR1447" s="378">
        <v>0</v>
      </c>
      <c r="AS1447" s="377" t="s">
        <v>2847</v>
      </c>
      <c r="AT1447" s="378">
        <v>0</v>
      </c>
      <c r="AU1447" s="377">
        <v>0</v>
      </c>
      <c r="AV1447" s="377">
        <v>0</v>
      </c>
      <c r="AW1447" s="377" t="s">
        <v>2847</v>
      </c>
      <c r="AX1447" s="2">
        <v>0</v>
      </c>
      <c r="AY1447" s="2" t="s">
        <v>2847</v>
      </c>
      <c r="BA1447" s="2" t="s">
        <v>6336</v>
      </c>
    </row>
    <row r="1448" spans="1:54" ht="15" hidden="1" customHeight="1" x14ac:dyDescent="0.2">
      <c r="A1448" s="46">
        <v>2388</v>
      </c>
      <c r="B1448" s="258" t="s">
        <v>10079</v>
      </c>
      <c r="C1448" t="s">
        <v>1136</v>
      </c>
      <c r="D1448" t="s">
        <v>1138</v>
      </c>
      <c r="E1448" t="s">
        <v>2504</v>
      </c>
      <c r="F1448" s="29" t="s">
        <v>1139</v>
      </c>
      <c r="G1448" s="47">
        <v>7</v>
      </c>
      <c r="H1448" t="s">
        <v>1140</v>
      </c>
      <c r="I1448">
        <v>1</v>
      </c>
      <c r="J1448" t="s">
        <v>10080</v>
      </c>
      <c r="K1448" t="s">
        <v>189</v>
      </c>
      <c r="L1448" t="s">
        <v>10081</v>
      </c>
      <c r="M1448" t="s">
        <v>1944</v>
      </c>
      <c r="N1448" s="34" t="s">
        <v>385</v>
      </c>
      <c r="O1448" s="34" t="s">
        <v>1945</v>
      </c>
      <c r="P1448" s="34" t="s">
        <v>202</v>
      </c>
      <c r="Q1448" s="34" t="s">
        <v>1946</v>
      </c>
      <c r="R1448" s="34" t="s">
        <v>859</v>
      </c>
      <c r="S1448" s="48" t="s">
        <v>1123</v>
      </c>
      <c r="T1448" s="13" t="s">
        <v>122</v>
      </c>
      <c r="U1448" s="12" t="s">
        <v>122</v>
      </c>
      <c r="V1448" s="12" t="s">
        <v>122</v>
      </c>
      <c r="W1448" s="12" t="s">
        <v>1863</v>
      </c>
      <c r="X1448" s="14" t="str">
        <f t="shared" si="22"/>
        <v>В</v>
      </c>
      <c r="Y1448" s="271">
        <f>Таблица1[[#This Row],[ID_intellix]]</f>
        <v>2388</v>
      </c>
      <c r="Z1448" s="269" t="s">
        <v>122</v>
      </c>
      <c r="AA1448" s="145">
        <f>IF(OR(Таблица1[[#This Row],[CARDIO_report]]&lt;&gt;0,Таблица1[[#This Row],[AI COMBO_report]]&lt;&gt;0,Таблица1[[#This Row],[OTC_report]]&lt;&gt;0),1,0)</f>
        <v>1</v>
      </c>
      <c r="AB1448" s="60" t="s">
        <v>2602</v>
      </c>
      <c r="AC1448" s="60" t="s">
        <v>2602</v>
      </c>
      <c r="AD1448" s="60" t="s">
        <v>1124</v>
      </c>
      <c r="AE1448" s="60" t="s">
        <v>1124</v>
      </c>
      <c r="AF1448" s="60"/>
      <c r="AG1448" s="89" t="s">
        <v>1437</v>
      </c>
      <c r="AH1448" s="89">
        <v>14</v>
      </c>
      <c r="AI1448" s="89" t="s">
        <v>1437</v>
      </c>
      <c r="AJ1448" s="89">
        <v>15</v>
      </c>
      <c r="AK1448" s="89" t="s">
        <v>1437</v>
      </c>
      <c r="AL1448" s="89">
        <v>5</v>
      </c>
      <c r="AM1448" s="89" t="s">
        <v>1437</v>
      </c>
      <c r="AN1448" s="89">
        <v>8</v>
      </c>
      <c r="AP1448" s="35" t="s">
        <v>1917</v>
      </c>
      <c r="AQ1448" s="377" t="s">
        <v>2847</v>
      </c>
      <c r="AR1448" s="378">
        <v>0</v>
      </c>
      <c r="AS1448" s="377" t="s">
        <v>2847</v>
      </c>
      <c r="AT1448" s="378">
        <v>0</v>
      </c>
      <c r="AU1448" s="377">
        <v>0</v>
      </c>
      <c r="AV1448" s="377">
        <v>0</v>
      </c>
      <c r="AW1448" s="377" t="s">
        <v>2847</v>
      </c>
      <c r="AX1448" s="2">
        <v>0</v>
      </c>
      <c r="AY1448" s="2" t="s">
        <v>2847</v>
      </c>
      <c r="BA1448" s="2" t="s">
        <v>6336</v>
      </c>
    </row>
    <row r="1449" spans="1:54" ht="15" hidden="1" customHeight="1" x14ac:dyDescent="0.2">
      <c r="A1449" s="46">
        <v>3476</v>
      </c>
      <c r="B1449" s="258" t="s">
        <v>10110</v>
      </c>
      <c r="C1449" t="s">
        <v>1136</v>
      </c>
      <c r="D1449" t="s">
        <v>1270</v>
      </c>
      <c r="E1449" t="s">
        <v>2504</v>
      </c>
      <c r="F1449" s="29" t="s">
        <v>1139</v>
      </c>
      <c r="G1449" s="47">
        <v>8</v>
      </c>
      <c r="H1449" t="s">
        <v>1140</v>
      </c>
      <c r="I1449">
        <v>1</v>
      </c>
      <c r="J1449" t="s">
        <v>10111</v>
      </c>
      <c r="K1449" t="s">
        <v>189</v>
      </c>
      <c r="L1449" t="s">
        <v>10112</v>
      </c>
      <c r="M1449" t="s">
        <v>1944</v>
      </c>
      <c r="N1449" s="34" t="s">
        <v>385</v>
      </c>
      <c r="O1449" s="34" t="s">
        <v>1945</v>
      </c>
      <c r="P1449" s="34" t="s">
        <v>202</v>
      </c>
      <c r="Q1449" s="34" t="s">
        <v>1946</v>
      </c>
      <c r="R1449" s="34" t="s">
        <v>813</v>
      </c>
      <c r="S1449" s="48" t="s">
        <v>1123</v>
      </c>
      <c r="T1449" s="13" t="s">
        <v>122</v>
      </c>
      <c r="U1449" s="12" t="s">
        <v>1863</v>
      </c>
      <c r="V1449" s="12" t="s">
        <v>122</v>
      </c>
      <c r="W1449" s="12" t="s">
        <v>122</v>
      </c>
      <c r="X1449" s="14" t="str">
        <f t="shared" si="22"/>
        <v>В</v>
      </c>
      <c r="Y1449" s="271">
        <f>Таблица1[[#This Row],[ID_intellix]]</f>
        <v>3476</v>
      </c>
      <c r="Z1449" s="269" t="s">
        <v>122</v>
      </c>
      <c r="AA1449" s="145">
        <f>IF(OR(Таблица1[[#This Row],[CARDIO_report]]&lt;&gt;0,Таблица1[[#This Row],[AI COMBO_report]]&lt;&gt;0,Таблица1[[#This Row],[OTC_report]]&lt;&gt;0),1,0)</f>
        <v>1</v>
      </c>
      <c r="AB1449" s="60" t="s">
        <v>2601</v>
      </c>
      <c r="AC1449" s="60" t="s">
        <v>2602</v>
      </c>
      <c r="AD1449" s="60" t="s">
        <v>1124</v>
      </c>
      <c r="AE1449" s="60" t="s">
        <v>1124</v>
      </c>
      <c r="AF1449" s="60"/>
      <c r="AG1449" s="89" t="s">
        <v>1437</v>
      </c>
      <c r="AH1449" s="89">
        <v>24</v>
      </c>
      <c r="AI1449" s="89" t="s">
        <v>1437</v>
      </c>
      <c r="AJ1449" s="89">
        <v>12</v>
      </c>
      <c r="AK1449" s="89" t="s">
        <v>1437</v>
      </c>
      <c r="AL1449" s="89">
        <v>8</v>
      </c>
      <c r="AM1449" s="89" t="s">
        <v>1437</v>
      </c>
      <c r="AN1449" s="89">
        <v>7</v>
      </c>
      <c r="AP1449" s="35" t="s">
        <v>1857</v>
      </c>
      <c r="AQ1449" s="377">
        <v>0</v>
      </c>
      <c r="AR1449" s="378">
        <v>0</v>
      </c>
      <c r="AS1449" s="377">
        <v>0</v>
      </c>
      <c r="AT1449" s="378">
        <v>0</v>
      </c>
      <c r="AU1449" s="377">
        <v>0</v>
      </c>
      <c r="AV1449" s="377">
        <v>0</v>
      </c>
      <c r="AW1449" s="377">
        <v>0</v>
      </c>
      <c r="AX1449">
        <v>0</v>
      </c>
      <c r="AY1449">
        <v>0</v>
      </c>
    </row>
    <row r="1450" spans="1:54" ht="15" hidden="1" customHeight="1" x14ac:dyDescent="0.2">
      <c r="A1450" s="46">
        <v>644</v>
      </c>
      <c r="B1450" s="258" t="s">
        <v>10424</v>
      </c>
      <c r="C1450" t="s">
        <v>1136</v>
      </c>
      <c r="D1450" t="s">
        <v>1267</v>
      </c>
      <c r="E1450" t="s">
        <v>2504</v>
      </c>
      <c r="F1450" s="29" t="s">
        <v>3300</v>
      </c>
      <c r="G1450" s="47">
        <v>28</v>
      </c>
      <c r="H1450" t="s">
        <v>3300</v>
      </c>
      <c r="I1450">
        <v>1</v>
      </c>
      <c r="J1450" t="s">
        <v>10425</v>
      </c>
      <c r="K1450" t="s">
        <v>189</v>
      </c>
      <c r="L1450" t="s">
        <v>10426</v>
      </c>
      <c r="M1450" t="s">
        <v>1944</v>
      </c>
      <c r="N1450" s="34">
        <v>0</v>
      </c>
      <c r="O1450" s="34" t="s">
        <v>1945</v>
      </c>
      <c r="P1450" s="34">
        <v>0</v>
      </c>
      <c r="Q1450" s="34" t="s">
        <v>1946</v>
      </c>
      <c r="R1450" s="34" t="s">
        <v>859</v>
      </c>
      <c r="S1450" s="48" t="s">
        <v>1123</v>
      </c>
      <c r="T1450" s="13" t="s">
        <v>122</v>
      </c>
      <c r="U1450" s="12" t="s">
        <v>122</v>
      </c>
      <c r="V1450" s="12" t="s">
        <v>122</v>
      </c>
      <c r="W1450" s="12" t="s">
        <v>122</v>
      </c>
      <c r="X1450" s="14" t="str">
        <f t="shared" si="22"/>
        <v>С</v>
      </c>
      <c r="Y1450" s="271">
        <f>Таблица1[[#This Row],[ID_intellix]]</f>
        <v>644</v>
      </c>
      <c r="Z1450" s="269" t="s">
        <v>122</v>
      </c>
      <c r="AA1450" s="145">
        <f>IF(OR(Таблица1[[#This Row],[CARDIO_report]]&lt;&gt;0,Таблица1[[#This Row],[AI COMBO_report]]&lt;&gt;0,Таблица1[[#This Row],[OTC_report]]&lt;&gt;0),1,0)</f>
        <v>1</v>
      </c>
      <c r="AB1450" s="60" t="s">
        <v>1124</v>
      </c>
      <c r="AC1450" s="60" t="s">
        <v>1124</v>
      </c>
      <c r="AD1450" s="60" t="s">
        <v>1124</v>
      </c>
      <c r="AE1450" s="60" t="s">
        <v>1124</v>
      </c>
      <c r="AF1450" s="60"/>
      <c r="AG1450" s="89" t="s">
        <v>1414</v>
      </c>
      <c r="AH1450" s="89">
        <v>79</v>
      </c>
      <c r="AI1450" s="89" t="s">
        <v>1145</v>
      </c>
      <c r="AJ1450" s="89">
        <v>54</v>
      </c>
      <c r="AK1450" s="89" t="s">
        <v>1145</v>
      </c>
      <c r="AL1450" s="89">
        <v>91</v>
      </c>
      <c r="AM1450" s="89" t="s">
        <v>1145</v>
      </c>
      <c r="AN1450" s="89">
        <v>77</v>
      </c>
      <c r="AP1450" s="35" t="s">
        <v>1857</v>
      </c>
      <c r="AQ1450" s="377">
        <v>0</v>
      </c>
      <c r="AR1450" s="378">
        <v>0</v>
      </c>
      <c r="AS1450" s="377">
        <v>0</v>
      </c>
      <c r="AT1450" s="378">
        <v>0</v>
      </c>
      <c r="AU1450" s="377">
        <v>0</v>
      </c>
      <c r="AV1450" s="377">
        <v>0</v>
      </c>
      <c r="AW1450" s="377">
        <v>0</v>
      </c>
      <c r="AX1450">
        <v>0</v>
      </c>
      <c r="AY1450">
        <v>0</v>
      </c>
    </row>
    <row r="1451" spans="1:54" ht="15" hidden="1" customHeight="1" x14ac:dyDescent="0.2">
      <c r="A1451" s="46">
        <v>996</v>
      </c>
      <c r="B1451" s="258" t="s">
        <v>10439</v>
      </c>
      <c r="C1451" t="s">
        <v>1136</v>
      </c>
      <c r="D1451" t="s">
        <v>1276</v>
      </c>
      <c r="E1451" t="s">
        <v>2504</v>
      </c>
      <c r="F1451" s="29" t="s">
        <v>3300</v>
      </c>
      <c r="G1451" s="47">
        <v>32</v>
      </c>
      <c r="H1451" t="s">
        <v>3300</v>
      </c>
      <c r="I1451">
        <v>1</v>
      </c>
      <c r="J1451" t="s">
        <v>10440</v>
      </c>
      <c r="K1451" t="s">
        <v>189</v>
      </c>
      <c r="L1451" t="s">
        <v>10441</v>
      </c>
      <c r="M1451" t="s">
        <v>1944</v>
      </c>
      <c r="N1451" s="34" t="s">
        <v>385</v>
      </c>
      <c r="O1451" s="34" t="s">
        <v>1945</v>
      </c>
      <c r="P1451" s="34" t="s">
        <v>202</v>
      </c>
      <c r="Q1451" s="34" t="s">
        <v>1946</v>
      </c>
      <c r="R1451" s="34" t="s">
        <v>996</v>
      </c>
      <c r="S1451" s="48" t="s">
        <v>1123</v>
      </c>
      <c r="T1451" s="13" t="s">
        <v>122</v>
      </c>
      <c r="U1451" s="12" t="s">
        <v>122</v>
      </c>
      <c r="V1451" s="12" t="s">
        <v>1863</v>
      </c>
      <c r="W1451" s="12" t="s">
        <v>122</v>
      </c>
      <c r="X1451" s="14" t="str">
        <f t="shared" si="22"/>
        <v>В</v>
      </c>
      <c r="Y1451" s="271">
        <f>Таблица1[[#This Row],[ID_intellix]]</f>
        <v>996</v>
      </c>
      <c r="Z1451" s="269" t="s">
        <v>122</v>
      </c>
      <c r="AA1451" s="145">
        <f>IF(OR(Таблица1[[#This Row],[CARDIO_report]]&lt;&gt;0,Таблица1[[#This Row],[AI COMBO_report]]&lt;&gt;0,Таблица1[[#This Row],[OTC_report]]&lt;&gt;0),1,0)</f>
        <v>1</v>
      </c>
      <c r="AB1451" s="60" t="s">
        <v>1124</v>
      </c>
      <c r="AC1451" s="60" t="s">
        <v>1124</v>
      </c>
      <c r="AD1451" s="60" t="s">
        <v>1124</v>
      </c>
      <c r="AE1451" s="60" t="s">
        <v>1124</v>
      </c>
      <c r="AF1451" s="60"/>
      <c r="AG1451" s="89" t="s">
        <v>1414</v>
      </c>
      <c r="AH1451" s="89">
        <v>93</v>
      </c>
      <c r="AI1451" s="89" t="s">
        <v>1414</v>
      </c>
      <c r="AJ1451" s="89">
        <v>94</v>
      </c>
      <c r="AK1451" s="89" t="s">
        <v>1414</v>
      </c>
      <c r="AL1451" s="89">
        <v>84</v>
      </c>
      <c r="AM1451" s="89" t="s">
        <v>1414</v>
      </c>
      <c r="AN1451" s="89">
        <v>61</v>
      </c>
      <c r="AP1451" s="35" t="s">
        <v>1857</v>
      </c>
      <c r="AQ1451" s="377">
        <v>0</v>
      </c>
      <c r="AR1451" s="378">
        <v>0</v>
      </c>
      <c r="AS1451" s="377">
        <v>0</v>
      </c>
      <c r="AT1451" s="378">
        <v>0</v>
      </c>
      <c r="AU1451" s="377">
        <v>0</v>
      </c>
      <c r="AV1451" s="377">
        <v>0</v>
      </c>
      <c r="AW1451" s="377">
        <v>0</v>
      </c>
      <c r="AX1451">
        <v>0</v>
      </c>
      <c r="AY1451">
        <v>0</v>
      </c>
      <c r="BA1451" s="2" t="s">
        <v>15961</v>
      </c>
    </row>
    <row r="1452" spans="1:54" ht="15" hidden="1" customHeight="1" x14ac:dyDescent="0.2">
      <c r="A1452" s="46">
        <v>997</v>
      </c>
      <c r="B1452" s="258" t="s">
        <v>10442</v>
      </c>
      <c r="C1452" t="s">
        <v>1136</v>
      </c>
      <c r="D1452" t="s">
        <v>1267</v>
      </c>
      <c r="E1452" t="s">
        <v>2504</v>
      </c>
      <c r="F1452" s="29" t="s">
        <v>3300</v>
      </c>
      <c r="G1452" s="47">
        <v>33</v>
      </c>
      <c r="H1452" t="s">
        <v>3300</v>
      </c>
      <c r="I1452">
        <v>1</v>
      </c>
      <c r="J1452" t="s">
        <v>10443</v>
      </c>
      <c r="K1452" t="s">
        <v>189</v>
      </c>
      <c r="L1452" t="s">
        <v>10444</v>
      </c>
      <c r="M1452" t="s">
        <v>1944</v>
      </c>
      <c r="N1452" s="34">
        <v>0</v>
      </c>
      <c r="O1452" s="34" t="s">
        <v>1945</v>
      </c>
      <c r="P1452" s="34">
        <v>0</v>
      </c>
      <c r="Q1452" s="34" t="s">
        <v>1946</v>
      </c>
      <c r="R1452" s="34" t="s">
        <v>859</v>
      </c>
      <c r="S1452" s="48" t="s">
        <v>1123</v>
      </c>
      <c r="T1452" s="13" t="s">
        <v>122</v>
      </c>
      <c r="U1452" s="12" t="s">
        <v>122</v>
      </c>
      <c r="V1452" s="12" t="s">
        <v>1863</v>
      </c>
      <c r="W1452" s="12" t="s">
        <v>122</v>
      </c>
      <c r="X1452" s="14" t="str">
        <f t="shared" si="22"/>
        <v>В</v>
      </c>
      <c r="Y1452" s="271">
        <f>Таблица1[[#This Row],[ID_intellix]]</f>
        <v>997</v>
      </c>
      <c r="Z1452" s="269" t="s">
        <v>122</v>
      </c>
      <c r="AA1452" s="145">
        <f>IF(OR(Таблица1[[#This Row],[CARDIO_report]]&lt;&gt;0,Таблица1[[#This Row],[AI COMBO_report]]&lt;&gt;0,Таблица1[[#This Row],[OTC_report]]&lt;&gt;0),1,0)</f>
        <v>1</v>
      </c>
      <c r="AB1452" s="60" t="s">
        <v>1124</v>
      </c>
      <c r="AC1452" s="60" t="s">
        <v>1124</v>
      </c>
      <c r="AD1452" s="60" t="s">
        <v>1124</v>
      </c>
      <c r="AE1452" s="60" t="s">
        <v>1124</v>
      </c>
      <c r="AF1452" s="60"/>
      <c r="AG1452" s="89" t="s">
        <v>2516</v>
      </c>
      <c r="AH1452" s="89">
        <v>37</v>
      </c>
      <c r="AI1452" s="89" t="s">
        <v>2516</v>
      </c>
      <c r="AJ1452" s="89">
        <v>37</v>
      </c>
      <c r="AK1452" s="89" t="s">
        <v>1414</v>
      </c>
      <c r="AL1452" s="89">
        <v>58</v>
      </c>
      <c r="AM1452" s="89" t="s">
        <v>1414</v>
      </c>
      <c r="AN1452" s="89">
        <v>64</v>
      </c>
      <c r="AP1452" s="35" t="s">
        <v>1857</v>
      </c>
      <c r="AQ1452" s="377">
        <v>0</v>
      </c>
      <c r="AR1452" s="378">
        <v>0</v>
      </c>
      <c r="AS1452" s="377">
        <v>0</v>
      </c>
      <c r="AT1452" s="378">
        <v>0</v>
      </c>
      <c r="AU1452" s="377">
        <v>0</v>
      </c>
      <c r="AV1452" s="377">
        <v>0</v>
      </c>
      <c r="AW1452" s="377">
        <v>0</v>
      </c>
      <c r="AX1452">
        <v>0</v>
      </c>
      <c r="AY1452">
        <v>0</v>
      </c>
    </row>
    <row r="1453" spans="1:54" ht="15" hidden="1" customHeight="1" x14ac:dyDescent="0.2">
      <c r="A1453" s="46">
        <v>3240</v>
      </c>
      <c r="B1453" s="258" t="s">
        <v>10448</v>
      </c>
      <c r="C1453" t="s">
        <v>1136</v>
      </c>
      <c r="D1453" t="s">
        <v>1267</v>
      </c>
      <c r="E1453" t="s">
        <v>2504</v>
      </c>
      <c r="F1453" s="29" t="s">
        <v>3300</v>
      </c>
      <c r="G1453" s="47">
        <v>39</v>
      </c>
      <c r="H1453" t="s">
        <v>3300</v>
      </c>
      <c r="I1453">
        <v>1</v>
      </c>
      <c r="J1453" t="s">
        <v>10449</v>
      </c>
      <c r="K1453" t="s">
        <v>189</v>
      </c>
      <c r="L1453" t="s">
        <v>10450</v>
      </c>
      <c r="M1453" t="s">
        <v>1944</v>
      </c>
      <c r="N1453" s="34" t="s">
        <v>596</v>
      </c>
      <c r="O1453" s="34" t="s">
        <v>1945</v>
      </c>
      <c r="P1453" s="34" t="s">
        <v>230</v>
      </c>
      <c r="Q1453" s="34" t="s">
        <v>1946</v>
      </c>
      <c r="R1453" s="34" t="s">
        <v>996</v>
      </c>
      <c r="S1453" s="48" t="s">
        <v>1123</v>
      </c>
      <c r="T1453" s="13" t="s">
        <v>1863</v>
      </c>
      <c r="U1453" s="12" t="s">
        <v>122</v>
      </c>
      <c r="V1453" s="12" t="s">
        <v>1863</v>
      </c>
      <c r="W1453" s="12" t="s">
        <v>122</v>
      </c>
      <c r="X1453" s="14" t="str">
        <f t="shared" si="22"/>
        <v>А</v>
      </c>
      <c r="Y1453" s="271">
        <f>Таблица1[[#This Row],[ID_intellix]]</f>
        <v>3240</v>
      </c>
      <c r="Z1453" s="269" t="s">
        <v>122</v>
      </c>
      <c r="AA1453" s="145">
        <f>IF(OR(Таблица1[[#This Row],[CARDIO_report]]&lt;&gt;0,Таблица1[[#This Row],[AI COMBO_report]]&lt;&gt;0,Таблица1[[#This Row],[OTC_report]]&lt;&gt;0),1,0)</f>
        <v>1</v>
      </c>
      <c r="AB1453" s="60" t="s">
        <v>1124</v>
      </c>
      <c r="AC1453" s="60" t="s">
        <v>1124</v>
      </c>
      <c r="AD1453" s="60" t="s">
        <v>1124</v>
      </c>
      <c r="AE1453" s="60" t="s">
        <v>1124</v>
      </c>
      <c r="AF1453" s="60"/>
      <c r="AG1453" s="89" t="s">
        <v>1414</v>
      </c>
      <c r="AH1453" s="89">
        <v>77</v>
      </c>
      <c r="AI1453" s="89" t="s">
        <v>1414</v>
      </c>
      <c r="AJ1453" s="89">
        <v>58</v>
      </c>
      <c r="AK1453" s="89" t="s">
        <v>2516</v>
      </c>
      <c r="AL1453" s="89">
        <v>47</v>
      </c>
      <c r="AM1453" s="89" t="s">
        <v>2516</v>
      </c>
      <c r="AN1453" s="89">
        <v>36</v>
      </c>
      <c r="AP1453" s="35" t="s">
        <v>1857</v>
      </c>
      <c r="AQ1453" s="377">
        <v>0</v>
      </c>
      <c r="AR1453" s="378">
        <v>0</v>
      </c>
      <c r="AS1453" s="377">
        <v>0</v>
      </c>
      <c r="AT1453" s="378">
        <v>0</v>
      </c>
      <c r="AU1453" s="377">
        <v>0</v>
      </c>
      <c r="AV1453" s="377">
        <v>0</v>
      </c>
      <c r="AW1453" s="377">
        <v>0</v>
      </c>
      <c r="AX1453">
        <v>0</v>
      </c>
      <c r="AY1453">
        <v>0</v>
      </c>
      <c r="BA1453" s="2" t="s">
        <v>15961</v>
      </c>
    </row>
    <row r="1454" spans="1:54" ht="15" hidden="1" customHeight="1" x14ac:dyDescent="0.2">
      <c r="A1454" s="46">
        <v>1669</v>
      </c>
      <c r="B1454" s="258" t="s">
        <v>10474</v>
      </c>
      <c r="C1454" t="s">
        <v>1136</v>
      </c>
      <c r="D1454" t="s">
        <v>1276</v>
      </c>
      <c r="E1454" t="s">
        <v>2504</v>
      </c>
      <c r="F1454" s="29" t="s">
        <v>1139</v>
      </c>
      <c r="G1454" s="47">
        <v>9</v>
      </c>
      <c r="H1454" t="s">
        <v>1140</v>
      </c>
      <c r="I1454">
        <v>1</v>
      </c>
      <c r="J1454" t="s">
        <v>10475</v>
      </c>
      <c r="K1454" t="s">
        <v>189</v>
      </c>
      <c r="L1454" t="s">
        <v>10476</v>
      </c>
      <c r="M1454" t="s">
        <v>1944</v>
      </c>
      <c r="N1454" s="34">
        <v>0</v>
      </c>
      <c r="O1454" s="34" t="s">
        <v>1945</v>
      </c>
      <c r="P1454" s="34" t="s">
        <v>202</v>
      </c>
      <c r="Q1454" s="34" t="s">
        <v>1946</v>
      </c>
      <c r="R1454" s="34" t="s">
        <v>859</v>
      </c>
      <c r="S1454" s="48" t="s">
        <v>1123</v>
      </c>
      <c r="T1454" s="13" t="s">
        <v>1863</v>
      </c>
      <c r="U1454" s="12" t="s">
        <v>1863</v>
      </c>
      <c r="V1454" s="12" t="s">
        <v>122</v>
      </c>
      <c r="W1454" s="12" t="s">
        <v>1863</v>
      </c>
      <c r="X1454" s="14" t="str">
        <f t="shared" si="22"/>
        <v>А</v>
      </c>
      <c r="Y1454" s="271">
        <f>Таблица1[[#This Row],[ID_intellix]]</f>
        <v>1669</v>
      </c>
      <c r="Z1454" s="269" t="s">
        <v>122</v>
      </c>
      <c r="AA1454" s="145">
        <f>IF(OR(Таблица1[[#This Row],[CARDIO_report]]&lt;&gt;0,Таблица1[[#This Row],[AI COMBO_report]]&lt;&gt;0,Таблица1[[#This Row],[OTC_report]]&lt;&gt;0),1,0)</f>
        <v>1</v>
      </c>
      <c r="AB1454" s="60" t="s">
        <v>2602</v>
      </c>
      <c r="AC1454" s="60" t="s">
        <v>2601</v>
      </c>
      <c r="AD1454" s="60" t="s">
        <v>1124</v>
      </c>
      <c r="AE1454" s="60" t="s">
        <v>1124</v>
      </c>
      <c r="AF1454" s="60"/>
      <c r="AG1454" s="89" t="s">
        <v>1145</v>
      </c>
      <c r="AH1454" s="89">
        <v>85</v>
      </c>
      <c r="AI1454" s="89" t="s">
        <v>1145</v>
      </c>
      <c r="AJ1454" s="89">
        <v>53</v>
      </c>
      <c r="AK1454" s="89" t="s">
        <v>1145</v>
      </c>
      <c r="AL1454" s="89">
        <v>86</v>
      </c>
      <c r="AM1454" s="89" t="s">
        <v>1437</v>
      </c>
      <c r="AN1454" s="89">
        <v>29</v>
      </c>
      <c r="AP1454" s="35" t="s">
        <v>1917</v>
      </c>
      <c r="AQ1454" s="377" t="s">
        <v>2847</v>
      </c>
      <c r="AR1454" s="377" t="s">
        <v>6332</v>
      </c>
      <c r="AS1454" s="377" t="s">
        <v>2847</v>
      </c>
      <c r="AT1454" s="378" t="s">
        <v>6332</v>
      </c>
      <c r="AU1454" s="377">
        <v>0</v>
      </c>
      <c r="AV1454" s="377">
        <v>0</v>
      </c>
      <c r="AW1454" s="377" t="s">
        <v>2847</v>
      </c>
      <c r="AX1454" s="2" t="s">
        <v>6332</v>
      </c>
      <c r="AY1454" s="2" t="s">
        <v>2847</v>
      </c>
      <c r="AZ1454" t="s">
        <v>6332</v>
      </c>
      <c r="BA1454" s="2" t="s">
        <v>6336</v>
      </c>
      <c r="BB1454" t="s">
        <v>6332</v>
      </c>
    </row>
    <row r="1455" spans="1:54" ht="15" hidden="1" customHeight="1" x14ac:dyDescent="0.2">
      <c r="A1455" s="46">
        <v>770</v>
      </c>
      <c r="B1455" s="258" t="s">
        <v>10508</v>
      </c>
      <c r="C1455" t="s">
        <v>1136</v>
      </c>
      <c r="D1455" t="s">
        <v>1270</v>
      </c>
      <c r="E1455" t="s">
        <v>2504</v>
      </c>
      <c r="F1455" s="29" t="s">
        <v>9480</v>
      </c>
      <c r="G1455" s="47">
        <v>5</v>
      </c>
      <c r="H1455" t="s">
        <v>2610</v>
      </c>
      <c r="I1455">
        <v>1</v>
      </c>
      <c r="J1455" t="s">
        <v>10509</v>
      </c>
      <c r="K1455" t="s">
        <v>189</v>
      </c>
      <c r="L1455" t="s">
        <v>10510</v>
      </c>
      <c r="M1455" t="s">
        <v>1944</v>
      </c>
      <c r="N1455" s="34">
        <v>0</v>
      </c>
      <c r="O1455" s="34" t="s">
        <v>1945</v>
      </c>
      <c r="P1455" s="34">
        <v>0</v>
      </c>
      <c r="Q1455" s="34" t="s">
        <v>1946</v>
      </c>
      <c r="R1455" s="34">
        <v>0</v>
      </c>
      <c r="S1455" s="48" t="s">
        <v>1123</v>
      </c>
      <c r="T1455" s="13" t="s">
        <v>122</v>
      </c>
      <c r="U1455" s="12" t="s">
        <v>122</v>
      </c>
      <c r="V1455" s="12" t="s">
        <v>1863</v>
      </c>
      <c r="W1455" s="12" t="s">
        <v>122</v>
      </c>
      <c r="X1455" s="14" t="str">
        <f t="shared" si="22"/>
        <v>В</v>
      </c>
      <c r="Y1455" s="271">
        <f>Таблица1[[#This Row],[ID_intellix]]</f>
        <v>770</v>
      </c>
      <c r="Z1455" s="269" t="s">
        <v>122</v>
      </c>
      <c r="AA1455" s="145">
        <f>IF(OR(Таблица1[[#This Row],[CARDIO_report]]&lt;&gt;0,Таблица1[[#This Row],[AI COMBO_report]]&lt;&gt;0,Таблица1[[#This Row],[OTC_report]]&lt;&gt;0),1,0)</f>
        <v>0</v>
      </c>
      <c r="AB1455" s="60" t="s">
        <v>1124</v>
      </c>
      <c r="AC1455" s="60" t="s">
        <v>1124</v>
      </c>
      <c r="AD1455" s="60" t="s">
        <v>1124</v>
      </c>
      <c r="AE1455" s="60" t="s">
        <v>1124</v>
      </c>
      <c r="AF1455" s="60"/>
      <c r="AG1455" s="89" t="s">
        <v>1437</v>
      </c>
      <c r="AH1455" s="89">
        <v>58</v>
      </c>
      <c r="AI1455" s="89" t="s">
        <v>1145</v>
      </c>
      <c r="AJ1455" s="89">
        <v>93</v>
      </c>
      <c r="AK1455" s="89" t="s">
        <v>1145</v>
      </c>
      <c r="AL1455" s="89">
        <v>95</v>
      </c>
      <c r="AM1455" s="89" t="s">
        <v>1145</v>
      </c>
      <c r="AN1455" s="89">
        <v>97</v>
      </c>
      <c r="AP1455" s="35" t="s">
        <v>1917</v>
      </c>
      <c r="AQ1455" s="377">
        <v>0</v>
      </c>
      <c r="AR1455" s="378">
        <v>0</v>
      </c>
      <c r="AS1455" s="377">
        <v>0</v>
      </c>
      <c r="AT1455" s="378">
        <v>0</v>
      </c>
      <c r="AU1455" s="377">
        <v>0</v>
      </c>
      <c r="AV1455" s="377">
        <v>0</v>
      </c>
      <c r="AW1455" s="377">
        <v>0</v>
      </c>
      <c r="AX1455">
        <v>0</v>
      </c>
      <c r="AY1455">
        <v>0</v>
      </c>
    </row>
    <row r="1456" spans="1:54" ht="15" hidden="1" customHeight="1" x14ac:dyDescent="0.2">
      <c r="A1456" s="46">
        <v>297</v>
      </c>
      <c r="B1456" s="258" t="s">
        <v>10678</v>
      </c>
      <c r="C1456" t="s">
        <v>1136</v>
      </c>
      <c r="D1456" t="s">
        <v>1282</v>
      </c>
      <c r="E1456" t="s">
        <v>2504</v>
      </c>
      <c r="F1456" s="29" t="s">
        <v>3255</v>
      </c>
      <c r="G1456" s="47">
        <v>52</v>
      </c>
      <c r="H1456" t="s">
        <v>3255</v>
      </c>
      <c r="I1456">
        <v>1</v>
      </c>
      <c r="J1456" t="s">
        <v>10679</v>
      </c>
      <c r="K1456" t="s">
        <v>189</v>
      </c>
      <c r="L1456" t="s">
        <v>10680</v>
      </c>
      <c r="M1456" t="s">
        <v>1944</v>
      </c>
      <c r="N1456" s="34">
        <v>0</v>
      </c>
      <c r="O1456" s="34" t="s">
        <v>1945</v>
      </c>
      <c r="P1456" s="34">
        <v>0</v>
      </c>
      <c r="Q1456" s="34" t="s">
        <v>1946</v>
      </c>
      <c r="R1456" s="34" t="s">
        <v>813</v>
      </c>
      <c r="S1456" s="48" t="s">
        <v>1123</v>
      </c>
      <c r="T1456" s="13" t="s">
        <v>1863</v>
      </c>
      <c r="U1456" s="12" t="s">
        <v>122</v>
      </c>
      <c r="V1456" s="12" t="s">
        <v>122</v>
      </c>
      <c r="W1456" s="12" t="s">
        <v>122</v>
      </c>
      <c r="X1456" s="14" t="str">
        <f t="shared" si="22"/>
        <v>В</v>
      </c>
      <c r="Y1456" s="271">
        <f>Таблица1[[#This Row],[ID_intellix]]</f>
        <v>297</v>
      </c>
      <c r="Z1456" s="269" t="s">
        <v>122</v>
      </c>
      <c r="AA1456" s="145">
        <f>IF(OR(Таблица1[[#This Row],[CARDIO_report]]&lt;&gt;0,Таблица1[[#This Row],[AI COMBO_report]]&lt;&gt;0,Таблица1[[#This Row],[OTC_report]]&lt;&gt;0),1,0)</f>
        <v>1</v>
      </c>
      <c r="AB1456" s="60" t="s">
        <v>1124</v>
      </c>
      <c r="AC1456" s="60" t="s">
        <v>1124</v>
      </c>
      <c r="AD1456" s="35" t="s">
        <v>2896</v>
      </c>
      <c r="AE1456" s="60" t="s">
        <v>1124</v>
      </c>
      <c r="AF1456" s="60"/>
      <c r="AG1456" s="60" t="s">
        <v>1124</v>
      </c>
      <c r="AH1456" s="60" t="s">
        <v>1124</v>
      </c>
      <c r="AI1456" s="60" t="s">
        <v>1124</v>
      </c>
      <c r="AJ1456" s="60" t="s">
        <v>1124</v>
      </c>
      <c r="AK1456" s="60" t="s">
        <v>1124</v>
      </c>
      <c r="AL1456" s="60" t="s">
        <v>1124</v>
      </c>
      <c r="AM1456" s="60" t="s">
        <v>1124</v>
      </c>
      <c r="AN1456" s="60" t="s">
        <v>1124</v>
      </c>
      <c r="AO1456" s="60"/>
      <c r="AP1456" s="35" t="s">
        <v>1917</v>
      </c>
      <c r="AQ1456" s="378" t="s">
        <v>2847</v>
      </c>
      <c r="AR1456" s="378">
        <v>0</v>
      </c>
      <c r="AS1456" s="377" t="s">
        <v>2847</v>
      </c>
      <c r="AT1456" s="378">
        <v>0</v>
      </c>
      <c r="AU1456" s="377">
        <v>0</v>
      </c>
      <c r="AV1456" s="377">
        <v>0</v>
      </c>
      <c r="AW1456" s="377">
        <v>0</v>
      </c>
      <c r="AX1456" s="2">
        <v>0</v>
      </c>
      <c r="AY1456" s="2" t="s">
        <v>2847</v>
      </c>
      <c r="BA1456" s="2" t="s">
        <v>6336</v>
      </c>
    </row>
    <row r="1457" spans="1:54" ht="15" hidden="1" customHeight="1" x14ac:dyDescent="0.2">
      <c r="A1457" s="46">
        <v>2324</v>
      </c>
      <c r="B1457" s="258" t="s">
        <v>10681</v>
      </c>
      <c r="C1457" t="s">
        <v>1136</v>
      </c>
      <c r="D1457" t="s">
        <v>1279</v>
      </c>
      <c r="E1457" t="s">
        <v>2504</v>
      </c>
      <c r="F1457" s="29" t="s">
        <v>3255</v>
      </c>
      <c r="G1457" s="47">
        <v>53</v>
      </c>
      <c r="H1457" t="s">
        <v>3255</v>
      </c>
      <c r="I1457">
        <v>1</v>
      </c>
      <c r="J1457" t="s">
        <v>10682</v>
      </c>
      <c r="K1457" t="s">
        <v>189</v>
      </c>
      <c r="L1457" t="s">
        <v>10683</v>
      </c>
      <c r="M1457" t="s">
        <v>1944</v>
      </c>
      <c r="N1457" s="34">
        <v>0</v>
      </c>
      <c r="O1457" s="34" t="s">
        <v>1945</v>
      </c>
      <c r="P1457" s="34" t="s">
        <v>230</v>
      </c>
      <c r="Q1457" s="34" t="s">
        <v>1946</v>
      </c>
      <c r="R1457" s="34" t="s">
        <v>859</v>
      </c>
      <c r="S1457" s="48" t="s">
        <v>1123</v>
      </c>
      <c r="T1457" s="13" t="s">
        <v>1863</v>
      </c>
      <c r="U1457" s="12" t="s">
        <v>122</v>
      </c>
      <c r="V1457" s="12" t="s">
        <v>122</v>
      </c>
      <c r="W1457" s="12" t="s">
        <v>1863</v>
      </c>
      <c r="X1457" s="14" t="str">
        <f t="shared" si="22"/>
        <v>А</v>
      </c>
      <c r="Y1457" s="271">
        <f>Таблица1[[#This Row],[ID_intellix]]</f>
        <v>2324</v>
      </c>
      <c r="Z1457" s="269" t="s">
        <v>122</v>
      </c>
      <c r="AA1457" s="145">
        <f>IF(OR(Таблица1[[#This Row],[CARDIO_report]]&lt;&gt;0,Таблица1[[#This Row],[AI COMBO_report]]&lt;&gt;0,Таблица1[[#This Row],[OTC_report]]&lt;&gt;0),1,0)</f>
        <v>1</v>
      </c>
      <c r="AB1457" s="60" t="s">
        <v>1124</v>
      </c>
      <c r="AC1457" s="60" t="s">
        <v>1124</v>
      </c>
      <c r="AD1457" s="35" t="s">
        <v>2896</v>
      </c>
      <c r="AE1457" s="60" t="s">
        <v>1124</v>
      </c>
      <c r="AF1457" s="60"/>
      <c r="AG1457" s="60" t="s">
        <v>1124</v>
      </c>
      <c r="AH1457" s="60" t="s">
        <v>1124</v>
      </c>
      <c r="AI1457" s="60" t="s">
        <v>1124</v>
      </c>
      <c r="AJ1457" s="60" t="s">
        <v>1124</v>
      </c>
      <c r="AK1457" s="60" t="s">
        <v>1124</v>
      </c>
      <c r="AL1457" s="60" t="s">
        <v>1124</v>
      </c>
      <c r="AM1457" s="60" t="s">
        <v>1124</v>
      </c>
      <c r="AN1457" s="60" t="s">
        <v>1124</v>
      </c>
      <c r="AO1457" s="60"/>
      <c r="AP1457" s="35" t="s">
        <v>1917</v>
      </c>
      <c r="AQ1457" s="378" t="s">
        <v>2847</v>
      </c>
      <c r="AR1457" s="378">
        <v>0</v>
      </c>
      <c r="AS1457" s="377" t="s">
        <v>2847</v>
      </c>
      <c r="AT1457" s="378">
        <v>0</v>
      </c>
      <c r="AU1457" s="377">
        <v>0</v>
      </c>
      <c r="AV1457" s="377">
        <v>0</v>
      </c>
      <c r="AW1457" s="377">
        <v>0</v>
      </c>
      <c r="AX1457" s="2">
        <v>0</v>
      </c>
      <c r="AY1457" s="2" t="s">
        <v>2847</v>
      </c>
      <c r="BA1457" s="2" t="s">
        <v>6336</v>
      </c>
    </row>
    <row r="1458" spans="1:54" ht="15" hidden="1" customHeight="1" x14ac:dyDescent="0.2">
      <c r="A1458" s="46">
        <v>2784</v>
      </c>
      <c r="B1458" s="258" t="s">
        <v>10709</v>
      </c>
      <c r="C1458" t="s">
        <v>1136</v>
      </c>
      <c r="D1458" t="s">
        <v>1273</v>
      </c>
      <c r="E1458" t="s">
        <v>2504</v>
      </c>
      <c r="F1458" s="29" t="s">
        <v>3255</v>
      </c>
      <c r="G1458" s="47">
        <v>62</v>
      </c>
      <c r="H1458" t="s">
        <v>3255</v>
      </c>
      <c r="I1458">
        <v>1</v>
      </c>
      <c r="J1458" t="s">
        <v>10710</v>
      </c>
      <c r="K1458" t="s">
        <v>189</v>
      </c>
      <c r="L1458" t="s">
        <v>10711</v>
      </c>
      <c r="M1458" t="s">
        <v>1944</v>
      </c>
      <c r="N1458" s="34" t="s">
        <v>596</v>
      </c>
      <c r="O1458" s="34" t="s">
        <v>1945</v>
      </c>
      <c r="P1458" s="34">
        <v>0</v>
      </c>
      <c r="Q1458" s="34" t="s">
        <v>1946</v>
      </c>
      <c r="R1458" s="34" t="s">
        <v>996</v>
      </c>
      <c r="S1458" s="48" t="s">
        <v>1123</v>
      </c>
      <c r="T1458" s="13" t="s">
        <v>122</v>
      </c>
      <c r="U1458" s="12" t="s">
        <v>1863</v>
      </c>
      <c r="V1458" s="12" t="s">
        <v>122</v>
      </c>
      <c r="W1458" s="12" t="s">
        <v>122</v>
      </c>
      <c r="X1458" s="14" t="str">
        <f t="shared" si="22"/>
        <v>В</v>
      </c>
      <c r="Y1458" s="271">
        <f>Таблица1[[#This Row],[ID_intellix]]</f>
        <v>2784</v>
      </c>
      <c r="Z1458" s="269" t="s">
        <v>122</v>
      </c>
      <c r="AA1458" s="145">
        <f>IF(OR(Таблица1[[#This Row],[CARDIO_report]]&lt;&gt;0,Таблица1[[#This Row],[AI COMBO_report]]&lt;&gt;0,Таблица1[[#This Row],[OTC_report]]&lt;&gt;0),1,0)</f>
        <v>1</v>
      </c>
      <c r="AB1458" s="60" t="s">
        <v>1124</v>
      </c>
      <c r="AC1458" s="60" t="s">
        <v>1124</v>
      </c>
      <c r="AD1458" s="35" t="s">
        <v>2896</v>
      </c>
      <c r="AE1458" s="60" t="s">
        <v>1124</v>
      </c>
      <c r="AF1458" s="60"/>
      <c r="AG1458" s="60" t="s">
        <v>1124</v>
      </c>
      <c r="AH1458" s="60" t="s">
        <v>1124</v>
      </c>
      <c r="AI1458" s="60" t="s">
        <v>1124</v>
      </c>
      <c r="AJ1458" s="60" t="s">
        <v>1124</v>
      </c>
      <c r="AK1458" s="60" t="s">
        <v>1124</v>
      </c>
      <c r="AL1458" s="60" t="s">
        <v>1124</v>
      </c>
      <c r="AM1458" s="60" t="s">
        <v>1124</v>
      </c>
      <c r="AN1458" s="60" t="s">
        <v>1124</v>
      </c>
      <c r="AO1458" s="60"/>
      <c r="AP1458" s="35" t="s">
        <v>1917</v>
      </c>
      <c r="AQ1458" s="378" t="s">
        <v>2847</v>
      </c>
      <c r="AR1458" s="378">
        <v>0</v>
      </c>
      <c r="AS1458" s="377" t="s">
        <v>2847</v>
      </c>
      <c r="AT1458" s="378">
        <v>0</v>
      </c>
      <c r="AU1458" s="377">
        <v>0</v>
      </c>
      <c r="AV1458" s="377">
        <v>0</v>
      </c>
      <c r="AW1458" s="377">
        <v>0</v>
      </c>
      <c r="AX1458" s="2">
        <v>0</v>
      </c>
      <c r="AY1458" s="2" t="s">
        <v>2847</v>
      </c>
      <c r="BA1458" s="2" t="s">
        <v>6336</v>
      </c>
    </row>
    <row r="1459" spans="1:54" s="21" customFormat="1" ht="15" hidden="1" customHeight="1" x14ac:dyDescent="0.2">
      <c r="A1459" s="46">
        <v>2604</v>
      </c>
      <c r="B1459" s="258" t="s">
        <v>10718</v>
      </c>
      <c r="C1459" t="s">
        <v>1136</v>
      </c>
      <c r="D1459" t="s">
        <v>1138</v>
      </c>
      <c r="E1459" t="s">
        <v>2504</v>
      </c>
      <c r="F1459" s="29" t="s">
        <v>3255</v>
      </c>
      <c r="G1459" s="47">
        <v>65</v>
      </c>
      <c r="H1459" t="s">
        <v>3255</v>
      </c>
      <c r="I1459">
        <v>1</v>
      </c>
      <c r="J1459" t="s">
        <v>10719</v>
      </c>
      <c r="K1459" t="s">
        <v>189</v>
      </c>
      <c r="L1459" t="s">
        <v>3681</v>
      </c>
      <c r="M1459" t="s">
        <v>1944</v>
      </c>
      <c r="N1459" s="34" t="s">
        <v>385</v>
      </c>
      <c r="O1459" s="34" t="s">
        <v>1945</v>
      </c>
      <c r="P1459" s="34" t="s">
        <v>202</v>
      </c>
      <c r="Q1459" s="34" t="s">
        <v>1946</v>
      </c>
      <c r="R1459" s="34" t="s">
        <v>996</v>
      </c>
      <c r="S1459" s="48" t="s">
        <v>1123</v>
      </c>
      <c r="T1459" s="13" t="s">
        <v>122</v>
      </c>
      <c r="U1459" s="12" t="s">
        <v>122</v>
      </c>
      <c r="V1459" s="12" t="s">
        <v>122</v>
      </c>
      <c r="W1459" s="12" t="s">
        <v>1863</v>
      </c>
      <c r="X1459" s="14" t="str">
        <f t="shared" si="22"/>
        <v>В</v>
      </c>
      <c r="Y1459" s="271">
        <f>Таблица1[[#This Row],[ID_intellix]]</f>
        <v>2604</v>
      </c>
      <c r="Z1459" s="269" t="s">
        <v>122</v>
      </c>
      <c r="AA1459" s="145">
        <f>IF(OR(Таблица1[[#This Row],[CARDIO_report]]&lt;&gt;0,Таблица1[[#This Row],[AI COMBO_report]]&lt;&gt;0,Таблица1[[#This Row],[OTC_report]]&lt;&gt;0),1,0)</f>
        <v>1</v>
      </c>
      <c r="AB1459" s="60" t="s">
        <v>1124</v>
      </c>
      <c r="AC1459" s="60" t="s">
        <v>1124</v>
      </c>
      <c r="AD1459" s="35" t="s">
        <v>2896</v>
      </c>
      <c r="AE1459" s="60" t="s">
        <v>1124</v>
      </c>
      <c r="AF1459" s="60"/>
      <c r="AG1459" s="60" t="s">
        <v>1124</v>
      </c>
      <c r="AH1459" s="60" t="s">
        <v>1124</v>
      </c>
      <c r="AI1459" s="60" t="s">
        <v>1124</v>
      </c>
      <c r="AJ1459" s="60" t="s">
        <v>1124</v>
      </c>
      <c r="AK1459" s="60" t="s">
        <v>1124</v>
      </c>
      <c r="AL1459" s="60" t="s">
        <v>1124</v>
      </c>
      <c r="AM1459" s="60" t="s">
        <v>1124</v>
      </c>
      <c r="AN1459" s="60" t="s">
        <v>1124</v>
      </c>
      <c r="AO1459" s="60"/>
      <c r="AP1459" s="35" t="s">
        <v>1917</v>
      </c>
      <c r="AQ1459" s="378" t="s">
        <v>2847</v>
      </c>
      <c r="AR1459" s="378">
        <v>0</v>
      </c>
      <c r="AS1459" s="377" t="s">
        <v>2847</v>
      </c>
      <c r="AT1459" s="378">
        <v>0</v>
      </c>
      <c r="AU1459" s="377">
        <v>0</v>
      </c>
      <c r="AV1459" s="377">
        <v>0</v>
      </c>
      <c r="AW1459" s="377">
        <v>0</v>
      </c>
      <c r="AX1459" s="2">
        <v>0</v>
      </c>
      <c r="AY1459" s="2" t="s">
        <v>2847</v>
      </c>
      <c r="AZ1459"/>
      <c r="BA1459" s="2" t="s">
        <v>6336</v>
      </c>
      <c r="BB1459"/>
    </row>
    <row r="1460" spans="1:54" ht="15" hidden="1" customHeight="1" x14ac:dyDescent="0.2">
      <c r="A1460" s="46">
        <v>3462</v>
      </c>
      <c r="B1460" s="258" t="s">
        <v>10827</v>
      </c>
      <c r="C1460" t="s">
        <v>1136</v>
      </c>
      <c r="D1460" t="s">
        <v>1141</v>
      </c>
      <c r="E1460" t="s">
        <v>2504</v>
      </c>
      <c r="F1460" s="29" t="s">
        <v>3255</v>
      </c>
      <c r="G1460" s="47">
        <v>96</v>
      </c>
      <c r="H1460" t="s">
        <v>3255</v>
      </c>
      <c r="I1460">
        <v>1</v>
      </c>
      <c r="J1460" t="s">
        <v>10828</v>
      </c>
      <c r="K1460" t="s">
        <v>189</v>
      </c>
      <c r="L1460" t="s">
        <v>10829</v>
      </c>
      <c r="M1460" t="s">
        <v>1944</v>
      </c>
      <c r="N1460" s="34">
        <v>0</v>
      </c>
      <c r="O1460" s="34" t="s">
        <v>1945</v>
      </c>
      <c r="P1460" s="34">
        <v>0</v>
      </c>
      <c r="Q1460" s="34" t="s">
        <v>1946</v>
      </c>
      <c r="R1460" s="34" t="s">
        <v>813</v>
      </c>
      <c r="S1460" s="48" t="s">
        <v>1123</v>
      </c>
      <c r="T1460" s="13" t="s">
        <v>122</v>
      </c>
      <c r="U1460" s="12" t="s">
        <v>122</v>
      </c>
      <c r="V1460" s="12" t="s">
        <v>122</v>
      </c>
      <c r="W1460" s="12" t="s">
        <v>1863</v>
      </c>
      <c r="X1460" s="14" t="str">
        <f t="shared" si="22"/>
        <v>В</v>
      </c>
      <c r="Y1460" s="271">
        <f>Таблица1[[#This Row],[ID_intellix]]</f>
        <v>3462</v>
      </c>
      <c r="Z1460" s="269" t="s">
        <v>122</v>
      </c>
      <c r="AA1460" s="145">
        <f>IF(OR(Таблица1[[#This Row],[CARDIO_report]]&lt;&gt;0,Таблица1[[#This Row],[AI COMBO_report]]&lt;&gt;0,Таблица1[[#This Row],[OTC_report]]&lt;&gt;0),1,0)</f>
        <v>1</v>
      </c>
      <c r="AB1460" s="60" t="s">
        <v>1124</v>
      </c>
      <c r="AC1460" s="60" t="s">
        <v>1124</v>
      </c>
      <c r="AD1460" s="35" t="s">
        <v>2896</v>
      </c>
      <c r="AE1460" s="60" t="s">
        <v>1124</v>
      </c>
      <c r="AF1460" s="60"/>
      <c r="AG1460" s="60" t="s">
        <v>1124</v>
      </c>
      <c r="AH1460" s="60" t="s">
        <v>1124</v>
      </c>
      <c r="AI1460" s="60" t="s">
        <v>1124</v>
      </c>
      <c r="AJ1460" s="60" t="s">
        <v>1124</v>
      </c>
      <c r="AK1460" s="60" t="s">
        <v>1124</v>
      </c>
      <c r="AL1460" s="60" t="s">
        <v>1124</v>
      </c>
      <c r="AM1460" s="60" t="s">
        <v>1124</v>
      </c>
      <c r="AN1460" s="60" t="s">
        <v>1124</v>
      </c>
      <c r="AO1460" s="60"/>
      <c r="AP1460" s="35" t="s">
        <v>1857</v>
      </c>
      <c r="AQ1460" s="377">
        <v>0</v>
      </c>
      <c r="AR1460" s="378">
        <v>0</v>
      </c>
      <c r="AS1460" s="377">
        <v>0</v>
      </c>
      <c r="AT1460" s="378">
        <v>0</v>
      </c>
      <c r="AU1460" s="377">
        <v>0</v>
      </c>
      <c r="AV1460" s="377">
        <v>0</v>
      </c>
      <c r="AW1460" s="377">
        <v>0</v>
      </c>
      <c r="AX1460">
        <v>0</v>
      </c>
      <c r="AY1460">
        <v>0</v>
      </c>
    </row>
    <row r="1461" spans="1:54" ht="15" hidden="1" customHeight="1" x14ac:dyDescent="0.2">
      <c r="A1461" s="46">
        <v>2126</v>
      </c>
      <c r="B1461" s="258" t="s">
        <v>10850</v>
      </c>
      <c r="C1461" t="s">
        <v>1136</v>
      </c>
      <c r="D1461" t="s">
        <v>1138</v>
      </c>
      <c r="E1461" t="s">
        <v>2504</v>
      </c>
      <c r="F1461" s="29" t="s">
        <v>2682</v>
      </c>
      <c r="G1461" s="47">
        <v>3</v>
      </c>
      <c r="H1461" t="s">
        <v>2563</v>
      </c>
      <c r="I1461">
        <v>1</v>
      </c>
      <c r="J1461" t="s">
        <v>15880</v>
      </c>
      <c r="K1461" t="s">
        <v>189</v>
      </c>
      <c r="L1461" t="s">
        <v>10851</v>
      </c>
      <c r="M1461" t="s">
        <v>1944</v>
      </c>
      <c r="N1461" s="34">
        <v>0</v>
      </c>
      <c r="O1461" s="34" t="s">
        <v>1945</v>
      </c>
      <c r="P1461" s="34">
        <v>0</v>
      </c>
      <c r="Q1461" s="34" t="s">
        <v>1946</v>
      </c>
      <c r="R1461" s="34">
        <v>0</v>
      </c>
      <c r="S1461" s="48" t="s">
        <v>1123</v>
      </c>
      <c r="T1461" s="13" t="s">
        <v>122</v>
      </c>
      <c r="U1461" s="12" t="s">
        <v>122</v>
      </c>
      <c r="V1461" s="12" t="s">
        <v>1863</v>
      </c>
      <c r="W1461" s="12" t="s">
        <v>122</v>
      </c>
      <c r="X1461" s="14" t="str">
        <f t="shared" si="22"/>
        <v>В</v>
      </c>
      <c r="Y1461" s="271">
        <f>Таблица1[[#This Row],[ID_intellix]]</f>
        <v>2126</v>
      </c>
      <c r="Z1461" s="269" t="s">
        <v>122</v>
      </c>
      <c r="AA1461" s="145">
        <f>IF(OR(Таблица1[[#This Row],[CARDIO_report]]&lt;&gt;0,Таблица1[[#This Row],[AI COMBO_report]]&lt;&gt;0,Таблица1[[#This Row],[OTC_report]]&lt;&gt;0),1,0)</f>
        <v>0</v>
      </c>
      <c r="AB1461" s="60" t="s">
        <v>1124</v>
      </c>
      <c r="AC1461" s="60" t="s">
        <v>1124</v>
      </c>
      <c r="AD1461" s="60" t="s">
        <v>1124</v>
      </c>
      <c r="AE1461" s="89" t="s">
        <v>1857</v>
      </c>
      <c r="AF1461" s="89"/>
      <c r="AG1461" s="89" t="s">
        <v>1145</v>
      </c>
      <c r="AH1461" s="89">
        <v>86</v>
      </c>
      <c r="AI1461" s="89" t="s">
        <v>1145</v>
      </c>
      <c r="AJ1461" s="89">
        <v>85</v>
      </c>
      <c r="AK1461" s="89" t="s">
        <v>1145</v>
      </c>
      <c r="AL1461" s="89">
        <v>80</v>
      </c>
      <c r="AM1461" s="89" t="s">
        <v>1414</v>
      </c>
      <c r="AN1461" s="89">
        <v>95</v>
      </c>
      <c r="AP1461" s="35" t="s">
        <v>1857</v>
      </c>
      <c r="AQ1461" s="377">
        <v>0</v>
      </c>
      <c r="AR1461" s="378">
        <v>0</v>
      </c>
      <c r="AS1461" s="377">
        <v>0</v>
      </c>
      <c r="AT1461" s="378">
        <v>0</v>
      </c>
      <c r="AU1461" s="377">
        <v>0</v>
      </c>
      <c r="AV1461" s="377">
        <v>0</v>
      </c>
      <c r="AW1461" s="377">
        <v>0</v>
      </c>
      <c r="AX1461">
        <v>0</v>
      </c>
      <c r="AY1461">
        <v>0</v>
      </c>
    </row>
    <row r="1462" spans="1:54" ht="15" hidden="1" customHeight="1" x14ac:dyDescent="0.2">
      <c r="A1462" s="46">
        <v>479</v>
      </c>
      <c r="B1462" s="258" t="s">
        <v>10854</v>
      </c>
      <c r="C1462" t="s">
        <v>1136</v>
      </c>
      <c r="D1462" t="s">
        <v>1282</v>
      </c>
      <c r="E1462" t="s">
        <v>2504</v>
      </c>
      <c r="F1462" s="29" t="s">
        <v>2682</v>
      </c>
      <c r="G1462" s="47">
        <v>8</v>
      </c>
      <c r="H1462" t="s">
        <v>2563</v>
      </c>
      <c r="I1462">
        <v>1</v>
      </c>
      <c r="J1462" t="s">
        <v>15921</v>
      </c>
      <c r="K1462" t="s">
        <v>189</v>
      </c>
      <c r="L1462" t="s">
        <v>10855</v>
      </c>
      <c r="M1462" t="s">
        <v>1944</v>
      </c>
      <c r="N1462" s="34">
        <v>0</v>
      </c>
      <c r="O1462" s="34" t="s">
        <v>1945</v>
      </c>
      <c r="P1462" s="34">
        <v>0</v>
      </c>
      <c r="Q1462" s="34" t="s">
        <v>1946</v>
      </c>
      <c r="R1462" s="34">
        <v>0</v>
      </c>
      <c r="S1462" s="48" t="s">
        <v>1123</v>
      </c>
      <c r="T1462" s="13" t="s">
        <v>122</v>
      </c>
      <c r="U1462" s="12" t="s">
        <v>122</v>
      </c>
      <c r="V1462" s="12" t="s">
        <v>1863</v>
      </c>
      <c r="W1462" s="12" t="s">
        <v>122</v>
      </c>
      <c r="X1462" s="14" t="str">
        <f t="shared" si="22"/>
        <v>В</v>
      </c>
      <c r="Y1462" s="271">
        <f>Таблица1[[#This Row],[ID_intellix]]</f>
        <v>479</v>
      </c>
      <c r="Z1462" s="269" t="s">
        <v>122</v>
      </c>
      <c r="AA1462" s="145">
        <f>IF(OR(Таблица1[[#This Row],[CARDIO_report]]&lt;&gt;0,Таблица1[[#This Row],[AI COMBO_report]]&lt;&gt;0,Таблица1[[#This Row],[OTC_report]]&lt;&gt;0),1,0)</f>
        <v>0</v>
      </c>
      <c r="AB1462" s="60" t="s">
        <v>1124</v>
      </c>
      <c r="AC1462" s="60" t="s">
        <v>1124</v>
      </c>
      <c r="AD1462" s="60" t="s">
        <v>1124</v>
      </c>
      <c r="AE1462" s="89" t="s">
        <v>1857</v>
      </c>
      <c r="AF1462" s="89"/>
      <c r="AG1462" s="89" t="s">
        <v>1145</v>
      </c>
      <c r="AH1462" s="89">
        <v>89</v>
      </c>
      <c r="AI1462" s="89" t="s">
        <v>1145</v>
      </c>
      <c r="AJ1462" s="89">
        <v>84</v>
      </c>
      <c r="AK1462" s="89" t="s">
        <v>1145</v>
      </c>
      <c r="AL1462" s="89">
        <v>62</v>
      </c>
      <c r="AM1462" s="89" t="s">
        <v>1145</v>
      </c>
      <c r="AN1462" s="89">
        <v>67</v>
      </c>
      <c r="AP1462" s="35" t="s">
        <v>1857</v>
      </c>
      <c r="AQ1462" s="377">
        <v>0</v>
      </c>
      <c r="AR1462" s="378">
        <v>0</v>
      </c>
      <c r="AS1462" s="377">
        <v>0</v>
      </c>
      <c r="AT1462" s="378">
        <v>0</v>
      </c>
      <c r="AU1462" s="377">
        <v>0</v>
      </c>
      <c r="AV1462" s="377">
        <v>0</v>
      </c>
      <c r="AW1462" s="377">
        <v>0</v>
      </c>
      <c r="AX1462">
        <v>0</v>
      </c>
      <c r="AY1462">
        <v>0</v>
      </c>
    </row>
    <row r="1463" spans="1:54" ht="15" hidden="1" customHeight="1" x14ac:dyDescent="0.2">
      <c r="A1463" s="46">
        <v>480</v>
      </c>
      <c r="B1463" s="258" t="s">
        <v>10856</v>
      </c>
      <c r="C1463" t="s">
        <v>1136</v>
      </c>
      <c r="D1463" t="s">
        <v>1282</v>
      </c>
      <c r="E1463" t="s">
        <v>2504</v>
      </c>
      <c r="F1463" s="29" t="s">
        <v>2682</v>
      </c>
      <c r="G1463" s="47">
        <v>9</v>
      </c>
      <c r="H1463" t="s">
        <v>2563</v>
      </c>
      <c r="I1463">
        <v>1</v>
      </c>
      <c r="J1463" t="s">
        <v>15929</v>
      </c>
      <c r="K1463" t="s">
        <v>189</v>
      </c>
      <c r="L1463" t="s">
        <v>10857</v>
      </c>
      <c r="M1463" t="s">
        <v>1944</v>
      </c>
      <c r="N1463" s="34">
        <v>0</v>
      </c>
      <c r="O1463" s="34" t="s">
        <v>1945</v>
      </c>
      <c r="P1463" s="34">
        <v>0</v>
      </c>
      <c r="Q1463" s="34" t="s">
        <v>1946</v>
      </c>
      <c r="R1463" s="34" t="s">
        <v>813</v>
      </c>
      <c r="S1463" s="48" t="s">
        <v>1123</v>
      </c>
      <c r="T1463" s="13" t="s">
        <v>122</v>
      </c>
      <c r="U1463" s="12" t="s">
        <v>122</v>
      </c>
      <c r="V1463" s="12" t="s">
        <v>1863</v>
      </c>
      <c r="W1463" s="12" t="s">
        <v>122</v>
      </c>
      <c r="X1463" s="14" t="str">
        <f t="shared" si="22"/>
        <v>В</v>
      </c>
      <c r="Y1463" s="271">
        <f>Таблица1[[#This Row],[ID_intellix]]</f>
        <v>480</v>
      </c>
      <c r="Z1463" s="269" t="s">
        <v>122</v>
      </c>
      <c r="AA1463" s="145">
        <f>IF(OR(Таблица1[[#This Row],[CARDIO_report]]&lt;&gt;0,Таблица1[[#This Row],[AI COMBO_report]]&lt;&gt;0,Таблица1[[#This Row],[OTC_report]]&lt;&gt;0),1,0)</f>
        <v>1</v>
      </c>
      <c r="AB1463" s="60" t="s">
        <v>1124</v>
      </c>
      <c r="AC1463" s="60" t="s">
        <v>1124</v>
      </c>
      <c r="AD1463" s="60" t="s">
        <v>1124</v>
      </c>
      <c r="AE1463" s="89" t="s">
        <v>1857</v>
      </c>
      <c r="AF1463" s="89"/>
      <c r="AG1463" s="89" t="s">
        <v>1414</v>
      </c>
      <c r="AH1463" s="89">
        <v>92</v>
      </c>
      <c r="AI1463" s="89" t="s">
        <v>1414</v>
      </c>
      <c r="AJ1463" s="89">
        <v>87</v>
      </c>
      <c r="AK1463" s="89" t="s">
        <v>1414</v>
      </c>
      <c r="AL1463" s="89">
        <v>87</v>
      </c>
      <c r="AM1463" s="89" t="s">
        <v>1145</v>
      </c>
      <c r="AN1463" s="89">
        <v>83</v>
      </c>
      <c r="AP1463" s="35" t="s">
        <v>1857</v>
      </c>
      <c r="AQ1463" s="377">
        <v>0</v>
      </c>
      <c r="AR1463" s="378">
        <v>0</v>
      </c>
      <c r="AS1463" s="377">
        <v>0</v>
      </c>
      <c r="AT1463" s="378">
        <v>0</v>
      </c>
      <c r="AU1463" s="377">
        <v>0</v>
      </c>
      <c r="AV1463" s="377">
        <v>0</v>
      </c>
      <c r="AW1463" s="377">
        <v>0</v>
      </c>
      <c r="AX1463">
        <v>0</v>
      </c>
      <c r="AY1463">
        <v>0</v>
      </c>
      <c r="BA1463" s="2" t="s">
        <v>15962</v>
      </c>
    </row>
    <row r="1464" spans="1:54" ht="15" hidden="1" customHeight="1" x14ac:dyDescent="0.2">
      <c r="A1464" s="46">
        <v>1</v>
      </c>
      <c r="B1464" s="258" t="s">
        <v>10861</v>
      </c>
      <c r="C1464" t="s">
        <v>1136</v>
      </c>
      <c r="D1464" t="s">
        <v>1267</v>
      </c>
      <c r="E1464" t="s">
        <v>2504</v>
      </c>
      <c r="F1464" s="29" t="s">
        <v>2513</v>
      </c>
      <c r="G1464" s="47">
        <v>1</v>
      </c>
      <c r="H1464" t="s">
        <v>2513</v>
      </c>
      <c r="I1464">
        <v>1</v>
      </c>
      <c r="J1464" t="s">
        <v>10862</v>
      </c>
      <c r="K1464" t="s">
        <v>189</v>
      </c>
      <c r="L1464" t="s">
        <v>10863</v>
      </c>
      <c r="M1464" t="s">
        <v>1944</v>
      </c>
      <c r="N1464" s="34">
        <v>0</v>
      </c>
      <c r="O1464" s="34" t="s">
        <v>1945</v>
      </c>
      <c r="P1464" s="34">
        <v>0</v>
      </c>
      <c r="Q1464" s="34" t="s">
        <v>1946</v>
      </c>
      <c r="R1464" s="34" t="s">
        <v>859</v>
      </c>
      <c r="S1464" s="48" t="s">
        <v>1123</v>
      </c>
      <c r="T1464" s="13" t="s">
        <v>1863</v>
      </c>
      <c r="U1464" s="12" t="s">
        <v>122</v>
      </c>
      <c r="V1464" s="12" t="s">
        <v>122</v>
      </c>
      <c r="W1464" s="12" t="s">
        <v>122</v>
      </c>
      <c r="X1464" s="14" t="str">
        <f t="shared" si="22"/>
        <v>В</v>
      </c>
      <c r="Y1464" s="271">
        <f>Таблица1[[#This Row],[ID_intellix]]</f>
        <v>1</v>
      </c>
      <c r="Z1464" s="269" t="s">
        <v>122</v>
      </c>
      <c r="AA1464" s="145">
        <f>IF(OR(Таблица1[[#This Row],[CARDIO_report]]&lt;&gt;0,Таблица1[[#This Row],[AI COMBO_report]]&lt;&gt;0,Таблица1[[#This Row],[OTC_report]]&lt;&gt;0),1,0)</f>
        <v>1</v>
      </c>
      <c r="AB1464" s="60" t="s">
        <v>1124</v>
      </c>
      <c r="AC1464" s="60" t="s">
        <v>1124</v>
      </c>
      <c r="AD1464" s="60" t="s">
        <v>1124</v>
      </c>
      <c r="AE1464" s="60" t="s">
        <v>1124</v>
      </c>
      <c r="AF1464" s="60"/>
      <c r="AG1464" s="89" t="s">
        <v>1437</v>
      </c>
      <c r="AH1464" s="89">
        <v>25</v>
      </c>
      <c r="AI1464" s="89" t="s">
        <v>1414</v>
      </c>
      <c r="AJ1464" s="89">
        <v>57</v>
      </c>
      <c r="AK1464" s="89" t="s">
        <v>1437</v>
      </c>
      <c r="AL1464" s="89">
        <v>34</v>
      </c>
      <c r="AM1464" s="89" t="s">
        <v>1414</v>
      </c>
      <c r="AN1464" s="89">
        <v>66</v>
      </c>
      <c r="AP1464" s="35" t="s">
        <v>1857</v>
      </c>
      <c r="AQ1464" s="377">
        <v>0</v>
      </c>
      <c r="AR1464" s="378">
        <v>0</v>
      </c>
      <c r="AS1464" s="377">
        <v>0</v>
      </c>
      <c r="AT1464" s="378">
        <v>0</v>
      </c>
      <c r="AU1464" s="377">
        <v>0</v>
      </c>
      <c r="AV1464" s="377">
        <v>0</v>
      </c>
      <c r="AW1464" s="377">
        <v>0</v>
      </c>
      <c r="AX1464">
        <v>0</v>
      </c>
      <c r="AY1464">
        <v>0</v>
      </c>
    </row>
    <row r="1465" spans="1:54" ht="15" hidden="1" customHeight="1" x14ac:dyDescent="0.2">
      <c r="A1465" s="46">
        <v>5</v>
      </c>
      <c r="B1465" s="258" t="s">
        <v>10879</v>
      </c>
      <c r="C1465" t="s">
        <v>1136</v>
      </c>
      <c r="D1465" t="s">
        <v>1270</v>
      </c>
      <c r="E1465" t="s">
        <v>2504</v>
      </c>
      <c r="F1465" s="29" t="s">
        <v>2513</v>
      </c>
      <c r="G1465" s="47">
        <v>5</v>
      </c>
      <c r="H1465" t="s">
        <v>2513</v>
      </c>
      <c r="I1465">
        <v>1</v>
      </c>
      <c r="J1465" t="s">
        <v>10880</v>
      </c>
      <c r="K1465" t="s">
        <v>189</v>
      </c>
      <c r="L1465" t="s">
        <v>10881</v>
      </c>
      <c r="M1465" t="s">
        <v>1944</v>
      </c>
      <c r="N1465" s="34" t="s">
        <v>596</v>
      </c>
      <c r="O1465" s="34" t="s">
        <v>1945</v>
      </c>
      <c r="P1465" s="34" t="s">
        <v>202</v>
      </c>
      <c r="Q1465" s="34" t="s">
        <v>1946</v>
      </c>
      <c r="R1465" s="34" t="s">
        <v>813</v>
      </c>
      <c r="S1465" s="48" t="s">
        <v>1123</v>
      </c>
      <c r="T1465" s="13" t="s">
        <v>1863</v>
      </c>
      <c r="U1465" s="12" t="s">
        <v>1863</v>
      </c>
      <c r="V1465" s="12" t="s">
        <v>1863</v>
      </c>
      <c r="W1465" s="12" t="s">
        <v>122</v>
      </c>
      <c r="X1465" s="14" t="str">
        <f t="shared" si="22"/>
        <v>А</v>
      </c>
      <c r="Y1465" s="271">
        <f>Таблица1[[#This Row],[ID_intellix]]</f>
        <v>5</v>
      </c>
      <c r="Z1465" s="269" t="s">
        <v>122</v>
      </c>
      <c r="AA1465" s="145">
        <f>IF(OR(Таблица1[[#This Row],[CARDIO_report]]&lt;&gt;0,Таблица1[[#This Row],[AI COMBO_report]]&lt;&gt;0,Таблица1[[#This Row],[OTC_report]]&lt;&gt;0),1,0)</f>
        <v>1</v>
      </c>
      <c r="AB1465" s="60" t="s">
        <v>1124</v>
      </c>
      <c r="AC1465" s="60" t="s">
        <v>1124</v>
      </c>
      <c r="AD1465" s="60" t="s">
        <v>1124</v>
      </c>
      <c r="AE1465" s="60" t="s">
        <v>1124</v>
      </c>
      <c r="AF1465" s="60"/>
      <c r="AG1465" s="89" t="s">
        <v>2516</v>
      </c>
      <c r="AH1465" s="89">
        <v>42</v>
      </c>
      <c r="AI1465" s="89" t="s">
        <v>1414</v>
      </c>
      <c r="AJ1465" s="89">
        <v>55</v>
      </c>
      <c r="AK1465" s="89" t="s">
        <v>2516</v>
      </c>
      <c r="AL1465" s="89">
        <v>15</v>
      </c>
      <c r="AM1465" s="89" t="s">
        <v>2516</v>
      </c>
      <c r="AN1465" s="89">
        <v>20</v>
      </c>
      <c r="AP1465" s="35" t="s">
        <v>1917</v>
      </c>
      <c r="AQ1465" s="377">
        <v>0</v>
      </c>
      <c r="AR1465" s="378">
        <v>0</v>
      </c>
      <c r="AS1465" s="377">
        <v>0</v>
      </c>
      <c r="AT1465" s="378">
        <v>0</v>
      </c>
      <c r="AU1465" s="377">
        <v>0</v>
      </c>
      <c r="AV1465" s="377">
        <v>0</v>
      </c>
      <c r="AW1465" s="377">
        <v>0</v>
      </c>
      <c r="AX1465">
        <v>0</v>
      </c>
      <c r="AY1465">
        <v>0</v>
      </c>
      <c r="BA1465" s="2" t="s">
        <v>15961</v>
      </c>
    </row>
    <row r="1466" spans="1:54" ht="15" hidden="1" customHeight="1" x14ac:dyDescent="0.2">
      <c r="A1466" s="46">
        <v>526</v>
      </c>
      <c r="B1466" s="258" t="s">
        <v>10960</v>
      </c>
      <c r="C1466" t="s">
        <v>1136</v>
      </c>
      <c r="D1466" t="s">
        <v>1270</v>
      </c>
      <c r="E1466" t="s">
        <v>2504</v>
      </c>
      <c r="F1466" s="29" t="s">
        <v>6375</v>
      </c>
      <c r="G1466" s="47">
        <v>4</v>
      </c>
      <c r="H1466" t="s">
        <v>6375</v>
      </c>
      <c r="I1466">
        <v>1</v>
      </c>
      <c r="J1466" t="s">
        <v>10961</v>
      </c>
      <c r="K1466" t="s">
        <v>189</v>
      </c>
      <c r="L1466" t="s">
        <v>10962</v>
      </c>
      <c r="M1466" t="s">
        <v>1944</v>
      </c>
      <c r="N1466" s="34">
        <v>0</v>
      </c>
      <c r="O1466" s="34" t="s">
        <v>1945</v>
      </c>
      <c r="P1466" s="34" t="s">
        <v>202</v>
      </c>
      <c r="Q1466" s="34" t="s">
        <v>1946</v>
      </c>
      <c r="R1466" s="34" t="s">
        <v>813</v>
      </c>
      <c r="S1466" s="48" t="s">
        <v>1123</v>
      </c>
      <c r="T1466" s="13" t="s">
        <v>1863</v>
      </c>
      <c r="U1466" s="12" t="s">
        <v>122</v>
      </c>
      <c r="V1466" s="12" t="s">
        <v>1863</v>
      </c>
      <c r="W1466" s="12" t="s">
        <v>122</v>
      </c>
      <c r="X1466" s="14" t="str">
        <f t="shared" si="22"/>
        <v>А</v>
      </c>
      <c r="Y1466" s="271">
        <f>Таблица1[[#This Row],[ID_intellix]]</f>
        <v>526</v>
      </c>
      <c r="Z1466" s="269" t="s">
        <v>122</v>
      </c>
      <c r="AA1466" s="145">
        <f>IF(OR(Таблица1[[#This Row],[CARDIO_report]]&lt;&gt;0,Таблица1[[#This Row],[AI COMBO_report]]&lt;&gt;0,Таблица1[[#This Row],[OTC_report]]&lt;&gt;0),1,0)</f>
        <v>1</v>
      </c>
      <c r="AB1466" s="60" t="s">
        <v>1124</v>
      </c>
      <c r="AC1466" s="60" t="s">
        <v>1124</v>
      </c>
      <c r="AD1466" s="60" t="s">
        <v>1124</v>
      </c>
      <c r="AE1466" s="60" t="s">
        <v>1124</v>
      </c>
      <c r="AF1466" s="60"/>
      <c r="AG1466" s="60" t="s">
        <v>1124</v>
      </c>
      <c r="AH1466" s="60" t="s">
        <v>1124</v>
      </c>
      <c r="AI1466" s="60" t="s">
        <v>1124</v>
      </c>
      <c r="AJ1466" s="60" t="s">
        <v>1124</v>
      </c>
      <c r="AK1466" s="60" t="s">
        <v>1124</v>
      </c>
      <c r="AL1466" s="60" t="s">
        <v>1124</v>
      </c>
      <c r="AM1466" s="60" t="s">
        <v>1124</v>
      </c>
      <c r="AN1466" s="60" t="s">
        <v>1124</v>
      </c>
      <c r="AO1466" s="60"/>
      <c r="AP1466" s="35" t="s">
        <v>1917</v>
      </c>
      <c r="AQ1466" s="377">
        <v>0</v>
      </c>
      <c r="AR1466" s="378">
        <v>0</v>
      </c>
      <c r="AS1466" s="377">
        <v>0</v>
      </c>
      <c r="AT1466" s="378">
        <v>0</v>
      </c>
      <c r="AU1466" s="377">
        <v>0</v>
      </c>
      <c r="AV1466" s="377">
        <v>0</v>
      </c>
      <c r="AW1466" s="377">
        <v>0</v>
      </c>
      <c r="AX1466">
        <v>0</v>
      </c>
      <c r="AY1466">
        <v>0</v>
      </c>
      <c r="BA1466" s="2" t="s">
        <v>15962</v>
      </c>
    </row>
    <row r="1467" spans="1:54" ht="15" hidden="1" customHeight="1" x14ac:dyDescent="0.2">
      <c r="A1467" s="46">
        <v>481</v>
      </c>
      <c r="B1467" s="258" t="s">
        <v>11272</v>
      </c>
      <c r="C1467" t="s">
        <v>1136</v>
      </c>
      <c r="D1467" t="s">
        <v>1279</v>
      </c>
      <c r="E1467" t="s">
        <v>2504</v>
      </c>
      <c r="F1467" s="29" t="s">
        <v>2682</v>
      </c>
      <c r="G1467" s="47">
        <v>10</v>
      </c>
      <c r="H1467" t="s">
        <v>2563</v>
      </c>
      <c r="I1467">
        <v>1</v>
      </c>
      <c r="J1467" t="s">
        <v>15798</v>
      </c>
      <c r="K1467" t="s">
        <v>189</v>
      </c>
      <c r="L1467" t="s">
        <v>11273</v>
      </c>
      <c r="M1467" t="s">
        <v>1944</v>
      </c>
      <c r="N1467" s="34">
        <v>0</v>
      </c>
      <c r="O1467" s="34" t="s">
        <v>1945</v>
      </c>
      <c r="P1467" s="34">
        <v>0</v>
      </c>
      <c r="Q1467" s="34" t="s">
        <v>1946</v>
      </c>
      <c r="R1467" s="34" t="s">
        <v>859</v>
      </c>
      <c r="S1467" s="48" t="s">
        <v>1123</v>
      </c>
      <c r="T1467" s="13" t="s">
        <v>122</v>
      </c>
      <c r="U1467" s="12" t="s">
        <v>122</v>
      </c>
      <c r="V1467" s="12" t="s">
        <v>122</v>
      </c>
      <c r="W1467" s="12" t="s">
        <v>122</v>
      </c>
      <c r="X1467" s="14" t="str">
        <f t="shared" si="22"/>
        <v>С</v>
      </c>
      <c r="Y1467" s="271">
        <f>Таблица1[[#This Row],[ID_intellix]]</f>
        <v>481</v>
      </c>
      <c r="Z1467" s="269" t="s">
        <v>122</v>
      </c>
      <c r="AA1467" s="145">
        <f>IF(OR(Таблица1[[#This Row],[CARDIO_report]]&lt;&gt;0,Таблица1[[#This Row],[AI COMBO_report]]&lt;&gt;0,Таблица1[[#This Row],[OTC_report]]&lt;&gt;0),1,0)</f>
        <v>1</v>
      </c>
      <c r="AB1467" s="60" t="s">
        <v>1124</v>
      </c>
      <c r="AC1467" s="60" t="s">
        <v>1124</v>
      </c>
      <c r="AD1467" s="60" t="s">
        <v>1124</v>
      </c>
      <c r="AE1467" s="89" t="s">
        <v>1857</v>
      </c>
      <c r="AF1467" s="89"/>
      <c r="AG1467" s="89" t="s">
        <v>1145</v>
      </c>
      <c r="AH1467" s="89">
        <v>78</v>
      </c>
      <c r="AI1467" s="89" t="s">
        <v>1145</v>
      </c>
      <c r="AJ1467" s="89">
        <v>62</v>
      </c>
      <c r="AK1467" s="89" t="s">
        <v>1145</v>
      </c>
      <c r="AL1467" s="89">
        <v>92</v>
      </c>
      <c r="AM1467" s="89" t="s">
        <v>1145</v>
      </c>
      <c r="AN1467" s="89">
        <v>62</v>
      </c>
      <c r="AP1467" s="35" t="s">
        <v>1857</v>
      </c>
      <c r="AQ1467" s="377">
        <v>0</v>
      </c>
      <c r="AR1467" s="378">
        <v>0</v>
      </c>
      <c r="AS1467" s="377">
        <v>0</v>
      </c>
      <c r="AT1467" s="378">
        <v>0</v>
      </c>
      <c r="AU1467" s="377">
        <v>0</v>
      </c>
      <c r="AV1467" s="377">
        <v>0</v>
      </c>
      <c r="AW1467" s="377">
        <v>0</v>
      </c>
      <c r="AX1467">
        <v>0</v>
      </c>
      <c r="AY1467">
        <v>0</v>
      </c>
    </row>
    <row r="1468" spans="1:54" ht="15" hidden="1" customHeight="1" x14ac:dyDescent="0.2">
      <c r="A1468" s="46">
        <v>482</v>
      </c>
      <c r="B1468" s="258" t="s">
        <v>11402</v>
      </c>
      <c r="C1468" t="s">
        <v>1136</v>
      </c>
      <c r="D1468" t="s">
        <v>1141</v>
      </c>
      <c r="E1468" t="s">
        <v>2504</v>
      </c>
      <c r="F1468" s="29" t="s">
        <v>2682</v>
      </c>
      <c r="G1468" s="47">
        <v>11</v>
      </c>
      <c r="H1468" t="s">
        <v>2563</v>
      </c>
      <c r="I1468">
        <v>1</v>
      </c>
      <c r="J1468" t="s">
        <v>15805</v>
      </c>
      <c r="K1468" t="s">
        <v>189</v>
      </c>
      <c r="L1468" t="s">
        <v>11403</v>
      </c>
      <c r="M1468" t="s">
        <v>1944</v>
      </c>
      <c r="N1468" s="34">
        <v>0</v>
      </c>
      <c r="O1468" s="34" t="s">
        <v>1945</v>
      </c>
      <c r="P1468" s="34">
        <v>0</v>
      </c>
      <c r="Q1468" s="34" t="s">
        <v>1946</v>
      </c>
      <c r="R1468" s="34">
        <v>0</v>
      </c>
      <c r="S1468" s="48" t="s">
        <v>1123</v>
      </c>
      <c r="T1468" s="13" t="s">
        <v>122</v>
      </c>
      <c r="U1468" s="12" t="s">
        <v>122</v>
      </c>
      <c r="V1468" s="12" t="s">
        <v>1863</v>
      </c>
      <c r="W1468" s="12" t="s">
        <v>122</v>
      </c>
      <c r="X1468" s="14" t="str">
        <f t="shared" si="22"/>
        <v>В</v>
      </c>
      <c r="Y1468" s="271">
        <f>Таблица1[[#This Row],[ID_intellix]]</f>
        <v>482</v>
      </c>
      <c r="Z1468" s="269" t="s">
        <v>122</v>
      </c>
      <c r="AA1468" s="145">
        <f>IF(OR(Таблица1[[#This Row],[CARDIO_report]]&lt;&gt;0,Таблица1[[#This Row],[AI COMBO_report]]&lt;&gt;0,Таблица1[[#This Row],[OTC_report]]&lt;&gt;0),1,0)</f>
        <v>0</v>
      </c>
      <c r="AB1468" s="60" t="s">
        <v>1124</v>
      </c>
      <c r="AC1468" s="60" t="s">
        <v>1124</v>
      </c>
      <c r="AD1468" s="60" t="s">
        <v>1124</v>
      </c>
      <c r="AE1468" s="89" t="s">
        <v>1917</v>
      </c>
      <c r="AF1468" s="89"/>
      <c r="AG1468" s="89" t="s">
        <v>1414</v>
      </c>
      <c r="AH1468" s="89">
        <v>82</v>
      </c>
      <c r="AI1468" s="89" t="s">
        <v>1145</v>
      </c>
      <c r="AJ1468" s="89">
        <v>74</v>
      </c>
      <c r="AK1468" s="89" t="s">
        <v>1145</v>
      </c>
      <c r="AL1468" s="89">
        <v>55</v>
      </c>
      <c r="AM1468" s="89" t="s">
        <v>1414</v>
      </c>
      <c r="AN1468" s="89">
        <v>73</v>
      </c>
      <c r="AP1468" s="35" t="s">
        <v>1857</v>
      </c>
      <c r="AQ1468" s="377">
        <v>0</v>
      </c>
      <c r="AR1468" s="378">
        <v>0</v>
      </c>
      <c r="AS1468" s="377">
        <v>0</v>
      </c>
      <c r="AT1468" s="378">
        <v>0</v>
      </c>
      <c r="AU1468" s="377">
        <v>0</v>
      </c>
      <c r="AV1468" s="377">
        <v>0</v>
      </c>
      <c r="AW1468" s="377">
        <v>0</v>
      </c>
      <c r="AX1468">
        <v>0</v>
      </c>
      <c r="AY1468">
        <v>0</v>
      </c>
    </row>
    <row r="1469" spans="1:54" s="25" customFormat="1" ht="15" hidden="1" customHeight="1" x14ac:dyDescent="0.2">
      <c r="A1469" s="46">
        <v>6269</v>
      </c>
      <c r="B1469" s="258" t="s">
        <v>11553</v>
      </c>
      <c r="C1469" t="s">
        <v>1136</v>
      </c>
      <c r="D1469" t="s">
        <v>1267</v>
      </c>
      <c r="E1469" t="s">
        <v>2504</v>
      </c>
      <c r="F1469" s="29" t="s">
        <v>2512</v>
      </c>
      <c r="G1469" s="47">
        <v>55</v>
      </c>
      <c r="H1469" t="s">
        <v>2513</v>
      </c>
      <c r="I1469">
        <v>1</v>
      </c>
      <c r="J1469" t="s">
        <v>11554</v>
      </c>
      <c r="K1469" t="s">
        <v>189</v>
      </c>
      <c r="L1469" t="s">
        <v>11555</v>
      </c>
      <c r="M1469" t="s">
        <v>1944</v>
      </c>
      <c r="N1469" s="34" t="s">
        <v>596</v>
      </c>
      <c r="O1469" s="34" t="s">
        <v>1945</v>
      </c>
      <c r="P1469" s="34" t="s">
        <v>230</v>
      </c>
      <c r="Q1469" s="34" t="s">
        <v>1946</v>
      </c>
      <c r="R1469" s="34" t="s">
        <v>996</v>
      </c>
      <c r="S1469" s="48" t="s">
        <v>1123</v>
      </c>
      <c r="T1469" s="13" t="s">
        <v>1863</v>
      </c>
      <c r="U1469" s="12" t="s">
        <v>1863</v>
      </c>
      <c r="V1469" s="12" t="s">
        <v>122</v>
      </c>
      <c r="W1469" s="12" t="s">
        <v>122</v>
      </c>
      <c r="X1469" s="14" t="str">
        <f t="shared" si="22"/>
        <v>А</v>
      </c>
      <c r="Y1469" s="271">
        <f>Таблица1[[#This Row],[ID_intellix]]</f>
        <v>6269</v>
      </c>
      <c r="Z1469" s="269" t="s">
        <v>122</v>
      </c>
      <c r="AA1469" s="145">
        <f>IF(OR(Таблица1[[#This Row],[CARDIO_report]]&lt;&gt;0,Таблица1[[#This Row],[AI COMBO_report]]&lt;&gt;0,Таблица1[[#This Row],[OTC_report]]&lt;&gt;0),1,0)</f>
        <v>1</v>
      </c>
      <c r="AB1469" s="60" t="s">
        <v>1124</v>
      </c>
      <c r="AC1469" s="60" t="s">
        <v>1124</v>
      </c>
      <c r="AD1469" s="60" t="s">
        <v>1124</v>
      </c>
      <c r="AE1469" s="60" t="s">
        <v>1124</v>
      </c>
      <c r="AF1469" s="60"/>
      <c r="AG1469" s="89" t="s">
        <v>1437</v>
      </c>
      <c r="AH1469" s="89">
        <v>16</v>
      </c>
      <c r="AI1469" s="89" t="s">
        <v>1414</v>
      </c>
      <c r="AJ1469" s="89">
        <v>46</v>
      </c>
      <c r="AK1469" s="89" t="s">
        <v>1414</v>
      </c>
      <c r="AL1469" s="89">
        <v>57</v>
      </c>
      <c r="AM1469" s="89" t="s">
        <v>1414</v>
      </c>
      <c r="AN1469" s="89">
        <v>85</v>
      </c>
      <c r="AO1469" s="89"/>
      <c r="AP1469" s="35" t="s">
        <v>1917</v>
      </c>
      <c r="AQ1469" s="377">
        <v>0</v>
      </c>
      <c r="AR1469" s="378">
        <v>0</v>
      </c>
      <c r="AS1469" s="377">
        <v>0</v>
      </c>
      <c r="AT1469" s="378">
        <v>0</v>
      </c>
      <c r="AU1469" s="377">
        <v>0</v>
      </c>
      <c r="AV1469" s="377">
        <v>0</v>
      </c>
      <c r="AW1469" s="377">
        <v>0</v>
      </c>
      <c r="AX1469">
        <v>0</v>
      </c>
      <c r="AY1469">
        <v>0</v>
      </c>
      <c r="AZ1469"/>
      <c r="BA1469" s="2" t="s">
        <v>15961</v>
      </c>
      <c r="BB1469"/>
    </row>
    <row r="1470" spans="1:54" ht="15" hidden="1" customHeight="1" x14ac:dyDescent="0.2">
      <c r="A1470" s="46">
        <v>3050</v>
      </c>
      <c r="B1470" s="258" t="s">
        <v>11598</v>
      </c>
      <c r="C1470" t="s">
        <v>1136</v>
      </c>
      <c r="D1470" t="s">
        <v>1270</v>
      </c>
      <c r="E1470" t="s">
        <v>2504</v>
      </c>
      <c r="F1470" s="29" t="s">
        <v>2512</v>
      </c>
      <c r="G1470" s="47">
        <v>67</v>
      </c>
      <c r="H1470" t="s">
        <v>2513</v>
      </c>
      <c r="I1470">
        <v>1</v>
      </c>
      <c r="J1470" t="s">
        <v>11599</v>
      </c>
      <c r="K1470" t="s">
        <v>189</v>
      </c>
      <c r="L1470" t="s">
        <v>11600</v>
      </c>
      <c r="M1470" t="s">
        <v>1944</v>
      </c>
      <c r="N1470" s="34">
        <v>0</v>
      </c>
      <c r="O1470" s="34" t="s">
        <v>1945</v>
      </c>
      <c r="P1470" s="34">
        <v>0</v>
      </c>
      <c r="Q1470" s="34" t="s">
        <v>1946</v>
      </c>
      <c r="R1470" s="153" t="s">
        <v>813</v>
      </c>
      <c r="S1470" s="48" t="s">
        <v>1123</v>
      </c>
      <c r="T1470" s="13" t="s">
        <v>122</v>
      </c>
      <c r="U1470" s="12" t="s">
        <v>122</v>
      </c>
      <c r="V1470" s="12" t="s">
        <v>1863</v>
      </c>
      <c r="W1470" s="12" t="s">
        <v>122</v>
      </c>
      <c r="X1470" s="14" t="str">
        <f t="shared" si="22"/>
        <v>В</v>
      </c>
      <c r="Y1470" s="271">
        <f>Таблица1[[#This Row],[ID_intellix]]</f>
        <v>3050</v>
      </c>
      <c r="Z1470" s="269" t="s">
        <v>122</v>
      </c>
      <c r="AA1470" s="145">
        <f>IF(OR(Таблица1[[#This Row],[CARDIO_report]]&lt;&gt;0,Таблица1[[#This Row],[AI COMBO_report]]&lt;&gt;0,Таблица1[[#This Row],[OTC_report]]&lt;&gt;0),1,0)</f>
        <v>1</v>
      </c>
      <c r="AB1470" s="60" t="s">
        <v>1124</v>
      </c>
      <c r="AC1470" s="60" t="s">
        <v>1124</v>
      </c>
      <c r="AD1470" s="60" t="s">
        <v>1124</v>
      </c>
      <c r="AE1470" s="60" t="s">
        <v>1124</v>
      </c>
      <c r="AF1470" s="60"/>
      <c r="AG1470" s="89" t="s">
        <v>1437</v>
      </c>
      <c r="AH1470" s="89">
        <v>41</v>
      </c>
      <c r="AI1470" s="89" t="s">
        <v>1145</v>
      </c>
      <c r="AJ1470" s="89">
        <v>49</v>
      </c>
      <c r="AK1470" s="89" t="s">
        <v>1437</v>
      </c>
      <c r="AL1470" s="89">
        <v>24</v>
      </c>
      <c r="AM1470" s="89" t="s">
        <v>1437</v>
      </c>
      <c r="AN1470" s="89">
        <v>43</v>
      </c>
      <c r="AP1470" s="35" t="s">
        <v>1857</v>
      </c>
      <c r="AQ1470" s="377">
        <v>0</v>
      </c>
      <c r="AR1470" s="378">
        <v>0</v>
      </c>
      <c r="AS1470" s="377">
        <v>0</v>
      </c>
      <c r="AT1470" s="378">
        <v>0</v>
      </c>
      <c r="AU1470" s="377">
        <v>0</v>
      </c>
      <c r="AV1470" s="377">
        <v>0</v>
      </c>
      <c r="AW1470" s="377">
        <v>0</v>
      </c>
      <c r="AX1470">
        <v>0</v>
      </c>
      <c r="AY1470">
        <v>0</v>
      </c>
    </row>
    <row r="1471" spans="1:54" ht="15" hidden="1" customHeight="1" x14ac:dyDescent="0.2">
      <c r="A1471" s="46">
        <v>1081</v>
      </c>
      <c r="B1471" s="258" t="s">
        <v>11907</v>
      </c>
      <c r="C1471" t="s">
        <v>1136</v>
      </c>
      <c r="D1471" t="s">
        <v>1282</v>
      </c>
      <c r="E1471" t="s">
        <v>2504</v>
      </c>
      <c r="F1471" s="29" t="s">
        <v>2725</v>
      </c>
      <c r="G1471" s="47">
        <v>12</v>
      </c>
      <c r="H1471" t="s">
        <v>1149</v>
      </c>
      <c r="I1471">
        <v>1</v>
      </c>
      <c r="J1471" t="s">
        <v>11908</v>
      </c>
      <c r="K1471" t="s">
        <v>189</v>
      </c>
      <c r="L1471" t="s">
        <v>11909</v>
      </c>
      <c r="M1471" t="s">
        <v>1944</v>
      </c>
      <c r="N1471" s="34" t="s">
        <v>385</v>
      </c>
      <c r="O1471" s="34" t="s">
        <v>1945</v>
      </c>
      <c r="P1471" s="34" t="s">
        <v>230</v>
      </c>
      <c r="Q1471" s="34" t="s">
        <v>1946</v>
      </c>
      <c r="R1471" s="34" t="s">
        <v>813</v>
      </c>
      <c r="S1471" s="48" t="s">
        <v>1123</v>
      </c>
      <c r="T1471" s="13" t="s">
        <v>1863</v>
      </c>
      <c r="U1471" s="12" t="s">
        <v>122</v>
      </c>
      <c r="V1471" s="12" t="s">
        <v>1863</v>
      </c>
      <c r="W1471" s="12" t="s">
        <v>122</v>
      </c>
      <c r="X1471" s="14" t="str">
        <f t="shared" si="22"/>
        <v>А</v>
      </c>
      <c r="Y1471" s="271">
        <f>Таблица1[[#This Row],[ID_intellix]]</f>
        <v>1081</v>
      </c>
      <c r="Z1471" s="269" t="s">
        <v>122</v>
      </c>
      <c r="AA1471" s="145">
        <f>IF(OR(Таблица1[[#This Row],[CARDIO_report]]&lt;&gt;0,Таблица1[[#This Row],[AI COMBO_report]]&lt;&gt;0,Таблица1[[#This Row],[OTC_report]]&lt;&gt;0),1,0)</f>
        <v>1</v>
      </c>
      <c r="AB1471" s="60" t="s">
        <v>1124</v>
      </c>
      <c r="AC1471" s="60" t="s">
        <v>1124</v>
      </c>
      <c r="AD1471" s="60" t="s">
        <v>1124</v>
      </c>
      <c r="AE1471" s="60" t="s">
        <v>1124</v>
      </c>
      <c r="AF1471" s="60"/>
      <c r="AG1471" s="89" t="s">
        <v>2516</v>
      </c>
      <c r="AH1471" s="89">
        <v>15</v>
      </c>
      <c r="AI1471" s="89" t="s">
        <v>2516</v>
      </c>
      <c r="AJ1471" s="89">
        <v>40</v>
      </c>
      <c r="AK1471" s="89" t="s">
        <v>2516</v>
      </c>
      <c r="AL1471" s="89">
        <v>18</v>
      </c>
      <c r="AM1471" s="89" t="s">
        <v>2516</v>
      </c>
      <c r="AN1471" s="89">
        <v>35</v>
      </c>
      <c r="AP1471" s="35" t="s">
        <v>1917</v>
      </c>
      <c r="AQ1471" s="377">
        <v>0</v>
      </c>
      <c r="AR1471" s="378">
        <v>0</v>
      </c>
      <c r="AS1471" s="377">
        <v>0</v>
      </c>
      <c r="AT1471" s="378">
        <v>0</v>
      </c>
      <c r="AU1471" s="377">
        <v>0</v>
      </c>
      <c r="AV1471" s="377">
        <v>0</v>
      </c>
      <c r="AW1471" s="377">
        <v>0</v>
      </c>
      <c r="AX1471">
        <v>0</v>
      </c>
      <c r="AY1471">
        <v>0</v>
      </c>
      <c r="BA1471" s="2" t="s">
        <v>15961</v>
      </c>
    </row>
    <row r="1472" spans="1:54" ht="15" hidden="1" customHeight="1" x14ac:dyDescent="0.2">
      <c r="A1472" s="46">
        <v>267</v>
      </c>
      <c r="B1472" s="258" t="s">
        <v>11930</v>
      </c>
      <c r="C1472" t="s">
        <v>1136</v>
      </c>
      <c r="D1472" t="s">
        <v>1270</v>
      </c>
      <c r="E1472" t="s">
        <v>2504</v>
      </c>
      <c r="F1472" s="29" t="s">
        <v>2706</v>
      </c>
      <c r="G1472" s="47">
        <v>14</v>
      </c>
      <c r="H1472" t="s">
        <v>1149</v>
      </c>
      <c r="I1472">
        <v>1</v>
      </c>
      <c r="J1472" t="s">
        <v>11931</v>
      </c>
      <c r="K1472" t="s">
        <v>189</v>
      </c>
      <c r="L1472" t="s">
        <v>11932</v>
      </c>
      <c r="M1472" t="s">
        <v>1944</v>
      </c>
      <c r="N1472" s="34" t="s">
        <v>385</v>
      </c>
      <c r="O1472" s="34" t="s">
        <v>1945</v>
      </c>
      <c r="P1472" s="34" t="s">
        <v>202</v>
      </c>
      <c r="Q1472" s="34" t="s">
        <v>1946</v>
      </c>
      <c r="R1472" s="34" t="s">
        <v>859</v>
      </c>
      <c r="S1472" s="48" t="s">
        <v>1123</v>
      </c>
      <c r="T1472" s="13" t="s">
        <v>122</v>
      </c>
      <c r="U1472" s="12" t="s">
        <v>122</v>
      </c>
      <c r="V1472" s="12" t="s">
        <v>122</v>
      </c>
      <c r="W1472" s="12" t="s">
        <v>122</v>
      </c>
      <c r="X1472" s="14" t="str">
        <f t="shared" si="22"/>
        <v>С</v>
      </c>
      <c r="Y1472" s="271">
        <f>Таблица1[[#This Row],[ID_intellix]]</f>
        <v>267</v>
      </c>
      <c r="Z1472" s="269" t="s">
        <v>122</v>
      </c>
      <c r="AA1472" s="145">
        <f>IF(OR(Таблица1[[#This Row],[CARDIO_report]]&lt;&gt;0,Таблица1[[#This Row],[AI COMBO_report]]&lt;&gt;0,Таблица1[[#This Row],[OTC_report]]&lt;&gt;0),1,0)</f>
        <v>1</v>
      </c>
      <c r="AB1472" s="60" t="s">
        <v>1124</v>
      </c>
      <c r="AC1472" s="60" t="s">
        <v>1124</v>
      </c>
      <c r="AD1472" s="60" t="s">
        <v>1124</v>
      </c>
      <c r="AE1472" s="60" t="s">
        <v>1124</v>
      </c>
      <c r="AF1472" s="60"/>
      <c r="AG1472" s="89" t="s">
        <v>1437</v>
      </c>
      <c r="AH1472" s="89">
        <v>34</v>
      </c>
      <c r="AI1472" s="89" t="s">
        <v>1437</v>
      </c>
      <c r="AJ1472" s="89">
        <v>34</v>
      </c>
      <c r="AK1472" s="89" t="s">
        <v>1437</v>
      </c>
      <c r="AL1472" s="89">
        <v>28</v>
      </c>
      <c r="AM1472" s="89" t="s">
        <v>1414</v>
      </c>
      <c r="AN1472" s="89">
        <v>60</v>
      </c>
      <c r="AP1472" s="35" t="s">
        <v>1917</v>
      </c>
      <c r="AQ1472" s="377">
        <v>0</v>
      </c>
      <c r="AR1472" s="378">
        <v>0</v>
      </c>
      <c r="AS1472" s="377">
        <v>0</v>
      </c>
      <c r="AT1472" s="378">
        <v>0</v>
      </c>
      <c r="AU1472" s="377">
        <v>0</v>
      </c>
      <c r="AV1472" s="377">
        <v>0</v>
      </c>
      <c r="AW1472" s="377">
        <v>0</v>
      </c>
      <c r="AX1472" s="25">
        <v>0</v>
      </c>
      <c r="AY1472" s="25">
        <v>0</v>
      </c>
    </row>
    <row r="1473" spans="1:54" ht="15" hidden="1" customHeight="1" x14ac:dyDescent="0.2">
      <c r="A1473" s="46">
        <v>303</v>
      </c>
      <c r="B1473" s="258" t="s">
        <v>11945</v>
      </c>
      <c r="C1473" t="s">
        <v>1136</v>
      </c>
      <c r="D1473" t="s">
        <v>1138</v>
      </c>
      <c r="E1473" t="s">
        <v>2504</v>
      </c>
      <c r="F1473" s="29" t="s">
        <v>2706</v>
      </c>
      <c r="G1473" s="47">
        <v>15</v>
      </c>
      <c r="H1473" t="s">
        <v>1149</v>
      </c>
      <c r="I1473">
        <v>1</v>
      </c>
      <c r="J1473" t="s">
        <v>11946</v>
      </c>
      <c r="K1473" t="s">
        <v>189</v>
      </c>
      <c r="L1473" t="s">
        <v>11947</v>
      </c>
      <c r="M1473" t="s">
        <v>1944</v>
      </c>
      <c r="N1473" s="34">
        <v>0</v>
      </c>
      <c r="O1473" s="34" t="s">
        <v>1945</v>
      </c>
      <c r="P1473" s="34" t="s">
        <v>230</v>
      </c>
      <c r="Q1473" s="34" t="s">
        <v>1946</v>
      </c>
      <c r="R1473" s="34" t="s">
        <v>996</v>
      </c>
      <c r="S1473" s="48" t="s">
        <v>1123</v>
      </c>
      <c r="T1473" s="13" t="s">
        <v>122</v>
      </c>
      <c r="U1473" s="12" t="s">
        <v>122</v>
      </c>
      <c r="V1473" s="12" t="s">
        <v>1863</v>
      </c>
      <c r="W1473" s="12" t="s">
        <v>122</v>
      </c>
      <c r="X1473" s="14" t="str">
        <f t="shared" si="22"/>
        <v>В</v>
      </c>
      <c r="Y1473" s="271">
        <f>Таблица1[[#This Row],[ID_intellix]]</f>
        <v>303</v>
      </c>
      <c r="Z1473" s="269" t="s">
        <v>122</v>
      </c>
      <c r="AA1473" s="145">
        <f>IF(OR(Таблица1[[#This Row],[CARDIO_report]]&lt;&gt;0,Таблица1[[#This Row],[AI COMBO_report]]&lt;&gt;0,Таблица1[[#This Row],[OTC_report]]&lt;&gt;0),1,0)</f>
        <v>1</v>
      </c>
      <c r="AB1473" s="60" t="s">
        <v>1124</v>
      </c>
      <c r="AC1473" s="60" t="s">
        <v>1124</v>
      </c>
      <c r="AD1473" s="60" t="s">
        <v>1124</v>
      </c>
      <c r="AE1473" s="60" t="s">
        <v>1124</v>
      </c>
      <c r="AF1473" s="60"/>
      <c r="AG1473" s="89" t="s">
        <v>1437</v>
      </c>
      <c r="AH1473" s="89">
        <v>50</v>
      </c>
      <c r="AI1473" s="89" t="s">
        <v>1437</v>
      </c>
      <c r="AJ1473" s="89">
        <v>43</v>
      </c>
      <c r="AK1473" s="89" t="s">
        <v>2516</v>
      </c>
      <c r="AL1473" s="89">
        <v>27</v>
      </c>
      <c r="AM1473" s="89" t="s">
        <v>2516</v>
      </c>
      <c r="AN1473" s="89">
        <v>22</v>
      </c>
      <c r="AP1473" s="35" t="s">
        <v>1857</v>
      </c>
      <c r="AQ1473" s="377">
        <v>0</v>
      </c>
      <c r="AR1473" s="378">
        <v>0</v>
      </c>
      <c r="AS1473" s="377">
        <v>0</v>
      </c>
      <c r="AT1473" s="378">
        <v>0</v>
      </c>
      <c r="AU1473" s="377">
        <v>0</v>
      </c>
      <c r="AV1473" s="377">
        <v>0</v>
      </c>
      <c r="AW1473" s="377">
        <v>0</v>
      </c>
      <c r="AX1473">
        <v>0</v>
      </c>
      <c r="AY1473">
        <v>0</v>
      </c>
      <c r="BA1473" s="2" t="s">
        <v>15962</v>
      </c>
    </row>
    <row r="1474" spans="1:54" ht="15" hidden="1" customHeight="1" x14ac:dyDescent="0.2">
      <c r="A1474" s="46">
        <v>302</v>
      </c>
      <c r="B1474" s="258" t="s">
        <v>11972</v>
      </c>
      <c r="C1474" t="s">
        <v>1136</v>
      </c>
      <c r="D1474" t="s">
        <v>1282</v>
      </c>
      <c r="E1474" t="s">
        <v>2504</v>
      </c>
      <c r="F1474" s="29" t="s">
        <v>2706</v>
      </c>
      <c r="G1474" s="47">
        <v>17</v>
      </c>
      <c r="H1474" t="s">
        <v>1149</v>
      </c>
      <c r="I1474">
        <v>1</v>
      </c>
      <c r="J1474" t="s">
        <v>11973</v>
      </c>
      <c r="K1474" t="s">
        <v>189</v>
      </c>
      <c r="L1474" t="s">
        <v>11974</v>
      </c>
      <c r="M1474" t="s">
        <v>1944</v>
      </c>
      <c r="N1474" s="34">
        <v>0</v>
      </c>
      <c r="O1474" s="34" t="s">
        <v>1945</v>
      </c>
      <c r="P1474" s="34">
        <v>0</v>
      </c>
      <c r="Q1474" s="34" t="s">
        <v>1946</v>
      </c>
      <c r="R1474" s="34" t="s">
        <v>813</v>
      </c>
      <c r="S1474" s="48" t="s">
        <v>1123</v>
      </c>
      <c r="T1474" s="13" t="s">
        <v>122</v>
      </c>
      <c r="U1474" s="12" t="s">
        <v>122</v>
      </c>
      <c r="V1474" s="12" t="s">
        <v>122</v>
      </c>
      <c r="W1474" s="12" t="s">
        <v>1863</v>
      </c>
      <c r="X1474" s="14" t="str">
        <f t="shared" si="22"/>
        <v>В</v>
      </c>
      <c r="Y1474" s="271">
        <f>Таблица1[[#This Row],[ID_intellix]]</f>
        <v>302</v>
      </c>
      <c r="Z1474" s="269" t="s">
        <v>122</v>
      </c>
      <c r="AA1474" s="145">
        <f>IF(OR(Таблица1[[#This Row],[CARDIO_report]]&lt;&gt;0,Таблица1[[#This Row],[AI COMBO_report]]&lt;&gt;0,Таблица1[[#This Row],[OTC_report]]&lt;&gt;0),1,0)</f>
        <v>1</v>
      </c>
      <c r="AB1474" s="60" t="s">
        <v>1124</v>
      </c>
      <c r="AC1474" s="60" t="s">
        <v>1124</v>
      </c>
      <c r="AD1474" s="60" t="s">
        <v>1124</v>
      </c>
      <c r="AE1474" s="60" t="s">
        <v>1124</v>
      </c>
      <c r="AF1474" s="60"/>
      <c r="AG1474" s="89" t="s">
        <v>1437</v>
      </c>
      <c r="AH1474" s="89">
        <v>26</v>
      </c>
      <c r="AI1474" s="89" t="s">
        <v>1437</v>
      </c>
      <c r="AJ1474" s="89">
        <v>36</v>
      </c>
      <c r="AK1474" s="89" t="s">
        <v>1437</v>
      </c>
      <c r="AL1474" s="89">
        <v>45</v>
      </c>
      <c r="AM1474" s="89" t="s">
        <v>1145</v>
      </c>
      <c r="AN1474" s="89">
        <v>53</v>
      </c>
      <c r="AP1474" s="35" t="s">
        <v>1917</v>
      </c>
      <c r="AQ1474" s="377">
        <v>0</v>
      </c>
      <c r="AR1474" s="378">
        <v>0</v>
      </c>
      <c r="AS1474" s="377">
        <v>0</v>
      </c>
      <c r="AT1474" s="378">
        <v>0</v>
      </c>
      <c r="AU1474" s="377">
        <v>0</v>
      </c>
      <c r="AV1474" s="377">
        <v>0</v>
      </c>
      <c r="AW1474" s="377">
        <v>0</v>
      </c>
      <c r="AX1474">
        <v>0</v>
      </c>
      <c r="AY1474">
        <v>0</v>
      </c>
    </row>
    <row r="1475" spans="1:54" ht="15" hidden="1" customHeight="1" x14ac:dyDescent="0.2">
      <c r="A1475" s="46">
        <v>2339</v>
      </c>
      <c r="B1475" s="258" t="s">
        <v>11987</v>
      </c>
      <c r="C1475" t="s">
        <v>1136</v>
      </c>
      <c r="D1475" t="s">
        <v>1279</v>
      </c>
      <c r="E1475" t="s">
        <v>2504</v>
      </c>
      <c r="F1475" s="29" t="s">
        <v>2706</v>
      </c>
      <c r="G1475" s="47">
        <v>18</v>
      </c>
      <c r="H1475" t="s">
        <v>1149</v>
      </c>
      <c r="I1475">
        <v>1</v>
      </c>
      <c r="J1475" t="s">
        <v>11988</v>
      </c>
      <c r="K1475" t="s">
        <v>189</v>
      </c>
      <c r="L1475" t="s">
        <v>11989</v>
      </c>
      <c r="M1475" t="s">
        <v>1944</v>
      </c>
      <c r="N1475" s="34" t="s">
        <v>385</v>
      </c>
      <c r="O1475" s="34" t="s">
        <v>1945</v>
      </c>
      <c r="P1475" s="34" t="s">
        <v>230</v>
      </c>
      <c r="Q1475" s="34" t="s">
        <v>1946</v>
      </c>
      <c r="R1475" s="34" t="s">
        <v>813</v>
      </c>
      <c r="S1475" s="48" t="s">
        <v>1123</v>
      </c>
      <c r="T1475" s="13" t="s">
        <v>1863</v>
      </c>
      <c r="U1475" s="12" t="s">
        <v>122</v>
      </c>
      <c r="V1475" s="12" t="s">
        <v>1863</v>
      </c>
      <c r="W1475" s="12" t="s">
        <v>122</v>
      </c>
      <c r="X1475" s="14" t="str">
        <f t="shared" ref="X1475:X1538" si="23">IF(COUNTIF(T1475:W1475,"да")=0,"С",IF(COUNTIF(T1475:W1475,"да")=1,"В","А"))</f>
        <v>А</v>
      </c>
      <c r="Y1475" s="271">
        <f>Таблица1[[#This Row],[ID_intellix]]</f>
        <v>2339</v>
      </c>
      <c r="Z1475" s="269" t="s">
        <v>122</v>
      </c>
      <c r="AA1475" s="145">
        <f>IF(OR(Таблица1[[#This Row],[CARDIO_report]]&lt;&gt;0,Таблица1[[#This Row],[AI COMBO_report]]&lt;&gt;0,Таблица1[[#This Row],[OTC_report]]&lt;&gt;0),1,0)</f>
        <v>1</v>
      </c>
      <c r="AB1475" s="60" t="s">
        <v>1124</v>
      </c>
      <c r="AC1475" s="60" t="s">
        <v>1124</v>
      </c>
      <c r="AD1475" s="60" t="s">
        <v>1124</v>
      </c>
      <c r="AE1475" s="60" t="s">
        <v>1124</v>
      </c>
      <c r="AF1475" s="60"/>
      <c r="AG1475" s="89" t="s">
        <v>1414</v>
      </c>
      <c r="AH1475" s="89">
        <v>61</v>
      </c>
      <c r="AI1475" s="89" t="s">
        <v>1414</v>
      </c>
      <c r="AJ1475" s="89">
        <v>78</v>
      </c>
      <c r="AK1475" s="89" t="s">
        <v>2516</v>
      </c>
      <c r="AL1475" s="89">
        <v>33</v>
      </c>
      <c r="AM1475" s="89" t="s">
        <v>2516</v>
      </c>
      <c r="AN1475" s="89">
        <v>24</v>
      </c>
      <c r="AP1475" s="35" t="s">
        <v>1917</v>
      </c>
      <c r="AQ1475" s="377">
        <v>0</v>
      </c>
      <c r="AR1475" s="378">
        <v>0</v>
      </c>
      <c r="AS1475" s="377">
        <v>0</v>
      </c>
      <c r="AT1475" s="378">
        <v>0</v>
      </c>
      <c r="AU1475" s="377">
        <v>0</v>
      </c>
      <c r="AV1475" s="377">
        <v>0</v>
      </c>
      <c r="AW1475" s="377">
        <v>0</v>
      </c>
      <c r="AX1475">
        <v>0</v>
      </c>
      <c r="AY1475">
        <v>0</v>
      </c>
      <c r="BA1475" s="2" t="s">
        <v>15961</v>
      </c>
    </row>
    <row r="1476" spans="1:54" ht="15" hidden="1" customHeight="1" x14ac:dyDescent="0.2">
      <c r="A1476" s="46">
        <v>1343</v>
      </c>
      <c r="B1476" s="258" t="s">
        <v>11999</v>
      </c>
      <c r="C1476" t="s">
        <v>1136</v>
      </c>
      <c r="D1476" t="s">
        <v>1138</v>
      </c>
      <c r="E1476" t="s">
        <v>2504</v>
      </c>
      <c r="F1476" s="29" t="s">
        <v>1148</v>
      </c>
      <c r="G1476" s="47">
        <v>19</v>
      </c>
      <c r="H1476" t="s">
        <v>1149</v>
      </c>
      <c r="I1476">
        <v>1</v>
      </c>
      <c r="J1476" t="s">
        <v>12000</v>
      </c>
      <c r="K1476" t="s">
        <v>189</v>
      </c>
      <c r="L1476" t="s">
        <v>12001</v>
      </c>
      <c r="M1476" t="s">
        <v>1944</v>
      </c>
      <c r="N1476" s="34" t="s">
        <v>596</v>
      </c>
      <c r="O1476" s="34" t="s">
        <v>1945</v>
      </c>
      <c r="P1476" s="34" t="s">
        <v>230</v>
      </c>
      <c r="Q1476" s="34" t="s">
        <v>1946</v>
      </c>
      <c r="R1476" s="34" t="s">
        <v>859</v>
      </c>
      <c r="S1476" s="48" t="s">
        <v>1123</v>
      </c>
      <c r="T1476" s="13" t="s">
        <v>1863</v>
      </c>
      <c r="U1476" s="12" t="s">
        <v>122</v>
      </c>
      <c r="V1476" s="12" t="s">
        <v>1863</v>
      </c>
      <c r="W1476" s="12" t="s">
        <v>122</v>
      </c>
      <c r="X1476" s="14" t="str">
        <f t="shared" si="23"/>
        <v>А</v>
      </c>
      <c r="Y1476" s="271">
        <f>Таблица1[[#This Row],[ID_intellix]]</f>
        <v>1343</v>
      </c>
      <c r="Z1476" s="269" t="s">
        <v>122</v>
      </c>
      <c r="AA1476" s="145">
        <f>IF(OR(Таблица1[[#This Row],[CARDIO_report]]&lt;&gt;0,Таблица1[[#This Row],[AI COMBO_report]]&lt;&gt;0,Таблица1[[#This Row],[OTC_report]]&lt;&gt;0),1,0)</f>
        <v>1</v>
      </c>
      <c r="AB1476" s="60" t="s">
        <v>1124</v>
      </c>
      <c r="AC1476" s="60" t="s">
        <v>1124</v>
      </c>
      <c r="AD1476" s="60" t="s">
        <v>1124</v>
      </c>
      <c r="AE1476" s="60" t="s">
        <v>1124</v>
      </c>
      <c r="AF1476" s="60"/>
      <c r="AG1476" s="89" t="s">
        <v>2516</v>
      </c>
      <c r="AH1476" s="89">
        <v>54</v>
      </c>
      <c r="AI1476" s="89" t="s">
        <v>1414</v>
      </c>
      <c r="AJ1476" s="89">
        <v>56</v>
      </c>
      <c r="AK1476" s="89" t="s">
        <v>2516</v>
      </c>
      <c r="AL1476" s="89">
        <v>36</v>
      </c>
      <c r="AM1476" s="89" t="s">
        <v>1414</v>
      </c>
      <c r="AN1476" s="89">
        <v>55</v>
      </c>
      <c r="AP1476" s="35" t="s">
        <v>1857</v>
      </c>
      <c r="AQ1476" s="377">
        <v>0</v>
      </c>
      <c r="AR1476" s="378">
        <v>0</v>
      </c>
      <c r="AS1476" s="377">
        <v>0</v>
      </c>
      <c r="AT1476" s="378">
        <v>0</v>
      </c>
      <c r="AU1476" s="377">
        <v>0</v>
      </c>
      <c r="AV1476" s="377">
        <v>0</v>
      </c>
      <c r="AW1476" s="377">
        <v>0</v>
      </c>
      <c r="AX1476">
        <v>0</v>
      </c>
      <c r="AY1476">
        <v>0</v>
      </c>
      <c r="BA1476" s="2" t="s">
        <v>15961</v>
      </c>
    </row>
    <row r="1477" spans="1:54" ht="15" hidden="1" customHeight="1" x14ac:dyDescent="0.2">
      <c r="A1477" s="46">
        <v>1130</v>
      </c>
      <c r="B1477" s="258" t="s">
        <v>2705</v>
      </c>
      <c r="C1477" t="s">
        <v>1136</v>
      </c>
      <c r="D1477" t="s">
        <v>1276</v>
      </c>
      <c r="E1477" t="s">
        <v>2504</v>
      </c>
      <c r="F1477" s="29" t="s">
        <v>2706</v>
      </c>
      <c r="G1477" s="47">
        <v>22</v>
      </c>
      <c r="H1477" t="s">
        <v>1149</v>
      </c>
      <c r="I1477">
        <v>1</v>
      </c>
      <c r="J1477" t="s">
        <v>2707</v>
      </c>
      <c r="K1477" t="s">
        <v>189</v>
      </c>
      <c r="L1477" t="s">
        <v>2708</v>
      </c>
      <c r="M1477" t="s">
        <v>1944</v>
      </c>
      <c r="N1477" s="34" t="s">
        <v>385</v>
      </c>
      <c r="O1477" s="34" t="s">
        <v>1945</v>
      </c>
      <c r="P1477" s="34" t="s">
        <v>202</v>
      </c>
      <c r="Q1477" s="34" t="s">
        <v>1946</v>
      </c>
      <c r="R1477" s="34" t="s">
        <v>996</v>
      </c>
      <c r="S1477" s="48" t="s">
        <v>1123</v>
      </c>
      <c r="T1477" s="13" t="s">
        <v>1863</v>
      </c>
      <c r="U1477" s="12" t="s">
        <v>122</v>
      </c>
      <c r="V1477" s="12" t="s">
        <v>1863</v>
      </c>
      <c r="W1477" s="12" t="s">
        <v>122</v>
      </c>
      <c r="X1477" s="14" t="str">
        <f t="shared" si="23"/>
        <v>А</v>
      </c>
      <c r="Y1477" s="271">
        <f>Таблица1[[#This Row],[ID_intellix]]</f>
        <v>1130</v>
      </c>
      <c r="Z1477" s="269" t="s">
        <v>122</v>
      </c>
      <c r="AA1477" s="145">
        <f>IF(OR(Таблица1[[#This Row],[CARDIO_report]]&lt;&gt;0,Таблица1[[#This Row],[AI COMBO_report]]&lt;&gt;0,Таблица1[[#This Row],[OTC_report]]&lt;&gt;0),1,0)</f>
        <v>1</v>
      </c>
      <c r="AB1477" s="60" t="s">
        <v>1124</v>
      </c>
      <c r="AC1477" s="60" t="s">
        <v>1124</v>
      </c>
      <c r="AD1477" s="60" t="s">
        <v>1124</v>
      </c>
      <c r="AE1477" s="60" t="s">
        <v>1124</v>
      </c>
      <c r="AF1477" s="60"/>
      <c r="AG1477" s="89" t="s">
        <v>1414</v>
      </c>
      <c r="AH1477" s="89">
        <v>65</v>
      </c>
      <c r="AI1477" s="89" t="s">
        <v>1414</v>
      </c>
      <c r="AJ1477" s="89">
        <v>66</v>
      </c>
      <c r="AK1477" s="89" t="s">
        <v>1414</v>
      </c>
      <c r="AL1477" s="89">
        <v>48</v>
      </c>
      <c r="AM1477" s="89" t="s">
        <v>1414</v>
      </c>
      <c r="AN1477" s="89">
        <v>51</v>
      </c>
      <c r="AP1477" s="35" t="s">
        <v>1917</v>
      </c>
      <c r="AQ1477" s="377">
        <v>0</v>
      </c>
      <c r="AR1477" s="378">
        <v>0</v>
      </c>
      <c r="AS1477" s="377">
        <v>0</v>
      </c>
      <c r="AT1477" s="378">
        <v>0</v>
      </c>
      <c r="AU1477" s="377">
        <v>0</v>
      </c>
      <c r="AV1477" s="377">
        <v>0</v>
      </c>
      <c r="AW1477" s="377">
        <v>0</v>
      </c>
      <c r="AX1477">
        <v>0</v>
      </c>
      <c r="AY1477">
        <v>0</v>
      </c>
      <c r="BA1477" s="2" t="s">
        <v>15961</v>
      </c>
    </row>
    <row r="1478" spans="1:54" s="25" customFormat="1" ht="15" hidden="1" customHeight="1" x14ac:dyDescent="0.2">
      <c r="A1478" s="46">
        <v>3244</v>
      </c>
      <c r="B1478" s="258" t="s">
        <v>12099</v>
      </c>
      <c r="C1478" t="s">
        <v>1136</v>
      </c>
      <c r="D1478" t="s">
        <v>1279</v>
      </c>
      <c r="E1478" t="s">
        <v>2504</v>
      </c>
      <c r="F1478" s="29" t="s">
        <v>2706</v>
      </c>
      <c r="G1478" s="47">
        <v>25</v>
      </c>
      <c r="H1478" t="s">
        <v>1149</v>
      </c>
      <c r="I1478">
        <v>1</v>
      </c>
      <c r="J1478" t="s">
        <v>12100</v>
      </c>
      <c r="K1478" t="s">
        <v>189</v>
      </c>
      <c r="L1478" t="s">
        <v>12101</v>
      </c>
      <c r="M1478" t="s">
        <v>1944</v>
      </c>
      <c r="N1478" s="34">
        <v>0</v>
      </c>
      <c r="O1478" s="34" t="s">
        <v>1945</v>
      </c>
      <c r="P1478" s="34">
        <v>0</v>
      </c>
      <c r="Q1478" s="34" t="s">
        <v>1946</v>
      </c>
      <c r="R1478" s="34" t="s">
        <v>859</v>
      </c>
      <c r="S1478" s="48" t="s">
        <v>1123</v>
      </c>
      <c r="T1478" s="13" t="s">
        <v>122</v>
      </c>
      <c r="U1478" s="12" t="s">
        <v>122</v>
      </c>
      <c r="V1478" s="12" t="s">
        <v>1863</v>
      </c>
      <c r="W1478" s="12" t="s">
        <v>122</v>
      </c>
      <c r="X1478" s="14" t="str">
        <f t="shared" si="23"/>
        <v>В</v>
      </c>
      <c r="Y1478" s="271">
        <f>Таблица1[[#This Row],[ID_intellix]]</f>
        <v>3244</v>
      </c>
      <c r="Z1478" s="269" t="s">
        <v>122</v>
      </c>
      <c r="AA1478" s="145">
        <f>IF(OR(Таблица1[[#This Row],[CARDIO_report]]&lt;&gt;0,Таблица1[[#This Row],[AI COMBO_report]]&lt;&gt;0,Таблица1[[#This Row],[OTC_report]]&lt;&gt;0),1,0)</f>
        <v>1</v>
      </c>
      <c r="AB1478" s="60" t="s">
        <v>1124</v>
      </c>
      <c r="AC1478" s="60" t="s">
        <v>1124</v>
      </c>
      <c r="AD1478" s="60" t="s">
        <v>1124</v>
      </c>
      <c r="AE1478" s="60" t="s">
        <v>1124</v>
      </c>
      <c r="AF1478" s="60"/>
      <c r="AG1478" s="89" t="s">
        <v>1437</v>
      </c>
      <c r="AH1478" s="89">
        <v>4</v>
      </c>
      <c r="AI1478" s="89" t="s">
        <v>1437</v>
      </c>
      <c r="AJ1478" s="89">
        <v>33</v>
      </c>
      <c r="AK1478" s="89" t="s">
        <v>2516</v>
      </c>
      <c r="AL1478" s="89">
        <v>9</v>
      </c>
      <c r="AM1478" s="89" t="s">
        <v>2516</v>
      </c>
      <c r="AN1478" s="89">
        <v>30</v>
      </c>
      <c r="AO1478" s="89"/>
      <c r="AP1478" s="35" t="s">
        <v>1917</v>
      </c>
      <c r="AQ1478" s="377">
        <v>0</v>
      </c>
      <c r="AR1478" s="378">
        <v>0</v>
      </c>
      <c r="AS1478" s="377">
        <v>0</v>
      </c>
      <c r="AT1478" s="378">
        <v>0</v>
      </c>
      <c r="AU1478" s="377">
        <v>0</v>
      </c>
      <c r="AV1478" s="377">
        <v>0</v>
      </c>
      <c r="AW1478" s="377">
        <v>0</v>
      </c>
      <c r="AX1478">
        <v>0</v>
      </c>
      <c r="AY1478">
        <v>0</v>
      </c>
      <c r="AZ1478"/>
      <c r="BA1478" s="2"/>
      <c r="BB1478"/>
    </row>
    <row r="1479" spans="1:54" ht="15" hidden="1" customHeight="1" x14ac:dyDescent="0.2">
      <c r="A1479" s="46">
        <v>2478</v>
      </c>
      <c r="B1479" s="258" t="s">
        <v>12646</v>
      </c>
      <c r="C1479" t="s">
        <v>1136</v>
      </c>
      <c r="D1479" t="s">
        <v>1279</v>
      </c>
      <c r="E1479" t="s">
        <v>2504</v>
      </c>
      <c r="F1479" s="29" t="s">
        <v>2995</v>
      </c>
      <c r="G1479" s="47">
        <v>3</v>
      </c>
      <c r="H1479" t="s">
        <v>2995</v>
      </c>
      <c r="I1479">
        <v>1</v>
      </c>
      <c r="J1479" t="s">
        <v>12647</v>
      </c>
      <c r="K1479" t="s">
        <v>189</v>
      </c>
      <c r="L1479" t="s">
        <v>12648</v>
      </c>
      <c r="M1479" t="s">
        <v>1944</v>
      </c>
      <c r="N1479" s="34">
        <v>0</v>
      </c>
      <c r="O1479" s="34" t="s">
        <v>1945</v>
      </c>
      <c r="P1479" s="34">
        <v>0</v>
      </c>
      <c r="Q1479" s="34" t="s">
        <v>1946</v>
      </c>
      <c r="R1479" s="34" t="s">
        <v>859</v>
      </c>
      <c r="S1479" s="48" t="s">
        <v>1123</v>
      </c>
      <c r="T1479" s="13" t="s">
        <v>122</v>
      </c>
      <c r="U1479" s="12" t="s">
        <v>122</v>
      </c>
      <c r="V1479" s="12" t="s">
        <v>122</v>
      </c>
      <c r="W1479" s="12" t="s">
        <v>122</v>
      </c>
      <c r="X1479" s="14" t="str">
        <f t="shared" si="23"/>
        <v>С</v>
      </c>
      <c r="Y1479" s="271">
        <f>Таблица1[[#This Row],[ID_intellix]]</f>
        <v>2478</v>
      </c>
      <c r="Z1479" s="269" t="s">
        <v>122</v>
      </c>
      <c r="AA1479" s="145">
        <f>IF(OR(Таблица1[[#This Row],[CARDIO_report]]&lt;&gt;0,Таблица1[[#This Row],[AI COMBO_report]]&lt;&gt;0,Таблица1[[#This Row],[OTC_report]]&lt;&gt;0),1,0)</f>
        <v>1</v>
      </c>
      <c r="AB1479" s="60" t="s">
        <v>1124</v>
      </c>
      <c r="AC1479" s="60" t="s">
        <v>1124</v>
      </c>
      <c r="AD1479" s="60" t="s">
        <v>1124</v>
      </c>
      <c r="AE1479" s="60" t="s">
        <v>1124</v>
      </c>
      <c r="AF1479" s="60"/>
      <c r="AG1479" s="89" t="s">
        <v>1437</v>
      </c>
      <c r="AH1479" s="89">
        <v>19</v>
      </c>
      <c r="AI1479" s="89" t="s">
        <v>1437</v>
      </c>
      <c r="AJ1479" s="89">
        <v>28</v>
      </c>
      <c r="AK1479" s="89" t="s">
        <v>2516</v>
      </c>
      <c r="AL1479" s="89">
        <v>10</v>
      </c>
      <c r="AM1479" s="89" t="s">
        <v>2516</v>
      </c>
      <c r="AN1479" s="89">
        <v>19</v>
      </c>
      <c r="AP1479" s="35" t="s">
        <v>1825</v>
      </c>
      <c r="AQ1479" s="377">
        <v>0</v>
      </c>
      <c r="AR1479" s="378">
        <v>0</v>
      </c>
      <c r="AS1479" s="377">
        <v>0</v>
      </c>
      <c r="AT1479" s="378">
        <v>0</v>
      </c>
      <c r="AU1479" s="377">
        <v>0</v>
      </c>
      <c r="AV1479" s="377">
        <v>0</v>
      </c>
      <c r="AW1479" s="377">
        <v>0</v>
      </c>
      <c r="AX1479">
        <v>0</v>
      </c>
      <c r="AY1479">
        <v>0</v>
      </c>
    </row>
    <row r="1480" spans="1:54" ht="15" hidden="1" customHeight="1" x14ac:dyDescent="0.2">
      <c r="A1480" s="46">
        <v>2479</v>
      </c>
      <c r="B1480" s="258" t="s">
        <v>12649</v>
      </c>
      <c r="C1480" t="s">
        <v>1136</v>
      </c>
      <c r="D1480" t="s">
        <v>1282</v>
      </c>
      <c r="E1480" t="s">
        <v>2504</v>
      </c>
      <c r="F1480" s="29" t="s">
        <v>2995</v>
      </c>
      <c r="G1480" s="47">
        <v>4</v>
      </c>
      <c r="H1480" t="s">
        <v>2995</v>
      </c>
      <c r="I1480">
        <v>1</v>
      </c>
      <c r="J1480" t="s">
        <v>12650</v>
      </c>
      <c r="K1480" t="s">
        <v>189</v>
      </c>
      <c r="L1480" t="s">
        <v>12651</v>
      </c>
      <c r="M1480" t="s">
        <v>1944</v>
      </c>
      <c r="N1480" s="34" t="s">
        <v>596</v>
      </c>
      <c r="O1480" s="34" t="s">
        <v>1945</v>
      </c>
      <c r="P1480" s="34" t="s">
        <v>202</v>
      </c>
      <c r="Q1480" s="34" t="s">
        <v>1946</v>
      </c>
      <c r="R1480" s="34" t="s">
        <v>813</v>
      </c>
      <c r="S1480" s="48" t="s">
        <v>1123</v>
      </c>
      <c r="T1480" s="13" t="s">
        <v>122</v>
      </c>
      <c r="U1480" s="12" t="s">
        <v>122</v>
      </c>
      <c r="V1480" s="12" t="s">
        <v>1863</v>
      </c>
      <c r="W1480" s="12" t="s">
        <v>122</v>
      </c>
      <c r="X1480" s="14" t="str">
        <f t="shared" si="23"/>
        <v>В</v>
      </c>
      <c r="Y1480" s="271">
        <f>Таблица1[[#This Row],[ID_intellix]]</f>
        <v>2479</v>
      </c>
      <c r="Z1480" s="269" t="s">
        <v>122</v>
      </c>
      <c r="AA1480" s="145">
        <f>IF(OR(Таблица1[[#This Row],[CARDIO_report]]&lt;&gt;0,Таблица1[[#This Row],[AI COMBO_report]]&lt;&gt;0,Таблица1[[#This Row],[OTC_report]]&lt;&gt;0),1,0)</f>
        <v>1</v>
      </c>
      <c r="AB1480" s="60" t="s">
        <v>1124</v>
      </c>
      <c r="AC1480" s="60" t="s">
        <v>1124</v>
      </c>
      <c r="AD1480" s="60" t="s">
        <v>1124</v>
      </c>
      <c r="AE1480" s="60" t="s">
        <v>1124</v>
      </c>
      <c r="AF1480" s="60"/>
      <c r="AG1480" s="89" t="s">
        <v>2516</v>
      </c>
      <c r="AH1480" s="89">
        <v>60</v>
      </c>
      <c r="AI1480" s="89" t="s">
        <v>2516</v>
      </c>
      <c r="AJ1480" s="89">
        <v>39</v>
      </c>
      <c r="AK1480" s="89" t="s">
        <v>1414</v>
      </c>
      <c r="AL1480" s="89">
        <v>59</v>
      </c>
      <c r="AM1480" s="89" t="s">
        <v>2516</v>
      </c>
      <c r="AN1480" s="89">
        <v>41</v>
      </c>
      <c r="AP1480" s="35" t="s">
        <v>1857</v>
      </c>
      <c r="AQ1480" s="377">
        <v>0</v>
      </c>
      <c r="AR1480" s="378">
        <v>0</v>
      </c>
      <c r="AS1480" s="377">
        <v>0</v>
      </c>
      <c r="AT1480" s="378">
        <v>0</v>
      </c>
      <c r="AU1480" s="377">
        <v>0</v>
      </c>
      <c r="AV1480" s="377">
        <v>0</v>
      </c>
      <c r="AW1480" s="377">
        <v>0</v>
      </c>
      <c r="AX1480">
        <v>0</v>
      </c>
      <c r="AY1480">
        <v>0</v>
      </c>
    </row>
    <row r="1481" spans="1:54" ht="15" hidden="1" customHeight="1" x14ac:dyDescent="0.2">
      <c r="A1481" s="46">
        <v>2633</v>
      </c>
      <c r="B1481" s="258" t="s">
        <v>12652</v>
      </c>
      <c r="C1481" t="s">
        <v>1136</v>
      </c>
      <c r="D1481" t="s">
        <v>1138</v>
      </c>
      <c r="E1481" t="s">
        <v>2504</v>
      </c>
      <c r="F1481" s="29" t="s">
        <v>2995</v>
      </c>
      <c r="G1481" s="47">
        <v>5</v>
      </c>
      <c r="H1481" t="s">
        <v>2995</v>
      </c>
      <c r="I1481">
        <v>1</v>
      </c>
      <c r="J1481" t="s">
        <v>12653</v>
      </c>
      <c r="K1481" t="s">
        <v>189</v>
      </c>
      <c r="L1481" t="s">
        <v>12654</v>
      </c>
      <c r="M1481" t="s">
        <v>1944</v>
      </c>
      <c r="N1481" s="34">
        <v>0</v>
      </c>
      <c r="O1481" s="34" t="s">
        <v>1945</v>
      </c>
      <c r="P1481" s="34" t="s">
        <v>230</v>
      </c>
      <c r="Q1481" s="34" t="s">
        <v>1946</v>
      </c>
      <c r="R1481" s="34" t="s">
        <v>996</v>
      </c>
      <c r="S1481" s="48" t="s">
        <v>1123</v>
      </c>
      <c r="T1481" s="13" t="s">
        <v>122</v>
      </c>
      <c r="U1481" s="12" t="s">
        <v>122</v>
      </c>
      <c r="V1481" s="12" t="s">
        <v>1863</v>
      </c>
      <c r="W1481" s="12" t="s">
        <v>122</v>
      </c>
      <c r="X1481" s="14" t="str">
        <f t="shared" si="23"/>
        <v>В</v>
      </c>
      <c r="Y1481" s="271">
        <f>Таблица1[[#This Row],[ID_intellix]]</f>
        <v>2633</v>
      </c>
      <c r="Z1481" s="269" t="s">
        <v>122</v>
      </c>
      <c r="AA1481" s="145">
        <f>IF(OR(Таблица1[[#This Row],[CARDIO_report]]&lt;&gt;0,Таблица1[[#This Row],[AI COMBO_report]]&lt;&gt;0,Таблица1[[#This Row],[OTC_report]]&lt;&gt;0),1,0)</f>
        <v>1</v>
      </c>
      <c r="AB1481" s="60" t="s">
        <v>1124</v>
      </c>
      <c r="AC1481" s="60" t="s">
        <v>1124</v>
      </c>
      <c r="AD1481" s="60" t="s">
        <v>1124</v>
      </c>
      <c r="AE1481" s="60" t="s">
        <v>1124</v>
      </c>
      <c r="AF1481" s="60"/>
      <c r="AG1481" s="89" t="s">
        <v>2516</v>
      </c>
      <c r="AH1481" s="89">
        <v>23</v>
      </c>
      <c r="AI1481" s="89" t="s">
        <v>2516</v>
      </c>
      <c r="AJ1481" s="89">
        <v>11</v>
      </c>
      <c r="AK1481" s="89" t="s">
        <v>2516</v>
      </c>
      <c r="AL1481" s="89">
        <v>41</v>
      </c>
      <c r="AM1481" s="89" t="s">
        <v>2516</v>
      </c>
      <c r="AN1481" s="89">
        <v>13</v>
      </c>
      <c r="AP1481" s="35" t="s">
        <v>1857</v>
      </c>
      <c r="AQ1481" s="377">
        <v>0</v>
      </c>
      <c r="AR1481" s="378">
        <v>0</v>
      </c>
      <c r="AS1481" s="377">
        <v>0</v>
      </c>
      <c r="AT1481" s="378">
        <v>0</v>
      </c>
      <c r="AU1481" s="377">
        <v>0</v>
      </c>
      <c r="AV1481" s="377">
        <v>0</v>
      </c>
      <c r="AW1481" s="377">
        <v>0</v>
      </c>
      <c r="AX1481">
        <v>0</v>
      </c>
      <c r="AY1481">
        <v>0</v>
      </c>
    </row>
    <row r="1482" spans="1:54" ht="15" hidden="1" customHeight="1" x14ac:dyDescent="0.2">
      <c r="A1482" s="46">
        <v>2453</v>
      </c>
      <c r="B1482" s="258" t="s">
        <v>12831</v>
      </c>
      <c r="C1482" t="s">
        <v>1136</v>
      </c>
      <c r="D1482" t="s">
        <v>1141</v>
      </c>
      <c r="E1482" t="s">
        <v>2504</v>
      </c>
      <c r="F1482" s="29" t="s">
        <v>12828</v>
      </c>
      <c r="G1482" s="47">
        <v>7</v>
      </c>
      <c r="H1482" t="s">
        <v>2835</v>
      </c>
      <c r="I1482">
        <v>1</v>
      </c>
      <c r="J1482" t="s">
        <v>12832</v>
      </c>
      <c r="K1482" t="s">
        <v>189</v>
      </c>
      <c r="L1482" t="s">
        <v>12833</v>
      </c>
      <c r="M1482" t="s">
        <v>1944</v>
      </c>
      <c r="N1482" s="34">
        <v>0</v>
      </c>
      <c r="O1482" s="34" t="s">
        <v>1945</v>
      </c>
      <c r="P1482" s="34">
        <v>0</v>
      </c>
      <c r="Q1482" s="34" t="s">
        <v>1946</v>
      </c>
      <c r="R1482" s="34">
        <v>0</v>
      </c>
      <c r="S1482" s="48" t="s">
        <v>1123</v>
      </c>
      <c r="T1482" s="13" t="s">
        <v>1863</v>
      </c>
      <c r="U1482" s="12" t="s">
        <v>122</v>
      </c>
      <c r="V1482" s="12" t="s">
        <v>122</v>
      </c>
      <c r="W1482" s="12" t="s">
        <v>122</v>
      </c>
      <c r="X1482" s="14" t="str">
        <f t="shared" si="23"/>
        <v>В</v>
      </c>
      <c r="Y1482" s="271">
        <f>Таблица1[[#This Row],[ID_intellix]]</f>
        <v>2453</v>
      </c>
      <c r="Z1482" s="269" t="s">
        <v>122</v>
      </c>
      <c r="AA1482" s="145">
        <f>IF(OR(Таблица1[[#This Row],[CARDIO_report]]&lt;&gt;0,Таблица1[[#This Row],[AI COMBO_report]]&lt;&gt;0,Таблица1[[#This Row],[OTC_report]]&lt;&gt;0),1,0)</f>
        <v>0</v>
      </c>
      <c r="AB1482" s="60" t="s">
        <v>1124</v>
      </c>
      <c r="AC1482" s="60" t="s">
        <v>1124</v>
      </c>
      <c r="AD1482" s="60" t="s">
        <v>1124</v>
      </c>
      <c r="AE1482" s="60" t="s">
        <v>1124</v>
      </c>
      <c r="AF1482" s="60"/>
      <c r="AG1482" s="89" t="s">
        <v>1437</v>
      </c>
      <c r="AH1482" s="89">
        <v>8</v>
      </c>
      <c r="AI1482" s="89" t="s">
        <v>1437</v>
      </c>
      <c r="AJ1482" s="89">
        <v>9</v>
      </c>
      <c r="AK1482" s="89" t="s">
        <v>1437</v>
      </c>
      <c r="AL1482" s="89">
        <v>35</v>
      </c>
      <c r="AM1482" s="89" t="s">
        <v>1437</v>
      </c>
      <c r="AN1482" s="89">
        <v>25</v>
      </c>
      <c r="AP1482" s="35" t="s">
        <v>1917</v>
      </c>
      <c r="AQ1482" s="377">
        <v>0</v>
      </c>
      <c r="AR1482" s="378">
        <v>0</v>
      </c>
      <c r="AS1482" s="377">
        <v>0</v>
      </c>
      <c r="AT1482" s="378">
        <v>0</v>
      </c>
      <c r="AU1482" s="377">
        <v>0</v>
      </c>
      <c r="AV1482" s="377">
        <v>0</v>
      </c>
      <c r="AW1482" s="377">
        <v>0</v>
      </c>
      <c r="AX1482">
        <v>0</v>
      </c>
      <c r="AY1482">
        <v>0</v>
      </c>
    </row>
    <row r="1483" spans="1:54" ht="15" hidden="1" customHeight="1" x14ac:dyDescent="0.2">
      <c r="A1483" s="46">
        <v>178</v>
      </c>
      <c r="B1483" s="258" t="s">
        <v>12958</v>
      </c>
      <c r="C1483" t="s">
        <v>1136</v>
      </c>
      <c r="D1483" t="s">
        <v>1141</v>
      </c>
      <c r="E1483" t="s">
        <v>2504</v>
      </c>
      <c r="F1483" s="29" t="s">
        <v>2620</v>
      </c>
      <c r="G1483" s="47">
        <v>1</v>
      </c>
      <c r="H1483" t="s">
        <v>1140</v>
      </c>
      <c r="I1483">
        <v>1</v>
      </c>
      <c r="J1483" t="s">
        <v>12959</v>
      </c>
      <c r="K1483" t="s">
        <v>189</v>
      </c>
      <c r="L1483" t="s">
        <v>12960</v>
      </c>
      <c r="M1483" t="s">
        <v>1944</v>
      </c>
      <c r="N1483" s="34">
        <v>0</v>
      </c>
      <c r="O1483" s="34" t="s">
        <v>1945</v>
      </c>
      <c r="P1483" s="34">
        <v>0</v>
      </c>
      <c r="Q1483" s="34" t="s">
        <v>1946</v>
      </c>
      <c r="R1483" s="34" t="s">
        <v>859</v>
      </c>
      <c r="S1483" s="48" t="s">
        <v>1123</v>
      </c>
      <c r="T1483" s="13" t="s">
        <v>122</v>
      </c>
      <c r="U1483" s="12" t="s">
        <v>122</v>
      </c>
      <c r="V1483" s="12" t="s">
        <v>122</v>
      </c>
      <c r="W1483" s="12" t="s">
        <v>122</v>
      </c>
      <c r="X1483" s="14" t="str">
        <f t="shared" si="23"/>
        <v>С</v>
      </c>
      <c r="Y1483" s="271">
        <f>Таблица1[[#This Row],[ID_intellix]]</f>
        <v>178</v>
      </c>
      <c r="Z1483" s="269" t="s">
        <v>122</v>
      </c>
      <c r="AA1483" s="145">
        <f>IF(OR(Таблица1[[#This Row],[CARDIO_report]]&lt;&gt;0,Таблица1[[#This Row],[AI COMBO_report]]&lt;&gt;0,Таблица1[[#This Row],[OTC_report]]&lt;&gt;0),1,0)</f>
        <v>1</v>
      </c>
      <c r="AB1483" s="60" t="s">
        <v>2601</v>
      </c>
      <c r="AC1483" s="60" t="s">
        <v>2602</v>
      </c>
      <c r="AD1483" s="60" t="s">
        <v>1124</v>
      </c>
      <c r="AE1483" s="60" t="s">
        <v>1124</v>
      </c>
      <c r="AF1483" s="60"/>
      <c r="AG1483" s="89" t="s">
        <v>1437</v>
      </c>
      <c r="AH1483" s="89">
        <v>5</v>
      </c>
      <c r="AI1483" s="89" t="s">
        <v>1437</v>
      </c>
      <c r="AJ1483" s="89">
        <v>19</v>
      </c>
      <c r="AK1483" s="89" t="s">
        <v>1437</v>
      </c>
      <c r="AL1483" s="89">
        <v>25</v>
      </c>
      <c r="AM1483" s="89" t="s">
        <v>1437</v>
      </c>
      <c r="AN1483" s="89">
        <v>45</v>
      </c>
      <c r="AP1483" s="35" t="s">
        <v>1857</v>
      </c>
      <c r="AQ1483" s="377">
        <v>0</v>
      </c>
      <c r="AR1483" s="378">
        <v>0</v>
      </c>
      <c r="AS1483" s="377">
        <v>0</v>
      </c>
      <c r="AT1483" s="378">
        <v>0</v>
      </c>
      <c r="AU1483" s="377">
        <v>0</v>
      </c>
      <c r="AV1483" s="377">
        <v>0</v>
      </c>
      <c r="AW1483" s="377">
        <v>0</v>
      </c>
      <c r="AX1483">
        <v>0</v>
      </c>
      <c r="AY1483">
        <v>0</v>
      </c>
    </row>
    <row r="1484" spans="1:54" ht="15" hidden="1" customHeight="1" x14ac:dyDescent="0.2">
      <c r="A1484" s="46">
        <v>2835</v>
      </c>
      <c r="B1484" s="258" t="s">
        <v>12961</v>
      </c>
      <c r="C1484" t="s">
        <v>1136</v>
      </c>
      <c r="D1484" t="s">
        <v>1273</v>
      </c>
      <c r="E1484" t="s">
        <v>2504</v>
      </c>
      <c r="F1484" s="29" t="s">
        <v>2620</v>
      </c>
      <c r="G1484" s="47">
        <v>11</v>
      </c>
      <c r="H1484" t="s">
        <v>1140</v>
      </c>
      <c r="I1484">
        <v>1</v>
      </c>
      <c r="J1484" t="s">
        <v>12962</v>
      </c>
      <c r="K1484" t="s">
        <v>189</v>
      </c>
      <c r="L1484" t="s">
        <v>12963</v>
      </c>
      <c r="M1484" t="s">
        <v>1944</v>
      </c>
      <c r="N1484" s="34">
        <v>0</v>
      </c>
      <c r="O1484" s="34" t="s">
        <v>1945</v>
      </c>
      <c r="P1484" s="34">
        <v>0</v>
      </c>
      <c r="Q1484" s="34" t="s">
        <v>1946</v>
      </c>
      <c r="R1484" s="34" t="s">
        <v>859</v>
      </c>
      <c r="S1484" s="48" t="s">
        <v>1123</v>
      </c>
      <c r="T1484" s="13" t="s">
        <v>122</v>
      </c>
      <c r="U1484" s="12" t="s">
        <v>122</v>
      </c>
      <c r="V1484" s="12" t="s">
        <v>122</v>
      </c>
      <c r="W1484" s="12" t="s">
        <v>122</v>
      </c>
      <c r="X1484" s="14" t="str">
        <f t="shared" si="23"/>
        <v>С</v>
      </c>
      <c r="Y1484" s="271">
        <f>Таблица1[[#This Row],[ID_intellix]]</f>
        <v>2835</v>
      </c>
      <c r="Z1484" s="269" t="s">
        <v>122</v>
      </c>
      <c r="AA1484" s="145">
        <f>IF(OR(Таблица1[[#This Row],[CARDIO_report]]&lt;&gt;0,Таблица1[[#This Row],[AI COMBO_report]]&lt;&gt;0,Таблица1[[#This Row],[OTC_report]]&lt;&gt;0),1,0)</f>
        <v>1</v>
      </c>
      <c r="AB1484" s="60" t="s">
        <v>2602</v>
      </c>
      <c r="AC1484" s="60" t="s">
        <v>2846</v>
      </c>
      <c r="AD1484" s="60" t="s">
        <v>1124</v>
      </c>
      <c r="AE1484" s="60" t="s">
        <v>1124</v>
      </c>
      <c r="AF1484" s="60"/>
      <c r="AG1484" s="89" t="s">
        <v>1437</v>
      </c>
      <c r="AH1484" s="89">
        <v>28</v>
      </c>
      <c r="AI1484" s="89" t="s">
        <v>1145</v>
      </c>
      <c r="AJ1484" s="89">
        <v>60</v>
      </c>
      <c r="AK1484" s="89" t="s">
        <v>1437</v>
      </c>
      <c r="AL1484" s="89">
        <v>30</v>
      </c>
      <c r="AM1484" s="89" t="s">
        <v>1145</v>
      </c>
      <c r="AN1484" s="89">
        <v>58</v>
      </c>
      <c r="AP1484" s="35" t="s">
        <v>1917</v>
      </c>
      <c r="AQ1484" s="377">
        <v>0</v>
      </c>
      <c r="AR1484" s="378">
        <v>0</v>
      </c>
      <c r="AS1484" s="377">
        <v>0</v>
      </c>
      <c r="AT1484" s="378">
        <v>0</v>
      </c>
      <c r="AU1484" s="377">
        <v>0</v>
      </c>
      <c r="AV1484" s="377">
        <v>0</v>
      </c>
      <c r="AW1484" s="377">
        <v>0</v>
      </c>
      <c r="AX1484">
        <v>0</v>
      </c>
      <c r="AY1484">
        <v>0</v>
      </c>
    </row>
    <row r="1485" spans="1:54" ht="15" hidden="1" customHeight="1" x14ac:dyDescent="0.2">
      <c r="A1485" s="46">
        <v>2514</v>
      </c>
      <c r="B1485" s="258" t="s">
        <v>12967</v>
      </c>
      <c r="C1485" t="s">
        <v>1136</v>
      </c>
      <c r="D1485" t="s">
        <v>1137</v>
      </c>
      <c r="E1485" t="s">
        <v>2504</v>
      </c>
      <c r="F1485" s="29" t="s">
        <v>2620</v>
      </c>
      <c r="G1485" s="47">
        <v>3</v>
      </c>
      <c r="H1485" t="s">
        <v>1140</v>
      </c>
      <c r="I1485">
        <v>1</v>
      </c>
      <c r="J1485" t="s">
        <v>12968</v>
      </c>
      <c r="K1485" t="s">
        <v>189</v>
      </c>
      <c r="L1485" t="s">
        <v>12969</v>
      </c>
      <c r="M1485" t="s">
        <v>1944</v>
      </c>
      <c r="N1485" s="34">
        <v>0</v>
      </c>
      <c r="O1485" s="34" t="s">
        <v>1945</v>
      </c>
      <c r="P1485" s="34">
        <v>0</v>
      </c>
      <c r="Q1485" s="34" t="s">
        <v>1946</v>
      </c>
      <c r="R1485" s="34">
        <v>0</v>
      </c>
      <c r="S1485" s="48" t="s">
        <v>1123</v>
      </c>
      <c r="T1485" s="13" t="s">
        <v>122</v>
      </c>
      <c r="U1485" s="12" t="s">
        <v>122</v>
      </c>
      <c r="V1485" s="12" t="s">
        <v>1863</v>
      </c>
      <c r="W1485" s="12" t="s">
        <v>122</v>
      </c>
      <c r="X1485" s="14" t="str">
        <f t="shared" si="23"/>
        <v>В</v>
      </c>
      <c r="Y1485" s="271">
        <f>Таблица1[[#This Row],[ID_intellix]]</f>
        <v>2514</v>
      </c>
      <c r="Z1485" s="269" t="s">
        <v>122</v>
      </c>
      <c r="AA1485" s="145">
        <f>IF(OR(Таблица1[[#This Row],[CARDIO_report]]&lt;&gt;0,Таблица1[[#This Row],[AI COMBO_report]]&lt;&gt;0,Таблица1[[#This Row],[OTC_report]]&lt;&gt;0),1,0)</f>
        <v>0</v>
      </c>
      <c r="AB1485" s="60" t="s">
        <v>2602</v>
      </c>
      <c r="AC1485" s="60" t="s">
        <v>2602</v>
      </c>
      <c r="AD1485" s="60" t="s">
        <v>1124</v>
      </c>
      <c r="AE1485" s="60" t="s">
        <v>1124</v>
      </c>
      <c r="AF1485" s="60"/>
      <c r="AG1485" s="256" t="s">
        <v>1437</v>
      </c>
      <c r="AH1485" s="256">
        <v>7</v>
      </c>
      <c r="AI1485" s="89" t="s">
        <v>1437</v>
      </c>
      <c r="AJ1485" s="89">
        <v>30</v>
      </c>
      <c r="AK1485" s="89" t="s">
        <v>1145</v>
      </c>
      <c r="AL1485" s="89">
        <v>53</v>
      </c>
      <c r="AM1485" s="89" t="s">
        <v>1145</v>
      </c>
      <c r="AN1485" s="89">
        <v>69</v>
      </c>
      <c r="AP1485" s="35" t="s">
        <v>1857</v>
      </c>
      <c r="AQ1485" s="377">
        <v>0</v>
      </c>
      <c r="AR1485" s="378">
        <v>0</v>
      </c>
      <c r="AS1485" s="377">
        <v>0</v>
      </c>
      <c r="AT1485" s="378">
        <v>0</v>
      </c>
      <c r="AU1485" s="377">
        <v>0</v>
      </c>
      <c r="AV1485" s="377">
        <v>0</v>
      </c>
      <c r="AW1485" s="377">
        <v>0</v>
      </c>
      <c r="AX1485">
        <v>0</v>
      </c>
      <c r="AY1485">
        <v>0</v>
      </c>
    </row>
    <row r="1486" spans="1:54" ht="15" hidden="1" customHeight="1" x14ac:dyDescent="0.2">
      <c r="A1486" s="46">
        <v>653</v>
      </c>
      <c r="B1486" s="258" t="s">
        <v>12973</v>
      </c>
      <c r="C1486" t="s">
        <v>1136</v>
      </c>
      <c r="D1486" t="s">
        <v>1270</v>
      </c>
      <c r="E1486" t="s">
        <v>2504</v>
      </c>
      <c r="F1486" s="29" t="s">
        <v>2620</v>
      </c>
      <c r="G1486" s="47">
        <v>6</v>
      </c>
      <c r="H1486" t="s">
        <v>1140</v>
      </c>
      <c r="I1486">
        <v>1</v>
      </c>
      <c r="J1486" t="s">
        <v>12974</v>
      </c>
      <c r="K1486" t="s">
        <v>189</v>
      </c>
      <c r="L1486" t="s">
        <v>12975</v>
      </c>
      <c r="M1486" t="s">
        <v>1944</v>
      </c>
      <c r="N1486" s="34">
        <v>0</v>
      </c>
      <c r="O1486" s="34" t="s">
        <v>1945</v>
      </c>
      <c r="P1486" s="34">
        <v>0</v>
      </c>
      <c r="Q1486" s="34" t="s">
        <v>1946</v>
      </c>
      <c r="R1486" s="34" t="s">
        <v>813</v>
      </c>
      <c r="S1486" s="48" t="s">
        <v>1123</v>
      </c>
      <c r="T1486" s="13" t="s">
        <v>122</v>
      </c>
      <c r="U1486" s="12" t="s">
        <v>122</v>
      </c>
      <c r="V1486" s="12" t="s">
        <v>122</v>
      </c>
      <c r="W1486" s="12" t="s">
        <v>1863</v>
      </c>
      <c r="X1486" s="14" t="str">
        <f t="shared" si="23"/>
        <v>В</v>
      </c>
      <c r="Y1486" s="271">
        <f>Таблица1[[#This Row],[ID_intellix]]</f>
        <v>653</v>
      </c>
      <c r="Z1486" s="269" t="s">
        <v>122</v>
      </c>
      <c r="AA1486" s="145">
        <f>IF(OR(Таблица1[[#This Row],[CARDIO_report]]&lt;&gt;0,Таблица1[[#This Row],[AI COMBO_report]]&lt;&gt;0,Таблица1[[#This Row],[OTC_report]]&lt;&gt;0),1,0)</f>
        <v>1</v>
      </c>
      <c r="AB1486" s="60" t="s">
        <v>2602</v>
      </c>
      <c r="AC1486" s="60" t="s">
        <v>2602</v>
      </c>
      <c r="AD1486" s="60" t="s">
        <v>1124</v>
      </c>
      <c r="AE1486" s="60" t="s">
        <v>1124</v>
      </c>
      <c r="AF1486" s="60"/>
      <c r="AG1486" s="89" t="s">
        <v>1437</v>
      </c>
      <c r="AH1486" s="89">
        <v>11</v>
      </c>
      <c r="AI1486" s="89" t="s">
        <v>1437</v>
      </c>
      <c r="AJ1486" s="89">
        <v>17</v>
      </c>
      <c r="AK1486" s="89" t="s">
        <v>1437</v>
      </c>
      <c r="AL1486" s="89">
        <v>39</v>
      </c>
      <c r="AM1486" s="89" t="s">
        <v>1437</v>
      </c>
      <c r="AN1486" s="89">
        <v>33</v>
      </c>
      <c r="AP1486" s="35" t="s">
        <v>1857</v>
      </c>
      <c r="AQ1486" s="377">
        <v>0</v>
      </c>
      <c r="AR1486" s="378">
        <v>0</v>
      </c>
      <c r="AS1486" s="377">
        <v>0</v>
      </c>
      <c r="AT1486" s="378">
        <v>0</v>
      </c>
      <c r="AU1486" s="377">
        <v>0</v>
      </c>
      <c r="AV1486" s="377">
        <v>0</v>
      </c>
      <c r="AW1486" s="377">
        <v>0</v>
      </c>
      <c r="AX1486">
        <v>0</v>
      </c>
      <c r="AY1486">
        <v>0</v>
      </c>
    </row>
    <row r="1487" spans="1:54" ht="15" hidden="1" customHeight="1" x14ac:dyDescent="0.2">
      <c r="A1487" s="46">
        <v>654</v>
      </c>
      <c r="B1487" s="258" t="s">
        <v>12976</v>
      </c>
      <c r="C1487" t="s">
        <v>1136</v>
      </c>
      <c r="D1487" t="s">
        <v>1270</v>
      </c>
      <c r="E1487" t="s">
        <v>2504</v>
      </c>
      <c r="F1487" s="29" t="s">
        <v>2620</v>
      </c>
      <c r="G1487" s="47">
        <v>7</v>
      </c>
      <c r="H1487" t="s">
        <v>1140</v>
      </c>
      <c r="I1487">
        <v>1</v>
      </c>
      <c r="J1487" t="s">
        <v>12977</v>
      </c>
      <c r="K1487" t="s">
        <v>189</v>
      </c>
      <c r="L1487" t="s">
        <v>12978</v>
      </c>
      <c r="M1487" t="s">
        <v>1944</v>
      </c>
      <c r="N1487" s="34">
        <v>0</v>
      </c>
      <c r="O1487" s="34" t="s">
        <v>1945</v>
      </c>
      <c r="P1487" s="34">
        <v>0</v>
      </c>
      <c r="Q1487" s="34" t="s">
        <v>1946</v>
      </c>
      <c r="R1487" s="34" t="s">
        <v>859</v>
      </c>
      <c r="S1487" s="48" t="s">
        <v>1123</v>
      </c>
      <c r="T1487" s="13" t="s">
        <v>122</v>
      </c>
      <c r="U1487" s="12" t="s">
        <v>122</v>
      </c>
      <c r="V1487" s="12" t="s">
        <v>122</v>
      </c>
      <c r="W1487" s="12" t="s">
        <v>1863</v>
      </c>
      <c r="X1487" s="14" t="str">
        <f t="shared" si="23"/>
        <v>В</v>
      </c>
      <c r="Y1487" s="271">
        <f>Таблица1[[#This Row],[ID_intellix]]</f>
        <v>654</v>
      </c>
      <c r="Z1487" s="269" t="s">
        <v>122</v>
      </c>
      <c r="AA1487" s="145">
        <f>IF(OR(Таблица1[[#This Row],[CARDIO_report]]&lt;&gt;0,Таблица1[[#This Row],[AI COMBO_report]]&lt;&gt;0,Таблица1[[#This Row],[OTC_report]]&lt;&gt;0),1,0)</f>
        <v>1</v>
      </c>
      <c r="AB1487" s="60" t="s">
        <v>2602</v>
      </c>
      <c r="AC1487" s="60" t="s">
        <v>2846</v>
      </c>
      <c r="AD1487" s="60" t="s">
        <v>1124</v>
      </c>
      <c r="AE1487" s="60" t="s">
        <v>1124</v>
      </c>
      <c r="AF1487" s="60"/>
      <c r="AG1487" s="89" t="s">
        <v>1437</v>
      </c>
      <c r="AH1487" s="89">
        <v>18</v>
      </c>
      <c r="AI1487" s="89" t="s">
        <v>1437</v>
      </c>
      <c r="AJ1487" s="89">
        <v>31</v>
      </c>
      <c r="AK1487" s="89" t="s">
        <v>1437</v>
      </c>
      <c r="AL1487" s="89">
        <v>46</v>
      </c>
      <c r="AM1487" s="89" t="s">
        <v>1145</v>
      </c>
      <c r="AN1487" s="89">
        <v>59</v>
      </c>
      <c r="AP1487" s="35" t="s">
        <v>1857</v>
      </c>
      <c r="AQ1487" s="377">
        <v>0</v>
      </c>
      <c r="AR1487" s="378">
        <v>0</v>
      </c>
      <c r="AS1487" s="377">
        <v>0</v>
      </c>
      <c r="AT1487" s="378">
        <v>0</v>
      </c>
      <c r="AU1487" s="377">
        <v>0</v>
      </c>
      <c r="AV1487" s="377">
        <v>0</v>
      </c>
      <c r="AW1487" s="377">
        <v>0</v>
      </c>
      <c r="AX1487">
        <v>0</v>
      </c>
      <c r="AY1487">
        <v>0</v>
      </c>
    </row>
    <row r="1488" spans="1:54" ht="15" hidden="1" customHeight="1" x14ac:dyDescent="0.2">
      <c r="A1488" s="46">
        <v>360</v>
      </c>
      <c r="B1488" s="258" t="s">
        <v>13085</v>
      </c>
      <c r="C1488" t="s">
        <v>1136</v>
      </c>
      <c r="D1488" t="s">
        <v>1138</v>
      </c>
      <c r="E1488" t="s">
        <v>2504</v>
      </c>
      <c r="F1488" s="29" t="s">
        <v>2735</v>
      </c>
      <c r="G1488" s="47">
        <v>1</v>
      </c>
      <c r="H1488" t="s">
        <v>2735</v>
      </c>
      <c r="I1488">
        <v>1</v>
      </c>
      <c r="J1488" t="s">
        <v>13086</v>
      </c>
      <c r="K1488" t="s">
        <v>189</v>
      </c>
      <c r="L1488" t="s">
        <v>13087</v>
      </c>
      <c r="M1488" t="s">
        <v>1944</v>
      </c>
      <c r="N1488" s="34" t="s">
        <v>385</v>
      </c>
      <c r="O1488" s="34" t="s">
        <v>1945</v>
      </c>
      <c r="P1488" s="34">
        <v>0</v>
      </c>
      <c r="Q1488" s="34" t="s">
        <v>1946</v>
      </c>
      <c r="R1488" s="34" t="s">
        <v>859</v>
      </c>
      <c r="S1488" s="48" t="s">
        <v>1123</v>
      </c>
      <c r="T1488" s="13" t="s">
        <v>1863</v>
      </c>
      <c r="U1488" s="12" t="s">
        <v>122</v>
      </c>
      <c r="V1488" s="12" t="s">
        <v>122</v>
      </c>
      <c r="W1488" s="12" t="s">
        <v>122</v>
      </c>
      <c r="X1488" s="14" t="str">
        <f t="shared" si="23"/>
        <v>В</v>
      </c>
      <c r="Y1488" s="271">
        <f>Таблица1[[#This Row],[ID_intellix]]</f>
        <v>360</v>
      </c>
      <c r="Z1488" s="269" t="s">
        <v>122</v>
      </c>
      <c r="AA1488" s="145">
        <f>IF(OR(Таблица1[[#This Row],[CARDIO_report]]&lt;&gt;0,Таблица1[[#This Row],[AI COMBO_report]]&lt;&gt;0,Таблица1[[#This Row],[OTC_report]]&lt;&gt;0),1,0)</f>
        <v>1</v>
      </c>
      <c r="AB1488" s="60" t="s">
        <v>1124</v>
      </c>
      <c r="AC1488" s="60" t="s">
        <v>1124</v>
      </c>
      <c r="AD1488" s="60" t="s">
        <v>1124</v>
      </c>
      <c r="AE1488" s="60" t="s">
        <v>1124</v>
      </c>
      <c r="AF1488" s="60"/>
      <c r="AG1488" s="89" t="s">
        <v>1414</v>
      </c>
      <c r="AH1488" s="89">
        <v>73</v>
      </c>
      <c r="AI1488" s="89" t="s">
        <v>1414</v>
      </c>
      <c r="AJ1488" s="89">
        <v>63</v>
      </c>
      <c r="AK1488" s="89" t="s">
        <v>1414</v>
      </c>
      <c r="AL1488" s="89">
        <v>77</v>
      </c>
      <c r="AM1488" s="89" t="s">
        <v>1414</v>
      </c>
      <c r="AN1488" s="89">
        <v>47</v>
      </c>
      <c r="AP1488" s="35" t="s">
        <v>1917</v>
      </c>
      <c r="AQ1488" s="377">
        <v>0</v>
      </c>
      <c r="AR1488" s="378">
        <v>0</v>
      </c>
      <c r="AS1488" s="377">
        <v>0</v>
      </c>
      <c r="AT1488" s="378">
        <v>0</v>
      </c>
      <c r="AU1488" s="377">
        <v>0</v>
      </c>
      <c r="AV1488" s="377">
        <v>0</v>
      </c>
      <c r="AW1488" s="377">
        <v>0</v>
      </c>
      <c r="AX1488">
        <v>0</v>
      </c>
      <c r="AY1488">
        <v>0</v>
      </c>
    </row>
    <row r="1489" spans="1:54" ht="15" hidden="1" customHeight="1" x14ac:dyDescent="0.2">
      <c r="A1489" s="46">
        <v>2794</v>
      </c>
      <c r="B1489" s="258" t="s">
        <v>13094</v>
      </c>
      <c r="C1489" t="s">
        <v>1136</v>
      </c>
      <c r="D1489" t="s">
        <v>1137</v>
      </c>
      <c r="E1489" t="s">
        <v>2504</v>
      </c>
      <c r="F1489" s="29" t="s">
        <v>2735</v>
      </c>
      <c r="G1489" s="47">
        <v>12</v>
      </c>
      <c r="H1489" t="s">
        <v>2735</v>
      </c>
      <c r="I1489">
        <v>1</v>
      </c>
      <c r="J1489" t="s">
        <v>13095</v>
      </c>
      <c r="K1489" t="s">
        <v>189</v>
      </c>
      <c r="L1489" t="s">
        <v>13096</v>
      </c>
      <c r="M1489" t="s">
        <v>1944</v>
      </c>
      <c r="N1489" s="34" t="s">
        <v>596</v>
      </c>
      <c r="O1489" s="34" t="s">
        <v>1945</v>
      </c>
      <c r="P1489" s="34" t="s">
        <v>230</v>
      </c>
      <c r="Q1489" s="34" t="s">
        <v>1946</v>
      </c>
      <c r="R1489" s="34" t="s">
        <v>859</v>
      </c>
      <c r="S1489" s="48" t="s">
        <v>1123</v>
      </c>
      <c r="T1489" s="13" t="s">
        <v>122</v>
      </c>
      <c r="U1489" s="12" t="s">
        <v>1863</v>
      </c>
      <c r="V1489" s="12" t="s">
        <v>122</v>
      </c>
      <c r="W1489" s="12" t="s">
        <v>122</v>
      </c>
      <c r="X1489" s="14" t="str">
        <f t="shared" si="23"/>
        <v>В</v>
      </c>
      <c r="Y1489" s="271">
        <f>Таблица1[[#This Row],[ID_intellix]]</f>
        <v>2794</v>
      </c>
      <c r="Z1489" s="269" t="s">
        <v>122</v>
      </c>
      <c r="AA1489" s="145">
        <f>IF(OR(Таблица1[[#This Row],[CARDIO_report]]&lt;&gt;0,Таблица1[[#This Row],[AI COMBO_report]]&lt;&gt;0,Таблица1[[#This Row],[OTC_report]]&lt;&gt;0),1,0)</f>
        <v>1</v>
      </c>
      <c r="AB1489" s="60" t="s">
        <v>1124</v>
      </c>
      <c r="AC1489" s="60" t="s">
        <v>1124</v>
      </c>
      <c r="AD1489" s="60" t="s">
        <v>1124</v>
      </c>
      <c r="AE1489" s="60" t="s">
        <v>1124</v>
      </c>
      <c r="AF1489" s="60"/>
      <c r="AG1489" s="89" t="s">
        <v>2516</v>
      </c>
      <c r="AH1489" s="89">
        <v>44</v>
      </c>
      <c r="AI1489" s="89" t="s">
        <v>1414</v>
      </c>
      <c r="AJ1489" s="89">
        <v>52</v>
      </c>
      <c r="AK1489" s="89" t="s">
        <v>1414</v>
      </c>
      <c r="AL1489" s="89">
        <v>56</v>
      </c>
      <c r="AM1489" s="89" t="s">
        <v>1414</v>
      </c>
      <c r="AN1489" s="89">
        <v>65</v>
      </c>
      <c r="AP1489" s="35" t="s">
        <v>1857</v>
      </c>
      <c r="AQ1489" s="377">
        <v>0</v>
      </c>
      <c r="AR1489" s="378">
        <v>0</v>
      </c>
      <c r="AS1489" s="377">
        <v>0</v>
      </c>
      <c r="AT1489" s="378">
        <v>0</v>
      </c>
      <c r="AU1489" s="377">
        <v>0</v>
      </c>
      <c r="AV1489" s="377">
        <v>0</v>
      </c>
      <c r="AW1489" s="377">
        <v>0</v>
      </c>
      <c r="AX1489">
        <v>0</v>
      </c>
      <c r="AY1489">
        <v>0</v>
      </c>
    </row>
    <row r="1490" spans="1:54" ht="15" hidden="1" customHeight="1" x14ac:dyDescent="0.2">
      <c r="A1490" s="46">
        <v>3087</v>
      </c>
      <c r="B1490" s="258" t="s">
        <v>13097</v>
      </c>
      <c r="C1490" t="s">
        <v>1136</v>
      </c>
      <c r="D1490" t="s">
        <v>1279</v>
      </c>
      <c r="E1490" t="s">
        <v>2504</v>
      </c>
      <c r="F1490" s="29" t="s">
        <v>2735</v>
      </c>
      <c r="G1490" s="47">
        <v>13</v>
      </c>
      <c r="H1490" t="s">
        <v>2735</v>
      </c>
      <c r="I1490">
        <v>1</v>
      </c>
      <c r="J1490" t="s">
        <v>13098</v>
      </c>
      <c r="K1490" t="s">
        <v>189</v>
      </c>
      <c r="L1490" t="s">
        <v>13099</v>
      </c>
      <c r="M1490" t="s">
        <v>1944</v>
      </c>
      <c r="N1490" s="34">
        <v>0</v>
      </c>
      <c r="O1490" s="34" t="s">
        <v>1945</v>
      </c>
      <c r="P1490" s="34">
        <v>0</v>
      </c>
      <c r="Q1490" s="34" t="s">
        <v>1946</v>
      </c>
      <c r="R1490" s="34">
        <v>0</v>
      </c>
      <c r="S1490" s="48" t="s">
        <v>1123</v>
      </c>
      <c r="T1490" s="13" t="s">
        <v>122</v>
      </c>
      <c r="U1490" s="12" t="s">
        <v>122</v>
      </c>
      <c r="V1490" s="12" t="s">
        <v>1863</v>
      </c>
      <c r="W1490" s="12" t="s">
        <v>122</v>
      </c>
      <c r="X1490" s="14" t="str">
        <f t="shared" si="23"/>
        <v>В</v>
      </c>
      <c r="Y1490" s="271">
        <f>Таблица1[[#This Row],[ID_intellix]]</f>
        <v>3087</v>
      </c>
      <c r="Z1490" s="269" t="s">
        <v>122</v>
      </c>
      <c r="AA1490" s="145">
        <f>IF(OR(Таблица1[[#This Row],[CARDIO_report]]&lt;&gt;0,Таблица1[[#This Row],[AI COMBO_report]]&lt;&gt;0,Таблица1[[#This Row],[OTC_report]]&lt;&gt;0),1,0)</f>
        <v>0</v>
      </c>
      <c r="AB1490" s="60" t="s">
        <v>1124</v>
      </c>
      <c r="AC1490" s="60" t="s">
        <v>1124</v>
      </c>
      <c r="AD1490" s="60" t="s">
        <v>1124</v>
      </c>
      <c r="AE1490" s="60" t="s">
        <v>1124</v>
      </c>
      <c r="AF1490" s="60"/>
      <c r="AG1490" s="89" t="s">
        <v>1145</v>
      </c>
      <c r="AH1490" s="89">
        <v>72</v>
      </c>
      <c r="AI1490" s="89" t="s">
        <v>1145</v>
      </c>
      <c r="AJ1490" s="89">
        <v>68</v>
      </c>
      <c r="AK1490" s="89" t="s">
        <v>2516</v>
      </c>
      <c r="AL1490" s="89">
        <v>43</v>
      </c>
      <c r="AM1490" s="89" t="s">
        <v>1437</v>
      </c>
      <c r="AN1490" s="89">
        <v>31</v>
      </c>
      <c r="AP1490" s="35" t="s">
        <v>1857</v>
      </c>
      <c r="AQ1490" s="377">
        <v>0</v>
      </c>
      <c r="AR1490" s="378">
        <v>0</v>
      </c>
      <c r="AS1490" s="377">
        <v>0</v>
      </c>
      <c r="AT1490" s="378">
        <v>0</v>
      </c>
      <c r="AU1490" s="377">
        <v>0</v>
      </c>
      <c r="AV1490" s="377">
        <v>0</v>
      </c>
      <c r="AW1490" s="377">
        <v>0</v>
      </c>
      <c r="AX1490">
        <v>0</v>
      </c>
      <c r="AY1490">
        <v>0</v>
      </c>
    </row>
    <row r="1491" spans="1:54" ht="15" hidden="1" customHeight="1" x14ac:dyDescent="0.2">
      <c r="A1491" s="46">
        <v>25354</v>
      </c>
      <c r="B1491" s="258" t="s">
        <v>13100</v>
      </c>
      <c r="C1491" t="s">
        <v>1136</v>
      </c>
      <c r="D1491" t="s">
        <v>1138</v>
      </c>
      <c r="E1491" t="s">
        <v>2504</v>
      </c>
      <c r="F1491" s="29" t="s">
        <v>2735</v>
      </c>
      <c r="G1491" s="47">
        <v>14</v>
      </c>
      <c r="H1491" t="s">
        <v>2735</v>
      </c>
      <c r="I1491">
        <v>1</v>
      </c>
      <c r="J1491" t="s">
        <v>13101</v>
      </c>
      <c r="K1491" t="s">
        <v>189</v>
      </c>
      <c r="L1491" t="s">
        <v>13102</v>
      </c>
      <c r="M1491" t="s">
        <v>1944</v>
      </c>
      <c r="N1491" s="34" t="s">
        <v>385</v>
      </c>
      <c r="O1491" s="34" t="s">
        <v>1945</v>
      </c>
      <c r="P1491" s="34">
        <v>0</v>
      </c>
      <c r="Q1491" s="34" t="s">
        <v>1946</v>
      </c>
      <c r="R1491" s="34" t="s">
        <v>996</v>
      </c>
      <c r="S1491" s="48" t="s">
        <v>1123</v>
      </c>
      <c r="T1491" s="13" t="s">
        <v>122</v>
      </c>
      <c r="U1491" s="12" t="s">
        <v>122</v>
      </c>
      <c r="V1491" s="12" t="s">
        <v>1863</v>
      </c>
      <c r="W1491" s="12" t="s">
        <v>122</v>
      </c>
      <c r="X1491" s="14" t="str">
        <f t="shared" si="23"/>
        <v>В</v>
      </c>
      <c r="Y1491" s="271">
        <f>Таблица1[[#This Row],[ID_intellix]]</f>
        <v>25354</v>
      </c>
      <c r="Z1491" s="269" t="s">
        <v>122</v>
      </c>
      <c r="AA1491" s="145">
        <f>IF(OR(Таблица1[[#This Row],[CARDIO_report]]&lt;&gt;0,Таблица1[[#This Row],[AI COMBO_report]]&lt;&gt;0,Таблица1[[#This Row],[OTC_report]]&lt;&gt;0),1,0)</f>
        <v>1</v>
      </c>
      <c r="AB1491" s="60" t="s">
        <v>1124</v>
      </c>
      <c r="AC1491" s="60" t="s">
        <v>1124</v>
      </c>
      <c r="AD1491" s="60" t="s">
        <v>1124</v>
      </c>
      <c r="AE1491" s="60" t="s">
        <v>1124</v>
      </c>
      <c r="AF1491" s="60" t="s">
        <v>1124</v>
      </c>
      <c r="AG1491" s="60" t="s">
        <v>1124</v>
      </c>
      <c r="AH1491" s="60" t="s">
        <v>1124</v>
      </c>
      <c r="AI1491" s="60" t="s">
        <v>1124</v>
      </c>
      <c r="AJ1491" s="60" t="s">
        <v>1124</v>
      </c>
      <c r="AK1491" s="60" t="s">
        <v>1124</v>
      </c>
      <c r="AL1491" s="60" t="s">
        <v>1124</v>
      </c>
      <c r="AM1491" s="60" t="s">
        <v>1124</v>
      </c>
      <c r="AN1491" s="60" t="s">
        <v>1124</v>
      </c>
      <c r="AO1491" s="60"/>
      <c r="AP1491" s="60" t="s">
        <v>1124</v>
      </c>
      <c r="AQ1491" s="60" t="s">
        <v>1124</v>
      </c>
      <c r="AR1491" s="60" t="s">
        <v>1124</v>
      </c>
      <c r="AS1491" s="60" t="s">
        <v>1124</v>
      </c>
      <c r="AT1491" s="60" t="s">
        <v>1124</v>
      </c>
      <c r="AU1491" s="60" t="s">
        <v>1124</v>
      </c>
      <c r="AV1491" s="60" t="s">
        <v>1124</v>
      </c>
      <c r="AW1491" s="60" t="s">
        <v>1124</v>
      </c>
      <c r="AX1491" s="60" t="s">
        <v>1124</v>
      </c>
      <c r="AY1491" s="60" t="s">
        <v>1124</v>
      </c>
    </row>
    <row r="1492" spans="1:54" ht="15" hidden="1" customHeight="1" x14ac:dyDescent="0.2">
      <c r="A1492" s="46">
        <v>3236</v>
      </c>
      <c r="B1492" s="258" t="s">
        <v>13106</v>
      </c>
      <c r="C1492" t="s">
        <v>1136</v>
      </c>
      <c r="D1492" t="s">
        <v>1276</v>
      </c>
      <c r="E1492" t="s">
        <v>2504</v>
      </c>
      <c r="F1492" s="29" t="s">
        <v>2735</v>
      </c>
      <c r="G1492" s="47">
        <v>15</v>
      </c>
      <c r="H1492" t="s">
        <v>2735</v>
      </c>
      <c r="I1492">
        <v>1</v>
      </c>
      <c r="J1492" t="s">
        <v>13107</v>
      </c>
      <c r="K1492" t="s">
        <v>189</v>
      </c>
      <c r="L1492" t="s">
        <v>13108</v>
      </c>
      <c r="M1492" t="s">
        <v>1944</v>
      </c>
      <c r="N1492" s="34" t="s">
        <v>385</v>
      </c>
      <c r="O1492" s="34" t="s">
        <v>1945</v>
      </c>
      <c r="P1492" s="34" t="s">
        <v>202</v>
      </c>
      <c r="Q1492" s="34" t="s">
        <v>1946</v>
      </c>
      <c r="R1492" s="34" t="s">
        <v>996</v>
      </c>
      <c r="S1492" s="48" t="s">
        <v>1123</v>
      </c>
      <c r="T1492" s="13" t="s">
        <v>122</v>
      </c>
      <c r="U1492" s="12" t="s">
        <v>122</v>
      </c>
      <c r="V1492" s="12" t="s">
        <v>122</v>
      </c>
      <c r="W1492" s="12" t="s">
        <v>1863</v>
      </c>
      <c r="X1492" s="14" t="str">
        <f t="shared" si="23"/>
        <v>В</v>
      </c>
      <c r="Y1492" s="271">
        <f>Таблица1[[#This Row],[ID_intellix]]</f>
        <v>3236</v>
      </c>
      <c r="Z1492" s="269" t="s">
        <v>122</v>
      </c>
      <c r="AA1492" s="145">
        <f>IF(OR(Таблица1[[#This Row],[CARDIO_report]]&lt;&gt;0,Таблица1[[#This Row],[AI COMBO_report]]&lt;&gt;0,Таблица1[[#This Row],[OTC_report]]&lt;&gt;0),1,0)</f>
        <v>1</v>
      </c>
      <c r="AB1492" s="60" t="s">
        <v>1124</v>
      </c>
      <c r="AC1492" s="60" t="s">
        <v>1124</v>
      </c>
      <c r="AD1492" s="60" t="s">
        <v>1124</v>
      </c>
      <c r="AE1492" s="60" t="s">
        <v>1124</v>
      </c>
      <c r="AF1492" s="60"/>
      <c r="AG1492" s="89" t="s">
        <v>1414</v>
      </c>
      <c r="AH1492" s="89">
        <v>81</v>
      </c>
      <c r="AI1492" s="89" t="s">
        <v>1414</v>
      </c>
      <c r="AJ1492" s="89">
        <v>73</v>
      </c>
      <c r="AK1492" s="89" t="s">
        <v>1414</v>
      </c>
      <c r="AL1492" s="89">
        <v>89</v>
      </c>
      <c r="AM1492" s="89" t="s">
        <v>1414</v>
      </c>
      <c r="AN1492" s="89">
        <v>78</v>
      </c>
      <c r="AP1492" s="35" t="s">
        <v>1857</v>
      </c>
      <c r="AQ1492" s="377">
        <v>0</v>
      </c>
      <c r="AR1492" s="378">
        <v>0</v>
      </c>
      <c r="AS1492" s="377">
        <v>0</v>
      </c>
      <c r="AT1492" s="378">
        <v>0</v>
      </c>
      <c r="AU1492" s="377">
        <v>0</v>
      </c>
      <c r="AV1492" s="377">
        <v>0</v>
      </c>
      <c r="AW1492" s="377">
        <v>0</v>
      </c>
      <c r="AX1492">
        <v>0</v>
      </c>
      <c r="AY1492">
        <v>0</v>
      </c>
    </row>
    <row r="1493" spans="1:54" ht="15" hidden="1" customHeight="1" x14ac:dyDescent="0.2">
      <c r="A1493" s="46">
        <v>3441</v>
      </c>
      <c r="B1493" s="258" t="s">
        <v>13115</v>
      </c>
      <c r="C1493" t="s">
        <v>1136</v>
      </c>
      <c r="D1493" t="s">
        <v>1273</v>
      </c>
      <c r="E1493" t="s">
        <v>2504</v>
      </c>
      <c r="F1493" s="29" t="s">
        <v>2735</v>
      </c>
      <c r="G1493" s="47">
        <v>18</v>
      </c>
      <c r="H1493" t="s">
        <v>2735</v>
      </c>
      <c r="I1493">
        <v>1</v>
      </c>
      <c r="J1493" t="s">
        <v>13116</v>
      </c>
      <c r="K1493" t="s">
        <v>189</v>
      </c>
      <c r="L1493" t="s">
        <v>13117</v>
      </c>
      <c r="M1493" t="s">
        <v>1944</v>
      </c>
      <c r="N1493" s="34" t="s">
        <v>596</v>
      </c>
      <c r="O1493" s="34" t="s">
        <v>1945</v>
      </c>
      <c r="P1493" s="34" t="s">
        <v>230</v>
      </c>
      <c r="Q1493" s="34" t="s">
        <v>1946</v>
      </c>
      <c r="R1493" s="34" t="s">
        <v>996</v>
      </c>
      <c r="S1493" s="48" t="s">
        <v>1123</v>
      </c>
      <c r="T1493" s="13" t="s">
        <v>122</v>
      </c>
      <c r="U1493" s="12" t="s">
        <v>1863</v>
      </c>
      <c r="V1493" s="12" t="s">
        <v>122</v>
      </c>
      <c r="W1493" s="12" t="s">
        <v>1863</v>
      </c>
      <c r="X1493" s="14" t="str">
        <f t="shared" si="23"/>
        <v>А</v>
      </c>
      <c r="Y1493" s="271">
        <f>Таблица1[[#This Row],[ID_intellix]]</f>
        <v>3441</v>
      </c>
      <c r="Z1493" s="269" t="s">
        <v>122</v>
      </c>
      <c r="AA1493" s="145">
        <f>IF(OR(Таблица1[[#This Row],[CARDIO_report]]&lt;&gt;0,Таблица1[[#This Row],[AI COMBO_report]]&lt;&gt;0,Таблица1[[#This Row],[OTC_report]]&lt;&gt;0),1,0)</f>
        <v>1</v>
      </c>
      <c r="AB1493" s="60" t="s">
        <v>1124</v>
      </c>
      <c r="AC1493" s="60" t="s">
        <v>1124</v>
      </c>
      <c r="AD1493" s="60" t="s">
        <v>1124</v>
      </c>
      <c r="AE1493" s="60" t="s">
        <v>1124</v>
      </c>
      <c r="AF1493" s="60"/>
      <c r="AG1493" s="89" t="s">
        <v>1437</v>
      </c>
      <c r="AH1493" s="89">
        <v>31</v>
      </c>
      <c r="AI1493" s="89" t="s">
        <v>2516</v>
      </c>
      <c r="AJ1493" s="89">
        <v>38</v>
      </c>
      <c r="AK1493" s="89" t="s">
        <v>1437</v>
      </c>
      <c r="AL1493" s="89">
        <v>21</v>
      </c>
      <c r="AM1493" s="89" t="s">
        <v>1437</v>
      </c>
      <c r="AN1493" s="89">
        <v>40</v>
      </c>
      <c r="AP1493" s="35" t="s">
        <v>1917</v>
      </c>
      <c r="AQ1493" s="377">
        <v>0</v>
      </c>
      <c r="AR1493" s="378">
        <v>0</v>
      </c>
      <c r="AS1493" s="377">
        <v>0</v>
      </c>
      <c r="AT1493" s="378">
        <v>0</v>
      </c>
      <c r="AU1493" s="377">
        <v>0</v>
      </c>
      <c r="AV1493" s="377">
        <v>0</v>
      </c>
      <c r="AW1493" s="377">
        <v>0</v>
      </c>
      <c r="AX1493">
        <v>0</v>
      </c>
      <c r="AY1493">
        <v>0</v>
      </c>
    </row>
    <row r="1494" spans="1:54" ht="15" hidden="1" customHeight="1" x14ac:dyDescent="0.2">
      <c r="A1494" s="46">
        <v>3591</v>
      </c>
      <c r="B1494" s="258" t="s">
        <v>13118</v>
      </c>
      <c r="C1494" t="s">
        <v>1136</v>
      </c>
      <c r="D1494" t="s">
        <v>1282</v>
      </c>
      <c r="E1494" t="s">
        <v>2504</v>
      </c>
      <c r="F1494" s="29" t="s">
        <v>2735</v>
      </c>
      <c r="G1494" s="47">
        <v>19</v>
      </c>
      <c r="H1494" t="s">
        <v>2735</v>
      </c>
      <c r="I1494">
        <v>1</v>
      </c>
      <c r="J1494" t="s">
        <v>13119</v>
      </c>
      <c r="K1494" t="s">
        <v>189</v>
      </c>
      <c r="L1494" t="s">
        <v>13120</v>
      </c>
      <c r="M1494" t="s">
        <v>1944</v>
      </c>
      <c r="N1494" s="34">
        <v>0</v>
      </c>
      <c r="O1494" s="34" t="s">
        <v>1945</v>
      </c>
      <c r="P1494" s="34">
        <v>0</v>
      </c>
      <c r="Q1494" s="34" t="s">
        <v>1946</v>
      </c>
      <c r="R1494" s="34" t="s">
        <v>813</v>
      </c>
      <c r="S1494" s="48" t="s">
        <v>1123</v>
      </c>
      <c r="T1494" s="13" t="s">
        <v>122</v>
      </c>
      <c r="U1494" s="12" t="s">
        <v>122</v>
      </c>
      <c r="V1494" s="12" t="s">
        <v>1863</v>
      </c>
      <c r="W1494" s="12" t="s">
        <v>122</v>
      </c>
      <c r="X1494" s="14" t="str">
        <f t="shared" si="23"/>
        <v>В</v>
      </c>
      <c r="Y1494" s="271">
        <f>Таблица1[[#This Row],[ID_intellix]]</f>
        <v>3591</v>
      </c>
      <c r="Z1494" s="269" t="s">
        <v>122</v>
      </c>
      <c r="AA1494" s="145">
        <f>IF(OR(Таблица1[[#This Row],[CARDIO_report]]&lt;&gt;0,Таблица1[[#This Row],[AI COMBO_report]]&lt;&gt;0,Таблица1[[#This Row],[OTC_report]]&lt;&gt;0),1,0)</f>
        <v>1</v>
      </c>
      <c r="AB1494" s="60" t="s">
        <v>1124</v>
      </c>
      <c r="AC1494" s="60" t="s">
        <v>1124</v>
      </c>
      <c r="AD1494" s="60" t="s">
        <v>1124</v>
      </c>
      <c r="AE1494" s="60" t="s">
        <v>1124</v>
      </c>
      <c r="AF1494" s="60"/>
      <c r="AG1494" s="89" t="s">
        <v>1437</v>
      </c>
      <c r="AH1494" s="89">
        <v>52</v>
      </c>
      <c r="AI1494" s="89" t="s">
        <v>1145</v>
      </c>
      <c r="AJ1494" s="89">
        <v>47</v>
      </c>
      <c r="AK1494" s="89" t="s">
        <v>1145</v>
      </c>
      <c r="AL1494" s="89">
        <v>67</v>
      </c>
      <c r="AM1494" s="89" t="s">
        <v>1145</v>
      </c>
      <c r="AN1494" s="89">
        <v>76</v>
      </c>
      <c r="AP1494" s="35" t="s">
        <v>1857</v>
      </c>
      <c r="AQ1494" s="377">
        <v>0</v>
      </c>
      <c r="AR1494" s="378">
        <v>0</v>
      </c>
      <c r="AS1494" s="377">
        <v>0</v>
      </c>
      <c r="AT1494" s="378">
        <v>0</v>
      </c>
      <c r="AU1494" s="377">
        <v>0</v>
      </c>
      <c r="AV1494" s="377">
        <v>0</v>
      </c>
      <c r="AW1494" s="377">
        <v>0</v>
      </c>
      <c r="AX1494">
        <v>0</v>
      </c>
      <c r="AY1494">
        <v>0</v>
      </c>
    </row>
    <row r="1495" spans="1:54" ht="15" hidden="1" customHeight="1" x14ac:dyDescent="0.2">
      <c r="A1495" s="46">
        <v>3431</v>
      </c>
      <c r="B1495" s="258" t="s">
        <v>13121</v>
      </c>
      <c r="C1495" t="s">
        <v>1136</v>
      </c>
      <c r="D1495" t="s">
        <v>1273</v>
      </c>
      <c r="E1495" t="s">
        <v>2504</v>
      </c>
      <c r="F1495" s="29" t="s">
        <v>2735</v>
      </c>
      <c r="G1495" s="47">
        <v>2</v>
      </c>
      <c r="H1495" t="s">
        <v>2735</v>
      </c>
      <c r="I1495">
        <v>1</v>
      </c>
      <c r="J1495" t="s">
        <v>13122</v>
      </c>
      <c r="K1495" t="s">
        <v>189</v>
      </c>
      <c r="L1495" t="s">
        <v>1788</v>
      </c>
      <c r="M1495" t="s">
        <v>1944</v>
      </c>
      <c r="N1495" s="34">
        <v>0</v>
      </c>
      <c r="O1495" s="34" t="s">
        <v>1945</v>
      </c>
      <c r="P1495" s="34">
        <v>0</v>
      </c>
      <c r="Q1495" s="34" t="s">
        <v>1946</v>
      </c>
      <c r="R1495" s="34" t="s">
        <v>859</v>
      </c>
      <c r="S1495" s="48" t="s">
        <v>1123</v>
      </c>
      <c r="T1495" s="13" t="s">
        <v>122</v>
      </c>
      <c r="U1495" s="12" t="s">
        <v>122</v>
      </c>
      <c r="V1495" s="12" t="s">
        <v>122</v>
      </c>
      <c r="W1495" s="12" t="s">
        <v>1863</v>
      </c>
      <c r="X1495" s="14" t="str">
        <f t="shared" si="23"/>
        <v>В</v>
      </c>
      <c r="Y1495" s="271">
        <f>Таблица1[[#This Row],[ID_intellix]]</f>
        <v>3431</v>
      </c>
      <c r="Z1495" s="269" t="s">
        <v>122</v>
      </c>
      <c r="AA1495" s="145">
        <f>IF(OR(Таблица1[[#This Row],[CARDIO_report]]&lt;&gt;0,Таблица1[[#This Row],[AI COMBO_report]]&lt;&gt;0,Таблица1[[#This Row],[OTC_report]]&lt;&gt;0),1,0)</f>
        <v>1</v>
      </c>
      <c r="AB1495" s="60" t="s">
        <v>1124</v>
      </c>
      <c r="AC1495" s="60" t="s">
        <v>1124</v>
      </c>
      <c r="AD1495" s="60" t="s">
        <v>1124</v>
      </c>
      <c r="AE1495" s="60" t="s">
        <v>1124</v>
      </c>
      <c r="AF1495" s="60"/>
      <c r="AG1495" s="89" t="s">
        <v>1145</v>
      </c>
      <c r="AH1495" s="89">
        <v>71</v>
      </c>
      <c r="AI1495" s="89" t="s">
        <v>1145</v>
      </c>
      <c r="AJ1495" s="89">
        <v>69</v>
      </c>
      <c r="AK1495" s="89" t="s">
        <v>1437</v>
      </c>
      <c r="AL1495" s="89">
        <v>40</v>
      </c>
      <c r="AM1495" s="89" t="s">
        <v>1145</v>
      </c>
      <c r="AN1495" s="89">
        <v>46</v>
      </c>
      <c r="AP1495" s="35" t="s">
        <v>1857</v>
      </c>
      <c r="AQ1495" s="377">
        <v>0</v>
      </c>
      <c r="AR1495" s="378">
        <v>0</v>
      </c>
      <c r="AS1495" s="377">
        <v>0</v>
      </c>
      <c r="AT1495" s="378">
        <v>0</v>
      </c>
      <c r="AU1495" s="377">
        <v>0</v>
      </c>
      <c r="AV1495" s="377">
        <v>0</v>
      </c>
      <c r="AW1495" s="377">
        <v>0</v>
      </c>
      <c r="AX1495">
        <v>0</v>
      </c>
      <c r="AY1495">
        <v>0</v>
      </c>
    </row>
    <row r="1496" spans="1:54" ht="15" hidden="1" customHeight="1" x14ac:dyDescent="0.2">
      <c r="A1496" s="46">
        <v>7439</v>
      </c>
      <c r="B1496" s="258" t="s">
        <v>13123</v>
      </c>
      <c r="C1496" t="s">
        <v>1136</v>
      </c>
      <c r="D1496" t="s">
        <v>1270</v>
      </c>
      <c r="E1496" t="s">
        <v>2504</v>
      </c>
      <c r="F1496" s="29" t="s">
        <v>2735</v>
      </c>
      <c r="G1496" s="47">
        <v>21</v>
      </c>
      <c r="H1496" t="s">
        <v>2735</v>
      </c>
      <c r="I1496">
        <v>1</v>
      </c>
      <c r="J1496" t="s">
        <v>13124</v>
      </c>
      <c r="K1496" t="s">
        <v>189</v>
      </c>
      <c r="L1496" t="s">
        <v>13125</v>
      </c>
      <c r="M1496" t="s">
        <v>1944</v>
      </c>
      <c r="N1496" s="34">
        <v>0</v>
      </c>
      <c r="O1496" s="34" t="s">
        <v>1945</v>
      </c>
      <c r="P1496" s="34">
        <v>0</v>
      </c>
      <c r="Q1496" s="34" t="s">
        <v>1946</v>
      </c>
      <c r="R1496" s="34" t="s">
        <v>813</v>
      </c>
      <c r="S1496" s="48" t="s">
        <v>1123</v>
      </c>
      <c r="T1496" s="13" t="s">
        <v>122</v>
      </c>
      <c r="U1496" s="12" t="s">
        <v>122</v>
      </c>
      <c r="V1496" s="12" t="s">
        <v>122</v>
      </c>
      <c r="W1496" s="12" t="s">
        <v>122</v>
      </c>
      <c r="X1496" s="14" t="str">
        <f t="shared" si="23"/>
        <v>С</v>
      </c>
      <c r="Y1496" s="271">
        <f>Таблица1[[#This Row],[ID_intellix]]</f>
        <v>7439</v>
      </c>
      <c r="Z1496" s="269" t="s">
        <v>122</v>
      </c>
      <c r="AA1496" s="145">
        <f>IF(OR(Таблица1[[#This Row],[CARDIO_report]]&lt;&gt;0,Таблица1[[#This Row],[AI COMBO_report]]&lt;&gt;0,Таблица1[[#This Row],[OTC_report]]&lt;&gt;0),1,0)</f>
        <v>1</v>
      </c>
      <c r="AB1496" s="60" t="s">
        <v>1124</v>
      </c>
      <c r="AC1496" s="60" t="s">
        <v>1124</v>
      </c>
      <c r="AD1496" s="60" t="s">
        <v>1124</v>
      </c>
      <c r="AE1496" s="60" t="s">
        <v>1124</v>
      </c>
      <c r="AF1496" s="60"/>
      <c r="AG1496" s="89" t="s">
        <v>1437</v>
      </c>
      <c r="AH1496" s="89">
        <v>55</v>
      </c>
      <c r="AI1496" s="89" t="s">
        <v>1145</v>
      </c>
      <c r="AJ1496" s="89">
        <v>51</v>
      </c>
      <c r="AK1496" s="89" t="s">
        <v>1145</v>
      </c>
      <c r="AL1496" s="89">
        <v>78</v>
      </c>
      <c r="AM1496" s="89" t="s">
        <v>1145</v>
      </c>
      <c r="AN1496" s="89">
        <v>70</v>
      </c>
      <c r="AP1496" s="35" t="s">
        <v>1917</v>
      </c>
      <c r="AQ1496" s="377">
        <v>0</v>
      </c>
      <c r="AR1496" s="378">
        <v>0</v>
      </c>
      <c r="AS1496" s="377">
        <v>0</v>
      </c>
      <c r="AT1496" s="378">
        <v>0</v>
      </c>
      <c r="AU1496" s="377">
        <v>0</v>
      </c>
      <c r="AV1496" s="377">
        <v>0</v>
      </c>
      <c r="AW1496" s="377">
        <v>0</v>
      </c>
      <c r="AX1496">
        <v>0</v>
      </c>
      <c r="AY1496">
        <v>0</v>
      </c>
    </row>
    <row r="1497" spans="1:54" ht="15" hidden="1" customHeight="1" x14ac:dyDescent="0.2">
      <c r="A1497" s="46">
        <v>1112</v>
      </c>
      <c r="B1497" s="258" t="s">
        <v>13126</v>
      </c>
      <c r="C1497" t="s">
        <v>1136</v>
      </c>
      <c r="D1497" t="s">
        <v>1270</v>
      </c>
      <c r="E1497" t="s">
        <v>2504</v>
      </c>
      <c r="F1497" s="29" t="s">
        <v>2735</v>
      </c>
      <c r="G1497" s="47">
        <v>3</v>
      </c>
      <c r="H1497" t="s">
        <v>2735</v>
      </c>
      <c r="I1497">
        <v>1</v>
      </c>
      <c r="J1497" t="s">
        <v>13127</v>
      </c>
      <c r="K1497" t="s">
        <v>189</v>
      </c>
      <c r="L1497" t="s">
        <v>13128</v>
      </c>
      <c r="M1497" t="s">
        <v>1944</v>
      </c>
      <c r="N1497" s="34">
        <v>0</v>
      </c>
      <c r="O1497" s="34" t="s">
        <v>1945</v>
      </c>
      <c r="P1497" s="34">
        <v>0</v>
      </c>
      <c r="Q1497" s="34" t="s">
        <v>1946</v>
      </c>
      <c r="R1497" s="34" t="s">
        <v>813</v>
      </c>
      <c r="S1497" s="48" t="s">
        <v>1123</v>
      </c>
      <c r="T1497" s="13" t="s">
        <v>122</v>
      </c>
      <c r="U1497" s="12" t="s">
        <v>122</v>
      </c>
      <c r="V1497" s="12" t="s">
        <v>1863</v>
      </c>
      <c r="W1497" s="12" t="s">
        <v>122</v>
      </c>
      <c r="X1497" s="14" t="str">
        <f t="shared" si="23"/>
        <v>В</v>
      </c>
      <c r="Y1497" s="271">
        <f>Таблица1[[#This Row],[ID_intellix]]</f>
        <v>1112</v>
      </c>
      <c r="Z1497" s="269" t="s">
        <v>122</v>
      </c>
      <c r="AA1497" s="145">
        <f>IF(OR(Таблица1[[#This Row],[CARDIO_report]]&lt;&gt;0,Таблица1[[#This Row],[AI COMBO_report]]&lt;&gt;0,Таблица1[[#This Row],[OTC_report]]&lt;&gt;0),1,0)</f>
        <v>1</v>
      </c>
      <c r="AB1497" s="60" t="s">
        <v>1124</v>
      </c>
      <c r="AC1497" s="60" t="s">
        <v>1124</v>
      </c>
      <c r="AD1497" s="60" t="s">
        <v>1124</v>
      </c>
      <c r="AE1497" s="60" t="s">
        <v>1124</v>
      </c>
      <c r="AF1497" s="60"/>
      <c r="AG1497" s="89" t="s">
        <v>1437</v>
      </c>
      <c r="AH1497" s="89">
        <v>46</v>
      </c>
      <c r="AI1497" s="89" t="s">
        <v>1414</v>
      </c>
      <c r="AJ1497" s="89">
        <v>59</v>
      </c>
      <c r="AK1497" s="89" t="s">
        <v>2516</v>
      </c>
      <c r="AL1497" s="89">
        <v>26</v>
      </c>
      <c r="AM1497" s="89" t="s">
        <v>1414</v>
      </c>
      <c r="AN1497" s="89">
        <v>49</v>
      </c>
      <c r="AP1497" s="35" t="s">
        <v>1917</v>
      </c>
      <c r="AQ1497" s="377">
        <v>0</v>
      </c>
      <c r="AR1497" s="378">
        <v>0</v>
      </c>
      <c r="AS1497" s="377">
        <v>0</v>
      </c>
      <c r="AT1497" s="378">
        <v>0</v>
      </c>
      <c r="AU1497" s="377">
        <v>0</v>
      </c>
      <c r="AV1497" s="377">
        <v>0</v>
      </c>
      <c r="AW1497" s="377">
        <v>0</v>
      </c>
      <c r="AX1497">
        <v>0</v>
      </c>
      <c r="AY1497">
        <v>0</v>
      </c>
    </row>
    <row r="1498" spans="1:54" ht="15" hidden="1" customHeight="1" x14ac:dyDescent="0.2">
      <c r="A1498" s="46">
        <v>6353</v>
      </c>
      <c r="B1498" s="258" t="s">
        <v>13129</v>
      </c>
      <c r="C1498" t="s">
        <v>1136</v>
      </c>
      <c r="D1498" t="s">
        <v>1141</v>
      </c>
      <c r="E1498" t="s">
        <v>2504</v>
      </c>
      <c r="F1498" s="29" t="s">
        <v>2735</v>
      </c>
      <c r="G1498" s="47">
        <v>4</v>
      </c>
      <c r="H1498" t="s">
        <v>2735</v>
      </c>
      <c r="I1498">
        <v>1</v>
      </c>
      <c r="J1498" t="s">
        <v>13130</v>
      </c>
      <c r="K1498" t="s">
        <v>189</v>
      </c>
      <c r="L1498" t="s">
        <v>13131</v>
      </c>
      <c r="M1498" t="s">
        <v>1944</v>
      </c>
      <c r="N1498" s="34" t="s">
        <v>385</v>
      </c>
      <c r="O1498" s="34" t="s">
        <v>1945</v>
      </c>
      <c r="P1498" s="34" t="s">
        <v>202</v>
      </c>
      <c r="Q1498" s="34" t="s">
        <v>1946</v>
      </c>
      <c r="R1498" s="34" t="s">
        <v>859</v>
      </c>
      <c r="S1498" s="48" t="s">
        <v>1123</v>
      </c>
      <c r="T1498" s="13" t="s">
        <v>1863</v>
      </c>
      <c r="U1498" s="12" t="s">
        <v>1863</v>
      </c>
      <c r="V1498" s="12" t="s">
        <v>122</v>
      </c>
      <c r="W1498" s="12" t="s">
        <v>122</v>
      </c>
      <c r="X1498" s="14" t="str">
        <f t="shared" si="23"/>
        <v>А</v>
      </c>
      <c r="Y1498" s="271">
        <f>Таблица1[[#This Row],[ID_intellix]]</f>
        <v>6353</v>
      </c>
      <c r="Z1498" s="269" t="s">
        <v>122</v>
      </c>
      <c r="AA1498" s="145">
        <f>IF(OR(Таблица1[[#This Row],[CARDIO_report]]&lt;&gt;0,Таблица1[[#This Row],[AI COMBO_report]]&lt;&gt;0,Таблица1[[#This Row],[OTC_report]]&lt;&gt;0),1,0)</f>
        <v>1</v>
      </c>
      <c r="AB1498" s="60" t="s">
        <v>1124</v>
      </c>
      <c r="AC1498" s="60" t="s">
        <v>1124</v>
      </c>
      <c r="AD1498" s="60" t="s">
        <v>1124</v>
      </c>
      <c r="AE1498" s="60" t="s">
        <v>1124</v>
      </c>
      <c r="AF1498" s="60"/>
      <c r="AG1498" s="89" t="s">
        <v>1414</v>
      </c>
      <c r="AH1498" s="89">
        <v>63</v>
      </c>
      <c r="AI1498" s="89" t="s">
        <v>2516</v>
      </c>
      <c r="AJ1498" s="89">
        <v>42</v>
      </c>
      <c r="AK1498" s="89" t="s">
        <v>1414</v>
      </c>
      <c r="AL1498" s="89">
        <v>66</v>
      </c>
      <c r="AM1498" s="89" t="s">
        <v>1414</v>
      </c>
      <c r="AN1498" s="89">
        <v>68</v>
      </c>
      <c r="AP1498" s="35" t="s">
        <v>1917</v>
      </c>
      <c r="AQ1498" s="377">
        <v>0</v>
      </c>
      <c r="AR1498" s="378">
        <v>0</v>
      </c>
      <c r="AS1498" s="377">
        <v>0</v>
      </c>
      <c r="AT1498" s="378">
        <v>0</v>
      </c>
      <c r="AU1498" s="377">
        <v>0</v>
      </c>
      <c r="AV1498" s="377">
        <v>0</v>
      </c>
      <c r="AW1498" s="377">
        <v>0</v>
      </c>
      <c r="AX1498">
        <v>0</v>
      </c>
      <c r="AY1498">
        <v>0</v>
      </c>
    </row>
    <row r="1499" spans="1:54" ht="15" hidden="1" customHeight="1" x14ac:dyDescent="0.2">
      <c r="A1499" s="46">
        <v>3403</v>
      </c>
      <c r="B1499" s="258" t="s">
        <v>13135</v>
      </c>
      <c r="C1499" t="s">
        <v>1136</v>
      </c>
      <c r="D1499" t="s">
        <v>1938</v>
      </c>
      <c r="E1499" t="s">
        <v>2504</v>
      </c>
      <c r="F1499" s="29" t="s">
        <v>2735</v>
      </c>
      <c r="G1499" s="47">
        <v>5</v>
      </c>
      <c r="H1499" t="s">
        <v>2735</v>
      </c>
      <c r="I1499">
        <v>1</v>
      </c>
      <c r="J1499" t="s">
        <v>13136</v>
      </c>
      <c r="K1499" t="s">
        <v>189</v>
      </c>
      <c r="L1499" t="s">
        <v>13137</v>
      </c>
      <c r="M1499" t="s">
        <v>1944</v>
      </c>
      <c r="N1499" s="34" t="s">
        <v>596</v>
      </c>
      <c r="O1499" s="34" t="s">
        <v>1945</v>
      </c>
      <c r="P1499" s="34" t="s">
        <v>230</v>
      </c>
      <c r="Q1499" s="34" t="s">
        <v>1946</v>
      </c>
      <c r="R1499" s="34" t="s">
        <v>996</v>
      </c>
      <c r="S1499" s="48" t="s">
        <v>1123</v>
      </c>
      <c r="T1499" s="13" t="s">
        <v>122</v>
      </c>
      <c r="U1499" s="12" t="s">
        <v>122</v>
      </c>
      <c r="V1499" s="12" t="s">
        <v>122</v>
      </c>
      <c r="W1499" s="12" t="s">
        <v>1863</v>
      </c>
      <c r="X1499" s="14" t="str">
        <f t="shared" si="23"/>
        <v>В</v>
      </c>
      <c r="Y1499" s="271">
        <f>Таблица1[[#This Row],[ID_intellix]]</f>
        <v>3403</v>
      </c>
      <c r="Z1499" s="269" t="s">
        <v>122</v>
      </c>
      <c r="AA1499" s="145">
        <f>IF(OR(Таблица1[[#This Row],[CARDIO_report]]&lt;&gt;0,Таблица1[[#This Row],[AI COMBO_report]]&lt;&gt;0,Таблица1[[#This Row],[OTC_report]]&lt;&gt;0),1,0)</f>
        <v>1</v>
      </c>
      <c r="AB1499" s="60" t="s">
        <v>1124</v>
      </c>
      <c r="AC1499" s="60" t="s">
        <v>1124</v>
      </c>
      <c r="AD1499" s="60" t="s">
        <v>1124</v>
      </c>
      <c r="AE1499" s="60" t="s">
        <v>1124</v>
      </c>
      <c r="AF1499" s="60"/>
      <c r="AG1499" s="89" t="s">
        <v>2516</v>
      </c>
      <c r="AH1499" s="89">
        <v>35</v>
      </c>
      <c r="AI1499" s="89" t="s">
        <v>2516</v>
      </c>
      <c r="AJ1499" s="89">
        <v>32</v>
      </c>
      <c r="AK1499" s="89" t="s">
        <v>1414</v>
      </c>
      <c r="AL1499" s="89">
        <v>49</v>
      </c>
      <c r="AM1499" s="89" t="s">
        <v>1414</v>
      </c>
      <c r="AN1499" s="89">
        <v>50</v>
      </c>
      <c r="AP1499" s="35" t="s">
        <v>1825</v>
      </c>
      <c r="AQ1499" s="377">
        <v>0</v>
      </c>
      <c r="AR1499" s="378">
        <v>0</v>
      </c>
      <c r="AS1499" s="377">
        <v>0</v>
      </c>
      <c r="AT1499" s="378">
        <v>0</v>
      </c>
      <c r="AU1499" s="377">
        <v>0</v>
      </c>
      <c r="AV1499" s="377">
        <v>0</v>
      </c>
      <c r="AW1499" s="377">
        <v>0</v>
      </c>
      <c r="AX1499">
        <v>0</v>
      </c>
      <c r="AY1499">
        <v>0</v>
      </c>
    </row>
    <row r="1500" spans="1:54" ht="15" hidden="1" customHeight="1" x14ac:dyDescent="0.2">
      <c r="A1500" s="46">
        <v>358</v>
      </c>
      <c r="B1500" s="258" t="s">
        <v>13138</v>
      </c>
      <c r="C1500" t="s">
        <v>1136</v>
      </c>
      <c r="D1500" t="s">
        <v>1270</v>
      </c>
      <c r="E1500" t="s">
        <v>2504</v>
      </c>
      <c r="F1500" s="29" t="s">
        <v>2735</v>
      </c>
      <c r="G1500" s="47">
        <v>6</v>
      </c>
      <c r="H1500" t="s">
        <v>2735</v>
      </c>
      <c r="I1500">
        <v>1</v>
      </c>
      <c r="J1500" t="s">
        <v>13139</v>
      </c>
      <c r="K1500" t="s">
        <v>189</v>
      </c>
      <c r="L1500" t="s">
        <v>13140</v>
      </c>
      <c r="M1500" t="s">
        <v>1944</v>
      </c>
      <c r="N1500" s="34">
        <v>0</v>
      </c>
      <c r="O1500" s="34" t="s">
        <v>1945</v>
      </c>
      <c r="P1500" s="34">
        <v>0</v>
      </c>
      <c r="Q1500" s="34" t="s">
        <v>1946</v>
      </c>
      <c r="R1500" s="34">
        <v>0</v>
      </c>
      <c r="S1500" s="48" t="s">
        <v>1123</v>
      </c>
      <c r="T1500" s="13" t="s">
        <v>122</v>
      </c>
      <c r="U1500" s="12" t="s">
        <v>122</v>
      </c>
      <c r="V1500" s="12" t="s">
        <v>1863</v>
      </c>
      <c r="W1500" s="12" t="s">
        <v>122</v>
      </c>
      <c r="X1500" s="14" t="str">
        <f t="shared" si="23"/>
        <v>В</v>
      </c>
      <c r="Y1500" s="271">
        <f>Таблица1[[#This Row],[ID_intellix]]</f>
        <v>358</v>
      </c>
      <c r="Z1500" s="269" t="s">
        <v>122</v>
      </c>
      <c r="AA1500" s="145">
        <f>IF(OR(Таблица1[[#This Row],[CARDIO_report]]&lt;&gt;0,Таблица1[[#This Row],[AI COMBO_report]]&lt;&gt;0,Таблица1[[#This Row],[OTC_report]]&lt;&gt;0),1,0)</f>
        <v>0</v>
      </c>
      <c r="AB1500" s="60" t="s">
        <v>1124</v>
      </c>
      <c r="AC1500" s="60" t="s">
        <v>1124</v>
      </c>
      <c r="AD1500" s="60" t="s">
        <v>1124</v>
      </c>
      <c r="AE1500" s="60" t="s">
        <v>1124</v>
      </c>
      <c r="AF1500" s="60"/>
      <c r="AG1500" s="89" t="s">
        <v>1145</v>
      </c>
      <c r="AH1500" s="89">
        <v>70</v>
      </c>
      <c r="AI1500" s="89" t="s">
        <v>1145</v>
      </c>
      <c r="AJ1500" s="89">
        <v>75</v>
      </c>
      <c r="AK1500" s="89" t="s">
        <v>1145</v>
      </c>
      <c r="AL1500" s="89">
        <v>75</v>
      </c>
      <c r="AM1500" s="89" t="s">
        <v>1145</v>
      </c>
      <c r="AN1500" s="89">
        <v>80</v>
      </c>
      <c r="AP1500" s="35" t="s">
        <v>1857</v>
      </c>
      <c r="AQ1500" s="377">
        <v>0</v>
      </c>
      <c r="AR1500" s="378">
        <v>0</v>
      </c>
      <c r="AS1500" s="377">
        <v>0</v>
      </c>
      <c r="AT1500" s="378">
        <v>0</v>
      </c>
      <c r="AU1500" s="377">
        <v>0</v>
      </c>
      <c r="AV1500" s="377">
        <v>0</v>
      </c>
      <c r="AW1500" s="377">
        <v>0</v>
      </c>
      <c r="AX1500">
        <v>0</v>
      </c>
      <c r="AY1500">
        <v>0</v>
      </c>
      <c r="AZ1500" s="25"/>
      <c r="BB1500" s="25"/>
    </row>
    <row r="1501" spans="1:54" ht="15" hidden="1" customHeight="1" x14ac:dyDescent="0.2">
      <c r="A1501" s="46">
        <v>1391</v>
      </c>
      <c r="B1501" s="258" t="s">
        <v>13147</v>
      </c>
      <c r="C1501" t="s">
        <v>1136</v>
      </c>
      <c r="D1501" t="s">
        <v>1273</v>
      </c>
      <c r="E1501" t="s">
        <v>2504</v>
      </c>
      <c r="F1501" s="29" t="s">
        <v>2735</v>
      </c>
      <c r="G1501" s="47">
        <v>9</v>
      </c>
      <c r="H1501" t="s">
        <v>2735</v>
      </c>
      <c r="I1501">
        <v>1</v>
      </c>
      <c r="J1501" t="s">
        <v>13148</v>
      </c>
      <c r="K1501" t="s">
        <v>189</v>
      </c>
      <c r="L1501" t="s">
        <v>13149</v>
      </c>
      <c r="M1501" t="s">
        <v>1944</v>
      </c>
      <c r="N1501" s="34" t="s">
        <v>596</v>
      </c>
      <c r="O1501" s="34" t="s">
        <v>1945</v>
      </c>
      <c r="P1501" s="34" t="s">
        <v>230</v>
      </c>
      <c r="Q1501" s="34" t="s">
        <v>1946</v>
      </c>
      <c r="R1501" s="34" t="s">
        <v>996</v>
      </c>
      <c r="S1501" s="48" t="s">
        <v>1123</v>
      </c>
      <c r="T1501" s="13" t="s">
        <v>1863</v>
      </c>
      <c r="U1501" s="12" t="s">
        <v>122</v>
      </c>
      <c r="V1501" s="12" t="s">
        <v>122</v>
      </c>
      <c r="W1501" s="12" t="s">
        <v>1863</v>
      </c>
      <c r="X1501" s="14" t="str">
        <f t="shared" si="23"/>
        <v>А</v>
      </c>
      <c r="Y1501" s="271">
        <f>Таблица1[[#This Row],[ID_intellix]]</f>
        <v>1391</v>
      </c>
      <c r="Z1501" s="269" t="s">
        <v>122</v>
      </c>
      <c r="AA1501" s="145">
        <f>IF(OR(Таблица1[[#This Row],[CARDIO_report]]&lt;&gt;0,Таблица1[[#This Row],[AI COMBO_report]]&lt;&gt;0,Таблица1[[#This Row],[OTC_report]]&lt;&gt;0),1,0)</f>
        <v>1</v>
      </c>
      <c r="AB1501" s="60" t="s">
        <v>1124</v>
      </c>
      <c r="AC1501" s="60" t="s">
        <v>1124</v>
      </c>
      <c r="AD1501" s="60" t="s">
        <v>1124</v>
      </c>
      <c r="AE1501" s="60" t="s">
        <v>1124</v>
      </c>
      <c r="AF1501" s="60"/>
      <c r="AG1501" s="89" t="s">
        <v>2516</v>
      </c>
      <c r="AH1501" s="89">
        <v>47</v>
      </c>
      <c r="AI1501" s="89" t="s">
        <v>1414</v>
      </c>
      <c r="AJ1501" s="89">
        <v>48</v>
      </c>
      <c r="AK1501" s="89" t="s">
        <v>2516</v>
      </c>
      <c r="AL1501" s="89">
        <v>42</v>
      </c>
      <c r="AM1501" s="89" t="s">
        <v>1414</v>
      </c>
      <c r="AN1501" s="89">
        <v>48</v>
      </c>
      <c r="AP1501" s="35" t="s">
        <v>1917</v>
      </c>
      <c r="AQ1501" s="377">
        <v>0</v>
      </c>
      <c r="AR1501" s="378">
        <v>0</v>
      </c>
      <c r="AS1501" s="377">
        <v>0</v>
      </c>
      <c r="AT1501" s="378">
        <v>0</v>
      </c>
      <c r="AU1501" s="377">
        <v>0</v>
      </c>
      <c r="AV1501" s="377">
        <v>0</v>
      </c>
      <c r="AW1501" s="377">
        <v>0</v>
      </c>
      <c r="AX1501">
        <v>0</v>
      </c>
      <c r="AY1501">
        <v>0</v>
      </c>
    </row>
    <row r="1502" spans="1:54" ht="15" hidden="1" customHeight="1" x14ac:dyDescent="0.2">
      <c r="A1502" s="46">
        <v>7563</v>
      </c>
      <c r="B1502" s="258" t="s">
        <v>13314</v>
      </c>
      <c r="C1502" t="s">
        <v>1136</v>
      </c>
      <c r="D1502" t="s">
        <v>1137</v>
      </c>
      <c r="E1502" t="s">
        <v>2504</v>
      </c>
      <c r="F1502" s="29" t="s">
        <v>2834</v>
      </c>
      <c r="G1502" s="47">
        <v>24</v>
      </c>
      <c r="H1502" t="s">
        <v>2835</v>
      </c>
      <c r="I1502">
        <v>1</v>
      </c>
      <c r="J1502" t="s">
        <v>13315</v>
      </c>
      <c r="K1502" t="s">
        <v>189</v>
      </c>
      <c r="L1502" t="s">
        <v>5904</v>
      </c>
      <c r="M1502" t="s">
        <v>1944</v>
      </c>
      <c r="N1502" s="34">
        <v>0</v>
      </c>
      <c r="O1502" s="34" t="s">
        <v>1945</v>
      </c>
      <c r="P1502" s="34">
        <v>0</v>
      </c>
      <c r="Q1502" s="34" t="s">
        <v>1946</v>
      </c>
      <c r="R1502" s="34" t="s">
        <v>859</v>
      </c>
      <c r="S1502" s="48" t="s">
        <v>1123</v>
      </c>
      <c r="T1502" s="13" t="s">
        <v>122</v>
      </c>
      <c r="U1502" s="12" t="s">
        <v>122</v>
      </c>
      <c r="V1502" s="12" t="s">
        <v>122</v>
      </c>
      <c r="W1502" s="12" t="s">
        <v>1863</v>
      </c>
      <c r="X1502" s="14" t="str">
        <f t="shared" si="23"/>
        <v>В</v>
      </c>
      <c r="Y1502" s="271">
        <f>Таблица1[[#This Row],[ID_intellix]]</f>
        <v>7563</v>
      </c>
      <c r="Z1502" s="269" t="s">
        <v>122</v>
      </c>
      <c r="AA1502" s="145">
        <f>IF(OR(Таблица1[[#This Row],[CARDIO_report]]&lt;&gt;0,Таблица1[[#This Row],[AI COMBO_report]]&lt;&gt;0,Таблица1[[#This Row],[OTC_report]]&lt;&gt;0),1,0)</f>
        <v>1</v>
      </c>
      <c r="AB1502" s="60" t="s">
        <v>1124</v>
      </c>
      <c r="AC1502" s="60" t="s">
        <v>1124</v>
      </c>
      <c r="AD1502" s="60" t="s">
        <v>1124</v>
      </c>
      <c r="AE1502" s="60" t="s">
        <v>1124</v>
      </c>
      <c r="AF1502" s="60"/>
      <c r="AG1502" s="89" t="s">
        <v>1145</v>
      </c>
      <c r="AH1502" s="89">
        <v>76</v>
      </c>
      <c r="AI1502" s="89" t="s">
        <v>1145</v>
      </c>
      <c r="AJ1502" s="89">
        <v>91</v>
      </c>
      <c r="AK1502" s="89" t="s">
        <v>1145</v>
      </c>
      <c r="AL1502" s="89">
        <v>81</v>
      </c>
      <c r="AM1502" s="89" t="s">
        <v>1145</v>
      </c>
      <c r="AN1502" s="89">
        <v>90</v>
      </c>
      <c r="AP1502" s="35" t="s">
        <v>1917</v>
      </c>
      <c r="AQ1502" s="377">
        <v>0</v>
      </c>
      <c r="AR1502" s="378">
        <v>0</v>
      </c>
      <c r="AS1502" s="377">
        <v>0</v>
      </c>
      <c r="AT1502" s="378">
        <v>0</v>
      </c>
      <c r="AU1502" s="377">
        <v>0</v>
      </c>
      <c r="AV1502" s="377">
        <v>0</v>
      </c>
      <c r="AW1502" s="377">
        <v>0</v>
      </c>
      <c r="AX1502">
        <v>0</v>
      </c>
      <c r="AY1502">
        <v>0</v>
      </c>
      <c r="BA1502" s="2" t="s">
        <v>15962</v>
      </c>
    </row>
    <row r="1503" spans="1:54" ht="15" hidden="1" customHeight="1" x14ac:dyDescent="0.2">
      <c r="A1503" s="46">
        <v>7601</v>
      </c>
      <c r="B1503" s="258" t="s">
        <v>7008</v>
      </c>
      <c r="C1503" t="s">
        <v>1136</v>
      </c>
      <c r="D1503" t="s">
        <v>1279</v>
      </c>
      <c r="E1503" t="s">
        <v>1821</v>
      </c>
      <c r="F1503" s="29" t="s">
        <v>1850</v>
      </c>
      <c r="G1503" s="53">
        <v>383</v>
      </c>
      <c r="H1503" t="s">
        <v>1850</v>
      </c>
      <c r="I1503">
        <v>1</v>
      </c>
      <c r="J1503" t="s">
        <v>7009</v>
      </c>
      <c r="K1503" t="s">
        <v>189</v>
      </c>
      <c r="L1503" t="s">
        <v>7010</v>
      </c>
      <c r="M1503" t="s">
        <v>1944</v>
      </c>
      <c r="N1503" s="34">
        <v>0</v>
      </c>
      <c r="O1503" s="34" t="s">
        <v>1945</v>
      </c>
      <c r="P1503" s="34">
        <v>0</v>
      </c>
      <c r="Q1503" s="34" t="s">
        <v>1946</v>
      </c>
      <c r="R1503" s="34">
        <v>0</v>
      </c>
      <c r="S1503" s="48" t="s">
        <v>1123</v>
      </c>
      <c r="T1503" s="13" t="s">
        <v>122</v>
      </c>
      <c r="U1503" s="12" t="s">
        <v>1863</v>
      </c>
      <c r="V1503" s="12" t="s">
        <v>122</v>
      </c>
      <c r="W1503" s="12" t="s">
        <v>122</v>
      </c>
      <c r="X1503" s="14" t="str">
        <f t="shared" si="23"/>
        <v>В</v>
      </c>
      <c r="Y1503" s="271">
        <f>Таблица1[[#This Row],[ID_intellix]]</f>
        <v>7601</v>
      </c>
      <c r="Z1503" s="269" t="s">
        <v>122</v>
      </c>
      <c r="AA1503" s="145">
        <f>IF(OR(Таблица1[[#This Row],[CARDIO_report]]&lt;&gt;0,Таблица1[[#This Row],[AI COMBO_report]]&lt;&gt;0,Таблица1[[#This Row],[OTC_report]]&lt;&gt;0),1,0)</f>
        <v>0</v>
      </c>
      <c r="AB1503" s="60" t="s">
        <v>1124</v>
      </c>
      <c r="AC1503" s="60" t="s">
        <v>1124</v>
      </c>
      <c r="AD1503" s="60" t="s">
        <v>1124</v>
      </c>
      <c r="AE1503" s="60" t="s">
        <v>1124</v>
      </c>
      <c r="AF1503" s="60"/>
      <c r="AG1503" s="60" t="s">
        <v>1124</v>
      </c>
      <c r="AH1503" s="60" t="s">
        <v>1124</v>
      </c>
      <c r="AI1503" s="60" t="s">
        <v>1124</v>
      </c>
      <c r="AJ1503" s="60" t="s">
        <v>1124</v>
      </c>
      <c r="AK1503" s="60" t="s">
        <v>1124</v>
      </c>
      <c r="AL1503" s="60" t="s">
        <v>1124</v>
      </c>
      <c r="AM1503" s="60" t="s">
        <v>1124</v>
      </c>
      <c r="AN1503" s="60" t="s">
        <v>1124</v>
      </c>
      <c r="AO1503" s="60"/>
      <c r="AP1503" s="35" t="s">
        <v>1857</v>
      </c>
      <c r="AQ1503" s="377">
        <v>0</v>
      </c>
      <c r="AR1503" s="378">
        <v>0</v>
      </c>
      <c r="AS1503" s="377">
        <v>0</v>
      </c>
      <c r="AT1503" s="378">
        <v>0</v>
      </c>
      <c r="AU1503" s="377">
        <v>0</v>
      </c>
      <c r="AV1503" s="377">
        <v>0</v>
      </c>
      <c r="AW1503" s="377">
        <v>0</v>
      </c>
      <c r="AX1503">
        <v>0</v>
      </c>
      <c r="AY1503">
        <v>0</v>
      </c>
    </row>
    <row r="1504" spans="1:54" ht="15" hidden="1" customHeight="1" x14ac:dyDescent="0.2">
      <c r="A1504" s="46">
        <v>7810</v>
      </c>
      <c r="B1504" s="258" t="s">
        <v>7051</v>
      </c>
      <c r="C1504" t="s">
        <v>1136</v>
      </c>
      <c r="D1504" t="s">
        <v>1270</v>
      </c>
      <c r="E1504" t="s">
        <v>1821</v>
      </c>
      <c r="F1504" s="29" t="s">
        <v>1850</v>
      </c>
      <c r="G1504" s="53" t="s">
        <v>7052</v>
      </c>
      <c r="H1504" t="s">
        <v>1850</v>
      </c>
      <c r="I1504">
        <v>1</v>
      </c>
      <c r="J1504" t="s">
        <v>7053</v>
      </c>
      <c r="K1504" t="s">
        <v>189</v>
      </c>
      <c r="L1504" t="s">
        <v>7054</v>
      </c>
      <c r="M1504" t="s">
        <v>1944</v>
      </c>
      <c r="N1504" s="34">
        <v>0</v>
      </c>
      <c r="O1504" s="34" t="s">
        <v>1945</v>
      </c>
      <c r="P1504" s="34">
        <v>0</v>
      </c>
      <c r="Q1504" s="34" t="s">
        <v>1946</v>
      </c>
      <c r="R1504" s="34" t="s">
        <v>813</v>
      </c>
      <c r="S1504" s="48" t="s">
        <v>1123</v>
      </c>
      <c r="T1504" s="13" t="s">
        <v>122</v>
      </c>
      <c r="U1504" s="12" t="s">
        <v>122</v>
      </c>
      <c r="V1504" s="12" t="s">
        <v>122</v>
      </c>
      <c r="W1504" s="12" t="s">
        <v>1863</v>
      </c>
      <c r="X1504" s="14" t="str">
        <f t="shared" si="23"/>
        <v>В</v>
      </c>
      <c r="Y1504" s="271">
        <f>Таблица1[[#This Row],[ID_intellix]]</f>
        <v>7810</v>
      </c>
      <c r="Z1504" s="269" t="s">
        <v>122</v>
      </c>
      <c r="AA1504" s="145">
        <f>IF(OR(Таблица1[[#This Row],[CARDIO_report]]&lt;&gt;0,Таблица1[[#This Row],[AI COMBO_report]]&lt;&gt;0,Таблица1[[#This Row],[OTC_report]]&lt;&gt;0),1,0)</f>
        <v>1</v>
      </c>
      <c r="AB1504" s="60" t="s">
        <v>1124</v>
      </c>
      <c r="AC1504" s="60" t="s">
        <v>1124</v>
      </c>
      <c r="AD1504" s="60" t="s">
        <v>1124</v>
      </c>
      <c r="AE1504" s="60" t="s">
        <v>1124</v>
      </c>
      <c r="AF1504" s="60"/>
      <c r="AG1504" s="60" t="s">
        <v>1124</v>
      </c>
      <c r="AH1504" s="60" t="s">
        <v>1124</v>
      </c>
      <c r="AI1504" s="60" t="s">
        <v>1124</v>
      </c>
      <c r="AJ1504" s="60" t="s">
        <v>1124</v>
      </c>
      <c r="AK1504" s="60" t="s">
        <v>1124</v>
      </c>
      <c r="AL1504" s="60" t="s">
        <v>1124</v>
      </c>
      <c r="AM1504" s="60" t="s">
        <v>1124</v>
      </c>
      <c r="AN1504" s="60" t="s">
        <v>1124</v>
      </c>
      <c r="AO1504" s="60"/>
      <c r="AP1504" s="35" t="s">
        <v>1857</v>
      </c>
      <c r="AQ1504" s="377">
        <v>0</v>
      </c>
      <c r="AR1504" s="378">
        <v>0</v>
      </c>
      <c r="AS1504" s="377">
        <v>0</v>
      </c>
      <c r="AT1504" s="378">
        <v>0</v>
      </c>
      <c r="AU1504" s="377">
        <v>0</v>
      </c>
      <c r="AV1504" s="377">
        <v>0</v>
      </c>
      <c r="AW1504" s="377">
        <v>0</v>
      </c>
      <c r="AX1504" s="25">
        <v>0</v>
      </c>
      <c r="AY1504" s="25">
        <v>0</v>
      </c>
    </row>
    <row r="1505" spans="1:54" s="25" customFormat="1" ht="15" hidden="1" customHeight="1" x14ac:dyDescent="0.2">
      <c r="A1505" s="46">
        <v>7656</v>
      </c>
      <c r="B1505" s="258" t="s">
        <v>13581</v>
      </c>
      <c r="C1505" t="s">
        <v>1136</v>
      </c>
      <c r="D1505" t="s">
        <v>1276</v>
      </c>
      <c r="E1505" t="s">
        <v>2504</v>
      </c>
      <c r="F1505" s="29" t="s">
        <v>3300</v>
      </c>
      <c r="G1505" s="396">
        <v>99</v>
      </c>
      <c r="H1505" t="s">
        <v>3300</v>
      </c>
      <c r="I1505">
        <v>1</v>
      </c>
      <c r="J1505" t="s">
        <v>13582</v>
      </c>
      <c r="K1505" t="s">
        <v>189</v>
      </c>
      <c r="L1505" t="s">
        <v>13583</v>
      </c>
      <c r="M1505" t="s">
        <v>1944</v>
      </c>
      <c r="N1505" s="34">
        <v>0</v>
      </c>
      <c r="O1505" s="34" t="s">
        <v>1945</v>
      </c>
      <c r="P1505" s="34" t="s">
        <v>230</v>
      </c>
      <c r="Q1505" s="34" t="s">
        <v>1946</v>
      </c>
      <c r="R1505" s="34" t="s">
        <v>859</v>
      </c>
      <c r="S1505" s="48" t="s">
        <v>1123</v>
      </c>
      <c r="T1505" s="13" t="s">
        <v>122</v>
      </c>
      <c r="U1505" s="12" t="s">
        <v>1863</v>
      </c>
      <c r="V1505" s="12" t="s">
        <v>122</v>
      </c>
      <c r="W1505" s="12" t="s">
        <v>122</v>
      </c>
      <c r="X1505" s="14" t="str">
        <f t="shared" si="23"/>
        <v>В</v>
      </c>
      <c r="Y1505" s="271">
        <f>Таблица1[[#This Row],[ID_intellix]]</f>
        <v>7656</v>
      </c>
      <c r="Z1505" s="269" t="s">
        <v>122</v>
      </c>
      <c r="AA1505" s="145">
        <f>IF(OR(Таблица1[[#This Row],[CARDIO_report]]&lt;&gt;0,Таблица1[[#This Row],[AI COMBO_report]]&lt;&gt;0,Таблица1[[#This Row],[OTC_report]]&lt;&gt;0),1,0)</f>
        <v>1</v>
      </c>
      <c r="AB1505" s="60" t="s">
        <v>1124</v>
      </c>
      <c r="AC1505" s="60" t="s">
        <v>1124</v>
      </c>
      <c r="AD1505" s="60" t="s">
        <v>1124</v>
      </c>
      <c r="AE1505" s="60" t="s">
        <v>1124</v>
      </c>
      <c r="AF1505" s="60"/>
      <c r="AG1505" s="89" t="s">
        <v>1414</v>
      </c>
      <c r="AH1505" s="89">
        <v>84</v>
      </c>
      <c r="AI1505" s="89" t="s">
        <v>1145</v>
      </c>
      <c r="AJ1505" s="89">
        <v>65</v>
      </c>
      <c r="AK1505" s="89" t="s">
        <v>1145</v>
      </c>
      <c r="AL1505" s="89">
        <v>94</v>
      </c>
      <c r="AM1505" s="89" t="s">
        <v>1145</v>
      </c>
      <c r="AN1505" s="89">
        <v>54</v>
      </c>
      <c r="AO1505" s="89"/>
      <c r="AP1505" s="35" t="s">
        <v>1857</v>
      </c>
      <c r="AQ1505" s="377">
        <v>0</v>
      </c>
      <c r="AR1505" s="378">
        <v>0</v>
      </c>
      <c r="AS1505" s="377">
        <v>0</v>
      </c>
      <c r="AT1505" s="378">
        <v>0</v>
      </c>
      <c r="AU1505" s="377">
        <v>0</v>
      </c>
      <c r="AV1505" s="377">
        <v>0</v>
      </c>
      <c r="AW1505" s="377">
        <v>0</v>
      </c>
      <c r="AX1505">
        <v>0</v>
      </c>
      <c r="AY1505">
        <v>0</v>
      </c>
      <c r="AZ1505"/>
      <c r="BA1505" s="2"/>
      <c r="BB1505"/>
    </row>
    <row r="1506" spans="1:54" ht="15" hidden="1" customHeight="1" x14ac:dyDescent="0.2">
      <c r="A1506" s="46">
        <v>7600</v>
      </c>
      <c r="B1506" s="258" t="s">
        <v>13584</v>
      </c>
      <c r="C1506" t="s">
        <v>1136</v>
      </c>
      <c r="D1506" t="s">
        <v>1279</v>
      </c>
      <c r="E1506" t="s">
        <v>2504</v>
      </c>
      <c r="F1506" s="29" t="s">
        <v>1139</v>
      </c>
      <c r="G1506" s="53">
        <v>47</v>
      </c>
      <c r="H1506" t="s">
        <v>1140</v>
      </c>
      <c r="I1506">
        <v>1</v>
      </c>
      <c r="J1506" t="s">
        <v>13585</v>
      </c>
      <c r="K1506" t="s">
        <v>189</v>
      </c>
      <c r="L1506" t="s">
        <v>13586</v>
      </c>
      <c r="M1506" t="s">
        <v>1944</v>
      </c>
      <c r="N1506" s="34">
        <v>0</v>
      </c>
      <c r="O1506" s="34" t="s">
        <v>1945</v>
      </c>
      <c r="P1506" s="34">
        <v>0</v>
      </c>
      <c r="Q1506" s="34" t="s">
        <v>1946</v>
      </c>
      <c r="R1506" s="34" t="s">
        <v>859</v>
      </c>
      <c r="S1506" s="48" t="s">
        <v>1123</v>
      </c>
      <c r="T1506" s="13" t="s">
        <v>122</v>
      </c>
      <c r="U1506" s="12" t="s">
        <v>122</v>
      </c>
      <c r="V1506" s="12" t="s">
        <v>1863</v>
      </c>
      <c r="W1506" s="12" t="s">
        <v>1863</v>
      </c>
      <c r="X1506" s="14" t="str">
        <f t="shared" si="23"/>
        <v>А</v>
      </c>
      <c r="Y1506" s="271">
        <f>Таблица1[[#This Row],[ID_intellix]]</f>
        <v>7600</v>
      </c>
      <c r="Z1506" s="269" t="s">
        <v>122</v>
      </c>
      <c r="AA1506" s="145">
        <f>IF(OR(Таблица1[[#This Row],[CARDIO_report]]&lt;&gt;0,Таблица1[[#This Row],[AI COMBO_report]]&lt;&gt;0,Таблица1[[#This Row],[OTC_report]]&lt;&gt;0),1,0)</f>
        <v>1</v>
      </c>
      <c r="AB1506" s="60" t="s">
        <v>2601</v>
      </c>
      <c r="AC1506" s="60" t="s">
        <v>2601</v>
      </c>
      <c r="AD1506" s="60" t="s">
        <v>1124</v>
      </c>
      <c r="AE1506" s="60" t="s">
        <v>1124</v>
      </c>
      <c r="AF1506" s="60"/>
      <c r="AG1506" s="89" t="s">
        <v>2516</v>
      </c>
      <c r="AH1506" s="89">
        <v>21</v>
      </c>
      <c r="AI1506" s="89" t="s">
        <v>2516</v>
      </c>
      <c r="AJ1506" s="89">
        <v>16</v>
      </c>
      <c r="AK1506" s="89" t="s">
        <v>2516</v>
      </c>
      <c r="AL1506" s="89">
        <v>11</v>
      </c>
      <c r="AM1506" s="89" t="s">
        <v>2516</v>
      </c>
      <c r="AN1506" s="89">
        <v>11</v>
      </c>
      <c r="AP1506" s="35" t="s">
        <v>1857</v>
      </c>
      <c r="AQ1506" s="377">
        <v>0</v>
      </c>
      <c r="AR1506" s="378">
        <v>0</v>
      </c>
      <c r="AS1506" s="377" t="s">
        <v>2847</v>
      </c>
      <c r="AT1506" s="378">
        <v>0</v>
      </c>
      <c r="AU1506" s="377">
        <v>0</v>
      </c>
      <c r="AV1506" s="377">
        <v>0</v>
      </c>
      <c r="AW1506" s="377" t="s">
        <v>2847</v>
      </c>
      <c r="AX1506" s="2">
        <v>0</v>
      </c>
      <c r="AY1506" s="2" t="s">
        <v>2847</v>
      </c>
      <c r="BA1506" s="2" t="s">
        <v>6336</v>
      </c>
    </row>
    <row r="1507" spans="1:54" ht="15" hidden="1" customHeight="1" x14ac:dyDescent="0.2">
      <c r="A1507" s="46">
        <v>7822</v>
      </c>
      <c r="B1507" s="258" t="s">
        <v>13775</v>
      </c>
      <c r="C1507" t="s">
        <v>1136</v>
      </c>
      <c r="D1507" t="s">
        <v>1270</v>
      </c>
      <c r="E1507" t="s">
        <v>2504</v>
      </c>
      <c r="F1507" s="29" t="s">
        <v>3586</v>
      </c>
      <c r="G1507" s="53" t="s">
        <v>12221</v>
      </c>
      <c r="H1507" t="s">
        <v>3586</v>
      </c>
      <c r="I1507">
        <v>1</v>
      </c>
      <c r="J1507" t="s">
        <v>13776</v>
      </c>
      <c r="K1507" t="s">
        <v>189</v>
      </c>
      <c r="L1507" t="s">
        <v>13777</v>
      </c>
      <c r="M1507" t="s">
        <v>1944</v>
      </c>
      <c r="N1507" s="34" t="s">
        <v>385</v>
      </c>
      <c r="O1507" s="34" t="s">
        <v>1945</v>
      </c>
      <c r="P1507" s="34" t="s">
        <v>202</v>
      </c>
      <c r="Q1507" s="34" t="s">
        <v>1946</v>
      </c>
      <c r="R1507" s="34" t="s">
        <v>813</v>
      </c>
      <c r="S1507" s="48" t="s">
        <v>1123</v>
      </c>
      <c r="T1507" s="13" t="s">
        <v>1863</v>
      </c>
      <c r="U1507" s="12" t="s">
        <v>122</v>
      </c>
      <c r="V1507" s="12" t="s">
        <v>122</v>
      </c>
      <c r="W1507" s="12" t="s">
        <v>122</v>
      </c>
      <c r="X1507" s="14" t="str">
        <f t="shared" si="23"/>
        <v>В</v>
      </c>
      <c r="Y1507" s="271">
        <f>Таблица1[[#This Row],[ID_intellix]]</f>
        <v>7822</v>
      </c>
      <c r="Z1507" s="269" t="s">
        <v>122</v>
      </c>
      <c r="AA1507" s="145">
        <f>IF(OR(Таблица1[[#This Row],[CARDIO_report]]&lt;&gt;0,Таблица1[[#This Row],[AI COMBO_report]]&lt;&gt;0,Таблица1[[#This Row],[OTC_report]]&lt;&gt;0),1,0)</f>
        <v>1</v>
      </c>
      <c r="AB1507" s="60" t="s">
        <v>1124</v>
      </c>
      <c r="AC1507" s="60" t="s">
        <v>1124</v>
      </c>
      <c r="AD1507" s="60" t="s">
        <v>1124</v>
      </c>
      <c r="AE1507" s="60" t="s">
        <v>1124</v>
      </c>
      <c r="AF1507" s="60"/>
      <c r="AG1507" s="89" t="s">
        <v>1414</v>
      </c>
      <c r="AH1507" s="89">
        <v>98</v>
      </c>
      <c r="AI1507" s="89" t="s">
        <v>1414</v>
      </c>
      <c r="AJ1507" s="89">
        <v>98</v>
      </c>
      <c r="AK1507" s="89" t="s">
        <v>1414</v>
      </c>
      <c r="AL1507" s="89">
        <v>97</v>
      </c>
      <c r="AM1507" s="89" t="s">
        <v>1414</v>
      </c>
      <c r="AN1507" s="89">
        <v>93</v>
      </c>
      <c r="AP1507" s="35" t="s">
        <v>1825</v>
      </c>
      <c r="AQ1507" s="377">
        <v>0</v>
      </c>
      <c r="AR1507" s="378">
        <v>0</v>
      </c>
      <c r="AS1507" s="377">
        <v>0</v>
      </c>
      <c r="AT1507" s="378">
        <v>0</v>
      </c>
      <c r="AU1507" s="377">
        <v>0</v>
      </c>
      <c r="AV1507" s="377">
        <v>0</v>
      </c>
      <c r="AW1507" s="377">
        <v>0</v>
      </c>
      <c r="AX1507">
        <v>0</v>
      </c>
      <c r="AY1507">
        <v>0</v>
      </c>
      <c r="BA1507" s="2" t="s">
        <v>15962</v>
      </c>
    </row>
    <row r="1508" spans="1:54" ht="15" hidden="1" customHeight="1" x14ac:dyDescent="0.2">
      <c r="A1508" s="46">
        <v>7816</v>
      </c>
      <c r="B1508" s="258" t="s">
        <v>13778</v>
      </c>
      <c r="C1508" t="s">
        <v>1136</v>
      </c>
      <c r="D1508" t="s">
        <v>1276</v>
      </c>
      <c r="E1508" t="s">
        <v>2504</v>
      </c>
      <c r="F1508" s="29" t="s">
        <v>13779</v>
      </c>
      <c r="G1508" s="396">
        <v>1</v>
      </c>
      <c r="H1508" t="s">
        <v>2610</v>
      </c>
      <c r="I1508">
        <v>1</v>
      </c>
      <c r="J1508" t="s">
        <v>13780</v>
      </c>
      <c r="K1508" t="s">
        <v>189</v>
      </c>
      <c r="L1508" t="s">
        <v>13781</v>
      </c>
      <c r="M1508" t="s">
        <v>1944</v>
      </c>
      <c r="N1508" s="34" t="s">
        <v>385</v>
      </c>
      <c r="O1508" s="34" t="s">
        <v>1945</v>
      </c>
      <c r="P1508" s="34" t="s">
        <v>202</v>
      </c>
      <c r="Q1508" s="34" t="s">
        <v>1946</v>
      </c>
      <c r="R1508" s="34" t="s">
        <v>996</v>
      </c>
      <c r="S1508" s="48" t="s">
        <v>1123</v>
      </c>
      <c r="T1508" s="13" t="s">
        <v>1863</v>
      </c>
      <c r="U1508" s="12" t="s">
        <v>122</v>
      </c>
      <c r="V1508" s="12" t="s">
        <v>122</v>
      </c>
      <c r="W1508" s="12" t="s">
        <v>1863</v>
      </c>
      <c r="X1508" s="14" t="str">
        <f t="shared" si="23"/>
        <v>А</v>
      </c>
      <c r="Y1508" s="271">
        <f>Таблица1[[#This Row],[ID_intellix]]</f>
        <v>7816</v>
      </c>
      <c r="Z1508" s="269" t="s">
        <v>122</v>
      </c>
      <c r="AA1508" s="145">
        <f>IF(OR(Таблица1[[#This Row],[CARDIO_report]]&lt;&gt;0,Таблица1[[#This Row],[AI COMBO_report]]&lt;&gt;0,Таблица1[[#This Row],[OTC_report]]&lt;&gt;0),1,0)</f>
        <v>1</v>
      </c>
      <c r="AB1508" s="60" t="s">
        <v>1124</v>
      </c>
      <c r="AC1508" s="60" t="s">
        <v>1124</v>
      </c>
      <c r="AD1508" s="60" t="s">
        <v>1124</v>
      </c>
      <c r="AE1508" s="60" t="s">
        <v>1124</v>
      </c>
      <c r="AF1508" s="60"/>
      <c r="AG1508" s="89" t="s">
        <v>1414</v>
      </c>
      <c r="AH1508" s="89">
        <v>64</v>
      </c>
      <c r="AI1508" s="89" t="s">
        <v>2516</v>
      </c>
      <c r="AJ1508" s="89">
        <v>41</v>
      </c>
      <c r="AK1508" s="89" t="s">
        <v>2516</v>
      </c>
      <c r="AL1508" s="89">
        <v>31</v>
      </c>
      <c r="AM1508" s="89" t="s">
        <v>2516</v>
      </c>
      <c r="AN1508" s="89">
        <v>23</v>
      </c>
      <c r="AP1508" s="35" t="s">
        <v>1825</v>
      </c>
      <c r="AQ1508" s="377">
        <v>0</v>
      </c>
      <c r="AR1508" s="378">
        <v>0</v>
      </c>
      <c r="AS1508" s="377">
        <v>0</v>
      </c>
      <c r="AT1508" s="378">
        <v>0</v>
      </c>
      <c r="AU1508" s="377">
        <v>0</v>
      </c>
      <c r="AV1508" s="377">
        <v>0</v>
      </c>
      <c r="AW1508" s="377">
        <v>0</v>
      </c>
      <c r="AX1508">
        <v>0</v>
      </c>
      <c r="AY1508">
        <v>0</v>
      </c>
      <c r="BA1508" t="s">
        <v>15962</v>
      </c>
    </row>
    <row r="1509" spans="1:54" ht="15" hidden="1" customHeight="1" x14ac:dyDescent="0.2">
      <c r="A1509" s="46">
        <v>7982</v>
      </c>
      <c r="B1509" s="258" t="s">
        <v>13782</v>
      </c>
      <c r="C1509" t="s">
        <v>1136</v>
      </c>
      <c r="D1509" t="s">
        <v>1138</v>
      </c>
      <c r="E1509" t="s">
        <v>2504</v>
      </c>
      <c r="F1509" s="29" t="s">
        <v>13779</v>
      </c>
      <c r="G1509" s="53" t="s">
        <v>2754</v>
      </c>
      <c r="H1509" t="s">
        <v>2610</v>
      </c>
      <c r="I1509">
        <v>1</v>
      </c>
      <c r="J1509" t="s">
        <v>13783</v>
      </c>
      <c r="K1509" t="s">
        <v>189</v>
      </c>
      <c r="L1509" t="s">
        <v>13784</v>
      </c>
      <c r="M1509" t="s">
        <v>1944</v>
      </c>
      <c r="N1509" s="34" t="s">
        <v>596</v>
      </c>
      <c r="O1509" s="34" t="s">
        <v>1945</v>
      </c>
      <c r="P1509" s="34">
        <v>0</v>
      </c>
      <c r="Q1509" s="34" t="s">
        <v>1946</v>
      </c>
      <c r="R1509" s="34" t="s">
        <v>813</v>
      </c>
      <c r="S1509" s="48" t="s">
        <v>1123</v>
      </c>
      <c r="T1509" s="13" t="s">
        <v>122</v>
      </c>
      <c r="U1509" s="12" t="s">
        <v>122</v>
      </c>
      <c r="V1509" s="12" t="s">
        <v>122</v>
      </c>
      <c r="W1509" s="12" t="s">
        <v>1863</v>
      </c>
      <c r="X1509" s="14" t="str">
        <f t="shared" si="23"/>
        <v>В</v>
      </c>
      <c r="Y1509" s="271">
        <f>Таблица1[[#This Row],[ID_intellix]]</f>
        <v>7982</v>
      </c>
      <c r="Z1509" s="269" t="s">
        <v>122</v>
      </c>
      <c r="AA1509" s="145">
        <f>IF(OR(Таблица1[[#This Row],[CARDIO_report]]&lt;&gt;0,Таблица1[[#This Row],[AI COMBO_report]]&lt;&gt;0,Таблица1[[#This Row],[OTC_report]]&lt;&gt;0),1,0)</f>
        <v>1</v>
      </c>
      <c r="AB1509" s="60" t="s">
        <v>1124</v>
      </c>
      <c r="AC1509" s="60" t="s">
        <v>1124</v>
      </c>
      <c r="AD1509" s="60" t="s">
        <v>1124</v>
      </c>
      <c r="AE1509" s="60" t="s">
        <v>1124</v>
      </c>
      <c r="AF1509" s="60"/>
      <c r="AG1509" s="89" t="s">
        <v>1437</v>
      </c>
      <c r="AH1509" s="89">
        <v>45</v>
      </c>
      <c r="AI1509" s="89" t="s">
        <v>1437</v>
      </c>
      <c r="AJ1509" s="89">
        <v>24</v>
      </c>
      <c r="AK1509" s="89" t="s">
        <v>1437</v>
      </c>
      <c r="AL1509" s="89">
        <v>1</v>
      </c>
      <c r="AM1509" s="89" t="s">
        <v>1437</v>
      </c>
      <c r="AN1509" s="89">
        <v>6</v>
      </c>
      <c r="AP1509" s="35" t="s">
        <v>1857</v>
      </c>
      <c r="AQ1509" s="377">
        <v>0</v>
      </c>
      <c r="AR1509" s="378">
        <v>0</v>
      </c>
      <c r="AS1509" s="377">
        <v>0</v>
      </c>
      <c r="AT1509" s="378">
        <v>0</v>
      </c>
      <c r="AU1509" s="377">
        <v>0</v>
      </c>
      <c r="AV1509" s="377">
        <v>0</v>
      </c>
      <c r="AW1509" s="377">
        <v>0</v>
      </c>
      <c r="AX1509">
        <v>0</v>
      </c>
      <c r="AY1509">
        <v>0</v>
      </c>
    </row>
    <row r="1510" spans="1:54" ht="15" hidden="1" customHeight="1" x14ac:dyDescent="0.2">
      <c r="A1510" s="46">
        <v>7955</v>
      </c>
      <c r="B1510" s="258" t="s">
        <v>13849</v>
      </c>
      <c r="C1510" t="s">
        <v>1136</v>
      </c>
      <c r="D1510" t="s">
        <v>1141</v>
      </c>
      <c r="E1510" t="s">
        <v>2504</v>
      </c>
      <c r="F1510" s="29" t="s">
        <v>6473</v>
      </c>
      <c r="G1510" s="53" t="s">
        <v>13554</v>
      </c>
      <c r="H1510" t="s">
        <v>6473</v>
      </c>
      <c r="I1510">
        <v>1</v>
      </c>
      <c r="J1510" t="s">
        <v>13850</v>
      </c>
      <c r="K1510" t="s">
        <v>189</v>
      </c>
      <c r="L1510" t="s">
        <v>13851</v>
      </c>
      <c r="M1510" t="s">
        <v>1944</v>
      </c>
      <c r="N1510" s="34" t="s">
        <v>385</v>
      </c>
      <c r="O1510" s="34" t="s">
        <v>1945</v>
      </c>
      <c r="P1510" s="34" t="s">
        <v>202</v>
      </c>
      <c r="Q1510" s="34" t="s">
        <v>1946</v>
      </c>
      <c r="R1510" s="34" t="s">
        <v>859</v>
      </c>
      <c r="S1510" s="48" t="s">
        <v>1123</v>
      </c>
      <c r="T1510" s="13" t="s">
        <v>122</v>
      </c>
      <c r="U1510" s="12" t="s">
        <v>1863</v>
      </c>
      <c r="V1510" s="12" t="s">
        <v>122</v>
      </c>
      <c r="W1510" s="12" t="s">
        <v>122</v>
      </c>
      <c r="X1510" s="14" t="str">
        <f t="shared" si="23"/>
        <v>В</v>
      </c>
      <c r="Y1510" s="271">
        <f>Таблица1[[#This Row],[ID_intellix]]</f>
        <v>7955</v>
      </c>
      <c r="Z1510" s="269" t="s">
        <v>122</v>
      </c>
      <c r="AA1510" s="145">
        <f>IF(OR(Таблица1[[#This Row],[CARDIO_report]]&lt;&gt;0,Таблица1[[#This Row],[AI COMBO_report]]&lt;&gt;0,Таблица1[[#This Row],[OTC_report]]&lt;&gt;0),1,0)</f>
        <v>1</v>
      </c>
      <c r="AB1510" s="60" t="s">
        <v>1124</v>
      </c>
      <c r="AC1510" s="60" t="s">
        <v>1124</v>
      </c>
      <c r="AD1510" s="60" t="s">
        <v>1124</v>
      </c>
      <c r="AE1510" s="60" t="s">
        <v>1124</v>
      </c>
      <c r="AF1510" s="60"/>
      <c r="AG1510" s="89" t="s">
        <v>1414</v>
      </c>
      <c r="AH1510" s="89">
        <v>90</v>
      </c>
      <c r="AI1510" s="89" t="s">
        <v>1414</v>
      </c>
      <c r="AJ1510" s="89">
        <v>83</v>
      </c>
      <c r="AK1510" s="89" t="s">
        <v>1414</v>
      </c>
      <c r="AL1510" s="89">
        <v>98</v>
      </c>
      <c r="AM1510" s="89" t="s">
        <v>1414</v>
      </c>
      <c r="AN1510" s="89">
        <v>79</v>
      </c>
      <c r="AP1510" s="35" t="s">
        <v>1825</v>
      </c>
      <c r="AQ1510" s="377">
        <v>0</v>
      </c>
      <c r="AR1510" s="378">
        <v>0</v>
      </c>
      <c r="AS1510" s="377">
        <v>0</v>
      </c>
      <c r="AT1510" s="378">
        <v>0</v>
      </c>
      <c r="AU1510" s="377">
        <v>0</v>
      </c>
      <c r="AV1510" s="377">
        <v>0</v>
      </c>
      <c r="AW1510" s="377">
        <v>0</v>
      </c>
      <c r="AX1510">
        <v>0</v>
      </c>
      <c r="AY1510">
        <v>0</v>
      </c>
    </row>
    <row r="1511" spans="1:54" ht="15" hidden="1" customHeight="1" x14ac:dyDescent="0.2">
      <c r="A1511" s="46">
        <v>7531</v>
      </c>
      <c r="B1511" s="258" t="s">
        <v>13867</v>
      </c>
      <c r="C1511" t="s">
        <v>1136</v>
      </c>
      <c r="D1511" t="s">
        <v>1938</v>
      </c>
      <c r="E1511" t="s">
        <v>2504</v>
      </c>
      <c r="F1511" s="29" t="s">
        <v>2834</v>
      </c>
      <c r="G1511" s="47">
        <v>25</v>
      </c>
      <c r="H1511" t="s">
        <v>2835</v>
      </c>
      <c r="I1511">
        <v>1</v>
      </c>
      <c r="J1511" t="s">
        <v>13868</v>
      </c>
      <c r="K1511" t="s">
        <v>189</v>
      </c>
      <c r="L1511" t="s">
        <v>13869</v>
      </c>
      <c r="M1511" t="s">
        <v>1944</v>
      </c>
      <c r="N1511" s="34">
        <v>0</v>
      </c>
      <c r="O1511" s="34" t="s">
        <v>1945</v>
      </c>
      <c r="P1511" s="34">
        <v>0</v>
      </c>
      <c r="Q1511" s="34" t="s">
        <v>1946</v>
      </c>
      <c r="R1511" s="34">
        <v>0</v>
      </c>
      <c r="S1511" s="48" t="s">
        <v>1123</v>
      </c>
      <c r="T1511" s="13" t="s">
        <v>122</v>
      </c>
      <c r="U1511" s="12" t="s">
        <v>122</v>
      </c>
      <c r="V1511" s="12" t="s">
        <v>122</v>
      </c>
      <c r="W1511" s="12" t="s">
        <v>122</v>
      </c>
      <c r="X1511" s="14" t="str">
        <f t="shared" si="23"/>
        <v>С</v>
      </c>
      <c r="Y1511" s="271">
        <f>Таблица1[[#This Row],[ID_intellix]]</f>
        <v>7531</v>
      </c>
      <c r="Z1511" s="269" t="s">
        <v>122</v>
      </c>
      <c r="AA1511" s="145">
        <f>IF(OR(Таблица1[[#This Row],[CARDIO_report]]&lt;&gt;0,Таблица1[[#This Row],[AI COMBO_report]]&lt;&gt;0,Таблица1[[#This Row],[OTC_report]]&lt;&gt;0),1,0)</f>
        <v>0</v>
      </c>
      <c r="AB1511" s="60" t="s">
        <v>1124</v>
      </c>
      <c r="AC1511" s="60" t="s">
        <v>1124</v>
      </c>
      <c r="AD1511" s="60" t="s">
        <v>1124</v>
      </c>
      <c r="AE1511" s="60" t="s">
        <v>1124</v>
      </c>
      <c r="AF1511" s="60"/>
      <c r="AG1511" s="89" t="s">
        <v>1145</v>
      </c>
      <c r="AH1511" s="89">
        <v>62</v>
      </c>
      <c r="AI1511" s="89" t="s">
        <v>1145</v>
      </c>
      <c r="AJ1511" s="89">
        <v>92</v>
      </c>
      <c r="AK1511" s="89" t="s">
        <v>1145</v>
      </c>
      <c r="AL1511" s="89">
        <v>74</v>
      </c>
      <c r="AM1511" s="89" t="s">
        <v>1414</v>
      </c>
      <c r="AN1511" s="89">
        <v>98</v>
      </c>
      <c r="AP1511" s="35" t="s">
        <v>1825</v>
      </c>
      <c r="AQ1511" s="377">
        <v>0</v>
      </c>
      <c r="AR1511" s="378">
        <v>0</v>
      </c>
      <c r="AS1511" s="377">
        <v>0</v>
      </c>
      <c r="AT1511" s="378">
        <v>0</v>
      </c>
      <c r="AU1511" s="377">
        <v>0</v>
      </c>
      <c r="AV1511" s="377">
        <v>0</v>
      </c>
      <c r="AW1511" s="377">
        <v>0</v>
      </c>
      <c r="AX1511">
        <v>0</v>
      </c>
      <c r="AY1511">
        <v>0</v>
      </c>
    </row>
    <row r="1512" spans="1:54" ht="15" hidden="1" customHeight="1" x14ac:dyDescent="0.2">
      <c r="A1512" s="46">
        <v>7777</v>
      </c>
      <c r="B1512" s="258" t="s">
        <v>7267</v>
      </c>
      <c r="C1512" t="s">
        <v>1136</v>
      </c>
      <c r="D1512" t="s">
        <v>1267</v>
      </c>
      <c r="E1512" t="s">
        <v>1821</v>
      </c>
      <c r="F1512" s="29" t="s">
        <v>1850</v>
      </c>
      <c r="G1512" s="53" t="s">
        <v>7268</v>
      </c>
      <c r="H1512" t="s">
        <v>1850</v>
      </c>
      <c r="I1512">
        <v>1</v>
      </c>
      <c r="J1512" t="s">
        <v>7269</v>
      </c>
      <c r="K1512" t="s">
        <v>189</v>
      </c>
      <c r="L1512" t="s">
        <v>7270</v>
      </c>
      <c r="M1512" t="s">
        <v>1944</v>
      </c>
      <c r="N1512" s="34">
        <v>0</v>
      </c>
      <c r="O1512" s="34" t="s">
        <v>1945</v>
      </c>
      <c r="P1512" s="34">
        <v>0</v>
      </c>
      <c r="Q1512" s="34" t="s">
        <v>1946</v>
      </c>
      <c r="R1512" s="34">
        <v>0</v>
      </c>
      <c r="S1512" s="48" t="s">
        <v>1123</v>
      </c>
      <c r="T1512" s="13" t="s">
        <v>122</v>
      </c>
      <c r="U1512" s="12" t="s">
        <v>122</v>
      </c>
      <c r="V1512" s="12" t="s">
        <v>1863</v>
      </c>
      <c r="W1512" s="12" t="s">
        <v>122</v>
      </c>
      <c r="X1512" s="14" t="str">
        <f t="shared" si="23"/>
        <v>В</v>
      </c>
      <c r="Y1512" s="271">
        <f>Таблица1[[#This Row],[ID_intellix]]</f>
        <v>7777</v>
      </c>
      <c r="Z1512" s="269" t="s">
        <v>122</v>
      </c>
      <c r="AA1512" s="145">
        <f>IF(OR(Таблица1[[#This Row],[CARDIO_report]]&lt;&gt;0,Таблица1[[#This Row],[AI COMBO_report]]&lt;&gt;0,Таблица1[[#This Row],[OTC_report]]&lt;&gt;0),1,0)</f>
        <v>0</v>
      </c>
      <c r="AB1512" s="60" t="s">
        <v>1124</v>
      </c>
      <c r="AC1512" s="60" t="s">
        <v>1124</v>
      </c>
      <c r="AD1512" s="60" t="s">
        <v>1124</v>
      </c>
      <c r="AE1512" s="60" t="s">
        <v>1124</v>
      </c>
      <c r="AF1512" s="60"/>
      <c r="AG1512" s="60" t="s">
        <v>1124</v>
      </c>
      <c r="AH1512" s="60" t="s">
        <v>1124</v>
      </c>
      <c r="AI1512" s="60" t="s">
        <v>1124</v>
      </c>
      <c r="AJ1512" s="60" t="s">
        <v>1124</v>
      </c>
      <c r="AK1512" s="60" t="s">
        <v>1124</v>
      </c>
      <c r="AL1512" s="60" t="s">
        <v>1124</v>
      </c>
      <c r="AM1512" s="60" t="s">
        <v>1124</v>
      </c>
      <c r="AN1512" s="60" t="s">
        <v>1124</v>
      </c>
      <c r="AO1512" s="60"/>
      <c r="AP1512" s="35" t="s">
        <v>1857</v>
      </c>
      <c r="AQ1512" s="377">
        <v>0</v>
      </c>
      <c r="AR1512" s="378">
        <v>0</v>
      </c>
      <c r="AS1512" s="377">
        <v>0</v>
      </c>
      <c r="AT1512" s="378">
        <v>0</v>
      </c>
      <c r="AU1512" s="377">
        <v>0</v>
      </c>
      <c r="AV1512" s="377">
        <v>0</v>
      </c>
      <c r="AW1512" s="377">
        <v>0</v>
      </c>
      <c r="AX1512">
        <v>0</v>
      </c>
      <c r="AY1512">
        <v>0</v>
      </c>
    </row>
    <row r="1513" spans="1:54" ht="15" hidden="1" customHeight="1" x14ac:dyDescent="0.2">
      <c r="A1513" s="46">
        <v>7493</v>
      </c>
      <c r="B1513" s="258" t="s">
        <v>14104</v>
      </c>
      <c r="C1513" t="s">
        <v>1136</v>
      </c>
      <c r="D1513" t="s">
        <v>1273</v>
      </c>
      <c r="E1513" t="s">
        <v>2504</v>
      </c>
      <c r="F1513" s="29" t="s">
        <v>2834</v>
      </c>
      <c r="G1513" s="47">
        <v>23</v>
      </c>
      <c r="H1513" t="s">
        <v>2835</v>
      </c>
      <c r="I1513">
        <v>1</v>
      </c>
      <c r="J1513" t="s">
        <v>14105</v>
      </c>
      <c r="K1513" t="s">
        <v>189</v>
      </c>
      <c r="L1513" t="s">
        <v>14106</v>
      </c>
      <c r="M1513" t="s">
        <v>1944</v>
      </c>
      <c r="N1513" s="34">
        <v>0</v>
      </c>
      <c r="O1513" s="34" t="s">
        <v>1945</v>
      </c>
      <c r="P1513" s="34">
        <v>0</v>
      </c>
      <c r="Q1513" s="34" t="s">
        <v>1946</v>
      </c>
      <c r="R1513" s="34">
        <v>0</v>
      </c>
      <c r="S1513" s="48" t="s">
        <v>1123</v>
      </c>
      <c r="T1513" s="13" t="s">
        <v>122</v>
      </c>
      <c r="U1513" s="12" t="s">
        <v>122</v>
      </c>
      <c r="V1513" s="12" t="s">
        <v>122</v>
      </c>
      <c r="W1513" s="12" t="s">
        <v>122</v>
      </c>
      <c r="X1513" s="14" t="str">
        <f t="shared" si="23"/>
        <v>С</v>
      </c>
      <c r="Y1513" s="271">
        <f>Таблица1[[#This Row],[ID_intellix]]</f>
        <v>7493</v>
      </c>
      <c r="Z1513" s="269" t="s">
        <v>122</v>
      </c>
      <c r="AA1513" s="145">
        <f>IF(OR(Таблица1[[#This Row],[CARDIO_report]]&lt;&gt;0,Таблица1[[#This Row],[AI COMBO_report]]&lt;&gt;0,Таблица1[[#This Row],[OTC_report]]&lt;&gt;0),1,0)</f>
        <v>0</v>
      </c>
      <c r="AB1513" s="60" t="s">
        <v>1124</v>
      </c>
      <c r="AC1513" s="60" t="s">
        <v>1124</v>
      </c>
      <c r="AD1513" s="60" t="s">
        <v>1124</v>
      </c>
      <c r="AE1513" s="60" t="s">
        <v>1124</v>
      </c>
      <c r="AF1513" s="60"/>
      <c r="AG1513" s="89" t="s">
        <v>1145</v>
      </c>
      <c r="AH1513" s="89">
        <v>67</v>
      </c>
      <c r="AI1513" s="89" t="s">
        <v>1145</v>
      </c>
      <c r="AJ1513" s="89">
        <v>72</v>
      </c>
      <c r="AK1513" s="89" t="s">
        <v>1145</v>
      </c>
      <c r="AL1513" s="89">
        <v>93</v>
      </c>
      <c r="AM1513" s="89" t="s">
        <v>1145</v>
      </c>
      <c r="AN1513" s="89">
        <v>96</v>
      </c>
      <c r="AP1513" s="35" t="s">
        <v>1857</v>
      </c>
      <c r="AQ1513" s="377">
        <v>0</v>
      </c>
      <c r="AR1513" s="378">
        <v>0</v>
      </c>
      <c r="AS1513" s="377">
        <v>0</v>
      </c>
      <c r="AT1513" s="378">
        <v>0</v>
      </c>
      <c r="AU1513" s="377">
        <v>0</v>
      </c>
      <c r="AV1513" s="377">
        <v>0</v>
      </c>
      <c r="AW1513" s="377">
        <v>0</v>
      </c>
      <c r="AX1513">
        <v>0</v>
      </c>
      <c r="AY1513">
        <v>0</v>
      </c>
    </row>
    <row r="1514" spans="1:54" ht="15" hidden="1" customHeight="1" x14ac:dyDescent="0.2">
      <c r="A1514" s="46">
        <v>7959</v>
      </c>
      <c r="B1514" s="258" t="s">
        <v>7385</v>
      </c>
      <c r="C1514" t="s">
        <v>1136</v>
      </c>
      <c r="D1514" t="s">
        <v>1270</v>
      </c>
      <c r="E1514" t="s">
        <v>1821</v>
      </c>
      <c r="F1514" s="29" t="s">
        <v>1850</v>
      </c>
      <c r="G1514" s="53" t="s">
        <v>7386</v>
      </c>
      <c r="H1514" t="s">
        <v>1850</v>
      </c>
      <c r="I1514">
        <v>1</v>
      </c>
      <c r="J1514" t="s">
        <v>7387</v>
      </c>
      <c r="K1514" t="s">
        <v>189</v>
      </c>
      <c r="L1514" t="s">
        <v>7388</v>
      </c>
      <c r="M1514" t="s">
        <v>1944</v>
      </c>
      <c r="N1514" s="34" t="s">
        <v>596</v>
      </c>
      <c r="O1514" s="34" t="s">
        <v>1945</v>
      </c>
      <c r="P1514" s="34">
        <v>0</v>
      </c>
      <c r="Q1514" s="34" t="s">
        <v>1946</v>
      </c>
      <c r="R1514" s="34" t="s">
        <v>813</v>
      </c>
      <c r="S1514" s="48" t="s">
        <v>1123</v>
      </c>
      <c r="T1514" s="13" t="s">
        <v>122</v>
      </c>
      <c r="U1514" s="12" t="s">
        <v>122</v>
      </c>
      <c r="V1514" s="12" t="s">
        <v>1863</v>
      </c>
      <c r="W1514" s="12" t="s">
        <v>122</v>
      </c>
      <c r="X1514" s="14" t="str">
        <f t="shared" si="23"/>
        <v>В</v>
      </c>
      <c r="Y1514" s="271">
        <f>Таблица1[[#This Row],[ID_intellix]]</f>
        <v>7959</v>
      </c>
      <c r="Z1514" s="269" t="s">
        <v>122</v>
      </c>
      <c r="AA1514" s="145">
        <f>IF(OR(Таблица1[[#This Row],[CARDIO_report]]&lt;&gt;0,Таблица1[[#This Row],[AI COMBO_report]]&lt;&gt;0,Таблица1[[#This Row],[OTC_report]]&lt;&gt;0),1,0)</f>
        <v>1</v>
      </c>
      <c r="AB1514" s="60" t="s">
        <v>1124</v>
      </c>
      <c r="AC1514" s="60" t="s">
        <v>1124</v>
      </c>
      <c r="AD1514" s="60" t="s">
        <v>1124</v>
      </c>
      <c r="AE1514" s="60" t="s">
        <v>1124</v>
      </c>
      <c r="AF1514" s="60"/>
      <c r="AG1514" s="60" t="s">
        <v>1124</v>
      </c>
      <c r="AH1514" s="60" t="s">
        <v>1124</v>
      </c>
      <c r="AI1514" s="60" t="s">
        <v>1124</v>
      </c>
      <c r="AJ1514" s="60" t="s">
        <v>1124</v>
      </c>
      <c r="AK1514" s="60" t="s">
        <v>1124</v>
      </c>
      <c r="AL1514" s="60" t="s">
        <v>1124</v>
      </c>
      <c r="AM1514" s="60" t="s">
        <v>1124</v>
      </c>
      <c r="AN1514" s="60" t="s">
        <v>1124</v>
      </c>
      <c r="AO1514" s="60"/>
      <c r="AP1514" s="35" t="s">
        <v>1917</v>
      </c>
      <c r="AQ1514" s="377">
        <v>0</v>
      </c>
      <c r="AR1514" s="378">
        <v>0</v>
      </c>
      <c r="AS1514" s="377">
        <v>0</v>
      </c>
      <c r="AT1514" s="378">
        <v>0</v>
      </c>
      <c r="AU1514" s="377">
        <v>0</v>
      </c>
      <c r="AV1514" s="377">
        <v>0</v>
      </c>
      <c r="AW1514" s="377">
        <v>0</v>
      </c>
      <c r="AX1514">
        <v>0</v>
      </c>
      <c r="AY1514">
        <v>0</v>
      </c>
    </row>
    <row r="1515" spans="1:54" ht="15" hidden="1" customHeight="1" x14ac:dyDescent="0.2">
      <c r="A1515" s="46">
        <v>8013</v>
      </c>
      <c r="B1515" s="258" t="s">
        <v>14162</v>
      </c>
      <c r="C1515" t="s">
        <v>1136</v>
      </c>
      <c r="D1515" t="s">
        <v>1141</v>
      </c>
      <c r="E1515" t="s">
        <v>2504</v>
      </c>
      <c r="F1515" s="29" t="s">
        <v>2735</v>
      </c>
      <c r="G1515" s="47">
        <v>24</v>
      </c>
      <c r="H1515" t="s">
        <v>2735</v>
      </c>
      <c r="I1515">
        <v>1</v>
      </c>
      <c r="J1515" t="s">
        <v>14163</v>
      </c>
      <c r="K1515" t="s">
        <v>189</v>
      </c>
      <c r="L1515" t="s">
        <v>14164</v>
      </c>
      <c r="M1515" t="s">
        <v>1944</v>
      </c>
      <c r="N1515" s="34" t="s">
        <v>385</v>
      </c>
      <c r="O1515" s="34" t="s">
        <v>1945</v>
      </c>
      <c r="P1515" s="34">
        <v>0</v>
      </c>
      <c r="Q1515" s="34" t="s">
        <v>1946</v>
      </c>
      <c r="R1515" s="34" t="s">
        <v>813</v>
      </c>
      <c r="S1515" s="48" t="s">
        <v>1123</v>
      </c>
      <c r="T1515" s="13" t="s">
        <v>122</v>
      </c>
      <c r="U1515" s="12" t="s">
        <v>122</v>
      </c>
      <c r="V1515" s="12" t="s">
        <v>122</v>
      </c>
      <c r="W1515" s="12" t="s">
        <v>1863</v>
      </c>
      <c r="X1515" s="14" t="str">
        <f t="shared" si="23"/>
        <v>В</v>
      </c>
      <c r="Y1515" s="271">
        <f>Таблица1[[#This Row],[ID_intellix]]</f>
        <v>8013</v>
      </c>
      <c r="Z1515" s="269" t="s">
        <v>122</v>
      </c>
      <c r="AA1515" s="145">
        <f>IF(OR(Таблица1[[#This Row],[CARDIO_report]]&lt;&gt;0,Таблица1[[#This Row],[AI COMBO_report]]&lt;&gt;0,Таблица1[[#This Row],[OTC_report]]&lt;&gt;0),1,0)</f>
        <v>1</v>
      </c>
      <c r="AB1515" s="60" t="s">
        <v>1124</v>
      </c>
      <c r="AC1515" s="60" t="s">
        <v>1124</v>
      </c>
      <c r="AD1515" s="60" t="s">
        <v>1124</v>
      </c>
      <c r="AE1515" s="60" t="s">
        <v>1124</v>
      </c>
      <c r="AF1515" s="60"/>
      <c r="AG1515" s="89" t="s">
        <v>1145</v>
      </c>
      <c r="AH1515" s="89">
        <v>69</v>
      </c>
      <c r="AI1515" s="89" t="s">
        <v>1145</v>
      </c>
      <c r="AJ1515" s="89">
        <v>61</v>
      </c>
      <c r="AK1515" s="89" t="s">
        <v>1145</v>
      </c>
      <c r="AL1515" s="89">
        <v>83</v>
      </c>
      <c r="AM1515" s="89" t="s">
        <v>1145</v>
      </c>
      <c r="AN1515" s="89">
        <v>88</v>
      </c>
      <c r="AP1515" s="35" t="s">
        <v>1825</v>
      </c>
      <c r="AQ1515" s="377">
        <v>0</v>
      </c>
      <c r="AR1515" s="378">
        <v>0</v>
      </c>
      <c r="AS1515" s="377">
        <v>0</v>
      </c>
      <c r="AT1515" s="378">
        <v>0</v>
      </c>
      <c r="AU1515" s="377">
        <v>0</v>
      </c>
      <c r="AV1515" s="377">
        <v>0</v>
      </c>
      <c r="AW1515" s="377">
        <v>0</v>
      </c>
      <c r="AX1515">
        <v>0</v>
      </c>
      <c r="AY1515">
        <v>0</v>
      </c>
    </row>
    <row r="1516" spans="1:54" ht="15" hidden="1" customHeight="1" x14ac:dyDescent="0.2">
      <c r="A1516" s="46">
        <v>484</v>
      </c>
      <c r="B1516" s="258" t="s">
        <v>14234</v>
      </c>
      <c r="C1516" t="s">
        <v>1136</v>
      </c>
      <c r="D1516" t="s">
        <v>1273</v>
      </c>
      <c r="E1516" t="s">
        <v>2504</v>
      </c>
      <c r="F1516" s="29" t="s">
        <v>2682</v>
      </c>
      <c r="G1516" s="47">
        <v>16</v>
      </c>
      <c r="H1516" t="s">
        <v>2563</v>
      </c>
      <c r="I1516">
        <v>1</v>
      </c>
      <c r="J1516" t="s">
        <v>15834</v>
      </c>
      <c r="K1516" t="s">
        <v>189</v>
      </c>
      <c r="L1516" t="s">
        <v>14235</v>
      </c>
      <c r="M1516" t="s">
        <v>1944</v>
      </c>
      <c r="N1516" s="34">
        <v>0</v>
      </c>
      <c r="O1516" s="34" t="s">
        <v>1945</v>
      </c>
      <c r="P1516" s="34">
        <v>0</v>
      </c>
      <c r="Q1516" s="34" t="s">
        <v>1946</v>
      </c>
      <c r="R1516" s="34" t="s">
        <v>859</v>
      </c>
      <c r="S1516" s="48" t="s">
        <v>1123</v>
      </c>
      <c r="T1516" s="13" t="s">
        <v>122</v>
      </c>
      <c r="U1516" s="12" t="s">
        <v>122</v>
      </c>
      <c r="V1516" s="12" t="s">
        <v>122</v>
      </c>
      <c r="W1516" s="12" t="s">
        <v>1863</v>
      </c>
      <c r="X1516" s="14" t="str">
        <f t="shared" si="23"/>
        <v>В</v>
      </c>
      <c r="Y1516" s="271">
        <f>Таблица1[[#This Row],[ID_intellix]]</f>
        <v>484</v>
      </c>
      <c r="Z1516" s="269" t="s">
        <v>122</v>
      </c>
      <c r="AA1516" s="145">
        <f>IF(OR(Таблица1[[#This Row],[CARDIO_report]]&lt;&gt;0,Таблица1[[#This Row],[AI COMBO_report]]&lt;&gt;0,Таблица1[[#This Row],[OTC_report]]&lt;&gt;0),1,0)</f>
        <v>1</v>
      </c>
      <c r="AB1516" s="60" t="s">
        <v>1124</v>
      </c>
      <c r="AC1516" s="60" t="s">
        <v>1124</v>
      </c>
      <c r="AD1516" s="60" t="s">
        <v>1124</v>
      </c>
      <c r="AE1516" s="89" t="s">
        <v>1857</v>
      </c>
      <c r="AF1516" s="89"/>
      <c r="AG1516" s="89" t="s">
        <v>1414</v>
      </c>
      <c r="AH1516" s="89">
        <v>95</v>
      </c>
      <c r="AI1516" s="89" t="s">
        <v>1414</v>
      </c>
      <c r="AJ1516" s="89">
        <v>96</v>
      </c>
      <c r="AK1516" s="89" t="s">
        <v>1414</v>
      </c>
      <c r="AL1516" s="89">
        <v>88</v>
      </c>
      <c r="AM1516" s="89" t="s">
        <v>1145</v>
      </c>
      <c r="AN1516" s="89">
        <v>84</v>
      </c>
      <c r="AP1516" s="35" t="s">
        <v>1857</v>
      </c>
      <c r="AQ1516" s="377">
        <v>0</v>
      </c>
      <c r="AR1516" s="378">
        <v>0</v>
      </c>
      <c r="AS1516" s="377">
        <v>0</v>
      </c>
      <c r="AT1516" s="378">
        <v>0</v>
      </c>
      <c r="AU1516" s="377">
        <v>0</v>
      </c>
      <c r="AV1516" s="377">
        <v>0</v>
      </c>
      <c r="AW1516" s="377">
        <v>0</v>
      </c>
      <c r="AX1516">
        <v>0</v>
      </c>
      <c r="AY1516">
        <v>0</v>
      </c>
      <c r="BA1516" s="2" t="s">
        <v>15962</v>
      </c>
    </row>
    <row r="1517" spans="1:54" ht="15" hidden="1" customHeight="1" x14ac:dyDescent="0.2">
      <c r="A1517" s="46">
        <v>485</v>
      </c>
      <c r="B1517" s="258" t="s">
        <v>14242</v>
      </c>
      <c r="C1517" t="s">
        <v>1136</v>
      </c>
      <c r="D1517" t="s">
        <v>1138</v>
      </c>
      <c r="E1517" t="s">
        <v>2504</v>
      </c>
      <c r="F1517" s="29" t="s">
        <v>2682</v>
      </c>
      <c r="G1517" s="47">
        <v>17</v>
      </c>
      <c r="H1517" t="s">
        <v>2563</v>
      </c>
      <c r="I1517">
        <v>1</v>
      </c>
      <c r="J1517" t="s">
        <v>15839</v>
      </c>
      <c r="K1517" t="s">
        <v>189</v>
      </c>
      <c r="L1517" t="s">
        <v>14243</v>
      </c>
      <c r="M1517" t="s">
        <v>1944</v>
      </c>
      <c r="N1517" s="34">
        <v>0</v>
      </c>
      <c r="O1517" s="34" t="s">
        <v>1945</v>
      </c>
      <c r="P1517" s="34">
        <v>0</v>
      </c>
      <c r="Q1517" s="34" t="s">
        <v>1946</v>
      </c>
      <c r="R1517" s="34">
        <v>0</v>
      </c>
      <c r="S1517" s="48" t="s">
        <v>1123</v>
      </c>
      <c r="T1517" s="13" t="s">
        <v>122</v>
      </c>
      <c r="U1517" s="12" t="s">
        <v>122</v>
      </c>
      <c r="V1517" s="12" t="s">
        <v>122</v>
      </c>
      <c r="W1517" s="12" t="s">
        <v>122</v>
      </c>
      <c r="X1517" s="14" t="str">
        <f t="shared" si="23"/>
        <v>С</v>
      </c>
      <c r="Y1517" s="271">
        <f>Таблица1[[#This Row],[ID_intellix]]</f>
        <v>485</v>
      </c>
      <c r="Z1517" s="269" t="s">
        <v>122</v>
      </c>
      <c r="AA1517" s="145">
        <f>IF(OR(Таблица1[[#This Row],[CARDIO_report]]&lt;&gt;0,Таблица1[[#This Row],[AI COMBO_report]]&lt;&gt;0,Таблица1[[#This Row],[OTC_report]]&lt;&gt;0),1,0)</f>
        <v>0</v>
      </c>
      <c r="AB1517" s="60" t="s">
        <v>1124</v>
      </c>
      <c r="AC1517" s="60" t="s">
        <v>1124</v>
      </c>
      <c r="AD1517" s="60" t="s">
        <v>1124</v>
      </c>
      <c r="AE1517" s="89" t="s">
        <v>1857</v>
      </c>
      <c r="AF1517" s="89"/>
      <c r="AG1517" s="89" t="s">
        <v>1145</v>
      </c>
      <c r="AH1517" s="89">
        <v>88</v>
      </c>
      <c r="AI1517" s="89" t="s">
        <v>1145</v>
      </c>
      <c r="AJ1517" s="89">
        <v>88</v>
      </c>
      <c r="AK1517" s="89" t="s">
        <v>1145</v>
      </c>
      <c r="AL1517" s="89">
        <v>64</v>
      </c>
      <c r="AM1517" s="89" t="s">
        <v>1145</v>
      </c>
      <c r="AN1517" s="89">
        <v>82</v>
      </c>
      <c r="AP1517" s="35" t="s">
        <v>1857</v>
      </c>
      <c r="AQ1517" s="377">
        <v>0</v>
      </c>
      <c r="AR1517" s="378">
        <v>0</v>
      </c>
      <c r="AS1517" s="377">
        <v>0</v>
      </c>
      <c r="AT1517" s="378">
        <v>0</v>
      </c>
      <c r="AU1517" s="377">
        <v>0</v>
      </c>
      <c r="AV1517" s="377">
        <v>0</v>
      </c>
      <c r="AW1517" s="377">
        <v>0</v>
      </c>
      <c r="AX1517">
        <v>0</v>
      </c>
      <c r="AY1517">
        <v>0</v>
      </c>
    </row>
    <row r="1518" spans="1:54" ht="15" hidden="1" customHeight="1" x14ac:dyDescent="0.2">
      <c r="A1518" s="46">
        <v>5492</v>
      </c>
      <c r="B1518" s="258" t="s">
        <v>14246</v>
      </c>
      <c r="C1518" t="s">
        <v>1136</v>
      </c>
      <c r="D1518" t="s">
        <v>1267</v>
      </c>
      <c r="E1518" t="s">
        <v>2504</v>
      </c>
      <c r="F1518" s="29" t="s">
        <v>2682</v>
      </c>
      <c r="G1518" s="47">
        <v>18</v>
      </c>
      <c r="H1518" t="s">
        <v>2563</v>
      </c>
      <c r="I1518">
        <v>1</v>
      </c>
      <c r="J1518" t="s">
        <v>15844</v>
      </c>
      <c r="K1518" t="s">
        <v>189</v>
      </c>
      <c r="L1518" t="s">
        <v>14247</v>
      </c>
      <c r="M1518" t="s">
        <v>1944</v>
      </c>
      <c r="N1518" s="34">
        <v>0</v>
      </c>
      <c r="O1518" s="34" t="s">
        <v>1945</v>
      </c>
      <c r="P1518" s="34">
        <v>0</v>
      </c>
      <c r="Q1518" s="34" t="s">
        <v>1946</v>
      </c>
      <c r="R1518" s="34" t="s">
        <v>859</v>
      </c>
      <c r="S1518" s="48" t="s">
        <v>1123</v>
      </c>
      <c r="T1518" s="13">
        <v>0</v>
      </c>
      <c r="U1518" s="12">
        <v>0</v>
      </c>
      <c r="V1518" s="12">
        <v>0</v>
      </c>
      <c r="W1518" s="12">
        <v>0</v>
      </c>
      <c r="X1518" s="14" t="str">
        <f t="shared" si="23"/>
        <v>С</v>
      </c>
      <c r="Y1518" s="271">
        <f>Таблица1[[#This Row],[ID_intellix]]</f>
        <v>5492</v>
      </c>
      <c r="Z1518" s="269" t="s">
        <v>122</v>
      </c>
      <c r="AA1518" s="145">
        <f>IF(OR(Таблица1[[#This Row],[CARDIO_report]]&lt;&gt;0,Таблица1[[#This Row],[AI COMBO_report]]&lt;&gt;0,Таблица1[[#This Row],[OTC_report]]&lt;&gt;0),1,0)</f>
        <v>1</v>
      </c>
      <c r="AB1518" s="60" t="s">
        <v>1124</v>
      </c>
      <c r="AC1518" s="60" t="s">
        <v>1124</v>
      </c>
      <c r="AD1518" s="60" t="s">
        <v>1124</v>
      </c>
      <c r="AE1518" s="60"/>
      <c r="AF1518" s="60"/>
      <c r="AG1518" t="s">
        <v>1145</v>
      </c>
      <c r="AH1518">
        <v>74</v>
      </c>
      <c r="AI1518" t="s">
        <v>1145</v>
      </c>
      <c r="AJ1518">
        <v>82</v>
      </c>
      <c r="AK1518" t="s">
        <v>1145</v>
      </c>
      <c r="AL1518">
        <v>76</v>
      </c>
      <c r="AM1518" t="s">
        <v>1145</v>
      </c>
      <c r="AN1518">
        <v>91</v>
      </c>
      <c r="AO1518"/>
      <c r="AP1518" s="35" t="s">
        <v>1857</v>
      </c>
      <c r="AQ1518" s="377">
        <v>0</v>
      </c>
      <c r="AR1518" s="378">
        <v>0</v>
      </c>
      <c r="AS1518" s="377">
        <v>0</v>
      </c>
      <c r="AT1518" s="378">
        <v>0</v>
      </c>
      <c r="AU1518">
        <v>0</v>
      </c>
      <c r="AV1518">
        <v>0</v>
      </c>
      <c r="AW1518">
        <v>0</v>
      </c>
      <c r="AX1518">
        <v>0</v>
      </c>
      <c r="AY1518">
        <v>0</v>
      </c>
    </row>
    <row r="1519" spans="1:54" ht="15" hidden="1" customHeight="1" x14ac:dyDescent="0.2">
      <c r="A1519" s="46">
        <v>486</v>
      </c>
      <c r="B1519" s="258" t="s">
        <v>14255</v>
      </c>
      <c r="C1519" t="s">
        <v>1136</v>
      </c>
      <c r="D1519" t="s">
        <v>1282</v>
      </c>
      <c r="E1519" t="s">
        <v>2504</v>
      </c>
      <c r="F1519" s="29" t="s">
        <v>2682</v>
      </c>
      <c r="G1519" s="47">
        <v>19</v>
      </c>
      <c r="H1519" t="s">
        <v>2563</v>
      </c>
      <c r="I1519">
        <v>1</v>
      </c>
      <c r="J1519" t="s">
        <v>15849</v>
      </c>
      <c r="K1519" t="s">
        <v>189</v>
      </c>
      <c r="L1519" t="s">
        <v>14256</v>
      </c>
      <c r="M1519" t="s">
        <v>1944</v>
      </c>
      <c r="N1519" s="34">
        <v>0</v>
      </c>
      <c r="O1519" s="34" t="s">
        <v>1945</v>
      </c>
      <c r="P1519" s="34">
        <v>0</v>
      </c>
      <c r="Q1519" s="34" t="s">
        <v>1946</v>
      </c>
      <c r="R1519" s="34" t="s">
        <v>813</v>
      </c>
      <c r="S1519" s="48" t="s">
        <v>1123</v>
      </c>
      <c r="T1519" s="13" t="s">
        <v>122</v>
      </c>
      <c r="U1519" s="12" t="s">
        <v>122</v>
      </c>
      <c r="V1519" s="12" t="s">
        <v>1863</v>
      </c>
      <c r="W1519" s="12" t="s">
        <v>122</v>
      </c>
      <c r="X1519" s="14" t="str">
        <f t="shared" si="23"/>
        <v>В</v>
      </c>
      <c r="Y1519" s="271">
        <f>Таблица1[[#This Row],[ID_intellix]]</f>
        <v>486</v>
      </c>
      <c r="Z1519" s="269" t="s">
        <v>122</v>
      </c>
      <c r="AA1519" s="145">
        <f>IF(OR(Таблица1[[#This Row],[CARDIO_report]]&lt;&gt;0,Таблица1[[#This Row],[AI COMBO_report]]&lt;&gt;0,Таблица1[[#This Row],[OTC_report]]&lt;&gt;0),1,0)</f>
        <v>1</v>
      </c>
      <c r="AB1519" s="60" t="s">
        <v>1124</v>
      </c>
      <c r="AC1519" s="60" t="s">
        <v>1124</v>
      </c>
      <c r="AD1519" s="60" t="s">
        <v>1124</v>
      </c>
      <c r="AE1519" s="89" t="s">
        <v>1917</v>
      </c>
      <c r="AF1519" s="89"/>
      <c r="AG1519" s="89" t="s">
        <v>1414</v>
      </c>
      <c r="AH1519" s="89">
        <v>83</v>
      </c>
      <c r="AI1519" s="89" t="s">
        <v>1414</v>
      </c>
      <c r="AJ1519" s="89">
        <v>89</v>
      </c>
      <c r="AK1519" s="89" t="s">
        <v>2516</v>
      </c>
      <c r="AL1519" s="89">
        <v>23</v>
      </c>
      <c r="AM1519" s="89" t="s">
        <v>1414</v>
      </c>
      <c r="AN1519" s="89">
        <v>63</v>
      </c>
      <c r="AP1519" s="35" t="s">
        <v>1917</v>
      </c>
      <c r="AQ1519" s="377">
        <v>0</v>
      </c>
      <c r="AR1519" s="378">
        <v>0</v>
      </c>
      <c r="AS1519" s="377">
        <v>0</v>
      </c>
      <c r="AT1519" s="378">
        <v>0</v>
      </c>
      <c r="AU1519" s="377">
        <v>0</v>
      </c>
      <c r="AV1519" s="377">
        <v>0</v>
      </c>
      <c r="AW1519" s="377">
        <v>0</v>
      </c>
      <c r="AX1519">
        <v>0</v>
      </c>
      <c r="AY1519">
        <v>0</v>
      </c>
      <c r="BA1519" s="2" t="s">
        <v>15962</v>
      </c>
    </row>
    <row r="1520" spans="1:54" ht="15" hidden="1" customHeight="1" x14ac:dyDescent="0.2">
      <c r="A1520" s="46">
        <v>477</v>
      </c>
      <c r="B1520" s="258" t="s">
        <v>14302</v>
      </c>
      <c r="C1520" t="s">
        <v>1136</v>
      </c>
      <c r="D1520" t="s">
        <v>1270</v>
      </c>
      <c r="E1520" t="s">
        <v>2504</v>
      </c>
      <c r="F1520" s="29" t="s">
        <v>2682</v>
      </c>
      <c r="G1520" s="47">
        <v>2</v>
      </c>
      <c r="H1520" t="s">
        <v>2563</v>
      </c>
      <c r="I1520">
        <v>1</v>
      </c>
      <c r="J1520" t="s">
        <v>15855</v>
      </c>
      <c r="K1520" t="s">
        <v>189</v>
      </c>
      <c r="L1520" t="s">
        <v>14303</v>
      </c>
      <c r="M1520" t="s">
        <v>1944</v>
      </c>
      <c r="N1520" s="34">
        <v>0</v>
      </c>
      <c r="O1520" s="34" t="s">
        <v>1945</v>
      </c>
      <c r="P1520" s="34">
        <v>0</v>
      </c>
      <c r="Q1520" s="34" t="s">
        <v>1946</v>
      </c>
      <c r="R1520" s="34">
        <v>0</v>
      </c>
      <c r="S1520" s="48" t="s">
        <v>1123</v>
      </c>
      <c r="T1520" s="13" t="s">
        <v>122</v>
      </c>
      <c r="U1520" s="12" t="s">
        <v>122</v>
      </c>
      <c r="V1520" s="12" t="s">
        <v>122</v>
      </c>
      <c r="W1520" s="12" t="s">
        <v>122</v>
      </c>
      <c r="X1520" s="14" t="str">
        <f t="shared" si="23"/>
        <v>С</v>
      </c>
      <c r="Y1520" s="271">
        <f>Таблица1[[#This Row],[ID_intellix]]</f>
        <v>477</v>
      </c>
      <c r="Z1520" s="269" t="s">
        <v>122</v>
      </c>
      <c r="AA1520" s="145">
        <f>IF(OR(Таблица1[[#This Row],[CARDIO_report]]&lt;&gt;0,Таблица1[[#This Row],[AI COMBO_report]]&lt;&gt;0,Таблица1[[#This Row],[OTC_report]]&lt;&gt;0),1,0)</f>
        <v>0</v>
      </c>
      <c r="AB1520" s="60" t="s">
        <v>1124</v>
      </c>
      <c r="AC1520" s="60" t="s">
        <v>1124</v>
      </c>
      <c r="AD1520" s="60" t="s">
        <v>1124</v>
      </c>
      <c r="AE1520" s="89" t="s">
        <v>1917</v>
      </c>
      <c r="AF1520" s="89"/>
      <c r="AG1520" s="89" t="s">
        <v>1414</v>
      </c>
      <c r="AH1520" s="89">
        <v>97</v>
      </c>
      <c r="AI1520" s="89" t="s">
        <v>1414</v>
      </c>
      <c r="AJ1520" s="89">
        <v>95</v>
      </c>
      <c r="AK1520" s="89" t="s">
        <v>1414</v>
      </c>
      <c r="AL1520" s="89">
        <v>90</v>
      </c>
      <c r="AM1520" s="89" t="s">
        <v>1414</v>
      </c>
      <c r="AN1520" s="89">
        <v>71</v>
      </c>
      <c r="AP1520" s="35" t="s">
        <v>1857</v>
      </c>
      <c r="AQ1520" s="377">
        <v>0</v>
      </c>
      <c r="AR1520" s="378">
        <v>0</v>
      </c>
      <c r="AS1520" s="377">
        <v>0</v>
      </c>
      <c r="AT1520" s="378">
        <v>0</v>
      </c>
      <c r="AU1520" s="377">
        <v>0</v>
      </c>
      <c r="AV1520" s="377">
        <v>0</v>
      </c>
      <c r="AW1520" s="377">
        <v>0</v>
      </c>
      <c r="AX1520">
        <v>0</v>
      </c>
      <c r="AY1520">
        <v>0</v>
      </c>
    </row>
    <row r="1521" spans="1:54" ht="15" hidden="1" customHeight="1" x14ac:dyDescent="0.2">
      <c r="A1521" s="46">
        <v>993</v>
      </c>
      <c r="B1521" s="258" t="s">
        <v>14318</v>
      </c>
      <c r="C1521" t="s">
        <v>1136</v>
      </c>
      <c r="D1521" t="s">
        <v>1276</v>
      </c>
      <c r="E1521" t="s">
        <v>2504</v>
      </c>
      <c r="F1521" s="29" t="s">
        <v>2682</v>
      </c>
      <c r="G1521" s="47">
        <v>4</v>
      </c>
      <c r="H1521" t="s">
        <v>2563</v>
      </c>
      <c r="I1521">
        <v>1</v>
      </c>
      <c r="J1521" t="s">
        <v>15891</v>
      </c>
      <c r="K1521" t="s">
        <v>189</v>
      </c>
      <c r="L1521" t="s">
        <v>14319</v>
      </c>
      <c r="M1521" t="s">
        <v>1944</v>
      </c>
      <c r="N1521" s="34">
        <v>0</v>
      </c>
      <c r="O1521" s="34" t="s">
        <v>1945</v>
      </c>
      <c r="P1521" s="34">
        <v>0</v>
      </c>
      <c r="Q1521" s="34" t="s">
        <v>1946</v>
      </c>
      <c r="R1521" s="34">
        <v>0</v>
      </c>
      <c r="S1521" s="48" t="s">
        <v>1123</v>
      </c>
      <c r="T1521" s="13" t="s">
        <v>122</v>
      </c>
      <c r="U1521" s="12" t="s">
        <v>122</v>
      </c>
      <c r="V1521" s="12" t="s">
        <v>122</v>
      </c>
      <c r="W1521" s="12" t="s">
        <v>1863</v>
      </c>
      <c r="X1521" s="14" t="str">
        <f t="shared" si="23"/>
        <v>В</v>
      </c>
      <c r="Y1521" s="271">
        <f>Таблица1[[#This Row],[ID_intellix]]</f>
        <v>993</v>
      </c>
      <c r="Z1521" s="269" t="s">
        <v>122</v>
      </c>
      <c r="AA1521" s="145">
        <f>IF(OR(Таблица1[[#This Row],[CARDIO_report]]&lt;&gt;0,Таблица1[[#This Row],[AI COMBO_report]]&lt;&gt;0,Таблица1[[#This Row],[OTC_report]]&lt;&gt;0),1,0)</f>
        <v>0</v>
      </c>
      <c r="AB1521" s="60" t="s">
        <v>1124</v>
      </c>
      <c r="AC1521" s="60" t="s">
        <v>1124</v>
      </c>
      <c r="AD1521" s="60" t="s">
        <v>1124</v>
      </c>
      <c r="AE1521" s="89" t="s">
        <v>1857</v>
      </c>
      <c r="AF1521" s="89"/>
      <c r="AG1521" s="89" t="s">
        <v>1414</v>
      </c>
      <c r="AH1521" s="89">
        <v>96</v>
      </c>
      <c r="AI1521" s="89" t="s">
        <v>1414</v>
      </c>
      <c r="AJ1521" s="89">
        <v>90</v>
      </c>
      <c r="AK1521" s="89" t="s">
        <v>1414</v>
      </c>
      <c r="AL1521" s="89">
        <v>96</v>
      </c>
      <c r="AM1521" s="89" t="s">
        <v>1414</v>
      </c>
      <c r="AN1521" s="89">
        <v>92</v>
      </c>
      <c r="AP1521" s="35" t="s">
        <v>1857</v>
      </c>
      <c r="AQ1521" s="377">
        <v>0</v>
      </c>
      <c r="AR1521" s="378">
        <v>0</v>
      </c>
      <c r="AS1521" s="377">
        <v>0</v>
      </c>
      <c r="AT1521" s="378">
        <v>0</v>
      </c>
      <c r="AU1521" s="377">
        <v>0</v>
      </c>
      <c r="AV1521" s="377">
        <v>0</v>
      </c>
      <c r="AW1521" s="377">
        <v>0</v>
      </c>
      <c r="AX1521">
        <v>0</v>
      </c>
      <c r="AY1521">
        <v>0</v>
      </c>
    </row>
    <row r="1522" spans="1:54" ht="15" hidden="1" customHeight="1" x14ac:dyDescent="0.2">
      <c r="A1522" s="46">
        <v>478</v>
      </c>
      <c r="B1522" s="258" t="s">
        <v>14322</v>
      </c>
      <c r="C1522" t="s">
        <v>1136</v>
      </c>
      <c r="D1522" t="s">
        <v>1270</v>
      </c>
      <c r="E1522" t="s">
        <v>2504</v>
      </c>
      <c r="F1522" s="29" t="s">
        <v>2682</v>
      </c>
      <c r="G1522" s="47">
        <v>5</v>
      </c>
      <c r="H1522" t="s">
        <v>2563</v>
      </c>
      <c r="I1522">
        <v>1</v>
      </c>
      <c r="J1522" t="s">
        <v>15898</v>
      </c>
      <c r="K1522" t="s">
        <v>189</v>
      </c>
      <c r="L1522" t="s">
        <v>14323</v>
      </c>
      <c r="M1522" t="s">
        <v>1944</v>
      </c>
      <c r="N1522" s="34">
        <v>0</v>
      </c>
      <c r="O1522" s="34" t="s">
        <v>1945</v>
      </c>
      <c r="P1522" s="34" t="s">
        <v>202</v>
      </c>
      <c r="Q1522" s="34" t="s">
        <v>1946</v>
      </c>
      <c r="R1522" s="34">
        <v>0</v>
      </c>
      <c r="S1522" s="48" t="s">
        <v>1123</v>
      </c>
      <c r="T1522" s="13" t="s">
        <v>1863</v>
      </c>
      <c r="U1522" s="12" t="s">
        <v>122</v>
      </c>
      <c r="V1522" s="12" t="s">
        <v>122</v>
      </c>
      <c r="W1522" s="12" t="s">
        <v>122</v>
      </c>
      <c r="X1522" s="14" t="str">
        <f t="shared" si="23"/>
        <v>В</v>
      </c>
      <c r="Y1522" s="271">
        <f>Таблица1[[#This Row],[ID_intellix]]</f>
        <v>478</v>
      </c>
      <c r="Z1522" s="269" t="s">
        <v>122</v>
      </c>
      <c r="AA1522" s="145">
        <f>IF(OR(Таблица1[[#This Row],[CARDIO_report]]&lt;&gt;0,Таблица1[[#This Row],[AI COMBO_report]]&lt;&gt;0,Таблица1[[#This Row],[OTC_report]]&lt;&gt;0),1,0)</f>
        <v>1</v>
      </c>
      <c r="AB1522" s="60" t="s">
        <v>1124</v>
      </c>
      <c r="AC1522" s="60" t="s">
        <v>1124</v>
      </c>
      <c r="AD1522" s="60" t="s">
        <v>1124</v>
      </c>
      <c r="AE1522" s="89" t="s">
        <v>1917</v>
      </c>
      <c r="AF1522" s="89"/>
      <c r="AG1522" s="89" t="s">
        <v>1414</v>
      </c>
      <c r="AH1522" s="89">
        <v>87</v>
      </c>
      <c r="AI1522" s="89" t="s">
        <v>1414</v>
      </c>
      <c r="AJ1522" s="89">
        <v>80</v>
      </c>
      <c r="AK1522" s="89" t="s">
        <v>1414</v>
      </c>
      <c r="AL1522" s="89">
        <v>50</v>
      </c>
      <c r="AM1522" s="89" t="s">
        <v>1414</v>
      </c>
      <c r="AN1522" s="89">
        <v>52</v>
      </c>
      <c r="AP1522" s="35" t="s">
        <v>1917</v>
      </c>
      <c r="AQ1522" s="377">
        <v>0</v>
      </c>
      <c r="AR1522" s="378">
        <v>0</v>
      </c>
      <c r="AS1522" s="377">
        <v>0</v>
      </c>
      <c r="AT1522" s="378">
        <v>0</v>
      </c>
      <c r="AU1522" s="377">
        <v>0</v>
      </c>
      <c r="AV1522" s="377">
        <v>0</v>
      </c>
      <c r="AW1522" s="377">
        <v>0</v>
      </c>
      <c r="AX1522">
        <v>0</v>
      </c>
      <c r="AY1522">
        <v>0</v>
      </c>
      <c r="BA1522" s="2" t="s">
        <v>15962</v>
      </c>
    </row>
    <row r="1523" spans="1:54" ht="15" hidden="1" customHeight="1" x14ac:dyDescent="0.2">
      <c r="A1523" s="46">
        <v>422</v>
      </c>
      <c r="B1523" s="258" t="s">
        <v>14447</v>
      </c>
      <c r="C1523" t="s">
        <v>1136</v>
      </c>
      <c r="D1523" t="s">
        <v>1138</v>
      </c>
      <c r="E1523" t="s">
        <v>2504</v>
      </c>
      <c r="F1523" s="29" t="s">
        <v>2721</v>
      </c>
      <c r="G1523" s="47">
        <v>1</v>
      </c>
      <c r="H1523" t="s">
        <v>2721</v>
      </c>
      <c r="I1523">
        <v>1</v>
      </c>
      <c r="J1523" t="s">
        <v>14448</v>
      </c>
      <c r="K1523" t="s">
        <v>189</v>
      </c>
      <c r="L1523" t="s">
        <v>14449</v>
      </c>
      <c r="M1523" t="s">
        <v>1944</v>
      </c>
      <c r="N1523" s="34" t="s">
        <v>385</v>
      </c>
      <c r="O1523" s="34" t="s">
        <v>1945</v>
      </c>
      <c r="P1523" s="34" t="s">
        <v>202</v>
      </c>
      <c r="Q1523" s="34" t="s">
        <v>1946</v>
      </c>
      <c r="R1523" s="34" t="s">
        <v>859</v>
      </c>
      <c r="S1523" s="48" t="s">
        <v>1123</v>
      </c>
      <c r="T1523" s="13" t="s">
        <v>122</v>
      </c>
      <c r="U1523" s="12" t="s">
        <v>122</v>
      </c>
      <c r="V1523" s="12" t="s">
        <v>122</v>
      </c>
      <c r="W1523" s="12" t="s">
        <v>1863</v>
      </c>
      <c r="X1523" s="14" t="str">
        <f t="shared" si="23"/>
        <v>В</v>
      </c>
      <c r="Y1523" s="271">
        <f>Таблица1[[#This Row],[ID_intellix]]</f>
        <v>422</v>
      </c>
      <c r="Z1523" s="269" t="s">
        <v>122</v>
      </c>
      <c r="AA1523" s="145">
        <f>IF(OR(Таблица1[[#This Row],[CARDIO_report]]&lt;&gt;0,Таблица1[[#This Row],[AI COMBO_report]]&lt;&gt;0,Таблица1[[#This Row],[OTC_report]]&lt;&gt;0),1,0)</f>
        <v>1</v>
      </c>
      <c r="AB1523" s="60" t="s">
        <v>1124</v>
      </c>
      <c r="AC1523" s="60" t="s">
        <v>1124</v>
      </c>
      <c r="AD1523" s="60" t="s">
        <v>1124</v>
      </c>
      <c r="AE1523" s="60" t="s">
        <v>1124</v>
      </c>
      <c r="AF1523" s="60"/>
      <c r="AG1523" s="89" t="s">
        <v>1414</v>
      </c>
      <c r="AH1523" s="89">
        <v>66</v>
      </c>
      <c r="AI1523" s="89" t="s">
        <v>1414</v>
      </c>
      <c r="AJ1523" s="89">
        <v>79</v>
      </c>
      <c r="AK1523" s="89" t="s">
        <v>1414</v>
      </c>
      <c r="AL1523" s="89">
        <v>60</v>
      </c>
      <c r="AM1523" s="89" t="s">
        <v>1414</v>
      </c>
      <c r="AN1523" s="89">
        <v>74</v>
      </c>
      <c r="AP1523" s="35" t="s">
        <v>1917</v>
      </c>
      <c r="AQ1523" s="377">
        <v>0</v>
      </c>
      <c r="AR1523" s="378">
        <v>0</v>
      </c>
      <c r="AS1523" s="377">
        <v>0</v>
      </c>
      <c r="AT1523" s="378">
        <v>0</v>
      </c>
      <c r="AU1523" s="377">
        <v>0</v>
      </c>
      <c r="AV1523" s="377">
        <v>0</v>
      </c>
      <c r="AW1523" s="377">
        <v>0</v>
      </c>
      <c r="AX1523">
        <v>0</v>
      </c>
      <c r="AY1523">
        <v>0</v>
      </c>
    </row>
    <row r="1524" spans="1:54" ht="15" hidden="1" customHeight="1" x14ac:dyDescent="0.2">
      <c r="A1524" s="46">
        <v>3535</v>
      </c>
      <c r="B1524" s="258" t="s">
        <v>14459</v>
      </c>
      <c r="C1524" t="s">
        <v>1136</v>
      </c>
      <c r="D1524" t="s">
        <v>1267</v>
      </c>
      <c r="E1524" t="s">
        <v>2504</v>
      </c>
      <c r="F1524" s="29" t="s">
        <v>2721</v>
      </c>
      <c r="G1524" s="47">
        <v>13</v>
      </c>
      <c r="H1524" t="s">
        <v>2721</v>
      </c>
      <c r="I1524">
        <v>1</v>
      </c>
      <c r="J1524" t="s">
        <v>14460</v>
      </c>
      <c r="K1524" t="s">
        <v>189</v>
      </c>
      <c r="L1524" t="s">
        <v>14461</v>
      </c>
      <c r="M1524" t="s">
        <v>1944</v>
      </c>
      <c r="N1524" s="34">
        <v>0</v>
      </c>
      <c r="O1524" s="34" t="s">
        <v>1945</v>
      </c>
      <c r="P1524" s="34">
        <v>0</v>
      </c>
      <c r="Q1524" s="34" t="s">
        <v>1946</v>
      </c>
      <c r="R1524" s="34" t="s">
        <v>859</v>
      </c>
      <c r="S1524" s="48" t="s">
        <v>1123</v>
      </c>
      <c r="T1524" s="13" t="s">
        <v>122</v>
      </c>
      <c r="U1524" s="12" t="s">
        <v>122</v>
      </c>
      <c r="V1524" s="12" t="s">
        <v>1863</v>
      </c>
      <c r="W1524" s="12" t="s">
        <v>122</v>
      </c>
      <c r="X1524" s="14" t="str">
        <f t="shared" si="23"/>
        <v>В</v>
      </c>
      <c r="Y1524" s="271">
        <f>Таблица1[[#This Row],[ID_intellix]]</f>
        <v>3535</v>
      </c>
      <c r="Z1524" s="269" t="s">
        <v>122</v>
      </c>
      <c r="AA1524" s="145">
        <f>IF(OR(Таблица1[[#This Row],[CARDIO_report]]&lt;&gt;0,Таблица1[[#This Row],[AI COMBO_report]]&lt;&gt;0,Таблица1[[#This Row],[OTC_report]]&lt;&gt;0),1,0)</f>
        <v>1</v>
      </c>
      <c r="AB1524" s="60" t="s">
        <v>1124</v>
      </c>
      <c r="AC1524" s="60" t="s">
        <v>1124</v>
      </c>
      <c r="AD1524" s="60" t="s">
        <v>1124</v>
      </c>
      <c r="AE1524" s="60" t="s">
        <v>1124</v>
      </c>
      <c r="AF1524" s="60"/>
      <c r="AG1524" s="89" t="s">
        <v>1437</v>
      </c>
      <c r="AH1524" s="89">
        <v>33</v>
      </c>
      <c r="AI1524" s="89" t="s">
        <v>1437</v>
      </c>
      <c r="AJ1524" s="89">
        <v>44</v>
      </c>
      <c r="AK1524" s="89" t="s">
        <v>1145</v>
      </c>
      <c r="AL1524" s="89">
        <v>79</v>
      </c>
      <c r="AM1524" s="89" t="s">
        <v>1145</v>
      </c>
      <c r="AN1524" s="89">
        <v>72</v>
      </c>
      <c r="AP1524" s="35" t="s">
        <v>1917</v>
      </c>
      <c r="AQ1524" s="377">
        <v>0</v>
      </c>
      <c r="AR1524" s="378">
        <v>0</v>
      </c>
      <c r="AS1524" s="377">
        <v>0</v>
      </c>
      <c r="AT1524" s="378">
        <v>0</v>
      </c>
      <c r="AU1524" s="377">
        <v>0</v>
      </c>
      <c r="AV1524" s="377">
        <v>0</v>
      </c>
      <c r="AW1524" s="377">
        <v>0</v>
      </c>
      <c r="AX1524">
        <v>0</v>
      </c>
      <c r="AY1524">
        <v>0</v>
      </c>
    </row>
    <row r="1525" spans="1:54" ht="15" hidden="1" customHeight="1" x14ac:dyDescent="0.2">
      <c r="A1525" s="46">
        <v>503</v>
      </c>
      <c r="B1525" s="258" t="s">
        <v>14462</v>
      </c>
      <c r="C1525" t="s">
        <v>1136</v>
      </c>
      <c r="D1525" t="s">
        <v>1267</v>
      </c>
      <c r="E1525" t="s">
        <v>2504</v>
      </c>
      <c r="F1525" s="29" t="s">
        <v>2721</v>
      </c>
      <c r="G1525" s="47">
        <v>14</v>
      </c>
      <c r="H1525" t="s">
        <v>2721</v>
      </c>
      <c r="I1525">
        <v>1</v>
      </c>
      <c r="J1525" t="s">
        <v>14463</v>
      </c>
      <c r="K1525" t="s">
        <v>189</v>
      </c>
      <c r="L1525" t="s">
        <v>14464</v>
      </c>
      <c r="M1525" t="s">
        <v>1944</v>
      </c>
      <c r="N1525" s="34">
        <v>0</v>
      </c>
      <c r="O1525" s="34" t="s">
        <v>1945</v>
      </c>
      <c r="P1525" s="34">
        <v>0</v>
      </c>
      <c r="Q1525" s="34" t="s">
        <v>1946</v>
      </c>
      <c r="R1525" s="34">
        <v>0</v>
      </c>
      <c r="S1525" s="48" t="s">
        <v>1123</v>
      </c>
      <c r="T1525" s="13" t="s">
        <v>122</v>
      </c>
      <c r="U1525" s="12" t="s">
        <v>122</v>
      </c>
      <c r="V1525" s="12" t="s">
        <v>1863</v>
      </c>
      <c r="W1525" s="12" t="s">
        <v>122</v>
      </c>
      <c r="X1525" s="14" t="str">
        <f t="shared" si="23"/>
        <v>В</v>
      </c>
      <c r="Y1525" s="271">
        <f>Таблица1[[#This Row],[ID_intellix]]</f>
        <v>503</v>
      </c>
      <c r="Z1525" s="269" t="s">
        <v>122</v>
      </c>
      <c r="AA1525" s="145">
        <f>IF(OR(Таблица1[[#This Row],[CARDIO_report]]&lt;&gt;0,Таблица1[[#This Row],[AI COMBO_report]]&lt;&gt;0,Таблица1[[#This Row],[OTC_report]]&lt;&gt;0),1,0)</f>
        <v>0</v>
      </c>
      <c r="AB1525" s="60" t="s">
        <v>1124</v>
      </c>
      <c r="AC1525" s="60" t="s">
        <v>1124</v>
      </c>
      <c r="AD1525" s="60" t="s">
        <v>1124</v>
      </c>
      <c r="AE1525" s="60" t="s">
        <v>1124</v>
      </c>
      <c r="AF1525" s="60"/>
      <c r="AG1525" s="89" t="s">
        <v>1437</v>
      </c>
      <c r="AH1525" s="89">
        <v>48</v>
      </c>
      <c r="AI1525" s="89" t="s">
        <v>1414</v>
      </c>
      <c r="AJ1525" s="89">
        <v>64</v>
      </c>
      <c r="AK1525" s="89" t="s">
        <v>1414</v>
      </c>
      <c r="AL1525" s="89">
        <v>52</v>
      </c>
      <c r="AM1525" s="89" t="s">
        <v>1414</v>
      </c>
      <c r="AN1525" s="89">
        <v>57</v>
      </c>
      <c r="AP1525" s="35" t="s">
        <v>1857</v>
      </c>
      <c r="AQ1525" s="377">
        <v>0</v>
      </c>
      <c r="AR1525" s="378">
        <v>0</v>
      </c>
      <c r="AS1525" s="377">
        <v>0</v>
      </c>
      <c r="AT1525" s="378">
        <v>0</v>
      </c>
      <c r="AU1525" s="377">
        <v>0</v>
      </c>
      <c r="AV1525" s="377">
        <v>0</v>
      </c>
      <c r="AW1525" s="377">
        <v>0</v>
      </c>
      <c r="AX1525">
        <v>0</v>
      </c>
      <c r="AY1525">
        <v>0</v>
      </c>
    </row>
    <row r="1526" spans="1:54" ht="15" hidden="1" customHeight="1" x14ac:dyDescent="0.2">
      <c r="A1526" s="46">
        <v>162</v>
      </c>
      <c r="B1526" s="258" t="s">
        <v>14465</v>
      </c>
      <c r="C1526" t="s">
        <v>1136</v>
      </c>
      <c r="D1526" t="s">
        <v>1138</v>
      </c>
      <c r="E1526" t="s">
        <v>2504</v>
      </c>
      <c r="F1526" s="29" t="s">
        <v>1139</v>
      </c>
      <c r="G1526" s="47">
        <v>1</v>
      </c>
      <c r="H1526" t="s">
        <v>1140</v>
      </c>
      <c r="I1526">
        <v>1</v>
      </c>
      <c r="J1526" t="s">
        <v>14466</v>
      </c>
      <c r="K1526" t="s">
        <v>189</v>
      </c>
      <c r="L1526" t="s">
        <v>9241</v>
      </c>
      <c r="M1526" t="s">
        <v>1944</v>
      </c>
      <c r="N1526" s="34">
        <v>0</v>
      </c>
      <c r="O1526" s="34" t="s">
        <v>1945</v>
      </c>
      <c r="P1526" s="34">
        <v>0</v>
      </c>
      <c r="Q1526" s="34" t="s">
        <v>1946</v>
      </c>
      <c r="R1526" s="34" t="s">
        <v>996</v>
      </c>
      <c r="S1526" s="48" t="s">
        <v>1123</v>
      </c>
      <c r="T1526" s="13" t="s">
        <v>1863</v>
      </c>
      <c r="U1526" s="12" t="s">
        <v>122</v>
      </c>
      <c r="V1526" s="12" t="s">
        <v>122</v>
      </c>
      <c r="W1526" s="12" t="s">
        <v>1863</v>
      </c>
      <c r="X1526" s="14" t="str">
        <f t="shared" si="23"/>
        <v>А</v>
      </c>
      <c r="Y1526" s="271">
        <f>Таблица1[[#This Row],[ID_intellix]]</f>
        <v>162</v>
      </c>
      <c r="Z1526" s="269" t="s">
        <v>122</v>
      </c>
      <c r="AA1526" s="145">
        <f>IF(OR(Таблица1[[#This Row],[CARDIO_report]]&lt;&gt;0,Таблица1[[#This Row],[AI COMBO_report]]&lt;&gt;0,Таблица1[[#This Row],[OTC_report]]&lt;&gt;0),1,0)</f>
        <v>1</v>
      </c>
      <c r="AB1526" s="60" t="s">
        <v>3178</v>
      </c>
      <c r="AC1526" s="60" t="s">
        <v>3178</v>
      </c>
      <c r="AD1526" s="60" t="s">
        <v>1124</v>
      </c>
      <c r="AE1526" s="60" t="s">
        <v>1124</v>
      </c>
      <c r="AF1526" s="60"/>
      <c r="AG1526" s="89" t="s">
        <v>1437</v>
      </c>
      <c r="AH1526" s="89">
        <v>30</v>
      </c>
      <c r="AI1526" s="89" t="s">
        <v>1437</v>
      </c>
      <c r="AJ1526" s="89">
        <v>25</v>
      </c>
      <c r="AK1526" s="89" t="s">
        <v>1414</v>
      </c>
      <c r="AL1526" s="89">
        <v>71</v>
      </c>
      <c r="AM1526" s="89" t="s">
        <v>1437</v>
      </c>
      <c r="AN1526" s="89">
        <v>37</v>
      </c>
      <c r="AP1526" s="35" t="s">
        <v>1857</v>
      </c>
      <c r="AQ1526" s="377">
        <v>0</v>
      </c>
      <c r="AR1526" s="378">
        <v>0</v>
      </c>
      <c r="AS1526" s="377">
        <v>0</v>
      </c>
      <c r="AT1526" s="378">
        <v>0</v>
      </c>
      <c r="AU1526" s="377">
        <v>0</v>
      </c>
      <c r="AV1526" s="377">
        <v>0</v>
      </c>
      <c r="AW1526" s="377" t="s">
        <v>2847</v>
      </c>
      <c r="AX1526" s="2">
        <v>0</v>
      </c>
      <c r="AY1526" s="2" t="s">
        <v>2847</v>
      </c>
      <c r="BA1526" s="2" t="s">
        <v>6336</v>
      </c>
    </row>
    <row r="1527" spans="1:54" ht="15" hidden="1" customHeight="1" x14ac:dyDescent="0.2">
      <c r="A1527" s="46">
        <v>3432</v>
      </c>
      <c r="B1527" s="258" t="s">
        <v>14470</v>
      </c>
      <c r="C1527" t="s">
        <v>1136</v>
      </c>
      <c r="D1527" t="s">
        <v>1273</v>
      </c>
      <c r="E1527" t="s">
        <v>2504</v>
      </c>
      <c r="F1527" s="29" t="s">
        <v>2721</v>
      </c>
      <c r="G1527" s="47">
        <v>17</v>
      </c>
      <c r="H1527" t="s">
        <v>2721</v>
      </c>
      <c r="I1527">
        <v>1</v>
      </c>
      <c r="J1527" t="s">
        <v>14471</v>
      </c>
      <c r="K1527" t="s">
        <v>189</v>
      </c>
      <c r="L1527" t="s">
        <v>14472</v>
      </c>
      <c r="M1527" t="s">
        <v>1944</v>
      </c>
      <c r="N1527" s="34">
        <v>0</v>
      </c>
      <c r="O1527" s="34" t="s">
        <v>1945</v>
      </c>
      <c r="P1527" s="34">
        <v>0</v>
      </c>
      <c r="Q1527" s="34" t="s">
        <v>1946</v>
      </c>
      <c r="R1527" s="34" t="s">
        <v>996</v>
      </c>
      <c r="S1527" s="48" t="s">
        <v>1123</v>
      </c>
      <c r="T1527" s="13" t="s">
        <v>122</v>
      </c>
      <c r="U1527" s="12" t="s">
        <v>122</v>
      </c>
      <c r="V1527" s="12" t="s">
        <v>122</v>
      </c>
      <c r="W1527" s="12" t="s">
        <v>1863</v>
      </c>
      <c r="X1527" s="14" t="str">
        <f t="shared" si="23"/>
        <v>В</v>
      </c>
      <c r="Y1527" s="271">
        <f>Таблица1[[#This Row],[ID_intellix]]</f>
        <v>3432</v>
      </c>
      <c r="Z1527" s="269" t="s">
        <v>122</v>
      </c>
      <c r="AA1527" s="145">
        <f>IF(OR(Таблица1[[#This Row],[CARDIO_report]]&lt;&gt;0,Таблица1[[#This Row],[AI COMBO_report]]&lt;&gt;0,Таблица1[[#This Row],[OTC_report]]&lt;&gt;0),1,0)</f>
        <v>1</v>
      </c>
      <c r="AB1527" s="60" t="s">
        <v>1124</v>
      </c>
      <c r="AC1527" s="60" t="s">
        <v>1124</v>
      </c>
      <c r="AD1527" s="60" t="s">
        <v>1124</v>
      </c>
      <c r="AE1527" s="60" t="s">
        <v>1124</v>
      </c>
      <c r="AF1527" s="60"/>
      <c r="AG1527" s="89" t="s">
        <v>1145</v>
      </c>
      <c r="AH1527" s="89">
        <v>68</v>
      </c>
      <c r="AI1527" s="89" t="s">
        <v>1414</v>
      </c>
      <c r="AJ1527" s="89">
        <v>77</v>
      </c>
      <c r="AK1527" s="89" t="s">
        <v>1414</v>
      </c>
      <c r="AL1527" s="89">
        <v>82</v>
      </c>
      <c r="AM1527" s="89" t="s">
        <v>1414</v>
      </c>
      <c r="AN1527" s="89">
        <v>86</v>
      </c>
      <c r="AP1527" s="35" t="s">
        <v>1917</v>
      </c>
      <c r="AQ1527" s="377">
        <v>0</v>
      </c>
      <c r="AR1527" s="378">
        <v>0</v>
      </c>
      <c r="AS1527" s="377">
        <v>0</v>
      </c>
      <c r="AT1527" s="378">
        <v>0</v>
      </c>
      <c r="AU1527" s="377">
        <v>0</v>
      </c>
      <c r="AV1527" s="377">
        <v>0</v>
      </c>
      <c r="AW1527" s="377">
        <v>0</v>
      </c>
      <c r="AX1527">
        <v>0</v>
      </c>
      <c r="AY1527">
        <v>0</v>
      </c>
    </row>
    <row r="1528" spans="1:54" ht="15" hidden="1" customHeight="1" x14ac:dyDescent="0.2">
      <c r="A1528" s="46">
        <v>1126</v>
      </c>
      <c r="B1528" s="258" t="s">
        <v>14476</v>
      </c>
      <c r="C1528" t="s">
        <v>1136</v>
      </c>
      <c r="D1528" t="s">
        <v>1137</v>
      </c>
      <c r="E1528" t="s">
        <v>2504</v>
      </c>
      <c r="F1528" s="29" t="s">
        <v>2721</v>
      </c>
      <c r="G1528" s="47">
        <v>2</v>
      </c>
      <c r="H1528" t="s">
        <v>2721</v>
      </c>
      <c r="I1528">
        <v>1</v>
      </c>
      <c r="J1528" t="s">
        <v>14477</v>
      </c>
      <c r="K1528" t="s">
        <v>189</v>
      </c>
      <c r="L1528" t="s">
        <v>14478</v>
      </c>
      <c r="M1528" t="s">
        <v>1944</v>
      </c>
      <c r="N1528" s="34" t="s">
        <v>385</v>
      </c>
      <c r="O1528" s="34" t="s">
        <v>1945</v>
      </c>
      <c r="P1528" s="34">
        <v>0</v>
      </c>
      <c r="Q1528" s="34" t="s">
        <v>1946</v>
      </c>
      <c r="R1528" s="34" t="s">
        <v>996</v>
      </c>
      <c r="S1528" s="48" t="s">
        <v>1123</v>
      </c>
      <c r="T1528" s="13" t="s">
        <v>122</v>
      </c>
      <c r="U1528" s="12" t="s">
        <v>122</v>
      </c>
      <c r="V1528" s="12" t="s">
        <v>1863</v>
      </c>
      <c r="W1528" s="12" t="s">
        <v>122</v>
      </c>
      <c r="X1528" s="14" t="str">
        <f t="shared" si="23"/>
        <v>В</v>
      </c>
      <c r="Y1528" s="271">
        <f>Таблица1[[#This Row],[ID_intellix]]</f>
        <v>1126</v>
      </c>
      <c r="Z1528" s="269" t="s">
        <v>122</v>
      </c>
      <c r="AA1528" s="145">
        <f>IF(OR(Таблица1[[#This Row],[CARDIO_report]]&lt;&gt;0,Таблица1[[#This Row],[AI COMBO_report]]&lt;&gt;0,Таблица1[[#This Row],[OTC_report]]&lt;&gt;0),1,0)</f>
        <v>1</v>
      </c>
      <c r="AB1528" s="60" t="s">
        <v>1124</v>
      </c>
      <c r="AC1528" s="60" t="s">
        <v>1124</v>
      </c>
      <c r="AD1528" s="60" t="s">
        <v>1124</v>
      </c>
      <c r="AE1528" s="60" t="s">
        <v>1124</v>
      </c>
      <c r="AF1528" s="60"/>
      <c r="AG1528" s="89" t="s">
        <v>1437</v>
      </c>
      <c r="AH1528" s="89">
        <v>43</v>
      </c>
      <c r="AI1528" s="89" t="s">
        <v>1414</v>
      </c>
      <c r="AJ1528" s="89">
        <v>71</v>
      </c>
      <c r="AK1528" s="89" t="s">
        <v>1414</v>
      </c>
      <c r="AL1528" s="89">
        <v>65</v>
      </c>
      <c r="AM1528" s="89" t="s">
        <v>1414</v>
      </c>
      <c r="AN1528" s="89">
        <v>89</v>
      </c>
      <c r="AP1528" s="35" t="s">
        <v>1857</v>
      </c>
      <c r="AQ1528" s="377">
        <v>0</v>
      </c>
      <c r="AR1528" s="378">
        <v>0</v>
      </c>
      <c r="AS1528" s="377">
        <v>0</v>
      </c>
      <c r="AT1528" s="378">
        <v>0</v>
      </c>
      <c r="AU1528" s="377">
        <v>0</v>
      </c>
      <c r="AV1528" s="377">
        <v>0</v>
      </c>
      <c r="AW1528" s="377">
        <v>0</v>
      </c>
      <c r="AX1528">
        <v>0</v>
      </c>
      <c r="AY1528">
        <v>0</v>
      </c>
    </row>
    <row r="1529" spans="1:54" ht="15" hidden="1" customHeight="1" x14ac:dyDescent="0.2">
      <c r="A1529" s="46">
        <v>163</v>
      </c>
      <c r="B1529" s="258" t="s">
        <v>14491</v>
      </c>
      <c r="C1529" t="s">
        <v>1136</v>
      </c>
      <c r="D1529" t="s">
        <v>1273</v>
      </c>
      <c r="E1529" t="s">
        <v>2504</v>
      </c>
      <c r="F1529" s="29" t="s">
        <v>1139</v>
      </c>
      <c r="G1529" s="47">
        <v>1</v>
      </c>
      <c r="H1529" t="s">
        <v>1140</v>
      </c>
      <c r="I1529">
        <v>1</v>
      </c>
      <c r="J1529" t="s">
        <v>14492</v>
      </c>
      <c r="K1529" t="s">
        <v>189</v>
      </c>
      <c r="L1529" t="s">
        <v>14493</v>
      </c>
      <c r="M1529" t="s">
        <v>1944</v>
      </c>
      <c r="N1529" s="34">
        <v>0</v>
      </c>
      <c r="O1529" s="34" t="s">
        <v>1945</v>
      </c>
      <c r="P1529" s="34" t="s">
        <v>230</v>
      </c>
      <c r="Q1529" s="34" t="s">
        <v>1946</v>
      </c>
      <c r="R1529" s="34" t="s">
        <v>996</v>
      </c>
      <c r="S1529" s="48" t="s">
        <v>1123</v>
      </c>
      <c r="T1529" s="13" t="s">
        <v>122</v>
      </c>
      <c r="U1529" s="12" t="s">
        <v>1863</v>
      </c>
      <c r="V1529" s="12" t="s">
        <v>122</v>
      </c>
      <c r="W1529" s="12" t="s">
        <v>122</v>
      </c>
      <c r="X1529" s="14" t="str">
        <f t="shared" si="23"/>
        <v>В</v>
      </c>
      <c r="Y1529" s="271">
        <f>Таблица1[[#This Row],[ID_intellix]]</f>
        <v>163</v>
      </c>
      <c r="Z1529" s="269" t="s">
        <v>122</v>
      </c>
      <c r="AA1529" s="145">
        <f>IF(OR(Таблица1[[#This Row],[CARDIO_report]]&lt;&gt;0,Таблица1[[#This Row],[AI COMBO_report]]&lt;&gt;0,Таблица1[[#This Row],[OTC_report]]&lt;&gt;0),1,0)</f>
        <v>1</v>
      </c>
      <c r="AB1529" s="60" t="s">
        <v>2602</v>
      </c>
      <c r="AC1529" s="60" t="s">
        <v>2602</v>
      </c>
      <c r="AD1529" s="60" t="s">
        <v>1124</v>
      </c>
      <c r="AE1529" s="60" t="s">
        <v>1124</v>
      </c>
      <c r="AF1529" s="60"/>
      <c r="AG1529" s="89" t="s">
        <v>1437</v>
      </c>
      <c r="AH1529" s="89">
        <v>53</v>
      </c>
      <c r="AI1529" s="89" t="s">
        <v>1437</v>
      </c>
      <c r="AJ1529" s="89">
        <v>18</v>
      </c>
      <c r="AK1529" s="89" t="s">
        <v>1145</v>
      </c>
      <c r="AL1529" s="89">
        <v>72</v>
      </c>
      <c r="AM1529" s="89" t="s">
        <v>1437</v>
      </c>
      <c r="AN1529" s="89">
        <v>39</v>
      </c>
      <c r="AP1529" s="35" t="s">
        <v>1917</v>
      </c>
      <c r="AQ1529" s="377" t="s">
        <v>2847</v>
      </c>
      <c r="AR1529" s="377" t="s">
        <v>6332</v>
      </c>
      <c r="AS1529" s="377">
        <v>0</v>
      </c>
      <c r="AT1529" s="378" t="s">
        <v>6332</v>
      </c>
      <c r="AU1529" s="377">
        <v>0</v>
      </c>
      <c r="AV1529" s="377">
        <v>0</v>
      </c>
      <c r="AW1529" s="377">
        <v>0</v>
      </c>
      <c r="AX1529" s="2" t="s">
        <v>6332</v>
      </c>
      <c r="AY1529" s="2">
        <v>0</v>
      </c>
      <c r="AZ1529" t="s">
        <v>6332</v>
      </c>
      <c r="BB1529" t="s">
        <v>6332</v>
      </c>
    </row>
    <row r="1530" spans="1:54" ht="15" hidden="1" customHeight="1" x14ac:dyDescent="0.2">
      <c r="A1530" s="46">
        <v>1363</v>
      </c>
      <c r="B1530" s="258" t="s">
        <v>8688</v>
      </c>
      <c r="C1530" t="s">
        <v>1136</v>
      </c>
      <c r="D1530" t="s">
        <v>1276</v>
      </c>
      <c r="E1530" t="s">
        <v>1821</v>
      </c>
      <c r="F1530" s="29" t="s">
        <v>1850</v>
      </c>
      <c r="G1530" s="47">
        <v>1</v>
      </c>
      <c r="H1530" t="s">
        <v>1850</v>
      </c>
      <c r="I1530">
        <v>1</v>
      </c>
      <c r="J1530" t="s">
        <v>8689</v>
      </c>
      <c r="K1530" t="s">
        <v>189</v>
      </c>
      <c r="L1530" t="s">
        <v>8690</v>
      </c>
      <c r="M1530" t="s">
        <v>1944</v>
      </c>
      <c r="N1530" s="34" t="s">
        <v>596</v>
      </c>
      <c r="O1530" s="34" t="s">
        <v>1945</v>
      </c>
      <c r="P1530" s="34" t="s">
        <v>202</v>
      </c>
      <c r="Q1530" s="34" t="s">
        <v>1946</v>
      </c>
      <c r="R1530" s="34" t="s">
        <v>996</v>
      </c>
      <c r="S1530" s="48" t="s">
        <v>1123</v>
      </c>
      <c r="T1530" s="13" t="s">
        <v>1863</v>
      </c>
      <c r="U1530" s="12" t="s">
        <v>1863</v>
      </c>
      <c r="V1530" s="12" t="s">
        <v>122</v>
      </c>
      <c r="W1530" s="12" t="s">
        <v>1863</v>
      </c>
      <c r="X1530" s="14" t="str">
        <f t="shared" si="23"/>
        <v>А</v>
      </c>
      <c r="Y1530" s="271">
        <f>Таблица1[[#This Row],[ID_intellix]]</f>
        <v>1363</v>
      </c>
      <c r="Z1530" s="269" t="s">
        <v>122</v>
      </c>
      <c r="AA1530" s="145">
        <f>IF(OR(Таблица1[[#This Row],[CARDIO_report]]&lt;&gt;0,Таблица1[[#This Row],[AI COMBO_report]]&lt;&gt;0,Таблица1[[#This Row],[OTC_report]]&lt;&gt;0),1,0)</f>
        <v>1</v>
      </c>
      <c r="AB1530" s="60" t="s">
        <v>1124</v>
      </c>
      <c r="AC1530" s="60" t="s">
        <v>1124</v>
      </c>
      <c r="AD1530" s="60" t="s">
        <v>1124</v>
      </c>
      <c r="AE1530" s="60" t="s">
        <v>1124</v>
      </c>
      <c r="AF1530" s="60"/>
      <c r="AG1530" s="60" t="s">
        <v>1124</v>
      </c>
      <c r="AH1530" s="60" t="s">
        <v>1124</v>
      </c>
      <c r="AI1530" s="60" t="s">
        <v>1124</v>
      </c>
      <c r="AJ1530" s="60" t="s">
        <v>1124</v>
      </c>
      <c r="AK1530" s="60" t="s">
        <v>1124</v>
      </c>
      <c r="AL1530" s="60" t="s">
        <v>1124</v>
      </c>
      <c r="AM1530" s="60" t="s">
        <v>1124</v>
      </c>
      <c r="AN1530" s="60" t="s">
        <v>1124</v>
      </c>
      <c r="AO1530" s="60"/>
      <c r="AP1530" s="35" t="s">
        <v>1917</v>
      </c>
      <c r="AQ1530" s="377">
        <v>0</v>
      </c>
      <c r="AR1530" s="378">
        <v>0</v>
      </c>
      <c r="AS1530" s="377">
        <v>0</v>
      </c>
      <c r="AT1530" s="378">
        <v>0</v>
      </c>
      <c r="AU1530" s="377">
        <v>0</v>
      </c>
      <c r="AV1530" s="377">
        <v>0</v>
      </c>
      <c r="AW1530" s="377">
        <v>0</v>
      </c>
      <c r="AX1530">
        <v>0</v>
      </c>
      <c r="AY1530">
        <v>0</v>
      </c>
    </row>
    <row r="1531" spans="1:54" ht="15" hidden="1" customHeight="1" x14ac:dyDescent="0.2">
      <c r="A1531" s="46">
        <v>5188</v>
      </c>
      <c r="B1531" s="258" t="s">
        <v>8705</v>
      </c>
      <c r="C1531" t="s">
        <v>1136</v>
      </c>
      <c r="D1531" t="s">
        <v>1137</v>
      </c>
      <c r="E1531" t="s">
        <v>1821</v>
      </c>
      <c r="F1531" s="29" t="s">
        <v>1850</v>
      </c>
      <c r="G1531" s="47">
        <v>107</v>
      </c>
      <c r="H1531" t="s">
        <v>1850</v>
      </c>
      <c r="I1531">
        <v>1</v>
      </c>
      <c r="J1531" t="s">
        <v>8706</v>
      </c>
      <c r="K1531" t="s">
        <v>189</v>
      </c>
      <c r="L1531" t="s">
        <v>8707</v>
      </c>
      <c r="M1531" t="s">
        <v>1944</v>
      </c>
      <c r="N1531" s="34">
        <v>0</v>
      </c>
      <c r="O1531" s="34" t="s">
        <v>1945</v>
      </c>
      <c r="P1531" s="34">
        <v>0</v>
      </c>
      <c r="Q1531" s="34" t="s">
        <v>1946</v>
      </c>
      <c r="R1531" s="34">
        <v>0</v>
      </c>
      <c r="S1531" s="48" t="s">
        <v>1123</v>
      </c>
      <c r="T1531" s="13" t="s">
        <v>122</v>
      </c>
      <c r="U1531" s="12" t="s">
        <v>122</v>
      </c>
      <c r="V1531" s="12" t="s">
        <v>122</v>
      </c>
      <c r="W1531" s="12" t="s">
        <v>122</v>
      </c>
      <c r="X1531" s="14" t="str">
        <f t="shared" si="23"/>
        <v>С</v>
      </c>
      <c r="Y1531" s="271">
        <f>Таблица1[[#This Row],[ID_intellix]]</f>
        <v>5188</v>
      </c>
      <c r="Z1531" s="269" t="s">
        <v>122</v>
      </c>
      <c r="AA1531" s="145">
        <f>IF(OR(Таблица1[[#This Row],[CARDIO_report]]&lt;&gt;0,Таблица1[[#This Row],[AI COMBO_report]]&lt;&gt;0,Таблица1[[#This Row],[OTC_report]]&lt;&gt;0),1,0)</f>
        <v>0</v>
      </c>
      <c r="AB1531" s="60" t="s">
        <v>1124</v>
      </c>
      <c r="AC1531" s="60" t="s">
        <v>1124</v>
      </c>
      <c r="AD1531" s="60" t="s">
        <v>1124</v>
      </c>
      <c r="AE1531" s="60" t="s">
        <v>1124</v>
      </c>
      <c r="AF1531" s="60"/>
      <c r="AG1531" s="60" t="s">
        <v>1124</v>
      </c>
      <c r="AH1531" s="60" t="s">
        <v>1124</v>
      </c>
      <c r="AI1531" s="60" t="s">
        <v>1124</v>
      </c>
      <c r="AJ1531" s="60" t="s">
        <v>1124</v>
      </c>
      <c r="AK1531" s="60" t="s">
        <v>1124</v>
      </c>
      <c r="AL1531" s="60" t="s">
        <v>1124</v>
      </c>
      <c r="AM1531" s="60" t="s">
        <v>1124</v>
      </c>
      <c r="AN1531" s="60" t="s">
        <v>1124</v>
      </c>
      <c r="AO1531" s="60"/>
      <c r="AP1531" s="35" t="s">
        <v>1857</v>
      </c>
      <c r="AQ1531" s="377">
        <v>0</v>
      </c>
      <c r="AR1531" s="378">
        <v>0</v>
      </c>
      <c r="AS1531" s="377">
        <v>0</v>
      </c>
      <c r="AT1531" s="378">
        <v>0</v>
      </c>
      <c r="AU1531" s="377">
        <v>0</v>
      </c>
      <c r="AV1531" s="377">
        <v>0</v>
      </c>
      <c r="AW1531" s="377">
        <v>0</v>
      </c>
      <c r="AX1531">
        <v>0</v>
      </c>
      <c r="AY1531">
        <v>0</v>
      </c>
    </row>
    <row r="1532" spans="1:54" ht="15" hidden="1" customHeight="1" x14ac:dyDescent="0.2">
      <c r="A1532" s="46">
        <v>1372</v>
      </c>
      <c r="B1532" s="258" t="s">
        <v>8747</v>
      </c>
      <c r="C1532" t="s">
        <v>1136</v>
      </c>
      <c r="D1532" t="s">
        <v>1273</v>
      </c>
      <c r="E1532" t="s">
        <v>1821</v>
      </c>
      <c r="F1532" s="29" t="s">
        <v>1850</v>
      </c>
      <c r="G1532" s="47">
        <v>128</v>
      </c>
      <c r="H1532" t="s">
        <v>1850</v>
      </c>
      <c r="I1532">
        <v>1</v>
      </c>
      <c r="J1532" t="s">
        <v>8748</v>
      </c>
      <c r="K1532" t="s">
        <v>189</v>
      </c>
      <c r="L1532" t="s">
        <v>8749</v>
      </c>
      <c r="M1532" t="s">
        <v>1944</v>
      </c>
      <c r="N1532" s="34" t="s">
        <v>596</v>
      </c>
      <c r="O1532" s="34" t="s">
        <v>1945</v>
      </c>
      <c r="P1532" s="34" t="s">
        <v>230</v>
      </c>
      <c r="Q1532" s="34" t="s">
        <v>1946</v>
      </c>
      <c r="R1532" s="34" t="s">
        <v>859</v>
      </c>
      <c r="S1532" s="48" t="s">
        <v>1123</v>
      </c>
      <c r="T1532" s="13" t="s">
        <v>1863</v>
      </c>
      <c r="U1532" s="12" t="s">
        <v>122</v>
      </c>
      <c r="V1532" s="12" t="s">
        <v>122</v>
      </c>
      <c r="W1532" s="12" t="s">
        <v>1863</v>
      </c>
      <c r="X1532" s="14" t="str">
        <f t="shared" si="23"/>
        <v>А</v>
      </c>
      <c r="Y1532" s="271">
        <f>Таблица1[[#This Row],[ID_intellix]]</f>
        <v>1372</v>
      </c>
      <c r="Z1532" s="269" t="s">
        <v>122</v>
      </c>
      <c r="AA1532" s="145">
        <f>IF(OR(Таблица1[[#This Row],[CARDIO_report]]&lt;&gt;0,Таблица1[[#This Row],[AI COMBO_report]]&lt;&gt;0,Таблица1[[#This Row],[OTC_report]]&lt;&gt;0),1,0)</f>
        <v>1</v>
      </c>
      <c r="AB1532" s="60" t="s">
        <v>1124</v>
      </c>
      <c r="AC1532" s="60" t="s">
        <v>1124</v>
      </c>
      <c r="AD1532" s="60" t="s">
        <v>1124</v>
      </c>
      <c r="AE1532" s="60" t="s">
        <v>1124</v>
      </c>
      <c r="AF1532" s="60"/>
      <c r="AG1532" s="60" t="s">
        <v>1124</v>
      </c>
      <c r="AH1532" s="60" t="s">
        <v>1124</v>
      </c>
      <c r="AI1532" s="60" t="s">
        <v>1124</v>
      </c>
      <c r="AJ1532" s="60" t="s">
        <v>1124</v>
      </c>
      <c r="AK1532" s="60" t="s">
        <v>1124</v>
      </c>
      <c r="AL1532" s="60" t="s">
        <v>1124</v>
      </c>
      <c r="AM1532" s="60" t="s">
        <v>1124</v>
      </c>
      <c r="AN1532" s="60" t="s">
        <v>1124</v>
      </c>
      <c r="AO1532" s="60"/>
      <c r="AP1532" s="35" t="s">
        <v>1917</v>
      </c>
      <c r="AQ1532" s="377">
        <v>0</v>
      </c>
      <c r="AR1532" s="378">
        <v>0</v>
      </c>
      <c r="AS1532" s="377">
        <v>0</v>
      </c>
      <c r="AT1532" s="378">
        <v>0</v>
      </c>
      <c r="AU1532" s="377">
        <v>0</v>
      </c>
      <c r="AV1532" s="377">
        <v>0</v>
      </c>
      <c r="AW1532" s="377">
        <v>0</v>
      </c>
      <c r="AX1532">
        <v>0</v>
      </c>
      <c r="AY1532">
        <v>0</v>
      </c>
    </row>
    <row r="1533" spans="1:54" ht="15" hidden="1" customHeight="1" x14ac:dyDescent="0.2">
      <c r="A1533" s="46">
        <v>6942</v>
      </c>
      <c r="B1533" s="258" t="s">
        <v>8753</v>
      </c>
      <c r="C1533" t="s">
        <v>1136</v>
      </c>
      <c r="D1533" t="s">
        <v>1276</v>
      </c>
      <c r="E1533" t="s">
        <v>1821</v>
      </c>
      <c r="F1533" s="29" t="s">
        <v>1850</v>
      </c>
      <c r="G1533" s="47">
        <v>13</v>
      </c>
      <c r="H1533" t="s">
        <v>1850</v>
      </c>
      <c r="I1533">
        <v>1</v>
      </c>
      <c r="J1533" t="s">
        <v>8754</v>
      </c>
      <c r="K1533" t="s">
        <v>189</v>
      </c>
      <c r="L1533" t="s">
        <v>8755</v>
      </c>
      <c r="M1533" t="s">
        <v>1944</v>
      </c>
      <c r="N1533" s="34">
        <v>0</v>
      </c>
      <c r="O1533" s="34" t="s">
        <v>1945</v>
      </c>
      <c r="P1533" s="34">
        <v>0</v>
      </c>
      <c r="Q1533" s="34" t="s">
        <v>1946</v>
      </c>
      <c r="R1533" s="34">
        <v>0</v>
      </c>
      <c r="S1533" s="48" t="s">
        <v>1123</v>
      </c>
      <c r="T1533" s="13" t="s">
        <v>122</v>
      </c>
      <c r="U1533" s="12" t="s">
        <v>1863</v>
      </c>
      <c r="V1533" s="12" t="s">
        <v>122</v>
      </c>
      <c r="W1533" s="12" t="s">
        <v>122</v>
      </c>
      <c r="X1533" s="14" t="str">
        <f t="shared" si="23"/>
        <v>В</v>
      </c>
      <c r="Y1533" s="271">
        <f>Таблица1[[#This Row],[ID_intellix]]</f>
        <v>6942</v>
      </c>
      <c r="Z1533" s="269" t="s">
        <v>122</v>
      </c>
      <c r="AA1533" s="145">
        <f>IF(OR(Таблица1[[#This Row],[CARDIO_report]]&lt;&gt;0,Таблица1[[#This Row],[AI COMBO_report]]&lt;&gt;0,Таблица1[[#This Row],[OTC_report]]&lt;&gt;0),1,0)</f>
        <v>0</v>
      </c>
      <c r="AB1533" s="60" t="s">
        <v>1124</v>
      </c>
      <c r="AC1533" s="60" t="s">
        <v>1124</v>
      </c>
      <c r="AD1533" s="60" t="s">
        <v>1124</v>
      </c>
      <c r="AE1533" s="60" t="s">
        <v>1124</v>
      </c>
      <c r="AF1533" s="60"/>
      <c r="AG1533" s="60" t="s">
        <v>1124</v>
      </c>
      <c r="AH1533" s="60" t="s">
        <v>1124</v>
      </c>
      <c r="AI1533" s="60" t="s">
        <v>1124</v>
      </c>
      <c r="AJ1533" s="60" t="s">
        <v>1124</v>
      </c>
      <c r="AK1533" s="60" t="s">
        <v>1124</v>
      </c>
      <c r="AL1533" s="60" t="s">
        <v>1124</v>
      </c>
      <c r="AM1533" s="60" t="s">
        <v>1124</v>
      </c>
      <c r="AN1533" s="60" t="s">
        <v>1124</v>
      </c>
      <c r="AO1533" s="60"/>
      <c r="AP1533" s="35" t="s">
        <v>1857</v>
      </c>
      <c r="AQ1533" s="377">
        <v>0</v>
      </c>
      <c r="AR1533" s="378">
        <v>0</v>
      </c>
      <c r="AS1533" s="377">
        <v>0</v>
      </c>
      <c r="AT1533" s="378">
        <v>0</v>
      </c>
      <c r="AU1533" s="377">
        <v>0</v>
      </c>
      <c r="AV1533" s="377">
        <v>0</v>
      </c>
      <c r="AW1533" s="377">
        <v>0</v>
      </c>
      <c r="AX1533">
        <v>0</v>
      </c>
      <c r="AY1533">
        <v>0</v>
      </c>
    </row>
    <row r="1534" spans="1:54" ht="15" hidden="1" customHeight="1" x14ac:dyDescent="0.2">
      <c r="A1534" s="399">
        <v>8198</v>
      </c>
      <c r="B1534" s="258">
        <v>0</v>
      </c>
      <c r="C1534" t="s">
        <v>1136</v>
      </c>
      <c r="D1534" t="s">
        <v>1273</v>
      </c>
      <c r="E1534" t="s">
        <v>2504</v>
      </c>
      <c r="F1534" s="402" t="s">
        <v>13779</v>
      </c>
      <c r="G1534" s="53" t="s">
        <v>14609</v>
      </c>
      <c r="H1534" t="s">
        <v>2610</v>
      </c>
      <c r="I1534">
        <v>1</v>
      </c>
      <c r="J1534" s="402" t="s">
        <v>14765</v>
      </c>
      <c r="K1534" s="402" t="s">
        <v>189</v>
      </c>
      <c r="L1534" s="402" t="s">
        <v>14766</v>
      </c>
      <c r="M1534" t="s">
        <v>1944</v>
      </c>
      <c r="N1534" s="34">
        <v>0</v>
      </c>
      <c r="O1534" s="34" t="s">
        <v>1945</v>
      </c>
      <c r="P1534" s="34">
        <v>0</v>
      </c>
      <c r="Q1534" s="34" t="s">
        <v>1946</v>
      </c>
      <c r="R1534" s="34">
        <v>0</v>
      </c>
      <c r="S1534" s="48" t="s">
        <v>1123</v>
      </c>
      <c r="T1534" s="13"/>
      <c r="U1534" s="12"/>
      <c r="V1534" s="12"/>
      <c r="W1534" s="12"/>
      <c r="X1534" s="14" t="str">
        <f t="shared" si="23"/>
        <v>С</v>
      </c>
      <c r="Y1534" s="271">
        <f>Таблица1[[#This Row],[ID_intellix]]</f>
        <v>8198</v>
      </c>
      <c r="Z1534" s="269" t="s">
        <v>122</v>
      </c>
      <c r="AA1534" s="145">
        <f>IF(OR(Таблица1[[#This Row],[CARDIO_report]]&lt;&gt;0,Таблица1[[#This Row],[AI COMBO_report]]&lt;&gt;0,Таблица1[[#This Row],[OTC_report]]&lt;&gt;0),1,0)</f>
        <v>0</v>
      </c>
      <c r="AE1534" s="60"/>
      <c r="AF1534" s="60"/>
      <c r="AP1534" s="35" t="e">
        <f>VLOOKUP(Таблица1[[#This Row],[ID_]],'[2]by FF'!$A:$Y,25,0)</f>
        <v>#N/A</v>
      </c>
      <c r="AT1534" s="378"/>
    </row>
    <row r="1535" spans="1:54" ht="15" hidden="1" customHeight="1" x14ac:dyDescent="0.2">
      <c r="A1535" s="46">
        <v>7975</v>
      </c>
      <c r="B1535" s="258">
        <v>0</v>
      </c>
      <c r="C1535" t="s">
        <v>1136</v>
      </c>
      <c r="D1535" t="s">
        <v>1137</v>
      </c>
      <c r="E1535" t="s">
        <v>2504</v>
      </c>
      <c r="F1535" s="29" t="s">
        <v>2753</v>
      </c>
      <c r="G1535" s="53" t="s">
        <v>2739</v>
      </c>
      <c r="H1535" t="s">
        <v>2753</v>
      </c>
      <c r="I1535">
        <v>1</v>
      </c>
      <c r="J1535" t="s">
        <v>14755</v>
      </c>
      <c r="K1535" t="s">
        <v>189</v>
      </c>
      <c r="L1535" t="s">
        <v>2752</v>
      </c>
      <c r="M1535" t="s">
        <v>1944</v>
      </c>
      <c r="N1535" s="34">
        <v>0</v>
      </c>
      <c r="O1535" s="34" t="s">
        <v>1945</v>
      </c>
      <c r="P1535" s="34">
        <v>0</v>
      </c>
      <c r="Q1535" s="34" t="s">
        <v>1946</v>
      </c>
      <c r="R1535" s="34">
        <v>0</v>
      </c>
      <c r="S1535" s="48" t="s">
        <v>1123</v>
      </c>
      <c r="T1535" s="13" t="s">
        <v>122</v>
      </c>
      <c r="U1535" s="12" t="s">
        <v>122</v>
      </c>
      <c r="V1535" s="12" t="s">
        <v>122</v>
      </c>
      <c r="W1535" s="12" t="s">
        <v>122</v>
      </c>
      <c r="X1535" s="14" t="str">
        <f t="shared" si="23"/>
        <v>С</v>
      </c>
      <c r="Y1535" s="271">
        <f>Таблица1[[#This Row],[ID_intellix]]</f>
        <v>7975</v>
      </c>
      <c r="Z1535" s="269" t="s">
        <v>122</v>
      </c>
      <c r="AA1535" s="145">
        <f>IF(OR(Таблица1[[#This Row],[CARDIO_report]]&lt;&gt;0,Таблица1[[#This Row],[AI COMBO_report]]&lt;&gt;0,Таблица1[[#This Row],[OTC_report]]&lt;&gt;0),1,0)</f>
        <v>0</v>
      </c>
      <c r="AB1535" s="60" t="s">
        <v>1124</v>
      </c>
      <c r="AC1535" s="60" t="s">
        <v>1124</v>
      </c>
      <c r="AD1535" s="60" t="s">
        <v>1124</v>
      </c>
      <c r="AE1535" s="60" t="s">
        <v>1124</v>
      </c>
      <c r="AF1535" s="60"/>
      <c r="AG1535" s="89" t="s">
        <v>1437</v>
      </c>
      <c r="AH1535" s="89">
        <v>49</v>
      </c>
      <c r="AI1535" s="89" t="s">
        <v>1437</v>
      </c>
      <c r="AJ1535" s="89">
        <v>45</v>
      </c>
      <c r="AK1535" s="89" t="s">
        <v>1437</v>
      </c>
      <c r="AL1535" s="89">
        <v>17</v>
      </c>
      <c r="AM1535" s="89" t="s">
        <v>1437</v>
      </c>
      <c r="AN1535" s="89">
        <v>32</v>
      </c>
      <c r="AP1535" s="35" t="s">
        <v>1124</v>
      </c>
      <c r="AQ1535" s="377">
        <v>0</v>
      </c>
      <c r="AR1535" s="378">
        <v>0</v>
      </c>
      <c r="AS1535" s="377">
        <v>0</v>
      </c>
      <c r="AT1535" s="378">
        <v>0</v>
      </c>
      <c r="AU1535" s="377">
        <v>0</v>
      </c>
      <c r="AV1535" s="377">
        <v>0</v>
      </c>
      <c r="AW1535" s="377">
        <v>0</v>
      </c>
      <c r="AX1535">
        <v>0</v>
      </c>
      <c r="AY1535">
        <v>0</v>
      </c>
    </row>
    <row r="1536" spans="1:54" ht="15" hidden="1" customHeight="1" x14ac:dyDescent="0.2">
      <c r="A1536" s="46">
        <v>2147</v>
      </c>
      <c r="B1536" s="258" t="s">
        <v>5134</v>
      </c>
      <c r="C1536" t="s">
        <v>1159</v>
      </c>
      <c r="D1536" t="s">
        <v>1293</v>
      </c>
      <c r="E1536" t="s">
        <v>1821</v>
      </c>
      <c r="F1536" s="29" t="s">
        <v>1950</v>
      </c>
      <c r="G1536" s="47">
        <v>104</v>
      </c>
      <c r="H1536" t="s">
        <v>1950</v>
      </c>
      <c r="I1536">
        <v>1</v>
      </c>
      <c r="J1536" t="s">
        <v>5135</v>
      </c>
      <c r="K1536" t="s">
        <v>1293</v>
      </c>
      <c r="L1536" t="s">
        <v>5136</v>
      </c>
      <c r="M1536" t="s">
        <v>2007</v>
      </c>
      <c r="N1536" s="34">
        <v>0</v>
      </c>
      <c r="O1536" s="34" t="s">
        <v>80</v>
      </c>
      <c r="P1536" s="34">
        <v>0</v>
      </c>
      <c r="Q1536" s="34" t="s">
        <v>924</v>
      </c>
      <c r="R1536" s="34">
        <v>0</v>
      </c>
      <c r="S1536" s="48" t="s">
        <v>1123</v>
      </c>
      <c r="T1536" s="13" t="s">
        <v>1863</v>
      </c>
      <c r="U1536" s="12" t="s">
        <v>1863</v>
      </c>
      <c r="V1536" s="12" t="s">
        <v>122</v>
      </c>
      <c r="W1536" s="12" t="s">
        <v>1863</v>
      </c>
      <c r="X1536" s="14" t="str">
        <f t="shared" si="23"/>
        <v>А</v>
      </c>
      <c r="Y1536" s="271">
        <f>Таблица1[[#This Row],[ID_intellix]]</f>
        <v>2147</v>
      </c>
      <c r="Z1536" s="269" t="s">
        <v>1863</v>
      </c>
      <c r="AA1536" s="145">
        <f>IF(OR(Таблица1[[#This Row],[CARDIO_report]]&lt;&gt;0,Таблица1[[#This Row],[AI COMBO_report]]&lt;&gt;0,Таблица1[[#This Row],[OTC_report]]&lt;&gt;0),1,0)</f>
        <v>0</v>
      </c>
      <c r="AB1536" s="60" t="s">
        <v>1124</v>
      </c>
      <c r="AC1536" s="60" t="s">
        <v>1124</v>
      </c>
      <c r="AD1536" s="60" t="s">
        <v>1124</v>
      </c>
      <c r="AE1536" s="60" t="s">
        <v>1124</v>
      </c>
      <c r="AF1536" s="60"/>
      <c r="AG1536" s="60" t="s">
        <v>1124</v>
      </c>
      <c r="AH1536" s="60" t="s">
        <v>1124</v>
      </c>
      <c r="AI1536" s="60" t="s">
        <v>1124</v>
      </c>
      <c r="AJ1536" s="60" t="s">
        <v>1124</v>
      </c>
      <c r="AK1536" s="60" t="s">
        <v>1124</v>
      </c>
      <c r="AL1536" s="60" t="s">
        <v>1124</v>
      </c>
      <c r="AM1536" s="60" t="s">
        <v>1124</v>
      </c>
      <c r="AN1536" s="60" t="s">
        <v>1124</v>
      </c>
      <c r="AO1536" s="60"/>
      <c r="AP1536" s="35" t="s">
        <v>1917</v>
      </c>
      <c r="AQ1536" s="377">
        <v>0</v>
      </c>
      <c r="AR1536" s="378">
        <v>0</v>
      </c>
      <c r="AS1536" s="377">
        <v>0</v>
      </c>
      <c r="AT1536" s="378">
        <v>0</v>
      </c>
      <c r="AU1536" s="377">
        <v>0</v>
      </c>
      <c r="AV1536" s="377">
        <v>0</v>
      </c>
      <c r="AW1536" s="377">
        <v>0</v>
      </c>
      <c r="AX1536">
        <v>0</v>
      </c>
      <c r="AY1536">
        <v>0</v>
      </c>
      <c r="AZ1536" s="2"/>
      <c r="BB1536" s="2"/>
    </row>
    <row r="1537" spans="1:54" ht="15" hidden="1" customHeight="1" x14ac:dyDescent="0.2">
      <c r="A1537" s="46">
        <v>1437</v>
      </c>
      <c r="B1537" s="258" t="s">
        <v>5226</v>
      </c>
      <c r="C1537" t="s">
        <v>1159</v>
      </c>
      <c r="D1537" t="s">
        <v>1293</v>
      </c>
      <c r="E1537" t="s">
        <v>1821</v>
      </c>
      <c r="F1537" s="29" t="s">
        <v>1950</v>
      </c>
      <c r="G1537" s="47">
        <v>140</v>
      </c>
      <c r="H1537" t="s">
        <v>1950</v>
      </c>
      <c r="I1537">
        <v>1</v>
      </c>
      <c r="J1537" t="s">
        <v>5227</v>
      </c>
      <c r="K1537" t="s">
        <v>1293</v>
      </c>
      <c r="L1537" t="s">
        <v>5228</v>
      </c>
      <c r="M1537" t="s">
        <v>2007</v>
      </c>
      <c r="N1537" s="34">
        <v>0</v>
      </c>
      <c r="O1537" s="34" t="s">
        <v>80</v>
      </c>
      <c r="P1537" s="34">
        <v>0</v>
      </c>
      <c r="Q1537" s="34" t="s">
        <v>924</v>
      </c>
      <c r="R1537" s="34">
        <v>0</v>
      </c>
      <c r="S1537" s="48" t="s">
        <v>1123</v>
      </c>
      <c r="T1537" s="13" t="s">
        <v>122</v>
      </c>
      <c r="U1537" s="12" t="s">
        <v>122</v>
      </c>
      <c r="V1537" s="12" t="s">
        <v>122</v>
      </c>
      <c r="W1537" s="12" t="s">
        <v>122</v>
      </c>
      <c r="X1537" s="14" t="str">
        <f t="shared" si="23"/>
        <v>С</v>
      </c>
      <c r="Y1537" s="271">
        <f>Таблица1[[#This Row],[ID_intellix]]</f>
        <v>1437</v>
      </c>
      <c r="Z1537" s="269" t="s">
        <v>122</v>
      </c>
      <c r="AA1537" s="145">
        <f>IF(OR(Таблица1[[#This Row],[CARDIO_report]]&lt;&gt;0,Таблица1[[#This Row],[AI COMBO_report]]&lt;&gt;0,Таблица1[[#This Row],[OTC_report]]&lt;&gt;0),1,0)</f>
        <v>0</v>
      </c>
      <c r="AB1537" s="60" t="s">
        <v>1124</v>
      </c>
      <c r="AC1537" s="60" t="s">
        <v>1124</v>
      </c>
      <c r="AD1537" s="60" t="s">
        <v>1124</v>
      </c>
      <c r="AE1537" s="60" t="s">
        <v>1124</v>
      </c>
      <c r="AF1537" s="60"/>
      <c r="AG1537" s="60" t="s">
        <v>1124</v>
      </c>
      <c r="AH1537" s="60" t="s">
        <v>1124</v>
      </c>
      <c r="AI1537" s="60" t="s">
        <v>1124</v>
      </c>
      <c r="AJ1537" s="60" t="s">
        <v>1124</v>
      </c>
      <c r="AK1537" s="60" t="s">
        <v>1124</v>
      </c>
      <c r="AL1537" s="60" t="s">
        <v>1124</v>
      </c>
      <c r="AM1537" s="60" t="s">
        <v>1124</v>
      </c>
      <c r="AN1537" s="60" t="s">
        <v>1124</v>
      </c>
      <c r="AO1537" s="60"/>
      <c r="AP1537" s="35" t="s">
        <v>1825</v>
      </c>
      <c r="AQ1537" s="377">
        <v>0</v>
      </c>
      <c r="AR1537" s="378">
        <v>0</v>
      </c>
      <c r="AS1537" s="377">
        <v>0</v>
      </c>
      <c r="AT1537" s="378">
        <v>0</v>
      </c>
      <c r="AU1537" s="377">
        <v>0</v>
      </c>
      <c r="AV1537" s="377">
        <v>0</v>
      </c>
      <c r="AW1537" s="377">
        <v>0</v>
      </c>
      <c r="AX1537">
        <v>0</v>
      </c>
      <c r="AY1537">
        <v>0</v>
      </c>
      <c r="AZ1537" s="2"/>
      <c r="BB1537" s="2"/>
    </row>
    <row r="1538" spans="1:54" ht="15" hidden="1" customHeight="1" x14ac:dyDescent="0.2">
      <c r="A1538" s="46">
        <v>3352</v>
      </c>
      <c r="B1538" s="258" t="s">
        <v>5253</v>
      </c>
      <c r="C1538" t="s">
        <v>1159</v>
      </c>
      <c r="D1538" t="s">
        <v>1293</v>
      </c>
      <c r="E1538" t="s">
        <v>1821</v>
      </c>
      <c r="F1538" s="29" t="s">
        <v>1950</v>
      </c>
      <c r="G1538" s="47">
        <v>155</v>
      </c>
      <c r="H1538" t="s">
        <v>1950</v>
      </c>
      <c r="I1538">
        <v>1</v>
      </c>
      <c r="J1538" t="s">
        <v>5254</v>
      </c>
      <c r="K1538" t="s">
        <v>1293</v>
      </c>
      <c r="L1538" t="s">
        <v>5255</v>
      </c>
      <c r="M1538" t="s">
        <v>2007</v>
      </c>
      <c r="N1538" s="34">
        <v>0</v>
      </c>
      <c r="O1538" s="34" t="s">
        <v>80</v>
      </c>
      <c r="P1538" s="34">
        <v>0</v>
      </c>
      <c r="Q1538" s="34" t="s">
        <v>924</v>
      </c>
      <c r="R1538" s="34">
        <v>0</v>
      </c>
      <c r="S1538" s="48" t="s">
        <v>1123</v>
      </c>
      <c r="T1538" s="13" t="s">
        <v>122</v>
      </c>
      <c r="U1538" s="12" t="s">
        <v>122</v>
      </c>
      <c r="V1538" s="12" t="s">
        <v>1863</v>
      </c>
      <c r="W1538" s="12" t="s">
        <v>122</v>
      </c>
      <c r="X1538" s="14" t="str">
        <f t="shared" si="23"/>
        <v>В</v>
      </c>
      <c r="Y1538" s="271">
        <f>Таблица1[[#This Row],[ID_intellix]]</f>
        <v>3352</v>
      </c>
      <c r="Z1538" s="269" t="s">
        <v>122</v>
      </c>
      <c r="AA1538" s="145">
        <f>IF(OR(Таблица1[[#This Row],[CARDIO_report]]&lt;&gt;0,Таблица1[[#This Row],[AI COMBO_report]]&lt;&gt;0,Таблица1[[#This Row],[OTC_report]]&lt;&gt;0),1,0)</f>
        <v>0</v>
      </c>
      <c r="AB1538" s="60" t="s">
        <v>1124</v>
      </c>
      <c r="AC1538" s="60" t="s">
        <v>1124</v>
      </c>
      <c r="AD1538" s="60" t="s">
        <v>1124</v>
      </c>
      <c r="AE1538" s="60" t="s">
        <v>1124</v>
      </c>
      <c r="AF1538" s="60"/>
      <c r="AG1538" s="60" t="s">
        <v>1124</v>
      </c>
      <c r="AH1538" s="60" t="s">
        <v>1124</v>
      </c>
      <c r="AI1538" s="60" t="s">
        <v>1124</v>
      </c>
      <c r="AJ1538" s="60" t="s">
        <v>1124</v>
      </c>
      <c r="AK1538" s="60" t="s">
        <v>1124</v>
      </c>
      <c r="AL1538" s="60" t="s">
        <v>1124</v>
      </c>
      <c r="AM1538" s="60" t="s">
        <v>1124</v>
      </c>
      <c r="AN1538" s="60" t="s">
        <v>1124</v>
      </c>
      <c r="AO1538" s="60"/>
      <c r="AP1538" s="35" t="s">
        <v>1857</v>
      </c>
      <c r="AQ1538" s="377">
        <v>0</v>
      </c>
      <c r="AR1538" s="378">
        <v>0</v>
      </c>
      <c r="AS1538" s="377">
        <v>0</v>
      </c>
      <c r="AT1538" s="378">
        <v>0</v>
      </c>
      <c r="AU1538" s="377">
        <v>0</v>
      </c>
      <c r="AV1538" s="377">
        <v>0</v>
      </c>
      <c r="AW1538" s="377">
        <v>0</v>
      </c>
      <c r="AX1538">
        <v>0</v>
      </c>
      <c r="AY1538">
        <v>0</v>
      </c>
      <c r="AZ1538" s="2"/>
      <c r="BB1538" s="2"/>
    </row>
    <row r="1539" spans="1:54" ht="15" hidden="1" customHeight="1" x14ac:dyDescent="0.2">
      <c r="A1539" s="46">
        <v>6337</v>
      </c>
      <c r="B1539" s="258" t="s">
        <v>5270</v>
      </c>
      <c r="C1539" t="s">
        <v>1159</v>
      </c>
      <c r="D1539" t="s">
        <v>1293</v>
      </c>
      <c r="E1539" t="s">
        <v>1821</v>
      </c>
      <c r="F1539" s="29" t="s">
        <v>1950</v>
      </c>
      <c r="G1539" s="47">
        <v>162</v>
      </c>
      <c r="H1539" t="s">
        <v>1950</v>
      </c>
      <c r="I1539">
        <v>1</v>
      </c>
      <c r="J1539" t="s">
        <v>5271</v>
      </c>
      <c r="K1539" t="s">
        <v>1293</v>
      </c>
      <c r="L1539" t="s">
        <v>5272</v>
      </c>
      <c r="M1539" t="s">
        <v>2007</v>
      </c>
      <c r="N1539" s="34" t="s">
        <v>588</v>
      </c>
      <c r="O1539" s="34" t="s">
        <v>80</v>
      </c>
      <c r="P1539" s="34">
        <v>0</v>
      </c>
      <c r="Q1539" s="34" t="s">
        <v>924</v>
      </c>
      <c r="R1539" s="34" t="s">
        <v>930</v>
      </c>
      <c r="S1539" s="48" t="s">
        <v>1123</v>
      </c>
      <c r="T1539" s="13" t="s">
        <v>1863</v>
      </c>
      <c r="U1539" s="12" t="s">
        <v>1863</v>
      </c>
      <c r="V1539" s="12" t="s">
        <v>1863</v>
      </c>
      <c r="W1539" s="12" t="s">
        <v>1863</v>
      </c>
      <c r="X1539" s="14" t="str">
        <f t="shared" ref="X1539:X1602" si="24">IF(COUNTIF(T1539:W1539,"да")=0,"С",IF(COUNTIF(T1539:W1539,"да")=1,"В","А"))</f>
        <v>А</v>
      </c>
      <c r="Y1539" s="271">
        <f>Таблица1[[#This Row],[ID_intellix]]</f>
        <v>6337</v>
      </c>
      <c r="Z1539" s="269" t="s">
        <v>122</v>
      </c>
      <c r="AA1539" s="145">
        <f>IF(OR(Таблица1[[#This Row],[CARDIO_report]]&lt;&gt;0,Таблица1[[#This Row],[AI COMBO_report]]&lt;&gt;0,Таблица1[[#This Row],[OTC_report]]&lt;&gt;0),1,0)</f>
        <v>1</v>
      </c>
      <c r="AB1539" s="60" t="s">
        <v>1124</v>
      </c>
      <c r="AC1539" s="60" t="s">
        <v>1124</v>
      </c>
      <c r="AD1539" s="60" t="s">
        <v>1124</v>
      </c>
      <c r="AE1539" s="60" t="s">
        <v>1124</v>
      </c>
      <c r="AF1539" s="60"/>
      <c r="AG1539" s="60" t="s">
        <v>1124</v>
      </c>
      <c r="AH1539" s="60" t="s">
        <v>1124</v>
      </c>
      <c r="AI1539" s="60" t="s">
        <v>1124</v>
      </c>
      <c r="AJ1539" s="60" t="s">
        <v>1124</v>
      </c>
      <c r="AK1539" s="60" t="s">
        <v>1124</v>
      </c>
      <c r="AL1539" s="60" t="s">
        <v>1124</v>
      </c>
      <c r="AM1539" s="60" t="s">
        <v>1124</v>
      </c>
      <c r="AN1539" s="60" t="s">
        <v>1124</v>
      </c>
      <c r="AO1539" s="60"/>
      <c r="AP1539" s="35" t="s">
        <v>1917</v>
      </c>
      <c r="AQ1539" s="377">
        <v>0</v>
      </c>
      <c r="AR1539" s="378">
        <v>0</v>
      </c>
      <c r="AS1539" s="377">
        <v>0</v>
      </c>
      <c r="AT1539" s="378">
        <v>0</v>
      </c>
      <c r="AU1539" s="377">
        <v>0</v>
      </c>
      <c r="AV1539" s="377">
        <v>0</v>
      </c>
      <c r="AW1539" s="377">
        <v>0</v>
      </c>
      <c r="AX1539">
        <v>0</v>
      </c>
      <c r="AY1539">
        <v>0</v>
      </c>
    </row>
    <row r="1540" spans="1:54" ht="15" hidden="1" customHeight="1" x14ac:dyDescent="0.2">
      <c r="A1540" s="46">
        <v>2258</v>
      </c>
      <c r="B1540" s="258" t="s">
        <v>5299</v>
      </c>
      <c r="C1540" t="s">
        <v>1159</v>
      </c>
      <c r="D1540" t="s">
        <v>1293</v>
      </c>
      <c r="E1540" t="s">
        <v>1821</v>
      </c>
      <c r="F1540" s="29" t="s">
        <v>1950</v>
      </c>
      <c r="G1540" s="47">
        <v>176</v>
      </c>
      <c r="H1540" t="s">
        <v>1950</v>
      </c>
      <c r="I1540">
        <v>1</v>
      </c>
      <c r="J1540" t="s">
        <v>5300</v>
      </c>
      <c r="K1540" t="s">
        <v>1293</v>
      </c>
      <c r="L1540" t="s">
        <v>5301</v>
      </c>
      <c r="M1540" t="s">
        <v>2007</v>
      </c>
      <c r="N1540" s="34" t="s">
        <v>588</v>
      </c>
      <c r="O1540" s="34" t="s">
        <v>80</v>
      </c>
      <c r="P1540" s="34">
        <v>0</v>
      </c>
      <c r="Q1540" s="34" t="s">
        <v>924</v>
      </c>
      <c r="R1540" s="34" t="s">
        <v>930</v>
      </c>
      <c r="S1540" s="48" t="s">
        <v>1123</v>
      </c>
      <c r="T1540" s="13" t="s">
        <v>1863</v>
      </c>
      <c r="U1540" s="12" t="s">
        <v>122</v>
      </c>
      <c r="V1540" s="12" t="s">
        <v>122</v>
      </c>
      <c r="W1540" s="12" t="s">
        <v>122</v>
      </c>
      <c r="X1540" s="14" t="str">
        <f t="shared" si="24"/>
        <v>В</v>
      </c>
      <c r="Y1540" s="271">
        <f>Таблица1[[#This Row],[ID_intellix]]</f>
        <v>2258</v>
      </c>
      <c r="Z1540" s="269" t="s">
        <v>122</v>
      </c>
      <c r="AA1540" s="145">
        <f>IF(OR(Таблица1[[#This Row],[CARDIO_report]]&lt;&gt;0,Таблица1[[#This Row],[AI COMBO_report]]&lt;&gt;0,Таблица1[[#This Row],[OTC_report]]&lt;&gt;0),1,0)</f>
        <v>1</v>
      </c>
      <c r="AB1540" s="60" t="s">
        <v>1124</v>
      </c>
      <c r="AC1540" s="60" t="s">
        <v>1124</v>
      </c>
      <c r="AD1540" s="60" t="s">
        <v>1124</v>
      </c>
      <c r="AE1540" s="60" t="s">
        <v>1124</v>
      </c>
      <c r="AF1540" s="60"/>
      <c r="AG1540" s="60" t="s">
        <v>1124</v>
      </c>
      <c r="AH1540" s="60" t="s">
        <v>1124</v>
      </c>
      <c r="AI1540" s="60" t="s">
        <v>1124</v>
      </c>
      <c r="AJ1540" s="60" t="s">
        <v>1124</v>
      </c>
      <c r="AK1540" s="60" t="s">
        <v>1124</v>
      </c>
      <c r="AL1540" s="60" t="s">
        <v>1124</v>
      </c>
      <c r="AM1540" s="60" t="s">
        <v>1124</v>
      </c>
      <c r="AN1540" s="60" t="s">
        <v>1124</v>
      </c>
      <c r="AO1540" s="60"/>
      <c r="AP1540" s="35" t="s">
        <v>1857</v>
      </c>
      <c r="AQ1540" s="377">
        <v>0</v>
      </c>
      <c r="AR1540" s="378">
        <v>0</v>
      </c>
      <c r="AS1540" s="377">
        <v>0</v>
      </c>
      <c r="AT1540" s="378">
        <v>0</v>
      </c>
      <c r="AU1540" s="377">
        <v>0</v>
      </c>
      <c r="AV1540" s="377">
        <v>0</v>
      </c>
      <c r="AW1540" s="377">
        <v>0</v>
      </c>
      <c r="AX1540">
        <v>0</v>
      </c>
      <c r="AY1540">
        <v>0</v>
      </c>
      <c r="AZ1540" s="2"/>
      <c r="BB1540" s="2"/>
    </row>
    <row r="1541" spans="1:54" ht="15" hidden="1" customHeight="1" x14ac:dyDescent="0.2">
      <c r="A1541" s="46">
        <v>7250</v>
      </c>
      <c r="B1541" s="258" t="s">
        <v>5302</v>
      </c>
      <c r="C1541" t="s">
        <v>1159</v>
      </c>
      <c r="D1541" t="s">
        <v>1293</v>
      </c>
      <c r="E1541" t="s">
        <v>1821</v>
      </c>
      <c r="F1541" s="29" t="s">
        <v>1950</v>
      </c>
      <c r="G1541" s="47">
        <v>177</v>
      </c>
      <c r="H1541" t="s">
        <v>1950</v>
      </c>
      <c r="I1541">
        <v>1</v>
      </c>
      <c r="J1541" t="s">
        <v>5303</v>
      </c>
      <c r="K1541" t="s">
        <v>1293</v>
      </c>
      <c r="L1541" t="s">
        <v>5304</v>
      </c>
      <c r="M1541" t="s">
        <v>2007</v>
      </c>
      <c r="N1541" s="34">
        <v>0</v>
      </c>
      <c r="O1541" s="34" t="s">
        <v>80</v>
      </c>
      <c r="P1541" s="34">
        <v>0</v>
      </c>
      <c r="Q1541" s="34" t="s">
        <v>924</v>
      </c>
      <c r="R1541" s="34">
        <v>0</v>
      </c>
      <c r="S1541" s="48" t="s">
        <v>1123</v>
      </c>
      <c r="T1541" s="13" t="s">
        <v>122</v>
      </c>
      <c r="U1541" s="12" t="s">
        <v>122</v>
      </c>
      <c r="V1541" s="12" t="s">
        <v>122</v>
      </c>
      <c r="W1541" s="12" t="s">
        <v>122</v>
      </c>
      <c r="X1541" s="14" t="str">
        <f t="shared" si="24"/>
        <v>С</v>
      </c>
      <c r="Y1541" s="271">
        <f>Таблица1[[#This Row],[ID_intellix]]</f>
        <v>7250</v>
      </c>
      <c r="Z1541" s="269" t="s">
        <v>122</v>
      </c>
      <c r="AA1541" s="145">
        <f>IF(OR(Таблица1[[#This Row],[CARDIO_report]]&lt;&gt;0,Таблица1[[#This Row],[AI COMBO_report]]&lt;&gt;0,Таблица1[[#This Row],[OTC_report]]&lt;&gt;0),1,0)</f>
        <v>0</v>
      </c>
      <c r="AB1541" s="60" t="s">
        <v>1124</v>
      </c>
      <c r="AC1541" s="60" t="s">
        <v>1124</v>
      </c>
      <c r="AD1541" s="60" t="s">
        <v>1124</v>
      </c>
      <c r="AE1541" s="60" t="s">
        <v>1124</v>
      </c>
      <c r="AF1541" s="60"/>
      <c r="AG1541" s="60" t="s">
        <v>1124</v>
      </c>
      <c r="AH1541" s="60" t="s">
        <v>1124</v>
      </c>
      <c r="AI1541" s="60" t="s">
        <v>1124</v>
      </c>
      <c r="AJ1541" s="60" t="s">
        <v>1124</v>
      </c>
      <c r="AK1541" s="60" t="s">
        <v>1124</v>
      </c>
      <c r="AL1541" s="60" t="s">
        <v>1124</v>
      </c>
      <c r="AM1541" s="60" t="s">
        <v>1124</v>
      </c>
      <c r="AN1541" s="60" t="s">
        <v>1124</v>
      </c>
      <c r="AO1541" s="60"/>
      <c r="AP1541" s="35" t="s">
        <v>1825</v>
      </c>
      <c r="AQ1541" s="377">
        <v>0</v>
      </c>
      <c r="AR1541" s="378">
        <v>0</v>
      </c>
      <c r="AS1541" s="377">
        <v>0</v>
      </c>
      <c r="AT1541" s="378">
        <v>0</v>
      </c>
      <c r="AU1541" s="377">
        <v>0</v>
      </c>
      <c r="AV1541" s="377">
        <v>0</v>
      </c>
      <c r="AW1541" s="377">
        <v>0</v>
      </c>
      <c r="AX1541">
        <v>0</v>
      </c>
      <c r="AY1541">
        <v>0</v>
      </c>
      <c r="AZ1541" s="2"/>
      <c r="BB1541" s="2"/>
    </row>
    <row r="1542" spans="1:54" ht="15" hidden="1" customHeight="1" x14ac:dyDescent="0.2">
      <c r="A1542" s="46">
        <v>2096</v>
      </c>
      <c r="B1542" s="258" t="s">
        <v>5344</v>
      </c>
      <c r="C1542" t="s">
        <v>1159</v>
      </c>
      <c r="D1542" t="s">
        <v>1293</v>
      </c>
      <c r="E1542" t="s">
        <v>1821</v>
      </c>
      <c r="F1542" s="29" t="s">
        <v>1950</v>
      </c>
      <c r="G1542" s="47">
        <v>194</v>
      </c>
      <c r="H1542" t="s">
        <v>1950</v>
      </c>
      <c r="I1542">
        <v>1</v>
      </c>
      <c r="J1542" t="s">
        <v>5345</v>
      </c>
      <c r="K1542" t="s">
        <v>1293</v>
      </c>
      <c r="L1542" t="s">
        <v>5346</v>
      </c>
      <c r="M1542" t="s">
        <v>2007</v>
      </c>
      <c r="N1542" s="34">
        <v>0</v>
      </c>
      <c r="O1542" s="34" t="s">
        <v>80</v>
      </c>
      <c r="P1542" s="34">
        <v>0</v>
      </c>
      <c r="Q1542" s="34" t="s">
        <v>924</v>
      </c>
      <c r="R1542" s="34">
        <v>0</v>
      </c>
      <c r="S1542" s="48" t="s">
        <v>1123</v>
      </c>
      <c r="T1542" s="13" t="s">
        <v>122</v>
      </c>
      <c r="U1542" s="12" t="s">
        <v>122</v>
      </c>
      <c r="V1542" s="12" t="s">
        <v>1863</v>
      </c>
      <c r="W1542" s="12" t="s">
        <v>122</v>
      </c>
      <c r="X1542" s="14" t="str">
        <f t="shared" si="24"/>
        <v>В</v>
      </c>
      <c r="Y1542" s="271">
        <f>Таблица1[[#This Row],[ID_intellix]]</f>
        <v>2096</v>
      </c>
      <c r="Z1542" s="269" t="s">
        <v>122</v>
      </c>
      <c r="AA1542" s="145">
        <f>IF(OR(Таблица1[[#This Row],[CARDIO_report]]&lt;&gt;0,Таблица1[[#This Row],[AI COMBO_report]]&lt;&gt;0,Таблица1[[#This Row],[OTC_report]]&lt;&gt;0),1,0)</f>
        <v>0</v>
      </c>
      <c r="AB1542" s="60" t="s">
        <v>1124</v>
      </c>
      <c r="AC1542" s="60" t="s">
        <v>1124</v>
      </c>
      <c r="AD1542" s="60" t="s">
        <v>1124</v>
      </c>
      <c r="AE1542" s="60" t="s">
        <v>1124</v>
      </c>
      <c r="AF1542" s="60"/>
      <c r="AG1542" s="60" t="s">
        <v>1124</v>
      </c>
      <c r="AH1542" s="60" t="s">
        <v>1124</v>
      </c>
      <c r="AI1542" s="60" t="s">
        <v>1124</v>
      </c>
      <c r="AJ1542" s="60" t="s">
        <v>1124</v>
      </c>
      <c r="AK1542" s="60" t="s">
        <v>1124</v>
      </c>
      <c r="AL1542" s="60" t="s">
        <v>1124</v>
      </c>
      <c r="AM1542" s="60" t="s">
        <v>1124</v>
      </c>
      <c r="AN1542" s="60" t="s">
        <v>1124</v>
      </c>
      <c r="AO1542" s="60"/>
      <c r="AP1542" s="35" t="s">
        <v>1857</v>
      </c>
      <c r="AQ1542" s="377">
        <v>0</v>
      </c>
      <c r="AR1542" s="378">
        <v>0</v>
      </c>
      <c r="AS1542" s="377">
        <v>0</v>
      </c>
      <c r="AT1542" s="378">
        <v>0</v>
      </c>
      <c r="AU1542" s="377">
        <v>0</v>
      </c>
      <c r="AV1542" s="377">
        <v>0</v>
      </c>
      <c r="AW1542" s="377">
        <v>0</v>
      </c>
      <c r="AX1542">
        <v>0</v>
      </c>
      <c r="AY1542">
        <v>0</v>
      </c>
      <c r="AZ1542" s="2"/>
      <c r="BB1542" s="2"/>
    </row>
    <row r="1543" spans="1:54" ht="15" hidden="1" customHeight="1" x14ac:dyDescent="0.2">
      <c r="A1543" s="46">
        <v>7233</v>
      </c>
      <c r="B1543" s="258" t="s">
        <v>5387</v>
      </c>
      <c r="C1543" t="s">
        <v>1159</v>
      </c>
      <c r="D1543" t="s">
        <v>1293</v>
      </c>
      <c r="E1543" t="s">
        <v>1821</v>
      </c>
      <c r="F1543" s="29" t="s">
        <v>1950</v>
      </c>
      <c r="G1543" s="47">
        <v>214</v>
      </c>
      <c r="H1543" t="s">
        <v>1950</v>
      </c>
      <c r="I1543">
        <v>1</v>
      </c>
      <c r="J1543" t="s">
        <v>5388</v>
      </c>
      <c r="K1543" t="s">
        <v>1293</v>
      </c>
      <c r="L1543" t="s">
        <v>5389</v>
      </c>
      <c r="M1543" t="s">
        <v>2007</v>
      </c>
      <c r="N1543" s="34">
        <v>0</v>
      </c>
      <c r="O1543" s="34" t="s">
        <v>80</v>
      </c>
      <c r="P1543" s="34">
        <v>0</v>
      </c>
      <c r="Q1543" s="34" t="s">
        <v>924</v>
      </c>
      <c r="R1543" s="34">
        <v>0</v>
      </c>
      <c r="S1543" s="48" t="s">
        <v>1123</v>
      </c>
      <c r="T1543" s="13" t="s">
        <v>122</v>
      </c>
      <c r="U1543" s="12" t="s">
        <v>122</v>
      </c>
      <c r="V1543" s="12" t="s">
        <v>122</v>
      </c>
      <c r="W1543" s="12" t="s">
        <v>122</v>
      </c>
      <c r="X1543" s="14" t="str">
        <f t="shared" si="24"/>
        <v>С</v>
      </c>
      <c r="Y1543" s="271">
        <f>Таблица1[[#This Row],[ID_intellix]]</f>
        <v>7233</v>
      </c>
      <c r="Z1543" s="269" t="s">
        <v>122</v>
      </c>
      <c r="AA1543" s="145">
        <f>IF(OR(Таблица1[[#This Row],[CARDIO_report]]&lt;&gt;0,Таблица1[[#This Row],[AI COMBO_report]]&lt;&gt;0,Таблица1[[#This Row],[OTC_report]]&lt;&gt;0),1,0)</f>
        <v>0</v>
      </c>
      <c r="AB1543" s="60" t="s">
        <v>1124</v>
      </c>
      <c r="AC1543" s="60" t="s">
        <v>1124</v>
      </c>
      <c r="AD1543" s="60" t="s">
        <v>1124</v>
      </c>
      <c r="AE1543" s="60" t="s">
        <v>1124</v>
      </c>
      <c r="AF1543" s="60"/>
      <c r="AG1543" s="60" t="s">
        <v>1124</v>
      </c>
      <c r="AH1543" s="60" t="s">
        <v>1124</v>
      </c>
      <c r="AI1543" s="60" t="s">
        <v>1124</v>
      </c>
      <c r="AJ1543" s="60" t="s">
        <v>1124</v>
      </c>
      <c r="AK1543" s="60" t="s">
        <v>1124</v>
      </c>
      <c r="AL1543" s="60" t="s">
        <v>1124</v>
      </c>
      <c r="AM1543" s="60" t="s">
        <v>1124</v>
      </c>
      <c r="AN1543" s="60" t="s">
        <v>1124</v>
      </c>
      <c r="AO1543" s="60"/>
      <c r="AP1543" s="35" t="s">
        <v>1825</v>
      </c>
      <c r="AQ1543" s="377">
        <v>0</v>
      </c>
      <c r="AR1543" s="378">
        <v>0</v>
      </c>
      <c r="AS1543" s="377">
        <v>0</v>
      </c>
      <c r="AT1543" s="378">
        <v>0</v>
      </c>
      <c r="AU1543" s="377">
        <v>0</v>
      </c>
      <c r="AV1543" s="377">
        <v>0</v>
      </c>
      <c r="AW1543" s="377">
        <v>0</v>
      </c>
      <c r="AX1543">
        <v>0</v>
      </c>
      <c r="AY1543">
        <v>0</v>
      </c>
      <c r="AZ1543" s="2"/>
      <c r="BB1543" s="2"/>
    </row>
    <row r="1544" spans="1:54" ht="15" hidden="1" customHeight="1" x14ac:dyDescent="0.2">
      <c r="A1544" s="46">
        <v>2260</v>
      </c>
      <c r="B1544" s="258" t="s">
        <v>5414</v>
      </c>
      <c r="C1544" t="s">
        <v>1159</v>
      </c>
      <c r="D1544" t="s">
        <v>1293</v>
      </c>
      <c r="E1544" t="s">
        <v>1821</v>
      </c>
      <c r="F1544" s="29" t="s">
        <v>1950</v>
      </c>
      <c r="G1544" s="47">
        <v>224</v>
      </c>
      <c r="H1544" t="s">
        <v>1950</v>
      </c>
      <c r="I1544">
        <v>1</v>
      </c>
      <c r="J1544" t="s">
        <v>5415</v>
      </c>
      <c r="K1544" t="s">
        <v>1293</v>
      </c>
      <c r="L1544" t="s">
        <v>5416</v>
      </c>
      <c r="M1544" t="s">
        <v>2007</v>
      </c>
      <c r="N1544" s="34">
        <v>0</v>
      </c>
      <c r="O1544" s="34" t="s">
        <v>80</v>
      </c>
      <c r="P1544" s="34" t="s">
        <v>87</v>
      </c>
      <c r="Q1544" s="34" t="s">
        <v>924</v>
      </c>
      <c r="R1544" s="34" t="s">
        <v>930</v>
      </c>
      <c r="S1544" s="48" t="s">
        <v>1123</v>
      </c>
      <c r="T1544" s="13" t="s">
        <v>122</v>
      </c>
      <c r="U1544" s="12" t="s">
        <v>122</v>
      </c>
      <c r="V1544" s="12" t="s">
        <v>1863</v>
      </c>
      <c r="W1544" s="12" t="s">
        <v>122</v>
      </c>
      <c r="X1544" s="14" t="str">
        <f t="shared" si="24"/>
        <v>В</v>
      </c>
      <c r="Y1544" s="271">
        <f>Таблица1[[#This Row],[ID_intellix]]</f>
        <v>2260</v>
      </c>
      <c r="Z1544" s="269" t="s">
        <v>122</v>
      </c>
      <c r="AA1544" s="145">
        <f>IF(OR(Таблица1[[#This Row],[CARDIO_report]]&lt;&gt;0,Таблица1[[#This Row],[AI COMBO_report]]&lt;&gt;0,Таблица1[[#This Row],[OTC_report]]&lt;&gt;0),1,0)</f>
        <v>1</v>
      </c>
      <c r="AB1544" s="60" t="s">
        <v>1124</v>
      </c>
      <c r="AC1544" s="60" t="s">
        <v>1124</v>
      </c>
      <c r="AD1544" s="60" t="s">
        <v>1124</v>
      </c>
      <c r="AE1544" s="60" t="s">
        <v>1124</v>
      </c>
      <c r="AF1544" s="60"/>
      <c r="AG1544" s="60" t="s">
        <v>1124</v>
      </c>
      <c r="AH1544" s="60" t="s">
        <v>1124</v>
      </c>
      <c r="AI1544" s="60" t="s">
        <v>1124</v>
      </c>
      <c r="AJ1544" s="60" t="s">
        <v>1124</v>
      </c>
      <c r="AK1544" s="60" t="s">
        <v>1124</v>
      </c>
      <c r="AL1544" s="60" t="s">
        <v>1124</v>
      </c>
      <c r="AM1544" s="60" t="s">
        <v>1124</v>
      </c>
      <c r="AN1544" s="60" t="s">
        <v>1124</v>
      </c>
      <c r="AO1544" s="60"/>
      <c r="AP1544" s="35" t="s">
        <v>1857</v>
      </c>
      <c r="AQ1544" s="377">
        <v>0</v>
      </c>
      <c r="AR1544" s="378">
        <v>0</v>
      </c>
      <c r="AS1544" s="377">
        <v>0</v>
      </c>
      <c r="AT1544" s="378">
        <v>0</v>
      </c>
      <c r="AU1544" s="377">
        <v>0</v>
      </c>
      <c r="AV1544" s="377">
        <v>0</v>
      </c>
      <c r="AW1544" s="377">
        <v>0</v>
      </c>
      <c r="AX1544">
        <v>0</v>
      </c>
      <c r="AY1544">
        <v>0</v>
      </c>
      <c r="AZ1544" s="2"/>
      <c r="BB1544" s="2"/>
    </row>
    <row r="1545" spans="1:54" ht="15" hidden="1" customHeight="1" x14ac:dyDescent="0.2">
      <c r="A1545" s="46">
        <v>1360</v>
      </c>
      <c r="B1545" s="258" t="s">
        <v>5417</v>
      </c>
      <c r="C1545" t="s">
        <v>1159</v>
      </c>
      <c r="D1545" t="s">
        <v>1293</v>
      </c>
      <c r="E1545" t="s">
        <v>1821</v>
      </c>
      <c r="F1545" s="29" t="s">
        <v>1950</v>
      </c>
      <c r="G1545" s="47">
        <v>225</v>
      </c>
      <c r="H1545" t="s">
        <v>1950</v>
      </c>
      <c r="I1545">
        <v>1</v>
      </c>
      <c r="J1545" t="s">
        <v>5418</v>
      </c>
      <c r="K1545" t="s">
        <v>1293</v>
      </c>
      <c r="L1545" t="s">
        <v>5419</v>
      </c>
      <c r="M1545" t="s">
        <v>2007</v>
      </c>
      <c r="N1545" s="34">
        <v>0</v>
      </c>
      <c r="O1545" s="34" t="s">
        <v>80</v>
      </c>
      <c r="P1545" s="34">
        <v>0</v>
      </c>
      <c r="Q1545" s="34" t="s">
        <v>924</v>
      </c>
      <c r="R1545" s="34" t="s">
        <v>930</v>
      </c>
      <c r="S1545" s="48" t="s">
        <v>1123</v>
      </c>
      <c r="T1545" s="13" t="s">
        <v>122</v>
      </c>
      <c r="U1545" s="12" t="s">
        <v>122</v>
      </c>
      <c r="V1545" s="12" t="s">
        <v>1863</v>
      </c>
      <c r="W1545" s="12" t="s">
        <v>1863</v>
      </c>
      <c r="X1545" s="14" t="str">
        <f t="shared" si="24"/>
        <v>А</v>
      </c>
      <c r="Y1545" s="271">
        <f>Таблица1[[#This Row],[ID_intellix]]</f>
        <v>1360</v>
      </c>
      <c r="Z1545" s="269" t="s">
        <v>122</v>
      </c>
      <c r="AA1545" s="145">
        <f>IF(OR(Таблица1[[#This Row],[CARDIO_report]]&lt;&gt;0,Таблица1[[#This Row],[AI COMBO_report]]&lt;&gt;0,Таблица1[[#This Row],[OTC_report]]&lt;&gt;0),1,0)</f>
        <v>1</v>
      </c>
      <c r="AB1545" s="60" t="s">
        <v>1124</v>
      </c>
      <c r="AC1545" s="60" t="s">
        <v>1124</v>
      </c>
      <c r="AD1545" s="60" t="s">
        <v>1124</v>
      </c>
      <c r="AE1545" s="60" t="s">
        <v>1124</v>
      </c>
      <c r="AF1545" s="60"/>
      <c r="AG1545" s="60" t="s">
        <v>1124</v>
      </c>
      <c r="AH1545" s="60" t="s">
        <v>1124</v>
      </c>
      <c r="AI1545" s="60" t="s">
        <v>1124</v>
      </c>
      <c r="AJ1545" s="60" t="s">
        <v>1124</v>
      </c>
      <c r="AK1545" s="60" t="s">
        <v>1124</v>
      </c>
      <c r="AL1545" s="60" t="s">
        <v>1124</v>
      </c>
      <c r="AM1545" s="60" t="s">
        <v>1124</v>
      </c>
      <c r="AN1545" s="60" t="s">
        <v>1124</v>
      </c>
      <c r="AO1545" s="60"/>
      <c r="AP1545" s="35" t="s">
        <v>1917</v>
      </c>
      <c r="AQ1545" s="377">
        <v>0</v>
      </c>
      <c r="AR1545" s="378">
        <v>0</v>
      </c>
      <c r="AS1545" s="377">
        <v>0</v>
      </c>
      <c r="AT1545" s="378">
        <v>0</v>
      </c>
      <c r="AU1545" s="377">
        <v>0</v>
      </c>
      <c r="AV1545" s="377">
        <v>0</v>
      </c>
      <c r="AW1545" s="377">
        <v>0</v>
      </c>
      <c r="AX1545">
        <v>0</v>
      </c>
      <c r="AY1545">
        <v>0</v>
      </c>
      <c r="AZ1545" s="2"/>
      <c r="BB1545" s="2"/>
    </row>
    <row r="1546" spans="1:54" ht="15" hidden="1" customHeight="1" x14ac:dyDescent="0.2">
      <c r="A1546" s="46">
        <v>7238</v>
      </c>
      <c r="B1546" s="258" t="s">
        <v>5519</v>
      </c>
      <c r="C1546" t="s">
        <v>1159</v>
      </c>
      <c r="D1546" t="s">
        <v>1293</v>
      </c>
      <c r="E1546" t="s">
        <v>1821</v>
      </c>
      <c r="F1546" s="29" t="s">
        <v>1950</v>
      </c>
      <c r="G1546" s="47">
        <v>30</v>
      </c>
      <c r="H1546" t="s">
        <v>1950</v>
      </c>
      <c r="I1546">
        <v>1</v>
      </c>
      <c r="J1546" t="s">
        <v>5520</v>
      </c>
      <c r="K1546" t="s">
        <v>1293</v>
      </c>
      <c r="L1546" t="s">
        <v>5521</v>
      </c>
      <c r="M1546" t="s">
        <v>2007</v>
      </c>
      <c r="N1546" s="34">
        <v>0</v>
      </c>
      <c r="O1546" s="34" t="s">
        <v>80</v>
      </c>
      <c r="P1546" s="34">
        <v>0</v>
      </c>
      <c r="Q1546" s="34" t="s">
        <v>924</v>
      </c>
      <c r="R1546" s="34">
        <v>0</v>
      </c>
      <c r="S1546" s="48" t="s">
        <v>1123</v>
      </c>
      <c r="T1546" s="13" t="s">
        <v>122</v>
      </c>
      <c r="U1546" s="12" t="s">
        <v>122</v>
      </c>
      <c r="V1546" s="12" t="s">
        <v>122</v>
      </c>
      <c r="W1546" s="12" t="s">
        <v>122</v>
      </c>
      <c r="X1546" s="14" t="str">
        <f t="shared" si="24"/>
        <v>С</v>
      </c>
      <c r="Y1546" s="271">
        <f>Таблица1[[#This Row],[ID_intellix]]</f>
        <v>7238</v>
      </c>
      <c r="Z1546" s="269" t="s">
        <v>122</v>
      </c>
      <c r="AA1546" s="145">
        <f>IF(OR(Таблица1[[#This Row],[CARDIO_report]]&lt;&gt;0,Таблица1[[#This Row],[AI COMBO_report]]&lt;&gt;0,Таблица1[[#This Row],[OTC_report]]&lt;&gt;0),1,0)</f>
        <v>0</v>
      </c>
      <c r="AB1546" s="60" t="s">
        <v>1124</v>
      </c>
      <c r="AC1546" s="60" t="s">
        <v>1124</v>
      </c>
      <c r="AD1546" s="60" t="s">
        <v>1124</v>
      </c>
      <c r="AE1546" s="60" t="s">
        <v>1124</v>
      </c>
      <c r="AF1546" s="60"/>
      <c r="AG1546" s="60" t="s">
        <v>1124</v>
      </c>
      <c r="AH1546" s="60" t="s">
        <v>1124</v>
      </c>
      <c r="AI1546" s="60" t="s">
        <v>1124</v>
      </c>
      <c r="AJ1546" s="60" t="s">
        <v>1124</v>
      </c>
      <c r="AK1546" s="60" t="s">
        <v>1124</v>
      </c>
      <c r="AL1546" s="60" t="s">
        <v>1124</v>
      </c>
      <c r="AM1546" s="60" t="s">
        <v>1124</v>
      </c>
      <c r="AN1546" s="60" t="s">
        <v>1124</v>
      </c>
      <c r="AO1546" s="60"/>
      <c r="AP1546" s="35" t="s">
        <v>1825</v>
      </c>
      <c r="AQ1546" s="377">
        <v>0</v>
      </c>
      <c r="AR1546" s="378">
        <v>0</v>
      </c>
      <c r="AS1546" s="377">
        <v>0</v>
      </c>
      <c r="AT1546" s="378">
        <v>0</v>
      </c>
      <c r="AU1546" s="377">
        <v>0</v>
      </c>
      <c r="AV1546" s="377">
        <v>0</v>
      </c>
      <c r="AW1546" s="377">
        <v>0</v>
      </c>
      <c r="AX1546">
        <v>0</v>
      </c>
      <c r="AY1546">
        <v>0</v>
      </c>
      <c r="AZ1546" s="2"/>
      <c r="BB1546" s="2"/>
    </row>
    <row r="1547" spans="1:54" ht="15" hidden="1" customHeight="1" x14ac:dyDescent="0.2">
      <c r="A1547" s="46">
        <v>7271</v>
      </c>
      <c r="B1547" s="258" t="s">
        <v>5525</v>
      </c>
      <c r="C1547" t="s">
        <v>1159</v>
      </c>
      <c r="D1547" t="s">
        <v>1293</v>
      </c>
      <c r="E1547" t="s">
        <v>1821</v>
      </c>
      <c r="F1547" s="29" t="s">
        <v>1950</v>
      </c>
      <c r="G1547" s="47">
        <v>32</v>
      </c>
      <c r="H1547" t="s">
        <v>1950</v>
      </c>
      <c r="I1547">
        <v>1</v>
      </c>
      <c r="J1547" t="s">
        <v>5526</v>
      </c>
      <c r="K1547" t="s">
        <v>1293</v>
      </c>
      <c r="L1547" t="s">
        <v>5527</v>
      </c>
      <c r="M1547" t="s">
        <v>2007</v>
      </c>
      <c r="N1547" s="34">
        <v>0</v>
      </c>
      <c r="O1547" s="34" t="s">
        <v>80</v>
      </c>
      <c r="P1547" s="34">
        <v>0</v>
      </c>
      <c r="Q1547" s="34" t="s">
        <v>924</v>
      </c>
      <c r="R1547" s="34">
        <v>0</v>
      </c>
      <c r="S1547" s="48" t="s">
        <v>1123</v>
      </c>
      <c r="T1547" s="13" t="s">
        <v>122</v>
      </c>
      <c r="U1547" s="12" t="s">
        <v>122</v>
      </c>
      <c r="V1547" s="12" t="s">
        <v>122</v>
      </c>
      <c r="W1547" s="12" t="s">
        <v>122</v>
      </c>
      <c r="X1547" s="14" t="str">
        <f t="shared" si="24"/>
        <v>С</v>
      </c>
      <c r="Y1547" s="271">
        <f>Таблица1[[#This Row],[ID_intellix]]</f>
        <v>7271</v>
      </c>
      <c r="Z1547" s="269" t="s">
        <v>122</v>
      </c>
      <c r="AA1547" s="145">
        <f>IF(OR(Таблица1[[#This Row],[CARDIO_report]]&lt;&gt;0,Таблица1[[#This Row],[AI COMBO_report]]&lt;&gt;0,Таблица1[[#This Row],[OTC_report]]&lt;&gt;0),1,0)</f>
        <v>0</v>
      </c>
      <c r="AB1547" s="60" t="s">
        <v>1124</v>
      </c>
      <c r="AC1547" s="60" t="s">
        <v>1124</v>
      </c>
      <c r="AD1547" s="60" t="s">
        <v>1124</v>
      </c>
      <c r="AE1547" s="60" t="s">
        <v>1124</v>
      </c>
      <c r="AF1547" s="60"/>
      <c r="AG1547" s="60" t="s">
        <v>1124</v>
      </c>
      <c r="AH1547" s="60" t="s">
        <v>1124</v>
      </c>
      <c r="AI1547" s="60" t="s">
        <v>1124</v>
      </c>
      <c r="AJ1547" s="60" t="s">
        <v>1124</v>
      </c>
      <c r="AK1547" s="60" t="s">
        <v>1124</v>
      </c>
      <c r="AL1547" s="60" t="s">
        <v>1124</v>
      </c>
      <c r="AM1547" s="60" t="s">
        <v>1124</v>
      </c>
      <c r="AN1547" s="60" t="s">
        <v>1124</v>
      </c>
      <c r="AO1547" s="60"/>
      <c r="AP1547" s="35" t="s">
        <v>1825</v>
      </c>
      <c r="AQ1547" s="377">
        <v>0</v>
      </c>
      <c r="AR1547" s="378">
        <v>0</v>
      </c>
      <c r="AS1547" s="377">
        <v>0</v>
      </c>
      <c r="AT1547" s="378">
        <v>0</v>
      </c>
      <c r="AU1547" s="377">
        <v>0</v>
      </c>
      <c r="AV1547" s="377">
        <v>0</v>
      </c>
      <c r="AW1547" s="377">
        <v>0</v>
      </c>
      <c r="AX1547">
        <v>0</v>
      </c>
      <c r="AY1547">
        <v>0</v>
      </c>
      <c r="AZ1547" s="2"/>
      <c r="BB1547" s="2"/>
    </row>
    <row r="1548" spans="1:54" ht="15" hidden="1" customHeight="1" x14ac:dyDescent="0.2">
      <c r="A1548" s="46">
        <v>1285</v>
      </c>
      <c r="B1548" s="258" t="s">
        <v>5531</v>
      </c>
      <c r="C1548" t="s">
        <v>1159</v>
      </c>
      <c r="D1548" t="s">
        <v>1293</v>
      </c>
      <c r="E1548" t="s">
        <v>1821</v>
      </c>
      <c r="F1548" s="29" t="s">
        <v>1950</v>
      </c>
      <c r="G1548" s="47">
        <v>35</v>
      </c>
      <c r="H1548" t="s">
        <v>1950</v>
      </c>
      <c r="I1548">
        <v>1</v>
      </c>
      <c r="J1548" t="s">
        <v>5532</v>
      </c>
      <c r="K1548" t="s">
        <v>1293</v>
      </c>
      <c r="L1548" t="s">
        <v>5533</v>
      </c>
      <c r="M1548" t="s">
        <v>2007</v>
      </c>
      <c r="N1548" s="34">
        <v>0</v>
      </c>
      <c r="O1548" s="34" t="s">
        <v>80</v>
      </c>
      <c r="P1548" s="34">
        <v>0</v>
      </c>
      <c r="Q1548" s="34" t="s">
        <v>924</v>
      </c>
      <c r="R1548" s="34">
        <v>0</v>
      </c>
      <c r="S1548" s="48" t="s">
        <v>1123</v>
      </c>
      <c r="T1548" s="13" t="s">
        <v>122</v>
      </c>
      <c r="U1548" s="12" t="s">
        <v>122</v>
      </c>
      <c r="V1548" s="12" t="s">
        <v>122</v>
      </c>
      <c r="W1548" s="12" t="s">
        <v>122</v>
      </c>
      <c r="X1548" s="14" t="str">
        <f t="shared" si="24"/>
        <v>С</v>
      </c>
      <c r="Y1548" s="271">
        <f>Таблица1[[#This Row],[ID_intellix]]</f>
        <v>1285</v>
      </c>
      <c r="Z1548" s="269" t="s">
        <v>122</v>
      </c>
      <c r="AA1548" s="145">
        <f>IF(OR(Таблица1[[#This Row],[CARDIO_report]]&lt;&gt;0,Таблица1[[#This Row],[AI COMBO_report]]&lt;&gt;0,Таблица1[[#This Row],[OTC_report]]&lt;&gt;0),1,0)</f>
        <v>0</v>
      </c>
      <c r="AB1548" s="60" t="s">
        <v>1124</v>
      </c>
      <c r="AC1548" s="60" t="s">
        <v>1124</v>
      </c>
      <c r="AD1548" s="60" t="s">
        <v>1124</v>
      </c>
      <c r="AE1548" s="60" t="s">
        <v>1124</v>
      </c>
      <c r="AF1548" s="60"/>
      <c r="AG1548" s="60" t="s">
        <v>1124</v>
      </c>
      <c r="AH1548" s="60" t="s">
        <v>1124</v>
      </c>
      <c r="AI1548" s="60" t="s">
        <v>1124</v>
      </c>
      <c r="AJ1548" s="60" t="s">
        <v>1124</v>
      </c>
      <c r="AK1548" s="60" t="s">
        <v>1124</v>
      </c>
      <c r="AL1548" s="60" t="s">
        <v>1124</v>
      </c>
      <c r="AM1548" s="60" t="s">
        <v>1124</v>
      </c>
      <c r="AN1548" s="60" t="s">
        <v>1124</v>
      </c>
      <c r="AO1548" s="60"/>
      <c r="AP1548" s="35" t="s">
        <v>1825</v>
      </c>
      <c r="AQ1548" s="377">
        <v>0</v>
      </c>
      <c r="AR1548" s="378">
        <v>0</v>
      </c>
      <c r="AS1548" s="377">
        <v>0</v>
      </c>
      <c r="AT1548" s="378">
        <v>0</v>
      </c>
      <c r="AU1548" s="377">
        <v>0</v>
      </c>
      <c r="AV1548" s="377">
        <v>0</v>
      </c>
      <c r="AW1548" s="377">
        <v>0</v>
      </c>
      <c r="AX1548">
        <v>0</v>
      </c>
      <c r="AY1548">
        <v>0</v>
      </c>
      <c r="AZ1548" s="2"/>
      <c r="BB1548" s="2"/>
    </row>
    <row r="1549" spans="1:54" ht="15" hidden="1" customHeight="1" x14ac:dyDescent="0.2">
      <c r="A1549" s="46">
        <v>7273</v>
      </c>
      <c r="B1549" s="258" t="s">
        <v>5549</v>
      </c>
      <c r="C1549" t="s">
        <v>1159</v>
      </c>
      <c r="D1549" t="s">
        <v>1293</v>
      </c>
      <c r="E1549" t="s">
        <v>1821</v>
      </c>
      <c r="F1549" s="29" t="s">
        <v>1950</v>
      </c>
      <c r="G1549" s="47">
        <v>40</v>
      </c>
      <c r="H1549" t="s">
        <v>1950</v>
      </c>
      <c r="I1549">
        <v>1</v>
      </c>
      <c r="J1549" t="s">
        <v>5550</v>
      </c>
      <c r="K1549" t="s">
        <v>1293</v>
      </c>
      <c r="L1549" t="s">
        <v>5551</v>
      </c>
      <c r="M1549" t="s">
        <v>2007</v>
      </c>
      <c r="N1549" s="34">
        <v>0</v>
      </c>
      <c r="O1549" s="34" t="s">
        <v>80</v>
      </c>
      <c r="P1549" s="34">
        <v>0</v>
      </c>
      <c r="Q1549" s="34" t="s">
        <v>924</v>
      </c>
      <c r="R1549" s="34">
        <v>0</v>
      </c>
      <c r="S1549" s="48" t="s">
        <v>1123</v>
      </c>
      <c r="T1549" s="13" t="s">
        <v>122</v>
      </c>
      <c r="U1549" s="12" t="s">
        <v>122</v>
      </c>
      <c r="V1549" s="12" t="s">
        <v>122</v>
      </c>
      <c r="W1549" s="12" t="s">
        <v>122</v>
      </c>
      <c r="X1549" s="14" t="str">
        <f t="shared" si="24"/>
        <v>С</v>
      </c>
      <c r="Y1549" s="271">
        <f>Таблица1[[#This Row],[ID_intellix]]</f>
        <v>7273</v>
      </c>
      <c r="Z1549" s="269" t="s">
        <v>122</v>
      </c>
      <c r="AA1549" s="145">
        <f>IF(OR(Таблица1[[#This Row],[CARDIO_report]]&lt;&gt;0,Таблица1[[#This Row],[AI COMBO_report]]&lt;&gt;0,Таблица1[[#This Row],[OTC_report]]&lt;&gt;0),1,0)</f>
        <v>0</v>
      </c>
      <c r="AB1549" s="60" t="s">
        <v>1124</v>
      </c>
      <c r="AC1549" s="60" t="s">
        <v>1124</v>
      </c>
      <c r="AD1549" s="60" t="s">
        <v>1124</v>
      </c>
      <c r="AE1549" s="60" t="s">
        <v>1124</v>
      </c>
      <c r="AF1549" s="60"/>
      <c r="AG1549" s="60" t="s">
        <v>1124</v>
      </c>
      <c r="AH1549" s="60" t="s">
        <v>1124</v>
      </c>
      <c r="AI1549" s="60" t="s">
        <v>1124</v>
      </c>
      <c r="AJ1549" s="60" t="s">
        <v>1124</v>
      </c>
      <c r="AK1549" s="60" t="s">
        <v>1124</v>
      </c>
      <c r="AL1549" s="60" t="s">
        <v>1124</v>
      </c>
      <c r="AM1549" s="60" t="s">
        <v>1124</v>
      </c>
      <c r="AN1549" s="60" t="s">
        <v>1124</v>
      </c>
      <c r="AO1549" s="60"/>
      <c r="AP1549" s="35" t="s">
        <v>1825</v>
      </c>
      <c r="AQ1549" s="377">
        <v>0</v>
      </c>
      <c r="AR1549" s="378">
        <v>0</v>
      </c>
      <c r="AS1549" s="377">
        <v>0</v>
      </c>
      <c r="AT1549" s="378">
        <v>0</v>
      </c>
      <c r="AU1549" s="377">
        <v>0</v>
      </c>
      <c r="AV1549" s="377">
        <v>0</v>
      </c>
      <c r="AW1549" s="377">
        <v>0</v>
      </c>
      <c r="AX1549">
        <v>0</v>
      </c>
      <c r="AY1549">
        <v>0</v>
      </c>
      <c r="AZ1549" s="2"/>
      <c r="BB1549" s="2"/>
    </row>
    <row r="1550" spans="1:54" ht="15" hidden="1" customHeight="1" x14ac:dyDescent="0.2">
      <c r="A1550" s="46">
        <v>1279</v>
      </c>
      <c r="B1550" s="258" t="s">
        <v>5570</v>
      </c>
      <c r="C1550" t="s">
        <v>1159</v>
      </c>
      <c r="D1550" t="s">
        <v>1293</v>
      </c>
      <c r="E1550" t="s">
        <v>1821</v>
      </c>
      <c r="F1550" s="29" t="s">
        <v>1950</v>
      </c>
      <c r="G1550" s="47">
        <v>5</v>
      </c>
      <c r="H1550" t="s">
        <v>1950</v>
      </c>
      <c r="I1550">
        <v>1</v>
      </c>
      <c r="J1550" t="s">
        <v>5571</v>
      </c>
      <c r="K1550" t="s">
        <v>1293</v>
      </c>
      <c r="L1550" t="s">
        <v>5572</v>
      </c>
      <c r="M1550" t="s">
        <v>2007</v>
      </c>
      <c r="N1550" s="34">
        <v>0</v>
      </c>
      <c r="O1550" s="34" t="s">
        <v>80</v>
      </c>
      <c r="P1550" s="34" t="s">
        <v>87</v>
      </c>
      <c r="Q1550" s="34" t="s">
        <v>924</v>
      </c>
      <c r="R1550" s="34" t="s">
        <v>930</v>
      </c>
      <c r="S1550" s="48" t="s">
        <v>1123</v>
      </c>
      <c r="T1550" s="13" t="s">
        <v>1863</v>
      </c>
      <c r="U1550" s="12" t="s">
        <v>122</v>
      </c>
      <c r="V1550" s="12" t="s">
        <v>122</v>
      </c>
      <c r="W1550" s="12" t="s">
        <v>1863</v>
      </c>
      <c r="X1550" s="14" t="str">
        <f t="shared" si="24"/>
        <v>А</v>
      </c>
      <c r="Y1550" s="271">
        <f>Таблица1[[#This Row],[ID_intellix]]</f>
        <v>1279</v>
      </c>
      <c r="Z1550" s="269" t="s">
        <v>122</v>
      </c>
      <c r="AA1550" s="145">
        <f>IF(OR(Таблица1[[#This Row],[CARDIO_report]]&lt;&gt;0,Таблица1[[#This Row],[AI COMBO_report]]&lt;&gt;0,Таблица1[[#This Row],[OTC_report]]&lt;&gt;0),1,0)</f>
        <v>1</v>
      </c>
      <c r="AE1550" s="60" t="s">
        <v>1124</v>
      </c>
      <c r="AF1550" s="60"/>
      <c r="AG1550" s="60" t="s">
        <v>1124</v>
      </c>
      <c r="AH1550" s="60" t="s">
        <v>1124</v>
      </c>
      <c r="AI1550" s="60" t="s">
        <v>1124</v>
      </c>
      <c r="AJ1550" s="60" t="s">
        <v>1124</v>
      </c>
      <c r="AK1550" s="60" t="s">
        <v>1124</v>
      </c>
      <c r="AL1550" s="60" t="s">
        <v>1124</v>
      </c>
      <c r="AM1550" s="60" t="s">
        <v>1124</v>
      </c>
      <c r="AN1550" s="60" t="s">
        <v>1124</v>
      </c>
      <c r="AO1550" s="60"/>
      <c r="AP1550" s="35" t="s">
        <v>1917</v>
      </c>
      <c r="AQ1550" s="377">
        <v>0</v>
      </c>
      <c r="AR1550" s="378">
        <v>0</v>
      </c>
      <c r="AS1550" s="377">
        <v>0</v>
      </c>
      <c r="AT1550" s="378">
        <v>0</v>
      </c>
      <c r="AU1550" s="377">
        <v>0</v>
      </c>
      <c r="AV1550" s="377">
        <v>0</v>
      </c>
      <c r="AW1550" s="377">
        <v>0</v>
      </c>
      <c r="AX1550">
        <v>0</v>
      </c>
      <c r="AY1550">
        <v>0</v>
      </c>
      <c r="AZ1550" s="2"/>
      <c r="BB1550" s="2"/>
    </row>
    <row r="1551" spans="1:54" ht="15" hidden="1" customHeight="1" x14ac:dyDescent="0.2">
      <c r="A1551" s="46">
        <v>5345</v>
      </c>
      <c r="B1551" s="258" t="s">
        <v>5613</v>
      </c>
      <c r="C1551" t="s">
        <v>1159</v>
      </c>
      <c r="D1551" t="s">
        <v>1293</v>
      </c>
      <c r="E1551" t="s">
        <v>1821</v>
      </c>
      <c r="F1551" s="29" t="s">
        <v>1950</v>
      </c>
      <c r="G1551" s="47">
        <v>82</v>
      </c>
      <c r="H1551" t="s">
        <v>1950</v>
      </c>
      <c r="I1551">
        <v>1</v>
      </c>
      <c r="J1551" t="s">
        <v>5614</v>
      </c>
      <c r="K1551" t="s">
        <v>1293</v>
      </c>
      <c r="L1551" t="s">
        <v>5615</v>
      </c>
      <c r="M1551" t="s">
        <v>2007</v>
      </c>
      <c r="N1551" s="34">
        <v>0</v>
      </c>
      <c r="O1551" s="34" t="s">
        <v>80</v>
      </c>
      <c r="P1551" s="34">
        <v>0</v>
      </c>
      <c r="Q1551" s="34" t="s">
        <v>924</v>
      </c>
      <c r="R1551" s="34">
        <v>0</v>
      </c>
      <c r="S1551" s="48" t="s">
        <v>1123</v>
      </c>
      <c r="T1551" s="13" t="s">
        <v>122</v>
      </c>
      <c r="U1551" s="12" t="s">
        <v>122</v>
      </c>
      <c r="V1551" s="12" t="s">
        <v>122</v>
      </c>
      <c r="W1551" s="12" t="s">
        <v>122</v>
      </c>
      <c r="X1551" s="14" t="str">
        <f t="shared" si="24"/>
        <v>С</v>
      </c>
      <c r="Y1551" s="271">
        <f>Таблица1[[#This Row],[ID_intellix]]</f>
        <v>5345</v>
      </c>
      <c r="Z1551" s="269" t="s">
        <v>122</v>
      </c>
      <c r="AA1551" s="145">
        <f>IF(OR(Таблица1[[#This Row],[CARDIO_report]]&lt;&gt;0,Таблица1[[#This Row],[AI COMBO_report]]&lt;&gt;0,Таблица1[[#This Row],[OTC_report]]&lt;&gt;0),1,0)</f>
        <v>0</v>
      </c>
      <c r="AB1551" s="60" t="s">
        <v>1124</v>
      </c>
      <c r="AC1551" s="60" t="s">
        <v>1124</v>
      </c>
      <c r="AD1551" s="60" t="s">
        <v>1124</v>
      </c>
      <c r="AE1551" s="60" t="s">
        <v>1124</v>
      </c>
      <c r="AF1551" s="60"/>
      <c r="AG1551" s="60" t="s">
        <v>1124</v>
      </c>
      <c r="AH1551" s="60" t="s">
        <v>1124</v>
      </c>
      <c r="AI1551" s="60" t="s">
        <v>1124</v>
      </c>
      <c r="AJ1551" s="60" t="s">
        <v>1124</v>
      </c>
      <c r="AK1551" s="60" t="s">
        <v>1124</v>
      </c>
      <c r="AL1551" s="60" t="s">
        <v>1124</v>
      </c>
      <c r="AM1551" s="60" t="s">
        <v>1124</v>
      </c>
      <c r="AN1551" s="60" t="s">
        <v>1124</v>
      </c>
      <c r="AO1551" s="60"/>
      <c r="AP1551" s="35" t="s">
        <v>1825</v>
      </c>
      <c r="AQ1551" s="377">
        <v>0</v>
      </c>
      <c r="AR1551" s="378">
        <v>0</v>
      </c>
      <c r="AS1551" s="377">
        <v>0</v>
      </c>
      <c r="AT1551" s="378">
        <v>0</v>
      </c>
      <c r="AU1551" s="377">
        <v>0</v>
      </c>
      <c r="AV1551" s="377">
        <v>0</v>
      </c>
      <c r="AW1551" s="377">
        <v>0</v>
      </c>
      <c r="AX1551">
        <v>0</v>
      </c>
      <c r="AY1551">
        <v>0</v>
      </c>
      <c r="AZ1551" s="2"/>
      <c r="BB1551" s="2"/>
    </row>
    <row r="1552" spans="1:54" ht="15" hidden="1" customHeight="1" x14ac:dyDescent="0.2">
      <c r="A1552" s="46">
        <v>7252</v>
      </c>
      <c r="B1552" s="258" t="s">
        <v>5622</v>
      </c>
      <c r="C1552" t="s">
        <v>1159</v>
      </c>
      <c r="D1552" t="s">
        <v>1293</v>
      </c>
      <c r="E1552" t="s">
        <v>1821</v>
      </c>
      <c r="F1552" s="29" t="s">
        <v>1950</v>
      </c>
      <c r="G1552" s="47">
        <v>87</v>
      </c>
      <c r="H1552" t="s">
        <v>1950</v>
      </c>
      <c r="I1552">
        <v>1</v>
      </c>
      <c r="J1552" t="s">
        <v>5623</v>
      </c>
      <c r="K1552" t="s">
        <v>1293</v>
      </c>
      <c r="L1552" t="s">
        <v>3953</v>
      </c>
      <c r="M1552" t="s">
        <v>2007</v>
      </c>
      <c r="N1552" s="34">
        <v>0</v>
      </c>
      <c r="O1552" s="34" t="s">
        <v>80</v>
      </c>
      <c r="P1552" s="34">
        <v>0</v>
      </c>
      <c r="Q1552" s="34" t="s">
        <v>924</v>
      </c>
      <c r="R1552" s="34">
        <v>0</v>
      </c>
      <c r="S1552" s="48" t="s">
        <v>1123</v>
      </c>
      <c r="T1552" s="13" t="s">
        <v>122</v>
      </c>
      <c r="U1552" s="12" t="s">
        <v>1863</v>
      </c>
      <c r="V1552" s="12" t="s">
        <v>122</v>
      </c>
      <c r="W1552" s="12" t="s">
        <v>122</v>
      </c>
      <c r="X1552" s="14" t="str">
        <f t="shared" si="24"/>
        <v>В</v>
      </c>
      <c r="Y1552" s="271">
        <f>Таблица1[[#This Row],[ID_intellix]]</f>
        <v>7252</v>
      </c>
      <c r="Z1552" s="269" t="s">
        <v>1863</v>
      </c>
      <c r="AA1552" s="145">
        <f>IF(OR(Таблица1[[#This Row],[CARDIO_report]]&lt;&gt;0,Таблица1[[#This Row],[AI COMBO_report]]&lt;&gt;0,Таблица1[[#This Row],[OTC_report]]&lt;&gt;0),1,0)</f>
        <v>0</v>
      </c>
      <c r="AB1552" s="60" t="s">
        <v>1124</v>
      </c>
      <c r="AC1552" s="60" t="s">
        <v>1124</v>
      </c>
      <c r="AD1552" s="60" t="s">
        <v>1124</v>
      </c>
      <c r="AE1552" s="60" t="s">
        <v>1124</v>
      </c>
      <c r="AF1552" s="60"/>
      <c r="AG1552" s="60" t="s">
        <v>1124</v>
      </c>
      <c r="AH1552" s="60" t="s">
        <v>1124</v>
      </c>
      <c r="AI1552" s="60" t="s">
        <v>1124</v>
      </c>
      <c r="AJ1552" s="60" t="s">
        <v>1124</v>
      </c>
      <c r="AK1552" s="60" t="s">
        <v>1124</v>
      </c>
      <c r="AL1552" s="60" t="s">
        <v>1124</v>
      </c>
      <c r="AM1552" s="60" t="s">
        <v>1124</v>
      </c>
      <c r="AN1552" s="60" t="s">
        <v>1124</v>
      </c>
      <c r="AO1552" s="60"/>
      <c r="AP1552" s="35" t="s">
        <v>1917</v>
      </c>
      <c r="AQ1552" s="377">
        <v>0</v>
      </c>
      <c r="AR1552" s="378">
        <v>0</v>
      </c>
      <c r="AS1552" s="377">
        <v>0</v>
      </c>
      <c r="AT1552" s="378">
        <v>0</v>
      </c>
      <c r="AU1552" s="377">
        <v>0</v>
      </c>
      <c r="AV1552" s="377">
        <v>0</v>
      </c>
      <c r="AW1552" s="377">
        <v>0</v>
      </c>
      <c r="AX1552">
        <v>0</v>
      </c>
      <c r="AY1552">
        <v>0</v>
      </c>
      <c r="AZ1552" s="2"/>
      <c r="BB1552" s="2"/>
    </row>
    <row r="1553" spans="1:54" ht="15" hidden="1" customHeight="1" x14ac:dyDescent="0.2">
      <c r="A1553" s="46">
        <v>1833</v>
      </c>
      <c r="B1553" s="258" t="s">
        <v>5648</v>
      </c>
      <c r="C1553" t="s">
        <v>1159</v>
      </c>
      <c r="D1553" t="s">
        <v>1293</v>
      </c>
      <c r="E1553" t="s">
        <v>1821</v>
      </c>
      <c r="F1553" s="29" t="s">
        <v>1950</v>
      </c>
      <c r="G1553" s="47">
        <v>136</v>
      </c>
      <c r="H1553" t="s">
        <v>1950</v>
      </c>
      <c r="I1553">
        <v>1</v>
      </c>
      <c r="J1553" t="s">
        <v>5649</v>
      </c>
      <c r="K1553" t="s">
        <v>1293</v>
      </c>
      <c r="L1553" t="s">
        <v>5650</v>
      </c>
      <c r="M1553" t="s">
        <v>2007</v>
      </c>
      <c r="N1553" s="34" t="s">
        <v>493</v>
      </c>
      <c r="O1553" s="34" t="s">
        <v>80</v>
      </c>
      <c r="P1553" s="34" t="s">
        <v>87</v>
      </c>
      <c r="Q1553" s="34" t="s">
        <v>924</v>
      </c>
      <c r="R1553" s="34" t="s">
        <v>930</v>
      </c>
      <c r="S1553" s="48" t="s">
        <v>1123</v>
      </c>
      <c r="T1553" s="13" t="s">
        <v>1863</v>
      </c>
      <c r="U1553" s="12" t="s">
        <v>122</v>
      </c>
      <c r="V1553" s="12" t="s">
        <v>122</v>
      </c>
      <c r="W1553" s="12" t="s">
        <v>122</v>
      </c>
      <c r="X1553" s="14" t="str">
        <f t="shared" si="24"/>
        <v>В</v>
      </c>
      <c r="Y1553" s="271">
        <f>Таблица1[[#This Row],[ID_intellix]]</f>
        <v>1833</v>
      </c>
      <c r="Z1553" s="269" t="s">
        <v>122</v>
      </c>
      <c r="AA1553" s="145">
        <f>IF(OR(Таблица1[[#This Row],[CARDIO_report]]&lt;&gt;0,Таблица1[[#This Row],[AI COMBO_report]]&lt;&gt;0,Таблица1[[#This Row],[OTC_report]]&lt;&gt;0),1,0)</f>
        <v>1</v>
      </c>
      <c r="AB1553" s="60" t="s">
        <v>1124</v>
      </c>
      <c r="AC1553" s="60" t="s">
        <v>1124</v>
      </c>
      <c r="AD1553" s="60" t="s">
        <v>1124</v>
      </c>
      <c r="AE1553" s="60" t="s">
        <v>1124</v>
      </c>
      <c r="AF1553" s="60"/>
      <c r="AG1553" s="60" t="s">
        <v>1124</v>
      </c>
      <c r="AH1553" s="60" t="s">
        <v>1124</v>
      </c>
      <c r="AI1553" s="60" t="s">
        <v>1124</v>
      </c>
      <c r="AJ1553" s="60" t="s">
        <v>1124</v>
      </c>
      <c r="AK1553" s="60" t="s">
        <v>1124</v>
      </c>
      <c r="AL1553" s="60" t="s">
        <v>1124</v>
      </c>
      <c r="AM1553" s="60" t="s">
        <v>1124</v>
      </c>
      <c r="AN1553" s="60" t="s">
        <v>1124</v>
      </c>
      <c r="AO1553" s="60"/>
      <c r="AP1553" s="35" t="s">
        <v>1917</v>
      </c>
      <c r="AQ1553" s="377">
        <v>0</v>
      </c>
      <c r="AR1553" s="378">
        <v>0</v>
      </c>
      <c r="AS1553" s="377">
        <v>0</v>
      </c>
      <c r="AT1553" s="378">
        <v>0</v>
      </c>
      <c r="AU1553" s="377">
        <v>0</v>
      </c>
      <c r="AV1553" s="377">
        <v>0</v>
      </c>
      <c r="AW1553" s="377">
        <v>0</v>
      </c>
      <c r="AX1553">
        <v>0</v>
      </c>
      <c r="AY1553">
        <v>0</v>
      </c>
      <c r="AZ1553" s="2"/>
      <c r="BB1553" s="2"/>
    </row>
    <row r="1554" spans="1:54" ht="15" hidden="1" customHeight="1" x14ac:dyDescent="0.2">
      <c r="A1554" s="46">
        <v>11</v>
      </c>
      <c r="B1554" s="258" t="s">
        <v>11506</v>
      </c>
      <c r="C1554" t="s">
        <v>1159</v>
      </c>
      <c r="D1554" t="s">
        <v>1293</v>
      </c>
      <c r="E1554" t="s">
        <v>2504</v>
      </c>
      <c r="F1554" s="29" t="s">
        <v>2512</v>
      </c>
      <c r="G1554" s="47">
        <v>4</v>
      </c>
      <c r="H1554" t="s">
        <v>2513</v>
      </c>
      <c r="I1554">
        <v>1</v>
      </c>
      <c r="J1554" t="s">
        <v>11507</v>
      </c>
      <c r="K1554" t="s">
        <v>1293</v>
      </c>
      <c r="L1554" t="s">
        <v>11508</v>
      </c>
      <c r="M1554" t="s">
        <v>2007</v>
      </c>
      <c r="N1554" s="34" t="s">
        <v>493</v>
      </c>
      <c r="O1554" s="34" t="s">
        <v>80</v>
      </c>
      <c r="P1554" s="34">
        <v>0</v>
      </c>
      <c r="Q1554" s="34" t="s">
        <v>924</v>
      </c>
      <c r="R1554" s="34">
        <v>0</v>
      </c>
      <c r="S1554" s="48" t="s">
        <v>1123</v>
      </c>
      <c r="T1554" s="13" t="s">
        <v>122</v>
      </c>
      <c r="U1554" s="12" t="s">
        <v>122</v>
      </c>
      <c r="V1554" s="12" t="s">
        <v>122</v>
      </c>
      <c r="W1554" s="12" t="s">
        <v>122</v>
      </c>
      <c r="X1554" s="14" t="str">
        <f t="shared" si="24"/>
        <v>С</v>
      </c>
      <c r="Y1554" s="271">
        <f>Таблица1[[#This Row],[ID_intellix]]</f>
        <v>11</v>
      </c>
      <c r="Z1554" s="269" t="s">
        <v>122</v>
      </c>
      <c r="AA1554" s="145">
        <f>IF(OR(Таблица1[[#This Row],[CARDIO_report]]&lt;&gt;0,Таблица1[[#This Row],[AI COMBO_report]]&lt;&gt;0,Таблица1[[#This Row],[OTC_report]]&lt;&gt;0),1,0)</f>
        <v>1</v>
      </c>
      <c r="AB1554" s="60" t="s">
        <v>1124</v>
      </c>
      <c r="AC1554" s="60" t="s">
        <v>1124</v>
      </c>
      <c r="AD1554" s="60" t="s">
        <v>1124</v>
      </c>
      <c r="AE1554" s="60" t="s">
        <v>1124</v>
      </c>
      <c r="AF1554" s="60"/>
      <c r="AG1554" s="89" t="s">
        <v>2516</v>
      </c>
      <c r="AH1554" s="89">
        <v>13</v>
      </c>
      <c r="AI1554" s="89" t="s">
        <v>2516</v>
      </c>
      <c r="AJ1554" s="89">
        <v>11</v>
      </c>
      <c r="AK1554" s="89" t="s">
        <v>2516</v>
      </c>
      <c r="AL1554" s="89">
        <v>6</v>
      </c>
      <c r="AM1554" s="89" t="s">
        <v>2516</v>
      </c>
      <c r="AN1554" s="89">
        <v>5</v>
      </c>
      <c r="AP1554" s="35" t="s">
        <v>1825</v>
      </c>
      <c r="AQ1554" s="377">
        <v>0</v>
      </c>
      <c r="AR1554" s="378">
        <v>0</v>
      </c>
      <c r="AS1554" s="377">
        <v>0</v>
      </c>
      <c r="AT1554" s="378">
        <v>0</v>
      </c>
      <c r="AU1554" s="377">
        <v>0</v>
      </c>
      <c r="AV1554" s="377">
        <v>0</v>
      </c>
      <c r="AW1554" s="377">
        <v>0</v>
      </c>
      <c r="AX1554">
        <v>0</v>
      </c>
      <c r="AY1554">
        <v>0</v>
      </c>
    </row>
    <row r="1555" spans="1:54" ht="15" hidden="1" customHeight="1" x14ac:dyDescent="0.2">
      <c r="A1555" s="46">
        <v>3273</v>
      </c>
      <c r="B1555" s="258" t="s">
        <v>12949</v>
      </c>
      <c r="C1555" t="s">
        <v>1159</v>
      </c>
      <c r="D1555" t="s">
        <v>1293</v>
      </c>
      <c r="E1555" t="s">
        <v>2504</v>
      </c>
      <c r="F1555" s="29" t="s">
        <v>6414</v>
      </c>
      <c r="G1555" s="47">
        <v>5</v>
      </c>
      <c r="H1555" t="s">
        <v>2981</v>
      </c>
      <c r="I1555">
        <v>1</v>
      </c>
      <c r="J1555" t="s">
        <v>12950</v>
      </c>
      <c r="K1555" t="s">
        <v>1293</v>
      </c>
      <c r="L1555" t="s">
        <v>12951</v>
      </c>
      <c r="M1555" t="s">
        <v>2007</v>
      </c>
      <c r="N1555" s="34">
        <v>0</v>
      </c>
      <c r="O1555" s="34" t="s">
        <v>80</v>
      </c>
      <c r="P1555" s="34">
        <v>0</v>
      </c>
      <c r="Q1555" s="34" t="s">
        <v>924</v>
      </c>
      <c r="R1555" s="34">
        <v>0</v>
      </c>
      <c r="S1555" s="48" t="s">
        <v>1123</v>
      </c>
      <c r="T1555" s="13" t="s">
        <v>122</v>
      </c>
      <c r="U1555" s="12" t="s">
        <v>122</v>
      </c>
      <c r="V1555" s="12" t="s">
        <v>122</v>
      </c>
      <c r="W1555" s="12" t="s">
        <v>122</v>
      </c>
      <c r="X1555" s="14" t="str">
        <f t="shared" si="24"/>
        <v>С</v>
      </c>
      <c r="Y1555" s="271">
        <f>Таблица1[[#This Row],[ID_intellix]]</f>
        <v>3273</v>
      </c>
      <c r="Z1555" s="269" t="s">
        <v>122</v>
      </c>
      <c r="AA1555" s="145">
        <f>IF(OR(Таблица1[[#This Row],[CARDIO_report]]&lt;&gt;0,Таблица1[[#This Row],[AI COMBO_report]]&lt;&gt;0,Таблица1[[#This Row],[OTC_report]]&lt;&gt;0),1,0)</f>
        <v>0</v>
      </c>
      <c r="AB1555" s="60" t="s">
        <v>1124</v>
      </c>
      <c r="AC1555" s="60" t="s">
        <v>1124</v>
      </c>
      <c r="AD1555" s="60" t="s">
        <v>1124</v>
      </c>
      <c r="AE1555" s="60" t="s">
        <v>1124</v>
      </c>
      <c r="AF1555" s="60"/>
      <c r="AG1555" s="89" t="s">
        <v>1437</v>
      </c>
      <c r="AH1555" s="89">
        <v>34</v>
      </c>
      <c r="AI1555" s="89" t="s">
        <v>1145</v>
      </c>
      <c r="AJ1555" s="89">
        <v>42</v>
      </c>
      <c r="AK1555" s="89" t="s">
        <v>1145</v>
      </c>
      <c r="AL1555" s="89">
        <v>81</v>
      </c>
      <c r="AM1555" s="89" t="s">
        <v>1145</v>
      </c>
      <c r="AN1555" s="89">
        <v>83</v>
      </c>
      <c r="AP1555" s="35" t="s">
        <v>1825</v>
      </c>
      <c r="AQ1555" s="377">
        <v>0</v>
      </c>
      <c r="AR1555" s="378">
        <v>0</v>
      </c>
      <c r="AS1555" s="377">
        <v>0</v>
      </c>
      <c r="AT1555" s="378">
        <v>0</v>
      </c>
      <c r="AU1555" s="377">
        <v>0</v>
      </c>
      <c r="AV1555" s="377">
        <v>0</v>
      </c>
      <c r="AW1555" s="377">
        <v>0</v>
      </c>
      <c r="AX1555">
        <v>0</v>
      </c>
      <c r="AY1555">
        <v>0</v>
      </c>
    </row>
    <row r="1556" spans="1:54" ht="15" hidden="1" customHeight="1" x14ac:dyDescent="0.2">
      <c r="A1556" s="46">
        <v>7877</v>
      </c>
      <c r="B1556" s="258" t="s">
        <v>7055</v>
      </c>
      <c r="C1556" t="s">
        <v>1159</v>
      </c>
      <c r="D1556" t="s">
        <v>1293</v>
      </c>
      <c r="E1556" t="s">
        <v>1821</v>
      </c>
      <c r="F1556" s="29" t="s">
        <v>1950</v>
      </c>
      <c r="G1556" s="53" t="s">
        <v>7056</v>
      </c>
      <c r="H1556" t="s">
        <v>1950</v>
      </c>
      <c r="I1556">
        <v>1</v>
      </c>
      <c r="J1556" t="s">
        <v>7057</v>
      </c>
      <c r="K1556" t="s">
        <v>1293</v>
      </c>
      <c r="L1556" t="s">
        <v>7058</v>
      </c>
      <c r="M1556" t="s">
        <v>2007</v>
      </c>
      <c r="N1556" s="34">
        <v>0</v>
      </c>
      <c r="O1556" s="34" t="s">
        <v>80</v>
      </c>
      <c r="P1556" s="34" t="s">
        <v>87</v>
      </c>
      <c r="Q1556" s="34" t="s">
        <v>924</v>
      </c>
      <c r="R1556" s="34" t="s">
        <v>930</v>
      </c>
      <c r="S1556" s="48" t="s">
        <v>1123</v>
      </c>
      <c r="T1556" s="13" t="s">
        <v>1863</v>
      </c>
      <c r="U1556" s="12" t="s">
        <v>122</v>
      </c>
      <c r="V1556" s="12" t="s">
        <v>122</v>
      </c>
      <c r="W1556" s="12" t="s">
        <v>122</v>
      </c>
      <c r="X1556" s="14" t="str">
        <f t="shared" si="24"/>
        <v>В</v>
      </c>
      <c r="Y1556" s="271">
        <f>Таблица1[[#This Row],[ID_intellix]]</f>
        <v>7877</v>
      </c>
      <c r="Z1556" s="269" t="s">
        <v>122</v>
      </c>
      <c r="AA1556" s="145">
        <f>IF(OR(Таблица1[[#This Row],[CARDIO_report]]&lt;&gt;0,Таблица1[[#This Row],[AI COMBO_report]]&lt;&gt;0,Таблица1[[#This Row],[OTC_report]]&lt;&gt;0),1,0)</f>
        <v>1</v>
      </c>
      <c r="AB1556" s="60" t="s">
        <v>1124</v>
      </c>
      <c r="AC1556" s="60" t="s">
        <v>1124</v>
      </c>
      <c r="AD1556" s="60" t="s">
        <v>1124</v>
      </c>
      <c r="AE1556" s="60" t="s">
        <v>1124</v>
      </c>
      <c r="AF1556" s="60"/>
      <c r="AG1556" s="60" t="s">
        <v>1124</v>
      </c>
      <c r="AH1556" s="60" t="s">
        <v>1124</v>
      </c>
      <c r="AI1556" s="60" t="s">
        <v>1124</v>
      </c>
      <c r="AJ1556" s="60" t="s">
        <v>1124</v>
      </c>
      <c r="AK1556" s="60" t="s">
        <v>1124</v>
      </c>
      <c r="AL1556" s="60" t="s">
        <v>1124</v>
      </c>
      <c r="AM1556" s="60" t="s">
        <v>1124</v>
      </c>
      <c r="AN1556" s="60" t="s">
        <v>1124</v>
      </c>
      <c r="AO1556" s="60"/>
      <c r="AP1556" s="35" t="s">
        <v>1857</v>
      </c>
      <c r="AQ1556" s="377">
        <v>0</v>
      </c>
      <c r="AR1556" s="378">
        <v>0</v>
      </c>
      <c r="AS1556" s="377">
        <v>0</v>
      </c>
      <c r="AT1556" s="378">
        <v>0</v>
      </c>
      <c r="AU1556" s="377">
        <v>0</v>
      </c>
      <c r="AV1556" s="377">
        <v>0</v>
      </c>
      <c r="AW1556" s="377">
        <v>0</v>
      </c>
      <c r="AX1556">
        <v>0</v>
      </c>
      <c r="AY1556">
        <v>0</v>
      </c>
      <c r="AZ1556" s="2"/>
      <c r="BB1556" s="2"/>
    </row>
    <row r="1557" spans="1:54" ht="15" hidden="1" customHeight="1" x14ac:dyDescent="0.2">
      <c r="A1557" s="46">
        <v>7799</v>
      </c>
      <c r="B1557" s="258" t="s">
        <v>13587</v>
      </c>
      <c r="C1557" t="s">
        <v>1159</v>
      </c>
      <c r="D1557" t="s">
        <v>1293</v>
      </c>
      <c r="E1557" t="s">
        <v>2504</v>
      </c>
      <c r="F1557" s="29" t="s">
        <v>2512</v>
      </c>
      <c r="G1557" s="53" t="s">
        <v>13588</v>
      </c>
      <c r="H1557" t="s">
        <v>2513</v>
      </c>
      <c r="I1557">
        <v>1</v>
      </c>
      <c r="J1557" t="s">
        <v>13589</v>
      </c>
      <c r="K1557" t="s">
        <v>1293</v>
      </c>
      <c r="L1557" t="s">
        <v>13590</v>
      </c>
      <c r="M1557" t="s">
        <v>2007</v>
      </c>
      <c r="N1557" s="34" t="s">
        <v>588</v>
      </c>
      <c r="O1557" s="34" t="s">
        <v>80</v>
      </c>
      <c r="P1557" s="34" t="s">
        <v>87</v>
      </c>
      <c r="Q1557" s="34" t="s">
        <v>924</v>
      </c>
      <c r="R1557" s="34" t="s">
        <v>930</v>
      </c>
      <c r="S1557" s="48" t="s">
        <v>1123</v>
      </c>
      <c r="T1557" s="13" t="s">
        <v>1863</v>
      </c>
      <c r="U1557" s="12" t="s">
        <v>1863</v>
      </c>
      <c r="V1557" s="12" t="s">
        <v>122</v>
      </c>
      <c r="W1557" s="12" t="s">
        <v>122</v>
      </c>
      <c r="X1557" s="14" t="str">
        <f t="shared" si="24"/>
        <v>А</v>
      </c>
      <c r="Y1557" s="271">
        <f>Таблица1[[#This Row],[ID_intellix]]</f>
        <v>7799</v>
      </c>
      <c r="Z1557" s="269" t="s">
        <v>122</v>
      </c>
      <c r="AA1557" s="145">
        <f>IF(OR(Таблица1[[#This Row],[CARDIO_report]]&lt;&gt;0,Таблица1[[#This Row],[AI COMBO_report]]&lt;&gt;0,Таблица1[[#This Row],[OTC_report]]&lt;&gt;0),1,0)</f>
        <v>1</v>
      </c>
      <c r="AB1557" s="60" t="s">
        <v>1124</v>
      </c>
      <c r="AC1557" s="60" t="s">
        <v>1124</v>
      </c>
      <c r="AD1557" s="60" t="s">
        <v>1124</v>
      </c>
      <c r="AE1557" s="60" t="s">
        <v>1124</v>
      </c>
      <c r="AF1557" s="60"/>
      <c r="AG1557" s="89" t="s">
        <v>2516</v>
      </c>
      <c r="AH1557" s="89">
        <v>18</v>
      </c>
      <c r="AI1557" s="89" t="s">
        <v>2516</v>
      </c>
      <c r="AJ1557" s="89">
        <v>20</v>
      </c>
      <c r="AK1557" s="89" t="s">
        <v>2516</v>
      </c>
      <c r="AL1557" s="89">
        <v>2</v>
      </c>
      <c r="AM1557" s="89" t="s">
        <v>2516</v>
      </c>
      <c r="AN1557" s="89">
        <v>10</v>
      </c>
      <c r="AP1557" s="35" t="s">
        <v>1917</v>
      </c>
      <c r="AQ1557" s="377">
        <v>0</v>
      </c>
      <c r="AR1557" s="378">
        <v>0</v>
      </c>
      <c r="AS1557" s="377">
        <v>0</v>
      </c>
      <c r="AT1557" s="378">
        <v>0</v>
      </c>
      <c r="AU1557" s="377">
        <v>0</v>
      </c>
      <c r="AV1557" s="377">
        <v>0</v>
      </c>
      <c r="AW1557" s="377">
        <v>0</v>
      </c>
      <c r="AX1557">
        <v>0</v>
      </c>
      <c r="AY1557">
        <v>0</v>
      </c>
      <c r="BA1557" s="2" t="s">
        <v>15961</v>
      </c>
    </row>
    <row r="1558" spans="1:54" ht="15" hidden="1" customHeight="1" x14ac:dyDescent="0.2">
      <c r="A1558" s="46">
        <v>6217</v>
      </c>
      <c r="B1558" s="258" t="s">
        <v>14277</v>
      </c>
      <c r="C1558" t="s">
        <v>1159</v>
      </c>
      <c r="D1558" t="s">
        <v>1293</v>
      </c>
      <c r="E1558" t="s">
        <v>2504</v>
      </c>
      <c r="F1558" s="29" t="s">
        <v>13611</v>
      </c>
      <c r="G1558" s="47">
        <v>3</v>
      </c>
      <c r="H1558" t="s">
        <v>2563</v>
      </c>
      <c r="I1558">
        <v>1</v>
      </c>
      <c r="J1558" t="s">
        <v>14278</v>
      </c>
      <c r="K1558" t="s">
        <v>1293</v>
      </c>
      <c r="L1558" t="s">
        <v>14279</v>
      </c>
      <c r="M1558" t="s">
        <v>2007</v>
      </c>
      <c r="N1558" s="34">
        <v>0</v>
      </c>
      <c r="O1558" s="34" t="s">
        <v>80</v>
      </c>
      <c r="P1558" s="34">
        <v>0</v>
      </c>
      <c r="Q1558" s="34" t="s">
        <v>924</v>
      </c>
      <c r="R1558" s="34">
        <v>0</v>
      </c>
      <c r="S1558" s="48" t="s">
        <v>1123</v>
      </c>
      <c r="T1558" s="13" t="s">
        <v>122</v>
      </c>
      <c r="U1558" s="12" t="s">
        <v>122</v>
      </c>
      <c r="V1558" s="12" t="s">
        <v>1863</v>
      </c>
      <c r="W1558" s="12" t="s">
        <v>122</v>
      </c>
      <c r="X1558" s="14" t="str">
        <f t="shared" si="24"/>
        <v>В</v>
      </c>
      <c r="Y1558" s="271">
        <f>Таблица1[[#This Row],[ID_intellix]]</f>
        <v>6217</v>
      </c>
      <c r="Z1558" s="269" t="s">
        <v>122</v>
      </c>
      <c r="AA1558" s="145">
        <f>IF(OR(Таблица1[[#This Row],[CARDIO_report]]&lt;&gt;0,Таблица1[[#This Row],[AI COMBO_report]]&lt;&gt;0,Таблица1[[#This Row],[OTC_report]]&lt;&gt;0),1,0)</f>
        <v>0</v>
      </c>
      <c r="AB1558" s="60" t="s">
        <v>1124</v>
      </c>
      <c r="AC1558" s="60" t="s">
        <v>1124</v>
      </c>
      <c r="AD1558" s="60" t="s">
        <v>1124</v>
      </c>
      <c r="AE1558" s="60" t="s">
        <v>1124</v>
      </c>
      <c r="AF1558" s="60"/>
      <c r="AG1558" s="89" t="s">
        <v>1145</v>
      </c>
      <c r="AH1558" s="89">
        <v>81</v>
      </c>
      <c r="AI1558" s="89" t="s">
        <v>1145</v>
      </c>
      <c r="AJ1558" s="89">
        <v>80</v>
      </c>
      <c r="AK1558" s="89" t="s">
        <v>1145</v>
      </c>
      <c r="AL1558" s="89">
        <v>63</v>
      </c>
      <c r="AM1558" s="89" t="s">
        <v>1145</v>
      </c>
      <c r="AN1558" s="89">
        <v>67</v>
      </c>
      <c r="AP1558" s="35" t="s">
        <v>1917</v>
      </c>
      <c r="AQ1558" s="377">
        <v>0</v>
      </c>
      <c r="AR1558" s="378">
        <v>0</v>
      </c>
      <c r="AS1558" s="377">
        <v>0</v>
      </c>
      <c r="AT1558" s="378">
        <v>0</v>
      </c>
      <c r="AU1558" s="377">
        <v>0</v>
      </c>
      <c r="AV1558" s="377">
        <v>0</v>
      </c>
      <c r="AW1558" s="377">
        <v>0</v>
      </c>
      <c r="AX1558">
        <v>0</v>
      </c>
      <c r="AY1558">
        <v>0</v>
      </c>
    </row>
    <row r="1559" spans="1:54" ht="15" hidden="1" customHeight="1" x14ac:dyDescent="0.2">
      <c r="A1559" s="46">
        <v>7785</v>
      </c>
      <c r="B1559" s="258" t="s">
        <v>14569</v>
      </c>
      <c r="C1559" t="s">
        <v>1159</v>
      </c>
      <c r="D1559" t="s">
        <v>1293</v>
      </c>
      <c r="E1559" t="s">
        <v>2504</v>
      </c>
      <c r="F1559" s="29" t="s">
        <v>2665</v>
      </c>
      <c r="G1559" s="53" t="s">
        <v>3317</v>
      </c>
      <c r="H1559" t="s">
        <v>2665</v>
      </c>
      <c r="I1559">
        <v>1</v>
      </c>
      <c r="J1559" t="s">
        <v>14570</v>
      </c>
      <c r="K1559" t="s">
        <v>1293</v>
      </c>
      <c r="L1559" t="s">
        <v>14571</v>
      </c>
      <c r="M1559" t="s">
        <v>2007</v>
      </c>
      <c r="N1559" s="34">
        <v>0</v>
      </c>
      <c r="O1559" s="34" t="s">
        <v>80</v>
      </c>
      <c r="P1559" s="34">
        <v>0</v>
      </c>
      <c r="Q1559" s="34" t="s">
        <v>924</v>
      </c>
      <c r="R1559" s="34">
        <v>0</v>
      </c>
      <c r="S1559" s="48" t="s">
        <v>1123</v>
      </c>
      <c r="T1559" s="13" t="s">
        <v>122</v>
      </c>
      <c r="U1559" s="12" t="s">
        <v>122</v>
      </c>
      <c r="V1559" s="12" t="s">
        <v>1863</v>
      </c>
      <c r="W1559" s="12" t="s">
        <v>122</v>
      </c>
      <c r="X1559" s="14" t="str">
        <f t="shared" si="24"/>
        <v>В</v>
      </c>
      <c r="Y1559" s="271">
        <f>Таблица1[[#This Row],[ID_intellix]]</f>
        <v>7785</v>
      </c>
      <c r="Z1559" s="269" t="s">
        <v>122</v>
      </c>
      <c r="AA1559" s="145">
        <f>IF(OR(Таблица1[[#This Row],[CARDIO_report]]&lt;&gt;0,Таблица1[[#This Row],[AI COMBO_report]]&lt;&gt;0,Таблица1[[#This Row],[OTC_report]]&lt;&gt;0),1,0)</f>
        <v>0</v>
      </c>
      <c r="AB1559" s="60" t="s">
        <v>1124</v>
      </c>
      <c r="AC1559" s="60" t="s">
        <v>1124</v>
      </c>
      <c r="AD1559" s="60" t="s">
        <v>1124</v>
      </c>
      <c r="AE1559" s="60" t="s">
        <v>1124</v>
      </c>
      <c r="AF1559" s="60"/>
      <c r="AG1559" s="89" t="s">
        <v>1437</v>
      </c>
      <c r="AH1559" s="89">
        <v>41</v>
      </c>
      <c r="AI1559" s="89" t="s">
        <v>1145</v>
      </c>
      <c r="AJ1559" s="89">
        <v>54</v>
      </c>
      <c r="AK1559" s="89" t="s">
        <v>1437</v>
      </c>
      <c r="AL1559" s="89">
        <v>11</v>
      </c>
      <c r="AM1559" s="89" t="s">
        <v>1437</v>
      </c>
      <c r="AN1559" s="89">
        <v>14</v>
      </c>
      <c r="AP1559" s="35" t="s">
        <v>1857</v>
      </c>
      <c r="AQ1559" s="377">
        <v>0</v>
      </c>
      <c r="AR1559" s="378">
        <v>0</v>
      </c>
      <c r="AS1559" s="377">
        <v>0</v>
      </c>
      <c r="AT1559" s="378">
        <v>0</v>
      </c>
      <c r="AU1559" s="377">
        <v>0</v>
      </c>
      <c r="AV1559" s="377">
        <v>0</v>
      </c>
      <c r="AW1559" s="377">
        <v>0</v>
      </c>
      <c r="AX1559">
        <v>0</v>
      </c>
      <c r="AY1559">
        <v>0</v>
      </c>
    </row>
    <row r="1560" spans="1:54" ht="15" hidden="1" customHeight="1" x14ac:dyDescent="0.2">
      <c r="A1560" s="46">
        <v>8098</v>
      </c>
      <c r="B1560" s="258" t="s">
        <v>14591</v>
      </c>
      <c r="C1560" t="s">
        <v>1159</v>
      </c>
      <c r="D1560" t="s">
        <v>1293</v>
      </c>
      <c r="E1560" t="s">
        <v>2504</v>
      </c>
      <c r="F1560" s="29" t="s">
        <v>2532</v>
      </c>
      <c r="G1560" s="53" t="s">
        <v>6433</v>
      </c>
      <c r="H1560" t="s">
        <v>1140</v>
      </c>
      <c r="I1560">
        <v>1</v>
      </c>
      <c r="J1560" t="s">
        <v>14592</v>
      </c>
      <c r="K1560" t="s">
        <v>1293</v>
      </c>
      <c r="L1560" t="s">
        <v>14593</v>
      </c>
      <c r="M1560" t="s">
        <v>2007</v>
      </c>
      <c r="N1560" s="34">
        <v>0</v>
      </c>
      <c r="O1560" s="34" t="s">
        <v>80</v>
      </c>
      <c r="P1560" s="34">
        <v>0</v>
      </c>
      <c r="Q1560" s="34" t="s">
        <v>924</v>
      </c>
      <c r="R1560" s="34" t="s">
        <v>930</v>
      </c>
      <c r="S1560" s="48" t="s">
        <v>1123</v>
      </c>
      <c r="T1560" s="13" t="s">
        <v>122</v>
      </c>
      <c r="U1560" s="12" t="s">
        <v>122</v>
      </c>
      <c r="V1560" s="12" t="s">
        <v>1863</v>
      </c>
      <c r="W1560" s="12" t="s">
        <v>122</v>
      </c>
      <c r="X1560" s="14" t="str">
        <f t="shared" si="24"/>
        <v>В</v>
      </c>
      <c r="Y1560" s="271">
        <f>Таблица1[[#This Row],[ID_intellix]]</f>
        <v>8098</v>
      </c>
      <c r="Z1560" s="269" t="s">
        <v>122</v>
      </c>
      <c r="AA1560" s="145">
        <f>IF(OR(Таблица1[[#This Row],[CARDIO_report]]&lt;&gt;0,Таблица1[[#This Row],[AI COMBO_report]]&lt;&gt;0,Таблица1[[#This Row],[OTC_report]]&lt;&gt;0),1,0)</f>
        <v>1</v>
      </c>
      <c r="AB1560" s="60" t="s">
        <v>1124</v>
      </c>
      <c r="AC1560" s="60" t="s">
        <v>1124</v>
      </c>
      <c r="AD1560" s="60" t="s">
        <v>1124</v>
      </c>
      <c r="AE1560" s="60" t="s">
        <v>1124</v>
      </c>
      <c r="AF1560" s="60"/>
      <c r="AG1560" s="60" t="s">
        <v>1124</v>
      </c>
      <c r="AH1560" s="60" t="s">
        <v>1124</v>
      </c>
      <c r="AI1560" s="60" t="s">
        <v>1124</v>
      </c>
      <c r="AJ1560" s="60" t="s">
        <v>1124</v>
      </c>
      <c r="AK1560" s="60" t="s">
        <v>1124</v>
      </c>
      <c r="AL1560" s="60" t="s">
        <v>1124</v>
      </c>
      <c r="AM1560" s="60" t="s">
        <v>1124</v>
      </c>
      <c r="AN1560" s="60" t="s">
        <v>1124</v>
      </c>
      <c r="AO1560" s="60"/>
      <c r="AP1560" s="35" t="s">
        <v>1825</v>
      </c>
      <c r="AQ1560" s="377">
        <v>0</v>
      </c>
      <c r="AR1560" s="378">
        <v>0</v>
      </c>
      <c r="AS1560" s="377">
        <v>0</v>
      </c>
      <c r="AT1560" s="378">
        <v>0</v>
      </c>
      <c r="AU1560" s="377">
        <v>0</v>
      </c>
      <c r="AV1560" s="377">
        <v>0</v>
      </c>
      <c r="AW1560" s="377">
        <v>0</v>
      </c>
      <c r="AX1560">
        <v>0</v>
      </c>
      <c r="AY1560">
        <v>0</v>
      </c>
    </row>
    <row r="1561" spans="1:54" ht="15" hidden="1" customHeight="1" x14ac:dyDescent="0.2">
      <c r="A1561" s="46">
        <v>7717</v>
      </c>
      <c r="B1561" s="258">
        <v>0</v>
      </c>
      <c r="C1561" t="s">
        <v>1159</v>
      </c>
      <c r="D1561" t="s">
        <v>1293</v>
      </c>
      <c r="E1561" t="s">
        <v>2504</v>
      </c>
      <c r="F1561" s="29" t="s">
        <v>2665</v>
      </c>
      <c r="G1561" s="396">
        <v>13</v>
      </c>
      <c r="H1561" t="s">
        <v>2665</v>
      </c>
      <c r="I1561">
        <v>1</v>
      </c>
      <c r="J1561" t="s">
        <v>14788</v>
      </c>
      <c r="K1561" t="s">
        <v>1293</v>
      </c>
      <c r="L1561" t="s">
        <v>14789</v>
      </c>
      <c r="M1561" t="s">
        <v>2007</v>
      </c>
      <c r="N1561" s="34">
        <v>0</v>
      </c>
      <c r="O1561" s="34" t="s">
        <v>80</v>
      </c>
      <c r="P1561" s="34">
        <v>0</v>
      </c>
      <c r="Q1561" s="34" t="s">
        <v>924</v>
      </c>
      <c r="R1561" s="34">
        <v>0</v>
      </c>
      <c r="S1561" s="48" t="s">
        <v>1123</v>
      </c>
      <c r="T1561" s="13">
        <v>0</v>
      </c>
      <c r="U1561" s="12">
        <v>0</v>
      </c>
      <c r="V1561" s="12">
        <v>0</v>
      </c>
      <c r="W1561" s="12">
        <v>0</v>
      </c>
      <c r="X1561" s="14" t="str">
        <f t="shared" si="24"/>
        <v>С</v>
      </c>
      <c r="Y1561" s="271">
        <f>Таблица1[[#This Row],[ID_intellix]]</f>
        <v>7717</v>
      </c>
      <c r="Z1561" s="269" t="s">
        <v>122</v>
      </c>
      <c r="AA1561" s="145">
        <f>IF(OR(Таблица1[[#This Row],[CARDIO_report]]&lt;&gt;0,Таблица1[[#This Row],[AI COMBO_report]]&lt;&gt;0,Таблица1[[#This Row],[OTC_report]]&lt;&gt;0),1,0)</f>
        <v>0</v>
      </c>
      <c r="AB1561" s="60" t="s">
        <v>1124</v>
      </c>
      <c r="AC1561" s="60" t="s">
        <v>1124</v>
      </c>
      <c r="AD1561" s="60" t="s">
        <v>1124</v>
      </c>
      <c r="AE1561" s="60" t="s">
        <v>1124</v>
      </c>
      <c r="AF1561" s="60"/>
      <c r="AG1561" s="89" t="s">
        <v>1145</v>
      </c>
      <c r="AH1561" s="89">
        <v>47</v>
      </c>
      <c r="AI1561" s="89" t="s">
        <v>1145</v>
      </c>
      <c r="AJ1561" s="89">
        <v>66</v>
      </c>
      <c r="AK1561" s="89" t="s">
        <v>1437</v>
      </c>
      <c r="AL1561" s="89">
        <v>18</v>
      </c>
      <c r="AM1561" s="89" t="s">
        <v>1437</v>
      </c>
      <c r="AN1561" s="89">
        <v>21</v>
      </c>
      <c r="AP1561" s="35" t="s">
        <v>1825</v>
      </c>
      <c r="AQ1561" s="377">
        <v>0</v>
      </c>
      <c r="AR1561" s="378">
        <v>0</v>
      </c>
      <c r="AS1561" s="377">
        <v>0</v>
      </c>
      <c r="AT1561" s="378">
        <v>0</v>
      </c>
      <c r="AU1561" s="377">
        <v>0</v>
      </c>
      <c r="AV1561" s="377">
        <v>0</v>
      </c>
      <c r="AW1561" s="377">
        <v>0</v>
      </c>
      <c r="AX1561">
        <v>0</v>
      </c>
      <c r="AY1561">
        <v>0</v>
      </c>
    </row>
    <row r="1562" spans="1:54" ht="15" hidden="1" customHeight="1" x14ac:dyDescent="0.2">
      <c r="A1562" s="46">
        <v>5354</v>
      </c>
      <c r="B1562" s="258" t="s">
        <v>5728</v>
      </c>
      <c r="C1562" t="s">
        <v>1128</v>
      </c>
      <c r="D1562" t="s">
        <v>1954</v>
      </c>
      <c r="E1562" t="s">
        <v>1821</v>
      </c>
      <c r="F1562" s="29" t="s">
        <v>1844</v>
      </c>
      <c r="G1562" s="47">
        <v>124</v>
      </c>
      <c r="H1562" t="s">
        <v>1844</v>
      </c>
      <c r="I1562">
        <v>1</v>
      </c>
      <c r="J1562" t="s">
        <v>5729</v>
      </c>
      <c r="K1562" t="s">
        <v>1956</v>
      </c>
      <c r="L1562" t="s">
        <v>5730</v>
      </c>
      <c r="M1562" t="s">
        <v>3589</v>
      </c>
      <c r="N1562" s="34">
        <v>0</v>
      </c>
      <c r="O1562" s="34" t="s">
        <v>647</v>
      </c>
      <c r="P1562" s="34">
        <v>0</v>
      </c>
      <c r="Q1562" s="34">
        <v>0</v>
      </c>
      <c r="R1562" s="34">
        <v>0</v>
      </c>
      <c r="S1562" s="48" t="s">
        <v>1123</v>
      </c>
      <c r="T1562" s="13">
        <v>0</v>
      </c>
      <c r="U1562" s="12">
        <v>0</v>
      </c>
      <c r="V1562" s="12">
        <v>0</v>
      </c>
      <c r="W1562" s="12">
        <v>0</v>
      </c>
      <c r="X1562" s="14" t="str">
        <f t="shared" si="24"/>
        <v>С</v>
      </c>
      <c r="Y1562" s="271">
        <f>Таблица1[[#This Row],[ID_intellix]]</f>
        <v>5354</v>
      </c>
      <c r="Z1562" s="269" t="s">
        <v>122</v>
      </c>
      <c r="AA1562" s="145">
        <f>IF(OR(Таблица1[[#This Row],[CARDIO_report]]&lt;&gt;0,Таблица1[[#This Row],[AI COMBO_report]]&lt;&gt;0,Таблица1[[#This Row],[OTC_report]]&lt;&gt;0),1,0)</f>
        <v>0</v>
      </c>
      <c r="AB1562" s="60" t="s">
        <v>1124</v>
      </c>
      <c r="AC1562" s="60" t="s">
        <v>1124</v>
      </c>
      <c r="AD1562" s="60" t="s">
        <v>1124</v>
      </c>
      <c r="AE1562" s="60" t="s">
        <v>1124</v>
      </c>
      <c r="AF1562" s="60"/>
      <c r="AG1562" s="60" t="s">
        <v>1124</v>
      </c>
      <c r="AH1562" s="60" t="s">
        <v>1124</v>
      </c>
      <c r="AI1562" s="60" t="s">
        <v>1124</v>
      </c>
      <c r="AJ1562" s="60" t="s">
        <v>1124</v>
      </c>
      <c r="AK1562" s="60" t="s">
        <v>1124</v>
      </c>
      <c r="AL1562" s="60" t="s">
        <v>1124</v>
      </c>
      <c r="AM1562" s="60" t="s">
        <v>1124</v>
      </c>
      <c r="AN1562" s="60" t="s">
        <v>1124</v>
      </c>
      <c r="AO1562" s="60"/>
      <c r="AP1562" s="35" t="s">
        <v>1917</v>
      </c>
      <c r="AQ1562" s="377">
        <v>0</v>
      </c>
      <c r="AR1562" s="378">
        <v>0</v>
      </c>
      <c r="AS1562" s="377">
        <v>0</v>
      </c>
      <c r="AT1562" s="378">
        <v>0</v>
      </c>
      <c r="AU1562" s="377">
        <v>0</v>
      </c>
      <c r="AV1562" s="377">
        <v>0</v>
      </c>
      <c r="AW1562" s="377">
        <v>0</v>
      </c>
      <c r="AX1562">
        <v>0</v>
      </c>
      <c r="AY1562">
        <v>0</v>
      </c>
    </row>
    <row r="1563" spans="1:54" ht="15" hidden="1" customHeight="1" x14ac:dyDescent="0.2">
      <c r="A1563" s="46">
        <v>7330</v>
      </c>
      <c r="B1563" s="258" t="s">
        <v>5731</v>
      </c>
      <c r="C1563" t="s">
        <v>1128</v>
      </c>
      <c r="D1563" t="s">
        <v>1954</v>
      </c>
      <c r="E1563" t="s">
        <v>1821</v>
      </c>
      <c r="F1563" s="29" t="s">
        <v>1844</v>
      </c>
      <c r="G1563" s="47">
        <v>125</v>
      </c>
      <c r="H1563" t="s">
        <v>1844</v>
      </c>
      <c r="I1563">
        <v>1</v>
      </c>
      <c r="J1563" t="s">
        <v>5732</v>
      </c>
      <c r="K1563" t="s">
        <v>1956</v>
      </c>
      <c r="L1563" t="s">
        <v>5733</v>
      </c>
      <c r="M1563" t="s">
        <v>3589</v>
      </c>
      <c r="N1563" s="34">
        <v>0</v>
      </c>
      <c r="O1563" s="34" t="s">
        <v>647</v>
      </c>
      <c r="P1563" s="34">
        <v>0</v>
      </c>
      <c r="Q1563" s="34">
        <v>0</v>
      </c>
      <c r="R1563" s="34">
        <v>0</v>
      </c>
      <c r="S1563" s="48" t="s">
        <v>1123</v>
      </c>
      <c r="T1563" s="13">
        <v>0</v>
      </c>
      <c r="U1563" s="12">
        <v>0</v>
      </c>
      <c r="V1563" s="12">
        <v>0</v>
      </c>
      <c r="W1563" s="12">
        <v>0</v>
      </c>
      <c r="X1563" s="14" t="str">
        <f t="shared" si="24"/>
        <v>С</v>
      </c>
      <c r="Y1563" s="271">
        <f>Таблица1[[#This Row],[ID_intellix]]</f>
        <v>7330</v>
      </c>
      <c r="Z1563" s="269" t="s">
        <v>122</v>
      </c>
      <c r="AA1563" s="145">
        <f>IF(OR(Таблица1[[#This Row],[CARDIO_report]]&lt;&gt;0,Таблица1[[#This Row],[AI COMBO_report]]&lt;&gt;0,Таблица1[[#This Row],[OTC_report]]&lt;&gt;0),1,0)</f>
        <v>0</v>
      </c>
      <c r="AB1563" s="60" t="s">
        <v>1124</v>
      </c>
      <c r="AC1563" s="60" t="s">
        <v>1124</v>
      </c>
      <c r="AD1563" s="60" t="s">
        <v>1124</v>
      </c>
      <c r="AE1563" s="60" t="s">
        <v>1124</v>
      </c>
      <c r="AF1563" s="60"/>
      <c r="AG1563" s="60" t="s">
        <v>1124</v>
      </c>
      <c r="AH1563" s="60" t="s">
        <v>1124</v>
      </c>
      <c r="AI1563" s="60" t="s">
        <v>1124</v>
      </c>
      <c r="AJ1563" s="60" t="s">
        <v>1124</v>
      </c>
      <c r="AK1563" s="60" t="s">
        <v>1124</v>
      </c>
      <c r="AL1563" s="60" t="s">
        <v>1124</v>
      </c>
      <c r="AM1563" s="60" t="s">
        <v>1124</v>
      </c>
      <c r="AN1563" s="60" t="s">
        <v>1124</v>
      </c>
      <c r="AO1563" s="60"/>
      <c r="AP1563" s="35" t="s">
        <v>1825</v>
      </c>
      <c r="AQ1563" s="377">
        <v>0</v>
      </c>
      <c r="AR1563" s="378">
        <v>0</v>
      </c>
      <c r="AS1563" s="377">
        <v>0</v>
      </c>
      <c r="AT1563" s="378">
        <v>0</v>
      </c>
      <c r="AU1563" s="377">
        <v>0</v>
      </c>
      <c r="AV1563" s="377">
        <v>0</v>
      </c>
      <c r="AW1563" s="377">
        <v>0</v>
      </c>
      <c r="AX1563">
        <v>0</v>
      </c>
      <c r="AY1563">
        <v>0</v>
      </c>
    </row>
    <row r="1564" spans="1:54" ht="15" hidden="1" customHeight="1" x14ac:dyDescent="0.2">
      <c r="A1564" s="46">
        <v>1784</v>
      </c>
      <c r="B1564" s="258" t="s">
        <v>5734</v>
      </c>
      <c r="C1564" t="s">
        <v>1128</v>
      </c>
      <c r="D1564" t="s">
        <v>1954</v>
      </c>
      <c r="E1564" t="s">
        <v>1821</v>
      </c>
      <c r="F1564" s="29" t="s">
        <v>1844</v>
      </c>
      <c r="G1564" s="47">
        <v>127</v>
      </c>
      <c r="H1564" t="s">
        <v>1844</v>
      </c>
      <c r="I1564">
        <v>1</v>
      </c>
      <c r="J1564" t="s">
        <v>5735</v>
      </c>
      <c r="K1564" t="s">
        <v>1956</v>
      </c>
      <c r="L1564" t="s">
        <v>5736</v>
      </c>
      <c r="M1564" t="s">
        <v>3589</v>
      </c>
      <c r="N1564" s="34">
        <v>0</v>
      </c>
      <c r="O1564" s="34" t="s">
        <v>647</v>
      </c>
      <c r="P1564" s="34">
        <v>0</v>
      </c>
      <c r="Q1564" s="34">
        <v>0</v>
      </c>
      <c r="R1564" s="34">
        <v>0</v>
      </c>
      <c r="S1564" s="48" t="s">
        <v>1123</v>
      </c>
      <c r="T1564" s="13">
        <v>0</v>
      </c>
      <c r="U1564" s="12">
        <v>0</v>
      </c>
      <c r="V1564" s="12">
        <v>0</v>
      </c>
      <c r="W1564" s="12">
        <v>0</v>
      </c>
      <c r="X1564" s="14" t="str">
        <f t="shared" si="24"/>
        <v>С</v>
      </c>
      <c r="Y1564" s="271">
        <f>Таблица1[[#This Row],[ID_intellix]]</f>
        <v>1784</v>
      </c>
      <c r="Z1564" s="269" t="s">
        <v>122</v>
      </c>
      <c r="AA1564" s="145">
        <f>IF(OR(Таблица1[[#This Row],[CARDIO_report]]&lt;&gt;0,Таблица1[[#This Row],[AI COMBO_report]]&lt;&gt;0,Таблица1[[#This Row],[OTC_report]]&lt;&gt;0),1,0)</f>
        <v>0</v>
      </c>
      <c r="AB1564" s="60" t="s">
        <v>1124</v>
      </c>
      <c r="AC1564" s="60" t="s">
        <v>1124</v>
      </c>
      <c r="AD1564" s="60" t="s">
        <v>1124</v>
      </c>
      <c r="AE1564" s="60" t="s">
        <v>1124</v>
      </c>
      <c r="AF1564" s="60"/>
      <c r="AG1564" s="60" t="s">
        <v>1124</v>
      </c>
      <c r="AH1564" s="60" t="s">
        <v>1124</v>
      </c>
      <c r="AI1564" s="60" t="s">
        <v>1124</v>
      </c>
      <c r="AJ1564" s="60" t="s">
        <v>1124</v>
      </c>
      <c r="AK1564" s="60" t="s">
        <v>1124</v>
      </c>
      <c r="AL1564" s="60" t="s">
        <v>1124</v>
      </c>
      <c r="AM1564" s="60" t="s">
        <v>1124</v>
      </c>
      <c r="AN1564" s="60" t="s">
        <v>1124</v>
      </c>
      <c r="AO1564" s="60"/>
      <c r="AP1564" s="35" t="s">
        <v>1917</v>
      </c>
      <c r="AQ1564" s="377">
        <v>0</v>
      </c>
      <c r="AR1564" s="378">
        <v>0</v>
      </c>
      <c r="AS1564" s="377">
        <v>0</v>
      </c>
      <c r="AT1564" s="378">
        <v>0</v>
      </c>
      <c r="AU1564" s="377">
        <v>0</v>
      </c>
      <c r="AV1564" s="377">
        <v>0</v>
      </c>
      <c r="AW1564" s="377">
        <v>0</v>
      </c>
      <c r="AX1564">
        <v>0</v>
      </c>
      <c r="AY1564">
        <v>0</v>
      </c>
    </row>
    <row r="1565" spans="1:54" ht="15" hidden="1" customHeight="1" x14ac:dyDescent="0.2">
      <c r="A1565" s="46">
        <v>7331</v>
      </c>
      <c r="B1565" s="258" t="s">
        <v>5769</v>
      </c>
      <c r="C1565" t="s">
        <v>1128</v>
      </c>
      <c r="D1565" t="s">
        <v>1954</v>
      </c>
      <c r="E1565" t="s">
        <v>1821</v>
      </c>
      <c r="F1565" s="29" t="s">
        <v>1844</v>
      </c>
      <c r="G1565" s="47">
        <v>152</v>
      </c>
      <c r="H1565" t="s">
        <v>1844</v>
      </c>
      <c r="I1565">
        <v>1</v>
      </c>
      <c r="J1565" t="s">
        <v>5770</v>
      </c>
      <c r="K1565" t="s">
        <v>1956</v>
      </c>
      <c r="L1565" t="s">
        <v>5771</v>
      </c>
      <c r="M1565" t="s">
        <v>3589</v>
      </c>
      <c r="N1565" s="34">
        <v>0</v>
      </c>
      <c r="O1565" s="34" t="s">
        <v>647</v>
      </c>
      <c r="P1565" s="34">
        <v>0</v>
      </c>
      <c r="Q1565" s="34">
        <v>0</v>
      </c>
      <c r="R1565" s="34">
        <v>0</v>
      </c>
      <c r="S1565" s="48" t="s">
        <v>1123</v>
      </c>
      <c r="T1565" s="13">
        <v>0</v>
      </c>
      <c r="U1565" s="12">
        <v>0</v>
      </c>
      <c r="V1565" s="12">
        <v>0</v>
      </c>
      <c r="W1565" s="12">
        <v>0</v>
      </c>
      <c r="X1565" s="14" t="str">
        <f t="shared" si="24"/>
        <v>С</v>
      </c>
      <c r="Y1565" s="271">
        <f>Таблица1[[#This Row],[ID_intellix]]</f>
        <v>7331</v>
      </c>
      <c r="Z1565" s="269" t="s">
        <v>122</v>
      </c>
      <c r="AA1565" s="145">
        <f>IF(OR(Таблица1[[#This Row],[CARDIO_report]]&lt;&gt;0,Таблица1[[#This Row],[AI COMBO_report]]&lt;&gt;0,Таблица1[[#This Row],[OTC_report]]&lt;&gt;0),1,0)</f>
        <v>0</v>
      </c>
      <c r="AB1565" s="60" t="s">
        <v>1124</v>
      </c>
      <c r="AC1565" s="60" t="s">
        <v>1124</v>
      </c>
      <c r="AD1565" s="60" t="s">
        <v>1124</v>
      </c>
      <c r="AE1565" s="60" t="s">
        <v>1124</v>
      </c>
      <c r="AF1565" s="60"/>
      <c r="AG1565" s="60" t="s">
        <v>1124</v>
      </c>
      <c r="AH1565" s="60" t="s">
        <v>1124</v>
      </c>
      <c r="AI1565" s="60" t="s">
        <v>1124</v>
      </c>
      <c r="AJ1565" s="60" t="s">
        <v>1124</v>
      </c>
      <c r="AK1565" s="60" t="s">
        <v>1124</v>
      </c>
      <c r="AL1565" s="60" t="s">
        <v>1124</v>
      </c>
      <c r="AM1565" s="60" t="s">
        <v>1124</v>
      </c>
      <c r="AN1565" s="60" t="s">
        <v>1124</v>
      </c>
      <c r="AO1565" s="60"/>
      <c r="AP1565" s="35" t="s">
        <v>1857</v>
      </c>
      <c r="AQ1565" s="377">
        <v>0</v>
      </c>
      <c r="AR1565" s="378">
        <v>0</v>
      </c>
      <c r="AS1565" s="377">
        <v>0</v>
      </c>
      <c r="AT1565" s="378">
        <v>0</v>
      </c>
      <c r="AU1565" s="377">
        <v>0</v>
      </c>
      <c r="AV1565" s="377">
        <v>0</v>
      </c>
      <c r="AW1565" s="377">
        <v>0</v>
      </c>
      <c r="AX1565">
        <v>0</v>
      </c>
      <c r="AY1565">
        <v>0</v>
      </c>
    </row>
    <row r="1566" spans="1:54" ht="15" hidden="1" customHeight="1" x14ac:dyDescent="0.2">
      <c r="A1566" s="46">
        <v>1495</v>
      </c>
      <c r="B1566" s="258" t="s">
        <v>5881</v>
      </c>
      <c r="C1566" t="s">
        <v>1128</v>
      </c>
      <c r="D1566" t="s">
        <v>1954</v>
      </c>
      <c r="E1566" t="s">
        <v>1821</v>
      </c>
      <c r="F1566" s="29" t="s">
        <v>1844</v>
      </c>
      <c r="G1566" s="47">
        <v>224</v>
      </c>
      <c r="H1566" t="s">
        <v>1844</v>
      </c>
      <c r="I1566">
        <v>1</v>
      </c>
      <c r="J1566" t="s">
        <v>5882</v>
      </c>
      <c r="K1566" t="s">
        <v>1956</v>
      </c>
      <c r="L1566" t="s">
        <v>5883</v>
      </c>
      <c r="M1566" t="s">
        <v>3589</v>
      </c>
      <c r="N1566" s="34">
        <v>0</v>
      </c>
      <c r="O1566" s="34" t="s">
        <v>647</v>
      </c>
      <c r="P1566" s="34" t="s">
        <v>654</v>
      </c>
      <c r="Q1566" s="34">
        <v>0</v>
      </c>
      <c r="R1566" s="34">
        <v>0</v>
      </c>
      <c r="S1566" s="48" t="s">
        <v>1123</v>
      </c>
      <c r="T1566" s="13" t="s">
        <v>122</v>
      </c>
      <c r="U1566" s="12" t="s">
        <v>122</v>
      </c>
      <c r="V1566" s="12" t="s">
        <v>1863</v>
      </c>
      <c r="W1566" s="12" t="s">
        <v>5691</v>
      </c>
      <c r="X1566" s="14" t="str">
        <f t="shared" si="24"/>
        <v>А</v>
      </c>
      <c r="Y1566" s="271">
        <f>Таблица1[[#This Row],[ID_intellix]]</f>
        <v>1495</v>
      </c>
      <c r="Z1566" s="269" t="s">
        <v>122</v>
      </c>
      <c r="AA1566" s="145">
        <f>IF(OR(Таблица1[[#This Row],[CARDIO_report]]&lt;&gt;0,Таблица1[[#This Row],[AI COMBO_report]]&lt;&gt;0,Таблица1[[#This Row],[OTC_report]]&lt;&gt;0),1,0)</f>
        <v>1</v>
      </c>
      <c r="AB1566" s="60" t="s">
        <v>1124</v>
      </c>
      <c r="AC1566" s="60" t="s">
        <v>1124</v>
      </c>
      <c r="AD1566" s="60" t="s">
        <v>1124</v>
      </c>
      <c r="AE1566" s="60" t="s">
        <v>1124</v>
      </c>
      <c r="AF1566" s="60"/>
      <c r="AG1566" s="60" t="s">
        <v>1124</v>
      </c>
      <c r="AH1566" s="60" t="s">
        <v>1124</v>
      </c>
      <c r="AI1566" s="60" t="s">
        <v>1124</v>
      </c>
      <c r="AJ1566" s="60" t="s">
        <v>1124</v>
      </c>
      <c r="AK1566" s="60" t="s">
        <v>1124</v>
      </c>
      <c r="AL1566" s="60" t="s">
        <v>1124</v>
      </c>
      <c r="AM1566" s="60" t="s">
        <v>1124</v>
      </c>
      <c r="AN1566" s="60" t="s">
        <v>1124</v>
      </c>
      <c r="AO1566" s="60"/>
      <c r="AP1566" s="35" t="s">
        <v>1857</v>
      </c>
      <c r="AQ1566" s="377">
        <v>0</v>
      </c>
      <c r="AR1566" s="378">
        <v>0</v>
      </c>
      <c r="AS1566" s="377">
        <v>0</v>
      </c>
      <c r="AT1566" s="378">
        <v>0</v>
      </c>
      <c r="AU1566" s="377" t="s">
        <v>2408</v>
      </c>
      <c r="AV1566" s="377" t="s">
        <v>2408</v>
      </c>
      <c r="AW1566" s="377">
        <v>0</v>
      </c>
      <c r="AX1566" s="2" t="s">
        <v>2408</v>
      </c>
      <c r="AY1566" s="2">
        <v>0</v>
      </c>
      <c r="AZ1566" t="s">
        <v>2408</v>
      </c>
      <c r="BB1566" t="s">
        <v>2408</v>
      </c>
    </row>
    <row r="1567" spans="1:54" ht="15" customHeight="1" x14ac:dyDescent="0.2">
      <c r="A1567" s="46">
        <v>2167</v>
      </c>
      <c r="B1567" s="258" t="s">
        <v>6024</v>
      </c>
      <c r="C1567" t="s">
        <v>1128</v>
      </c>
      <c r="D1567" t="s">
        <v>1954</v>
      </c>
      <c r="E1567" t="s">
        <v>1821</v>
      </c>
      <c r="F1567" s="29" t="s">
        <v>1844</v>
      </c>
      <c r="G1567" s="47">
        <v>318</v>
      </c>
      <c r="H1567" t="s">
        <v>1844</v>
      </c>
      <c r="I1567">
        <v>1</v>
      </c>
      <c r="J1567" t="s">
        <v>6025</v>
      </c>
      <c r="K1567" t="s">
        <v>1956</v>
      </c>
      <c r="L1567" t="s">
        <v>6026</v>
      </c>
      <c r="M1567" t="s">
        <v>3589</v>
      </c>
      <c r="N1567" s="34">
        <v>0</v>
      </c>
      <c r="O1567" s="34" t="s">
        <v>647</v>
      </c>
      <c r="P1567" s="34" t="s">
        <v>654</v>
      </c>
      <c r="Q1567" s="34">
        <v>0</v>
      </c>
      <c r="R1567" s="34">
        <v>0</v>
      </c>
      <c r="S1567" s="48" t="s">
        <v>1123</v>
      </c>
      <c r="T1567" s="13" t="s">
        <v>1863</v>
      </c>
      <c r="U1567" s="12" t="s">
        <v>122</v>
      </c>
      <c r="V1567" s="12" t="s">
        <v>122</v>
      </c>
      <c r="W1567" s="12" t="s">
        <v>5691</v>
      </c>
      <c r="X1567" s="14" t="str">
        <f t="shared" si="24"/>
        <v>А</v>
      </c>
      <c r="Y1567" s="271">
        <f>Таблица1[[#This Row],[ID_intellix]]</f>
        <v>2167</v>
      </c>
      <c r="Z1567" s="269" t="s">
        <v>122</v>
      </c>
      <c r="AA1567" s="145">
        <f>IF(OR(Таблица1[[#This Row],[CARDIO_report]]&lt;&gt;0,Таблица1[[#This Row],[AI COMBO_report]]&lt;&gt;0,Таблица1[[#This Row],[OTC_report]]&lt;&gt;0),1,0)</f>
        <v>1</v>
      </c>
      <c r="AB1567" s="60" t="s">
        <v>1124</v>
      </c>
      <c r="AC1567" s="60" t="s">
        <v>1124</v>
      </c>
      <c r="AD1567" s="60" t="s">
        <v>1124</v>
      </c>
      <c r="AE1567" s="60" t="s">
        <v>1124</v>
      </c>
      <c r="AF1567" s="60"/>
      <c r="AG1567" s="60" t="s">
        <v>1124</v>
      </c>
      <c r="AH1567" s="60" t="s">
        <v>1124</v>
      </c>
      <c r="AI1567" s="60" t="s">
        <v>1124</v>
      </c>
      <c r="AJ1567" s="60" t="s">
        <v>1124</v>
      </c>
      <c r="AK1567" s="60" t="s">
        <v>1124</v>
      </c>
      <c r="AL1567" s="60" t="s">
        <v>1124</v>
      </c>
      <c r="AM1567" s="60" t="s">
        <v>1124</v>
      </c>
      <c r="AN1567" s="60" t="s">
        <v>1124</v>
      </c>
      <c r="AO1567" s="60"/>
      <c r="AP1567" s="35" t="s">
        <v>1825</v>
      </c>
      <c r="AQ1567" s="377">
        <v>0</v>
      </c>
      <c r="AR1567" s="378">
        <v>0</v>
      </c>
      <c r="AS1567" s="377">
        <v>0</v>
      </c>
      <c r="AT1567" s="378">
        <v>0</v>
      </c>
      <c r="AU1567" s="377">
        <v>0</v>
      </c>
      <c r="AV1567" s="377">
        <v>0</v>
      </c>
      <c r="AW1567" s="377">
        <v>0</v>
      </c>
      <c r="AX1567">
        <v>0</v>
      </c>
      <c r="AY1567">
        <v>0</v>
      </c>
    </row>
    <row r="1568" spans="1:54" ht="15" hidden="1" customHeight="1" x14ac:dyDescent="0.2">
      <c r="A1568" s="46">
        <v>1494</v>
      </c>
      <c r="B1568" s="258" t="s">
        <v>6166</v>
      </c>
      <c r="C1568" t="s">
        <v>1128</v>
      </c>
      <c r="D1568" t="s">
        <v>1954</v>
      </c>
      <c r="E1568" t="s">
        <v>1821</v>
      </c>
      <c r="F1568" s="29" t="s">
        <v>1844</v>
      </c>
      <c r="G1568" s="47">
        <v>123</v>
      </c>
      <c r="H1568" t="s">
        <v>1844</v>
      </c>
      <c r="I1568">
        <v>1</v>
      </c>
      <c r="J1568" t="s">
        <v>6167</v>
      </c>
      <c r="K1568" t="s">
        <v>1956</v>
      </c>
      <c r="L1568" t="s">
        <v>6168</v>
      </c>
      <c r="M1568" t="s">
        <v>3589</v>
      </c>
      <c r="N1568" s="34" t="s">
        <v>419</v>
      </c>
      <c r="O1568" s="34" t="s">
        <v>647</v>
      </c>
      <c r="P1568" s="34" t="s">
        <v>654</v>
      </c>
      <c r="Q1568" s="34">
        <v>0</v>
      </c>
      <c r="R1568" s="34">
        <v>0</v>
      </c>
      <c r="S1568" s="48" t="s">
        <v>1123</v>
      </c>
      <c r="T1568" s="13" t="s">
        <v>1863</v>
      </c>
      <c r="U1568" s="12" t="s">
        <v>122</v>
      </c>
      <c r="V1568" s="12" t="s">
        <v>1863</v>
      </c>
      <c r="W1568" s="12" t="s">
        <v>122</v>
      </c>
      <c r="X1568" s="14" t="str">
        <f t="shared" si="24"/>
        <v>А</v>
      </c>
      <c r="Y1568" s="271">
        <f>Таблица1[[#This Row],[ID_intellix]]</f>
        <v>1494</v>
      </c>
      <c r="Z1568" s="269" t="s">
        <v>122</v>
      </c>
      <c r="AA1568" s="145">
        <f>IF(OR(Таблица1[[#This Row],[CARDIO_report]]&lt;&gt;0,Таблица1[[#This Row],[AI COMBO_report]]&lt;&gt;0,Таблица1[[#This Row],[OTC_report]]&lt;&gt;0),1,0)</f>
        <v>1</v>
      </c>
      <c r="AB1568" s="60" t="s">
        <v>1124</v>
      </c>
      <c r="AC1568" s="60" t="s">
        <v>1124</v>
      </c>
      <c r="AD1568" s="60" t="s">
        <v>1124</v>
      </c>
      <c r="AE1568" s="60" t="s">
        <v>1124</v>
      </c>
      <c r="AF1568" s="60"/>
      <c r="AG1568" s="60" t="s">
        <v>1124</v>
      </c>
      <c r="AH1568" s="60" t="s">
        <v>1124</v>
      </c>
      <c r="AI1568" s="60" t="s">
        <v>1124</v>
      </c>
      <c r="AJ1568" s="60" t="s">
        <v>1124</v>
      </c>
      <c r="AK1568" s="60" t="s">
        <v>1124</v>
      </c>
      <c r="AL1568" s="60" t="s">
        <v>1124</v>
      </c>
      <c r="AM1568" s="60" t="s">
        <v>1124</v>
      </c>
      <c r="AN1568" s="60" t="s">
        <v>1124</v>
      </c>
      <c r="AO1568" s="60"/>
      <c r="AP1568" s="35" t="s">
        <v>1917</v>
      </c>
      <c r="AQ1568" s="377">
        <v>0</v>
      </c>
      <c r="AR1568" s="378">
        <v>0</v>
      </c>
      <c r="AS1568" s="377">
        <v>0</v>
      </c>
      <c r="AT1568" s="378">
        <v>0</v>
      </c>
      <c r="AU1568" s="377" t="s">
        <v>2408</v>
      </c>
      <c r="AV1568" s="377" t="s">
        <v>2408</v>
      </c>
      <c r="AW1568" s="377">
        <v>0</v>
      </c>
      <c r="AX1568" s="2" t="s">
        <v>2408</v>
      </c>
      <c r="AY1568" s="2">
        <v>0</v>
      </c>
      <c r="AZ1568" t="s">
        <v>2408</v>
      </c>
      <c r="BB1568" t="s">
        <v>2408</v>
      </c>
    </row>
    <row r="1569" spans="1:54" ht="15" hidden="1" customHeight="1" x14ac:dyDescent="0.2">
      <c r="A1569" s="46">
        <v>1817</v>
      </c>
      <c r="B1569" s="258" t="s">
        <v>11509</v>
      </c>
      <c r="C1569" t="s">
        <v>1128</v>
      </c>
      <c r="D1569" t="s">
        <v>1954</v>
      </c>
      <c r="E1569" t="s">
        <v>2504</v>
      </c>
      <c r="F1569" s="29" t="s">
        <v>2512</v>
      </c>
      <c r="G1569" s="47">
        <v>40</v>
      </c>
      <c r="H1569" t="s">
        <v>2513</v>
      </c>
      <c r="I1569">
        <v>1</v>
      </c>
      <c r="J1569" t="s">
        <v>11510</v>
      </c>
      <c r="K1569" t="s">
        <v>1956</v>
      </c>
      <c r="L1569" t="s">
        <v>11511</v>
      </c>
      <c r="M1569" t="s">
        <v>3589</v>
      </c>
      <c r="N1569" s="34">
        <v>0</v>
      </c>
      <c r="O1569" s="34" t="s">
        <v>647</v>
      </c>
      <c r="P1569" s="34" t="s">
        <v>654</v>
      </c>
      <c r="Q1569" s="34">
        <v>0</v>
      </c>
      <c r="R1569" s="34">
        <v>0</v>
      </c>
      <c r="S1569" s="48" t="s">
        <v>1123</v>
      </c>
      <c r="T1569" s="13" t="s">
        <v>1863</v>
      </c>
      <c r="U1569" s="12" t="s">
        <v>122</v>
      </c>
      <c r="V1569" s="12" t="s">
        <v>122</v>
      </c>
      <c r="W1569" s="12" t="s">
        <v>5691</v>
      </c>
      <c r="X1569" s="14" t="str">
        <f t="shared" si="24"/>
        <v>А</v>
      </c>
      <c r="Y1569" s="271">
        <f>Таблица1[[#This Row],[ID_intellix]]</f>
        <v>1817</v>
      </c>
      <c r="Z1569" s="269" t="s">
        <v>122</v>
      </c>
      <c r="AA1569" s="145">
        <f>IF(OR(Таблица1[[#This Row],[CARDIO_report]]&lt;&gt;0,Таблица1[[#This Row],[AI COMBO_report]]&lt;&gt;0,Таблица1[[#This Row],[OTC_report]]&lt;&gt;0),1,0)</f>
        <v>1</v>
      </c>
      <c r="AB1569" s="60" t="s">
        <v>1124</v>
      </c>
      <c r="AC1569" s="60" t="s">
        <v>1124</v>
      </c>
      <c r="AD1569" s="60" t="s">
        <v>1124</v>
      </c>
      <c r="AE1569" s="60" t="s">
        <v>1124</v>
      </c>
      <c r="AF1569" s="60"/>
      <c r="AG1569" s="89" t="s">
        <v>2516</v>
      </c>
      <c r="AH1569" s="89">
        <v>5</v>
      </c>
      <c r="AI1569" s="89" t="s">
        <v>2516</v>
      </c>
      <c r="AJ1569" s="89">
        <v>39</v>
      </c>
      <c r="AK1569" s="89" t="s">
        <v>2516</v>
      </c>
      <c r="AL1569" s="89">
        <v>5</v>
      </c>
      <c r="AM1569" s="89" t="s">
        <v>2516</v>
      </c>
      <c r="AN1569" s="89">
        <v>26</v>
      </c>
      <c r="AP1569" s="35" t="s">
        <v>1917</v>
      </c>
      <c r="AQ1569" s="377">
        <v>0</v>
      </c>
      <c r="AR1569" s="378">
        <v>0</v>
      </c>
      <c r="AS1569" s="377">
        <v>0</v>
      </c>
      <c r="AT1569" s="378">
        <v>0</v>
      </c>
      <c r="AU1569" s="377">
        <v>0</v>
      </c>
      <c r="AV1569" s="377">
        <v>0</v>
      </c>
      <c r="AW1569" s="377">
        <v>0</v>
      </c>
      <c r="AX1569">
        <v>0</v>
      </c>
      <c r="AY1569">
        <v>0</v>
      </c>
      <c r="BA1569" s="2" t="s">
        <v>15961</v>
      </c>
    </row>
    <row r="1570" spans="1:54" ht="15" hidden="1" customHeight="1" x14ac:dyDescent="0.2">
      <c r="A1570" s="46">
        <v>7820</v>
      </c>
      <c r="B1570" s="258" t="s">
        <v>12461</v>
      </c>
      <c r="C1570" t="s">
        <v>1128</v>
      </c>
      <c r="D1570" t="s">
        <v>1954</v>
      </c>
      <c r="E1570" t="s">
        <v>2504</v>
      </c>
      <c r="F1570" s="29" t="s">
        <v>3094</v>
      </c>
      <c r="G1570" s="53" t="s">
        <v>3343</v>
      </c>
      <c r="H1570" t="s">
        <v>3094</v>
      </c>
      <c r="I1570">
        <v>1</v>
      </c>
      <c r="J1570" t="s">
        <v>12462</v>
      </c>
      <c r="K1570" t="s">
        <v>1956</v>
      </c>
      <c r="L1570" t="s">
        <v>12463</v>
      </c>
      <c r="M1570" t="s">
        <v>3589</v>
      </c>
      <c r="N1570" s="34" t="s">
        <v>419</v>
      </c>
      <c r="O1570" s="34" t="s">
        <v>647</v>
      </c>
      <c r="P1570" s="34">
        <v>0</v>
      </c>
      <c r="Q1570" s="34">
        <v>0</v>
      </c>
      <c r="R1570" s="34">
        <v>0</v>
      </c>
      <c r="S1570" s="48" t="s">
        <v>1123</v>
      </c>
      <c r="T1570" s="13" t="s">
        <v>1863</v>
      </c>
      <c r="U1570" s="12" t="s">
        <v>1863</v>
      </c>
      <c r="V1570" s="12" t="s">
        <v>122</v>
      </c>
      <c r="W1570" s="12" t="s">
        <v>1863</v>
      </c>
      <c r="X1570" s="14" t="str">
        <f t="shared" si="24"/>
        <v>А</v>
      </c>
      <c r="Y1570" s="271">
        <f>Таблица1[[#This Row],[ID_intellix]]</f>
        <v>7820</v>
      </c>
      <c r="Z1570" s="269" t="s">
        <v>122</v>
      </c>
      <c r="AA1570" s="145">
        <f>IF(OR(Таблица1[[#This Row],[CARDIO_report]]&lt;&gt;0,Таблица1[[#This Row],[AI COMBO_report]]&lt;&gt;0,Таблица1[[#This Row],[OTC_report]]&lt;&gt;0),1,0)</f>
        <v>1</v>
      </c>
      <c r="AB1570" s="60" t="s">
        <v>1124</v>
      </c>
      <c r="AC1570" s="60" t="s">
        <v>1124</v>
      </c>
      <c r="AD1570" s="60" t="s">
        <v>1124</v>
      </c>
      <c r="AE1570" s="60" t="s">
        <v>1124</v>
      </c>
      <c r="AF1570" s="60"/>
      <c r="AG1570" s="89" t="s">
        <v>1437</v>
      </c>
      <c r="AH1570" s="89">
        <v>96</v>
      </c>
      <c r="AI1570" s="89" t="s">
        <v>1414</v>
      </c>
      <c r="AJ1570" s="89">
        <v>119</v>
      </c>
      <c r="AK1570" s="89" t="s">
        <v>2516</v>
      </c>
      <c r="AL1570" s="89">
        <v>28</v>
      </c>
      <c r="AM1570" s="89" t="s">
        <v>2516</v>
      </c>
      <c r="AN1570" s="89">
        <v>37</v>
      </c>
      <c r="AP1570" s="35" t="s">
        <v>1917</v>
      </c>
      <c r="AQ1570" s="377">
        <v>0</v>
      </c>
      <c r="AR1570" s="378">
        <v>0</v>
      </c>
      <c r="AS1570" s="377">
        <v>0</v>
      </c>
      <c r="AT1570" s="378">
        <v>0</v>
      </c>
      <c r="AU1570" s="377">
        <v>0</v>
      </c>
      <c r="AV1570" s="377">
        <v>0</v>
      </c>
      <c r="AW1570" s="377">
        <v>0</v>
      </c>
      <c r="AX1570">
        <v>0</v>
      </c>
      <c r="AY1570">
        <v>0</v>
      </c>
    </row>
    <row r="1571" spans="1:54" ht="15" hidden="1" customHeight="1" x14ac:dyDescent="0.2">
      <c r="A1571" s="46">
        <v>7997</v>
      </c>
      <c r="B1571" s="258" t="s">
        <v>14693</v>
      </c>
      <c r="C1571" t="s">
        <v>1128</v>
      </c>
      <c r="D1571" t="s">
        <v>1954</v>
      </c>
      <c r="E1571" t="s">
        <v>2504</v>
      </c>
      <c r="F1571" s="29" t="s">
        <v>3155</v>
      </c>
      <c r="G1571" s="53" t="s">
        <v>1154</v>
      </c>
      <c r="H1571" t="s">
        <v>3155</v>
      </c>
      <c r="I1571">
        <v>1</v>
      </c>
      <c r="J1571" t="s">
        <v>14694</v>
      </c>
      <c r="K1571" t="s">
        <v>1956</v>
      </c>
      <c r="L1571" t="s">
        <v>14695</v>
      </c>
      <c r="M1571" t="s">
        <v>3589</v>
      </c>
      <c r="N1571" s="34">
        <v>0</v>
      </c>
      <c r="O1571" s="34" t="s">
        <v>647</v>
      </c>
      <c r="P1571" s="34">
        <v>0</v>
      </c>
      <c r="Q1571" s="34">
        <v>0</v>
      </c>
      <c r="R1571" s="34">
        <v>0</v>
      </c>
      <c r="S1571" s="48" t="s">
        <v>1123</v>
      </c>
      <c r="T1571" s="13">
        <v>0</v>
      </c>
      <c r="U1571" s="12">
        <v>0</v>
      </c>
      <c r="V1571" s="12">
        <v>0</v>
      </c>
      <c r="W1571" s="12">
        <v>0</v>
      </c>
      <c r="X1571" s="14" t="str">
        <f t="shared" si="24"/>
        <v>С</v>
      </c>
      <c r="Y1571" s="271">
        <f>Таблица1[[#This Row],[ID_intellix]]</f>
        <v>7997</v>
      </c>
      <c r="Z1571" s="269" t="s">
        <v>122</v>
      </c>
      <c r="AA1571" s="145">
        <f>IF(OR(Таблица1[[#This Row],[CARDIO_report]]&lt;&gt;0,Таблица1[[#This Row],[AI COMBO_report]]&lt;&gt;0,Таблица1[[#This Row],[OTC_report]]&lt;&gt;0),1,0)</f>
        <v>0</v>
      </c>
      <c r="AB1571" s="60" t="s">
        <v>1124</v>
      </c>
      <c r="AC1571" s="60" t="s">
        <v>1124</v>
      </c>
      <c r="AD1571" s="60" t="s">
        <v>1124</v>
      </c>
      <c r="AE1571" s="60" t="s">
        <v>1124</v>
      </c>
      <c r="AF1571" s="60"/>
      <c r="AG1571" s="89" t="s">
        <v>1145</v>
      </c>
      <c r="AH1571" s="89">
        <v>174</v>
      </c>
      <c r="AI1571" s="89" t="s">
        <v>1145</v>
      </c>
      <c r="AJ1571" s="89">
        <v>207</v>
      </c>
      <c r="AK1571" s="89" t="s">
        <v>1437</v>
      </c>
      <c r="AL1571" s="89">
        <v>12</v>
      </c>
      <c r="AM1571" s="89" t="s">
        <v>1437</v>
      </c>
      <c r="AN1571" s="89">
        <v>59</v>
      </c>
      <c r="AP1571" s="35" t="s">
        <v>1825</v>
      </c>
      <c r="AQ1571" s="377">
        <v>0</v>
      </c>
      <c r="AR1571" s="378">
        <v>0</v>
      </c>
      <c r="AS1571" s="377">
        <v>0</v>
      </c>
      <c r="AT1571" s="378">
        <v>0</v>
      </c>
      <c r="AU1571" s="377">
        <v>0</v>
      </c>
      <c r="AV1571" s="377">
        <v>0</v>
      </c>
      <c r="AW1571" s="377">
        <v>0</v>
      </c>
      <c r="AX1571">
        <v>0</v>
      </c>
      <c r="AY1571">
        <v>0</v>
      </c>
    </row>
    <row r="1572" spans="1:54" ht="15" hidden="1" customHeight="1" x14ac:dyDescent="0.2">
      <c r="A1572" s="46">
        <v>1687</v>
      </c>
      <c r="B1572" s="258" t="s">
        <v>6763</v>
      </c>
      <c r="C1572" t="s">
        <v>1159</v>
      </c>
      <c r="D1572" t="s">
        <v>3042</v>
      </c>
      <c r="E1572" t="s">
        <v>1821</v>
      </c>
      <c r="F1572" s="29" t="s">
        <v>1950</v>
      </c>
      <c r="G1572" s="47">
        <v>16</v>
      </c>
      <c r="H1572" t="s">
        <v>1950</v>
      </c>
      <c r="I1572">
        <v>1</v>
      </c>
      <c r="J1572" t="s">
        <v>6764</v>
      </c>
      <c r="K1572" t="s">
        <v>6765</v>
      </c>
      <c r="L1572" t="s">
        <v>6766</v>
      </c>
      <c r="M1572">
        <v>0</v>
      </c>
      <c r="N1572" s="34">
        <v>0</v>
      </c>
      <c r="O1572" s="34">
        <v>0</v>
      </c>
      <c r="P1572" s="34">
        <v>0</v>
      </c>
      <c r="Q1572" s="34">
        <v>0</v>
      </c>
      <c r="R1572" s="34">
        <v>0</v>
      </c>
      <c r="S1572" s="48" t="s">
        <v>1123</v>
      </c>
      <c r="T1572" s="13">
        <v>0</v>
      </c>
      <c r="U1572" s="12">
        <v>0</v>
      </c>
      <c r="V1572" s="12">
        <v>0</v>
      </c>
      <c r="W1572" s="12">
        <v>0</v>
      </c>
      <c r="X1572" s="14" t="str">
        <f t="shared" si="24"/>
        <v>С</v>
      </c>
      <c r="Y1572" s="271">
        <f>Таблица1[[#This Row],[ID_intellix]]</f>
        <v>1687</v>
      </c>
      <c r="Z1572" s="269" t="s">
        <v>122</v>
      </c>
      <c r="AA1572" s="145">
        <f>IF(OR(Таблица1[[#This Row],[CARDIO_report]]&lt;&gt;0,Таблица1[[#This Row],[AI COMBO_report]]&lt;&gt;0,Таблица1[[#This Row],[OTC_report]]&lt;&gt;0),1,0)</f>
        <v>0</v>
      </c>
      <c r="AB1572" s="60" t="s">
        <v>1124</v>
      </c>
      <c r="AC1572" s="60" t="s">
        <v>1124</v>
      </c>
      <c r="AD1572" s="60" t="s">
        <v>1124</v>
      </c>
      <c r="AE1572" s="60" t="s">
        <v>1124</v>
      </c>
      <c r="AF1572" s="60"/>
      <c r="AG1572" s="60" t="s">
        <v>1124</v>
      </c>
      <c r="AH1572" s="60" t="s">
        <v>1124</v>
      </c>
      <c r="AI1572" s="60" t="s">
        <v>1124</v>
      </c>
      <c r="AJ1572" s="60" t="s">
        <v>1124</v>
      </c>
      <c r="AK1572" s="60" t="s">
        <v>1124</v>
      </c>
      <c r="AL1572" s="60" t="s">
        <v>1124</v>
      </c>
      <c r="AM1572" s="60" t="s">
        <v>1124</v>
      </c>
      <c r="AN1572" s="60" t="s">
        <v>1124</v>
      </c>
      <c r="AO1572" s="60"/>
      <c r="AP1572" s="35" t="s">
        <v>1825</v>
      </c>
      <c r="AQ1572" s="377">
        <v>0</v>
      </c>
      <c r="AR1572" s="378">
        <v>0</v>
      </c>
      <c r="AS1572" s="377">
        <v>0</v>
      </c>
      <c r="AT1572" s="378">
        <v>0</v>
      </c>
      <c r="AU1572" s="377">
        <v>0</v>
      </c>
      <c r="AV1572" s="377">
        <v>0</v>
      </c>
      <c r="AW1572" s="377">
        <v>0</v>
      </c>
      <c r="AX1572">
        <v>0</v>
      </c>
      <c r="AY1572">
        <v>0</v>
      </c>
      <c r="AZ1572" s="2"/>
      <c r="BB1572" s="2"/>
    </row>
    <row r="1573" spans="1:54" ht="15" hidden="1" customHeight="1" x14ac:dyDescent="0.2">
      <c r="A1573" s="46">
        <v>2098</v>
      </c>
      <c r="B1573" s="258" t="s">
        <v>6792</v>
      </c>
      <c r="C1573" t="s">
        <v>1159</v>
      </c>
      <c r="D1573" t="s">
        <v>3042</v>
      </c>
      <c r="E1573" t="s">
        <v>1821</v>
      </c>
      <c r="F1573" s="29" t="s">
        <v>1950</v>
      </c>
      <c r="G1573" s="47">
        <v>25</v>
      </c>
      <c r="H1573" t="s">
        <v>1950</v>
      </c>
      <c r="I1573">
        <v>1</v>
      </c>
      <c r="J1573" t="s">
        <v>6793</v>
      </c>
      <c r="K1573" t="s">
        <v>6765</v>
      </c>
      <c r="L1573" t="s">
        <v>6794</v>
      </c>
      <c r="M1573">
        <v>0</v>
      </c>
      <c r="N1573" s="34">
        <v>0</v>
      </c>
      <c r="O1573" s="34">
        <v>0</v>
      </c>
      <c r="P1573" s="34">
        <v>0</v>
      </c>
      <c r="Q1573" s="34">
        <v>0</v>
      </c>
      <c r="R1573" s="34">
        <v>0</v>
      </c>
      <c r="S1573" s="48" t="s">
        <v>1123</v>
      </c>
      <c r="T1573" s="13">
        <v>0</v>
      </c>
      <c r="U1573" s="12">
        <v>0</v>
      </c>
      <c r="V1573" s="12">
        <v>0</v>
      </c>
      <c r="W1573" s="12">
        <v>0</v>
      </c>
      <c r="X1573" s="14" t="str">
        <f t="shared" si="24"/>
        <v>С</v>
      </c>
      <c r="Y1573" s="271">
        <f>Таблица1[[#This Row],[ID_intellix]]</f>
        <v>2098</v>
      </c>
      <c r="Z1573" s="269" t="s">
        <v>122</v>
      </c>
      <c r="AA1573" s="145">
        <f>IF(OR(Таблица1[[#This Row],[CARDIO_report]]&lt;&gt;0,Таблица1[[#This Row],[AI COMBO_report]]&lt;&gt;0,Таблица1[[#This Row],[OTC_report]]&lt;&gt;0),1,0)</f>
        <v>0</v>
      </c>
      <c r="AB1573" s="60" t="s">
        <v>1124</v>
      </c>
      <c r="AC1573" s="60" t="s">
        <v>1124</v>
      </c>
      <c r="AD1573" s="60" t="s">
        <v>1124</v>
      </c>
      <c r="AE1573" s="60" t="s">
        <v>1124</v>
      </c>
      <c r="AF1573" s="60"/>
      <c r="AG1573" s="60" t="s">
        <v>1124</v>
      </c>
      <c r="AH1573" s="60" t="s">
        <v>1124</v>
      </c>
      <c r="AI1573" s="60" t="s">
        <v>1124</v>
      </c>
      <c r="AJ1573" s="60" t="s">
        <v>1124</v>
      </c>
      <c r="AK1573" s="60" t="s">
        <v>1124</v>
      </c>
      <c r="AL1573" s="60" t="s">
        <v>1124</v>
      </c>
      <c r="AM1573" s="60" t="s">
        <v>1124</v>
      </c>
      <c r="AN1573" s="60" t="s">
        <v>1124</v>
      </c>
      <c r="AO1573" s="60"/>
      <c r="AP1573" s="35" t="s">
        <v>1825</v>
      </c>
      <c r="AQ1573" s="377">
        <v>0</v>
      </c>
      <c r="AR1573" s="378">
        <v>0</v>
      </c>
      <c r="AS1573" s="377">
        <v>0</v>
      </c>
      <c r="AT1573" s="378">
        <v>0</v>
      </c>
      <c r="AU1573" s="377">
        <v>0</v>
      </c>
      <c r="AV1573" s="377">
        <v>0</v>
      </c>
      <c r="AW1573" s="377">
        <v>0</v>
      </c>
      <c r="AX1573">
        <v>0</v>
      </c>
      <c r="AY1573">
        <v>0</v>
      </c>
      <c r="AZ1573" s="2"/>
      <c r="BB1573" s="2"/>
    </row>
    <row r="1574" spans="1:54" ht="15" hidden="1" customHeight="1" x14ac:dyDescent="0.2">
      <c r="A1574" s="46">
        <v>5341</v>
      </c>
      <c r="B1574" s="258" t="s">
        <v>6856</v>
      </c>
      <c r="C1574" t="s">
        <v>1159</v>
      </c>
      <c r="D1574" t="s">
        <v>3042</v>
      </c>
      <c r="E1574" t="s">
        <v>1821</v>
      </c>
      <c r="F1574" s="29" t="s">
        <v>1950</v>
      </c>
      <c r="G1574" s="47">
        <v>15</v>
      </c>
      <c r="H1574" t="s">
        <v>1950</v>
      </c>
      <c r="I1574">
        <v>1</v>
      </c>
      <c r="J1574" t="s">
        <v>6857</v>
      </c>
      <c r="K1574" t="s">
        <v>6765</v>
      </c>
      <c r="L1574" t="s">
        <v>6858</v>
      </c>
      <c r="M1574">
        <v>0</v>
      </c>
      <c r="N1574" s="34">
        <v>0</v>
      </c>
      <c r="O1574" s="34">
        <v>0</v>
      </c>
      <c r="P1574" s="34">
        <v>0</v>
      </c>
      <c r="Q1574" s="34">
        <v>0</v>
      </c>
      <c r="R1574" s="34">
        <v>0</v>
      </c>
      <c r="S1574" s="48" t="s">
        <v>1123</v>
      </c>
      <c r="T1574" s="13">
        <v>0</v>
      </c>
      <c r="U1574" s="12">
        <v>0</v>
      </c>
      <c r="V1574" s="12">
        <v>0</v>
      </c>
      <c r="W1574" s="12">
        <v>0</v>
      </c>
      <c r="X1574" s="14" t="str">
        <f t="shared" si="24"/>
        <v>С</v>
      </c>
      <c r="Y1574" s="271">
        <f>Таблица1[[#This Row],[ID_intellix]]</f>
        <v>5341</v>
      </c>
      <c r="Z1574" s="269" t="s">
        <v>122</v>
      </c>
      <c r="AA1574" s="145">
        <f>IF(OR(Таблица1[[#This Row],[CARDIO_report]]&lt;&gt;0,Таблица1[[#This Row],[AI COMBO_report]]&lt;&gt;0,Таблица1[[#This Row],[OTC_report]]&lt;&gt;0),1,0)</f>
        <v>0</v>
      </c>
      <c r="AB1574" s="60" t="s">
        <v>1124</v>
      </c>
      <c r="AC1574" s="60" t="s">
        <v>1124</v>
      </c>
      <c r="AD1574" s="60" t="s">
        <v>1124</v>
      </c>
      <c r="AE1574" s="60" t="s">
        <v>1124</v>
      </c>
      <c r="AF1574" s="60"/>
      <c r="AG1574" s="60" t="s">
        <v>1124</v>
      </c>
      <c r="AH1574" s="60" t="s">
        <v>1124</v>
      </c>
      <c r="AI1574" s="60" t="s">
        <v>1124</v>
      </c>
      <c r="AJ1574" s="60" t="s">
        <v>1124</v>
      </c>
      <c r="AK1574" s="60" t="s">
        <v>1124</v>
      </c>
      <c r="AL1574" s="60" t="s">
        <v>1124</v>
      </c>
      <c r="AM1574" s="60" t="s">
        <v>1124</v>
      </c>
      <c r="AN1574" s="60" t="s">
        <v>1124</v>
      </c>
      <c r="AO1574" s="60"/>
      <c r="AP1574" s="35" t="s">
        <v>1825</v>
      </c>
      <c r="AQ1574" s="377">
        <v>0</v>
      </c>
      <c r="AR1574" s="378">
        <v>0</v>
      </c>
      <c r="AS1574" s="377">
        <v>0</v>
      </c>
      <c r="AT1574" s="378">
        <v>0</v>
      </c>
      <c r="AU1574" s="377">
        <v>0</v>
      </c>
      <c r="AV1574" s="377">
        <v>0</v>
      </c>
      <c r="AW1574" s="377">
        <v>0</v>
      </c>
      <c r="AX1574">
        <v>0</v>
      </c>
      <c r="AY1574">
        <v>0</v>
      </c>
      <c r="AZ1574" s="2"/>
      <c r="BB1574" s="2"/>
    </row>
    <row r="1575" spans="1:54" ht="15" hidden="1" customHeight="1" x14ac:dyDescent="0.2">
      <c r="A1575" s="46">
        <v>5343</v>
      </c>
      <c r="B1575" s="258" t="s">
        <v>6859</v>
      </c>
      <c r="C1575" t="s">
        <v>1159</v>
      </c>
      <c r="D1575" t="s">
        <v>3042</v>
      </c>
      <c r="E1575" t="s">
        <v>1821</v>
      </c>
      <c r="F1575" s="29" t="s">
        <v>1950</v>
      </c>
      <c r="G1575" s="47">
        <v>33</v>
      </c>
      <c r="H1575" t="s">
        <v>1950</v>
      </c>
      <c r="I1575">
        <v>1</v>
      </c>
      <c r="J1575" t="s">
        <v>6860</v>
      </c>
      <c r="K1575" t="s">
        <v>6765</v>
      </c>
      <c r="L1575" t="s">
        <v>6861</v>
      </c>
      <c r="M1575">
        <v>0</v>
      </c>
      <c r="N1575" s="34">
        <v>0</v>
      </c>
      <c r="O1575" s="34">
        <v>0</v>
      </c>
      <c r="P1575" s="34">
        <v>0</v>
      </c>
      <c r="Q1575" s="34">
        <v>0</v>
      </c>
      <c r="R1575" s="34">
        <v>0</v>
      </c>
      <c r="S1575" s="48" t="s">
        <v>1123</v>
      </c>
      <c r="T1575" s="13">
        <v>0</v>
      </c>
      <c r="U1575" s="12">
        <v>0</v>
      </c>
      <c r="V1575" s="12">
        <v>0</v>
      </c>
      <c r="W1575" s="12">
        <v>0</v>
      </c>
      <c r="X1575" s="14" t="str">
        <f t="shared" si="24"/>
        <v>С</v>
      </c>
      <c r="Y1575" s="271">
        <f>Таблица1[[#This Row],[ID_intellix]]</f>
        <v>5343</v>
      </c>
      <c r="Z1575" s="269" t="s">
        <v>122</v>
      </c>
      <c r="AA1575" s="145">
        <f>IF(OR(Таблица1[[#This Row],[CARDIO_report]]&lt;&gt;0,Таблица1[[#This Row],[AI COMBO_report]]&lt;&gt;0,Таблица1[[#This Row],[OTC_report]]&lt;&gt;0),1,0)</f>
        <v>0</v>
      </c>
      <c r="AB1575" s="60" t="s">
        <v>1124</v>
      </c>
      <c r="AC1575" s="60" t="s">
        <v>1124</v>
      </c>
      <c r="AD1575" s="60" t="s">
        <v>1124</v>
      </c>
      <c r="AE1575" s="60" t="s">
        <v>1124</v>
      </c>
      <c r="AF1575" s="60"/>
      <c r="AG1575" s="60" t="s">
        <v>1124</v>
      </c>
      <c r="AH1575" s="60" t="s">
        <v>1124</v>
      </c>
      <c r="AI1575" s="60" t="s">
        <v>1124</v>
      </c>
      <c r="AJ1575" s="60" t="s">
        <v>1124</v>
      </c>
      <c r="AK1575" s="60" t="s">
        <v>1124</v>
      </c>
      <c r="AL1575" s="60" t="s">
        <v>1124</v>
      </c>
      <c r="AM1575" s="60" t="s">
        <v>1124</v>
      </c>
      <c r="AN1575" s="60" t="s">
        <v>1124</v>
      </c>
      <c r="AO1575" s="60"/>
      <c r="AP1575" s="35" t="s">
        <v>1825</v>
      </c>
      <c r="AQ1575" s="377">
        <v>0</v>
      </c>
      <c r="AR1575" s="378">
        <v>0</v>
      </c>
      <c r="AS1575" s="377">
        <v>0</v>
      </c>
      <c r="AT1575" s="378">
        <v>0</v>
      </c>
      <c r="AU1575" s="377">
        <v>0</v>
      </c>
      <c r="AV1575" s="377">
        <v>0</v>
      </c>
      <c r="AW1575" s="377">
        <v>0</v>
      </c>
      <c r="AX1575">
        <v>0</v>
      </c>
      <c r="AY1575">
        <v>0</v>
      </c>
      <c r="AZ1575" s="2"/>
      <c r="BB1575" s="2"/>
    </row>
    <row r="1576" spans="1:54" ht="15" hidden="1" customHeight="1" x14ac:dyDescent="0.2">
      <c r="A1576" s="46">
        <v>7269</v>
      </c>
      <c r="B1576" s="258" t="s">
        <v>6963</v>
      </c>
      <c r="C1576" t="s">
        <v>1159</v>
      </c>
      <c r="D1576" t="s">
        <v>3042</v>
      </c>
      <c r="E1576" t="s">
        <v>1821</v>
      </c>
      <c r="F1576" s="29" t="s">
        <v>1950</v>
      </c>
      <c r="G1576" s="47">
        <v>184</v>
      </c>
      <c r="H1576" t="s">
        <v>1950</v>
      </c>
      <c r="I1576">
        <v>1</v>
      </c>
      <c r="J1576" t="s">
        <v>6964</v>
      </c>
      <c r="K1576" t="s">
        <v>6765</v>
      </c>
      <c r="L1576" t="s">
        <v>6965</v>
      </c>
      <c r="M1576">
        <v>0</v>
      </c>
      <c r="N1576" s="34">
        <v>0</v>
      </c>
      <c r="O1576" s="34">
        <v>0</v>
      </c>
      <c r="P1576" s="34">
        <v>0</v>
      </c>
      <c r="Q1576" s="34">
        <v>0</v>
      </c>
      <c r="R1576" s="34">
        <v>0</v>
      </c>
      <c r="S1576" s="48" t="s">
        <v>1123</v>
      </c>
      <c r="T1576" s="13">
        <v>0</v>
      </c>
      <c r="U1576" s="12">
        <v>0</v>
      </c>
      <c r="V1576" s="12">
        <v>0</v>
      </c>
      <c r="W1576" s="12">
        <v>0</v>
      </c>
      <c r="X1576" s="14" t="str">
        <f t="shared" si="24"/>
        <v>С</v>
      </c>
      <c r="Y1576" s="271">
        <f>Таблица1[[#This Row],[ID_intellix]]</f>
        <v>7269</v>
      </c>
      <c r="Z1576" s="269" t="s">
        <v>122</v>
      </c>
      <c r="AA1576" s="145">
        <f>IF(OR(Таблица1[[#This Row],[CARDIO_report]]&lt;&gt;0,Таблица1[[#This Row],[AI COMBO_report]]&lt;&gt;0,Таблица1[[#This Row],[OTC_report]]&lt;&gt;0),1,0)</f>
        <v>0</v>
      </c>
      <c r="AB1576" s="60" t="s">
        <v>1124</v>
      </c>
      <c r="AC1576" s="60" t="s">
        <v>1124</v>
      </c>
      <c r="AD1576" s="60" t="s">
        <v>1124</v>
      </c>
      <c r="AE1576" s="60" t="s">
        <v>1124</v>
      </c>
      <c r="AF1576" s="60"/>
      <c r="AG1576" s="60" t="s">
        <v>1124</v>
      </c>
      <c r="AH1576" s="60" t="s">
        <v>1124</v>
      </c>
      <c r="AI1576" s="60" t="s">
        <v>1124</v>
      </c>
      <c r="AJ1576" s="60" t="s">
        <v>1124</v>
      </c>
      <c r="AK1576" s="60" t="s">
        <v>1124</v>
      </c>
      <c r="AL1576" s="60" t="s">
        <v>1124</v>
      </c>
      <c r="AM1576" s="60" t="s">
        <v>1124</v>
      </c>
      <c r="AN1576" s="60" t="s">
        <v>1124</v>
      </c>
      <c r="AO1576" s="60"/>
      <c r="AP1576" s="35" t="s">
        <v>1825</v>
      </c>
      <c r="AQ1576" s="377">
        <v>0</v>
      </c>
      <c r="AR1576" s="378">
        <v>0</v>
      </c>
      <c r="AS1576" s="377">
        <v>0</v>
      </c>
      <c r="AT1576" s="378">
        <v>0</v>
      </c>
      <c r="AU1576" s="377">
        <v>0</v>
      </c>
      <c r="AV1576" s="377">
        <v>0</v>
      </c>
      <c r="AW1576" s="377">
        <v>0</v>
      </c>
      <c r="AX1576">
        <v>0</v>
      </c>
      <c r="AY1576">
        <v>0</v>
      </c>
      <c r="AZ1576" s="2"/>
      <c r="BB1576" s="2"/>
    </row>
    <row r="1577" spans="1:54" ht="15" hidden="1" customHeight="1" x14ac:dyDescent="0.2">
      <c r="A1577" s="46">
        <v>1857</v>
      </c>
      <c r="B1577" s="258">
        <v>0</v>
      </c>
      <c r="C1577" t="s">
        <v>1159</v>
      </c>
      <c r="D1577" t="s">
        <v>3042</v>
      </c>
      <c r="E1577" t="s">
        <v>1821</v>
      </c>
      <c r="F1577" s="29" t="s">
        <v>1950</v>
      </c>
      <c r="G1577" s="47">
        <v>142</v>
      </c>
      <c r="H1577" t="s">
        <v>1950</v>
      </c>
      <c r="I1577">
        <v>1</v>
      </c>
      <c r="J1577" t="s">
        <v>9002</v>
      </c>
      <c r="K1577" t="s">
        <v>6765</v>
      </c>
      <c r="L1577" t="s">
        <v>9003</v>
      </c>
      <c r="M1577">
        <v>0</v>
      </c>
      <c r="N1577" s="34">
        <v>0</v>
      </c>
      <c r="O1577" s="34">
        <v>0</v>
      </c>
      <c r="P1577" s="34">
        <v>0</v>
      </c>
      <c r="Q1577" s="34">
        <v>0</v>
      </c>
      <c r="R1577" s="34">
        <v>0</v>
      </c>
      <c r="S1577" s="48" t="s">
        <v>1123</v>
      </c>
      <c r="T1577" s="13">
        <v>0</v>
      </c>
      <c r="U1577" s="12">
        <v>0</v>
      </c>
      <c r="V1577" s="12">
        <v>0</v>
      </c>
      <c r="W1577" s="12">
        <v>0</v>
      </c>
      <c r="X1577" s="14" t="str">
        <f t="shared" si="24"/>
        <v>С</v>
      </c>
      <c r="Y1577" s="271">
        <f>Таблица1[[#This Row],[ID_intellix]]</f>
        <v>1857</v>
      </c>
      <c r="Z1577" s="269" t="s">
        <v>122</v>
      </c>
      <c r="AA1577" s="145">
        <f>IF(OR(Таблица1[[#This Row],[CARDIO_report]]&lt;&gt;0,Таблица1[[#This Row],[AI COMBO_report]]&lt;&gt;0,Таблица1[[#This Row],[OTC_report]]&lt;&gt;0),1,0)</f>
        <v>0</v>
      </c>
      <c r="AB1577" s="60" t="s">
        <v>1124</v>
      </c>
      <c r="AC1577" s="60" t="s">
        <v>1124</v>
      </c>
      <c r="AD1577" s="60" t="s">
        <v>1124</v>
      </c>
      <c r="AE1577" s="60" t="s">
        <v>1124</v>
      </c>
      <c r="AF1577" s="60"/>
      <c r="AG1577" s="60" t="s">
        <v>1124</v>
      </c>
      <c r="AH1577" s="60" t="s">
        <v>1124</v>
      </c>
      <c r="AI1577" s="60" t="s">
        <v>1124</v>
      </c>
      <c r="AJ1577" s="60" t="s">
        <v>1124</v>
      </c>
      <c r="AK1577" s="60" t="s">
        <v>1124</v>
      </c>
      <c r="AL1577" s="60" t="s">
        <v>1124</v>
      </c>
      <c r="AM1577" s="60" t="s">
        <v>1124</v>
      </c>
      <c r="AN1577" s="60" t="s">
        <v>1124</v>
      </c>
      <c r="AO1577" s="60"/>
      <c r="AP1577" s="35" t="s">
        <v>1825</v>
      </c>
      <c r="AQ1577" s="377">
        <v>0</v>
      </c>
      <c r="AR1577" s="378">
        <v>0</v>
      </c>
      <c r="AS1577" s="377">
        <v>0</v>
      </c>
      <c r="AT1577" s="378">
        <v>0</v>
      </c>
      <c r="AU1577" s="377">
        <v>0</v>
      </c>
      <c r="AV1577" s="377">
        <v>0</v>
      </c>
      <c r="AW1577" s="377">
        <v>0</v>
      </c>
      <c r="AX1577">
        <v>0</v>
      </c>
      <c r="AY1577">
        <v>0</v>
      </c>
      <c r="AZ1577" s="2"/>
      <c r="BB1577" s="2"/>
    </row>
    <row r="1578" spans="1:54" ht="15" hidden="1" customHeight="1" x14ac:dyDescent="0.2">
      <c r="A1578" s="46">
        <v>2174</v>
      </c>
      <c r="B1578" s="258">
        <v>0</v>
      </c>
      <c r="C1578" t="s">
        <v>1159</v>
      </c>
      <c r="D1578" t="s">
        <v>3042</v>
      </c>
      <c r="E1578" t="s">
        <v>1821</v>
      </c>
      <c r="F1578" s="29" t="s">
        <v>1950</v>
      </c>
      <c r="G1578" s="47">
        <v>167</v>
      </c>
      <c r="H1578" t="s">
        <v>1950</v>
      </c>
      <c r="I1578">
        <v>1</v>
      </c>
      <c r="J1578" t="s">
        <v>9004</v>
      </c>
      <c r="K1578" t="s">
        <v>6765</v>
      </c>
      <c r="L1578" t="s">
        <v>9005</v>
      </c>
      <c r="M1578">
        <v>0</v>
      </c>
      <c r="N1578" s="34">
        <v>0</v>
      </c>
      <c r="O1578" s="34">
        <v>0</v>
      </c>
      <c r="P1578" s="34">
        <v>0</v>
      </c>
      <c r="Q1578" s="34">
        <v>0</v>
      </c>
      <c r="R1578" s="34">
        <v>0</v>
      </c>
      <c r="S1578" s="48" t="s">
        <v>1123</v>
      </c>
      <c r="T1578" s="13">
        <v>0</v>
      </c>
      <c r="U1578" s="12">
        <v>0</v>
      </c>
      <c r="V1578" s="12">
        <v>0</v>
      </c>
      <c r="W1578" s="12">
        <v>0</v>
      </c>
      <c r="X1578" s="14" t="str">
        <f t="shared" si="24"/>
        <v>С</v>
      </c>
      <c r="Y1578" s="271">
        <f>Таблица1[[#This Row],[ID_intellix]]</f>
        <v>2174</v>
      </c>
      <c r="Z1578" s="269" t="s">
        <v>122</v>
      </c>
      <c r="AA1578" s="145">
        <f>IF(OR(Таблица1[[#This Row],[CARDIO_report]]&lt;&gt;0,Таблица1[[#This Row],[AI COMBO_report]]&lt;&gt;0,Таблица1[[#This Row],[OTC_report]]&lt;&gt;0),1,0)</f>
        <v>0</v>
      </c>
      <c r="AB1578" s="60" t="s">
        <v>1124</v>
      </c>
      <c r="AC1578" s="60" t="s">
        <v>1124</v>
      </c>
      <c r="AD1578" s="60" t="s">
        <v>1124</v>
      </c>
      <c r="AE1578" s="60" t="s">
        <v>1124</v>
      </c>
      <c r="AF1578" s="60"/>
      <c r="AG1578" s="60" t="s">
        <v>1124</v>
      </c>
      <c r="AH1578" s="60" t="s">
        <v>1124</v>
      </c>
      <c r="AI1578" s="60" t="s">
        <v>1124</v>
      </c>
      <c r="AJ1578" s="60" t="s">
        <v>1124</v>
      </c>
      <c r="AK1578" s="60" t="s">
        <v>1124</v>
      </c>
      <c r="AL1578" s="60" t="s">
        <v>1124</v>
      </c>
      <c r="AM1578" s="60" t="s">
        <v>1124</v>
      </c>
      <c r="AN1578" s="60" t="s">
        <v>1124</v>
      </c>
      <c r="AO1578" s="60"/>
      <c r="AP1578" s="35" t="s">
        <v>1825</v>
      </c>
      <c r="AQ1578" s="377">
        <v>0</v>
      </c>
      <c r="AR1578" s="378">
        <v>0</v>
      </c>
      <c r="AS1578" s="377">
        <v>0</v>
      </c>
      <c r="AT1578" s="378">
        <v>0</v>
      </c>
      <c r="AU1578" s="377">
        <v>0</v>
      </c>
      <c r="AV1578" s="377">
        <v>0</v>
      </c>
      <c r="AW1578" s="377">
        <v>0</v>
      </c>
      <c r="AX1578">
        <v>0</v>
      </c>
      <c r="AY1578">
        <v>0</v>
      </c>
      <c r="AZ1578" s="2"/>
      <c r="BB1578" s="2"/>
    </row>
    <row r="1579" spans="1:54" ht="15" hidden="1" customHeight="1" x14ac:dyDescent="0.2">
      <c r="A1579" s="46">
        <v>3318</v>
      </c>
      <c r="B1579" s="258">
        <v>0</v>
      </c>
      <c r="C1579" t="s">
        <v>1159</v>
      </c>
      <c r="D1579" t="s">
        <v>3042</v>
      </c>
      <c r="E1579" t="s">
        <v>1821</v>
      </c>
      <c r="F1579" s="29" t="s">
        <v>1950</v>
      </c>
      <c r="G1579" s="47">
        <v>101</v>
      </c>
      <c r="H1579" t="s">
        <v>1950</v>
      </c>
      <c r="I1579">
        <v>1</v>
      </c>
      <c r="J1579" t="s">
        <v>9006</v>
      </c>
      <c r="K1579" t="s">
        <v>6765</v>
      </c>
      <c r="L1579" t="s">
        <v>9007</v>
      </c>
      <c r="M1579">
        <v>0</v>
      </c>
      <c r="N1579" s="34">
        <v>0</v>
      </c>
      <c r="O1579" s="34">
        <v>0</v>
      </c>
      <c r="P1579" s="34">
        <v>0</v>
      </c>
      <c r="Q1579" s="34">
        <v>0</v>
      </c>
      <c r="R1579" s="34">
        <v>0</v>
      </c>
      <c r="S1579" s="48" t="s">
        <v>1123</v>
      </c>
      <c r="T1579" s="13">
        <v>0</v>
      </c>
      <c r="U1579" s="12">
        <v>0</v>
      </c>
      <c r="V1579" s="12">
        <v>0</v>
      </c>
      <c r="W1579" s="12">
        <v>0</v>
      </c>
      <c r="X1579" s="14" t="str">
        <f t="shared" si="24"/>
        <v>С</v>
      </c>
      <c r="Y1579" s="271">
        <f>Таблица1[[#This Row],[ID_intellix]]</f>
        <v>3318</v>
      </c>
      <c r="Z1579" s="269" t="s">
        <v>122</v>
      </c>
      <c r="AA1579" s="145">
        <f>IF(OR(Таблица1[[#This Row],[CARDIO_report]]&lt;&gt;0,Таблица1[[#This Row],[AI COMBO_report]]&lt;&gt;0,Таблица1[[#This Row],[OTC_report]]&lt;&gt;0),1,0)</f>
        <v>0</v>
      </c>
      <c r="AB1579" s="60" t="s">
        <v>1124</v>
      </c>
      <c r="AC1579" s="60" t="s">
        <v>1124</v>
      </c>
      <c r="AD1579" s="60" t="s">
        <v>1124</v>
      </c>
      <c r="AE1579" s="60" t="s">
        <v>1124</v>
      </c>
      <c r="AF1579" s="60"/>
      <c r="AG1579" s="60" t="s">
        <v>1124</v>
      </c>
      <c r="AH1579" s="60" t="s">
        <v>1124</v>
      </c>
      <c r="AI1579" s="60" t="s">
        <v>1124</v>
      </c>
      <c r="AJ1579" s="60" t="s">
        <v>1124</v>
      </c>
      <c r="AK1579" s="60" t="s">
        <v>1124</v>
      </c>
      <c r="AL1579" s="60" t="s">
        <v>1124</v>
      </c>
      <c r="AM1579" s="60" t="s">
        <v>1124</v>
      </c>
      <c r="AN1579" s="60" t="s">
        <v>1124</v>
      </c>
      <c r="AO1579" s="60"/>
      <c r="AP1579" s="35" t="s">
        <v>1825</v>
      </c>
      <c r="AQ1579" s="377">
        <v>0</v>
      </c>
      <c r="AR1579" s="378">
        <v>0</v>
      </c>
      <c r="AS1579" s="377">
        <v>0</v>
      </c>
      <c r="AT1579" s="378">
        <v>0</v>
      </c>
      <c r="AU1579" s="377">
        <v>0</v>
      </c>
      <c r="AV1579" s="377">
        <v>0</v>
      </c>
      <c r="AW1579" s="377">
        <v>0</v>
      </c>
      <c r="AX1579">
        <v>0</v>
      </c>
      <c r="AY1579">
        <v>0</v>
      </c>
      <c r="AZ1579" s="2"/>
      <c r="BB1579" s="2"/>
    </row>
    <row r="1580" spans="1:54" ht="15" hidden="1" customHeight="1" x14ac:dyDescent="0.2">
      <c r="A1580" s="46">
        <v>3446</v>
      </c>
      <c r="B1580" s="258">
        <v>0</v>
      </c>
      <c r="C1580" t="s">
        <v>1159</v>
      </c>
      <c r="D1580" t="s">
        <v>3042</v>
      </c>
      <c r="E1580" t="s">
        <v>2504</v>
      </c>
      <c r="F1580" s="29" t="s">
        <v>2834</v>
      </c>
      <c r="G1580" s="47">
        <v>19</v>
      </c>
      <c r="H1580" t="s">
        <v>2835</v>
      </c>
      <c r="I1580">
        <v>1</v>
      </c>
      <c r="J1580" t="s">
        <v>14798</v>
      </c>
      <c r="K1580" t="s">
        <v>6765</v>
      </c>
      <c r="L1580" t="s">
        <v>14799</v>
      </c>
      <c r="M1580">
        <v>0</v>
      </c>
      <c r="N1580" s="34">
        <v>0</v>
      </c>
      <c r="O1580" s="34">
        <v>0</v>
      </c>
      <c r="P1580" s="34">
        <v>0</v>
      </c>
      <c r="Q1580" s="34">
        <v>0</v>
      </c>
      <c r="R1580" s="34">
        <v>0</v>
      </c>
      <c r="S1580" s="48" t="s">
        <v>1123</v>
      </c>
      <c r="T1580" s="13">
        <v>0</v>
      </c>
      <c r="U1580" s="12">
        <v>0</v>
      </c>
      <c r="V1580" s="12">
        <v>0</v>
      </c>
      <c r="W1580" s="12">
        <v>0</v>
      </c>
      <c r="X1580" s="14" t="str">
        <f t="shared" si="24"/>
        <v>С</v>
      </c>
      <c r="Y1580" s="271">
        <f>Таблица1[[#This Row],[ID_intellix]]</f>
        <v>3446</v>
      </c>
      <c r="Z1580" s="269" t="s">
        <v>122</v>
      </c>
      <c r="AA1580" s="145">
        <f>IF(OR(Таблица1[[#This Row],[CARDIO_report]]&lt;&gt;0,Таблица1[[#This Row],[AI COMBO_report]]&lt;&gt;0,Таблица1[[#This Row],[OTC_report]]&lt;&gt;0),1,0)</f>
        <v>0</v>
      </c>
      <c r="AB1580" s="60" t="s">
        <v>1124</v>
      </c>
      <c r="AC1580" s="60" t="s">
        <v>1124</v>
      </c>
      <c r="AD1580" s="60" t="s">
        <v>1124</v>
      </c>
      <c r="AE1580" s="60" t="s">
        <v>1124</v>
      </c>
      <c r="AF1580" s="60"/>
      <c r="AG1580" s="89" t="s">
        <v>1145</v>
      </c>
      <c r="AH1580" s="89">
        <v>91</v>
      </c>
      <c r="AI1580" s="89" t="s">
        <v>1145</v>
      </c>
      <c r="AJ1580" s="89">
        <v>93</v>
      </c>
      <c r="AK1580" s="89" t="s">
        <v>1145</v>
      </c>
      <c r="AL1580" s="89">
        <v>62</v>
      </c>
      <c r="AM1580" s="89" t="s">
        <v>1145</v>
      </c>
      <c r="AN1580" s="89">
        <v>73</v>
      </c>
      <c r="AP1580" s="35" t="s">
        <v>1825</v>
      </c>
      <c r="AQ1580" s="377">
        <v>0</v>
      </c>
      <c r="AR1580" s="378">
        <v>0</v>
      </c>
      <c r="AS1580" s="377">
        <v>0</v>
      </c>
      <c r="AT1580" s="378">
        <v>0</v>
      </c>
      <c r="AU1580" s="377">
        <v>0</v>
      </c>
      <c r="AV1580" s="377">
        <v>0</v>
      </c>
      <c r="AW1580" s="377">
        <v>0</v>
      </c>
      <c r="AX1580">
        <v>0</v>
      </c>
      <c r="AY1580">
        <v>0</v>
      </c>
    </row>
    <row r="1581" spans="1:54" ht="15" hidden="1" customHeight="1" x14ac:dyDescent="0.2">
      <c r="A1581" s="46">
        <v>6205</v>
      </c>
      <c r="B1581" s="258">
        <v>0</v>
      </c>
      <c r="C1581" t="s">
        <v>1159</v>
      </c>
      <c r="D1581" t="s">
        <v>3042</v>
      </c>
      <c r="E1581" t="s">
        <v>2504</v>
      </c>
      <c r="F1581" s="29" t="s">
        <v>2980</v>
      </c>
      <c r="G1581" s="47">
        <v>2</v>
      </c>
      <c r="H1581" t="s">
        <v>2981</v>
      </c>
      <c r="I1581">
        <v>1</v>
      </c>
      <c r="J1581" t="s">
        <v>14790</v>
      </c>
      <c r="K1581" t="s">
        <v>6765</v>
      </c>
      <c r="L1581" t="s">
        <v>14791</v>
      </c>
      <c r="M1581">
        <v>0</v>
      </c>
      <c r="N1581" s="34">
        <v>0</v>
      </c>
      <c r="O1581" s="34">
        <v>0</v>
      </c>
      <c r="P1581" s="34">
        <v>0</v>
      </c>
      <c r="Q1581" s="34">
        <v>0</v>
      </c>
      <c r="R1581" s="34">
        <v>0</v>
      </c>
      <c r="S1581" s="48" t="s">
        <v>1123</v>
      </c>
      <c r="T1581" s="13">
        <v>0</v>
      </c>
      <c r="U1581" s="12">
        <v>0</v>
      </c>
      <c r="V1581" s="12">
        <v>0</v>
      </c>
      <c r="W1581" s="12">
        <v>0</v>
      </c>
      <c r="X1581" s="14" t="str">
        <f t="shared" si="24"/>
        <v>С</v>
      </c>
      <c r="Y1581" s="271">
        <f>Таблица1[[#This Row],[ID_intellix]]</f>
        <v>6205</v>
      </c>
      <c r="Z1581" s="269" t="s">
        <v>122</v>
      </c>
      <c r="AA1581" s="145">
        <f>IF(OR(Таблица1[[#This Row],[CARDIO_report]]&lt;&gt;0,Таблица1[[#This Row],[AI COMBO_report]]&lt;&gt;0,Таблица1[[#This Row],[OTC_report]]&lt;&gt;0),1,0)</f>
        <v>0</v>
      </c>
      <c r="AB1581" s="60" t="s">
        <v>1124</v>
      </c>
      <c r="AC1581" s="60" t="s">
        <v>1124</v>
      </c>
      <c r="AD1581" s="60" t="s">
        <v>1124</v>
      </c>
      <c r="AE1581" s="60" t="s">
        <v>1124</v>
      </c>
      <c r="AF1581" s="60"/>
      <c r="AG1581" s="89" t="s">
        <v>1145</v>
      </c>
      <c r="AH1581" s="89">
        <v>52</v>
      </c>
      <c r="AI1581" s="89" t="s">
        <v>1145</v>
      </c>
      <c r="AJ1581" s="89">
        <v>49</v>
      </c>
      <c r="AK1581" s="89" t="s">
        <v>1414</v>
      </c>
      <c r="AL1581" s="89">
        <v>92</v>
      </c>
      <c r="AM1581" s="89" t="s">
        <v>1414</v>
      </c>
      <c r="AN1581" s="89">
        <v>92</v>
      </c>
      <c r="AP1581" s="35" t="s">
        <v>1825</v>
      </c>
      <c r="AQ1581" s="377">
        <v>0</v>
      </c>
      <c r="AR1581" s="378">
        <v>0</v>
      </c>
      <c r="AS1581" s="377">
        <v>0</v>
      </c>
      <c r="AT1581" s="378">
        <v>0</v>
      </c>
      <c r="AU1581" s="377">
        <v>0</v>
      </c>
      <c r="AV1581" s="377">
        <v>0</v>
      </c>
      <c r="AW1581" s="377">
        <v>0</v>
      </c>
      <c r="AX1581">
        <v>0</v>
      </c>
      <c r="AY1581">
        <v>0</v>
      </c>
    </row>
    <row r="1582" spans="1:54" ht="15" hidden="1" customHeight="1" x14ac:dyDescent="0.2">
      <c r="A1582" s="46">
        <v>3181</v>
      </c>
      <c r="B1582" s="258" t="s">
        <v>8078</v>
      </c>
      <c r="C1582" t="s">
        <v>1204</v>
      </c>
      <c r="D1582" t="s">
        <v>1909</v>
      </c>
      <c r="E1582" t="s">
        <v>1821</v>
      </c>
      <c r="F1582" s="29" t="s">
        <v>1822</v>
      </c>
      <c r="G1582" s="47">
        <v>123</v>
      </c>
      <c r="H1582" t="s">
        <v>1822</v>
      </c>
      <c r="I1582">
        <v>1</v>
      </c>
      <c r="J1582" t="s">
        <v>8079</v>
      </c>
      <c r="K1582" t="s">
        <v>8080</v>
      </c>
      <c r="L1582" t="s">
        <v>8081</v>
      </c>
      <c r="M1582">
        <v>0</v>
      </c>
      <c r="N1582" s="34">
        <v>0</v>
      </c>
      <c r="O1582" s="34">
        <v>0</v>
      </c>
      <c r="P1582" s="34">
        <v>0</v>
      </c>
      <c r="Q1582" s="34" t="s">
        <v>842</v>
      </c>
      <c r="R1582" s="34" t="s">
        <v>848</v>
      </c>
      <c r="S1582" s="48" t="s">
        <v>1123</v>
      </c>
      <c r="T1582" s="13" t="s">
        <v>122</v>
      </c>
      <c r="U1582" s="12" t="s">
        <v>122</v>
      </c>
      <c r="V1582" s="12" t="s">
        <v>1863</v>
      </c>
      <c r="W1582" s="12" t="s">
        <v>122</v>
      </c>
      <c r="X1582" s="14" t="str">
        <f t="shared" si="24"/>
        <v>В</v>
      </c>
      <c r="Y1582" s="271">
        <f>Таблица1[[#This Row],[ID_intellix]]</f>
        <v>3181</v>
      </c>
      <c r="Z1582" s="269" t="s">
        <v>122</v>
      </c>
      <c r="AA1582" s="145">
        <f>IF(OR(Таблица1[[#This Row],[CARDIO_report]]&lt;&gt;0,Таблица1[[#This Row],[AI COMBO_report]]&lt;&gt;0,Таблица1[[#This Row],[OTC_report]]&lt;&gt;0),1,0)</f>
        <v>1</v>
      </c>
      <c r="AB1582" s="60" t="s">
        <v>1124</v>
      </c>
      <c r="AC1582" s="60" t="s">
        <v>1124</v>
      </c>
      <c r="AD1582" s="60" t="s">
        <v>1124</v>
      </c>
      <c r="AE1582" s="60" t="s">
        <v>1124</v>
      </c>
      <c r="AF1582" s="60"/>
      <c r="AG1582" s="60" t="s">
        <v>1124</v>
      </c>
      <c r="AH1582" s="60" t="s">
        <v>1124</v>
      </c>
      <c r="AI1582" s="60" t="s">
        <v>1124</v>
      </c>
      <c r="AJ1582" s="60" t="s">
        <v>1124</v>
      </c>
      <c r="AK1582" s="60" t="s">
        <v>1124</v>
      </c>
      <c r="AL1582" s="60" t="s">
        <v>1124</v>
      </c>
      <c r="AM1582" s="60" t="s">
        <v>1124</v>
      </c>
      <c r="AN1582" s="60" t="s">
        <v>1124</v>
      </c>
      <c r="AO1582" s="60"/>
      <c r="AP1582" s="35" t="s">
        <v>1857</v>
      </c>
      <c r="AQ1582" s="377">
        <v>0</v>
      </c>
      <c r="AR1582" s="378">
        <v>0</v>
      </c>
      <c r="AS1582" s="377">
        <v>0</v>
      </c>
      <c r="AT1582" s="378">
        <v>0</v>
      </c>
      <c r="AU1582" s="377">
        <v>0</v>
      </c>
      <c r="AV1582" s="377">
        <v>0</v>
      </c>
      <c r="AW1582" s="377">
        <v>0</v>
      </c>
      <c r="AX1582">
        <v>0</v>
      </c>
      <c r="AY1582">
        <v>0</v>
      </c>
    </row>
    <row r="1583" spans="1:54" ht="15" hidden="1" customHeight="1" x14ac:dyDescent="0.2">
      <c r="A1583" s="46">
        <v>886</v>
      </c>
      <c r="B1583" s="258" t="s">
        <v>8490</v>
      </c>
      <c r="C1583" t="s">
        <v>1204</v>
      </c>
      <c r="D1583" t="s">
        <v>1909</v>
      </c>
      <c r="E1583" t="s">
        <v>1821</v>
      </c>
      <c r="F1583" s="29" t="s">
        <v>1822</v>
      </c>
      <c r="G1583" s="47">
        <v>33</v>
      </c>
      <c r="H1583" t="s">
        <v>1822</v>
      </c>
      <c r="I1583">
        <v>1</v>
      </c>
      <c r="J1583" t="s">
        <v>8491</v>
      </c>
      <c r="K1583" t="s">
        <v>8080</v>
      </c>
      <c r="L1583" t="s">
        <v>8492</v>
      </c>
      <c r="M1583">
        <v>0</v>
      </c>
      <c r="N1583" s="34">
        <v>0</v>
      </c>
      <c r="O1583" s="34">
        <v>0</v>
      </c>
      <c r="P1583" s="34">
        <v>0</v>
      </c>
      <c r="Q1583" s="34" t="s">
        <v>842</v>
      </c>
      <c r="R1583" s="34" t="s">
        <v>848</v>
      </c>
      <c r="S1583" s="48" t="s">
        <v>1123</v>
      </c>
      <c r="T1583" s="13" t="s">
        <v>122</v>
      </c>
      <c r="U1583" s="12" t="s">
        <v>1863</v>
      </c>
      <c r="V1583" s="12" t="s">
        <v>1863</v>
      </c>
      <c r="W1583" s="12" t="s">
        <v>122</v>
      </c>
      <c r="X1583" s="14" t="str">
        <f t="shared" si="24"/>
        <v>А</v>
      </c>
      <c r="Y1583" s="271">
        <f>Таблица1[[#This Row],[ID_intellix]]</f>
        <v>886</v>
      </c>
      <c r="Z1583" s="269" t="s">
        <v>122</v>
      </c>
      <c r="AA1583" s="145">
        <f>IF(OR(Таблица1[[#This Row],[CARDIO_report]]&lt;&gt;0,Таблица1[[#This Row],[AI COMBO_report]]&lt;&gt;0,Таблица1[[#This Row],[OTC_report]]&lt;&gt;0),1,0)</f>
        <v>1</v>
      </c>
      <c r="AB1583" s="60" t="s">
        <v>1124</v>
      </c>
      <c r="AC1583" s="60" t="s">
        <v>1124</v>
      </c>
      <c r="AD1583" s="60" t="s">
        <v>1124</v>
      </c>
      <c r="AE1583" s="60" t="s">
        <v>1124</v>
      </c>
      <c r="AF1583" s="60"/>
      <c r="AG1583" s="60" t="s">
        <v>1124</v>
      </c>
      <c r="AH1583" s="60" t="s">
        <v>1124</v>
      </c>
      <c r="AI1583" s="60" t="s">
        <v>1124</v>
      </c>
      <c r="AJ1583" s="60" t="s">
        <v>1124</v>
      </c>
      <c r="AK1583" s="60" t="s">
        <v>1124</v>
      </c>
      <c r="AL1583" s="60" t="s">
        <v>1124</v>
      </c>
      <c r="AM1583" s="60" t="s">
        <v>1124</v>
      </c>
      <c r="AN1583" s="60" t="s">
        <v>1124</v>
      </c>
      <c r="AO1583" s="60"/>
      <c r="AP1583" s="35" t="s">
        <v>1857</v>
      </c>
      <c r="AQ1583" s="377">
        <v>0</v>
      </c>
      <c r="AR1583" s="378">
        <v>0</v>
      </c>
      <c r="AS1583" s="377">
        <v>0</v>
      </c>
      <c r="AT1583" s="378">
        <v>0</v>
      </c>
      <c r="AU1583" s="377">
        <v>0</v>
      </c>
      <c r="AV1583" s="377">
        <v>0</v>
      </c>
      <c r="AW1583" s="377">
        <v>0</v>
      </c>
      <c r="AX1583">
        <v>0</v>
      </c>
      <c r="AY1583">
        <v>0</v>
      </c>
    </row>
    <row r="1584" spans="1:54" ht="15" hidden="1" customHeight="1" x14ac:dyDescent="0.2">
      <c r="A1584" s="46">
        <v>885</v>
      </c>
      <c r="B1584" s="258" t="s">
        <v>8578</v>
      </c>
      <c r="C1584" t="s">
        <v>1204</v>
      </c>
      <c r="D1584" t="s">
        <v>1909</v>
      </c>
      <c r="E1584" t="s">
        <v>1821</v>
      </c>
      <c r="F1584" s="29" t="s">
        <v>1822</v>
      </c>
      <c r="G1584" s="47">
        <v>8</v>
      </c>
      <c r="H1584" t="s">
        <v>1822</v>
      </c>
      <c r="I1584">
        <v>1</v>
      </c>
      <c r="J1584" t="s">
        <v>8579</v>
      </c>
      <c r="K1584" t="s">
        <v>8080</v>
      </c>
      <c r="L1584" t="s">
        <v>8580</v>
      </c>
      <c r="M1584">
        <v>0</v>
      </c>
      <c r="N1584" s="34">
        <v>0</v>
      </c>
      <c r="O1584" s="34">
        <v>0</v>
      </c>
      <c r="P1584" s="34">
        <v>0</v>
      </c>
      <c r="Q1584" s="34" t="s">
        <v>842</v>
      </c>
      <c r="R1584" s="34" t="s">
        <v>848</v>
      </c>
      <c r="S1584" s="48" t="s">
        <v>1123</v>
      </c>
      <c r="T1584" s="13" t="s">
        <v>122</v>
      </c>
      <c r="U1584" s="12" t="s">
        <v>122</v>
      </c>
      <c r="V1584" s="12" t="s">
        <v>1863</v>
      </c>
      <c r="W1584" s="12" t="s">
        <v>122</v>
      </c>
      <c r="X1584" s="14" t="str">
        <f t="shared" si="24"/>
        <v>В</v>
      </c>
      <c r="Y1584" s="271">
        <f>Таблица1[[#This Row],[ID_intellix]]</f>
        <v>885</v>
      </c>
      <c r="Z1584" s="269" t="s">
        <v>122</v>
      </c>
      <c r="AA1584" s="145">
        <f>IF(OR(Таблица1[[#This Row],[CARDIO_report]]&lt;&gt;0,Таблица1[[#This Row],[AI COMBO_report]]&lt;&gt;0,Таблица1[[#This Row],[OTC_report]]&lt;&gt;0),1,0)</f>
        <v>1</v>
      </c>
      <c r="AB1584" s="60" t="s">
        <v>1124</v>
      </c>
      <c r="AC1584" s="60" t="s">
        <v>1124</v>
      </c>
      <c r="AD1584" s="60" t="s">
        <v>1124</v>
      </c>
      <c r="AE1584" s="60" t="s">
        <v>1124</v>
      </c>
      <c r="AF1584" s="60"/>
      <c r="AG1584" s="60" t="s">
        <v>1124</v>
      </c>
      <c r="AH1584" s="60" t="s">
        <v>1124</v>
      </c>
      <c r="AI1584" s="60" t="s">
        <v>1124</v>
      </c>
      <c r="AJ1584" s="60" t="s">
        <v>1124</v>
      </c>
      <c r="AK1584" s="60" t="s">
        <v>1124</v>
      </c>
      <c r="AL1584" s="60" t="s">
        <v>1124</v>
      </c>
      <c r="AM1584" s="60" t="s">
        <v>1124</v>
      </c>
      <c r="AN1584" s="60" t="s">
        <v>1124</v>
      </c>
      <c r="AO1584" s="60"/>
      <c r="AP1584" s="35" t="s">
        <v>1917</v>
      </c>
      <c r="AQ1584" s="377">
        <v>0</v>
      </c>
      <c r="AR1584" s="378">
        <v>0</v>
      </c>
      <c r="AS1584" s="377">
        <v>0</v>
      </c>
      <c r="AT1584" s="378">
        <v>0</v>
      </c>
      <c r="AU1584" s="377">
        <v>0</v>
      </c>
      <c r="AV1584" s="377">
        <v>0</v>
      </c>
      <c r="AW1584" s="377">
        <v>0</v>
      </c>
      <c r="AX1584">
        <v>0</v>
      </c>
      <c r="AY1584">
        <v>0</v>
      </c>
    </row>
    <row r="1585" spans="1:51" ht="15" hidden="1" customHeight="1" x14ac:dyDescent="0.2">
      <c r="A1585" s="46">
        <v>2856</v>
      </c>
      <c r="B1585" s="258" t="s">
        <v>11521</v>
      </c>
      <c r="C1585" t="s">
        <v>1204</v>
      </c>
      <c r="D1585" t="s">
        <v>1820</v>
      </c>
      <c r="E1585" t="s">
        <v>2504</v>
      </c>
      <c r="F1585" s="29" t="s">
        <v>2512</v>
      </c>
      <c r="G1585" s="47">
        <v>45</v>
      </c>
      <c r="H1585" t="s">
        <v>2513</v>
      </c>
      <c r="I1585">
        <v>1</v>
      </c>
      <c r="J1585" t="s">
        <v>11522</v>
      </c>
      <c r="K1585" t="s">
        <v>8061</v>
      </c>
      <c r="L1585" t="s">
        <v>5680</v>
      </c>
      <c r="M1585" t="s">
        <v>327</v>
      </c>
      <c r="N1585" s="34">
        <v>0</v>
      </c>
      <c r="O1585" s="34" t="s">
        <v>715</v>
      </c>
      <c r="P1585" s="34" t="s">
        <v>722</v>
      </c>
      <c r="Q1585" s="34">
        <v>0</v>
      </c>
      <c r="R1585" s="34">
        <v>0</v>
      </c>
      <c r="S1585" s="48" t="s">
        <v>1123</v>
      </c>
      <c r="T1585" s="13" t="s">
        <v>122</v>
      </c>
      <c r="U1585" s="12" t="s">
        <v>122</v>
      </c>
      <c r="V1585" s="12" t="s">
        <v>122</v>
      </c>
      <c r="W1585" s="12" t="s">
        <v>122</v>
      </c>
      <c r="X1585" s="14" t="str">
        <f t="shared" si="24"/>
        <v>С</v>
      </c>
      <c r="Y1585" s="271">
        <f>Таблица1[[#This Row],[ID_intellix]]</f>
        <v>2856</v>
      </c>
      <c r="Z1585" s="269" t="s">
        <v>122</v>
      </c>
      <c r="AA1585" s="145">
        <f>IF(OR(Таблица1[[#This Row],[CARDIO_report]]&lt;&gt;0,Таблица1[[#This Row],[AI COMBO_report]]&lt;&gt;0,Таблица1[[#This Row],[OTC_report]]&lt;&gt;0),1,0)</f>
        <v>1</v>
      </c>
      <c r="AB1585" s="60" t="s">
        <v>1124</v>
      </c>
      <c r="AC1585" s="60" t="s">
        <v>1124</v>
      </c>
      <c r="AD1585" s="60" t="s">
        <v>1124</v>
      </c>
      <c r="AE1585" s="60" t="s">
        <v>1124</v>
      </c>
      <c r="AF1585" s="60"/>
      <c r="AG1585" s="89" t="s">
        <v>1414</v>
      </c>
      <c r="AH1585" s="89">
        <v>101</v>
      </c>
      <c r="AI1585" s="89" t="s">
        <v>1414</v>
      </c>
      <c r="AJ1585" s="89">
        <v>98</v>
      </c>
      <c r="AK1585" s="89" t="s">
        <v>1414</v>
      </c>
      <c r="AL1585" s="89">
        <v>97</v>
      </c>
      <c r="AM1585" s="89" t="s">
        <v>1414</v>
      </c>
      <c r="AN1585" s="89">
        <v>101</v>
      </c>
      <c r="AP1585" s="35" t="s">
        <v>1917</v>
      </c>
      <c r="AQ1585" s="377">
        <v>0</v>
      </c>
      <c r="AR1585" s="378">
        <v>0</v>
      </c>
      <c r="AS1585" s="377">
        <v>0</v>
      </c>
      <c r="AT1585" s="378">
        <v>0</v>
      </c>
      <c r="AU1585" s="377">
        <v>0</v>
      </c>
      <c r="AV1585" s="377">
        <v>0</v>
      </c>
      <c r="AW1585" s="377">
        <v>0</v>
      </c>
      <c r="AX1585">
        <v>0</v>
      </c>
      <c r="AY1585">
        <v>0</v>
      </c>
    </row>
    <row r="1586" spans="1:51" ht="15" hidden="1" customHeight="1" x14ac:dyDescent="0.2">
      <c r="A1586" s="46">
        <v>1057</v>
      </c>
      <c r="B1586" s="258" t="s">
        <v>8059</v>
      </c>
      <c r="C1586" t="s">
        <v>1204</v>
      </c>
      <c r="D1586" t="s">
        <v>1820</v>
      </c>
      <c r="E1586" t="s">
        <v>1821</v>
      </c>
      <c r="F1586" s="29" t="s">
        <v>1822</v>
      </c>
      <c r="G1586" s="47">
        <v>115</v>
      </c>
      <c r="H1586" t="s">
        <v>1822</v>
      </c>
      <c r="I1586">
        <v>1</v>
      </c>
      <c r="J1586" t="s">
        <v>8060</v>
      </c>
      <c r="K1586" t="s">
        <v>8061</v>
      </c>
      <c r="L1586" t="s">
        <v>8062</v>
      </c>
      <c r="M1586" t="s">
        <v>327</v>
      </c>
      <c r="N1586" s="34">
        <v>0</v>
      </c>
      <c r="O1586" s="34" t="s">
        <v>715</v>
      </c>
      <c r="P1586" s="34">
        <v>0</v>
      </c>
      <c r="Q1586" s="34">
        <v>0</v>
      </c>
      <c r="R1586" s="34">
        <v>0</v>
      </c>
      <c r="S1586" s="48" t="s">
        <v>1123</v>
      </c>
      <c r="T1586" s="13" t="s">
        <v>122</v>
      </c>
      <c r="U1586" s="12" t="s">
        <v>122</v>
      </c>
      <c r="V1586" s="12" t="s">
        <v>122</v>
      </c>
      <c r="W1586" s="12" t="s">
        <v>122</v>
      </c>
      <c r="X1586" s="14" t="str">
        <f t="shared" si="24"/>
        <v>С</v>
      </c>
      <c r="Y1586" s="271">
        <f>Таблица1[[#This Row],[ID_intellix]]</f>
        <v>1057</v>
      </c>
      <c r="Z1586" s="269" t="s">
        <v>122</v>
      </c>
      <c r="AA1586" s="145">
        <f>IF(OR(Таблица1[[#This Row],[CARDIO_report]]&lt;&gt;0,Таблица1[[#This Row],[AI COMBO_report]]&lt;&gt;0,Таблица1[[#This Row],[OTC_report]]&lt;&gt;0),1,0)</f>
        <v>0</v>
      </c>
      <c r="AB1586" s="60" t="s">
        <v>1124</v>
      </c>
      <c r="AC1586" s="60" t="s">
        <v>1124</v>
      </c>
      <c r="AD1586" s="60" t="s">
        <v>1124</v>
      </c>
      <c r="AE1586" s="60" t="s">
        <v>1124</v>
      </c>
      <c r="AF1586" s="60"/>
      <c r="AG1586" s="60" t="s">
        <v>1124</v>
      </c>
      <c r="AH1586" s="60" t="s">
        <v>1124</v>
      </c>
      <c r="AI1586" s="60" t="s">
        <v>1124</v>
      </c>
      <c r="AJ1586" s="60" t="s">
        <v>1124</v>
      </c>
      <c r="AK1586" s="60" t="s">
        <v>1124</v>
      </c>
      <c r="AL1586" s="60" t="s">
        <v>1124</v>
      </c>
      <c r="AM1586" s="60" t="s">
        <v>1124</v>
      </c>
      <c r="AN1586" s="60" t="s">
        <v>1124</v>
      </c>
      <c r="AO1586" s="60"/>
      <c r="AP1586" s="35" t="s">
        <v>1825</v>
      </c>
      <c r="AQ1586" s="377">
        <v>0</v>
      </c>
      <c r="AR1586" s="378">
        <v>0</v>
      </c>
      <c r="AS1586" s="377">
        <v>0</v>
      </c>
      <c r="AT1586" s="378">
        <v>0</v>
      </c>
      <c r="AU1586" s="377">
        <v>0</v>
      </c>
      <c r="AV1586" s="377">
        <v>0</v>
      </c>
      <c r="AW1586" s="377">
        <v>0</v>
      </c>
      <c r="AX1586">
        <v>0</v>
      </c>
      <c r="AY1586">
        <v>0</v>
      </c>
    </row>
    <row r="1587" spans="1:51" ht="15" hidden="1" customHeight="1" x14ac:dyDescent="0.2">
      <c r="A1587" s="46">
        <v>6954</v>
      </c>
      <c r="B1587" s="258" t="s">
        <v>8096</v>
      </c>
      <c r="C1587" t="s">
        <v>1204</v>
      </c>
      <c r="D1587" t="s">
        <v>1820</v>
      </c>
      <c r="E1587" t="s">
        <v>1821</v>
      </c>
      <c r="F1587" s="29" t="s">
        <v>1822</v>
      </c>
      <c r="G1587" s="47">
        <v>131</v>
      </c>
      <c r="H1587" t="s">
        <v>1822</v>
      </c>
      <c r="I1587">
        <v>1</v>
      </c>
      <c r="J1587" t="s">
        <v>8097</v>
      </c>
      <c r="K1587" t="s">
        <v>8061</v>
      </c>
      <c r="L1587" t="s">
        <v>8098</v>
      </c>
      <c r="M1587" t="s">
        <v>327</v>
      </c>
      <c r="N1587" s="34">
        <v>0</v>
      </c>
      <c r="O1587" s="34" t="s">
        <v>715</v>
      </c>
      <c r="P1587" s="34">
        <v>0</v>
      </c>
      <c r="Q1587" s="34">
        <v>0</v>
      </c>
      <c r="R1587" s="34">
        <v>0</v>
      </c>
      <c r="S1587" s="48" t="s">
        <v>1123</v>
      </c>
      <c r="T1587" s="13" t="s">
        <v>122</v>
      </c>
      <c r="U1587" s="12" t="s">
        <v>122</v>
      </c>
      <c r="V1587" s="12" t="s">
        <v>122</v>
      </c>
      <c r="W1587" s="12" t="s">
        <v>122</v>
      </c>
      <c r="X1587" s="14" t="str">
        <f t="shared" si="24"/>
        <v>С</v>
      </c>
      <c r="Y1587" s="271">
        <f>Таблица1[[#This Row],[ID_intellix]]</f>
        <v>6954</v>
      </c>
      <c r="Z1587" s="269" t="s">
        <v>122</v>
      </c>
      <c r="AA1587" s="145">
        <f>IF(OR(Таблица1[[#This Row],[CARDIO_report]]&lt;&gt;0,Таблица1[[#This Row],[AI COMBO_report]]&lt;&gt;0,Таблица1[[#This Row],[OTC_report]]&lt;&gt;0),1,0)</f>
        <v>0</v>
      </c>
      <c r="AB1587" s="60" t="s">
        <v>1124</v>
      </c>
      <c r="AC1587" s="60" t="s">
        <v>1124</v>
      </c>
      <c r="AD1587" s="60" t="s">
        <v>1124</v>
      </c>
      <c r="AE1587" s="60" t="s">
        <v>1124</v>
      </c>
      <c r="AF1587" s="60"/>
      <c r="AG1587" s="60" t="s">
        <v>1124</v>
      </c>
      <c r="AH1587" s="60" t="s">
        <v>1124</v>
      </c>
      <c r="AI1587" s="60" t="s">
        <v>1124</v>
      </c>
      <c r="AJ1587" s="60" t="s">
        <v>1124</v>
      </c>
      <c r="AK1587" s="60" t="s">
        <v>1124</v>
      </c>
      <c r="AL1587" s="60" t="s">
        <v>1124</v>
      </c>
      <c r="AM1587" s="60" t="s">
        <v>1124</v>
      </c>
      <c r="AN1587" s="60" t="s">
        <v>1124</v>
      </c>
      <c r="AO1587" s="60"/>
      <c r="AP1587" s="35" t="s">
        <v>1825</v>
      </c>
      <c r="AQ1587" s="377">
        <v>0</v>
      </c>
      <c r="AR1587" s="378">
        <v>0</v>
      </c>
      <c r="AS1587" s="377">
        <v>0</v>
      </c>
      <c r="AT1587" s="378">
        <v>0</v>
      </c>
      <c r="AU1587" s="377">
        <v>0</v>
      </c>
      <c r="AV1587" s="377">
        <v>0</v>
      </c>
      <c r="AW1587" s="377">
        <v>0</v>
      </c>
      <c r="AX1587">
        <v>0</v>
      </c>
      <c r="AY1587">
        <v>0</v>
      </c>
    </row>
    <row r="1588" spans="1:51" ht="15" hidden="1" customHeight="1" x14ac:dyDescent="0.2">
      <c r="A1588" s="46">
        <v>866</v>
      </c>
      <c r="B1588" s="258" t="s">
        <v>8151</v>
      </c>
      <c r="C1588" t="s">
        <v>1204</v>
      </c>
      <c r="D1588" t="s">
        <v>1820</v>
      </c>
      <c r="E1588" t="s">
        <v>1821</v>
      </c>
      <c r="F1588" s="29" t="s">
        <v>1822</v>
      </c>
      <c r="G1588" s="47">
        <v>159</v>
      </c>
      <c r="H1588" t="s">
        <v>1822</v>
      </c>
      <c r="I1588">
        <v>1</v>
      </c>
      <c r="J1588" t="s">
        <v>8152</v>
      </c>
      <c r="K1588" t="s">
        <v>8061</v>
      </c>
      <c r="L1588" t="s">
        <v>8153</v>
      </c>
      <c r="M1588" t="s">
        <v>327</v>
      </c>
      <c r="N1588" s="34" t="s">
        <v>334</v>
      </c>
      <c r="O1588" s="34" t="s">
        <v>715</v>
      </c>
      <c r="P1588" s="34">
        <v>0</v>
      </c>
      <c r="Q1588" s="34">
        <v>0</v>
      </c>
      <c r="R1588" s="34">
        <v>0</v>
      </c>
      <c r="S1588" s="48" t="s">
        <v>1123</v>
      </c>
      <c r="T1588" s="13" t="s">
        <v>1863</v>
      </c>
      <c r="U1588" s="12" t="s">
        <v>122</v>
      </c>
      <c r="V1588" s="12" t="s">
        <v>122</v>
      </c>
      <c r="W1588" s="12" t="s">
        <v>122</v>
      </c>
      <c r="X1588" s="14" t="str">
        <f t="shared" si="24"/>
        <v>В</v>
      </c>
      <c r="Y1588" s="271">
        <f>Таблица1[[#This Row],[ID_intellix]]</f>
        <v>866</v>
      </c>
      <c r="Z1588" s="269" t="s">
        <v>122</v>
      </c>
      <c r="AA1588" s="145">
        <f>IF(OR(Таблица1[[#This Row],[CARDIO_report]]&lt;&gt;0,Таблица1[[#This Row],[AI COMBO_report]]&lt;&gt;0,Таблица1[[#This Row],[OTC_report]]&lt;&gt;0),1,0)</f>
        <v>1</v>
      </c>
      <c r="AB1588" s="60" t="s">
        <v>1124</v>
      </c>
      <c r="AC1588" s="60" t="s">
        <v>1124</v>
      </c>
      <c r="AD1588" s="60" t="s">
        <v>1124</v>
      </c>
      <c r="AE1588" s="60" t="s">
        <v>1124</v>
      </c>
      <c r="AF1588" s="60"/>
      <c r="AG1588" s="60" t="s">
        <v>1124</v>
      </c>
      <c r="AH1588" s="60" t="s">
        <v>1124</v>
      </c>
      <c r="AI1588" s="60" t="s">
        <v>1124</v>
      </c>
      <c r="AJ1588" s="60" t="s">
        <v>1124</v>
      </c>
      <c r="AK1588" s="60" t="s">
        <v>1124</v>
      </c>
      <c r="AL1588" s="60" t="s">
        <v>1124</v>
      </c>
      <c r="AM1588" s="60" t="s">
        <v>1124</v>
      </c>
      <c r="AN1588" s="60" t="s">
        <v>1124</v>
      </c>
      <c r="AO1588" s="60"/>
      <c r="AP1588" s="35" t="s">
        <v>1825</v>
      </c>
      <c r="AQ1588" s="377">
        <v>0</v>
      </c>
      <c r="AR1588" s="378">
        <v>0</v>
      </c>
      <c r="AS1588" s="377">
        <v>0</v>
      </c>
      <c r="AT1588" s="378">
        <v>0</v>
      </c>
      <c r="AU1588" s="377">
        <v>0</v>
      </c>
      <c r="AV1588" s="377">
        <v>0</v>
      </c>
      <c r="AW1588" s="377">
        <v>0</v>
      </c>
      <c r="AX1588">
        <v>0</v>
      </c>
      <c r="AY1588">
        <v>0</v>
      </c>
    </row>
    <row r="1589" spans="1:51" ht="15" hidden="1" customHeight="1" x14ac:dyDescent="0.2">
      <c r="A1589" s="46">
        <v>865</v>
      </c>
      <c r="B1589" s="258" t="s">
        <v>8194</v>
      </c>
      <c r="C1589" t="s">
        <v>1204</v>
      </c>
      <c r="D1589" t="s">
        <v>1820</v>
      </c>
      <c r="E1589" t="s">
        <v>1821</v>
      </c>
      <c r="F1589" s="29" t="s">
        <v>1822</v>
      </c>
      <c r="G1589" s="47">
        <v>175</v>
      </c>
      <c r="H1589" t="s">
        <v>1822</v>
      </c>
      <c r="I1589">
        <v>1</v>
      </c>
      <c r="J1589" t="s">
        <v>8195</v>
      </c>
      <c r="K1589" t="s">
        <v>8061</v>
      </c>
      <c r="L1589" t="s">
        <v>8196</v>
      </c>
      <c r="M1589" t="s">
        <v>327</v>
      </c>
      <c r="N1589" s="34">
        <v>0</v>
      </c>
      <c r="O1589" s="34" t="s">
        <v>715</v>
      </c>
      <c r="P1589" s="34">
        <v>0</v>
      </c>
      <c r="Q1589" s="34">
        <v>0</v>
      </c>
      <c r="R1589" s="34">
        <v>0</v>
      </c>
      <c r="S1589" s="48" t="s">
        <v>1123</v>
      </c>
      <c r="T1589" s="13" t="s">
        <v>122</v>
      </c>
      <c r="U1589" s="12" t="s">
        <v>1863</v>
      </c>
      <c r="V1589" s="12" t="s">
        <v>122</v>
      </c>
      <c r="W1589" s="12" t="s">
        <v>122</v>
      </c>
      <c r="X1589" s="14" t="str">
        <f t="shared" si="24"/>
        <v>В</v>
      </c>
      <c r="Y1589" s="271">
        <f>Таблица1[[#This Row],[ID_intellix]]</f>
        <v>865</v>
      </c>
      <c r="Z1589" s="269" t="s">
        <v>122</v>
      </c>
      <c r="AA1589" s="145">
        <f>IF(OR(Таблица1[[#This Row],[CARDIO_report]]&lt;&gt;0,Таблица1[[#This Row],[AI COMBO_report]]&lt;&gt;0,Таблица1[[#This Row],[OTC_report]]&lt;&gt;0),1,0)</f>
        <v>0</v>
      </c>
      <c r="AB1589" s="60" t="s">
        <v>1124</v>
      </c>
      <c r="AC1589" s="60" t="s">
        <v>1124</v>
      </c>
      <c r="AD1589" s="60" t="s">
        <v>1124</v>
      </c>
      <c r="AE1589" s="60" t="s">
        <v>1124</v>
      </c>
      <c r="AF1589" s="60"/>
      <c r="AG1589" s="60" t="s">
        <v>1124</v>
      </c>
      <c r="AH1589" s="60" t="s">
        <v>1124</v>
      </c>
      <c r="AI1589" s="60" t="s">
        <v>1124</v>
      </c>
      <c r="AJ1589" s="60" t="s">
        <v>1124</v>
      </c>
      <c r="AK1589" s="60" t="s">
        <v>1124</v>
      </c>
      <c r="AL1589" s="60" t="s">
        <v>1124</v>
      </c>
      <c r="AM1589" s="60" t="s">
        <v>1124</v>
      </c>
      <c r="AN1589" s="60" t="s">
        <v>1124</v>
      </c>
      <c r="AO1589" s="60"/>
      <c r="AP1589" s="35" t="s">
        <v>1857</v>
      </c>
      <c r="AQ1589" s="377">
        <v>0</v>
      </c>
      <c r="AR1589" s="378">
        <v>0</v>
      </c>
      <c r="AS1589" s="377">
        <v>0</v>
      </c>
      <c r="AT1589" s="378">
        <v>0</v>
      </c>
      <c r="AU1589" s="377">
        <v>0</v>
      </c>
      <c r="AV1589" s="377">
        <v>0</v>
      </c>
      <c r="AW1589" s="377">
        <v>0</v>
      </c>
      <c r="AX1589">
        <v>0</v>
      </c>
      <c r="AY1589">
        <v>0</v>
      </c>
    </row>
    <row r="1590" spans="1:51" ht="15" hidden="1" customHeight="1" x14ac:dyDescent="0.2">
      <c r="A1590" s="46">
        <v>3099</v>
      </c>
      <c r="B1590" s="258" t="s">
        <v>8511</v>
      </c>
      <c r="C1590" t="s">
        <v>1204</v>
      </c>
      <c r="D1590" t="s">
        <v>1820</v>
      </c>
      <c r="E1590" t="s">
        <v>1821</v>
      </c>
      <c r="F1590" s="29" t="s">
        <v>1822</v>
      </c>
      <c r="G1590" s="47">
        <v>40</v>
      </c>
      <c r="H1590" t="s">
        <v>1822</v>
      </c>
      <c r="I1590">
        <v>1</v>
      </c>
      <c r="J1590" t="s">
        <v>8512</v>
      </c>
      <c r="K1590" t="s">
        <v>8061</v>
      </c>
      <c r="L1590" t="s">
        <v>8513</v>
      </c>
      <c r="M1590" t="s">
        <v>327</v>
      </c>
      <c r="N1590" s="34">
        <v>0</v>
      </c>
      <c r="O1590" s="34" t="s">
        <v>715</v>
      </c>
      <c r="P1590" s="34">
        <v>0</v>
      </c>
      <c r="Q1590" s="34">
        <v>0</v>
      </c>
      <c r="R1590" s="34">
        <v>0</v>
      </c>
      <c r="S1590" s="48" t="s">
        <v>1123</v>
      </c>
      <c r="T1590" s="13" t="s">
        <v>122</v>
      </c>
      <c r="U1590" s="12" t="s">
        <v>122</v>
      </c>
      <c r="V1590" s="12" t="s">
        <v>122</v>
      </c>
      <c r="W1590" s="12" t="s">
        <v>122</v>
      </c>
      <c r="X1590" s="14" t="str">
        <f t="shared" si="24"/>
        <v>С</v>
      </c>
      <c r="Y1590" s="271">
        <f>Таблица1[[#This Row],[ID_intellix]]</f>
        <v>3099</v>
      </c>
      <c r="Z1590" s="269" t="s">
        <v>122</v>
      </c>
      <c r="AA1590" s="145">
        <f>IF(OR(Таблица1[[#This Row],[CARDIO_report]]&lt;&gt;0,Таблица1[[#This Row],[AI COMBO_report]]&lt;&gt;0,Таблица1[[#This Row],[OTC_report]]&lt;&gt;0),1,0)</f>
        <v>0</v>
      </c>
      <c r="AB1590" s="60" t="s">
        <v>1124</v>
      </c>
      <c r="AC1590" s="60" t="s">
        <v>1124</v>
      </c>
      <c r="AD1590" s="60" t="s">
        <v>1124</v>
      </c>
      <c r="AE1590" s="60" t="s">
        <v>1124</v>
      </c>
      <c r="AF1590" s="60"/>
      <c r="AG1590" s="60" t="s">
        <v>1124</v>
      </c>
      <c r="AH1590" s="60" t="s">
        <v>1124</v>
      </c>
      <c r="AI1590" s="60" t="s">
        <v>1124</v>
      </c>
      <c r="AJ1590" s="60" t="s">
        <v>1124</v>
      </c>
      <c r="AK1590" s="60" t="s">
        <v>1124</v>
      </c>
      <c r="AL1590" s="60" t="s">
        <v>1124</v>
      </c>
      <c r="AM1590" s="60" t="s">
        <v>1124</v>
      </c>
      <c r="AN1590" s="60" t="s">
        <v>1124</v>
      </c>
      <c r="AO1590" s="60"/>
      <c r="AP1590" s="35" t="s">
        <v>1857</v>
      </c>
      <c r="AQ1590" s="377">
        <v>0</v>
      </c>
      <c r="AR1590" s="378">
        <v>0</v>
      </c>
      <c r="AS1590" s="377">
        <v>0</v>
      </c>
      <c r="AT1590" s="378">
        <v>0</v>
      </c>
      <c r="AU1590" s="377">
        <v>0</v>
      </c>
      <c r="AV1590" s="377">
        <v>0</v>
      </c>
      <c r="AW1590" s="377">
        <v>0</v>
      </c>
      <c r="AX1590">
        <v>0</v>
      </c>
      <c r="AY1590">
        <v>0</v>
      </c>
    </row>
    <row r="1591" spans="1:51" ht="15" hidden="1" customHeight="1" x14ac:dyDescent="0.2">
      <c r="A1591" s="46">
        <v>864</v>
      </c>
      <c r="B1591" s="258" t="s">
        <v>8635</v>
      </c>
      <c r="C1591" t="s">
        <v>1204</v>
      </c>
      <c r="D1591" t="s">
        <v>1820</v>
      </c>
      <c r="E1591" t="s">
        <v>1821</v>
      </c>
      <c r="F1591" s="29" t="s">
        <v>1822</v>
      </c>
      <c r="G1591" s="47">
        <v>83</v>
      </c>
      <c r="H1591" t="s">
        <v>1822</v>
      </c>
      <c r="I1591">
        <v>1</v>
      </c>
      <c r="J1591" t="s">
        <v>8636</v>
      </c>
      <c r="K1591" t="s">
        <v>8061</v>
      </c>
      <c r="L1591" t="s">
        <v>8637</v>
      </c>
      <c r="M1591" t="s">
        <v>327</v>
      </c>
      <c r="N1591" s="34" t="s">
        <v>334</v>
      </c>
      <c r="O1591" s="34" t="s">
        <v>715</v>
      </c>
      <c r="P1591" s="34" t="s">
        <v>722</v>
      </c>
      <c r="Q1591" s="34">
        <v>0</v>
      </c>
      <c r="R1591" s="34">
        <v>0</v>
      </c>
      <c r="S1591" s="48" t="s">
        <v>1123</v>
      </c>
      <c r="T1591" s="13" t="s">
        <v>122</v>
      </c>
      <c r="U1591" s="12" t="s">
        <v>122</v>
      </c>
      <c r="V1591" s="12" t="s">
        <v>122</v>
      </c>
      <c r="W1591" s="12" t="s">
        <v>122</v>
      </c>
      <c r="X1591" s="14" t="str">
        <f t="shared" si="24"/>
        <v>С</v>
      </c>
      <c r="Y1591" s="271">
        <f>Таблица1[[#This Row],[ID_intellix]]</f>
        <v>864</v>
      </c>
      <c r="Z1591" s="269" t="s">
        <v>122</v>
      </c>
      <c r="AA1591" s="145">
        <f>IF(OR(Таблица1[[#This Row],[CARDIO_report]]&lt;&gt;0,Таблица1[[#This Row],[AI COMBO_report]]&lt;&gt;0,Таблица1[[#This Row],[OTC_report]]&lt;&gt;0),1,0)</f>
        <v>1</v>
      </c>
      <c r="AB1591" s="60" t="s">
        <v>1124</v>
      </c>
      <c r="AC1591" s="60" t="s">
        <v>1124</v>
      </c>
      <c r="AD1591" s="60" t="s">
        <v>1124</v>
      </c>
      <c r="AE1591" s="60" t="s">
        <v>1124</v>
      </c>
      <c r="AF1591" s="60"/>
      <c r="AG1591" s="60" t="s">
        <v>1124</v>
      </c>
      <c r="AH1591" s="60" t="s">
        <v>1124</v>
      </c>
      <c r="AI1591" s="60" t="s">
        <v>1124</v>
      </c>
      <c r="AJ1591" s="60" t="s">
        <v>1124</v>
      </c>
      <c r="AK1591" s="60" t="s">
        <v>1124</v>
      </c>
      <c r="AL1591" s="60" t="s">
        <v>1124</v>
      </c>
      <c r="AM1591" s="60" t="s">
        <v>1124</v>
      </c>
      <c r="AN1591" s="60" t="s">
        <v>1124</v>
      </c>
      <c r="AO1591" s="60"/>
      <c r="AP1591" s="35" t="s">
        <v>1857</v>
      </c>
      <c r="AQ1591" s="377">
        <v>0</v>
      </c>
      <c r="AR1591" s="378">
        <v>0</v>
      </c>
      <c r="AS1591" s="377">
        <v>0</v>
      </c>
      <c r="AT1591" s="378">
        <v>0</v>
      </c>
      <c r="AU1591" s="377">
        <v>0</v>
      </c>
      <c r="AV1591" s="377">
        <v>0</v>
      </c>
      <c r="AW1591" s="377">
        <v>0</v>
      </c>
      <c r="AX1591">
        <v>0</v>
      </c>
      <c r="AY1591">
        <v>0</v>
      </c>
    </row>
    <row r="1592" spans="1:51" ht="15" customHeight="1" x14ac:dyDescent="0.2">
      <c r="A1592" s="46">
        <v>1743</v>
      </c>
      <c r="B1592" s="258" t="s">
        <v>5821</v>
      </c>
      <c r="C1592" t="s">
        <v>1128</v>
      </c>
      <c r="D1592" t="s">
        <v>2189</v>
      </c>
      <c r="E1592" t="s">
        <v>1821</v>
      </c>
      <c r="F1592" s="29" t="s">
        <v>1844</v>
      </c>
      <c r="G1592" s="47">
        <v>190</v>
      </c>
      <c r="H1592" t="s">
        <v>1844</v>
      </c>
      <c r="I1592">
        <v>1</v>
      </c>
      <c r="J1592" t="s">
        <v>5822</v>
      </c>
      <c r="K1592" t="s">
        <v>5823</v>
      </c>
      <c r="L1592" t="s">
        <v>5824</v>
      </c>
      <c r="M1592">
        <v>0</v>
      </c>
      <c r="N1592" s="34">
        <v>0</v>
      </c>
      <c r="O1592" s="34">
        <v>0</v>
      </c>
      <c r="P1592" s="34">
        <v>0</v>
      </c>
      <c r="Q1592" s="34" t="s">
        <v>760</v>
      </c>
      <c r="R1592" s="34" t="s">
        <v>766</v>
      </c>
      <c r="S1592" s="48" t="s">
        <v>1123</v>
      </c>
      <c r="T1592" s="13" t="s">
        <v>1863</v>
      </c>
      <c r="U1592" s="12" t="s">
        <v>1863</v>
      </c>
      <c r="V1592" s="12" t="s">
        <v>122</v>
      </c>
      <c r="W1592" s="12" t="s">
        <v>122</v>
      </c>
      <c r="X1592" s="14" t="str">
        <f t="shared" si="24"/>
        <v>А</v>
      </c>
      <c r="Y1592" s="271">
        <f>Таблица1[[#This Row],[ID_intellix]]</f>
        <v>1743</v>
      </c>
      <c r="Z1592" s="269" t="s">
        <v>122</v>
      </c>
      <c r="AA1592" s="145">
        <f>IF(OR(Таблица1[[#This Row],[CARDIO_report]]&lt;&gt;0,Таблица1[[#This Row],[AI COMBO_report]]&lt;&gt;0,Таблица1[[#This Row],[OTC_report]]&lt;&gt;0),1,0)</f>
        <v>1</v>
      </c>
      <c r="AB1592" s="60" t="s">
        <v>1124</v>
      </c>
      <c r="AC1592" s="60" t="s">
        <v>1124</v>
      </c>
      <c r="AD1592" s="60" t="s">
        <v>1124</v>
      </c>
      <c r="AE1592" s="60" t="s">
        <v>1124</v>
      </c>
      <c r="AF1592" s="60"/>
      <c r="AG1592" s="60" t="s">
        <v>1124</v>
      </c>
      <c r="AH1592" s="60" t="s">
        <v>1124</v>
      </c>
      <c r="AI1592" s="60" t="s">
        <v>1124</v>
      </c>
      <c r="AJ1592" s="60" t="s">
        <v>1124</v>
      </c>
      <c r="AK1592" s="60" t="s">
        <v>1124</v>
      </c>
      <c r="AL1592" s="60" t="s">
        <v>1124</v>
      </c>
      <c r="AM1592" s="60" t="s">
        <v>1124</v>
      </c>
      <c r="AN1592" s="60" t="s">
        <v>1124</v>
      </c>
      <c r="AO1592" s="60"/>
      <c r="AP1592" s="35" t="s">
        <v>1917</v>
      </c>
      <c r="AQ1592" s="377">
        <v>0</v>
      </c>
      <c r="AR1592" s="378">
        <v>0</v>
      </c>
      <c r="AS1592" s="377">
        <v>0</v>
      </c>
      <c r="AT1592" s="378">
        <v>0</v>
      </c>
      <c r="AU1592" s="377">
        <v>0</v>
      </c>
      <c r="AV1592" s="377">
        <v>0</v>
      </c>
      <c r="AW1592" s="377">
        <v>0</v>
      </c>
      <c r="AX1592">
        <v>0</v>
      </c>
      <c r="AY1592">
        <v>0</v>
      </c>
    </row>
    <row r="1593" spans="1:51" ht="15" hidden="1" customHeight="1" x14ac:dyDescent="0.2">
      <c r="A1593" s="46">
        <v>7706</v>
      </c>
      <c r="B1593" s="258" t="s">
        <v>13994</v>
      </c>
      <c r="C1593" t="s">
        <v>1128</v>
      </c>
      <c r="D1593" t="s">
        <v>2189</v>
      </c>
      <c r="E1593" t="s">
        <v>2504</v>
      </c>
      <c r="F1593" s="29" t="s">
        <v>2998</v>
      </c>
      <c r="G1593" s="396">
        <v>1</v>
      </c>
      <c r="H1593" t="s">
        <v>2995</v>
      </c>
      <c r="I1593">
        <v>1</v>
      </c>
      <c r="J1593" t="s">
        <v>3127</v>
      </c>
      <c r="K1593" t="s">
        <v>5823</v>
      </c>
      <c r="L1593" t="s">
        <v>13995</v>
      </c>
      <c r="M1593">
        <v>0</v>
      </c>
      <c r="N1593" s="34">
        <v>0</v>
      </c>
      <c r="O1593" s="34">
        <v>0</v>
      </c>
      <c r="P1593" s="34">
        <v>0</v>
      </c>
      <c r="Q1593" s="34" t="s">
        <v>760</v>
      </c>
      <c r="R1593" s="34" t="s">
        <v>766</v>
      </c>
      <c r="S1593" s="48" t="s">
        <v>1123</v>
      </c>
      <c r="T1593" s="13" t="s">
        <v>122</v>
      </c>
      <c r="U1593" s="12" t="s">
        <v>122</v>
      </c>
      <c r="V1593" s="12" t="s">
        <v>1863</v>
      </c>
      <c r="W1593" s="12" t="s">
        <v>122</v>
      </c>
      <c r="X1593" s="14" t="str">
        <f t="shared" si="24"/>
        <v>В</v>
      </c>
      <c r="Y1593" s="271">
        <f>Таблица1[[#This Row],[ID_intellix]]</f>
        <v>7706</v>
      </c>
      <c r="Z1593" s="269" t="s">
        <v>122</v>
      </c>
      <c r="AA1593" s="145">
        <f>IF(OR(Таблица1[[#This Row],[CARDIO_report]]&lt;&gt;0,Таблица1[[#This Row],[AI COMBO_report]]&lt;&gt;0,Таблица1[[#This Row],[OTC_report]]&lt;&gt;0),1,0)</f>
        <v>1</v>
      </c>
      <c r="AB1593" s="60" t="s">
        <v>1124</v>
      </c>
      <c r="AC1593" s="60" t="s">
        <v>1124</v>
      </c>
      <c r="AD1593" s="60" t="s">
        <v>1124</v>
      </c>
      <c r="AE1593" s="60" t="s">
        <v>1124</v>
      </c>
      <c r="AF1593" s="60"/>
      <c r="AG1593" s="89" t="s">
        <v>1437</v>
      </c>
      <c r="AH1593" s="89">
        <v>103</v>
      </c>
      <c r="AI1593" s="89" t="s">
        <v>1145</v>
      </c>
      <c r="AJ1593" s="89">
        <v>126</v>
      </c>
      <c r="AK1593" s="89" t="s">
        <v>2516</v>
      </c>
      <c r="AL1593" s="89">
        <v>3</v>
      </c>
      <c r="AM1593" s="89" t="s">
        <v>2516</v>
      </c>
      <c r="AN1593" s="89">
        <v>12</v>
      </c>
      <c r="AP1593" s="35" t="s">
        <v>1825</v>
      </c>
      <c r="AQ1593" s="377">
        <v>0</v>
      </c>
      <c r="AR1593" s="378">
        <v>0</v>
      </c>
      <c r="AS1593" s="377">
        <v>0</v>
      </c>
      <c r="AT1593" s="378">
        <v>0</v>
      </c>
      <c r="AU1593" s="377">
        <v>0</v>
      </c>
      <c r="AV1593" s="377">
        <v>0</v>
      </c>
      <c r="AW1593" s="377">
        <v>0</v>
      </c>
      <c r="AX1593">
        <v>0</v>
      </c>
      <c r="AY1593">
        <v>0</v>
      </c>
    </row>
    <row r="1594" spans="1:51" ht="15" hidden="1" customHeight="1" x14ac:dyDescent="0.2">
      <c r="A1594" s="46">
        <v>7112</v>
      </c>
      <c r="B1594" s="258" t="s">
        <v>4001</v>
      </c>
      <c r="C1594" t="s">
        <v>1136</v>
      </c>
      <c r="D1594" t="s">
        <v>4002</v>
      </c>
      <c r="E1594" t="s">
        <v>1821</v>
      </c>
      <c r="F1594" s="29" t="s">
        <v>1850</v>
      </c>
      <c r="G1594" s="47">
        <v>236</v>
      </c>
      <c r="H1594" t="s">
        <v>1850</v>
      </c>
      <c r="I1594">
        <v>1</v>
      </c>
      <c r="J1594" t="s">
        <v>4003</v>
      </c>
      <c r="K1594" t="s">
        <v>4002</v>
      </c>
      <c r="L1594" t="s">
        <v>4004</v>
      </c>
      <c r="M1594" t="s">
        <v>341</v>
      </c>
      <c r="N1594" s="34">
        <v>0</v>
      </c>
      <c r="O1594" s="34" t="s">
        <v>684</v>
      </c>
      <c r="P1594" s="34">
        <v>0</v>
      </c>
      <c r="Q1594" s="34">
        <v>0</v>
      </c>
      <c r="R1594" s="34">
        <v>0</v>
      </c>
      <c r="S1594" s="48" t="s">
        <v>1123</v>
      </c>
      <c r="T1594" s="13" t="s">
        <v>122</v>
      </c>
      <c r="U1594" s="12" t="s">
        <v>1863</v>
      </c>
      <c r="V1594" s="12" t="s">
        <v>122</v>
      </c>
      <c r="W1594" s="12" t="s">
        <v>122</v>
      </c>
      <c r="X1594" s="14" t="str">
        <f t="shared" si="24"/>
        <v>В</v>
      </c>
      <c r="Y1594" s="271">
        <f>Таблица1[[#This Row],[ID_intellix]]</f>
        <v>7112</v>
      </c>
      <c r="Z1594" s="269" t="s">
        <v>1863</v>
      </c>
      <c r="AA1594" s="145">
        <f>IF(OR(Таблица1[[#This Row],[CARDIO_report]]&lt;&gt;0,Таблица1[[#This Row],[AI COMBO_report]]&lt;&gt;0,Таблица1[[#This Row],[OTC_report]]&lt;&gt;0),1,0)</f>
        <v>0</v>
      </c>
      <c r="AB1594" s="60" t="s">
        <v>1124</v>
      </c>
      <c r="AC1594" s="60" t="s">
        <v>1124</v>
      </c>
      <c r="AD1594" s="60" t="s">
        <v>1124</v>
      </c>
      <c r="AE1594" s="60" t="s">
        <v>1124</v>
      </c>
      <c r="AF1594" s="60"/>
      <c r="AG1594" s="60" t="s">
        <v>1124</v>
      </c>
      <c r="AH1594" s="60" t="s">
        <v>1124</v>
      </c>
      <c r="AI1594" s="60" t="s">
        <v>1124</v>
      </c>
      <c r="AJ1594" s="60" t="s">
        <v>1124</v>
      </c>
      <c r="AK1594" s="60" t="s">
        <v>1124</v>
      </c>
      <c r="AL1594" s="60" t="s">
        <v>1124</v>
      </c>
      <c r="AM1594" s="60" t="s">
        <v>1124</v>
      </c>
      <c r="AN1594" s="60" t="s">
        <v>1124</v>
      </c>
      <c r="AO1594" s="60"/>
      <c r="AP1594" s="35" t="s">
        <v>1917</v>
      </c>
      <c r="AQ1594" s="377">
        <v>0</v>
      </c>
      <c r="AR1594" s="378">
        <v>0</v>
      </c>
      <c r="AS1594" s="377">
        <v>0</v>
      </c>
      <c r="AT1594" s="378">
        <v>0</v>
      </c>
      <c r="AU1594" s="377">
        <v>0</v>
      </c>
      <c r="AV1594" s="377">
        <v>0</v>
      </c>
      <c r="AW1594" s="377">
        <v>0</v>
      </c>
      <c r="AX1594">
        <v>0</v>
      </c>
      <c r="AY1594">
        <v>0</v>
      </c>
    </row>
    <row r="1595" spans="1:51" ht="15" hidden="1" customHeight="1" x14ac:dyDescent="0.2">
      <c r="A1595" s="46">
        <v>2662</v>
      </c>
      <c r="B1595" s="258" t="s">
        <v>4211</v>
      </c>
      <c r="C1595" t="s">
        <v>1136</v>
      </c>
      <c r="D1595" t="s">
        <v>4002</v>
      </c>
      <c r="E1595" t="s">
        <v>1821</v>
      </c>
      <c r="F1595" s="29" t="s">
        <v>1850</v>
      </c>
      <c r="G1595" s="47">
        <v>327</v>
      </c>
      <c r="H1595" t="s">
        <v>1850</v>
      </c>
      <c r="I1595">
        <v>1</v>
      </c>
      <c r="J1595" t="s">
        <v>4212</v>
      </c>
      <c r="K1595" t="s">
        <v>4002</v>
      </c>
      <c r="L1595" t="s">
        <v>4213</v>
      </c>
      <c r="M1595" t="s">
        <v>341</v>
      </c>
      <c r="N1595" s="34">
        <v>0</v>
      </c>
      <c r="O1595" s="34" t="s">
        <v>684</v>
      </c>
      <c r="P1595" s="34">
        <v>0</v>
      </c>
      <c r="Q1595" s="34">
        <v>0</v>
      </c>
      <c r="R1595" s="34">
        <v>0</v>
      </c>
      <c r="S1595" s="48" t="s">
        <v>1123</v>
      </c>
      <c r="T1595" s="13" t="s">
        <v>122</v>
      </c>
      <c r="U1595" s="12" t="s">
        <v>1863</v>
      </c>
      <c r="V1595" s="12" t="s">
        <v>122</v>
      </c>
      <c r="W1595" s="12" t="s">
        <v>122</v>
      </c>
      <c r="X1595" s="14" t="str">
        <f t="shared" si="24"/>
        <v>В</v>
      </c>
      <c r="Y1595" s="271">
        <f>Таблица1[[#This Row],[ID_intellix]]</f>
        <v>2662</v>
      </c>
      <c r="Z1595" s="269" t="s">
        <v>122</v>
      </c>
      <c r="AA1595" s="145">
        <f>IF(OR(Таблица1[[#This Row],[CARDIO_report]]&lt;&gt;0,Таблица1[[#This Row],[AI COMBO_report]]&lt;&gt;0,Таблица1[[#This Row],[OTC_report]]&lt;&gt;0),1,0)</f>
        <v>0</v>
      </c>
      <c r="AB1595" s="60" t="s">
        <v>1124</v>
      </c>
      <c r="AC1595" s="60" t="s">
        <v>1124</v>
      </c>
      <c r="AD1595" s="60" t="s">
        <v>1124</v>
      </c>
      <c r="AE1595" s="60" t="s">
        <v>1124</v>
      </c>
      <c r="AF1595" s="60"/>
      <c r="AG1595" s="60" t="s">
        <v>1124</v>
      </c>
      <c r="AH1595" s="60" t="s">
        <v>1124</v>
      </c>
      <c r="AI1595" s="60" t="s">
        <v>1124</v>
      </c>
      <c r="AJ1595" s="60" t="s">
        <v>1124</v>
      </c>
      <c r="AK1595" s="60" t="s">
        <v>1124</v>
      </c>
      <c r="AL1595" s="60" t="s">
        <v>1124</v>
      </c>
      <c r="AM1595" s="60" t="s">
        <v>1124</v>
      </c>
      <c r="AN1595" s="60" t="s">
        <v>1124</v>
      </c>
      <c r="AO1595" s="60"/>
      <c r="AP1595" s="35" t="s">
        <v>1917</v>
      </c>
      <c r="AQ1595" s="377">
        <v>0</v>
      </c>
      <c r="AR1595" s="378">
        <v>0</v>
      </c>
      <c r="AS1595" s="377">
        <v>0</v>
      </c>
      <c r="AT1595" s="378">
        <v>0</v>
      </c>
      <c r="AU1595" s="377">
        <v>0</v>
      </c>
      <c r="AV1595" s="377">
        <v>0</v>
      </c>
      <c r="AW1595" s="377">
        <v>0</v>
      </c>
      <c r="AX1595">
        <v>0</v>
      </c>
      <c r="AY1595">
        <v>0</v>
      </c>
    </row>
    <row r="1596" spans="1:51" ht="15" hidden="1" customHeight="1" x14ac:dyDescent="0.2">
      <c r="A1596" s="46">
        <v>2766</v>
      </c>
      <c r="B1596" s="258" t="s">
        <v>4232</v>
      </c>
      <c r="C1596" t="s">
        <v>1136</v>
      </c>
      <c r="D1596" t="s">
        <v>4002</v>
      </c>
      <c r="E1596" t="s">
        <v>1821</v>
      </c>
      <c r="F1596" s="29" t="s">
        <v>1850</v>
      </c>
      <c r="G1596" s="47">
        <v>336</v>
      </c>
      <c r="H1596" t="s">
        <v>1850</v>
      </c>
      <c r="I1596">
        <v>1</v>
      </c>
      <c r="J1596" t="s">
        <v>4233</v>
      </c>
      <c r="K1596" t="s">
        <v>4002</v>
      </c>
      <c r="L1596" t="s">
        <v>4234</v>
      </c>
      <c r="M1596" t="s">
        <v>341</v>
      </c>
      <c r="N1596" s="34">
        <v>0</v>
      </c>
      <c r="O1596" s="34" t="s">
        <v>684</v>
      </c>
      <c r="P1596" s="34" t="s">
        <v>690</v>
      </c>
      <c r="Q1596" s="34">
        <v>0</v>
      </c>
      <c r="R1596" s="34">
        <v>0</v>
      </c>
      <c r="S1596" s="48" t="s">
        <v>1123</v>
      </c>
      <c r="T1596" s="13" t="s">
        <v>122</v>
      </c>
      <c r="U1596" s="12" t="s">
        <v>122</v>
      </c>
      <c r="V1596" s="12" t="s">
        <v>122</v>
      </c>
      <c r="W1596" s="12" t="s">
        <v>122</v>
      </c>
      <c r="X1596" s="14" t="str">
        <f t="shared" si="24"/>
        <v>С</v>
      </c>
      <c r="Y1596" s="271">
        <f>Таблица1[[#This Row],[ID_intellix]]</f>
        <v>2766</v>
      </c>
      <c r="Z1596" s="269" t="s">
        <v>122</v>
      </c>
      <c r="AA1596" s="145">
        <f>IF(OR(Таблица1[[#This Row],[CARDIO_report]]&lt;&gt;0,Таблица1[[#This Row],[AI COMBO_report]]&lt;&gt;0,Таблица1[[#This Row],[OTC_report]]&lt;&gt;0),1,0)</f>
        <v>1</v>
      </c>
      <c r="AB1596" s="60" t="s">
        <v>1124</v>
      </c>
      <c r="AC1596" s="60" t="s">
        <v>1124</v>
      </c>
      <c r="AD1596" s="60" t="s">
        <v>1124</v>
      </c>
      <c r="AE1596" s="60" t="s">
        <v>1124</v>
      </c>
      <c r="AF1596" s="60"/>
      <c r="AG1596" s="60" t="s">
        <v>1124</v>
      </c>
      <c r="AH1596" s="60" t="s">
        <v>1124</v>
      </c>
      <c r="AI1596" s="60" t="s">
        <v>1124</v>
      </c>
      <c r="AJ1596" s="60" t="s">
        <v>1124</v>
      </c>
      <c r="AK1596" s="60" t="s">
        <v>1124</v>
      </c>
      <c r="AL1596" s="60" t="s">
        <v>1124</v>
      </c>
      <c r="AM1596" s="60" t="s">
        <v>1124</v>
      </c>
      <c r="AN1596" s="60" t="s">
        <v>1124</v>
      </c>
      <c r="AO1596" s="60"/>
      <c r="AP1596" s="35" t="s">
        <v>1857</v>
      </c>
      <c r="AQ1596" s="377">
        <v>0</v>
      </c>
      <c r="AR1596" s="378">
        <v>0</v>
      </c>
      <c r="AS1596" s="377">
        <v>0</v>
      </c>
      <c r="AT1596" s="378">
        <v>0</v>
      </c>
      <c r="AU1596" s="377">
        <v>0</v>
      </c>
      <c r="AV1596" s="377">
        <v>0</v>
      </c>
      <c r="AW1596" s="377">
        <v>0</v>
      </c>
      <c r="AX1596">
        <v>0</v>
      </c>
      <c r="AY1596">
        <v>0</v>
      </c>
    </row>
    <row r="1597" spans="1:51" ht="15" hidden="1" customHeight="1" x14ac:dyDescent="0.2">
      <c r="A1597" s="46">
        <v>3538</v>
      </c>
      <c r="B1597" s="258" t="s">
        <v>4328</v>
      </c>
      <c r="C1597" t="s">
        <v>1136</v>
      </c>
      <c r="D1597" t="s">
        <v>4002</v>
      </c>
      <c r="E1597" t="s">
        <v>1821</v>
      </c>
      <c r="F1597" s="29" t="s">
        <v>1850</v>
      </c>
      <c r="G1597" s="47">
        <v>376</v>
      </c>
      <c r="H1597" t="s">
        <v>1850</v>
      </c>
      <c r="I1597">
        <v>1</v>
      </c>
      <c r="J1597" t="s">
        <v>4329</v>
      </c>
      <c r="K1597" t="s">
        <v>4002</v>
      </c>
      <c r="L1597" t="s">
        <v>4330</v>
      </c>
      <c r="M1597" t="s">
        <v>341</v>
      </c>
      <c r="N1597" s="34">
        <v>0</v>
      </c>
      <c r="O1597" s="34" t="s">
        <v>684</v>
      </c>
      <c r="P1597" s="34">
        <v>0</v>
      </c>
      <c r="Q1597" s="34">
        <v>0</v>
      </c>
      <c r="R1597" s="34">
        <v>0</v>
      </c>
      <c r="S1597" s="48" t="s">
        <v>1123</v>
      </c>
      <c r="T1597" s="13" t="s">
        <v>122</v>
      </c>
      <c r="U1597" s="12" t="s">
        <v>122</v>
      </c>
      <c r="V1597" s="12" t="s">
        <v>122</v>
      </c>
      <c r="W1597" s="12" t="s">
        <v>122</v>
      </c>
      <c r="X1597" s="14" t="str">
        <f t="shared" si="24"/>
        <v>С</v>
      </c>
      <c r="Y1597" s="271">
        <f>Таблица1[[#This Row],[ID_intellix]]</f>
        <v>3538</v>
      </c>
      <c r="Z1597" s="269" t="s">
        <v>122</v>
      </c>
      <c r="AA1597" s="145">
        <f>IF(OR(Таблица1[[#This Row],[CARDIO_report]]&lt;&gt;0,Таблица1[[#This Row],[AI COMBO_report]]&lt;&gt;0,Таблица1[[#This Row],[OTC_report]]&lt;&gt;0),1,0)</f>
        <v>0</v>
      </c>
      <c r="AB1597" s="60" t="s">
        <v>1124</v>
      </c>
      <c r="AC1597" s="60" t="s">
        <v>1124</v>
      </c>
      <c r="AD1597" s="60" t="s">
        <v>1124</v>
      </c>
      <c r="AE1597" s="60" t="s">
        <v>1124</v>
      </c>
      <c r="AF1597" s="60"/>
      <c r="AG1597" s="60" t="s">
        <v>1124</v>
      </c>
      <c r="AH1597" s="60" t="s">
        <v>1124</v>
      </c>
      <c r="AI1597" s="60" t="s">
        <v>1124</v>
      </c>
      <c r="AJ1597" s="60" t="s">
        <v>1124</v>
      </c>
      <c r="AK1597" s="60" t="s">
        <v>1124</v>
      </c>
      <c r="AL1597" s="60" t="s">
        <v>1124</v>
      </c>
      <c r="AM1597" s="60" t="s">
        <v>1124</v>
      </c>
      <c r="AN1597" s="60" t="s">
        <v>1124</v>
      </c>
      <c r="AO1597" s="60"/>
      <c r="AP1597" s="35" t="s">
        <v>1917</v>
      </c>
      <c r="AQ1597" s="377">
        <v>0</v>
      </c>
      <c r="AR1597" s="378">
        <v>0</v>
      </c>
      <c r="AS1597" s="377">
        <v>0</v>
      </c>
      <c r="AT1597" s="378">
        <v>0</v>
      </c>
      <c r="AU1597" s="377">
        <v>0</v>
      </c>
      <c r="AV1597" s="377">
        <v>0</v>
      </c>
      <c r="AW1597" s="377">
        <v>0</v>
      </c>
      <c r="AX1597">
        <v>0</v>
      </c>
      <c r="AY1597">
        <v>0</v>
      </c>
    </row>
    <row r="1598" spans="1:51" ht="15" hidden="1" customHeight="1" x14ac:dyDescent="0.2">
      <c r="A1598" s="46">
        <v>5248</v>
      </c>
      <c r="B1598" s="258" t="s">
        <v>4455</v>
      </c>
      <c r="C1598" t="s">
        <v>1136</v>
      </c>
      <c r="D1598" t="s">
        <v>4002</v>
      </c>
      <c r="E1598" t="s">
        <v>1821</v>
      </c>
      <c r="F1598" s="29" t="s">
        <v>1850</v>
      </c>
      <c r="G1598" s="47">
        <v>88</v>
      </c>
      <c r="H1598" t="s">
        <v>1850</v>
      </c>
      <c r="I1598">
        <v>1</v>
      </c>
      <c r="J1598" t="s">
        <v>4456</v>
      </c>
      <c r="K1598" t="s">
        <v>4002</v>
      </c>
      <c r="L1598" t="s">
        <v>4457</v>
      </c>
      <c r="M1598" t="s">
        <v>341</v>
      </c>
      <c r="N1598" s="34" t="s">
        <v>349</v>
      </c>
      <c r="O1598" s="34" t="s">
        <v>684</v>
      </c>
      <c r="P1598" s="34" t="s">
        <v>690</v>
      </c>
      <c r="Q1598" s="34">
        <v>0</v>
      </c>
      <c r="R1598" s="34">
        <v>0</v>
      </c>
      <c r="S1598" s="48" t="s">
        <v>1123</v>
      </c>
      <c r="T1598" s="13" t="s">
        <v>1863</v>
      </c>
      <c r="U1598" s="12" t="s">
        <v>122</v>
      </c>
      <c r="V1598" s="12" t="s">
        <v>122</v>
      </c>
      <c r="W1598" s="12" t="s">
        <v>1863</v>
      </c>
      <c r="X1598" s="14" t="str">
        <f t="shared" si="24"/>
        <v>А</v>
      </c>
      <c r="Y1598" s="271">
        <f>Таблица1[[#This Row],[ID_intellix]]</f>
        <v>5248</v>
      </c>
      <c r="Z1598" s="269" t="s">
        <v>122</v>
      </c>
      <c r="AA1598" s="145">
        <f>IF(OR(Таблица1[[#This Row],[CARDIO_report]]&lt;&gt;0,Таблица1[[#This Row],[AI COMBO_report]]&lt;&gt;0,Таблица1[[#This Row],[OTC_report]]&lt;&gt;0),1,0)</f>
        <v>1</v>
      </c>
      <c r="AB1598" s="60" t="s">
        <v>1124</v>
      </c>
      <c r="AC1598" s="60" t="s">
        <v>1124</v>
      </c>
      <c r="AD1598" s="60" t="s">
        <v>1124</v>
      </c>
      <c r="AE1598" s="60" t="s">
        <v>1124</v>
      </c>
      <c r="AF1598" s="60"/>
      <c r="AG1598" s="60" t="s">
        <v>1124</v>
      </c>
      <c r="AH1598" s="60" t="s">
        <v>1124</v>
      </c>
      <c r="AI1598" s="60" t="s">
        <v>1124</v>
      </c>
      <c r="AJ1598" s="60" t="s">
        <v>1124</v>
      </c>
      <c r="AK1598" s="60" t="s">
        <v>1124</v>
      </c>
      <c r="AL1598" s="60" t="s">
        <v>1124</v>
      </c>
      <c r="AM1598" s="60" t="s">
        <v>1124</v>
      </c>
      <c r="AN1598" s="60" t="s">
        <v>1124</v>
      </c>
      <c r="AO1598" s="60"/>
      <c r="AP1598" s="35" t="s">
        <v>1917</v>
      </c>
      <c r="AQ1598" s="377">
        <v>0</v>
      </c>
      <c r="AR1598" s="378">
        <v>0</v>
      </c>
      <c r="AS1598" s="377">
        <v>0</v>
      </c>
      <c r="AT1598" s="378">
        <v>0</v>
      </c>
      <c r="AU1598" s="377">
        <v>0</v>
      </c>
      <c r="AV1598" s="377">
        <v>0</v>
      </c>
      <c r="AW1598" s="377">
        <v>0</v>
      </c>
      <c r="AX1598">
        <v>0</v>
      </c>
      <c r="AY1598">
        <v>0</v>
      </c>
    </row>
    <row r="1599" spans="1:51" ht="15" hidden="1" customHeight="1" x14ac:dyDescent="0.2">
      <c r="A1599" s="46">
        <v>7103</v>
      </c>
      <c r="B1599" s="258" t="s">
        <v>4464</v>
      </c>
      <c r="C1599" t="s">
        <v>1136</v>
      </c>
      <c r="D1599" t="s">
        <v>4002</v>
      </c>
      <c r="E1599" t="s">
        <v>1821</v>
      </c>
      <c r="F1599" s="29" t="s">
        <v>1850</v>
      </c>
      <c r="G1599" s="47">
        <v>92</v>
      </c>
      <c r="H1599" t="s">
        <v>1850</v>
      </c>
      <c r="I1599">
        <v>1</v>
      </c>
      <c r="J1599" t="s">
        <v>4465</v>
      </c>
      <c r="K1599" t="s">
        <v>4002</v>
      </c>
      <c r="L1599" t="s">
        <v>4466</v>
      </c>
      <c r="M1599" t="s">
        <v>341</v>
      </c>
      <c r="N1599" s="34">
        <v>0</v>
      </c>
      <c r="O1599" s="34" t="s">
        <v>684</v>
      </c>
      <c r="P1599" s="34">
        <v>0</v>
      </c>
      <c r="Q1599" s="34">
        <v>0</v>
      </c>
      <c r="R1599" s="34">
        <v>0</v>
      </c>
      <c r="S1599" s="48" t="s">
        <v>1123</v>
      </c>
      <c r="T1599" s="13" t="s">
        <v>122</v>
      </c>
      <c r="U1599" s="12" t="s">
        <v>122</v>
      </c>
      <c r="V1599" s="12" t="s">
        <v>122</v>
      </c>
      <c r="W1599" s="12" t="s">
        <v>122</v>
      </c>
      <c r="X1599" s="14" t="str">
        <f t="shared" si="24"/>
        <v>С</v>
      </c>
      <c r="Y1599" s="271">
        <f>Таблица1[[#This Row],[ID_intellix]]</f>
        <v>7103</v>
      </c>
      <c r="Z1599" s="269" t="s">
        <v>122</v>
      </c>
      <c r="AA1599" s="145">
        <f>IF(OR(Таблица1[[#This Row],[CARDIO_report]]&lt;&gt;0,Таблица1[[#This Row],[AI COMBO_report]]&lt;&gt;0,Таблица1[[#This Row],[OTC_report]]&lt;&gt;0),1,0)</f>
        <v>0</v>
      </c>
      <c r="AB1599" s="60" t="s">
        <v>1124</v>
      </c>
      <c r="AC1599" s="60" t="s">
        <v>1124</v>
      </c>
      <c r="AD1599" s="60" t="s">
        <v>1124</v>
      </c>
      <c r="AE1599" s="60" t="s">
        <v>1124</v>
      </c>
      <c r="AF1599" s="60"/>
      <c r="AG1599" s="60" t="s">
        <v>1124</v>
      </c>
      <c r="AH1599" s="60" t="s">
        <v>1124</v>
      </c>
      <c r="AI1599" s="60" t="s">
        <v>1124</v>
      </c>
      <c r="AJ1599" s="60" t="s">
        <v>1124</v>
      </c>
      <c r="AK1599" s="60" t="s">
        <v>1124</v>
      </c>
      <c r="AL1599" s="60" t="s">
        <v>1124</v>
      </c>
      <c r="AM1599" s="60" t="s">
        <v>1124</v>
      </c>
      <c r="AN1599" s="60" t="s">
        <v>1124</v>
      </c>
      <c r="AO1599" s="60"/>
      <c r="AP1599" s="35" t="s">
        <v>1825</v>
      </c>
      <c r="AQ1599" s="377">
        <v>0</v>
      </c>
      <c r="AR1599" s="378">
        <v>0</v>
      </c>
      <c r="AS1599" s="377">
        <v>0</v>
      </c>
      <c r="AT1599" s="378">
        <v>0</v>
      </c>
      <c r="AU1599" s="377">
        <v>0</v>
      </c>
      <c r="AV1599" s="377">
        <v>0</v>
      </c>
      <c r="AW1599" s="377">
        <v>0</v>
      </c>
      <c r="AX1599">
        <v>0</v>
      </c>
      <c r="AY1599">
        <v>0</v>
      </c>
    </row>
    <row r="1600" spans="1:51" ht="15" hidden="1" customHeight="1" x14ac:dyDescent="0.2">
      <c r="A1600" s="46">
        <v>2268</v>
      </c>
      <c r="B1600" s="258" t="s">
        <v>9457</v>
      </c>
      <c r="C1600" t="s">
        <v>1136</v>
      </c>
      <c r="D1600" t="s">
        <v>4002</v>
      </c>
      <c r="E1600" t="s">
        <v>2504</v>
      </c>
      <c r="F1600" s="29" t="s">
        <v>1139</v>
      </c>
      <c r="G1600" s="47">
        <v>37</v>
      </c>
      <c r="H1600" t="s">
        <v>1140</v>
      </c>
      <c r="I1600">
        <v>1</v>
      </c>
      <c r="J1600" t="s">
        <v>9458</v>
      </c>
      <c r="K1600" t="s">
        <v>4002</v>
      </c>
      <c r="L1600" t="s">
        <v>9459</v>
      </c>
      <c r="M1600" t="s">
        <v>341</v>
      </c>
      <c r="N1600" s="34">
        <v>0</v>
      </c>
      <c r="O1600" s="34" t="s">
        <v>684</v>
      </c>
      <c r="P1600" s="34">
        <v>0</v>
      </c>
      <c r="Q1600" s="34">
        <v>0</v>
      </c>
      <c r="R1600" s="34">
        <v>0</v>
      </c>
      <c r="S1600" s="48" t="s">
        <v>1123</v>
      </c>
      <c r="T1600" s="13" t="s">
        <v>122</v>
      </c>
      <c r="U1600" s="12" t="s">
        <v>122</v>
      </c>
      <c r="V1600" s="12" t="s">
        <v>122</v>
      </c>
      <c r="W1600" s="12" t="s">
        <v>122</v>
      </c>
      <c r="X1600" s="14" t="str">
        <f t="shared" si="24"/>
        <v>С</v>
      </c>
      <c r="Y1600" s="271">
        <f>Таблица1[[#This Row],[ID_intellix]]</f>
        <v>2268</v>
      </c>
      <c r="Z1600" s="269" t="s">
        <v>122</v>
      </c>
      <c r="AA1600" s="145">
        <f>IF(OR(Таблица1[[#This Row],[CARDIO_report]]&lt;&gt;0,Таблица1[[#This Row],[AI COMBO_report]]&lt;&gt;0,Таблица1[[#This Row],[OTC_report]]&lt;&gt;0),1,0)</f>
        <v>0</v>
      </c>
      <c r="AB1600" s="60" t="s">
        <v>2602</v>
      </c>
      <c r="AC1600" s="60" t="s">
        <v>2846</v>
      </c>
      <c r="AD1600" s="60" t="s">
        <v>1124</v>
      </c>
      <c r="AE1600" s="60" t="s">
        <v>1124</v>
      </c>
      <c r="AF1600" s="60"/>
      <c r="AG1600" s="89" t="s">
        <v>1437</v>
      </c>
      <c r="AH1600" s="89">
        <v>16</v>
      </c>
      <c r="AI1600" s="89" t="s">
        <v>1437</v>
      </c>
      <c r="AJ1600" s="89">
        <v>12</v>
      </c>
      <c r="AK1600" s="89" t="s">
        <v>1145</v>
      </c>
      <c r="AL1600" s="89">
        <v>81</v>
      </c>
      <c r="AM1600" s="89" t="s">
        <v>1437</v>
      </c>
      <c r="AN1600" s="89">
        <v>47</v>
      </c>
      <c r="AP1600" s="35" t="s">
        <v>1857</v>
      </c>
      <c r="AQ1600" s="377">
        <v>0</v>
      </c>
      <c r="AR1600" s="378">
        <v>0</v>
      </c>
      <c r="AS1600" s="377">
        <v>0</v>
      </c>
      <c r="AT1600" s="378">
        <v>0</v>
      </c>
      <c r="AU1600" s="377">
        <v>0</v>
      </c>
      <c r="AV1600" s="377">
        <v>0</v>
      </c>
      <c r="AW1600" s="377">
        <v>0</v>
      </c>
      <c r="AX1600">
        <v>0</v>
      </c>
      <c r="AY1600">
        <v>0</v>
      </c>
    </row>
    <row r="1601" spans="1:54" ht="15" hidden="1" customHeight="1" x14ac:dyDescent="0.2">
      <c r="A1601" s="46">
        <v>2269</v>
      </c>
      <c r="B1601" s="258" t="s">
        <v>9463</v>
      </c>
      <c r="C1601" t="s">
        <v>1136</v>
      </c>
      <c r="D1601" t="s">
        <v>4002</v>
      </c>
      <c r="E1601" t="s">
        <v>2504</v>
      </c>
      <c r="F1601" s="29" t="s">
        <v>1139</v>
      </c>
      <c r="G1601" s="47">
        <v>38</v>
      </c>
      <c r="H1601" t="s">
        <v>1140</v>
      </c>
      <c r="I1601">
        <v>1</v>
      </c>
      <c r="J1601" t="s">
        <v>9464</v>
      </c>
      <c r="K1601" t="s">
        <v>4002</v>
      </c>
      <c r="L1601" t="s">
        <v>9465</v>
      </c>
      <c r="M1601" t="s">
        <v>341</v>
      </c>
      <c r="N1601" s="34">
        <v>0</v>
      </c>
      <c r="O1601" s="34" t="s">
        <v>684</v>
      </c>
      <c r="P1601" s="34" t="s">
        <v>690</v>
      </c>
      <c r="Q1601" s="34">
        <v>0</v>
      </c>
      <c r="R1601" s="34">
        <v>0</v>
      </c>
      <c r="S1601" s="48" t="s">
        <v>1123</v>
      </c>
      <c r="T1601" s="13" t="s">
        <v>122</v>
      </c>
      <c r="U1601" s="12" t="s">
        <v>122</v>
      </c>
      <c r="V1601" s="12" t="s">
        <v>1863</v>
      </c>
      <c r="W1601" s="12" t="s">
        <v>122</v>
      </c>
      <c r="X1601" s="14" t="str">
        <f t="shared" si="24"/>
        <v>В</v>
      </c>
      <c r="Y1601" s="271">
        <f>Таблица1[[#This Row],[ID_intellix]]</f>
        <v>2269</v>
      </c>
      <c r="Z1601" s="269" t="s">
        <v>122</v>
      </c>
      <c r="AA1601" s="145">
        <f>IF(OR(Таблица1[[#This Row],[CARDIO_report]]&lt;&gt;0,Таблица1[[#This Row],[AI COMBO_report]]&lt;&gt;0,Таблица1[[#This Row],[OTC_report]]&lt;&gt;0),1,0)</f>
        <v>1</v>
      </c>
      <c r="AB1601" s="60" t="s">
        <v>2601</v>
      </c>
      <c r="AC1601" s="60" t="s">
        <v>2602</v>
      </c>
      <c r="AD1601" s="60" t="s">
        <v>1124</v>
      </c>
      <c r="AE1601" s="60" t="s">
        <v>1124</v>
      </c>
      <c r="AF1601" s="60"/>
      <c r="AG1601" s="89" t="s">
        <v>2516</v>
      </c>
      <c r="AH1601" s="89">
        <v>23</v>
      </c>
      <c r="AI1601" s="89" t="s">
        <v>1437</v>
      </c>
      <c r="AJ1601" s="89">
        <v>8</v>
      </c>
      <c r="AK1601" s="89" t="s">
        <v>1145</v>
      </c>
      <c r="AL1601" s="89">
        <v>84</v>
      </c>
      <c r="AM1601" s="89" t="s">
        <v>1437</v>
      </c>
      <c r="AN1601" s="89">
        <v>42</v>
      </c>
      <c r="AP1601" s="35" t="s">
        <v>1917</v>
      </c>
      <c r="AQ1601" s="377" t="s">
        <v>2847</v>
      </c>
      <c r="AR1601" s="378">
        <v>0</v>
      </c>
      <c r="AS1601" s="377" t="s">
        <v>2847</v>
      </c>
      <c r="AT1601" s="378">
        <v>0</v>
      </c>
      <c r="AU1601" s="377">
        <v>0</v>
      </c>
      <c r="AV1601" s="377">
        <v>0</v>
      </c>
      <c r="AW1601" s="377" t="s">
        <v>2847</v>
      </c>
      <c r="AX1601" s="2">
        <v>0</v>
      </c>
      <c r="AY1601" s="2" t="s">
        <v>2847</v>
      </c>
      <c r="BA1601" s="2" t="s">
        <v>6336</v>
      </c>
    </row>
    <row r="1602" spans="1:54" ht="15" hidden="1" customHeight="1" x14ac:dyDescent="0.2">
      <c r="A1602" s="46">
        <v>1169</v>
      </c>
      <c r="B1602" s="258" t="s">
        <v>11497</v>
      </c>
      <c r="C1602" t="s">
        <v>1136</v>
      </c>
      <c r="D1602" t="s">
        <v>4002</v>
      </c>
      <c r="E1602" t="s">
        <v>2504</v>
      </c>
      <c r="F1602" s="29" t="s">
        <v>2512</v>
      </c>
      <c r="G1602" s="47">
        <v>36</v>
      </c>
      <c r="H1602" t="s">
        <v>2513</v>
      </c>
      <c r="I1602">
        <v>1</v>
      </c>
      <c r="J1602" t="s">
        <v>11498</v>
      </c>
      <c r="K1602" t="s">
        <v>4002</v>
      </c>
      <c r="L1602" t="s">
        <v>11499</v>
      </c>
      <c r="M1602" t="s">
        <v>341</v>
      </c>
      <c r="N1602" s="34" t="s">
        <v>349</v>
      </c>
      <c r="O1602" s="34" t="s">
        <v>684</v>
      </c>
      <c r="P1602" s="34" t="s">
        <v>690</v>
      </c>
      <c r="Q1602" s="34">
        <v>0</v>
      </c>
      <c r="R1602" s="34">
        <v>0</v>
      </c>
      <c r="S1602" s="48" t="s">
        <v>1123</v>
      </c>
      <c r="T1602" s="13" t="s">
        <v>1863</v>
      </c>
      <c r="U1602" s="12" t="s">
        <v>122</v>
      </c>
      <c r="V1602" s="12" t="s">
        <v>122</v>
      </c>
      <c r="W1602" s="12" t="s">
        <v>1863</v>
      </c>
      <c r="X1602" s="14" t="str">
        <f t="shared" si="24"/>
        <v>А</v>
      </c>
      <c r="Y1602" s="271">
        <f>Таблица1[[#This Row],[ID_intellix]]</f>
        <v>1169</v>
      </c>
      <c r="Z1602" s="269" t="s">
        <v>122</v>
      </c>
      <c r="AA1602" s="145">
        <f>IF(OR(Таблица1[[#This Row],[CARDIO_report]]&lt;&gt;0,Таблица1[[#This Row],[AI COMBO_report]]&lt;&gt;0,Таблица1[[#This Row],[OTC_report]]&lt;&gt;0),1,0)</f>
        <v>1</v>
      </c>
      <c r="AB1602" s="60" t="s">
        <v>1124</v>
      </c>
      <c r="AC1602" s="60" t="s">
        <v>1124</v>
      </c>
      <c r="AD1602" s="60" t="s">
        <v>1124</v>
      </c>
      <c r="AE1602" s="60" t="s">
        <v>1124</v>
      </c>
      <c r="AF1602" s="60"/>
      <c r="AG1602" s="89" t="s">
        <v>1437</v>
      </c>
      <c r="AH1602" s="89">
        <v>21</v>
      </c>
      <c r="AI1602" s="89" t="s">
        <v>1437</v>
      </c>
      <c r="AJ1602" s="89">
        <v>41</v>
      </c>
      <c r="AK1602" s="89" t="s">
        <v>1145</v>
      </c>
      <c r="AL1602" s="89">
        <v>59</v>
      </c>
      <c r="AM1602" s="89" t="s">
        <v>1145</v>
      </c>
      <c r="AN1602" s="89">
        <v>57</v>
      </c>
      <c r="AP1602" s="35" t="s">
        <v>1917</v>
      </c>
      <c r="AQ1602" s="377">
        <v>0</v>
      </c>
      <c r="AR1602" s="378">
        <v>0</v>
      </c>
      <c r="AS1602" s="377">
        <v>0</v>
      </c>
      <c r="AT1602" s="378">
        <v>0</v>
      </c>
      <c r="AU1602" s="377">
        <v>0</v>
      </c>
      <c r="AV1602" s="377">
        <v>0</v>
      </c>
      <c r="AW1602" s="377">
        <v>0</v>
      </c>
      <c r="AX1602">
        <v>0</v>
      </c>
      <c r="AY1602">
        <v>0</v>
      </c>
      <c r="BA1602" s="2" t="s">
        <v>15961</v>
      </c>
    </row>
    <row r="1603" spans="1:54" ht="15" hidden="1" customHeight="1" x14ac:dyDescent="0.2">
      <c r="A1603" s="46">
        <v>6909</v>
      </c>
      <c r="B1603" s="258" t="s">
        <v>12598</v>
      </c>
      <c r="C1603" t="s">
        <v>1136</v>
      </c>
      <c r="D1603" t="s">
        <v>4002</v>
      </c>
      <c r="E1603" t="s">
        <v>2504</v>
      </c>
      <c r="F1603" s="29" t="s">
        <v>3621</v>
      </c>
      <c r="G1603" s="47">
        <v>1</v>
      </c>
      <c r="H1603" t="s">
        <v>3621</v>
      </c>
      <c r="I1603">
        <v>1</v>
      </c>
      <c r="J1603" t="s">
        <v>12599</v>
      </c>
      <c r="K1603" t="s">
        <v>4002</v>
      </c>
      <c r="L1603" t="s">
        <v>12600</v>
      </c>
      <c r="M1603" t="s">
        <v>341</v>
      </c>
      <c r="N1603" s="34">
        <v>0</v>
      </c>
      <c r="O1603" s="34" t="s">
        <v>684</v>
      </c>
      <c r="P1603" s="34">
        <v>0</v>
      </c>
      <c r="Q1603" s="34">
        <v>0</v>
      </c>
      <c r="R1603" s="34">
        <v>0</v>
      </c>
      <c r="S1603" s="48" t="s">
        <v>1123</v>
      </c>
      <c r="T1603" s="13" t="s">
        <v>122</v>
      </c>
      <c r="U1603" s="12" t="s">
        <v>122</v>
      </c>
      <c r="V1603" s="12" t="s">
        <v>122</v>
      </c>
      <c r="W1603" s="12" t="s">
        <v>1863</v>
      </c>
      <c r="X1603" s="14" t="str">
        <f t="shared" ref="X1603:X1666" si="25">IF(COUNTIF(T1603:W1603,"да")=0,"С",IF(COUNTIF(T1603:W1603,"да")=1,"В","А"))</f>
        <v>В</v>
      </c>
      <c r="Y1603" s="271">
        <f>Таблица1[[#This Row],[ID_intellix]]</f>
        <v>6909</v>
      </c>
      <c r="Z1603" s="269" t="s">
        <v>122</v>
      </c>
      <c r="AA1603" s="145">
        <f>IF(OR(Таблица1[[#This Row],[CARDIO_report]]&lt;&gt;0,Таблица1[[#This Row],[AI COMBO_report]]&lt;&gt;0,Таблица1[[#This Row],[OTC_report]]&lt;&gt;0),1,0)</f>
        <v>0</v>
      </c>
      <c r="AB1603" s="60" t="s">
        <v>1124</v>
      </c>
      <c r="AC1603" s="60" t="s">
        <v>1124</v>
      </c>
      <c r="AD1603" s="60" t="s">
        <v>1124</v>
      </c>
      <c r="AE1603" s="60" t="s">
        <v>1124</v>
      </c>
      <c r="AF1603" s="60"/>
      <c r="AG1603" s="89" t="s">
        <v>1145</v>
      </c>
      <c r="AH1603" s="89">
        <v>72</v>
      </c>
      <c r="AI1603" s="89" t="s">
        <v>1145</v>
      </c>
      <c r="AJ1603" s="89">
        <v>74</v>
      </c>
      <c r="AK1603" s="89" t="s">
        <v>1437</v>
      </c>
      <c r="AL1603" s="89">
        <v>37</v>
      </c>
      <c r="AM1603" s="89" t="s">
        <v>1437</v>
      </c>
      <c r="AN1603" s="89">
        <v>45</v>
      </c>
      <c r="AP1603" s="35" t="s">
        <v>1857</v>
      </c>
      <c r="AQ1603" s="377">
        <v>0</v>
      </c>
      <c r="AR1603" s="378">
        <v>0</v>
      </c>
      <c r="AS1603" s="377">
        <v>0</v>
      </c>
      <c r="AT1603" s="378">
        <v>0</v>
      </c>
      <c r="AU1603" s="377">
        <v>0</v>
      </c>
      <c r="AV1603" s="377">
        <v>0</v>
      </c>
      <c r="AW1603" s="377">
        <v>0</v>
      </c>
      <c r="AX1603">
        <v>0</v>
      </c>
      <c r="AY1603">
        <v>0</v>
      </c>
    </row>
    <row r="1604" spans="1:54" ht="15" hidden="1" customHeight="1" x14ac:dyDescent="0.2">
      <c r="A1604" s="46">
        <v>3285</v>
      </c>
      <c r="B1604" s="258" t="s">
        <v>12601</v>
      </c>
      <c r="C1604" t="s">
        <v>1136</v>
      </c>
      <c r="D1604" t="s">
        <v>4002</v>
      </c>
      <c r="E1604" t="s">
        <v>2504</v>
      </c>
      <c r="F1604" s="29" t="s">
        <v>3621</v>
      </c>
      <c r="G1604" s="47">
        <v>10</v>
      </c>
      <c r="H1604" t="s">
        <v>3621</v>
      </c>
      <c r="I1604">
        <v>1</v>
      </c>
      <c r="J1604" t="s">
        <v>12602</v>
      </c>
      <c r="K1604" t="s">
        <v>4002</v>
      </c>
      <c r="L1604" t="s">
        <v>12603</v>
      </c>
      <c r="M1604" t="s">
        <v>341</v>
      </c>
      <c r="N1604" s="34">
        <v>0</v>
      </c>
      <c r="O1604" s="34" t="s">
        <v>684</v>
      </c>
      <c r="P1604" s="34">
        <v>0</v>
      </c>
      <c r="Q1604" s="34">
        <v>0</v>
      </c>
      <c r="R1604" s="34">
        <v>0</v>
      </c>
      <c r="S1604" s="48" t="s">
        <v>1123</v>
      </c>
      <c r="T1604" s="13" t="s">
        <v>122</v>
      </c>
      <c r="U1604" s="12" t="s">
        <v>122</v>
      </c>
      <c r="V1604" s="12" t="s">
        <v>122</v>
      </c>
      <c r="W1604" s="12" t="s">
        <v>122</v>
      </c>
      <c r="X1604" s="14" t="str">
        <f t="shared" si="25"/>
        <v>С</v>
      </c>
      <c r="Y1604" s="271">
        <f>Таблица1[[#This Row],[ID_intellix]]</f>
        <v>3285</v>
      </c>
      <c r="Z1604" s="269" t="s">
        <v>122</v>
      </c>
      <c r="AA1604" s="145">
        <f>IF(OR(Таблица1[[#This Row],[CARDIO_report]]&lt;&gt;0,Таблица1[[#This Row],[AI COMBO_report]]&lt;&gt;0,Таблица1[[#This Row],[OTC_report]]&lt;&gt;0),1,0)</f>
        <v>0</v>
      </c>
      <c r="AB1604" s="60" t="s">
        <v>1124</v>
      </c>
      <c r="AC1604" s="60" t="s">
        <v>1124</v>
      </c>
      <c r="AD1604" s="60" t="s">
        <v>1124</v>
      </c>
      <c r="AE1604" s="60" t="s">
        <v>1124</v>
      </c>
      <c r="AF1604" s="60"/>
      <c r="AG1604" s="89" t="s">
        <v>2516</v>
      </c>
      <c r="AH1604" s="89">
        <v>38</v>
      </c>
      <c r="AI1604" s="89" t="s">
        <v>1414</v>
      </c>
      <c r="AJ1604" s="89">
        <v>65</v>
      </c>
      <c r="AK1604" s="89" t="s">
        <v>2516</v>
      </c>
      <c r="AL1604" s="89">
        <v>40</v>
      </c>
      <c r="AM1604" s="89" t="s">
        <v>2516</v>
      </c>
      <c r="AN1604" s="89">
        <v>38</v>
      </c>
      <c r="AP1604" s="35" t="s">
        <v>1857</v>
      </c>
      <c r="AQ1604" s="377">
        <v>0</v>
      </c>
      <c r="AR1604" s="378">
        <v>0</v>
      </c>
      <c r="AS1604" s="377">
        <v>0</v>
      </c>
      <c r="AT1604" s="378">
        <v>0</v>
      </c>
      <c r="AU1604" s="377">
        <v>0</v>
      </c>
      <c r="AV1604" s="377">
        <v>0</v>
      </c>
      <c r="AW1604" s="377">
        <v>0</v>
      </c>
      <c r="AX1604">
        <v>0</v>
      </c>
      <c r="AY1604">
        <v>0</v>
      </c>
    </row>
    <row r="1605" spans="1:54" ht="15" hidden="1" customHeight="1" x14ac:dyDescent="0.2">
      <c r="A1605" s="46">
        <v>7115</v>
      </c>
      <c r="B1605" s="258" t="s">
        <v>6941</v>
      </c>
      <c r="C1605" t="s">
        <v>1136</v>
      </c>
      <c r="D1605" t="s">
        <v>4002</v>
      </c>
      <c r="E1605" t="s">
        <v>1821</v>
      </c>
      <c r="F1605" s="29" t="s">
        <v>1850</v>
      </c>
      <c r="G1605" s="47">
        <v>238</v>
      </c>
      <c r="H1605" t="s">
        <v>1850</v>
      </c>
      <c r="I1605">
        <v>1</v>
      </c>
      <c r="J1605" t="s">
        <v>6942</v>
      </c>
      <c r="K1605" t="s">
        <v>4002</v>
      </c>
      <c r="L1605" t="s">
        <v>6943</v>
      </c>
      <c r="M1605" t="s">
        <v>341</v>
      </c>
      <c r="N1605" s="34">
        <v>0</v>
      </c>
      <c r="O1605" s="34" t="s">
        <v>684</v>
      </c>
      <c r="P1605" s="34">
        <v>0</v>
      </c>
      <c r="Q1605" s="34">
        <v>0</v>
      </c>
      <c r="R1605" s="34">
        <v>0</v>
      </c>
      <c r="S1605" s="48" t="s">
        <v>1123</v>
      </c>
      <c r="T1605" s="13" t="s">
        <v>1863</v>
      </c>
      <c r="U1605" s="12" t="s">
        <v>122</v>
      </c>
      <c r="V1605" s="12" t="s">
        <v>122</v>
      </c>
      <c r="W1605" s="12" t="s">
        <v>122</v>
      </c>
      <c r="X1605" s="14" t="str">
        <f t="shared" si="25"/>
        <v>В</v>
      </c>
      <c r="Y1605" s="271">
        <f>Таблица1[[#This Row],[ID_intellix]]</f>
        <v>7115</v>
      </c>
      <c r="Z1605" s="269" t="s">
        <v>122</v>
      </c>
      <c r="AA1605" s="145">
        <f>IF(OR(Таблица1[[#This Row],[CARDIO_report]]&lt;&gt;0,Таблица1[[#This Row],[AI COMBO_report]]&lt;&gt;0,Таблица1[[#This Row],[OTC_report]]&lt;&gt;0),1,0)</f>
        <v>0</v>
      </c>
      <c r="AB1605" s="60" t="s">
        <v>1124</v>
      </c>
      <c r="AC1605" s="60" t="s">
        <v>1124</v>
      </c>
      <c r="AD1605" s="60" t="s">
        <v>1124</v>
      </c>
      <c r="AE1605" s="60" t="s">
        <v>1124</v>
      </c>
      <c r="AF1605" s="60"/>
      <c r="AG1605" s="60" t="s">
        <v>1124</v>
      </c>
      <c r="AH1605" s="60" t="s">
        <v>1124</v>
      </c>
      <c r="AI1605" s="60" t="s">
        <v>1124</v>
      </c>
      <c r="AJ1605" s="60" t="s">
        <v>1124</v>
      </c>
      <c r="AK1605" s="60" t="s">
        <v>1124</v>
      </c>
      <c r="AL1605" s="60" t="s">
        <v>1124</v>
      </c>
      <c r="AM1605" s="60" t="s">
        <v>1124</v>
      </c>
      <c r="AN1605" s="60" t="s">
        <v>1124</v>
      </c>
      <c r="AO1605" s="60"/>
      <c r="AP1605" s="35" t="s">
        <v>1857</v>
      </c>
      <c r="AQ1605" s="377">
        <v>0</v>
      </c>
      <c r="AR1605" s="378">
        <v>0</v>
      </c>
      <c r="AS1605" s="377">
        <v>0</v>
      </c>
      <c r="AT1605" s="378">
        <v>0</v>
      </c>
      <c r="AU1605" s="377">
        <v>0</v>
      </c>
      <c r="AV1605" s="377">
        <v>0</v>
      </c>
      <c r="AW1605" s="377">
        <v>0</v>
      </c>
      <c r="AX1605">
        <v>0</v>
      </c>
      <c r="AY1605">
        <v>0</v>
      </c>
    </row>
    <row r="1606" spans="1:54" ht="15" hidden="1" customHeight="1" x14ac:dyDescent="0.2">
      <c r="A1606" s="46">
        <v>7805</v>
      </c>
      <c r="B1606" s="258" t="s">
        <v>13964</v>
      </c>
      <c r="C1606" t="s">
        <v>1136</v>
      </c>
      <c r="D1606" t="s">
        <v>4002</v>
      </c>
      <c r="E1606" t="s">
        <v>2504</v>
      </c>
      <c r="F1606" s="29" t="s">
        <v>3360</v>
      </c>
      <c r="G1606" s="396">
        <v>15</v>
      </c>
      <c r="H1606" t="s">
        <v>2610</v>
      </c>
      <c r="I1606">
        <v>1</v>
      </c>
      <c r="J1606" t="s">
        <v>13965</v>
      </c>
      <c r="K1606" t="s">
        <v>4002</v>
      </c>
      <c r="L1606" t="s">
        <v>13966</v>
      </c>
      <c r="M1606" t="s">
        <v>341</v>
      </c>
      <c r="N1606" s="34">
        <v>0</v>
      </c>
      <c r="O1606" s="34" t="s">
        <v>684</v>
      </c>
      <c r="P1606" s="34">
        <v>0</v>
      </c>
      <c r="Q1606" s="34">
        <v>0</v>
      </c>
      <c r="R1606" s="34">
        <v>0</v>
      </c>
      <c r="S1606" s="48" t="s">
        <v>1123</v>
      </c>
      <c r="T1606" s="13" t="s">
        <v>122</v>
      </c>
      <c r="U1606" s="12" t="s">
        <v>122</v>
      </c>
      <c r="V1606" s="12" t="s">
        <v>122</v>
      </c>
      <c r="W1606" s="12" t="s">
        <v>122</v>
      </c>
      <c r="X1606" s="14" t="str">
        <f t="shared" si="25"/>
        <v>С</v>
      </c>
      <c r="Y1606" s="271">
        <f>Таблица1[[#This Row],[ID_intellix]]</f>
        <v>7805</v>
      </c>
      <c r="Z1606" s="269" t="s">
        <v>122</v>
      </c>
      <c r="AA1606" s="145">
        <f>IF(OR(Таблица1[[#This Row],[CARDIO_report]]&lt;&gt;0,Таблица1[[#This Row],[AI COMBO_report]]&lt;&gt;0,Таблица1[[#This Row],[OTC_report]]&lt;&gt;0),1,0)</f>
        <v>0</v>
      </c>
      <c r="AB1606" s="60" t="s">
        <v>1124</v>
      </c>
      <c r="AC1606" s="60" t="s">
        <v>1124</v>
      </c>
      <c r="AD1606" s="60" t="s">
        <v>1124</v>
      </c>
      <c r="AE1606" s="60" t="s">
        <v>1124</v>
      </c>
      <c r="AF1606" s="60"/>
      <c r="AG1606" s="89" t="s">
        <v>2516</v>
      </c>
      <c r="AH1606" s="89">
        <v>37</v>
      </c>
      <c r="AI1606" s="89" t="s">
        <v>2516</v>
      </c>
      <c r="AJ1606" s="89">
        <v>36</v>
      </c>
      <c r="AK1606" s="89" t="s">
        <v>2516</v>
      </c>
      <c r="AL1606" s="89">
        <v>33</v>
      </c>
      <c r="AM1606" s="89" t="s">
        <v>2516</v>
      </c>
      <c r="AN1606" s="89">
        <v>29</v>
      </c>
      <c r="AP1606" s="35" t="s">
        <v>1825</v>
      </c>
      <c r="AQ1606" s="377">
        <v>0</v>
      </c>
      <c r="AR1606" s="378">
        <v>0</v>
      </c>
      <c r="AS1606" s="377">
        <v>0</v>
      </c>
      <c r="AT1606" s="378">
        <v>0</v>
      </c>
      <c r="AU1606" s="377">
        <v>0</v>
      </c>
      <c r="AV1606" s="377">
        <v>0</v>
      </c>
      <c r="AW1606" s="377">
        <v>0</v>
      </c>
      <c r="AX1606">
        <v>0</v>
      </c>
      <c r="AY1606">
        <v>0</v>
      </c>
    </row>
    <row r="1607" spans="1:54" ht="15" hidden="1" customHeight="1" x14ac:dyDescent="0.2">
      <c r="A1607" s="46">
        <v>5253</v>
      </c>
      <c r="B1607" s="258" t="s">
        <v>8676</v>
      </c>
      <c r="C1607" t="s">
        <v>1136</v>
      </c>
      <c r="D1607" t="s">
        <v>4002</v>
      </c>
      <c r="E1607" t="s">
        <v>1821</v>
      </c>
      <c r="F1607" s="29" t="s">
        <v>1850</v>
      </c>
      <c r="G1607" s="47">
        <v>98</v>
      </c>
      <c r="H1607" t="s">
        <v>1850</v>
      </c>
      <c r="I1607">
        <v>1</v>
      </c>
      <c r="J1607" t="s">
        <v>8677</v>
      </c>
      <c r="K1607" t="s">
        <v>4002</v>
      </c>
      <c r="L1607" t="s">
        <v>8678</v>
      </c>
      <c r="M1607" t="s">
        <v>341</v>
      </c>
      <c r="N1607" s="34">
        <v>0</v>
      </c>
      <c r="O1607" s="34" t="s">
        <v>684</v>
      </c>
      <c r="P1607" s="34">
        <v>0</v>
      </c>
      <c r="Q1607" s="34">
        <v>0</v>
      </c>
      <c r="R1607" s="34">
        <v>0</v>
      </c>
      <c r="S1607" s="48" t="s">
        <v>1123</v>
      </c>
      <c r="T1607" s="13" t="s">
        <v>122</v>
      </c>
      <c r="U1607" s="12" t="s">
        <v>1863</v>
      </c>
      <c r="V1607" s="12" t="s">
        <v>122</v>
      </c>
      <c r="W1607" s="12" t="s">
        <v>122</v>
      </c>
      <c r="X1607" s="14" t="str">
        <f t="shared" si="25"/>
        <v>В</v>
      </c>
      <c r="Y1607" s="271">
        <f>Таблица1[[#This Row],[ID_intellix]]</f>
        <v>5253</v>
      </c>
      <c r="Z1607" s="269" t="s">
        <v>122</v>
      </c>
      <c r="AA1607" s="145">
        <f>IF(OR(Таблица1[[#This Row],[CARDIO_report]]&lt;&gt;0,Таблица1[[#This Row],[AI COMBO_report]]&lt;&gt;0,Таблица1[[#This Row],[OTC_report]]&lt;&gt;0),1,0)</f>
        <v>0</v>
      </c>
      <c r="AB1607" s="60" t="s">
        <v>1124</v>
      </c>
      <c r="AC1607" s="60" t="s">
        <v>1124</v>
      </c>
      <c r="AD1607" s="60" t="s">
        <v>1124</v>
      </c>
      <c r="AE1607" s="60" t="s">
        <v>1124</v>
      </c>
      <c r="AF1607" s="60"/>
      <c r="AG1607" s="60" t="s">
        <v>1124</v>
      </c>
      <c r="AH1607" s="60" t="s">
        <v>1124</v>
      </c>
      <c r="AI1607" s="60" t="s">
        <v>1124</v>
      </c>
      <c r="AJ1607" s="60" t="s">
        <v>1124</v>
      </c>
      <c r="AK1607" s="60" t="s">
        <v>1124</v>
      </c>
      <c r="AL1607" s="60" t="s">
        <v>1124</v>
      </c>
      <c r="AM1607" s="60" t="s">
        <v>1124</v>
      </c>
      <c r="AN1607" s="60" t="s">
        <v>1124</v>
      </c>
      <c r="AO1607" s="60"/>
      <c r="AP1607" s="35" t="s">
        <v>1825</v>
      </c>
      <c r="AQ1607" s="377">
        <v>0</v>
      </c>
      <c r="AR1607" s="378">
        <v>0</v>
      </c>
      <c r="AS1607" s="377">
        <v>0</v>
      </c>
      <c r="AT1607" s="378">
        <v>0</v>
      </c>
      <c r="AU1607" s="377">
        <v>0</v>
      </c>
      <c r="AV1607" s="377">
        <v>0</v>
      </c>
      <c r="AW1607" s="377">
        <v>0</v>
      </c>
      <c r="AX1607">
        <v>0</v>
      </c>
      <c r="AY1607">
        <v>0</v>
      </c>
    </row>
    <row r="1608" spans="1:54" ht="15" hidden="1" customHeight="1" x14ac:dyDescent="0.2">
      <c r="A1608" s="46">
        <v>1948</v>
      </c>
      <c r="B1608" s="258" t="s">
        <v>6506</v>
      </c>
      <c r="C1608" t="s">
        <v>1119</v>
      </c>
      <c r="D1608" t="s">
        <v>1886</v>
      </c>
      <c r="E1608" t="s">
        <v>1821</v>
      </c>
      <c r="F1608" s="29" t="s">
        <v>1827</v>
      </c>
      <c r="G1608" s="47">
        <v>133</v>
      </c>
      <c r="H1608" t="s">
        <v>1827</v>
      </c>
      <c r="I1608">
        <v>1</v>
      </c>
      <c r="J1608" t="s">
        <v>6507</v>
      </c>
      <c r="K1608" t="s">
        <v>6508</v>
      </c>
      <c r="L1608" t="s">
        <v>6509</v>
      </c>
      <c r="M1608">
        <v>0</v>
      </c>
      <c r="N1608" s="34">
        <v>0</v>
      </c>
      <c r="O1608" s="34">
        <v>0</v>
      </c>
      <c r="P1608" s="34">
        <v>0</v>
      </c>
      <c r="Q1608" s="34">
        <v>0</v>
      </c>
      <c r="R1608" s="34">
        <v>0</v>
      </c>
      <c r="S1608" s="48" t="s">
        <v>1123</v>
      </c>
      <c r="T1608" s="13">
        <v>0</v>
      </c>
      <c r="U1608" s="12">
        <v>0</v>
      </c>
      <c r="V1608" s="12">
        <v>0</v>
      </c>
      <c r="W1608" s="12">
        <v>0</v>
      </c>
      <c r="X1608" s="14" t="str">
        <f t="shared" si="25"/>
        <v>С</v>
      </c>
      <c r="Y1608" s="271">
        <f>Таблица1[[#This Row],[ID_intellix]]</f>
        <v>1948</v>
      </c>
      <c r="Z1608" s="269" t="s">
        <v>122</v>
      </c>
      <c r="AA1608" s="145">
        <f>IF(OR(Таблица1[[#This Row],[CARDIO_report]]&lt;&gt;0,Таблица1[[#This Row],[AI COMBO_report]]&lt;&gt;0,Таблица1[[#This Row],[OTC_report]]&lt;&gt;0),1,0)</f>
        <v>0</v>
      </c>
      <c r="AB1608" s="60" t="s">
        <v>1124</v>
      </c>
      <c r="AC1608" s="60" t="s">
        <v>1124</v>
      </c>
      <c r="AD1608" s="60" t="s">
        <v>1124</v>
      </c>
      <c r="AE1608" s="60" t="s">
        <v>1124</v>
      </c>
      <c r="AF1608" s="60"/>
      <c r="AG1608" s="60" t="s">
        <v>1124</v>
      </c>
      <c r="AH1608" s="60" t="s">
        <v>1124</v>
      </c>
      <c r="AI1608" s="60" t="s">
        <v>1124</v>
      </c>
      <c r="AJ1608" s="60" t="s">
        <v>1124</v>
      </c>
      <c r="AK1608" s="60" t="s">
        <v>1124</v>
      </c>
      <c r="AL1608" s="60" t="s">
        <v>1124</v>
      </c>
      <c r="AM1608" s="60" t="s">
        <v>1124</v>
      </c>
      <c r="AN1608" s="60" t="s">
        <v>1124</v>
      </c>
      <c r="AO1608" s="60"/>
      <c r="AP1608" s="35" t="s">
        <v>1825</v>
      </c>
      <c r="AQ1608" s="377">
        <v>0</v>
      </c>
      <c r="AR1608" s="378">
        <v>0</v>
      </c>
      <c r="AS1608" s="377">
        <v>0</v>
      </c>
      <c r="AT1608" s="378">
        <v>0</v>
      </c>
      <c r="AU1608" s="377">
        <v>0</v>
      </c>
      <c r="AV1608" s="377">
        <v>0</v>
      </c>
      <c r="AW1608" s="377">
        <v>0</v>
      </c>
      <c r="AX1608">
        <v>0</v>
      </c>
      <c r="AY1608">
        <v>0</v>
      </c>
    </row>
    <row r="1609" spans="1:54" ht="15" hidden="1" customHeight="1" x14ac:dyDescent="0.2">
      <c r="A1609" s="46">
        <v>1956</v>
      </c>
      <c r="B1609" s="258" t="s">
        <v>6510</v>
      </c>
      <c r="C1609" t="s">
        <v>1119</v>
      </c>
      <c r="D1609" t="s">
        <v>1886</v>
      </c>
      <c r="E1609" t="s">
        <v>1821</v>
      </c>
      <c r="F1609" s="29" t="s">
        <v>1827</v>
      </c>
      <c r="G1609" s="47">
        <v>99</v>
      </c>
      <c r="H1609" t="s">
        <v>1827</v>
      </c>
      <c r="I1609">
        <v>1</v>
      </c>
      <c r="J1609" t="s">
        <v>6511</v>
      </c>
      <c r="K1609" t="s">
        <v>6508</v>
      </c>
      <c r="L1609" t="s">
        <v>6512</v>
      </c>
      <c r="M1609">
        <v>0</v>
      </c>
      <c r="N1609" s="34">
        <v>0</v>
      </c>
      <c r="O1609" s="34">
        <v>0</v>
      </c>
      <c r="P1609" s="34">
        <v>0</v>
      </c>
      <c r="Q1609" s="34">
        <v>0</v>
      </c>
      <c r="R1609" s="34">
        <v>0</v>
      </c>
      <c r="S1609" s="48" t="s">
        <v>1123</v>
      </c>
      <c r="T1609" s="13">
        <v>0</v>
      </c>
      <c r="U1609" s="12">
        <v>0</v>
      </c>
      <c r="V1609" s="12">
        <v>0</v>
      </c>
      <c r="W1609" s="12">
        <v>0</v>
      </c>
      <c r="X1609" s="14" t="str">
        <f t="shared" si="25"/>
        <v>С</v>
      </c>
      <c r="Y1609" s="271">
        <f>Таблица1[[#This Row],[ID_intellix]]</f>
        <v>1956</v>
      </c>
      <c r="Z1609" s="269" t="s">
        <v>122</v>
      </c>
      <c r="AA1609" s="145">
        <f>IF(OR(Таблица1[[#This Row],[CARDIO_report]]&lt;&gt;0,Таблица1[[#This Row],[AI COMBO_report]]&lt;&gt;0,Таблица1[[#This Row],[OTC_report]]&lt;&gt;0),1,0)</f>
        <v>0</v>
      </c>
      <c r="AB1609" s="60" t="s">
        <v>1124</v>
      </c>
      <c r="AC1609" s="60" t="s">
        <v>1124</v>
      </c>
      <c r="AD1609" s="60" t="s">
        <v>1124</v>
      </c>
      <c r="AE1609" s="60" t="s">
        <v>1124</v>
      </c>
      <c r="AF1609" s="60"/>
      <c r="AG1609" s="60" t="s">
        <v>1124</v>
      </c>
      <c r="AH1609" s="60" t="s">
        <v>1124</v>
      </c>
      <c r="AI1609" s="60" t="s">
        <v>1124</v>
      </c>
      <c r="AJ1609" s="60" t="s">
        <v>1124</v>
      </c>
      <c r="AK1609" s="60" t="s">
        <v>1124</v>
      </c>
      <c r="AL1609" s="60" t="s">
        <v>1124</v>
      </c>
      <c r="AM1609" s="60" t="s">
        <v>1124</v>
      </c>
      <c r="AN1609" s="60" t="s">
        <v>1124</v>
      </c>
      <c r="AO1609" s="60"/>
      <c r="AP1609" s="35" t="s">
        <v>1825</v>
      </c>
      <c r="AQ1609" s="377">
        <v>0</v>
      </c>
      <c r="AR1609" s="378">
        <v>0</v>
      </c>
      <c r="AS1609" s="377">
        <v>0</v>
      </c>
      <c r="AT1609" s="378">
        <v>0</v>
      </c>
      <c r="AU1609" s="377">
        <v>0</v>
      </c>
      <c r="AV1609" s="377">
        <v>0</v>
      </c>
      <c r="AW1609" s="377">
        <v>0</v>
      </c>
      <c r="AX1609">
        <v>0</v>
      </c>
      <c r="AY1609">
        <v>0</v>
      </c>
    </row>
    <row r="1610" spans="1:54" ht="15" hidden="1" customHeight="1" x14ac:dyDescent="0.2">
      <c r="A1610" s="46">
        <v>5458</v>
      </c>
      <c r="B1610" s="258" t="s">
        <v>6513</v>
      </c>
      <c r="C1610" t="s">
        <v>1119</v>
      </c>
      <c r="D1610" t="s">
        <v>1886</v>
      </c>
      <c r="E1610" t="s">
        <v>1821</v>
      </c>
      <c r="F1610" s="29" t="s">
        <v>1827</v>
      </c>
      <c r="G1610" s="47">
        <v>65</v>
      </c>
      <c r="H1610" t="s">
        <v>1827</v>
      </c>
      <c r="I1610">
        <v>1</v>
      </c>
      <c r="J1610" t="s">
        <v>6514</v>
      </c>
      <c r="K1610" t="s">
        <v>6508</v>
      </c>
      <c r="L1610" t="s">
        <v>6515</v>
      </c>
      <c r="M1610">
        <v>0</v>
      </c>
      <c r="N1610" s="34">
        <v>0</v>
      </c>
      <c r="O1610" s="34">
        <v>0</v>
      </c>
      <c r="P1610" s="34">
        <v>0</v>
      </c>
      <c r="Q1610" s="34">
        <v>0</v>
      </c>
      <c r="R1610" s="34">
        <v>0</v>
      </c>
      <c r="S1610" s="48" t="s">
        <v>1123</v>
      </c>
      <c r="T1610" s="13">
        <v>0</v>
      </c>
      <c r="U1610" s="12">
        <v>0</v>
      </c>
      <c r="V1610" s="12">
        <v>0</v>
      </c>
      <c r="W1610" s="12">
        <v>0</v>
      </c>
      <c r="X1610" s="14" t="str">
        <f t="shared" si="25"/>
        <v>С</v>
      </c>
      <c r="Y1610" s="271">
        <f>Таблица1[[#This Row],[ID_intellix]]</f>
        <v>5458</v>
      </c>
      <c r="Z1610" s="269" t="s">
        <v>122</v>
      </c>
      <c r="AA1610" s="145">
        <f>IF(OR(Таблица1[[#This Row],[CARDIO_report]]&lt;&gt;0,Таблица1[[#This Row],[AI COMBO_report]]&lt;&gt;0,Таблица1[[#This Row],[OTC_report]]&lt;&gt;0),1,0)</f>
        <v>0</v>
      </c>
      <c r="AB1610" s="60" t="s">
        <v>1124</v>
      </c>
      <c r="AC1610" s="60" t="s">
        <v>1124</v>
      </c>
      <c r="AD1610" s="60" t="s">
        <v>1124</v>
      </c>
      <c r="AE1610" s="60" t="s">
        <v>1124</v>
      </c>
      <c r="AF1610" s="60"/>
      <c r="AG1610" s="60" t="s">
        <v>1124</v>
      </c>
      <c r="AH1610" s="60" t="s">
        <v>1124</v>
      </c>
      <c r="AI1610" s="60" t="s">
        <v>1124</v>
      </c>
      <c r="AJ1610" s="60" t="s">
        <v>1124</v>
      </c>
      <c r="AK1610" s="60" t="s">
        <v>1124</v>
      </c>
      <c r="AL1610" s="60" t="s">
        <v>1124</v>
      </c>
      <c r="AM1610" s="60" t="s">
        <v>1124</v>
      </c>
      <c r="AN1610" s="60" t="s">
        <v>1124</v>
      </c>
      <c r="AO1610" s="60"/>
      <c r="AP1610" s="35" t="s">
        <v>1825</v>
      </c>
      <c r="AQ1610" s="377">
        <v>0</v>
      </c>
      <c r="AR1610" s="378">
        <v>0</v>
      </c>
      <c r="AS1610" s="377">
        <v>0</v>
      </c>
      <c r="AT1610" s="378">
        <v>0</v>
      </c>
      <c r="AU1610" s="377">
        <v>0</v>
      </c>
      <c r="AV1610" s="377">
        <v>0</v>
      </c>
      <c r="AW1610" s="377">
        <v>0</v>
      </c>
      <c r="AX1610">
        <v>0</v>
      </c>
      <c r="AY1610">
        <v>0</v>
      </c>
    </row>
    <row r="1611" spans="1:54" ht="15" hidden="1" customHeight="1" x14ac:dyDescent="0.2">
      <c r="A1611" s="398">
        <v>3303</v>
      </c>
      <c r="B1611" s="258" t="s">
        <v>6516</v>
      </c>
      <c r="C1611" t="s">
        <v>1119</v>
      </c>
      <c r="D1611" t="s">
        <v>1886</v>
      </c>
      <c r="E1611" t="s">
        <v>1821</v>
      </c>
      <c r="F1611" s="29" t="s">
        <v>1827</v>
      </c>
      <c r="G1611" s="47">
        <v>168</v>
      </c>
      <c r="H1611" t="s">
        <v>1827</v>
      </c>
      <c r="I1611">
        <v>1</v>
      </c>
      <c r="J1611" t="s">
        <v>6517</v>
      </c>
      <c r="K1611" t="s">
        <v>6508</v>
      </c>
      <c r="L1611" t="s">
        <v>6518</v>
      </c>
      <c r="M1611">
        <v>0</v>
      </c>
      <c r="N1611" s="34">
        <v>0</v>
      </c>
      <c r="O1611" s="34">
        <v>0</v>
      </c>
      <c r="P1611" s="34">
        <v>0</v>
      </c>
      <c r="Q1611" s="34">
        <v>0</v>
      </c>
      <c r="R1611" s="34">
        <v>0</v>
      </c>
      <c r="S1611" s="48" t="s">
        <v>1123</v>
      </c>
      <c r="T1611" s="13">
        <v>0</v>
      </c>
      <c r="U1611" s="12">
        <v>0</v>
      </c>
      <c r="V1611" s="12">
        <v>0</v>
      </c>
      <c r="W1611" s="12">
        <v>0</v>
      </c>
      <c r="X1611" s="14" t="str">
        <f t="shared" si="25"/>
        <v>С</v>
      </c>
      <c r="Y1611" s="271">
        <f>Таблица1[[#This Row],[ID_intellix]]</f>
        <v>3303</v>
      </c>
      <c r="Z1611" s="269" t="s">
        <v>122</v>
      </c>
      <c r="AA1611" s="145">
        <f>IF(OR(Таблица1[[#This Row],[CARDIO_report]]&lt;&gt;0,Таблица1[[#This Row],[AI COMBO_report]]&lt;&gt;0,Таблица1[[#This Row],[OTC_report]]&lt;&gt;0),1,0)</f>
        <v>0</v>
      </c>
      <c r="AB1611" s="60" t="s">
        <v>1124</v>
      </c>
      <c r="AC1611" s="60" t="s">
        <v>1124</v>
      </c>
      <c r="AD1611" s="60" t="s">
        <v>1124</v>
      </c>
      <c r="AE1611" s="60" t="s">
        <v>1124</v>
      </c>
      <c r="AF1611" s="60"/>
      <c r="AG1611" s="60" t="s">
        <v>1124</v>
      </c>
      <c r="AH1611" s="60" t="s">
        <v>1124</v>
      </c>
      <c r="AI1611" s="60" t="s">
        <v>1124</v>
      </c>
      <c r="AJ1611" s="60" t="s">
        <v>1124</v>
      </c>
      <c r="AK1611" s="60" t="s">
        <v>1124</v>
      </c>
      <c r="AL1611" s="60" t="s">
        <v>1124</v>
      </c>
      <c r="AM1611" s="60" t="s">
        <v>1124</v>
      </c>
      <c r="AN1611" s="60" t="s">
        <v>1124</v>
      </c>
      <c r="AO1611" s="60"/>
      <c r="AP1611" s="35" t="s">
        <v>1825</v>
      </c>
      <c r="AQ1611" s="377">
        <v>0</v>
      </c>
      <c r="AR1611" s="378">
        <v>0</v>
      </c>
      <c r="AS1611" s="377">
        <v>0</v>
      </c>
      <c r="AT1611" s="378">
        <v>0</v>
      </c>
      <c r="AU1611" s="377">
        <v>0</v>
      </c>
      <c r="AV1611" s="377">
        <v>0</v>
      </c>
      <c r="AW1611" s="377">
        <v>0</v>
      </c>
      <c r="AX1611">
        <v>0</v>
      </c>
      <c r="AY1611">
        <v>0</v>
      </c>
    </row>
    <row r="1612" spans="1:54" ht="15" hidden="1" customHeight="1" x14ac:dyDescent="0.2">
      <c r="A1612" s="46">
        <v>462</v>
      </c>
      <c r="B1612" s="258" t="s">
        <v>9259</v>
      </c>
      <c r="C1612" t="s">
        <v>1146</v>
      </c>
      <c r="D1612" t="s">
        <v>1300</v>
      </c>
      <c r="E1612" t="s">
        <v>2504</v>
      </c>
      <c r="F1612" s="29" t="s">
        <v>2843</v>
      </c>
      <c r="G1612" s="396">
        <v>11</v>
      </c>
      <c r="H1612" t="s">
        <v>1140</v>
      </c>
      <c r="I1612">
        <v>1</v>
      </c>
      <c r="J1612" t="s">
        <v>9260</v>
      </c>
      <c r="K1612" t="s">
        <v>101</v>
      </c>
      <c r="L1612" t="s">
        <v>9261</v>
      </c>
      <c r="M1612" t="s">
        <v>1972</v>
      </c>
      <c r="N1612" s="34" t="s">
        <v>465</v>
      </c>
      <c r="O1612" s="2" t="s">
        <v>1967</v>
      </c>
      <c r="P1612" s="34" t="s">
        <v>143</v>
      </c>
      <c r="Q1612" s="2" t="s">
        <v>1973</v>
      </c>
      <c r="R1612" s="34" t="s">
        <v>742</v>
      </c>
      <c r="S1612" s="48" t="s">
        <v>1123</v>
      </c>
      <c r="T1612" s="13" t="s">
        <v>1863</v>
      </c>
      <c r="U1612" s="12" t="s">
        <v>122</v>
      </c>
      <c r="V1612" s="12" t="s">
        <v>122</v>
      </c>
      <c r="W1612" s="12" t="s">
        <v>1863</v>
      </c>
      <c r="X1612" s="14" t="str">
        <f t="shared" si="25"/>
        <v>А</v>
      </c>
      <c r="Y1612" s="271">
        <f>Таблица1[[#This Row],[ID_intellix]]</f>
        <v>462</v>
      </c>
      <c r="Z1612" s="269" t="s">
        <v>122</v>
      </c>
      <c r="AA1612" s="145">
        <f>IF(OR(Таблица1[[#This Row],[CARDIO_report]]&lt;&gt;0,Таблица1[[#This Row],[AI COMBO_report]]&lt;&gt;0,Таблица1[[#This Row],[OTC_report]]&lt;&gt;0),1,0)</f>
        <v>1</v>
      </c>
      <c r="AB1612" s="60" t="s">
        <v>2601</v>
      </c>
      <c r="AC1612" s="60" t="s">
        <v>2602</v>
      </c>
      <c r="AD1612" s="60" t="s">
        <v>1124</v>
      </c>
      <c r="AE1612" s="60" t="s">
        <v>1124</v>
      </c>
      <c r="AF1612" s="60"/>
      <c r="AG1612" s="89" t="s">
        <v>1437</v>
      </c>
      <c r="AH1612" s="89">
        <v>75</v>
      </c>
      <c r="AI1612" s="89" t="s">
        <v>1145</v>
      </c>
      <c r="AJ1612" s="89">
        <v>79</v>
      </c>
      <c r="AK1612" s="89" t="s">
        <v>1437</v>
      </c>
      <c r="AL1612" s="89">
        <v>53</v>
      </c>
      <c r="AM1612" s="89" t="s">
        <v>1414</v>
      </c>
      <c r="AN1612" s="89">
        <v>71</v>
      </c>
      <c r="AP1612" s="35" t="s">
        <v>1917</v>
      </c>
      <c r="AQ1612" s="377" t="s">
        <v>2847</v>
      </c>
      <c r="AR1612" s="377" t="s">
        <v>6332</v>
      </c>
      <c r="AS1612" s="377" t="s">
        <v>2847</v>
      </c>
      <c r="AT1612" s="378" t="s">
        <v>6332</v>
      </c>
      <c r="AU1612" s="377">
        <v>0</v>
      </c>
      <c r="AV1612" s="377">
        <v>0</v>
      </c>
      <c r="AW1612" s="377" t="s">
        <v>2847</v>
      </c>
      <c r="AX1612" s="2" t="s">
        <v>6332</v>
      </c>
      <c r="AY1612" s="2" t="s">
        <v>2847</v>
      </c>
      <c r="AZ1612" t="s">
        <v>6332</v>
      </c>
      <c r="BA1612" s="2" t="s">
        <v>6336</v>
      </c>
      <c r="BB1612" t="s">
        <v>6332</v>
      </c>
    </row>
    <row r="1613" spans="1:54" ht="15" hidden="1" customHeight="1" x14ac:dyDescent="0.2">
      <c r="A1613" s="46">
        <v>568</v>
      </c>
      <c r="B1613" s="258" t="s">
        <v>9271</v>
      </c>
      <c r="C1613" t="s">
        <v>1146</v>
      </c>
      <c r="D1613" t="s">
        <v>1147</v>
      </c>
      <c r="E1613" t="s">
        <v>2504</v>
      </c>
      <c r="F1613" s="29" t="s">
        <v>2843</v>
      </c>
      <c r="G1613" s="396">
        <v>12</v>
      </c>
      <c r="H1613" t="s">
        <v>1140</v>
      </c>
      <c r="I1613">
        <v>1</v>
      </c>
      <c r="J1613" t="s">
        <v>9272</v>
      </c>
      <c r="K1613" t="s">
        <v>101</v>
      </c>
      <c r="L1613" t="s">
        <v>9273</v>
      </c>
      <c r="M1613" t="s">
        <v>1972</v>
      </c>
      <c r="N1613" s="34" t="s">
        <v>525</v>
      </c>
      <c r="O1613" s="2" t="s">
        <v>1967</v>
      </c>
      <c r="P1613" s="34" t="s">
        <v>268</v>
      </c>
      <c r="Q1613" s="2" t="s">
        <v>1973</v>
      </c>
      <c r="R1613" s="34" t="s">
        <v>975</v>
      </c>
      <c r="S1613" s="48" t="s">
        <v>1123</v>
      </c>
      <c r="T1613" s="13" t="s">
        <v>122</v>
      </c>
      <c r="U1613" s="12" t="s">
        <v>122</v>
      </c>
      <c r="V1613" s="12" t="s">
        <v>122</v>
      </c>
      <c r="W1613" s="12" t="s">
        <v>1863</v>
      </c>
      <c r="X1613" s="14" t="str">
        <f t="shared" si="25"/>
        <v>В</v>
      </c>
      <c r="Y1613" s="271">
        <f>Таблица1[[#This Row],[ID_intellix]]</f>
        <v>568</v>
      </c>
      <c r="Z1613" s="269" t="s">
        <v>122</v>
      </c>
      <c r="AA1613" s="145">
        <f>IF(OR(Таблица1[[#This Row],[CARDIO_report]]&lt;&gt;0,Таблица1[[#This Row],[AI COMBO_report]]&lt;&gt;0,Таблица1[[#This Row],[OTC_report]]&lt;&gt;0),1,0)</f>
        <v>1</v>
      </c>
      <c r="AB1613" s="60" t="s">
        <v>2602</v>
      </c>
      <c r="AC1613" s="60" t="s">
        <v>2602</v>
      </c>
      <c r="AD1613" s="60" t="s">
        <v>1124</v>
      </c>
      <c r="AE1613" s="60" t="s">
        <v>1124</v>
      </c>
      <c r="AF1613" s="60"/>
      <c r="AG1613" s="89" t="s">
        <v>1437</v>
      </c>
      <c r="AH1613" s="89">
        <v>45</v>
      </c>
      <c r="AI1613" s="89" t="s">
        <v>1437</v>
      </c>
      <c r="AJ1613" s="89">
        <v>62</v>
      </c>
      <c r="AK1613" s="89" t="s">
        <v>1145</v>
      </c>
      <c r="AL1613" s="89">
        <v>73</v>
      </c>
      <c r="AM1613" s="89" t="s">
        <v>1145</v>
      </c>
      <c r="AN1613" s="89">
        <v>75</v>
      </c>
      <c r="AP1613" s="35" t="s">
        <v>1917</v>
      </c>
      <c r="AQ1613" s="377" t="s">
        <v>2847</v>
      </c>
      <c r="AR1613" s="378">
        <v>0</v>
      </c>
      <c r="AS1613" s="377" t="s">
        <v>2847</v>
      </c>
      <c r="AT1613" s="378">
        <v>0</v>
      </c>
      <c r="AU1613" s="377">
        <v>0</v>
      </c>
      <c r="AV1613" s="377">
        <v>0</v>
      </c>
      <c r="AW1613" s="377" t="s">
        <v>2847</v>
      </c>
      <c r="AX1613" s="2">
        <v>0</v>
      </c>
      <c r="AY1613" s="2" t="s">
        <v>2847</v>
      </c>
      <c r="BA1613" s="2" t="s">
        <v>6336</v>
      </c>
    </row>
    <row r="1614" spans="1:54" ht="15" hidden="1" customHeight="1" x14ac:dyDescent="0.2">
      <c r="A1614" s="46">
        <v>569</v>
      </c>
      <c r="B1614" s="258" t="s">
        <v>9289</v>
      </c>
      <c r="C1614" t="s">
        <v>1146</v>
      </c>
      <c r="D1614" t="s">
        <v>4525</v>
      </c>
      <c r="E1614" t="s">
        <v>2504</v>
      </c>
      <c r="F1614" s="29" t="s">
        <v>2843</v>
      </c>
      <c r="G1614" s="396">
        <v>14</v>
      </c>
      <c r="H1614" t="s">
        <v>1140</v>
      </c>
      <c r="I1614">
        <v>1</v>
      </c>
      <c r="J1614" t="s">
        <v>9290</v>
      </c>
      <c r="K1614" t="s">
        <v>101</v>
      </c>
      <c r="L1614" t="s">
        <v>9291</v>
      </c>
      <c r="M1614" t="s">
        <v>1972</v>
      </c>
      <c r="N1614" s="34" t="s">
        <v>465</v>
      </c>
      <c r="O1614" s="2" t="s">
        <v>1967</v>
      </c>
      <c r="P1614" s="34" t="s">
        <v>143</v>
      </c>
      <c r="Q1614" s="2" t="s">
        <v>1973</v>
      </c>
      <c r="R1614" s="34" t="s">
        <v>985</v>
      </c>
      <c r="S1614" s="48" t="s">
        <v>1123</v>
      </c>
      <c r="T1614" s="13" t="s">
        <v>122</v>
      </c>
      <c r="U1614" s="12" t="s">
        <v>1863</v>
      </c>
      <c r="V1614" s="12" t="s">
        <v>122</v>
      </c>
      <c r="W1614" s="12" t="s">
        <v>122</v>
      </c>
      <c r="X1614" s="14" t="str">
        <f t="shared" si="25"/>
        <v>В</v>
      </c>
      <c r="Y1614" s="271">
        <f>Таблица1[[#This Row],[ID_intellix]]</f>
        <v>569</v>
      </c>
      <c r="Z1614" s="269" t="s">
        <v>122</v>
      </c>
      <c r="AA1614" s="145">
        <f>IF(OR(Таблица1[[#This Row],[CARDIO_report]]&lt;&gt;0,Таблица1[[#This Row],[AI COMBO_report]]&lt;&gt;0,Таблица1[[#This Row],[OTC_report]]&lt;&gt;0),1,0)</f>
        <v>1</v>
      </c>
      <c r="AB1614" s="60" t="s">
        <v>2602</v>
      </c>
      <c r="AC1614" s="60" t="s">
        <v>2602</v>
      </c>
      <c r="AD1614" s="60" t="s">
        <v>1124</v>
      </c>
      <c r="AE1614" s="60" t="s">
        <v>1124</v>
      </c>
      <c r="AF1614" s="60"/>
      <c r="AG1614" s="89" t="s">
        <v>1437</v>
      </c>
      <c r="AH1614" s="89">
        <v>13</v>
      </c>
      <c r="AI1614" s="89" t="s">
        <v>2516</v>
      </c>
      <c r="AJ1614" s="89">
        <v>26</v>
      </c>
      <c r="AK1614" s="89" t="s">
        <v>2516</v>
      </c>
      <c r="AL1614" s="89">
        <v>19</v>
      </c>
      <c r="AM1614" s="89" t="s">
        <v>2516</v>
      </c>
      <c r="AN1614" s="89">
        <v>24</v>
      </c>
      <c r="AP1614" s="35" t="s">
        <v>1917</v>
      </c>
      <c r="AQ1614" s="377" t="s">
        <v>2847</v>
      </c>
      <c r="AR1614" s="378">
        <v>0</v>
      </c>
      <c r="AS1614" s="377" t="s">
        <v>2847</v>
      </c>
      <c r="AT1614" s="378">
        <v>0</v>
      </c>
      <c r="AU1614" s="377">
        <v>0</v>
      </c>
      <c r="AV1614" s="377">
        <v>0</v>
      </c>
      <c r="AW1614" s="377" t="s">
        <v>2847</v>
      </c>
      <c r="AX1614" s="2">
        <v>0</v>
      </c>
      <c r="AY1614" s="2" t="s">
        <v>2847</v>
      </c>
      <c r="BA1614" s="2" t="s">
        <v>6336</v>
      </c>
    </row>
    <row r="1615" spans="1:54" ht="15" hidden="1" customHeight="1" x14ac:dyDescent="0.2">
      <c r="A1615" s="46">
        <v>2445</v>
      </c>
      <c r="B1615" s="258" t="s">
        <v>9310</v>
      </c>
      <c r="C1615" t="s">
        <v>1146</v>
      </c>
      <c r="D1615" t="s">
        <v>1147</v>
      </c>
      <c r="E1615" t="s">
        <v>2504</v>
      </c>
      <c r="F1615" s="29" t="s">
        <v>2843</v>
      </c>
      <c r="G1615" s="396">
        <v>16</v>
      </c>
      <c r="H1615" t="s">
        <v>1140</v>
      </c>
      <c r="I1615">
        <v>1</v>
      </c>
      <c r="J1615" t="s">
        <v>9311</v>
      </c>
      <c r="K1615" t="s">
        <v>101</v>
      </c>
      <c r="L1615" t="s">
        <v>9312</v>
      </c>
      <c r="M1615" t="s">
        <v>1972</v>
      </c>
      <c r="N1615" s="34" t="s">
        <v>525</v>
      </c>
      <c r="O1615" s="2" t="s">
        <v>1967</v>
      </c>
      <c r="P1615" s="34" t="s">
        <v>116</v>
      </c>
      <c r="Q1615" s="2" t="s">
        <v>1973</v>
      </c>
      <c r="R1615" s="34" t="s">
        <v>742</v>
      </c>
      <c r="S1615" s="48" t="s">
        <v>1123</v>
      </c>
      <c r="T1615" s="13" t="s">
        <v>122</v>
      </c>
      <c r="U1615" s="12" t="s">
        <v>122</v>
      </c>
      <c r="V1615" s="12" t="s">
        <v>122</v>
      </c>
      <c r="W1615" s="12" t="s">
        <v>122</v>
      </c>
      <c r="X1615" s="14" t="str">
        <f t="shared" si="25"/>
        <v>С</v>
      </c>
      <c r="Y1615" s="271">
        <f>Таблица1[[#This Row],[ID_intellix]]</f>
        <v>2445</v>
      </c>
      <c r="Z1615" s="269" t="s">
        <v>122</v>
      </c>
      <c r="AA1615" s="145">
        <f>IF(OR(Таблица1[[#This Row],[CARDIO_report]]&lt;&gt;0,Таблица1[[#This Row],[AI COMBO_report]]&lt;&gt;0,Таблица1[[#This Row],[OTC_report]]&lt;&gt;0),1,0)</f>
        <v>1</v>
      </c>
      <c r="AB1615" s="60" t="s">
        <v>2602</v>
      </c>
      <c r="AC1615" s="60" t="s">
        <v>2602</v>
      </c>
      <c r="AD1615" s="60" t="s">
        <v>1124</v>
      </c>
      <c r="AE1615" s="60" t="s">
        <v>1124</v>
      </c>
      <c r="AF1615" s="60"/>
      <c r="AG1615" s="89" t="s">
        <v>1437</v>
      </c>
      <c r="AH1615" s="89">
        <v>58</v>
      </c>
      <c r="AI1615" s="89" t="s">
        <v>1145</v>
      </c>
      <c r="AJ1615" s="89">
        <v>82</v>
      </c>
      <c r="AK1615" s="89" t="s">
        <v>1437</v>
      </c>
      <c r="AL1615" s="89">
        <v>25</v>
      </c>
      <c r="AM1615" s="89" t="s">
        <v>1437</v>
      </c>
      <c r="AN1615" s="89">
        <v>25</v>
      </c>
      <c r="AP1615" s="35" t="s">
        <v>1857</v>
      </c>
      <c r="AQ1615" s="377">
        <v>0</v>
      </c>
      <c r="AR1615" s="378">
        <v>0</v>
      </c>
      <c r="AS1615" s="377">
        <v>0</v>
      </c>
      <c r="AT1615" s="378">
        <v>0</v>
      </c>
      <c r="AU1615" s="377">
        <v>0</v>
      </c>
      <c r="AV1615" s="377">
        <v>0</v>
      </c>
      <c r="AW1615" s="377">
        <v>0</v>
      </c>
      <c r="AX1615">
        <v>0</v>
      </c>
      <c r="AY1615">
        <v>0</v>
      </c>
    </row>
    <row r="1616" spans="1:54" ht="15" hidden="1" customHeight="1" x14ac:dyDescent="0.2">
      <c r="A1616" s="46">
        <v>1953</v>
      </c>
      <c r="B1616" s="258" t="s">
        <v>4489</v>
      </c>
      <c r="C1616" t="s">
        <v>1146</v>
      </c>
      <c r="D1616" t="s">
        <v>1147</v>
      </c>
      <c r="E1616" t="s">
        <v>1821</v>
      </c>
      <c r="F1616" s="29" t="s">
        <v>1959</v>
      </c>
      <c r="G1616" s="47">
        <v>1</v>
      </c>
      <c r="H1616" t="s">
        <v>1959</v>
      </c>
      <c r="I1616">
        <v>1</v>
      </c>
      <c r="J1616" t="s">
        <v>4490</v>
      </c>
      <c r="K1616" t="s">
        <v>101</v>
      </c>
      <c r="L1616" t="s">
        <v>3947</v>
      </c>
      <c r="M1616" t="s">
        <v>1972</v>
      </c>
      <c r="N1616" s="34" t="s">
        <v>431</v>
      </c>
      <c r="O1616" s="2" t="s">
        <v>1967</v>
      </c>
      <c r="P1616" s="34" t="s">
        <v>268</v>
      </c>
      <c r="Q1616" s="2" t="s">
        <v>1973</v>
      </c>
      <c r="R1616" s="34" t="s">
        <v>985</v>
      </c>
      <c r="S1616" s="48" t="s">
        <v>1123</v>
      </c>
      <c r="T1616" s="13" t="s">
        <v>1863</v>
      </c>
      <c r="U1616" s="12" t="s">
        <v>122</v>
      </c>
      <c r="V1616" s="12" t="s">
        <v>122</v>
      </c>
      <c r="W1616" s="12" t="s">
        <v>1863</v>
      </c>
      <c r="X1616" s="14" t="str">
        <f t="shared" si="25"/>
        <v>А</v>
      </c>
      <c r="Y1616" s="271">
        <f>Таблица1[[#This Row],[ID_intellix]]</f>
        <v>1953</v>
      </c>
      <c r="Z1616" s="269" t="s">
        <v>122</v>
      </c>
      <c r="AA1616" s="145">
        <f>IF(OR(Таблица1[[#This Row],[CARDIO_report]]&lt;&gt;0,Таблица1[[#This Row],[AI COMBO_report]]&lt;&gt;0,Таблица1[[#This Row],[OTC_report]]&lt;&gt;0),1,0)</f>
        <v>1</v>
      </c>
      <c r="AB1616" s="60" t="s">
        <v>1124</v>
      </c>
      <c r="AC1616" s="60" t="s">
        <v>1124</v>
      </c>
      <c r="AD1616" s="60" t="s">
        <v>1124</v>
      </c>
      <c r="AE1616" s="60" t="s">
        <v>1124</v>
      </c>
      <c r="AF1616" s="60"/>
      <c r="AG1616" s="60" t="s">
        <v>1124</v>
      </c>
      <c r="AH1616" s="60" t="s">
        <v>1124</v>
      </c>
      <c r="AI1616" s="60" t="s">
        <v>1124</v>
      </c>
      <c r="AJ1616" s="60" t="s">
        <v>1124</v>
      </c>
      <c r="AK1616" s="60" t="s">
        <v>1124</v>
      </c>
      <c r="AL1616" s="60" t="s">
        <v>1124</v>
      </c>
      <c r="AM1616" s="60" t="s">
        <v>1124</v>
      </c>
      <c r="AN1616" s="60" t="s">
        <v>1124</v>
      </c>
      <c r="AO1616" s="60"/>
      <c r="AP1616" s="35" t="s">
        <v>1917</v>
      </c>
      <c r="AQ1616" s="377">
        <v>0</v>
      </c>
      <c r="AR1616" s="378">
        <v>0</v>
      </c>
      <c r="AS1616" s="377">
        <v>0</v>
      </c>
      <c r="AT1616" s="378">
        <v>0</v>
      </c>
      <c r="AU1616" s="377">
        <v>0</v>
      </c>
      <c r="AV1616" s="377">
        <v>0</v>
      </c>
      <c r="AW1616" s="377">
        <v>0</v>
      </c>
      <c r="AX1616" s="2" t="s">
        <v>2408</v>
      </c>
      <c r="AY1616" s="2">
        <v>0</v>
      </c>
      <c r="AZ1616" s="2" t="s">
        <v>2408</v>
      </c>
      <c r="BB1616" s="2" t="s">
        <v>2408</v>
      </c>
    </row>
    <row r="1617" spans="1:54" ht="15" hidden="1" customHeight="1" x14ac:dyDescent="0.2">
      <c r="A1617" s="46">
        <v>5254</v>
      </c>
      <c r="B1617" s="258" t="s">
        <v>4491</v>
      </c>
      <c r="C1617" t="s">
        <v>1146</v>
      </c>
      <c r="D1617" t="s">
        <v>1147</v>
      </c>
      <c r="E1617" t="s">
        <v>1821</v>
      </c>
      <c r="F1617" s="29" t="s">
        <v>1959</v>
      </c>
      <c r="G1617" s="53" t="s">
        <v>4492</v>
      </c>
      <c r="H1617" t="s">
        <v>1959</v>
      </c>
      <c r="I1617">
        <v>1</v>
      </c>
      <c r="J1617" t="s">
        <v>4493</v>
      </c>
      <c r="K1617" t="s">
        <v>101</v>
      </c>
      <c r="L1617" t="s">
        <v>4494</v>
      </c>
      <c r="M1617" t="s">
        <v>1972</v>
      </c>
      <c r="N1617" s="34">
        <v>0</v>
      </c>
      <c r="O1617" s="2" t="s">
        <v>1967</v>
      </c>
      <c r="P1617" s="34">
        <v>0</v>
      </c>
      <c r="Q1617" s="2" t="s">
        <v>1973</v>
      </c>
      <c r="R1617" s="34">
        <v>0</v>
      </c>
      <c r="S1617" s="48" t="s">
        <v>1123</v>
      </c>
      <c r="T1617" s="13" t="s">
        <v>122</v>
      </c>
      <c r="U1617" s="12" t="s">
        <v>1863</v>
      </c>
      <c r="V1617" s="12" t="s">
        <v>122</v>
      </c>
      <c r="W1617" s="12" t="s">
        <v>122</v>
      </c>
      <c r="X1617" s="14" t="str">
        <f t="shared" si="25"/>
        <v>В</v>
      </c>
      <c r="Y1617" s="271">
        <f>Таблица1[[#This Row],[ID_intellix]]</f>
        <v>5254</v>
      </c>
      <c r="Z1617" s="269" t="s">
        <v>1863</v>
      </c>
      <c r="AA1617" s="145">
        <f>IF(OR(Таблица1[[#This Row],[CARDIO_report]]&lt;&gt;0,Таблица1[[#This Row],[AI COMBO_report]]&lt;&gt;0,Таблица1[[#This Row],[OTC_report]]&lt;&gt;0),1,0)</f>
        <v>0</v>
      </c>
      <c r="AB1617" s="60" t="s">
        <v>1124</v>
      </c>
      <c r="AC1617" s="60" t="s">
        <v>1124</v>
      </c>
      <c r="AD1617" s="60" t="s">
        <v>1124</v>
      </c>
      <c r="AE1617" s="60" t="s">
        <v>1124</v>
      </c>
      <c r="AF1617" s="60"/>
      <c r="AG1617" s="60" t="s">
        <v>1124</v>
      </c>
      <c r="AH1617" s="60" t="s">
        <v>1124</v>
      </c>
      <c r="AI1617" s="60" t="s">
        <v>1124</v>
      </c>
      <c r="AJ1617" s="60" t="s">
        <v>1124</v>
      </c>
      <c r="AK1617" s="60" t="s">
        <v>1124</v>
      </c>
      <c r="AL1617" s="60" t="s">
        <v>1124</v>
      </c>
      <c r="AM1617" s="60" t="s">
        <v>1124</v>
      </c>
      <c r="AN1617" s="60" t="s">
        <v>1124</v>
      </c>
      <c r="AO1617" s="60"/>
      <c r="AP1617" s="35" t="s">
        <v>1917</v>
      </c>
      <c r="AQ1617" s="377">
        <v>0</v>
      </c>
      <c r="AR1617" s="378">
        <v>0</v>
      </c>
      <c r="AS1617" s="377">
        <v>0</v>
      </c>
      <c r="AT1617" s="378">
        <v>0</v>
      </c>
      <c r="AU1617" s="377">
        <v>0</v>
      </c>
      <c r="AV1617" s="377">
        <v>0</v>
      </c>
      <c r="AW1617" s="377">
        <v>0</v>
      </c>
      <c r="AX1617">
        <v>0</v>
      </c>
      <c r="AY1617">
        <v>0</v>
      </c>
    </row>
    <row r="1618" spans="1:54" ht="15" hidden="1" customHeight="1" x14ac:dyDescent="0.2">
      <c r="A1618" s="46">
        <v>3321</v>
      </c>
      <c r="B1618" s="258" t="s">
        <v>4495</v>
      </c>
      <c r="C1618" t="s">
        <v>1146</v>
      </c>
      <c r="D1618" t="s">
        <v>1147</v>
      </c>
      <c r="E1618" t="s">
        <v>1821</v>
      </c>
      <c r="F1618" s="29" t="s">
        <v>1959</v>
      </c>
      <c r="G1618" s="53" t="s">
        <v>4496</v>
      </c>
      <c r="H1618" t="s">
        <v>1959</v>
      </c>
      <c r="I1618">
        <v>1</v>
      </c>
      <c r="J1618" t="s">
        <v>4497</v>
      </c>
      <c r="K1618" t="s">
        <v>101</v>
      </c>
      <c r="L1618" t="s">
        <v>4498</v>
      </c>
      <c r="M1618" t="s">
        <v>1972</v>
      </c>
      <c r="N1618" s="34">
        <v>0</v>
      </c>
      <c r="O1618" s="2" t="s">
        <v>1967</v>
      </c>
      <c r="P1618" s="34">
        <v>0</v>
      </c>
      <c r="Q1618" s="2" t="s">
        <v>1973</v>
      </c>
      <c r="R1618" s="34">
        <v>0</v>
      </c>
      <c r="S1618" s="48" t="s">
        <v>1123</v>
      </c>
      <c r="T1618" s="13" t="s">
        <v>122</v>
      </c>
      <c r="U1618" s="12" t="s">
        <v>122</v>
      </c>
      <c r="V1618" s="12" t="s">
        <v>122</v>
      </c>
      <c r="W1618" s="12" t="s">
        <v>122</v>
      </c>
      <c r="X1618" s="14" t="str">
        <f t="shared" si="25"/>
        <v>С</v>
      </c>
      <c r="Y1618" s="271">
        <f>Таблица1[[#This Row],[ID_intellix]]</f>
        <v>3321</v>
      </c>
      <c r="Z1618" s="269" t="s">
        <v>122</v>
      </c>
      <c r="AA1618" s="145">
        <f>IF(OR(Таблица1[[#This Row],[CARDIO_report]]&lt;&gt;0,Таблица1[[#This Row],[AI COMBO_report]]&lt;&gt;0,Таблица1[[#This Row],[OTC_report]]&lt;&gt;0),1,0)</f>
        <v>0</v>
      </c>
      <c r="AB1618" s="60" t="s">
        <v>1124</v>
      </c>
      <c r="AC1618" s="60" t="s">
        <v>1124</v>
      </c>
      <c r="AD1618" s="60" t="s">
        <v>1124</v>
      </c>
      <c r="AE1618" s="60" t="s">
        <v>1124</v>
      </c>
      <c r="AF1618" s="60"/>
      <c r="AG1618" s="60" t="s">
        <v>1124</v>
      </c>
      <c r="AH1618" s="60" t="s">
        <v>1124</v>
      </c>
      <c r="AI1618" s="60" t="s">
        <v>1124</v>
      </c>
      <c r="AJ1618" s="60" t="s">
        <v>1124</v>
      </c>
      <c r="AK1618" s="60" t="s">
        <v>1124</v>
      </c>
      <c r="AL1618" s="60" t="s">
        <v>1124</v>
      </c>
      <c r="AM1618" s="60" t="s">
        <v>1124</v>
      </c>
      <c r="AN1618" s="60" t="s">
        <v>1124</v>
      </c>
      <c r="AO1618" s="60"/>
      <c r="AP1618" s="35" t="s">
        <v>1825</v>
      </c>
      <c r="AQ1618" s="377">
        <v>0</v>
      </c>
      <c r="AR1618" s="378">
        <v>0</v>
      </c>
      <c r="AS1618" s="377">
        <v>0</v>
      </c>
      <c r="AT1618" s="378">
        <v>0</v>
      </c>
      <c r="AU1618" s="377">
        <v>0</v>
      </c>
      <c r="AV1618" s="377">
        <v>0</v>
      </c>
      <c r="AW1618" s="377">
        <v>0</v>
      </c>
      <c r="AX1618">
        <v>0</v>
      </c>
      <c r="AY1618">
        <v>0</v>
      </c>
    </row>
    <row r="1619" spans="1:54" ht="15" hidden="1" customHeight="1" x14ac:dyDescent="0.2">
      <c r="A1619" s="46">
        <v>6871</v>
      </c>
      <c r="B1619" s="258" t="s">
        <v>4499</v>
      </c>
      <c r="C1619" t="s">
        <v>1146</v>
      </c>
      <c r="D1619" t="s">
        <v>1307</v>
      </c>
      <c r="E1619" t="s">
        <v>1821</v>
      </c>
      <c r="F1619" s="29" t="s">
        <v>1959</v>
      </c>
      <c r="G1619" s="47">
        <v>100</v>
      </c>
      <c r="H1619" t="s">
        <v>1959</v>
      </c>
      <c r="I1619">
        <v>1</v>
      </c>
      <c r="J1619" t="s">
        <v>4500</v>
      </c>
      <c r="K1619" t="s">
        <v>101</v>
      </c>
      <c r="L1619" t="s">
        <v>4501</v>
      </c>
      <c r="M1619" t="s">
        <v>1972</v>
      </c>
      <c r="N1619" s="34" t="s">
        <v>525</v>
      </c>
      <c r="O1619" s="2" t="s">
        <v>1967</v>
      </c>
      <c r="P1619" s="34" t="s">
        <v>143</v>
      </c>
      <c r="Q1619" s="2" t="s">
        <v>1973</v>
      </c>
      <c r="R1619" s="34" t="s">
        <v>985</v>
      </c>
      <c r="S1619" s="48" t="s">
        <v>1123</v>
      </c>
      <c r="T1619" s="13" t="s">
        <v>1863</v>
      </c>
      <c r="U1619" s="12" t="s">
        <v>122</v>
      </c>
      <c r="V1619" s="12" t="s">
        <v>122</v>
      </c>
      <c r="W1619" s="12" t="s">
        <v>122</v>
      </c>
      <c r="X1619" s="14" t="str">
        <f t="shared" si="25"/>
        <v>В</v>
      </c>
      <c r="Y1619" s="271">
        <f>Таблица1[[#This Row],[ID_intellix]]</f>
        <v>6871</v>
      </c>
      <c r="Z1619" s="269" t="s">
        <v>122</v>
      </c>
      <c r="AA1619" s="145">
        <f>IF(OR(Таблица1[[#This Row],[CARDIO_report]]&lt;&gt;0,Таблица1[[#This Row],[AI COMBO_report]]&lt;&gt;0,Таблица1[[#This Row],[OTC_report]]&lt;&gt;0),1,0)</f>
        <v>1</v>
      </c>
      <c r="AB1619" s="60" t="s">
        <v>1124</v>
      </c>
      <c r="AC1619" s="60" t="s">
        <v>1124</v>
      </c>
      <c r="AD1619" s="60" t="s">
        <v>1124</v>
      </c>
      <c r="AE1619" s="60" t="s">
        <v>1124</v>
      </c>
      <c r="AF1619" s="60"/>
      <c r="AG1619" s="60" t="s">
        <v>1124</v>
      </c>
      <c r="AH1619" s="60" t="s">
        <v>1124</v>
      </c>
      <c r="AI1619" s="60" t="s">
        <v>1124</v>
      </c>
      <c r="AJ1619" s="60" t="s">
        <v>1124</v>
      </c>
      <c r="AK1619" s="60" t="s">
        <v>1124</v>
      </c>
      <c r="AL1619" s="60" t="s">
        <v>1124</v>
      </c>
      <c r="AM1619" s="60" t="s">
        <v>1124</v>
      </c>
      <c r="AN1619" s="60" t="s">
        <v>1124</v>
      </c>
      <c r="AO1619" s="60"/>
      <c r="AP1619" s="35" t="s">
        <v>1917</v>
      </c>
      <c r="AQ1619" s="377">
        <v>0</v>
      </c>
      <c r="AR1619" s="378">
        <v>0</v>
      </c>
      <c r="AS1619" s="377">
        <v>0</v>
      </c>
      <c r="AT1619" s="378">
        <v>0</v>
      </c>
      <c r="AU1619" s="377">
        <v>0</v>
      </c>
      <c r="AV1619" s="377">
        <v>0</v>
      </c>
      <c r="AW1619" s="377">
        <v>0</v>
      </c>
      <c r="AX1619">
        <v>0</v>
      </c>
      <c r="AY1619">
        <v>0</v>
      </c>
    </row>
    <row r="1620" spans="1:54" ht="15" hidden="1" customHeight="1" x14ac:dyDescent="0.2">
      <c r="A1620" s="46">
        <v>5285</v>
      </c>
      <c r="B1620" s="258" t="s">
        <v>4515</v>
      </c>
      <c r="C1620" t="s">
        <v>1146</v>
      </c>
      <c r="D1620" t="s">
        <v>2669</v>
      </c>
      <c r="E1620" t="s">
        <v>1821</v>
      </c>
      <c r="F1620" s="29" t="s">
        <v>1959</v>
      </c>
      <c r="G1620" s="47">
        <v>109</v>
      </c>
      <c r="H1620" t="s">
        <v>1959</v>
      </c>
      <c r="I1620">
        <v>1</v>
      </c>
      <c r="J1620" t="s">
        <v>4516</v>
      </c>
      <c r="K1620" t="s">
        <v>101</v>
      </c>
      <c r="L1620" t="s">
        <v>4517</v>
      </c>
      <c r="M1620" t="s">
        <v>1972</v>
      </c>
      <c r="N1620" s="34" t="s">
        <v>465</v>
      </c>
      <c r="O1620" s="2" t="s">
        <v>1967</v>
      </c>
      <c r="P1620" s="34">
        <v>0</v>
      </c>
      <c r="Q1620" s="2" t="s">
        <v>1973</v>
      </c>
      <c r="R1620" s="34">
        <v>0</v>
      </c>
      <c r="S1620" s="48" t="s">
        <v>1123</v>
      </c>
      <c r="T1620" s="13" t="s">
        <v>1863</v>
      </c>
      <c r="U1620" s="12" t="s">
        <v>1863</v>
      </c>
      <c r="V1620" s="12" t="s">
        <v>122</v>
      </c>
      <c r="W1620" s="12" t="s">
        <v>122</v>
      </c>
      <c r="X1620" s="14" t="str">
        <f t="shared" si="25"/>
        <v>А</v>
      </c>
      <c r="Y1620" s="271">
        <f>Таблица1[[#This Row],[ID_intellix]]</f>
        <v>5285</v>
      </c>
      <c r="Z1620" s="269" t="s">
        <v>122</v>
      </c>
      <c r="AA1620" s="145">
        <f>IF(OR(Таблица1[[#This Row],[CARDIO_report]]&lt;&gt;0,Таблица1[[#This Row],[AI COMBO_report]]&lt;&gt;0,Таблица1[[#This Row],[OTC_report]]&lt;&gt;0),1,0)</f>
        <v>1</v>
      </c>
      <c r="AB1620" s="60" t="s">
        <v>1124</v>
      </c>
      <c r="AC1620" s="60" t="s">
        <v>1124</v>
      </c>
      <c r="AD1620" s="60" t="s">
        <v>1124</v>
      </c>
      <c r="AE1620" s="60" t="s">
        <v>1124</v>
      </c>
      <c r="AF1620" s="60"/>
      <c r="AG1620" s="60" t="s">
        <v>1124</v>
      </c>
      <c r="AH1620" s="60" t="s">
        <v>1124</v>
      </c>
      <c r="AI1620" s="60" t="s">
        <v>1124</v>
      </c>
      <c r="AJ1620" s="60" t="s">
        <v>1124</v>
      </c>
      <c r="AK1620" s="60" t="s">
        <v>1124</v>
      </c>
      <c r="AL1620" s="60" t="s">
        <v>1124</v>
      </c>
      <c r="AM1620" s="60" t="s">
        <v>1124</v>
      </c>
      <c r="AN1620" s="60" t="s">
        <v>1124</v>
      </c>
      <c r="AO1620" s="60"/>
      <c r="AP1620" s="35" t="s">
        <v>1917</v>
      </c>
      <c r="AQ1620" s="377">
        <v>0</v>
      </c>
      <c r="AR1620" s="378">
        <v>0</v>
      </c>
      <c r="AS1620" s="377">
        <v>0</v>
      </c>
      <c r="AT1620" s="378">
        <v>0</v>
      </c>
      <c r="AU1620" s="377">
        <v>0</v>
      </c>
      <c r="AV1620" s="377">
        <v>0</v>
      </c>
      <c r="AW1620" s="377">
        <v>0</v>
      </c>
      <c r="AX1620">
        <v>0</v>
      </c>
      <c r="AY1620">
        <v>0</v>
      </c>
    </row>
    <row r="1621" spans="1:54" ht="15" hidden="1" customHeight="1" x14ac:dyDescent="0.2">
      <c r="A1621" s="46">
        <v>5286</v>
      </c>
      <c r="B1621" s="258" t="s">
        <v>4518</v>
      </c>
      <c r="C1621" t="s">
        <v>1146</v>
      </c>
      <c r="D1621" t="s">
        <v>2669</v>
      </c>
      <c r="E1621" t="s">
        <v>1821</v>
      </c>
      <c r="F1621" s="29" t="s">
        <v>1959</v>
      </c>
      <c r="G1621" s="47">
        <v>112</v>
      </c>
      <c r="H1621" t="s">
        <v>1959</v>
      </c>
      <c r="I1621">
        <v>1</v>
      </c>
      <c r="J1621" t="s">
        <v>4519</v>
      </c>
      <c r="K1621" t="s">
        <v>101</v>
      </c>
      <c r="L1621" t="s">
        <v>4520</v>
      </c>
      <c r="M1621" t="s">
        <v>1972</v>
      </c>
      <c r="N1621" s="34">
        <v>0</v>
      </c>
      <c r="O1621" s="2" t="s">
        <v>1967</v>
      </c>
      <c r="P1621" s="34">
        <v>0</v>
      </c>
      <c r="Q1621" s="2" t="s">
        <v>1973</v>
      </c>
      <c r="R1621" s="34">
        <v>0</v>
      </c>
      <c r="S1621" s="48" t="s">
        <v>1123</v>
      </c>
      <c r="T1621" s="13">
        <v>0</v>
      </c>
      <c r="U1621" s="12">
        <v>0</v>
      </c>
      <c r="V1621" s="12">
        <v>0</v>
      </c>
      <c r="W1621" s="12">
        <v>0</v>
      </c>
      <c r="X1621" s="14" t="str">
        <f t="shared" si="25"/>
        <v>С</v>
      </c>
      <c r="Y1621" s="271">
        <f>Таблица1[[#This Row],[ID_intellix]]</f>
        <v>5286</v>
      </c>
      <c r="Z1621" s="269" t="s">
        <v>122</v>
      </c>
      <c r="AA1621" s="145">
        <f>IF(OR(Таблица1[[#This Row],[CARDIO_report]]&lt;&gt;0,Таблица1[[#This Row],[AI COMBO_report]]&lt;&gt;0,Таблица1[[#This Row],[OTC_report]]&lt;&gt;0),1,0)</f>
        <v>0</v>
      </c>
      <c r="AB1621" s="60" t="s">
        <v>1124</v>
      </c>
      <c r="AC1621" s="60" t="s">
        <v>1124</v>
      </c>
      <c r="AD1621" s="60" t="s">
        <v>1124</v>
      </c>
      <c r="AE1621" s="60" t="s">
        <v>1124</v>
      </c>
      <c r="AF1621" s="60"/>
      <c r="AG1621" s="60" t="s">
        <v>1124</v>
      </c>
      <c r="AH1621" s="60" t="s">
        <v>1124</v>
      </c>
      <c r="AI1621" s="60" t="s">
        <v>1124</v>
      </c>
      <c r="AJ1621" s="60" t="s">
        <v>1124</v>
      </c>
      <c r="AK1621" s="60" t="s">
        <v>1124</v>
      </c>
      <c r="AL1621" s="60" t="s">
        <v>1124</v>
      </c>
      <c r="AM1621" s="60" t="s">
        <v>1124</v>
      </c>
      <c r="AN1621" s="60" t="s">
        <v>1124</v>
      </c>
      <c r="AO1621" s="60"/>
      <c r="AP1621" s="35" t="s">
        <v>1825</v>
      </c>
      <c r="AQ1621" s="377">
        <v>0</v>
      </c>
      <c r="AR1621" s="378">
        <v>0</v>
      </c>
      <c r="AS1621" s="377">
        <v>0</v>
      </c>
      <c r="AT1621" s="378">
        <v>0</v>
      </c>
      <c r="AU1621" s="377">
        <v>0</v>
      </c>
      <c r="AV1621" s="377">
        <v>0</v>
      </c>
      <c r="AW1621" s="377">
        <v>0</v>
      </c>
      <c r="AX1621">
        <v>0</v>
      </c>
      <c r="AY1621">
        <v>0</v>
      </c>
    </row>
    <row r="1622" spans="1:54" ht="15" hidden="1" customHeight="1" x14ac:dyDescent="0.2">
      <c r="A1622" s="46">
        <v>5255</v>
      </c>
      <c r="B1622" s="258" t="s">
        <v>4524</v>
      </c>
      <c r="C1622" t="s">
        <v>1146</v>
      </c>
      <c r="D1622" t="s">
        <v>4525</v>
      </c>
      <c r="E1622" t="s">
        <v>1821</v>
      </c>
      <c r="F1622" s="29" t="s">
        <v>1959</v>
      </c>
      <c r="G1622" s="47">
        <v>115</v>
      </c>
      <c r="H1622" t="s">
        <v>1959</v>
      </c>
      <c r="I1622">
        <v>1</v>
      </c>
      <c r="J1622" t="s">
        <v>4526</v>
      </c>
      <c r="K1622" t="s">
        <v>101</v>
      </c>
      <c r="L1622" t="s">
        <v>4527</v>
      </c>
      <c r="M1622" t="s">
        <v>1972</v>
      </c>
      <c r="N1622" s="34" t="s">
        <v>503</v>
      </c>
      <c r="O1622" s="2" t="s">
        <v>1967</v>
      </c>
      <c r="P1622" s="34">
        <v>0</v>
      </c>
      <c r="Q1622" s="2" t="s">
        <v>1973</v>
      </c>
      <c r="R1622" s="34" t="s">
        <v>985</v>
      </c>
      <c r="S1622" s="48" t="s">
        <v>1123</v>
      </c>
      <c r="T1622" s="13" t="s">
        <v>1863</v>
      </c>
      <c r="U1622" s="12" t="s">
        <v>122</v>
      </c>
      <c r="V1622" s="12" t="s">
        <v>122</v>
      </c>
      <c r="W1622" s="12" t="s">
        <v>122</v>
      </c>
      <c r="X1622" s="14" t="str">
        <f t="shared" si="25"/>
        <v>В</v>
      </c>
      <c r="Y1622" s="271">
        <f>Таблица1[[#This Row],[ID_intellix]]</f>
        <v>5255</v>
      </c>
      <c r="Z1622" s="269" t="s">
        <v>122</v>
      </c>
      <c r="AA1622" s="145">
        <f>IF(OR(Таблица1[[#This Row],[CARDIO_report]]&lt;&gt;0,Таблица1[[#This Row],[AI COMBO_report]]&lt;&gt;0,Таблица1[[#This Row],[OTC_report]]&lt;&gt;0),1,0)</f>
        <v>1</v>
      </c>
      <c r="AB1622" s="60" t="s">
        <v>1124</v>
      </c>
      <c r="AC1622" s="60" t="s">
        <v>1124</v>
      </c>
      <c r="AD1622" s="60" t="s">
        <v>1124</v>
      </c>
      <c r="AE1622" s="60" t="s">
        <v>1124</v>
      </c>
      <c r="AF1622" s="60"/>
      <c r="AG1622" s="60" t="s">
        <v>1124</v>
      </c>
      <c r="AH1622" s="60" t="s">
        <v>1124</v>
      </c>
      <c r="AI1622" s="60" t="s">
        <v>1124</v>
      </c>
      <c r="AJ1622" s="60" t="s">
        <v>1124</v>
      </c>
      <c r="AK1622" s="60" t="s">
        <v>1124</v>
      </c>
      <c r="AL1622" s="60" t="s">
        <v>1124</v>
      </c>
      <c r="AM1622" s="60" t="s">
        <v>1124</v>
      </c>
      <c r="AN1622" s="60" t="s">
        <v>1124</v>
      </c>
      <c r="AO1622" s="60"/>
      <c r="AP1622" s="35" t="s">
        <v>1917</v>
      </c>
      <c r="AQ1622" s="377">
        <v>0</v>
      </c>
      <c r="AR1622" s="378">
        <v>0</v>
      </c>
      <c r="AS1622" s="377">
        <v>0</v>
      </c>
      <c r="AT1622" s="378">
        <v>0</v>
      </c>
      <c r="AU1622" s="377">
        <v>0</v>
      </c>
      <c r="AV1622" s="377">
        <v>0</v>
      </c>
      <c r="AW1622" s="377">
        <v>0</v>
      </c>
      <c r="AX1622">
        <v>0</v>
      </c>
      <c r="AY1622">
        <v>0</v>
      </c>
    </row>
    <row r="1623" spans="1:54" ht="15" hidden="1" customHeight="1" x14ac:dyDescent="0.2">
      <c r="A1623" s="46">
        <v>5256</v>
      </c>
      <c r="B1623" s="258" t="s">
        <v>4528</v>
      </c>
      <c r="C1623" t="s">
        <v>1146</v>
      </c>
      <c r="D1623" t="s">
        <v>1300</v>
      </c>
      <c r="E1623" t="s">
        <v>1821</v>
      </c>
      <c r="F1623" s="29" t="s">
        <v>1959</v>
      </c>
      <c r="G1623" s="47">
        <v>125</v>
      </c>
      <c r="H1623" t="s">
        <v>1959</v>
      </c>
      <c r="I1623">
        <v>1</v>
      </c>
      <c r="J1623" t="s">
        <v>4529</v>
      </c>
      <c r="K1623" t="s">
        <v>101</v>
      </c>
      <c r="L1623" t="s">
        <v>4530</v>
      </c>
      <c r="M1623" t="s">
        <v>1972</v>
      </c>
      <c r="N1623" s="34" t="s">
        <v>503</v>
      </c>
      <c r="O1623" s="2" t="s">
        <v>1967</v>
      </c>
      <c r="P1623" s="34" t="s">
        <v>143</v>
      </c>
      <c r="Q1623" s="2" t="s">
        <v>1973</v>
      </c>
      <c r="R1623" s="34" t="s">
        <v>742</v>
      </c>
      <c r="S1623" s="48" t="s">
        <v>1123</v>
      </c>
      <c r="T1623" s="13" t="s">
        <v>122</v>
      </c>
      <c r="U1623" s="12" t="s">
        <v>1863</v>
      </c>
      <c r="V1623" s="12" t="s">
        <v>122</v>
      </c>
      <c r="W1623" s="12" t="s">
        <v>122</v>
      </c>
      <c r="X1623" s="14" t="str">
        <f t="shared" si="25"/>
        <v>В</v>
      </c>
      <c r="Y1623" s="271">
        <f>Таблица1[[#This Row],[ID_intellix]]</f>
        <v>5256</v>
      </c>
      <c r="Z1623" s="269" t="s">
        <v>122</v>
      </c>
      <c r="AA1623" s="145">
        <f>IF(OR(Таблица1[[#This Row],[CARDIO_report]]&lt;&gt;0,Таблица1[[#This Row],[AI COMBO_report]]&lt;&gt;0,Таблица1[[#This Row],[OTC_report]]&lt;&gt;0),1,0)</f>
        <v>1</v>
      </c>
      <c r="AB1623" s="60" t="s">
        <v>1124</v>
      </c>
      <c r="AC1623" s="60" t="s">
        <v>1124</v>
      </c>
      <c r="AD1623" s="60" t="s">
        <v>1124</v>
      </c>
      <c r="AE1623" s="60" t="s">
        <v>1124</v>
      </c>
      <c r="AF1623" s="60"/>
      <c r="AG1623" s="60" t="s">
        <v>1124</v>
      </c>
      <c r="AH1623" s="60" t="s">
        <v>1124</v>
      </c>
      <c r="AI1623" s="60" t="s">
        <v>1124</v>
      </c>
      <c r="AJ1623" s="60" t="s">
        <v>1124</v>
      </c>
      <c r="AK1623" s="60" t="s">
        <v>1124</v>
      </c>
      <c r="AL1623" s="60" t="s">
        <v>1124</v>
      </c>
      <c r="AM1623" s="60" t="s">
        <v>1124</v>
      </c>
      <c r="AN1623" s="60" t="s">
        <v>1124</v>
      </c>
      <c r="AO1623" s="60"/>
      <c r="AP1623" s="35" t="s">
        <v>1825</v>
      </c>
      <c r="AQ1623" s="377">
        <v>0</v>
      </c>
      <c r="AR1623" s="378">
        <v>0</v>
      </c>
      <c r="AS1623" s="377">
        <v>0</v>
      </c>
      <c r="AT1623" s="378">
        <v>0</v>
      </c>
      <c r="AU1623" s="377">
        <v>0</v>
      </c>
      <c r="AV1623" s="377">
        <v>0</v>
      </c>
      <c r="AW1623" s="377">
        <v>0</v>
      </c>
      <c r="AX1623">
        <v>0</v>
      </c>
      <c r="AY1623">
        <v>0</v>
      </c>
    </row>
    <row r="1624" spans="1:54" ht="15" hidden="1" customHeight="1" x14ac:dyDescent="0.2">
      <c r="A1624" s="46">
        <v>5257</v>
      </c>
      <c r="B1624" s="258" t="s">
        <v>4531</v>
      </c>
      <c r="C1624" t="s">
        <v>1146</v>
      </c>
      <c r="D1624" t="s">
        <v>1300</v>
      </c>
      <c r="E1624" t="s">
        <v>1821</v>
      </c>
      <c r="F1624" s="29" t="s">
        <v>1959</v>
      </c>
      <c r="G1624" s="47">
        <v>128</v>
      </c>
      <c r="H1624" t="s">
        <v>1959</v>
      </c>
      <c r="I1624">
        <v>1</v>
      </c>
      <c r="J1624" t="s">
        <v>4532</v>
      </c>
      <c r="K1624" t="s">
        <v>101</v>
      </c>
      <c r="L1624" t="s">
        <v>4533</v>
      </c>
      <c r="M1624" t="s">
        <v>1972</v>
      </c>
      <c r="N1624" s="34" t="s">
        <v>465</v>
      </c>
      <c r="O1624" s="2" t="s">
        <v>1967</v>
      </c>
      <c r="P1624" s="34">
        <v>0</v>
      </c>
      <c r="Q1624" s="2" t="s">
        <v>1973</v>
      </c>
      <c r="R1624" s="34" t="s">
        <v>742</v>
      </c>
      <c r="S1624" s="48" t="s">
        <v>1123</v>
      </c>
      <c r="T1624" s="13" t="s">
        <v>1863</v>
      </c>
      <c r="U1624" s="12" t="s">
        <v>1863</v>
      </c>
      <c r="V1624" s="12" t="s">
        <v>122</v>
      </c>
      <c r="W1624" s="12" t="s">
        <v>122</v>
      </c>
      <c r="X1624" s="14" t="str">
        <f t="shared" si="25"/>
        <v>А</v>
      </c>
      <c r="Y1624" s="271">
        <f>Таблица1[[#This Row],[ID_intellix]]</f>
        <v>5257</v>
      </c>
      <c r="Z1624" s="269" t="s">
        <v>122</v>
      </c>
      <c r="AA1624" s="145">
        <f>IF(OR(Таблица1[[#This Row],[CARDIO_report]]&lt;&gt;0,Таблица1[[#This Row],[AI COMBO_report]]&lt;&gt;0,Таблица1[[#This Row],[OTC_report]]&lt;&gt;0),1,0)</f>
        <v>1</v>
      </c>
      <c r="AB1624" s="60" t="s">
        <v>1124</v>
      </c>
      <c r="AC1624" s="60" t="s">
        <v>1124</v>
      </c>
      <c r="AD1624" s="60" t="s">
        <v>1124</v>
      </c>
      <c r="AE1624" s="60" t="s">
        <v>1124</v>
      </c>
      <c r="AF1624" s="60"/>
      <c r="AG1624" s="60" t="s">
        <v>1124</v>
      </c>
      <c r="AH1624" s="60" t="s">
        <v>1124</v>
      </c>
      <c r="AI1624" s="60" t="s">
        <v>1124</v>
      </c>
      <c r="AJ1624" s="60" t="s">
        <v>1124</v>
      </c>
      <c r="AK1624" s="60" t="s">
        <v>1124</v>
      </c>
      <c r="AL1624" s="60" t="s">
        <v>1124</v>
      </c>
      <c r="AM1624" s="60" t="s">
        <v>1124</v>
      </c>
      <c r="AN1624" s="60" t="s">
        <v>1124</v>
      </c>
      <c r="AO1624" s="60"/>
      <c r="AP1624" s="35" t="s">
        <v>1917</v>
      </c>
      <c r="AQ1624" s="377">
        <v>0</v>
      </c>
      <c r="AR1624" s="378">
        <v>0</v>
      </c>
      <c r="AS1624" s="377">
        <v>0</v>
      </c>
      <c r="AT1624" s="378">
        <v>0</v>
      </c>
      <c r="AU1624" s="377">
        <v>0</v>
      </c>
      <c r="AV1624" s="377">
        <v>0</v>
      </c>
      <c r="AW1624" s="377">
        <v>0</v>
      </c>
      <c r="AX1624">
        <v>0</v>
      </c>
      <c r="AY1624">
        <v>0</v>
      </c>
    </row>
    <row r="1625" spans="1:54" ht="15" hidden="1" customHeight="1" x14ac:dyDescent="0.2">
      <c r="A1625" s="46">
        <v>5258</v>
      </c>
      <c r="B1625" s="258" t="s">
        <v>4537</v>
      </c>
      <c r="C1625" t="s">
        <v>1146</v>
      </c>
      <c r="D1625" t="s">
        <v>1156</v>
      </c>
      <c r="E1625" t="s">
        <v>1821</v>
      </c>
      <c r="F1625" s="29" t="s">
        <v>1959</v>
      </c>
      <c r="G1625" s="47">
        <v>133</v>
      </c>
      <c r="H1625" t="s">
        <v>1959</v>
      </c>
      <c r="I1625">
        <v>1</v>
      </c>
      <c r="J1625" t="s">
        <v>4538</v>
      </c>
      <c r="K1625" t="s">
        <v>101</v>
      </c>
      <c r="L1625" t="s">
        <v>4539</v>
      </c>
      <c r="M1625" t="s">
        <v>1972</v>
      </c>
      <c r="N1625" s="34" t="s">
        <v>503</v>
      </c>
      <c r="O1625" s="2" t="s">
        <v>1967</v>
      </c>
      <c r="P1625" s="34" t="s">
        <v>116</v>
      </c>
      <c r="Q1625" s="2" t="s">
        <v>1973</v>
      </c>
      <c r="R1625" s="34" t="s">
        <v>975</v>
      </c>
      <c r="S1625" s="48" t="s">
        <v>1123</v>
      </c>
      <c r="T1625" s="13" t="s">
        <v>1863</v>
      </c>
      <c r="U1625" s="12" t="s">
        <v>122</v>
      </c>
      <c r="V1625" s="12" t="s">
        <v>122</v>
      </c>
      <c r="W1625" s="12" t="s">
        <v>122</v>
      </c>
      <c r="X1625" s="14" t="str">
        <f t="shared" si="25"/>
        <v>В</v>
      </c>
      <c r="Y1625" s="271">
        <f>Таблица1[[#This Row],[ID_intellix]]</f>
        <v>5258</v>
      </c>
      <c r="Z1625" s="269" t="s">
        <v>122</v>
      </c>
      <c r="AA1625" s="145">
        <f>IF(OR(Таблица1[[#This Row],[CARDIO_report]]&lt;&gt;0,Таблица1[[#This Row],[AI COMBO_report]]&lt;&gt;0,Таблица1[[#This Row],[OTC_report]]&lt;&gt;0),1,0)</f>
        <v>1</v>
      </c>
      <c r="AB1625" s="60" t="s">
        <v>1124</v>
      </c>
      <c r="AC1625" s="60" t="s">
        <v>1124</v>
      </c>
      <c r="AD1625" s="60" t="s">
        <v>1124</v>
      </c>
      <c r="AE1625" s="60" t="s">
        <v>1124</v>
      </c>
      <c r="AF1625" s="60"/>
      <c r="AG1625" s="60" t="s">
        <v>1124</v>
      </c>
      <c r="AH1625" s="60" t="s">
        <v>1124</v>
      </c>
      <c r="AI1625" s="60" t="s">
        <v>1124</v>
      </c>
      <c r="AJ1625" s="60" t="s">
        <v>1124</v>
      </c>
      <c r="AK1625" s="60" t="s">
        <v>1124</v>
      </c>
      <c r="AL1625" s="60" t="s">
        <v>1124</v>
      </c>
      <c r="AM1625" s="60" t="s">
        <v>1124</v>
      </c>
      <c r="AN1625" s="60" t="s">
        <v>1124</v>
      </c>
      <c r="AO1625" s="60"/>
      <c r="AP1625" s="35" t="s">
        <v>1857</v>
      </c>
      <c r="AQ1625" s="377">
        <v>0</v>
      </c>
      <c r="AR1625" s="378">
        <v>0</v>
      </c>
      <c r="AS1625" s="377">
        <v>0</v>
      </c>
      <c r="AT1625" s="378">
        <v>0</v>
      </c>
      <c r="AU1625" s="377">
        <v>0</v>
      </c>
      <c r="AV1625" s="377">
        <v>0</v>
      </c>
      <c r="AW1625" s="377">
        <v>0</v>
      </c>
      <c r="AX1625">
        <v>0</v>
      </c>
      <c r="AY1625">
        <v>0</v>
      </c>
    </row>
    <row r="1626" spans="1:54" ht="15" hidden="1" customHeight="1" x14ac:dyDescent="0.2">
      <c r="A1626" s="46">
        <v>7193</v>
      </c>
      <c r="B1626" s="258" t="s">
        <v>4540</v>
      </c>
      <c r="C1626" t="s">
        <v>1146</v>
      </c>
      <c r="D1626" t="s">
        <v>1150</v>
      </c>
      <c r="E1626" t="s">
        <v>1821</v>
      </c>
      <c r="F1626" s="29" t="s">
        <v>1959</v>
      </c>
      <c r="G1626" s="53" t="s">
        <v>4541</v>
      </c>
      <c r="H1626" t="s">
        <v>1959</v>
      </c>
      <c r="I1626">
        <v>1</v>
      </c>
      <c r="J1626" t="s">
        <v>4542</v>
      </c>
      <c r="K1626" t="s">
        <v>101</v>
      </c>
      <c r="L1626" t="s">
        <v>4543</v>
      </c>
      <c r="M1626" t="s">
        <v>1972</v>
      </c>
      <c r="N1626" s="34">
        <v>0</v>
      </c>
      <c r="O1626" s="2" t="s">
        <v>1967</v>
      </c>
      <c r="P1626" s="34">
        <v>0</v>
      </c>
      <c r="Q1626" s="2" t="s">
        <v>1973</v>
      </c>
      <c r="R1626" s="34">
        <v>0</v>
      </c>
      <c r="S1626" s="48" t="s">
        <v>1123</v>
      </c>
      <c r="T1626" s="13">
        <v>0</v>
      </c>
      <c r="U1626" s="12">
        <v>0</v>
      </c>
      <c r="V1626" s="12">
        <v>0</v>
      </c>
      <c r="W1626" s="12">
        <v>0</v>
      </c>
      <c r="X1626" s="14" t="str">
        <f t="shared" si="25"/>
        <v>С</v>
      </c>
      <c r="Y1626" s="271">
        <f>Таблица1[[#This Row],[ID_intellix]]</f>
        <v>7193</v>
      </c>
      <c r="Z1626" s="269" t="s">
        <v>1863</v>
      </c>
      <c r="AA1626" s="145">
        <f>IF(OR(Таблица1[[#This Row],[CARDIO_report]]&lt;&gt;0,Таблица1[[#This Row],[AI COMBO_report]]&lt;&gt;0,Таблица1[[#This Row],[OTC_report]]&lt;&gt;0),1,0)</f>
        <v>0</v>
      </c>
      <c r="AB1626" s="60" t="s">
        <v>1124</v>
      </c>
      <c r="AC1626" s="60" t="s">
        <v>1124</v>
      </c>
      <c r="AD1626" s="60" t="s">
        <v>1124</v>
      </c>
      <c r="AE1626" s="60" t="s">
        <v>1124</v>
      </c>
      <c r="AF1626" s="60"/>
      <c r="AG1626" s="60" t="s">
        <v>1124</v>
      </c>
      <c r="AH1626" s="60" t="s">
        <v>1124</v>
      </c>
      <c r="AI1626" s="60" t="s">
        <v>1124</v>
      </c>
      <c r="AJ1626" s="60" t="s">
        <v>1124</v>
      </c>
      <c r="AK1626" s="60" t="s">
        <v>1124</v>
      </c>
      <c r="AL1626" s="60" t="s">
        <v>1124</v>
      </c>
      <c r="AM1626" s="60" t="s">
        <v>1124</v>
      </c>
      <c r="AN1626" s="60" t="s">
        <v>1124</v>
      </c>
      <c r="AO1626" s="60"/>
      <c r="AP1626" s="35" t="s">
        <v>1857</v>
      </c>
      <c r="AQ1626" s="377">
        <v>0</v>
      </c>
      <c r="AR1626" s="378">
        <v>0</v>
      </c>
      <c r="AS1626" s="377">
        <v>0</v>
      </c>
      <c r="AT1626" s="378">
        <v>0</v>
      </c>
      <c r="AU1626" s="377">
        <v>0</v>
      </c>
      <c r="AV1626" s="377">
        <v>0</v>
      </c>
      <c r="AW1626" s="377">
        <v>0</v>
      </c>
      <c r="AX1626">
        <v>0</v>
      </c>
      <c r="AY1626">
        <v>0</v>
      </c>
    </row>
    <row r="1627" spans="1:54" ht="15" hidden="1" customHeight="1" x14ac:dyDescent="0.2">
      <c r="A1627" s="46">
        <v>2989</v>
      </c>
      <c r="B1627" s="258" t="s">
        <v>4544</v>
      </c>
      <c r="C1627" t="s">
        <v>1146</v>
      </c>
      <c r="D1627" t="s">
        <v>1156</v>
      </c>
      <c r="E1627" t="s">
        <v>1821</v>
      </c>
      <c r="F1627" s="29" t="s">
        <v>1959</v>
      </c>
      <c r="G1627" s="53" t="s">
        <v>4545</v>
      </c>
      <c r="H1627" t="s">
        <v>1959</v>
      </c>
      <c r="I1627">
        <v>1</v>
      </c>
      <c r="J1627" t="s">
        <v>4546</v>
      </c>
      <c r="K1627" t="s">
        <v>101</v>
      </c>
      <c r="L1627" t="s">
        <v>4547</v>
      </c>
      <c r="M1627" t="s">
        <v>1972</v>
      </c>
      <c r="N1627" s="34">
        <v>0</v>
      </c>
      <c r="O1627" s="2" t="s">
        <v>1967</v>
      </c>
      <c r="P1627" s="34">
        <v>0</v>
      </c>
      <c r="Q1627" s="2" t="s">
        <v>1973</v>
      </c>
      <c r="R1627" s="34" t="s">
        <v>985</v>
      </c>
      <c r="S1627" s="48" t="s">
        <v>1123</v>
      </c>
      <c r="T1627" s="13" t="s">
        <v>122</v>
      </c>
      <c r="U1627" s="12" t="s">
        <v>122</v>
      </c>
      <c r="V1627" s="12" t="s">
        <v>1863</v>
      </c>
      <c r="W1627" s="12" t="s">
        <v>122</v>
      </c>
      <c r="X1627" s="14" t="str">
        <f t="shared" si="25"/>
        <v>В</v>
      </c>
      <c r="Y1627" s="271">
        <f>Таблица1[[#This Row],[ID_intellix]]</f>
        <v>2989</v>
      </c>
      <c r="Z1627" s="269" t="s">
        <v>122</v>
      </c>
      <c r="AA1627" s="145">
        <f>IF(OR(Таблица1[[#This Row],[CARDIO_report]]&lt;&gt;0,Таблица1[[#This Row],[AI COMBO_report]]&lt;&gt;0,Таблица1[[#This Row],[OTC_report]]&lt;&gt;0),1,0)</f>
        <v>1</v>
      </c>
      <c r="AB1627" s="60" t="s">
        <v>1124</v>
      </c>
      <c r="AC1627" s="60" t="s">
        <v>1124</v>
      </c>
      <c r="AD1627" s="60" t="s">
        <v>1124</v>
      </c>
      <c r="AE1627" s="60" t="s">
        <v>1124</v>
      </c>
      <c r="AF1627" s="60"/>
      <c r="AG1627" s="60" t="s">
        <v>1124</v>
      </c>
      <c r="AH1627" s="60" t="s">
        <v>1124</v>
      </c>
      <c r="AI1627" s="60" t="s">
        <v>1124</v>
      </c>
      <c r="AJ1627" s="60" t="s">
        <v>1124</v>
      </c>
      <c r="AK1627" s="60" t="s">
        <v>1124</v>
      </c>
      <c r="AL1627" s="60" t="s">
        <v>1124</v>
      </c>
      <c r="AM1627" s="60" t="s">
        <v>1124</v>
      </c>
      <c r="AN1627" s="60" t="s">
        <v>1124</v>
      </c>
      <c r="AO1627" s="60"/>
      <c r="AP1627" s="35" t="s">
        <v>1857</v>
      </c>
      <c r="AQ1627" s="377">
        <v>0</v>
      </c>
      <c r="AR1627" s="378">
        <v>0</v>
      </c>
      <c r="AS1627" s="377">
        <v>0</v>
      </c>
      <c r="AT1627" s="378">
        <v>0</v>
      </c>
      <c r="AU1627" s="377">
        <v>0</v>
      </c>
      <c r="AV1627" s="377">
        <v>0</v>
      </c>
      <c r="AW1627" s="377">
        <v>0</v>
      </c>
      <c r="AX1627">
        <v>0</v>
      </c>
      <c r="AY1627">
        <v>0</v>
      </c>
    </row>
    <row r="1628" spans="1:54" ht="15" hidden="1" customHeight="1" x14ac:dyDescent="0.2">
      <c r="A1628" s="46">
        <v>7196</v>
      </c>
      <c r="B1628" s="258" t="s">
        <v>4548</v>
      </c>
      <c r="C1628" t="s">
        <v>1146</v>
      </c>
      <c r="D1628" t="s">
        <v>4525</v>
      </c>
      <c r="E1628" t="s">
        <v>1821</v>
      </c>
      <c r="F1628" s="29" t="s">
        <v>1959</v>
      </c>
      <c r="G1628" s="53" t="s">
        <v>4549</v>
      </c>
      <c r="H1628" t="s">
        <v>1959</v>
      </c>
      <c r="I1628">
        <v>1</v>
      </c>
      <c r="J1628" t="s">
        <v>4550</v>
      </c>
      <c r="K1628" t="s">
        <v>101</v>
      </c>
      <c r="L1628" t="s">
        <v>4551</v>
      </c>
      <c r="M1628" t="s">
        <v>1972</v>
      </c>
      <c r="N1628" s="34" t="s">
        <v>465</v>
      </c>
      <c r="O1628" s="2" t="s">
        <v>1967</v>
      </c>
      <c r="P1628" s="34">
        <v>0</v>
      </c>
      <c r="Q1628" s="2" t="s">
        <v>1973</v>
      </c>
      <c r="R1628" s="34">
        <v>0</v>
      </c>
      <c r="S1628" s="48" t="s">
        <v>1123</v>
      </c>
      <c r="T1628" s="13" t="s">
        <v>122</v>
      </c>
      <c r="U1628" s="12" t="s">
        <v>1863</v>
      </c>
      <c r="V1628" s="12" t="s">
        <v>122</v>
      </c>
      <c r="W1628" s="12" t="s">
        <v>122</v>
      </c>
      <c r="X1628" s="14" t="str">
        <f t="shared" si="25"/>
        <v>В</v>
      </c>
      <c r="Y1628" s="271">
        <f>Таблица1[[#This Row],[ID_intellix]]</f>
        <v>7196</v>
      </c>
      <c r="Z1628" s="269" t="s">
        <v>1863</v>
      </c>
      <c r="AA1628" s="145">
        <f>IF(OR(Таблица1[[#This Row],[CARDIO_report]]&lt;&gt;0,Таблица1[[#This Row],[AI COMBO_report]]&lt;&gt;0,Таблица1[[#This Row],[OTC_report]]&lt;&gt;0),1,0)</f>
        <v>1</v>
      </c>
      <c r="AB1628" s="60" t="s">
        <v>1124</v>
      </c>
      <c r="AC1628" s="60" t="s">
        <v>1124</v>
      </c>
      <c r="AD1628" s="60" t="s">
        <v>1124</v>
      </c>
      <c r="AE1628" s="60" t="s">
        <v>1124</v>
      </c>
      <c r="AF1628" s="60"/>
      <c r="AG1628" s="60" t="s">
        <v>1124</v>
      </c>
      <c r="AH1628" s="60" t="s">
        <v>1124</v>
      </c>
      <c r="AI1628" s="60" t="s">
        <v>1124</v>
      </c>
      <c r="AJ1628" s="60" t="s">
        <v>1124</v>
      </c>
      <c r="AK1628" s="60" t="s">
        <v>1124</v>
      </c>
      <c r="AL1628" s="60" t="s">
        <v>1124</v>
      </c>
      <c r="AM1628" s="60" t="s">
        <v>1124</v>
      </c>
      <c r="AN1628" s="60" t="s">
        <v>1124</v>
      </c>
      <c r="AO1628" s="60"/>
      <c r="AP1628" s="35" t="s">
        <v>1857</v>
      </c>
      <c r="AQ1628" s="377">
        <v>0</v>
      </c>
      <c r="AR1628" s="378">
        <v>0</v>
      </c>
      <c r="AS1628" s="377">
        <v>0</v>
      </c>
      <c r="AT1628" s="378">
        <v>0</v>
      </c>
      <c r="AU1628" s="377">
        <v>0</v>
      </c>
      <c r="AV1628" s="377">
        <v>0</v>
      </c>
      <c r="AW1628" s="377">
        <v>0</v>
      </c>
      <c r="AX1628">
        <v>0</v>
      </c>
      <c r="AY1628">
        <v>0</v>
      </c>
    </row>
    <row r="1629" spans="1:54" ht="15" hidden="1" customHeight="1" x14ac:dyDescent="0.2">
      <c r="A1629" s="46">
        <v>5259</v>
      </c>
      <c r="B1629" s="258" t="s">
        <v>4555</v>
      </c>
      <c r="C1629" t="s">
        <v>1146</v>
      </c>
      <c r="D1629" t="s">
        <v>1147</v>
      </c>
      <c r="E1629" t="s">
        <v>1821</v>
      </c>
      <c r="F1629" s="29" t="s">
        <v>1959</v>
      </c>
      <c r="G1629" s="47">
        <v>147</v>
      </c>
      <c r="H1629" t="s">
        <v>1959</v>
      </c>
      <c r="I1629">
        <v>1</v>
      </c>
      <c r="J1629" t="s">
        <v>4556</v>
      </c>
      <c r="K1629" t="s">
        <v>101</v>
      </c>
      <c r="L1629" t="s">
        <v>4557</v>
      </c>
      <c r="M1629" t="s">
        <v>1972</v>
      </c>
      <c r="N1629" s="34" t="s">
        <v>431</v>
      </c>
      <c r="O1629" s="2" t="s">
        <v>1967</v>
      </c>
      <c r="P1629" s="34" t="s">
        <v>268</v>
      </c>
      <c r="Q1629" s="2" t="s">
        <v>1973</v>
      </c>
      <c r="R1629" s="34">
        <v>0</v>
      </c>
      <c r="S1629" s="48" t="s">
        <v>1123</v>
      </c>
      <c r="T1629" s="13" t="s">
        <v>1863</v>
      </c>
      <c r="U1629" s="12" t="s">
        <v>1863</v>
      </c>
      <c r="V1629" s="12" t="s">
        <v>122</v>
      </c>
      <c r="W1629" s="12" t="s">
        <v>122</v>
      </c>
      <c r="X1629" s="14" t="str">
        <f t="shared" si="25"/>
        <v>А</v>
      </c>
      <c r="Y1629" s="271">
        <f>Таблица1[[#This Row],[ID_intellix]]</f>
        <v>5259</v>
      </c>
      <c r="Z1629" s="269" t="s">
        <v>1863</v>
      </c>
      <c r="AA1629" s="145">
        <f>IF(OR(Таблица1[[#This Row],[CARDIO_report]]&lt;&gt;0,Таблица1[[#This Row],[AI COMBO_report]]&lt;&gt;0,Таблица1[[#This Row],[OTC_report]]&lt;&gt;0),1,0)</f>
        <v>1</v>
      </c>
      <c r="AB1629" s="60" t="s">
        <v>1124</v>
      </c>
      <c r="AC1629" s="60" t="s">
        <v>1124</v>
      </c>
      <c r="AD1629" s="60" t="s">
        <v>1124</v>
      </c>
      <c r="AE1629" s="60" t="s">
        <v>1124</v>
      </c>
      <c r="AF1629" s="60"/>
      <c r="AG1629" s="60" t="s">
        <v>1124</v>
      </c>
      <c r="AH1629" s="60" t="s">
        <v>1124</v>
      </c>
      <c r="AI1629" s="60" t="s">
        <v>1124</v>
      </c>
      <c r="AJ1629" s="60" t="s">
        <v>1124</v>
      </c>
      <c r="AK1629" s="60" t="s">
        <v>1124</v>
      </c>
      <c r="AL1629" s="60" t="s">
        <v>1124</v>
      </c>
      <c r="AM1629" s="60" t="s">
        <v>1124</v>
      </c>
      <c r="AN1629" s="60" t="s">
        <v>1124</v>
      </c>
      <c r="AO1629" s="60"/>
      <c r="AP1629" s="35" t="s">
        <v>1917</v>
      </c>
      <c r="AQ1629" s="377">
        <v>0</v>
      </c>
      <c r="AR1629" s="378">
        <v>0</v>
      </c>
      <c r="AS1629" s="377">
        <v>0</v>
      </c>
      <c r="AT1629" s="378">
        <v>0</v>
      </c>
      <c r="AU1629" s="377">
        <v>0</v>
      </c>
      <c r="AV1629" s="377">
        <v>0</v>
      </c>
      <c r="AW1629" s="377">
        <v>0</v>
      </c>
      <c r="AX1629">
        <v>0</v>
      </c>
      <c r="AY1629">
        <v>0</v>
      </c>
    </row>
    <row r="1630" spans="1:54" ht="15" hidden="1" customHeight="1" x14ac:dyDescent="0.2">
      <c r="A1630" s="46">
        <v>5260</v>
      </c>
      <c r="B1630" s="258" t="s">
        <v>4567</v>
      </c>
      <c r="C1630" t="s">
        <v>1146</v>
      </c>
      <c r="D1630" t="s">
        <v>1156</v>
      </c>
      <c r="E1630" t="s">
        <v>1821</v>
      </c>
      <c r="F1630" s="29" t="s">
        <v>1959</v>
      </c>
      <c r="G1630" s="47">
        <v>156</v>
      </c>
      <c r="H1630" t="s">
        <v>1959</v>
      </c>
      <c r="I1630">
        <v>1</v>
      </c>
      <c r="J1630" t="s">
        <v>4568</v>
      </c>
      <c r="K1630" t="s">
        <v>101</v>
      </c>
      <c r="L1630" t="s">
        <v>4569</v>
      </c>
      <c r="M1630" t="s">
        <v>1972</v>
      </c>
      <c r="N1630" s="34" t="s">
        <v>503</v>
      </c>
      <c r="O1630" s="2" t="s">
        <v>1967</v>
      </c>
      <c r="P1630" s="34" t="s">
        <v>116</v>
      </c>
      <c r="Q1630" s="2" t="s">
        <v>1973</v>
      </c>
      <c r="R1630" s="34" t="s">
        <v>985</v>
      </c>
      <c r="S1630" s="48" t="s">
        <v>1123</v>
      </c>
      <c r="T1630" s="13" t="s">
        <v>1863</v>
      </c>
      <c r="U1630" s="12" t="s">
        <v>122</v>
      </c>
      <c r="V1630" s="12" t="s">
        <v>122</v>
      </c>
      <c r="W1630" s="12" t="s">
        <v>1863</v>
      </c>
      <c r="X1630" s="14" t="str">
        <f t="shared" si="25"/>
        <v>А</v>
      </c>
      <c r="Y1630" s="271">
        <f>Таблица1[[#This Row],[ID_intellix]]</f>
        <v>5260</v>
      </c>
      <c r="Z1630" s="269" t="s">
        <v>122</v>
      </c>
      <c r="AA1630" s="145">
        <f>IF(OR(Таблица1[[#This Row],[CARDIO_report]]&lt;&gt;0,Таблица1[[#This Row],[AI COMBO_report]]&lt;&gt;0,Таблица1[[#This Row],[OTC_report]]&lt;&gt;0),1,0)</f>
        <v>1</v>
      </c>
      <c r="AB1630" s="60" t="s">
        <v>1124</v>
      </c>
      <c r="AC1630" s="60" t="s">
        <v>1124</v>
      </c>
      <c r="AD1630" s="60" t="s">
        <v>1124</v>
      </c>
      <c r="AE1630" s="60" t="s">
        <v>1124</v>
      </c>
      <c r="AF1630" s="60"/>
      <c r="AG1630" s="60" t="s">
        <v>1124</v>
      </c>
      <c r="AH1630" s="60" t="s">
        <v>1124</v>
      </c>
      <c r="AI1630" s="60" t="s">
        <v>1124</v>
      </c>
      <c r="AJ1630" s="60" t="s">
        <v>1124</v>
      </c>
      <c r="AK1630" s="60" t="s">
        <v>1124</v>
      </c>
      <c r="AL1630" s="60" t="s">
        <v>1124</v>
      </c>
      <c r="AM1630" s="60" t="s">
        <v>1124</v>
      </c>
      <c r="AN1630" s="60" t="s">
        <v>1124</v>
      </c>
      <c r="AO1630" s="60"/>
      <c r="AP1630" s="35" t="s">
        <v>1917</v>
      </c>
      <c r="AQ1630" s="377">
        <v>0</v>
      </c>
      <c r="AR1630" s="378">
        <v>0</v>
      </c>
      <c r="AS1630" s="377">
        <v>0</v>
      </c>
      <c r="AT1630" s="378">
        <v>0</v>
      </c>
      <c r="AU1630" s="377">
        <v>0</v>
      </c>
      <c r="AV1630" s="377">
        <v>0</v>
      </c>
      <c r="AW1630" s="377">
        <v>0</v>
      </c>
      <c r="AX1630" s="2" t="s">
        <v>2408</v>
      </c>
      <c r="AY1630" s="2">
        <v>0</v>
      </c>
      <c r="AZ1630" s="2" t="s">
        <v>2408</v>
      </c>
      <c r="BB1630" s="2" t="s">
        <v>2408</v>
      </c>
    </row>
    <row r="1631" spans="1:54" ht="15" hidden="1" customHeight="1" x14ac:dyDescent="0.2">
      <c r="A1631" s="46">
        <v>6279</v>
      </c>
      <c r="B1631" s="258" t="s">
        <v>4570</v>
      </c>
      <c r="C1631" t="s">
        <v>1146</v>
      </c>
      <c r="D1631" t="s">
        <v>1156</v>
      </c>
      <c r="E1631" t="s">
        <v>1821</v>
      </c>
      <c r="F1631" s="29" t="s">
        <v>1959</v>
      </c>
      <c r="G1631" s="47" t="s">
        <v>4571</v>
      </c>
      <c r="H1631" t="s">
        <v>1959</v>
      </c>
      <c r="I1631">
        <v>1</v>
      </c>
      <c r="J1631" t="s">
        <v>4572</v>
      </c>
      <c r="K1631" t="s">
        <v>101</v>
      </c>
      <c r="L1631" t="s">
        <v>4573</v>
      </c>
      <c r="M1631" t="s">
        <v>1972</v>
      </c>
      <c r="N1631" s="34" t="s">
        <v>465</v>
      </c>
      <c r="O1631" s="2" t="s">
        <v>1967</v>
      </c>
      <c r="P1631" s="34">
        <v>0</v>
      </c>
      <c r="Q1631" s="2" t="s">
        <v>1973</v>
      </c>
      <c r="R1631" s="34">
        <v>0</v>
      </c>
      <c r="S1631" s="48" t="s">
        <v>1123</v>
      </c>
      <c r="T1631" s="13" t="s">
        <v>1863</v>
      </c>
      <c r="U1631" s="12" t="s">
        <v>1863</v>
      </c>
      <c r="V1631" s="12" t="s">
        <v>122</v>
      </c>
      <c r="W1631" s="12" t="s">
        <v>122</v>
      </c>
      <c r="X1631" s="14" t="str">
        <f t="shared" si="25"/>
        <v>А</v>
      </c>
      <c r="Y1631" s="271">
        <f>Таблица1[[#This Row],[ID_intellix]]</f>
        <v>6279</v>
      </c>
      <c r="Z1631" s="269" t="s">
        <v>1863</v>
      </c>
      <c r="AA1631" s="145">
        <f>IF(OR(Таблица1[[#This Row],[CARDIO_report]]&lt;&gt;0,Таблица1[[#This Row],[AI COMBO_report]]&lt;&gt;0,Таблица1[[#This Row],[OTC_report]]&lt;&gt;0),1,0)</f>
        <v>1</v>
      </c>
      <c r="AB1631" s="60" t="s">
        <v>1124</v>
      </c>
      <c r="AC1631" s="60" t="s">
        <v>1124</v>
      </c>
      <c r="AD1631" s="60" t="s">
        <v>1124</v>
      </c>
      <c r="AE1631" s="60" t="s">
        <v>1124</v>
      </c>
      <c r="AF1631" s="60"/>
      <c r="AG1631" s="60" t="s">
        <v>1124</v>
      </c>
      <c r="AH1631" s="60" t="s">
        <v>1124</v>
      </c>
      <c r="AI1631" s="60" t="s">
        <v>1124</v>
      </c>
      <c r="AJ1631" s="60" t="s">
        <v>1124</v>
      </c>
      <c r="AK1631" s="60" t="s">
        <v>1124</v>
      </c>
      <c r="AL1631" s="60" t="s">
        <v>1124</v>
      </c>
      <c r="AM1631" s="60" t="s">
        <v>1124</v>
      </c>
      <c r="AN1631" s="60" t="s">
        <v>1124</v>
      </c>
      <c r="AO1631" s="60"/>
      <c r="AP1631" s="35" t="s">
        <v>1917</v>
      </c>
      <c r="AQ1631" s="377">
        <v>0</v>
      </c>
      <c r="AR1631" s="378">
        <v>0</v>
      </c>
      <c r="AS1631" s="377">
        <v>0</v>
      </c>
      <c r="AT1631" s="378">
        <v>0</v>
      </c>
      <c r="AU1631" s="377">
        <v>0</v>
      </c>
      <c r="AV1631" s="377">
        <v>0</v>
      </c>
      <c r="AW1631" s="377">
        <v>0</v>
      </c>
      <c r="AX1631">
        <v>0</v>
      </c>
      <c r="AY1631">
        <v>0</v>
      </c>
    </row>
    <row r="1632" spans="1:54" ht="15" hidden="1" customHeight="1" x14ac:dyDescent="0.2">
      <c r="A1632" s="46">
        <v>6280</v>
      </c>
      <c r="B1632" s="258" t="s">
        <v>4574</v>
      </c>
      <c r="C1632" t="s">
        <v>1146</v>
      </c>
      <c r="D1632" t="s">
        <v>1150</v>
      </c>
      <c r="E1632" t="s">
        <v>1821</v>
      </c>
      <c r="F1632" s="29" t="s">
        <v>1959</v>
      </c>
      <c r="G1632" s="47" t="s">
        <v>4575</v>
      </c>
      <c r="H1632" t="s">
        <v>1959</v>
      </c>
      <c r="I1632">
        <v>1</v>
      </c>
      <c r="J1632" t="s">
        <v>4576</v>
      </c>
      <c r="K1632" t="s">
        <v>101</v>
      </c>
      <c r="L1632" t="s">
        <v>4577</v>
      </c>
      <c r="M1632" t="s">
        <v>1972</v>
      </c>
      <c r="N1632" s="34">
        <v>0</v>
      </c>
      <c r="O1632" s="2" t="s">
        <v>1967</v>
      </c>
      <c r="P1632" s="34">
        <v>0</v>
      </c>
      <c r="Q1632" s="2" t="s">
        <v>1973</v>
      </c>
      <c r="R1632" s="34">
        <v>0</v>
      </c>
      <c r="S1632" s="48" t="s">
        <v>1123</v>
      </c>
      <c r="T1632" s="13" t="s">
        <v>122</v>
      </c>
      <c r="U1632" s="12" t="s">
        <v>1863</v>
      </c>
      <c r="V1632" s="12" t="s">
        <v>122</v>
      </c>
      <c r="W1632" s="12" t="s">
        <v>122</v>
      </c>
      <c r="X1632" s="14" t="str">
        <f t="shared" si="25"/>
        <v>В</v>
      </c>
      <c r="Y1632" s="271">
        <f>Таблица1[[#This Row],[ID_intellix]]</f>
        <v>6280</v>
      </c>
      <c r="Z1632" s="269" t="s">
        <v>1863</v>
      </c>
      <c r="AA1632" s="145">
        <f>IF(OR(Таблица1[[#This Row],[CARDIO_report]]&lt;&gt;0,Таблица1[[#This Row],[AI COMBO_report]]&lt;&gt;0,Таблица1[[#This Row],[OTC_report]]&lt;&gt;0),1,0)</f>
        <v>0</v>
      </c>
      <c r="AB1632" s="60" t="s">
        <v>1124</v>
      </c>
      <c r="AC1632" s="60" t="s">
        <v>1124</v>
      </c>
      <c r="AD1632" s="60" t="s">
        <v>1124</v>
      </c>
      <c r="AE1632" s="60" t="s">
        <v>1124</v>
      </c>
      <c r="AF1632" s="60"/>
      <c r="AG1632" s="60" t="s">
        <v>1124</v>
      </c>
      <c r="AH1632" s="60" t="s">
        <v>1124</v>
      </c>
      <c r="AI1632" s="60" t="s">
        <v>1124</v>
      </c>
      <c r="AJ1632" s="60" t="s">
        <v>1124</v>
      </c>
      <c r="AK1632" s="60" t="s">
        <v>1124</v>
      </c>
      <c r="AL1632" s="60" t="s">
        <v>1124</v>
      </c>
      <c r="AM1632" s="60" t="s">
        <v>1124</v>
      </c>
      <c r="AN1632" s="60" t="s">
        <v>1124</v>
      </c>
      <c r="AO1632" s="60"/>
      <c r="AP1632" s="35" t="s">
        <v>1917</v>
      </c>
      <c r="AQ1632" s="377">
        <v>0</v>
      </c>
      <c r="AR1632" s="378">
        <v>0</v>
      </c>
      <c r="AS1632" s="377">
        <v>0</v>
      </c>
      <c r="AT1632" s="378">
        <v>0</v>
      </c>
      <c r="AU1632" s="377">
        <v>0</v>
      </c>
      <c r="AV1632" s="377">
        <v>0</v>
      </c>
      <c r="AW1632" s="377">
        <v>0</v>
      </c>
      <c r="AX1632">
        <v>0</v>
      </c>
      <c r="AY1632">
        <v>0</v>
      </c>
    </row>
    <row r="1633" spans="1:54" ht="15" hidden="1" customHeight="1" x14ac:dyDescent="0.2">
      <c r="A1633" s="46">
        <v>6579</v>
      </c>
      <c r="B1633" s="258" t="s">
        <v>4582</v>
      </c>
      <c r="C1633" t="s">
        <v>1146</v>
      </c>
      <c r="D1633" t="s">
        <v>1147</v>
      </c>
      <c r="E1633" t="s">
        <v>1821</v>
      </c>
      <c r="F1633" s="29" t="s">
        <v>1959</v>
      </c>
      <c r="G1633" s="47">
        <v>162</v>
      </c>
      <c r="H1633" t="s">
        <v>1959</v>
      </c>
      <c r="I1633">
        <v>1</v>
      </c>
      <c r="J1633" t="s">
        <v>4583</v>
      </c>
      <c r="K1633" t="s">
        <v>101</v>
      </c>
      <c r="L1633" t="s">
        <v>4584</v>
      </c>
      <c r="M1633" t="s">
        <v>1972</v>
      </c>
      <c r="N1633" s="34" t="s">
        <v>431</v>
      </c>
      <c r="O1633" s="2" t="s">
        <v>1967</v>
      </c>
      <c r="P1633" s="34" t="s">
        <v>268</v>
      </c>
      <c r="Q1633" s="2" t="s">
        <v>1973</v>
      </c>
      <c r="R1633" s="34" t="s">
        <v>975</v>
      </c>
      <c r="S1633" s="48" t="s">
        <v>1123</v>
      </c>
      <c r="T1633" s="13" t="s">
        <v>1863</v>
      </c>
      <c r="U1633" s="12" t="s">
        <v>122</v>
      </c>
      <c r="V1633" s="12" t="s">
        <v>1863</v>
      </c>
      <c r="W1633" s="12" t="s">
        <v>1863</v>
      </c>
      <c r="X1633" s="14" t="str">
        <f t="shared" si="25"/>
        <v>А</v>
      </c>
      <c r="Y1633" s="271">
        <f>Таблица1[[#This Row],[ID_intellix]]</f>
        <v>6579</v>
      </c>
      <c r="Z1633" s="269" t="s">
        <v>122</v>
      </c>
      <c r="AA1633" s="145">
        <f>IF(OR(Таблица1[[#This Row],[CARDIO_report]]&lt;&gt;0,Таблица1[[#This Row],[AI COMBO_report]]&lt;&gt;0,Таблица1[[#This Row],[OTC_report]]&lt;&gt;0),1,0)</f>
        <v>1</v>
      </c>
      <c r="AB1633" s="60" t="s">
        <v>1124</v>
      </c>
      <c r="AC1633" s="60" t="s">
        <v>1124</v>
      </c>
      <c r="AD1633" s="60" t="s">
        <v>1124</v>
      </c>
      <c r="AE1633" s="60" t="s">
        <v>1124</v>
      </c>
      <c r="AF1633" s="60"/>
      <c r="AG1633" s="60" t="s">
        <v>1124</v>
      </c>
      <c r="AH1633" s="60" t="s">
        <v>1124</v>
      </c>
      <c r="AI1633" s="60" t="s">
        <v>1124</v>
      </c>
      <c r="AJ1633" s="60" t="s">
        <v>1124</v>
      </c>
      <c r="AK1633" s="60" t="s">
        <v>1124</v>
      </c>
      <c r="AL1633" s="60" t="s">
        <v>1124</v>
      </c>
      <c r="AM1633" s="60" t="s">
        <v>1124</v>
      </c>
      <c r="AN1633" s="60" t="s">
        <v>1124</v>
      </c>
      <c r="AO1633" s="60"/>
      <c r="AP1633" s="35" t="s">
        <v>1917</v>
      </c>
      <c r="AQ1633" s="377">
        <v>0</v>
      </c>
      <c r="AR1633" s="378">
        <v>0</v>
      </c>
      <c r="AS1633" s="377">
        <v>0</v>
      </c>
      <c r="AT1633" s="378">
        <v>0</v>
      </c>
      <c r="AU1633" s="377">
        <v>0</v>
      </c>
      <c r="AV1633" s="377">
        <v>0</v>
      </c>
      <c r="AW1633" s="377">
        <v>0</v>
      </c>
      <c r="AX1633" s="2" t="s">
        <v>2408</v>
      </c>
      <c r="AY1633" s="2">
        <v>0</v>
      </c>
      <c r="AZ1633" s="2" t="s">
        <v>2408</v>
      </c>
      <c r="BB1633" s="2" t="s">
        <v>2408</v>
      </c>
    </row>
    <row r="1634" spans="1:54" ht="15" hidden="1" customHeight="1" x14ac:dyDescent="0.2">
      <c r="A1634" s="46">
        <v>7130</v>
      </c>
      <c r="B1634" s="258" t="s">
        <v>4585</v>
      </c>
      <c r="C1634" t="s">
        <v>1146</v>
      </c>
      <c r="D1634" t="s">
        <v>1147</v>
      </c>
      <c r="E1634" t="s">
        <v>1821</v>
      </c>
      <c r="F1634" s="29" t="s">
        <v>1959</v>
      </c>
      <c r="G1634" s="47" t="s">
        <v>4586</v>
      </c>
      <c r="H1634" t="s">
        <v>1959</v>
      </c>
      <c r="I1634">
        <v>1</v>
      </c>
      <c r="J1634" t="s">
        <v>4587</v>
      </c>
      <c r="K1634" t="s">
        <v>101</v>
      </c>
      <c r="L1634" t="s">
        <v>4588</v>
      </c>
      <c r="M1634" t="s">
        <v>1972</v>
      </c>
      <c r="N1634" s="34">
        <v>0</v>
      </c>
      <c r="O1634" s="2" t="s">
        <v>1967</v>
      </c>
      <c r="P1634" s="34">
        <v>0</v>
      </c>
      <c r="Q1634" s="2" t="s">
        <v>1973</v>
      </c>
      <c r="R1634" s="34">
        <v>0</v>
      </c>
      <c r="S1634" s="48" t="s">
        <v>1123</v>
      </c>
      <c r="T1634" s="13">
        <v>0</v>
      </c>
      <c r="U1634" s="12">
        <v>0</v>
      </c>
      <c r="V1634" s="12">
        <v>0</v>
      </c>
      <c r="W1634" s="12">
        <v>0</v>
      </c>
      <c r="X1634" s="14" t="str">
        <f t="shared" si="25"/>
        <v>С</v>
      </c>
      <c r="Y1634" s="271">
        <f>Таблица1[[#This Row],[ID_intellix]]</f>
        <v>7130</v>
      </c>
      <c r="Z1634" s="269" t="s">
        <v>122</v>
      </c>
      <c r="AA1634" s="145">
        <f>IF(OR(Таблица1[[#This Row],[CARDIO_report]]&lt;&gt;0,Таблица1[[#This Row],[AI COMBO_report]]&lt;&gt;0,Таблица1[[#This Row],[OTC_report]]&lt;&gt;0),1,0)</f>
        <v>0</v>
      </c>
      <c r="AB1634" s="60" t="s">
        <v>1124</v>
      </c>
      <c r="AC1634" s="60" t="s">
        <v>1124</v>
      </c>
      <c r="AD1634" s="60" t="s">
        <v>1124</v>
      </c>
      <c r="AE1634" s="60" t="s">
        <v>1124</v>
      </c>
      <c r="AF1634" s="60"/>
      <c r="AG1634" s="60" t="s">
        <v>1124</v>
      </c>
      <c r="AH1634" s="60" t="s">
        <v>1124</v>
      </c>
      <c r="AI1634" s="60" t="s">
        <v>1124</v>
      </c>
      <c r="AJ1634" s="60" t="s">
        <v>1124</v>
      </c>
      <c r="AK1634" s="60" t="s">
        <v>1124</v>
      </c>
      <c r="AL1634" s="60" t="s">
        <v>1124</v>
      </c>
      <c r="AM1634" s="60" t="s">
        <v>1124</v>
      </c>
      <c r="AN1634" s="60" t="s">
        <v>1124</v>
      </c>
      <c r="AO1634" s="60"/>
      <c r="AP1634" s="35" t="s">
        <v>1917</v>
      </c>
      <c r="AQ1634" s="377">
        <v>0</v>
      </c>
      <c r="AR1634" s="378">
        <v>0</v>
      </c>
      <c r="AS1634" s="377">
        <v>0</v>
      </c>
      <c r="AT1634" s="378">
        <v>0</v>
      </c>
      <c r="AU1634" s="377">
        <v>0</v>
      </c>
      <c r="AV1634" s="377">
        <v>0</v>
      </c>
      <c r="AW1634" s="377">
        <v>0</v>
      </c>
      <c r="AX1634">
        <v>0</v>
      </c>
      <c r="AY1634">
        <v>0</v>
      </c>
    </row>
    <row r="1635" spans="1:54" ht="15" hidden="1" customHeight="1" x14ac:dyDescent="0.2">
      <c r="A1635" s="46">
        <v>2929</v>
      </c>
      <c r="B1635" s="258" t="s">
        <v>4589</v>
      </c>
      <c r="C1635" t="s">
        <v>1146</v>
      </c>
      <c r="D1635" t="s">
        <v>1147</v>
      </c>
      <c r="E1635" t="s">
        <v>1821</v>
      </c>
      <c r="F1635" s="29" t="s">
        <v>1959</v>
      </c>
      <c r="G1635" s="47" t="s">
        <v>4590</v>
      </c>
      <c r="H1635" t="s">
        <v>1959</v>
      </c>
      <c r="I1635">
        <v>1</v>
      </c>
      <c r="J1635" t="s">
        <v>4591</v>
      </c>
      <c r="K1635" t="s">
        <v>101</v>
      </c>
      <c r="L1635" t="s">
        <v>4592</v>
      </c>
      <c r="M1635" t="s">
        <v>1972</v>
      </c>
      <c r="N1635" s="34" t="s">
        <v>525</v>
      </c>
      <c r="O1635" s="2" t="s">
        <v>1967</v>
      </c>
      <c r="P1635" s="34">
        <v>0</v>
      </c>
      <c r="Q1635" s="2" t="s">
        <v>1973</v>
      </c>
      <c r="R1635" s="34" t="s">
        <v>975</v>
      </c>
      <c r="S1635" s="48" t="s">
        <v>1123</v>
      </c>
      <c r="T1635" s="13" t="s">
        <v>122</v>
      </c>
      <c r="U1635" s="12" t="s">
        <v>1863</v>
      </c>
      <c r="V1635" s="12" t="s">
        <v>122</v>
      </c>
      <c r="W1635" s="12" t="s">
        <v>122</v>
      </c>
      <c r="X1635" s="14" t="str">
        <f t="shared" si="25"/>
        <v>В</v>
      </c>
      <c r="Y1635" s="271">
        <f>Таблица1[[#This Row],[ID_intellix]]</f>
        <v>2929</v>
      </c>
      <c r="Z1635" s="269" t="s">
        <v>122</v>
      </c>
      <c r="AA1635" s="145">
        <f>IF(OR(Таблица1[[#This Row],[CARDIO_report]]&lt;&gt;0,Таблица1[[#This Row],[AI COMBO_report]]&lt;&gt;0,Таблица1[[#This Row],[OTC_report]]&lt;&gt;0),1,0)</f>
        <v>1</v>
      </c>
      <c r="AB1635" s="60" t="s">
        <v>1124</v>
      </c>
      <c r="AC1635" s="60" t="s">
        <v>1124</v>
      </c>
      <c r="AD1635" s="60" t="s">
        <v>1124</v>
      </c>
      <c r="AE1635" s="60" t="s">
        <v>1124</v>
      </c>
      <c r="AF1635" s="60"/>
      <c r="AG1635" s="60" t="s">
        <v>1124</v>
      </c>
      <c r="AH1635" s="60" t="s">
        <v>1124</v>
      </c>
      <c r="AI1635" s="60" t="s">
        <v>1124</v>
      </c>
      <c r="AJ1635" s="60" t="s">
        <v>1124</v>
      </c>
      <c r="AK1635" s="60" t="s">
        <v>1124</v>
      </c>
      <c r="AL1635" s="60" t="s">
        <v>1124</v>
      </c>
      <c r="AM1635" s="60" t="s">
        <v>1124</v>
      </c>
      <c r="AN1635" s="60" t="s">
        <v>1124</v>
      </c>
      <c r="AO1635" s="60"/>
      <c r="AP1635" s="35" t="s">
        <v>1917</v>
      </c>
      <c r="AQ1635" s="377">
        <v>0</v>
      </c>
      <c r="AR1635" s="378">
        <v>0</v>
      </c>
      <c r="AS1635" s="377">
        <v>0</v>
      </c>
      <c r="AT1635" s="378">
        <v>0</v>
      </c>
      <c r="AU1635" s="377">
        <v>0</v>
      </c>
      <c r="AV1635" s="377">
        <v>0</v>
      </c>
      <c r="AW1635" s="377">
        <v>0</v>
      </c>
      <c r="AX1635">
        <v>0</v>
      </c>
      <c r="AY1635">
        <v>0</v>
      </c>
    </row>
    <row r="1636" spans="1:54" ht="15" hidden="1" customHeight="1" x14ac:dyDescent="0.2">
      <c r="A1636" s="46">
        <v>5261</v>
      </c>
      <c r="B1636" s="258" t="s">
        <v>4593</v>
      </c>
      <c r="C1636" t="s">
        <v>1146</v>
      </c>
      <c r="D1636" t="s">
        <v>1147</v>
      </c>
      <c r="E1636" t="s">
        <v>1821</v>
      </c>
      <c r="F1636" s="29" t="s">
        <v>1959</v>
      </c>
      <c r="G1636" s="47">
        <v>163</v>
      </c>
      <c r="H1636" t="s">
        <v>1959</v>
      </c>
      <c r="I1636">
        <v>1</v>
      </c>
      <c r="J1636" t="s">
        <v>4594</v>
      </c>
      <c r="K1636" t="s">
        <v>101</v>
      </c>
      <c r="L1636" t="s">
        <v>4595</v>
      </c>
      <c r="M1636" t="s">
        <v>1972</v>
      </c>
      <c r="N1636" s="34">
        <v>0</v>
      </c>
      <c r="O1636" s="2" t="s">
        <v>1967</v>
      </c>
      <c r="P1636" s="34">
        <v>0</v>
      </c>
      <c r="Q1636" s="2" t="s">
        <v>1973</v>
      </c>
      <c r="R1636" s="34" t="s">
        <v>975</v>
      </c>
      <c r="S1636" s="48" t="s">
        <v>1123</v>
      </c>
      <c r="T1636" s="13" t="s">
        <v>1863</v>
      </c>
      <c r="U1636" s="12" t="s">
        <v>122</v>
      </c>
      <c r="V1636" s="12" t="s">
        <v>122</v>
      </c>
      <c r="W1636" s="12" t="s">
        <v>122</v>
      </c>
      <c r="X1636" s="14" t="str">
        <f t="shared" si="25"/>
        <v>В</v>
      </c>
      <c r="Y1636" s="271">
        <f>Таблица1[[#This Row],[ID_intellix]]</f>
        <v>5261</v>
      </c>
      <c r="Z1636" s="269" t="s">
        <v>122</v>
      </c>
      <c r="AA1636" s="145">
        <f>IF(OR(Таблица1[[#This Row],[CARDIO_report]]&lt;&gt;0,Таблица1[[#This Row],[AI COMBO_report]]&lt;&gt;0,Таблица1[[#This Row],[OTC_report]]&lt;&gt;0),1,0)</f>
        <v>1</v>
      </c>
      <c r="AB1636" s="60" t="s">
        <v>1124</v>
      </c>
      <c r="AC1636" s="60" t="s">
        <v>1124</v>
      </c>
      <c r="AD1636" s="60" t="s">
        <v>1124</v>
      </c>
      <c r="AE1636" s="60" t="s">
        <v>1124</v>
      </c>
      <c r="AF1636" s="60"/>
      <c r="AG1636" s="60" t="s">
        <v>1124</v>
      </c>
      <c r="AH1636" s="60" t="s">
        <v>1124</v>
      </c>
      <c r="AI1636" s="60" t="s">
        <v>1124</v>
      </c>
      <c r="AJ1636" s="60" t="s">
        <v>1124</v>
      </c>
      <c r="AK1636" s="60" t="s">
        <v>1124</v>
      </c>
      <c r="AL1636" s="60" t="s">
        <v>1124</v>
      </c>
      <c r="AM1636" s="60" t="s">
        <v>1124</v>
      </c>
      <c r="AN1636" s="60" t="s">
        <v>1124</v>
      </c>
      <c r="AO1636" s="60"/>
      <c r="AP1636" s="35" t="s">
        <v>1825</v>
      </c>
      <c r="AQ1636" s="377">
        <v>0</v>
      </c>
      <c r="AR1636" s="378">
        <v>0</v>
      </c>
      <c r="AS1636" s="377">
        <v>0</v>
      </c>
      <c r="AT1636" s="378">
        <v>0</v>
      </c>
      <c r="AU1636" s="377">
        <v>0</v>
      </c>
      <c r="AV1636" s="377">
        <v>0</v>
      </c>
      <c r="AW1636" s="377">
        <v>0</v>
      </c>
      <c r="AX1636">
        <v>0</v>
      </c>
      <c r="AY1636">
        <v>0</v>
      </c>
    </row>
    <row r="1637" spans="1:54" ht="15" hidden="1" customHeight="1" x14ac:dyDescent="0.2">
      <c r="A1637" s="46">
        <v>5294</v>
      </c>
      <c r="B1637" s="258" t="s">
        <v>4596</v>
      </c>
      <c r="C1637" t="s">
        <v>1146</v>
      </c>
      <c r="D1637" t="s">
        <v>2669</v>
      </c>
      <c r="E1637" t="s">
        <v>1821</v>
      </c>
      <c r="F1637" s="29" t="s">
        <v>1959</v>
      </c>
      <c r="G1637" s="47">
        <v>164</v>
      </c>
      <c r="H1637" t="s">
        <v>1959</v>
      </c>
      <c r="I1637">
        <v>1</v>
      </c>
      <c r="J1637" t="s">
        <v>4597</v>
      </c>
      <c r="K1637" t="s">
        <v>101</v>
      </c>
      <c r="L1637" t="s">
        <v>4598</v>
      </c>
      <c r="M1637" t="s">
        <v>1972</v>
      </c>
      <c r="N1637" s="34">
        <v>0</v>
      </c>
      <c r="O1637" s="2" t="s">
        <v>1967</v>
      </c>
      <c r="P1637" s="34">
        <v>0</v>
      </c>
      <c r="Q1637" s="2" t="s">
        <v>1973</v>
      </c>
      <c r="R1637" s="34" t="s">
        <v>742</v>
      </c>
      <c r="S1637" s="48" t="s">
        <v>1123</v>
      </c>
      <c r="T1637" s="13" t="s">
        <v>122</v>
      </c>
      <c r="U1637" s="12" t="s">
        <v>122</v>
      </c>
      <c r="V1637" s="12" t="s">
        <v>122</v>
      </c>
      <c r="W1637" s="12" t="s">
        <v>122</v>
      </c>
      <c r="X1637" s="14" t="str">
        <f t="shared" si="25"/>
        <v>С</v>
      </c>
      <c r="Y1637" s="271">
        <f>Таблица1[[#This Row],[ID_intellix]]</f>
        <v>5294</v>
      </c>
      <c r="Z1637" s="269" t="s">
        <v>122</v>
      </c>
      <c r="AA1637" s="145">
        <f>IF(OR(Таблица1[[#This Row],[CARDIO_report]]&lt;&gt;0,Таблица1[[#This Row],[AI COMBO_report]]&lt;&gt;0,Таблица1[[#This Row],[OTC_report]]&lt;&gt;0),1,0)</f>
        <v>1</v>
      </c>
      <c r="AB1637" s="60" t="s">
        <v>1124</v>
      </c>
      <c r="AC1637" s="60" t="s">
        <v>1124</v>
      </c>
      <c r="AD1637" s="60" t="s">
        <v>1124</v>
      </c>
      <c r="AE1637" s="60" t="s">
        <v>1124</v>
      </c>
      <c r="AF1637" s="60"/>
      <c r="AG1637" s="60" t="s">
        <v>1124</v>
      </c>
      <c r="AH1637" s="60" t="s">
        <v>1124</v>
      </c>
      <c r="AI1637" s="60" t="s">
        <v>1124</v>
      </c>
      <c r="AJ1637" s="60" t="s">
        <v>1124</v>
      </c>
      <c r="AK1637" s="60" t="s">
        <v>1124</v>
      </c>
      <c r="AL1637" s="60" t="s">
        <v>1124</v>
      </c>
      <c r="AM1637" s="60" t="s">
        <v>1124</v>
      </c>
      <c r="AN1637" s="60" t="s">
        <v>1124</v>
      </c>
      <c r="AO1637" s="60"/>
      <c r="AP1637" s="35" t="s">
        <v>1857</v>
      </c>
      <c r="AQ1637" s="377">
        <v>0</v>
      </c>
      <c r="AR1637" s="378">
        <v>0</v>
      </c>
      <c r="AS1637" s="377">
        <v>0</v>
      </c>
      <c r="AT1637" s="378">
        <v>0</v>
      </c>
      <c r="AU1637" s="377">
        <v>0</v>
      </c>
      <c r="AV1637" s="377">
        <v>0</v>
      </c>
      <c r="AW1637" s="377">
        <v>0</v>
      </c>
      <c r="AX1637">
        <v>0</v>
      </c>
      <c r="AY1637">
        <v>0</v>
      </c>
    </row>
    <row r="1638" spans="1:54" ht="15" hidden="1" customHeight="1" x14ac:dyDescent="0.2">
      <c r="A1638" s="46">
        <v>5262</v>
      </c>
      <c r="B1638" s="258" t="s">
        <v>4599</v>
      </c>
      <c r="C1638" t="s">
        <v>1146</v>
      </c>
      <c r="D1638" t="s">
        <v>1156</v>
      </c>
      <c r="E1638" t="s">
        <v>1821</v>
      </c>
      <c r="F1638" s="29" t="s">
        <v>1959</v>
      </c>
      <c r="G1638" s="47">
        <v>165</v>
      </c>
      <c r="H1638" t="s">
        <v>1959</v>
      </c>
      <c r="I1638">
        <v>1</v>
      </c>
      <c r="J1638" t="s">
        <v>4600</v>
      </c>
      <c r="K1638" t="s">
        <v>101</v>
      </c>
      <c r="L1638" t="s">
        <v>4601</v>
      </c>
      <c r="M1638" t="s">
        <v>1972</v>
      </c>
      <c r="N1638" s="34" t="s">
        <v>465</v>
      </c>
      <c r="O1638" s="2" t="s">
        <v>1967</v>
      </c>
      <c r="P1638" s="34" t="s">
        <v>116</v>
      </c>
      <c r="Q1638" s="2" t="s">
        <v>1973</v>
      </c>
      <c r="R1638" s="34" t="s">
        <v>975</v>
      </c>
      <c r="S1638" s="48" t="s">
        <v>1123</v>
      </c>
      <c r="T1638" s="13" t="s">
        <v>1863</v>
      </c>
      <c r="U1638" s="12" t="s">
        <v>1863</v>
      </c>
      <c r="V1638" s="12" t="s">
        <v>122</v>
      </c>
      <c r="W1638" s="12" t="s">
        <v>122</v>
      </c>
      <c r="X1638" s="14" t="str">
        <f t="shared" si="25"/>
        <v>А</v>
      </c>
      <c r="Y1638" s="271">
        <f>Таблица1[[#This Row],[ID_intellix]]</f>
        <v>5262</v>
      </c>
      <c r="Z1638" s="269" t="s">
        <v>122</v>
      </c>
      <c r="AA1638" s="145">
        <f>IF(OR(Таблица1[[#This Row],[CARDIO_report]]&lt;&gt;0,Таблица1[[#This Row],[AI COMBO_report]]&lt;&gt;0,Таблица1[[#This Row],[OTC_report]]&lt;&gt;0),1,0)</f>
        <v>1</v>
      </c>
      <c r="AB1638" s="60" t="s">
        <v>1124</v>
      </c>
      <c r="AC1638" s="60" t="s">
        <v>1124</v>
      </c>
      <c r="AD1638" s="60" t="s">
        <v>1124</v>
      </c>
      <c r="AE1638" s="60" t="s">
        <v>1124</v>
      </c>
      <c r="AF1638" s="60"/>
      <c r="AG1638" s="60" t="s">
        <v>1124</v>
      </c>
      <c r="AH1638" s="60" t="s">
        <v>1124</v>
      </c>
      <c r="AI1638" s="60" t="s">
        <v>1124</v>
      </c>
      <c r="AJ1638" s="60" t="s">
        <v>1124</v>
      </c>
      <c r="AK1638" s="60" t="s">
        <v>1124</v>
      </c>
      <c r="AL1638" s="60" t="s">
        <v>1124</v>
      </c>
      <c r="AM1638" s="60" t="s">
        <v>1124</v>
      </c>
      <c r="AN1638" s="60" t="s">
        <v>1124</v>
      </c>
      <c r="AO1638" s="60"/>
      <c r="AP1638" s="35" t="s">
        <v>1917</v>
      </c>
      <c r="AQ1638" s="377">
        <v>0</v>
      </c>
      <c r="AR1638" s="378">
        <v>0</v>
      </c>
      <c r="AS1638" s="377">
        <v>0</v>
      </c>
      <c r="AT1638" s="378">
        <v>0</v>
      </c>
      <c r="AU1638" s="377">
        <v>0</v>
      </c>
      <c r="AV1638" s="377">
        <v>0</v>
      </c>
      <c r="AW1638" s="377">
        <v>0</v>
      </c>
      <c r="AX1638" s="2" t="s">
        <v>2408</v>
      </c>
      <c r="AY1638" s="2">
        <v>0</v>
      </c>
      <c r="AZ1638" s="2" t="s">
        <v>2408</v>
      </c>
      <c r="BB1638" s="2" t="s">
        <v>2408</v>
      </c>
    </row>
    <row r="1639" spans="1:54" ht="15" hidden="1" customHeight="1" x14ac:dyDescent="0.2">
      <c r="A1639" s="46">
        <v>6282</v>
      </c>
      <c r="B1639" s="258" t="s">
        <v>4602</v>
      </c>
      <c r="C1639" t="s">
        <v>1146</v>
      </c>
      <c r="D1639" t="s">
        <v>1156</v>
      </c>
      <c r="E1639" t="s">
        <v>1821</v>
      </c>
      <c r="F1639" s="29" t="s">
        <v>1959</v>
      </c>
      <c r="G1639" s="47" t="s">
        <v>4603</v>
      </c>
      <c r="H1639" t="s">
        <v>1959</v>
      </c>
      <c r="I1639">
        <v>1</v>
      </c>
      <c r="J1639" t="s">
        <v>4604</v>
      </c>
      <c r="K1639" t="s">
        <v>101</v>
      </c>
      <c r="L1639" t="s">
        <v>4605</v>
      </c>
      <c r="M1639" t="s">
        <v>1972</v>
      </c>
      <c r="N1639" s="34" t="s">
        <v>503</v>
      </c>
      <c r="O1639" s="2" t="s">
        <v>1967</v>
      </c>
      <c r="P1639" s="34">
        <v>0</v>
      </c>
      <c r="Q1639" s="2" t="s">
        <v>1973</v>
      </c>
      <c r="R1639" s="34">
        <v>0</v>
      </c>
      <c r="S1639" s="48" t="s">
        <v>1123</v>
      </c>
      <c r="T1639" s="13" t="s">
        <v>122</v>
      </c>
      <c r="U1639" s="12" t="s">
        <v>1863</v>
      </c>
      <c r="V1639" s="12" t="s">
        <v>122</v>
      </c>
      <c r="W1639" s="12" t="s">
        <v>122</v>
      </c>
      <c r="X1639" s="14" t="str">
        <f t="shared" si="25"/>
        <v>В</v>
      </c>
      <c r="Y1639" s="271">
        <f>Таблица1[[#This Row],[ID_intellix]]</f>
        <v>6282</v>
      </c>
      <c r="Z1639" s="269" t="s">
        <v>1863</v>
      </c>
      <c r="AA1639" s="145">
        <f>IF(OR(Таблица1[[#This Row],[CARDIO_report]]&lt;&gt;0,Таблица1[[#This Row],[AI COMBO_report]]&lt;&gt;0,Таблица1[[#This Row],[OTC_report]]&lt;&gt;0),1,0)</f>
        <v>1</v>
      </c>
      <c r="AB1639" s="60" t="s">
        <v>1124</v>
      </c>
      <c r="AC1639" s="60" t="s">
        <v>1124</v>
      </c>
      <c r="AD1639" s="60" t="s">
        <v>1124</v>
      </c>
      <c r="AE1639" s="60" t="s">
        <v>1124</v>
      </c>
      <c r="AF1639" s="60"/>
      <c r="AG1639" s="60" t="s">
        <v>1124</v>
      </c>
      <c r="AH1639" s="60" t="s">
        <v>1124</v>
      </c>
      <c r="AI1639" s="60" t="s">
        <v>1124</v>
      </c>
      <c r="AJ1639" s="60" t="s">
        <v>1124</v>
      </c>
      <c r="AK1639" s="60" t="s">
        <v>1124</v>
      </c>
      <c r="AL1639" s="60" t="s">
        <v>1124</v>
      </c>
      <c r="AM1639" s="60" t="s">
        <v>1124</v>
      </c>
      <c r="AN1639" s="60" t="s">
        <v>1124</v>
      </c>
      <c r="AO1639" s="60"/>
      <c r="AP1639" s="35" t="s">
        <v>1917</v>
      </c>
      <c r="AQ1639" s="377">
        <v>0</v>
      </c>
      <c r="AR1639" s="378">
        <v>0</v>
      </c>
      <c r="AS1639" s="377">
        <v>0</v>
      </c>
      <c r="AT1639" s="378">
        <v>0</v>
      </c>
      <c r="AU1639" s="377">
        <v>0</v>
      </c>
      <c r="AV1639" s="377">
        <v>0</v>
      </c>
      <c r="AW1639" s="377">
        <v>0</v>
      </c>
      <c r="AX1639">
        <v>0</v>
      </c>
      <c r="AY1639">
        <v>0</v>
      </c>
    </row>
    <row r="1640" spans="1:54" ht="15" hidden="1" customHeight="1" x14ac:dyDescent="0.2">
      <c r="A1640" s="46">
        <v>6283</v>
      </c>
      <c r="B1640" s="258" t="s">
        <v>4606</v>
      </c>
      <c r="C1640" t="s">
        <v>1146</v>
      </c>
      <c r="D1640" t="s">
        <v>1156</v>
      </c>
      <c r="E1640" t="s">
        <v>1821</v>
      </c>
      <c r="F1640" s="29" t="s">
        <v>1959</v>
      </c>
      <c r="G1640" s="47" t="s">
        <v>4607</v>
      </c>
      <c r="H1640" t="s">
        <v>1959</v>
      </c>
      <c r="I1640">
        <v>1</v>
      </c>
      <c r="J1640" t="s">
        <v>4608</v>
      </c>
      <c r="K1640" t="s">
        <v>101</v>
      </c>
      <c r="L1640" t="s">
        <v>4609</v>
      </c>
      <c r="M1640" t="s">
        <v>1972</v>
      </c>
      <c r="N1640" s="34">
        <v>0</v>
      </c>
      <c r="O1640" s="2" t="s">
        <v>1967</v>
      </c>
      <c r="P1640" s="34">
        <v>0</v>
      </c>
      <c r="Q1640" s="2" t="s">
        <v>1973</v>
      </c>
      <c r="R1640" s="34">
        <v>0</v>
      </c>
      <c r="S1640" s="48" t="s">
        <v>1123</v>
      </c>
      <c r="T1640" s="13">
        <v>0</v>
      </c>
      <c r="U1640" s="12">
        <v>0</v>
      </c>
      <c r="V1640" s="12">
        <v>0</v>
      </c>
      <c r="W1640" s="12">
        <v>0</v>
      </c>
      <c r="X1640" s="14" t="str">
        <f t="shared" si="25"/>
        <v>С</v>
      </c>
      <c r="Y1640" s="271">
        <f>Таблица1[[#This Row],[ID_intellix]]</f>
        <v>6283</v>
      </c>
      <c r="Z1640" s="269" t="s">
        <v>1863</v>
      </c>
      <c r="AA1640" s="145">
        <f>IF(OR(Таблица1[[#This Row],[CARDIO_report]]&lt;&gt;0,Таблица1[[#This Row],[AI COMBO_report]]&lt;&gt;0,Таблица1[[#This Row],[OTC_report]]&lt;&gt;0),1,0)</f>
        <v>0</v>
      </c>
      <c r="AB1640" s="60" t="s">
        <v>1124</v>
      </c>
      <c r="AC1640" s="60" t="s">
        <v>1124</v>
      </c>
      <c r="AD1640" s="60" t="s">
        <v>1124</v>
      </c>
      <c r="AE1640" s="60" t="s">
        <v>1124</v>
      </c>
      <c r="AF1640" s="60"/>
      <c r="AG1640" s="60" t="s">
        <v>1124</v>
      </c>
      <c r="AH1640" s="60" t="s">
        <v>1124</v>
      </c>
      <c r="AI1640" s="60" t="s">
        <v>1124</v>
      </c>
      <c r="AJ1640" s="60" t="s">
        <v>1124</v>
      </c>
      <c r="AK1640" s="60" t="s">
        <v>1124</v>
      </c>
      <c r="AL1640" s="60" t="s">
        <v>1124</v>
      </c>
      <c r="AM1640" s="60" t="s">
        <v>1124</v>
      </c>
      <c r="AN1640" s="60" t="s">
        <v>1124</v>
      </c>
      <c r="AO1640" s="60"/>
      <c r="AP1640" s="35" t="s">
        <v>1917</v>
      </c>
      <c r="AQ1640" s="377">
        <v>0</v>
      </c>
      <c r="AR1640" s="378">
        <v>0</v>
      </c>
      <c r="AS1640" s="377">
        <v>0</v>
      </c>
      <c r="AT1640" s="378">
        <v>0</v>
      </c>
      <c r="AU1640" s="377">
        <v>0</v>
      </c>
      <c r="AV1640" s="377">
        <v>0</v>
      </c>
      <c r="AW1640" s="377">
        <v>0</v>
      </c>
      <c r="AX1640">
        <v>0</v>
      </c>
      <c r="AY1640">
        <v>0</v>
      </c>
    </row>
    <row r="1641" spans="1:54" ht="15" hidden="1" customHeight="1" x14ac:dyDescent="0.2">
      <c r="A1641" s="46">
        <v>6284</v>
      </c>
      <c r="B1641" s="258" t="s">
        <v>4610</v>
      </c>
      <c r="C1641" t="s">
        <v>1146</v>
      </c>
      <c r="D1641" t="s">
        <v>1150</v>
      </c>
      <c r="E1641" t="s">
        <v>1821</v>
      </c>
      <c r="F1641" s="29" t="s">
        <v>1959</v>
      </c>
      <c r="G1641" s="47" t="s">
        <v>4611</v>
      </c>
      <c r="H1641" t="s">
        <v>1959</v>
      </c>
      <c r="I1641">
        <v>1</v>
      </c>
      <c r="J1641" t="s">
        <v>4612</v>
      </c>
      <c r="K1641" t="s">
        <v>101</v>
      </c>
      <c r="L1641" t="s">
        <v>4613</v>
      </c>
      <c r="M1641" t="s">
        <v>1972</v>
      </c>
      <c r="N1641" s="34">
        <v>0</v>
      </c>
      <c r="O1641" s="2" t="s">
        <v>1967</v>
      </c>
      <c r="P1641" s="34">
        <v>0</v>
      </c>
      <c r="Q1641" s="2" t="s">
        <v>1973</v>
      </c>
      <c r="R1641" s="34">
        <v>0</v>
      </c>
      <c r="S1641" s="48" t="s">
        <v>1123</v>
      </c>
      <c r="T1641" s="13" t="s">
        <v>122</v>
      </c>
      <c r="U1641" s="12" t="s">
        <v>1863</v>
      </c>
      <c r="V1641" s="12" t="s">
        <v>122</v>
      </c>
      <c r="W1641" s="12" t="s">
        <v>122</v>
      </c>
      <c r="X1641" s="14" t="str">
        <f t="shared" si="25"/>
        <v>В</v>
      </c>
      <c r="Y1641" s="271">
        <f>Таблица1[[#This Row],[ID_intellix]]</f>
        <v>6284</v>
      </c>
      <c r="Z1641" s="269" t="s">
        <v>1863</v>
      </c>
      <c r="AA1641" s="145">
        <f>IF(OR(Таблица1[[#This Row],[CARDIO_report]]&lt;&gt;0,Таблица1[[#This Row],[AI COMBO_report]]&lt;&gt;0,Таблица1[[#This Row],[OTC_report]]&lt;&gt;0),1,0)</f>
        <v>0</v>
      </c>
      <c r="AB1641" s="60" t="s">
        <v>1124</v>
      </c>
      <c r="AC1641" s="60" t="s">
        <v>1124</v>
      </c>
      <c r="AD1641" s="60" t="s">
        <v>1124</v>
      </c>
      <c r="AE1641" s="60" t="s">
        <v>1124</v>
      </c>
      <c r="AF1641" s="60"/>
      <c r="AG1641" s="60" t="s">
        <v>1124</v>
      </c>
      <c r="AH1641" s="60" t="s">
        <v>1124</v>
      </c>
      <c r="AI1641" s="60" t="s">
        <v>1124</v>
      </c>
      <c r="AJ1641" s="60" t="s">
        <v>1124</v>
      </c>
      <c r="AK1641" s="60" t="s">
        <v>1124</v>
      </c>
      <c r="AL1641" s="60" t="s">
        <v>1124</v>
      </c>
      <c r="AM1641" s="60" t="s">
        <v>1124</v>
      </c>
      <c r="AN1641" s="60" t="s">
        <v>1124</v>
      </c>
      <c r="AO1641" s="60"/>
      <c r="AP1641" s="35" t="s">
        <v>1917</v>
      </c>
      <c r="AQ1641" s="377">
        <v>0</v>
      </c>
      <c r="AR1641" s="378">
        <v>0</v>
      </c>
      <c r="AS1641" s="377">
        <v>0</v>
      </c>
      <c r="AT1641" s="378">
        <v>0</v>
      </c>
      <c r="AU1641" s="377">
        <v>0</v>
      </c>
      <c r="AV1641" s="377">
        <v>0</v>
      </c>
      <c r="AW1641" s="377">
        <v>0</v>
      </c>
      <c r="AX1641">
        <v>0</v>
      </c>
      <c r="AY1641">
        <v>0</v>
      </c>
    </row>
    <row r="1642" spans="1:54" ht="15" hidden="1" customHeight="1" x14ac:dyDescent="0.2">
      <c r="A1642" s="46">
        <v>6285</v>
      </c>
      <c r="B1642" s="258" t="s">
        <v>4614</v>
      </c>
      <c r="C1642" t="s">
        <v>1146</v>
      </c>
      <c r="D1642" t="s">
        <v>1156</v>
      </c>
      <c r="E1642" t="s">
        <v>1821</v>
      </c>
      <c r="F1642" s="29" t="s">
        <v>1959</v>
      </c>
      <c r="G1642" s="47" t="s">
        <v>4615</v>
      </c>
      <c r="H1642" t="s">
        <v>1959</v>
      </c>
      <c r="I1642">
        <v>1</v>
      </c>
      <c r="J1642" t="s">
        <v>4616</v>
      </c>
      <c r="K1642" t="s">
        <v>101</v>
      </c>
      <c r="L1642" t="s">
        <v>4617</v>
      </c>
      <c r="M1642" t="s">
        <v>1972</v>
      </c>
      <c r="N1642" s="34" t="s">
        <v>465</v>
      </c>
      <c r="O1642" s="2" t="s">
        <v>1967</v>
      </c>
      <c r="P1642" s="34" t="s">
        <v>116</v>
      </c>
      <c r="Q1642" s="2" t="s">
        <v>1973</v>
      </c>
      <c r="R1642" s="34" t="s">
        <v>985</v>
      </c>
      <c r="S1642" s="48" t="s">
        <v>1123</v>
      </c>
      <c r="T1642" s="13" t="s">
        <v>122</v>
      </c>
      <c r="U1642" s="12" t="s">
        <v>122</v>
      </c>
      <c r="V1642" s="12" t="s">
        <v>1863</v>
      </c>
      <c r="W1642" s="12" t="s">
        <v>122</v>
      </c>
      <c r="X1642" s="14" t="str">
        <f t="shared" si="25"/>
        <v>В</v>
      </c>
      <c r="Y1642" s="271">
        <f>Таблица1[[#This Row],[ID_intellix]]</f>
        <v>6285</v>
      </c>
      <c r="Z1642" s="269" t="s">
        <v>122</v>
      </c>
      <c r="AA1642" s="145">
        <f>IF(OR(Таблица1[[#This Row],[CARDIO_report]]&lt;&gt;0,Таблица1[[#This Row],[AI COMBO_report]]&lt;&gt;0,Таблица1[[#This Row],[OTC_report]]&lt;&gt;0),1,0)</f>
        <v>1</v>
      </c>
      <c r="AB1642" s="60" t="s">
        <v>1124</v>
      </c>
      <c r="AC1642" s="60" t="s">
        <v>1124</v>
      </c>
      <c r="AD1642" s="60" t="s">
        <v>1124</v>
      </c>
      <c r="AE1642" s="60" t="s">
        <v>1124</v>
      </c>
      <c r="AF1642" s="60"/>
      <c r="AG1642" s="60" t="s">
        <v>1124</v>
      </c>
      <c r="AH1642" s="60" t="s">
        <v>1124</v>
      </c>
      <c r="AI1642" s="60" t="s">
        <v>1124</v>
      </c>
      <c r="AJ1642" s="60" t="s">
        <v>1124</v>
      </c>
      <c r="AK1642" s="60" t="s">
        <v>1124</v>
      </c>
      <c r="AL1642" s="60" t="s">
        <v>1124</v>
      </c>
      <c r="AM1642" s="60" t="s">
        <v>1124</v>
      </c>
      <c r="AN1642" s="60" t="s">
        <v>1124</v>
      </c>
      <c r="AO1642" s="60"/>
      <c r="AP1642" s="35" t="s">
        <v>1857</v>
      </c>
      <c r="AQ1642" s="377">
        <v>0</v>
      </c>
      <c r="AR1642" s="378">
        <v>0</v>
      </c>
      <c r="AS1642" s="377">
        <v>0</v>
      </c>
      <c r="AT1642" s="378">
        <v>0</v>
      </c>
      <c r="AU1642" s="377">
        <v>0</v>
      </c>
      <c r="AV1642" s="377">
        <v>0</v>
      </c>
      <c r="AW1642" s="377">
        <v>0</v>
      </c>
      <c r="AX1642">
        <v>0</v>
      </c>
      <c r="AY1642">
        <v>0</v>
      </c>
    </row>
    <row r="1643" spans="1:54" ht="15" hidden="1" customHeight="1" x14ac:dyDescent="0.2">
      <c r="A1643" s="46">
        <v>6286</v>
      </c>
      <c r="B1643" s="258" t="s">
        <v>1963</v>
      </c>
      <c r="C1643" t="s">
        <v>1146</v>
      </c>
      <c r="D1643" t="s">
        <v>1150</v>
      </c>
      <c r="E1643" t="s">
        <v>1821</v>
      </c>
      <c r="F1643" s="29" t="s">
        <v>1959</v>
      </c>
      <c r="G1643" s="47" t="s">
        <v>1964</v>
      </c>
      <c r="H1643" t="s">
        <v>1959</v>
      </c>
      <c r="I1643">
        <v>1</v>
      </c>
      <c r="J1643" t="s">
        <v>1965</v>
      </c>
      <c r="K1643" t="s">
        <v>101</v>
      </c>
      <c r="L1643" t="s">
        <v>1966</v>
      </c>
      <c r="M1643">
        <v>0</v>
      </c>
      <c r="N1643" s="34">
        <v>0</v>
      </c>
      <c r="O1643" s="2" t="s">
        <v>1967</v>
      </c>
      <c r="P1643" s="34">
        <v>0</v>
      </c>
      <c r="Q1643" s="34">
        <v>0</v>
      </c>
      <c r="R1643" s="34">
        <v>0</v>
      </c>
      <c r="S1643" s="48" t="s">
        <v>1123</v>
      </c>
      <c r="T1643" s="13">
        <v>0</v>
      </c>
      <c r="U1643" s="12">
        <v>0</v>
      </c>
      <c r="V1643" s="12">
        <v>0</v>
      </c>
      <c r="W1643" s="12">
        <v>0</v>
      </c>
      <c r="X1643" s="14" t="str">
        <f t="shared" si="25"/>
        <v>С</v>
      </c>
      <c r="Y1643" s="271">
        <f>Таблица1[[#This Row],[ID_intellix]]</f>
        <v>6286</v>
      </c>
      <c r="Z1643" s="269" t="s">
        <v>122</v>
      </c>
      <c r="AA1643" s="145">
        <f>IF(OR(Таблица1[[#This Row],[CARDIO_report]]&lt;&gt;0,Таблица1[[#This Row],[AI COMBO_report]]&lt;&gt;0,Таблица1[[#This Row],[OTC_report]]&lt;&gt;0),1,0)</f>
        <v>0</v>
      </c>
      <c r="AB1643" s="60" t="s">
        <v>1124</v>
      </c>
      <c r="AC1643" s="60" t="s">
        <v>1124</v>
      </c>
      <c r="AD1643" s="60" t="s">
        <v>1124</v>
      </c>
      <c r="AE1643" s="60"/>
      <c r="AF1643" s="60"/>
      <c r="AG1643" s="60" t="s">
        <v>1124</v>
      </c>
      <c r="AH1643" s="60" t="s">
        <v>1124</v>
      </c>
      <c r="AI1643" s="60" t="s">
        <v>1124</v>
      </c>
      <c r="AJ1643" s="60" t="s">
        <v>1124</v>
      </c>
      <c r="AK1643" s="60" t="s">
        <v>1124</v>
      </c>
      <c r="AL1643" s="60" t="s">
        <v>1124</v>
      </c>
      <c r="AM1643" s="60" t="s">
        <v>1124</v>
      </c>
      <c r="AN1643" s="60" t="s">
        <v>1124</v>
      </c>
      <c r="AO1643" s="60"/>
      <c r="AP1643" s="35" t="s">
        <v>1917</v>
      </c>
      <c r="AQ1643" s="377">
        <v>0</v>
      </c>
      <c r="AR1643" s="378">
        <v>0</v>
      </c>
      <c r="AS1643" s="377">
        <v>0</v>
      </c>
      <c r="AT1643" s="378">
        <v>0</v>
      </c>
      <c r="AU1643">
        <v>0</v>
      </c>
      <c r="AV1643">
        <v>0</v>
      </c>
      <c r="AW1643">
        <v>0</v>
      </c>
      <c r="AX1643">
        <v>0</v>
      </c>
      <c r="AY1643">
        <v>0</v>
      </c>
    </row>
    <row r="1644" spans="1:54" ht="15" hidden="1" customHeight="1" x14ac:dyDescent="0.2">
      <c r="A1644" s="46">
        <v>5263</v>
      </c>
      <c r="B1644" s="258" t="s">
        <v>4618</v>
      </c>
      <c r="C1644" t="s">
        <v>1146</v>
      </c>
      <c r="D1644" t="s">
        <v>1307</v>
      </c>
      <c r="E1644" t="s">
        <v>1821</v>
      </c>
      <c r="F1644" s="29" t="s">
        <v>1959</v>
      </c>
      <c r="G1644" s="47">
        <v>167</v>
      </c>
      <c r="H1644" t="s">
        <v>1959</v>
      </c>
      <c r="I1644">
        <v>1</v>
      </c>
      <c r="J1644" t="s">
        <v>4619</v>
      </c>
      <c r="K1644" t="s">
        <v>101</v>
      </c>
      <c r="L1644" t="s">
        <v>4620</v>
      </c>
      <c r="M1644" t="s">
        <v>1972</v>
      </c>
      <c r="N1644" s="34" t="s">
        <v>431</v>
      </c>
      <c r="O1644" s="2" t="s">
        <v>1967</v>
      </c>
      <c r="P1644" s="34" t="s">
        <v>116</v>
      </c>
      <c r="Q1644" s="2" t="s">
        <v>1973</v>
      </c>
      <c r="R1644" s="34" t="s">
        <v>742</v>
      </c>
      <c r="S1644" s="48" t="s">
        <v>1123</v>
      </c>
      <c r="T1644" s="13" t="s">
        <v>1863</v>
      </c>
      <c r="U1644" s="12" t="s">
        <v>122</v>
      </c>
      <c r="V1644" s="12" t="s">
        <v>122</v>
      </c>
      <c r="W1644" s="12" t="s">
        <v>122</v>
      </c>
      <c r="X1644" s="14" t="str">
        <f t="shared" si="25"/>
        <v>В</v>
      </c>
      <c r="Y1644" s="271">
        <f>Таблица1[[#This Row],[ID_intellix]]</f>
        <v>5263</v>
      </c>
      <c r="Z1644" s="269" t="s">
        <v>122</v>
      </c>
      <c r="AA1644" s="145">
        <f>IF(OR(Таблица1[[#This Row],[CARDIO_report]]&lt;&gt;0,Таблица1[[#This Row],[AI COMBO_report]]&lt;&gt;0,Таблица1[[#This Row],[OTC_report]]&lt;&gt;0),1,0)</f>
        <v>1</v>
      </c>
      <c r="AB1644" s="60" t="s">
        <v>1124</v>
      </c>
      <c r="AC1644" s="60" t="s">
        <v>1124</v>
      </c>
      <c r="AD1644" s="60" t="s">
        <v>1124</v>
      </c>
      <c r="AE1644" s="60" t="s">
        <v>1124</v>
      </c>
      <c r="AF1644" s="60"/>
      <c r="AG1644" s="60" t="s">
        <v>1124</v>
      </c>
      <c r="AH1644" s="60" t="s">
        <v>1124</v>
      </c>
      <c r="AI1644" s="60" t="s">
        <v>1124</v>
      </c>
      <c r="AJ1644" s="60" t="s">
        <v>1124</v>
      </c>
      <c r="AK1644" s="60" t="s">
        <v>1124</v>
      </c>
      <c r="AL1644" s="60" t="s">
        <v>1124</v>
      </c>
      <c r="AM1644" s="60" t="s">
        <v>1124</v>
      </c>
      <c r="AN1644" s="60" t="s">
        <v>1124</v>
      </c>
      <c r="AO1644" s="60"/>
      <c r="AP1644" s="35" t="s">
        <v>1917</v>
      </c>
      <c r="AQ1644" s="377">
        <v>0</v>
      </c>
      <c r="AR1644" s="378">
        <v>0</v>
      </c>
      <c r="AS1644" s="377">
        <v>0</v>
      </c>
      <c r="AT1644" s="378">
        <v>0</v>
      </c>
      <c r="AU1644" s="377">
        <v>0</v>
      </c>
      <c r="AV1644" s="377">
        <v>0</v>
      </c>
      <c r="AW1644" s="377">
        <v>0</v>
      </c>
      <c r="AX1644">
        <v>0</v>
      </c>
      <c r="AY1644">
        <v>0</v>
      </c>
    </row>
    <row r="1645" spans="1:54" ht="15" hidden="1" customHeight="1" x14ac:dyDescent="0.2">
      <c r="A1645" s="46">
        <v>6750</v>
      </c>
      <c r="B1645" s="258" t="s">
        <v>4621</v>
      </c>
      <c r="C1645" t="s">
        <v>1146</v>
      </c>
      <c r="D1645" t="s">
        <v>1147</v>
      </c>
      <c r="E1645" t="s">
        <v>1821</v>
      </c>
      <c r="F1645" s="29" t="s">
        <v>1959</v>
      </c>
      <c r="G1645" s="47" t="s">
        <v>4622</v>
      </c>
      <c r="H1645" t="s">
        <v>1959</v>
      </c>
      <c r="I1645">
        <v>1</v>
      </c>
      <c r="J1645" t="s">
        <v>4623</v>
      </c>
      <c r="K1645" t="s">
        <v>101</v>
      </c>
      <c r="L1645" t="s">
        <v>4624</v>
      </c>
      <c r="M1645" t="s">
        <v>1972</v>
      </c>
      <c r="N1645" s="34">
        <v>0</v>
      </c>
      <c r="O1645" s="2" t="s">
        <v>1967</v>
      </c>
      <c r="P1645" s="34">
        <v>0</v>
      </c>
      <c r="Q1645" s="2" t="s">
        <v>1973</v>
      </c>
      <c r="R1645" s="34">
        <v>0</v>
      </c>
      <c r="S1645" s="48" t="s">
        <v>1123</v>
      </c>
      <c r="T1645" s="13">
        <v>0</v>
      </c>
      <c r="U1645" s="12">
        <v>0</v>
      </c>
      <c r="V1645" s="12">
        <v>0</v>
      </c>
      <c r="W1645" s="12">
        <v>0</v>
      </c>
      <c r="X1645" s="14" t="str">
        <f t="shared" si="25"/>
        <v>С</v>
      </c>
      <c r="Y1645" s="271">
        <f>Таблица1[[#This Row],[ID_intellix]]</f>
        <v>6750</v>
      </c>
      <c r="Z1645" s="269" t="s">
        <v>1863</v>
      </c>
      <c r="AA1645" s="145">
        <f>IF(OR(Таблица1[[#This Row],[CARDIO_report]]&lt;&gt;0,Таблица1[[#This Row],[AI COMBO_report]]&lt;&gt;0,Таблица1[[#This Row],[OTC_report]]&lt;&gt;0),1,0)</f>
        <v>0</v>
      </c>
      <c r="AB1645" s="60" t="s">
        <v>1124</v>
      </c>
      <c r="AC1645" s="60" t="s">
        <v>1124</v>
      </c>
      <c r="AD1645" s="60" t="s">
        <v>1124</v>
      </c>
      <c r="AE1645" s="60" t="s">
        <v>1124</v>
      </c>
      <c r="AF1645" s="60"/>
      <c r="AG1645" s="60" t="s">
        <v>1124</v>
      </c>
      <c r="AH1645" s="60" t="s">
        <v>1124</v>
      </c>
      <c r="AI1645" s="60" t="s">
        <v>1124</v>
      </c>
      <c r="AJ1645" s="60" t="s">
        <v>1124</v>
      </c>
      <c r="AK1645" s="60" t="s">
        <v>1124</v>
      </c>
      <c r="AL1645" s="60" t="s">
        <v>1124</v>
      </c>
      <c r="AM1645" s="60" t="s">
        <v>1124</v>
      </c>
      <c r="AN1645" s="60" t="s">
        <v>1124</v>
      </c>
      <c r="AO1645" s="60"/>
      <c r="AP1645" s="35" t="s">
        <v>1857</v>
      </c>
      <c r="AQ1645" s="377">
        <v>0</v>
      </c>
      <c r="AR1645" s="378">
        <v>0</v>
      </c>
      <c r="AS1645" s="377">
        <v>0</v>
      </c>
      <c r="AT1645" s="378">
        <v>0</v>
      </c>
      <c r="AU1645" s="377">
        <v>0</v>
      </c>
      <c r="AV1645" s="377">
        <v>0</v>
      </c>
      <c r="AW1645" s="377">
        <v>0</v>
      </c>
      <c r="AX1645">
        <v>0</v>
      </c>
      <c r="AY1645">
        <v>0</v>
      </c>
    </row>
    <row r="1646" spans="1:54" ht="15" hidden="1" customHeight="1" x14ac:dyDescent="0.2">
      <c r="A1646" s="46">
        <v>7195</v>
      </c>
      <c r="B1646" s="258" t="s">
        <v>4625</v>
      </c>
      <c r="C1646" t="s">
        <v>1146</v>
      </c>
      <c r="D1646" t="s">
        <v>1147</v>
      </c>
      <c r="E1646" t="s">
        <v>1821</v>
      </c>
      <c r="F1646" s="29" t="s">
        <v>1959</v>
      </c>
      <c r="G1646" s="47" t="s">
        <v>4626</v>
      </c>
      <c r="H1646" t="s">
        <v>1959</v>
      </c>
      <c r="I1646">
        <v>1</v>
      </c>
      <c r="J1646" t="s">
        <v>4627</v>
      </c>
      <c r="K1646" t="s">
        <v>101</v>
      </c>
      <c r="L1646" t="s">
        <v>4628</v>
      </c>
      <c r="M1646" t="s">
        <v>1972</v>
      </c>
      <c r="N1646" s="34">
        <v>0</v>
      </c>
      <c r="O1646" s="2" t="s">
        <v>1967</v>
      </c>
      <c r="P1646" s="34">
        <v>0</v>
      </c>
      <c r="Q1646" s="2" t="s">
        <v>1973</v>
      </c>
      <c r="R1646" s="34">
        <v>0</v>
      </c>
      <c r="S1646" s="48" t="s">
        <v>1123</v>
      </c>
      <c r="T1646" s="13" t="s">
        <v>122</v>
      </c>
      <c r="U1646" s="12" t="s">
        <v>1863</v>
      </c>
      <c r="V1646" s="12" t="s">
        <v>122</v>
      </c>
      <c r="W1646" s="12" t="s">
        <v>122</v>
      </c>
      <c r="X1646" s="14" t="str">
        <f t="shared" si="25"/>
        <v>В</v>
      </c>
      <c r="Y1646" s="271">
        <f>Таблица1[[#This Row],[ID_intellix]]</f>
        <v>7195</v>
      </c>
      <c r="Z1646" s="269" t="s">
        <v>122</v>
      </c>
      <c r="AA1646" s="145">
        <f>IF(OR(Таблица1[[#This Row],[CARDIO_report]]&lt;&gt;0,Таблица1[[#This Row],[AI COMBO_report]]&lt;&gt;0,Таблица1[[#This Row],[OTC_report]]&lt;&gt;0),1,0)</f>
        <v>0</v>
      </c>
      <c r="AB1646" s="60" t="s">
        <v>1124</v>
      </c>
      <c r="AC1646" s="60" t="s">
        <v>1124</v>
      </c>
      <c r="AD1646" s="60" t="s">
        <v>1124</v>
      </c>
      <c r="AE1646" s="60" t="s">
        <v>1124</v>
      </c>
      <c r="AF1646" s="60"/>
      <c r="AG1646" s="60" t="s">
        <v>1124</v>
      </c>
      <c r="AH1646" s="60" t="s">
        <v>1124</v>
      </c>
      <c r="AI1646" s="60" t="s">
        <v>1124</v>
      </c>
      <c r="AJ1646" s="60" t="s">
        <v>1124</v>
      </c>
      <c r="AK1646" s="60" t="s">
        <v>1124</v>
      </c>
      <c r="AL1646" s="60" t="s">
        <v>1124</v>
      </c>
      <c r="AM1646" s="60" t="s">
        <v>1124</v>
      </c>
      <c r="AN1646" s="60" t="s">
        <v>1124</v>
      </c>
      <c r="AO1646" s="60"/>
      <c r="AP1646" s="35" t="s">
        <v>1917</v>
      </c>
      <c r="AQ1646" s="377">
        <v>0</v>
      </c>
      <c r="AR1646" s="378">
        <v>0</v>
      </c>
      <c r="AS1646" s="377">
        <v>0</v>
      </c>
      <c r="AT1646" s="378">
        <v>0</v>
      </c>
      <c r="AU1646" s="377">
        <v>0</v>
      </c>
      <c r="AV1646" s="377">
        <v>0</v>
      </c>
      <c r="AW1646" s="377">
        <v>0</v>
      </c>
      <c r="AX1646">
        <v>0</v>
      </c>
      <c r="AY1646">
        <v>0</v>
      </c>
    </row>
    <row r="1647" spans="1:54" ht="15" hidden="1" customHeight="1" x14ac:dyDescent="0.2">
      <c r="A1647" s="46">
        <v>7406</v>
      </c>
      <c r="B1647" s="258" t="s">
        <v>4629</v>
      </c>
      <c r="C1647" t="s">
        <v>1146</v>
      </c>
      <c r="D1647" t="s">
        <v>1307</v>
      </c>
      <c r="E1647" t="s">
        <v>1821</v>
      </c>
      <c r="F1647" s="29" t="s">
        <v>1959</v>
      </c>
      <c r="G1647" s="47" t="s">
        <v>4630</v>
      </c>
      <c r="H1647" t="s">
        <v>1959</v>
      </c>
      <c r="I1647">
        <v>1</v>
      </c>
      <c r="J1647" t="s">
        <v>4631</v>
      </c>
      <c r="K1647" t="s">
        <v>101</v>
      </c>
      <c r="L1647" t="s">
        <v>4632</v>
      </c>
      <c r="M1647" t="s">
        <v>1972</v>
      </c>
      <c r="N1647" s="34">
        <v>0</v>
      </c>
      <c r="O1647" s="2" t="s">
        <v>1967</v>
      </c>
      <c r="P1647" s="34">
        <v>0</v>
      </c>
      <c r="Q1647" s="2" t="s">
        <v>1973</v>
      </c>
      <c r="R1647" s="34">
        <v>0</v>
      </c>
      <c r="S1647" s="48" t="s">
        <v>1123</v>
      </c>
      <c r="T1647" s="13" t="s">
        <v>122</v>
      </c>
      <c r="U1647" s="12" t="s">
        <v>1863</v>
      </c>
      <c r="V1647" s="12" t="s">
        <v>122</v>
      </c>
      <c r="W1647" s="12" t="s">
        <v>122</v>
      </c>
      <c r="X1647" s="14" t="str">
        <f t="shared" si="25"/>
        <v>В</v>
      </c>
      <c r="Y1647" s="271">
        <f>Таблица1[[#This Row],[ID_intellix]]</f>
        <v>7406</v>
      </c>
      <c r="Z1647" s="269" t="s">
        <v>1863</v>
      </c>
      <c r="AA1647" s="145">
        <f>IF(OR(Таблица1[[#This Row],[CARDIO_report]]&lt;&gt;0,Таблица1[[#This Row],[AI COMBO_report]]&lt;&gt;0,Таблица1[[#This Row],[OTC_report]]&lt;&gt;0),1,0)</f>
        <v>0</v>
      </c>
      <c r="AB1647" s="60" t="s">
        <v>1124</v>
      </c>
      <c r="AC1647" s="60" t="s">
        <v>1124</v>
      </c>
      <c r="AD1647" s="60" t="s">
        <v>1124</v>
      </c>
      <c r="AE1647" s="60" t="s">
        <v>1124</v>
      </c>
      <c r="AF1647" s="60"/>
      <c r="AG1647" s="60" t="s">
        <v>1124</v>
      </c>
      <c r="AH1647" s="60" t="s">
        <v>1124</v>
      </c>
      <c r="AI1647" s="60" t="s">
        <v>1124</v>
      </c>
      <c r="AJ1647" s="60" t="s">
        <v>1124</v>
      </c>
      <c r="AK1647" s="60" t="s">
        <v>1124</v>
      </c>
      <c r="AL1647" s="60" t="s">
        <v>1124</v>
      </c>
      <c r="AM1647" s="60" t="s">
        <v>1124</v>
      </c>
      <c r="AN1647" s="60" t="s">
        <v>1124</v>
      </c>
      <c r="AO1647" s="60"/>
      <c r="AP1647" s="35" t="s">
        <v>1857</v>
      </c>
      <c r="AQ1647" s="377">
        <v>0</v>
      </c>
      <c r="AR1647" s="378">
        <v>0</v>
      </c>
      <c r="AS1647" s="377">
        <v>0</v>
      </c>
      <c r="AT1647" s="378">
        <v>0</v>
      </c>
      <c r="AU1647" s="377">
        <v>0</v>
      </c>
      <c r="AV1647" s="377">
        <v>0</v>
      </c>
      <c r="AW1647" s="377">
        <v>0</v>
      </c>
      <c r="AX1647">
        <v>0</v>
      </c>
      <c r="AY1647">
        <v>0</v>
      </c>
    </row>
    <row r="1648" spans="1:54" ht="15" hidden="1" customHeight="1" x14ac:dyDescent="0.2">
      <c r="A1648" s="46">
        <v>404</v>
      </c>
      <c r="B1648" s="258" t="s">
        <v>9366</v>
      </c>
      <c r="C1648" t="s">
        <v>1146</v>
      </c>
      <c r="D1648" t="s">
        <v>1147</v>
      </c>
      <c r="E1648" t="s">
        <v>2504</v>
      </c>
      <c r="F1648" s="29" t="s">
        <v>2843</v>
      </c>
      <c r="G1648" s="396">
        <v>2</v>
      </c>
      <c r="H1648" t="s">
        <v>1140</v>
      </c>
      <c r="I1648">
        <v>1</v>
      </c>
      <c r="J1648" t="s">
        <v>9367</v>
      </c>
      <c r="K1648" t="s">
        <v>101</v>
      </c>
      <c r="L1648" t="s">
        <v>9368</v>
      </c>
      <c r="M1648" t="s">
        <v>1972</v>
      </c>
      <c r="N1648" s="34">
        <v>0</v>
      </c>
      <c r="O1648" s="2" t="s">
        <v>1967</v>
      </c>
      <c r="P1648" s="34" t="s">
        <v>268</v>
      </c>
      <c r="Q1648" s="2" t="s">
        <v>1973</v>
      </c>
      <c r="R1648" s="34" t="s">
        <v>742</v>
      </c>
      <c r="S1648" s="48" t="s">
        <v>1123</v>
      </c>
      <c r="T1648" s="13" t="s">
        <v>122</v>
      </c>
      <c r="U1648" s="12" t="s">
        <v>122</v>
      </c>
      <c r="V1648" s="12" t="s">
        <v>122</v>
      </c>
      <c r="W1648" s="12" t="s">
        <v>1863</v>
      </c>
      <c r="X1648" s="14" t="str">
        <f t="shared" si="25"/>
        <v>В</v>
      </c>
      <c r="Y1648" s="271">
        <f>Таблица1[[#This Row],[ID_intellix]]</f>
        <v>404</v>
      </c>
      <c r="Z1648" s="269" t="s">
        <v>122</v>
      </c>
      <c r="AA1648" s="145">
        <f>IF(OR(Таблица1[[#This Row],[CARDIO_report]]&lt;&gt;0,Таблица1[[#This Row],[AI COMBO_report]]&lt;&gt;0,Таблица1[[#This Row],[OTC_report]]&lt;&gt;0),1,0)</f>
        <v>1</v>
      </c>
      <c r="AB1648" s="60" t="s">
        <v>2602</v>
      </c>
      <c r="AC1648" s="60" t="s">
        <v>2602</v>
      </c>
      <c r="AD1648" s="60" t="s">
        <v>1124</v>
      </c>
      <c r="AE1648" s="60" t="s">
        <v>1124</v>
      </c>
      <c r="AF1648" s="60"/>
      <c r="AG1648" s="89" t="s">
        <v>1437</v>
      </c>
      <c r="AH1648" s="89">
        <v>50</v>
      </c>
      <c r="AI1648" s="89" t="s">
        <v>1437</v>
      </c>
      <c r="AJ1648" s="89">
        <v>61</v>
      </c>
      <c r="AK1648" s="89" t="s">
        <v>1437</v>
      </c>
      <c r="AL1648" s="89">
        <v>7</v>
      </c>
      <c r="AM1648" s="89" t="s">
        <v>1437</v>
      </c>
      <c r="AN1648" s="89">
        <v>11</v>
      </c>
      <c r="AP1648" s="35" t="s">
        <v>1917</v>
      </c>
      <c r="AQ1648" s="377">
        <v>0</v>
      </c>
      <c r="AR1648" s="378">
        <v>0</v>
      </c>
      <c r="AS1648" s="377">
        <v>0</v>
      </c>
      <c r="AT1648" s="378">
        <v>0</v>
      </c>
      <c r="AU1648" s="377">
        <v>0</v>
      </c>
      <c r="AV1648" s="377">
        <v>0</v>
      </c>
      <c r="AW1648" s="377">
        <v>0</v>
      </c>
      <c r="AX1648">
        <v>0</v>
      </c>
      <c r="AY1648">
        <v>0</v>
      </c>
    </row>
    <row r="1649" spans="1:54" ht="15" hidden="1" customHeight="1" x14ac:dyDescent="0.2">
      <c r="A1649" s="46">
        <v>5264</v>
      </c>
      <c r="B1649" s="258" t="s">
        <v>4670</v>
      </c>
      <c r="C1649" t="s">
        <v>1146</v>
      </c>
      <c r="D1649" t="s">
        <v>4525</v>
      </c>
      <c r="E1649" t="s">
        <v>1821</v>
      </c>
      <c r="F1649" s="29" t="s">
        <v>1959</v>
      </c>
      <c r="G1649" s="47">
        <v>170</v>
      </c>
      <c r="H1649" t="s">
        <v>1959</v>
      </c>
      <c r="I1649">
        <v>1</v>
      </c>
      <c r="J1649" t="s">
        <v>4671</v>
      </c>
      <c r="K1649" t="s">
        <v>101</v>
      </c>
      <c r="L1649" t="s">
        <v>4672</v>
      </c>
      <c r="M1649" t="s">
        <v>1972</v>
      </c>
      <c r="N1649" s="34" t="s">
        <v>465</v>
      </c>
      <c r="O1649" s="2" t="s">
        <v>1967</v>
      </c>
      <c r="P1649" s="34">
        <v>0</v>
      </c>
      <c r="Q1649" s="2" t="s">
        <v>1973</v>
      </c>
      <c r="R1649" s="34">
        <v>0</v>
      </c>
      <c r="S1649" s="48" t="s">
        <v>1123</v>
      </c>
      <c r="T1649" s="13" t="s">
        <v>122</v>
      </c>
      <c r="U1649" s="12" t="s">
        <v>122</v>
      </c>
      <c r="V1649" s="12" t="s">
        <v>122</v>
      </c>
      <c r="W1649" s="12" t="s">
        <v>122</v>
      </c>
      <c r="X1649" s="14" t="str">
        <f t="shared" si="25"/>
        <v>С</v>
      </c>
      <c r="Y1649" s="271">
        <f>Таблица1[[#This Row],[ID_intellix]]</f>
        <v>5264</v>
      </c>
      <c r="Z1649" s="269" t="s">
        <v>122</v>
      </c>
      <c r="AA1649" s="145">
        <f>IF(OR(Таблица1[[#This Row],[CARDIO_report]]&lt;&gt;0,Таблица1[[#This Row],[AI COMBO_report]]&lt;&gt;0,Таблица1[[#This Row],[OTC_report]]&lt;&gt;0),1,0)</f>
        <v>1</v>
      </c>
      <c r="AB1649" s="60" t="s">
        <v>1124</v>
      </c>
      <c r="AC1649" s="60" t="s">
        <v>1124</v>
      </c>
      <c r="AD1649" s="60" t="s">
        <v>1124</v>
      </c>
      <c r="AE1649" s="60" t="s">
        <v>1124</v>
      </c>
      <c r="AF1649" s="60"/>
      <c r="AG1649" s="60" t="s">
        <v>1124</v>
      </c>
      <c r="AH1649" s="60" t="s">
        <v>1124</v>
      </c>
      <c r="AI1649" s="60" t="s">
        <v>1124</v>
      </c>
      <c r="AJ1649" s="60" t="s">
        <v>1124</v>
      </c>
      <c r="AK1649" s="60" t="s">
        <v>1124</v>
      </c>
      <c r="AL1649" s="60" t="s">
        <v>1124</v>
      </c>
      <c r="AM1649" s="60" t="s">
        <v>1124</v>
      </c>
      <c r="AN1649" s="60" t="s">
        <v>1124</v>
      </c>
      <c r="AO1649" s="60"/>
      <c r="AP1649" s="35" t="s">
        <v>1825</v>
      </c>
      <c r="AQ1649" s="377">
        <v>0</v>
      </c>
      <c r="AR1649" s="378">
        <v>0</v>
      </c>
      <c r="AS1649" s="377">
        <v>0</v>
      </c>
      <c r="AT1649" s="378">
        <v>0</v>
      </c>
      <c r="AU1649" s="377">
        <v>0</v>
      </c>
      <c r="AV1649" s="377">
        <v>0</v>
      </c>
      <c r="AW1649" s="377">
        <v>0</v>
      </c>
      <c r="AX1649">
        <v>0</v>
      </c>
      <c r="AY1649">
        <v>0</v>
      </c>
    </row>
    <row r="1650" spans="1:54" ht="15" hidden="1" customHeight="1" x14ac:dyDescent="0.2">
      <c r="A1650" s="46">
        <v>5265</v>
      </c>
      <c r="B1650" s="258" t="s">
        <v>4676</v>
      </c>
      <c r="C1650" t="s">
        <v>1146</v>
      </c>
      <c r="D1650" t="s">
        <v>4525</v>
      </c>
      <c r="E1650" t="s">
        <v>1821</v>
      </c>
      <c r="F1650" s="29" t="s">
        <v>1959</v>
      </c>
      <c r="G1650" s="47">
        <v>175</v>
      </c>
      <c r="H1650" t="s">
        <v>1959</v>
      </c>
      <c r="I1650">
        <v>1</v>
      </c>
      <c r="J1650" t="s">
        <v>4677</v>
      </c>
      <c r="K1650" t="s">
        <v>101</v>
      </c>
      <c r="L1650" t="s">
        <v>4678</v>
      </c>
      <c r="M1650" t="s">
        <v>1972</v>
      </c>
      <c r="N1650" s="34">
        <v>0</v>
      </c>
      <c r="O1650" s="2" t="s">
        <v>1967</v>
      </c>
      <c r="P1650" s="34">
        <v>0</v>
      </c>
      <c r="Q1650" s="2" t="s">
        <v>1973</v>
      </c>
      <c r="R1650" s="34">
        <v>0</v>
      </c>
      <c r="S1650" s="48" t="s">
        <v>1123</v>
      </c>
      <c r="T1650" s="13" t="s">
        <v>122</v>
      </c>
      <c r="U1650" s="12" t="s">
        <v>122</v>
      </c>
      <c r="V1650" s="12" t="s">
        <v>122</v>
      </c>
      <c r="W1650" s="12" t="s">
        <v>122</v>
      </c>
      <c r="X1650" s="14" t="str">
        <f t="shared" si="25"/>
        <v>С</v>
      </c>
      <c r="Y1650" s="271">
        <f>Таблица1[[#This Row],[ID_intellix]]</f>
        <v>5265</v>
      </c>
      <c r="Z1650" s="269" t="s">
        <v>122</v>
      </c>
      <c r="AA1650" s="145">
        <f>IF(OR(Таблица1[[#This Row],[CARDIO_report]]&lt;&gt;0,Таблица1[[#This Row],[AI COMBO_report]]&lt;&gt;0,Таблица1[[#This Row],[OTC_report]]&lt;&gt;0),1,0)</f>
        <v>0</v>
      </c>
      <c r="AB1650" s="60" t="s">
        <v>1124</v>
      </c>
      <c r="AC1650" s="60" t="s">
        <v>1124</v>
      </c>
      <c r="AD1650" s="60" t="s">
        <v>1124</v>
      </c>
      <c r="AE1650" s="60" t="s">
        <v>1124</v>
      </c>
      <c r="AF1650" s="60"/>
      <c r="AG1650" s="60" t="s">
        <v>1124</v>
      </c>
      <c r="AH1650" s="60" t="s">
        <v>1124</v>
      </c>
      <c r="AI1650" s="60" t="s">
        <v>1124</v>
      </c>
      <c r="AJ1650" s="60" t="s">
        <v>1124</v>
      </c>
      <c r="AK1650" s="60" t="s">
        <v>1124</v>
      </c>
      <c r="AL1650" s="60" t="s">
        <v>1124</v>
      </c>
      <c r="AM1650" s="60" t="s">
        <v>1124</v>
      </c>
      <c r="AN1650" s="60" t="s">
        <v>1124</v>
      </c>
      <c r="AO1650" s="60"/>
      <c r="AP1650" s="35" t="s">
        <v>1825</v>
      </c>
      <c r="AQ1650" s="377">
        <v>0</v>
      </c>
      <c r="AR1650" s="378">
        <v>0</v>
      </c>
      <c r="AS1650" s="377">
        <v>0</v>
      </c>
      <c r="AT1650" s="378">
        <v>0</v>
      </c>
      <c r="AU1650" s="377">
        <v>0</v>
      </c>
      <c r="AV1650" s="377">
        <v>0</v>
      </c>
      <c r="AW1650" s="377">
        <v>0</v>
      </c>
      <c r="AX1650">
        <v>0</v>
      </c>
      <c r="AY1650">
        <v>0</v>
      </c>
    </row>
    <row r="1651" spans="1:54" ht="15" hidden="1" customHeight="1" x14ac:dyDescent="0.2">
      <c r="A1651" s="46">
        <v>5266</v>
      </c>
      <c r="B1651" s="258" t="s">
        <v>4679</v>
      </c>
      <c r="C1651" t="s">
        <v>1146</v>
      </c>
      <c r="D1651" t="s">
        <v>4525</v>
      </c>
      <c r="E1651" t="s">
        <v>1821</v>
      </c>
      <c r="F1651" s="29" t="s">
        <v>1959</v>
      </c>
      <c r="G1651" s="47">
        <v>176</v>
      </c>
      <c r="H1651" t="s">
        <v>1959</v>
      </c>
      <c r="I1651">
        <v>1</v>
      </c>
      <c r="J1651" t="s">
        <v>4680</v>
      </c>
      <c r="K1651" t="s">
        <v>101</v>
      </c>
      <c r="L1651" t="s">
        <v>4681</v>
      </c>
      <c r="M1651" t="s">
        <v>1972</v>
      </c>
      <c r="N1651" s="34" t="s">
        <v>503</v>
      </c>
      <c r="O1651" s="2" t="s">
        <v>1967</v>
      </c>
      <c r="P1651" s="34" t="s">
        <v>143</v>
      </c>
      <c r="Q1651" s="2" t="s">
        <v>1973</v>
      </c>
      <c r="R1651" s="34" t="s">
        <v>985</v>
      </c>
      <c r="S1651" s="48" t="s">
        <v>1123</v>
      </c>
      <c r="T1651" s="13" t="s">
        <v>1863</v>
      </c>
      <c r="U1651" s="12" t="s">
        <v>1863</v>
      </c>
      <c r="V1651" s="12" t="s">
        <v>122</v>
      </c>
      <c r="W1651" s="12" t="s">
        <v>122</v>
      </c>
      <c r="X1651" s="14" t="str">
        <f t="shared" si="25"/>
        <v>А</v>
      </c>
      <c r="Y1651" s="271">
        <f>Таблица1[[#This Row],[ID_intellix]]</f>
        <v>5266</v>
      </c>
      <c r="Z1651" s="269" t="s">
        <v>122</v>
      </c>
      <c r="AA1651" s="145">
        <f>IF(OR(Таблица1[[#This Row],[CARDIO_report]]&lt;&gt;0,Таблица1[[#This Row],[AI COMBO_report]]&lt;&gt;0,Таблица1[[#This Row],[OTC_report]]&lt;&gt;0),1,0)</f>
        <v>1</v>
      </c>
      <c r="AB1651" s="60" t="s">
        <v>1124</v>
      </c>
      <c r="AC1651" s="60" t="s">
        <v>1124</v>
      </c>
      <c r="AD1651" s="60" t="s">
        <v>1124</v>
      </c>
      <c r="AE1651" s="60" t="s">
        <v>1124</v>
      </c>
      <c r="AF1651" s="60"/>
      <c r="AG1651" s="60" t="s">
        <v>1124</v>
      </c>
      <c r="AH1651" s="60" t="s">
        <v>1124</v>
      </c>
      <c r="AI1651" s="60" t="s">
        <v>1124</v>
      </c>
      <c r="AJ1651" s="60" t="s">
        <v>1124</v>
      </c>
      <c r="AK1651" s="60" t="s">
        <v>1124</v>
      </c>
      <c r="AL1651" s="60" t="s">
        <v>1124</v>
      </c>
      <c r="AM1651" s="60" t="s">
        <v>1124</v>
      </c>
      <c r="AN1651" s="60" t="s">
        <v>1124</v>
      </c>
      <c r="AO1651" s="60"/>
      <c r="AP1651" s="35" t="s">
        <v>1917</v>
      </c>
      <c r="AQ1651" s="377">
        <v>0</v>
      </c>
      <c r="AR1651" s="378">
        <v>0</v>
      </c>
      <c r="AS1651" s="377">
        <v>0</v>
      </c>
      <c r="AT1651" s="378">
        <v>0</v>
      </c>
      <c r="AU1651" s="377">
        <v>0</v>
      </c>
      <c r="AV1651" s="377">
        <v>0</v>
      </c>
      <c r="AW1651" s="377">
        <v>0</v>
      </c>
      <c r="AX1651" s="2" t="s">
        <v>2408</v>
      </c>
      <c r="AY1651" s="2">
        <v>0</v>
      </c>
      <c r="AZ1651" s="2" t="s">
        <v>2408</v>
      </c>
      <c r="BB1651" s="2" t="s">
        <v>2408</v>
      </c>
    </row>
    <row r="1652" spans="1:54" ht="15" hidden="1" customHeight="1" x14ac:dyDescent="0.2">
      <c r="A1652" s="46">
        <v>7197</v>
      </c>
      <c r="B1652" s="258" t="s">
        <v>4682</v>
      </c>
      <c r="C1652" t="s">
        <v>1146</v>
      </c>
      <c r="D1652" t="s">
        <v>4525</v>
      </c>
      <c r="E1652" t="s">
        <v>1821</v>
      </c>
      <c r="F1652" s="29" t="s">
        <v>1959</v>
      </c>
      <c r="G1652" s="47" t="s">
        <v>4683</v>
      </c>
      <c r="H1652" t="s">
        <v>1959</v>
      </c>
      <c r="I1652">
        <v>1</v>
      </c>
      <c r="J1652" t="s">
        <v>4684</v>
      </c>
      <c r="K1652" t="s">
        <v>101</v>
      </c>
      <c r="L1652" t="s">
        <v>4685</v>
      </c>
      <c r="M1652" t="s">
        <v>1972</v>
      </c>
      <c r="N1652" s="34" t="s">
        <v>465</v>
      </c>
      <c r="O1652" s="2" t="s">
        <v>1967</v>
      </c>
      <c r="P1652" s="34">
        <v>0</v>
      </c>
      <c r="Q1652" s="2" t="s">
        <v>1973</v>
      </c>
      <c r="R1652" s="34">
        <v>0</v>
      </c>
      <c r="S1652" s="48" t="s">
        <v>1123</v>
      </c>
      <c r="T1652" s="13" t="s">
        <v>1863</v>
      </c>
      <c r="U1652" s="12" t="s">
        <v>1863</v>
      </c>
      <c r="V1652" s="12" t="s">
        <v>122</v>
      </c>
      <c r="W1652" s="12" t="s">
        <v>122</v>
      </c>
      <c r="X1652" s="14" t="str">
        <f t="shared" si="25"/>
        <v>А</v>
      </c>
      <c r="Y1652" s="271">
        <f>Таблица1[[#This Row],[ID_intellix]]</f>
        <v>7197</v>
      </c>
      <c r="Z1652" s="269" t="s">
        <v>1863</v>
      </c>
      <c r="AA1652" s="145">
        <f>IF(OR(Таблица1[[#This Row],[CARDIO_report]]&lt;&gt;0,Таблица1[[#This Row],[AI COMBO_report]]&lt;&gt;0,Таблица1[[#This Row],[OTC_report]]&lt;&gt;0),1,0)</f>
        <v>1</v>
      </c>
      <c r="AB1652" s="60" t="s">
        <v>1124</v>
      </c>
      <c r="AC1652" s="60" t="s">
        <v>1124</v>
      </c>
      <c r="AD1652" s="60" t="s">
        <v>1124</v>
      </c>
      <c r="AE1652" s="60" t="s">
        <v>1124</v>
      </c>
      <c r="AF1652" s="60"/>
      <c r="AG1652" s="60" t="s">
        <v>1124</v>
      </c>
      <c r="AH1652" s="60" t="s">
        <v>1124</v>
      </c>
      <c r="AI1652" s="60" t="s">
        <v>1124</v>
      </c>
      <c r="AJ1652" s="60" t="s">
        <v>1124</v>
      </c>
      <c r="AK1652" s="60" t="s">
        <v>1124</v>
      </c>
      <c r="AL1652" s="60" t="s">
        <v>1124</v>
      </c>
      <c r="AM1652" s="60" t="s">
        <v>1124</v>
      </c>
      <c r="AN1652" s="60" t="s">
        <v>1124</v>
      </c>
      <c r="AO1652" s="60"/>
      <c r="AP1652" s="35" t="s">
        <v>1857</v>
      </c>
      <c r="AQ1652" s="377">
        <v>0</v>
      </c>
      <c r="AR1652" s="378">
        <v>0</v>
      </c>
      <c r="AS1652" s="377">
        <v>0</v>
      </c>
      <c r="AT1652" s="378">
        <v>0</v>
      </c>
      <c r="AU1652" s="377">
        <v>0</v>
      </c>
      <c r="AV1652" s="377">
        <v>0</v>
      </c>
      <c r="AW1652" s="377">
        <v>0</v>
      </c>
      <c r="AX1652">
        <v>0</v>
      </c>
      <c r="AY1652">
        <v>0</v>
      </c>
    </row>
    <row r="1653" spans="1:54" ht="15" hidden="1" customHeight="1" x14ac:dyDescent="0.2">
      <c r="A1653" s="398">
        <v>25068</v>
      </c>
      <c r="B1653" s="258" t="s">
        <v>4686</v>
      </c>
      <c r="C1653" t="s">
        <v>1146</v>
      </c>
      <c r="D1653" t="s">
        <v>4525</v>
      </c>
      <c r="E1653" t="s">
        <v>1821</v>
      </c>
      <c r="F1653" s="29" t="s">
        <v>1959</v>
      </c>
      <c r="G1653" s="47" t="s">
        <v>4687</v>
      </c>
      <c r="H1653" t="s">
        <v>1959</v>
      </c>
      <c r="I1653">
        <v>1</v>
      </c>
      <c r="J1653" t="s">
        <v>4688</v>
      </c>
      <c r="K1653" t="s">
        <v>101</v>
      </c>
      <c r="L1653" t="s">
        <v>4689</v>
      </c>
      <c r="M1653" t="s">
        <v>1972</v>
      </c>
      <c r="N1653" s="34">
        <v>0</v>
      </c>
      <c r="O1653" s="2" t="s">
        <v>1967</v>
      </c>
      <c r="P1653" s="34">
        <v>0</v>
      </c>
      <c r="Q1653" s="2" t="s">
        <v>1973</v>
      </c>
      <c r="R1653" s="34">
        <v>0</v>
      </c>
      <c r="S1653" s="48" t="s">
        <v>1123</v>
      </c>
      <c r="T1653" s="13" t="s">
        <v>122</v>
      </c>
      <c r="U1653" s="12" t="s">
        <v>1863</v>
      </c>
      <c r="V1653" s="12" t="s">
        <v>122</v>
      </c>
      <c r="W1653" s="12" t="s">
        <v>122</v>
      </c>
      <c r="X1653" s="14" t="str">
        <f t="shared" si="25"/>
        <v>В</v>
      </c>
      <c r="Y1653" s="271">
        <f>Таблица1[[#This Row],[ID_intellix]]</f>
        <v>25068</v>
      </c>
      <c r="Z1653" s="269" t="s">
        <v>122</v>
      </c>
      <c r="AA1653" s="145">
        <f>IF(OR(Таблица1[[#This Row],[CARDIO_report]]&lt;&gt;0,Таблица1[[#This Row],[AI COMBO_report]]&lt;&gt;0,Таблица1[[#This Row],[OTC_report]]&lt;&gt;0),1,0)</f>
        <v>0</v>
      </c>
      <c r="AB1653" s="60" t="s">
        <v>1124</v>
      </c>
      <c r="AC1653" s="60" t="s">
        <v>1124</v>
      </c>
      <c r="AD1653" s="60" t="s">
        <v>1124</v>
      </c>
      <c r="AE1653" s="60" t="s">
        <v>1124</v>
      </c>
      <c r="AF1653" s="60"/>
      <c r="AG1653" s="60" t="s">
        <v>1124</v>
      </c>
      <c r="AH1653" s="60" t="s">
        <v>1124</v>
      </c>
      <c r="AI1653" s="60" t="s">
        <v>1124</v>
      </c>
      <c r="AJ1653" s="60" t="s">
        <v>1124</v>
      </c>
      <c r="AK1653" s="60" t="s">
        <v>1124</v>
      </c>
      <c r="AL1653" s="60" t="s">
        <v>1124</v>
      </c>
      <c r="AM1653" s="60" t="s">
        <v>1124</v>
      </c>
      <c r="AN1653" s="60" t="s">
        <v>1124</v>
      </c>
      <c r="AO1653" s="60"/>
      <c r="AP1653" s="35" t="s">
        <v>1825</v>
      </c>
      <c r="AQ1653" s="377">
        <v>0</v>
      </c>
      <c r="AR1653" s="378">
        <v>0</v>
      </c>
      <c r="AS1653" s="377">
        <v>0</v>
      </c>
      <c r="AT1653" s="378">
        <v>0</v>
      </c>
      <c r="AU1653" s="377">
        <v>0</v>
      </c>
      <c r="AV1653" s="377">
        <v>0</v>
      </c>
      <c r="AW1653" s="377">
        <v>0</v>
      </c>
      <c r="AX1653">
        <v>0</v>
      </c>
      <c r="AY1653">
        <v>0</v>
      </c>
    </row>
    <row r="1654" spans="1:54" ht="15" hidden="1" customHeight="1" x14ac:dyDescent="0.2">
      <c r="A1654" s="46">
        <v>2677</v>
      </c>
      <c r="B1654" s="258" t="s">
        <v>9369</v>
      </c>
      <c r="C1654" t="s">
        <v>1146</v>
      </c>
      <c r="D1654" t="s">
        <v>1147</v>
      </c>
      <c r="E1654" t="s">
        <v>2504</v>
      </c>
      <c r="F1654" s="29" t="s">
        <v>2843</v>
      </c>
      <c r="G1654" s="396">
        <v>20</v>
      </c>
      <c r="H1654" t="s">
        <v>1140</v>
      </c>
      <c r="I1654">
        <v>1</v>
      </c>
      <c r="J1654" t="s">
        <v>9370</v>
      </c>
      <c r="K1654" t="s">
        <v>101</v>
      </c>
      <c r="L1654" t="s">
        <v>9371</v>
      </c>
      <c r="M1654" t="s">
        <v>1972</v>
      </c>
      <c r="N1654" s="34">
        <v>0</v>
      </c>
      <c r="O1654" s="2" t="s">
        <v>1967</v>
      </c>
      <c r="P1654" s="34">
        <v>0</v>
      </c>
      <c r="Q1654" s="2" t="s">
        <v>1973</v>
      </c>
      <c r="R1654" s="34" t="s">
        <v>975</v>
      </c>
      <c r="S1654" s="48" t="s">
        <v>1123</v>
      </c>
      <c r="T1654" s="13" t="s">
        <v>122</v>
      </c>
      <c r="U1654" s="12" t="s">
        <v>122</v>
      </c>
      <c r="V1654" s="12" t="s">
        <v>122</v>
      </c>
      <c r="W1654" s="12" t="s">
        <v>122</v>
      </c>
      <c r="X1654" s="14" t="str">
        <f t="shared" si="25"/>
        <v>С</v>
      </c>
      <c r="Y1654" s="271">
        <f>Таблица1[[#This Row],[ID_intellix]]</f>
        <v>2677</v>
      </c>
      <c r="Z1654" s="269" t="s">
        <v>122</v>
      </c>
      <c r="AA1654" s="145">
        <f>IF(OR(Таблица1[[#This Row],[CARDIO_report]]&lt;&gt;0,Таблица1[[#This Row],[AI COMBO_report]]&lt;&gt;0,Таблица1[[#This Row],[OTC_report]]&lt;&gt;0),1,0)</f>
        <v>1</v>
      </c>
      <c r="AB1654" s="60" t="s">
        <v>2602</v>
      </c>
      <c r="AC1654" s="60" t="s">
        <v>2602</v>
      </c>
      <c r="AD1654" s="60" t="s">
        <v>1124</v>
      </c>
      <c r="AE1654" s="60" t="s">
        <v>1124</v>
      </c>
      <c r="AF1654" s="60"/>
      <c r="AG1654" s="89" t="s">
        <v>1437</v>
      </c>
      <c r="AH1654" s="89">
        <v>32</v>
      </c>
      <c r="AI1654" s="89" t="s">
        <v>1437</v>
      </c>
      <c r="AJ1654" s="89">
        <v>23</v>
      </c>
      <c r="AK1654" s="89" t="s">
        <v>1145</v>
      </c>
      <c r="AL1654" s="89">
        <v>120</v>
      </c>
      <c r="AM1654" s="89" t="s">
        <v>1145</v>
      </c>
      <c r="AN1654" s="89">
        <v>68</v>
      </c>
      <c r="AP1654" s="35" t="s">
        <v>1857</v>
      </c>
      <c r="AQ1654" s="377">
        <v>0</v>
      </c>
      <c r="AR1654" s="378">
        <v>0</v>
      </c>
      <c r="AS1654" s="377">
        <v>0</v>
      </c>
      <c r="AT1654" s="378">
        <v>0</v>
      </c>
      <c r="AU1654" s="377">
        <v>0</v>
      </c>
      <c r="AV1654" s="377">
        <v>0</v>
      </c>
      <c r="AW1654" s="377">
        <v>0</v>
      </c>
      <c r="AX1654">
        <v>0</v>
      </c>
      <c r="AY1654">
        <v>0</v>
      </c>
    </row>
    <row r="1655" spans="1:54" ht="15" hidden="1" customHeight="1" x14ac:dyDescent="0.2">
      <c r="A1655" s="46">
        <v>5267</v>
      </c>
      <c r="B1655" s="258" t="s">
        <v>4690</v>
      </c>
      <c r="C1655" t="s">
        <v>1146</v>
      </c>
      <c r="D1655" t="s">
        <v>1300</v>
      </c>
      <c r="E1655" t="s">
        <v>1821</v>
      </c>
      <c r="F1655" s="29" t="s">
        <v>1959</v>
      </c>
      <c r="G1655" s="47">
        <v>179</v>
      </c>
      <c r="H1655" t="s">
        <v>1959</v>
      </c>
      <c r="I1655">
        <v>1</v>
      </c>
      <c r="J1655" t="s">
        <v>4691</v>
      </c>
      <c r="K1655" t="s">
        <v>101</v>
      </c>
      <c r="L1655" t="s">
        <v>4692</v>
      </c>
      <c r="M1655" t="s">
        <v>1972</v>
      </c>
      <c r="N1655" s="34">
        <v>0</v>
      </c>
      <c r="O1655" s="2" t="s">
        <v>1967</v>
      </c>
      <c r="P1655" s="34">
        <v>0</v>
      </c>
      <c r="Q1655" s="2" t="s">
        <v>1973</v>
      </c>
      <c r="R1655" s="34">
        <v>0</v>
      </c>
      <c r="S1655" s="48" t="s">
        <v>1123</v>
      </c>
      <c r="T1655" s="13" t="s">
        <v>122</v>
      </c>
      <c r="U1655" s="12" t="s">
        <v>122</v>
      </c>
      <c r="V1655" s="12" t="s">
        <v>122</v>
      </c>
      <c r="W1655" s="12" t="s">
        <v>122</v>
      </c>
      <c r="X1655" s="14" t="str">
        <f t="shared" si="25"/>
        <v>С</v>
      </c>
      <c r="Y1655" s="271">
        <f>Таблица1[[#This Row],[ID_intellix]]</f>
        <v>5267</v>
      </c>
      <c r="Z1655" s="269" t="s">
        <v>122</v>
      </c>
      <c r="AA1655" s="145">
        <f>IF(OR(Таблица1[[#This Row],[CARDIO_report]]&lt;&gt;0,Таблица1[[#This Row],[AI COMBO_report]]&lt;&gt;0,Таблица1[[#This Row],[OTC_report]]&lt;&gt;0),1,0)</f>
        <v>0</v>
      </c>
      <c r="AB1655" s="60" t="s">
        <v>1124</v>
      </c>
      <c r="AC1655" s="60" t="s">
        <v>1124</v>
      </c>
      <c r="AD1655" s="60" t="s">
        <v>1124</v>
      </c>
      <c r="AE1655" s="60" t="s">
        <v>1124</v>
      </c>
      <c r="AF1655" s="60"/>
      <c r="AG1655" s="60" t="s">
        <v>1124</v>
      </c>
      <c r="AH1655" s="60" t="s">
        <v>1124</v>
      </c>
      <c r="AI1655" s="60" t="s">
        <v>1124</v>
      </c>
      <c r="AJ1655" s="60" t="s">
        <v>1124</v>
      </c>
      <c r="AK1655" s="60" t="s">
        <v>1124</v>
      </c>
      <c r="AL1655" s="60" t="s">
        <v>1124</v>
      </c>
      <c r="AM1655" s="60" t="s">
        <v>1124</v>
      </c>
      <c r="AN1655" s="60" t="s">
        <v>1124</v>
      </c>
      <c r="AO1655" s="60"/>
      <c r="AP1655" s="35" t="s">
        <v>1825</v>
      </c>
      <c r="AQ1655" s="377">
        <v>0</v>
      </c>
      <c r="AR1655" s="378">
        <v>0</v>
      </c>
      <c r="AS1655" s="377">
        <v>0</v>
      </c>
      <c r="AT1655" s="378">
        <v>0</v>
      </c>
      <c r="AU1655" s="377">
        <v>0</v>
      </c>
      <c r="AV1655" s="377">
        <v>0</v>
      </c>
      <c r="AW1655" s="377">
        <v>0</v>
      </c>
      <c r="AX1655">
        <v>0</v>
      </c>
      <c r="AY1655">
        <v>0</v>
      </c>
      <c r="AZ1655" s="25"/>
      <c r="BB1655" s="25"/>
    </row>
    <row r="1656" spans="1:54" ht="15" hidden="1" customHeight="1" x14ac:dyDescent="0.2">
      <c r="A1656" s="46">
        <v>5268</v>
      </c>
      <c r="B1656" s="258" t="s">
        <v>4693</v>
      </c>
      <c r="C1656" t="s">
        <v>1146</v>
      </c>
      <c r="D1656" t="s">
        <v>1147</v>
      </c>
      <c r="E1656" t="s">
        <v>1821</v>
      </c>
      <c r="F1656" s="29" t="s">
        <v>1959</v>
      </c>
      <c r="G1656" s="47">
        <v>180</v>
      </c>
      <c r="H1656" t="s">
        <v>1959</v>
      </c>
      <c r="I1656">
        <v>1</v>
      </c>
      <c r="J1656" t="s">
        <v>4694</v>
      </c>
      <c r="K1656" t="s">
        <v>101</v>
      </c>
      <c r="L1656" t="s">
        <v>4695</v>
      </c>
      <c r="M1656" t="s">
        <v>1972</v>
      </c>
      <c r="N1656" s="34" t="s">
        <v>431</v>
      </c>
      <c r="O1656" s="2" t="s">
        <v>1967</v>
      </c>
      <c r="P1656" s="34" t="s">
        <v>116</v>
      </c>
      <c r="Q1656" s="2" t="s">
        <v>1973</v>
      </c>
      <c r="R1656" s="34" t="s">
        <v>742</v>
      </c>
      <c r="S1656" s="48" t="s">
        <v>1123</v>
      </c>
      <c r="T1656" s="13" t="s">
        <v>1863</v>
      </c>
      <c r="U1656" s="12" t="s">
        <v>122</v>
      </c>
      <c r="V1656" s="12" t="s">
        <v>122</v>
      </c>
      <c r="W1656" s="12" t="s">
        <v>1863</v>
      </c>
      <c r="X1656" s="14" t="str">
        <f t="shared" si="25"/>
        <v>А</v>
      </c>
      <c r="Y1656" s="271">
        <f>Таблица1[[#This Row],[ID_intellix]]</f>
        <v>5268</v>
      </c>
      <c r="Z1656" s="269" t="s">
        <v>122</v>
      </c>
      <c r="AA1656" s="145">
        <f>IF(OR(Таблица1[[#This Row],[CARDIO_report]]&lt;&gt;0,Таблица1[[#This Row],[AI COMBO_report]]&lt;&gt;0,Таблица1[[#This Row],[OTC_report]]&lt;&gt;0),1,0)</f>
        <v>1</v>
      </c>
      <c r="AB1656" s="60" t="s">
        <v>1124</v>
      </c>
      <c r="AC1656" s="60" t="s">
        <v>1124</v>
      </c>
      <c r="AD1656" s="60" t="s">
        <v>1124</v>
      </c>
      <c r="AE1656" s="60" t="s">
        <v>1124</v>
      </c>
      <c r="AF1656" s="60"/>
      <c r="AG1656" s="60" t="s">
        <v>1124</v>
      </c>
      <c r="AH1656" s="60" t="s">
        <v>1124</v>
      </c>
      <c r="AI1656" s="60" t="s">
        <v>1124</v>
      </c>
      <c r="AJ1656" s="60" t="s">
        <v>1124</v>
      </c>
      <c r="AK1656" s="60" t="s">
        <v>1124</v>
      </c>
      <c r="AL1656" s="60" t="s">
        <v>1124</v>
      </c>
      <c r="AM1656" s="60" t="s">
        <v>1124</v>
      </c>
      <c r="AN1656" s="60" t="s">
        <v>1124</v>
      </c>
      <c r="AO1656" s="60"/>
      <c r="AP1656" s="35" t="s">
        <v>1917</v>
      </c>
      <c r="AQ1656" s="377">
        <v>0</v>
      </c>
      <c r="AR1656" s="378">
        <v>0</v>
      </c>
      <c r="AS1656" s="377">
        <v>0</v>
      </c>
      <c r="AT1656" s="378">
        <v>0</v>
      </c>
      <c r="AU1656" s="377">
        <v>0</v>
      </c>
      <c r="AV1656" s="377">
        <v>0</v>
      </c>
      <c r="AW1656" s="377">
        <v>0</v>
      </c>
      <c r="AX1656" s="2" t="s">
        <v>2408</v>
      </c>
      <c r="AY1656" s="2">
        <v>0</v>
      </c>
      <c r="AZ1656" s="2" t="s">
        <v>2408</v>
      </c>
      <c r="BB1656" s="2" t="s">
        <v>2408</v>
      </c>
    </row>
    <row r="1657" spans="1:54" ht="15" hidden="1" customHeight="1" x14ac:dyDescent="0.2">
      <c r="A1657" s="46">
        <v>6287</v>
      </c>
      <c r="B1657" s="258" t="s">
        <v>4696</v>
      </c>
      <c r="C1657" t="s">
        <v>1146</v>
      </c>
      <c r="D1657" t="s">
        <v>1147</v>
      </c>
      <c r="E1657" t="s">
        <v>1821</v>
      </c>
      <c r="F1657" s="29" t="s">
        <v>1959</v>
      </c>
      <c r="G1657" s="47" t="s">
        <v>4697</v>
      </c>
      <c r="H1657" t="s">
        <v>1959</v>
      </c>
      <c r="I1657">
        <v>1</v>
      </c>
      <c r="J1657" t="s">
        <v>4698</v>
      </c>
      <c r="K1657" t="s">
        <v>101</v>
      </c>
      <c r="L1657" t="s">
        <v>4699</v>
      </c>
      <c r="M1657" t="s">
        <v>1972</v>
      </c>
      <c r="N1657" s="34" t="s">
        <v>525</v>
      </c>
      <c r="O1657" s="2" t="s">
        <v>1967</v>
      </c>
      <c r="P1657" s="34">
        <v>0</v>
      </c>
      <c r="Q1657" s="2" t="s">
        <v>1973</v>
      </c>
      <c r="R1657" s="34">
        <v>0</v>
      </c>
      <c r="S1657" s="48" t="s">
        <v>1123</v>
      </c>
      <c r="T1657" s="13" t="s">
        <v>122</v>
      </c>
      <c r="U1657" s="12" t="s">
        <v>1863</v>
      </c>
      <c r="V1657" s="12" t="s">
        <v>122</v>
      </c>
      <c r="W1657" s="12" t="s">
        <v>122</v>
      </c>
      <c r="X1657" s="14" t="str">
        <f t="shared" si="25"/>
        <v>В</v>
      </c>
      <c r="Y1657" s="271">
        <f>Таблица1[[#This Row],[ID_intellix]]</f>
        <v>6287</v>
      </c>
      <c r="Z1657" s="269" t="s">
        <v>1863</v>
      </c>
      <c r="AA1657" s="145">
        <f>IF(OR(Таблица1[[#This Row],[CARDIO_report]]&lt;&gt;0,Таблица1[[#This Row],[AI COMBO_report]]&lt;&gt;0,Таблица1[[#This Row],[OTC_report]]&lt;&gt;0),1,0)</f>
        <v>1</v>
      </c>
      <c r="AB1657" s="60" t="s">
        <v>1124</v>
      </c>
      <c r="AC1657" s="60" t="s">
        <v>1124</v>
      </c>
      <c r="AD1657" s="60" t="s">
        <v>1124</v>
      </c>
      <c r="AE1657" s="60" t="s">
        <v>1124</v>
      </c>
      <c r="AF1657" s="60"/>
      <c r="AG1657" s="60" t="s">
        <v>1124</v>
      </c>
      <c r="AH1657" s="60" t="s">
        <v>1124</v>
      </c>
      <c r="AI1657" s="60" t="s">
        <v>1124</v>
      </c>
      <c r="AJ1657" s="60" t="s">
        <v>1124</v>
      </c>
      <c r="AK1657" s="60" t="s">
        <v>1124</v>
      </c>
      <c r="AL1657" s="60" t="s">
        <v>1124</v>
      </c>
      <c r="AM1657" s="60" t="s">
        <v>1124</v>
      </c>
      <c r="AN1657" s="60" t="s">
        <v>1124</v>
      </c>
      <c r="AO1657" s="60"/>
      <c r="AP1657" s="35" t="s">
        <v>1917</v>
      </c>
      <c r="AQ1657" s="377">
        <v>0</v>
      </c>
      <c r="AR1657" s="378">
        <v>0</v>
      </c>
      <c r="AS1657" s="377">
        <v>0</v>
      </c>
      <c r="AT1657" s="378">
        <v>0</v>
      </c>
      <c r="AU1657" s="377">
        <v>0</v>
      </c>
      <c r="AV1657" s="377">
        <v>0</v>
      </c>
      <c r="AW1657" s="377">
        <v>0</v>
      </c>
      <c r="AX1657">
        <v>0</v>
      </c>
      <c r="AY1657">
        <v>0</v>
      </c>
    </row>
    <row r="1658" spans="1:54" ht="15" hidden="1" customHeight="1" x14ac:dyDescent="0.2">
      <c r="A1658" s="46">
        <v>5269</v>
      </c>
      <c r="B1658" s="258" t="s">
        <v>4703</v>
      </c>
      <c r="C1658" t="s">
        <v>1146</v>
      </c>
      <c r="D1658" t="s">
        <v>1307</v>
      </c>
      <c r="E1658" t="s">
        <v>1821</v>
      </c>
      <c r="F1658" s="29" t="s">
        <v>1959</v>
      </c>
      <c r="G1658" s="47">
        <v>185</v>
      </c>
      <c r="H1658" t="s">
        <v>1959</v>
      </c>
      <c r="I1658">
        <v>1</v>
      </c>
      <c r="J1658" t="s">
        <v>4704</v>
      </c>
      <c r="K1658" t="s">
        <v>101</v>
      </c>
      <c r="L1658" t="s">
        <v>4705</v>
      </c>
      <c r="M1658" t="s">
        <v>1972</v>
      </c>
      <c r="N1658" s="34" t="s">
        <v>525</v>
      </c>
      <c r="O1658" s="2" t="s">
        <v>1967</v>
      </c>
      <c r="P1658" s="34" t="s">
        <v>143</v>
      </c>
      <c r="Q1658" s="2" t="s">
        <v>1973</v>
      </c>
      <c r="R1658" s="34" t="s">
        <v>742</v>
      </c>
      <c r="S1658" s="48" t="s">
        <v>1123</v>
      </c>
      <c r="T1658" s="13" t="s">
        <v>1863</v>
      </c>
      <c r="U1658" s="12" t="s">
        <v>1863</v>
      </c>
      <c r="V1658" s="12" t="s">
        <v>122</v>
      </c>
      <c r="W1658" s="12" t="s">
        <v>122</v>
      </c>
      <c r="X1658" s="14" t="str">
        <f t="shared" si="25"/>
        <v>А</v>
      </c>
      <c r="Y1658" s="271">
        <f>Таблица1[[#This Row],[ID_intellix]]</f>
        <v>5269</v>
      </c>
      <c r="Z1658" s="269" t="s">
        <v>122</v>
      </c>
      <c r="AA1658" s="145">
        <f>IF(OR(Таблица1[[#This Row],[CARDIO_report]]&lt;&gt;0,Таблица1[[#This Row],[AI COMBO_report]]&lt;&gt;0,Таблица1[[#This Row],[OTC_report]]&lt;&gt;0),1,0)</f>
        <v>1</v>
      </c>
      <c r="AB1658" s="60" t="s">
        <v>1124</v>
      </c>
      <c r="AC1658" s="60" t="s">
        <v>1124</v>
      </c>
      <c r="AD1658" s="60" t="s">
        <v>1124</v>
      </c>
      <c r="AE1658" s="60" t="s">
        <v>1124</v>
      </c>
      <c r="AF1658" s="60"/>
      <c r="AG1658" s="60" t="s">
        <v>1124</v>
      </c>
      <c r="AH1658" s="60" t="s">
        <v>1124</v>
      </c>
      <c r="AI1658" s="60" t="s">
        <v>1124</v>
      </c>
      <c r="AJ1658" s="60" t="s">
        <v>1124</v>
      </c>
      <c r="AK1658" s="60" t="s">
        <v>1124</v>
      </c>
      <c r="AL1658" s="60" t="s">
        <v>1124</v>
      </c>
      <c r="AM1658" s="60" t="s">
        <v>1124</v>
      </c>
      <c r="AN1658" s="60" t="s">
        <v>1124</v>
      </c>
      <c r="AO1658" s="60"/>
      <c r="AP1658" s="35" t="s">
        <v>1917</v>
      </c>
      <c r="AQ1658" s="377">
        <v>0</v>
      </c>
      <c r="AR1658" s="378">
        <v>0</v>
      </c>
      <c r="AS1658" s="377">
        <v>0</v>
      </c>
      <c r="AT1658" s="378">
        <v>0</v>
      </c>
      <c r="AU1658" s="377">
        <v>0</v>
      </c>
      <c r="AV1658" s="377">
        <v>0</v>
      </c>
      <c r="AW1658" s="377">
        <v>0</v>
      </c>
      <c r="AX1658" s="2" t="s">
        <v>2408</v>
      </c>
      <c r="AY1658" s="2">
        <v>0</v>
      </c>
      <c r="AZ1658" s="2" t="s">
        <v>2408</v>
      </c>
      <c r="BB1658" s="2" t="s">
        <v>2408</v>
      </c>
    </row>
    <row r="1659" spans="1:54" ht="15" hidden="1" customHeight="1" x14ac:dyDescent="0.2">
      <c r="A1659" s="46">
        <v>6288</v>
      </c>
      <c r="B1659" s="258" t="s">
        <v>4706</v>
      </c>
      <c r="C1659" t="s">
        <v>1146</v>
      </c>
      <c r="D1659" t="s">
        <v>1307</v>
      </c>
      <c r="E1659" t="s">
        <v>1821</v>
      </c>
      <c r="F1659" s="29" t="s">
        <v>1959</v>
      </c>
      <c r="G1659" s="47" t="s">
        <v>4707</v>
      </c>
      <c r="H1659" t="s">
        <v>1959</v>
      </c>
      <c r="I1659">
        <v>1</v>
      </c>
      <c r="J1659" t="s">
        <v>4708</v>
      </c>
      <c r="K1659" t="s">
        <v>101</v>
      </c>
      <c r="L1659" t="s">
        <v>4709</v>
      </c>
      <c r="M1659" t="s">
        <v>1972</v>
      </c>
      <c r="N1659" s="34" t="s">
        <v>431</v>
      </c>
      <c r="O1659" s="2" t="s">
        <v>1967</v>
      </c>
      <c r="P1659" s="34">
        <v>0</v>
      </c>
      <c r="Q1659" s="2" t="s">
        <v>1973</v>
      </c>
      <c r="R1659" s="34" t="s">
        <v>742</v>
      </c>
      <c r="S1659" s="48" t="s">
        <v>1123</v>
      </c>
      <c r="T1659" s="13" t="s">
        <v>1863</v>
      </c>
      <c r="U1659" s="12" t="s">
        <v>1863</v>
      </c>
      <c r="V1659" s="12" t="s">
        <v>122</v>
      </c>
      <c r="W1659" s="12" t="s">
        <v>122</v>
      </c>
      <c r="X1659" s="14" t="str">
        <f t="shared" si="25"/>
        <v>А</v>
      </c>
      <c r="Y1659" s="271">
        <f>Таблица1[[#This Row],[ID_intellix]]</f>
        <v>6288</v>
      </c>
      <c r="Z1659" s="269" t="s">
        <v>1863</v>
      </c>
      <c r="AA1659" s="145">
        <f>IF(OR(Таблица1[[#This Row],[CARDIO_report]]&lt;&gt;0,Таблица1[[#This Row],[AI COMBO_report]]&lt;&gt;0,Таблица1[[#This Row],[OTC_report]]&lt;&gt;0),1,0)</f>
        <v>1</v>
      </c>
      <c r="AB1659" s="60" t="s">
        <v>1124</v>
      </c>
      <c r="AC1659" s="60" t="s">
        <v>1124</v>
      </c>
      <c r="AD1659" s="60" t="s">
        <v>1124</v>
      </c>
      <c r="AE1659" s="60" t="s">
        <v>1124</v>
      </c>
      <c r="AF1659" s="60"/>
      <c r="AG1659" s="60" t="s">
        <v>1124</v>
      </c>
      <c r="AH1659" s="60" t="s">
        <v>1124</v>
      </c>
      <c r="AI1659" s="60" t="s">
        <v>1124</v>
      </c>
      <c r="AJ1659" s="60" t="s">
        <v>1124</v>
      </c>
      <c r="AK1659" s="60" t="s">
        <v>1124</v>
      </c>
      <c r="AL1659" s="60" t="s">
        <v>1124</v>
      </c>
      <c r="AM1659" s="60" t="s">
        <v>1124</v>
      </c>
      <c r="AN1659" s="60" t="s">
        <v>1124</v>
      </c>
      <c r="AO1659" s="60"/>
      <c r="AP1659" s="35" t="s">
        <v>1917</v>
      </c>
      <c r="AQ1659" s="377">
        <v>0</v>
      </c>
      <c r="AR1659" s="378">
        <v>0</v>
      </c>
      <c r="AS1659" s="377">
        <v>0</v>
      </c>
      <c r="AT1659" s="378">
        <v>0</v>
      </c>
      <c r="AU1659" s="377">
        <v>0</v>
      </c>
      <c r="AV1659" s="377">
        <v>0</v>
      </c>
      <c r="AW1659" s="377">
        <v>0</v>
      </c>
      <c r="AX1659">
        <v>0</v>
      </c>
      <c r="AY1659">
        <v>0</v>
      </c>
    </row>
    <row r="1660" spans="1:54" ht="15" hidden="1" customHeight="1" x14ac:dyDescent="0.2">
      <c r="A1660" s="46">
        <v>6289</v>
      </c>
      <c r="B1660" s="258" t="s">
        <v>4710</v>
      </c>
      <c r="C1660" t="s">
        <v>1146</v>
      </c>
      <c r="D1660" t="s">
        <v>1307</v>
      </c>
      <c r="E1660" t="s">
        <v>1821</v>
      </c>
      <c r="F1660" s="29" t="s">
        <v>1959</v>
      </c>
      <c r="G1660" s="47" t="s">
        <v>4711</v>
      </c>
      <c r="H1660" t="s">
        <v>1959</v>
      </c>
      <c r="I1660">
        <v>1</v>
      </c>
      <c r="J1660" t="s">
        <v>4712</v>
      </c>
      <c r="K1660" t="s">
        <v>101</v>
      </c>
      <c r="L1660" t="s">
        <v>4713</v>
      </c>
      <c r="M1660" t="s">
        <v>1972</v>
      </c>
      <c r="N1660" s="34" t="s">
        <v>525</v>
      </c>
      <c r="O1660" s="2" t="s">
        <v>1967</v>
      </c>
      <c r="P1660" s="34" t="s">
        <v>143</v>
      </c>
      <c r="Q1660" s="2" t="s">
        <v>1973</v>
      </c>
      <c r="R1660" s="34" t="s">
        <v>742</v>
      </c>
      <c r="S1660" s="48" t="s">
        <v>1123</v>
      </c>
      <c r="T1660" s="13" t="s">
        <v>1863</v>
      </c>
      <c r="U1660" s="12" t="s">
        <v>122</v>
      </c>
      <c r="V1660" s="12" t="s">
        <v>122</v>
      </c>
      <c r="W1660" s="12" t="s">
        <v>122</v>
      </c>
      <c r="X1660" s="14" t="str">
        <f t="shared" si="25"/>
        <v>В</v>
      </c>
      <c r="Y1660" s="271">
        <f>Таблица1[[#This Row],[ID_intellix]]</f>
        <v>6289</v>
      </c>
      <c r="Z1660" s="269" t="s">
        <v>122</v>
      </c>
      <c r="AA1660" s="145">
        <f>IF(OR(Таблица1[[#This Row],[CARDIO_report]]&lt;&gt;0,Таблица1[[#This Row],[AI COMBO_report]]&lt;&gt;0,Таблица1[[#This Row],[OTC_report]]&lt;&gt;0),1,0)</f>
        <v>1</v>
      </c>
      <c r="AB1660" s="60" t="s">
        <v>1124</v>
      </c>
      <c r="AC1660" s="60" t="s">
        <v>1124</v>
      </c>
      <c r="AD1660" s="60" t="s">
        <v>1124</v>
      </c>
      <c r="AE1660" s="60" t="s">
        <v>1124</v>
      </c>
      <c r="AF1660" s="60"/>
      <c r="AG1660" s="60" t="s">
        <v>1124</v>
      </c>
      <c r="AH1660" s="60" t="s">
        <v>1124</v>
      </c>
      <c r="AI1660" s="60" t="s">
        <v>1124</v>
      </c>
      <c r="AJ1660" s="60" t="s">
        <v>1124</v>
      </c>
      <c r="AK1660" s="60" t="s">
        <v>1124</v>
      </c>
      <c r="AL1660" s="60" t="s">
        <v>1124</v>
      </c>
      <c r="AM1660" s="60" t="s">
        <v>1124</v>
      </c>
      <c r="AN1660" s="60" t="s">
        <v>1124</v>
      </c>
      <c r="AO1660" s="60"/>
      <c r="AP1660" s="35" t="s">
        <v>1917</v>
      </c>
      <c r="AQ1660" s="377">
        <v>0</v>
      </c>
      <c r="AR1660" s="378">
        <v>0</v>
      </c>
      <c r="AS1660" s="377">
        <v>0</v>
      </c>
      <c r="AT1660" s="378">
        <v>0</v>
      </c>
      <c r="AU1660" s="377">
        <v>0</v>
      </c>
      <c r="AV1660" s="377">
        <v>0</v>
      </c>
      <c r="AW1660" s="377">
        <v>0</v>
      </c>
      <c r="AX1660">
        <v>0</v>
      </c>
      <c r="AY1660">
        <v>0</v>
      </c>
    </row>
    <row r="1661" spans="1:54" ht="15" hidden="1" customHeight="1" x14ac:dyDescent="0.2">
      <c r="A1661" s="46">
        <v>2547</v>
      </c>
      <c r="B1661" s="258" t="s">
        <v>4714</v>
      </c>
      <c r="C1661" t="s">
        <v>1146</v>
      </c>
      <c r="D1661" t="s">
        <v>1307</v>
      </c>
      <c r="E1661" t="s">
        <v>1821</v>
      </c>
      <c r="F1661" s="29" t="s">
        <v>1959</v>
      </c>
      <c r="G1661" s="47" t="s">
        <v>4715</v>
      </c>
      <c r="H1661" t="s">
        <v>1959</v>
      </c>
      <c r="I1661">
        <v>1</v>
      </c>
      <c r="J1661" t="s">
        <v>4716</v>
      </c>
      <c r="K1661" t="s">
        <v>101</v>
      </c>
      <c r="L1661" t="s">
        <v>4717</v>
      </c>
      <c r="M1661" t="s">
        <v>1972</v>
      </c>
      <c r="N1661" s="34" t="s">
        <v>431</v>
      </c>
      <c r="O1661" s="2" t="s">
        <v>1967</v>
      </c>
      <c r="P1661" s="34" t="s">
        <v>143</v>
      </c>
      <c r="Q1661" s="2" t="s">
        <v>1973</v>
      </c>
      <c r="R1661" s="34" t="s">
        <v>742</v>
      </c>
      <c r="S1661" s="48" t="s">
        <v>1123</v>
      </c>
      <c r="T1661" s="13" t="s">
        <v>122</v>
      </c>
      <c r="U1661" s="12" t="s">
        <v>122</v>
      </c>
      <c r="V1661" s="12" t="s">
        <v>122</v>
      </c>
      <c r="W1661" s="12" t="s">
        <v>1863</v>
      </c>
      <c r="X1661" s="14" t="str">
        <f t="shared" si="25"/>
        <v>В</v>
      </c>
      <c r="Y1661" s="271">
        <f>Таблица1[[#This Row],[ID_intellix]]</f>
        <v>2547</v>
      </c>
      <c r="Z1661" s="269" t="s">
        <v>122</v>
      </c>
      <c r="AA1661" s="145">
        <f>IF(OR(Таблица1[[#This Row],[CARDIO_report]]&lt;&gt;0,Таблица1[[#This Row],[AI COMBO_report]]&lt;&gt;0,Таблица1[[#This Row],[OTC_report]]&lt;&gt;0),1,0)</f>
        <v>1</v>
      </c>
      <c r="AB1661" s="60" t="s">
        <v>1124</v>
      </c>
      <c r="AC1661" s="60" t="s">
        <v>1124</v>
      </c>
      <c r="AD1661" s="60" t="s">
        <v>1124</v>
      </c>
      <c r="AE1661" s="60" t="s">
        <v>1124</v>
      </c>
      <c r="AF1661" s="60"/>
      <c r="AG1661" s="60" t="s">
        <v>1124</v>
      </c>
      <c r="AH1661" s="60" t="s">
        <v>1124</v>
      </c>
      <c r="AI1661" s="60" t="s">
        <v>1124</v>
      </c>
      <c r="AJ1661" s="60" t="s">
        <v>1124</v>
      </c>
      <c r="AK1661" s="60" t="s">
        <v>1124</v>
      </c>
      <c r="AL1661" s="60" t="s">
        <v>1124</v>
      </c>
      <c r="AM1661" s="60" t="s">
        <v>1124</v>
      </c>
      <c r="AN1661" s="60" t="s">
        <v>1124</v>
      </c>
      <c r="AO1661" s="60"/>
      <c r="AP1661" s="35" t="s">
        <v>1917</v>
      </c>
      <c r="AQ1661" s="377">
        <v>0</v>
      </c>
      <c r="AR1661" s="378">
        <v>0</v>
      </c>
      <c r="AS1661" s="377">
        <v>0</v>
      </c>
      <c r="AT1661" s="378">
        <v>0</v>
      </c>
      <c r="AU1661" s="377">
        <v>0</v>
      </c>
      <c r="AV1661" s="377">
        <v>0</v>
      </c>
      <c r="AW1661" s="377">
        <v>0</v>
      </c>
      <c r="AX1661">
        <v>0</v>
      </c>
      <c r="AY1661">
        <v>0</v>
      </c>
    </row>
    <row r="1662" spans="1:54" ht="15" hidden="1" customHeight="1" x14ac:dyDescent="0.2">
      <c r="A1662" s="46">
        <v>5270</v>
      </c>
      <c r="B1662" s="258" t="s">
        <v>4718</v>
      </c>
      <c r="C1662" t="s">
        <v>1146</v>
      </c>
      <c r="D1662" t="s">
        <v>1152</v>
      </c>
      <c r="E1662" t="s">
        <v>1821</v>
      </c>
      <c r="F1662" s="29" t="s">
        <v>1959</v>
      </c>
      <c r="G1662" s="47">
        <v>187</v>
      </c>
      <c r="H1662" t="s">
        <v>1959</v>
      </c>
      <c r="I1662">
        <v>1</v>
      </c>
      <c r="J1662" t="s">
        <v>4719</v>
      </c>
      <c r="K1662" t="s">
        <v>101</v>
      </c>
      <c r="L1662" t="s">
        <v>4720</v>
      </c>
      <c r="M1662" t="s">
        <v>1972</v>
      </c>
      <c r="N1662" s="34" t="s">
        <v>503</v>
      </c>
      <c r="O1662" s="2" t="s">
        <v>1967</v>
      </c>
      <c r="P1662" s="34">
        <v>0</v>
      </c>
      <c r="Q1662" s="2" t="s">
        <v>1973</v>
      </c>
      <c r="R1662" s="34" t="s">
        <v>975</v>
      </c>
      <c r="S1662" s="48" t="s">
        <v>1123</v>
      </c>
      <c r="T1662" s="13" t="s">
        <v>1863</v>
      </c>
      <c r="U1662" s="12" t="s">
        <v>122</v>
      </c>
      <c r="V1662" s="12" t="s">
        <v>122</v>
      </c>
      <c r="W1662" s="12" t="s">
        <v>122</v>
      </c>
      <c r="X1662" s="14" t="str">
        <f t="shared" si="25"/>
        <v>В</v>
      </c>
      <c r="Y1662" s="271">
        <f>Таблица1[[#This Row],[ID_intellix]]</f>
        <v>5270</v>
      </c>
      <c r="Z1662" s="269" t="s">
        <v>122</v>
      </c>
      <c r="AA1662" s="145">
        <f>IF(OR(Таблица1[[#This Row],[CARDIO_report]]&lt;&gt;0,Таблица1[[#This Row],[AI COMBO_report]]&lt;&gt;0,Таблица1[[#This Row],[OTC_report]]&lt;&gt;0),1,0)</f>
        <v>1</v>
      </c>
      <c r="AB1662" s="60" t="s">
        <v>1124</v>
      </c>
      <c r="AC1662" s="60" t="s">
        <v>1124</v>
      </c>
      <c r="AD1662" s="60" t="s">
        <v>1124</v>
      </c>
      <c r="AE1662" s="60" t="s">
        <v>1124</v>
      </c>
      <c r="AF1662" s="60"/>
      <c r="AG1662" s="60" t="s">
        <v>1124</v>
      </c>
      <c r="AH1662" s="60" t="s">
        <v>1124</v>
      </c>
      <c r="AI1662" s="60" t="s">
        <v>1124</v>
      </c>
      <c r="AJ1662" s="60" t="s">
        <v>1124</v>
      </c>
      <c r="AK1662" s="60" t="s">
        <v>1124</v>
      </c>
      <c r="AL1662" s="60" t="s">
        <v>1124</v>
      </c>
      <c r="AM1662" s="60" t="s">
        <v>1124</v>
      </c>
      <c r="AN1662" s="60" t="s">
        <v>1124</v>
      </c>
      <c r="AO1662" s="60"/>
      <c r="AP1662" s="35" t="s">
        <v>1857</v>
      </c>
      <c r="AQ1662" s="377">
        <v>0</v>
      </c>
      <c r="AR1662" s="378">
        <v>0</v>
      </c>
      <c r="AS1662" s="377">
        <v>0</v>
      </c>
      <c r="AT1662" s="378">
        <v>0</v>
      </c>
      <c r="AU1662" s="377">
        <v>0</v>
      </c>
      <c r="AV1662" s="377">
        <v>0</v>
      </c>
      <c r="AW1662" s="377">
        <v>0</v>
      </c>
      <c r="AX1662">
        <v>0</v>
      </c>
      <c r="AY1662">
        <v>0</v>
      </c>
    </row>
    <row r="1663" spans="1:54" ht="15" hidden="1" customHeight="1" x14ac:dyDescent="0.2">
      <c r="A1663" s="46">
        <v>7132</v>
      </c>
      <c r="B1663" s="258" t="s">
        <v>4721</v>
      </c>
      <c r="C1663" t="s">
        <v>1146</v>
      </c>
      <c r="D1663" t="s">
        <v>1152</v>
      </c>
      <c r="E1663" t="s">
        <v>1821</v>
      </c>
      <c r="F1663" s="29" t="s">
        <v>1959</v>
      </c>
      <c r="G1663" s="47" t="s">
        <v>4722</v>
      </c>
      <c r="H1663" t="s">
        <v>1959</v>
      </c>
      <c r="I1663">
        <v>1</v>
      </c>
      <c r="J1663" t="s">
        <v>4723</v>
      </c>
      <c r="K1663" t="s">
        <v>101</v>
      </c>
      <c r="L1663" t="s">
        <v>4724</v>
      </c>
      <c r="M1663" t="s">
        <v>1972</v>
      </c>
      <c r="N1663" s="34">
        <v>0</v>
      </c>
      <c r="O1663" s="2" t="s">
        <v>1967</v>
      </c>
      <c r="P1663" s="34">
        <v>0</v>
      </c>
      <c r="Q1663" s="2" t="s">
        <v>1973</v>
      </c>
      <c r="R1663" s="34">
        <v>0</v>
      </c>
      <c r="S1663" s="48" t="s">
        <v>1123</v>
      </c>
      <c r="T1663" s="13">
        <v>0</v>
      </c>
      <c r="U1663" s="12">
        <v>0</v>
      </c>
      <c r="V1663" s="12">
        <v>0</v>
      </c>
      <c r="W1663" s="12">
        <v>0</v>
      </c>
      <c r="X1663" s="14" t="str">
        <f t="shared" si="25"/>
        <v>С</v>
      </c>
      <c r="Y1663" s="271">
        <f>Таблица1[[#This Row],[ID_intellix]]</f>
        <v>7132</v>
      </c>
      <c r="Z1663" s="269" t="s">
        <v>122</v>
      </c>
      <c r="AA1663" s="145">
        <f>IF(OR(Таблица1[[#This Row],[CARDIO_report]]&lt;&gt;0,Таблица1[[#This Row],[AI COMBO_report]]&lt;&gt;0,Таблица1[[#This Row],[OTC_report]]&lt;&gt;0),1,0)</f>
        <v>0</v>
      </c>
      <c r="AB1663" s="60" t="s">
        <v>1124</v>
      </c>
      <c r="AC1663" s="60" t="s">
        <v>1124</v>
      </c>
      <c r="AD1663" s="60" t="s">
        <v>1124</v>
      </c>
      <c r="AE1663" s="60" t="s">
        <v>1124</v>
      </c>
      <c r="AF1663" s="60"/>
      <c r="AG1663" s="60" t="s">
        <v>1124</v>
      </c>
      <c r="AH1663" s="60" t="s">
        <v>1124</v>
      </c>
      <c r="AI1663" s="60" t="s">
        <v>1124</v>
      </c>
      <c r="AJ1663" s="60" t="s">
        <v>1124</v>
      </c>
      <c r="AK1663" s="60" t="s">
        <v>1124</v>
      </c>
      <c r="AL1663" s="60" t="s">
        <v>1124</v>
      </c>
      <c r="AM1663" s="60" t="s">
        <v>1124</v>
      </c>
      <c r="AN1663" s="60" t="s">
        <v>1124</v>
      </c>
      <c r="AO1663" s="60"/>
      <c r="AP1663" s="35" t="s">
        <v>1857</v>
      </c>
      <c r="AQ1663" s="377">
        <v>0</v>
      </c>
      <c r="AR1663" s="378">
        <v>0</v>
      </c>
      <c r="AS1663" s="377">
        <v>0</v>
      </c>
      <c r="AT1663" s="378">
        <v>0</v>
      </c>
      <c r="AU1663" s="377">
        <v>0</v>
      </c>
      <c r="AV1663" s="377">
        <v>0</v>
      </c>
      <c r="AW1663" s="377">
        <v>0</v>
      </c>
      <c r="AX1663">
        <v>0</v>
      </c>
      <c r="AY1663">
        <v>0</v>
      </c>
    </row>
    <row r="1664" spans="1:54" ht="15" hidden="1" customHeight="1" x14ac:dyDescent="0.2">
      <c r="A1664" s="46">
        <v>7136</v>
      </c>
      <c r="B1664" s="258" t="s">
        <v>4725</v>
      </c>
      <c r="C1664" t="s">
        <v>1146</v>
      </c>
      <c r="D1664" t="s">
        <v>1152</v>
      </c>
      <c r="E1664" t="s">
        <v>1821</v>
      </c>
      <c r="F1664" s="29" t="s">
        <v>1959</v>
      </c>
      <c r="G1664" s="47" t="s">
        <v>4726</v>
      </c>
      <c r="H1664" t="s">
        <v>1959</v>
      </c>
      <c r="I1664">
        <v>1</v>
      </c>
      <c r="J1664" t="s">
        <v>4727</v>
      </c>
      <c r="K1664" t="s">
        <v>101</v>
      </c>
      <c r="L1664" t="s">
        <v>4728</v>
      </c>
      <c r="M1664" t="s">
        <v>1972</v>
      </c>
      <c r="N1664" s="34">
        <v>0</v>
      </c>
      <c r="O1664" s="2" t="s">
        <v>1967</v>
      </c>
      <c r="P1664" s="34">
        <v>0</v>
      </c>
      <c r="Q1664" s="2" t="s">
        <v>1973</v>
      </c>
      <c r="R1664" s="34">
        <v>0</v>
      </c>
      <c r="S1664" s="48" t="s">
        <v>1123</v>
      </c>
      <c r="T1664" s="13">
        <v>0</v>
      </c>
      <c r="U1664" s="12">
        <v>0</v>
      </c>
      <c r="V1664" s="12">
        <v>0</v>
      </c>
      <c r="W1664" s="12">
        <v>0</v>
      </c>
      <c r="X1664" s="14" t="str">
        <f t="shared" si="25"/>
        <v>С</v>
      </c>
      <c r="Y1664" s="271">
        <f>Таблица1[[#This Row],[ID_intellix]]</f>
        <v>7136</v>
      </c>
      <c r="Z1664" s="269" t="s">
        <v>1863</v>
      </c>
      <c r="AA1664" s="145">
        <f>IF(OR(Таблица1[[#This Row],[CARDIO_report]]&lt;&gt;0,Таблица1[[#This Row],[AI COMBO_report]]&lt;&gt;0,Таблица1[[#This Row],[OTC_report]]&lt;&gt;0),1,0)</f>
        <v>0</v>
      </c>
      <c r="AB1664" s="60" t="s">
        <v>1124</v>
      </c>
      <c r="AC1664" s="60" t="s">
        <v>1124</v>
      </c>
      <c r="AD1664" s="60" t="s">
        <v>1124</v>
      </c>
      <c r="AE1664" s="60" t="s">
        <v>1124</v>
      </c>
      <c r="AF1664" s="60"/>
      <c r="AG1664" s="60" t="s">
        <v>1124</v>
      </c>
      <c r="AH1664" s="60" t="s">
        <v>1124</v>
      </c>
      <c r="AI1664" s="60" t="s">
        <v>1124</v>
      </c>
      <c r="AJ1664" s="60" t="s">
        <v>1124</v>
      </c>
      <c r="AK1664" s="60" t="s">
        <v>1124</v>
      </c>
      <c r="AL1664" s="60" t="s">
        <v>1124</v>
      </c>
      <c r="AM1664" s="60" t="s">
        <v>1124</v>
      </c>
      <c r="AN1664" s="60" t="s">
        <v>1124</v>
      </c>
      <c r="AO1664" s="60"/>
      <c r="AP1664" s="35" t="s">
        <v>1857</v>
      </c>
      <c r="AQ1664" s="377">
        <v>0</v>
      </c>
      <c r="AR1664" s="378">
        <v>0</v>
      </c>
      <c r="AS1664" s="377">
        <v>0</v>
      </c>
      <c r="AT1664" s="378">
        <v>0</v>
      </c>
      <c r="AU1664" s="377">
        <v>0</v>
      </c>
      <c r="AV1664" s="377">
        <v>0</v>
      </c>
      <c r="AW1664" s="377">
        <v>0</v>
      </c>
      <c r="AX1664">
        <v>0</v>
      </c>
      <c r="AY1664">
        <v>0</v>
      </c>
    </row>
    <row r="1665" spans="1:54" ht="15" hidden="1" customHeight="1" x14ac:dyDescent="0.2">
      <c r="A1665" s="46">
        <v>2586</v>
      </c>
      <c r="B1665" s="258" t="s">
        <v>4729</v>
      </c>
      <c r="C1665" t="s">
        <v>1146</v>
      </c>
      <c r="D1665" t="s">
        <v>1152</v>
      </c>
      <c r="E1665" t="s">
        <v>1821</v>
      </c>
      <c r="F1665" s="29" t="s">
        <v>1959</v>
      </c>
      <c r="G1665" s="47" t="s">
        <v>4730</v>
      </c>
      <c r="H1665" t="s">
        <v>1959</v>
      </c>
      <c r="I1665">
        <v>1</v>
      </c>
      <c r="J1665" t="s">
        <v>4731</v>
      </c>
      <c r="K1665" t="s">
        <v>101</v>
      </c>
      <c r="L1665" t="s">
        <v>4732</v>
      </c>
      <c r="M1665" t="s">
        <v>1972</v>
      </c>
      <c r="N1665" s="34">
        <v>0</v>
      </c>
      <c r="O1665" s="2" t="s">
        <v>1967</v>
      </c>
      <c r="P1665" s="34">
        <v>0</v>
      </c>
      <c r="Q1665" s="2" t="s">
        <v>1973</v>
      </c>
      <c r="R1665" s="34">
        <v>0</v>
      </c>
      <c r="S1665" s="48" t="s">
        <v>1123</v>
      </c>
      <c r="T1665" s="13" t="s">
        <v>122</v>
      </c>
      <c r="U1665" s="12" t="s">
        <v>1863</v>
      </c>
      <c r="V1665" s="12" t="s">
        <v>122</v>
      </c>
      <c r="W1665" s="12" t="s">
        <v>122</v>
      </c>
      <c r="X1665" s="14" t="str">
        <f t="shared" si="25"/>
        <v>В</v>
      </c>
      <c r="Y1665" s="271">
        <f>Таблица1[[#This Row],[ID_intellix]]</f>
        <v>2586</v>
      </c>
      <c r="Z1665" s="269" t="s">
        <v>122</v>
      </c>
      <c r="AA1665" s="145">
        <f>IF(OR(Таблица1[[#This Row],[CARDIO_report]]&lt;&gt;0,Таблица1[[#This Row],[AI COMBO_report]]&lt;&gt;0,Таблица1[[#This Row],[OTC_report]]&lt;&gt;0),1,0)</f>
        <v>0</v>
      </c>
      <c r="AB1665" s="60" t="s">
        <v>1124</v>
      </c>
      <c r="AC1665" s="60" t="s">
        <v>1124</v>
      </c>
      <c r="AD1665" s="60" t="s">
        <v>1124</v>
      </c>
      <c r="AE1665" s="60" t="s">
        <v>1124</v>
      </c>
      <c r="AF1665" s="60"/>
      <c r="AG1665" s="60" t="s">
        <v>1124</v>
      </c>
      <c r="AH1665" s="60" t="s">
        <v>1124</v>
      </c>
      <c r="AI1665" s="60" t="s">
        <v>1124</v>
      </c>
      <c r="AJ1665" s="60" t="s">
        <v>1124</v>
      </c>
      <c r="AK1665" s="60" t="s">
        <v>1124</v>
      </c>
      <c r="AL1665" s="60" t="s">
        <v>1124</v>
      </c>
      <c r="AM1665" s="60" t="s">
        <v>1124</v>
      </c>
      <c r="AN1665" s="60" t="s">
        <v>1124</v>
      </c>
      <c r="AO1665" s="60"/>
      <c r="AP1665" s="35" t="s">
        <v>1917</v>
      </c>
      <c r="AQ1665" s="377">
        <v>0</v>
      </c>
      <c r="AR1665" s="378">
        <v>0</v>
      </c>
      <c r="AS1665" s="377">
        <v>0</v>
      </c>
      <c r="AT1665" s="378">
        <v>0</v>
      </c>
      <c r="AU1665" s="377">
        <v>0</v>
      </c>
      <c r="AV1665" s="377">
        <v>0</v>
      </c>
      <c r="AW1665" s="377">
        <v>0</v>
      </c>
      <c r="AX1665">
        <v>0</v>
      </c>
      <c r="AY1665">
        <v>0</v>
      </c>
    </row>
    <row r="1666" spans="1:54" ht="15" hidden="1" customHeight="1" x14ac:dyDescent="0.2">
      <c r="A1666" s="46">
        <v>5477</v>
      </c>
      <c r="B1666" s="258" t="s">
        <v>4774</v>
      </c>
      <c r="C1666" t="s">
        <v>1146</v>
      </c>
      <c r="D1666" t="s">
        <v>1307</v>
      </c>
      <c r="E1666" t="s">
        <v>1821</v>
      </c>
      <c r="F1666" s="29" t="s">
        <v>1959</v>
      </c>
      <c r="G1666" s="47">
        <v>191</v>
      </c>
      <c r="H1666" t="s">
        <v>1959</v>
      </c>
      <c r="I1666">
        <v>1</v>
      </c>
      <c r="J1666" t="s">
        <v>4775</v>
      </c>
      <c r="K1666" t="s">
        <v>101</v>
      </c>
      <c r="L1666" t="s">
        <v>4776</v>
      </c>
      <c r="M1666" t="s">
        <v>1972</v>
      </c>
      <c r="N1666" s="34" t="s">
        <v>525</v>
      </c>
      <c r="O1666" s="2" t="s">
        <v>1967</v>
      </c>
      <c r="P1666" s="34">
        <v>0</v>
      </c>
      <c r="Q1666" s="2" t="s">
        <v>1973</v>
      </c>
      <c r="R1666" s="34" t="s">
        <v>742</v>
      </c>
      <c r="S1666" s="48" t="s">
        <v>1123</v>
      </c>
      <c r="T1666" s="13" t="s">
        <v>1863</v>
      </c>
      <c r="U1666" s="12" t="s">
        <v>1863</v>
      </c>
      <c r="V1666" s="12" t="s">
        <v>122</v>
      </c>
      <c r="W1666" s="12" t="s">
        <v>122</v>
      </c>
      <c r="X1666" s="14" t="str">
        <f t="shared" si="25"/>
        <v>А</v>
      </c>
      <c r="Y1666" s="271">
        <f>Таблица1[[#This Row],[ID_intellix]]</f>
        <v>5477</v>
      </c>
      <c r="Z1666" s="269" t="s">
        <v>122</v>
      </c>
      <c r="AA1666" s="145">
        <f>IF(OR(Таблица1[[#This Row],[CARDIO_report]]&lt;&gt;0,Таблица1[[#This Row],[AI COMBO_report]]&lt;&gt;0,Таблица1[[#This Row],[OTC_report]]&lt;&gt;0),1,0)</f>
        <v>1</v>
      </c>
      <c r="AB1666" s="60" t="s">
        <v>1124</v>
      </c>
      <c r="AC1666" s="60" t="s">
        <v>1124</v>
      </c>
      <c r="AD1666" s="60" t="s">
        <v>1124</v>
      </c>
      <c r="AE1666" s="60" t="s">
        <v>1124</v>
      </c>
      <c r="AF1666" s="60"/>
      <c r="AG1666" s="60" t="s">
        <v>1124</v>
      </c>
      <c r="AH1666" s="60" t="s">
        <v>1124</v>
      </c>
      <c r="AI1666" s="60" t="s">
        <v>1124</v>
      </c>
      <c r="AJ1666" s="60" t="s">
        <v>1124</v>
      </c>
      <c r="AK1666" s="60" t="s">
        <v>1124</v>
      </c>
      <c r="AL1666" s="60" t="s">
        <v>1124</v>
      </c>
      <c r="AM1666" s="60" t="s">
        <v>1124</v>
      </c>
      <c r="AN1666" s="60" t="s">
        <v>1124</v>
      </c>
      <c r="AO1666" s="60"/>
      <c r="AP1666" s="35" t="s">
        <v>1917</v>
      </c>
      <c r="AQ1666" s="377">
        <v>0</v>
      </c>
      <c r="AR1666" s="378">
        <v>0</v>
      </c>
      <c r="AS1666" s="377">
        <v>0</v>
      </c>
      <c r="AT1666" s="378">
        <v>0</v>
      </c>
      <c r="AU1666" s="377">
        <v>0</v>
      </c>
      <c r="AV1666" s="377">
        <v>0</v>
      </c>
      <c r="AW1666" s="377">
        <v>0</v>
      </c>
      <c r="AX1666">
        <v>0</v>
      </c>
      <c r="AY1666">
        <v>0</v>
      </c>
    </row>
    <row r="1667" spans="1:54" ht="15" hidden="1" customHeight="1" x14ac:dyDescent="0.2">
      <c r="A1667" s="46">
        <v>5272</v>
      </c>
      <c r="B1667" s="258" t="s">
        <v>4777</v>
      </c>
      <c r="C1667" t="s">
        <v>1146</v>
      </c>
      <c r="D1667" t="s">
        <v>1156</v>
      </c>
      <c r="E1667" t="s">
        <v>1821</v>
      </c>
      <c r="F1667" s="29" t="s">
        <v>1959</v>
      </c>
      <c r="G1667" s="47">
        <v>192</v>
      </c>
      <c r="H1667" t="s">
        <v>1959</v>
      </c>
      <c r="I1667">
        <v>1</v>
      </c>
      <c r="J1667" t="s">
        <v>4778</v>
      </c>
      <c r="K1667" t="s">
        <v>101</v>
      </c>
      <c r="L1667" t="s">
        <v>4779</v>
      </c>
      <c r="M1667" t="s">
        <v>1972</v>
      </c>
      <c r="N1667" s="34" t="s">
        <v>503</v>
      </c>
      <c r="O1667" s="2" t="s">
        <v>1967</v>
      </c>
      <c r="P1667" s="34" t="s">
        <v>116</v>
      </c>
      <c r="Q1667" s="2" t="s">
        <v>1973</v>
      </c>
      <c r="R1667" s="34" t="s">
        <v>985</v>
      </c>
      <c r="S1667" s="48" t="s">
        <v>1123</v>
      </c>
      <c r="T1667" s="13" t="s">
        <v>1863</v>
      </c>
      <c r="U1667" s="12" t="s">
        <v>122</v>
      </c>
      <c r="V1667" s="12" t="s">
        <v>122</v>
      </c>
      <c r="W1667" s="12" t="s">
        <v>1863</v>
      </c>
      <c r="X1667" s="14" t="str">
        <f t="shared" ref="X1667:X1730" si="26">IF(COUNTIF(T1667:W1667,"да")=0,"С",IF(COUNTIF(T1667:W1667,"да")=1,"В","А"))</f>
        <v>А</v>
      </c>
      <c r="Y1667" s="271">
        <f>Таблица1[[#This Row],[ID_intellix]]</f>
        <v>5272</v>
      </c>
      <c r="Z1667" s="269" t="s">
        <v>122</v>
      </c>
      <c r="AA1667" s="145">
        <f>IF(OR(Таблица1[[#This Row],[CARDIO_report]]&lt;&gt;0,Таблица1[[#This Row],[AI COMBO_report]]&lt;&gt;0,Таблица1[[#This Row],[OTC_report]]&lt;&gt;0),1,0)</f>
        <v>1</v>
      </c>
      <c r="AB1667" s="60" t="s">
        <v>1124</v>
      </c>
      <c r="AC1667" s="60" t="s">
        <v>1124</v>
      </c>
      <c r="AD1667" s="60" t="s">
        <v>1124</v>
      </c>
      <c r="AE1667" s="60" t="s">
        <v>1124</v>
      </c>
      <c r="AF1667" s="60"/>
      <c r="AG1667" s="60" t="s">
        <v>1124</v>
      </c>
      <c r="AH1667" s="60" t="s">
        <v>1124</v>
      </c>
      <c r="AI1667" s="60" t="s">
        <v>1124</v>
      </c>
      <c r="AJ1667" s="60" t="s">
        <v>1124</v>
      </c>
      <c r="AK1667" s="60" t="s">
        <v>1124</v>
      </c>
      <c r="AL1667" s="60" t="s">
        <v>1124</v>
      </c>
      <c r="AM1667" s="60" t="s">
        <v>1124</v>
      </c>
      <c r="AN1667" s="60" t="s">
        <v>1124</v>
      </c>
      <c r="AO1667" s="60"/>
      <c r="AP1667" s="35" t="s">
        <v>1917</v>
      </c>
      <c r="AQ1667" s="377">
        <v>0</v>
      </c>
      <c r="AR1667" s="378">
        <v>0</v>
      </c>
      <c r="AS1667" s="377">
        <v>0</v>
      </c>
      <c r="AT1667" s="378">
        <v>0</v>
      </c>
      <c r="AU1667" s="377">
        <v>0</v>
      </c>
      <c r="AV1667" s="377">
        <v>0</v>
      </c>
      <c r="AW1667" s="377">
        <v>0</v>
      </c>
      <c r="AX1667">
        <v>0</v>
      </c>
      <c r="AY1667">
        <v>0</v>
      </c>
    </row>
    <row r="1668" spans="1:54" ht="15" hidden="1" customHeight="1" x14ac:dyDescent="0.2">
      <c r="A1668" s="46">
        <v>5271</v>
      </c>
      <c r="B1668" s="258" t="s">
        <v>4780</v>
      </c>
      <c r="C1668" t="s">
        <v>1146</v>
      </c>
      <c r="D1668" t="s">
        <v>1156</v>
      </c>
      <c r="E1668" t="s">
        <v>1821</v>
      </c>
      <c r="F1668" s="29" t="s">
        <v>1959</v>
      </c>
      <c r="G1668" s="47" t="s">
        <v>4781</v>
      </c>
      <c r="H1668" t="s">
        <v>1959</v>
      </c>
      <c r="I1668">
        <v>1</v>
      </c>
      <c r="J1668" t="s">
        <v>4782</v>
      </c>
      <c r="K1668" t="s">
        <v>101</v>
      </c>
      <c r="L1668" t="s">
        <v>4783</v>
      </c>
      <c r="M1668" t="s">
        <v>1972</v>
      </c>
      <c r="N1668" s="34">
        <v>0</v>
      </c>
      <c r="O1668" s="2" t="s">
        <v>1967</v>
      </c>
      <c r="P1668" s="34">
        <v>0</v>
      </c>
      <c r="Q1668" s="2" t="s">
        <v>1973</v>
      </c>
      <c r="R1668" s="34">
        <v>0</v>
      </c>
      <c r="S1668" s="48" t="s">
        <v>1123</v>
      </c>
      <c r="T1668" s="13" t="s">
        <v>122</v>
      </c>
      <c r="U1668" s="12" t="s">
        <v>1863</v>
      </c>
      <c r="V1668" s="12" t="s">
        <v>122</v>
      </c>
      <c r="W1668" s="12" t="s">
        <v>122</v>
      </c>
      <c r="X1668" s="14" t="str">
        <f t="shared" si="26"/>
        <v>В</v>
      </c>
      <c r="Y1668" s="271">
        <f>Таблица1[[#This Row],[ID_intellix]]</f>
        <v>5271</v>
      </c>
      <c r="Z1668" s="269" t="s">
        <v>1863</v>
      </c>
      <c r="AA1668" s="145">
        <f>IF(OR(Таблица1[[#This Row],[CARDIO_report]]&lt;&gt;0,Таблица1[[#This Row],[AI COMBO_report]]&lt;&gt;0,Таблица1[[#This Row],[OTC_report]]&lt;&gt;0),1,0)</f>
        <v>0</v>
      </c>
      <c r="AB1668" s="60" t="s">
        <v>1124</v>
      </c>
      <c r="AC1668" s="60" t="s">
        <v>1124</v>
      </c>
      <c r="AD1668" s="60" t="s">
        <v>1124</v>
      </c>
      <c r="AE1668" s="60" t="s">
        <v>1124</v>
      </c>
      <c r="AF1668" s="60"/>
      <c r="AG1668" s="60" t="s">
        <v>1124</v>
      </c>
      <c r="AH1668" s="60" t="s">
        <v>1124</v>
      </c>
      <c r="AI1668" s="60" t="s">
        <v>1124</v>
      </c>
      <c r="AJ1668" s="60" t="s">
        <v>1124</v>
      </c>
      <c r="AK1668" s="60" t="s">
        <v>1124</v>
      </c>
      <c r="AL1668" s="60" t="s">
        <v>1124</v>
      </c>
      <c r="AM1668" s="60" t="s">
        <v>1124</v>
      </c>
      <c r="AN1668" s="60" t="s">
        <v>1124</v>
      </c>
      <c r="AO1668" s="60"/>
      <c r="AP1668" s="35" t="s">
        <v>1857</v>
      </c>
      <c r="AQ1668" s="377">
        <v>0</v>
      </c>
      <c r="AR1668" s="378">
        <v>0</v>
      </c>
      <c r="AS1668" s="377">
        <v>0</v>
      </c>
      <c r="AT1668" s="378">
        <v>0</v>
      </c>
      <c r="AU1668" s="377">
        <v>0</v>
      </c>
      <c r="AV1668" s="377">
        <v>0</v>
      </c>
      <c r="AW1668" s="377">
        <v>0</v>
      </c>
      <c r="AX1668">
        <v>0</v>
      </c>
      <c r="AY1668">
        <v>0</v>
      </c>
    </row>
    <row r="1669" spans="1:54" ht="15" hidden="1" customHeight="1" x14ac:dyDescent="0.2">
      <c r="A1669" s="46">
        <v>7129</v>
      </c>
      <c r="B1669" s="258" t="s">
        <v>4784</v>
      </c>
      <c r="C1669" t="s">
        <v>1146</v>
      </c>
      <c r="D1669" t="s">
        <v>1156</v>
      </c>
      <c r="E1669" t="s">
        <v>1821</v>
      </c>
      <c r="F1669" s="29" t="s">
        <v>1959</v>
      </c>
      <c r="G1669" s="47" t="s">
        <v>4785</v>
      </c>
      <c r="H1669" t="s">
        <v>1959</v>
      </c>
      <c r="I1669">
        <v>1</v>
      </c>
      <c r="J1669" t="s">
        <v>4786</v>
      </c>
      <c r="K1669" t="s">
        <v>101</v>
      </c>
      <c r="L1669" t="s">
        <v>4783</v>
      </c>
      <c r="M1669" t="s">
        <v>1972</v>
      </c>
      <c r="N1669" s="34">
        <v>0</v>
      </c>
      <c r="O1669" s="2" t="s">
        <v>1967</v>
      </c>
      <c r="P1669" s="34">
        <v>0</v>
      </c>
      <c r="Q1669" s="2" t="s">
        <v>1973</v>
      </c>
      <c r="R1669" s="34">
        <v>0</v>
      </c>
      <c r="S1669" s="48" t="s">
        <v>1123</v>
      </c>
      <c r="T1669" s="13" t="s">
        <v>122</v>
      </c>
      <c r="U1669" s="12" t="s">
        <v>1863</v>
      </c>
      <c r="V1669" s="12" t="s">
        <v>122</v>
      </c>
      <c r="W1669" s="12" t="s">
        <v>122</v>
      </c>
      <c r="X1669" s="14" t="str">
        <f t="shared" si="26"/>
        <v>В</v>
      </c>
      <c r="Y1669" s="271">
        <f>Таблица1[[#This Row],[ID_intellix]]</f>
        <v>7129</v>
      </c>
      <c r="Z1669" s="269" t="s">
        <v>122</v>
      </c>
      <c r="AA1669" s="145">
        <f>IF(OR(Таблица1[[#This Row],[CARDIO_report]]&lt;&gt;0,Таблица1[[#This Row],[AI COMBO_report]]&lt;&gt;0,Таблица1[[#This Row],[OTC_report]]&lt;&gt;0),1,0)</f>
        <v>0</v>
      </c>
      <c r="AB1669" s="60" t="s">
        <v>1124</v>
      </c>
      <c r="AC1669" s="60" t="s">
        <v>1124</v>
      </c>
      <c r="AD1669" s="60" t="s">
        <v>1124</v>
      </c>
      <c r="AE1669" s="60" t="s">
        <v>1124</v>
      </c>
      <c r="AF1669" s="60"/>
      <c r="AG1669" s="60" t="s">
        <v>1124</v>
      </c>
      <c r="AH1669" s="60" t="s">
        <v>1124</v>
      </c>
      <c r="AI1669" s="60" t="s">
        <v>1124</v>
      </c>
      <c r="AJ1669" s="60" t="s">
        <v>1124</v>
      </c>
      <c r="AK1669" s="60" t="s">
        <v>1124</v>
      </c>
      <c r="AL1669" s="60" t="s">
        <v>1124</v>
      </c>
      <c r="AM1669" s="60" t="s">
        <v>1124</v>
      </c>
      <c r="AN1669" s="60" t="s">
        <v>1124</v>
      </c>
      <c r="AO1669" s="60"/>
      <c r="AP1669" s="35" t="s">
        <v>1857</v>
      </c>
      <c r="AQ1669" s="377">
        <v>0</v>
      </c>
      <c r="AR1669" s="378">
        <v>0</v>
      </c>
      <c r="AS1669" s="377">
        <v>0</v>
      </c>
      <c r="AT1669" s="378">
        <v>0</v>
      </c>
      <c r="AU1669" s="377">
        <v>0</v>
      </c>
      <c r="AV1669" s="377">
        <v>0</v>
      </c>
      <c r="AW1669" s="377">
        <v>0</v>
      </c>
      <c r="AX1669" s="51">
        <v>0</v>
      </c>
      <c r="AY1669" s="51">
        <v>0</v>
      </c>
    </row>
    <row r="1670" spans="1:54" ht="15" hidden="1" customHeight="1" x14ac:dyDescent="0.2">
      <c r="A1670" s="46">
        <v>6290</v>
      </c>
      <c r="B1670" s="258" t="s">
        <v>4787</v>
      </c>
      <c r="C1670" t="s">
        <v>1146</v>
      </c>
      <c r="D1670" t="s">
        <v>1156</v>
      </c>
      <c r="E1670" t="s">
        <v>1821</v>
      </c>
      <c r="F1670" s="29" t="s">
        <v>1959</v>
      </c>
      <c r="G1670" s="47" t="s">
        <v>4788</v>
      </c>
      <c r="H1670" t="s">
        <v>1959</v>
      </c>
      <c r="I1670">
        <v>1</v>
      </c>
      <c r="J1670" t="s">
        <v>4789</v>
      </c>
      <c r="K1670" t="s">
        <v>101</v>
      </c>
      <c r="L1670" t="s">
        <v>4790</v>
      </c>
      <c r="M1670" t="s">
        <v>1972</v>
      </c>
      <c r="N1670" s="34" t="s">
        <v>503</v>
      </c>
      <c r="O1670" s="2" t="s">
        <v>1967</v>
      </c>
      <c r="P1670" s="34">
        <v>0</v>
      </c>
      <c r="Q1670" s="2" t="s">
        <v>1973</v>
      </c>
      <c r="R1670" s="34">
        <v>0</v>
      </c>
      <c r="S1670" s="48" t="s">
        <v>1123</v>
      </c>
      <c r="T1670" s="13" t="s">
        <v>122</v>
      </c>
      <c r="U1670" s="12" t="s">
        <v>122</v>
      </c>
      <c r="V1670" s="12" t="s">
        <v>122</v>
      </c>
      <c r="W1670" s="12" t="s">
        <v>122</v>
      </c>
      <c r="X1670" s="14" t="str">
        <f t="shared" si="26"/>
        <v>С</v>
      </c>
      <c r="Y1670" s="271">
        <f>Таблица1[[#This Row],[ID_intellix]]</f>
        <v>6290</v>
      </c>
      <c r="Z1670" s="269" t="s">
        <v>122</v>
      </c>
      <c r="AA1670" s="145">
        <f>IF(OR(Таблица1[[#This Row],[CARDIO_report]]&lt;&gt;0,Таблица1[[#This Row],[AI COMBO_report]]&lt;&gt;0,Таблица1[[#This Row],[OTC_report]]&lt;&gt;0),1,0)</f>
        <v>1</v>
      </c>
      <c r="AB1670" s="60" t="s">
        <v>1124</v>
      </c>
      <c r="AC1670" s="60" t="s">
        <v>1124</v>
      </c>
      <c r="AD1670" s="60" t="s">
        <v>1124</v>
      </c>
      <c r="AE1670" s="60" t="s">
        <v>1124</v>
      </c>
      <c r="AF1670" s="60"/>
      <c r="AG1670" s="60" t="s">
        <v>1124</v>
      </c>
      <c r="AH1670" s="60" t="s">
        <v>1124</v>
      </c>
      <c r="AI1670" s="60" t="s">
        <v>1124</v>
      </c>
      <c r="AJ1670" s="60" t="s">
        <v>1124</v>
      </c>
      <c r="AK1670" s="60" t="s">
        <v>1124</v>
      </c>
      <c r="AL1670" s="60" t="s">
        <v>1124</v>
      </c>
      <c r="AM1670" s="60" t="s">
        <v>1124</v>
      </c>
      <c r="AN1670" s="60" t="s">
        <v>1124</v>
      </c>
      <c r="AO1670" s="60"/>
      <c r="AP1670" s="35" t="s">
        <v>1917</v>
      </c>
      <c r="AQ1670" s="377">
        <v>0</v>
      </c>
      <c r="AR1670" s="378">
        <v>0</v>
      </c>
      <c r="AS1670" s="377">
        <v>0</v>
      </c>
      <c r="AT1670" s="378">
        <v>0</v>
      </c>
      <c r="AU1670" s="377">
        <v>0</v>
      </c>
      <c r="AV1670" s="377">
        <v>0</v>
      </c>
      <c r="AW1670" s="377">
        <v>0</v>
      </c>
      <c r="AX1670">
        <v>0</v>
      </c>
      <c r="AY1670">
        <v>0</v>
      </c>
    </row>
    <row r="1671" spans="1:54" ht="15" hidden="1" customHeight="1" x14ac:dyDescent="0.2">
      <c r="A1671" s="46">
        <v>1968</v>
      </c>
      <c r="B1671" s="258" t="s">
        <v>4798</v>
      </c>
      <c r="C1671" t="s">
        <v>1146</v>
      </c>
      <c r="D1671" t="s">
        <v>1300</v>
      </c>
      <c r="E1671" t="s">
        <v>1821</v>
      </c>
      <c r="F1671" s="29" t="s">
        <v>1959</v>
      </c>
      <c r="G1671" s="47">
        <v>194</v>
      </c>
      <c r="H1671" t="s">
        <v>1959</v>
      </c>
      <c r="I1671">
        <v>1</v>
      </c>
      <c r="J1671" t="s">
        <v>4799</v>
      </c>
      <c r="K1671" t="s">
        <v>101</v>
      </c>
      <c r="L1671" t="s">
        <v>4800</v>
      </c>
      <c r="M1671" t="s">
        <v>1972</v>
      </c>
      <c r="N1671" s="34" t="s">
        <v>465</v>
      </c>
      <c r="O1671" s="2" t="s">
        <v>1967</v>
      </c>
      <c r="P1671" s="34" t="s">
        <v>268</v>
      </c>
      <c r="Q1671" s="2" t="s">
        <v>1973</v>
      </c>
      <c r="R1671" s="34" t="s">
        <v>742</v>
      </c>
      <c r="S1671" s="48" t="s">
        <v>1123</v>
      </c>
      <c r="T1671" s="13" t="s">
        <v>1863</v>
      </c>
      <c r="U1671" s="12" t="s">
        <v>1863</v>
      </c>
      <c r="V1671" s="12" t="s">
        <v>122</v>
      </c>
      <c r="W1671" s="12" t="s">
        <v>122</v>
      </c>
      <c r="X1671" s="14" t="str">
        <f t="shared" si="26"/>
        <v>А</v>
      </c>
      <c r="Y1671" s="271">
        <f>Таблица1[[#This Row],[ID_intellix]]</f>
        <v>1968</v>
      </c>
      <c r="Z1671" s="269" t="s">
        <v>122</v>
      </c>
      <c r="AA1671" s="145">
        <f>IF(OR(Таблица1[[#This Row],[CARDIO_report]]&lt;&gt;0,Таблица1[[#This Row],[AI COMBO_report]]&lt;&gt;0,Таблица1[[#This Row],[OTC_report]]&lt;&gt;0),1,0)</f>
        <v>1</v>
      </c>
      <c r="AB1671" s="60" t="s">
        <v>1124</v>
      </c>
      <c r="AC1671" s="60" t="s">
        <v>1124</v>
      </c>
      <c r="AD1671" s="60" t="s">
        <v>1124</v>
      </c>
      <c r="AE1671" s="60" t="s">
        <v>1124</v>
      </c>
      <c r="AF1671" s="60"/>
      <c r="AG1671" s="60" t="s">
        <v>1124</v>
      </c>
      <c r="AH1671" s="60" t="s">
        <v>1124</v>
      </c>
      <c r="AI1671" s="60" t="s">
        <v>1124</v>
      </c>
      <c r="AJ1671" s="60" t="s">
        <v>1124</v>
      </c>
      <c r="AK1671" s="60" t="s">
        <v>1124</v>
      </c>
      <c r="AL1671" s="60" t="s">
        <v>1124</v>
      </c>
      <c r="AM1671" s="60" t="s">
        <v>1124</v>
      </c>
      <c r="AN1671" s="60" t="s">
        <v>1124</v>
      </c>
      <c r="AO1671" s="60"/>
      <c r="AP1671" s="35" t="s">
        <v>1917</v>
      </c>
      <c r="AQ1671" s="377">
        <v>0</v>
      </c>
      <c r="AR1671" s="378">
        <v>0</v>
      </c>
      <c r="AS1671" s="377">
        <v>0</v>
      </c>
      <c r="AT1671" s="378">
        <v>0</v>
      </c>
      <c r="AU1671" s="377">
        <v>0</v>
      </c>
      <c r="AV1671" s="377">
        <v>0</v>
      </c>
      <c r="AW1671" s="377">
        <v>0</v>
      </c>
      <c r="AX1671" s="2" t="s">
        <v>2408</v>
      </c>
      <c r="AY1671" s="2">
        <v>0</v>
      </c>
      <c r="AZ1671" s="2" t="s">
        <v>2408</v>
      </c>
      <c r="BB1671" s="2" t="s">
        <v>2408</v>
      </c>
    </row>
    <row r="1672" spans="1:54" ht="15" hidden="1" customHeight="1" x14ac:dyDescent="0.2">
      <c r="A1672" s="46">
        <v>6490</v>
      </c>
      <c r="B1672" s="258" t="s">
        <v>4801</v>
      </c>
      <c r="C1672" t="s">
        <v>1146</v>
      </c>
      <c r="D1672" t="s">
        <v>1300</v>
      </c>
      <c r="E1672" t="s">
        <v>1821</v>
      </c>
      <c r="F1672" s="29" t="s">
        <v>1959</v>
      </c>
      <c r="G1672" s="47" t="s">
        <v>4802</v>
      </c>
      <c r="H1672" t="s">
        <v>1959</v>
      </c>
      <c r="I1672">
        <v>1</v>
      </c>
      <c r="J1672" t="s">
        <v>4803</v>
      </c>
      <c r="K1672" t="s">
        <v>101</v>
      </c>
      <c r="L1672" t="s">
        <v>4804</v>
      </c>
      <c r="M1672" t="s">
        <v>1972</v>
      </c>
      <c r="N1672" s="34" t="s">
        <v>503</v>
      </c>
      <c r="O1672" s="2" t="s">
        <v>1967</v>
      </c>
      <c r="P1672" s="34">
        <v>0</v>
      </c>
      <c r="Q1672" s="2" t="s">
        <v>1973</v>
      </c>
      <c r="R1672" s="34">
        <v>0</v>
      </c>
      <c r="S1672" s="48" t="s">
        <v>1123</v>
      </c>
      <c r="T1672" s="13" t="s">
        <v>1863</v>
      </c>
      <c r="U1672" s="12" t="s">
        <v>1863</v>
      </c>
      <c r="V1672" s="12" t="s">
        <v>122</v>
      </c>
      <c r="W1672" s="12" t="s">
        <v>122</v>
      </c>
      <c r="X1672" s="14" t="str">
        <f t="shared" si="26"/>
        <v>А</v>
      </c>
      <c r="Y1672" s="271">
        <f>Таблица1[[#This Row],[ID_intellix]]</f>
        <v>6490</v>
      </c>
      <c r="Z1672" s="269" t="s">
        <v>1863</v>
      </c>
      <c r="AA1672" s="145">
        <f>IF(OR(Таблица1[[#This Row],[CARDIO_report]]&lt;&gt;0,Таблица1[[#This Row],[AI COMBO_report]]&lt;&gt;0,Таблица1[[#This Row],[OTC_report]]&lt;&gt;0),1,0)</f>
        <v>1</v>
      </c>
      <c r="AB1672" s="60" t="s">
        <v>1124</v>
      </c>
      <c r="AC1672" s="60" t="s">
        <v>1124</v>
      </c>
      <c r="AD1672" s="60" t="s">
        <v>1124</v>
      </c>
      <c r="AE1672" s="60" t="s">
        <v>1124</v>
      </c>
      <c r="AF1672" s="60"/>
      <c r="AG1672" s="60" t="s">
        <v>1124</v>
      </c>
      <c r="AH1672" s="60" t="s">
        <v>1124</v>
      </c>
      <c r="AI1672" s="60" t="s">
        <v>1124</v>
      </c>
      <c r="AJ1672" s="60" t="s">
        <v>1124</v>
      </c>
      <c r="AK1672" s="60" t="s">
        <v>1124</v>
      </c>
      <c r="AL1672" s="60" t="s">
        <v>1124</v>
      </c>
      <c r="AM1672" s="60" t="s">
        <v>1124</v>
      </c>
      <c r="AN1672" s="60" t="s">
        <v>1124</v>
      </c>
      <c r="AO1672" s="60"/>
      <c r="AP1672" s="35" t="s">
        <v>1917</v>
      </c>
      <c r="AQ1672" s="377">
        <v>0</v>
      </c>
      <c r="AR1672" s="378">
        <v>0</v>
      </c>
      <c r="AS1672" s="377">
        <v>0</v>
      </c>
      <c r="AT1672" s="378">
        <v>0</v>
      </c>
      <c r="AU1672" s="377">
        <v>0</v>
      </c>
      <c r="AV1672" s="377">
        <v>0</v>
      </c>
      <c r="AW1672" s="377">
        <v>0</v>
      </c>
      <c r="AX1672">
        <v>0</v>
      </c>
      <c r="AY1672">
        <v>0</v>
      </c>
    </row>
    <row r="1673" spans="1:54" ht="15" hidden="1" customHeight="1" x14ac:dyDescent="0.2">
      <c r="A1673" s="46">
        <v>6604</v>
      </c>
      <c r="B1673" s="258" t="s">
        <v>4805</v>
      </c>
      <c r="C1673" t="s">
        <v>1146</v>
      </c>
      <c r="D1673" t="s">
        <v>1300</v>
      </c>
      <c r="E1673" t="s">
        <v>1821</v>
      </c>
      <c r="F1673" s="29" t="s">
        <v>1959</v>
      </c>
      <c r="G1673" s="47" t="s">
        <v>4806</v>
      </c>
      <c r="H1673" t="s">
        <v>1959</v>
      </c>
      <c r="I1673">
        <v>1</v>
      </c>
      <c r="J1673" t="s">
        <v>4807</v>
      </c>
      <c r="K1673" t="s">
        <v>101</v>
      </c>
      <c r="L1673" t="s">
        <v>4808</v>
      </c>
      <c r="M1673" t="s">
        <v>1972</v>
      </c>
      <c r="N1673" s="34">
        <v>0</v>
      </c>
      <c r="O1673" s="2" t="s">
        <v>1967</v>
      </c>
      <c r="P1673" s="34">
        <v>0</v>
      </c>
      <c r="Q1673" s="2" t="s">
        <v>1973</v>
      </c>
      <c r="R1673" s="34">
        <v>0</v>
      </c>
      <c r="S1673" s="48" t="s">
        <v>1123</v>
      </c>
      <c r="T1673" s="13" t="s">
        <v>122</v>
      </c>
      <c r="U1673" s="12" t="s">
        <v>1863</v>
      </c>
      <c r="V1673" s="12" t="s">
        <v>122</v>
      </c>
      <c r="W1673" s="12" t="s">
        <v>122</v>
      </c>
      <c r="X1673" s="14" t="str">
        <f t="shared" si="26"/>
        <v>В</v>
      </c>
      <c r="Y1673" s="271">
        <f>Таблица1[[#This Row],[ID_intellix]]</f>
        <v>6604</v>
      </c>
      <c r="Z1673" s="269" t="s">
        <v>122</v>
      </c>
      <c r="AA1673" s="145">
        <f>IF(OR(Таблица1[[#This Row],[CARDIO_report]]&lt;&gt;0,Таблица1[[#This Row],[AI COMBO_report]]&lt;&gt;0,Таблица1[[#This Row],[OTC_report]]&lt;&gt;0),1,0)</f>
        <v>0</v>
      </c>
      <c r="AB1673" s="60" t="s">
        <v>1124</v>
      </c>
      <c r="AC1673" s="60" t="s">
        <v>1124</v>
      </c>
      <c r="AD1673" s="60" t="s">
        <v>1124</v>
      </c>
      <c r="AE1673" s="60" t="s">
        <v>1124</v>
      </c>
      <c r="AF1673" s="60"/>
      <c r="AG1673" s="60" t="s">
        <v>1124</v>
      </c>
      <c r="AH1673" s="60" t="s">
        <v>1124</v>
      </c>
      <c r="AI1673" s="60" t="s">
        <v>1124</v>
      </c>
      <c r="AJ1673" s="60" t="s">
        <v>1124</v>
      </c>
      <c r="AK1673" s="60" t="s">
        <v>1124</v>
      </c>
      <c r="AL1673" s="60" t="s">
        <v>1124</v>
      </c>
      <c r="AM1673" s="60" t="s">
        <v>1124</v>
      </c>
      <c r="AN1673" s="60" t="s">
        <v>1124</v>
      </c>
      <c r="AO1673" s="60"/>
      <c r="AP1673" s="35" t="s">
        <v>1857</v>
      </c>
      <c r="AQ1673" s="377">
        <v>0</v>
      </c>
      <c r="AR1673" s="378">
        <v>0</v>
      </c>
      <c r="AS1673" s="377">
        <v>0</v>
      </c>
      <c r="AT1673" s="378">
        <v>0</v>
      </c>
      <c r="AU1673" s="377">
        <v>0</v>
      </c>
      <c r="AV1673" s="377">
        <v>0</v>
      </c>
      <c r="AW1673" s="377">
        <v>0</v>
      </c>
      <c r="AX1673">
        <v>0</v>
      </c>
      <c r="AY1673">
        <v>0</v>
      </c>
    </row>
    <row r="1674" spans="1:54" ht="15" hidden="1" customHeight="1" x14ac:dyDescent="0.2">
      <c r="A1674" s="46">
        <v>5273</v>
      </c>
      <c r="B1674" s="258" t="s">
        <v>4809</v>
      </c>
      <c r="C1674" t="s">
        <v>1146</v>
      </c>
      <c r="D1674" t="s">
        <v>1150</v>
      </c>
      <c r="E1674" t="s">
        <v>1821</v>
      </c>
      <c r="F1674" s="29" t="s">
        <v>1959</v>
      </c>
      <c r="G1674" s="47">
        <v>195</v>
      </c>
      <c r="H1674" t="s">
        <v>1959</v>
      </c>
      <c r="I1674">
        <v>1</v>
      </c>
      <c r="J1674" t="s">
        <v>4810</v>
      </c>
      <c r="K1674" t="s">
        <v>101</v>
      </c>
      <c r="L1674" t="s">
        <v>4811</v>
      </c>
      <c r="M1674" t="s">
        <v>1972</v>
      </c>
      <c r="N1674" s="34" t="s">
        <v>503</v>
      </c>
      <c r="O1674" s="2" t="s">
        <v>1967</v>
      </c>
      <c r="P1674" s="34" t="s">
        <v>143</v>
      </c>
      <c r="Q1674" s="2" t="s">
        <v>1973</v>
      </c>
      <c r="R1674" s="34" t="s">
        <v>985</v>
      </c>
      <c r="S1674" s="48" t="s">
        <v>1123</v>
      </c>
      <c r="T1674" s="13" t="s">
        <v>1863</v>
      </c>
      <c r="U1674" s="12" t="s">
        <v>122</v>
      </c>
      <c r="V1674" s="12" t="s">
        <v>122</v>
      </c>
      <c r="W1674" s="12" t="s">
        <v>1863</v>
      </c>
      <c r="X1674" s="14" t="str">
        <f t="shared" si="26"/>
        <v>А</v>
      </c>
      <c r="Y1674" s="271">
        <f>Таблица1[[#This Row],[ID_intellix]]</f>
        <v>5273</v>
      </c>
      <c r="Z1674" s="269" t="s">
        <v>122</v>
      </c>
      <c r="AA1674" s="145">
        <f>IF(OR(Таблица1[[#This Row],[CARDIO_report]]&lt;&gt;0,Таблица1[[#This Row],[AI COMBO_report]]&lt;&gt;0,Таблица1[[#This Row],[OTC_report]]&lt;&gt;0),1,0)</f>
        <v>1</v>
      </c>
      <c r="AB1674" s="60" t="s">
        <v>1124</v>
      </c>
      <c r="AC1674" s="60" t="s">
        <v>1124</v>
      </c>
      <c r="AD1674" s="60" t="s">
        <v>1124</v>
      </c>
      <c r="AE1674" s="60" t="s">
        <v>1124</v>
      </c>
      <c r="AF1674" s="60"/>
      <c r="AG1674" s="60" t="s">
        <v>1124</v>
      </c>
      <c r="AH1674" s="60" t="s">
        <v>1124</v>
      </c>
      <c r="AI1674" s="60" t="s">
        <v>1124</v>
      </c>
      <c r="AJ1674" s="60" t="s">
        <v>1124</v>
      </c>
      <c r="AK1674" s="60" t="s">
        <v>1124</v>
      </c>
      <c r="AL1674" s="60" t="s">
        <v>1124</v>
      </c>
      <c r="AM1674" s="60" t="s">
        <v>1124</v>
      </c>
      <c r="AN1674" s="60" t="s">
        <v>1124</v>
      </c>
      <c r="AO1674" s="60"/>
      <c r="AP1674" s="35" t="s">
        <v>1917</v>
      </c>
      <c r="AQ1674" s="377">
        <v>0</v>
      </c>
      <c r="AR1674" s="378">
        <v>0</v>
      </c>
      <c r="AS1674" s="377">
        <v>0</v>
      </c>
      <c r="AT1674" s="378">
        <v>0</v>
      </c>
      <c r="AU1674" s="377">
        <v>0</v>
      </c>
      <c r="AV1674" s="377">
        <v>0</v>
      </c>
      <c r="AW1674" s="377">
        <v>0</v>
      </c>
      <c r="AX1674" s="2" t="s">
        <v>2408</v>
      </c>
      <c r="AY1674" s="2">
        <v>0</v>
      </c>
      <c r="AZ1674" s="2" t="s">
        <v>2408</v>
      </c>
      <c r="BB1674" s="2" t="s">
        <v>2408</v>
      </c>
    </row>
    <row r="1675" spans="1:54" ht="15" hidden="1" customHeight="1" x14ac:dyDescent="0.2">
      <c r="A1675" s="46">
        <v>6291</v>
      </c>
      <c r="B1675" s="258" t="s">
        <v>1968</v>
      </c>
      <c r="C1675" t="s">
        <v>1146</v>
      </c>
      <c r="D1675" t="s">
        <v>1150</v>
      </c>
      <c r="E1675" t="s">
        <v>1821</v>
      </c>
      <c r="F1675" s="29" t="s">
        <v>1959</v>
      </c>
      <c r="G1675" s="47" t="s">
        <v>1969</v>
      </c>
      <c r="H1675" t="s">
        <v>1959</v>
      </c>
      <c r="I1675">
        <v>1</v>
      </c>
      <c r="J1675" t="s">
        <v>1970</v>
      </c>
      <c r="K1675" t="s">
        <v>101</v>
      </c>
      <c r="L1675" t="s">
        <v>1971</v>
      </c>
      <c r="M1675" t="s">
        <v>1972</v>
      </c>
      <c r="N1675" s="34">
        <v>0</v>
      </c>
      <c r="O1675" s="2" t="s">
        <v>1967</v>
      </c>
      <c r="P1675" s="34">
        <v>0</v>
      </c>
      <c r="Q1675" s="2" t="s">
        <v>1973</v>
      </c>
      <c r="R1675" s="34">
        <v>0</v>
      </c>
      <c r="S1675" s="48" t="s">
        <v>1123</v>
      </c>
      <c r="T1675" s="13" t="s">
        <v>122</v>
      </c>
      <c r="U1675" s="12" t="s">
        <v>122</v>
      </c>
      <c r="V1675" s="12" t="s">
        <v>122</v>
      </c>
      <c r="W1675" s="12" t="s">
        <v>122</v>
      </c>
      <c r="X1675" s="14" t="str">
        <f t="shared" si="26"/>
        <v>С</v>
      </c>
      <c r="Y1675" s="271">
        <f>Таблица1[[#This Row],[ID_intellix]]</f>
        <v>6291</v>
      </c>
      <c r="Z1675" s="269" t="s">
        <v>122</v>
      </c>
      <c r="AA1675" s="145">
        <f>IF(OR(Таблица1[[#This Row],[CARDIO_report]]&lt;&gt;0,Таблица1[[#This Row],[AI COMBO_report]]&lt;&gt;0,Таблица1[[#This Row],[OTC_report]]&lt;&gt;0),1,0)</f>
        <v>0</v>
      </c>
      <c r="AB1675" s="60" t="s">
        <v>1124</v>
      </c>
      <c r="AC1675" s="60" t="s">
        <v>1124</v>
      </c>
      <c r="AD1675" s="60" t="s">
        <v>1124</v>
      </c>
      <c r="AE1675" s="60" t="s">
        <v>1124</v>
      </c>
      <c r="AF1675" s="60"/>
      <c r="AG1675" s="60" t="s">
        <v>1124</v>
      </c>
      <c r="AH1675" s="60" t="s">
        <v>1124</v>
      </c>
      <c r="AI1675" s="60" t="s">
        <v>1124</v>
      </c>
      <c r="AJ1675" s="60" t="s">
        <v>1124</v>
      </c>
      <c r="AK1675" s="60" t="s">
        <v>1124</v>
      </c>
      <c r="AL1675" s="60" t="s">
        <v>1124</v>
      </c>
      <c r="AM1675" s="60" t="s">
        <v>1124</v>
      </c>
      <c r="AN1675" s="60" t="s">
        <v>1124</v>
      </c>
      <c r="AO1675" s="60"/>
      <c r="AP1675" s="35" t="s">
        <v>1857</v>
      </c>
      <c r="AQ1675" s="377">
        <v>0</v>
      </c>
      <c r="AR1675" s="378">
        <v>0</v>
      </c>
      <c r="AS1675" s="377">
        <v>0</v>
      </c>
      <c r="AT1675" s="378">
        <v>0</v>
      </c>
      <c r="AU1675" s="377">
        <v>0</v>
      </c>
      <c r="AV1675" s="377">
        <v>0</v>
      </c>
      <c r="AW1675" s="377">
        <v>0</v>
      </c>
      <c r="AX1675">
        <v>0</v>
      </c>
      <c r="AY1675">
        <v>0</v>
      </c>
    </row>
    <row r="1676" spans="1:54" ht="15" hidden="1" customHeight="1" x14ac:dyDescent="0.2">
      <c r="A1676" s="46">
        <v>7194</v>
      </c>
      <c r="B1676" s="258" t="s">
        <v>4812</v>
      </c>
      <c r="C1676" t="s">
        <v>1146</v>
      </c>
      <c r="D1676" t="s">
        <v>1150</v>
      </c>
      <c r="E1676" t="s">
        <v>1821</v>
      </c>
      <c r="F1676" s="29" t="s">
        <v>1959</v>
      </c>
      <c r="G1676" s="47" t="s">
        <v>4813</v>
      </c>
      <c r="H1676" t="s">
        <v>1959</v>
      </c>
      <c r="I1676">
        <v>1</v>
      </c>
      <c r="J1676" t="s">
        <v>4814</v>
      </c>
      <c r="K1676" t="s">
        <v>101</v>
      </c>
      <c r="L1676" t="s">
        <v>4815</v>
      </c>
      <c r="M1676" t="s">
        <v>1972</v>
      </c>
      <c r="N1676" s="34" t="s">
        <v>465</v>
      </c>
      <c r="O1676" s="2" t="s">
        <v>1967</v>
      </c>
      <c r="P1676" s="34">
        <v>0</v>
      </c>
      <c r="Q1676" s="2" t="s">
        <v>1973</v>
      </c>
      <c r="R1676" s="34">
        <v>0</v>
      </c>
      <c r="S1676" s="48" t="s">
        <v>1123</v>
      </c>
      <c r="T1676" s="13" t="s">
        <v>122</v>
      </c>
      <c r="U1676" s="12" t="s">
        <v>1863</v>
      </c>
      <c r="V1676" s="12" t="s">
        <v>122</v>
      </c>
      <c r="W1676" s="12" t="s">
        <v>122</v>
      </c>
      <c r="X1676" s="14" t="str">
        <f t="shared" si="26"/>
        <v>В</v>
      </c>
      <c r="Y1676" s="271">
        <f>Таблица1[[#This Row],[ID_intellix]]</f>
        <v>7194</v>
      </c>
      <c r="Z1676" s="269" t="s">
        <v>1863</v>
      </c>
      <c r="AA1676" s="145">
        <f>IF(OR(Таблица1[[#This Row],[CARDIO_report]]&lt;&gt;0,Таблица1[[#This Row],[AI COMBO_report]]&lt;&gt;0,Таблица1[[#This Row],[OTC_report]]&lt;&gt;0),1,0)</f>
        <v>1</v>
      </c>
      <c r="AB1676" s="60" t="s">
        <v>1124</v>
      </c>
      <c r="AC1676" s="60" t="s">
        <v>1124</v>
      </c>
      <c r="AD1676" s="60" t="s">
        <v>1124</v>
      </c>
      <c r="AE1676" s="60" t="s">
        <v>1124</v>
      </c>
      <c r="AF1676" s="60"/>
      <c r="AG1676" s="60" t="s">
        <v>1124</v>
      </c>
      <c r="AH1676" s="60" t="s">
        <v>1124</v>
      </c>
      <c r="AI1676" s="60" t="s">
        <v>1124</v>
      </c>
      <c r="AJ1676" s="60" t="s">
        <v>1124</v>
      </c>
      <c r="AK1676" s="60" t="s">
        <v>1124</v>
      </c>
      <c r="AL1676" s="60" t="s">
        <v>1124</v>
      </c>
      <c r="AM1676" s="60" t="s">
        <v>1124</v>
      </c>
      <c r="AN1676" s="60" t="s">
        <v>1124</v>
      </c>
      <c r="AO1676" s="60"/>
      <c r="AP1676" s="35" t="s">
        <v>1857</v>
      </c>
      <c r="AQ1676" s="377">
        <v>0</v>
      </c>
      <c r="AR1676" s="378">
        <v>0</v>
      </c>
      <c r="AS1676" s="377">
        <v>0</v>
      </c>
      <c r="AT1676" s="378">
        <v>0</v>
      </c>
      <c r="AU1676" s="377">
        <v>0</v>
      </c>
      <c r="AV1676" s="377">
        <v>0</v>
      </c>
      <c r="AW1676" s="377">
        <v>0</v>
      </c>
      <c r="AX1676">
        <v>0</v>
      </c>
      <c r="AY1676">
        <v>0</v>
      </c>
    </row>
    <row r="1677" spans="1:54" ht="15" hidden="1" customHeight="1" x14ac:dyDescent="0.2">
      <c r="A1677" s="46">
        <v>3563</v>
      </c>
      <c r="B1677" s="258" t="s">
        <v>4816</v>
      </c>
      <c r="C1677" t="s">
        <v>1146</v>
      </c>
      <c r="D1677" t="s">
        <v>1150</v>
      </c>
      <c r="E1677" t="s">
        <v>1821</v>
      </c>
      <c r="F1677" s="29" t="s">
        <v>1959</v>
      </c>
      <c r="G1677" s="47" t="s">
        <v>4817</v>
      </c>
      <c r="H1677" t="s">
        <v>1959</v>
      </c>
      <c r="I1677">
        <v>1</v>
      </c>
      <c r="J1677" t="s">
        <v>4818</v>
      </c>
      <c r="K1677" t="s">
        <v>101</v>
      </c>
      <c r="L1677" t="s">
        <v>4819</v>
      </c>
      <c r="M1677" t="s">
        <v>1972</v>
      </c>
      <c r="N1677" s="34" t="s">
        <v>465</v>
      </c>
      <c r="O1677" s="2" t="s">
        <v>1967</v>
      </c>
      <c r="P1677" s="34" t="s">
        <v>143</v>
      </c>
      <c r="Q1677" s="2" t="s">
        <v>1973</v>
      </c>
      <c r="R1677" s="34" t="s">
        <v>985</v>
      </c>
      <c r="S1677" s="48" t="s">
        <v>1123</v>
      </c>
      <c r="T1677" s="13" t="s">
        <v>1863</v>
      </c>
      <c r="U1677" s="12" t="s">
        <v>122</v>
      </c>
      <c r="V1677" s="12" t="s">
        <v>1863</v>
      </c>
      <c r="W1677" s="12" t="s">
        <v>122</v>
      </c>
      <c r="X1677" s="14" t="str">
        <f t="shared" si="26"/>
        <v>А</v>
      </c>
      <c r="Y1677" s="271">
        <f>Таблица1[[#This Row],[ID_intellix]]</f>
        <v>3563</v>
      </c>
      <c r="Z1677" s="269" t="s">
        <v>122</v>
      </c>
      <c r="AA1677" s="145">
        <f>IF(OR(Таблица1[[#This Row],[CARDIO_report]]&lt;&gt;0,Таблица1[[#This Row],[AI COMBO_report]]&lt;&gt;0,Таблица1[[#This Row],[OTC_report]]&lt;&gt;0),1,0)</f>
        <v>1</v>
      </c>
      <c r="AB1677" s="60" t="s">
        <v>1124</v>
      </c>
      <c r="AC1677" s="60" t="s">
        <v>1124</v>
      </c>
      <c r="AD1677" s="60" t="s">
        <v>1124</v>
      </c>
      <c r="AE1677" s="60" t="s">
        <v>1124</v>
      </c>
      <c r="AF1677" s="60"/>
      <c r="AG1677" s="60" t="s">
        <v>1124</v>
      </c>
      <c r="AH1677" s="60" t="s">
        <v>1124</v>
      </c>
      <c r="AI1677" s="60" t="s">
        <v>1124</v>
      </c>
      <c r="AJ1677" s="60" t="s">
        <v>1124</v>
      </c>
      <c r="AK1677" s="60" t="s">
        <v>1124</v>
      </c>
      <c r="AL1677" s="60" t="s">
        <v>1124</v>
      </c>
      <c r="AM1677" s="60" t="s">
        <v>1124</v>
      </c>
      <c r="AN1677" s="60" t="s">
        <v>1124</v>
      </c>
      <c r="AO1677" s="60"/>
      <c r="AP1677" s="35" t="s">
        <v>1917</v>
      </c>
      <c r="AQ1677" s="377">
        <v>0</v>
      </c>
      <c r="AR1677" s="378">
        <v>0</v>
      </c>
      <c r="AS1677" s="377">
        <v>0</v>
      </c>
      <c r="AT1677" s="378">
        <v>0</v>
      </c>
      <c r="AU1677" s="377">
        <v>0</v>
      </c>
      <c r="AV1677" s="377">
        <v>0</v>
      </c>
      <c r="AW1677" s="377">
        <v>0</v>
      </c>
      <c r="AX1677" s="2" t="s">
        <v>2408</v>
      </c>
      <c r="AY1677" s="2">
        <v>0</v>
      </c>
      <c r="AZ1677" s="2" t="s">
        <v>2408</v>
      </c>
      <c r="BB1677" s="2" t="s">
        <v>2408</v>
      </c>
    </row>
    <row r="1678" spans="1:54" ht="15" hidden="1" customHeight="1" x14ac:dyDescent="0.2">
      <c r="A1678" s="46">
        <v>5274</v>
      </c>
      <c r="B1678" s="258" t="s">
        <v>4846</v>
      </c>
      <c r="C1678" t="s">
        <v>1146</v>
      </c>
      <c r="D1678" t="s">
        <v>1147</v>
      </c>
      <c r="E1678" t="s">
        <v>1821</v>
      </c>
      <c r="F1678" s="29" t="s">
        <v>1959</v>
      </c>
      <c r="G1678" s="47">
        <v>2</v>
      </c>
      <c r="H1678" t="s">
        <v>1959</v>
      </c>
      <c r="I1678">
        <v>1</v>
      </c>
      <c r="J1678" t="s">
        <v>4847</v>
      </c>
      <c r="K1678" t="s">
        <v>101</v>
      </c>
      <c r="L1678" t="s">
        <v>4848</v>
      </c>
      <c r="M1678" t="s">
        <v>1972</v>
      </c>
      <c r="N1678" s="34" t="s">
        <v>525</v>
      </c>
      <c r="O1678" s="2" t="s">
        <v>1967</v>
      </c>
      <c r="P1678" s="34" t="s">
        <v>268</v>
      </c>
      <c r="Q1678" s="2" t="s">
        <v>1973</v>
      </c>
      <c r="R1678" s="34" t="s">
        <v>975</v>
      </c>
      <c r="S1678" s="48" t="s">
        <v>1123</v>
      </c>
      <c r="T1678" s="13" t="s">
        <v>1863</v>
      </c>
      <c r="U1678" s="12" t="s">
        <v>122</v>
      </c>
      <c r="V1678" s="12" t="s">
        <v>122</v>
      </c>
      <c r="W1678" s="12" t="s">
        <v>122</v>
      </c>
      <c r="X1678" s="14" t="str">
        <f t="shared" si="26"/>
        <v>В</v>
      </c>
      <c r="Y1678" s="271">
        <f>Таблица1[[#This Row],[ID_intellix]]</f>
        <v>5274</v>
      </c>
      <c r="Z1678" s="269" t="s">
        <v>122</v>
      </c>
      <c r="AA1678" s="145">
        <f>IF(OR(Таблица1[[#This Row],[CARDIO_report]]&lt;&gt;0,Таблица1[[#This Row],[AI COMBO_report]]&lt;&gt;0,Таблица1[[#This Row],[OTC_report]]&lt;&gt;0),1,0)</f>
        <v>1</v>
      </c>
      <c r="AB1678" s="60" t="s">
        <v>1124</v>
      </c>
      <c r="AC1678" s="60" t="s">
        <v>1124</v>
      </c>
      <c r="AD1678" s="60" t="s">
        <v>1124</v>
      </c>
      <c r="AE1678" s="60" t="s">
        <v>1124</v>
      </c>
      <c r="AF1678" s="60"/>
      <c r="AG1678" s="60" t="s">
        <v>1124</v>
      </c>
      <c r="AH1678" s="60" t="s">
        <v>1124</v>
      </c>
      <c r="AI1678" s="60" t="s">
        <v>1124</v>
      </c>
      <c r="AJ1678" s="60" t="s">
        <v>1124</v>
      </c>
      <c r="AK1678" s="60" t="s">
        <v>1124</v>
      </c>
      <c r="AL1678" s="60" t="s">
        <v>1124</v>
      </c>
      <c r="AM1678" s="60" t="s">
        <v>1124</v>
      </c>
      <c r="AN1678" s="60" t="s">
        <v>1124</v>
      </c>
      <c r="AO1678" s="60"/>
      <c r="AP1678" s="35" t="s">
        <v>1917</v>
      </c>
      <c r="AQ1678" s="377">
        <v>0</v>
      </c>
      <c r="AR1678" s="378">
        <v>0</v>
      </c>
      <c r="AS1678" s="377">
        <v>0</v>
      </c>
      <c r="AT1678" s="378">
        <v>0</v>
      </c>
      <c r="AU1678" s="377">
        <v>0</v>
      </c>
      <c r="AV1678" s="377">
        <v>0</v>
      </c>
      <c r="AW1678" s="377">
        <v>0</v>
      </c>
      <c r="AX1678">
        <v>0</v>
      </c>
      <c r="AY1678">
        <v>0</v>
      </c>
    </row>
    <row r="1679" spans="1:54" ht="15" hidden="1" customHeight="1" x14ac:dyDescent="0.2">
      <c r="A1679" s="46">
        <v>7123</v>
      </c>
      <c r="B1679" s="258" t="s">
        <v>4849</v>
      </c>
      <c r="C1679" t="s">
        <v>1146</v>
      </c>
      <c r="D1679" t="s">
        <v>1147</v>
      </c>
      <c r="E1679" t="s">
        <v>1821</v>
      </c>
      <c r="F1679" s="29" t="s">
        <v>1959</v>
      </c>
      <c r="G1679" s="53" t="s">
        <v>4850</v>
      </c>
      <c r="H1679" t="s">
        <v>1959</v>
      </c>
      <c r="I1679">
        <v>1</v>
      </c>
      <c r="J1679" t="s">
        <v>4851</v>
      </c>
      <c r="K1679" t="s">
        <v>101</v>
      </c>
      <c r="L1679" t="s">
        <v>4852</v>
      </c>
      <c r="M1679" t="s">
        <v>1972</v>
      </c>
      <c r="N1679" s="34" t="s">
        <v>525</v>
      </c>
      <c r="O1679" s="2" t="s">
        <v>1967</v>
      </c>
      <c r="P1679" s="34">
        <v>0</v>
      </c>
      <c r="Q1679" s="2" t="s">
        <v>1973</v>
      </c>
      <c r="R1679" s="34">
        <v>0</v>
      </c>
      <c r="S1679" s="48" t="s">
        <v>1123</v>
      </c>
      <c r="T1679" s="13" t="s">
        <v>122</v>
      </c>
      <c r="U1679" s="12" t="s">
        <v>1863</v>
      </c>
      <c r="V1679" s="12" t="s">
        <v>122</v>
      </c>
      <c r="W1679" s="12" t="s">
        <v>122</v>
      </c>
      <c r="X1679" s="14" t="str">
        <f t="shared" si="26"/>
        <v>В</v>
      </c>
      <c r="Y1679" s="271">
        <f>Таблица1[[#This Row],[ID_intellix]]</f>
        <v>7123</v>
      </c>
      <c r="Z1679" s="269" t="s">
        <v>1863</v>
      </c>
      <c r="AA1679" s="145">
        <f>IF(OR(Таблица1[[#This Row],[CARDIO_report]]&lt;&gt;0,Таблица1[[#This Row],[AI COMBO_report]]&lt;&gt;0,Таблица1[[#This Row],[OTC_report]]&lt;&gt;0),1,0)</f>
        <v>1</v>
      </c>
      <c r="AB1679" s="60" t="s">
        <v>1124</v>
      </c>
      <c r="AC1679" s="60" t="s">
        <v>1124</v>
      </c>
      <c r="AD1679" s="60" t="s">
        <v>1124</v>
      </c>
      <c r="AE1679" s="60" t="s">
        <v>1124</v>
      </c>
      <c r="AF1679" s="60"/>
      <c r="AG1679" s="60" t="s">
        <v>1124</v>
      </c>
      <c r="AH1679" s="60" t="s">
        <v>1124</v>
      </c>
      <c r="AI1679" s="60" t="s">
        <v>1124</v>
      </c>
      <c r="AJ1679" s="60" t="s">
        <v>1124</v>
      </c>
      <c r="AK1679" s="60" t="s">
        <v>1124</v>
      </c>
      <c r="AL1679" s="60" t="s">
        <v>1124</v>
      </c>
      <c r="AM1679" s="60" t="s">
        <v>1124</v>
      </c>
      <c r="AN1679" s="60" t="s">
        <v>1124</v>
      </c>
      <c r="AO1679" s="60"/>
      <c r="AP1679" s="35" t="s">
        <v>1917</v>
      </c>
      <c r="AQ1679" s="377">
        <v>0</v>
      </c>
      <c r="AR1679" s="378">
        <v>0</v>
      </c>
      <c r="AS1679" s="377">
        <v>0</v>
      </c>
      <c r="AT1679" s="378">
        <v>0</v>
      </c>
      <c r="AU1679" s="377">
        <v>0</v>
      </c>
      <c r="AV1679" s="377">
        <v>0</v>
      </c>
      <c r="AW1679" s="377">
        <v>0</v>
      </c>
      <c r="AX1679">
        <v>0</v>
      </c>
      <c r="AY1679">
        <v>0</v>
      </c>
    </row>
    <row r="1680" spans="1:54" ht="15" hidden="1" customHeight="1" x14ac:dyDescent="0.2">
      <c r="A1680" s="46">
        <v>2930</v>
      </c>
      <c r="B1680" s="258" t="s">
        <v>4853</v>
      </c>
      <c r="C1680" t="s">
        <v>1146</v>
      </c>
      <c r="D1680" t="s">
        <v>1147</v>
      </c>
      <c r="E1680" t="s">
        <v>1821</v>
      </c>
      <c r="F1680" s="29" t="s">
        <v>1959</v>
      </c>
      <c r="G1680" s="53" t="s">
        <v>4854</v>
      </c>
      <c r="H1680" t="s">
        <v>1959</v>
      </c>
      <c r="I1680">
        <v>1</v>
      </c>
      <c r="J1680" t="s">
        <v>4855</v>
      </c>
      <c r="K1680" t="s">
        <v>101</v>
      </c>
      <c r="L1680" t="s">
        <v>4856</v>
      </c>
      <c r="M1680" t="s">
        <v>1972</v>
      </c>
      <c r="N1680" s="34" t="s">
        <v>431</v>
      </c>
      <c r="O1680" s="2" t="s">
        <v>1967</v>
      </c>
      <c r="P1680" s="34">
        <v>0</v>
      </c>
      <c r="Q1680" s="2" t="s">
        <v>1973</v>
      </c>
      <c r="R1680" s="34" t="s">
        <v>975</v>
      </c>
      <c r="S1680" s="48" t="s">
        <v>1123</v>
      </c>
      <c r="T1680" s="13" t="s">
        <v>122</v>
      </c>
      <c r="U1680" s="12" t="s">
        <v>1863</v>
      </c>
      <c r="V1680" s="12" t="s">
        <v>122</v>
      </c>
      <c r="W1680" s="12" t="s">
        <v>122</v>
      </c>
      <c r="X1680" s="14" t="str">
        <f t="shared" si="26"/>
        <v>В</v>
      </c>
      <c r="Y1680" s="271">
        <f>Таблица1[[#This Row],[ID_intellix]]</f>
        <v>2930</v>
      </c>
      <c r="Z1680" s="269" t="s">
        <v>122</v>
      </c>
      <c r="AA1680" s="145">
        <f>IF(OR(Таблица1[[#This Row],[CARDIO_report]]&lt;&gt;0,Таблица1[[#This Row],[AI COMBO_report]]&lt;&gt;0,Таблица1[[#This Row],[OTC_report]]&lt;&gt;0),1,0)</f>
        <v>1</v>
      </c>
      <c r="AB1680" s="60" t="s">
        <v>1124</v>
      </c>
      <c r="AC1680" s="60" t="s">
        <v>1124</v>
      </c>
      <c r="AD1680" s="60" t="s">
        <v>1124</v>
      </c>
      <c r="AE1680" s="60" t="s">
        <v>1124</v>
      </c>
      <c r="AF1680" s="60"/>
      <c r="AG1680" s="60" t="s">
        <v>1124</v>
      </c>
      <c r="AH1680" s="60" t="s">
        <v>1124</v>
      </c>
      <c r="AI1680" s="60" t="s">
        <v>1124</v>
      </c>
      <c r="AJ1680" s="60" t="s">
        <v>1124</v>
      </c>
      <c r="AK1680" s="60" t="s">
        <v>1124</v>
      </c>
      <c r="AL1680" s="60" t="s">
        <v>1124</v>
      </c>
      <c r="AM1680" s="60" t="s">
        <v>1124</v>
      </c>
      <c r="AN1680" s="60" t="s">
        <v>1124</v>
      </c>
      <c r="AO1680" s="60"/>
      <c r="AP1680" s="35" t="s">
        <v>1857</v>
      </c>
      <c r="AQ1680" s="377">
        <v>0</v>
      </c>
      <c r="AR1680" s="378">
        <v>0</v>
      </c>
      <c r="AS1680" s="377">
        <v>0</v>
      </c>
      <c r="AT1680" s="378">
        <v>0</v>
      </c>
      <c r="AU1680" s="377">
        <v>0</v>
      </c>
      <c r="AV1680" s="377">
        <v>0</v>
      </c>
      <c r="AW1680" s="377">
        <v>0</v>
      </c>
      <c r="AX1680">
        <v>0</v>
      </c>
      <c r="AY1680">
        <v>0</v>
      </c>
    </row>
    <row r="1681" spans="1:54" ht="15" hidden="1" customHeight="1" x14ac:dyDescent="0.2">
      <c r="A1681" s="46">
        <v>3132</v>
      </c>
      <c r="B1681" s="258" t="s">
        <v>4857</v>
      </c>
      <c r="C1681" t="s">
        <v>1146</v>
      </c>
      <c r="D1681" t="s">
        <v>1147</v>
      </c>
      <c r="E1681" t="s">
        <v>1821</v>
      </c>
      <c r="F1681" s="29" t="s">
        <v>1959</v>
      </c>
      <c r="G1681" s="53" t="s">
        <v>4858</v>
      </c>
      <c r="H1681" t="s">
        <v>1959</v>
      </c>
      <c r="I1681">
        <v>1</v>
      </c>
      <c r="J1681" t="s">
        <v>4859</v>
      </c>
      <c r="K1681" t="s">
        <v>101</v>
      </c>
      <c r="L1681" t="s">
        <v>4860</v>
      </c>
      <c r="M1681" t="s">
        <v>1972</v>
      </c>
      <c r="N1681" s="34">
        <v>0</v>
      </c>
      <c r="O1681" s="2" t="s">
        <v>1967</v>
      </c>
      <c r="P1681" s="34">
        <v>0</v>
      </c>
      <c r="Q1681" s="2" t="s">
        <v>1973</v>
      </c>
      <c r="R1681" s="34">
        <v>0</v>
      </c>
      <c r="S1681" s="48" t="s">
        <v>1123</v>
      </c>
      <c r="T1681" s="13" t="s">
        <v>122</v>
      </c>
      <c r="U1681" s="12" t="s">
        <v>1863</v>
      </c>
      <c r="V1681" s="12" t="s">
        <v>122</v>
      </c>
      <c r="W1681" s="12" t="s">
        <v>122</v>
      </c>
      <c r="X1681" s="14" t="str">
        <f t="shared" si="26"/>
        <v>В</v>
      </c>
      <c r="Y1681" s="271">
        <f>Таблица1[[#This Row],[ID_intellix]]</f>
        <v>3132</v>
      </c>
      <c r="Z1681" s="269" t="s">
        <v>1863</v>
      </c>
      <c r="AA1681" s="145">
        <f>IF(OR(Таблица1[[#This Row],[CARDIO_report]]&lt;&gt;0,Таблица1[[#This Row],[AI COMBO_report]]&lt;&gt;0,Таблица1[[#This Row],[OTC_report]]&lt;&gt;0),1,0)</f>
        <v>0</v>
      </c>
      <c r="AB1681" s="60" t="s">
        <v>1124</v>
      </c>
      <c r="AC1681" s="60" t="s">
        <v>1124</v>
      </c>
      <c r="AD1681" s="60" t="s">
        <v>1124</v>
      </c>
      <c r="AE1681" s="60" t="s">
        <v>1124</v>
      </c>
      <c r="AF1681" s="60"/>
      <c r="AG1681" s="60" t="s">
        <v>1124</v>
      </c>
      <c r="AH1681" s="60" t="s">
        <v>1124</v>
      </c>
      <c r="AI1681" s="60" t="s">
        <v>1124</v>
      </c>
      <c r="AJ1681" s="60" t="s">
        <v>1124</v>
      </c>
      <c r="AK1681" s="60" t="s">
        <v>1124</v>
      </c>
      <c r="AL1681" s="60" t="s">
        <v>1124</v>
      </c>
      <c r="AM1681" s="60" t="s">
        <v>1124</v>
      </c>
      <c r="AN1681" s="60" t="s">
        <v>1124</v>
      </c>
      <c r="AO1681" s="60"/>
      <c r="AP1681" s="35" t="s">
        <v>1857</v>
      </c>
      <c r="AQ1681" s="377">
        <v>0</v>
      </c>
      <c r="AR1681" s="378">
        <v>0</v>
      </c>
      <c r="AS1681" s="377">
        <v>0</v>
      </c>
      <c r="AT1681" s="378">
        <v>0</v>
      </c>
      <c r="AU1681" s="377">
        <v>0</v>
      </c>
      <c r="AV1681" s="377">
        <v>0</v>
      </c>
      <c r="AW1681" s="377">
        <v>0</v>
      </c>
      <c r="AX1681">
        <v>0</v>
      </c>
      <c r="AY1681">
        <v>0</v>
      </c>
    </row>
    <row r="1682" spans="1:54" ht="15" hidden="1" customHeight="1" x14ac:dyDescent="0.2">
      <c r="A1682" s="46">
        <v>3347</v>
      </c>
      <c r="B1682" s="258" t="s">
        <v>4861</v>
      </c>
      <c r="C1682" t="s">
        <v>1146</v>
      </c>
      <c r="D1682" t="s">
        <v>1147</v>
      </c>
      <c r="E1682" t="s">
        <v>1821</v>
      </c>
      <c r="F1682" s="29" t="s">
        <v>1959</v>
      </c>
      <c r="G1682" s="53" t="s">
        <v>4862</v>
      </c>
      <c r="H1682" t="s">
        <v>1959</v>
      </c>
      <c r="I1682">
        <v>1</v>
      </c>
      <c r="J1682" t="s">
        <v>4863</v>
      </c>
      <c r="K1682" t="s">
        <v>101</v>
      </c>
      <c r="L1682" t="s">
        <v>4864</v>
      </c>
      <c r="M1682" t="s">
        <v>1972</v>
      </c>
      <c r="N1682" s="34" t="s">
        <v>525</v>
      </c>
      <c r="O1682" s="2" t="s">
        <v>1967</v>
      </c>
      <c r="P1682" s="34" t="s">
        <v>268</v>
      </c>
      <c r="Q1682" s="2" t="s">
        <v>1973</v>
      </c>
      <c r="R1682" s="34" t="s">
        <v>975</v>
      </c>
      <c r="S1682" s="48" t="s">
        <v>1123</v>
      </c>
      <c r="T1682" s="13" t="s">
        <v>1863</v>
      </c>
      <c r="U1682" s="12" t="s">
        <v>1863</v>
      </c>
      <c r="V1682" s="12" t="s">
        <v>122</v>
      </c>
      <c r="W1682" s="12" t="s">
        <v>122</v>
      </c>
      <c r="X1682" s="14" t="str">
        <f t="shared" si="26"/>
        <v>А</v>
      </c>
      <c r="Y1682" s="271">
        <f>Таблица1[[#This Row],[ID_intellix]]</f>
        <v>3347</v>
      </c>
      <c r="Z1682" s="269" t="s">
        <v>122</v>
      </c>
      <c r="AA1682" s="145">
        <f>IF(OR(Таблица1[[#This Row],[CARDIO_report]]&lt;&gt;0,Таблица1[[#This Row],[AI COMBO_report]]&lt;&gt;0,Таблица1[[#This Row],[OTC_report]]&lt;&gt;0),1,0)</f>
        <v>1</v>
      </c>
      <c r="AB1682" s="60" t="s">
        <v>1124</v>
      </c>
      <c r="AC1682" s="60" t="s">
        <v>1124</v>
      </c>
      <c r="AD1682" s="60" t="s">
        <v>1124</v>
      </c>
      <c r="AE1682" s="60" t="s">
        <v>1124</v>
      </c>
      <c r="AF1682" s="60"/>
      <c r="AG1682" s="60" t="s">
        <v>1124</v>
      </c>
      <c r="AH1682" s="60" t="s">
        <v>1124</v>
      </c>
      <c r="AI1682" s="60" t="s">
        <v>1124</v>
      </c>
      <c r="AJ1682" s="60" t="s">
        <v>1124</v>
      </c>
      <c r="AK1682" s="60" t="s">
        <v>1124</v>
      </c>
      <c r="AL1682" s="60" t="s">
        <v>1124</v>
      </c>
      <c r="AM1682" s="60" t="s">
        <v>1124</v>
      </c>
      <c r="AN1682" s="60" t="s">
        <v>1124</v>
      </c>
      <c r="AO1682" s="60"/>
      <c r="AP1682" s="35" t="s">
        <v>1917</v>
      </c>
      <c r="AQ1682" s="377">
        <v>0</v>
      </c>
      <c r="AR1682" s="378">
        <v>0</v>
      </c>
      <c r="AS1682" s="377">
        <v>0</v>
      </c>
      <c r="AT1682" s="378">
        <v>0</v>
      </c>
      <c r="AU1682" s="377">
        <v>0</v>
      </c>
      <c r="AV1682" s="377">
        <v>0</v>
      </c>
      <c r="AW1682" s="377">
        <v>0</v>
      </c>
      <c r="AX1682" s="2" t="s">
        <v>2408</v>
      </c>
      <c r="AY1682" s="2">
        <v>0</v>
      </c>
      <c r="AZ1682" s="2" t="s">
        <v>2408</v>
      </c>
      <c r="BB1682" s="2" t="s">
        <v>2408</v>
      </c>
    </row>
    <row r="1683" spans="1:54" ht="15" hidden="1" customHeight="1" x14ac:dyDescent="0.2">
      <c r="A1683" s="46">
        <v>5275</v>
      </c>
      <c r="B1683" s="258" t="s">
        <v>4889</v>
      </c>
      <c r="C1683" t="s">
        <v>1146</v>
      </c>
      <c r="D1683" t="s">
        <v>1152</v>
      </c>
      <c r="E1683" t="s">
        <v>1821</v>
      </c>
      <c r="F1683" s="29" t="s">
        <v>1959</v>
      </c>
      <c r="G1683" s="47">
        <v>209</v>
      </c>
      <c r="H1683" t="s">
        <v>1959</v>
      </c>
      <c r="I1683">
        <v>1</v>
      </c>
      <c r="J1683" t="s">
        <v>4890</v>
      </c>
      <c r="K1683" t="s">
        <v>101</v>
      </c>
      <c r="L1683" t="s">
        <v>4891</v>
      </c>
      <c r="M1683" t="s">
        <v>1972</v>
      </c>
      <c r="N1683" s="34" t="s">
        <v>525</v>
      </c>
      <c r="O1683" s="2" t="s">
        <v>1967</v>
      </c>
      <c r="P1683" s="34" t="s">
        <v>116</v>
      </c>
      <c r="Q1683" s="2" t="s">
        <v>1973</v>
      </c>
      <c r="R1683" s="34" t="s">
        <v>975</v>
      </c>
      <c r="S1683" s="48" t="s">
        <v>1123</v>
      </c>
      <c r="T1683" s="13" t="s">
        <v>1863</v>
      </c>
      <c r="U1683" s="12" t="s">
        <v>1863</v>
      </c>
      <c r="V1683" s="12" t="s">
        <v>122</v>
      </c>
      <c r="W1683" s="12" t="s">
        <v>122</v>
      </c>
      <c r="X1683" s="14" t="str">
        <f t="shared" si="26"/>
        <v>А</v>
      </c>
      <c r="Y1683" s="271">
        <f>Таблица1[[#This Row],[ID_intellix]]</f>
        <v>5275</v>
      </c>
      <c r="Z1683" s="269" t="s">
        <v>122</v>
      </c>
      <c r="AA1683" s="145">
        <f>IF(OR(Таблица1[[#This Row],[CARDIO_report]]&lt;&gt;0,Таблица1[[#This Row],[AI COMBO_report]]&lt;&gt;0,Таблица1[[#This Row],[OTC_report]]&lt;&gt;0),1,0)</f>
        <v>1</v>
      </c>
      <c r="AB1683" s="60" t="s">
        <v>1124</v>
      </c>
      <c r="AC1683" s="60" t="s">
        <v>1124</v>
      </c>
      <c r="AD1683" s="60" t="s">
        <v>1124</v>
      </c>
      <c r="AE1683" s="60" t="s">
        <v>1124</v>
      </c>
      <c r="AF1683" s="60"/>
      <c r="AG1683" s="60" t="s">
        <v>1124</v>
      </c>
      <c r="AH1683" s="60" t="s">
        <v>1124</v>
      </c>
      <c r="AI1683" s="60" t="s">
        <v>1124</v>
      </c>
      <c r="AJ1683" s="60" t="s">
        <v>1124</v>
      </c>
      <c r="AK1683" s="60" t="s">
        <v>1124</v>
      </c>
      <c r="AL1683" s="60" t="s">
        <v>1124</v>
      </c>
      <c r="AM1683" s="60" t="s">
        <v>1124</v>
      </c>
      <c r="AN1683" s="60" t="s">
        <v>1124</v>
      </c>
      <c r="AO1683" s="60"/>
      <c r="AP1683" s="35" t="s">
        <v>1917</v>
      </c>
      <c r="AQ1683" s="377">
        <v>0</v>
      </c>
      <c r="AR1683" s="378">
        <v>0</v>
      </c>
      <c r="AS1683" s="377">
        <v>0</v>
      </c>
      <c r="AT1683" s="378">
        <v>0</v>
      </c>
      <c r="AU1683" s="377">
        <v>0</v>
      </c>
      <c r="AV1683" s="377">
        <v>0</v>
      </c>
      <c r="AW1683" s="377">
        <v>0</v>
      </c>
      <c r="AX1683" s="2" t="s">
        <v>2408</v>
      </c>
      <c r="AY1683" s="2">
        <v>0</v>
      </c>
      <c r="AZ1683" s="2" t="s">
        <v>2408</v>
      </c>
      <c r="BB1683" s="2" t="s">
        <v>2408</v>
      </c>
    </row>
    <row r="1684" spans="1:54" ht="15" hidden="1" customHeight="1" x14ac:dyDescent="0.2">
      <c r="A1684" s="46">
        <v>7133</v>
      </c>
      <c r="B1684" s="258" t="s">
        <v>4892</v>
      </c>
      <c r="C1684" t="s">
        <v>1146</v>
      </c>
      <c r="D1684" t="s">
        <v>1152</v>
      </c>
      <c r="E1684" t="s">
        <v>1821</v>
      </c>
      <c r="F1684" s="29" t="s">
        <v>1959</v>
      </c>
      <c r="G1684" s="47" t="s">
        <v>4893</v>
      </c>
      <c r="H1684" t="s">
        <v>1959</v>
      </c>
      <c r="I1684">
        <v>1</v>
      </c>
      <c r="J1684" t="s">
        <v>4894</v>
      </c>
      <c r="K1684" t="s">
        <v>101</v>
      </c>
      <c r="L1684" t="s">
        <v>4895</v>
      </c>
      <c r="M1684" t="s">
        <v>1972</v>
      </c>
      <c r="N1684" s="34" t="s">
        <v>431</v>
      </c>
      <c r="O1684" s="2" t="s">
        <v>1967</v>
      </c>
      <c r="P1684" s="34">
        <v>0</v>
      </c>
      <c r="Q1684" s="2" t="s">
        <v>1973</v>
      </c>
      <c r="R1684" s="34">
        <v>0</v>
      </c>
      <c r="S1684" s="48" t="s">
        <v>1123</v>
      </c>
      <c r="T1684" s="13" t="s">
        <v>122</v>
      </c>
      <c r="U1684" s="12" t="s">
        <v>1863</v>
      </c>
      <c r="V1684" s="12" t="s">
        <v>122</v>
      </c>
      <c r="W1684" s="12" t="s">
        <v>122</v>
      </c>
      <c r="X1684" s="14" t="str">
        <f t="shared" si="26"/>
        <v>В</v>
      </c>
      <c r="Y1684" s="271">
        <f>Таблица1[[#This Row],[ID_intellix]]</f>
        <v>7133</v>
      </c>
      <c r="Z1684" s="269" t="s">
        <v>1863</v>
      </c>
      <c r="AA1684" s="145">
        <f>IF(OR(Таблица1[[#This Row],[CARDIO_report]]&lt;&gt;0,Таблица1[[#This Row],[AI COMBO_report]]&lt;&gt;0,Таблица1[[#This Row],[OTC_report]]&lt;&gt;0),1,0)</f>
        <v>1</v>
      </c>
      <c r="AB1684" s="60" t="s">
        <v>1124</v>
      </c>
      <c r="AC1684" s="60" t="s">
        <v>1124</v>
      </c>
      <c r="AD1684" s="60" t="s">
        <v>1124</v>
      </c>
      <c r="AE1684" s="60" t="s">
        <v>1124</v>
      </c>
      <c r="AF1684" s="60"/>
      <c r="AG1684" s="60" t="s">
        <v>1124</v>
      </c>
      <c r="AH1684" s="60" t="s">
        <v>1124</v>
      </c>
      <c r="AI1684" s="60" t="s">
        <v>1124</v>
      </c>
      <c r="AJ1684" s="60" t="s">
        <v>1124</v>
      </c>
      <c r="AK1684" s="60" t="s">
        <v>1124</v>
      </c>
      <c r="AL1684" s="60" t="s">
        <v>1124</v>
      </c>
      <c r="AM1684" s="60" t="s">
        <v>1124</v>
      </c>
      <c r="AN1684" s="60" t="s">
        <v>1124</v>
      </c>
      <c r="AO1684" s="60"/>
      <c r="AP1684" s="35" t="s">
        <v>1857</v>
      </c>
      <c r="AQ1684" s="377">
        <v>0</v>
      </c>
      <c r="AR1684" s="378">
        <v>0</v>
      </c>
      <c r="AS1684" s="377">
        <v>0</v>
      </c>
      <c r="AT1684" s="378">
        <v>0</v>
      </c>
      <c r="AU1684" s="377">
        <v>0</v>
      </c>
      <c r="AV1684" s="377">
        <v>0</v>
      </c>
      <c r="AW1684" s="377">
        <v>0</v>
      </c>
      <c r="AX1684">
        <v>0</v>
      </c>
      <c r="AY1684">
        <v>0</v>
      </c>
    </row>
    <row r="1685" spans="1:54" ht="15" hidden="1" customHeight="1" x14ac:dyDescent="0.2">
      <c r="A1685" s="46">
        <v>7134</v>
      </c>
      <c r="B1685" s="258" t="s">
        <v>4896</v>
      </c>
      <c r="C1685" t="s">
        <v>1146</v>
      </c>
      <c r="D1685" t="s">
        <v>1152</v>
      </c>
      <c r="E1685" t="s">
        <v>1821</v>
      </c>
      <c r="F1685" s="29" t="s">
        <v>1959</v>
      </c>
      <c r="G1685" s="47" t="s">
        <v>4897</v>
      </c>
      <c r="H1685" t="s">
        <v>1959</v>
      </c>
      <c r="I1685">
        <v>1</v>
      </c>
      <c r="J1685" t="s">
        <v>4898</v>
      </c>
      <c r="K1685" t="s">
        <v>101</v>
      </c>
      <c r="L1685" t="s">
        <v>4899</v>
      </c>
      <c r="M1685" t="s">
        <v>1972</v>
      </c>
      <c r="N1685" s="34">
        <v>0</v>
      </c>
      <c r="O1685" s="2" t="s">
        <v>1967</v>
      </c>
      <c r="P1685" s="34">
        <v>0</v>
      </c>
      <c r="Q1685" s="2" t="s">
        <v>1973</v>
      </c>
      <c r="R1685" s="34">
        <v>0</v>
      </c>
      <c r="S1685" s="48" t="s">
        <v>1123</v>
      </c>
      <c r="T1685" s="13">
        <v>0</v>
      </c>
      <c r="U1685" s="12">
        <v>0</v>
      </c>
      <c r="V1685" s="12">
        <v>0</v>
      </c>
      <c r="W1685" s="12">
        <v>0</v>
      </c>
      <c r="X1685" s="14" t="str">
        <f t="shared" si="26"/>
        <v>С</v>
      </c>
      <c r="Y1685" s="271">
        <f>Таблица1[[#This Row],[ID_intellix]]</f>
        <v>7134</v>
      </c>
      <c r="Z1685" s="269" t="s">
        <v>122</v>
      </c>
      <c r="AA1685" s="145">
        <f>IF(OR(Таблица1[[#This Row],[CARDIO_report]]&lt;&gt;0,Таблица1[[#This Row],[AI COMBO_report]]&lt;&gt;0,Таблица1[[#This Row],[OTC_report]]&lt;&gt;0),1,0)</f>
        <v>0</v>
      </c>
      <c r="AB1685" s="60" t="s">
        <v>1124</v>
      </c>
      <c r="AC1685" s="60" t="s">
        <v>1124</v>
      </c>
      <c r="AD1685" s="60" t="s">
        <v>1124</v>
      </c>
      <c r="AE1685" s="60" t="s">
        <v>1124</v>
      </c>
      <c r="AF1685" s="60"/>
      <c r="AG1685" s="60" t="s">
        <v>1124</v>
      </c>
      <c r="AH1685" s="60" t="s">
        <v>1124</v>
      </c>
      <c r="AI1685" s="60" t="s">
        <v>1124</v>
      </c>
      <c r="AJ1685" s="60" t="s">
        <v>1124</v>
      </c>
      <c r="AK1685" s="60" t="s">
        <v>1124</v>
      </c>
      <c r="AL1685" s="60" t="s">
        <v>1124</v>
      </c>
      <c r="AM1685" s="60" t="s">
        <v>1124</v>
      </c>
      <c r="AN1685" s="60" t="s">
        <v>1124</v>
      </c>
      <c r="AO1685" s="60"/>
      <c r="AP1685" s="35" t="s">
        <v>1857</v>
      </c>
      <c r="AQ1685" s="377">
        <v>0</v>
      </c>
      <c r="AR1685" s="378">
        <v>0</v>
      </c>
      <c r="AS1685" s="377">
        <v>0</v>
      </c>
      <c r="AT1685" s="378">
        <v>0</v>
      </c>
      <c r="AU1685" s="377">
        <v>0</v>
      </c>
      <c r="AV1685" s="377">
        <v>0</v>
      </c>
      <c r="AW1685" s="377">
        <v>0</v>
      </c>
      <c r="AX1685">
        <v>0</v>
      </c>
      <c r="AY1685">
        <v>0</v>
      </c>
    </row>
    <row r="1686" spans="1:54" ht="15" hidden="1" customHeight="1" x14ac:dyDescent="0.2">
      <c r="A1686" s="46">
        <v>7135</v>
      </c>
      <c r="B1686" s="258" t="s">
        <v>4900</v>
      </c>
      <c r="C1686" t="s">
        <v>1146</v>
      </c>
      <c r="D1686" t="s">
        <v>1152</v>
      </c>
      <c r="E1686" t="s">
        <v>1821</v>
      </c>
      <c r="F1686" s="29" t="s">
        <v>1959</v>
      </c>
      <c r="G1686" s="47" t="s">
        <v>4901</v>
      </c>
      <c r="H1686" t="s">
        <v>1959</v>
      </c>
      <c r="I1686">
        <v>1</v>
      </c>
      <c r="J1686" t="s">
        <v>4902</v>
      </c>
      <c r="K1686" t="s">
        <v>101</v>
      </c>
      <c r="L1686" t="s">
        <v>4903</v>
      </c>
      <c r="M1686" t="s">
        <v>1972</v>
      </c>
      <c r="N1686" s="34">
        <v>0</v>
      </c>
      <c r="O1686" s="2" t="s">
        <v>1967</v>
      </c>
      <c r="P1686" s="34">
        <v>0</v>
      </c>
      <c r="Q1686" s="2" t="s">
        <v>1973</v>
      </c>
      <c r="R1686" s="34">
        <v>0</v>
      </c>
      <c r="S1686" s="48" t="s">
        <v>1123</v>
      </c>
      <c r="T1686" s="13" t="s">
        <v>1863</v>
      </c>
      <c r="U1686" s="12" t="s">
        <v>1863</v>
      </c>
      <c r="V1686" s="12" t="s">
        <v>122</v>
      </c>
      <c r="W1686" s="12" t="s">
        <v>122</v>
      </c>
      <c r="X1686" s="14" t="str">
        <f t="shared" si="26"/>
        <v>А</v>
      </c>
      <c r="Y1686" s="271">
        <f>Таблица1[[#This Row],[ID_intellix]]</f>
        <v>7135</v>
      </c>
      <c r="Z1686" s="269" t="s">
        <v>1863</v>
      </c>
      <c r="AA1686" s="145">
        <f>IF(OR(Таблица1[[#This Row],[CARDIO_report]]&lt;&gt;0,Таблица1[[#This Row],[AI COMBO_report]]&lt;&gt;0,Таблица1[[#This Row],[OTC_report]]&lt;&gt;0),1,0)</f>
        <v>0</v>
      </c>
      <c r="AB1686" s="60" t="s">
        <v>1124</v>
      </c>
      <c r="AC1686" s="60" t="s">
        <v>1124</v>
      </c>
      <c r="AD1686" s="60" t="s">
        <v>1124</v>
      </c>
      <c r="AE1686" s="60" t="s">
        <v>1124</v>
      </c>
      <c r="AF1686" s="60"/>
      <c r="AG1686" s="60" t="s">
        <v>1124</v>
      </c>
      <c r="AH1686" s="60" t="s">
        <v>1124</v>
      </c>
      <c r="AI1686" s="60" t="s">
        <v>1124</v>
      </c>
      <c r="AJ1686" s="60" t="s">
        <v>1124</v>
      </c>
      <c r="AK1686" s="60" t="s">
        <v>1124</v>
      </c>
      <c r="AL1686" s="60" t="s">
        <v>1124</v>
      </c>
      <c r="AM1686" s="60" t="s">
        <v>1124</v>
      </c>
      <c r="AN1686" s="60" t="s">
        <v>1124</v>
      </c>
      <c r="AO1686" s="60"/>
      <c r="AP1686" s="35" t="s">
        <v>1857</v>
      </c>
      <c r="AQ1686" s="377">
        <v>0</v>
      </c>
      <c r="AR1686" s="378">
        <v>0</v>
      </c>
      <c r="AS1686" s="377">
        <v>0</v>
      </c>
      <c r="AT1686" s="378">
        <v>0</v>
      </c>
      <c r="AU1686" s="377">
        <v>0</v>
      </c>
      <c r="AV1686" s="377">
        <v>0</v>
      </c>
      <c r="AW1686" s="377">
        <v>0</v>
      </c>
      <c r="AX1686">
        <v>0</v>
      </c>
      <c r="AY1686">
        <v>0</v>
      </c>
    </row>
    <row r="1687" spans="1:54" ht="15" hidden="1" customHeight="1" x14ac:dyDescent="0.2">
      <c r="A1687" s="46">
        <v>7137</v>
      </c>
      <c r="B1687" s="258" t="s">
        <v>4904</v>
      </c>
      <c r="C1687" t="s">
        <v>1146</v>
      </c>
      <c r="D1687" t="s">
        <v>1152</v>
      </c>
      <c r="E1687" t="s">
        <v>1821</v>
      </c>
      <c r="F1687" s="29" t="s">
        <v>1959</v>
      </c>
      <c r="G1687" s="47" t="s">
        <v>4905</v>
      </c>
      <c r="H1687" t="s">
        <v>1959</v>
      </c>
      <c r="I1687">
        <v>1</v>
      </c>
      <c r="J1687" t="s">
        <v>4906</v>
      </c>
      <c r="K1687" t="s">
        <v>101</v>
      </c>
      <c r="L1687" t="s">
        <v>4907</v>
      </c>
      <c r="M1687" t="s">
        <v>1972</v>
      </c>
      <c r="N1687" s="34">
        <v>0</v>
      </c>
      <c r="O1687" s="2" t="s">
        <v>1967</v>
      </c>
      <c r="P1687" s="34">
        <v>0</v>
      </c>
      <c r="Q1687" s="2" t="s">
        <v>1973</v>
      </c>
      <c r="R1687" s="34" t="s">
        <v>975</v>
      </c>
      <c r="S1687" s="48" t="s">
        <v>1123</v>
      </c>
      <c r="T1687" s="13" t="s">
        <v>122</v>
      </c>
      <c r="U1687" s="12" t="s">
        <v>122</v>
      </c>
      <c r="V1687" s="12" t="s">
        <v>1863</v>
      </c>
      <c r="W1687" s="12" t="s">
        <v>122</v>
      </c>
      <c r="X1687" s="14" t="str">
        <f t="shared" si="26"/>
        <v>В</v>
      </c>
      <c r="Y1687" s="271">
        <f>Таблица1[[#This Row],[ID_intellix]]</f>
        <v>7137</v>
      </c>
      <c r="Z1687" s="269" t="s">
        <v>122</v>
      </c>
      <c r="AA1687" s="145">
        <f>IF(OR(Таблица1[[#This Row],[CARDIO_report]]&lt;&gt;0,Таблица1[[#This Row],[AI COMBO_report]]&lt;&gt;0,Таблица1[[#This Row],[OTC_report]]&lt;&gt;0),1,0)</f>
        <v>1</v>
      </c>
      <c r="AB1687" s="60" t="s">
        <v>1124</v>
      </c>
      <c r="AC1687" s="60" t="s">
        <v>1124</v>
      </c>
      <c r="AD1687" s="60" t="s">
        <v>1124</v>
      </c>
      <c r="AE1687" s="60" t="s">
        <v>1124</v>
      </c>
      <c r="AF1687" s="60"/>
      <c r="AG1687" s="60" t="s">
        <v>1124</v>
      </c>
      <c r="AH1687" s="60" t="s">
        <v>1124</v>
      </c>
      <c r="AI1687" s="60" t="s">
        <v>1124</v>
      </c>
      <c r="AJ1687" s="60" t="s">
        <v>1124</v>
      </c>
      <c r="AK1687" s="60" t="s">
        <v>1124</v>
      </c>
      <c r="AL1687" s="60" t="s">
        <v>1124</v>
      </c>
      <c r="AM1687" s="60" t="s">
        <v>1124</v>
      </c>
      <c r="AN1687" s="60" t="s">
        <v>1124</v>
      </c>
      <c r="AO1687" s="60"/>
      <c r="AP1687" s="35" t="s">
        <v>1857</v>
      </c>
      <c r="AQ1687" s="377">
        <v>0</v>
      </c>
      <c r="AR1687" s="378">
        <v>0</v>
      </c>
      <c r="AS1687" s="377">
        <v>0</v>
      </c>
      <c r="AT1687" s="378">
        <v>0</v>
      </c>
      <c r="AU1687" s="377">
        <v>0</v>
      </c>
      <c r="AV1687" s="377">
        <v>0</v>
      </c>
      <c r="AW1687" s="377">
        <v>0</v>
      </c>
      <c r="AX1687">
        <v>0</v>
      </c>
      <c r="AY1687">
        <v>0</v>
      </c>
    </row>
    <row r="1688" spans="1:54" ht="15" hidden="1" customHeight="1" x14ac:dyDescent="0.2">
      <c r="A1688" s="46">
        <v>2819</v>
      </c>
      <c r="B1688" s="258" t="s">
        <v>4908</v>
      </c>
      <c r="C1688" t="s">
        <v>1146</v>
      </c>
      <c r="D1688" t="s">
        <v>1152</v>
      </c>
      <c r="E1688" t="s">
        <v>1821</v>
      </c>
      <c r="F1688" s="29" t="s">
        <v>1959</v>
      </c>
      <c r="G1688" s="47" t="s">
        <v>4909</v>
      </c>
      <c r="H1688" t="s">
        <v>1959</v>
      </c>
      <c r="I1688">
        <v>1</v>
      </c>
      <c r="J1688" t="s">
        <v>4910</v>
      </c>
      <c r="K1688" t="s">
        <v>101</v>
      </c>
      <c r="L1688" t="s">
        <v>4911</v>
      </c>
      <c r="M1688" t="s">
        <v>1972</v>
      </c>
      <c r="N1688" s="34">
        <v>0</v>
      </c>
      <c r="O1688" s="2" t="s">
        <v>1967</v>
      </c>
      <c r="P1688" s="34">
        <v>0</v>
      </c>
      <c r="Q1688" s="2" t="s">
        <v>1973</v>
      </c>
      <c r="R1688" s="34" t="s">
        <v>975</v>
      </c>
      <c r="S1688" s="48" t="s">
        <v>1123</v>
      </c>
      <c r="T1688" s="13" t="s">
        <v>122</v>
      </c>
      <c r="U1688" s="12" t="s">
        <v>1863</v>
      </c>
      <c r="V1688" s="12" t="s">
        <v>122</v>
      </c>
      <c r="W1688" s="12" t="s">
        <v>122</v>
      </c>
      <c r="X1688" s="14" t="str">
        <f t="shared" si="26"/>
        <v>В</v>
      </c>
      <c r="Y1688" s="271">
        <f>Таблица1[[#This Row],[ID_intellix]]</f>
        <v>2819</v>
      </c>
      <c r="Z1688" s="269" t="s">
        <v>122</v>
      </c>
      <c r="AA1688" s="145">
        <f>IF(OR(Таблица1[[#This Row],[CARDIO_report]]&lt;&gt;0,Таблица1[[#This Row],[AI COMBO_report]]&lt;&gt;0,Таблица1[[#This Row],[OTC_report]]&lt;&gt;0),1,0)</f>
        <v>1</v>
      </c>
      <c r="AB1688" s="60" t="s">
        <v>1124</v>
      </c>
      <c r="AC1688" s="60" t="s">
        <v>1124</v>
      </c>
      <c r="AD1688" s="60" t="s">
        <v>1124</v>
      </c>
      <c r="AE1688" s="60" t="s">
        <v>1124</v>
      </c>
      <c r="AF1688" s="60"/>
      <c r="AG1688" s="60" t="s">
        <v>1124</v>
      </c>
      <c r="AH1688" s="60" t="s">
        <v>1124</v>
      </c>
      <c r="AI1688" s="60" t="s">
        <v>1124</v>
      </c>
      <c r="AJ1688" s="60" t="s">
        <v>1124</v>
      </c>
      <c r="AK1688" s="60" t="s">
        <v>1124</v>
      </c>
      <c r="AL1688" s="60" t="s">
        <v>1124</v>
      </c>
      <c r="AM1688" s="60" t="s">
        <v>1124</v>
      </c>
      <c r="AN1688" s="60" t="s">
        <v>1124</v>
      </c>
      <c r="AO1688" s="60"/>
      <c r="AP1688" s="35" t="s">
        <v>1857</v>
      </c>
      <c r="AQ1688" s="377">
        <v>0</v>
      </c>
      <c r="AR1688" s="378">
        <v>0</v>
      </c>
      <c r="AS1688" s="377">
        <v>0</v>
      </c>
      <c r="AT1688" s="378">
        <v>0</v>
      </c>
      <c r="AU1688" s="377">
        <v>0</v>
      </c>
      <c r="AV1688" s="377">
        <v>0</v>
      </c>
      <c r="AW1688" s="377">
        <v>0</v>
      </c>
      <c r="AX1688">
        <v>0</v>
      </c>
      <c r="AY1688">
        <v>0</v>
      </c>
    </row>
    <row r="1689" spans="1:54" ht="15" hidden="1" customHeight="1" x14ac:dyDescent="0.2">
      <c r="A1689" s="46">
        <v>5276</v>
      </c>
      <c r="B1689" s="258" t="s">
        <v>4921</v>
      </c>
      <c r="C1689" t="s">
        <v>1146</v>
      </c>
      <c r="D1689" t="s">
        <v>4525</v>
      </c>
      <c r="E1689" t="s">
        <v>1821</v>
      </c>
      <c r="F1689" s="29" t="s">
        <v>1959</v>
      </c>
      <c r="G1689" s="47">
        <v>3</v>
      </c>
      <c r="H1689" t="s">
        <v>1959</v>
      </c>
      <c r="I1689">
        <v>1</v>
      </c>
      <c r="J1689" t="s">
        <v>4922</v>
      </c>
      <c r="K1689" t="s">
        <v>101</v>
      </c>
      <c r="L1689" t="s">
        <v>4923</v>
      </c>
      <c r="M1689" t="s">
        <v>1972</v>
      </c>
      <c r="N1689" s="34">
        <v>0</v>
      </c>
      <c r="O1689" s="2" t="s">
        <v>1967</v>
      </c>
      <c r="P1689" s="34">
        <v>0</v>
      </c>
      <c r="Q1689" s="2" t="s">
        <v>1973</v>
      </c>
      <c r="R1689" s="34">
        <v>0</v>
      </c>
      <c r="S1689" s="48" t="s">
        <v>1123</v>
      </c>
      <c r="T1689" s="13" t="s">
        <v>122</v>
      </c>
      <c r="U1689" s="12" t="s">
        <v>122</v>
      </c>
      <c r="V1689" s="12" t="s">
        <v>122</v>
      </c>
      <c r="W1689" s="12" t="s">
        <v>122</v>
      </c>
      <c r="X1689" s="14" t="str">
        <f t="shared" si="26"/>
        <v>С</v>
      </c>
      <c r="Y1689" s="271">
        <f>Таблица1[[#This Row],[ID_intellix]]</f>
        <v>5276</v>
      </c>
      <c r="Z1689" s="269" t="s">
        <v>122</v>
      </c>
      <c r="AA1689" s="145">
        <f>IF(OR(Таблица1[[#This Row],[CARDIO_report]]&lt;&gt;0,Таблица1[[#This Row],[AI COMBO_report]]&lt;&gt;0,Таблица1[[#This Row],[OTC_report]]&lt;&gt;0),1,0)</f>
        <v>0</v>
      </c>
      <c r="AB1689" s="60" t="s">
        <v>1124</v>
      </c>
      <c r="AC1689" s="60" t="s">
        <v>1124</v>
      </c>
      <c r="AD1689" s="60" t="s">
        <v>1124</v>
      </c>
      <c r="AE1689" s="60" t="s">
        <v>1124</v>
      </c>
      <c r="AF1689" s="60"/>
      <c r="AG1689" s="60" t="s">
        <v>1124</v>
      </c>
      <c r="AH1689" s="60" t="s">
        <v>1124</v>
      </c>
      <c r="AI1689" s="60" t="s">
        <v>1124</v>
      </c>
      <c r="AJ1689" s="60" t="s">
        <v>1124</v>
      </c>
      <c r="AK1689" s="60" t="s">
        <v>1124</v>
      </c>
      <c r="AL1689" s="60" t="s">
        <v>1124</v>
      </c>
      <c r="AM1689" s="60" t="s">
        <v>1124</v>
      </c>
      <c r="AN1689" s="60" t="s">
        <v>1124</v>
      </c>
      <c r="AO1689" s="60"/>
      <c r="AP1689" s="35" t="s">
        <v>1825</v>
      </c>
      <c r="AQ1689" s="377">
        <v>0</v>
      </c>
      <c r="AR1689" s="378">
        <v>0</v>
      </c>
      <c r="AS1689" s="377">
        <v>0</v>
      </c>
      <c r="AT1689" s="378">
        <v>0</v>
      </c>
      <c r="AU1689" s="377">
        <v>0</v>
      </c>
      <c r="AV1689" s="377">
        <v>0</v>
      </c>
      <c r="AW1689" s="377">
        <v>0</v>
      </c>
      <c r="AX1689">
        <v>0</v>
      </c>
      <c r="AY1689">
        <v>0</v>
      </c>
    </row>
    <row r="1690" spans="1:54" ht="15" hidden="1" customHeight="1" x14ac:dyDescent="0.2">
      <c r="A1690" s="46">
        <v>6912</v>
      </c>
      <c r="B1690" s="258" t="s">
        <v>4930</v>
      </c>
      <c r="C1690" t="s">
        <v>1146</v>
      </c>
      <c r="D1690" t="s">
        <v>2669</v>
      </c>
      <c r="E1690" t="s">
        <v>1821</v>
      </c>
      <c r="F1690" s="29" t="s">
        <v>1959</v>
      </c>
      <c r="G1690" s="47">
        <v>36</v>
      </c>
      <c r="H1690" t="s">
        <v>1959</v>
      </c>
      <c r="I1690">
        <v>1</v>
      </c>
      <c r="J1690" t="s">
        <v>4931</v>
      </c>
      <c r="K1690" t="s">
        <v>101</v>
      </c>
      <c r="L1690" t="s">
        <v>4932</v>
      </c>
      <c r="M1690" t="s">
        <v>1972</v>
      </c>
      <c r="N1690" s="34">
        <v>0</v>
      </c>
      <c r="O1690" s="2" t="s">
        <v>1967</v>
      </c>
      <c r="P1690" s="34">
        <v>0</v>
      </c>
      <c r="Q1690" s="2" t="s">
        <v>1973</v>
      </c>
      <c r="R1690" s="34">
        <v>0</v>
      </c>
      <c r="S1690" s="48" t="s">
        <v>1123</v>
      </c>
      <c r="T1690" s="13">
        <v>0</v>
      </c>
      <c r="U1690" s="12">
        <v>0</v>
      </c>
      <c r="V1690" s="12">
        <v>0</v>
      </c>
      <c r="W1690" s="12">
        <v>0</v>
      </c>
      <c r="X1690" s="14" t="str">
        <f t="shared" si="26"/>
        <v>С</v>
      </c>
      <c r="Y1690" s="271">
        <f>Таблица1[[#This Row],[ID_intellix]]</f>
        <v>6912</v>
      </c>
      <c r="Z1690" s="269" t="s">
        <v>122</v>
      </c>
      <c r="AA1690" s="145">
        <f>IF(OR(Таблица1[[#This Row],[CARDIO_report]]&lt;&gt;0,Таблица1[[#This Row],[AI COMBO_report]]&lt;&gt;0,Таблица1[[#This Row],[OTC_report]]&lt;&gt;0),1,0)</f>
        <v>0</v>
      </c>
      <c r="AB1690" s="60" t="s">
        <v>1124</v>
      </c>
      <c r="AC1690" s="60" t="s">
        <v>1124</v>
      </c>
      <c r="AD1690" s="60" t="s">
        <v>1124</v>
      </c>
      <c r="AE1690" s="60" t="s">
        <v>1124</v>
      </c>
      <c r="AF1690" s="60"/>
      <c r="AG1690" s="60" t="s">
        <v>1124</v>
      </c>
      <c r="AH1690" s="60" t="s">
        <v>1124</v>
      </c>
      <c r="AI1690" s="60" t="s">
        <v>1124</v>
      </c>
      <c r="AJ1690" s="60" t="s">
        <v>1124</v>
      </c>
      <c r="AK1690" s="60" t="s">
        <v>1124</v>
      </c>
      <c r="AL1690" s="60" t="s">
        <v>1124</v>
      </c>
      <c r="AM1690" s="60" t="s">
        <v>1124</v>
      </c>
      <c r="AN1690" s="60" t="s">
        <v>1124</v>
      </c>
      <c r="AO1690" s="60"/>
      <c r="AP1690" s="35" t="s">
        <v>1825</v>
      </c>
      <c r="AQ1690" s="377">
        <v>0</v>
      </c>
      <c r="AR1690" s="378">
        <v>0</v>
      </c>
      <c r="AS1690" s="377">
        <v>0</v>
      </c>
      <c r="AT1690" s="378">
        <v>0</v>
      </c>
      <c r="AU1690" s="377">
        <v>0</v>
      </c>
      <c r="AV1690" s="377">
        <v>0</v>
      </c>
      <c r="AW1690" s="377">
        <v>0</v>
      </c>
      <c r="AX1690">
        <v>0</v>
      </c>
      <c r="AY1690">
        <v>0</v>
      </c>
    </row>
    <row r="1691" spans="1:54" ht="15" hidden="1" customHeight="1" x14ac:dyDescent="0.2">
      <c r="A1691" s="46">
        <v>7199</v>
      </c>
      <c r="B1691" s="258" t="s">
        <v>4940</v>
      </c>
      <c r="C1691" t="s">
        <v>1146</v>
      </c>
      <c r="D1691" t="s">
        <v>1152</v>
      </c>
      <c r="E1691" t="s">
        <v>1821</v>
      </c>
      <c r="F1691" s="29" t="s">
        <v>1959</v>
      </c>
      <c r="G1691" s="47">
        <v>4</v>
      </c>
      <c r="H1691" t="s">
        <v>1959</v>
      </c>
      <c r="I1691">
        <v>1</v>
      </c>
      <c r="J1691" t="s">
        <v>4941</v>
      </c>
      <c r="K1691" t="s">
        <v>101</v>
      </c>
      <c r="L1691" t="s">
        <v>1155</v>
      </c>
      <c r="M1691" t="s">
        <v>1972</v>
      </c>
      <c r="N1691" s="34" t="s">
        <v>431</v>
      </c>
      <c r="O1691" s="2" t="s">
        <v>1967</v>
      </c>
      <c r="P1691" s="34" t="s">
        <v>116</v>
      </c>
      <c r="Q1691" s="2" t="s">
        <v>1973</v>
      </c>
      <c r="R1691" s="34" t="s">
        <v>975</v>
      </c>
      <c r="S1691" s="48" t="s">
        <v>1123</v>
      </c>
      <c r="T1691" s="13" t="s">
        <v>1863</v>
      </c>
      <c r="U1691" s="12" t="s">
        <v>122</v>
      </c>
      <c r="V1691" s="12" t="s">
        <v>1863</v>
      </c>
      <c r="W1691" s="12" t="s">
        <v>122</v>
      </c>
      <c r="X1691" s="14" t="str">
        <f t="shared" si="26"/>
        <v>А</v>
      </c>
      <c r="Y1691" s="271">
        <f>Таблица1[[#This Row],[ID_intellix]]</f>
        <v>7199</v>
      </c>
      <c r="Z1691" s="269" t="s">
        <v>122</v>
      </c>
      <c r="AA1691" s="145">
        <f>IF(OR(Таблица1[[#This Row],[CARDIO_report]]&lt;&gt;0,Таблица1[[#This Row],[AI COMBO_report]]&lt;&gt;0,Таблица1[[#This Row],[OTC_report]]&lt;&gt;0),1,0)</f>
        <v>1</v>
      </c>
      <c r="AB1691" s="60" t="s">
        <v>1124</v>
      </c>
      <c r="AC1691" s="60" t="s">
        <v>1124</v>
      </c>
      <c r="AD1691" s="60" t="s">
        <v>1124</v>
      </c>
      <c r="AE1691" s="60" t="s">
        <v>1124</v>
      </c>
      <c r="AF1691" s="60"/>
      <c r="AG1691" s="60" t="s">
        <v>1124</v>
      </c>
      <c r="AH1691" s="60" t="s">
        <v>1124</v>
      </c>
      <c r="AI1691" s="60" t="s">
        <v>1124</v>
      </c>
      <c r="AJ1691" s="60" t="s">
        <v>1124</v>
      </c>
      <c r="AK1691" s="60" t="s">
        <v>1124</v>
      </c>
      <c r="AL1691" s="60" t="s">
        <v>1124</v>
      </c>
      <c r="AM1691" s="60" t="s">
        <v>1124</v>
      </c>
      <c r="AN1691" s="60" t="s">
        <v>1124</v>
      </c>
      <c r="AO1691" s="60"/>
      <c r="AP1691" s="35" t="s">
        <v>1917</v>
      </c>
      <c r="AQ1691" s="377">
        <v>0</v>
      </c>
      <c r="AR1691" s="378">
        <v>0</v>
      </c>
      <c r="AS1691" s="377">
        <v>0</v>
      </c>
      <c r="AT1691" s="378">
        <v>0</v>
      </c>
      <c r="AU1691" s="377">
        <v>0</v>
      </c>
      <c r="AV1691" s="377">
        <v>0</v>
      </c>
      <c r="AW1691" s="377">
        <v>0</v>
      </c>
      <c r="AX1691" s="2" t="s">
        <v>2408</v>
      </c>
      <c r="AY1691" s="2">
        <v>0</v>
      </c>
      <c r="AZ1691" s="2" t="s">
        <v>2408</v>
      </c>
      <c r="BB1691" s="2" t="s">
        <v>2408</v>
      </c>
    </row>
    <row r="1692" spans="1:54" ht="15" hidden="1" customHeight="1" x14ac:dyDescent="0.2">
      <c r="A1692" s="46">
        <v>5277</v>
      </c>
      <c r="B1692" s="258" t="s">
        <v>4942</v>
      </c>
      <c r="C1692" t="s">
        <v>1146</v>
      </c>
      <c r="D1692" t="s">
        <v>1152</v>
      </c>
      <c r="E1692" t="s">
        <v>1821</v>
      </c>
      <c r="F1692" s="29" t="s">
        <v>1959</v>
      </c>
      <c r="G1692" s="53" t="s">
        <v>4943</v>
      </c>
      <c r="H1692" t="s">
        <v>1959</v>
      </c>
      <c r="I1692">
        <v>1</v>
      </c>
      <c r="J1692" t="s">
        <v>4944</v>
      </c>
      <c r="K1692" t="s">
        <v>101</v>
      </c>
      <c r="L1692" t="s">
        <v>4945</v>
      </c>
      <c r="M1692" t="s">
        <v>1972</v>
      </c>
      <c r="N1692" s="34">
        <v>0</v>
      </c>
      <c r="O1692" s="2" t="s">
        <v>1967</v>
      </c>
      <c r="P1692" s="34">
        <v>0</v>
      </c>
      <c r="Q1692" s="2" t="s">
        <v>1973</v>
      </c>
      <c r="R1692" s="34">
        <v>0</v>
      </c>
      <c r="S1692" s="48" t="s">
        <v>1123</v>
      </c>
      <c r="T1692" s="13">
        <v>0</v>
      </c>
      <c r="U1692" s="12">
        <v>0</v>
      </c>
      <c r="V1692" s="12">
        <v>0</v>
      </c>
      <c r="W1692" s="12">
        <v>0</v>
      </c>
      <c r="X1692" s="14" t="str">
        <f t="shared" si="26"/>
        <v>С</v>
      </c>
      <c r="Y1692" s="271">
        <f>Таблица1[[#This Row],[ID_intellix]]</f>
        <v>5277</v>
      </c>
      <c r="Z1692" s="269" t="s">
        <v>1863</v>
      </c>
      <c r="AA1692" s="145">
        <f>IF(OR(Таблица1[[#This Row],[CARDIO_report]]&lt;&gt;0,Таблица1[[#This Row],[AI COMBO_report]]&lt;&gt;0,Таблица1[[#This Row],[OTC_report]]&lt;&gt;0),1,0)</f>
        <v>0</v>
      </c>
      <c r="AB1692" s="60" t="s">
        <v>1124</v>
      </c>
      <c r="AC1692" s="60" t="s">
        <v>1124</v>
      </c>
      <c r="AD1692" s="60" t="s">
        <v>1124</v>
      </c>
      <c r="AE1692" s="60" t="s">
        <v>1124</v>
      </c>
      <c r="AF1692" s="60"/>
      <c r="AG1692" s="60" t="s">
        <v>1124</v>
      </c>
      <c r="AH1692" s="60" t="s">
        <v>1124</v>
      </c>
      <c r="AI1692" s="60" t="s">
        <v>1124</v>
      </c>
      <c r="AJ1692" s="60" t="s">
        <v>1124</v>
      </c>
      <c r="AK1692" s="60" t="s">
        <v>1124</v>
      </c>
      <c r="AL1692" s="60" t="s">
        <v>1124</v>
      </c>
      <c r="AM1692" s="60" t="s">
        <v>1124</v>
      </c>
      <c r="AN1692" s="60" t="s">
        <v>1124</v>
      </c>
      <c r="AO1692" s="60"/>
      <c r="AP1692" s="35" t="s">
        <v>1917</v>
      </c>
      <c r="AQ1692" s="377">
        <v>0</v>
      </c>
      <c r="AR1692" s="378">
        <v>0</v>
      </c>
      <c r="AS1692" s="377">
        <v>0</v>
      </c>
      <c r="AT1692" s="378">
        <v>0</v>
      </c>
      <c r="AU1692" s="377">
        <v>0</v>
      </c>
      <c r="AV1692" s="377">
        <v>0</v>
      </c>
      <c r="AW1692" s="377">
        <v>0</v>
      </c>
      <c r="AX1692">
        <v>0</v>
      </c>
      <c r="AY1692">
        <v>0</v>
      </c>
    </row>
    <row r="1693" spans="1:54" ht="15" hidden="1" customHeight="1" x14ac:dyDescent="0.2">
      <c r="A1693" s="46">
        <v>7126</v>
      </c>
      <c r="B1693" s="258" t="s">
        <v>4946</v>
      </c>
      <c r="C1693" t="s">
        <v>1146</v>
      </c>
      <c r="D1693" t="s">
        <v>1152</v>
      </c>
      <c r="E1693" t="s">
        <v>1821</v>
      </c>
      <c r="F1693" s="29" t="s">
        <v>1959</v>
      </c>
      <c r="G1693" s="53" t="s">
        <v>4947</v>
      </c>
      <c r="H1693" t="s">
        <v>1959</v>
      </c>
      <c r="I1693">
        <v>1</v>
      </c>
      <c r="J1693" t="s">
        <v>4948</v>
      </c>
      <c r="K1693" t="s">
        <v>101</v>
      </c>
      <c r="L1693" t="s">
        <v>4949</v>
      </c>
      <c r="M1693" t="s">
        <v>1972</v>
      </c>
      <c r="N1693" s="34">
        <v>0</v>
      </c>
      <c r="O1693" s="2" t="s">
        <v>1967</v>
      </c>
      <c r="P1693" s="34" t="s">
        <v>116</v>
      </c>
      <c r="Q1693" s="2" t="s">
        <v>1973</v>
      </c>
      <c r="R1693" s="34" t="s">
        <v>975</v>
      </c>
      <c r="S1693" s="48" t="s">
        <v>1123</v>
      </c>
      <c r="T1693" s="13" t="s">
        <v>1863</v>
      </c>
      <c r="U1693" s="12" t="s">
        <v>122</v>
      </c>
      <c r="V1693" s="12" t="s">
        <v>1863</v>
      </c>
      <c r="W1693" s="12" t="s">
        <v>122</v>
      </c>
      <c r="X1693" s="14" t="str">
        <f t="shared" si="26"/>
        <v>А</v>
      </c>
      <c r="Y1693" s="271">
        <f>Таблица1[[#This Row],[ID_intellix]]</f>
        <v>7126</v>
      </c>
      <c r="Z1693" s="269" t="s">
        <v>122</v>
      </c>
      <c r="AA1693" s="145">
        <f>IF(OR(Таблица1[[#This Row],[CARDIO_report]]&lt;&gt;0,Таблица1[[#This Row],[AI COMBO_report]]&lt;&gt;0,Таблица1[[#This Row],[OTC_report]]&lt;&gt;0),1,0)</f>
        <v>1</v>
      </c>
      <c r="AB1693" s="60" t="s">
        <v>1124</v>
      </c>
      <c r="AC1693" s="60" t="s">
        <v>1124</v>
      </c>
      <c r="AD1693" s="60" t="s">
        <v>1124</v>
      </c>
      <c r="AE1693" s="60" t="s">
        <v>1124</v>
      </c>
      <c r="AF1693" s="60"/>
      <c r="AG1693" s="60" t="s">
        <v>1124</v>
      </c>
      <c r="AH1693" s="60" t="s">
        <v>1124</v>
      </c>
      <c r="AI1693" s="60" t="s">
        <v>1124</v>
      </c>
      <c r="AJ1693" s="60" t="s">
        <v>1124</v>
      </c>
      <c r="AK1693" s="60" t="s">
        <v>1124</v>
      </c>
      <c r="AL1693" s="60" t="s">
        <v>1124</v>
      </c>
      <c r="AM1693" s="60" t="s">
        <v>1124</v>
      </c>
      <c r="AN1693" s="60" t="s">
        <v>1124</v>
      </c>
      <c r="AO1693" s="60"/>
      <c r="AP1693" s="35" t="s">
        <v>1917</v>
      </c>
      <c r="AQ1693" s="377">
        <v>0</v>
      </c>
      <c r="AR1693" s="378">
        <v>0</v>
      </c>
      <c r="AS1693" s="377">
        <v>0</v>
      </c>
      <c r="AT1693" s="378">
        <v>0</v>
      </c>
      <c r="AU1693" s="377">
        <v>0</v>
      </c>
      <c r="AV1693" s="377">
        <v>0</v>
      </c>
      <c r="AW1693" s="377">
        <v>0</v>
      </c>
      <c r="AX1693" s="2" t="s">
        <v>2408</v>
      </c>
      <c r="AY1693" s="2">
        <v>0</v>
      </c>
      <c r="AZ1693" s="2" t="s">
        <v>2408</v>
      </c>
      <c r="BB1693" s="2" t="s">
        <v>2408</v>
      </c>
    </row>
    <row r="1694" spans="1:54" ht="15" hidden="1" customHeight="1" x14ac:dyDescent="0.2">
      <c r="A1694" s="46">
        <v>3024</v>
      </c>
      <c r="B1694" s="258" t="s">
        <v>4950</v>
      </c>
      <c r="C1694" t="s">
        <v>1146</v>
      </c>
      <c r="D1694" t="s">
        <v>1152</v>
      </c>
      <c r="E1694" t="s">
        <v>1821</v>
      </c>
      <c r="F1694" s="29" t="s">
        <v>1959</v>
      </c>
      <c r="G1694" s="53" t="s">
        <v>4951</v>
      </c>
      <c r="H1694" t="s">
        <v>1959</v>
      </c>
      <c r="I1694">
        <v>1</v>
      </c>
      <c r="J1694" t="s">
        <v>4952</v>
      </c>
      <c r="K1694" t="s">
        <v>101</v>
      </c>
      <c r="L1694" t="s">
        <v>4953</v>
      </c>
      <c r="M1694" t="s">
        <v>1972</v>
      </c>
      <c r="N1694" s="34">
        <v>0</v>
      </c>
      <c r="O1694" s="2" t="s">
        <v>1967</v>
      </c>
      <c r="P1694" s="34">
        <v>0</v>
      </c>
      <c r="Q1694" s="2" t="s">
        <v>1973</v>
      </c>
      <c r="R1694" s="34">
        <v>0</v>
      </c>
      <c r="S1694" s="48" t="s">
        <v>1123</v>
      </c>
      <c r="T1694" s="13" t="s">
        <v>122</v>
      </c>
      <c r="U1694" s="12" t="s">
        <v>122</v>
      </c>
      <c r="V1694" s="12" t="s">
        <v>122</v>
      </c>
      <c r="W1694" s="12" t="s">
        <v>122</v>
      </c>
      <c r="X1694" s="14" t="str">
        <f t="shared" si="26"/>
        <v>С</v>
      </c>
      <c r="Y1694" s="271">
        <f>Таблица1[[#This Row],[ID_intellix]]</f>
        <v>3024</v>
      </c>
      <c r="Z1694" s="269" t="s">
        <v>122</v>
      </c>
      <c r="AA1694" s="145">
        <f>IF(OR(Таблица1[[#This Row],[CARDIO_report]]&lt;&gt;0,Таблица1[[#This Row],[AI COMBO_report]]&lt;&gt;0,Таблица1[[#This Row],[OTC_report]]&lt;&gt;0),1,0)</f>
        <v>0</v>
      </c>
      <c r="AB1694" s="60" t="s">
        <v>1124</v>
      </c>
      <c r="AC1694" s="60" t="s">
        <v>1124</v>
      </c>
      <c r="AD1694" s="60" t="s">
        <v>1124</v>
      </c>
      <c r="AE1694" s="60" t="s">
        <v>1124</v>
      </c>
      <c r="AF1694" s="60"/>
      <c r="AG1694" s="60" t="s">
        <v>1124</v>
      </c>
      <c r="AH1694" s="60" t="s">
        <v>1124</v>
      </c>
      <c r="AI1694" s="60" t="s">
        <v>1124</v>
      </c>
      <c r="AJ1694" s="60" t="s">
        <v>1124</v>
      </c>
      <c r="AK1694" s="60" t="s">
        <v>1124</v>
      </c>
      <c r="AL1694" s="60" t="s">
        <v>1124</v>
      </c>
      <c r="AM1694" s="60" t="s">
        <v>1124</v>
      </c>
      <c r="AN1694" s="60" t="s">
        <v>1124</v>
      </c>
      <c r="AO1694" s="60"/>
      <c r="AP1694" s="35" t="s">
        <v>1825</v>
      </c>
      <c r="AQ1694" s="377">
        <v>0</v>
      </c>
      <c r="AR1694" s="378">
        <v>0</v>
      </c>
      <c r="AS1694" s="377">
        <v>0</v>
      </c>
      <c r="AT1694" s="378">
        <v>0</v>
      </c>
      <c r="AU1694" s="377">
        <v>0</v>
      </c>
      <c r="AV1694" s="377">
        <v>0</v>
      </c>
      <c r="AW1694" s="377">
        <v>0</v>
      </c>
      <c r="AX1694">
        <v>0</v>
      </c>
      <c r="AY1694">
        <v>0</v>
      </c>
    </row>
    <row r="1695" spans="1:54" ht="15" hidden="1" customHeight="1" x14ac:dyDescent="0.2">
      <c r="A1695" s="46">
        <v>3030</v>
      </c>
      <c r="B1695" s="258" t="s">
        <v>4954</v>
      </c>
      <c r="C1695" t="s">
        <v>1146</v>
      </c>
      <c r="D1695" t="s">
        <v>1152</v>
      </c>
      <c r="E1695" t="s">
        <v>1821</v>
      </c>
      <c r="F1695" s="29" t="s">
        <v>1959</v>
      </c>
      <c r="G1695" s="53" t="s">
        <v>4955</v>
      </c>
      <c r="H1695" t="s">
        <v>1959</v>
      </c>
      <c r="I1695">
        <v>1</v>
      </c>
      <c r="J1695" t="s">
        <v>4956</v>
      </c>
      <c r="K1695" t="s">
        <v>101</v>
      </c>
      <c r="L1695" t="s">
        <v>4957</v>
      </c>
      <c r="M1695" t="s">
        <v>1972</v>
      </c>
      <c r="N1695" s="34" t="s">
        <v>431</v>
      </c>
      <c r="O1695" s="2" t="s">
        <v>1967</v>
      </c>
      <c r="P1695" s="34" t="s">
        <v>116</v>
      </c>
      <c r="Q1695" s="2" t="s">
        <v>1973</v>
      </c>
      <c r="R1695" s="34" t="s">
        <v>975</v>
      </c>
      <c r="S1695" s="48" t="s">
        <v>1123</v>
      </c>
      <c r="T1695" s="13" t="s">
        <v>1863</v>
      </c>
      <c r="U1695" s="12" t="s">
        <v>122</v>
      </c>
      <c r="V1695" s="12" t="s">
        <v>1863</v>
      </c>
      <c r="W1695" s="12" t="s">
        <v>122</v>
      </c>
      <c r="X1695" s="14" t="str">
        <f t="shared" si="26"/>
        <v>А</v>
      </c>
      <c r="Y1695" s="271">
        <f>Таблица1[[#This Row],[ID_intellix]]</f>
        <v>3030</v>
      </c>
      <c r="Z1695" s="269" t="s">
        <v>122</v>
      </c>
      <c r="AA1695" s="145">
        <f>IF(OR(Таблица1[[#This Row],[CARDIO_report]]&lt;&gt;0,Таблица1[[#This Row],[AI COMBO_report]]&lt;&gt;0,Таблица1[[#This Row],[OTC_report]]&lt;&gt;0),1,0)</f>
        <v>1</v>
      </c>
      <c r="AB1695" s="60" t="s">
        <v>1124</v>
      </c>
      <c r="AC1695" s="60" t="s">
        <v>1124</v>
      </c>
      <c r="AD1695" s="60" t="s">
        <v>1124</v>
      </c>
      <c r="AE1695" s="60" t="s">
        <v>1124</v>
      </c>
      <c r="AF1695" s="60"/>
      <c r="AG1695" s="60" t="s">
        <v>1124</v>
      </c>
      <c r="AH1695" s="60" t="s">
        <v>1124</v>
      </c>
      <c r="AI1695" s="60" t="s">
        <v>1124</v>
      </c>
      <c r="AJ1695" s="60" t="s">
        <v>1124</v>
      </c>
      <c r="AK1695" s="60" t="s">
        <v>1124</v>
      </c>
      <c r="AL1695" s="60" t="s">
        <v>1124</v>
      </c>
      <c r="AM1695" s="60" t="s">
        <v>1124</v>
      </c>
      <c r="AN1695" s="60" t="s">
        <v>1124</v>
      </c>
      <c r="AO1695" s="60"/>
      <c r="AP1695" s="35" t="s">
        <v>1857</v>
      </c>
      <c r="AQ1695" s="377">
        <v>0</v>
      </c>
      <c r="AR1695" s="378">
        <v>0</v>
      </c>
      <c r="AS1695" s="377">
        <v>0</v>
      </c>
      <c r="AT1695" s="378">
        <v>0</v>
      </c>
      <c r="AU1695" s="377">
        <v>0</v>
      </c>
      <c r="AV1695" s="377">
        <v>0</v>
      </c>
      <c r="AW1695" s="377">
        <v>0</v>
      </c>
      <c r="AX1695">
        <v>0</v>
      </c>
      <c r="AY1695">
        <v>0</v>
      </c>
    </row>
    <row r="1696" spans="1:54" ht="15" hidden="1" customHeight="1" x14ac:dyDescent="0.2">
      <c r="A1696" s="46">
        <v>3483</v>
      </c>
      <c r="B1696" s="258" t="s">
        <v>4958</v>
      </c>
      <c r="C1696" t="s">
        <v>1146</v>
      </c>
      <c r="D1696" t="s">
        <v>2669</v>
      </c>
      <c r="E1696" t="s">
        <v>1821</v>
      </c>
      <c r="F1696" s="29" t="s">
        <v>1959</v>
      </c>
      <c r="G1696" s="53" t="s">
        <v>4959</v>
      </c>
      <c r="H1696" t="s">
        <v>1959</v>
      </c>
      <c r="I1696">
        <v>1</v>
      </c>
      <c r="J1696" t="s">
        <v>4960</v>
      </c>
      <c r="K1696" t="s">
        <v>101</v>
      </c>
      <c r="L1696" t="s">
        <v>4961</v>
      </c>
      <c r="M1696" t="s">
        <v>1972</v>
      </c>
      <c r="N1696" s="34">
        <v>0</v>
      </c>
      <c r="O1696" s="2" t="s">
        <v>1967</v>
      </c>
      <c r="P1696" s="34">
        <v>0</v>
      </c>
      <c r="Q1696" s="2" t="s">
        <v>1973</v>
      </c>
      <c r="R1696" s="34" t="s">
        <v>985</v>
      </c>
      <c r="S1696" s="48" t="s">
        <v>1123</v>
      </c>
      <c r="T1696" s="13" t="s">
        <v>1863</v>
      </c>
      <c r="U1696" s="12" t="s">
        <v>122</v>
      </c>
      <c r="V1696" s="12" t="s">
        <v>1863</v>
      </c>
      <c r="W1696" s="12" t="s">
        <v>122</v>
      </c>
      <c r="X1696" s="14" t="str">
        <f t="shared" si="26"/>
        <v>А</v>
      </c>
      <c r="Y1696" s="271">
        <f>Таблица1[[#This Row],[ID_intellix]]</f>
        <v>3483</v>
      </c>
      <c r="Z1696" s="269" t="s">
        <v>122</v>
      </c>
      <c r="AA1696" s="145">
        <f>IF(OR(Таблица1[[#This Row],[CARDIO_report]]&lt;&gt;0,Таблица1[[#This Row],[AI COMBO_report]]&lt;&gt;0,Таблица1[[#This Row],[OTC_report]]&lt;&gt;0),1,0)</f>
        <v>1</v>
      </c>
      <c r="AB1696" s="60" t="s">
        <v>1124</v>
      </c>
      <c r="AC1696" s="60" t="s">
        <v>1124</v>
      </c>
      <c r="AD1696" s="60" t="s">
        <v>1124</v>
      </c>
      <c r="AE1696" s="60" t="s">
        <v>1124</v>
      </c>
      <c r="AF1696" s="60"/>
      <c r="AG1696" s="60" t="s">
        <v>1124</v>
      </c>
      <c r="AH1696" s="60" t="s">
        <v>1124</v>
      </c>
      <c r="AI1696" s="60" t="s">
        <v>1124</v>
      </c>
      <c r="AJ1696" s="60" t="s">
        <v>1124</v>
      </c>
      <c r="AK1696" s="60" t="s">
        <v>1124</v>
      </c>
      <c r="AL1696" s="60" t="s">
        <v>1124</v>
      </c>
      <c r="AM1696" s="60" t="s">
        <v>1124</v>
      </c>
      <c r="AN1696" s="60" t="s">
        <v>1124</v>
      </c>
      <c r="AO1696" s="60"/>
      <c r="AP1696" s="35" t="s">
        <v>1857</v>
      </c>
      <c r="AQ1696" s="377">
        <v>0</v>
      </c>
      <c r="AR1696" s="378">
        <v>0</v>
      </c>
      <c r="AS1696" s="377">
        <v>0</v>
      </c>
      <c r="AT1696" s="378">
        <v>0</v>
      </c>
      <c r="AU1696" s="377">
        <v>0</v>
      </c>
      <c r="AV1696" s="377">
        <v>0</v>
      </c>
      <c r="AW1696" s="377">
        <v>0</v>
      </c>
      <c r="AX1696">
        <v>0</v>
      </c>
      <c r="AY1696">
        <v>0</v>
      </c>
    </row>
    <row r="1697" spans="1:54" ht="15" hidden="1" customHeight="1" x14ac:dyDescent="0.2">
      <c r="A1697" s="46">
        <v>5500</v>
      </c>
      <c r="B1697" s="258" t="s">
        <v>4962</v>
      </c>
      <c r="C1697" t="s">
        <v>1146</v>
      </c>
      <c r="D1697" t="s">
        <v>2669</v>
      </c>
      <c r="E1697" t="s">
        <v>1821</v>
      </c>
      <c r="F1697" s="29" t="s">
        <v>1959</v>
      </c>
      <c r="G1697" s="47">
        <v>40</v>
      </c>
      <c r="H1697" t="s">
        <v>1959</v>
      </c>
      <c r="I1697">
        <v>1</v>
      </c>
      <c r="J1697" t="s">
        <v>4963</v>
      </c>
      <c r="K1697" t="s">
        <v>101</v>
      </c>
      <c r="L1697" t="s">
        <v>4964</v>
      </c>
      <c r="M1697" t="s">
        <v>1972</v>
      </c>
      <c r="N1697" s="34">
        <v>0</v>
      </c>
      <c r="O1697" s="2" t="s">
        <v>1967</v>
      </c>
      <c r="P1697" s="34" t="s">
        <v>143</v>
      </c>
      <c r="Q1697" s="2" t="s">
        <v>1973</v>
      </c>
      <c r="R1697" s="34">
        <v>0</v>
      </c>
      <c r="S1697" s="48" t="s">
        <v>1123</v>
      </c>
      <c r="T1697" s="13" t="s">
        <v>1863</v>
      </c>
      <c r="U1697" s="12" t="s">
        <v>122</v>
      </c>
      <c r="V1697" s="12" t="s">
        <v>122</v>
      </c>
      <c r="W1697" s="12" t="s">
        <v>122</v>
      </c>
      <c r="X1697" s="14" t="str">
        <f t="shared" si="26"/>
        <v>В</v>
      </c>
      <c r="Y1697" s="271">
        <f>Таблица1[[#This Row],[ID_intellix]]</f>
        <v>5500</v>
      </c>
      <c r="Z1697" s="269" t="s">
        <v>122</v>
      </c>
      <c r="AA1697" s="145">
        <f>IF(OR(Таблица1[[#This Row],[CARDIO_report]]&lt;&gt;0,Таблица1[[#This Row],[AI COMBO_report]]&lt;&gt;0,Таблица1[[#This Row],[OTC_report]]&lt;&gt;0),1,0)</f>
        <v>1</v>
      </c>
      <c r="AB1697" s="60" t="s">
        <v>1124</v>
      </c>
      <c r="AC1697" s="60" t="s">
        <v>1124</v>
      </c>
      <c r="AD1697" s="60" t="s">
        <v>1124</v>
      </c>
      <c r="AE1697" s="60" t="s">
        <v>1124</v>
      </c>
      <c r="AF1697" s="60"/>
      <c r="AG1697" s="60" t="s">
        <v>1124</v>
      </c>
      <c r="AH1697" s="60" t="s">
        <v>1124</v>
      </c>
      <c r="AI1697" s="60" t="s">
        <v>1124</v>
      </c>
      <c r="AJ1697" s="60" t="s">
        <v>1124</v>
      </c>
      <c r="AK1697" s="60" t="s">
        <v>1124</v>
      </c>
      <c r="AL1697" s="60" t="s">
        <v>1124</v>
      </c>
      <c r="AM1697" s="60" t="s">
        <v>1124</v>
      </c>
      <c r="AN1697" s="60" t="s">
        <v>1124</v>
      </c>
      <c r="AO1697" s="60"/>
      <c r="AP1697" s="35" t="s">
        <v>1917</v>
      </c>
      <c r="AQ1697" s="377">
        <v>0</v>
      </c>
      <c r="AR1697" s="378">
        <v>0</v>
      </c>
      <c r="AS1697" s="377">
        <v>0</v>
      </c>
      <c r="AT1697" s="378">
        <v>0</v>
      </c>
      <c r="AU1697" s="377">
        <v>0</v>
      </c>
      <c r="AV1697" s="377">
        <v>0</v>
      </c>
      <c r="AW1697" s="377">
        <v>0</v>
      </c>
      <c r="AX1697">
        <v>0</v>
      </c>
      <c r="AY1697">
        <v>0</v>
      </c>
    </row>
    <row r="1698" spans="1:54" ht="15" hidden="1" customHeight="1" x14ac:dyDescent="0.2">
      <c r="A1698" s="46">
        <v>5278</v>
      </c>
      <c r="B1698" s="258" t="s">
        <v>4965</v>
      </c>
      <c r="C1698" t="s">
        <v>1146</v>
      </c>
      <c r="D1698" t="s">
        <v>1307</v>
      </c>
      <c r="E1698" t="s">
        <v>1821</v>
      </c>
      <c r="F1698" s="29" t="s">
        <v>1959</v>
      </c>
      <c r="G1698" s="47">
        <v>44</v>
      </c>
      <c r="H1698" t="s">
        <v>1959</v>
      </c>
      <c r="I1698">
        <v>1</v>
      </c>
      <c r="J1698" t="s">
        <v>4966</v>
      </c>
      <c r="K1698" t="s">
        <v>101</v>
      </c>
      <c r="L1698" t="s">
        <v>4967</v>
      </c>
      <c r="M1698" t="s">
        <v>1972</v>
      </c>
      <c r="N1698" s="34">
        <v>0</v>
      </c>
      <c r="O1698" s="2" t="s">
        <v>1967</v>
      </c>
      <c r="P1698" s="34">
        <v>0</v>
      </c>
      <c r="Q1698" s="2" t="s">
        <v>1973</v>
      </c>
      <c r="R1698" s="34" t="s">
        <v>742</v>
      </c>
      <c r="S1698" s="48" t="s">
        <v>1123</v>
      </c>
      <c r="T1698" s="13" t="s">
        <v>122</v>
      </c>
      <c r="U1698" s="12" t="s">
        <v>122</v>
      </c>
      <c r="V1698" s="12" t="s">
        <v>122</v>
      </c>
      <c r="W1698" s="12" t="s">
        <v>122</v>
      </c>
      <c r="X1698" s="14" t="str">
        <f t="shared" si="26"/>
        <v>С</v>
      </c>
      <c r="Y1698" s="271">
        <f>Таблица1[[#This Row],[ID_intellix]]</f>
        <v>5278</v>
      </c>
      <c r="Z1698" s="269" t="s">
        <v>122</v>
      </c>
      <c r="AA1698" s="145">
        <f>IF(OR(Таблица1[[#This Row],[CARDIO_report]]&lt;&gt;0,Таблица1[[#This Row],[AI COMBO_report]]&lt;&gt;0,Таблица1[[#This Row],[OTC_report]]&lt;&gt;0),1,0)</f>
        <v>1</v>
      </c>
      <c r="AB1698" s="60" t="s">
        <v>1124</v>
      </c>
      <c r="AC1698" s="60" t="s">
        <v>1124</v>
      </c>
      <c r="AD1698" s="60" t="s">
        <v>1124</v>
      </c>
      <c r="AE1698" s="60" t="s">
        <v>1124</v>
      </c>
      <c r="AF1698" s="60"/>
      <c r="AG1698" s="60" t="s">
        <v>1124</v>
      </c>
      <c r="AH1698" s="60" t="s">
        <v>1124</v>
      </c>
      <c r="AI1698" s="60" t="s">
        <v>1124</v>
      </c>
      <c r="AJ1698" s="60" t="s">
        <v>1124</v>
      </c>
      <c r="AK1698" s="60" t="s">
        <v>1124</v>
      </c>
      <c r="AL1698" s="60" t="s">
        <v>1124</v>
      </c>
      <c r="AM1698" s="60" t="s">
        <v>1124</v>
      </c>
      <c r="AN1698" s="60" t="s">
        <v>1124</v>
      </c>
      <c r="AO1698" s="60"/>
      <c r="AP1698" s="35" t="s">
        <v>1825</v>
      </c>
      <c r="AQ1698" s="377">
        <v>0</v>
      </c>
      <c r="AR1698" s="378">
        <v>0</v>
      </c>
      <c r="AS1698" s="377">
        <v>0</v>
      </c>
      <c r="AT1698" s="378">
        <v>0</v>
      </c>
      <c r="AU1698" s="377">
        <v>0</v>
      </c>
      <c r="AV1698" s="377">
        <v>0</v>
      </c>
      <c r="AW1698" s="377">
        <v>0</v>
      </c>
      <c r="AX1698">
        <v>0</v>
      </c>
      <c r="AY1698">
        <v>0</v>
      </c>
    </row>
    <row r="1699" spans="1:54" ht="15" hidden="1" customHeight="1" x14ac:dyDescent="0.2">
      <c r="A1699" s="46">
        <v>25010</v>
      </c>
      <c r="B1699" s="258" t="s">
        <v>4968</v>
      </c>
      <c r="C1699" t="s">
        <v>1146</v>
      </c>
      <c r="D1699" t="s">
        <v>1307</v>
      </c>
      <c r="E1699" t="s">
        <v>1821</v>
      </c>
      <c r="F1699" s="29" t="s">
        <v>1959</v>
      </c>
      <c r="G1699" s="47" t="s">
        <v>4969</v>
      </c>
      <c r="H1699" t="s">
        <v>1959</v>
      </c>
      <c r="I1699">
        <v>1</v>
      </c>
      <c r="J1699" t="s">
        <v>4970</v>
      </c>
      <c r="K1699" t="s">
        <v>101</v>
      </c>
      <c r="L1699" t="s">
        <v>4971</v>
      </c>
      <c r="M1699" t="s">
        <v>1972</v>
      </c>
      <c r="N1699" s="34">
        <v>0</v>
      </c>
      <c r="O1699" s="2" t="s">
        <v>1967</v>
      </c>
      <c r="P1699" s="34" t="s">
        <v>143</v>
      </c>
      <c r="Q1699" s="2" t="s">
        <v>1973</v>
      </c>
      <c r="R1699" s="34" t="s">
        <v>742</v>
      </c>
      <c r="S1699" s="48" t="s">
        <v>1123</v>
      </c>
      <c r="T1699" s="13" t="s">
        <v>122</v>
      </c>
      <c r="U1699" s="12" t="s">
        <v>122</v>
      </c>
      <c r="V1699" s="12" t="s">
        <v>122</v>
      </c>
      <c r="W1699" s="12" t="s">
        <v>122</v>
      </c>
      <c r="X1699" s="14" t="str">
        <f t="shared" si="26"/>
        <v>С</v>
      </c>
      <c r="Y1699" s="271">
        <f>Таблица1[[#This Row],[ID_intellix]]</f>
        <v>25010</v>
      </c>
      <c r="Z1699" s="269" t="s">
        <v>122</v>
      </c>
      <c r="AA1699" s="145">
        <f>IF(OR(Таблица1[[#This Row],[CARDIO_report]]&lt;&gt;0,Таблица1[[#This Row],[AI COMBO_report]]&lt;&gt;0,Таблица1[[#This Row],[OTC_report]]&lt;&gt;0),1,0)</f>
        <v>1</v>
      </c>
      <c r="AB1699" s="60" t="s">
        <v>1124</v>
      </c>
      <c r="AC1699" s="60" t="s">
        <v>1124</v>
      </c>
      <c r="AD1699" s="60" t="s">
        <v>1124</v>
      </c>
      <c r="AE1699" s="60" t="s">
        <v>1124</v>
      </c>
      <c r="AF1699" s="60"/>
      <c r="AG1699" s="60" t="s">
        <v>1124</v>
      </c>
      <c r="AH1699" s="60" t="s">
        <v>1124</v>
      </c>
      <c r="AI1699" s="60" t="s">
        <v>1124</v>
      </c>
      <c r="AJ1699" s="60" t="s">
        <v>1124</v>
      </c>
      <c r="AK1699" s="60" t="s">
        <v>1124</v>
      </c>
      <c r="AL1699" s="60" t="s">
        <v>1124</v>
      </c>
      <c r="AM1699" s="60" t="s">
        <v>1124</v>
      </c>
      <c r="AN1699" s="60" t="s">
        <v>1124</v>
      </c>
      <c r="AO1699" s="60"/>
      <c r="AP1699" s="35" t="s">
        <v>1825</v>
      </c>
      <c r="AQ1699" s="377">
        <v>0</v>
      </c>
      <c r="AR1699" s="378">
        <v>0</v>
      </c>
      <c r="AS1699" s="377">
        <v>0</v>
      </c>
      <c r="AT1699" s="378">
        <v>0</v>
      </c>
      <c r="AU1699" s="377">
        <v>0</v>
      </c>
      <c r="AV1699" s="377">
        <v>0</v>
      </c>
      <c r="AW1699" s="377">
        <v>0</v>
      </c>
      <c r="AX1699">
        <v>0</v>
      </c>
      <c r="AY1699">
        <v>0</v>
      </c>
    </row>
    <row r="1700" spans="1:54" ht="15" hidden="1" customHeight="1" x14ac:dyDescent="0.2">
      <c r="A1700" s="46">
        <v>2962</v>
      </c>
      <c r="B1700" s="258" t="s">
        <v>4972</v>
      </c>
      <c r="C1700" t="s">
        <v>1146</v>
      </c>
      <c r="D1700" t="s">
        <v>1307</v>
      </c>
      <c r="E1700" t="s">
        <v>1821</v>
      </c>
      <c r="F1700" s="29" t="s">
        <v>1959</v>
      </c>
      <c r="G1700" s="47" t="s">
        <v>4973</v>
      </c>
      <c r="H1700" t="s">
        <v>1959</v>
      </c>
      <c r="I1700">
        <v>1</v>
      </c>
      <c r="J1700" t="s">
        <v>4974</v>
      </c>
      <c r="K1700" t="s">
        <v>101</v>
      </c>
      <c r="L1700" t="s">
        <v>4975</v>
      </c>
      <c r="M1700" t="s">
        <v>1972</v>
      </c>
      <c r="N1700" s="34">
        <v>0</v>
      </c>
      <c r="O1700" s="2" t="s">
        <v>1967</v>
      </c>
      <c r="P1700" s="34">
        <v>0</v>
      </c>
      <c r="Q1700" s="2" t="s">
        <v>1973</v>
      </c>
      <c r="R1700" s="34" t="s">
        <v>742</v>
      </c>
      <c r="S1700" s="48" t="s">
        <v>1123</v>
      </c>
      <c r="T1700" s="13" t="s">
        <v>122</v>
      </c>
      <c r="U1700" s="12" t="s">
        <v>122</v>
      </c>
      <c r="V1700" s="12" t="s">
        <v>122</v>
      </c>
      <c r="W1700" s="12" t="s">
        <v>122</v>
      </c>
      <c r="X1700" s="14" t="str">
        <f t="shared" si="26"/>
        <v>С</v>
      </c>
      <c r="Y1700" s="271">
        <f>Таблица1[[#This Row],[ID_intellix]]</f>
        <v>2962</v>
      </c>
      <c r="Z1700" s="269" t="s">
        <v>122</v>
      </c>
      <c r="AA1700" s="145">
        <f>IF(OR(Таблица1[[#This Row],[CARDIO_report]]&lt;&gt;0,Таблица1[[#This Row],[AI COMBO_report]]&lt;&gt;0,Таблица1[[#This Row],[OTC_report]]&lt;&gt;0),1,0)</f>
        <v>1</v>
      </c>
      <c r="AB1700" s="60" t="s">
        <v>1124</v>
      </c>
      <c r="AC1700" s="60" t="s">
        <v>1124</v>
      </c>
      <c r="AD1700" s="60" t="s">
        <v>1124</v>
      </c>
      <c r="AE1700" s="60" t="s">
        <v>1124</v>
      </c>
      <c r="AF1700" s="60"/>
      <c r="AG1700" s="60" t="s">
        <v>1124</v>
      </c>
      <c r="AH1700" s="60" t="s">
        <v>1124</v>
      </c>
      <c r="AI1700" s="60" t="s">
        <v>1124</v>
      </c>
      <c r="AJ1700" s="60" t="s">
        <v>1124</v>
      </c>
      <c r="AK1700" s="60" t="s">
        <v>1124</v>
      </c>
      <c r="AL1700" s="60" t="s">
        <v>1124</v>
      </c>
      <c r="AM1700" s="60" t="s">
        <v>1124</v>
      </c>
      <c r="AN1700" s="60" t="s">
        <v>1124</v>
      </c>
      <c r="AO1700" s="60"/>
      <c r="AP1700" s="35" t="s">
        <v>1825</v>
      </c>
      <c r="AQ1700" s="377">
        <v>0</v>
      </c>
      <c r="AR1700" s="378">
        <v>0</v>
      </c>
      <c r="AS1700" s="377">
        <v>0</v>
      </c>
      <c r="AT1700" s="378">
        <v>0</v>
      </c>
      <c r="AU1700" s="377">
        <v>0</v>
      </c>
      <c r="AV1700" s="377">
        <v>0</v>
      </c>
      <c r="AW1700" s="377">
        <v>0</v>
      </c>
      <c r="AX1700">
        <v>0</v>
      </c>
      <c r="AY1700">
        <v>0</v>
      </c>
    </row>
    <row r="1701" spans="1:54" ht="15" hidden="1" customHeight="1" x14ac:dyDescent="0.2">
      <c r="A1701" s="46">
        <v>5317</v>
      </c>
      <c r="B1701" s="258" t="s">
        <v>4982</v>
      </c>
      <c r="C1701" t="s">
        <v>1146</v>
      </c>
      <c r="D1701" t="s">
        <v>1300</v>
      </c>
      <c r="E1701" t="s">
        <v>1821</v>
      </c>
      <c r="F1701" s="29" t="s">
        <v>1959</v>
      </c>
      <c r="G1701" s="47">
        <v>5</v>
      </c>
      <c r="H1701" t="s">
        <v>1959</v>
      </c>
      <c r="I1701">
        <v>1</v>
      </c>
      <c r="J1701" t="s">
        <v>4983</v>
      </c>
      <c r="K1701" t="s">
        <v>101</v>
      </c>
      <c r="L1701" t="s">
        <v>4984</v>
      </c>
      <c r="M1701" t="s">
        <v>1972</v>
      </c>
      <c r="N1701" s="34" t="s">
        <v>465</v>
      </c>
      <c r="O1701" s="2" t="s">
        <v>1967</v>
      </c>
      <c r="P1701" s="34" t="s">
        <v>143</v>
      </c>
      <c r="Q1701" s="2" t="s">
        <v>1973</v>
      </c>
      <c r="R1701" s="34" t="s">
        <v>742</v>
      </c>
      <c r="S1701" s="48" t="s">
        <v>1123</v>
      </c>
      <c r="T1701" s="13" t="s">
        <v>1863</v>
      </c>
      <c r="U1701" s="12" t="s">
        <v>122</v>
      </c>
      <c r="V1701" s="12" t="s">
        <v>122</v>
      </c>
      <c r="W1701" s="12" t="s">
        <v>122</v>
      </c>
      <c r="X1701" s="14" t="str">
        <f t="shared" si="26"/>
        <v>В</v>
      </c>
      <c r="Y1701" s="271">
        <f>Таблица1[[#This Row],[ID_intellix]]</f>
        <v>5317</v>
      </c>
      <c r="Z1701" s="269" t="s">
        <v>122</v>
      </c>
      <c r="AA1701" s="145">
        <f>IF(OR(Таблица1[[#This Row],[CARDIO_report]]&lt;&gt;0,Таблица1[[#This Row],[AI COMBO_report]]&lt;&gt;0,Таблица1[[#This Row],[OTC_report]]&lt;&gt;0),1,0)</f>
        <v>1</v>
      </c>
      <c r="AB1701" s="60" t="s">
        <v>1124</v>
      </c>
      <c r="AC1701" s="60" t="s">
        <v>1124</v>
      </c>
      <c r="AD1701" s="60" t="s">
        <v>1124</v>
      </c>
      <c r="AE1701" s="60" t="s">
        <v>1124</v>
      </c>
      <c r="AF1701" s="60"/>
      <c r="AG1701" s="60" t="s">
        <v>1124</v>
      </c>
      <c r="AH1701" s="60" t="s">
        <v>1124</v>
      </c>
      <c r="AI1701" s="60" t="s">
        <v>1124</v>
      </c>
      <c r="AJ1701" s="60" t="s">
        <v>1124</v>
      </c>
      <c r="AK1701" s="60" t="s">
        <v>1124</v>
      </c>
      <c r="AL1701" s="60" t="s">
        <v>1124</v>
      </c>
      <c r="AM1701" s="60" t="s">
        <v>1124</v>
      </c>
      <c r="AN1701" s="60" t="s">
        <v>1124</v>
      </c>
      <c r="AO1701" s="60"/>
      <c r="AP1701" s="35" t="s">
        <v>1917</v>
      </c>
      <c r="AQ1701" s="377">
        <v>0</v>
      </c>
      <c r="AR1701" s="378">
        <v>0</v>
      </c>
      <c r="AS1701" s="377">
        <v>0</v>
      </c>
      <c r="AT1701" s="378">
        <v>0</v>
      </c>
      <c r="AU1701" s="377">
        <v>0</v>
      </c>
      <c r="AV1701" s="377">
        <v>0</v>
      </c>
      <c r="AW1701" s="377">
        <v>0</v>
      </c>
      <c r="AX1701">
        <v>0</v>
      </c>
      <c r="AY1701">
        <v>0</v>
      </c>
    </row>
    <row r="1702" spans="1:54" ht="15" hidden="1" customHeight="1" x14ac:dyDescent="0.2">
      <c r="A1702" s="46">
        <v>5279</v>
      </c>
      <c r="B1702" s="258" t="s">
        <v>5003</v>
      </c>
      <c r="C1702" t="s">
        <v>1146</v>
      </c>
      <c r="D1702" t="s">
        <v>1307</v>
      </c>
      <c r="E1702" t="s">
        <v>1821</v>
      </c>
      <c r="F1702" s="29" t="s">
        <v>1959</v>
      </c>
      <c r="G1702" s="47">
        <v>58</v>
      </c>
      <c r="H1702" t="s">
        <v>1959</v>
      </c>
      <c r="I1702">
        <v>1</v>
      </c>
      <c r="J1702" t="s">
        <v>5004</v>
      </c>
      <c r="K1702" t="s">
        <v>101</v>
      </c>
      <c r="L1702" t="s">
        <v>5005</v>
      </c>
      <c r="M1702" t="s">
        <v>1972</v>
      </c>
      <c r="N1702" s="34" t="s">
        <v>431</v>
      </c>
      <c r="O1702" s="2" t="s">
        <v>1967</v>
      </c>
      <c r="P1702" s="34" t="s">
        <v>143</v>
      </c>
      <c r="Q1702" s="2" t="s">
        <v>1973</v>
      </c>
      <c r="R1702" s="34" t="s">
        <v>985</v>
      </c>
      <c r="S1702" s="48" t="s">
        <v>1123</v>
      </c>
      <c r="T1702" s="13" t="s">
        <v>1863</v>
      </c>
      <c r="U1702" s="12" t="s">
        <v>122</v>
      </c>
      <c r="V1702" s="12" t="s">
        <v>1863</v>
      </c>
      <c r="W1702" s="12" t="s">
        <v>122</v>
      </c>
      <c r="X1702" s="14" t="str">
        <f t="shared" si="26"/>
        <v>А</v>
      </c>
      <c r="Y1702" s="271">
        <f>Таблица1[[#This Row],[ID_intellix]]</f>
        <v>5279</v>
      </c>
      <c r="Z1702" s="269" t="s">
        <v>122</v>
      </c>
      <c r="AA1702" s="145">
        <f>IF(OR(Таблица1[[#This Row],[CARDIO_report]]&lt;&gt;0,Таблица1[[#This Row],[AI COMBO_report]]&lt;&gt;0,Таблица1[[#This Row],[OTC_report]]&lt;&gt;0),1,0)</f>
        <v>1</v>
      </c>
      <c r="AB1702" s="60" t="s">
        <v>1124</v>
      </c>
      <c r="AC1702" s="60" t="s">
        <v>1124</v>
      </c>
      <c r="AD1702" s="60" t="s">
        <v>1124</v>
      </c>
      <c r="AE1702" s="60" t="s">
        <v>1124</v>
      </c>
      <c r="AF1702" s="60"/>
      <c r="AG1702" s="60" t="s">
        <v>1124</v>
      </c>
      <c r="AH1702" s="60" t="s">
        <v>1124</v>
      </c>
      <c r="AI1702" s="60" t="s">
        <v>1124</v>
      </c>
      <c r="AJ1702" s="60" t="s">
        <v>1124</v>
      </c>
      <c r="AK1702" s="60" t="s">
        <v>1124</v>
      </c>
      <c r="AL1702" s="60" t="s">
        <v>1124</v>
      </c>
      <c r="AM1702" s="60" t="s">
        <v>1124</v>
      </c>
      <c r="AN1702" s="60" t="s">
        <v>1124</v>
      </c>
      <c r="AO1702" s="60"/>
      <c r="AP1702" s="35" t="s">
        <v>1917</v>
      </c>
      <c r="AQ1702" s="377">
        <v>0</v>
      </c>
      <c r="AR1702" s="378">
        <v>0</v>
      </c>
      <c r="AS1702" s="377">
        <v>0</v>
      </c>
      <c r="AT1702" s="378">
        <v>0</v>
      </c>
      <c r="AU1702" s="377">
        <v>0</v>
      </c>
      <c r="AV1702" s="377">
        <v>0</v>
      </c>
      <c r="AW1702" s="377">
        <v>0</v>
      </c>
      <c r="AX1702" s="2" t="s">
        <v>2408</v>
      </c>
      <c r="AY1702" s="2">
        <v>0</v>
      </c>
      <c r="AZ1702" s="2" t="s">
        <v>2408</v>
      </c>
      <c r="BB1702" s="2" t="s">
        <v>2408</v>
      </c>
    </row>
    <row r="1703" spans="1:54" ht="15" hidden="1" customHeight="1" x14ac:dyDescent="0.2">
      <c r="A1703" s="46">
        <v>3150</v>
      </c>
      <c r="B1703" s="258" t="s">
        <v>5006</v>
      </c>
      <c r="C1703" t="s">
        <v>1146</v>
      </c>
      <c r="D1703" t="s">
        <v>1307</v>
      </c>
      <c r="E1703" t="s">
        <v>1821</v>
      </c>
      <c r="F1703" s="29" t="s">
        <v>1959</v>
      </c>
      <c r="G1703" s="47" t="s">
        <v>5007</v>
      </c>
      <c r="H1703" t="s">
        <v>1959</v>
      </c>
      <c r="I1703">
        <v>1</v>
      </c>
      <c r="J1703" t="s">
        <v>5008</v>
      </c>
      <c r="K1703" t="s">
        <v>101</v>
      </c>
      <c r="L1703" t="s">
        <v>5009</v>
      </c>
      <c r="M1703" t="s">
        <v>1972</v>
      </c>
      <c r="N1703" s="34" t="s">
        <v>525</v>
      </c>
      <c r="O1703" s="2" t="s">
        <v>1967</v>
      </c>
      <c r="P1703" s="34">
        <v>0</v>
      </c>
      <c r="Q1703" s="2" t="s">
        <v>1973</v>
      </c>
      <c r="R1703" s="34" t="s">
        <v>985</v>
      </c>
      <c r="S1703" s="48" t="s">
        <v>1123</v>
      </c>
      <c r="T1703" s="13" t="s">
        <v>1863</v>
      </c>
      <c r="U1703" s="12" t="s">
        <v>122</v>
      </c>
      <c r="V1703" s="12" t="s">
        <v>1863</v>
      </c>
      <c r="W1703" s="12" t="s">
        <v>122</v>
      </c>
      <c r="X1703" s="14" t="str">
        <f t="shared" si="26"/>
        <v>А</v>
      </c>
      <c r="Y1703" s="271">
        <f>Таблица1[[#This Row],[ID_intellix]]</f>
        <v>3150</v>
      </c>
      <c r="Z1703" s="269" t="s">
        <v>122</v>
      </c>
      <c r="AA1703" s="145">
        <f>IF(OR(Таблица1[[#This Row],[CARDIO_report]]&lt;&gt;0,Таблица1[[#This Row],[AI COMBO_report]]&lt;&gt;0,Таблица1[[#This Row],[OTC_report]]&lt;&gt;0),1,0)</f>
        <v>1</v>
      </c>
      <c r="AB1703" s="60" t="s">
        <v>1124</v>
      </c>
      <c r="AC1703" s="60" t="s">
        <v>1124</v>
      </c>
      <c r="AD1703" s="60" t="s">
        <v>1124</v>
      </c>
      <c r="AE1703" s="60" t="s">
        <v>1124</v>
      </c>
      <c r="AF1703" s="60"/>
      <c r="AG1703" s="60" t="s">
        <v>1124</v>
      </c>
      <c r="AH1703" s="60" t="s">
        <v>1124</v>
      </c>
      <c r="AI1703" s="60" t="s">
        <v>1124</v>
      </c>
      <c r="AJ1703" s="60" t="s">
        <v>1124</v>
      </c>
      <c r="AK1703" s="60" t="s">
        <v>1124</v>
      </c>
      <c r="AL1703" s="60" t="s">
        <v>1124</v>
      </c>
      <c r="AM1703" s="60" t="s">
        <v>1124</v>
      </c>
      <c r="AN1703" s="60" t="s">
        <v>1124</v>
      </c>
      <c r="AO1703" s="60"/>
      <c r="AP1703" s="35" t="s">
        <v>1857</v>
      </c>
      <c r="AQ1703" s="377">
        <v>0</v>
      </c>
      <c r="AR1703" s="378">
        <v>0</v>
      </c>
      <c r="AS1703" s="377">
        <v>0</v>
      </c>
      <c r="AT1703" s="378">
        <v>0</v>
      </c>
      <c r="AU1703" s="377">
        <v>0</v>
      </c>
      <c r="AV1703" s="377">
        <v>0</v>
      </c>
      <c r="AW1703" s="377">
        <v>0</v>
      </c>
      <c r="AX1703">
        <v>0</v>
      </c>
      <c r="AY1703">
        <v>0</v>
      </c>
    </row>
    <row r="1704" spans="1:54" ht="15" hidden="1" customHeight="1" x14ac:dyDescent="0.2">
      <c r="A1704" s="46">
        <v>1967</v>
      </c>
      <c r="B1704" s="258" t="s">
        <v>5010</v>
      </c>
      <c r="C1704" t="s">
        <v>1146</v>
      </c>
      <c r="D1704" t="s">
        <v>1147</v>
      </c>
      <c r="E1704" t="s">
        <v>1821</v>
      </c>
      <c r="F1704" s="29" t="s">
        <v>1959</v>
      </c>
      <c r="G1704" s="47">
        <v>6</v>
      </c>
      <c r="H1704" t="s">
        <v>1959</v>
      </c>
      <c r="I1704">
        <v>1</v>
      </c>
      <c r="J1704" t="s">
        <v>5011</v>
      </c>
      <c r="K1704" t="s">
        <v>101</v>
      </c>
      <c r="L1704" t="s">
        <v>5012</v>
      </c>
      <c r="M1704" t="s">
        <v>1972</v>
      </c>
      <c r="N1704" s="34" t="s">
        <v>525</v>
      </c>
      <c r="O1704" s="2" t="s">
        <v>1967</v>
      </c>
      <c r="P1704" s="34" t="s">
        <v>268</v>
      </c>
      <c r="Q1704" s="2" t="s">
        <v>1973</v>
      </c>
      <c r="R1704" s="34" t="s">
        <v>985</v>
      </c>
      <c r="S1704" s="48" t="s">
        <v>1123</v>
      </c>
      <c r="T1704" s="13" t="s">
        <v>1863</v>
      </c>
      <c r="U1704" s="12" t="s">
        <v>122</v>
      </c>
      <c r="V1704" s="12" t="s">
        <v>122</v>
      </c>
      <c r="W1704" s="12" t="s">
        <v>1863</v>
      </c>
      <c r="X1704" s="14" t="str">
        <f t="shared" si="26"/>
        <v>А</v>
      </c>
      <c r="Y1704" s="271">
        <f>Таблица1[[#This Row],[ID_intellix]]</f>
        <v>1967</v>
      </c>
      <c r="Z1704" s="269" t="s">
        <v>122</v>
      </c>
      <c r="AA1704" s="145">
        <f>IF(OR(Таблица1[[#This Row],[CARDIO_report]]&lt;&gt;0,Таблица1[[#This Row],[AI COMBO_report]]&lt;&gt;0,Таблица1[[#This Row],[OTC_report]]&lt;&gt;0),1,0)</f>
        <v>1</v>
      </c>
      <c r="AB1704" s="60" t="s">
        <v>1124</v>
      </c>
      <c r="AC1704" s="60" t="s">
        <v>1124</v>
      </c>
      <c r="AD1704" s="60" t="s">
        <v>1124</v>
      </c>
      <c r="AE1704" s="60" t="s">
        <v>1124</v>
      </c>
      <c r="AF1704" s="60"/>
      <c r="AG1704" s="60" t="s">
        <v>1124</v>
      </c>
      <c r="AH1704" s="60" t="s">
        <v>1124</v>
      </c>
      <c r="AI1704" s="60" t="s">
        <v>1124</v>
      </c>
      <c r="AJ1704" s="60" t="s">
        <v>1124</v>
      </c>
      <c r="AK1704" s="60" t="s">
        <v>1124</v>
      </c>
      <c r="AL1704" s="60" t="s">
        <v>1124</v>
      </c>
      <c r="AM1704" s="60" t="s">
        <v>1124</v>
      </c>
      <c r="AN1704" s="60" t="s">
        <v>1124</v>
      </c>
      <c r="AO1704" s="60"/>
      <c r="AP1704" s="35" t="s">
        <v>1917</v>
      </c>
      <c r="AQ1704" s="377">
        <v>0</v>
      </c>
      <c r="AR1704" s="378">
        <v>0</v>
      </c>
      <c r="AS1704" s="377">
        <v>0</v>
      </c>
      <c r="AT1704" s="378">
        <v>0</v>
      </c>
      <c r="AU1704" s="377">
        <v>0</v>
      </c>
      <c r="AV1704" s="377">
        <v>0</v>
      </c>
      <c r="AW1704" s="377">
        <v>0</v>
      </c>
      <c r="AX1704" s="2" t="s">
        <v>2408</v>
      </c>
      <c r="AY1704" s="2">
        <v>0</v>
      </c>
      <c r="AZ1704" s="2" t="s">
        <v>2408</v>
      </c>
      <c r="BB1704" s="2" t="s">
        <v>2408</v>
      </c>
    </row>
    <row r="1705" spans="1:54" ht="15" hidden="1" customHeight="1" x14ac:dyDescent="0.2">
      <c r="A1705" s="46">
        <v>2548</v>
      </c>
      <c r="B1705" s="258" t="s">
        <v>5013</v>
      </c>
      <c r="C1705" t="s">
        <v>1146</v>
      </c>
      <c r="D1705" t="s">
        <v>1147</v>
      </c>
      <c r="E1705" t="s">
        <v>1821</v>
      </c>
      <c r="F1705" s="29" t="s">
        <v>1959</v>
      </c>
      <c r="G1705" s="53" t="s">
        <v>5014</v>
      </c>
      <c r="H1705" t="s">
        <v>1959</v>
      </c>
      <c r="I1705">
        <v>1</v>
      </c>
      <c r="J1705" t="s">
        <v>5015</v>
      </c>
      <c r="K1705" t="s">
        <v>101</v>
      </c>
      <c r="L1705" t="s">
        <v>5016</v>
      </c>
      <c r="M1705">
        <v>0</v>
      </c>
      <c r="N1705" s="34">
        <v>0</v>
      </c>
      <c r="O1705" s="2" t="s">
        <v>1967</v>
      </c>
      <c r="P1705" s="34">
        <v>0</v>
      </c>
      <c r="Q1705" s="2" t="s">
        <v>1973</v>
      </c>
      <c r="R1705" s="34" t="s">
        <v>985</v>
      </c>
      <c r="S1705" s="48" t="s">
        <v>1123</v>
      </c>
      <c r="T1705" s="13">
        <v>0</v>
      </c>
      <c r="U1705" s="12">
        <v>0</v>
      </c>
      <c r="V1705" s="12">
        <v>0</v>
      </c>
      <c r="W1705" s="12">
        <v>0</v>
      </c>
      <c r="X1705" s="14" t="str">
        <f t="shared" si="26"/>
        <v>С</v>
      </c>
      <c r="Y1705" s="271">
        <f>Таблица1[[#This Row],[ID_intellix]]</f>
        <v>2548</v>
      </c>
      <c r="Z1705" s="269" t="s">
        <v>122</v>
      </c>
      <c r="AA1705" s="145">
        <f>IF(OR(Таблица1[[#This Row],[CARDIO_report]]&lt;&gt;0,Таблица1[[#This Row],[AI COMBO_report]]&lt;&gt;0,Таблица1[[#This Row],[OTC_report]]&lt;&gt;0),1,0)</f>
        <v>1</v>
      </c>
      <c r="AB1705" s="60" t="s">
        <v>1124</v>
      </c>
      <c r="AC1705" s="60" t="s">
        <v>1124</v>
      </c>
      <c r="AD1705" s="60" t="s">
        <v>1124</v>
      </c>
      <c r="AE1705" s="60"/>
      <c r="AF1705" s="60"/>
      <c r="AG1705" s="60" t="s">
        <v>1124</v>
      </c>
      <c r="AH1705" s="60" t="s">
        <v>1124</v>
      </c>
      <c r="AI1705" s="60" t="s">
        <v>1124</v>
      </c>
      <c r="AJ1705" s="60" t="s">
        <v>1124</v>
      </c>
      <c r="AK1705" s="60" t="s">
        <v>1124</v>
      </c>
      <c r="AL1705" s="60" t="s">
        <v>1124</v>
      </c>
      <c r="AM1705" s="60" t="s">
        <v>1124</v>
      </c>
      <c r="AN1705" s="60" t="s">
        <v>1124</v>
      </c>
      <c r="AO1705" s="60"/>
      <c r="AP1705" s="35" t="s">
        <v>1825</v>
      </c>
      <c r="AQ1705" s="377">
        <v>0</v>
      </c>
      <c r="AR1705" s="378">
        <v>0</v>
      </c>
      <c r="AS1705" s="377">
        <v>0</v>
      </c>
      <c r="AT1705" s="378">
        <v>0</v>
      </c>
      <c r="AU1705">
        <v>0</v>
      </c>
      <c r="AV1705">
        <v>0</v>
      </c>
      <c r="AW1705">
        <v>0</v>
      </c>
      <c r="AX1705">
        <v>0</v>
      </c>
      <c r="AY1705">
        <v>0</v>
      </c>
    </row>
    <row r="1706" spans="1:54" ht="15" hidden="1" customHeight="1" x14ac:dyDescent="0.2">
      <c r="A1706" s="46">
        <v>5280</v>
      </c>
      <c r="B1706" s="258" t="s">
        <v>5054</v>
      </c>
      <c r="C1706" t="s">
        <v>1146</v>
      </c>
      <c r="D1706" t="s">
        <v>1300</v>
      </c>
      <c r="E1706" t="s">
        <v>1821</v>
      </c>
      <c r="F1706" s="29" t="s">
        <v>1959</v>
      </c>
      <c r="G1706" s="47">
        <v>7</v>
      </c>
      <c r="H1706" t="s">
        <v>1959</v>
      </c>
      <c r="I1706">
        <v>1</v>
      </c>
      <c r="J1706" t="s">
        <v>5055</v>
      </c>
      <c r="K1706" t="s">
        <v>101</v>
      </c>
      <c r="L1706" t="s">
        <v>5056</v>
      </c>
      <c r="M1706" t="s">
        <v>1972</v>
      </c>
      <c r="N1706" s="34" t="s">
        <v>503</v>
      </c>
      <c r="O1706" s="2" t="s">
        <v>1967</v>
      </c>
      <c r="P1706" s="34" t="s">
        <v>268</v>
      </c>
      <c r="Q1706" s="2" t="s">
        <v>1973</v>
      </c>
      <c r="R1706" s="34" t="s">
        <v>742</v>
      </c>
      <c r="S1706" s="48" t="s">
        <v>1123</v>
      </c>
      <c r="T1706" s="13" t="s">
        <v>1863</v>
      </c>
      <c r="U1706" s="12" t="s">
        <v>122</v>
      </c>
      <c r="V1706" s="12" t="s">
        <v>122</v>
      </c>
      <c r="W1706" s="12" t="s">
        <v>1863</v>
      </c>
      <c r="X1706" s="14" t="str">
        <f t="shared" si="26"/>
        <v>А</v>
      </c>
      <c r="Y1706" s="271">
        <f>Таблица1[[#This Row],[ID_intellix]]</f>
        <v>5280</v>
      </c>
      <c r="Z1706" s="269" t="s">
        <v>122</v>
      </c>
      <c r="AA1706" s="145">
        <f>IF(OR(Таблица1[[#This Row],[CARDIO_report]]&lt;&gt;0,Таблица1[[#This Row],[AI COMBO_report]]&lt;&gt;0,Таблица1[[#This Row],[OTC_report]]&lt;&gt;0),1,0)</f>
        <v>1</v>
      </c>
      <c r="AB1706" s="60" t="s">
        <v>1124</v>
      </c>
      <c r="AC1706" s="60" t="s">
        <v>1124</v>
      </c>
      <c r="AD1706" s="60" t="s">
        <v>1124</v>
      </c>
      <c r="AE1706" s="60" t="s">
        <v>1124</v>
      </c>
      <c r="AF1706" s="60"/>
      <c r="AG1706" s="60" t="s">
        <v>1124</v>
      </c>
      <c r="AH1706" s="60" t="s">
        <v>1124</v>
      </c>
      <c r="AI1706" s="60" t="s">
        <v>1124</v>
      </c>
      <c r="AJ1706" s="60" t="s">
        <v>1124</v>
      </c>
      <c r="AK1706" s="60" t="s">
        <v>1124</v>
      </c>
      <c r="AL1706" s="60" t="s">
        <v>1124</v>
      </c>
      <c r="AM1706" s="60" t="s">
        <v>1124</v>
      </c>
      <c r="AN1706" s="60" t="s">
        <v>1124</v>
      </c>
      <c r="AO1706" s="60"/>
      <c r="AP1706" s="35" t="s">
        <v>1917</v>
      </c>
      <c r="AQ1706" s="377">
        <v>0</v>
      </c>
      <c r="AR1706" s="378">
        <v>0</v>
      </c>
      <c r="AS1706" s="377">
        <v>0</v>
      </c>
      <c r="AT1706" s="378">
        <v>0</v>
      </c>
      <c r="AU1706" s="377">
        <v>0</v>
      </c>
      <c r="AV1706" s="377">
        <v>0</v>
      </c>
      <c r="AW1706" s="377">
        <v>0</v>
      </c>
      <c r="AX1706">
        <v>0</v>
      </c>
      <c r="AY1706">
        <v>0</v>
      </c>
    </row>
    <row r="1707" spans="1:54" ht="15" hidden="1" customHeight="1" x14ac:dyDescent="0.2">
      <c r="A1707" s="46">
        <v>2564</v>
      </c>
      <c r="B1707" s="258" t="s">
        <v>5057</v>
      </c>
      <c r="C1707" t="s">
        <v>1146</v>
      </c>
      <c r="D1707" t="s">
        <v>1300</v>
      </c>
      <c r="E1707" t="s">
        <v>1821</v>
      </c>
      <c r="F1707" s="29" t="s">
        <v>1959</v>
      </c>
      <c r="G1707" s="53" t="s">
        <v>5058</v>
      </c>
      <c r="H1707" t="s">
        <v>1959</v>
      </c>
      <c r="I1707">
        <v>1</v>
      </c>
      <c r="J1707" t="s">
        <v>5059</v>
      </c>
      <c r="K1707" t="s">
        <v>101</v>
      </c>
      <c r="L1707" t="s">
        <v>5060</v>
      </c>
      <c r="M1707" t="s">
        <v>1972</v>
      </c>
      <c r="N1707" s="34">
        <v>0</v>
      </c>
      <c r="O1707" s="2" t="s">
        <v>1967</v>
      </c>
      <c r="P1707" s="34">
        <v>0</v>
      </c>
      <c r="Q1707" s="2" t="s">
        <v>1973</v>
      </c>
      <c r="R1707" s="34">
        <v>0</v>
      </c>
      <c r="S1707" s="48" t="s">
        <v>1123</v>
      </c>
      <c r="T1707" s="13" t="s">
        <v>122</v>
      </c>
      <c r="U1707" s="12" t="s">
        <v>122</v>
      </c>
      <c r="V1707" s="12" t="s">
        <v>122</v>
      </c>
      <c r="W1707" s="12" t="s">
        <v>122</v>
      </c>
      <c r="X1707" s="14" t="str">
        <f t="shared" si="26"/>
        <v>С</v>
      </c>
      <c r="Y1707" s="271">
        <f>Таблица1[[#This Row],[ID_intellix]]</f>
        <v>2564</v>
      </c>
      <c r="Z1707" s="269" t="s">
        <v>122</v>
      </c>
      <c r="AA1707" s="145">
        <f>IF(OR(Таблица1[[#This Row],[CARDIO_report]]&lt;&gt;0,Таблица1[[#This Row],[AI COMBO_report]]&lt;&gt;0,Таблица1[[#This Row],[OTC_report]]&lt;&gt;0),1,0)</f>
        <v>0</v>
      </c>
      <c r="AB1707" s="60" t="s">
        <v>1124</v>
      </c>
      <c r="AC1707" s="60" t="s">
        <v>1124</v>
      </c>
      <c r="AD1707" s="60" t="s">
        <v>1124</v>
      </c>
      <c r="AE1707" s="60" t="s">
        <v>1124</v>
      </c>
      <c r="AF1707" s="60"/>
      <c r="AG1707" s="60" t="s">
        <v>1124</v>
      </c>
      <c r="AH1707" s="60" t="s">
        <v>1124</v>
      </c>
      <c r="AI1707" s="60" t="s">
        <v>1124</v>
      </c>
      <c r="AJ1707" s="60" t="s">
        <v>1124</v>
      </c>
      <c r="AK1707" s="60" t="s">
        <v>1124</v>
      </c>
      <c r="AL1707" s="60" t="s">
        <v>1124</v>
      </c>
      <c r="AM1707" s="60" t="s">
        <v>1124</v>
      </c>
      <c r="AN1707" s="60" t="s">
        <v>1124</v>
      </c>
      <c r="AO1707" s="60"/>
      <c r="AP1707" s="35" t="s">
        <v>1825</v>
      </c>
      <c r="AQ1707" s="377">
        <v>0</v>
      </c>
      <c r="AR1707" s="378">
        <v>0</v>
      </c>
      <c r="AS1707" s="377">
        <v>0</v>
      </c>
      <c r="AT1707" s="378">
        <v>0</v>
      </c>
      <c r="AU1707" s="377">
        <v>0</v>
      </c>
      <c r="AV1707" s="377">
        <v>0</v>
      </c>
      <c r="AW1707" s="377">
        <v>0</v>
      </c>
      <c r="AX1707">
        <v>0</v>
      </c>
      <c r="AY1707">
        <v>0</v>
      </c>
    </row>
    <row r="1708" spans="1:54" ht="15" hidden="1" customHeight="1" x14ac:dyDescent="0.2">
      <c r="A1708" s="46">
        <v>3551</v>
      </c>
      <c r="B1708" s="258" t="s">
        <v>5061</v>
      </c>
      <c r="C1708" t="s">
        <v>1146</v>
      </c>
      <c r="D1708" t="s">
        <v>1300</v>
      </c>
      <c r="E1708" t="s">
        <v>1821</v>
      </c>
      <c r="F1708" s="29" t="s">
        <v>1959</v>
      </c>
      <c r="G1708" s="53" t="s">
        <v>5062</v>
      </c>
      <c r="H1708" t="s">
        <v>1959</v>
      </c>
      <c r="I1708">
        <v>1</v>
      </c>
      <c r="J1708" t="s">
        <v>5063</v>
      </c>
      <c r="K1708" t="s">
        <v>101</v>
      </c>
      <c r="L1708" t="s">
        <v>5064</v>
      </c>
      <c r="M1708" t="s">
        <v>1972</v>
      </c>
      <c r="N1708" s="34" t="s">
        <v>465</v>
      </c>
      <c r="O1708" s="2" t="s">
        <v>1967</v>
      </c>
      <c r="P1708" s="34" t="s">
        <v>268</v>
      </c>
      <c r="Q1708" s="2" t="s">
        <v>1973</v>
      </c>
      <c r="R1708" s="34" t="s">
        <v>742</v>
      </c>
      <c r="S1708" s="48" t="s">
        <v>1123</v>
      </c>
      <c r="T1708" s="13" t="s">
        <v>1863</v>
      </c>
      <c r="U1708" s="12" t="s">
        <v>122</v>
      </c>
      <c r="V1708" s="12" t="s">
        <v>122</v>
      </c>
      <c r="W1708" s="12" t="s">
        <v>122</v>
      </c>
      <c r="X1708" s="14" t="str">
        <f t="shared" si="26"/>
        <v>В</v>
      </c>
      <c r="Y1708" s="271">
        <f>Таблица1[[#This Row],[ID_intellix]]</f>
        <v>3551</v>
      </c>
      <c r="Z1708" s="269" t="s">
        <v>122</v>
      </c>
      <c r="AA1708" s="145">
        <f>IF(OR(Таблица1[[#This Row],[CARDIO_report]]&lt;&gt;0,Таблица1[[#This Row],[AI COMBO_report]]&lt;&gt;0,Таблица1[[#This Row],[OTC_report]]&lt;&gt;0),1,0)</f>
        <v>1</v>
      </c>
      <c r="AB1708" s="60" t="s">
        <v>1124</v>
      </c>
      <c r="AC1708" s="60" t="s">
        <v>1124</v>
      </c>
      <c r="AD1708" s="60" t="s">
        <v>1124</v>
      </c>
      <c r="AE1708" s="60" t="s">
        <v>1124</v>
      </c>
      <c r="AF1708" s="60"/>
      <c r="AG1708" s="60" t="s">
        <v>1124</v>
      </c>
      <c r="AH1708" s="60" t="s">
        <v>1124</v>
      </c>
      <c r="AI1708" s="60" t="s">
        <v>1124</v>
      </c>
      <c r="AJ1708" s="60" t="s">
        <v>1124</v>
      </c>
      <c r="AK1708" s="60" t="s">
        <v>1124</v>
      </c>
      <c r="AL1708" s="60" t="s">
        <v>1124</v>
      </c>
      <c r="AM1708" s="60" t="s">
        <v>1124</v>
      </c>
      <c r="AN1708" s="60" t="s">
        <v>1124</v>
      </c>
      <c r="AO1708" s="60"/>
      <c r="AP1708" s="35" t="s">
        <v>1857</v>
      </c>
      <c r="AQ1708" s="377">
        <v>0</v>
      </c>
      <c r="AR1708" s="378">
        <v>0</v>
      </c>
      <c r="AS1708" s="377">
        <v>0</v>
      </c>
      <c r="AT1708" s="378">
        <v>0</v>
      </c>
      <c r="AU1708" s="377">
        <v>0</v>
      </c>
      <c r="AV1708" s="377">
        <v>0</v>
      </c>
      <c r="AW1708" s="377">
        <v>0</v>
      </c>
      <c r="AX1708">
        <v>0</v>
      </c>
      <c r="AY1708">
        <v>0</v>
      </c>
    </row>
    <row r="1709" spans="1:54" ht="15" hidden="1" customHeight="1" x14ac:dyDescent="0.2">
      <c r="A1709" s="46">
        <v>5281</v>
      </c>
      <c r="B1709" s="258" t="s">
        <v>5068</v>
      </c>
      <c r="C1709" t="s">
        <v>1146</v>
      </c>
      <c r="D1709" t="s">
        <v>1147</v>
      </c>
      <c r="E1709" t="s">
        <v>1821</v>
      </c>
      <c r="F1709" s="29" t="s">
        <v>1959</v>
      </c>
      <c r="G1709" s="47">
        <v>79</v>
      </c>
      <c r="H1709" t="s">
        <v>1959</v>
      </c>
      <c r="I1709">
        <v>1</v>
      </c>
      <c r="J1709" t="s">
        <v>5069</v>
      </c>
      <c r="K1709" t="s">
        <v>101</v>
      </c>
      <c r="L1709" t="s">
        <v>2790</v>
      </c>
      <c r="M1709" t="s">
        <v>1972</v>
      </c>
      <c r="N1709" s="34" t="s">
        <v>431</v>
      </c>
      <c r="O1709" s="2" t="s">
        <v>1967</v>
      </c>
      <c r="P1709" s="34" t="s">
        <v>268</v>
      </c>
      <c r="Q1709" s="2" t="s">
        <v>1973</v>
      </c>
      <c r="R1709" s="34" t="s">
        <v>985</v>
      </c>
      <c r="S1709" s="48" t="s">
        <v>1123</v>
      </c>
      <c r="T1709" s="13" t="s">
        <v>1863</v>
      </c>
      <c r="U1709" s="12" t="s">
        <v>122</v>
      </c>
      <c r="V1709" s="12" t="s">
        <v>1863</v>
      </c>
      <c r="W1709" s="12" t="s">
        <v>1863</v>
      </c>
      <c r="X1709" s="14" t="str">
        <f t="shared" si="26"/>
        <v>А</v>
      </c>
      <c r="Y1709" s="271">
        <f>Таблица1[[#This Row],[ID_intellix]]</f>
        <v>5281</v>
      </c>
      <c r="Z1709" s="269" t="s">
        <v>122</v>
      </c>
      <c r="AA1709" s="145">
        <f>IF(OR(Таблица1[[#This Row],[CARDIO_report]]&lt;&gt;0,Таблица1[[#This Row],[AI COMBO_report]]&lt;&gt;0,Таблица1[[#This Row],[OTC_report]]&lt;&gt;0),1,0)</f>
        <v>1</v>
      </c>
      <c r="AB1709" s="60" t="s">
        <v>1124</v>
      </c>
      <c r="AC1709" s="60" t="s">
        <v>1124</v>
      </c>
      <c r="AD1709" s="60" t="s">
        <v>1124</v>
      </c>
      <c r="AE1709" s="60" t="s">
        <v>1124</v>
      </c>
      <c r="AF1709" s="60"/>
      <c r="AG1709" s="60" t="s">
        <v>1124</v>
      </c>
      <c r="AH1709" s="60" t="s">
        <v>1124</v>
      </c>
      <c r="AI1709" s="60" t="s">
        <v>1124</v>
      </c>
      <c r="AJ1709" s="60" t="s">
        <v>1124</v>
      </c>
      <c r="AK1709" s="60" t="s">
        <v>1124</v>
      </c>
      <c r="AL1709" s="60" t="s">
        <v>1124</v>
      </c>
      <c r="AM1709" s="60" t="s">
        <v>1124</v>
      </c>
      <c r="AN1709" s="60" t="s">
        <v>1124</v>
      </c>
      <c r="AO1709" s="60"/>
      <c r="AP1709" s="35" t="s">
        <v>1917</v>
      </c>
      <c r="AQ1709" s="377">
        <v>0</v>
      </c>
      <c r="AR1709" s="378">
        <v>0</v>
      </c>
      <c r="AS1709" s="377">
        <v>0</v>
      </c>
      <c r="AT1709" s="378">
        <v>0</v>
      </c>
      <c r="AU1709" s="377">
        <v>0</v>
      </c>
      <c r="AV1709" s="377">
        <v>0</v>
      </c>
      <c r="AW1709" s="377">
        <v>0</v>
      </c>
      <c r="AX1709" s="2" t="s">
        <v>2408</v>
      </c>
      <c r="AY1709" s="2">
        <v>0</v>
      </c>
      <c r="AZ1709" s="2" t="s">
        <v>2408</v>
      </c>
      <c r="BB1709" s="2" t="s">
        <v>2408</v>
      </c>
    </row>
    <row r="1710" spans="1:54" ht="15" hidden="1" customHeight="1" x14ac:dyDescent="0.2">
      <c r="A1710" s="398">
        <v>7198</v>
      </c>
      <c r="B1710" s="258" t="s">
        <v>5070</v>
      </c>
      <c r="C1710" t="s">
        <v>1146</v>
      </c>
      <c r="D1710" t="s">
        <v>1147</v>
      </c>
      <c r="E1710" t="s">
        <v>1821</v>
      </c>
      <c r="F1710" s="29" t="s">
        <v>1959</v>
      </c>
      <c r="G1710" s="47" t="s">
        <v>5071</v>
      </c>
      <c r="H1710" t="s">
        <v>1959</v>
      </c>
      <c r="I1710">
        <v>1</v>
      </c>
      <c r="J1710" t="s">
        <v>5072</v>
      </c>
      <c r="K1710" t="s">
        <v>101</v>
      </c>
      <c r="L1710" t="s">
        <v>5073</v>
      </c>
      <c r="M1710" t="s">
        <v>1972</v>
      </c>
      <c r="N1710" s="34">
        <v>0</v>
      </c>
      <c r="O1710" s="2" t="s">
        <v>1967</v>
      </c>
      <c r="P1710" s="34">
        <v>0</v>
      </c>
      <c r="Q1710" s="2" t="s">
        <v>1973</v>
      </c>
      <c r="R1710" s="34">
        <v>0</v>
      </c>
      <c r="S1710" s="48" t="s">
        <v>1123</v>
      </c>
      <c r="T1710" s="13">
        <v>0</v>
      </c>
      <c r="U1710" s="12">
        <v>0</v>
      </c>
      <c r="V1710" s="12">
        <v>0</v>
      </c>
      <c r="W1710" s="12">
        <v>0</v>
      </c>
      <c r="X1710" s="14" t="str">
        <f t="shared" si="26"/>
        <v>С</v>
      </c>
      <c r="Y1710" s="271">
        <f>Таблица1[[#This Row],[ID_intellix]]</f>
        <v>7198</v>
      </c>
      <c r="Z1710" s="269" t="s">
        <v>122</v>
      </c>
      <c r="AA1710" s="145">
        <f>IF(OR(Таблица1[[#This Row],[CARDIO_report]]&lt;&gt;0,Таблица1[[#This Row],[AI COMBO_report]]&lt;&gt;0,Таблица1[[#This Row],[OTC_report]]&lt;&gt;0),1,0)</f>
        <v>0</v>
      </c>
      <c r="AB1710" s="60" t="s">
        <v>1124</v>
      </c>
      <c r="AC1710" s="60" t="s">
        <v>1124</v>
      </c>
      <c r="AD1710" s="60" t="s">
        <v>1124</v>
      </c>
      <c r="AE1710" s="60" t="s">
        <v>1124</v>
      </c>
      <c r="AF1710" s="60"/>
      <c r="AG1710" s="60" t="s">
        <v>1124</v>
      </c>
      <c r="AH1710" s="60" t="s">
        <v>1124</v>
      </c>
      <c r="AI1710" s="60" t="s">
        <v>1124</v>
      </c>
      <c r="AJ1710" s="60" t="s">
        <v>1124</v>
      </c>
      <c r="AK1710" s="60" t="s">
        <v>1124</v>
      </c>
      <c r="AL1710" s="60" t="s">
        <v>1124</v>
      </c>
      <c r="AM1710" s="60" t="s">
        <v>1124</v>
      </c>
      <c r="AN1710" s="60" t="s">
        <v>1124</v>
      </c>
      <c r="AO1710" s="60"/>
      <c r="AP1710" s="35" t="s">
        <v>1825</v>
      </c>
      <c r="AQ1710" s="377">
        <v>0</v>
      </c>
      <c r="AR1710" s="378">
        <v>0</v>
      </c>
      <c r="AS1710" s="377">
        <v>0</v>
      </c>
      <c r="AT1710" s="378">
        <v>0</v>
      </c>
      <c r="AU1710" s="377">
        <v>0</v>
      </c>
      <c r="AV1710" s="377">
        <v>0</v>
      </c>
      <c r="AW1710" s="377">
        <v>0</v>
      </c>
      <c r="AX1710">
        <v>0</v>
      </c>
      <c r="AY1710">
        <v>0</v>
      </c>
    </row>
    <row r="1711" spans="1:54" ht="15" hidden="1" customHeight="1" x14ac:dyDescent="0.2">
      <c r="A1711" s="46">
        <v>25018</v>
      </c>
      <c r="B1711" s="258" t="s">
        <v>5074</v>
      </c>
      <c r="C1711" t="s">
        <v>1146</v>
      </c>
      <c r="D1711" t="s">
        <v>1147</v>
      </c>
      <c r="E1711" t="s">
        <v>1821</v>
      </c>
      <c r="F1711" s="29" t="s">
        <v>1959</v>
      </c>
      <c r="G1711" s="47" t="s">
        <v>5075</v>
      </c>
      <c r="H1711" t="s">
        <v>1959</v>
      </c>
      <c r="I1711">
        <v>1</v>
      </c>
      <c r="J1711" t="s">
        <v>5076</v>
      </c>
      <c r="K1711" t="s">
        <v>101</v>
      </c>
      <c r="L1711" t="s">
        <v>5077</v>
      </c>
      <c r="M1711" t="s">
        <v>1972</v>
      </c>
      <c r="N1711" s="34">
        <v>0</v>
      </c>
      <c r="O1711" s="2" t="s">
        <v>1967</v>
      </c>
      <c r="P1711" s="34">
        <v>0</v>
      </c>
      <c r="Q1711" s="2" t="s">
        <v>1973</v>
      </c>
      <c r="R1711" s="34">
        <v>0</v>
      </c>
      <c r="S1711" s="48" t="s">
        <v>1123</v>
      </c>
      <c r="T1711" s="13" t="s">
        <v>122</v>
      </c>
      <c r="U1711" s="12" t="s">
        <v>122</v>
      </c>
      <c r="V1711" s="12" t="s">
        <v>122</v>
      </c>
      <c r="W1711" s="12" t="s">
        <v>1863</v>
      </c>
      <c r="X1711" s="14" t="str">
        <f t="shared" si="26"/>
        <v>В</v>
      </c>
      <c r="Y1711" s="271">
        <f>Таблица1[[#This Row],[ID_intellix]]</f>
        <v>25018</v>
      </c>
      <c r="Z1711" s="269" t="s">
        <v>122</v>
      </c>
      <c r="AA1711" s="145">
        <f>IF(OR(Таблица1[[#This Row],[CARDIO_report]]&lt;&gt;0,Таблица1[[#This Row],[AI COMBO_report]]&lt;&gt;0,Таблица1[[#This Row],[OTC_report]]&lt;&gt;0),1,0)</f>
        <v>0</v>
      </c>
      <c r="AB1711" s="60" t="s">
        <v>1124</v>
      </c>
      <c r="AC1711" s="60" t="s">
        <v>1124</v>
      </c>
      <c r="AD1711" s="60" t="s">
        <v>1124</v>
      </c>
      <c r="AE1711" s="60" t="s">
        <v>1124</v>
      </c>
      <c r="AF1711" s="60"/>
      <c r="AG1711" s="60" t="s">
        <v>1124</v>
      </c>
      <c r="AH1711" s="60" t="s">
        <v>1124</v>
      </c>
      <c r="AI1711" s="60" t="s">
        <v>1124</v>
      </c>
      <c r="AJ1711" s="60" t="s">
        <v>1124</v>
      </c>
      <c r="AK1711" s="60" t="s">
        <v>1124</v>
      </c>
      <c r="AL1711" s="60" t="s">
        <v>1124</v>
      </c>
      <c r="AM1711" s="60" t="s">
        <v>1124</v>
      </c>
      <c r="AN1711" s="60" t="s">
        <v>1124</v>
      </c>
      <c r="AO1711" s="60"/>
      <c r="AP1711" s="35" t="s">
        <v>1825</v>
      </c>
      <c r="AQ1711" s="377">
        <v>0</v>
      </c>
      <c r="AR1711" s="378">
        <v>0</v>
      </c>
      <c r="AS1711" s="377">
        <v>0</v>
      </c>
      <c r="AT1711" s="378">
        <v>0</v>
      </c>
      <c r="AU1711" s="377">
        <v>0</v>
      </c>
      <c r="AV1711" s="377">
        <v>0</v>
      </c>
      <c r="AW1711" s="377">
        <v>0</v>
      </c>
      <c r="AX1711">
        <v>0</v>
      </c>
      <c r="AY1711">
        <v>0</v>
      </c>
    </row>
    <row r="1712" spans="1:54" ht="15" hidden="1" customHeight="1" x14ac:dyDescent="0.2">
      <c r="A1712" s="46">
        <v>2972</v>
      </c>
      <c r="B1712" s="258" t="s">
        <v>5078</v>
      </c>
      <c r="C1712" t="s">
        <v>1146</v>
      </c>
      <c r="D1712" t="s">
        <v>1147</v>
      </c>
      <c r="E1712" t="s">
        <v>1821</v>
      </c>
      <c r="F1712" s="29" t="s">
        <v>1959</v>
      </c>
      <c r="G1712" s="47" t="s">
        <v>5079</v>
      </c>
      <c r="H1712" t="s">
        <v>1959</v>
      </c>
      <c r="I1712">
        <v>1</v>
      </c>
      <c r="J1712" t="s">
        <v>5080</v>
      </c>
      <c r="K1712" t="s">
        <v>101</v>
      </c>
      <c r="L1712" t="s">
        <v>5081</v>
      </c>
      <c r="M1712" t="s">
        <v>1972</v>
      </c>
      <c r="N1712" s="34">
        <v>0</v>
      </c>
      <c r="O1712" s="2" t="s">
        <v>1967</v>
      </c>
      <c r="P1712" s="34">
        <v>0</v>
      </c>
      <c r="Q1712" s="2" t="s">
        <v>1973</v>
      </c>
      <c r="R1712" s="34" t="s">
        <v>975</v>
      </c>
      <c r="S1712" s="48" t="s">
        <v>1123</v>
      </c>
      <c r="T1712" s="13" t="s">
        <v>1863</v>
      </c>
      <c r="U1712" s="12" t="s">
        <v>122</v>
      </c>
      <c r="V1712" s="12" t="s">
        <v>122</v>
      </c>
      <c r="W1712" s="12" t="s">
        <v>122</v>
      </c>
      <c r="X1712" s="14" t="str">
        <f t="shared" si="26"/>
        <v>В</v>
      </c>
      <c r="Y1712" s="271">
        <f>Таблица1[[#This Row],[ID_intellix]]</f>
        <v>2972</v>
      </c>
      <c r="Z1712" s="269" t="s">
        <v>122</v>
      </c>
      <c r="AA1712" s="145">
        <f>IF(OR(Таблица1[[#This Row],[CARDIO_report]]&lt;&gt;0,Таблица1[[#This Row],[AI COMBO_report]]&lt;&gt;0,Таблица1[[#This Row],[OTC_report]]&lt;&gt;0),1,0)</f>
        <v>1</v>
      </c>
      <c r="AB1712" s="60" t="s">
        <v>1124</v>
      </c>
      <c r="AC1712" s="60" t="s">
        <v>1124</v>
      </c>
      <c r="AD1712" s="60" t="s">
        <v>1124</v>
      </c>
      <c r="AE1712" s="60" t="s">
        <v>1124</v>
      </c>
      <c r="AF1712" s="60"/>
      <c r="AG1712" s="60" t="s">
        <v>1124</v>
      </c>
      <c r="AH1712" s="60" t="s">
        <v>1124</v>
      </c>
      <c r="AI1712" s="60" t="s">
        <v>1124</v>
      </c>
      <c r="AJ1712" s="60" t="s">
        <v>1124</v>
      </c>
      <c r="AK1712" s="60" t="s">
        <v>1124</v>
      </c>
      <c r="AL1712" s="60" t="s">
        <v>1124</v>
      </c>
      <c r="AM1712" s="60" t="s">
        <v>1124</v>
      </c>
      <c r="AN1712" s="60" t="s">
        <v>1124</v>
      </c>
      <c r="AO1712" s="60"/>
      <c r="AP1712" s="35" t="s">
        <v>1917</v>
      </c>
      <c r="AQ1712" s="377">
        <v>0</v>
      </c>
      <c r="AR1712" s="378">
        <v>0</v>
      </c>
      <c r="AS1712" s="377">
        <v>0</v>
      </c>
      <c r="AT1712" s="378">
        <v>0</v>
      </c>
      <c r="AU1712" s="377">
        <v>0</v>
      </c>
      <c r="AV1712" s="377">
        <v>0</v>
      </c>
      <c r="AW1712" s="377">
        <v>0</v>
      </c>
      <c r="AX1712">
        <v>0</v>
      </c>
      <c r="AY1712">
        <v>0</v>
      </c>
    </row>
    <row r="1713" spans="1:54" ht="15" hidden="1" customHeight="1" x14ac:dyDescent="0.2">
      <c r="A1713" s="46">
        <v>5282</v>
      </c>
      <c r="B1713" s="258" t="s">
        <v>5082</v>
      </c>
      <c r="C1713" t="s">
        <v>1146</v>
      </c>
      <c r="D1713" t="s">
        <v>1152</v>
      </c>
      <c r="E1713" t="s">
        <v>1821</v>
      </c>
      <c r="F1713" s="29" t="s">
        <v>1959</v>
      </c>
      <c r="G1713" s="47">
        <v>8</v>
      </c>
      <c r="H1713" t="s">
        <v>1959</v>
      </c>
      <c r="I1713">
        <v>1</v>
      </c>
      <c r="J1713" t="s">
        <v>5083</v>
      </c>
      <c r="K1713" t="s">
        <v>101</v>
      </c>
      <c r="L1713" t="s">
        <v>5084</v>
      </c>
      <c r="M1713" t="s">
        <v>1972</v>
      </c>
      <c r="N1713" s="34" t="s">
        <v>525</v>
      </c>
      <c r="O1713" s="2" t="s">
        <v>1967</v>
      </c>
      <c r="P1713" s="34" t="s">
        <v>116</v>
      </c>
      <c r="Q1713" s="2" t="s">
        <v>1973</v>
      </c>
      <c r="R1713" s="34" t="s">
        <v>975</v>
      </c>
      <c r="S1713" s="48" t="s">
        <v>1123</v>
      </c>
      <c r="T1713" s="13" t="s">
        <v>1863</v>
      </c>
      <c r="U1713" s="12" t="s">
        <v>122</v>
      </c>
      <c r="V1713" s="12" t="s">
        <v>122</v>
      </c>
      <c r="W1713" s="12" t="s">
        <v>122</v>
      </c>
      <c r="X1713" s="14" t="str">
        <f t="shared" si="26"/>
        <v>В</v>
      </c>
      <c r="Y1713" s="271">
        <f>Таблица1[[#This Row],[ID_intellix]]</f>
        <v>5282</v>
      </c>
      <c r="Z1713" s="269" t="s">
        <v>122</v>
      </c>
      <c r="AA1713" s="145">
        <f>IF(OR(Таблица1[[#This Row],[CARDIO_report]]&lt;&gt;0,Таблица1[[#This Row],[AI COMBO_report]]&lt;&gt;0,Таблица1[[#This Row],[OTC_report]]&lt;&gt;0),1,0)</f>
        <v>1</v>
      </c>
      <c r="AB1713" s="60" t="s">
        <v>1124</v>
      </c>
      <c r="AC1713" s="60" t="s">
        <v>1124</v>
      </c>
      <c r="AD1713" s="60" t="s">
        <v>1124</v>
      </c>
      <c r="AE1713" s="60" t="s">
        <v>1124</v>
      </c>
      <c r="AF1713" s="60"/>
      <c r="AG1713" s="60" t="s">
        <v>1124</v>
      </c>
      <c r="AH1713" s="60" t="s">
        <v>1124</v>
      </c>
      <c r="AI1713" s="60" t="s">
        <v>1124</v>
      </c>
      <c r="AJ1713" s="60" t="s">
        <v>1124</v>
      </c>
      <c r="AK1713" s="60" t="s">
        <v>1124</v>
      </c>
      <c r="AL1713" s="60" t="s">
        <v>1124</v>
      </c>
      <c r="AM1713" s="60" t="s">
        <v>1124</v>
      </c>
      <c r="AN1713" s="60" t="s">
        <v>1124</v>
      </c>
      <c r="AO1713" s="60"/>
      <c r="AP1713" s="35" t="s">
        <v>1857</v>
      </c>
      <c r="AQ1713" s="377">
        <v>0</v>
      </c>
      <c r="AR1713" s="378">
        <v>0</v>
      </c>
      <c r="AS1713" s="377">
        <v>0</v>
      </c>
      <c r="AT1713" s="378">
        <v>0</v>
      </c>
      <c r="AU1713" s="377">
        <v>0</v>
      </c>
      <c r="AV1713" s="377">
        <v>0</v>
      </c>
      <c r="AW1713" s="377">
        <v>0</v>
      </c>
      <c r="AX1713">
        <v>0</v>
      </c>
      <c r="AY1713">
        <v>0</v>
      </c>
    </row>
    <row r="1714" spans="1:54" ht="15" hidden="1" customHeight="1" x14ac:dyDescent="0.2">
      <c r="A1714" s="46">
        <v>7128</v>
      </c>
      <c r="B1714" s="258" t="s">
        <v>5085</v>
      </c>
      <c r="C1714" t="s">
        <v>1146</v>
      </c>
      <c r="D1714" t="s">
        <v>1152</v>
      </c>
      <c r="E1714" t="s">
        <v>1821</v>
      </c>
      <c r="F1714" s="29" t="s">
        <v>1959</v>
      </c>
      <c r="G1714" s="53" t="s">
        <v>5086</v>
      </c>
      <c r="H1714" t="s">
        <v>1959</v>
      </c>
      <c r="I1714">
        <v>1</v>
      </c>
      <c r="J1714" t="s">
        <v>5087</v>
      </c>
      <c r="K1714" t="s">
        <v>101</v>
      </c>
      <c r="L1714" t="s">
        <v>5088</v>
      </c>
      <c r="M1714" t="s">
        <v>1972</v>
      </c>
      <c r="N1714" s="34">
        <v>0</v>
      </c>
      <c r="O1714" s="2" t="s">
        <v>1967</v>
      </c>
      <c r="P1714" s="34">
        <v>0</v>
      </c>
      <c r="Q1714" s="2" t="s">
        <v>1973</v>
      </c>
      <c r="R1714" s="34">
        <v>0</v>
      </c>
      <c r="S1714" s="48" t="s">
        <v>1123</v>
      </c>
      <c r="T1714" s="13">
        <v>0</v>
      </c>
      <c r="U1714" s="12">
        <v>0</v>
      </c>
      <c r="V1714" s="12">
        <v>0</v>
      </c>
      <c r="W1714" s="12">
        <v>0</v>
      </c>
      <c r="X1714" s="14" t="str">
        <f t="shared" si="26"/>
        <v>С</v>
      </c>
      <c r="Y1714" s="271">
        <f>Таблица1[[#This Row],[ID_intellix]]</f>
        <v>7128</v>
      </c>
      <c r="Z1714" s="269" t="s">
        <v>122</v>
      </c>
      <c r="AA1714" s="145">
        <f>IF(OR(Таблица1[[#This Row],[CARDIO_report]]&lt;&gt;0,Таблица1[[#This Row],[AI COMBO_report]]&lt;&gt;0,Таблица1[[#This Row],[OTC_report]]&lt;&gt;0),1,0)</f>
        <v>0</v>
      </c>
      <c r="AB1714" s="60" t="s">
        <v>1124</v>
      </c>
      <c r="AC1714" s="60" t="s">
        <v>1124</v>
      </c>
      <c r="AD1714" s="60" t="s">
        <v>1124</v>
      </c>
      <c r="AE1714" s="60" t="s">
        <v>1124</v>
      </c>
      <c r="AF1714" s="60"/>
      <c r="AG1714" s="60" t="s">
        <v>1124</v>
      </c>
      <c r="AH1714" s="60" t="s">
        <v>1124</v>
      </c>
      <c r="AI1714" s="60" t="s">
        <v>1124</v>
      </c>
      <c r="AJ1714" s="60" t="s">
        <v>1124</v>
      </c>
      <c r="AK1714" s="60" t="s">
        <v>1124</v>
      </c>
      <c r="AL1714" s="60" t="s">
        <v>1124</v>
      </c>
      <c r="AM1714" s="60" t="s">
        <v>1124</v>
      </c>
      <c r="AN1714" s="60" t="s">
        <v>1124</v>
      </c>
      <c r="AO1714" s="60"/>
      <c r="AP1714" s="35" t="s">
        <v>1857</v>
      </c>
      <c r="AQ1714" s="377">
        <v>0</v>
      </c>
      <c r="AR1714" s="378">
        <v>0</v>
      </c>
      <c r="AS1714" s="377">
        <v>0</v>
      </c>
      <c r="AT1714" s="378">
        <v>0</v>
      </c>
      <c r="AU1714" s="377">
        <v>0</v>
      </c>
      <c r="AV1714" s="377">
        <v>0</v>
      </c>
      <c r="AW1714" s="377">
        <v>0</v>
      </c>
      <c r="AX1714">
        <v>0</v>
      </c>
      <c r="AY1714">
        <v>0</v>
      </c>
    </row>
    <row r="1715" spans="1:54" ht="15" hidden="1" customHeight="1" x14ac:dyDescent="0.2">
      <c r="A1715" s="46">
        <v>7352</v>
      </c>
      <c r="B1715" s="258" t="s">
        <v>5089</v>
      </c>
      <c r="C1715" t="s">
        <v>1146</v>
      </c>
      <c r="D1715" t="s">
        <v>1152</v>
      </c>
      <c r="E1715" t="s">
        <v>1821</v>
      </c>
      <c r="F1715" s="29" t="s">
        <v>1959</v>
      </c>
      <c r="G1715" s="53" t="s">
        <v>5090</v>
      </c>
      <c r="H1715" t="s">
        <v>1959</v>
      </c>
      <c r="I1715">
        <v>1</v>
      </c>
      <c r="J1715" t="s">
        <v>5091</v>
      </c>
      <c r="K1715" t="s">
        <v>101</v>
      </c>
      <c r="L1715" t="s">
        <v>5092</v>
      </c>
      <c r="M1715" t="s">
        <v>1972</v>
      </c>
      <c r="N1715" s="34">
        <v>0</v>
      </c>
      <c r="O1715" s="2" t="s">
        <v>1967</v>
      </c>
      <c r="P1715" s="34">
        <v>0</v>
      </c>
      <c r="Q1715" s="2" t="s">
        <v>1973</v>
      </c>
      <c r="R1715" s="34">
        <v>0</v>
      </c>
      <c r="S1715" s="48" t="s">
        <v>1123</v>
      </c>
      <c r="T1715" s="13" t="s">
        <v>122</v>
      </c>
      <c r="U1715" s="12" t="s">
        <v>122</v>
      </c>
      <c r="V1715" s="12" t="s">
        <v>122</v>
      </c>
      <c r="W1715" s="12" t="s">
        <v>122</v>
      </c>
      <c r="X1715" s="14" t="str">
        <f t="shared" si="26"/>
        <v>С</v>
      </c>
      <c r="Y1715" s="271">
        <f>Таблица1[[#This Row],[ID_intellix]]</f>
        <v>7352</v>
      </c>
      <c r="Z1715" s="269" t="s">
        <v>122</v>
      </c>
      <c r="AA1715" s="145">
        <f>IF(OR(Таблица1[[#This Row],[CARDIO_report]]&lt;&gt;0,Таблица1[[#This Row],[AI COMBO_report]]&lt;&gt;0,Таблица1[[#This Row],[OTC_report]]&lt;&gt;0),1,0)</f>
        <v>0</v>
      </c>
      <c r="AB1715" s="60" t="s">
        <v>1124</v>
      </c>
      <c r="AC1715" s="60" t="s">
        <v>1124</v>
      </c>
      <c r="AD1715" s="60" t="s">
        <v>1124</v>
      </c>
      <c r="AE1715" s="60" t="s">
        <v>1124</v>
      </c>
      <c r="AF1715" s="60"/>
      <c r="AG1715" s="60" t="s">
        <v>1124</v>
      </c>
      <c r="AH1715" s="60" t="s">
        <v>1124</v>
      </c>
      <c r="AI1715" s="60" t="s">
        <v>1124</v>
      </c>
      <c r="AJ1715" s="60" t="s">
        <v>1124</v>
      </c>
      <c r="AK1715" s="60" t="s">
        <v>1124</v>
      </c>
      <c r="AL1715" s="60" t="s">
        <v>1124</v>
      </c>
      <c r="AM1715" s="60" t="s">
        <v>1124</v>
      </c>
      <c r="AN1715" s="60" t="s">
        <v>1124</v>
      </c>
      <c r="AO1715" s="60"/>
      <c r="AP1715" s="35" t="s">
        <v>1825</v>
      </c>
      <c r="AQ1715" s="377">
        <v>0</v>
      </c>
      <c r="AR1715" s="378">
        <v>0</v>
      </c>
      <c r="AS1715" s="377">
        <v>0</v>
      </c>
      <c r="AT1715" s="378">
        <v>0</v>
      </c>
      <c r="AU1715" s="377">
        <v>0</v>
      </c>
      <c r="AV1715" s="377">
        <v>0</v>
      </c>
      <c r="AW1715" s="377">
        <v>0</v>
      </c>
      <c r="AX1715">
        <v>0</v>
      </c>
      <c r="AY1715">
        <v>0</v>
      </c>
    </row>
    <row r="1716" spans="1:54" ht="15" hidden="1" customHeight="1" x14ac:dyDescent="0.2">
      <c r="A1716" s="46">
        <v>7391</v>
      </c>
      <c r="B1716" s="258" t="s">
        <v>5093</v>
      </c>
      <c r="C1716" t="s">
        <v>1146</v>
      </c>
      <c r="D1716" t="s">
        <v>1152</v>
      </c>
      <c r="E1716" t="s">
        <v>1821</v>
      </c>
      <c r="F1716" s="29" t="s">
        <v>1959</v>
      </c>
      <c r="G1716" s="53" t="s">
        <v>5094</v>
      </c>
      <c r="H1716" t="s">
        <v>1959</v>
      </c>
      <c r="I1716">
        <v>1</v>
      </c>
      <c r="J1716" t="s">
        <v>5095</v>
      </c>
      <c r="K1716" t="s">
        <v>101</v>
      </c>
      <c r="L1716" t="s">
        <v>5096</v>
      </c>
      <c r="M1716" t="s">
        <v>1972</v>
      </c>
      <c r="N1716" s="34">
        <v>0</v>
      </c>
      <c r="O1716" s="2" t="s">
        <v>1967</v>
      </c>
      <c r="P1716" s="34" t="s">
        <v>116</v>
      </c>
      <c r="Q1716" s="2" t="s">
        <v>1973</v>
      </c>
      <c r="R1716" s="34" t="s">
        <v>975</v>
      </c>
      <c r="S1716" s="48" t="s">
        <v>1123</v>
      </c>
      <c r="T1716" s="13" t="s">
        <v>122</v>
      </c>
      <c r="U1716" s="429" t="s">
        <v>122</v>
      </c>
      <c r="V1716" s="429" t="s">
        <v>1863</v>
      </c>
      <c r="W1716" s="429" t="s">
        <v>122</v>
      </c>
      <c r="X1716" s="14" t="str">
        <f t="shared" si="26"/>
        <v>В</v>
      </c>
      <c r="Y1716" s="271">
        <f>Таблица1[[#This Row],[ID_intellix]]</f>
        <v>7391</v>
      </c>
      <c r="Z1716" s="269" t="s">
        <v>122</v>
      </c>
      <c r="AA1716" s="145">
        <f>IF(OR(Таблица1[[#This Row],[CARDIO_report]]&lt;&gt;0,Таблица1[[#This Row],[AI COMBO_report]]&lt;&gt;0,Таблица1[[#This Row],[OTC_report]]&lt;&gt;0),1,0)</f>
        <v>1</v>
      </c>
      <c r="AB1716" s="60" t="s">
        <v>1124</v>
      </c>
      <c r="AC1716" s="60" t="s">
        <v>1124</v>
      </c>
      <c r="AD1716" s="60" t="s">
        <v>1124</v>
      </c>
      <c r="AE1716" s="60" t="s">
        <v>1124</v>
      </c>
      <c r="AF1716" s="60"/>
      <c r="AG1716" s="60" t="s">
        <v>1124</v>
      </c>
      <c r="AH1716" s="60" t="s">
        <v>1124</v>
      </c>
      <c r="AI1716" s="60" t="s">
        <v>1124</v>
      </c>
      <c r="AJ1716" s="60" t="s">
        <v>1124</v>
      </c>
      <c r="AK1716" s="60" t="s">
        <v>1124</v>
      </c>
      <c r="AL1716" s="60" t="s">
        <v>1124</v>
      </c>
      <c r="AM1716" s="60" t="s">
        <v>1124</v>
      </c>
      <c r="AN1716" s="60" t="s">
        <v>1124</v>
      </c>
      <c r="AO1716" s="60"/>
      <c r="AP1716" s="35" t="s">
        <v>1857</v>
      </c>
      <c r="AQ1716" s="377">
        <v>0</v>
      </c>
      <c r="AR1716" s="378">
        <v>0</v>
      </c>
      <c r="AS1716" s="377">
        <v>0</v>
      </c>
      <c r="AT1716" s="378">
        <v>0</v>
      </c>
      <c r="AU1716" s="377">
        <v>0</v>
      </c>
      <c r="AV1716" s="377">
        <v>0</v>
      </c>
      <c r="AW1716" s="377">
        <v>0</v>
      </c>
      <c r="AX1716">
        <v>0</v>
      </c>
      <c r="AY1716">
        <v>0</v>
      </c>
    </row>
    <row r="1717" spans="1:54" ht="15" hidden="1" customHeight="1" x14ac:dyDescent="0.2">
      <c r="A1717" s="46">
        <v>383</v>
      </c>
      <c r="B1717" s="258" t="s">
        <v>9443</v>
      </c>
      <c r="C1717" t="s">
        <v>1146</v>
      </c>
      <c r="D1717" t="s">
        <v>1150</v>
      </c>
      <c r="E1717" t="s">
        <v>2504</v>
      </c>
      <c r="F1717" s="29" t="s">
        <v>2598</v>
      </c>
      <c r="G1717" s="47">
        <v>35</v>
      </c>
      <c r="H1717" t="s">
        <v>1140</v>
      </c>
      <c r="I1717">
        <v>1</v>
      </c>
      <c r="J1717" t="s">
        <v>9444</v>
      </c>
      <c r="K1717" t="s">
        <v>101</v>
      </c>
      <c r="L1717" t="s">
        <v>9445</v>
      </c>
      <c r="M1717" t="s">
        <v>1972</v>
      </c>
      <c r="N1717" s="34" t="s">
        <v>503</v>
      </c>
      <c r="O1717" s="2" t="s">
        <v>1967</v>
      </c>
      <c r="P1717" s="34">
        <v>0</v>
      </c>
      <c r="Q1717" s="2" t="s">
        <v>1973</v>
      </c>
      <c r="R1717" s="34">
        <v>0</v>
      </c>
      <c r="S1717" s="48" t="s">
        <v>1123</v>
      </c>
      <c r="T1717" s="13" t="s">
        <v>122</v>
      </c>
      <c r="U1717" s="12" t="s">
        <v>122</v>
      </c>
      <c r="V1717" s="12" t="s">
        <v>122</v>
      </c>
      <c r="W1717" s="12" t="s">
        <v>1863</v>
      </c>
      <c r="X1717" s="14" t="str">
        <f t="shared" si="26"/>
        <v>В</v>
      </c>
      <c r="Y1717" s="271">
        <f>Таблица1[[#This Row],[ID_intellix]]</f>
        <v>383</v>
      </c>
      <c r="Z1717" s="269" t="s">
        <v>122</v>
      </c>
      <c r="AA1717" s="145">
        <f>IF(OR(Таблица1[[#This Row],[CARDIO_report]]&lt;&gt;0,Таблица1[[#This Row],[AI COMBO_report]]&lt;&gt;0,Таблица1[[#This Row],[OTC_report]]&lt;&gt;0),1,0)</f>
        <v>1</v>
      </c>
      <c r="AB1717" s="60" t="s">
        <v>2601</v>
      </c>
      <c r="AC1717" s="60" t="s">
        <v>2601</v>
      </c>
      <c r="AD1717" s="60" t="s">
        <v>1124</v>
      </c>
      <c r="AE1717" s="60" t="s">
        <v>1124</v>
      </c>
      <c r="AF1717" s="60"/>
      <c r="AG1717" s="89" t="s">
        <v>2516</v>
      </c>
      <c r="AH1717" s="89">
        <v>15</v>
      </c>
      <c r="AI1717" s="89" t="s">
        <v>2516</v>
      </c>
      <c r="AJ1717" s="89">
        <v>22</v>
      </c>
      <c r="AK1717" s="89" t="s">
        <v>2516</v>
      </c>
      <c r="AL1717" s="89">
        <v>60</v>
      </c>
      <c r="AM1717" s="89" t="s">
        <v>2516</v>
      </c>
      <c r="AN1717" s="89">
        <v>43</v>
      </c>
      <c r="AP1717" s="35" t="s">
        <v>1917</v>
      </c>
      <c r="AQ1717" s="377">
        <v>0</v>
      </c>
      <c r="AR1717" s="378">
        <v>0</v>
      </c>
      <c r="AS1717" s="377">
        <v>0</v>
      </c>
      <c r="AT1717" s="378">
        <v>0</v>
      </c>
      <c r="AU1717" s="377">
        <v>0</v>
      </c>
      <c r="AV1717" s="377">
        <v>0</v>
      </c>
      <c r="AW1717" s="377">
        <v>0</v>
      </c>
      <c r="AX1717">
        <v>0</v>
      </c>
      <c r="AY1717">
        <v>0</v>
      </c>
    </row>
    <row r="1718" spans="1:54" ht="15" hidden="1" customHeight="1" x14ac:dyDescent="0.2">
      <c r="A1718" s="46">
        <v>2471</v>
      </c>
      <c r="B1718" s="258" t="s">
        <v>9448</v>
      </c>
      <c r="C1718" t="s">
        <v>1146</v>
      </c>
      <c r="D1718" t="s">
        <v>1156</v>
      </c>
      <c r="E1718" t="s">
        <v>2504</v>
      </c>
      <c r="F1718" s="29" t="s">
        <v>2598</v>
      </c>
      <c r="G1718" s="47">
        <v>37</v>
      </c>
      <c r="H1718" t="s">
        <v>1140</v>
      </c>
      <c r="I1718">
        <v>1</v>
      </c>
      <c r="J1718" t="s">
        <v>9449</v>
      </c>
      <c r="K1718" t="s">
        <v>101</v>
      </c>
      <c r="L1718" t="s">
        <v>9450</v>
      </c>
      <c r="M1718" t="s">
        <v>1972</v>
      </c>
      <c r="N1718" s="34">
        <v>0</v>
      </c>
      <c r="O1718" s="2" t="s">
        <v>1967</v>
      </c>
      <c r="P1718" s="34" t="s">
        <v>116</v>
      </c>
      <c r="Q1718" s="2" t="s">
        <v>1973</v>
      </c>
      <c r="R1718" s="34" t="s">
        <v>985</v>
      </c>
      <c r="S1718" s="48" t="s">
        <v>1123</v>
      </c>
      <c r="T1718" s="13" t="s">
        <v>122</v>
      </c>
      <c r="U1718" s="12" t="s">
        <v>122</v>
      </c>
      <c r="V1718" s="12" t="s">
        <v>1863</v>
      </c>
      <c r="W1718" s="12" t="s">
        <v>1863</v>
      </c>
      <c r="X1718" s="14" t="str">
        <f t="shared" si="26"/>
        <v>А</v>
      </c>
      <c r="Y1718" s="271">
        <f>Таблица1[[#This Row],[ID_intellix]]</f>
        <v>2471</v>
      </c>
      <c r="Z1718" s="269" t="s">
        <v>122</v>
      </c>
      <c r="AA1718" s="145">
        <f>IF(OR(Таблица1[[#This Row],[CARDIO_report]]&lt;&gt;0,Таблица1[[#This Row],[AI COMBO_report]]&lt;&gt;0,Таблица1[[#This Row],[OTC_report]]&lt;&gt;0),1,0)</f>
        <v>1</v>
      </c>
      <c r="AB1718" s="60" t="s">
        <v>2602</v>
      </c>
      <c r="AC1718" s="60" t="s">
        <v>2896</v>
      </c>
      <c r="AD1718" s="60" t="s">
        <v>1124</v>
      </c>
      <c r="AE1718" s="60" t="s">
        <v>1124</v>
      </c>
      <c r="AF1718" s="60"/>
      <c r="AG1718" s="89" t="s">
        <v>1437</v>
      </c>
      <c r="AH1718" s="89">
        <v>47</v>
      </c>
      <c r="AI1718" s="89" t="s">
        <v>1145</v>
      </c>
      <c r="AJ1718" s="89">
        <v>74</v>
      </c>
      <c r="AK1718" s="89" t="s">
        <v>1437</v>
      </c>
      <c r="AL1718" s="89">
        <v>17</v>
      </c>
      <c r="AM1718" s="89" t="s">
        <v>1437</v>
      </c>
      <c r="AN1718" s="89">
        <v>34</v>
      </c>
      <c r="AP1718" s="35" t="s">
        <v>1917</v>
      </c>
      <c r="AQ1718" s="377" t="s">
        <v>2847</v>
      </c>
      <c r="AR1718" s="378">
        <v>0</v>
      </c>
      <c r="AS1718" s="377" t="s">
        <v>2847</v>
      </c>
      <c r="AT1718" s="378">
        <v>0</v>
      </c>
      <c r="AU1718" s="377">
        <v>0</v>
      </c>
      <c r="AV1718" s="377">
        <v>0</v>
      </c>
      <c r="AW1718" s="377" t="s">
        <v>2847</v>
      </c>
      <c r="AX1718" s="2">
        <v>0</v>
      </c>
      <c r="AY1718" s="2" t="s">
        <v>2847</v>
      </c>
      <c r="BA1718" s="2" t="s">
        <v>6336</v>
      </c>
    </row>
    <row r="1719" spans="1:54" ht="15" hidden="1" customHeight="1" x14ac:dyDescent="0.2">
      <c r="A1719" s="46">
        <v>3063</v>
      </c>
      <c r="B1719" s="258" t="s">
        <v>9451</v>
      </c>
      <c r="C1719" t="s">
        <v>1146</v>
      </c>
      <c r="D1719" t="s">
        <v>1156</v>
      </c>
      <c r="E1719" t="s">
        <v>2504</v>
      </c>
      <c r="F1719" s="29" t="s">
        <v>2843</v>
      </c>
      <c r="G1719" s="396">
        <v>37</v>
      </c>
      <c r="H1719" t="s">
        <v>1140</v>
      </c>
      <c r="I1719">
        <v>1</v>
      </c>
      <c r="J1719" t="s">
        <v>9452</v>
      </c>
      <c r="K1719" t="s">
        <v>101</v>
      </c>
      <c r="L1719" t="s">
        <v>9453</v>
      </c>
      <c r="M1719" t="s">
        <v>1972</v>
      </c>
      <c r="N1719" s="34" t="s">
        <v>465</v>
      </c>
      <c r="O1719" s="2" t="s">
        <v>1967</v>
      </c>
      <c r="P1719" s="34">
        <v>0</v>
      </c>
      <c r="Q1719" s="2" t="s">
        <v>1973</v>
      </c>
      <c r="R1719" s="34" t="s">
        <v>985</v>
      </c>
      <c r="S1719" s="48" t="s">
        <v>1123</v>
      </c>
      <c r="T1719" s="13" t="s">
        <v>122</v>
      </c>
      <c r="U1719" s="12" t="s">
        <v>122</v>
      </c>
      <c r="V1719" s="12" t="s">
        <v>1863</v>
      </c>
      <c r="W1719" s="12" t="s">
        <v>122</v>
      </c>
      <c r="X1719" s="14" t="str">
        <f t="shared" si="26"/>
        <v>В</v>
      </c>
      <c r="Y1719" s="271">
        <f>Таблица1[[#This Row],[ID_intellix]]</f>
        <v>3063</v>
      </c>
      <c r="Z1719" s="269" t="s">
        <v>122</v>
      </c>
      <c r="AA1719" s="145">
        <f>IF(OR(Таблица1[[#This Row],[CARDIO_report]]&lt;&gt;0,Таблица1[[#This Row],[AI COMBO_report]]&lt;&gt;0,Таблица1[[#This Row],[OTC_report]]&lt;&gt;0),1,0)</f>
        <v>1</v>
      </c>
      <c r="AB1719" s="60" t="s">
        <v>2601</v>
      </c>
      <c r="AC1719" s="60" t="s">
        <v>2601</v>
      </c>
      <c r="AD1719" s="60" t="s">
        <v>1124</v>
      </c>
      <c r="AE1719" s="60" t="s">
        <v>1124</v>
      </c>
      <c r="AF1719" s="60"/>
      <c r="AG1719" s="89" t="s">
        <v>1437</v>
      </c>
      <c r="AH1719" s="89">
        <v>25</v>
      </c>
      <c r="AI1719" s="89" t="s">
        <v>1437</v>
      </c>
      <c r="AJ1719" s="89">
        <v>12</v>
      </c>
      <c r="AK1719" s="89" t="s">
        <v>1145</v>
      </c>
      <c r="AL1719" s="89">
        <v>94</v>
      </c>
      <c r="AM1719" s="89" t="s">
        <v>1437</v>
      </c>
      <c r="AN1719" s="89">
        <v>54</v>
      </c>
      <c r="AP1719" s="35" t="s">
        <v>1917</v>
      </c>
      <c r="AQ1719" s="377">
        <v>0</v>
      </c>
      <c r="AR1719" s="378">
        <v>0</v>
      </c>
      <c r="AS1719" s="377">
        <v>0</v>
      </c>
      <c r="AT1719" s="378">
        <v>0</v>
      </c>
      <c r="AU1719" s="377">
        <v>0</v>
      </c>
      <c r="AV1719" s="377">
        <v>0</v>
      </c>
      <c r="AW1719" s="377">
        <v>0</v>
      </c>
      <c r="AX1719">
        <v>0</v>
      </c>
      <c r="AY1719">
        <v>0</v>
      </c>
    </row>
    <row r="1720" spans="1:54" ht="15" hidden="1" customHeight="1" x14ac:dyDescent="0.2">
      <c r="A1720" s="46">
        <v>1424</v>
      </c>
      <c r="B1720" s="258" t="s">
        <v>9501</v>
      </c>
      <c r="C1720" t="s">
        <v>1146</v>
      </c>
      <c r="D1720" t="s">
        <v>1150</v>
      </c>
      <c r="E1720" t="s">
        <v>2504</v>
      </c>
      <c r="F1720" s="29" t="s">
        <v>2627</v>
      </c>
      <c r="G1720" s="47" t="s">
        <v>2609</v>
      </c>
      <c r="H1720" t="s">
        <v>2610</v>
      </c>
      <c r="I1720">
        <v>1</v>
      </c>
      <c r="J1720" t="s">
        <v>9502</v>
      </c>
      <c r="K1720" t="s">
        <v>101</v>
      </c>
      <c r="L1720" t="s">
        <v>9503</v>
      </c>
      <c r="M1720" t="s">
        <v>1972</v>
      </c>
      <c r="N1720" s="34">
        <v>0</v>
      </c>
      <c r="O1720" s="2" t="s">
        <v>1967</v>
      </c>
      <c r="P1720" s="34">
        <v>0</v>
      </c>
      <c r="Q1720" s="2" t="s">
        <v>1973</v>
      </c>
      <c r="R1720" s="34" t="s">
        <v>985</v>
      </c>
      <c r="S1720" s="48" t="s">
        <v>1123</v>
      </c>
      <c r="T1720" s="13" t="s">
        <v>1863</v>
      </c>
      <c r="U1720" s="12" t="s">
        <v>122</v>
      </c>
      <c r="V1720" s="12" t="s">
        <v>1863</v>
      </c>
      <c r="W1720" s="12" t="s">
        <v>122</v>
      </c>
      <c r="X1720" s="14" t="str">
        <f t="shared" si="26"/>
        <v>А</v>
      </c>
      <c r="Y1720" s="271">
        <f>Таблица1[[#This Row],[ID_intellix]]</f>
        <v>1424</v>
      </c>
      <c r="Z1720" s="269" t="s">
        <v>122</v>
      </c>
      <c r="AA1720" s="145">
        <f>IF(OR(Таблица1[[#This Row],[CARDIO_report]]&lt;&gt;0,Таблица1[[#This Row],[AI COMBO_report]]&lt;&gt;0,Таблица1[[#This Row],[OTC_report]]&lt;&gt;0),1,0)</f>
        <v>1</v>
      </c>
      <c r="AB1720" s="60" t="s">
        <v>1124</v>
      </c>
      <c r="AC1720" s="60" t="s">
        <v>1124</v>
      </c>
      <c r="AD1720" s="60" t="s">
        <v>1124</v>
      </c>
      <c r="AE1720" s="60" t="s">
        <v>1124</v>
      </c>
      <c r="AF1720" s="60"/>
      <c r="AG1720" s="89" t="s">
        <v>1145</v>
      </c>
      <c r="AH1720" s="89">
        <v>95</v>
      </c>
      <c r="AI1720" s="89" t="s">
        <v>1145</v>
      </c>
      <c r="AJ1720" s="89">
        <v>114</v>
      </c>
      <c r="AK1720" s="89" t="s">
        <v>1145</v>
      </c>
      <c r="AL1720" s="89">
        <v>76</v>
      </c>
      <c r="AM1720" s="89" t="s">
        <v>1414</v>
      </c>
      <c r="AN1720" s="89">
        <v>91</v>
      </c>
      <c r="AP1720" s="35" t="s">
        <v>1917</v>
      </c>
      <c r="AQ1720" s="377">
        <v>0</v>
      </c>
      <c r="AR1720" s="378">
        <v>0</v>
      </c>
      <c r="AS1720" s="377">
        <v>0</v>
      </c>
      <c r="AT1720" s="378">
        <v>0</v>
      </c>
      <c r="AU1720" s="377">
        <v>0</v>
      </c>
      <c r="AV1720" s="377">
        <v>0</v>
      </c>
      <c r="AW1720" s="377">
        <v>0</v>
      </c>
      <c r="AX1720">
        <v>0</v>
      </c>
      <c r="AY1720">
        <v>0</v>
      </c>
      <c r="BA1720" t="s">
        <v>15962</v>
      </c>
    </row>
    <row r="1721" spans="1:54" ht="15" hidden="1" customHeight="1" x14ac:dyDescent="0.2">
      <c r="A1721" s="46">
        <v>461</v>
      </c>
      <c r="B1721" s="258" t="s">
        <v>9591</v>
      </c>
      <c r="C1721" t="s">
        <v>1146</v>
      </c>
      <c r="D1721" t="s">
        <v>1300</v>
      </c>
      <c r="E1721" t="s">
        <v>2504</v>
      </c>
      <c r="F1721" s="29" t="s">
        <v>2843</v>
      </c>
      <c r="G1721" s="396">
        <v>10</v>
      </c>
      <c r="H1721" t="s">
        <v>1140</v>
      </c>
      <c r="I1721">
        <v>1</v>
      </c>
      <c r="J1721" t="s">
        <v>9592</v>
      </c>
      <c r="K1721" t="s">
        <v>101</v>
      </c>
      <c r="L1721" t="s">
        <v>9593</v>
      </c>
      <c r="M1721" t="s">
        <v>1972</v>
      </c>
      <c r="N1721" s="34" t="s">
        <v>465</v>
      </c>
      <c r="O1721" s="2" t="s">
        <v>1967</v>
      </c>
      <c r="P1721" s="34" t="s">
        <v>268</v>
      </c>
      <c r="Q1721" s="2" t="s">
        <v>1973</v>
      </c>
      <c r="R1721" s="34" t="s">
        <v>742</v>
      </c>
      <c r="S1721" s="48" t="s">
        <v>1123</v>
      </c>
      <c r="T1721" s="13" t="s">
        <v>122</v>
      </c>
      <c r="U1721" s="12" t="s">
        <v>122</v>
      </c>
      <c r="V1721" s="12" t="s">
        <v>1863</v>
      </c>
      <c r="W1721" s="12" t="s">
        <v>1863</v>
      </c>
      <c r="X1721" s="14" t="str">
        <f t="shared" si="26"/>
        <v>А</v>
      </c>
      <c r="Y1721" s="271">
        <f>Таблица1[[#This Row],[ID_intellix]]</f>
        <v>461</v>
      </c>
      <c r="Z1721" s="269" t="s">
        <v>122</v>
      </c>
      <c r="AA1721" s="145">
        <f>IF(OR(Таблица1[[#This Row],[CARDIO_report]]&lt;&gt;0,Таблица1[[#This Row],[AI COMBO_report]]&lt;&gt;0,Таблица1[[#This Row],[OTC_report]]&lt;&gt;0),1,0)</f>
        <v>1</v>
      </c>
      <c r="AB1721" s="60" t="s">
        <v>2601</v>
      </c>
      <c r="AC1721" s="60" t="s">
        <v>2896</v>
      </c>
      <c r="AD1721" s="60" t="s">
        <v>1124</v>
      </c>
      <c r="AE1721" s="60" t="s">
        <v>1124</v>
      </c>
      <c r="AF1721" s="60"/>
      <c r="AG1721" s="89" t="s">
        <v>2516</v>
      </c>
      <c r="AH1721" s="89">
        <v>33</v>
      </c>
      <c r="AI1721" s="89" t="s">
        <v>2516</v>
      </c>
      <c r="AJ1721" s="89">
        <v>42</v>
      </c>
      <c r="AK1721" s="89" t="s">
        <v>2516</v>
      </c>
      <c r="AL1721" s="89">
        <v>16</v>
      </c>
      <c r="AM1721" s="89" t="s">
        <v>2516</v>
      </c>
      <c r="AN1721" s="89">
        <v>20</v>
      </c>
      <c r="AP1721" s="35" t="s">
        <v>1917</v>
      </c>
      <c r="AQ1721" s="377" t="s">
        <v>2847</v>
      </c>
      <c r="AR1721" s="377" t="s">
        <v>6332</v>
      </c>
      <c r="AS1721" s="377" t="s">
        <v>2847</v>
      </c>
      <c r="AT1721" s="378" t="s">
        <v>6332</v>
      </c>
      <c r="AU1721" s="377">
        <v>0</v>
      </c>
      <c r="AV1721" s="377">
        <v>0</v>
      </c>
      <c r="AW1721" s="377" t="s">
        <v>2847</v>
      </c>
      <c r="AX1721" s="2" t="s">
        <v>6332</v>
      </c>
      <c r="AY1721" s="2" t="s">
        <v>2847</v>
      </c>
      <c r="AZ1721" t="s">
        <v>6332</v>
      </c>
      <c r="BA1721" s="2" t="s">
        <v>6336</v>
      </c>
      <c r="BB1721" t="s">
        <v>6332</v>
      </c>
    </row>
    <row r="1722" spans="1:54" ht="15" hidden="1" customHeight="1" x14ac:dyDescent="0.2">
      <c r="A1722" s="46">
        <v>803</v>
      </c>
      <c r="B1722" s="258" t="s">
        <v>9618</v>
      </c>
      <c r="C1722" t="s">
        <v>1146</v>
      </c>
      <c r="D1722" t="s">
        <v>1150</v>
      </c>
      <c r="E1722" t="s">
        <v>2504</v>
      </c>
      <c r="F1722" s="29" t="s">
        <v>2843</v>
      </c>
      <c r="G1722" s="396">
        <v>13</v>
      </c>
      <c r="H1722" t="s">
        <v>1140</v>
      </c>
      <c r="I1722">
        <v>1</v>
      </c>
      <c r="J1722" t="s">
        <v>9619</v>
      </c>
      <c r="K1722" t="s">
        <v>101</v>
      </c>
      <c r="L1722" t="s">
        <v>9620</v>
      </c>
      <c r="M1722" t="s">
        <v>1972</v>
      </c>
      <c r="N1722" s="34" t="s">
        <v>465</v>
      </c>
      <c r="O1722" s="2" t="s">
        <v>1967</v>
      </c>
      <c r="P1722" s="34" t="s">
        <v>143</v>
      </c>
      <c r="Q1722" s="2" t="s">
        <v>1973</v>
      </c>
      <c r="R1722" s="34" t="s">
        <v>985</v>
      </c>
      <c r="S1722" s="48" t="s">
        <v>1123</v>
      </c>
      <c r="T1722" s="13" t="s">
        <v>122</v>
      </c>
      <c r="U1722" s="12" t="s">
        <v>1863</v>
      </c>
      <c r="V1722" s="12" t="s">
        <v>1863</v>
      </c>
      <c r="W1722" s="12" t="s">
        <v>122</v>
      </c>
      <c r="X1722" s="14" t="str">
        <f t="shared" si="26"/>
        <v>А</v>
      </c>
      <c r="Y1722" s="271">
        <f>Таблица1[[#This Row],[ID_intellix]]</f>
        <v>803</v>
      </c>
      <c r="Z1722" s="269" t="s">
        <v>122</v>
      </c>
      <c r="AA1722" s="145">
        <f>IF(OR(Таблица1[[#This Row],[CARDIO_report]]&lt;&gt;0,Таблица1[[#This Row],[AI COMBO_report]]&lt;&gt;0,Таблица1[[#This Row],[OTC_report]]&lt;&gt;0),1,0)</f>
        <v>1</v>
      </c>
      <c r="AB1722" s="60" t="s">
        <v>2601</v>
      </c>
      <c r="AC1722" s="60" t="s">
        <v>2846</v>
      </c>
      <c r="AD1722" s="60" t="s">
        <v>1124</v>
      </c>
      <c r="AE1722" s="60" t="s">
        <v>1124</v>
      </c>
      <c r="AF1722" s="60"/>
      <c r="AG1722" s="89" t="s">
        <v>1437</v>
      </c>
      <c r="AH1722" s="89">
        <v>41</v>
      </c>
      <c r="AI1722" s="89" t="s">
        <v>2516</v>
      </c>
      <c r="AJ1722" s="89">
        <v>51</v>
      </c>
      <c r="AK1722" s="89" t="s">
        <v>1437</v>
      </c>
      <c r="AL1722" s="89">
        <v>30</v>
      </c>
      <c r="AM1722" s="89" t="s">
        <v>2516</v>
      </c>
      <c r="AN1722" s="89">
        <v>39</v>
      </c>
      <c r="AP1722" s="35" t="s">
        <v>1917</v>
      </c>
      <c r="AQ1722" s="377">
        <v>0</v>
      </c>
      <c r="AR1722" s="378">
        <v>0</v>
      </c>
      <c r="AS1722" s="377">
        <v>0</v>
      </c>
      <c r="AT1722" s="378">
        <v>0</v>
      </c>
      <c r="AU1722" s="377">
        <v>0</v>
      </c>
      <c r="AV1722" s="377">
        <v>0</v>
      </c>
      <c r="AW1722" s="377">
        <v>0</v>
      </c>
      <c r="AX1722">
        <v>0</v>
      </c>
      <c r="AY1722">
        <v>0</v>
      </c>
    </row>
    <row r="1723" spans="1:54" ht="15" hidden="1" customHeight="1" x14ac:dyDescent="0.2">
      <c r="A1723" s="46">
        <v>2672</v>
      </c>
      <c r="B1723" s="258" t="s">
        <v>9678</v>
      </c>
      <c r="C1723" t="s">
        <v>1146</v>
      </c>
      <c r="D1723" t="s">
        <v>1307</v>
      </c>
      <c r="E1723" t="s">
        <v>2504</v>
      </c>
      <c r="F1723" s="29" t="s">
        <v>2843</v>
      </c>
      <c r="G1723" s="396">
        <v>21</v>
      </c>
      <c r="H1723" t="s">
        <v>1140</v>
      </c>
      <c r="I1723">
        <v>1</v>
      </c>
      <c r="J1723" t="s">
        <v>9679</v>
      </c>
      <c r="K1723" t="s">
        <v>101</v>
      </c>
      <c r="L1723" t="s">
        <v>9680</v>
      </c>
      <c r="M1723" t="s">
        <v>1972</v>
      </c>
      <c r="N1723" s="34" t="s">
        <v>431</v>
      </c>
      <c r="O1723" s="2" t="s">
        <v>1967</v>
      </c>
      <c r="P1723" s="34" t="s">
        <v>143</v>
      </c>
      <c r="Q1723" s="2" t="s">
        <v>1973</v>
      </c>
      <c r="R1723" s="34" t="s">
        <v>985</v>
      </c>
      <c r="S1723" s="48" t="s">
        <v>1123</v>
      </c>
      <c r="T1723" s="13" t="s">
        <v>1863</v>
      </c>
      <c r="U1723" s="12" t="s">
        <v>122</v>
      </c>
      <c r="V1723" s="12" t="s">
        <v>122</v>
      </c>
      <c r="W1723" s="12" t="s">
        <v>1863</v>
      </c>
      <c r="X1723" s="14" t="str">
        <f t="shared" si="26"/>
        <v>А</v>
      </c>
      <c r="Y1723" s="271">
        <f>Таблица1[[#This Row],[ID_intellix]]</f>
        <v>2672</v>
      </c>
      <c r="Z1723" s="269" t="s">
        <v>122</v>
      </c>
      <c r="AA1723" s="145">
        <f>IF(OR(Таблица1[[#This Row],[CARDIO_report]]&lt;&gt;0,Таблица1[[#This Row],[AI COMBO_report]]&lt;&gt;0,Таблица1[[#This Row],[OTC_report]]&lt;&gt;0),1,0)</f>
        <v>1</v>
      </c>
      <c r="AB1723" s="60" t="s">
        <v>2601</v>
      </c>
      <c r="AC1723" s="60" t="s">
        <v>2601</v>
      </c>
      <c r="AD1723" s="60" t="s">
        <v>1124</v>
      </c>
      <c r="AE1723" s="60" t="s">
        <v>1124</v>
      </c>
      <c r="AF1723" s="60"/>
      <c r="AG1723" s="89" t="s">
        <v>2516</v>
      </c>
      <c r="AH1723" s="89">
        <v>12</v>
      </c>
      <c r="AI1723" s="89" t="s">
        <v>2516</v>
      </c>
      <c r="AJ1723" s="89">
        <v>8</v>
      </c>
      <c r="AK1723" s="89" t="s">
        <v>2516</v>
      </c>
      <c r="AL1723" s="89">
        <v>35</v>
      </c>
      <c r="AM1723" s="89" t="s">
        <v>2516</v>
      </c>
      <c r="AN1723" s="89">
        <v>16</v>
      </c>
      <c r="AP1723" s="35" t="s">
        <v>1917</v>
      </c>
      <c r="AQ1723" s="377" t="s">
        <v>2847</v>
      </c>
      <c r="AR1723" s="377" t="s">
        <v>3705</v>
      </c>
      <c r="AS1723" s="377" t="s">
        <v>2847</v>
      </c>
      <c r="AT1723" s="378" t="s">
        <v>3705</v>
      </c>
      <c r="AU1723" s="377">
        <v>0</v>
      </c>
      <c r="AV1723" s="377">
        <v>0</v>
      </c>
      <c r="AW1723" s="377" t="s">
        <v>2847</v>
      </c>
      <c r="AX1723" s="2" t="s">
        <v>3705</v>
      </c>
      <c r="AY1723" s="2" t="s">
        <v>2847</v>
      </c>
      <c r="AZ1723" t="s">
        <v>3705</v>
      </c>
      <c r="BA1723" s="2" t="s">
        <v>6336</v>
      </c>
      <c r="BB1723" t="s">
        <v>3705</v>
      </c>
    </row>
    <row r="1724" spans="1:54" ht="15" hidden="1" customHeight="1" x14ac:dyDescent="0.2">
      <c r="A1724" s="46">
        <v>3220</v>
      </c>
      <c r="B1724" s="258" t="s">
        <v>9704</v>
      </c>
      <c r="C1724" t="s">
        <v>1146</v>
      </c>
      <c r="D1724" t="s">
        <v>1152</v>
      </c>
      <c r="E1724" t="s">
        <v>2504</v>
      </c>
      <c r="F1724" s="29" t="s">
        <v>2843</v>
      </c>
      <c r="G1724" s="396">
        <v>23</v>
      </c>
      <c r="H1724" t="s">
        <v>1140</v>
      </c>
      <c r="I1724">
        <v>1</v>
      </c>
      <c r="J1724" t="s">
        <v>9705</v>
      </c>
      <c r="K1724" t="s">
        <v>101</v>
      </c>
      <c r="L1724" t="s">
        <v>9706</v>
      </c>
      <c r="M1724" t="s">
        <v>1972</v>
      </c>
      <c r="N1724" s="34" t="s">
        <v>431</v>
      </c>
      <c r="O1724" s="2" t="s">
        <v>1967</v>
      </c>
      <c r="P1724" s="34" t="s">
        <v>116</v>
      </c>
      <c r="Q1724" s="2" t="s">
        <v>1973</v>
      </c>
      <c r="R1724" s="34" t="s">
        <v>975</v>
      </c>
      <c r="S1724" s="48" t="s">
        <v>1123</v>
      </c>
      <c r="T1724" s="13" t="s">
        <v>122</v>
      </c>
      <c r="U1724" s="12" t="s">
        <v>1863</v>
      </c>
      <c r="V1724" s="12" t="s">
        <v>122</v>
      </c>
      <c r="W1724" s="12" t="s">
        <v>1863</v>
      </c>
      <c r="X1724" s="14" t="str">
        <f t="shared" si="26"/>
        <v>А</v>
      </c>
      <c r="Y1724" s="271">
        <f>Таблица1[[#This Row],[ID_intellix]]</f>
        <v>3220</v>
      </c>
      <c r="Z1724" s="269" t="s">
        <v>122</v>
      </c>
      <c r="AA1724" s="145">
        <f>IF(OR(Таблица1[[#This Row],[CARDIO_report]]&lt;&gt;0,Таблица1[[#This Row],[AI COMBO_report]]&lt;&gt;0,Таблица1[[#This Row],[OTC_report]]&lt;&gt;0),1,0)</f>
        <v>1</v>
      </c>
      <c r="AB1724" s="60" t="s">
        <v>2602</v>
      </c>
      <c r="AC1724" s="60" t="s">
        <v>2846</v>
      </c>
      <c r="AD1724" s="60" t="s">
        <v>1124</v>
      </c>
      <c r="AE1724" s="60" t="s">
        <v>1124</v>
      </c>
      <c r="AF1724" s="60"/>
      <c r="AG1724" s="89" t="s">
        <v>1437</v>
      </c>
      <c r="AH1724" s="89">
        <v>7</v>
      </c>
      <c r="AI1724" s="89" t="s">
        <v>1437</v>
      </c>
      <c r="AJ1724" s="89">
        <v>2</v>
      </c>
      <c r="AK1724" s="89" t="s">
        <v>1437</v>
      </c>
      <c r="AL1724" s="89">
        <v>5</v>
      </c>
      <c r="AM1724" s="89" t="s">
        <v>1437</v>
      </c>
      <c r="AN1724" s="89">
        <v>1</v>
      </c>
      <c r="AP1724" s="35" t="s">
        <v>1917</v>
      </c>
      <c r="AQ1724" s="377" t="s">
        <v>2847</v>
      </c>
      <c r="AR1724" s="377" t="s">
        <v>6332</v>
      </c>
      <c r="AS1724" s="377" t="s">
        <v>2847</v>
      </c>
      <c r="AT1724" s="378" t="s">
        <v>6332</v>
      </c>
      <c r="AU1724" s="377">
        <v>0</v>
      </c>
      <c r="AV1724" s="377">
        <v>0</v>
      </c>
      <c r="AW1724" s="377" t="s">
        <v>2847</v>
      </c>
      <c r="AX1724" s="2" t="s">
        <v>6332</v>
      </c>
      <c r="AY1724" s="2" t="s">
        <v>2847</v>
      </c>
      <c r="AZ1724" t="s">
        <v>6332</v>
      </c>
      <c r="BA1724" s="2" t="s">
        <v>6336</v>
      </c>
      <c r="BB1724" t="s">
        <v>6332</v>
      </c>
    </row>
    <row r="1725" spans="1:54" ht="15" hidden="1" customHeight="1" x14ac:dyDescent="0.2">
      <c r="A1725" s="46">
        <v>3152</v>
      </c>
      <c r="B1725" s="258" t="s">
        <v>9719</v>
      </c>
      <c r="C1725" t="s">
        <v>1146</v>
      </c>
      <c r="D1725" t="s">
        <v>1150</v>
      </c>
      <c r="E1725" t="s">
        <v>2504</v>
      </c>
      <c r="F1725" s="29" t="s">
        <v>2843</v>
      </c>
      <c r="G1725" s="396">
        <v>25</v>
      </c>
      <c r="H1725" t="s">
        <v>1140</v>
      </c>
      <c r="I1725">
        <v>1</v>
      </c>
      <c r="J1725" t="s">
        <v>9720</v>
      </c>
      <c r="K1725" t="s">
        <v>101</v>
      </c>
      <c r="L1725" t="s">
        <v>9721</v>
      </c>
      <c r="M1725" t="s">
        <v>1972</v>
      </c>
      <c r="N1725" s="34" t="s">
        <v>465</v>
      </c>
      <c r="O1725" s="2" t="s">
        <v>1967</v>
      </c>
      <c r="P1725" s="34" t="s">
        <v>143</v>
      </c>
      <c r="Q1725" s="2" t="s">
        <v>1973</v>
      </c>
      <c r="R1725" s="34" t="s">
        <v>985</v>
      </c>
      <c r="S1725" s="48" t="s">
        <v>1123</v>
      </c>
      <c r="T1725" s="13" t="s">
        <v>122</v>
      </c>
      <c r="U1725" s="12" t="s">
        <v>122</v>
      </c>
      <c r="V1725" s="12" t="s">
        <v>122</v>
      </c>
      <c r="W1725" s="12" t="s">
        <v>1863</v>
      </c>
      <c r="X1725" s="14" t="str">
        <f t="shared" si="26"/>
        <v>В</v>
      </c>
      <c r="Y1725" s="271">
        <f>Таблица1[[#This Row],[ID_intellix]]</f>
        <v>3152</v>
      </c>
      <c r="Z1725" s="269" t="s">
        <v>122</v>
      </c>
      <c r="AA1725" s="145">
        <f>IF(OR(Таблица1[[#This Row],[CARDIO_report]]&lt;&gt;0,Таблица1[[#This Row],[AI COMBO_report]]&lt;&gt;0,Таблица1[[#This Row],[OTC_report]]&lt;&gt;0),1,0)</f>
        <v>1</v>
      </c>
      <c r="AB1725" s="60" t="s">
        <v>2601</v>
      </c>
      <c r="AC1725" s="60" t="s">
        <v>2601</v>
      </c>
      <c r="AD1725" s="60" t="s">
        <v>1124</v>
      </c>
      <c r="AE1725" s="60" t="s">
        <v>1124</v>
      </c>
      <c r="AF1725" s="60"/>
      <c r="AG1725" s="89" t="s">
        <v>1437</v>
      </c>
      <c r="AH1725" s="89">
        <v>5</v>
      </c>
      <c r="AI1725" s="89" t="s">
        <v>1437</v>
      </c>
      <c r="AJ1725" s="89">
        <v>3</v>
      </c>
      <c r="AK1725" s="89" t="s">
        <v>2516</v>
      </c>
      <c r="AL1725" s="89">
        <v>26</v>
      </c>
      <c r="AM1725" s="89" t="s">
        <v>1437</v>
      </c>
      <c r="AN1725" s="89">
        <v>17</v>
      </c>
      <c r="AP1725" s="35" t="s">
        <v>1917</v>
      </c>
      <c r="AQ1725" s="377" t="s">
        <v>2847</v>
      </c>
      <c r="AR1725" s="378">
        <v>0</v>
      </c>
      <c r="AS1725" s="377" t="s">
        <v>2847</v>
      </c>
      <c r="AT1725" s="378">
        <v>0</v>
      </c>
      <c r="AU1725" s="377">
        <v>0</v>
      </c>
      <c r="AV1725" s="377">
        <v>0</v>
      </c>
      <c r="AW1725" s="377" t="s">
        <v>2847</v>
      </c>
      <c r="AX1725" s="2">
        <v>0</v>
      </c>
      <c r="AY1725" s="2" t="s">
        <v>2847</v>
      </c>
      <c r="BA1725" s="2" t="s">
        <v>6336</v>
      </c>
    </row>
    <row r="1726" spans="1:54" ht="15" hidden="1" customHeight="1" x14ac:dyDescent="0.2">
      <c r="A1726" s="46">
        <v>2822</v>
      </c>
      <c r="B1726" s="258" t="s">
        <v>9731</v>
      </c>
      <c r="C1726" t="s">
        <v>1146</v>
      </c>
      <c r="D1726" t="s">
        <v>1307</v>
      </c>
      <c r="E1726" t="s">
        <v>2504</v>
      </c>
      <c r="F1726" s="29" t="s">
        <v>2843</v>
      </c>
      <c r="G1726" s="396">
        <v>26</v>
      </c>
      <c r="H1726" t="s">
        <v>1140</v>
      </c>
      <c r="I1726">
        <v>1</v>
      </c>
      <c r="J1726" t="s">
        <v>9732</v>
      </c>
      <c r="K1726" t="s">
        <v>101</v>
      </c>
      <c r="L1726" t="s">
        <v>9733</v>
      </c>
      <c r="M1726" t="s">
        <v>1972</v>
      </c>
      <c r="N1726" s="34" t="s">
        <v>525</v>
      </c>
      <c r="O1726" s="2" t="s">
        <v>1967</v>
      </c>
      <c r="P1726" s="34" t="s">
        <v>143</v>
      </c>
      <c r="Q1726" s="2" t="s">
        <v>1973</v>
      </c>
      <c r="R1726" s="34" t="s">
        <v>985</v>
      </c>
      <c r="S1726" s="48" t="s">
        <v>1123</v>
      </c>
      <c r="T1726" s="13" t="s">
        <v>122</v>
      </c>
      <c r="U1726" s="12" t="s">
        <v>122</v>
      </c>
      <c r="V1726" s="12" t="s">
        <v>1863</v>
      </c>
      <c r="W1726" s="12" t="s">
        <v>1863</v>
      </c>
      <c r="X1726" s="14" t="str">
        <f t="shared" si="26"/>
        <v>А</v>
      </c>
      <c r="Y1726" s="271">
        <f>Таблица1[[#This Row],[ID_intellix]]</f>
        <v>2822</v>
      </c>
      <c r="Z1726" s="269" t="s">
        <v>122</v>
      </c>
      <c r="AA1726" s="145">
        <f>IF(OR(Таблица1[[#This Row],[CARDIO_report]]&lt;&gt;0,Таблица1[[#This Row],[AI COMBO_report]]&lt;&gt;0,Таблица1[[#This Row],[OTC_report]]&lt;&gt;0),1,0)</f>
        <v>1</v>
      </c>
      <c r="AB1726" s="60" t="s">
        <v>2601</v>
      </c>
      <c r="AC1726" s="60" t="s">
        <v>2846</v>
      </c>
      <c r="AD1726" s="60" t="s">
        <v>1124</v>
      </c>
      <c r="AE1726" s="60" t="s">
        <v>1124</v>
      </c>
      <c r="AF1726" s="60"/>
      <c r="AG1726" s="89" t="s">
        <v>1437</v>
      </c>
      <c r="AH1726" s="89">
        <v>27</v>
      </c>
      <c r="AI1726" s="89" t="s">
        <v>2516</v>
      </c>
      <c r="AJ1726" s="89">
        <v>33</v>
      </c>
      <c r="AK1726" s="89" t="s">
        <v>2516</v>
      </c>
      <c r="AL1726" s="89">
        <v>14</v>
      </c>
      <c r="AM1726" s="89" t="s">
        <v>2516</v>
      </c>
      <c r="AN1726" s="89">
        <v>13</v>
      </c>
      <c r="AP1726" s="35" t="s">
        <v>1917</v>
      </c>
      <c r="AQ1726" s="377" t="s">
        <v>2847</v>
      </c>
      <c r="AR1726" s="377" t="s">
        <v>3705</v>
      </c>
      <c r="AS1726" s="377" t="s">
        <v>2847</v>
      </c>
      <c r="AT1726" s="378" t="s">
        <v>3705</v>
      </c>
      <c r="AU1726" s="377">
        <v>0</v>
      </c>
      <c r="AV1726" s="377">
        <v>0</v>
      </c>
      <c r="AW1726" s="377" t="s">
        <v>2847</v>
      </c>
      <c r="AX1726" s="2" t="s">
        <v>3705</v>
      </c>
      <c r="AY1726" s="2" t="s">
        <v>2847</v>
      </c>
      <c r="AZ1726" t="s">
        <v>3705</v>
      </c>
      <c r="BA1726" s="2" t="s">
        <v>6336</v>
      </c>
      <c r="BB1726" t="s">
        <v>3705</v>
      </c>
    </row>
    <row r="1727" spans="1:54" ht="15" hidden="1" customHeight="1" x14ac:dyDescent="0.2">
      <c r="A1727" s="46">
        <v>7728</v>
      </c>
      <c r="B1727" s="258" t="s">
        <v>9743</v>
      </c>
      <c r="C1727" t="s">
        <v>1146</v>
      </c>
      <c r="D1727" t="s">
        <v>1300</v>
      </c>
      <c r="E1727" t="s">
        <v>2504</v>
      </c>
      <c r="F1727" s="29" t="s">
        <v>2843</v>
      </c>
      <c r="G1727" s="396">
        <v>27</v>
      </c>
      <c r="H1727" t="s">
        <v>1140</v>
      </c>
      <c r="I1727">
        <v>1</v>
      </c>
      <c r="J1727" t="s">
        <v>9744</v>
      </c>
      <c r="K1727" t="s">
        <v>101</v>
      </c>
      <c r="L1727" t="s">
        <v>9745</v>
      </c>
      <c r="M1727" t="s">
        <v>1972</v>
      </c>
      <c r="N1727" s="34">
        <v>0</v>
      </c>
      <c r="O1727" s="2" t="s">
        <v>1967</v>
      </c>
      <c r="P1727" s="34" t="s">
        <v>143</v>
      </c>
      <c r="Q1727" s="2" t="s">
        <v>1973</v>
      </c>
      <c r="R1727" s="34" t="s">
        <v>742</v>
      </c>
      <c r="S1727" s="48" t="s">
        <v>1123</v>
      </c>
      <c r="T1727" s="13" t="s">
        <v>122</v>
      </c>
      <c r="U1727" s="12" t="s">
        <v>122</v>
      </c>
      <c r="V1727" s="12" t="s">
        <v>122</v>
      </c>
      <c r="W1727" s="12" t="s">
        <v>122</v>
      </c>
      <c r="X1727" s="14" t="str">
        <f t="shared" si="26"/>
        <v>С</v>
      </c>
      <c r="Y1727" s="271">
        <f>Таблица1[[#This Row],[ID_intellix]]</f>
        <v>7728</v>
      </c>
      <c r="Z1727" s="269" t="s">
        <v>122</v>
      </c>
      <c r="AA1727" s="145">
        <f>IF(OR(Таблица1[[#This Row],[CARDIO_report]]&lt;&gt;0,Таблица1[[#This Row],[AI COMBO_report]]&lt;&gt;0,Таблица1[[#This Row],[OTC_report]]&lt;&gt;0),1,0)</f>
        <v>1</v>
      </c>
      <c r="AB1727" s="60" t="s">
        <v>2602</v>
      </c>
      <c r="AC1727" s="60" t="s">
        <v>2896</v>
      </c>
      <c r="AD1727" s="60" t="s">
        <v>1124</v>
      </c>
      <c r="AE1727" s="60" t="s">
        <v>1124</v>
      </c>
      <c r="AF1727" s="60"/>
      <c r="AG1727" s="89" t="s">
        <v>1437</v>
      </c>
      <c r="AH1727" s="89">
        <v>51</v>
      </c>
      <c r="AI1727" s="89" t="s">
        <v>1437</v>
      </c>
      <c r="AJ1727" s="89">
        <v>57</v>
      </c>
      <c r="AK1727" s="89" t="s">
        <v>1437</v>
      </c>
      <c r="AL1727" s="89">
        <v>28</v>
      </c>
      <c r="AM1727" s="89" t="s">
        <v>1437</v>
      </c>
      <c r="AN1727" s="89">
        <v>33</v>
      </c>
      <c r="AP1727" s="35" t="s">
        <v>1825</v>
      </c>
      <c r="AQ1727" s="377">
        <v>0</v>
      </c>
      <c r="AR1727" s="378">
        <v>0</v>
      </c>
      <c r="AS1727" s="377">
        <v>0</v>
      </c>
      <c r="AT1727" s="378">
        <v>0</v>
      </c>
      <c r="AU1727" s="377">
        <v>0</v>
      </c>
      <c r="AV1727" s="377">
        <v>0</v>
      </c>
      <c r="AW1727" s="377">
        <v>0</v>
      </c>
      <c r="AX1727">
        <v>0</v>
      </c>
      <c r="AY1727">
        <v>0</v>
      </c>
    </row>
    <row r="1728" spans="1:54" ht="15" hidden="1" customHeight="1" x14ac:dyDescent="0.2">
      <c r="A1728" s="46">
        <v>986</v>
      </c>
      <c r="B1728" s="258" t="s">
        <v>9767</v>
      </c>
      <c r="C1728" t="s">
        <v>1146</v>
      </c>
      <c r="D1728" t="s">
        <v>1147</v>
      </c>
      <c r="E1728" t="s">
        <v>2504</v>
      </c>
      <c r="F1728" s="29" t="s">
        <v>2843</v>
      </c>
      <c r="G1728" s="396">
        <v>3</v>
      </c>
      <c r="H1728" t="s">
        <v>1140</v>
      </c>
      <c r="I1728">
        <v>1</v>
      </c>
      <c r="J1728" t="s">
        <v>9768</v>
      </c>
      <c r="K1728" t="s">
        <v>101</v>
      </c>
      <c r="L1728" t="s">
        <v>9769</v>
      </c>
      <c r="M1728" t="s">
        <v>1972</v>
      </c>
      <c r="N1728" s="34">
        <v>0</v>
      </c>
      <c r="O1728" s="2" t="s">
        <v>1967</v>
      </c>
      <c r="P1728" s="34" t="s">
        <v>268</v>
      </c>
      <c r="Q1728" s="2" t="s">
        <v>1973</v>
      </c>
      <c r="R1728" s="34" t="s">
        <v>985</v>
      </c>
      <c r="S1728" s="48" t="s">
        <v>1123</v>
      </c>
      <c r="T1728" s="13" t="s">
        <v>122</v>
      </c>
      <c r="U1728" s="12" t="s">
        <v>122</v>
      </c>
      <c r="V1728" s="12" t="s">
        <v>1863</v>
      </c>
      <c r="W1728" s="12" t="s">
        <v>1863</v>
      </c>
      <c r="X1728" s="14" t="str">
        <f t="shared" si="26"/>
        <v>А</v>
      </c>
      <c r="Y1728" s="271">
        <f>Таблица1[[#This Row],[ID_intellix]]</f>
        <v>986</v>
      </c>
      <c r="Z1728" s="269" t="s">
        <v>122</v>
      </c>
      <c r="AA1728" s="145">
        <f>IF(OR(Таблица1[[#This Row],[CARDIO_report]]&lt;&gt;0,Таблица1[[#This Row],[AI COMBO_report]]&lt;&gt;0,Таблица1[[#This Row],[OTC_report]]&lt;&gt;0),1,0)</f>
        <v>1</v>
      </c>
      <c r="AB1728" s="60" t="s">
        <v>2601</v>
      </c>
      <c r="AC1728" s="60" t="s">
        <v>2601</v>
      </c>
      <c r="AD1728" s="60" t="s">
        <v>1124</v>
      </c>
      <c r="AE1728" s="60" t="s">
        <v>1124</v>
      </c>
      <c r="AF1728" s="60"/>
      <c r="AG1728" s="89" t="s">
        <v>1145</v>
      </c>
      <c r="AH1728" s="89">
        <v>94</v>
      </c>
      <c r="AI1728" s="89" t="s">
        <v>1437</v>
      </c>
      <c r="AJ1728" s="89">
        <v>64</v>
      </c>
      <c r="AK1728" s="89" t="s">
        <v>1437</v>
      </c>
      <c r="AL1728" s="89">
        <v>54</v>
      </c>
      <c r="AM1728" s="89" t="s">
        <v>1437</v>
      </c>
      <c r="AN1728" s="89">
        <v>28</v>
      </c>
      <c r="AP1728" s="35" t="s">
        <v>1917</v>
      </c>
      <c r="AQ1728" s="377" t="s">
        <v>2847</v>
      </c>
      <c r="AR1728" s="377" t="s">
        <v>3705</v>
      </c>
      <c r="AS1728" s="377" t="s">
        <v>2847</v>
      </c>
      <c r="AT1728" s="378" t="s">
        <v>3705</v>
      </c>
      <c r="AU1728" s="377">
        <v>0</v>
      </c>
      <c r="AV1728" s="377">
        <v>0</v>
      </c>
      <c r="AW1728" s="377" t="s">
        <v>2847</v>
      </c>
      <c r="AX1728" s="2" t="s">
        <v>3705</v>
      </c>
      <c r="AY1728" s="2" t="s">
        <v>2847</v>
      </c>
      <c r="AZ1728" t="s">
        <v>3705</v>
      </c>
      <c r="BA1728" s="2" t="s">
        <v>6336</v>
      </c>
      <c r="BB1728" t="s">
        <v>3705</v>
      </c>
    </row>
    <row r="1729" spans="1:54" s="51" customFormat="1" ht="15" hidden="1" customHeight="1" x14ac:dyDescent="0.2">
      <c r="A1729" s="46">
        <v>379</v>
      </c>
      <c r="B1729" s="258" t="s">
        <v>9773</v>
      </c>
      <c r="C1729" t="s">
        <v>1146</v>
      </c>
      <c r="D1729" t="s">
        <v>1307</v>
      </c>
      <c r="E1729" t="s">
        <v>2504</v>
      </c>
      <c r="F1729" s="29" t="s">
        <v>2598</v>
      </c>
      <c r="G1729" s="47">
        <v>30</v>
      </c>
      <c r="H1729" t="s">
        <v>1140</v>
      </c>
      <c r="I1729">
        <v>1</v>
      </c>
      <c r="J1729" t="s">
        <v>9774</v>
      </c>
      <c r="K1729" t="s">
        <v>101</v>
      </c>
      <c r="L1729" t="s">
        <v>9775</v>
      </c>
      <c r="M1729" t="s">
        <v>1972</v>
      </c>
      <c r="N1729" s="34" t="s">
        <v>431</v>
      </c>
      <c r="O1729" s="2" t="s">
        <v>1967</v>
      </c>
      <c r="P1729" s="34" t="s">
        <v>143</v>
      </c>
      <c r="Q1729" s="2" t="s">
        <v>1973</v>
      </c>
      <c r="R1729" s="34" t="s">
        <v>985</v>
      </c>
      <c r="S1729" s="48" t="s">
        <v>1123</v>
      </c>
      <c r="T1729" s="13" t="s">
        <v>122</v>
      </c>
      <c r="U1729" s="12" t="s">
        <v>1863</v>
      </c>
      <c r="V1729" s="12" t="s">
        <v>122</v>
      </c>
      <c r="W1729" s="12" t="s">
        <v>122</v>
      </c>
      <c r="X1729" s="14" t="str">
        <f t="shared" si="26"/>
        <v>В</v>
      </c>
      <c r="Y1729" s="271">
        <f>Таблица1[[#This Row],[ID_intellix]]</f>
        <v>379</v>
      </c>
      <c r="Z1729" s="269" t="s">
        <v>122</v>
      </c>
      <c r="AA1729" s="145">
        <f>IF(OR(Таблица1[[#This Row],[CARDIO_report]]&lt;&gt;0,Таблица1[[#This Row],[AI COMBO_report]]&lt;&gt;0,Таблица1[[#This Row],[OTC_report]]&lt;&gt;0),1,0)</f>
        <v>1</v>
      </c>
      <c r="AB1729" s="60" t="s">
        <v>2601</v>
      </c>
      <c r="AC1729" s="60" t="s">
        <v>2601</v>
      </c>
      <c r="AD1729" s="60" t="s">
        <v>1124</v>
      </c>
      <c r="AE1729" s="60" t="s">
        <v>1124</v>
      </c>
      <c r="AF1729" s="60"/>
      <c r="AG1729" s="89" t="s">
        <v>2516</v>
      </c>
      <c r="AH1729" s="89">
        <v>28</v>
      </c>
      <c r="AI1729" s="89" t="s">
        <v>2516</v>
      </c>
      <c r="AJ1729" s="89">
        <v>29</v>
      </c>
      <c r="AK1729" s="89" t="s">
        <v>2516</v>
      </c>
      <c r="AL1729" s="89">
        <v>31</v>
      </c>
      <c r="AM1729" s="89" t="s">
        <v>2516</v>
      </c>
      <c r="AN1729" s="89">
        <v>18</v>
      </c>
      <c r="AO1729" s="89"/>
      <c r="AP1729" s="35" t="s">
        <v>1857</v>
      </c>
      <c r="AQ1729" s="377">
        <v>0</v>
      </c>
      <c r="AR1729" s="378">
        <v>0</v>
      </c>
      <c r="AS1729" s="377">
        <v>0</v>
      </c>
      <c r="AT1729" s="378">
        <v>0</v>
      </c>
      <c r="AU1729" s="377">
        <v>0</v>
      </c>
      <c r="AV1729" s="377">
        <v>0</v>
      </c>
      <c r="AW1729" s="377">
        <v>0</v>
      </c>
      <c r="AX1729">
        <v>0</v>
      </c>
      <c r="AY1729">
        <v>0</v>
      </c>
      <c r="AZ1729"/>
      <c r="BA1729" s="2" t="s">
        <v>6336</v>
      </c>
      <c r="BB1729"/>
    </row>
    <row r="1730" spans="1:54" ht="15" hidden="1" customHeight="1" x14ac:dyDescent="0.2">
      <c r="A1730" s="46">
        <v>3149</v>
      </c>
      <c r="B1730" s="258" t="s">
        <v>9788</v>
      </c>
      <c r="C1730" t="s">
        <v>1146</v>
      </c>
      <c r="D1730" t="s">
        <v>1152</v>
      </c>
      <c r="E1730" t="s">
        <v>2504</v>
      </c>
      <c r="F1730" s="29" t="s">
        <v>2598</v>
      </c>
      <c r="G1730" s="47">
        <v>31</v>
      </c>
      <c r="H1730" t="s">
        <v>1140</v>
      </c>
      <c r="I1730">
        <v>1</v>
      </c>
      <c r="J1730" t="s">
        <v>9789</v>
      </c>
      <c r="K1730" t="s">
        <v>101</v>
      </c>
      <c r="L1730" t="s">
        <v>9790</v>
      </c>
      <c r="M1730" t="s">
        <v>1972</v>
      </c>
      <c r="N1730" s="34" t="s">
        <v>431</v>
      </c>
      <c r="O1730" s="2" t="s">
        <v>1967</v>
      </c>
      <c r="P1730" s="34" t="s">
        <v>116</v>
      </c>
      <c r="Q1730" s="2" t="s">
        <v>1973</v>
      </c>
      <c r="R1730" s="34" t="s">
        <v>975</v>
      </c>
      <c r="S1730" s="48" t="s">
        <v>1123</v>
      </c>
      <c r="T1730" s="13" t="s">
        <v>122</v>
      </c>
      <c r="U1730" s="12" t="s">
        <v>122</v>
      </c>
      <c r="V1730" s="12" t="s">
        <v>1863</v>
      </c>
      <c r="W1730" s="12" t="s">
        <v>122</v>
      </c>
      <c r="X1730" s="14" t="str">
        <f t="shared" si="26"/>
        <v>В</v>
      </c>
      <c r="Y1730" s="271">
        <f>Таблица1[[#This Row],[ID_intellix]]</f>
        <v>3149</v>
      </c>
      <c r="Z1730" s="269" t="s">
        <v>122</v>
      </c>
      <c r="AA1730" s="145">
        <f>IF(OR(Таблица1[[#This Row],[CARDIO_report]]&lt;&gt;0,Таблица1[[#This Row],[AI COMBO_report]]&lt;&gt;0,Таблица1[[#This Row],[OTC_report]]&lt;&gt;0),1,0)</f>
        <v>1</v>
      </c>
      <c r="AB1730" s="60" t="s">
        <v>2602</v>
      </c>
      <c r="AC1730" s="60" t="s">
        <v>2602</v>
      </c>
      <c r="AD1730" s="60" t="s">
        <v>1124</v>
      </c>
      <c r="AE1730" s="60" t="s">
        <v>1124</v>
      </c>
      <c r="AF1730" s="60"/>
      <c r="AG1730" s="89" t="s">
        <v>1437</v>
      </c>
      <c r="AH1730" s="89">
        <v>16</v>
      </c>
      <c r="AI1730" s="89" t="s">
        <v>1437</v>
      </c>
      <c r="AJ1730" s="89">
        <v>16</v>
      </c>
      <c r="AK1730" s="89" t="s">
        <v>1145</v>
      </c>
      <c r="AL1730" s="89">
        <v>72</v>
      </c>
      <c r="AM1730" s="89" t="s">
        <v>1437</v>
      </c>
      <c r="AN1730" s="89">
        <v>62</v>
      </c>
      <c r="AP1730" s="35" t="s">
        <v>1917</v>
      </c>
      <c r="AQ1730" s="377" t="s">
        <v>2847</v>
      </c>
      <c r="AR1730" s="377" t="s">
        <v>9322</v>
      </c>
      <c r="AS1730" s="377" t="s">
        <v>2847</v>
      </c>
      <c r="AT1730" s="378" t="s">
        <v>9322</v>
      </c>
      <c r="AU1730" s="377">
        <v>0</v>
      </c>
      <c r="AV1730" s="377">
        <v>0</v>
      </c>
      <c r="AW1730" s="377" t="s">
        <v>2847</v>
      </c>
      <c r="AX1730" s="2" t="s">
        <v>9322</v>
      </c>
      <c r="AY1730" s="2" t="s">
        <v>2847</v>
      </c>
      <c r="AZ1730" t="s">
        <v>9322</v>
      </c>
      <c r="BA1730" s="2" t="s">
        <v>6336</v>
      </c>
      <c r="BB1730" t="s">
        <v>9322</v>
      </c>
    </row>
    <row r="1731" spans="1:54" ht="15" hidden="1" customHeight="1" x14ac:dyDescent="0.2">
      <c r="A1731" s="46">
        <v>380</v>
      </c>
      <c r="B1731" s="258" t="s">
        <v>9797</v>
      </c>
      <c r="C1731" t="s">
        <v>1146</v>
      </c>
      <c r="D1731" t="s">
        <v>1156</v>
      </c>
      <c r="E1731" t="s">
        <v>2504</v>
      </c>
      <c r="F1731" s="29" t="s">
        <v>2598</v>
      </c>
      <c r="G1731" s="47">
        <v>32</v>
      </c>
      <c r="H1731" t="s">
        <v>1140</v>
      </c>
      <c r="I1731">
        <v>1</v>
      </c>
      <c r="J1731" t="s">
        <v>9798</v>
      </c>
      <c r="K1731" t="s">
        <v>101</v>
      </c>
      <c r="L1731" t="s">
        <v>9799</v>
      </c>
      <c r="M1731" t="s">
        <v>1972</v>
      </c>
      <c r="N1731" s="34" t="s">
        <v>465</v>
      </c>
      <c r="O1731" s="2" t="s">
        <v>1967</v>
      </c>
      <c r="P1731" s="34" t="s">
        <v>116</v>
      </c>
      <c r="Q1731" s="2" t="s">
        <v>1973</v>
      </c>
      <c r="R1731" s="34" t="s">
        <v>985</v>
      </c>
      <c r="S1731" s="48" t="s">
        <v>1123</v>
      </c>
      <c r="T1731" s="13" t="s">
        <v>1863</v>
      </c>
      <c r="U1731" s="12" t="s">
        <v>122</v>
      </c>
      <c r="V1731" s="12" t="s">
        <v>1863</v>
      </c>
      <c r="W1731" s="12" t="s">
        <v>122</v>
      </c>
      <c r="X1731" s="14" t="str">
        <f t="shared" ref="X1731:X1794" si="27">IF(COUNTIF(T1731:W1731,"да")=0,"С",IF(COUNTIF(T1731:W1731,"да")=1,"В","А"))</f>
        <v>А</v>
      </c>
      <c r="Y1731" s="271">
        <f>Таблица1[[#This Row],[ID_intellix]]</f>
        <v>380</v>
      </c>
      <c r="Z1731" s="269" t="s">
        <v>122</v>
      </c>
      <c r="AA1731" s="145">
        <f>IF(OR(Таблица1[[#This Row],[CARDIO_report]]&lt;&gt;0,Таблица1[[#This Row],[AI COMBO_report]]&lt;&gt;0,Таблица1[[#This Row],[OTC_report]]&lt;&gt;0),1,0)</f>
        <v>1</v>
      </c>
      <c r="AB1731" s="60" t="s">
        <v>2601</v>
      </c>
      <c r="AC1731" s="60" t="s">
        <v>2601</v>
      </c>
      <c r="AD1731" s="60" t="s">
        <v>1124</v>
      </c>
      <c r="AE1731" s="60" t="s">
        <v>1124</v>
      </c>
      <c r="AF1731" s="60"/>
      <c r="AG1731" s="89" t="s">
        <v>2516</v>
      </c>
      <c r="AH1731" s="89">
        <v>38</v>
      </c>
      <c r="AI1731" s="89" t="s">
        <v>2516</v>
      </c>
      <c r="AJ1731" s="89">
        <v>18</v>
      </c>
      <c r="AK1731" s="89" t="s">
        <v>2516</v>
      </c>
      <c r="AL1731" s="89">
        <v>3</v>
      </c>
      <c r="AM1731" s="89" t="s">
        <v>2516</v>
      </c>
      <c r="AN1731" s="89">
        <v>3</v>
      </c>
      <c r="AP1731" s="35" t="s">
        <v>1917</v>
      </c>
      <c r="AQ1731" s="377" t="s">
        <v>2847</v>
      </c>
      <c r="AR1731" s="378">
        <v>0</v>
      </c>
      <c r="AS1731" s="377" t="s">
        <v>2847</v>
      </c>
      <c r="AT1731" s="378">
        <v>0</v>
      </c>
      <c r="AU1731" s="377">
        <v>0</v>
      </c>
      <c r="AV1731" s="377">
        <v>0</v>
      </c>
      <c r="AW1731" s="377" t="s">
        <v>2847</v>
      </c>
      <c r="AX1731" s="2">
        <v>0</v>
      </c>
      <c r="AY1731" s="2" t="s">
        <v>2847</v>
      </c>
      <c r="BA1731" s="2" t="s">
        <v>6336</v>
      </c>
    </row>
    <row r="1732" spans="1:54" ht="15" hidden="1" customHeight="1" x14ac:dyDescent="0.2">
      <c r="A1732" s="46">
        <v>381</v>
      </c>
      <c r="B1732" s="258" t="s">
        <v>9806</v>
      </c>
      <c r="C1732" t="s">
        <v>1146</v>
      </c>
      <c r="D1732" t="s">
        <v>1147</v>
      </c>
      <c r="E1732" t="s">
        <v>2504</v>
      </c>
      <c r="F1732" s="29" t="s">
        <v>2598</v>
      </c>
      <c r="G1732" s="47">
        <v>33</v>
      </c>
      <c r="H1732" t="s">
        <v>1140</v>
      </c>
      <c r="I1732">
        <v>1</v>
      </c>
      <c r="J1732" t="s">
        <v>9807</v>
      </c>
      <c r="K1732" t="s">
        <v>101</v>
      </c>
      <c r="L1732" t="s">
        <v>9808</v>
      </c>
      <c r="M1732" t="s">
        <v>1972</v>
      </c>
      <c r="N1732" s="34" t="s">
        <v>525</v>
      </c>
      <c r="O1732" s="2" t="s">
        <v>1967</v>
      </c>
      <c r="P1732" s="34" t="s">
        <v>268</v>
      </c>
      <c r="Q1732" s="2" t="s">
        <v>1973</v>
      </c>
      <c r="R1732" s="34" t="s">
        <v>975</v>
      </c>
      <c r="S1732" s="48" t="s">
        <v>1123</v>
      </c>
      <c r="T1732" s="13" t="s">
        <v>122</v>
      </c>
      <c r="U1732" s="12" t="s">
        <v>122</v>
      </c>
      <c r="V1732" s="12" t="s">
        <v>122</v>
      </c>
      <c r="W1732" s="12" t="s">
        <v>1863</v>
      </c>
      <c r="X1732" s="14" t="str">
        <f t="shared" si="27"/>
        <v>В</v>
      </c>
      <c r="Y1732" s="271">
        <f>Таблица1[[#This Row],[ID_intellix]]</f>
        <v>381</v>
      </c>
      <c r="Z1732" s="269" t="s">
        <v>122</v>
      </c>
      <c r="AA1732" s="145">
        <f>IF(OR(Таблица1[[#This Row],[CARDIO_report]]&lt;&gt;0,Таблица1[[#This Row],[AI COMBO_report]]&lt;&gt;0,Таблица1[[#This Row],[OTC_report]]&lt;&gt;0),1,0)</f>
        <v>1</v>
      </c>
      <c r="AB1732" s="60" t="s">
        <v>2601</v>
      </c>
      <c r="AC1732" s="60" t="s">
        <v>2601</v>
      </c>
      <c r="AD1732" s="60" t="s">
        <v>1124</v>
      </c>
      <c r="AE1732" s="60" t="s">
        <v>1124</v>
      </c>
      <c r="AF1732" s="60"/>
      <c r="AG1732" s="89" t="s">
        <v>2516</v>
      </c>
      <c r="AH1732" s="89">
        <v>60</v>
      </c>
      <c r="AI1732" s="89" t="s">
        <v>1437</v>
      </c>
      <c r="AJ1732" s="89">
        <v>19</v>
      </c>
      <c r="AK1732" s="89" t="s">
        <v>2516</v>
      </c>
      <c r="AL1732" s="89">
        <v>9</v>
      </c>
      <c r="AM1732" s="89" t="s">
        <v>1437</v>
      </c>
      <c r="AN1732" s="89">
        <v>9</v>
      </c>
      <c r="AP1732" s="35" t="s">
        <v>1917</v>
      </c>
      <c r="AQ1732" s="377" t="s">
        <v>2847</v>
      </c>
      <c r="AR1732" s="377" t="s">
        <v>6332</v>
      </c>
      <c r="AS1732" s="377" t="s">
        <v>2847</v>
      </c>
      <c r="AT1732" s="378" t="s">
        <v>6332</v>
      </c>
      <c r="AU1732" s="377">
        <v>0</v>
      </c>
      <c r="AV1732" s="377">
        <v>0</v>
      </c>
      <c r="AW1732" s="377" t="s">
        <v>2847</v>
      </c>
      <c r="AX1732" s="2" t="s">
        <v>6332</v>
      </c>
      <c r="AY1732" s="2" t="s">
        <v>2847</v>
      </c>
      <c r="AZ1732" t="s">
        <v>6332</v>
      </c>
      <c r="BA1732" s="2" t="s">
        <v>6336</v>
      </c>
      <c r="BB1732" t="s">
        <v>6332</v>
      </c>
    </row>
    <row r="1733" spans="1:54" ht="15" hidden="1" customHeight="1" x14ac:dyDescent="0.2">
      <c r="A1733" s="46">
        <v>2366</v>
      </c>
      <c r="B1733" s="258" t="s">
        <v>9822</v>
      </c>
      <c r="C1733" t="s">
        <v>1146</v>
      </c>
      <c r="D1733" t="s">
        <v>1300</v>
      </c>
      <c r="E1733" t="s">
        <v>2504</v>
      </c>
      <c r="F1733" s="29" t="s">
        <v>2598</v>
      </c>
      <c r="G1733" s="47">
        <v>34</v>
      </c>
      <c r="H1733" t="s">
        <v>1140</v>
      </c>
      <c r="I1733">
        <v>1</v>
      </c>
      <c r="J1733" t="s">
        <v>9823</v>
      </c>
      <c r="K1733" t="s">
        <v>101</v>
      </c>
      <c r="L1733" t="s">
        <v>9824</v>
      </c>
      <c r="M1733" t="s">
        <v>1972</v>
      </c>
      <c r="N1733" s="34" t="s">
        <v>503</v>
      </c>
      <c r="O1733" s="2" t="s">
        <v>1967</v>
      </c>
      <c r="P1733" s="34" t="s">
        <v>268</v>
      </c>
      <c r="Q1733" s="2" t="s">
        <v>1973</v>
      </c>
      <c r="R1733" s="34" t="s">
        <v>742</v>
      </c>
      <c r="S1733" s="48" t="s">
        <v>1123</v>
      </c>
      <c r="T1733" s="13" t="s">
        <v>1863</v>
      </c>
      <c r="U1733" s="12" t="s">
        <v>122</v>
      </c>
      <c r="V1733" s="12" t="s">
        <v>122</v>
      </c>
      <c r="W1733" s="12" t="s">
        <v>1863</v>
      </c>
      <c r="X1733" s="14" t="str">
        <f t="shared" si="27"/>
        <v>А</v>
      </c>
      <c r="Y1733" s="271">
        <f>Таблица1[[#This Row],[ID_intellix]]</f>
        <v>2366</v>
      </c>
      <c r="Z1733" s="269" t="s">
        <v>122</v>
      </c>
      <c r="AA1733" s="145">
        <f>IF(OR(Таблица1[[#This Row],[CARDIO_report]]&lt;&gt;0,Таблица1[[#This Row],[AI COMBO_report]]&lt;&gt;0,Таблица1[[#This Row],[OTC_report]]&lt;&gt;0),1,0)</f>
        <v>1</v>
      </c>
      <c r="AB1733" s="60" t="s">
        <v>2601</v>
      </c>
      <c r="AC1733" s="60" t="s">
        <v>2846</v>
      </c>
      <c r="AD1733" s="60" t="s">
        <v>1124</v>
      </c>
      <c r="AE1733" s="60" t="s">
        <v>1124</v>
      </c>
      <c r="AF1733" s="60"/>
      <c r="AG1733" s="89" t="s">
        <v>2516</v>
      </c>
      <c r="AH1733" s="89">
        <v>40</v>
      </c>
      <c r="AI1733" s="89" t="s">
        <v>2516</v>
      </c>
      <c r="AJ1733" s="89">
        <v>17</v>
      </c>
      <c r="AK1733" s="89" t="s">
        <v>2516</v>
      </c>
      <c r="AL1733" s="89">
        <v>6</v>
      </c>
      <c r="AM1733" s="89" t="s">
        <v>2516</v>
      </c>
      <c r="AN1733" s="89">
        <v>6</v>
      </c>
      <c r="AP1733" s="35" t="s">
        <v>1917</v>
      </c>
      <c r="AQ1733" s="377" t="s">
        <v>2847</v>
      </c>
      <c r="AR1733" s="378">
        <v>0</v>
      </c>
      <c r="AS1733" s="377" t="s">
        <v>2847</v>
      </c>
      <c r="AT1733" s="378">
        <v>0</v>
      </c>
      <c r="AU1733" s="377">
        <v>0</v>
      </c>
      <c r="AV1733" s="377">
        <v>0</v>
      </c>
      <c r="AW1733" s="377" t="s">
        <v>2847</v>
      </c>
      <c r="AX1733" s="2">
        <v>0</v>
      </c>
      <c r="AY1733" s="2" t="s">
        <v>2847</v>
      </c>
      <c r="BA1733" s="2" t="s">
        <v>6336</v>
      </c>
    </row>
    <row r="1734" spans="1:54" ht="15" hidden="1" customHeight="1" x14ac:dyDescent="0.2">
      <c r="A1734" s="46">
        <v>2987</v>
      </c>
      <c r="B1734" s="258" t="s">
        <v>9837</v>
      </c>
      <c r="C1734" t="s">
        <v>1146</v>
      </c>
      <c r="D1734" t="s">
        <v>1147</v>
      </c>
      <c r="E1734" t="s">
        <v>2504</v>
      </c>
      <c r="F1734" s="29" t="s">
        <v>2843</v>
      </c>
      <c r="G1734" s="396">
        <v>35</v>
      </c>
      <c r="H1734" t="s">
        <v>1140</v>
      </c>
      <c r="I1734">
        <v>1</v>
      </c>
      <c r="J1734" t="s">
        <v>9838</v>
      </c>
      <c r="K1734" t="s">
        <v>101</v>
      </c>
      <c r="L1734" t="s">
        <v>9839</v>
      </c>
      <c r="M1734" t="s">
        <v>1972</v>
      </c>
      <c r="N1734" s="34" t="s">
        <v>431</v>
      </c>
      <c r="O1734" s="2" t="s">
        <v>1967</v>
      </c>
      <c r="P1734" s="34" t="s">
        <v>116</v>
      </c>
      <c r="Q1734" s="2" t="s">
        <v>1973</v>
      </c>
      <c r="R1734" s="34" t="s">
        <v>742</v>
      </c>
      <c r="S1734" s="48" t="s">
        <v>1123</v>
      </c>
      <c r="T1734" s="13" t="s">
        <v>122</v>
      </c>
      <c r="U1734" s="12" t="s">
        <v>1863</v>
      </c>
      <c r="V1734" s="12" t="s">
        <v>1863</v>
      </c>
      <c r="W1734" s="12" t="s">
        <v>122</v>
      </c>
      <c r="X1734" s="14" t="str">
        <f t="shared" si="27"/>
        <v>А</v>
      </c>
      <c r="Y1734" s="271">
        <f>Таблица1[[#This Row],[ID_intellix]]</f>
        <v>2987</v>
      </c>
      <c r="Z1734" s="269" t="s">
        <v>122</v>
      </c>
      <c r="AA1734" s="145">
        <f>IF(OR(Таблица1[[#This Row],[CARDIO_report]]&lt;&gt;0,Таблица1[[#This Row],[AI COMBO_report]]&lt;&gt;0,Таблица1[[#This Row],[OTC_report]]&lt;&gt;0),1,0)</f>
        <v>1</v>
      </c>
      <c r="AB1734" s="60" t="s">
        <v>2601</v>
      </c>
      <c r="AC1734" s="60" t="s">
        <v>2846</v>
      </c>
      <c r="AD1734" s="60" t="s">
        <v>1124</v>
      </c>
      <c r="AE1734" s="60" t="s">
        <v>1124</v>
      </c>
      <c r="AF1734" s="60"/>
      <c r="AG1734" s="89" t="s">
        <v>2516</v>
      </c>
      <c r="AH1734" s="89">
        <v>11</v>
      </c>
      <c r="AI1734" s="89" t="s">
        <v>2516</v>
      </c>
      <c r="AJ1734" s="89">
        <v>32</v>
      </c>
      <c r="AK1734" s="89" t="s">
        <v>2516</v>
      </c>
      <c r="AL1734" s="89">
        <v>1</v>
      </c>
      <c r="AM1734" s="89" t="s">
        <v>2516</v>
      </c>
      <c r="AN1734" s="89">
        <v>7</v>
      </c>
      <c r="AP1734" s="35" t="s">
        <v>1917</v>
      </c>
      <c r="AQ1734" s="377" t="s">
        <v>2847</v>
      </c>
      <c r="AR1734" s="378">
        <v>0</v>
      </c>
      <c r="AS1734" s="377" t="s">
        <v>2847</v>
      </c>
      <c r="AT1734" s="378">
        <v>0</v>
      </c>
      <c r="AU1734" s="377">
        <v>0</v>
      </c>
      <c r="AV1734" s="377">
        <v>0</v>
      </c>
      <c r="AW1734" s="377" t="s">
        <v>2847</v>
      </c>
      <c r="AX1734" s="2">
        <v>0</v>
      </c>
      <c r="AY1734" s="2" t="s">
        <v>2847</v>
      </c>
      <c r="BA1734" s="2" t="s">
        <v>6336</v>
      </c>
    </row>
    <row r="1735" spans="1:54" ht="15" hidden="1" customHeight="1" x14ac:dyDescent="0.2">
      <c r="A1735" s="46">
        <v>387</v>
      </c>
      <c r="B1735" s="258" t="s">
        <v>9846</v>
      </c>
      <c r="C1735" t="s">
        <v>1146</v>
      </c>
      <c r="D1735" t="s">
        <v>1147</v>
      </c>
      <c r="E1735" t="s">
        <v>2504</v>
      </c>
      <c r="F1735" s="29" t="s">
        <v>2598</v>
      </c>
      <c r="G1735" s="47">
        <v>36</v>
      </c>
      <c r="H1735" t="s">
        <v>1140</v>
      </c>
      <c r="I1735">
        <v>1</v>
      </c>
      <c r="J1735" t="s">
        <v>9847</v>
      </c>
      <c r="K1735" t="s">
        <v>101</v>
      </c>
      <c r="L1735" t="s">
        <v>9848</v>
      </c>
      <c r="M1735" t="s">
        <v>1972</v>
      </c>
      <c r="N1735" s="34" t="s">
        <v>525</v>
      </c>
      <c r="O1735" s="2" t="s">
        <v>1967</v>
      </c>
      <c r="P1735" s="34" t="s">
        <v>268</v>
      </c>
      <c r="Q1735" s="2" t="s">
        <v>1973</v>
      </c>
      <c r="R1735" s="34" t="s">
        <v>985</v>
      </c>
      <c r="S1735" s="48" t="s">
        <v>1123</v>
      </c>
      <c r="T1735" s="13" t="s">
        <v>122</v>
      </c>
      <c r="U1735" s="12" t="s">
        <v>122</v>
      </c>
      <c r="V1735" s="12" t="s">
        <v>1863</v>
      </c>
      <c r="W1735" s="12" t="s">
        <v>122</v>
      </c>
      <c r="X1735" s="14" t="str">
        <f t="shared" si="27"/>
        <v>В</v>
      </c>
      <c r="Y1735" s="271">
        <f>Таблица1[[#This Row],[ID_intellix]]</f>
        <v>387</v>
      </c>
      <c r="Z1735" s="269" t="s">
        <v>122</v>
      </c>
      <c r="AA1735" s="145">
        <f>IF(OR(Таблица1[[#This Row],[CARDIO_report]]&lt;&gt;0,Таблица1[[#This Row],[AI COMBO_report]]&lt;&gt;0,Таблица1[[#This Row],[OTC_report]]&lt;&gt;0),1,0)</f>
        <v>1</v>
      </c>
      <c r="AB1735" s="60" t="s">
        <v>2602</v>
      </c>
      <c r="AC1735" s="60" t="s">
        <v>2602</v>
      </c>
      <c r="AD1735" s="60" t="s">
        <v>1124</v>
      </c>
      <c r="AE1735" s="60" t="s">
        <v>1124</v>
      </c>
      <c r="AF1735" s="60"/>
      <c r="AG1735" s="89" t="s">
        <v>1437</v>
      </c>
      <c r="AH1735" s="89">
        <v>70</v>
      </c>
      <c r="AI1735" s="89" t="s">
        <v>1437</v>
      </c>
      <c r="AJ1735" s="89">
        <v>21</v>
      </c>
      <c r="AK1735" s="89" t="s">
        <v>1437</v>
      </c>
      <c r="AL1735" s="89">
        <v>18</v>
      </c>
      <c r="AM1735" s="89" t="s">
        <v>1437</v>
      </c>
      <c r="AN1735" s="89">
        <v>12</v>
      </c>
      <c r="AP1735" s="35" t="s">
        <v>1825</v>
      </c>
      <c r="AQ1735" s="377">
        <v>0</v>
      </c>
      <c r="AR1735" s="378">
        <v>0</v>
      </c>
      <c r="AS1735" s="377">
        <v>0</v>
      </c>
      <c r="AT1735" s="378">
        <v>0</v>
      </c>
      <c r="AU1735" s="377">
        <v>0</v>
      </c>
      <c r="AV1735" s="377">
        <v>0</v>
      </c>
      <c r="AW1735" s="377">
        <v>0</v>
      </c>
      <c r="AX1735">
        <v>0</v>
      </c>
      <c r="AY1735">
        <v>0</v>
      </c>
    </row>
    <row r="1736" spans="1:54" ht="15" hidden="1" customHeight="1" x14ac:dyDescent="0.2">
      <c r="A1736" s="46">
        <v>384</v>
      </c>
      <c r="B1736" s="258" t="s">
        <v>9862</v>
      </c>
      <c r="C1736" t="s">
        <v>1146</v>
      </c>
      <c r="D1736" t="s">
        <v>1307</v>
      </c>
      <c r="E1736" t="s">
        <v>2504</v>
      </c>
      <c r="F1736" s="29" t="s">
        <v>2598</v>
      </c>
      <c r="G1736" s="47">
        <v>39</v>
      </c>
      <c r="H1736" t="s">
        <v>1140</v>
      </c>
      <c r="I1736">
        <v>1</v>
      </c>
      <c r="J1736" t="s">
        <v>9863</v>
      </c>
      <c r="K1736" t="s">
        <v>101</v>
      </c>
      <c r="L1736" t="s">
        <v>9864</v>
      </c>
      <c r="M1736" t="s">
        <v>1972</v>
      </c>
      <c r="N1736" s="34">
        <v>0</v>
      </c>
      <c r="O1736" s="2" t="s">
        <v>1967</v>
      </c>
      <c r="P1736" s="34" t="s">
        <v>143</v>
      </c>
      <c r="Q1736" s="2" t="s">
        <v>1973</v>
      </c>
      <c r="R1736" s="34" t="s">
        <v>742</v>
      </c>
      <c r="S1736" s="48" t="s">
        <v>1123</v>
      </c>
      <c r="T1736" s="13" t="s">
        <v>122</v>
      </c>
      <c r="U1736" s="12" t="s">
        <v>122</v>
      </c>
      <c r="V1736" s="12" t="s">
        <v>122</v>
      </c>
      <c r="W1736" s="12" t="s">
        <v>1863</v>
      </c>
      <c r="X1736" s="14" t="str">
        <f t="shared" si="27"/>
        <v>В</v>
      </c>
      <c r="Y1736" s="271">
        <f>Таблица1[[#This Row],[ID_intellix]]</f>
        <v>384</v>
      </c>
      <c r="Z1736" s="269" t="s">
        <v>122</v>
      </c>
      <c r="AA1736" s="145">
        <f>IF(OR(Таблица1[[#This Row],[CARDIO_report]]&lt;&gt;0,Таблица1[[#This Row],[AI COMBO_report]]&lt;&gt;0,Таблица1[[#This Row],[OTC_report]]&lt;&gt;0),1,0)</f>
        <v>1</v>
      </c>
      <c r="AB1736" s="60" t="s">
        <v>2602</v>
      </c>
      <c r="AC1736" s="60" t="s">
        <v>2846</v>
      </c>
      <c r="AD1736" s="60" t="s">
        <v>1124</v>
      </c>
      <c r="AE1736" s="60" t="s">
        <v>1124</v>
      </c>
      <c r="AF1736" s="60"/>
      <c r="AG1736" s="89" t="s">
        <v>1437</v>
      </c>
      <c r="AH1736" s="89">
        <v>44</v>
      </c>
      <c r="AI1736" s="89" t="s">
        <v>1437</v>
      </c>
      <c r="AJ1736" s="89">
        <v>48</v>
      </c>
      <c r="AK1736" s="89" t="s">
        <v>1437</v>
      </c>
      <c r="AL1736" s="89">
        <v>44</v>
      </c>
      <c r="AM1736" s="89" t="s">
        <v>1437</v>
      </c>
      <c r="AN1736" s="89">
        <v>59</v>
      </c>
      <c r="AP1736" s="35" t="s">
        <v>1857</v>
      </c>
      <c r="AQ1736" s="377">
        <v>0</v>
      </c>
      <c r="AR1736" s="378">
        <v>0</v>
      </c>
      <c r="AS1736" s="377">
        <v>0</v>
      </c>
      <c r="AT1736" s="378">
        <v>0</v>
      </c>
      <c r="AU1736" s="377">
        <v>0</v>
      </c>
      <c r="AV1736" s="377">
        <v>0</v>
      </c>
      <c r="AW1736" s="377">
        <v>0</v>
      </c>
      <c r="AX1736">
        <v>0</v>
      </c>
      <c r="AY1736">
        <v>0</v>
      </c>
    </row>
    <row r="1737" spans="1:54" ht="15" hidden="1" customHeight="1" x14ac:dyDescent="0.2">
      <c r="A1737" s="46">
        <v>3118</v>
      </c>
      <c r="B1737" s="258" t="s">
        <v>9879</v>
      </c>
      <c r="C1737" t="s">
        <v>1146</v>
      </c>
      <c r="D1737" t="s">
        <v>1152</v>
      </c>
      <c r="E1737" t="s">
        <v>2504</v>
      </c>
      <c r="F1737" s="29" t="s">
        <v>2843</v>
      </c>
      <c r="G1737" s="396">
        <v>4</v>
      </c>
      <c r="H1737" t="s">
        <v>1140</v>
      </c>
      <c r="I1737">
        <v>1</v>
      </c>
      <c r="J1737" t="s">
        <v>9880</v>
      </c>
      <c r="K1737" t="s">
        <v>101</v>
      </c>
      <c r="L1737" t="s">
        <v>9881</v>
      </c>
      <c r="M1737" t="s">
        <v>1972</v>
      </c>
      <c r="N1737" s="34">
        <v>0</v>
      </c>
      <c r="O1737" s="2" t="s">
        <v>1967</v>
      </c>
      <c r="P1737" s="34" t="s">
        <v>116</v>
      </c>
      <c r="Q1737" s="2" t="s">
        <v>1973</v>
      </c>
      <c r="R1737" s="34" t="s">
        <v>975</v>
      </c>
      <c r="S1737" s="48" t="s">
        <v>1123</v>
      </c>
      <c r="T1737" s="13" t="s">
        <v>122</v>
      </c>
      <c r="U1737" s="12" t="s">
        <v>1863</v>
      </c>
      <c r="V1737" s="12" t="s">
        <v>122</v>
      </c>
      <c r="W1737" s="12" t="s">
        <v>1863</v>
      </c>
      <c r="X1737" s="14" t="str">
        <f t="shared" si="27"/>
        <v>А</v>
      </c>
      <c r="Y1737" s="271">
        <f>Таблица1[[#This Row],[ID_intellix]]</f>
        <v>3118</v>
      </c>
      <c r="Z1737" s="269" t="s">
        <v>122</v>
      </c>
      <c r="AA1737" s="145">
        <f>IF(OR(Таблица1[[#This Row],[CARDIO_report]]&lt;&gt;0,Таблица1[[#This Row],[AI COMBO_report]]&lt;&gt;0,Таблица1[[#This Row],[OTC_report]]&lt;&gt;0),1,0)</f>
        <v>1</v>
      </c>
      <c r="AB1737" s="60" t="s">
        <v>2896</v>
      </c>
      <c r="AC1737" s="60" t="s">
        <v>2896</v>
      </c>
      <c r="AD1737" s="60" t="s">
        <v>1124</v>
      </c>
      <c r="AE1737" s="60" t="s">
        <v>1124</v>
      </c>
      <c r="AF1737" s="60"/>
      <c r="AG1737" s="89" t="s">
        <v>1437</v>
      </c>
      <c r="AH1737" s="89">
        <v>20</v>
      </c>
      <c r="AI1737" s="89" t="s">
        <v>1437</v>
      </c>
      <c r="AJ1737" s="89">
        <v>37</v>
      </c>
      <c r="AK1737" s="89" t="s">
        <v>1437</v>
      </c>
      <c r="AL1737" s="89">
        <v>13</v>
      </c>
      <c r="AM1737" s="89" t="s">
        <v>1437</v>
      </c>
      <c r="AN1737" s="89">
        <v>19</v>
      </c>
      <c r="AP1737" s="35" t="s">
        <v>1917</v>
      </c>
      <c r="AQ1737" s="377" t="s">
        <v>2847</v>
      </c>
      <c r="AR1737" s="378">
        <v>0</v>
      </c>
      <c r="AS1737" s="377" t="s">
        <v>2847</v>
      </c>
      <c r="AT1737" s="378">
        <v>0</v>
      </c>
      <c r="AU1737" s="377">
        <v>0</v>
      </c>
      <c r="AV1737" s="377">
        <v>0</v>
      </c>
      <c r="AW1737" s="377" t="s">
        <v>2847</v>
      </c>
      <c r="AX1737" s="2">
        <v>0</v>
      </c>
      <c r="AY1737" s="2" t="s">
        <v>2847</v>
      </c>
      <c r="BA1737" s="2" t="s">
        <v>6336</v>
      </c>
    </row>
    <row r="1738" spans="1:54" ht="15" hidden="1" customHeight="1" x14ac:dyDescent="0.2">
      <c r="A1738" s="398">
        <v>3536</v>
      </c>
      <c r="B1738" s="258" t="s">
        <v>9899</v>
      </c>
      <c r="C1738" t="s">
        <v>1146</v>
      </c>
      <c r="D1738" t="s">
        <v>4525</v>
      </c>
      <c r="E1738" t="s">
        <v>2504</v>
      </c>
      <c r="F1738" s="29" t="s">
        <v>2843</v>
      </c>
      <c r="G1738" s="396">
        <v>43</v>
      </c>
      <c r="H1738" t="s">
        <v>1140</v>
      </c>
      <c r="I1738">
        <v>1</v>
      </c>
      <c r="J1738" t="s">
        <v>9900</v>
      </c>
      <c r="K1738" t="s">
        <v>101</v>
      </c>
      <c r="L1738" t="s">
        <v>9901</v>
      </c>
      <c r="M1738" t="s">
        <v>1972</v>
      </c>
      <c r="N1738" s="34" t="s">
        <v>503</v>
      </c>
      <c r="O1738" s="2" t="s">
        <v>1967</v>
      </c>
      <c r="P1738" s="34" t="s">
        <v>116</v>
      </c>
      <c r="Q1738" s="2" t="s">
        <v>1973</v>
      </c>
      <c r="R1738" s="34" t="s">
        <v>985</v>
      </c>
      <c r="S1738" s="48" t="s">
        <v>1123</v>
      </c>
      <c r="T1738" s="13" t="s">
        <v>122</v>
      </c>
      <c r="U1738" s="12" t="s">
        <v>122</v>
      </c>
      <c r="V1738" s="12" t="s">
        <v>122</v>
      </c>
      <c r="W1738" s="12" t="s">
        <v>1863</v>
      </c>
      <c r="X1738" s="14" t="str">
        <f t="shared" si="27"/>
        <v>В</v>
      </c>
      <c r="Y1738" s="271">
        <f>Таблица1[[#This Row],[ID_intellix]]</f>
        <v>3536</v>
      </c>
      <c r="Z1738" s="269" t="s">
        <v>122</v>
      </c>
      <c r="AA1738" s="145">
        <f>IF(OR(Таблица1[[#This Row],[CARDIO_report]]&lt;&gt;0,Таблица1[[#This Row],[AI COMBO_report]]&lt;&gt;0,Таблица1[[#This Row],[OTC_report]]&lt;&gt;0),1,0)</f>
        <v>1</v>
      </c>
      <c r="AB1738" s="60" t="s">
        <v>2602</v>
      </c>
      <c r="AC1738" s="60" t="s">
        <v>2846</v>
      </c>
      <c r="AD1738" s="60" t="s">
        <v>1124</v>
      </c>
      <c r="AE1738" s="60" t="s">
        <v>1124</v>
      </c>
      <c r="AF1738" s="60"/>
      <c r="AG1738" s="89" t="s">
        <v>1437</v>
      </c>
      <c r="AH1738" s="89">
        <v>3</v>
      </c>
      <c r="AI1738" s="89" t="s">
        <v>1437</v>
      </c>
      <c r="AJ1738" s="89">
        <v>11</v>
      </c>
      <c r="AK1738" s="89" t="s">
        <v>1437</v>
      </c>
      <c r="AL1738" s="89">
        <v>24</v>
      </c>
      <c r="AM1738" s="89" t="s">
        <v>1437</v>
      </c>
      <c r="AN1738" s="89">
        <v>48</v>
      </c>
      <c r="AP1738" s="35" t="s">
        <v>1857</v>
      </c>
      <c r="AQ1738" s="377">
        <v>0</v>
      </c>
      <c r="AR1738" s="378">
        <v>0</v>
      </c>
      <c r="AS1738" s="377">
        <v>0</v>
      </c>
      <c r="AT1738" s="378">
        <v>0</v>
      </c>
      <c r="AU1738" s="377">
        <v>0</v>
      </c>
      <c r="AV1738" s="377">
        <v>0</v>
      </c>
      <c r="AW1738" s="377">
        <v>0</v>
      </c>
      <c r="AX1738" s="3">
        <v>0</v>
      </c>
      <c r="AY1738" s="3">
        <v>0</v>
      </c>
    </row>
    <row r="1739" spans="1:54" ht="15" hidden="1" customHeight="1" x14ac:dyDescent="0.2">
      <c r="A1739" s="46">
        <v>2883</v>
      </c>
      <c r="B1739" s="258" t="s">
        <v>9914</v>
      </c>
      <c r="C1739" t="s">
        <v>1146</v>
      </c>
      <c r="D1739" t="s">
        <v>1152</v>
      </c>
      <c r="E1739" t="s">
        <v>2504</v>
      </c>
      <c r="F1739" s="29" t="s">
        <v>2598</v>
      </c>
      <c r="G1739" s="47">
        <v>45</v>
      </c>
      <c r="H1739" t="s">
        <v>1140</v>
      </c>
      <c r="I1739">
        <v>1</v>
      </c>
      <c r="J1739" t="s">
        <v>9915</v>
      </c>
      <c r="K1739" t="s">
        <v>101</v>
      </c>
      <c r="L1739" t="s">
        <v>9916</v>
      </c>
      <c r="M1739" t="s">
        <v>1972</v>
      </c>
      <c r="N1739" s="34" t="s">
        <v>525</v>
      </c>
      <c r="O1739" s="2" t="s">
        <v>1967</v>
      </c>
      <c r="P1739" s="34" t="s">
        <v>116</v>
      </c>
      <c r="Q1739" s="2" t="s">
        <v>1973</v>
      </c>
      <c r="R1739" s="34" t="s">
        <v>975</v>
      </c>
      <c r="S1739" s="48" t="s">
        <v>1123</v>
      </c>
      <c r="T1739" s="13" t="s">
        <v>122</v>
      </c>
      <c r="U1739" s="12" t="s">
        <v>122</v>
      </c>
      <c r="V1739" s="12" t="s">
        <v>1863</v>
      </c>
      <c r="W1739" s="12" t="s">
        <v>122</v>
      </c>
      <c r="X1739" s="14" t="str">
        <f t="shared" si="27"/>
        <v>В</v>
      </c>
      <c r="Y1739" s="271">
        <f>Таблица1[[#This Row],[ID_intellix]]</f>
        <v>2883</v>
      </c>
      <c r="Z1739" s="269" t="s">
        <v>122</v>
      </c>
      <c r="AA1739" s="145">
        <f>IF(OR(Таблица1[[#This Row],[CARDIO_report]]&lt;&gt;0,Таблица1[[#This Row],[AI COMBO_report]]&lt;&gt;0,Таблица1[[#This Row],[OTC_report]]&lt;&gt;0),1,0)</f>
        <v>1</v>
      </c>
      <c r="AB1739" s="60" t="s">
        <v>2602</v>
      </c>
      <c r="AC1739" s="60" t="s">
        <v>2846</v>
      </c>
      <c r="AD1739" s="60" t="s">
        <v>1124</v>
      </c>
      <c r="AE1739" s="60" t="s">
        <v>1124</v>
      </c>
      <c r="AF1739" s="60"/>
      <c r="AG1739" s="89" t="s">
        <v>1437</v>
      </c>
      <c r="AH1739" s="89">
        <v>61</v>
      </c>
      <c r="AI1739" s="89" t="s">
        <v>1145</v>
      </c>
      <c r="AJ1739" s="89">
        <v>71</v>
      </c>
      <c r="AK1739" s="89" t="s">
        <v>1437</v>
      </c>
      <c r="AL1739" s="89">
        <v>20</v>
      </c>
      <c r="AM1739" s="89" t="s">
        <v>1437</v>
      </c>
      <c r="AN1739" s="89">
        <v>27</v>
      </c>
      <c r="AP1739" s="35" t="s">
        <v>1917</v>
      </c>
      <c r="AQ1739" s="377" t="s">
        <v>2847</v>
      </c>
      <c r="AR1739" s="378">
        <v>0</v>
      </c>
      <c r="AS1739" s="377" t="s">
        <v>2847</v>
      </c>
      <c r="AT1739" s="378">
        <v>0</v>
      </c>
      <c r="AU1739" s="377">
        <v>0</v>
      </c>
      <c r="AV1739" s="377">
        <v>0</v>
      </c>
      <c r="AW1739" s="377" t="s">
        <v>2847</v>
      </c>
      <c r="AX1739" s="2">
        <v>0</v>
      </c>
      <c r="AY1739" s="2" t="s">
        <v>2847</v>
      </c>
      <c r="BA1739" s="2" t="s">
        <v>6336</v>
      </c>
    </row>
    <row r="1740" spans="1:54" ht="15" hidden="1" customHeight="1" x14ac:dyDescent="0.2">
      <c r="A1740" s="46">
        <v>25273</v>
      </c>
      <c r="B1740" s="258" t="s">
        <v>9959</v>
      </c>
      <c r="C1740" t="s">
        <v>1146</v>
      </c>
      <c r="D1740" t="s">
        <v>1156</v>
      </c>
      <c r="E1740" t="s">
        <v>2504</v>
      </c>
      <c r="F1740" s="29" t="s">
        <v>2598</v>
      </c>
      <c r="G1740" s="47">
        <v>51</v>
      </c>
      <c r="H1740" t="s">
        <v>1140</v>
      </c>
      <c r="I1740">
        <v>1</v>
      </c>
      <c r="J1740" t="s">
        <v>9960</v>
      </c>
      <c r="K1740" t="s">
        <v>101</v>
      </c>
      <c r="L1740" t="s">
        <v>9961</v>
      </c>
      <c r="M1740" t="s">
        <v>1972</v>
      </c>
      <c r="N1740" s="34" t="s">
        <v>503</v>
      </c>
      <c r="O1740" s="2" t="s">
        <v>1967</v>
      </c>
      <c r="P1740" s="34" t="s">
        <v>116</v>
      </c>
      <c r="Q1740" s="2" t="s">
        <v>1973</v>
      </c>
      <c r="R1740" s="34" t="s">
        <v>975</v>
      </c>
      <c r="S1740" s="48" t="s">
        <v>1123</v>
      </c>
      <c r="T1740" s="13" t="s">
        <v>122</v>
      </c>
      <c r="U1740" s="12" t="s">
        <v>1863</v>
      </c>
      <c r="V1740" s="12" t="s">
        <v>1863</v>
      </c>
      <c r="W1740" s="12" t="s">
        <v>122</v>
      </c>
      <c r="X1740" s="14" t="str">
        <f t="shared" si="27"/>
        <v>А</v>
      </c>
      <c r="Y1740" s="271">
        <f>Таблица1[[#This Row],[ID_intellix]]</f>
        <v>25273</v>
      </c>
      <c r="Z1740" s="269" t="s">
        <v>122</v>
      </c>
      <c r="AA1740" s="145">
        <f>IF(OR(Таблица1[[#This Row],[CARDIO_report]]&lt;&gt;0,Таблица1[[#This Row],[AI COMBO_report]]&lt;&gt;0,Таблица1[[#This Row],[OTC_report]]&lt;&gt;0),1,0)</f>
        <v>1</v>
      </c>
      <c r="AB1740" s="60" t="s">
        <v>2601</v>
      </c>
      <c r="AC1740" s="60" t="s">
        <v>2601</v>
      </c>
      <c r="AD1740" s="60" t="s">
        <v>1124</v>
      </c>
      <c r="AE1740" s="60" t="s">
        <v>1124</v>
      </c>
      <c r="AF1740" s="60"/>
      <c r="AG1740" s="89" t="s">
        <v>1437</v>
      </c>
      <c r="AH1740" s="89">
        <v>39</v>
      </c>
      <c r="AI1740" s="89" t="s">
        <v>1437</v>
      </c>
      <c r="AJ1740" s="89">
        <v>44</v>
      </c>
      <c r="AK1740" s="89" t="s">
        <v>2516</v>
      </c>
      <c r="AL1740" s="89">
        <v>47</v>
      </c>
      <c r="AM1740" s="89" t="s">
        <v>2516</v>
      </c>
      <c r="AN1740" s="89">
        <v>37</v>
      </c>
      <c r="AP1740" s="35" t="s">
        <v>1917</v>
      </c>
      <c r="AQ1740" s="377" t="s">
        <v>2847</v>
      </c>
      <c r="AR1740" s="377" t="s">
        <v>6332</v>
      </c>
      <c r="AS1740" s="377" t="s">
        <v>2847</v>
      </c>
      <c r="AT1740" s="378" t="s">
        <v>6332</v>
      </c>
      <c r="AU1740" s="377">
        <v>0</v>
      </c>
      <c r="AV1740" s="377">
        <v>0</v>
      </c>
      <c r="AW1740" s="377" t="s">
        <v>2847</v>
      </c>
      <c r="AX1740" s="2" t="s">
        <v>6332</v>
      </c>
      <c r="AY1740" s="2" t="s">
        <v>2847</v>
      </c>
      <c r="AZ1740" t="s">
        <v>6332</v>
      </c>
      <c r="BA1740" s="2" t="s">
        <v>6336</v>
      </c>
      <c r="BB1740" t="s">
        <v>6332</v>
      </c>
    </row>
    <row r="1741" spans="1:54" ht="15" hidden="1" customHeight="1" x14ac:dyDescent="0.2">
      <c r="A1741" s="46">
        <v>3114</v>
      </c>
      <c r="B1741" s="258" t="s">
        <v>9980</v>
      </c>
      <c r="C1741" t="s">
        <v>1146</v>
      </c>
      <c r="D1741" t="s">
        <v>1147</v>
      </c>
      <c r="E1741" t="s">
        <v>2504</v>
      </c>
      <c r="F1741" s="29" t="s">
        <v>2598</v>
      </c>
      <c r="G1741" s="47">
        <v>54</v>
      </c>
      <c r="H1741" t="s">
        <v>1140</v>
      </c>
      <c r="I1741">
        <v>1</v>
      </c>
      <c r="J1741" t="s">
        <v>9981</v>
      </c>
      <c r="K1741" t="s">
        <v>101</v>
      </c>
      <c r="L1741" t="s">
        <v>9982</v>
      </c>
      <c r="M1741" t="s">
        <v>1972</v>
      </c>
      <c r="N1741" s="34" t="s">
        <v>431</v>
      </c>
      <c r="O1741" s="2" t="s">
        <v>1967</v>
      </c>
      <c r="P1741" s="34" t="s">
        <v>116</v>
      </c>
      <c r="Q1741" s="2" t="s">
        <v>1973</v>
      </c>
      <c r="R1741" s="34" t="s">
        <v>975</v>
      </c>
      <c r="S1741" s="48" t="s">
        <v>1123</v>
      </c>
      <c r="T1741" s="13" t="s">
        <v>122</v>
      </c>
      <c r="U1741" s="12" t="s">
        <v>122</v>
      </c>
      <c r="V1741" s="12" t="s">
        <v>122</v>
      </c>
      <c r="W1741" s="12" t="s">
        <v>1863</v>
      </c>
      <c r="X1741" s="14" t="str">
        <f t="shared" si="27"/>
        <v>В</v>
      </c>
      <c r="Y1741" s="271">
        <f>Таблица1[[#This Row],[ID_intellix]]</f>
        <v>3114</v>
      </c>
      <c r="Z1741" s="269" t="s">
        <v>122</v>
      </c>
      <c r="AA1741" s="145">
        <f>IF(OR(Таблица1[[#This Row],[CARDIO_report]]&lt;&gt;0,Таблица1[[#This Row],[AI COMBO_report]]&lt;&gt;0,Таблица1[[#This Row],[OTC_report]]&lt;&gt;0),1,0)</f>
        <v>1</v>
      </c>
      <c r="AB1741" s="60" t="s">
        <v>2601</v>
      </c>
      <c r="AC1741" s="60" t="s">
        <v>2602</v>
      </c>
      <c r="AD1741" s="60" t="s">
        <v>1124</v>
      </c>
      <c r="AE1741" s="60" t="s">
        <v>1124</v>
      </c>
      <c r="AF1741" s="60"/>
      <c r="AG1741" s="89" t="s">
        <v>2516</v>
      </c>
      <c r="AH1741" s="89">
        <v>34</v>
      </c>
      <c r="AI1741" s="89" t="s">
        <v>2516</v>
      </c>
      <c r="AJ1741" s="89">
        <v>14</v>
      </c>
      <c r="AK1741" s="89" t="s">
        <v>2516</v>
      </c>
      <c r="AL1741" s="89">
        <v>2</v>
      </c>
      <c r="AM1741" s="89" t="s">
        <v>2516</v>
      </c>
      <c r="AN1741" s="89">
        <v>5</v>
      </c>
      <c r="AP1741" s="35" t="s">
        <v>1917</v>
      </c>
      <c r="AQ1741" s="377" t="s">
        <v>2847</v>
      </c>
      <c r="AR1741" s="378">
        <v>0</v>
      </c>
      <c r="AS1741" s="377" t="s">
        <v>2847</v>
      </c>
      <c r="AT1741" s="378">
        <v>0</v>
      </c>
      <c r="AU1741" s="377">
        <v>0</v>
      </c>
      <c r="AV1741" s="377">
        <v>0</v>
      </c>
      <c r="AW1741" s="377" t="s">
        <v>2847</v>
      </c>
      <c r="AX1741" s="2">
        <v>0</v>
      </c>
      <c r="AY1741" s="2" t="s">
        <v>2847</v>
      </c>
      <c r="BA1741" s="2" t="s">
        <v>6336</v>
      </c>
    </row>
    <row r="1742" spans="1:54" ht="15" hidden="1" customHeight="1" x14ac:dyDescent="0.2">
      <c r="A1742" s="46">
        <v>3080</v>
      </c>
      <c r="B1742" s="258" t="s">
        <v>10004</v>
      </c>
      <c r="C1742" t="s">
        <v>1146</v>
      </c>
      <c r="D1742" t="s">
        <v>1152</v>
      </c>
      <c r="E1742" t="s">
        <v>2504</v>
      </c>
      <c r="F1742" s="29" t="s">
        <v>2598</v>
      </c>
      <c r="G1742" s="47">
        <v>57</v>
      </c>
      <c r="H1742" t="s">
        <v>1140</v>
      </c>
      <c r="I1742">
        <v>1</v>
      </c>
      <c r="J1742" t="s">
        <v>10005</v>
      </c>
      <c r="K1742" t="s">
        <v>101</v>
      </c>
      <c r="L1742" t="s">
        <v>10006</v>
      </c>
      <c r="M1742" t="s">
        <v>1972</v>
      </c>
      <c r="N1742" s="34" t="s">
        <v>525</v>
      </c>
      <c r="O1742" s="2" t="s">
        <v>1967</v>
      </c>
      <c r="P1742" s="34" t="s">
        <v>116</v>
      </c>
      <c r="Q1742" s="2" t="s">
        <v>1973</v>
      </c>
      <c r="R1742" s="34" t="s">
        <v>975</v>
      </c>
      <c r="S1742" s="48" t="s">
        <v>1123</v>
      </c>
      <c r="T1742" s="13" t="s">
        <v>122</v>
      </c>
      <c r="U1742" s="12" t="s">
        <v>1863</v>
      </c>
      <c r="V1742" s="12" t="s">
        <v>1863</v>
      </c>
      <c r="W1742" s="12" t="s">
        <v>122</v>
      </c>
      <c r="X1742" s="14" t="str">
        <f t="shared" si="27"/>
        <v>А</v>
      </c>
      <c r="Y1742" s="271">
        <f>Таблица1[[#This Row],[ID_intellix]]</f>
        <v>3080</v>
      </c>
      <c r="Z1742" s="269" t="s">
        <v>122</v>
      </c>
      <c r="AA1742" s="145">
        <f>IF(OR(Таблица1[[#This Row],[CARDIO_report]]&lt;&gt;0,Таблица1[[#This Row],[AI COMBO_report]]&lt;&gt;0,Таблица1[[#This Row],[OTC_report]]&lt;&gt;0),1,0)</f>
        <v>1</v>
      </c>
      <c r="AB1742" s="60" t="s">
        <v>2602</v>
      </c>
      <c r="AC1742" s="60" t="s">
        <v>2602</v>
      </c>
      <c r="AD1742" s="60" t="s">
        <v>1124</v>
      </c>
      <c r="AE1742" s="60" t="s">
        <v>1124</v>
      </c>
      <c r="AF1742" s="60"/>
      <c r="AG1742" s="89" t="s">
        <v>1437</v>
      </c>
      <c r="AH1742" s="89">
        <v>4</v>
      </c>
      <c r="AI1742" s="89" t="s">
        <v>1437</v>
      </c>
      <c r="AJ1742" s="89">
        <v>13</v>
      </c>
      <c r="AK1742" s="89" t="s">
        <v>2516</v>
      </c>
      <c r="AL1742" s="89">
        <v>11</v>
      </c>
      <c r="AM1742" s="89" t="s">
        <v>2516</v>
      </c>
      <c r="AN1742" s="89">
        <v>14</v>
      </c>
      <c r="AP1742" s="35" t="s">
        <v>1857</v>
      </c>
      <c r="AQ1742" s="377">
        <v>0</v>
      </c>
      <c r="AR1742" s="378">
        <v>0</v>
      </c>
      <c r="AS1742" s="377">
        <v>0</v>
      </c>
      <c r="AT1742" s="378">
        <v>0</v>
      </c>
      <c r="AU1742" s="377">
        <v>0</v>
      </c>
      <c r="AV1742" s="377">
        <v>0</v>
      </c>
      <c r="AW1742" s="377" t="s">
        <v>2847</v>
      </c>
      <c r="AX1742" s="2">
        <v>0</v>
      </c>
      <c r="AY1742" s="2" t="s">
        <v>2847</v>
      </c>
      <c r="BA1742" s="2" t="s">
        <v>6336</v>
      </c>
    </row>
    <row r="1743" spans="1:54" ht="15" hidden="1" customHeight="1" x14ac:dyDescent="0.2">
      <c r="A1743" s="46">
        <v>411</v>
      </c>
      <c r="B1743" s="258" t="s">
        <v>10011</v>
      </c>
      <c r="C1743" t="s">
        <v>1146</v>
      </c>
      <c r="D1743" t="s">
        <v>1152</v>
      </c>
      <c r="E1743" t="s">
        <v>2504</v>
      </c>
      <c r="F1743" s="29" t="s">
        <v>2843</v>
      </c>
      <c r="G1743" s="396">
        <v>5</v>
      </c>
      <c r="H1743" t="s">
        <v>1140</v>
      </c>
      <c r="I1743">
        <v>1</v>
      </c>
      <c r="J1743" t="s">
        <v>10012</v>
      </c>
      <c r="K1743" t="s">
        <v>101</v>
      </c>
      <c r="L1743" t="s">
        <v>10013</v>
      </c>
      <c r="M1743" t="s">
        <v>1972</v>
      </c>
      <c r="N1743" s="34" t="s">
        <v>525</v>
      </c>
      <c r="O1743" s="2" t="s">
        <v>1967</v>
      </c>
      <c r="P1743" s="34" t="s">
        <v>116</v>
      </c>
      <c r="Q1743" s="2" t="s">
        <v>1973</v>
      </c>
      <c r="R1743" s="34" t="s">
        <v>975</v>
      </c>
      <c r="S1743" s="48" t="s">
        <v>1123</v>
      </c>
      <c r="T1743" s="13" t="s">
        <v>1863</v>
      </c>
      <c r="U1743" s="12" t="s">
        <v>122</v>
      </c>
      <c r="V1743" s="12" t="s">
        <v>1863</v>
      </c>
      <c r="W1743" s="12" t="s">
        <v>122</v>
      </c>
      <c r="X1743" s="14" t="str">
        <f t="shared" si="27"/>
        <v>А</v>
      </c>
      <c r="Y1743" s="271">
        <f>Таблица1[[#This Row],[ID_intellix]]</f>
        <v>411</v>
      </c>
      <c r="Z1743" s="269" t="s">
        <v>122</v>
      </c>
      <c r="AA1743" s="145">
        <f>IF(OR(Таблица1[[#This Row],[CARDIO_report]]&lt;&gt;0,Таблица1[[#This Row],[AI COMBO_report]]&lt;&gt;0,Таблица1[[#This Row],[OTC_report]]&lt;&gt;0),1,0)</f>
        <v>1</v>
      </c>
      <c r="AB1743" s="60" t="s">
        <v>2602</v>
      </c>
      <c r="AC1743" s="60" t="s">
        <v>2896</v>
      </c>
      <c r="AD1743" s="60" t="s">
        <v>1124</v>
      </c>
      <c r="AE1743" s="60" t="s">
        <v>1124</v>
      </c>
      <c r="AF1743" s="60"/>
      <c r="AG1743" s="89" t="s">
        <v>1437</v>
      </c>
      <c r="AH1743" s="89">
        <v>19</v>
      </c>
      <c r="AI1743" s="89" t="s">
        <v>1437</v>
      </c>
      <c r="AJ1743" s="89">
        <v>38</v>
      </c>
      <c r="AK1743" s="89" t="s">
        <v>1437</v>
      </c>
      <c r="AL1743" s="89">
        <v>37</v>
      </c>
      <c r="AM1743" s="89" t="s">
        <v>1437</v>
      </c>
      <c r="AN1743" s="89">
        <v>60</v>
      </c>
      <c r="AP1743" s="35" t="s">
        <v>1857</v>
      </c>
      <c r="AQ1743" s="377">
        <v>0</v>
      </c>
      <c r="AR1743" s="378">
        <v>0</v>
      </c>
      <c r="AS1743" s="377">
        <v>0</v>
      </c>
      <c r="AT1743" s="378">
        <v>0</v>
      </c>
      <c r="AU1743" s="377">
        <v>0</v>
      </c>
      <c r="AV1743" s="377">
        <v>0</v>
      </c>
      <c r="AW1743" s="377">
        <v>0</v>
      </c>
      <c r="AX1743">
        <v>0</v>
      </c>
      <c r="AY1743">
        <v>0</v>
      </c>
    </row>
    <row r="1744" spans="1:54" ht="15" hidden="1" customHeight="1" x14ac:dyDescent="0.2">
      <c r="A1744" s="46">
        <v>3345</v>
      </c>
      <c r="B1744" s="258" t="s">
        <v>10014</v>
      </c>
      <c r="C1744" t="s">
        <v>1146</v>
      </c>
      <c r="D1744" t="s">
        <v>1150</v>
      </c>
      <c r="E1744" t="s">
        <v>2504</v>
      </c>
      <c r="F1744" s="29" t="s">
        <v>2598</v>
      </c>
      <c r="G1744" s="47">
        <v>58</v>
      </c>
      <c r="H1744" t="s">
        <v>1140</v>
      </c>
      <c r="I1744">
        <v>1</v>
      </c>
      <c r="J1744" t="s">
        <v>10015</v>
      </c>
      <c r="K1744" t="s">
        <v>101</v>
      </c>
      <c r="L1744" t="s">
        <v>10016</v>
      </c>
      <c r="M1744" t="s">
        <v>1972</v>
      </c>
      <c r="N1744" s="34" t="s">
        <v>503</v>
      </c>
      <c r="O1744" s="2" t="s">
        <v>1967</v>
      </c>
      <c r="P1744" s="34" t="s">
        <v>116</v>
      </c>
      <c r="Q1744" s="2" t="s">
        <v>1973</v>
      </c>
      <c r="R1744" s="34" t="s">
        <v>985</v>
      </c>
      <c r="S1744" s="48" t="s">
        <v>1123</v>
      </c>
      <c r="T1744" s="13" t="s">
        <v>122</v>
      </c>
      <c r="U1744" s="12" t="s">
        <v>122</v>
      </c>
      <c r="V1744" s="12" t="s">
        <v>1863</v>
      </c>
      <c r="W1744" s="12" t="s">
        <v>122</v>
      </c>
      <c r="X1744" s="14" t="str">
        <f t="shared" si="27"/>
        <v>В</v>
      </c>
      <c r="Y1744" s="271">
        <f>Таблица1[[#This Row],[ID_intellix]]</f>
        <v>3345</v>
      </c>
      <c r="Z1744" s="269" t="s">
        <v>122</v>
      </c>
      <c r="AA1744" s="145">
        <f>IF(OR(Таблица1[[#This Row],[CARDIO_report]]&lt;&gt;0,Таблица1[[#This Row],[AI COMBO_report]]&lt;&gt;0,Таблица1[[#This Row],[OTC_report]]&lt;&gt;0),1,0)</f>
        <v>1</v>
      </c>
      <c r="AB1744" s="60" t="s">
        <v>2602</v>
      </c>
      <c r="AC1744" s="60" t="s">
        <v>2602</v>
      </c>
      <c r="AD1744" s="60" t="s">
        <v>1124</v>
      </c>
      <c r="AE1744" s="60" t="s">
        <v>1124</v>
      </c>
      <c r="AF1744" s="60"/>
      <c r="AG1744" s="89" t="s">
        <v>1437</v>
      </c>
      <c r="AH1744" s="89">
        <v>9</v>
      </c>
      <c r="AI1744" s="89" t="s">
        <v>1437</v>
      </c>
      <c r="AJ1744" s="89">
        <v>4</v>
      </c>
      <c r="AK1744" s="89" t="s">
        <v>1437</v>
      </c>
      <c r="AL1744" s="89">
        <v>12</v>
      </c>
      <c r="AM1744" s="89" t="s">
        <v>1437</v>
      </c>
      <c r="AN1744" s="89">
        <v>8</v>
      </c>
      <c r="AP1744" s="35" t="s">
        <v>1917</v>
      </c>
      <c r="AQ1744" s="377" t="s">
        <v>2847</v>
      </c>
      <c r="AR1744" s="378">
        <v>0</v>
      </c>
      <c r="AS1744" s="377" t="s">
        <v>2847</v>
      </c>
      <c r="AT1744" s="378">
        <v>0</v>
      </c>
      <c r="AU1744" s="377">
        <v>0</v>
      </c>
      <c r="AV1744" s="377">
        <v>0</v>
      </c>
      <c r="AW1744" s="377" t="s">
        <v>2847</v>
      </c>
      <c r="AX1744" s="2">
        <v>0</v>
      </c>
      <c r="AY1744" s="2" t="s">
        <v>2847</v>
      </c>
    </row>
    <row r="1745" spans="1:54" ht="15" hidden="1" customHeight="1" x14ac:dyDescent="0.2">
      <c r="A1745" s="46">
        <v>2510</v>
      </c>
      <c r="B1745" s="258" t="s">
        <v>10017</v>
      </c>
      <c r="C1745" t="s">
        <v>1146</v>
      </c>
      <c r="D1745" t="s">
        <v>1150</v>
      </c>
      <c r="E1745" t="s">
        <v>2504</v>
      </c>
      <c r="F1745" s="29" t="s">
        <v>2598</v>
      </c>
      <c r="G1745" s="47">
        <v>59</v>
      </c>
      <c r="H1745" t="s">
        <v>1140</v>
      </c>
      <c r="I1745">
        <v>1</v>
      </c>
      <c r="J1745" t="s">
        <v>10018</v>
      </c>
      <c r="K1745" t="s">
        <v>101</v>
      </c>
      <c r="L1745" t="s">
        <v>10019</v>
      </c>
      <c r="M1745" t="s">
        <v>1972</v>
      </c>
      <c r="N1745" s="34" t="s">
        <v>465</v>
      </c>
      <c r="O1745" s="2" t="s">
        <v>1967</v>
      </c>
      <c r="P1745" s="34" t="s">
        <v>143</v>
      </c>
      <c r="Q1745" s="2" t="s">
        <v>1973</v>
      </c>
      <c r="R1745" s="34" t="s">
        <v>985</v>
      </c>
      <c r="S1745" s="48" t="s">
        <v>1123</v>
      </c>
      <c r="T1745" s="13" t="s">
        <v>122</v>
      </c>
      <c r="U1745" s="12" t="s">
        <v>122</v>
      </c>
      <c r="V1745" s="12" t="s">
        <v>1863</v>
      </c>
      <c r="W1745" s="12" t="s">
        <v>1863</v>
      </c>
      <c r="X1745" s="14" t="str">
        <f t="shared" si="27"/>
        <v>А</v>
      </c>
      <c r="Y1745" s="271">
        <f>Таблица1[[#This Row],[ID_intellix]]</f>
        <v>2510</v>
      </c>
      <c r="Z1745" s="269" t="s">
        <v>122</v>
      </c>
      <c r="AA1745" s="145">
        <f>IF(OR(Таблица1[[#This Row],[CARDIO_report]]&lt;&gt;0,Таблица1[[#This Row],[AI COMBO_report]]&lt;&gt;0,Таблица1[[#This Row],[OTC_report]]&lt;&gt;0),1,0)</f>
        <v>1</v>
      </c>
      <c r="AB1745" s="60" t="s">
        <v>2602</v>
      </c>
      <c r="AC1745" s="60" t="s">
        <v>2602</v>
      </c>
      <c r="AD1745" s="60" t="s">
        <v>1124</v>
      </c>
      <c r="AE1745" s="60" t="s">
        <v>1124</v>
      </c>
      <c r="AF1745" s="60"/>
      <c r="AG1745" s="89" t="s">
        <v>1437</v>
      </c>
      <c r="AH1745" s="89">
        <v>21</v>
      </c>
      <c r="AI1745" s="89" t="s">
        <v>1437</v>
      </c>
      <c r="AJ1745" s="89">
        <v>39</v>
      </c>
      <c r="AK1745" s="89" t="s">
        <v>1437</v>
      </c>
      <c r="AL1745" s="89">
        <v>57</v>
      </c>
      <c r="AM1745" s="89" t="s">
        <v>1437</v>
      </c>
      <c r="AN1745" s="89">
        <v>23</v>
      </c>
      <c r="AP1745" s="35" t="s">
        <v>1917</v>
      </c>
      <c r="AQ1745" s="377" t="s">
        <v>2847</v>
      </c>
      <c r="AR1745" s="378">
        <v>0</v>
      </c>
      <c r="AS1745" s="377" t="s">
        <v>2847</v>
      </c>
      <c r="AT1745" s="378">
        <v>0</v>
      </c>
      <c r="AU1745" s="377">
        <v>0</v>
      </c>
      <c r="AV1745" s="377">
        <v>0</v>
      </c>
      <c r="AW1745" s="377" t="s">
        <v>2847</v>
      </c>
      <c r="AX1745" s="2">
        <v>0</v>
      </c>
      <c r="AY1745" s="2" t="s">
        <v>2847</v>
      </c>
      <c r="BA1745" s="2" t="s">
        <v>6336</v>
      </c>
    </row>
    <row r="1746" spans="1:54" ht="15" hidden="1" customHeight="1" x14ac:dyDescent="0.2">
      <c r="A1746" s="46">
        <v>1092</v>
      </c>
      <c r="B1746" s="258" t="s">
        <v>10029</v>
      </c>
      <c r="C1746" t="s">
        <v>1146</v>
      </c>
      <c r="D1746" t="s">
        <v>1152</v>
      </c>
      <c r="E1746" t="s">
        <v>2504</v>
      </c>
      <c r="F1746" s="29" t="s">
        <v>2843</v>
      </c>
      <c r="G1746" s="396">
        <v>6</v>
      </c>
      <c r="H1746" t="s">
        <v>1140</v>
      </c>
      <c r="I1746">
        <v>1</v>
      </c>
      <c r="J1746" t="s">
        <v>10030</v>
      </c>
      <c r="K1746" t="s">
        <v>101</v>
      </c>
      <c r="L1746" t="s">
        <v>10031</v>
      </c>
      <c r="M1746" t="s">
        <v>1972</v>
      </c>
      <c r="N1746" s="34" t="s">
        <v>525</v>
      </c>
      <c r="O1746" s="2" t="s">
        <v>1967</v>
      </c>
      <c r="P1746" s="34" t="s">
        <v>116</v>
      </c>
      <c r="Q1746" s="2" t="s">
        <v>1973</v>
      </c>
      <c r="R1746" s="34" t="s">
        <v>975</v>
      </c>
      <c r="S1746" s="48" t="s">
        <v>1123</v>
      </c>
      <c r="T1746" s="13" t="s">
        <v>1863</v>
      </c>
      <c r="U1746" s="12" t="s">
        <v>122</v>
      </c>
      <c r="V1746" s="12" t="s">
        <v>1863</v>
      </c>
      <c r="W1746" s="12" t="s">
        <v>122</v>
      </c>
      <c r="X1746" s="14" t="str">
        <f t="shared" si="27"/>
        <v>А</v>
      </c>
      <c r="Y1746" s="271">
        <f>Таблица1[[#This Row],[ID_intellix]]</f>
        <v>1092</v>
      </c>
      <c r="Z1746" s="269" t="s">
        <v>122</v>
      </c>
      <c r="AA1746" s="145">
        <f>IF(OR(Таблица1[[#This Row],[CARDIO_report]]&lt;&gt;0,Таблица1[[#This Row],[AI COMBO_report]]&lt;&gt;0,Таблица1[[#This Row],[OTC_report]]&lt;&gt;0),1,0)</f>
        <v>1</v>
      </c>
      <c r="AB1746" s="60" t="s">
        <v>2601</v>
      </c>
      <c r="AC1746" s="60" t="s">
        <v>2601</v>
      </c>
      <c r="AD1746" s="60" t="s">
        <v>1124</v>
      </c>
      <c r="AE1746" s="60" t="s">
        <v>1124</v>
      </c>
      <c r="AF1746" s="60"/>
      <c r="AG1746" s="89" t="s">
        <v>2516</v>
      </c>
      <c r="AH1746" s="89">
        <v>78</v>
      </c>
      <c r="AI1746" s="89" t="s">
        <v>2516</v>
      </c>
      <c r="AJ1746" s="89">
        <v>52</v>
      </c>
      <c r="AK1746" s="89" t="s">
        <v>2516</v>
      </c>
      <c r="AL1746" s="89">
        <v>29</v>
      </c>
      <c r="AM1746" s="89" t="s">
        <v>2516</v>
      </c>
      <c r="AN1746" s="89">
        <v>15</v>
      </c>
      <c r="AP1746" s="35" t="s">
        <v>1917</v>
      </c>
      <c r="AQ1746" s="377" t="s">
        <v>2847</v>
      </c>
      <c r="AR1746" s="377" t="s">
        <v>6332</v>
      </c>
      <c r="AS1746" s="377" t="s">
        <v>2847</v>
      </c>
      <c r="AT1746" s="378" t="s">
        <v>6332</v>
      </c>
      <c r="AU1746" s="377">
        <v>0</v>
      </c>
      <c r="AV1746" s="377">
        <v>0</v>
      </c>
      <c r="AW1746" s="377" t="s">
        <v>2847</v>
      </c>
      <c r="AX1746" s="2" t="s">
        <v>6332</v>
      </c>
      <c r="AY1746" s="2" t="s">
        <v>2847</v>
      </c>
      <c r="AZ1746" t="s">
        <v>6332</v>
      </c>
      <c r="BA1746" s="2" t="s">
        <v>6336</v>
      </c>
      <c r="BB1746" t="s">
        <v>6332</v>
      </c>
    </row>
    <row r="1747" spans="1:54" ht="15" hidden="1" customHeight="1" x14ac:dyDescent="0.2">
      <c r="A1747" s="46">
        <v>1180</v>
      </c>
      <c r="B1747" s="258" t="s">
        <v>10215</v>
      </c>
      <c r="C1747" t="s">
        <v>1146</v>
      </c>
      <c r="D1747" t="s">
        <v>1147</v>
      </c>
      <c r="E1747" t="s">
        <v>2504</v>
      </c>
      <c r="F1747" s="29" t="s">
        <v>2539</v>
      </c>
      <c r="G1747" s="47">
        <v>29</v>
      </c>
      <c r="H1747" t="s">
        <v>1149</v>
      </c>
      <c r="I1747">
        <v>1</v>
      </c>
      <c r="J1747" t="s">
        <v>10216</v>
      </c>
      <c r="K1747" t="s">
        <v>101</v>
      </c>
      <c r="L1747" t="s">
        <v>10217</v>
      </c>
      <c r="M1747" t="s">
        <v>1972</v>
      </c>
      <c r="N1747" s="34">
        <v>0</v>
      </c>
      <c r="O1747" s="2" t="s">
        <v>1967</v>
      </c>
      <c r="P1747" s="34">
        <v>0</v>
      </c>
      <c r="Q1747" s="2" t="s">
        <v>1973</v>
      </c>
      <c r="R1747" s="34" t="s">
        <v>975</v>
      </c>
      <c r="S1747" s="48" t="s">
        <v>1123</v>
      </c>
      <c r="T1747" s="13" t="s">
        <v>122</v>
      </c>
      <c r="U1747" s="12" t="s">
        <v>122</v>
      </c>
      <c r="V1747" s="12" t="s">
        <v>1863</v>
      </c>
      <c r="W1747" s="12" t="s">
        <v>122</v>
      </c>
      <c r="X1747" s="14" t="str">
        <f t="shared" si="27"/>
        <v>В</v>
      </c>
      <c r="Y1747" s="271">
        <f>Таблица1[[#This Row],[ID_intellix]]</f>
        <v>1180</v>
      </c>
      <c r="Z1747" s="269" t="s">
        <v>122</v>
      </c>
      <c r="AA1747" s="145">
        <f>IF(OR(Таблица1[[#This Row],[CARDIO_report]]&lt;&gt;0,Таблица1[[#This Row],[AI COMBO_report]]&lt;&gt;0,Таблица1[[#This Row],[OTC_report]]&lt;&gt;0),1,0)</f>
        <v>1</v>
      </c>
      <c r="AB1747" s="60" t="s">
        <v>1124</v>
      </c>
      <c r="AC1747" s="60" t="s">
        <v>1124</v>
      </c>
      <c r="AD1747" s="60" t="s">
        <v>1124</v>
      </c>
      <c r="AE1747" s="60" t="s">
        <v>1124</v>
      </c>
      <c r="AF1747" s="60"/>
      <c r="AG1747" s="89" t="s">
        <v>1437</v>
      </c>
      <c r="AH1747" s="89">
        <v>69</v>
      </c>
      <c r="AI1747" s="89" t="s">
        <v>1437</v>
      </c>
      <c r="AJ1747" s="89">
        <v>50</v>
      </c>
      <c r="AK1747" s="89" t="s">
        <v>1145</v>
      </c>
      <c r="AL1747" s="89">
        <v>78</v>
      </c>
      <c r="AM1747" s="89" t="s">
        <v>1437</v>
      </c>
      <c r="AN1747" s="89">
        <v>55</v>
      </c>
      <c r="AP1747" s="35" t="s">
        <v>1917</v>
      </c>
      <c r="AQ1747" s="377">
        <v>0</v>
      </c>
      <c r="AR1747" s="378">
        <v>0</v>
      </c>
      <c r="AS1747" s="377">
        <v>0</v>
      </c>
      <c r="AT1747" s="378">
        <v>0</v>
      </c>
      <c r="AU1747" s="377">
        <v>0</v>
      </c>
      <c r="AV1747" s="377">
        <v>0</v>
      </c>
      <c r="AW1747" s="377">
        <v>0</v>
      </c>
      <c r="AX1747">
        <v>0</v>
      </c>
      <c r="AY1747">
        <v>0</v>
      </c>
      <c r="BA1747" s="2" t="s">
        <v>15962</v>
      </c>
    </row>
    <row r="1748" spans="1:54" ht="15" hidden="1" customHeight="1" x14ac:dyDescent="0.2">
      <c r="A1748" s="46">
        <v>1022</v>
      </c>
      <c r="B1748" s="258" t="s">
        <v>10230</v>
      </c>
      <c r="C1748" t="s">
        <v>1146</v>
      </c>
      <c r="D1748" t="s">
        <v>1307</v>
      </c>
      <c r="E1748" t="s">
        <v>2504</v>
      </c>
      <c r="F1748" s="29" t="s">
        <v>2539</v>
      </c>
      <c r="G1748" s="47">
        <v>36</v>
      </c>
      <c r="H1748" t="s">
        <v>1149</v>
      </c>
      <c r="I1748">
        <v>1</v>
      </c>
      <c r="J1748" t="s">
        <v>10231</v>
      </c>
      <c r="K1748" t="s">
        <v>101</v>
      </c>
      <c r="L1748" t="s">
        <v>10232</v>
      </c>
      <c r="M1748" t="s">
        <v>1972</v>
      </c>
      <c r="N1748" s="34" t="s">
        <v>525</v>
      </c>
      <c r="O1748" s="2" t="s">
        <v>1967</v>
      </c>
      <c r="P1748" s="34" t="s">
        <v>143</v>
      </c>
      <c r="Q1748" s="2" t="s">
        <v>1973</v>
      </c>
      <c r="R1748" s="34" t="s">
        <v>985</v>
      </c>
      <c r="S1748" s="48" t="s">
        <v>1123</v>
      </c>
      <c r="T1748" s="13" t="s">
        <v>122</v>
      </c>
      <c r="U1748" s="12" t="s">
        <v>122</v>
      </c>
      <c r="V1748" s="12" t="s">
        <v>1863</v>
      </c>
      <c r="W1748" s="12" t="s">
        <v>122</v>
      </c>
      <c r="X1748" s="14" t="str">
        <f t="shared" si="27"/>
        <v>В</v>
      </c>
      <c r="Y1748" s="271">
        <f>Таблица1[[#This Row],[ID_intellix]]</f>
        <v>1022</v>
      </c>
      <c r="Z1748" s="269" t="s">
        <v>122</v>
      </c>
      <c r="AA1748" s="145">
        <f>IF(OR(Таблица1[[#This Row],[CARDIO_report]]&lt;&gt;0,Таблица1[[#This Row],[AI COMBO_report]]&lt;&gt;0,Таблица1[[#This Row],[OTC_report]]&lt;&gt;0),1,0)</f>
        <v>1</v>
      </c>
      <c r="AB1748" s="60" t="s">
        <v>1124</v>
      </c>
      <c r="AC1748" s="60" t="s">
        <v>1124</v>
      </c>
      <c r="AD1748" s="60" t="s">
        <v>1124</v>
      </c>
      <c r="AE1748" s="60" t="s">
        <v>1124</v>
      </c>
      <c r="AF1748" s="60"/>
      <c r="AG1748" s="89" t="s">
        <v>1437</v>
      </c>
      <c r="AH1748" s="89">
        <v>35</v>
      </c>
      <c r="AI1748" s="89" t="s">
        <v>1437</v>
      </c>
      <c r="AJ1748" s="89">
        <v>54</v>
      </c>
      <c r="AK1748" s="89" t="s">
        <v>1437</v>
      </c>
      <c r="AL1748" s="89">
        <v>33</v>
      </c>
      <c r="AM1748" s="89" t="s">
        <v>1437</v>
      </c>
      <c r="AN1748" s="89">
        <v>32</v>
      </c>
      <c r="AP1748" s="35" t="s">
        <v>1857</v>
      </c>
      <c r="AQ1748" s="377">
        <v>0</v>
      </c>
      <c r="AR1748" s="378">
        <v>0</v>
      </c>
      <c r="AS1748" s="377">
        <v>0</v>
      </c>
      <c r="AT1748" s="378">
        <v>0</v>
      </c>
      <c r="AU1748" s="377">
        <v>0</v>
      </c>
      <c r="AV1748" s="377">
        <v>0</v>
      </c>
      <c r="AW1748" s="377">
        <v>0</v>
      </c>
      <c r="AX1748">
        <v>0</v>
      </c>
      <c r="AY1748">
        <v>0</v>
      </c>
      <c r="BA1748" s="2" t="s">
        <v>15962</v>
      </c>
    </row>
    <row r="1749" spans="1:54" ht="15" hidden="1" customHeight="1" x14ac:dyDescent="0.2">
      <c r="A1749" s="46">
        <v>460</v>
      </c>
      <c r="B1749" s="258" t="s">
        <v>10296</v>
      </c>
      <c r="C1749" t="s">
        <v>1146</v>
      </c>
      <c r="D1749" t="s">
        <v>4525</v>
      </c>
      <c r="E1749" t="s">
        <v>2504</v>
      </c>
      <c r="F1749" s="29" t="s">
        <v>2843</v>
      </c>
      <c r="G1749" s="396">
        <v>7</v>
      </c>
      <c r="H1749" t="s">
        <v>1140</v>
      </c>
      <c r="I1749">
        <v>1</v>
      </c>
      <c r="J1749" t="s">
        <v>10297</v>
      </c>
      <c r="K1749" t="s">
        <v>101</v>
      </c>
      <c r="L1749" t="s">
        <v>10298</v>
      </c>
      <c r="M1749" t="s">
        <v>1972</v>
      </c>
      <c r="N1749" s="34" t="s">
        <v>503</v>
      </c>
      <c r="O1749" s="2" t="s">
        <v>1967</v>
      </c>
      <c r="P1749" s="34" t="s">
        <v>143</v>
      </c>
      <c r="Q1749" s="2" t="s">
        <v>1973</v>
      </c>
      <c r="R1749" s="34" t="s">
        <v>985</v>
      </c>
      <c r="S1749" s="48" t="s">
        <v>1123</v>
      </c>
      <c r="T1749" s="13" t="s">
        <v>122</v>
      </c>
      <c r="U1749" s="12" t="s">
        <v>122</v>
      </c>
      <c r="V1749" s="12" t="s">
        <v>1863</v>
      </c>
      <c r="W1749" s="12" t="s">
        <v>122</v>
      </c>
      <c r="X1749" s="14" t="str">
        <f t="shared" si="27"/>
        <v>В</v>
      </c>
      <c r="Y1749" s="271">
        <f>Таблица1[[#This Row],[ID_intellix]]</f>
        <v>460</v>
      </c>
      <c r="Z1749" s="269" t="s">
        <v>122</v>
      </c>
      <c r="AA1749" s="145">
        <f>IF(OR(Таблица1[[#This Row],[CARDIO_report]]&lt;&gt;0,Таблица1[[#This Row],[AI COMBO_report]]&lt;&gt;0,Таблица1[[#This Row],[OTC_report]]&lt;&gt;0),1,0)</f>
        <v>1</v>
      </c>
      <c r="AB1749" s="60" t="s">
        <v>2602</v>
      </c>
      <c r="AC1749" s="60" t="s">
        <v>2602</v>
      </c>
      <c r="AD1749" s="60" t="s">
        <v>1124</v>
      </c>
      <c r="AE1749" s="60" t="s">
        <v>1124</v>
      </c>
      <c r="AF1749" s="60"/>
      <c r="AG1749" s="89" t="s">
        <v>1437</v>
      </c>
      <c r="AH1749" s="89">
        <v>43</v>
      </c>
      <c r="AI1749" s="89" t="s">
        <v>1437</v>
      </c>
      <c r="AJ1749" s="89">
        <v>59</v>
      </c>
      <c r="AK1749" s="89" t="s">
        <v>1437</v>
      </c>
      <c r="AL1749" s="89">
        <v>42</v>
      </c>
      <c r="AM1749" s="89" t="s">
        <v>1437</v>
      </c>
      <c r="AN1749" s="89">
        <v>58</v>
      </c>
      <c r="AP1749" s="35" t="s">
        <v>1857</v>
      </c>
      <c r="AQ1749" s="377">
        <v>0</v>
      </c>
      <c r="AR1749" s="378">
        <v>0</v>
      </c>
      <c r="AS1749" s="377">
        <v>0</v>
      </c>
      <c r="AT1749" s="378">
        <v>0</v>
      </c>
      <c r="AU1749" s="377">
        <v>0</v>
      </c>
      <c r="AV1749" s="377">
        <v>0</v>
      </c>
      <c r="AW1749" s="377">
        <v>0</v>
      </c>
      <c r="AX1749">
        <v>0</v>
      </c>
      <c r="AY1749">
        <v>0</v>
      </c>
    </row>
    <row r="1750" spans="1:54" ht="15" hidden="1" customHeight="1" x14ac:dyDescent="0.2">
      <c r="A1750" s="46">
        <v>1026</v>
      </c>
      <c r="B1750" s="258" t="s">
        <v>10299</v>
      </c>
      <c r="C1750" t="s">
        <v>1146</v>
      </c>
      <c r="D1750" t="s">
        <v>1147</v>
      </c>
      <c r="E1750" t="s">
        <v>2504</v>
      </c>
      <c r="F1750" s="29" t="s">
        <v>2539</v>
      </c>
      <c r="G1750" s="47">
        <v>71</v>
      </c>
      <c r="H1750" t="s">
        <v>1149</v>
      </c>
      <c r="I1750">
        <v>1</v>
      </c>
      <c r="J1750" t="s">
        <v>10300</v>
      </c>
      <c r="K1750" t="s">
        <v>101</v>
      </c>
      <c r="L1750" t="s">
        <v>10301</v>
      </c>
      <c r="M1750" t="s">
        <v>1972</v>
      </c>
      <c r="N1750" s="34" t="s">
        <v>525</v>
      </c>
      <c r="O1750" s="2" t="s">
        <v>1967</v>
      </c>
      <c r="P1750" s="34" t="s">
        <v>268</v>
      </c>
      <c r="Q1750" s="2" t="s">
        <v>1973</v>
      </c>
      <c r="R1750" s="34" t="s">
        <v>742</v>
      </c>
      <c r="S1750" s="48" t="s">
        <v>1123</v>
      </c>
      <c r="T1750" s="13" t="s">
        <v>1863</v>
      </c>
      <c r="U1750" s="12" t="s">
        <v>122</v>
      </c>
      <c r="V1750" s="12" t="s">
        <v>122</v>
      </c>
      <c r="W1750" s="12" t="s">
        <v>122</v>
      </c>
      <c r="X1750" s="14" t="str">
        <f t="shared" si="27"/>
        <v>В</v>
      </c>
      <c r="Y1750" s="271">
        <f>Таблица1[[#This Row],[ID_intellix]]</f>
        <v>1026</v>
      </c>
      <c r="Z1750" s="269" t="s">
        <v>122</v>
      </c>
      <c r="AA1750" s="145">
        <f>IF(OR(Таблица1[[#This Row],[CARDIO_report]]&lt;&gt;0,Таблица1[[#This Row],[AI COMBO_report]]&lt;&gt;0,Таблица1[[#This Row],[OTC_report]]&lt;&gt;0),1,0)</f>
        <v>1</v>
      </c>
      <c r="AB1750" s="60" t="s">
        <v>1124</v>
      </c>
      <c r="AC1750" s="60" t="s">
        <v>1124</v>
      </c>
      <c r="AD1750" s="60" t="s">
        <v>1124</v>
      </c>
      <c r="AE1750" s="60" t="s">
        <v>1124</v>
      </c>
      <c r="AF1750" s="60"/>
      <c r="AG1750" s="89" t="s">
        <v>1145</v>
      </c>
      <c r="AH1750" s="89">
        <v>83</v>
      </c>
      <c r="AI1750" s="89" t="s">
        <v>1145</v>
      </c>
      <c r="AJ1750" s="89">
        <v>72</v>
      </c>
      <c r="AK1750" s="89" t="s">
        <v>1437</v>
      </c>
      <c r="AL1750" s="89">
        <v>43</v>
      </c>
      <c r="AM1750" s="89" t="s">
        <v>2516</v>
      </c>
      <c r="AN1750" s="89">
        <v>41</v>
      </c>
      <c r="AP1750" s="35" t="s">
        <v>1917</v>
      </c>
      <c r="AQ1750" s="377">
        <v>0</v>
      </c>
      <c r="AR1750" s="378">
        <v>0</v>
      </c>
      <c r="AS1750" s="377">
        <v>0</v>
      </c>
      <c r="AT1750" s="378">
        <v>0</v>
      </c>
      <c r="AU1750" s="377">
        <v>0</v>
      </c>
      <c r="AV1750" s="377">
        <v>0</v>
      </c>
      <c r="AW1750" s="377">
        <v>0</v>
      </c>
      <c r="AX1750">
        <v>0</v>
      </c>
      <c r="AY1750">
        <v>0</v>
      </c>
      <c r="BA1750" s="2" t="s">
        <v>15962</v>
      </c>
    </row>
    <row r="1751" spans="1:54" ht="15" hidden="1" customHeight="1" x14ac:dyDescent="0.2">
      <c r="A1751" s="46">
        <v>493</v>
      </c>
      <c r="B1751" s="258" t="s">
        <v>10394</v>
      </c>
      <c r="C1751" t="s">
        <v>1146</v>
      </c>
      <c r="D1751" t="s">
        <v>1300</v>
      </c>
      <c r="E1751" t="s">
        <v>2504</v>
      </c>
      <c r="F1751" s="29" t="s">
        <v>3401</v>
      </c>
      <c r="G1751" s="47">
        <v>11</v>
      </c>
      <c r="H1751" t="s">
        <v>3300</v>
      </c>
      <c r="I1751">
        <v>1</v>
      </c>
      <c r="J1751" t="s">
        <v>10395</v>
      </c>
      <c r="K1751" t="s">
        <v>101</v>
      </c>
      <c r="L1751" t="s">
        <v>10396</v>
      </c>
      <c r="M1751" t="s">
        <v>1972</v>
      </c>
      <c r="N1751" s="34">
        <v>0</v>
      </c>
      <c r="O1751" s="2" t="s">
        <v>1967</v>
      </c>
      <c r="P1751" s="34">
        <v>0</v>
      </c>
      <c r="Q1751" s="2" t="s">
        <v>1973</v>
      </c>
      <c r="R1751" s="34" t="s">
        <v>742</v>
      </c>
      <c r="S1751" s="48" t="s">
        <v>1123</v>
      </c>
      <c r="T1751" s="13" t="s">
        <v>122</v>
      </c>
      <c r="U1751" s="12" t="s">
        <v>122</v>
      </c>
      <c r="V1751" s="12" t="s">
        <v>122</v>
      </c>
      <c r="W1751" s="12" t="s">
        <v>1863</v>
      </c>
      <c r="X1751" s="14" t="str">
        <f t="shared" si="27"/>
        <v>В</v>
      </c>
      <c r="Y1751" s="271">
        <f>Таблица1[[#This Row],[ID_intellix]]</f>
        <v>493</v>
      </c>
      <c r="Z1751" s="269" t="s">
        <v>122</v>
      </c>
      <c r="AA1751" s="145">
        <f>IF(OR(Таблица1[[#This Row],[CARDIO_report]]&lt;&gt;0,Таблица1[[#This Row],[AI COMBO_report]]&lt;&gt;0,Таблица1[[#This Row],[OTC_report]]&lt;&gt;0),1,0)</f>
        <v>1</v>
      </c>
      <c r="AB1751" s="60" t="s">
        <v>1124</v>
      </c>
      <c r="AC1751" s="60" t="s">
        <v>1124</v>
      </c>
      <c r="AD1751" s="60" t="s">
        <v>1124</v>
      </c>
      <c r="AE1751" s="60" t="s">
        <v>1124</v>
      </c>
      <c r="AF1751" s="60"/>
      <c r="AG1751" s="89" t="s">
        <v>1414</v>
      </c>
      <c r="AH1751" s="89">
        <v>126</v>
      </c>
      <c r="AI1751" s="89" t="s">
        <v>1414</v>
      </c>
      <c r="AJ1751" s="89">
        <v>122</v>
      </c>
      <c r="AK1751" s="89" t="s">
        <v>1414</v>
      </c>
      <c r="AL1751" s="89">
        <v>111</v>
      </c>
      <c r="AM1751" s="89" t="s">
        <v>1414</v>
      </c>
      <c r="AN1751" s="89">
        <v>111</v>
      </c>
      <c r="AP1751" s="35" t="s">
        <v>1857</v>
      </c>
      <c r="AQ1751" s="377">
        <v>0</v>
      </c>
      <c r="AR1751" s="378">
        <v>0</v>
      </c>
      <c r="AS1751" s="377">
        <v>0</v>
      </c>
      <c r="AT1751" s="378">
        <v>0</v>
      </c>
      <c r="AU1751" s="377">
        <v>0</v>
      </c>
      <c r="AV1751" s="377">
        <v>0</v>
      </c>
      <c r="AW1751" s="377">
        <v>0</v>
      </c>
      <c r="AX1751">
        <v>0</v>
      </c>
      <c r="AY1751">
        <v>0</v>
      </c>
      <c r="BA1751" s="2" t="s">
        <v>15961</v>
      </c>
    </row>
    <row r="1752" spans="1:54" ht="15" hidden="1" customHeight="1" x14ac:dyDescent="0.2">
      <c r="A1752" s="46">
        <v>3324</v>
      </c>
      <c r="B1752" s="258" t="s">
        <v>10397</v>
      </c>
      <c r="C1752" t="s">
        <v>1146</v>
      </c>
      <c r="D1752" t="s">
        <v>1147</v>
      </c>
      <c r="E1752" t="s">
        <v>2504</v>
      </c>
      <c r="F1752" s="29" t="s">
        <v>3401</v>
      </c>
      <c r="G1752" s="47">
        <v>12</v>
      </c>
      <c r="H1752" t="s">
        <v>3300</v>
      </c>
      <c r="I1752">
        <v>1</v>
      </c>
      <c r="J1752" t="s">
        <v>10398</v>
      </c>
      <c r="K1752" t="s">
        <v>101</v>
      </c>
      <c r="L1752" t="s">
        <v>10399</v>
      </c>
      <c r="M1752" t="s">
        <v>1972</v>
      </c>
      <c r="N1752" s="34">
        <v>0</v>
      </c>
      <c r="O1752" s="2" t="s">
        <v>1967</v>
      </c>
      <c r="P1752" s="34">
        <v>0</v>
      </c>
      <c r="Q1752" s="2" t="s">
        <v>1973</v>
      </c>
      <c r="R1752" s="34" t="s">
        <v>742</v>
      </c>
      <c r="S1752" s="48" t="s">
        <v>1123</v>
      </c>
      <c r="T1752" s="13" t="s">
        <v>122</v>
      </c>
      <c r="U1752" s="12" t="s">
        <v>122</v>
      </c>
      <c r="V1752" s="12" t="s">
        <v>122</v>
      </c>
      <c r="W1752" s="12" t="s">
        <v>122</v>
      </c>
      <c r="X1752" s="14" t="str">
        <f t="shared" si="27"/>
        <v>С</v>
      </c>
      <c r="Y1752" s="271">
        <f>Таблица1[[#This Row],[ID_intellix]]</f>
        <v>3324</v>
      </c>
      <c r="Z1752" s="269" t="s">
        <v>122</v>
      </c>
      <c r="AA1752" s="145">
        <f>IF(OR(Таблица1[[#This Row],[CARDIO_report]]&lt;&gt;0,Таблица1[[#This Row],[AI COMBO_report]]&lt;&gt;0,Таблица1[[#This Row],[OTC_report]]&lt;&gt;0),1,0)</f>
        <v>1</v>
      </c>
      <c r="AB1752" s="60" t="s">
        <v>1124</v>
      </c>
      <c r="AC1752" s="60" t="s">
        <v>1124</v>
      </c>
      <c r="AD1752" s="60" t="s">
        <v>1124</v>
      </c>
      <c r="AE1752" s="60" t="s">
        <v>1124</v>
      </c>
      <c r="AF1752" s="60"/>
      <c r="AG1752" s="89" t="s">
        <v>1414</v>
      </c>
      <c r="AH1752" s="89">
        <v>123</v>
      </c>
      <c r="AI1752" s="89" t="s">
        <v>1145</v>
      </c>
      <c r="AJ1752" s="89">
        <v>85</v>
      </c>
      <c r="AK1752" s="89" t="s">
        <v>1145</v>
      </c>
      <c r="AL1752" s="89">
        <v>115</v>
      </c>
      <c r="AM1752" s="89" t="s">
        <v>1145</v>
      </c>
      <c r="AN1752" s="89">
        <v>95</v>
      </c>
      <c r="AP1752" s="35" t="s">
        <v>1857</v>
      </c>
      <c r="AQ1752" s="377">
        <v>0</v>
      </c>
      <c r="AR1752" s="378">
        <v>0</v>
      </c>
      <c r="AS1752" s="377">
        <v>0</v>
      </c>
      <c r="AT1752" s="378">
        <v>0</v>
      </c>
      <c r="AU1752" s="377">
        <v>0</v>
      </c>
      <c r="AV1752" s="377">
        <v>0</v>
      </c>
      <c r="AW1752" s="377">
        <v>0</v>
      </c>
      <c r="AX1752">
        <v>0</v>
      </c>
      <c r="AY1752">
        <v>0</v>
      </c>
    </row>
    <row r="1753" spans="1:54" ht="15" hidden="1" customHeight="1" x14ac:dyDescent="0.2">
      <c r="A1753" s="46">
        <v>425</v>
      </c>
      <c r="B1753" s="258" t="s">
        <v>10403</v>
      </c>
      <c r="C1753" t="s">
        <v>1146</v>
      </c>
      <c r="D1753" t="s">
        <v>1307</v>
      </c>
      <c r="E1753" t="s">
        <v>2504</v>
      </c>
      <c r="F1753" s="29" t="s">
        <v>2843</v>
      </c>
      <c r="G1753" s="396">
        <v>8</v>
      </c>
      <c r="H1753" t="s">
        <v>1140</v>
      </c>
      <c r="I1753">
        <v>1</v>
      </c>
      <c r="J1753" t="s">
        <v>10404</v>
      </c>
      <c r="K1753" t="s">
        <v>101</v>
      </c>
      <c r="L1753" t="s">
        <v>10405</v>
      </c>
      <c r="M1753" t="s">
        <v>1972</v>
      </c>
      <c r="N1753" s="34" t="s">
        <v>431</v>
      </c>
      <c r="O1753" s="2" t="s">
        <v>1967</v>
      </c>
      <c r="P1753" s="34" t="s">
        <v>143</v>
      </c>
      <c r="Q1753" s="2" t="s">
        <v>1973</v>
      </c>
      <c r="R1753" s="34" t="s">
        <v>742</v>
      </c>
      <c r="S1753" s="48" t="s">
        <v>1123</v>
      </c>
      <c r="T1753" s="13" t="s">
        <v>1863</v>
      </c>
      <c r="U1753" s="12" t="s">
        <v>122</v>
      </c>
      <c r="V1753" s="12" t="s">
        <v>122</v>
      </c>
      <c r="W1753" s="12" t="s">
        <v>1863</v>
      </c>
      <c r="X1753" s="14" t="str">
        <f t="shared" si="27"/>
        <v>А</v>
      </c>
      <c r="Y1753" s="271">
        <f>Таблица1[[#This Row],[ID_intellix]]</f>
        <v>425</v>
      </c>
      <c r="Z1753" s="269" t="s">
        <v>122</v>
      </c>
      <c r="AA1753" s="145">
        <f>IF(OR(Таблица1[[#This Row],[CARDIO_report]]&lt;&gt;0,Таблица1[[#This Row],[AI COMBO_report]]&lt;&gt;0,Таблица1[[#This Row],[OTC_report]]&lt;&gt;0),1,0)</f>
        <v>1</v>
      </c>
      <c r="AB1753" s="60" t="s">
        <v>2601</v>
      </c>
      <c r="AC1753" s="60" t="s">
        <v>2602</v>
      </c>
      <c r="AD1753" s="60" t="s">
        <v>1124</v>
      </c>
      <c r="AE1753" s="60" t="s">
        <v>1124</v>
      </c>
      <c r="AF1753" s="60"/>
      <c r="AG1753" s="89" t="s">
        <v>2516</v>
      </c>
      <c r="AH1753" s="89">
        <v>49</v>
      </c>
      <c r="AI1753" s="89" t="s">
        <v>2516</v>
      </c>
      <c r="AJ1753" s="89">
        <v>15</v>
      </c>
      <c r="AK1753" s="89" t="s">
        <v>2516</v>
      </c>
      <c r="AL1753" s="89">
        <v>4</v>
      </c>
      <c r="AM1753" s="89" t="s">
        <v>2516</v>
      </c>
      <c r="AN1753" s="89">
        <v>2</v>
      </c>
      <c r="AP1753" s="35" t="s">
        <v>1917</v>
      </c>
      <c r="AQ1753" s="377" t="s">
        <v>2847</v>
      </c>
      <c r="AR1753" s="377" t="s">
        <v>6332</v>
      </c>
      <c r="AS1753" s="377" t="s">
        <v>2847</v>
      </c>
      <c r="AT1753" s="378" t="s">
        <v>6332</v>
      </c>
      <c r="AU1753" s="377">
        <v>0</v>
      </c>
      <c r="AV1753" s="377">
        <v>0</v>
      </c>
      <c r="AW1753" s="377" t="s">
        <v>2847</v>
      </c>
      <c r="AX1753" s="2" t="s">
        <v>6332</v>
      </c>
      <c r="AY1753" s="2" t="s">
        <v>2847</v>
      </c>
      <c r="AZ1753" t="s">
        <v>6332</v>
      </c>
      <c r="BA1753" s="2" t="s">
        <v>6336</v>
      </c>
      <c r="BB1753" t="s">
        <v>6332</v>
      </c>
    </row>
    <row r="1754" spans="1:54" ht="15" hidden="1" customHeight="1" x14ac:dyDescent="0.2">
      <c r="A1754" s="46">
        <v>636</v>
      </c>
      <c r="B1754" s="258" t="s">
        <v>10477</v>
      </c>
      <c r="C1754" t="s">
        <v>1146</v>
      </c>
      <c r="D1754" t="s">
        <v>1147</v>
      </c>
      <c r="E1754" t="s">
        <v>2504</v>
      </c>
      <c r="F1754" s="29" t="s">
        <v>2843</v>
      </c>
      <c r="G1754" s="396">
        <v>9</v>
      </c>
      <c r="H1754" t="s">
        <v>1140</v>
      </c>
      <c r="I1754">
        <v>1</v>
      </c>
      <c r="J1754" t="s">
        <v>10478</v>
      </c>
      <c r="K1754" t="s">
        <v>101</v>
      </c>
      <c r="L1754" t="s">
        <v>10479</v>
      </c>
      <c r="M1754" t="s">
        <v>1972</v>
      </c>
      <c r="N1754" s="34">
        <v>0</v>
      </c>
      <c r="O1754" s="2" t="s">
        <v>1967</v>
      </c>
      <c r="P1754" s="34" t="s">
        <v>268</v>
      </c>
      <c r="Q1754" s="2" t="s">
        <v>1973</v>
      </c>
      <c r="R1754" s="34" t="s">
        <v>975</v>
      </c>
      <c r="S1754" s="48" t="s">
        <v>1123</v>
      </c>
      <c r="T1754" s="13" t="s">
        <v>122</v>
      </c>
      <c r="U1754" s="12" t="s">
        <v>122</v>
      </c>
      <c r="V1754" s="12" t="s">
        <v>1863</v>
      </c>
      <c r="W1754" s="12" t="s">
        <v>122</v>
      </c>
      <c r="X1754" s="14" t="str">
        <f t="shared" si="27"/>
        <v>В</v>
      </c>
      <c r="Y1754" s="271">
        <f>Таблица1[[#This Row],[ID_intellix]]</f>
        <v>636</v>
      </c>
      <c r="Z1754" s="269" t="s">
        <v>122</v>
      </c>
      <c r="AA1754" s="145">
        <f>IF(OR(Таблица1[[#This Row],[CARDIO_report]]&lt;&gt;0,Таблица1[[#This Row],[AI COMBO_report]]&lt;&gt;0,Таблица1[[#This Row],[OTC_report]]&lt;&gt;0),1,0)</f>
        <v>1</v>
      </c>
      <c r="AB1754" s="60" t="s">
        <v>2602</v>
      </c>
      <c r="AC1754" s="60" t="s">
        <v>2896</v>
      </c>
      <c r="AD1754" s="60" t="s">
        <v>1124</v>
      </c>
      <c r="AE1754" s="60" t="s">
        <v>1124</v>
      </c>
      <c r="AF1754" s="60"/>
      <c r="AG1754" s="89" t="s">
        <v>1437</v>
      </c>
      <c r="AH1754" s="89">
        <v>73</v>
      </c>
      <c r="AI1754" s="89" t="s">
        <v>1145</v>
      </c>
      <c r="AJ1754" s="89">
        <v>90</v>
      </c>
      <c r="AK1754" s="89" t="s">
        <v>1437</v>
      </c>
      <c r="AL1754" s="89">
        <v>64</v>
      </c>
      <c r="AM1754" s="89" t="s">
        <v>1145</v>
      </c>
      <c r="AN1754" s="89">
        <v>82</v>
      </c>
      <c r="AP1754" s="35" t="s">
        <v>1857</v>
      </c>
      <c r="AQ1754" s="377">
        <v>0</v>
      </c>
      <c r="AR1754" s="378">
        <v>0</v>
      </c>
      <c r="AS1754" s="377">
        <v>0</v>
      </c>
      <c r="AT1754" s="378">
        <v>0</v>
      </c>
      <c r="AU1754" s="377">
        <v>0</v>
      </c>
      <c r="AV1754" s="377">
        <v>0</v>
      </c>
      <c r="AW1754" s="377">
        <v>0</v>
      </c>
      <c r="AX1754">
        <v>0</v>
      </c>
      <c r="AY1754">
        <v>0</v>
      </c>
    </row>
    <row r="1755" spans="1:54" ht="15" hidden="1" customHeight="1" x14ac:dyDescent="0.2">
      <c r="A1755" s="46">
        <v>762</v>
      </c>
      <c r="B1755" s="258" t="s">
        <v>10523</v>
      </c>
      <c r="C1755" t="s">
        <v>1146</v>
      </c>
      <c r="D1755" t="s">
        <v>1150</v>
      </c>
      <c r="E1755" t="s">
        <v>2504</v>
      </c>
      <c r="F1755" s="29" t="s">
        <v>9480</v>
      </c>
      <c r="G1755" s="47">
        <v>6</v>
      </c>
      <c r="H1755" t="s">
        <v>2610</v>
      </c>
      <c r="I1755">
        <v>1</v>
      </c>
      <c r="J1755" t="s">
        <v>10524</v>
      </c>
      <c r="K1755" t="s">
        <v>101</v>
      </c>
      <c r="L1755" t="s">
        <v>10525</v>
      </c>
      <c r="M1755" t="s">
        <v>1972</v>
      </c>
      <c r="N1755" s="34">
        <v>0</v>
      </c>
      <c r="O1755" s="2" t="s">
        <v>1967</v>
      </c>
      <c r="P1755" s="34">
        <v>0</v>
      </c>
      <c r="Q1755" s="2" t="s">
        <v>1973</v>
      </c>
      <c r="R1755" s="34">
        <v>0</v>
      </c>
      <c r="S1755" s="48" t="s">
        <v>1123</v>
      </c>
      <c r="T1755" s="13" t="s">
        <v>1863</v>
      </c>
      <c r="U1755" s="12" t="s">
        <v>122</v>
      </c>
      <c r="V1755" s="12" t="s">
        <v>122</v>
      </c>
      <c r="W1755" s="12" t="s">
        <v>122</v>
      </c>
      <c r="X1755" s="14" t="str">
        <f t="shared" si="27"/>
        <v>В</v>
      </c>
      <c r="Y1755" s="271">
        <f>Таблица1[[#This Row],[ID_intellix]]</f>
        <v>762</v>
      </c>
      <c r="Z1755" s="269" t="s">
        <v>122</v>
      </c>
      <c r="AA1755" s="145">
        <f>IF(OR(Таблица1[[#This Row],[CARDIO_report]]&lt;&gt;0,Таблица1[[#This Row],[AI COMBO_report]]&lt;&gt;0,Таблица1[[#This Row],[OTC_report]]&lt;&gt;0),1,0)</f>
        <v>0</v>
      </c>
      <c r="AB1755" s="60" t="s">
        <v>1124</v>
      </c>
      <c r="AC1755" s="60" t="s">
        <v>1124</v>
      </c>
      <c r="AD1755" s="60" t="s">
        <v>1124</v>
      </c>
      <c r="AE1755" s="60" t="s">
        <v>1124</v>
      </c>
      <c r="AF1755" s="60"/>
      <c r="AG1755" s="89" t="s">
        <v>1145</v>
      </c>
      <c r="AH1755" s="89">
        <v>106</v>
      </c>
      <c r="AI1755" s="89" t="s">
        <v>1145</v>
      </c>
      <c r="AJ1755" s="89">
        <v>120</v>
      </c>
      <c r="AK1755" s="89" t="s">
        <v>1145</v>
      </c>
      <c r="AL1755" s="89">
        <v>79</v>
      </c>
      <c r="AM1755" s="89" t="s">
        <v>1145</v>
      </c>
      <c r="AN1755" s="89">
        <v>119</v>
      </c>
      <c r="AP1755" s="35" t="s">
        <v>1825</v>
      </c>
      <c r="AQ1755" s="377">
        <v>0</v>
      </c>
      <c r="AR1755" s="378">
        <v>0</v>
      </c>
      <c r="AS1755" s="377">
        <v>0</v>
      </c>
      <c r="AT1755" s="378">
        <v>0</v>
      </c>
      <c r="AU1755" s="377">
        <v>0</v>
      </c>
      <c r="AV1755" s="377">
        <v>0</v>
      </c>
      <c r="AW1755" s="377">
        <v>0</v>
      </c>
      <c r="AX1755">
        <v>0</v>
      </c>
      <c r="AY1755">
        <v>0</v>
      </c>
    </row>
    <row r="1756" spans="1:54" ht="15" hidden="1" customHeight="1" x14ac:dyDescent="0.2">
      <c r="A1756" s="46">
        <v>763</v>
      </c>
      <c r="B1756" s="258" t="s">
        <v>10544</v>
      </c>
      <c r="C1756" t="s">
        <v>1146</v>
      </c>
      <c r="D1756" t="s">
        <v>1300</v>
      </c>
      <c r="E1756" t="s">
        <v>2504</v>
      </c>
      <c r="F1756" s="29" t="s">
        <v>9480</v>
      </c>
      <c r="G1756" s="47">
        <v>1</v>
      </c>
      <c r="H1756" t="s">
        <v>2610</v>
      </c>
      <c r="I1756">
        <v>1</v>
      </c>
      <c r="J1756" t="s">
        <v>10545</v>
      </c>
      <c r="K1756" t="s">
        <v>101</v>
      </c>
      <c r="L1756" t="s">
        <v>10546</v>
      </c>
      <c r="M1756" t="s">
        <v>1972</v>
      </c>
      <c r="N1756" s="34">
        <v>0</v>
      </c>
      <c r="O1756" s="2" t="s">
        <v>1967</v>
      </c>
      <c r="P1756" s="34">
        <v>0</v>
      </c>
      <c r="Q1756" s="2" t="s">
        <v>1973</v>
      </c>
      <c r="R1756" s="34" t="s">
        <v>742</v>
      </c>
      <c r="S1756" s="48" t="s">
        <v>1123</v>
      </c>
      <c r="T1756" s="13" t="s">
        <v>1863</v>
      </c>
      <c r="U1756" s="12" t="s">
        <v>122</v>
      </c>
      <c r="V1756" s="12" t="s">
        <v>122</v>
      </c>
      <c r="W1756" s="12" t="s">
        <v>122</v>
      </c>
      <c r="X1756" s="14" t="str">
        <f t="shared" si="27"/>
        <v>В</v>
      </c>
      <c r="Y1756" s="271">
        <f>Таблица1[[#This Row],[ID_intellix]]</f>
        <v>763</v>
      </c>
      <c r="Z1756" s="269" t="s">
        <v>122</v>
      </c>
      <c r="AA1756" s="145">
        <f>IF(OR(Таблица1[[#This Row],[CARDIO_report]]&lt;&gt;0,Таблица1[[#This Row],[AI COMBO_report]]&lt;&gt;0,Таблица1[[#This Row],[OTC_report]]&lt;&gt;0),1,0)</f>
        <v>1</v>
      </c>
      <c r="AB1756" s="60" t="s">
        <v>1124</v>
      </c>
      <c r="AC1756" s="60" t="s">
        <v>1124</v>
      </c>
      <c r="AD1756" s="60" t="s">
        <v>1124</v>
      </c>
      <c r="AE1756" s="60" t="s">
        <v>1124</v>
      </c>
      <c r="AF1756" s="60"/>
      <c r="AG1756" s="89" t="s">
        <v>1145</v>
      </c>
      <c r="AH1756" s="89">
        <v>104</v>
      </c>
      <c r="AI1756" s="89" t="s">
        <v>1414</v>
      </c>
      <c r="AJ1756" s="89">
        <v>125</v>
      </c>
      <c r="AK1756" s="89" t="s">
        <v>1414</v>
      </c>
      <c r="AL1756" s="89">
        <v>127</v>
      </c>
      <c r="AM1756" s="89" t="s">
        <v>1414</v>
      </c>
      <c r="AN1756" s="89">
        <v>131</v>
      </c>
      <c r="AP1756" s="35" t="s">
        <v>1857</v>
      </c>
      <c r="AQ1756" s="377">
        <v>0</v>
      </c>
      <c r="AR1756" s="378">
        <v>0</v>
      </c>
      <c r="AS1756" s="377">
        <v>0</v>
      </c>
      <c r="AT1756" s="378">
        <v>0</v>
      </c>
      <c r="AU1756" s="377">
        <v>0</v>
      </c>
      <c r="AV1756" s="377">
        <v>0</v>
      </c>
      <c r="AW1756" s="377">
        <v>0</v>
      </c>
      <c r="AX1756">
        <v>0</v>
      </c>
      <c r="AY1756">
        <v>0</v>
      </c>
    </row>
    <row r="1757" spans="1:54" ht="15" hidden="1" customHeight="1" x14ac:dyDescent="0.2">
      <c r="A1757" s="46">
        <v>230</v>
      </c>
      <c r="B1757" s="258" t="s">
        <v>10547</v>
      </c>
      <c r="C1757" t="s">
        <v>1146</v>
      </c>
      <c r="D1757" t="s">
        <v>1156</v>
      </c>
      <c r="E1757" t="s">
        <v>2504</v>
      </c>
      <c r="F1757" s="29" t="s">
        <v>3255</v>
      </c>
      <c r="G1757" s="47">
        <v>13</v>
      </c>
      <c r="H1757" t="s">
        <v>3255</v>
      </c>
      <c r="I1757">
        <v>1</v>
      </c>
      <c r="J1757" t="s">
        <v>10548</v>
      </c>
      <c r="K1757" t="s">
        <v>101</v>
      </c>
      <c r="L1757" t="s">
        <v>10549</v>
      </c>
      <c r="M1757" t="s">
        <v>1972</v>
      </c>
      <c r="N1757" s="34" t="s">
        <v>503</v>
      </c>
      <c r="O1757" s="2" t="s">
        <v>1967</v>
      </c>
      <c r="P1757" s="34" t="s">
        <v>116</v>
      </c>
      <c r="Q1757" s="2" t="s">
        <v>1973</v>
      </c>
      <c r="R1757" s="34" t="s">
        <v>985</v>
      </c>
      <c r="S1757" s="48" t="s">
        <v>1123</v>
      </c>
      <c r="T1757" s="13" t="s">
        <v>1863</v>
      </c>
      <c r="U1757" s="12" t="s">
        <v>122</v>
      </c>
      <c r="V1757" s="12" t="s">
        <v>122</v>
      </c>
      <c r="W1757" s="12" t="s">
        <v>122</v>
      </c>
      <c r="X1757" s="14" t="str">
        <f t="shared" si="27"/>
        <v>В</v>
      </c>
      <c r="Y1757" s="271">
        <f>Таблица1[[#This Row],[ID_intellix]]</f>
        <v>230</v>
      </c>
      <c r="Z1757" s="269" t="s">
        <v>122</v>
      </c>
      <c r="AA1757" s="145">
        <f>IF(OR(Таблица1[[#This Row],[CARDIO_report]]&lt;&gt;0,Таблица1[[#This Row],[AI COMBO_report]]&lt;&gt;0,Таблица1[[#This Row],[OTC_report]]&lt;&gt;0),1,0)</f>
        <v>1</v>
      </c>
      <c r="AB1757" s="60" t="s">
        <v>1124</v>
      </c>
      <c r="AC1757" s="60" t="s">
        <v>1124</v>
      </c>
      <c r="AD1757" s="35" t="s">
        <v>6373</v>
      </c>
      <c r="AE1757" s="60" t="s">
        <v>1124</v>
      </c>
      <c r="AF1757" s="60"/>
      <c r="AG1757" s="60" t="s">
        <v>1124</v>
      </c>
      <c r="AH1757" s="60" t="s">
        <v>1124</v>
      </c>
      <c r="AI1757" s="60" t="s">
        <v>1124</v>
      </c>
      <c r="AJ1757" s="60" t="s">
        <v>1124</v>
      </c>
      <c r="AK1757" s="60" t="s">
        <v>1124</v>
      </c>
      <c r="AL1757" s="60" t="s">
        <v>1124</v>
      </c>
      <c r="AM1757" s="60" t="s">
        <v>1124</v>
      </c>
      <c r="AN1757" s="60" t="s">
        <v>1124</v>
      </c>
      <c r="AO1757" s="60"/>
      <c r="AP1757" s="35" t="s">
        <v>1917</v>
      </c>
      <c r="AQ1757" s="378" t="s">
        <v>2847</v>
      </c>
      <c r="AR1757" s="378">
        <v>0</v>
      </c>
      <c r="AS1757" s="377">
        <v>0</v>
      </c>
      <c r="AT1757" s="378">
        <v>0</v>
      </c>
      <c r="AU1757" s="377">
        <v>0</v>
      </c>
      <c r="AV1757" s="377">
        <v>0</v>
      </c>
      <c r="AW1757" s="377">
        <v>0</v>
      </c>
      <c r="AX1757">
        <v>0</v>
      </c>
      <c r="AY1757">
        <v>0</v>
      </c>
    </row>
    <row r="1758" spans="1:54" ht="15" hidden="1" customHeight="1" x14ac:dyDescent="0.2">
      <c r="A1758" s="46">
        <v>231</v>
      </c>
      <c r="B1758" s="258" t="s">
        <v>10600</v>
      </c>
      <c r="C1758" t="s">
        <v>1146</v>
      </c>
      <c r="D1758" t="s">
        <v>1300</v>
      </c>
      <c r="E1758" t="s">
        <v>2504</v>
      </c>
      <c r="F1758" s="29" t="s">
        <v>3255</v>
      </c>
      <c r="G1758" s="47">
        <v>29</v>
      </c>
      <c r="H1758" t="s">
        <v>3255</v>
      </c>
      <c r="I1758">
        <v>1</v>
      </c>
      <c r="J1758" t="s">
        <v>10601</v>
      </c>
      <c r="K1758" t="s">
        <v>101</v>
      </c>
      <c r="L1758" t="s">
        <v>10602</v>
      </c>
      <c r="M1758" t="s">
        <v>1972</v>
      </c>
      <c r="N1758" s="34" t="s">
        <v>503</v>
      </c>
      <c r="O1758" s="2" t="s">
        <v>1967</v>
      </c>
      <c r="P1758" s="34" t="s">
        <v>143</v>
      </c>
      <c r="Q1758" s="2" t="s">
        <v>1973</v>
      </c>
      <c r="R1758" s="34" t="s">
        <v>742</v>
      </c>
      <c r="S1758" s="48" t="s">
        <v>1123</v>
      </c>
      <c r="T1758" s="13" t="s">
        <v>1863</v>
      </c>
      <c r="U1758" s="12" t="s">
        <v>122</v>
      </c>
      <c r="V1758" s="12" t="s">
        <v>122</v>
      </c>
      <c r="W1758" s="12" t="s">
        <v>122</v>
      </c>
      <c r="X1758" s="14" t="str">
        <f t="shared" si="27"/>
        <v>В</v>
      </c>
      <c r="Y1758" s="271">
        <f>Таблица1[[#This Row],[ID_intellix]]</f>
        <v>231</v>
      </c>
      <c r="Z1758" s="269" t="s">
        <v>122</v>
      </c>
      <c r="AA1758" s="145">
        <f>IF(OR(Таблица1[[#This Row],[CARDIO_report]]&lt;&gt;0,Таблица1[[#This Row],[AI COMBO_report]]&lt;&gt;0,Таблица1[[#This Row],[OTC_report]]&lt;&gt;0),1,0)</f>
        <v>1</v>
      </c>
      <c r="AB1758" s="60" t="s">
        <v>1124</v>
      </c>
      <c r="AC1758" s="60" t="s">
        <v>1124</v>
      </c>
      <c r="AD1758" s="35" t="s">
        <v>6373</v>
      </c>
      <c r="AE1758" s="60" t="s">
        <v>1124</v>
      </c>
      <c r="AF1758" s="60"/>
      <c r="AG1758" s="60" t="s">
        <v>1124</v>
      </c>
      <c r="AH1758" s="60" t="s">
        <v>1124</v>
      </c>
      <c r="AI1758" s="60" t="s">
        <v>1124</v>
      </c>
      <c r="AJ1758" s="60" t="s">
        <v>1124</v>
      </c>
      <c r="AK1758" s="60" t="s">
        <v>1124</v>
      </c>
      <c r="AL1758" s="60" t="s">
        <v>1124</v>
      </c>
      <c r="AM1758" s="60" t="s">
        <v>1124</v>
      </c>
      <c r="AN1758" s="60" t="s">
        <v>1124</v>
      </c>
      <c r="AO1758" s="60"/>
      <c r="AP1758" s="35" t="s">
        <v>1857</v>
      </c>
      <c r="AQ1758" s="377">
        <v>0</v>
      </c>
      <c r="AR1758" s="378">
        <v>0</v>
      </c>
      <c r="AS1758" s="377">
        <v>0</v>
      </c>
      <c r="AT1758" s="378">
        <v>0</v>
      </c>
      <c r="AU1758" s="377">
        <v>0</v>
      </c>
      <c r="AV1758" s="377">
        <v>0</v>
      </c>
      <c r="AW1758" s="377">
        <v>0</v>
      </c>
      <c r="AX1758">
        <v>0</v>
      </c>
      <c r="AY1758">
        <v>0</v>
      </c>
    </row>
    <row r="1759" spans="1:54" ht="15" hidden="1" customHeight="1" x14ac:dyDescent="0.2">
      <c r="A1759" s="46">
        <v>2379</v>
      </c>
      <c r="B1759" s="258" t="s">
        <v>10692</v>
      </c>
      <c r="C1759" t="s">
        <v>1146</v>
      </c>
      <c r="D1759" t="s">
        <v>1156</v>
      </c>
      <c r="E1759" t="s">
        <v>2504</v>
      </c>
      <c r="F1759" s="29" t="s">
        <v>3255</v>
      </c>
      <c r="G1759" s="47">
        <v>57</v>
      </c>
      <c r="H1759" t="s">
        <v>3255</v>
      </c>
      <c r="I1759">
        <v>1</v>
      </c>
      <c r="J1759" t="s">
        <v>10693</v>
      </c>
      <c r="K1759" t="s">
        <v>101</v>
      </c>
      <c r="L1759" t="s">
        <v>10694</v>
      </c>
      <c r="M1759" t="s">
        <v>1972</v>
      </c>
      <c r="N1759" s="34" t="s">
        <v>465</v>
      </c>
      <c r="O1759" s="2" t="s">
        <v>1967</v>
      </c>
      <c r="P1759" s="34" t="s">
        <v>116</v>
      </c>
      <c r="Q1759" s="2" t="s">
        <v>1973</v>
      </c>
      <c r="R1759" s="34" t="s">
        <v>985</v>
      </c>
      <c r="S1759" s="48" t="s">
        <v>1123</v>
      </c>
      <c r="T1759" s="13" t="s">
        <v>1863</v>
      </c>
      <c r="U1759" s="12" t="s">
        <v>122</v>
      </c>
      <c r="V1759" s="12" t="s">
        <v>1863</v>
      </c>
      <c r="W1759" s="12" t="s">
        <v>122</v>
      </c>
      <c r="X1759" s="14" t="str">
        <f t="shared" si="27"/>
        <v>А</v>
      </c>
      <c r="Y1759" s="271">
        <f>Таблица1[[#This Row],[ID_intellix]]</f>
        <v>2379</v>
      </c>
      <c r="Z1759" s="269" t="s">
        <v>122</v>
      </c>
      <c r="AA1759" s="145">
        <f>IF(OR(Таблица1[[#This Row],[CARDIO_report]]&lt;&gt;0,Таблица1[[#This Row],[AI COMBO_report]]&lt;&gt;0,Таблица1[[#This Row],[OTC_report]]&lt;&gt;0),1,0)</f>
        <v>1</v>
      </c>
      <c r="AB1759" s="60" t="s">
        <v>1124</v>
      </c>
      <c r="AC1759" s="60" t="s">
        <v>1124</v>
      </c>
      <c r="AD1759" s="35" t="s">
        <v>3178</v>
      </c>
      <c r="AE1759" s="60" t="s">
        <v>1124</v>
      </c>
      <c r="AF1759" s="60"/>
      <c r="AG1759" s="60" t="s">
        <v>1124</v>
      </c>
      <c r="AH1759" s="60" t="s">
        <v>1124</v>
      </c>
      <c r="AI1759" s="60" t="s">
        <v>1124</v>
      </c>
      <c r="AJ1759" s="60" t="s">
        <v>1124</v>
      </c>
      <c r="AK1759" s="60" t="s">
        <v>1124</v>
      </c>
      <c r="AL1759" s="60" t="s">
        <v>1124</v>
      </c>
      <c r="AM1759" s="60" t="s">
        <v>1124</v>
      </c>
      <c r="AN1759" s="60" t="s">
        <v>1124</v>
      </c>
      <c r="AO1759" s="60"/>
      <c r="AP1759" s="35" t="s">
        <v>1917</v>
      </c>
      <c r="AQ1759" s="378" t="s">
        <v>2847</v>
      </c>
      <c r="AR1759" s="378">
        <v>0</v>
      </c>
      <c r="AS1759" s="377" t="s">
        <v>2847</v>
      </c>
      <c r="AT1759" s="378">
        <v>0</v>
      </c>
      <c r="AU1759" s="377">
        <v>0</v>
      </c>
      <c r="AV1759" s="377">
        <v>0</v>
      </c>
      <c r="AW1759" s="377">
        <v>0</v>
      </c>
      <c r="AX1759" s="2">
        <v>0</v>
      </c>
      <c r="AY1759" s="2" t="s">
        <v>2847</v>
      </c>
      <c r="BA1759" s="2" t="s">
        <v>6336</v>
      </c>
    </row>
    <row r="1760" spans="1:54" ht="15" hidden="1" customHeight="1" x14ac:dyDescent="0.2">
      <c r="A1760" s="46">
        <v>2832</v>
      </c>
      <c r="B1760" s="258" t="s">
        <v>10749</v>
      </c>
      <c r="C1760" t="s">
        <v>1146</v>
      </c>
      <c r="D1760" t="s">
        <v>1147</v>
      </c>
      <c r="E1760" t="s">
        <v>2504</v>
      </c>
      <c r="F1760" s="29" t="s">
        <v>3255</v>
      </c>
      <c r="G1760" s="47">
        <v>74</v>
      </c>
      <c r="H1760" t="s">
        <v>3255</v>
      </c>
      <c r="I1760">
        <v>1</v>
      </c>
      <c r="J1760" t="s">
        <v>10750</v>
      </c>
      <c r="K1760" t="s">
        <v>101</v>
      </c>
      <c r="L1760" t="s">
        <v>10751</v>
      </c>
      <c r="M1760" t="s">
        <v>1972</v>
      </c>
      <c r="N1760" s="34" t="s">
        <v>431</v>
      </c>
      <c r="O1760" s="2" t="s">
        <v>1967</v>
      </c>
      <c r="P1760" s="34" t="s">
        <v>268</v>
      </c>
      <c r="Q1760" s="2" t="s">
        <v>1973</v>
      </c>
      <c r="R1760" s="34" t="s">
        <v>975</v>
      </c>
      <c r="S1760" s="48" t="s">
        <v>1123</v>
      </c>
      <c r="T1760" s="13" t="s">
        <v>1863</v>
      </c>
      <c r="U1760" s="12" t="s">
        <v>1863</v>
      </c>
      <c r="V1760" s="12" t="s">
        <v>122</v>
      </c>
      <c r="W1760" s="12" t="s">
        <v>1863</v>
      </c>
      <c r="X1760" s="14" t="str">
        <f t="shared" si="27"/>
        <v>А</v>
      </c>
      <c r="Y1760" s="271">
        <f>Таблица1[[#This Row],[ID_intellix]]</f>
        <v>2832</v>
      </c>
      <c r="Z1760" s="269" t="s">
        <v>122</v>
      </c>
      <c r="AA1760" s="145">
        <f>IF(OR(Таблица1[[#This Row],[CARDIO_report]]&lt;&gt;0,Таблица1[[#This Row],[AI COMBO_report]]&lt;&gt;0,Таблица1[[#This Row],[OTC_report]]&lt;&gt;0),1,0)</f>
        <v>1</v>
      </c>
      <c r="AB1760" s="60" t="s">
        <v>1124</v>
      </c>
      <c r="AC1760" s="60" t="s">
        <v>1124</v>
      </c>
      <c r="AD1760" s="35" t="s">
        <v>6373</v>
      </c>
      <c r="AE1760" s="60" t="s">
        <v>1124</v>
      </c>
      <c r="AF1760" s="60"/>
      <c r="AG1760" s="60" t="s">
        <v>1124</v>
      </c>
      <c r="AH1760" s="60" t="s">
        <v>1124</v>
      </c>
      <c r="AI1760" s="60" t="s">
        <v>1124</v>
      </c>
      <c r="AJ1760" s="60" t="s">
        <v>1124</v>
      </c>
      <c r="AK1760" s="60" t="s">
        <v>1124</v>
      </c>
      <c r="AL1760" s="60" t="s">
        <v>1124</v>
      </c>
      <c r="AM1760" s="60" t="s">
        <v>1124</v>
      </c>
      <c r="AN1760" s="60" t="s">
        <v>1124</v>
      </c>
      <c r="AO1760" s="60"/>
      <c r="AP1760" s="35" t="s">
        <v>1917</v>
      </c>
      <c r="AQ1760" s="378" t="s">
        <v>2847</v>
      </c>
      <c r="AR1760" s="378">
        <v>0</v>
      </c>
      <c r="AS1760" s="377" t="s">
        <v>2847</v>
      </c>
      <c r="AT1760" s="378">
        <v>0</v>
      </c>
      <c r="AU1760" s="377">
        <v>0</v>
      </c>
      <c r="AV1760" s="377">
        <v>0</v>
      </c>
      <c r="AW1760" s="377">
        <v>0</v>
      </c>
      <c r="AX1760" s="2">
        <v>0</v>
      </c>
      <c r="AY1760" s="2" t="s">
        <v>2847</v>
      </c>
      <c r="BA1760" s="2" t="s">
        <v>6336</v>
      </c>
    </row>
    <row r="1761" spans="1:53" ht="15" hidden="1" customHeight="1" x14ac:dyDescent="0.2">
      <c r="A1761" s="46">
        <v>3197</v>
      </c>
      <c r="B1761" s="258" t="s">
        <v>10758</v>
      </c>
      <c r="C1761" t="s">
        <v>1146</v>
      </c>
      <c r="D1761" t="s">
        <v>1300</v>
      </c>
      <c r="E1761" t="s">
        <v>2504</v>
      </c>
      <c r="F1761" s="29" t="s">
        <v>3255</v>
      </c>
      <c r="G1761" s="47">
        <v>77</v>
      </c>
      <c r="H1761" t="s">
        <v>3255</v>
      </c>
      <c r="I1761">
        <v>1</v>
      </c>
      <c r="J1761" t="s">
        <v>10759</v>
      </c>
      <c r="K1761" t="s">
        <v>101</v>
      </c>
      <c r="L1761" t="s">
        <v>10760</v>
      </c>
      <c r="M1761" t="s">
        <v>1972</v>
      </c>
      <c r="N1761" s="34" t="s">
        <v>503</v>
      </c>
      <c r="O1761" s="2" t="s">
        <v>1967</v>
      </c>
      <c r="P1761" s="34" t="s">
        <v>268</v>
      </c>
      <c r="Q1761" s="2" t="s">
        <v>1973</v>
      </c>
      <c r="R1761" s="34" t="s">
        <v>742</v>
      </c>
      <c r="S1761" s="48" t="s">
        <v>1123</v>
      </c>
      <c r="T1761" s="13" t="s">
        <v>1863</v>
      </c>
      <c r="U1761" s="12" t="s">
        <v>122</v>
      </c>
      <c r="V1761" s="12" t="s">
        <v>122</v>
      </c>
      <c r="W1761" s="12" t="s">
        <v>122</v>
      </c>
      <c r="X1761" s="14" t="str">
        <f t="shared" si="27"/>
        <v>В</v>
      </c>
      <c r="Y1761" s="271">
        <f>Таблица1[[#This Row],[ID_intellix]]</f>
        <v>3197</v>
      </c>
      <c r="Z1761" s="269" t="s">
        <v>122</v>
      </c>
      <c r="AA1761" s="145">
        <f>IF(OR(Таблица1[[#This Row],[CARDIO_report]]&lt;&gt;0,Таблица1[[#This Row],[AI COMBO_report]]&lt;&gt;0,Таблица1[[#This Row],[OTC_report]]&lt;&gt;0),1,0)</f>
        <v>1</v>
      </c>
      <c r="AB1761" s="60" t="s">
        <v>1124</v>
      </c>
      <c r="AC1761" s="60" t="s">
        <v>1124</v>
      </c>
      <c r="AD1761" s="35" t="s">
        <v>2896</v>
      </c>
      <c r="AE1761" s="60" t="s">
        <v>1124</v>
      </c>
      <c r="AF1761" s="60"/>
      <c r="AG1761" s="60" t="s">
        <v>1124</v>
      </c>
      <c r="AH1761" s="60" t="s">
        <v>1124</v>
      </c>
      <c r="AI1761" s="60" t="s">
        <v>1124</v>
      </c>
      <c r="AJ1761" s="60" t="s">
        <v>1124</v>
      </c>
      <c r="AK1761" s="60" t="s">
        <v>1124</v>
      </c>
      <c r="AL1761" s="60" t="s">
        <v>1124</v>
      </c>
      <c r="AM1761" s="60" t="s">
        <v>1124</v>
      </c>
      <c r="AN1761" s="60" t="s">
        <v>1124</v>
      </c>
      <c r="AO1761" s="60"/>
      <c r="AP1761" s="35" t="s">
        <v>1857</v>
      </c>
      <c r="AQ1761" s="377">
        <v>0</v>
      </c>
      <c r="AR1761" s="378">
        <v>0</v>
      </c>
      <c r="AS1761" s="377">
        <v>0</v>
      </c>
      <c r="AT1761" s="378">
        <v>0</v>
      </c>
      <c r="AU1761" s="377">
        <v>0</v>
      </c>
      <c r="AV1761" s="377">
        <v>0</v>
      </c>
      <c r="AW1761" s="377">
        <v>0</v>
      </c>
      <c r="AX1761">
        <v>0</v>
      </c>
      <c r="AY1761">
        <v>0</v>
      </c>
    </row>
    <row r="1762" spans="1:53" ht="15" hidden="1" customHeight="1" x14ac:dyDescent="0.2">
      <c r="A1762" s="46">
        <v>1011</v>
      </c>
      <c r="B1762" s="258" t="s">
        <v>10803</v>
      </c>
      <c r="C1762" t="s">
        <v>1146</v>
      </c>
      <c r="D1762" t="s">
        <v>1300</v>
      </c>
      <c r="E1762" t="s">
        <v>2504</v>
      </c>
      <c r="F1762" s="29" t="s">
        <v>3255</v>
      </c>
      <c r="G1762" s="47">
        <v>9</v>
      </c>
      <c r="H1762" t="s">
        <v>3255</v>
      </c>
      <c r="I1762">
        <v>1</v>
      </c>
      <c r="J1762" t="s">
        <v>10804</v>
      </c>
      <c r="K1762" t="s">
        <v>101</v>
      </c>
      <c r="L1762" t="s">
        <v>10805</v>
      </c>
      <c r="M1762" t="s">
        <v>1972</v>
      </c>
      <c r="N1762" s="34" t="s">
        <v>465</v>
      </c>
      <c r="O1762" s="2" t="s">
        <v>1967</v>
      </c>
      <c r="P1762" s="34" t="s">
        <v>268</v>
      </c>
      <c r="Q1762" s="2" t="s">
        <v>1973</v>
      </c>
      <c r="R1762" s="34" t="s">
        <v>742</v>
      </c>
      <c r="S1762" s="48" t="s">
        <v>1123</v>
      </c>
      <c r="T1762" s="13" t="s">
        <v>1863</v>
      </c>
      <c r="U1762" s="12" t="s">
        <v>122</v>
      </c>
      <c r="V1762" s="12" t="s">
        <v>1863</v>
      </c>
      <c r="W1762" s="12" t="s">
        <v>122</v>
      </c>
      <c r="X1762" s="14" t="str">
        <f t="shared" si="27"/>
        <v>А</v>
      </c>
      <c r="Y1762" s="271">
        <f>Таблица1[[#This Row],[ID_intellix]]</f>
        <v>1011</v>
      </c>
      <c r="Z1762" s="269" t="s">
        <v>122</v>
      </c>
      <c r="AA1762" s="145">
        <f>IF(OR(Таблица1[[#This Row],[CARDIO_report]]&lt;&gt;0,Таблица1[[#This Row],[AI COMBO_report]]&lt;&gt;0,Таблица1[[#This Row],[OTC_report]]&lt;&gt;0),1,0)</f>
        <v>1</v>
      </c>
      <c r="AB1762" s="60" t="s">
        <v>1124</v>
      </c>
      <c r="AC1762" s="60" t="s">
        <v>1124</v>
      </c>
      <c r="AD1762" s="35" t="s">
        <v>6373</v>
      </c>
      <c r="AE1762" s="60" t="s">
        <v>1124</v>
      </c>
      <c r="AF1762" s="60"/>
      <c r="AG1762" s="60" t="s">
        <v>1124</v>
      </c>
      <c r="AH1762" s="60" t="s">
        <v>1124</v>
      </c>
      <c r="AI1762" s="60" t="s">
        <v>1124</v>
      </c>
      <c r="AJ1762" s="60" t="s">
        <v>1124</v>
      </c>
      <c r="AK1762" s="60" t="s">
        <v>1124</v>
      </c>
      <c r="AL1762" s="60" t="s">
        <v>1124</v>
      </c>
      <c r="AM1762" s="60" t="s">
        <v>1124</v>
      </c>
      <c r="AN1762" s="60" t="s">
        <v>1124</v>
      </c>
      <c r="AO1762" s="60"/>
      <c r="AP1762" s="35" t="s">
        <v>1917</v>
      </c>
      <c r="AQ1762" s="378" t="s">
        <v>2847</v>
      </c>
      <c r="AR1762" s="378">
        <v>0</v>
      </c>
      <c r="AS1762" s="377" t="s">
        <v>2847</v>
      </c>
      <c r="AT1762" s="378">
        <v>0</v>
      </c>
      <c r="AU1762" s="377">
        <v>0</v>
      </c>
      <c r="AV1762" s="377">
        <v>0</v>
      </c>
      <c r="AW1762" s="377">
        <v>0</v>
      </c>
      <c r="AX1762" s="2">
        <v>0</v>
      </c>
      <c r="AY1762" s="2" t="s">
        <v>2847</v>
      </c>
      <c r="BA1762" s="2" t="s">
        <v>6336</v>
      </c>
    </row>
    <row r="1763" spans="1:53" ht="15" hidden="1" customHeight="1" x14ac:dyDescent="0.2">
      <c r="A1763" s="46">
        <v>3524</v>
      </c>
      <c r="B1763" s="258" t="s">
        <v>10951</v>
      </c>
      <c r="C1763" t="s">
        <v>1146</v>
      </c>
      <c r="D1763" t="s">
        <v>1307</v>
      </c>
      <c r="E1763" t="s">
        <v>2504</v>
      </c>
      <c r="F1763" s="29" t="s">
        <v>6375</v>
      </c>
      <c r="G1763" s="47">
        <v>16</v>
      </c>
      <c r="H1763" t="s">
        <v>6375</v>
      </c>
      <c r="I1763">
        <v>1</v>
      </c>
      <c r="J1763" t="s">
        <v>10952</v>
      </c>
      <c r="K1763" t="s">
        <v>101</v>
      </c>
      <c r="L1763" t="s">
        <v>10953</v>
      </c>
      <c r="M1763" t="s">
        <v>1972</v>
      </c>
      <c r="N1763" s="34">
        <v>0</v>
      </c>
      <c r="O1763" s="2" t="s">
        <v>1967</v>
      </c>
      <c r="P1763" s="34">
        <v>0</v>
      </c>
      <c r="Q1763" s="2" t="s">
        <v>1973</v>
      </c>
      <c r="R1763" s="34" t="s">
        <v>742</v>
      </c>
      <c r="S1763" s="48" t="s">
        <v>1123</v>
      </c>
      <c r="T1763" s="13" t="s">
        <v>1863</v>
      </c>
      <c r="U1763" s="12" t="s">
        <v>122</v>
      </c>
      <c r="V1763" s="12" t="s">
        <v>1863</v>
      </c>
      <c r="W1763" s="12" t="s">
        <v>122</v>
      </c>
      <c r="X1763" s="14" t="str">
        <f t="shared" si="27"/>
        <v>А</v>
      </c>
      <c r="Y1763" s="271">
        <f>Таблица1[[#This Row],[ID_intellix]]</f>
        <v>3524</v>
      </c>
      <c r="Z1763" s="269" t="s">
        <v>122</v>
      </c>
      <c r="AA1763" s="145">
        <f>IF(OR(Таблица1[[#This Row],[CARDIO_report]]&lt;&gt;0,Таблица1[[#This Row],[AI COMBO_report]]&lt;&gt;0,Таблица1[[#This Row],[OTC_report]]&lt;&gt;0),1,0)</f>
        <v>1</v>
      </c>
      <c r="AB1763" s="60" t="s">
        <v>1124</v>
      </c>
      <c r="AC1763" s="60" t="s">
        <v>1124</v>
      </c>
      <c r="AD1763" s="60" t="s">
        <v>1124</v>
      </c>
      <c r="AE1763" s="60" t="s">
        <v>1124</v>
      </c>
      <c r="AF1763" s="60"/>
      <c r="AG1763" s="60" t="s">
        <v>1124</v>
      </c>
      <c r="AH1763" s="60" t="s">
        <v>1124</v>
      </c>
      <c r="AI1763" s="60" t="s">
        <v>1124</v>
      </c>
      <c r="AJ1763" s="60" t="s">
        <v>1124</v>
      </c>
      <c r="AK1763" s="60" t="s">
        <v>1124</v>
      </c>
      <c r="AL1763" s="60" t="s">
        <v>1124</v>
      </c>
      <c r="AM1763" s="60" t="s">
        <v>1124</v>
      </c>
      <c r="AN1763" s="60" t="s">
        <v>1124</v>
      </c>
      <c r="AO1763" s="60"/>
      <c r="AP1763" s="35" t="s">
        <v>1917</v>
      </c>
      <c r="AQ1763" s="377">
        <v>0</v>
      </c>
      <c r="AR1763" s="378">
        <v>0</v>
      </c>
      <c r="AS1763" s="377">
        <v>0</v>
      </c>
      <c r="AT1763" s="378">
        <v>0</v>
      </c>
      <c r="AU1763" s="377">
        <v>0</v>
      </c>
      <c r="AV1763" s="377">
        <v>0</v>
      </c>
      <c r="AW1763" s="377">
        <v>0</v>
      </c>
      <c r="AX1763" s="3">
        <v>0</v>
      </c>
      <c r="AY1763" s="3">
        <v>0</v>
      </c>
      <c r="BA1763" s="2" t="s">
        <v>15962</v>
      </c>
    </row>
    <row r="1764" spans="1:53" ht="15" hidden="1" customHeight="1" x14ac:dyDescent="0.2">
      <c r="A1764" s="46">
        <v>74</v>
      </c>
      <c r="B1764" s="258" t="s">
        <v>10987</v>
      </c>
      <c r="C1764" t="s">
        <v>1146</v>
      </c>
      <c r="D1764" t="s">
        <v>1300</v>
      </c>
      <c r="E1764" t="s">
        <v>2504</v>
      </c>
      <c r="F1764" s="29" t="s">
        <v>2617</v>
      </c>
      <c r="G1764" s="47">
        <v>14</v>
      </c>
      <c r="H1764" t="s">
        <v>2563</v>
      </c>
      <c r="I1764">
        <v>1</v>
      </c>
      <c r="J1764" t="s">
        <v>10988</v>
      </c>
      <c r="K1764" t="s">
        <v>101</v>
      </c>
      <c r="L1764" t="s">
        <v>10989</v>
      </c>
      <c r="M1764" t="s">
        <v>1972</v>
      </c>
      <c r="N1764" s="34">
        <v>0</v>
      </c>
      <c r="O1764" s="2" t="s">
        <v>1967</v>
      </c>
      <c r="P1764" s="34">
        <v>0</v>
      </c>
      <c r="Q1764" s="2" t="s">
        <v>1973</v>
      </c>
      <c r="R1764" s="34">
        <v>0</v>
      </c>
      <c r="S1764" s="48" t="s">
        <v>1123</v>
      </c>
      <c r="T1764" s="13" t="s">
        <v>1863</v>
      </c>
      <c r="U1764" s="12" t="s">
        <v>122</v>
      </c>
      <c r="V1764" s="12" t="s">
        <v>122</v>
      </c>
      <c r="W1764" s="12" t="s">
        <v>122</v>
      </c>
      <c r="X1764" s="14" t="str">
        <f t="shared" si="27"/>
        <v>В</v>
      </c>
      <c r="Y1764" s="271">
        <f>Таблица1[[#This Row],[ID_intellix]]</f>
        <v>74</v>
      </c>
      <c r="Z1764" s="269" t="s">
        <v>122</v>
      </c>
      <c r="AA1764" s="145">
        <f>IF(OR(Таблица1[[#This Row],[CARDIO_report]]&lt;&gt;0,Таблица1[[#This Row],[AI COMBO_report]]&lt;&gt;0,Таблица1[[#This Row],[OTC_report]]&lt;&gt;0),1,0)</f>
        <v>0</v>
      </c>
      <c r="AB1764" s="60" t="s">
        <v>1124</v>
      </c>
      <c r="AC1764" s="60" t="s">
        <v>1124</v>
      </c>
      <c r="AD1764" s="60" t="s">
        <v>1124</v>
      </c>
      <c r="AE1764" s="60" t="s">
        <v>1124</v>
      </c>
      <c r="AF1764" s="60"/>
      <c r="AG1764" s="89" t="s">
        <v>1414</v>
      </c>
      <c r="AH1764" s="89">
        <v>119</v>
      </c>
      <c r="AI1764" s="89" t="s">
        <v>1414</v>
      </c>
      <c r="AJ1764" s="89">
        <v>129</v>
      </c>
      <c r="AK1764" s="89" t="s">
        <v>1414</v>
      </c>
      <c r="AL1764" s="89">
        <v>124</v>
      </c>
      <c r="AM1764" s="89" t="s">
        <v>1414</v>
      </c>
      <c r="AN1764" s="89">
        <v>120</v>
      </c>
      <c r="AP1764" s="35" t="s">
        <v>1917</v>
      </c>
      <c r="AQ1764" s="377">
        <v>0</v>
      </c>
      <c r="AR1764" s="378">
        <v>0</v>
      </c>
      <c r="AS1764" s="377">
        <v>0</v>
      </c>
      <c r="AT1764" s="378">
        <v>0</v>
      </c>
      <c r="AU1764" s="377">
        <v>0</v>
      </c>
      <c r="AV1764" s="377">
        <v>0</v>
      </c>
      <c r="AW1764" s="377">
        <v>0</v>
      </c>
      <c r="AX1764">
        <v>0</v>
      </c>
      <c r="AY1764">
        <v>0</v>
      </c>
    </row>
    <row r="1765" spans="1:53" ht="15" hidden="1" customHeight="1" x14ac:dyDescent="0.2">
      <c r="A1765" s="46">
        <v>7787</v>
      </c>
      <c r="B1765" s="258" t="s">
        <v>10990</v>
      </c>
      <c r="C1765" t="s">
        <v>1146</v>
      </c>
      <c r="D1765" t="s">
        <v>1156</v>
      </c>
      <c r="E1765" t="s">
        <v>2504</v>
      </c>
      <c r="F1765" s="29" t="s">
        <v>2617</v>
      </c>
      <c r="G1765" s="53" t="s">
        <v>3763</v>
      </c>
      <c r="H1765" t="s">
        <v>2563</v>
      </c>
      <c r="I1765">
        <v>1</v>
      </c>
      <c r="J1765" t="s">
        <v>10991</v>
      </c>
      <c r="K1765" t="s">
        <v>101</v>
      </c>
      <c r="L1765" t="s">
        <v>10992</v>
      </c>
      <c r="M1765" t="s">
        <v>1972</v>
      </c>
      <c r="N1765" s="34">
        <v>0</v>
      </c>
      <c r="O1765" s="2" t="s">
        <v>1967</v>
      </c>
      <c r="P1765" s="34">
        <v>0</v>
      </c>
      <c r="Q1765" s="2" t="s">
        <v>1973</v>
      </c>
      <c r="R1765" s="34">
        <v>0</v>
      </c>
      <c r="S1765" s="48" t="s">
        <v>1123</v>
      </c>
      <c r="T1765" s="13" t="s">
        <v>122</v>
      </c>
      <c r="U1765" s="12" t="s">
        <v>122</v>
      </c>
      <c r="V1765" s="12" t="s">
        <v>122</v>
      </c>
      <c r="W1765" s="12" t="s">
        <v>122</v>
      </c>
      <c r="X1765" s="14" t="str">
        <f t="shared" si="27"/>
        <v>С</v>
      </c>
      <c r="Y1765" s="271">
        <f>Таблица1[[#This Row],[ID_intellix]]</f>
        <v>7787</v>
      </c>
      <c r="Z1765" s="269" t="s">
        <v>122</v>
      </c>
      <c r="AA1765" s="145">
        <f>IF(OR(Таблица1[[#This Row],[CARDIO_report]]&lt;&gt;0,Таблица1[[#This Row],[AI COMBO_report]]&lt;&gt;0,Таблица1[[#This Row],[OTC_report]]&lt;&gt;0),1,0)</f>
        <v>0</v>
      </c>
      <c r="AB1765" s="60" t="s">
        <v>1124</v>
      </c>
      <c r="AC1765" s="60" t="s">
        <v>1124</v>
      </c>
      <c r="AD1765" s="60" t="s">
        <v>1124</v>
      </c>
      <c r="AE1765" s="60" t="s">
        <v>1124</v>
      </c>
      <c r="AF1765" s="60"/>
      <c r="AG1765" s="89" t="s">
        <v>1145</v>
      </c>
      <c r="AH1765" s="89">
        <v>103</v>
      </c>
      <c r="AI1765" s="89" t="s">
        <v>1145</v>
      </c>
      <c r="AJ1765" s="89">
        <v>115</v>
      </c>
      <c r="AK1765" s="89" t="s">
        <v>1145</v>
      </c>
      <c r="AL1765" s="89">
        <v>128</v>
      </c>
      <c r="AM1765" s="89" t="s">
        <v>1145</v>
      </c>
      <c r="AN1765" s="89">
        <v>124</v>
      </c>
      <c r="AP1765" s="35" t="s">
        <v>1825</v>
      </c>
      <c r="AQ1765" s="377">
        <v>0</v>
      </c>
      <c r="AR1765" s="378">
        <v>0</v>
      </c>
      <c r="AS1765" s="377">
        <v>0</v>
      </c>
      <c r="AT1765" s="378">
        <v>0</v>
      </c>
      <c r="AU1765" s="377">
        <v>0</v>
      </c>
      <c r="AV1765" s="377">
        <v>0</v>
      </c>
      <c r="AW1765" s="377">
        <v>0</v>
      </c>
      <c r="AX1765">
        <v>0</v>
      </c>
      <c r="AY1765">
        <v>0</v>
      </c>
    </row>
    <row r="1766" spans="1:53" ht="15" hidden="1" customHeight="1" x14ac:dyDescent="0.2">
      <c r="A1766" s="46">
        <v>75</v>
      </c>
      <c r="B1766" s="258" t="s">
        <v>10993</v>
      </c>
      <c r="C1766" t="s">
        <v>1146</v>
      </c>
      <c r="D1766" t="s">
        <v>1152</v>
      </c>
      <c r="E1766" t="s">
        <v>2504</v>
      </c>
      <c r="F1766" s="29" t="s">
        <v>2617</v>
      </c>
      <c r="G1766" s="47">
        <v>16</v>
      </c>
      <c r="H1766" t="s">
        <v>2563</v>
      </c>
      <c r="I1766">
        <v>1</v>
      </c>
      <c r="J1766" t="s">
        <v>10994</v>
      </c>
      <c r="K1766" t="s">
        <v>101</v>
      </c>
      <c r="L1766" t="s">
        <v>10995</v>
      </c>
      <c r="M1766" t="s">
        <v>1972</v>
      </c>
      <c r="N1766" s="34">
        <v>0</v>
      </c>
      <c r="O1766" s="2" t="s">
        <v>1967</v>
      </c>
      <c r="P1766" s="34">
        <v>0</v>
      </c>
      <c r="Q1766" s="2" t="s">
        <v>1973</v>
      </c>
      <c r="R1766" s="34">
        <v>0</v>
      </c>
      <c r="S1766" s="48" t="s">
        <v>1123</v>
      </c>
      <c r="T1766" s="13" t="s">
        <v>1863</v>
      </c>
      <c r="U1766" s="12" t="s">
        <v>1863</v>
      </c>
      <c r="V1766" s="12" t="s">
        <v>122</v>
      </c>
      <c r="W1766" s="12" t="s">
        <v>122</v>
      </c>
      <c r="X1766" s="14" t="str">
        <f t="shared" si="27"/>
        <v>А</v>
      </c>
      <c r="Y1766" s="271">
        <f>Таблица1[[#This Row],[ID_intellix]]</f>
        <v>75</v>
      </c>
      <c r="Z1766" s="269" t="s">
        <v>122</v>
      </c>
      <c r="AA1766" s="145">
        <f>IF(OR(Таблица1[[#This Row],[CARDIO_report]]&lt;&gt;0,Таблица1[[#This Row],[AI COMBO_report]]&lt;&gt;0,Таблица1[[#This Row],[OTC_report]]&lt;&gt;0),1,0)</f>
        <v>0</v>
      </c>
      <c r="AB1766" s="60" t="s">
        <v>1124</v>
      </c>
      <c r="AC1766" s="60" t="s">
        <v>1124</v>
      </c>
      <c r="AD1766" s="60" t="s">
        <v>1124</v>
      </c>
      <c r="AE1766" s="60" t="s">
        <v>1124</v>
      </c>
      <c r="AF1766" s="60"/>
      <c r="AG1766" s="89" t="s">
        <v>1437</v>
      </c>
      <c r="AH1766" s="89">
        <v>8</v>
      </c>
      <c r="AI1766" s="89" t="s">
        <v>1437</v>
      </c>
      <c r="AJ1766" s="89">
        <v>49</v>
      </c>
      <c r="AK1766" s="89" t="s">
        <v>1145</v>
      </c>
      <c r="AL1766" s="89">
        <v>113</v>
      </c>
      <c r="AM1766" s="89" t="s">
        <v>1414</v>
      </c>
      <c r="AN1766" s="89">
        <v>123</v>
      </c>
      <c r="AP1766" s="35" t="s">
        <v>1917</v>
      </c>
      <c r="AQ1766" s="377">
        <v>0</v>
      </c>
      <c r="AR1766" s="378">
        <v>0</v>
      </c>
      <c r="AS1766" s="377">
        <v>0</v>
      </c>
      <c r="AT1766" s="378">
        <v>0</v>
      </c>
      <c r="AU1766" s="377">
        <v>0</v>
      </c>
      <c r="AV1766" s="377">
        <v>0</v>
      </c>
      <c r="AW1766" s="377">
        <v>0</v>
      </c>
      <c r="AX1766">
        <v>0</v>
      </c>
      <c r="AY1766">
        <v>0</v>
      </c>
    </row>
    <row r="1767" spans="1:53" ht="15" hidden="1" customHeight="1" x14ac:dyDescent="0.2">
      <c r="A1767" s="46">
        <v>77</v>
      </c>
      <c r="B1767" s="258" t="s">
        <v>10996</v>
      </c>
      <c r="C1767" t="s">
        <v>1146</v>
      </c>
      <c r="D1767" t="s">
        <v>1147</v>
      </c>
      <c r="E1767" t="s">
        <v>2504</v>
      </c>
      <c r="F1767" s="29" t="s">
        <v>2617</v>
      </c>
      <c r="G1767" s="47">
        <v>17</v>
      </c>
      <c r="H1767" t="s">
        <v>2563</v>
      </c>
      <c r="I1767">
        <v>1</v>
      </c>
      <c r="J1767" t="s">
        <v>10997</v>
      </c>
      <c r="K1767" t="s">
        <v>101</v>
      </c>
      <c r="L1767" t="s">
        <v>10998</v>
      </c>
      <c r="M1767" t="s">
        <v>1972</v>
      </c>
      <c r="N1767" s="34">
        <v>0</v>
      </c>
      <c r="O1767" s="2" t="s">
        <v>1967</v>
      </c>
      <c r="P1767" s="34">
        <v>0</v>
      </c>
      <c r="Q1767" s="2" t="s">
        <v>1973</v>
      </c>
      <c r="R1767" s="34">
        <v>0</v>
      </c>
      <c r="S1767" s="48" t="s">
        <v>1123</v>
      </c>
      <c r="T1767" s="13" t="s">
        <v>122</v>
      </c>
      <c r="U1767" s="12" t="s">
        <v>1863</v>
      </c>
      <c r="V1767" s="12" t="s">
        <v>122</v>
      </c>
      <c r="W1767" s="12" t="s">
        <v>122</v>
      </c>
      <c r="X1767" s="14" t="str">
        <f t="shared" si="27"/>
        <v>В</v>
      </c>
      <c r="Y1767" s="271">
        <f>Таблица1[[#This Row],[ID_intellix]]</f>
        <v>77</v>
      </c>
      <c r="Z1767" s="269" t="s">
        <v>122</v>
      </c>
      <c r="AA1767" s="145">
        <f>IF(OR(Таблица1[[#This Row],[CARDIO_report]]&lt;&gt;0,Таблица1[[#This Row],[AI COMBO_report]]&lt;&gt;0,Таблица1[[#This Row],[OTC_report]]&lt;&gt;0),1,0)</f>
        <v>0</v>
      </c>
      <c r="AB1767" s="60" t="s">
        <v>1124</v>
      </c>
      <c r="AC1767" s="60" t="s">
        <v>1124</v>
      </c>
      <c r="AD1767" s="60" t="s">
        <v>1124</v>
      </c>
      <c r="AE1767" s="60" t="s">
        <v>1124</v>
      </c>
      <c r="AF1767" s="60"/>
      <c r="AG1767" s="89" t="s">
        <v>1437</v>
      </c>
      <c r="AH1767" s="89">
        <v>55</v>
      </c>
      <c r="AI1767" s="89" t="s">
        <v>1145</v>
      </c>
      <c r="AJ1767" s="89">
        <v>118</v>
      </c>
      <c r="AK1767" s="89" t="s">
        <v>1145</v>
      </c>
      <c r="AL1767" s="89">
        <v>101</v>
      </c>
      <c r="AM1767" s="89" t="s">
        <v>1145</v>
      </c>
      <c r="AN1767" s="89">
        <v>122</v>
      </c>
      <c r="AP1767" s="35" t="s">
        <v>1917</v>
      </c>
      <c r="AQ1767" s="377">
        <v>0</v>
      </c>
      <c r="AR1767" s="378">
        <v>0</v>
      </c>
      <c r="AS1767" s="377">
        <v>0</v>
      </c>
      <c r="AT1767" s="378">
        <v>0</v>
      </c>
      <c r="AU1767" s="377">
        <v>0</v>
      </c>
      <c r="AV1767" s="377">
        <v>0</v>
      </c>
      <c r="AW1767" s="377">
        <v>0</v>
      </c>
      <c r="AX1767">
        <v>0</v>
      </c>
      <c r="AY1767">
        <v>0</v>
      </c>
    </row>
    <row r="1768" spans="1:53" ht="15" hidden="1" customHeight="1" x14ac:dyDescent="0.2">
      <c r="A1768" s="46">
        <v>369</v>
      </c>
      <c r="B1768" s="258" t="s">
        <v>10999</v>
      </c>
      <c r="C1768" t="s">
        <v>1146</v>
      </c>
      <c r="D1768" t="s">
        <v>1307</v>
      </c>
      <c r="E1768" t="s">
        <v>2504</v>
      </c>
      <c r="F1768" s="29" t="s">
        <v>2617</v>
      </c>
      <c r="G1768" s="47">
        <v>19</v>
      </c>
      <c r="H1768" t="s">
        <v>2563</v>
      </c>
      <c r="I1768">
        <v>1</v>
      </c>
      <c r="J1768" t="s">
        <v>11000</v>
      </c>
      <c r="K1768" t="s">
        <v>101</v>
      </c>
      <c r="L1768" t="s">
        <v>11001</v>
      </c>
      <c r="M1768" t="s">
        <v>1972</v>
      </c>
      <c r="N1768" s="34">
        <v>0</v>
      </c>
      <c r="O1768" s="2" t="s">
        <v>1967</v>
      </c>
      <c r="P1768" s="34" t="s">
        <v>268</v>
      </c>
      <c r="Q1768" s="2" t="s">
        <v>1973</v>
      </c>
      <c r="R1768" s="34" t="s">
        <v>985</v>
      </c>
      <c r="S1768" s="48" t="s">
        <v>1123</v>
      </c>
      <c r="T1768" s="13" t="s">
        <v>1863</v>
      </c>
      <c r="U1768" s="12" t="s">
        <v>122</v>
      </c>
      <c r="V1768" s="12" t="s">
        <v>1863</v>
      </c>
      <c r="W1768" s="12" t="s">
        <v>122</v>
      </c>
      <c r="X1768" s="14" t="str">
        <f t="shared" si="27"/>
        <v>А</v>
      </c>
      <c r="Y1768" s="271">
        <f>Таблица1[[#This Row],[ID_intellix]]</f>
        <v>369</v>
      </c>
      <c r="Z1768" s="269" t="s">
        <v>122</v>
      </c>
      <c r="AA1768" s="145">
        <f>IF(OR(Таблица1[[#This Row],[CARDIO_report]]&lt;&gt;0,Таблица1[[#This Row],[AI COMBO_report]]&lt;&gt;0,Таблица1[[#This Row],[OTC_report]]&lt;&gt;0),1,0)</f>
        <v>1</v>
      </c>
      <c r="AB1768" s="60" t="s">
        <v>1124</v>
      </c>
      <c r="AC1768" s="60" t="s">
        <v>1124</v>
      </c>
      <c r="AD1768" s="60" t="s">
        <v>1124</v>
      </c>
      <c r="AE1768" s="60" t="s">
        <v>1124</v>
      </c>
      <c r="AF1768" s="60"/>
      <c r="AG1768" s="89" t="s">
        <v>2516</v>
      </c>
      <c r="AH1768" s="89">
        <v>29</v>
      </c>
      <c r="AI1768" s="89" t="s">
        <v>1414</v>
      </c>
      <c r="AJ1768" s="89">
        <v>84</v>
      </c>
      <c r="AK1768" s="89" t="s">
        <v>1414</v>
      </c>
      <c r="AL1768" s="89">
        <v>106</v>
      </c>
      <c r="AM1768" s="89" t="s">
        <v>1414</v>
      </c>
      <c r="AN1768" s="89">
        <v>117</v>
      </c>
      <c r="AP1768" s="35" t="s">
        <v>1917</v>
      </c>
      <c r="AQ1768" s="377">
        <v>0</v>
      </c>
      <c r="AR1768" s="378">
        <v>0</v>
      </c>
      <c r="AS1768" s="377">
        <v>0</v>
      </c>
      <c r="AT1768" s="378">
        <v>0</v>
      </c>
      <c r="AU1768" s="377">
        <v>0</v>
      </c>
      <c r="AV1768" s="377">
        <v>0</v>
      </c>
      <c r="AW1768" s="377">
        <v>0</v>
      </c>
      <c r="AX1768">
        <v>0</v>
      </c>
      <c r="AY1768">
        <v>0</v>
      </c>
      <c r="BA1768" s="2" t="s">
        <v>15962</v>
      </c>
    </row>
    <row r="1769" spans="1:53" ht="15" hidden="1" customHeight="1" x14ac:dyDescent="0.2">
      <c r="A1769" s="46">
        <v>802</v>
      </c>
      <c r="B1769" s="258" t="s">
        <v>11004</v>
      </c>
      <c r="C1769" t="s">
        <v>1146</v>
      </c>
      <c r="D1769" t="s">
        <v>4525</v>
      </c>
      <c r="E1769" t="s">
        <v>2504</v>
      </c>
      <c r="F1769" s="29" t="s">
        <v>2617</v>
      </c>
      <c r="G1769" s="47">
        <v>20</v>
      </c>
      <c r="H1769" t="s">
        <v>2563</v>
      </c>
      <c r="I1769">
        <v>1</v>
      </c>
      <c r="J1769" t="s">
        <v>11005</v>
      </c>
      <c r="K1769" t="s">
        <v>101</v>
      </c>
      <c r="L1769" t="s">
        <v>11006</v>
      </c>
      <c r="M1769" t="s">
        <v>1972</v>
      </c>
      <c r="N1769" s="34">
        <v>0</v>
      </c>
      <c r="O1769" s="2" t="s">
        <v>1967</v>
      </c>
      <c r="P1769" s="34">
        <v>0</v>
      </c>
      <c r="Q1769" s="2" t="s">
        <v>1973</v>
      </c>
      <c r="R1769" s="34">
        <v>0</v>
      </c>
      <c r="S1769" s="48" t="s">
        <v>1123</v>
      </c>
      <c r="T1769" s="13" t="s">
        <v>1863</v>
      </c>
      <c r="U1769" s="12" t="s">
        <v>122</v>
      </c>
      <c r="V1769" s="12" t="s">
        <v>122</v>
      </c>
      <c r="W1769" s="12" t="s">
        <v>122</v>
      </c>
      <c r="X1769" s="14" t="str">
        <f t="shared" si="27"/>
        <v>В</v>
      </c>
      <c r="Y1769" s="271">
        <f>Таблица1[[#This Row],[ID_intellix]]</f>
        <v>802</v>
      </c>
      <c r="Z1769" s="269" t="s">
        <v>122</v>
      </c>
      <c r="AA1769" s="145">
        <f>IF(OR(Таблица1[[#This Row],[CARDIO_report]]&lt;&gt;0,Таблица1[[#This Row],[AI COMBO_report]]&lt;&gt;0,Таблица1[[#This Row],[OTC_report]]&lt;&gt;0),1,0)</f>
        <v>0</v>
      </c>
      <c r="AB1769" s="60" t="s">
        <v>1124</v>
      </c>
      <c r="AC1769" s="60" t="s">
        <v>1124</v>
      </c>
      <c r="AD1769" s="60" t="s">
        <v>1124</v>
      </c>
      <c r="AE1769" s="60" t="s">
        <v>1124</v>
      </c>
      <c r="AF1769" s="60"/>
      <c r="AG1769" s="89" t="s">
        <v>1437</v>
      </c>
      <c r="AH1769" s="89">
        <v>59</v>
      </c>
      <c r="AI1769" s="89" t="s">
        <v>1145</v>
      </c>
      <c r="AJ1769" s="89">
        <v>119</v>
      </c>
      <c r="AK1769" s="89" t="s">
        <v>1145</v>
      </c>
      <c r="AL1769" s="89">
        <v>117</v>
      </c>
      <c r="AM1769" s="89" t="s">
        <v>1145</v>
      </c>
      <c r="AN1769" s="89">
        <v>130</v>
      </c>
      <c r="AP1769" s="35" t="s">
        <v>1917</v>
      </c>
      <c r="AQ1769" s="377">
        <v>0</v>
      </c>
      <c r="AR1769" s="378">
        <v>0</v>
      </c>
      <c r="AS1769" s="377">
        <v>0</v>
      </c>
      <c r="AT1769" s="378">
        <v>0</v>
      </c>
      <c r="AU1769" s="377">
        <v>0</v>
      </c>
      <c r="AV1769" s="377">
        <v>0</v>
      </c>
      <c r="AW1769" s="377">
        <v>0</v>
      </c>
      <c r="AX1769">
        <v>0</v>
      </c>
      <c r="AY1769">
        <v>0</v>
      </c>
    </row>
    <row r="1770" spans="1:53" ht="15" hidden="1" customHeight="1" x14ac:dyDescent="0.2">
      <c r="A1770" s="46">
        <v>1405</v>
      </c>
      <c r="B1770" s="258" t="s">
        <v>11007</v>
      </c>
      <c r="C1770" t="s">
        <v>1146</v>
      </c>
      <c r="D1770" t="s">
        <v>1147</v>
      </c>
      <c r="E1770" t="s">
        <v>2504</v>
      </c>
      <c r="F1770" s="29" t="s">
        <v>2617</v>
      </c>
      <c r="G1770" s="47">
        <v>21</v>
      </c>
      <c r="H1770" t="s">
        <v>2563</v>
      </c>
      <c r="I1770">
        <v>1</v>
      </c>
      <c r="J1770" t="s">
        <v>11008</v>
      </c>
      <c r="K1770" t="s">
        <v>101</v>
      </c>
      <c r="L1770" t="s">
        <v>11009</v>
      </c>
      <c r="M1770" t="s">
        <v>1972</v>
      </c>
      <c r="N1770" s="34">
        <v>0</v>
      </c>
      <c r="O1770" s="2" t="s">
        <v>1967</v>
      </c>
      <c r="P1770" s="34">
        <v>0</v>
      </c>
      <c r="Q1770" s="2" t="s">
        <v>1973</v>
      </c>
      <c r="R1770" s="34">
        <v>0</v>
      </c>
      <c r="S1770" s="48" t="s">
        <v>1123</v>
      </c>
      <c r="T1770" s="13" t="s">
        <v>1863</v>
      </c>
      <c r="U1770" s="12" t="s">
        <v>122</v>
      </c>
      <c r="V1770" s="12" t="s">
        <v>122</v>
      </c>
      <c r="W1770" s="12" t="s">
        <v>122</v>
      </c>
      <c r="X1770" s="14" t="str">
        <f t="shared" si="27"/>
        <v>В</v>
      </c>
      <c r="Y1770" s="271">
        <f>Таблица1[[#This Row],[ID_intellix]]</f>
        <v>1405</v>
      </c>
      <c r="Z1770" s="269" t="s">
        <v>122</v>
      </c>
      <c r="AA1770" s="145">
        <f>IF(OR(Таблица1[[#This Row],[CARDIO_report]]&lt;&gt;0,Таблица1[[#This Row],[AI COMBO_report]]&lt;&gt;0,Таблица1[[#This Row],[OTC_report]]&lt;&gt;0),1,0)</f>
        <v>0</v>
      </c>
      <c r="AB1770" s="60" t="s">
        <v>1124</v>
      </c>
      <c r="AC1770" s="60" t="s">
        <v>1124</v>
      </c>
      <c r="AD1770" s="60" t="s">
        <v>1124</v>
      </c>
      <c r="AE1770" s="60" t="s">
        <v>1124</v>
      </c>
      <c r="AF1770" s="60"/>
      <c r="AG1770" s="89" t="s">
        <v>1145</v>
      </c>
      <c r="AH1770" s="89">
        <v>101</v>
      </c>
      <c r="AI1770" s="89" t="s">
        <v>1145</v>
      </c>
      <c r="AJ1770" s="89">
        <v>121</v>
      </c>
      <c r="AK1770" s="89" t="s">
        <v>1145</v>
      </c>
      <c r="AL1770" s="89">
        <v>125</v>
      </c>
      <c r="AM1770" s="89" t="s">
        <v>1145</v>
      </c>
      <c r="AN1770" s="89">
        <v>127</v>
      </c>
      <c r="AP1770" s="35" t="s">
        <v>1917</v>
      </c>
      <c r="AQ1770" s="377">
        <v>0</v>
      </c>
      <c r="AR1770" s="378">
        <v>0</v>
      </c>
      <c r="AS1770" s="377">
        <v>0</v>
      </c>
      <c r="AT1770" s="378">
        <v>0</v>
      </c>
      <c r="AU1770" s="377">
        <v>0</v>
      </c>
      <c r="AV1770" s="377">
        <v>0</v>
      </c>
      <c r="AW1770" s="377">
        <v>0</v>
      </c>
      <c r="AX1770">
        <v>0</v>
      </c>
      <c r="AY1770">
        <v>0</v>
      </c>
    </row>
    <row r="1771" spans="1:53" ht="15" hidden="1" customHeight="1" x14ac:dyDescent="0.2">
      <c r="A1771" s="46">
        <v>2443</v>
      </c>
      <c r="B1771" s="258" t="s">
        <v>11016</v>
      </c>
      <c r="C1771" t="s">
        <v>1146</v>
      </c>
      <c r="D1771" t="s">
        <v>1156</v>
      </c>
      <c r="E1771" t="s">
        <v>2504</v>
      </c>
      <c r="F1771" s="29" t="s">
        <v>2617</v>
      </c>
      <c r="G1771" s="47">
        <v>24</v>
      </c>
      <c r="H1771" t="s">
        <v>2563</v>
      </c>
      <c r="I1771">
        <v>1</v>
      </c>
      <c r="J1771" t="s">
        <v>11017</v>
      </c>
      <c r="K1771" t="s">
        <v>101</v>
      </c>
      <c r="L1771" t="s">
        <v>11018</v>
      </c>
      <c r="M1771" t="s">
        <v>1972</v>
      </c>
      <c r="N1771" s="34">
        <v>0</v>
      </c>
      <c r="O1771" s="2" t="s">
        <v>1967</v>
      </c>
      <c r="P1771" s="34">
        <v>0</v>
      </c>
      <c r="Q1771" s="2" t="s">
        <v>1973</v>
      </c>
      <c r="R1771" s="34">
        <v>0</v>
      </c>
      <c r="S1771" s="48" t="s">
        <v>1123</v>
      </c>
      <c r="T1771" s="13" t="s">
        <v>122</v>
      </c>
      <c r="U1771" s="12" t="s">
        <v>122</v>
      </c>
      <c r="V1771" s="12" t="s">
        <v>122</v>
      </c>
      <c r="W1771" s="12" t="s">
        <v>122</v>
      </c>
      <c r="X1771" s="14" t="str">
        <f t="shared" si="27"/>
        <v>С</v>
      </c>
      <c r="Y1771" s="271">
        <f>Таблица1[[#This Row],[ID_intellix]]</f>
        <v>2443</v>
      </c>
      <c r="Z1771" s="269" t="s">
        <v>122</v>
      </c>
      <c r="AA1771" s="145">
        <f>IF(OR(Таблица1[[#This Row],[CARDIO_report]]&lt;&gt;0,Таблица1[[#This Row],[AI COMBO_report]]&lt;&gt;0,Таблица1[[#This Row],[OTC_report]]&lt;&gt;0),1,0)</f>
        <v>0</v>
      </c>
      <c r="AB1771" s="60" t="s">
        <v>1124</v>
      </c>
      <c r="AC1771" s="60" t="s">
        <v>1124</v>
      </c>
      <c r="AD1771" s="60" t="s">
        <v>1124</v>
      </c>
      <c r="AE1771" s="60" t="s">
        <v>1124</v>
      </c>
      <c r="AF1771" s="60"/>
      <c r="AG1771" s="89" t="s">
        <v>1437</v>
      </c>
      <c r="AH1771" s="89">
        <v>18</v>
      </c>
      <c r="AI1771" s="89" t="s">
        <v>1437</v>
      </c>
      <c r="AJ1771" s="89">
        <v>46</v>
      </c>
      <c r="AK1771" s="89" t="s">
        <v>1145</v>
      </c>
      <c r="AL1771" s="89">
        <v>109</v>
      </c>
      <c r="AM1771" s="89" t="s">
        <v>1145</v>
      </c>
      <c r="AN1771" s="89">
        <v>121</v>
      </c>
      <c r="AP1771" s="35" t="s">
        <v>1857</v>
      </c>
      <c r="AQ1771" s="377">
        <v>0</v>
      </c>
      <c r="AR1771" s="378">
        <v>0</v>
      </c>
      <c r="AS1771" s="377">
        <v>0</v>
      </c>
      <c r="AT1771" s="378">
        <v>0</v>
      </c>
      <c r="AU1771" s="377">
        <v>0</v>
      </c>
      <c r="AV1771" s="377">
        <v>0</v>
      </c>
      <c r="AW1771" s="377">
        <v>0</v>
      </c>
      <c r="AX1771">
        <v>0</v>
      </c>
      <c r="AY1771">
        <v>0</v>
      </c>
    </row>
    <row r="1772" spans="1:53" ht="15" hidden="1" customHeight="1" x14ac:dyDescent="0.2">
      <c r="A1772" s="46">
        <v>1099</v>
      </c>
      <c r="B1772" s="258" t="s">
        <v>11057</v>
      </c>
      <c r="C1772" t="s">
        <v>1146</v>
      </c>
      <c r="D1772" t="s">
        <v>1300</v>
      </c>
      <c r="E1772" t="s">
        <v>2504</v>
      </c>
      <c r="F1772" s="29" t="s">
        <v>2627</v>
      </c>
      <c r="G1772" s="47">
        <v>1</v>
      </c>
      <c r="H1772" t="s">
        <v>2610</v>
      </c>
      <c r="I1772">
        <v>1</v>
      </c>
      <c r="J1772" t="s">
        <v>11058</v>
      </c>
      <c r="K1772" t="s">
        <v>101</v>
      </c>
      <c r="L1772" t="s">
        <v>11059</v>
      </c>
      <c r="M1772" t="s">
        <v>1972</v>
      </c>
      <c r="N1772" s="34" t="s">
        <v>503</v>
      </c>
      <c r="O1772" s="2" t="s">
        <v>1967</v>
      </c>
      <c r="P1772" s="34" t="s">
        <v>268</v>
      </c>
      <c r="Q1772" s="2" t="s">
        <v>1973</v>
      </c>
      <c r="R1772" s="34">
        <v>0</v>
      </c>
      <c r="S1772" s="48" t="s">
        <v>1123</v>
      </c>
      <c r="T1772" s="13" t="s">
        <v>122</v>
      </c>
      <c r="U1772" s="12" t="s">
        <v>122</v>
      </c>
      <c r="V1772" s="12" t="s">
        <v>1863</v>
      </c>
      <c r="W1772" s="12" t="s">
        <v>122</v>
      </c>
      <c r="X1772" s="14" t="str">
        <f t="shared" si="27"/>
        <v>В</v>
      </c>
      <c r="Y1772" s="271">
        <f>Таблица1[[#This Row],[ID_intellix]]</f>
        <v>1099</v>
      </c>
      <c r="Z1772" s="269" t="s">
        <v>122</v>
      </c>
      <c r="AA1772" s="145">
        <f>IF(OR(Таблица1[[#This Row],[CARDIO_report]]&lt;&gt;0,Таблица1[[#This Row],[AI COMBO_report]]&lt;&gt;0,Таблица1[[#This Row],[OTC_report]]&lt;&gt;0),1,0)</f>
        <v>1</v>
      </c>
      <c r="AB1772" s="60" t="s">
        <v>1124</v>
      </c>
      <c r="AC1772" s="60" t="s">
        <v>1124</v>
      </c>
      <c r="AD1772" s="60" t="s">
        <v>1124</v>
      </c>
      <c r="AE1772" s="60" t="s">
        <v>1124</v>
      </c>
      <c r="AF1772" s="60"/>
      <c r="AG1772" s="89" t="s">
        <v>1145</v>
      </c>
      <c r="AH1772" s="89">
        <v>128</v>
      </c>
      <c r="AI1772" s="89" t="s">
        <v>1145</v>
      </c>
      <c r="AJ1772" s="89">
        <v>130</v>
      </c>
      <c r="AK1772" s="89" t="s">
        <v>1437</v>
      </c>
      <c r="AL1772" s="89">
        <v>45</v>
      </c>
      <c r="AM1772" s="89" t="s">
        <v>1145</v>
      </c>
      <c r="AN1772" s="89">
        <v>77</v>
      </c>
      <c r="AP1772" s="35" t="s">
        <v>1857</v>
      </c>
      <c r="AQ1772" s="377">
        <v>0</v>
      </c>
      <c r="AR1772" s="378">
        <v>0</v>
      </c>
      <c r="AS1772" s="377">
        <v>0</v>
      </c>
      <c r="AT1772" s="378">
        <v>0</v>
      </c>
      <c r="AU1772" s="377">
        <v>0</v>
      </c>
      <c r="AV1772" s="377">
        <v>0</v>
      </c>
      <c r="AW1772" s="377">
        <v>0</v>
      </c>
      <c r="AX1772" s="21">
        <v>0</v>
      </c>
      <c r="AY1772" s="21">
        <v>0</v>
      </c>
    </row>
    <row r="1773" spans="1:53" ht="15" hidden="1" customHeight="1" x14ac:dyDescent="0.2">
      <c r="A1773" s="46">
        <v>6425</v>
      </c>
      <c r="B1773" s="258" t="s">
        <v>11242</v>
      </c>
      <c r="C1773" t="s">
        <v>1146</v>
      </c>
      <c r="D1773" t="s">
        <v>1147</v>
      </c>
      <c r="E1773" t="s">
        <v>2504</v>
      </c>
      <c r="F1773" s="29" t="s">
        <v>1153</v>
      </c>
      <c r="G1773" s="47">
        <v>5</v>
      </c>
      <c r="H1773" t="s">
        <v>1153</v>
      </c>
      <c r="I1773">
        <v>1</v>
      </c>
      <c r="J1773" t="s">
        <v>11243</v>
      </c>
      <c r="K1773" t="s">
        <v>101</v>
      </c>
      <c r="L1773" t="s">
        <v>1305</v>
      </c>
      <c r="M1773" t="s">
        <v>1972</v>
      </c>
      <c r="N1773" s="34">
        <v>0</v>
      </c>
      <c r="O1773" s="2" t="s">
        <v>1967</v>
      </c>
      <c r="P1773" s="34">
        <v>0</v>
      </c>
      <c r="Q1773" s="2" t="s">
        <v>1973</v>
      </c>
      <c r="R1773" s="34" t="s">
        <v>975</v>
      </c>
      <c r="S1773" s="48" t="s">
        <v>1123</v>
      </c>
      <c r="T1773" s="13" t="s">
        <v>1863</v>
      </c>
      <c r="U1773" s="12" t="s">
        <v>122</v>
      </c>
      <c r="V1773" s="12" t="s">
        <v>122</v>
      </c>
      <c r="W1773" s="12" t="s">
        <v>122</v>
      </c>
      <c r="X1773" s="14" t="str">
        <f t="shared" si="27"/>
        <v>В</v>
      </c>
      <c r="Y1773" s="271">
        <f>Таблица1[[#This Row],[ID_intellix]]</f>
        <v>6425</v>
      </c>
      <c r="Z1773" s="269" t="s">
        <v>122</v>
      </c>
      <c r="AA1773" s="145">
        <f>IF(OR(Таблица1[[#This Row],[CARDIO_report]]&lt;&gt;0,Таблица1[[#This Row],[AI COMBO_report]]&lt;&gt;0,Таблица1[[#This Row],[OTC_report]]&lt;&gt;0),1,0)</f>
        <v>1</v>
      </c>
      <c r="AB1773" s="60" t="s">
        <v>1124</v>
      </c>
      <c r="AC1773" s="60" t="s">
        <v>1124</v>
      </c>
      <c r="AD1773" s="60" t="s">
        <v>1124</v>
      </c>
      <c r="AE1773" s="60" t="s">
        <v>1124</v>
      </c>
      <c r="AF1773" s="60"/>
      <c r="AG1773" s="89" t="s">
        <v>1145</v>
      </c>
      <c r="AH1773" s="89">
        <v>131</v>
      </c>
      <c r="AI1773" s="89" t="s">
        <v>1414</v>
      </c>
      <c r="AJ1773" s="89">
        <v>131</v>
      </c>
      <c r="AK1773" s="89" t="s">
        <v>1414</v>
      </c>
      <c r="AL1773" s="89">
        <v>126</v>
      </c>
      <c r="AM1773" s="89" t="s">
        <v>1414</v>
      </c>
      <c r="AN1773" s="89">
        <v>129</v>
      </c>
      <c r="AP1773" s="35" t="s">
        <v>1917</v>
      </c>
      <c r="AQ1773" s="377">
        <v>0</v>
      </c>
      <c r="AR1773" s="378">
        <v>0</v>
      </c>
      <c r="AS1773" s="377">
        <v>0</v>
      </c>
      <c r="AT1773" s="378">
        <v>0</v>
      </c>
      <c r="AU1773" s="377">
        <v>0</v>
      </c>
      <c r="AV1773" s="377">
        <v>0</v>
      </c>
      <c r="AW1773" s="377">
        <v>0</v>
      </c>
      <c r="AX1773">
        <v>0</v>
      </c>
      <c r="AY1773">
        <v>0</v>
      </c>
    </row>
    <row r="1774" spans="1:53" ht="15" hidden="1" customHeight="1" x14ac:dyDescent="0.2">
      <c r="A1774" s="46">
        <v>395</v>
      </c>
      <c r="B1774" s="258" t="s">
        <v>11436</v>
      </c>
      <c r="C1774" t="s">
        <v>1146</v>
      </c>
      <c r="D1774" t="s">
        <v>1300</v>
      </c>
      <c r="E1774" t="s">
        <v>2504</v>
      </c>
      <c r="F1774" s="29" t="s">
        <v>2512</v>
      </c>
      <c r="G1774" s="47">
        <v>19</v>
      </c>
      <c r="H1774" t="s">
        <v>2513</v>
      </c>
      <c r="I1774">
        <v>1</v>
      </c>
      <c r="J1774" t="s">
        <v>11437</v>
      </c>
      <c r="K1774" t="s">
        <v>101</v>
      </c>
      <c r="L1774" t="s">
        <v>11438</v>
      </c>
      <c r="M1774" t="s">
        <v>1972</v>
      </c>
      <c r="N1774" s="34" t="s">
        <v>503</v>
      </c>
      <c r="O1774" s="2" t="s">
        <v>1967</v>
      </c>
      <c r="P1774" s="34" t="s">
        <v>268</v>
      </c>
      <c r="Q1774" s="2" t="s">
        <v>1973</v>
      </c>
      <c r="R1774" s="34" t="s">
        <v>742</v>
      </c>
      <c r="S1774" s="48" t="s">
        <v>1123</v>
      </c>
      <c r="T1774" s="13" t="s">
        <v>1863</v>
      </c>
      <c r="U1774" s="12" t="s">
        <v>122</v>
      </c>
      <c r="V1774" s="12" t="s">
        <v>122</v>
      </c>
      <c r="W1774" s="12" t="s">
        <v>122</v>
      </c>
      <c r="X1774" s="14" t="str">
        <f t="shared" si="27"/>
        <v>В</v>
      </c>
      <c r="Y1774" s="271">
        <f>Таблица1[[#This Row],[ID_intellix]]</f>
        <v>395</v>
      </c>
      <c r="Z1774" s="269" t="s">
        <v>122</v>
      </c>
      <c r="AA1774" s="145">
        <f>IF(OR(Таблица1[[#This Row],[CARDIO_report]]&lt;&gt;0,Таблица1[[#This Row],[AI COMBO_report]]&lt;&gt;0,Таблица1[[#This Row],[OTC_report]]&lt;&gt;0),1,0)</f>
        <v>1</v>
      </c>
      <c r="AB1774" s="60" t="s">
        <v>1124</v>
      </c>
      <c r="AC1774" s="60" t="s">
        <v>1124</v>
      </c>
      <c r="AD1774" s="60" t="s">
        <v>1124</v>
      </c>
      <c r="AE1774" s="60" t="s">
        <v>1124</v>
      </c>
      <c r="AF1774" s="60"/>
      <c r="AG1774" s="89" t="s">
        <v>1414</v>
      </c>
      <c r="AH1774" s="89">
        <v>108</v>
      </c>
      <c r="AI1774" s="89" t="s">
        <v>1414</v>
      </c>
      <c r="AJ1774" s="89">
        <v>123</v>
      </c>
      <c r="AK1774" s="89" t="s">
        <v>2516</v>
      </c>
      <c r="AL1774" s="89">
        <v>68</v>
      </c>
      <c r="AM1774" s="89" t="s">
        <v>1414</v>
      </c>
      <c r="AN1774" s="89">
        <v>92</v>
      </c>
      <c r="AP1774" s="35" t="s">
        <v>1917</v>
      </c>
      <c r="AQ1774" s="377">
        <v>0</v>
      </c>
      <c r="AR1774" s="378">
        <v>0</v>
      </c>
      <c r="AS1774" s="377">
        <v>0</v>
      </c>
      <c r="AT1774" s="378">
        <v>0</v>
      </c>
      <c r="AU1774" s="377">
        <v>0</v>
      </c>
      <c r="AV1774" s="377">
        <v>0</v>
      </c>
      <c r="AW1774" s="377">
        <v>0</v>
      </c>
      <c r="AX1774">
        <v>0</v>
      </c>
      <c r="AY1774">
        <v>0</v>
      </c>
    </row>
    <row r="1775" spans="1:53" ht="15" hidden="1" customHeight="1" x14ac:dyDescent="0.2">
      <c r="A1775" s="46">
        <v>396</v>
      </c>
      <c r="B1775" s="258" t="s">
        <v>11442</v>
      </c>
      <c r="C1775" t="s">
        <v>1146</v>
      </c>
      <c r="D1775" t="s">
        <v>1156</v>
      </c>
      <c r="E1775" t="s">
        <v>2504</v>
      </c>
      <c r="F1775" s="29" t="s">
        <v>2512</v>
      </c>
      <c r="G1775" s="47">
        <v>20</v>
      </c>
      <c r="H1775" t="s">
        <v>2513</v>
      </c>
      <c r="I1775">
        <v>1</v>
      </c>
      <c r="J1775" t="s">
        <v>11443</v>
      </c>
      <c r="K1775" t="s">
        <v>101</v>
      </c>
      <c r="L1775" t="s">
        <v>11444</v>
      </c>
      <c r="M1775" t="s">
        <v>1972</v>
      </c>
      <c r="N1775" s="34" t="s">
        <v>503</v>
      </c>
      <c r="O1775" s="2" t="s">
        <v>1967</v>
      </c>
      <c r="P1775" s="34" t="s">
        <v>116</v>
      </c>
      <c r="Q1775" s="2" t="s">
        <v>1973</v>
      </c>
      <c r="R1775" s="34" t="s">
        <v>975</v>
      </c>
      <c r="S1775" s="48" t="s">
        <v>1123</v>
      </c>
      <c r="T1775" s="13" t="s">
        <v>122</v>
      </c>
      <c r="U1775" s="12" t="s">
        <v>122</v>
      </c>
      <c r="V1775" s="12" t="s">
        <v>1863</v>
      </c>
      <c r="W1775" s="12" t="s">
        <v>122</v>
      </c>
      <c r="X1775" s="14" t="str">
        <f t="shared" si="27"/>
        <v>В</v>
      </c>
      <c r="Y1775" s="271">
        <f>Таблица1[[#This Row],[ID_intellix]]</f>
        <v>396</v>
      </c>
      <c r="Z1775" s="269" t="s">
        <v>122</v>
      </c>
      <c r="AA1775" s="145">
        <f>IF(OR(Таблица1[[#This Row],[CARDIO_report]]&lt;&gt;0,Таблица1[[#This Row],[AI COMBO_report]]&lt;&gt;0,Таблица1[[#This Row],[OTC_report]]&lt;&gt;0),1,0)</f>
        <v>1</v>
      </c>
      <c r="AB1775" s="60" t="s">
        <v>1124</v>
      </c>
      <c r="AC1775" s="60" t="s">
        <v>1124</v>
      </c>
      <c r="AD1775" s="60" t="s">
        <v>1124</v>
      </c>
      <c r="AE1775" s="60" t="s">
        <v>1124</v>
      </c>
      <c r="AF1775" s="60"/>
      <c r="AG1775" s="89" t="s">
        <v>1437</v>
      </c>
      <c r="AH1775" s="89">
        <v>17</v>
      </c>
      <c r="AI1775" s="89" t="s">
        <v>1414</v>
      </c>
      <c r="AJ1775" s="89">
        <v>70</v>
      </c>
      <c r="AK1775" s="89" t="s">
        <v>1414</v>
      </c>
      <c r="AL1775" s="89">
        <v>93</v>
      </c>
      <c r="AM1775" s="89" t="s">
        <v>1414</v>
      </c>
      <c r="AN1775" s="89">
        <v>116</v>
      </c>
      <c r="AP1775" s="35" t="s">
        <v>1917</v>
      </c>
      <c r="AQ1775" s="377">
        <v>0</v>
      </c>
      <c r="AR1775" s="378">
        <v>0</v>
      </c>
      <c r="AS1775" s="377">
        <v>0</v>
      </c>
      <c r="AT1775" s="378">
        <v>0</v>
      </c>
      <c r="AU1775" s="377">
        <v>0</v>
      </c>
      <c r="AV1775" s="377">
        <v>0</v>
      </c>
      <c r="AW1775" s="377">
        <v>0</v>
      </c>
      <c r="AX1775">
        <v>0</v>
      </c>
      <c r="AY1775">
        <v>0</v>
      </c>
      <c r="BA1775" s="2" t="s">
        <v>15962</v>
      </c>
    </row>
    <row r="1776" spans="1:53" ht="15" hidden="1" customHeight="1" x14ac:dyDescent="0.2">
      <c r="A1776" s="46">
        <v>397</v>
      </c>
      <c r="B1776" s="258" t="s">
        <v>11445</v>
      </c>
      <c r="C1776" t="s">
        <v>1146</v>
      </c>
      <c r="D1776" t="s">
        <v>1307</v>
      </c>
      <c r="E1776" t="s">
        <v>2504</v>
      </c>
      <c r="F1776" s="29" t="s">
        <v>2512</v>
      </c>
      <c r="G1776" s="47">
        <v>21</v>
      </c>
      <c r="H1776" t="s">
        <v>2513</v>
      </c>
      <c r="I1776">
        <v>1</v>
      </c>
      <c r="J1776" t="s">
        <v>11446</v>
      </c>
      <c r="K1776" t="s">
        <v>101</v>
      </c>
      <c r="L1776" t="s">
        <v>11447</v>
      </c>
      <c r="M1776" t="s">
        <v>1972</v>
      </c>
      <c r="N1776" s="34">
        <v>0</v>
      </c>
      <c r="O1776" s="2" t="s">
        <v>1967</v>
      </c>
      <c r="P1776" s="34" t="s">
        <v>143</v>
      </c>
      <c r="Q1776" s="2" t="s">
        <v>1973</v>
      </c>
      <c r="R1776" s="34" t="s">
        <v>742</v>
      </c>
      <c r="S1776" s="48" t="s">
        <v>1123</v>
      </c>
      <c r="T1776" s="13" t="s">
        <v>1863</v>
      </c>
      <c r="U1776" s="12" t="s">
        <v>1863</v>
      </c>
      <c r="V1776" s="12" t="s">
        <v>122</v>
      </c>
      <c r="W1776" s="12" t="s">
        <v>1863</v>
      </c>
      <c r="X1776" s="14" t="str">
        <f t="shared" si="27"/>
        <v>А</v>
      </c>
      <c r="Y1776" s="271">
        <f>Таблица1[[#This Row],[ID_intellix]]</f>
        <v>397</v>
      </c>
      <c r="Z1776" s="269" t="s">
        <v>122</v>
      </c>
      <c r="AA1776" s="145">
        <f>IF(OR(Таблица1[[#This Row],[CARDIO_report]]&lt;&gt;0,Таблица1[[#This Row],[AI COMBO_report]]&lt;&gt;0,Таблица1[[#This Row],[OTC_report]]&lt;&gt;0),1,0)</f>
        <v>1</v>
      </c>
      <c r="AB1776" s="60" t="s">
        <v>1124</v>
      </c>
      <c r="AC1776" s="60" t="s">
        <v>1124</v>
      </c>
      <c r="AD1776" s="60" t="s">
        <v>1124</v>
      </c>
      <c r="AE1776" s="60" t="s">
        <v>1124</v>
      </c>
      <c r="AF1776" s="60"/>
      <c r="AG1776" s="89" t="s">
        <v>2516</v>
      </c>
      <c r="AH1776" s="89">
        <v>14</v>
      </c>
      <c r="AI1776" s="89" t="s">
        <v>2516</v>
      </c>
      <c r="AJ1776" s="89">
        <v>66</v>
      </c>
      <c r="AK1776" s="89" t="s">
        <v>2516</v>
      </c>
      <c r="AL1776" s="89">
        <v>21</v>
      </c>
      <c r="AM1776" s="89" t="s">
        <v>2516</v>
      </c>
      <c r="AN1776" s="89">
        <v>36</v>
      </c>
      <c r="AP1776" s="35" t="s">
        <v>1917</v>
      </c>
      <c r="AQ1776" s="377">
        <v>0</v>
      </c>
      <c r="AR1776" s="378">
        <v>0</v>
      </c>
      <c r="AS1776" s="377">
        <v>0</v>
      </c>
      <c r="AT1776" s="378">
        <v>0</v>
      </c>
      <c r="AU1776" s="377">
        <v>0</v>
      </c>
      <c r="AV1776" s="377">
        <v>0</v>
      </c>
      <c r="AW1776" s="377">
        <v>0</v>
      </c>
      <c r="AX1776">
        <v>0</v>
      </c>
      <c r="AY1776">
        <v>0</v>
      </c>
      <c r="BA1776" s="2" t="s">
        <v>15961</v>
      </c>
    </row>
    <row r="1777" spans="1:53" ht="15" hidden="1" customHeight="1" x14ac:dyDescent="0.2">
      <c r="A1777" s="46">
        <v>1028</v>
      </c>
      <c r="B1777" s="258" t="s">
        <v>11470</v>
      </c>
      <c r="C1777" t="s">
        <v>1146</v>
      </c>
      <c r="D1777" t="s">
        <v>1156</v>
      </c>
      <c r="E1777" t="s">
        <v>2504</v>
      </c>
      <c r="F1777" s="29" t="s">
        <v>2512</v>
      </c>
      <c r="G1777" s="47">
        <v>29</v>
      </c>
      <c r="H1777" t="s">
        <v>2513</v>
      </c>
      <c r="I1777">
        <v>1</v>
      </c>
      <c r="J1777" t="s">
        <v>11471</v>
      </c>
      <c r="K1777" t="s">
        <v>101</v>
      </c>
      <c r="L1777" t="s">
        <v>11472</v>
      </c>
      <c r="M1777" t="s">
        <v>1972</v>
      </c>
      <c r="N1777" s="34" t="s">
        <v>465</v>
      </c>
      <c r="O1777" s="2" t="s">
        <v>1967</v>
      </c>
      <c r="P1777" s="34" t="s">
        <v>116</v>
      </c>
      <c r="Q1777" s="2" t="s">
        <v>1973</v>
      </c>
      <c r="R1777" s="34" t="s">
        <v>975</v>
      </c>
      <c r="S1777" s="48" t="s">
        <v>1123</v>
      </c>
      <c r="T1777" s="13" t="s">
        <v>1863</v>
      </c>
      <c r="U1777" s="12" t="s">
        <v>122</v>
      </c>
      <c r="V1777" s="12" t="s">
        <v>1863</v>
      </c>
      <c r="W1777" s="12" t="s">
        <v>122</v>
      </c>
      <c r="X1777" s="14" t="str">
        <f t="shared" si="27"/>
        <v>А</v>
      </c>
      <c r="Y1777" s="271">
        <f>Таблица1[[#This Row],[ID_intellix]]</f>
        <v>1028</v>
      </c>
      <c r="Z1777" s="269" t="s">
        <v>122</v>
      </c>
      <c r="AA1777" s="145">
        <f>IF(OR(Таблица1[[#This Row],[CARDIO_report]]&lt;&gt;0,Таблица1[[#This Row],[AI COMBO_report]]&lt;&gt;0,Таблица1[[#This Row],[OTC_report]]&lt;&gt;0),1,0)</f>
        <v>1</v>
      </c>
      <c r="AB1777" s="60" t="s">
        <v>1124</v>
      </c>
      <c r="AC1777" s="60" t="s">
        <v>1124</v>
      </c>
      <c r="AD1777" s="60" t="s">
        <v>1124</v>
      </c>
      <c r="AE1777" s="60" t="s">
        <v>1124</v>
      </c>
      <c r="AF1777" s="60"/>
      <c r="AG1777" s="89" t="s">
        <v>2516</v>
      </c>
      <c r="AH1777" s="89">
        <v>36</v>
      </c>
      <c r="AI1777" s="89" t="s">
        <v>1414</v>
      </c>
      <c r="AJ1777" s="89">
        <v>76</v>
      </c>
      <c r="AK1777" s="89" t="s">
        <v>2516</v>
      </c>
      <c r="AL1777" s="89">
        <v>58</v>
      </c>
      <c r="AM1777" s="89" t="s">
        <v>1414</v>
      </c>
      <c r="AN1777" s="89">
        <v>105</v>
      </c>
      <c r="AP1777" s="35" t="s">
        <v>1917</v>
      </c>
      <c r="AQ1777" s="377">
        <v>0</v>
      </c>
      <c r="AR1777" s="378">
        <v>0</v>
      </c>
      <c r="AS1777" s="377">
        <v>0</v>
      </c>
      <c r="AT1777" s="378">
        <v>0</v>
      </c>
      <c r="AU1777" s="377">
        <v>0</v>
      </c>
      <c r="AV1777" s="377">
        <v>0</v>
      </c>
      <c r="AW1777" s="377">
        <v>0</v>
      </c>
      <c r="AX1777">
        <v>0</v>
      </c>
      <c r="AY1777">
        <v>0</v>
      </c>
      <c r="BA1777" s="2" t="s">
        <v>15961</v>
      </c>
    </row>
    <row r="1778" spans="1:53" ht="15" hidden="1" customHeight="1" x14ac:dyDescent="0.2">
      <c r="A1778" s="46">
        <v>10</v>
      </c>
      <c r="B1778" s="258" t="s">
        <v>11473</v>
      </c>
      <c r="C1778" t="s">
        <v>1146</v>
      </c>
      <c r="D1778" t="s">
        <v>1147</v>
      </c>
      <c r="E1778" t="s">
        <v>2504</v>
      </c>
      <c r="F1778" s="29" t="s">
        <v>2512</v>
      </c>
      <c r="G1778" s="47">
        <v>3</v>
      </c>
      <c r="H1778" t="s">
        <v>2513</v>
      </c>
      <c r="I1778">
        <v>1</v>
      </c>
      <c r="J1778" t="s">
        <v>11474</v>
      </c>
      <c r="K1778" t="s">
        <v>101</v>
      </c>
      <c r="L1778" t="s">
        <v>11475</v>
      </c>
      <c r="M1778" t="s">
        <v>1972</v>
      </c>
      <c r="N1778" s="34" t="s">
        <v>525</v>
      </c>
      <c r="O1778" s="2" t="s">
        <v>1967</v>
      </c>
      <c r="P1778" s="34" t="s">
        <v>268</v>
      </c>
      <c r="Q1778" s="2" t="s">
        <v>1973</v>
      </c>
      <c r="R1778" s="34" t="s">
        <v>985</v>
      </c>
      <c r="S1778" s="48" t="s">
        <v>1123</v>
      </c>
      <c r="T1778" s="13" t="s">
        <v>1863</v>
      </c>
      <c r="U1778" s="12" t="s">
        <v>122</v>
      </c>
      <c r="V1778" s="12" t="s">
        <v>122</v>
      </c>
      <c r="W1778" s="12" t="s">
        <v>1863</v>
      </c>
      <c r="X1778" s="14" t="str">
        <f t="shared" si="27"/>
        <v>А</v>
      </c>
      <c r="Y1778" s="271">
        <f>Таблица1[[#This Row],[ID_intellix]]</f>
        <v>10</v>
      </c>
      <c r="Z1778" s="269" t="s">
        <v>122</v>
      </c>
      <c r="AA1778" s="145">
        <f>IF(OR(Таблица1[[#This Row],[CARDIO_report]]&lt;&gt;0,Таблица1[[#This Row],[AI COMBO_report]]&lt;&gt;0,Таблица1[[#This Row],[OTC_report]]&lt;&gt;0),1,0)</f>
        <v>1</v>
      </c>
      <c r="AB1778" s="60" t="s">
        <v>1124</v>
      </c>
      <c r="AC1778" s="60" t="s">
        <v>1124</v>
      </c>
      <c r="AD1778" s="60" t="s">
        <v>1124</v>
      </c>
      <c r="AE1778" s="60" t="s">
        <v>1124</v>
      </c>
      <c r="AF1778" s="60"/>
      <c r="AG1778" s="89" t="s">
        <v>1414</v>
      </c>
      <c r="AH1778" s="89">
        <v>96</v>
      </c>
      <c r="AI1778" s="89" t="s">
        <v>1414</v>
      </c>
      <c r="AJ1778" s="89">
        <v>80</v>
      </c>
      <c r="AK1778" s="89" t="s">
        <v>1414</v>
      </c>
      <c r="AL1778" s="89">
        <v>103</v>
      </c>
      <c r="AM1778" s="89" t="s">
        <v>1414</v>
      </c>
      <c r="AN1778" s="89">
        <v>107</v>
      </c>
      <c r="AP1778" s="35" t="s">
        <v>1917</v>
      </c>
      <c r="AQ1778" s="377">
        <v>0</v>
      </c>
      <c r="AR1778" s="378">
        <v>0</v>
      </c>
      <c r="AS1778" s="377">
        <v>0</v>
      </c>
      <c r="AT1778" s="378">
        <v>0</v>
      </c>
      <c r="AU1778" s="377">
        <v>0</v>
      </c>
      <c r="AV1778" s="377">
        <v>0</v>
      </c>
      <c r="AW1778" s="377">
        <v>0</v>
      </c>
      <c r="AX1778">
        <v>0</v>
      </c>
      <c r="AY1778">
        <v>0</v>
      </c>
      <c r="BA1778" s="2" t="s">
        <v>15961</v>
      </c>
    </row>
    <row r="1779" spans="1:53" ht="15" hidden="1" customHeight="1" x14ac:dyDescent="0.2">
      <c r="A1779" s="46">
        <v>12</v>
      </c>
      <c r="B1779" s="258" t="s">
        <v>11538</v>
      </c>
      <c r="C1779" t="s">
        <v>1146</v>
      </c>
      <c r="D1779" t="s">
        <v>1152</v>
      </c>
      <c r="E1779" t="s">
        <v>2504</v>
      </c>
      <c r="F1779" s="29" t="s">
        <v>2512</v>
      </c>
      <c r="G1779" s="47">
        <v>5</v>
      </c>
      <c r="H1779" t="s">
        <v>2513</v>
      </c>
      <c r="I1779">
        <v>1</v>
      </c>
      <c r="J1779" t="s">
        <v>11539</v>
      </c>
      <c r="K1779" t="s">
        <v>101</v>
      </c>
      <c r="L1779" t="s">
        <v>11540</v>
      </c>
      <c r="M1779" t="s">
        <v>1972</v>
      </c>
      <c r="N1779" s="34" t="s">
        <v>525</v>
      </c>
      <c r="O1779" s="2" t="s">
        <v>1967</v>
      </c>
      <c r="P1779" s="34" t="s">
        <v>116</v>
      </c>
      <c r="Q1779" s="2" t="s">
        <v>1973</v>
      </c>
      <c r="R1779" s="34" t="s">
        <v>975</v>
      </c>
      <c r="S1779" s="48" t="s">
        <v>1123</v>
      </c>
      <c r="T1779" s="13" t="s">
        <v>1863</v>
      </c>
      <c r="U1779" s="12" t="s">
        <v>122</v>
      </c>
      <c r="V1779" s="12" t="s">
        <v>122</v>
      </c>
      <c r="W1779" s="12" t="s">
        <v>122</v>
      </c>
      <c r="X1779" s="14" t="str">
        <f t="shared" si="27"/>
        <v>В</v>
      </c>
      <c r="Y1779" s="271">
        <f>Таблица1[[#This Row],[ID_intellix]]</f>
        <v>12</v>
      </c>
      <c r="Z1779" s="269" t="s">
        <v>122</v>
      </c>
      <c r="AA1779" s="145">
        <f>IF(OR(Таблица1[[#This Row],[CARDIO_report]]&lt;&gt;0,Таблица1[[#This Row],[AI COMBO_report]]&lt;&gt;0,Таблица1[[#This Row],[OTC_report]]&lt;&gt;0),1,0)</f>
        <v>1</v>
      </c>
      <c r="AB1779" s="60" t="s">
        <v>1124</v>
      </c>
      <c r="AC1779" s="60" t="s">
        <v>1124</v>
      </c>
      <c r="AD1779" s="60" t="s">
        <v>1124</v>
      </c>
      <c r="AE1779" s="60" t="s">
        <v>1124</v>
      </c>
      <c r="AF1779" s="60"/>
      <c r="AG1779" s="89" t="s">
        <v>1145</v>
      </c>
      <c r="AH1779" s="89">
        <v>79</v>
      </c>
      <c r="AI1779" s="89" t="s">
        <v>1414</v>
      </c>
      <c r="AJ1779" s="89">
        <v>92</v>
      </c>
      <c r="AK1779" s="89" t="s">
        <v>1414</v>
      </c>
      <c r="AL1779" s="89">
        <v>99</v>
      </c>
      <c r="AM1779" s="89" t="s">
        <v>1414</v>
      </c>
      <c r="AN1779" s="89">
        <v>108</v>
      </c>
      <c r="AP1779" s="35" t="s">
        <v>1917</v>
      </c>
      <c r="AQ1779" s="377">
        <v>0</v>
      </c>
      <c r="AR1779" s="378">
        <v>0</v>
      </c>
      <c r="AS1779" s="377">
        <v>0</v>
      </c>
      <c r="AT1779" s="378">
        <v>0</v>
      </c>
      <c r="AU1779" s="377">
        <v>0</v>
      </c>
      <c r="AV1779" s="377">
        <v>0</v>
      </c>
      <c r="AW1779" s="377">
        <v>0</v>
      </c>
      <c r="AX1779">
        <v>0</v>
      </c>
      <c r="AY1779">
        <v>0</v>
      </c>
    </row>
    <row r="1780" spans="1:53" ht="15" hidden="1" customHeight="1" x14ac:dyDescent="0.2">
      <c r="A1780" s="46">
        <v>3109</v>
      </c>
      <c r="B1780" s="258" t="s">
        <v>11590</v>
      </c>
      <c r="C1780" t="s">
        <v>1146</v>
      </c>
      <c r="D1780" t="s">
        <v>1156</v>
      </c>
      <c r="E1780" t="s">
        <v>2504</v>
      </c>
      <c r="F1780" s="29" t="s">
        <v>2512</v>
      </c>
      <c r="G1780" s="47">
        <v>64</v>
      </c>
      <c r="H1780" t="s">
        <v>2513</v>
      </c>
      <c r="I1780">
        <v>1</v>
      </c>
      <c r="J1780" t="s">
        <v>11591</v>
      </c>
      <c r="K1780" t="s">
        <v>101</v>
      </c>
      <c r="L1780" t="s">
        <v>11592</v>
      </c>
      <c r="M1780" t="s">
        <v>1972</v>
      </c>
      <c r="N1780" s="34" t="s">
        <v>503</v>
      </c>
      <c r="O1780" s="2" t="s">
        <v>1967</v>
      </c>
      <c r="P1780" s="34">
        <v>0</v>
      </c>
      <c r="Q1780" s="2" t="s">
        <v>1973</v>
      </c>
      <c r="R1780" s="34" t="s">
        <v>985</v>
      </c>
      <c r="S1780" s="48" t="s">
        <v>1123</v>
      </c>
      <c r="T1780" s="13" t="s">
        <v>122</v>
      </c>
      <c r="U1780" s="12" t="s">
        <v>122</v>
      </c>
      <c r="V1780" s="12" t="s">
        <v>122</v>
      </c>
      <c r="W1780" s="12" t="s">
        <v>1863</v>
      </c>
      <c r="X1780" s="14" t="str">
        <f t="shared" si="27"/>
        <v>В</v>
      </c>
      <c r="Y1780" s="271">
        <f>Таблица1[[#This Row],[ID_intellix]]</f>
        <v>3109</v>
      </c>
      <c r="Z1780" s="269" t="s">
        <v>122</v>
      </c>
      <c r="AA1780" s="145">
        <f>IF(OR(Таблица1[[#This Row],[CARDIO_report]]&lt;&gt;0,Таблица1[[#This Row],[AI COMBO_report]]&lt;&gt;0,Таблица1[[#This Row],[OTC_report]]&lt;&gt;0),1,0)</f>
        <v>1</v>
      </c>
      <c r="AB1780" s="60" t="s">
        <v>1124</v>
      </c>
      <c r="AC1780" s="60" t="s">
        <v>1124</v>
      </c>
      <c r="AD1780" s="60" t="s">
        <v>1124</v>
      </c>
      <c r="AE1780" s="60" t="s">
        <v>1124</v>
      </c>
      <c r="AF1780" s="60"/>
      <c r="AG1780" s="89" t="s">
        <v>1145</v>
      </c>
      <c r="AH1780" s="89">
        <v>84</v>
      </c>
      <c r="AI1780" s="89" t="s">
        <v>1414</v>
      </c>
      <c r="AJ1780" s="89">
        <v>104</v>
      </c>
      <c r="AK1780" s="89" t="s">
        <v>1414</v>
      </c>
      <c r="AL1780" s="89">
        <v>88</v>
      </c>
      <c r="AM1780" s="89" t="s">
        <v>1414</v>
      </c>
      <c r="AN1780" s="89">
        <v>89</v>
      </c>
      <c r="AP1780" s="35" t="s">
        <v>1917</v>
      </c>
      <c r="AQ1780" s="377">
        <v>0</v>
      </c>
      <c r="AR1780" s="378">
        <v>0</v>
      </c>
      <c r="AS1780" s="377">
        <v>0</v>
      </c>
      <c r="AT1780" s="378">
        <v>0</v>
      </c>
      <c r="AU1780" s="377">
        <v>0</v>
      </c>
      <c r="AV1780" s="377">
        <v>0</v>
      </c>
      <c r="AW1780" s="377">
        <v>0</v>
      </c>
      <c r="AX1780">
        <v>0</v>
      </c>
      <c r="AY1780">
        <v>0</v>
      </c>
    </row>
    <row r="1781" spans="1:53" ht="15" hidden="1" customHeight="1" x14ac:dyDescent="0.2">
      <c r="A1781" s="46">
        <v>6203</v>
      </c>
      <c r="B1781" s="258" t="s">
        <v>11656</v>
      </c>
      <c r="C1781" t="s">
        <v>1146</v>
      </c>
      <c r="D1781" t="s">
        <v>1147</v>
      </c>
      <c r="E1781" t="s">
        <v>2504</v>
      </c>
      <c r="F1781" s="29" t="s">
        <v>11657</v>
      </c>
      <c r="G1781" s="47">
        <v>1</v>
      </c>
      <c r="H1781" t="s">
        <v>11657</v>
      </c>
      <c r="I1781">
        <v>1</v>
      </c>
      <c r="J1781" t="s">
        <v>11658</v>
      </c>
      <c r="K1781" t="s">
        <v>101</v>
      </c>
      <c r="L1781" t="s">
        <v>11659</v>
      </c>
      <c r="M1781" t="s">
        <v>1972</v>
      </c>
      <c r="N1781" s="34">
        <v>0</v>
      </c>
      <c r="O1781" s="2" t="s">
        <v>1967</v>
      </c>
      <c r="P1781" s="34">
        <v>0</v>
      </c>
      <c r="Q1781" s="2" t="s">
        <v>1973</v>
      </c>
      <c r="R1781" s="34">
        <v>0</v>
      </c>
      <c r="S1781" s="48" t="s">
        <v>1123</v>
      </c>
      <c r="T1781" s="13" t="s">
        <v>122</v>
      </c>
      <c r="U1781" s="12" t="s">
        <v>122</v>
      </c>
      <c r="V1781" s="12" t="s">
        <v>122</v>
      </c>
      <c r="W1781" s="12" t="s">
        <v>122</v>
      </c>
      <c r="X1781" s="14" t="str">
        <f t="shared" si="27"/>
        <v>С</v>
      </c>
      <c r="Y1781" s="271">
        <f>Таблица1[[#This Row],[ID_intellix]]</f>
        <v>6203</v>
      </c>
      <c r="Z1781" s="269" t="s">
        <v>122</v>
      </c>
      <c r="AA1781" s="145">
        <f>IF(OR(Таблица1[[#This Row],[CARDIO_report]]&lt;&gt;0,Таблица1[[#This Row],[AI COMBO_report]]&lt;&gt;0,Таблица1[[#This Row],[OTC_report]]&lt;&gt;0),1,0)</f>
        <v>0</v>
      </c>
      <c r="AB1781" s="60" t="s">
        <v>1124</v>
      </c>
      <c r="AC1781" s="60" t="s">
        <v>1124</v>
      </c>
      <c r="AD1781" s="60" t="s">
        <v>1124</v>
      </c>
      <c r="AE1781" s="60" t="s">
        <v>1124</v>
      </c>
      <c r="AF1781" s="60"/>
      <c r="AG1781" s="89" t="s">
        <v>1145</v>
      </c>
      <c r="AH1781" s="89">
        <v>88</v>
      </c>
      <c r="AI1781" s="89" t="s">
        <v>1145</v>
      </c>
      <c r="AJ1781" s="89">
        <v>117</v>
      </c>
      <c r="AK1781" s="89" t="s">
        <v>1145</v>
      </c>
      <c r="AL1781" s="89">
        <v>107</v>
      </c>
      <c r="AM1781" s="89" t="s">
        <v>1145</v>
      </c>
      <c r="AN1781" s="89">
        <v>126</v>
      </c>
      <c r="AP1781" s="35" t="s">
        <v>1917</v>
      </c>
      <c r="AQ1781" s="377">
        <v>0</v>
      </c>
      <c r="AR1781" s="378">
        <v>0</v>
      </c>
      <c r="AS1781" s="377">
        <v>0</v>
      </c>
      <c r="AT1781" s="378">
        <v>0</v>
      </c>
      <c r="AU1781" s="377">
        <v>0</v>
      </c>
      <c r="AV1781" s="377">
        <v>0</v>
      </c>
      <c r="AW1781" s="377">
        <v>0</v>
      </c>
      <c r="AX1781">
        <v>0</v>
      </c>
      <c r="AY1781">
        <v>0</v>
      </c>
    </row>
    <row r="1782" spans="1:53" ht="15" hidden="1" customHeight="1" x14ac:dyDescent="0.2">
      <c r="A1782" s="46">
        <v>19</v>
      </c>
      <c r="B1782" s="258" t="s">
        <v>9245</v>
      </c>
      <c r="C1782" t="s">
        <v>1146</v>
      </c>
      <c r="D1782" t="s">
        <v>1300</v>
      </c>
      <c r="E1782" t="s">
        <v>2504</v>
      </c>
      <c r="F1782" s="29" t="s">
        <v>2706</v>
      </c>
      <c r="G1782" s="47">
        <v>1</v>
      </c>
      <c r="H1782" t="s">
        <v>1149</v>
      </c>
      <c r="I1782">
        <v>1</v>
      </c>
      <c r="J1782" t="s">
        <v>9246</v>
      </c>
      <c r="K1782" t="s">
        <v>101</v>
      </c>
      <c r="L1782" t="s">
        <v>9247</v>
      </c>
      <c r="M1782" t="s">
        <v>1972</v>
      </c>
      <c r="N1782" s="34">
        <v>0</v>
      </c>
      <c r="O1782" s="2" t="s">
        <v>1967</v>
      </c>
      <c r="P1782" s="34" t="s">
        <v>268</v>
      </c>
      <c r="Q1782" s="2" t="s">
        <v>1973</v>
      </c>
      <c r="R1782" s="34" t="s">
        <v>742</v>
      </c>
      <c r="S1782" s="48" t="s">
        <v>1123</v>
      </c>
      <c r="T1782" s="13" t="s">
        <v>122</v>
      </c>
      <c r="U1782" s="12" t="s">
        <v>122</v>
      </c>
      <c r="V1782" s="12" t="s">
        <v>122</v>
      </c>
      <c r="W1782" s="12" t="s">
        <v>122</v>
      </c>
      <c r="X1782" s="14" t="str">
        <f t="shared" si="27"/>
        <v>С</v>
      </c>
      <c r="Y1782" s="271">
        <f>Таблица1[[#This Row],[ID_intellix]]</f>
        <v>19</v>
      </c>
      <c r="Z1782" s="269" t="s">
        <v>122</v>
      </c>
      <c r="AA1782" s="145">
        <f>IF(OR(Таблица1[[#This Row],[CARDIO_report]]&lt;&gt;0,Таблица1[[#This Row],[AI COMBO_report]]&lt;&gt;0,Таблица1[[#This Row],[OTC_report]]&lt;&gt;0),1,0)</f>
        <v>1</v>
      </c>
      <c r="AB1782" s="60" t="s">
        <v>1124</v>
      </c>
      <c r="AC1782" s="60" t="s">
        <v>1124</v>
      </c>
      <c r="AD1782" s="60" t="s">
        <v>1124</v>
      </c>
      <c r="AE1782" s="60" t="s">
        <v>1124</v>
      </c>
      <c r="AF1782" s="60"/>
      <c r="AG1782" s="89" t="s">
        <v>1145</v>
      </c>
      <c r="AH1782" s="89">
        <v>111</v>
      </c>
      <c r="AI1782" s="89" t="s">
        <v>1145</v>
      </c>
      <c r="AJ1782" s="89">
        <v>109</v>
      </c>
      <c r="AK1782" s="89" t="s">
        <v>1145</v>
      </c>
      <c r="AL1782" s="89">
        <v>100</v>
      </c>
      <c r="AM1782" s="89" t="s">
        <v>1145</v>
      </c>
      <c r="AN1782" s="89">
        <v>110</v>
      </c>
      <c r="AP1782" s="35" t="s">
        <v>1857</v>
      </c>
      <c r="AQ1782" s="377">
        <v>0</v>
      </c>
      <c r="AR1782" s="378">
        <v>0</v>
      </c>
      <c r="AS1782" s="377">
        <v>0</v>
      </c>
      <c r="AT1782" s="378">
        <v>0</v>
      </c>
      <c r="AU1782" s="377">
        <v>0</v>
      </c>
      <c r="AV1782" s="377">
        <v>0</v>
      </c>
      <c r="AW1782" s="377">
        <v>0</v>
      </c>
      <c r="AX1782">
        <v>0</v>
      </c>
      <c r="AY1782">
        <v>0</v>
      </c>
    </row>
    <row r="1783" spans="1:53" ht="15" hidden="1" customHeight="1" x14ac:dyDescent="0.2">
      <c r="A1783" s="46">
        <v>696</v>
      </c>
      <c r="B1783" s="258" t="s">
        <v>11883</v>
      </c>
      <c r="C1783" t="s">
        <v>1146</v>
      </c>
      <c r="D1783" t="s">
        <v>1147</v>
      </c>
      <c r="E1783" t="s">
        <v>2504</v>
      </c>
      <c r="F1783" s="29" t="s">
        <v>2839</v>
      </c>
      <c r="G1783" s="47">
        <v>10</v>
      </c>
      <c r="H1783" t="s">
        <v>1149</v>
      </c>
      <c r="I1783">
        <v>1</v>
      </c>
      <c r="J1783" t="s">
        <v>11884</v>
      </c>
      <c r="K1783" t="s">
        <v>101</v>
      </c>
      <c r="L1783" t="s">
        <v>11885</v>
      </c>
      <c r="M1783" t="s">
        <v>1972</v>
      </c>
      <c r="N1783" s="34">
        <v>0</v>
      </c>
      <c r="O1783" s="2" t="s">
        <v>1967</v>
      </c>
      <c r="P1783" s="34" t="s">
        <v>268</v>
      </c>
      <c r="Q1783" s="2" t="s">
        <v>1973</v>
      </c>
      <c r="R1783" s="34" t="s">
        <v>742</v>
      </c>
      <c r="S1783" s="48" t="s">
        <v>1123</v>
      </c>
      <c r="T1783" s="13" t="s">
        <v>1863</v>
      </c>
      <c r="U1783" s="12" t="s">
        <v>122</v>
      </c>
      <c r="V1783" s="12" t="s">
        <v>122</v>
      </c>
      <c r="W1783" s="12" t="s">
        <v>1863</v>
      </c>
      <c r="X1783" s="14" t="str">
        <f t="shared" si="27"/>
        <v>А</v>
      </c>
      <c r="Y1783" s="271">
        <f>Таблица1[[#This Row],[ID_intellix]]</f>
        <v>696</v>
      </c>
      <c r="Z1783" s="269" t="s">
        <v>122</v>
      </c>
      <c r="AA1783" s="145">
        <f>IF(OR(Таблица1[[#This Row],[CARDIO_report]]&lt;&gt;0,Таблица1[[#This Row],[AI COMBO_report]]&lt;&gt;0,Таблица1[[#This Row],[OTC_report]]&lt;&gt;0),1,0)</f>
        <v>1</v>
      </c>
      <c r="AB1783" s="60" t="s">
        <v>1124</v>
      </c>
      <c r="AC1783" s="60" t="s">
        <v>1124</v>
      </c>
      <c r="AD1783" s="60" t="s">
        <v>1124</v>
      </c>
      <c r="AE1783" s="60" t="s">
        <v>1124</v>
      </c>
      <c r="AF1783" s="60"/>
      <c r="AG1783" s="89" t="s">
        <v>1145</v>
      </c>
      <c r="AH1783" s="89">
        <v>129</v>
      </c>
      <c r="AI1783" s="89" t="s">
        <v>1145</v>
      </c>
      <c r="AJ1783" s="89">
        <v>126</v>
      </c>
      <c r="AK1783" s="89" t="s">
        <v>1145</v>
      </c>
      <c r="AL1783" s="89">
        <v>82</v>
      </c>
      <c r="AM1783" s="89" t="s">
        <v>1145</v>
      </c>
      <c r="AN1783" s="89">
        <v>79</v>
      </c>
      <c r="AP1783" s="35" t="s">
        <v>1917</v>
      </c>
      <c r="AQ1783" s="377">
        <v>0</v>
      </c>
      <c r="AR1783" s="378">
        <v>0</v>
      </c>
      <c r="AS1783" s="377">
        <v>0</v>
      </c>
      <c r="AT1783" s="378">
        <v>0</v>
      </c>
      <c r="AU1783" s="377">
        <v>0</v>
      </c>
      <c r="AV1783" s="377">
        <v>0</v>
      </c>
      <c r="AW1783" s="377">
        <v>0</v>
      </c>
      <c r="AX1783">
        <v>0</v>
      </c>
      <c r="AY1783">
        <v>0</v>
      </c>
      <c r="BA1783" s="2" t="s">
        <v>15961</v>
      </c>
    </row>
    <row r="1784" spans="1:53" ht="15" hidden="1" customHeight="1" x14ac:dyDescent="0.2">
      <c r="A1784" s="46">
        <v>2981</v>
      </c>
      <c r="B1784" s="258" t="s">
        <v>2838</v>
      </c>
      <c r="C1784" t="s">
        <v>1146</v>
      </c>
      <c r="D1784" t="s">
        <v>1307</v>
      </c>
      <c r="E1784" t="s">
        <v>2504</v>
      </c>
      <c r="F1784" s="29" t="s">
        <v>2839</v>
      </c>
      <c r="G1784" s="47">
        <v>11</v>
      </c>
      <c r="H1784" t="s">
        <v>1149</v>
      </c>
      <c r="I1784">
        <v>1</v>
      </c>
      <c r="J1784" t="s">
        <v>2840</v>
      </c>
      <c r="K1784" t="s">
        <v>101</v>
      </c>
      <c r="L1784" t="s">
        <v>2841</v>
      </c>
      <c r="M1784" t="s">
        <v>1972</v>
      </c>
      <c r="N1784" s="34" t="s">
        <v>525</v>
      </c>
      <c r="O1784" s="2" t="s">
        <v>1967</v>
      </c>
      <c r="P1784" s="34" t="s">
        <v>143</v>
      </c>
      <c r="Q1784" s="2" t="s">
        <v>1973</v>
      </c>
      <c r="R1784" s="34" t="s">
        <v>742</v>
      </c>
      <c r="S1784" s="48" t="s">
        <v>1123</v>
      </c>
      <c r="T1784" s="13" t="s">
        <v>122</v>
      </c>
      <c r="U1784" s="12" t="s">
        <v>122</v>
      </c>
      <c r="V1784" s="12" t="s">
        <v>1863</v>
      </c>
      <c r="W1784" s="12" t="s">
        <v>122</v>
      </c>
      <c r="X1784" s="14" t="str">
        <f t="shared" si="27"/>
        <v>В</v>
      </c>
      <c r="Y1784" s="271">
        <f>Таблица1[[#This Row],[ID_intellix]]</f>
        <v>2981</v>
      </c>
      <c r="Z1784" s="269" t="s">
        <v>122</v>
      </c>
      <c r="AA1784" s="145">
        <f>IF(OR(Таблица1[[#This Row],[CARDIO_report]]&lt;&gt;0,Таблица1[[#This Row],[AI COMBO_report]]&lt;&gt;0,Таблица1[[#This Row],[OTC_report]]&lt;&gt;0),1,0)</f>
        <v>1</v>
      </c>
      <c r="AB1784" s="60" t="s">
        <v>1124</v>
      </c>
      <c r="AC1784" s="60" t="s">
        <v>1124</v>
      </c>
      <c r="AD1784" s="60" t="s">
        <v>1124</v>
      </c>
      <c r="AE1784" s="60" t="s">
        <v>1124</v>
      </c>
      <c r="AF1784" s="60"/>
      <c r="AG1784" s="89" t="s">
        <v>1437</v>
      </c>
      <c r="AH1784" s="89">
        <v>56</v>
      </c>
      <c r="AI1784" s="89" t="s">
        <v>1145</v>
      </c>
      <c r="AJ1784" s="89">
        <v>86</v>
      </c>
      <c r="AK1784" s="89" t="s">
        <v>1437</v>
      </c>
      <c r="AL1784" s="89">
        <v>70</v>
      </c>
      <c r="AM1784" s="89" t="s">
        <v>1145</v>
      </c>
      <c r="AN1784" s="89">
        <v>81</v>
      </c>
      <c r="AP1784" s="35" t="s">
        <v>1857</v>
      </c>
      <c r="AQ1784" s="377">
        <v>0</v>
      </c>
      <c r="AR1784" s="378">
        <v>0</v>
      </c>
      <c r="AS1784" s="377">
        <v>0</v>
      </c>
      <c r="AT1784" s="378">
        <v>0</v>
      </c>
      <c r="AU1784" s="377">
        <v>0</v>
      </c>
      <c r="AV1784" s="377">
        <v>0</v>
      </c>
      <c r="AW1784" s="377">
        <v>0</v>
      </c>
      <c r="AX1784">
        <v>0</v>
      </c>
      <c r="AY1784">
        <v>0</v>
      </c>
      <c r="BA1784" s="2" t="s">
        <v>15962</v>
      </c>
    </row>
    <row r="1785" spans="1:53" ht="15" hidden="1" customHeight="1" x14ac:dyDescent="0.2">
      <c r="A1785" s="46">
        <v>3059</v>
      </c>
      <c r="B1785" s="258" t="s">
        <v>11910</v>
      </c>
      <c r="C1785" t="s">
        <v>1146</v>
      </c>
      <c r="D1785" t="s">
        <v>1156</v>
      </c>
      <c r="E1785" t="s">
        <v>2504</v>
      </c>
      <c r="F1785" s="29" t="s">
        <v>2839</v>
      </c>
      <c r="G1785" s="47">
        <v>12</v>
      </c>
      <c r="H1785" t="s">
        <v>1149</v>
      </c>
      <c r="I1785">
        <v>1</v>
      </c>
      <c r="J1785" t="s">
        <v>11911</v>
      </c>
      <c r="K1785" t="s">
        <v>101</v>
      </c>
      <c r="L1785" t="s">
        <v>11912</v>
      </c>
      <c r="M1785" t="s">
        <v>1972</v>
      </c>
      <c r="N1785" s="34" t="s">
        <v>503</v>
      </c>
      <c r="O1785" s="2" t="s">
        <v>1967</v>
      </c>
      <c r="P1785" s="34">
        <v>0</v>
      </c>
      <c r="Q1785" s="2" t="s">
        <v>1973</v>
      </c>
      <c r="R1785" s="34" t="s">
        <v>985</v>
      </c>
      <c r="S1785" s="48" t="s">
        <v>1123</v>
      </c>
      <c r="T1785" s="13" t="s">
        <v>1863</v>
      </c>
      <c r="U1785" s="12" t="s">
        <v>122</v>
      </c>
      <c r="V1785" s="12" t="s">
        <v>1863</v>
      </c>
      <c r="W1785" s="12" t="s">
        <v>1863</v>
      </c>
      <c r="X1785" s="14" t="str">
        <f t="shared" si="27"/>
        <v>А</v>
      </c>
      <c r="Y1785" s="271">
        <f>Таблица1[[#This Row],[ID_intellix]]</f>
        <v>3059</v>
      </c>
      <c r="Z1785" s="269" t="s">
        <v>122</v>
      </c>
      <c r="AA1785" s="145">
        <f>IF(OR(Таблица1[[#This Row],[CARDIO_report]]&lt;&gt;0,Таблица1[[#This Row],[AI COMBO_report]]&lt;&gt;0,Таблица1[[#This Row],[OTC_report]]&lt;&gt;0),1,0)</f>
        <v>1</v>
      </c>
      <c r="AB1785" s="60" t="s">
        <v>1124</v>
      </c>
      <c r="AC1785" s="60" t="s">
        <v>1124</v>
      </c>
      <c r="AD1785" s="60" t="s">
        <v>1124</v>
      </c>
      <c r="AE1785" s="60" t="s">
        <v>1124</v>
      </c>
      <c r="AF1785" s="60"/>
      <c r="AG1785" s="89" t="s">
        <v>1414</v>
      </c>
      <c r="AH1785" s="89">
        <v>82</v>
      </c>
      <c r="AI1785" s="89" t="s">
        <v>1414</v>
      </c>
      <c r="AJ1785" s="89">
        <v>96</v>
      </c>
      <c r="AK1785" s="89" t="s">
        <v>1414</v>
      </c>
      <c r="AL1785" s="89">
        <v>95</v>
      </c>
      <c r="AM1785" s="89" t="s">
        <v>1414</v>
      </c>
      <c r="AN1785" s="89">
        <v>86</v>
      </c>
      <c r="AP1785" s="35" t="s">
        <v>1917</v>
      </c>
      <c r="AQ1785" s="377">
        <v>0</v>
      </c>
      <c r="AR1785" s="378">
        <v>0</v>
      </c>
      <c r="AS1785" s="377">
        <v>0</v>
      </c>
      <c r="AT1785" s="378">
        <v>0</v>
      </c>
      <c r="AU1785" s="377">
        <v>0</v>
      </c>
      <c r="AV1785" s="377">
        <v>0</v>
      </c>
      <c r="AW1785" s="377">
        <v>0</v>
      </c>
      <c r="AX1785">
        <v>0</v>
      </c>
      <c r="AY1785">
        <v>0</v>
      </c>
      <c r="BA1785" s="2" t="s">
        <v>15961</v>
      </c>
    </row>
    <row r="1786" spans="1:53" ht="15" hidden="1" customHeight="1" x14ac:dyDescent="0.2">
      <c r="A1786" s="46">
        <v>3175</v>
      </c>
      <c r="B1786" s="258" t="s">
        <v>11924</v>
      </c>
      <c r="C1786" t="s">
        <v>1146</v>
      </c>
      <c r="D1786" t="s">
        <v>1307</v>
      </c>
      <c r="E1786" t="s">
        <v>2504</v>
      </c>
      <c r="F1786" s="29" t="s">
        <v>2839</v>
      </c>
      <c r="G1786" s="47">
        <v>13</v>
      </c>
      <c r="H1786" t="s">
        <v>1149</v>
      </c>
      <c r="I1786">
        <v>1</v>
      </c>
      <c r="J1786" t="s">
        <v>11925</v>
      </c>
      <c r="K1786" t="s">
        <v>101</v>
      </c>
      <c r="L1786" t="s">
        <v>11926</v>
      </c>
      <c r="M1786" t="s">
        <v>1972</v>
      </c>
      <c r="N1786" s="34">
        <v>0</v>
      </c>
      <c r="O1786" s="2" t="s">
        <v>1967</v>
      </c>
      <c r="P1786" s="34">
        <v>0</v>
      </c>
      <c r="Q1786" s="2" t="s">
        <v>1973</v>
      </c>
      <c r="R1786" s="34" t="s">
        <v>742</v>
      </c>
      <c r="S1786" s="48" t="s">
        <v>1123</v>
      </c>
      <c r="T1786" s="13" t="s">
        <v>122</v>
      </c>
      <c r="U1786" s="12" t="s">
        <v>122</v>
      </c>
      <c r="V1786" s="12" t="s">
        <v>1863</v>
      </c>
      <c r="W1786" s="12" t="s">
        <v>122</v>
      </c>
      <c r="X1786" s="14" t="str">
        <f t="shared" si="27"/>
        <v>В</v>
      </c>
      <c r="Y1786" s="271">
        <f>Таблица1[[#This Row],[ID_intellix]]</f>
        <v>3175</v>
      </c>
      <c r="Z1786" s="269" t="s">
        <v>122</v>
      </c>
      <c r="AA1786" s="145">
        <f>IF(OR(Таблица1[[#This Row],[CARDIO_report]]&lt;&gt;0,Таблица1[[#This Row],[AI COMBO_report]]&lt;&gt;0,Таблица1[[#This Row],[OTC_report]]&lt;&gt;0),1,0)</f>
        <v>1</v>
      </c>
      <c r="AB1786" s="60" t="s">
        <v>1124</v>
      </c>
      <c r="AC1786" s="60" t="s">
        <v>1124</v>
      </c>
      <c r="AD1786" s="60" t="s">
        <v>1124</v>
      </c>
      <c r="AE1786" s="60" t="s">
        <v>1124</v>
      </c>
      <c r="AF1786" s="60"/>
      <c r="AG1786" s="89" t="s">
        <v>1437</v>
      </c>
      <c r="AH1786" s="89">
        <v>74</v>
      </c>
      <c r="AI1786" s="89" t="s">
        <v>1145</v>
      </c>
      <c r="AJ1786" s="89">
        <v>78</v>
      </c>
      <c r="AK1786" s="89" t="s">
        <v>1437</v>
      </c>
      <c r="AL1786" s="89">
        <v>34</v>
      </c>
      <c r="AM1786" s="89" t="s">
        <v>1437</v>
      </c>
      <c r="AN1786" s="89">
        <v>38</v>
      </c>
      <c r="AP1786" s="35" t="s">
        <v>1917</v>
      </c>
      <c r="AQ1786" s="377">
        <v>0</v>
      </c>
      <c r="AR1786" s="378">
        <v>0</v>
      </c>
      <c r="AS1786" s="377">
        <v>0</v>
      </c>
      <c r="AT1786" s="378">
        <v>0</v>
      </c>
      <c r="AU1786" s="377">
        <v>0</v>
      </c>
      <c r="AV1786" s="377">
        <v>0</v>
      </c>
      <c r="AW1786" s="377">
        <v>0</v>
      </c>
      <c r="AX1786">
        <v>0</v>
      </c>
      <c r="AY1786">
        <v>0</v>
      </c>
      <c r="BA1786" s="2" t="s">
        <v>15962</v>
      </c>
    </row>
    <row r="1787" spans="1:53" ht="15" hidden="1" customHeight="1" x14ac:dyDescent="0.2">
      <c r="A1787" s="46">
        <v>596</v>
      </c>
      <c r="B1787" s="258" t="s">
        <v>12002</v>
      </c>
      <c r="C1787" t="s">
        <v>1146</v>
      </c>
      <c r="D1787" t="s">
        <v>1300</v>
      </c>
      <c r="E1787" t="s">
        <v>2504</v>
      </c>
      <c r="F1787" s="29" t="s">
        <v>2706</v>
      </c>
      <c r="G1787" s="47">
        <v>19</v>
      </c>
      <c r="H1787" t="s">
        <v>1149</v>
      </c>
      <c r="I1787">
        <v>1</v>
      </c>
      <c r="J1787" t="s">
        <v>12003</v>
      </c>
      <c r="K1787" t="s">
        <v>101</v>
      </c>
      <c r="L1787" t="s">
        <v>12004</v>
      </c>
      <c r="M1787" t="s">
        <v>1972</v>
      </c>
      <c r="N1787" s="34" t="s">
        <v>503</v>
      </c>
      <c r="O1787" s="2" t="s">
        <v>1967</v>
      </c>
      <c r="P1787" s="34" t="s">
        <v>268</v>
      </c>
      <c r="Q1787" s="2" t="s">
        <v>1973</v>
      </c>
      <c r="R1787" s="34" t="s">
        <v>742</v>
      </c>
      <c r="S1787" s="48" t="s">
        <v>1123</v>
      </c>
      <c r="T1787" s="13" t="s">
        <v>1863</v>
      </c>
      <c r="U1787" s="12" t="s">
        <v>122</v>
      </c>
      <c r="V1787" s="12" t="s">
        <v>122</v>
      </c>
      <c r="W1787" s="12" t="s">
        <v>122</v>
      </c>
      <c r="X1787" s="14" t="str">
        <f t="shared" si="27"/>
        <v>В</v>
      </c>
      <c r="Y1787" s="271">
        <f>Таблица1[[#This Row],[ID_intellix]]</f>
        <v>596</v>
      </c>
      <c r="Z1787" s="269" t="s">
        <v>122</v>
      </c>
      <c r="AA1787" s="145">
        <f>IF(OR(Таблица1[[#This Row],[CARDIO_report]]&lt;&gt;0,Таблица1[[#This Row],[AI COMBO_report]]&lt;&gt;0,Таблица1[[#This Row],[OTC_report]]&lt;&gt;0),1,0)</f>
        <v>1</v>
      </c>
      <c r="AB1787" s="60" t="s">
        <v>1124</v>
      </c>
      <c r="AC1787" s="60" t="s">
        <v>1124</v>
      </c>
      <c r="AD1787" s="60" t="s">
        <v>1124</v>
      </c>
      <c r="AE1787" s="60" t="s">
        <v>1124</v>
      </c>
      <c r="AF1787" s="60"/>
      <c r="AG1787" s="89" t="s">
        <v>1437</v>
      </c>
      <c r="AH1787" s="89">
        <v>52</v>
      </c>
      <c r="AI1787" s="89" t="s">
        <v>1414</v>
      </c>
      <c r="AJ1787" s="89">
        <v>103</v>
      </c>
      <c r="AK1787" s="89" t="s">
        <v>2516</v>
      </c>
      <c r="AL1787" s="89">
        <v>61</v>
      </c>
      <c r="AM1787" s="89" t="s">
        <v>1414</v>
      </c>
      <c r="AN1787" s="89">
        <v>90</v>
      </c>
      <c r="AP1787" s="35" t="s">
        <v>1857</v>
      </c>
      <c r="AQ1787" s="377">
        <v>0</v>
      </c>
      <c r="AR1787" s="378">
        <v>0</v>
      </c>
      <c r="AS1787" s="377">
        <v>0</v>
      </c>
      <c r="AT1787" s="378">
        <v>0</v>
      </c>
      <c r="AU1787" s="377">
        <v>0</v>
      </c>
      <c r="AV1787" s="377">
        <v>0</v>
      </c>
      <c r="AW1787" s="377">
        <v>0</v>
      </c>
      <c r="AX1787">
        <v>0</v>
      </c>
      <c r="AY1787">
        <v>0</v>
      </c>
    </row>
    <row r="1788" spans="1:53" ht="15" hidden="1" customHeight="1" x14ac:dyDescent="0.2">
      <c r="A1788" s="46">
        <v>21</v>
      </c>
      <c r="B1788" s="258" t="s">
        <v>12023</v>
      </c>
      <c r="C1788" t="s">
        <v>1146</v>
      </c>
      <c r="D1788" t="s">
        <v>1147</v>
      </c>
      <c r="E1788" t="s">
        <v>2504</v>
      </c>
      <c r="F1788" s="29" t="s">
        <v>2706</v>
      </c>
      <c r="G1788" s="47">
        <v>2</v>
      </c>
      <c r="H1788" t="s">
        <v>1149</v>
      </c>
      <c r="I1788">
        <v>1</v>
      </c>
      <c r="J1788" t="s">
        <v>12024</v>
      </c>
      <c r="K1788" t="s">
        <v>101</v>
      </c>
      <c r="L1788" t="s">
        <v>12025</v>
      </c>
      <c r="M1788" t="s">
        <v>1972</v>
      </c>
      <c r="N1788" s="34">
        <v>0</v>
      </c>
      <c r="O1788" s="2" t="s">
        <v>1967</v>
      </c>
      <c r="P1788" s="34" t="s">
        <v>268</v>
      </c>
      <c r="Q1788" s="2" t="s">
        <v>1973</v>
      </c>
      <c r="R1788" s="34">
        <v>0</v>
      </c>
      <c r="S1788" s="48" t="s">
        <v>1123</v>
      </c>
      <c r="T1788" s="13" t="s">
        <v>1863</v>
      </c>
      <c r="U1788" s="12" t="s">
        <v>122</v>
      </c>
      <c r="V1788" s="12" t="s">
        <v>122</v>
      </c>
      <c r="W1788" s="12" t="s">
        <v>122</v>
      </c>
      <c r="X1788" s="14" t="str">
        <f t="shared" si="27"/>
        <v>В</v>
      </c>
      <c r="Y1788" s="271">
        <f>Таблица1[[#This Row],[ID_intellix]]</f>
        <v>21</v>
      </c>
      <c r="Z1788" s="269" t="s">
        <v>122</v>
      </c>
      <c r="AA1788" s="145">
        <f>IF(OR(Таблица1[[#This Row],[CARDIO_report]]&lt;&gt;0,Таблица1[[#This Row],[AI COMBO_report]]&lt;&gt;0,Таблица1[[#This Row],[OTC_report]]&lt;&gt;0),1,0)</f>
        <v>1</v>
      </c>
      <c r="AB1788" s="60" t="s">
        <v>1124</v>
      </c>
      <c r="AC1788" s="60" t="s">
        <v>1124</v>
      </c>
      <c r="AD1788" s="60" t="s">
        <v>1124</v>
      </c>
      <c r="AE1788" s="60" t="s">
        <v>1124</v>
      </c>
      <c r="AF1788" s="60"/>
      <c r="AG1788" s="89" t="s">
        <v>1145</v>
      </c>
      <c r="AH1788" s="89">
        <v>114</v>
      </c>
      <c r="AI1788" s="89" t="s">
        <v>1145</v>
      </c>
      <c r="AJ1788" s="89">
        <v>88</v>
      </c>
      <c r="AK1788" s="89" t="s">
        <v>1414</v>
      </c>
      <c r="AL1788" s="89">
        <v>123</v>
      </c>
      <c r="AM1788" s="89" t="s">
        <v>1145</v>
      </c>
      <c r="AN1788" s="89">
        <v>106</v>
      </c>
      <c r="AP1788" s="35" t="s">
        <v>1917</v>
      </c>
      <c r="AQ1788" s="377">
        <v>0</v>
      </c>
      <c r="AR1788" s="378">
        <v>0</v>
      </c>
      <c r="AS1788" s="377">
        <v>0</v>
      </c>
      <c r="AT1788" s="378">
        <v>0</v>
      </c>
      <c r="AU1788" s="377">
        <v>0</v>
      </c>
      <c r="AV1788" s="377">
        <v>0</v>
      </c>
      <c r="AW1788" s="377">
        <v>0</v>
      </c>
      <c r="AX1788">
        <v>0</v>
      </c>
      <c r="AY1788">
        <v>0</v>
      </c>
    </row>
    <row r="1789" spans="1:53" ht="15" hidden="1" customHeight="1" x14ac:dyDescent="0.2">
      <c r="A1789" s="46">
        <v>1816</v>
      </c>
      <c r="B1789" s="258" t="s">
        <v>12056</v>
      </c>
      <c r="C1789" t="s">
        <v>1146</v>
      </c>
      <c r="D1789" t="s">
        <v>1307</v>
      </c>
      <c r="E1789" t="s">
        <v>2504</v>
      </c>
      <c r="F1789" s="29" t="s">
        <v>2725</v>
      </c>
      <c r="G1789" s="47">
        <v>21</v>
      </c>
      <c r="H1789" t="s">
        <v>1149</v>
      </c>
      <c r="I1789">
        <v>1</v>
      </c>
      <c r="J1789" t="s">
        <v>12057</v>
      </c>
      <c r="K1789" t="s">
        <v>101</v>
      </c>
      <c r="L1789" t="s">
        <v>12058</v>
      </c>
      <c r="M1789" t="s">
        <v>1972</v>
      </c>
      <c r="N1789" s="34">
        <v>0</v>
      </c>
      <c r="O1789" s="2" t="s">
        <v>1967</v>
      </c>
      <c r="P1789" s="34" t="s">
        <v>143</v>
      </c>
      <c r="Q1789" s="2" t="s">
        <v>1973</v>
      </c>
      <c r="R1789" s="34" t="s">
        <v>742</v>
      </c>
      <c r="S1789" s="48" t="s">
        <v>1123</v>
      </c>
      <c r="T1789" s="13" t="s">
        <v>122</v>
      </c>
      <c r="U1789" s="12" t="s">
        <v>122</v>
      </c>
      <c r="V1789" s="12" t="s">
        <v>1863</v>
      </c>
      <c r="W1789" s="12" t="s">
        <v>122</v>
      </c>
      <c r="X1789" s="14" t="str">
        <f t="shared" si="27"/>
        <v>В</v>
      </c>
      <c r="Y1789" s="271">
        <f>Таблица1[[#This Row],[ID_intellix]]</f>
        <v>1816</v>
      </c>
      <c r="Z1789" s="269" t="s">
        <v>122</v>
      </c>
      <c r="AA1789" s="145">
        <f>IF(OR(Таблица1[[#This Row],[CARDIO_report]]&lt;&gt;0,Таблица1[[#This Row],[AI COMBO_report]]&lt;&gt;0,Таблица1[[#This Row],[OTC_report]]&lt;&gt;0),1,0)</f>
        <v>1</v>
      </c>
      <c r="AB1789" s="60" t="s">
        <v>1124</v>
      </c>
      <c r="AC1789" s="60" t="s">
        <v>1124</v>
      </c>
      <c r="AD1789" s="60" t="s">
        <v>1124</v>
      </c>
      <c r="AE1789" s="60" t="s">
        <v>1124</v>
      </c>
      <c r="AF1789" s="60"/>
      <c r="AG1789" s="89" t="s">
        <v>1437</v>
      </c>
      <c r="AH1789" s="89">
        <v>24</v>
      </c>
      <c r="AI1789" s="89" t="s">
        <v>1414</v>
      </c>
      <c r="AJ1789" s="89">
        <v>68</v>
      </c>
      <c r="AK1789" s="89" t="s">
        <v>2516</v>
      </c>
      <c r="AL1789" s="89">
        <v>46</v>
      </c>
      <c r="AM1789" s="89" t="s">
        <v>1414</v>
      </c>
      <c r="AN1789" s="89">
        <v>65</v>
      </c>
      <c r="AP1789" s="35" t="s">
        <v>1917</v>
      </c>
      <c r="AQ1789" s="377">
        <v>0</v>
      </c>
      <c r="AR1789" s="378">
        <v>0</v>
      </c>
      <c r="AS1789" s="377">
        <v>0</v>
      </c>
      <c r="AT1789" s="378">
        <v>0</v>
      </c>
      <c r="AU1789" s="377">
        <v>0</v>
      </c>
      <c r="AV1789" s="377">
        <v>0</v>
      </c>
      <c r="AW1789" s="377">
        <v>0</v>
      </c>
      <c r="AX1789">
        <v>0</v>
      </c>
      <c r="AY1789">
        <v>0</v>
      </c>
    </row>
    <row r="1790" spans="1:53" ht="15" hidden="1" customHeight="1" x14ac:dyDescent="0.2">
      <c r="A1790" s="46">
        <v>38</v>
      </c>
      <c r="B1790" s="258" t="s">
        <v>12232</v>
      </c>
      <c r="C1790" t="s">
        <v>1146</v>
      </c>
      <c r="D1790" t="s">
        <v>1147</v>
      </c>
      <c r="E1790" t="s">
        <v>2504</v>
      </c>
      <c r="F1790" s="29" t="s">
        <v>1148</v>
      </c>
      <c r="G1790" s="47">
        <v>6</v>
      </c>
      <c r="H1790" t="s">
        <v>1149</v>
      </c>
      <c r="I1790">
        <v>1</v>
      </c>
      <c r="J1790" t="s">
        <v>12233</v>
      </c>
      <c r="K1790" t="s">
        <v>101</v>
      </c>
      <c r="L1790" t="s">
        <v>12234</v>
      </c>
      <c r="M1790" t="s">
        <v>1972</v>
      </c>
      <c r="N1790" s="34">
        <v>0</v>
      </c>
      <c r="O1790" s="2" t="s">
        <v>1967</v>
      </c>
      <c r="P1790" s="34" t="s">
        <v>116</v>
      </c>
      <c r="Q1790" s="2" t="s">
        <v>1973</v>
      </c>
      <c r="R1790" s="34" t="s">
        <v>742</v>
      </c>
      <c r="S1790" s="48" t="s">
        <v>1123</v>
      </c>
      <c r="T1790" s="13" t="s">
        <v>1863</v>
      </c>
      <c r="U1790" s="12" t="s">
        <v>122</v>
      </c>
      <c r="V1790" s="12" t="s">
        <v>122</v>
      </c>
      <c r="W1790" s="12" t="s">
        <v>122</v>
      </c>
      <c r="X1790" s="14" t="str">
        <f t="shared" si="27"/>
        <v>В</v>
      </c>
      <c r="Y1790" s="271">
        <f>Таблица1[[#This Row],[ID_intellix]]</f>
        <v>38</v>
      </c>
      <c r="Z1790" s="269" t="s">
        <v>122</v>
      </c>
      <c r="AA1790" s="145">
        <f>IF(OR(Таблица1[[#This Row],[CARDIO_report]]&lt;&gt;0,Таблица1[[#This Row],[AI COMBO_report]]&lt;&gt;0,Таблица1[[#This Row],[OTC_report]]&lt;&gt;0),1,0)</f>
        <v>1</v>
      </c>
      <c r="AB1790" s="60" t="s">
        <v>1124</v>
      </c>
      <c r="AC1790" s="60" t="s">
        <v>1124</v>
      </c>
      <c r="AD1790" s="60" t="s">
        <v>1124</v>
      </c>
      <c r="AE1790" s="60" t="s">
        <v>1124</v>
      </c>
      <c r="AF1790" s="60"/>
      <c r="AG1790" s="89" t="s">
        <v>1145</v>
      </c>
      <c r="AH1790" s="89">
        <v>86</v>
      </c>
      <c r="AI1790" s="89" t="s">
        <v>1145</v>
      </c>
      <c r="AJ1790" s="89">
        <v>67</v>
      </c>
      <c r="AK1790" s="89" t="s">
        <v>2516</v>
      </c>
      <c r="AL1790" s="89">
        <v>38</v>
      </c>
      <c r="AM1790" s="89" t="s">
        <v>2516</v>
      </c>
      <c r="AN1790" s="89">
        <v>26</v>
      </c>
      <c r="AP1790" s="35" t="s">
        <v>1917</v>
      </c>
      <c r="AQ1790" s="377">
        <v>0</v>
      </c>
      <c r="AR1790" s="378">
        <v>0</v>
      </c>
      <c r="AS1790" s="377">
        <v>0</v>
      </c>
      <c r="AT1790" s="378">
        <v>0</v>
      </c>
      <c r="AU1790" s="377">
        <v>0</v>
      </c>
      <c r="AV1790" s="377">
        <v>0</v>
      </c>
      <c r="AW1790" s="377">
        <v>0</v>
      </c>
      <c r="AX1790">
        <v>0</v>
      </c>
      <c r="AY1790">
        <v>0</v>
      </c>
    </row>
    <row r="1791" spans="1:53" ht="15" hidden="1" customHeight="1" x14ac:dyDescent="0.2">
      <c r="A1791" s="46">
        <v>1278</v>
      </c>
      <c r="B1791" s="258" t="s">
        <v>12270</v>
      </c>
      <c r="C1791" t="s">
        <v>1146</v>
      </c>
      <c r="D1791" t="s">
        <v>1150</v>
      </c>
      <c r="E1791" t="s">
        <v>2504</v>
      </c>
      <c r="F1791" s="29" t="s">
        <v>2539</v>
      </c>
      <c r="G1791" s="47">
        <v>70</v>
      </c>
      <c r="H1791" t="s">
        <v>1149</v>
      </c>
      <c r="I1791">
        <v>1</v>
      </c>
      <c r="J1791" t="s">
        <v>12271</v>
      </c>
      <c r="K1791" t="s">
        <v>101</v>
      </c>
      <c r="L1791" t="s">
        <v>12272</v>
      </c>
      <c r="M1791" t="s">
        <v>1972</v>
      </c>
      <c r="N1791" s="34" t="s">
        <v>465</v>
      </c>
      <c r="O1791" s="2" t="s">
        <v>1967</v>
      </c>
      <c r="P1791" s="34">
        <v>0</v>
      </c>
      <c r="Q1791" s="2" t="s">
        <v>1973</v>
      </c>
      <c r="R1791" s="34">
        <v>0</v>
      </c>
      <c r="S1791" s="48" t="s">
        <v>1123</v>
      </c>
      <c r="T1791" s="13" t="s">
        <v>1863</v>
      </c>
      <c r="U1791" s="12" t="s">
        <v>122</v>
      </c>
      <c r="V1791" s="12" t="s">
        <v>122</v>
      </c>
      <c r="W1791" s="12" t="s">
        <v>122</v>
      </c>
      <c r="X1791" s="14" t="str">
        <f t="shared" si="27"/>
        <v>В</v>
      </c>
      <c r="Y1791" s="271">
        <f>Таблица1[[#This Row],[ID_intellix]]</f>
        <v>1278</v>
      </c>
      <c r="Z1791" s="269" t="s">
        <v>122</v>
      </c>
      <c r="AA1791" s="145">
        <f>IF(OR(Таблица1[[#This Row],[CARDIO_report]]&lt;&gt;0,Таблица1[[#This Row],[AI COMBO_report]]&lt;&gt;0,Таблица1[[#This Row],[OTC_report]]&lt;&gt;0),1,0)</f>
        <v>1</v>
      </c>
      <c r="AB1791" s="60" t="s">
        <v>1124</v>
      </c>
      <c r="AC1791" s="60" t="s">
        <v>1124</v>
      </c>
      <c r="AD1791" s="60" t="s">
        <v>1124</v>
      </c>
      <c r="AE1791" s="60" t="s">
        <v>1124</v>
      </c>
      <c r="AF1791" s="60"/>
      <c r="AG1791" s="89" t="s">
        <v>1437</v>
      </c>
      <c r="AH1791" s="89">
        <v>68</v>
      </c>
      <c r="AI1791" s="89" t="s">
        <v>1437</v>
      </c>
      <c r="AJ1791" s="89">
        <v>60</v>
      </c>
      <c r="AK1791" s="89" t="s">
        <v>1437</v>
      </c>
      <c r="AL1791" s="89">
        <v>51</v>
      </c>
      <c r="AM1791" s="89" t="s">
        <v>2516</v>
      </c>
      <c r="AN1791" s="89">
        <v>61</v>
      </c>
      <c r="AP1791" s="35" t="s">
        <v>1917</v>
      </c>
      <c r="AQ1791" s="377">
        <v>0</v>
      </c>
      <c r="AR1791" s="378">
        <v>0</v>
      </c>
      <c r="AS1791" s="377">
        <v>0</v>
      </c>
      <c r="AT1791" s="378">
        <v>0</v>
      </c>
      <c r="AU1791" s="377">
        <v>0</v>
      </c>
      <c r="AV1791" s="377">
        <v>0</v>
      </c>
      <c r="AW1791" s="377">
        <v>0</v>
      </c>
      <c r="AX1791">
        <v>0</v>
      </c>
      <c r="AY1791">
        <v>0</v>
      </c>
    </row>
    <row r="1792" spans="1:53" ht="15" hidden="1" customHeight="1" x14ac:dyDescent="0.2">
      <c r="A1792" s="46">
        <v>26</v>
      </c>
      <c r="B1792" s="258" t="s">
        <v>2770</v>
      </c>
      <c r="C1792" t="s">
        <v>1146</v>
      </c>
      <c r="D1792" t="s">
        <v>1156</v>
      </c>
      <c r="E1792" t="s">
        <v>2504</v>
      </c>
      <c r="F1792" s="29" t="s">
        <v>2706</v>
      </c>
      <c r="G1792" s="47">
        <v>8</v>
      </c>
      <c r="H1792" t="s">
        <v>1149</v>
      </c>
      <c r="I1792">
        <v>1</v>
      </c>
      <c r="J1792" t="s">
        <v>2771</v>
      </c>
      <c r="K1792" t="s">
        <v>101</v>
      </c>
      <c r="L1792" t="s">
        <v>2772</v>
      </c>
      <c r="M1792" t="s">
        <v>1972</v>
      </c>
      <c r="N1792" s="34" t="s">
        <v>503</v>
      </c>
      <c r="O1792" s="2" t="s">
        <v>1967</v>
      </c>
      <c r="P1792" s="34" t="s">
        <v>116</v>
      </c>
      <c r="Q1792" s="2" t="s">
        <v>1973</v>
      </c>
      <c r="R1792" s="34" t="s">
        <v>975</v>
      </c>
      <c r="S1792" s="48" t="s">
        <v>1123</v>
      </c>
      <c r="T1792" s="13" t="s">
        <v>122</v>
      </c>
      <c r="U1792" s="12" t="s">
        <v>122</v>
      </c>
      <c r="V1792" s="12" t="s">
        <v>1863</v>
      </c>
      <c r="W1792" s="12" t="s">
        <v>122</v>
      </c>
      <c r="X1792" s="14" t="str">
        <f t="shared" si="27"/>
        <v>В</v>
      </c>
      <c r="Y1792" s="271">
        <f>Таблица1[[#This Row],[ID_intellix]]</f>
        <v>26</v>
      </c>
      <c r="Z1792" s="269" t="s">
        <v>122</v>
      </c>
      <c r="AA1792" s="145">
        <f>IF(OR(Таблица1[[#This Row],[CARDIO_report]]&lt;&gt;0,Таблица1[[#This Row],[AI COMBO_report]]&lt;&gt;0,Таблица1[[#This Row],[OTC_report]]&lt;&gt;0),1,0)</f>
        <v>1</v>
      </c>
      <c r="AB1792" s="60" t="s">
        <v>1124</v>
      </c>
      <c r="AC1792" s="60" t="s">
        <v>1124</v>
      </c>
      <c r="AD1792" s="60" t="s">
        <v>1124</v>
      </c>
      <c r="AE1792" s="60" t="s">
        <v>1124</v>
      </c>
      <c r="AF1792" s="60"/>
      <c r="AG1792" s="89" t="s">
        <v>1437</v>
      </c>
      <c r="AH1792" s="89">
        <v>64</v>
      </c>
      <c r="AI1792" s="89" t="s">
        <v>1145</v>
      </c>
      <c r="AJ1792" s="89">
        <v>77</v>
      </c>
      <c r="AK1792" s="89" t="s">
        <v>1437</v>
      </c>
      <c r="AL1792" s="89">
        <v>32</v>
      </c>
      <c r="AM1792" s="89" t="s">
        <v>1145</v>
      </c>
      <c r="AN1792" s="89">
        <v>73</v>
      </c>
      <c r="AP1792" s="35" t="s">
        <v>1917</v>
      </c>
      <c r="AQ1792" s="377">
        <v>0</v>
      </c>
      <c r="AR1792" s="378">
        <v>0</v>
      </c>
      <c r="AS1792" s="377">
        <v>0</v>
      </c>
      <c r="AT1792" s="378">
        <v>0</v>
      </c>
      <c r="AU1792" s="377">
        <v>0</v>
      </c>
      <c r="AV1792" s="377">
        <v>0</v>
      </c>
      <c r="AW1792" s="377">
        <v>0</v>
      </c>
      <c r="AX1792">
        <v>0</v>
      </c>
      <c r="AY1792">
        <v>0</v>
      </c>
    </row>
    <row r="1793" spans="1:54" ht="15" hidden="1" customHeight="1" x14ac:dyDescent="0.2">
      <c r="A1793" s="46">
        <v>445</v>
      </c>
      <c r="B1793" s="258" t="s">
        <v>12325</v>
      </c>
      <c r="C1793" t="s">
        <v>1146</v>
      </c>
      <c r="D1793" t="s">
        <v>4525</v>
      </c>
      <c r="E1793" t="s">
        <v>2504</v>
      </c>
      <c r="F1793" s="29" t="s">
        <v>9527</v>
      </c>
      <c r="G1793" s="47">
        <v>13</v>
      </c>
      <c r="H1793" t="s">
        <v>9527</v>
      </c>
      <c r="I1793">
        <v>1</v>
      </c>
      <c r="J1793" t="s">
        <v>12326</v>
      </c>
      <c r="K1793" t="s">
        <v>101</v>
      </c>
      <c r="L1793" t="s">
        <v>12327</v>
      </c>
      <c r="M1793" t="s">
        <v>1972</v>
      </c>
      <c r="N1793" s="34">
        <v>0</v>
      </c>
      <c r="O1793" s="2" t="s">
        <v>1967</v>
      </c>
      <c r="P1793" s="34">
        <v>0</v>
      </c>
      <c r="Q1793" s="2" t="s">
        <v>1973</v>
      </c>
      <c r="R1793" s="34">
        <v>0</v>
      </c>
      <c r="S1793" s="48" t="s">
        <v>1123</v>
      </c>
      <c r="T1793" s="13" t="s">
        <v>122</v>
      </c>
      <c r="U1793" s="12" t="s">
        <v>122</v>
      </c>
      <c r="V1793" s="12" t="s">
        <v>1863</v>
      </c>
      <c r="W1793" s="12" t="s">
        <v>122</v>
      </c>
      <c r="X1793" s="14" t="str">
        <f t="shared" si="27"/>
        <v>В</v>
      </c>
      <c r="Y1793" s="271">
        <f>Таблица1[[#This Row],[ID_intellix]]</f>
        <v>445</v>
      </c>
      <c r="Z1793" s="269" t="s">
        <v>122</v>
      </c>
      <c r="AA1793" s="145">
        <f>IF(OR(Таблица1[[#This Row],[CARDIO_report]]&lt;&gt;0,Таблица1[[#This Row],[AI COMBO_report]]&lt;&gt;0,Таблица1[[#This Row],[OTC_report]]&lt;&gt;0),1,0)</f>
        <v>0</v>
      </c>
      <c r="AB1793" s="60" t="s">
        <v>1124</v>
      </c>
      <c r="AC1793" s="60" t="s">
        <v>1124</v>
      </c>
      <c r="AD1793" s="60" t="s">
        <v>1124</v>
      </c>
      <c r="AE1793" s="60" t="s">
        <v>1124</v>
      </c>
      <c r="AF1793" s="60"/>
      <c r="AG1793" s="89" t="s">
        <v>1437</v>
      </c>
      <c r="AH1793" s="89">
        <v>62</v>
      </c>
      <c r="AI1793" s="89" t="s">
        <v>1145</v>
      </c>
      <c r="AJ1793" s="89">
        <v>113</v>
      </c>
      <c r="AK1793" s="89" t="s">
        <v>1437</v>
      </c>
      <c r="AL1793" s="89">
        <v>52</v>
      </c>
      <c r="AM1793" s="89" t="s">
        <v>1414</v>
      </c>
      <c r="AN1793" s="89">
        <v>84</v>
      </c>
      <c r="AP1793" s="35" t="s">
        <v>1857</v>
      </c>
      <c r="AQ1793" s="377">
        <v>0</v>
      </c>
      <c r="AR1793" s="378">
        <v>0</v>
      </c>
      <c r="AS1793" s="377">
        <v>0</v>
      </c>
      <c r="AT1793" s="378">
        <v>0</v>
      </c>
      <c r="AU1793" s="377">
        <v>0</v>
      </c>
      <c r="AV1793" s="377">
        <v>0</v>
      </c>
      <c r="AW1793" s="377">
        <v>0</v>
      </c>
      <c r="AX1793">
        <v>0</v>
      </c>
      <c r="AY1793">
        <v>0</v>
      </c>
    </row>
    <row r="1794" spans="1:54" ht="15" hidden="1" customHeight="1" x14ac:dyDescent="0.2">
      <c r="A1794" s="46">
        <v>2865</v>
      </c>
      <c r="B1794" s="258" t="s">
        <v>12379</v>
      </c>
      <c r="C1794" t="s">
        <v>1146</v>
      </c>
      <c r="D1794" t="s">
        <v>1156</v>
      </c>
      <c r="E1794" t="s">
        <v>2504</v>
      </c>
      <c r="F1794" s="29" t="s">
        <v>3078</v>
      </c>
      <c r="G1794" s="47">
        <v>28</v>
      </c>
      <c r="H1794" t="s">
        <v>1396</v>
      </c>
      <c r="I1794">
        <v>1</v>
      </c>
      <c r="J1794" t="s">
        <v>12380</v>
      </c>
      <c r="K1794" t="s">
        <v>101</v>
      </c>
      <c r="L1794" t="s">
        <v>12381</v>
      </c>
      <c r="M1794" t="s">
        <v>1972</v>
      </c>
      <c r="N1794" s="34" t="s">
        <v>465</v>
      </c>
      <c r="O1794" s="2" t="s">
        <v>1967</v>
      </c>
      <c r="P1794" s="34" t="s">
        <v>116</v>
      </c>
      <c r="Q1794" s="2" t="s">
        <v>1973</v>
      </c>
      <c r="R1794" s="34" t="s">
        <v>975</v>
      </c>
      <c r="S1794" s="48" t="s">
        <v>1123</v>
      </c>
      <c r="T1794" s="13" t="s">
        <v>122</v>
      </c>
      <c r="U1794" s="12" t="s">
        <v>1863</v>
      </c>
      <c r="V1794" s="12" t="s">
        <v>1863</v>
      </c>
      <c r="W1794" s="12" t="s">
        <v>122</v>
      </c>
      <c r="X1794" s="14" t="str">
        <f t="shared" si="27"/>
        <v>А</v>
      </c>
      <c r="Y1794" s="271">
        <f>Таблица1[[#This Row],[ID_intellix]]</f>
        <v>2865</v>
      </c>
      <c r="Z1794" s="269" t="s">
        <v>122</v>
      </c>
      <c r="AA1794" s="145">
        <f>IF(OR(Таблица1[[#This Row],[CARDIO_report]]&lt;&gt;0,Таблица1[[#This Row],[AI COMBO_report]]&lt;&gt;0,Таблица1[[#This Row],[OTC_report]]&lt;&gt;0),1,0)</f>
        <v>1</v>
      </c>
      <c r="AB1794" s="60" t="s">
        <v>1124</v>
      </c>
      <c r="AC1794" s="60" t="s">
        <v>1124</v>
      </c>
      <c r="AD1794" s="60" t="s">
        <v>1124</v>
      </c>
      <c r="AE1794" s="60" t="s">
        <v>1124</v>
      </c>
      <c r="AF1794" s="60"/>
      <c r="AG1794" s="89" t="s">
        <v>1437</v>
      </c>
      <c r="AH1794" s="89">
        <v>26</v>
      </c>
      <c r="AI1794" s="89" t="s">
        <v>1437</v>
      </c>
      <c r="AJ1794" s="89">
        <v>27</v>
      </c>
      <c r="AK1794" s="89" t="s">
        <v>1145</v>
      </c>
      <c r="AL1794" s="89">
        <v>97</v>
      </c>
      <c r="AM1794" s="89" t="s">
        <v>1145</v>
      </c>
      <c r="AN1794" s="89">
        <v>112</v>
      </c>
      <c r="AP1794" s="35" t="s">
        <v>1917</v>
      </c>
      <c r="AQ1794" s="377">
        <v>0</v>
      </c>
      <c r="AR1794" s="378">
        <v>0</v>
      </c>
      <c r="AS1794" s="377">
        <v>0</v>
      </c>
      <c r="AT1794" s="378">
        <v>0</v>
      </c>
      <c r="AU1794" s="377">
        <v>0</v>
      </c>
      <c r="AV1794" s="377">
        <v>0</v>
      </c>
      <c r="AW1794" s="377">
        <v>0</v>
      </c>
      <c r="AX1794">
        <v>0</v>
      </c>
      <c r="AY1794">
        <v>0</v>
      </c>
      <c r="BA1794" s="2" t="s">
        <v>15962</v>
      </c>
    </row>
    <row r="1795" spans="1:54" ht="15" hidden="1" customHeight="1" x14ac:dyDescent="0.2">
      <c r="A1795" s="46">
        <v>3123</v>
      </c>
      <c r="B1795" s="258" t="s">
        <v>12385</v>
      </c>
      <c r="C1795" t="s">
        <v>1146</v>
      </c>
      <c r="D1795" t="s">
        <v>1147</v>
      </c>
      <c r="E1795" t="s">
        <v>2504</v>
      </c>
      <c r="F1795" s="29" t="s">
        <v>3078</v>
      </c>
      <c r="G1795" s="47">
        <v>32</v>
      </c>
      <c r="H1795" t="s">
        <v>1396</v>
      </c>
      <c r="I1795">
        <v>1</v>
      </c>
      <c r="J1795" t="s">
        <v>12386</v>
      </c>
      <c r="K1795" t="s">
        <v>101</v>
      </c>
      <c r="L1795" t="s">
        <v>12387</v>
      </c>
      <c r="M1795" t="s">
        <v>1972</v>
      </c>
      <c r="N1795" s="34" t="s">
        <v>431</v>
      </c>
      <c r="O1795" s="2" t="s">
        <v>1967</v>
      </c>
      <c r="P1795" s="34" t="s">
        <v>268</v>
      </c>
      <c r="Q1795" s="2" t="s">
        <v>1973</v>
      </c>
      <c r="R1795" s="34" t="s">
        <v>975</v>
      </c>
      <c r="S1795" s="48" t="s">
        <v>1123</v>
      </c>
      <c r="T1795" s="13" t="s">
        <v>122</v>
      </c>
      <c r="U1795" s="12" t="s">
        <v>1863</v>
      </c>
      <c r="V1795" s="12" t="s">
        <v>122</v>
      </c>
      <c r="W1795" s="12" t="s">
        <v>122</v>
      </c>
      <c r="X1795" s="14" t="str">
        <f t="shared" ref="X1795:X1858" si="28">IF(COUNTIF(T1795:W1795,"да")=0,"С",IF(COUNTIF(T1795:W1795,"да")=1,"В","А"))</f>
        <v>В</v>
      </c>
      <c r="Y1795" s="271">
        <f>Таблица1[[#This Row],[ID_intellix]]</f>
        <v>3123</v>
      </c>
      <c r="Z1795" s="269" t="s">
        <v>122</v>
      </c>
      <c r="AA1795" s="145">
        <f>IF(OR(Таблица1[[#This Row],[CARDIO_report]]&lt;&gt;0,Таблица1[[#This Row],[AI COMBO_report]]&lt;&gt;0,Таблица1[[#This Row],[OTC_report]]&lt;&gt;0),1,0)</f>
        <v>1</v>
      </c>
      <c r="AB1795" s="60" t="s">
        <v>1124</v>
      </c>
      <c r="AC1795" s="60" t="s">
        <v>1124</v>
      </c>
      <c r="AD1795" s="60" t="s">
        <v>1124</v>
      </c>
      <c r="AE1795" s="60" t="s">
        <v>1124</v>
      </c>
      <c r="AF1795" s="60"/>
      <c r="AG1795" s="89" t="s">
        <v>2516</v>
      </c>
      <c r="AH1795" s="89">
        <v>57</v>
      </c>
      <c r="AI1795" s="89" t="s">
        <v>2516</v>
      </c>
      <c r="AJ1795" s="89">
        <v>1</v>
      </c>
      <c r="AK1795" s="89" t="s">
        <v>1414</v>
      </c>
      <c r="AL1795" s="89">
        <v>119</v>
      </c>
      <c r="AM1795" s="89" t="s">
        <v>1414</v>
      </c>
      <c r="AN1795" s="89">
        <v>87</v>
      </c>
      <c r="AP1795" s="35" t="s">
        <v>1857</v>
      </c>
      <c r="AQ1795" s="377">
        <v>0</v>
      </c>
      <c r="AR1795" s="378">
        <v>0</v>
      </c>
      <c r="AS1795" s="377">
        <v>0</v>
      </c>
      <c r="AT1795" s="378">
        <v>0</v>
      </c>
      <c r="AU1795" s="377">
        <v>0</v>
      </c>
      <c r="AV1795" s="377">
        <v>0</v>
      </c>
      <c r="AW1795" s="377">
        <v>0</v>
      </c>
      <c r="AX1795">
        <v>0</v>
      </c>
      <c r="AY1795">
        <v>0</v>
      </c>
      <c r="BA1795" s="2" t="s">
        <v>15962</v>
      </c>
    </row>
    <row r="1796" spans="1:54" ht="15" hidden="1" customHeight="1" x14ac:dyDescent="0.2">
      <c r="A1796" s="46">
        <v>3505</v>
      </c>
      <c r="B1796" s="258" t="s">
        <v>12431</v>
      </c>
      <c r="C1796" t="s">
        <v>1146</v>
      </c>
      <c r="D1796" t="s">
        <v>1300</v>
      </c>
      <c r="E1796" t="s">
        <v>2504</v>
      </c>
      <c r="F1796" s="29" t="s">
        <v>2584</v>
      </c>
      <c r="G1796" s="47">
        <v>22</v>
      </c>
      <c r="H1796" t="s">
        <v>1396</v>
      </c>
      <c r="I1796">
        <v>1</v>
      </c>
      <c r="J1796" t="s">
        <v>12432</v>
      </c>
      <c r="K1796" t="s">
        <v>101</v>
      </c>
      <c r="L1796" t="s">
        <v>12433</v>
      </c>
      <c r="M1796" t="s">
        <v>1972</v>
      </c>
      <c r="N1796" s="34" t="s">
        <v>503</v>
      </c>
      <c r="O1796" s="2" t="s">
        <v>1967</v>
      </c>
      <c r="P1796" s="34" t="s">
        <v>268</v>
      </c>
      <c r="Q1796" s="2" t="s">
        <v>1973</v>
      </c>
      <c r="R1796" s="34">
        <v>0</v>
      </c>
      <c r="S1796" s="48" t="s">
        <v>1123</v>
      </c>
      <c r="T1796" s="13" t="s">
        <v>122</v>
      </c>
      <c r="U1796" s="12" t="s">
        <v>1863</v>
      </c>
      <c r="V1796" s="12" t="s">
        <v>122</v>
      </c>
      <c r="W1796" s="12" t="s">
        <v>122</v>
      </c>
      <c r="X1796" s="14" t="str">
        <f t="shared" si="28"/>
        <v>В</v>
      </c>
      <c r="Y1796" s="271">
        <f>Таблица1[[#This Row],[ID_intellix]]</f>
        <v>3505</v>
      </c>
      <c r="Z1796" s="269" t="s">
        <v>122</v>
      </c>
      <c r="AA1796" s="145">
        <f>IF(OR(Таблица1[[#This Row],[CARDIO_report]]&lt;&gt;0,Таблица1[[#This Row],[AI COMBO_report]]&lt;&gt;0,Таблица1[[#This Row],[OTC_report]]&lt;&gt;0),1,0)</f>
        <v>1</v>
      </c>
      <c r="AB1796" s="60" t="s">
        <v>1124</v>
      </c>
      <c r="AC1796" s="60" t="s">
        <v>1124</v>
      </c>
      <c r="AD1796" s="60" t="s">
        <v>1124</v>
      </c>
      <c r="AE1796" s="60" t="s">
        <v>1124</v>
      </c>
      <c r="AF1796" s="60"/>
      <c r="AG1796" s="89" t="s">
        <v>1414</v>
      </c>
      <c r="AH1796" s="89">
        <v>115</v>
      </c>
      <c r="AI1796" s="89" t="s">
        <v>1414</v>
      </c>
      <c r="AJ1796" s="89">
        <v>89</v>
      </c>
      <c r="AK1796" s="89" t="s">
        <v>1414</v>
      </c>
      <c r="AL1796" s="89">
        <v>129</v>
      </c>
      <c r="AM1796" s="89" t="s">
        <v>1145</v>
      </c>
      <c r="AN1796" s="89">
        <v>125</v>
      </c>
      <c r="AP1796" s="35" t="s">
        <v>1857</v>
      </c>
      <c r="AQ1796" s="377">
        <v>0</v>
      </c>
      <c r="AR1796" s="378">
        <v>0</v>
      </c>
      <c r="AS1796" s="377">
        <v>0</v>
      </c>
      <c r="AT1796" s="378">
        <v>0</v>
      </c>
      <c r="AU1796" s="377">
        <v>0</v>
      </c>
      <c r="AV1796" s="377">
        <v>0</v>
      </c>
      <c r="AW1796" s="377">
        <v>0</v>
      </c>
      <c r="AX1796">
        <v>0</v>
      </c>
      <c r="AY1796">
        <v>0</v>
      </c>
      <c r="BA1796" s="2" t="s">
        <v>15962</v>
      </c>
    </row>
    <row r="1797" spans="1:54" ht="15" hidden="1" customHeight="1" x14ac:dyDescent="0.2">
      <c r="A1797" s="46">
        <v>7475</v>
      </c>
      <c r="B1797" s="258" t="s">
        <v>12620</v>
      </c>
      <c r="C1797" t="s">
        <v>1146</v>
      </c>
      <c r="D1797" t="s">
        <v>1147</v>
      </c>
      <c r="E1797" t="s">
        <v>2504</v>
      </c>
      <c r="F1797" s="29" t="s">
        <v>2522</v>
      </c>
      <c r="G1797" s="47">
        <v>35</v>
      </c>
      <c r="H1797" t="s">
        <v>1396</v>
      </c>
      <c r="I1797">
        <v>1</v>
      </c>
      <c r="J1797" t="s">
        <v>12621</v>
      </c>
      <c r="K1797" t="s">
        <v>101</v>
      </c>
      <c r="L1797" t="s">
        <v>12622</v>
      </c>
      <c r="M1797" t="s">
        <v>1972</v>
      </c>
      <c r="N1797" s="34" t="s">
        <v>525</v>
      </c>
      <c r="O1797" s="2" t="s">
        <v>1967</v>
      </c>
      <c r="P1797" s="34" t="s">
        <v>268</v>
      </c>
      <c r="Q1797" s="2" t="s">
        <v>1973</v>
      </c>
      <c r="R1797" s="34" t="s">
        <v>975</v>
      </c>
      <c r="S1797" s="48" t="s">
        <v>1123</v>
      </c>
      <c r="T1797" s="13" t="s">
        <v>122</v>
      </c>
      <c r="U1797" s="12" t="s">
        <v>1863</v>
      </c>
      <c r="V1797" s="12" t="s">
        <v>122</v>
      </c>
      <c r="W1797" s="12" t="s">
        <v>1863</v>
      </c>
      <c r="X1797" s="14" t="str">
        <f t="shared" si="28"/>
        <v>А</v>
      </c>
      <c r="Y1797" s="271">
        <f>Таблица1[[#This Row],[ID_intellix]]</f>
        <v>7475</v>
      </c>
      <c r="Z1797" s="269" t="s">
        <v>122</v>
      </c>
      <c r="AA1797" s="145">
        <f>IF(OR(Таблица1[[#This Row],[CARDIO_report]]&lt;&gt;0,Таблица1[[#This Row],[AI COMBO_report]]&lt;&gt;0,Таблица1[[#This Row],[OTC_report]]&lt;&gt;0),1,0)</f>
        <v>1</v>
      </c>
      <c r="AB1797" s="60" t="s">
        <v>1124</v>
      </c>
      <c r="AC1797" s="60" t="s">
        <v>1124</v>
      </c>
      <c r="AD1797" s="60" t="s">
        <v>1124</v>
      </c>
      <c r="AE1797" s="60" t="s">
        <v>1124</v>
      </c>
      <c r="AF1797" s="60"/>
      <c r="AG1797" s="89" t="s">
        <v>1414</v>
      </c>
      <c r="AH1797" s="89">
        <v>87</v>
      </c>
      <c r="AI1797" s="89" t="s">
        <v>1437</v>
      </c>
      <c r="AJ1797" s="89">
        <v>10</v>
      </c>
      <c r="AK1797" s="89" t="s">
        <v>1145</v>
      </c>
      <c r="AL1797" s="89">
        <v>110</v>
      </c>
      <c r="AM1797" s="89" t="s">
        <v>1145</v>
      </c>
      <c r="AN1797" s="89">
        <v>103</v>
      </c>
      <c r="AP1797" s="35" t="s">
        <v>1857</v>
      </c>
      <c r="AQ1797" s="377">
        <v>0</v>
      </c>
      <c r="AR1797" s="378">
        <v>0</v>
      </c>
      <c r="AS1797" s="377">
        <v>0</v>
      </c>
      <c r="AT1797" s="378">
        <v>0</v>
      </c>
      <c r="AU1797" s="377">
        <v>0</v>
      </c>
      <c r="AV1797" s="377">
        <v>0</v>
      </c>
      <c r="AW1797" s="377">
        <v>0</v>
      </c>
      <c r="AX1797">
        <v>0</v>
      </c>
      <c r="AY1797">
        <v>0</v>
      </c>
      <c r="BA1797" s="2" t="s">
        <v>15962</v>
      </c>
    </row>
    <row r="1798" spans="1:54" ht="15" hidden="1" customHeight="1" x14ac:dyDescent="0.2">
      <c r="A1798" s="46">
        <v>3525</v>
      </c>
      <c r="B1798" s="258" t="s">
        <v>12712</v>
      </c>
      <c r="C1798" t="s">
        <v>1146</v>
      </c>
      <c r="D1798" t="s">
        <v>1307</v>
      </c>
      <c r="E1798" t="s">
        <v>2504</v>
      </c>
      <c r="F1798" s="29" t="s">
        <v>1158</v>
      </c>
      <c r="G1798" s="47">
        <v>11</v>
      </c>
      <c r="H1798" t="s">
        <v>1158</v>
      </c>
      <c r="I1798">
        <v>1</v>
      </c>
      <c r="J1798" t="s">
        <v>12713</v>
      </c>
      <c r="K1798" t="s">
        <v>101</v>
      </c>
      <c r="L1798" t="s">
        <v>12714</v>
      </c>
      <c r="M1798" t="s">
        <v>1972</v>
      </c>
      <c r="N1798" s="34" t="s">
        <v>525</v>
      </c>
      <c r="O1798" s="2" t="s">
        <v>1967</v>
      </c>
      <c r="P1798" s="34" t="s">
        <v>116</v>
      </c>
      <c r="Q1798" s="2" t="s">
        <v>1973</v>
      </c>
      <c r="R1798" s="34" t="s">
        <v>742</v>
      </c>
      <c r="S1798" s="48" t="s">
        <v>1123</v>
      </c>
      <c r="T1798" s="13" t="s">
        <v>1863</v>
      </c>
      <c r="U1798" s="12" t="s">
        <v>122</v>
      </c>
      <c r="V1798" s="12" t="s">
        <v>122</v>
      </c>
      <c r="W1798" s="12" t="s">
        <v>122</v>
      </c>
      <c r="X1798" s="14" t="str">
        <f t="shared" si="28"/>
        <v>В</v>
      </c>
      <c r="Y1798" s="271">
        <f>Таблица1[[#This Row],[ID_intellix]]</f>
        <v>3525</v>
      </c>
      <c r="Z1798" s="269" t="s">
        <v>122</v>
      </c>
      <c r="AA1798" s="145">
        <f>IF(OR(Таблица1[[#This Row],[CARDIO_report]]&lt;&gt;0,Таблица1[[#This Row],[AI COMBO_report]]&lt;&gt;0,Таблица1[[#This Row],[OTC_report]]&lt;&gt;0),1,0)</f>
        <v>1</v>
      </c>
      <c r="AB1798" s="60" t="s">
        <v>1124</v>
      </c>
      <c r="AC1798" s="60" t="s">
        <v>1124</v>
      </c>
      <c r="AD1798" s="60" t="s">
        <v>1124</v>
      </c>
      <c r="AE1798" s="60" t="s">
        <v>1124</v>
      </c>
      <c r="AF1798" s="60"/>
      <c r="AG1798" s="89" t="s">
        <v>1414</v>
      </c>
      <c r="AH1798" s="89">
        <v>89</v>
      </c>
      <c r="AI1798" s="89" t="s">
        <v>1437</v>
      </c>
      <c r="AJ1798" s="89">
        <v>45</v>
      </c>
      <c r="AK1798" s="89" t="s">
        <v>1414</v>
      </c>
      <c r="AL1798" s="89">
        <v>114</v>
      </c>
      <c r="AM1798" s="89" t="s">
        <v>1437</v>
      </c>
      <c r="AN1798" s="89">
        <v>63</v>
      </c>
      <c r="AP1798" s="35" t="s">
        <v>1917</v>
      </c>
      <c r="AQ1798" s="377">
        <v>0</v>
      </c>
      <c r="AR1798" s="378">
        <v>0</v>
      </c>
      <c r="AS1798" s="377">
        <v>0</v>
      </c>
      <c r="AT1798" s="378">
        <v>0</v>
      </c>
      <c r="AU1798" s="377">
        <v>0</v>
      </c>
      <c r="AV1798" s="377">
        <v>0</v>
      </c>
      <c r="AW1798" s="377">
        <v>0</v>
      </c>
      <c r="AX1798" s="3">
        <v>0</v>
      </c>
      <c r="AY1798" s="3">
        <v>0</v>
      </c>
    </row>
    <row r="1799" spans="1:54" ht="15" hidden="1" customHeight="1" x14ac:dyDescent="0.2">
      <c r="A1799" s="46">
        <v>3526</v>
      </c>
      <c r="B1799" s="258" t="s">
        <v>12715</v>
      </c>
      <c r="C1799" t="s">
        <v>1146</v>
      </c>
      <c r="D1799" t="s">
        <v>1156</v>
      </c>
      <c r="E1799" t="s">
        <v>2504</v>
      </c>
      <c r="F1799" s="29" t="s">
        <v>1158</v>
      </c>
      <c r="G1799" s="47">
        <v>12</v>
      </c>
      <c r="H1799" t="s">
        <v>1158</v>
      </c>
      <c r="I1799">
        <v>1</v>
      </c>
      <c r="J1799" t="s">
        <v>12716</v>
      </c>
      <c r="K1799" t="s">
        <v>101</v>
      </c>
      <c r="L1799" t="s">
        <v>12717</v>
      </c>
      <c r="M1799" t="s">
        <v>1972</v>
      </c>
      <c r="N1799" s="34" t="s">
        <v>503</v>
      </c>
      <c r="O1799" s="2" t="s">
        <v>1967</v>
      </c>
      <c r="P1799" s="34" t="s">
        <v>116</v>
      </c>
      <c r="Q1799" s="2" t="s">
        <v>1973</v>
      </c>
      <c r="R1799" s="34" t="s">
        <v>975</v>
      </c>
      <c r="S1799" s="48" t="s">
        <v>1123</v>
      </c>
      <c r="T1799" s="13" t="s">
        <v>1863</v>
      </c>
      <c r="U1799" s="12" t="s">
        <v>122</v>
      </c>
      <c r="V1799" s="12" t="s">
        <v>1863</v>
      </c>
      <c r="W1799" s="12" t="s">
        <v>122</v>
      </c>
      <c r="X1799" s="14" t="str">
        <f t="shared" si="28"/>
        <v>А</v>
      </c>
      <c r="Y1799" s="271">
        <f>Таблица1[[#This Row],[ID_intellix]]</f>
        <v>3526</v>
      </c>
      <c r="Z1799" s="269" t="s">
        <v>122</v>
      </c>
      <c r="AA1799" s="145">
        <f>IF(OR(Таблица1[[#This Row],[CARDIO_report]]&lt;&gt;0,Таблица1[[#This Row],[AI COMBO_report]]&lt;&gt;0,Таблица1[[#This Row],[OTC_report]]&lt;&gt;0),1,0)</f>
        <v>1</v>
      </c>
      <c r="AB1799" s="60" t="s">
        <v>1124</v>
      </c>
      <c r="AC1799" s="60" t="s">
        <v>1124</v>
      </c>
      <c r="AD1799" s="60" t="s">
        <v>1124</v>
      </c>
      <c r="AE1799" s="60" t="s">
        <v>1124</v>
      </c>
      <c r="AF1799" s="60"/>
      <c r="AG1799" s="89" t="s">
        <v>2516</v>
      </c>
      <c r="AH1799" s="89">
        <v>46</v>
      </c>
      <c r="AI1799" s="89" t="s">
        <v>2516</v>
      </c>
      <c r="AJ1799" s="89">
        <v>36</v>
      </c>
      <c r="AK1799" s="89" t="s">
        <v>2516</v>
      </c>
      <c r="AL1799" s="89">
        <v>67</v>
      </c>
      <c r="AM1799" s="89" t="s">
        <v>2516</v>
      </c>
      <c r="AN1799" s="89">
        <v>50</v>
      </c>
      <c r="AP1799" s="35" t="s">
        <v>1825</v>
      </c>
      <c r="AQ1799" s="377">
        <v>0</v>
      </c>
      <c r="AR1799" s="378">
        <v>0</v>
      </c>
      <c r="AS1799" s="377">
        <v>0</v>
      </c>
      <c r="AT1799" s="378">
        <v>0</v>
      </c>
      <c r="AU1799" s="377">
        <v>0</v>
      </c>
      <c r="AV1799" s="377">
        <v>0</v>
      </c>
      <c r="AW1799" s="377">
        <v>0</v>
      </c>
      <c r="AX1799" s="3">
        <v>0</v>
      </c>
      <c r="AY1799" s="3">
        <v>0</v>
      </c>
    </row>
    <row r="1800" spans="1:54" ht="15" hidden="1" customHeight="1" x14ac:dyDescent="0.2">
      <c r="A1800" s="46">
        <v>3527</v>
      </c>
      <c r="B1800" s="258" t="s">
        <v>12718</v>
      </c>
      <c r="C1800" t="s">
        <v>1146</v>
      </c>
      <c r="D1800" t="s">
        <v>1156</v>
      </c>
      <c r="E1800" t="s">
        <v>2504</v>
      </c>
      <c r="F1800" s="29" t="s">
        <v>1158</v>
      </c>
      <c r="G1800" s="47">
        <v>13</v>
      </c>
      <c r="H1800" t="s">
        <v>1158</v>
      </c>
      <c r="I1800">
        <v>1</v>
      </c>
      <c r="J1800" t="s">
        <v>12719</v>
      </c>
      <c r="K1800" t="s">
        <v>101</v>
      </c>
      <c r="L1800" t="s">
        <v>12720</v>
      </c>
      <c r="M1800" t="s">
        <v>1972</v>
      </c>
      <c r="N1800" s="34" t="s">
        <v>465</v>
      </c>
      <c r="O1800" s="2" t="s">
        <v>1967</v>
      </c>
      <c r="P1800" s="34">
        <v>0</v>
      </c>
      <c r="Q1800" s="2" t="s">
        <v>1973</v>
      </c>
      <c r="R1800" s="34" t="s">
        <v>985</v>
      </c>
      <c r="S1800" s="48" t="s">
        <v>1123</v>
      </c>
      <c r="T1800" s="13" t="s">
        <v>122</v>
      </c>
      <c r="U1800" s="12" t="s">
        <v>122</v>
      </c>
      <c r="V1800" s="12" t="s">
        <v>122</v>
      </c>
      <c r="W1800" s="12" t="s">
        <v>1863</v>
      </c>
      <c r="X1800" s="14" t="str">
        <f t="shared" si="28"/>
        <v>В</v>
      </c>
      <c r="Y1800" s="271">
        <f>Таблица1[[#This Row],[ID_intellix]]</f>
        <v>3527</v>
      </c>
      <c r="Z1800" s="269" t="s">
        <v>122</v>
      </c>
      <c r="AA1800" s="145">
        <f>IF(OR(Таблица1[[#This Row],[CARDIO_report]]&lt;&gt;0,Таблица1[[#This Row],[AI COMBO_report]]&lt;&gt;0,Таблица1[[#This Row],[OTC_report]]&lt;&gt;0),1,0)</f>
        <v>1</v>
      </c>
      <c r="AB1800" s="60" t="s">
        <v>1124</v>
      </c>
      <c r="AC1800" s="60" t="s">
        <v>1124</v>
      </c>
      <c r="AD1800" s="60" t="s">
        <v>1124</v>
      </c>
      <c r="AE1800" s="60" t="s">
        <v>1124</v>
      </c>
      <c r="AF1800" s="60"/>
      <c r="AG1800" s="89" t="s">
        <v>1414</v>
      </c>
      <c r="AH1800" s="89">
        <v>80</v>
      </c>
      <c r="AI1800" s="89" t="s">
        <v>1437</v>
      </c>
      <c r="AJ1800" s="89">
        <v>40</v>
      </c>
      <c r="AK1800" s="89" t="s">
        <v>1414</v>
      </c>
      <c r="AL1800" s="89">
        <v>71</v>
      </c>
      <c r="AM1800" s="89" t="s">
        <v>2516</v>
      </c>
      <c r="AN1800" s="89">
        <v>29</v>
      </c>
      <c r="AP1800" s="35" t="s">
        <v>1825</v>
      </c>
      <c r="AQ1800" s="377">
        <v>0</v>
      </c>
      <c r="AR1800" s="378">
        <v>0</v>
      </c>
      <c r="AS1800" s="377">
        <v>0</v>
      </c>
      <c r="AT1800" s="378">
        <v>0</v>
      </c>
      <c r="AU1800" s="377">
        <v>0</v>
      </c>
      <c r="AV1800" s="377">
        <v>0</v>
      </c>
      <c r="AW1800" s="377">
        <v>0</v>
      </c>
      <c r="AX1800" s="3">
        <v>0</v>
      </c>
      <c r="AY1800" s="3">
        <v>0</v>
      </c>
    </row>
    <row r="1801" spans="1:54" ht="15" hidden="1" customHeight="1" x14ac:dyDescent="0.2">
      <c r="A1801" s="46">
        <v>3260</v>
      </c>
      <c r="B1801" s="258" t="s">
        <v>12739</v>
      </c>
      <c r="C1801" t="s">
        <v>1146</v>
      </c>
      <c r="D1801" t="s">
        <v>1156</v>
      </c>
      <c r="E1801" t="s">
        <v>2504</v>
      </c>
      <c r="F1801" s="29" t="s">
        <v>1158</v>
      </c>
      <c r="G1801" s="47">
        <v>3</v>
      </c>
      <c r="H1801" t="s">
        <v>1158</v>
      </c>
      <c r="I1801">
        <v>1</v>
      </c>
      <c r="J1801" t="s">
        <v>12740</v>
      </c>
      <c r="K1801" t="s">
        <v>101</v>
      </c>
      <c r="L1801" t="s">
        <v>12741</v>
      </c>
      <c r="M1801" t="s">
        <v>1972</v>
      </c>
      <c r="N1801" s="34" t="s">
        <v>503</v>
      </c>
      <c r="O1801" s="2" t="s">
        <v>1967</v>
      </c>
      <c r="P1801" s="34">
        <v>0</v>
      </c>
      <c r="Q1801" s="2" t="s">
        <v>1973</v>
      </c>
      <c r="R1801" s="34" t="s">
        <v>985</v>
      </c>
      <c r="S1801" s="48" t="s">
        <v>1123</v>
      </c>
      <c r="T1801" s="13" t="s">
        <v>1863</v>
      </c>
      <c r="U1801" s="12" t="s">
        <v>122</v>
      </c>
      <c r="V1801" s="12" t="s">
        <v>122</v>
      </c>
      <c r="W1801" s="12" t="s">
        <v>122</v>
      </c>
      <c r="X1801" s="14" t="str">
        <f t="shared" si="28"/>
        <v>В</v>
      </c>
      <c r="Y1801" s="271">
        <f>Таблица1[[#This Row],[ID_intellix]]</f>
        <v>3260</v>
      </c>
      <c r="Z1801" s="269" t="s">
        <v>122</v>
      </c>
      <c r="AA1801" s="145">
        <f>IF(OR(Таблица1[[#This Row],[CARDIO_report]]&lt;&gt;0,Таблица1[[#This Row],[AI COMBO_report]]&lt;&gt;0,Таблица1[[#This Row],[OTC_report]]&lt;&gt;0),1,0)</f>
        <v>1</v>
      </c>
      <c r="AB1801" s="60" t="s">
        <v>1124</v>
      </c>
      <c r="AC1801" s="60" t="s">
        <v>1124</v>
      </c>
      <c r="AD1801" s="60" t="s">
        <v>1124</v>
      </c>
      <c r="AE1801" s="60" t="s">
        <v>1124</v>
      </c>
      <c r="AF1801" s="60"/>
      <c r="AG1801" s="89" t="s">
        <v>1414</v>
      </c>
      <c r="AH1801" s="89">
        <v>107</v>
      </c>
      <c r="AI1801" s="89" t="s">
        <v>1414</v>
      </c>
      <c r="AJ1801" s="89">
        <v>75</v>
      </c>
      <c r="AK1801" s="89" t="s">
        <v>1414</v>
      </c>
      <c r="AL1801" s="89">
        <v>86</v>
      </c>
      <c r="AM1801" s="89" t="s">
        <v>1414</v>
      </c>
      <c r="AN1801" s="89">
        <v>72</v>
      </c>
      <c r="AP1801" s="35" t="s">
        <v>1857</v>
      </c>
      <c r="AQ1801" s="377">
        <v>0</v>
      </c>
      <c r="AR1801" s="378">
        <v>0</v>
      </c>
      <c r="AS1801" s="377">
        <v>0</v>
      </c>
      <c r="AT1801" s="378">
        <v>0</v>
      </c>
      <c r="AU1801" s="377">
        <v>0</v>
      </c>
      <c r="AV1801" s="377">
        <v>0</v>
      </c>
      <c r="AW1801" s="377">
        <v>0</v>
      </c>
      <c r="AX1801">
        <v>0</v>
      </c>
      <c r="AY1801">
        <v>0</v>
      </c>
    </row>
    <row r="1802" spans="1:54" ht="15" hidden="1" customHeight="1" x14ac:dyDescent="0.2">
      <c r="A1802" s="46">
        <v>3261</v>
      </c>
      <c r="B1802" s="258" t="s">
        <v>12744</v>
      </c>
      <c r="C1802" t="s">
        <v>1146</v>
      </c>
      <c r="D1802" t="s">
        <v>1147</v>
      </c>
      <c r="E1802" t="s">
        <v>2504</v>
      </c>
      <c r="F1802" s="29" t="s">
        <v>1158</v>
      </c>
      <c r="G1802" s="47">
        <v>4</v>
      </c>
      <c r="H1802" t="s">
        <v>1158</v>
      </c>
      <c r="I1802">
        <v>1</v>
      </c>
      <c r="J1802" t="s">
        <v>12745</v>
      </c>
      <c r="K1802" t="s">
        <v>101</v>
      </c>
      <c r="L1802" t="s">
        <v>12746</v>
      </c>
      <c r="M1802" t="s">
        <v>1972</v>
      </c>
      <c r="N1802" s="34" t="s">
        <v>431</v>
      </c>
      <c r="O1802" s="2" t="s">
        <v>1967</v>
      </c>
      <c r="P1802" s="34" t="s">
        <v>116</v>
      </c>
      <c r="Q1802" s="2" t="s">
        <v>1973</v>
      </c>
      <c r="R1802" s="34" t="s">
        <v>742</v>
      </c>
      <c r="S1802" s="48" t="s">
        <v>1123</v>
      </c>
      <c r="T1802" s="13" t="s">
        <v>1863</v>
      </c>
      <c r="U1802" s="12" t="s">
        <v>1863</v>
      </c>
      <c r="V1802" s="12" t="s">
        <v>122</v>
      </c>
      <c r="W1802" s="12" t="s">
        <v>122</v>
      </c>
      <c r="X1802" s="14" t="str">
        <f t="shared" si="28"/>
        <v>А</v>
      </c>
      <c r="Y1802" s="271">
        <f>Таблица1[[#This Row],[ID_intellix]]</f>
        <v>3261</v>
      </c>
      <c r="Z1802" s="269" t="s">
        <v>122</v>
      </c>
      <c r="AA1802" s="145">
        <f>IF(OR(Таблица1[[#This Row],[CARDIO_report]]&lt;&gt;0,Таблица1[[#This Row],[AI COMBO_report]]&lt;&gt;0,Таблица1[[#This Row],[OTC_report]]&lt;&gt;0),1,0)</f>
        <v>1</v>
      </c>
      <c r="AB1802" s="60" t="s">
        <v>1124</v>
      </c>
      <c r="AC1802" s="60" t="s">
        <v>1124</v>
      </c>
      <c r="AD1802" s="60" t="s">
        <v>1124</v>
      </c>
      <c r="AE1802" s="60" t="s">
        <v>1124</v>
      </c>
      <c r="AF1802" s="60"/>
      <c r="AG1802" s="89" t="s">
        <v>1414</v>
      </c>
      <c r="AH1802" s="89">
        <v>124</v>
      </c>
      <c r="AI1802" s="89" t="s">
        <v>1414</v>
      </c>
      <c r="AJ1802" s="89">
        <v>98</v>
      </c>
      <c r="AK1802" s="89" t="s">
        <v>1414</v>
      </c>
      <c r="AL1802" s="89">
        <v>98</v>
      </c>
      <c r="AM1802" s="89" t="s">
        <v>2516</v>
      </c>
      <c r="AN1802" s="89">
        <v>52</v>
      </c>
      <c r="AP1802" s="380" t="s">
        <v>1917</v>
      </c>
      <c r="AQ1802" s="377">
        <v>0</v>
      </c>
      <c r="AR1802" s="378">
        <v>0</v>
      </c>
      <c r="AS1802" s="377">
        <v>0</v>
      </c>
      <c r="AT1802" s="378">
        <v>0</v>
      </c>
      <c r="AU1802" s="377">
        <v>0</v>
      </c>
      <c r="AV1802" s="377">
        <v>0</v>
      </c>
      <c r="AW1802" s="377">
        <v>0</v>
      </c>
      <c r="AX1802">
        <v>0</v>
      </c>
      <c r="AY1802">
        <v>0</v>
      </c>
    </row>
    <row r="1803" spans="1:54" ht="15" hidden="1" customHeight="1" x14ac:dyDescent="0.2">
      <c r="A1803" s="46">
        <v>3339</v>
      </c>
      <c r="B1803" s="258" t="s">
        <v>12750</v>
      </c>
      <c r="C1803" t="s">
        <v>1146</v>
      </c>
      <c r="D1803" t="s">
        <v>1147</v>
      </c>
      <c r="E1803" t="s">
        <v>2504</v>
      </c>
      <c r="F1803" s="29" t="s">
        <v>1158</v>
      </c>
      <c r="G1803" s="47">
        <v>6</v>
      </c>
      <c r="H1803" t="s">
        <v>1158</v>
      </c>
      <c r="I1803">
        <v>1</v>
      </c>
      <c r="J1803" t="s">
        <v>12751</v>
      </c>
      <c r="K1803" t="s">
        <v>101</v>
      </c>
      <c r="L1803" t="s">
        <v>2783</v>
      </c>
      <c r="M1803" t="s">
        <v>1972</v>
      </c>
      <c r="N1803" s="34" t="s">
        <v>431</v>
      </c>
      <c r="O1803" s="2" t="s">
        <v>1967</v>
      </c>
      <c r="P1803" s="34" t="s">
        <v>268</v>
      </c>
      <c r="Q1803" s="2" t="s">
        <v>1973</v>
      </c>
      <c r="R1803" s="34" t="s">
        <v>975</v>
      </c>
      <c r="S1803" s="48" t="s">
        <v>1123</v>
      </c>
      <c r="T1803" s="13" t="s">
        <v>1863</v>
      </c>
      <c r="U1803" s="12" t="s">
        <v>122</v>
      </c>
      <c r="V1803" s="12" t="s">
        <v>122</v>
      </c>
      <c r="W1803" s="12" t="s">
        <v>122</v>
      </c>
      <c r="X1803" s="14" t="str">
        <f t="shared" si="28"/>
        <v>В</v>
      </c>
      <c r="Y1803" s="271">
        <f>Таблица1[[#This Row],[ID_intellix]]</f>
        <v>3339</v>
      </c>
      <c r="Z1803" s="269" t="s">
        <v>122</v>
      </c>
      <c r="AA1803" s="145">
        <f>IF(OR(Таблица1[[#This Row],[CARDIO_report]]&lt;&gt;0,Таблица1[[#This Row],[AI COMBO_report]]&lt;&gt;0,Таблица1[[#This Row],[OTC_report]]&lt;&gt;0),1,0)</f>
        <v>1</v>
      </c>
      <c r="AB1803" s="60" t="s">
        <v>1124</v>
      </c>
      <c r="AC1803" s="60" t="s">
        <v>1124</v>
      </c>
      <c r="AD1803" s="60" t="s">
        <v>1124</v>
      </c>
      <c r="AE1803" s="60" t="s">
        <v>1124</v>
      </c>
      <c r="AF1803" s="60"/>
      <c r="AG1803" s="89" t="s">
        <v>1414</v>
      </c>
      <c r="AH1803" s="89">
        <v>120</v>
      </c>
      <c r="AI1803" s="89" t="s">
        <v>1414</v>
      </c>
      <c r="AJ1803" s="89">
        <v>101</v>
      </c>
      <c r="AK1803" s="89" t="s">
        <v>1414</v>
      </c>
      <c r="AL1803" s="89">
        <v>131</v>
      </c>
      <c r="AM1803" s="89" t="s">
        <v>1414</v>
      </c>
      <c r="AN1803" s="89">
        <v>113</v>
      </c>
      <c r="AP1803" s="35" t="s">
        <v>1917</v>
      </c>
      <c r="AQ1803" s="377">
        <v>0</v>
      </c>
      <c r="AR1803" s="378">
        <v>0</v>
      </c>
      <c r="AS1803" s="377">
        <v>0</v>
      </c>
      <c r="AT1803" s="378">
        <v>0</v>
      </c>
      <c r="AU1803" s="377">
        <v>0</v>
      </c>
      <c r="AV1803" s="377">
        <v>0</v>
      </c>
      <c r="AW1803" s="377">
        <v>0</v>
      </c>
      <c r="AX1803">
        <v>0</v>
      </c>
      <c r="AY1803">
        <v>0</v>
      </c>
    </row>
    <row r="1804" spans="1:54" ht="15" hidden="1" customHeight="1" x14ac:dyDescent="0.2">
      <c r="A1804" s="46">
        <v>3390</v>
      </c>
      <c r="B1804" s="258" t="s">
        <v>12755</v>
      </c>
      <c r="C1804" t="s">
        <v>1146</v>
      </c>
      <c r="D1804" t="s">
        <v>1147</v>
      </c>
      <c r="E1804" t="s">
        <v>2504</v>
      </c>
      <c r="F1804" s="29" t="s">
        <v>1158</v>
      </c>
      <c r="G1804" s="47">
        <v>8</v>
      </c>
      <c r="H1804" t="s">
        <v>1158</v>
      </c>
      <c r="I1804">
        <v>1</v>
      </c>
      <c r="J1804" t="s">
        <v>12756</v>
      </c>
      <c r="K1804" t="s">
        <v>101</v>
      </c>
      <c r="L1804" t="s">
        <v>12757</v>
      </c>
      <c r="M1804" t="s">
        <v>1972</v>
      </c>
      <c r="N1804" s="34" t="s">
        <v>431</v>
      </c>
      <c r="O1804" s="2" t="s">
        <v>1967</v>
      </c>
      <c r="P1804" s="34">
        <v>0</v>
      </c>
      <c r="Q1804" s="2" t="s">
        <v>1973</v>
      </c>
      <c r="R1804" s="34" t="s">
        <v>985</v>
      </c>
      <c r="S1804" s="48" t="s">
        <v>1123</v>
      </c>
      <c r="T1804" s="13" t="s">
        <v>122</v>
      </c>
      <c r="U1804" s="12" t="s">
        <v>122</v>
      </c>
      <c r="V1804" s="12" t="s">
        <v>1863</v>
      </c>
      <c r="W1804" s="12" t="s">
        <v>122</v>
      </c>
      <c r="X1804" s="14" t="str">
        <f t="shared" si="28"/>
        <v>В</v>
      </c>
      <c r="Y1804" s="271">
        <f>Таблица1[[#This Row],[ID_intellix]]</f>
        <v>3390</v>
      </c>
      <c r="Z1804" s="269" t="s">
        <v>122</v>
      </c>
      <c r="AA1804" s="145">
        <f>IF(OR(Таблица1[[#This Row],[CARDIO_report]]&lt;&gt;0,Таблица1[[#This Row],[AI COMBO_report]]&lt;&gt;0,Таблица1[[#This Row],[OTC_report]]&lt;&gt;0),1,0)</f>
        <v>1</v>
      </c>
      <c r="AB1804" s="60" t="s">
        <v>1124</v>
      </c>
      <c r="AC1804" s="60" t="s">
        <v>1124</v>
      </c>
      <c r="AD1804" s="60" t="s">
        <v>1124</v>
      </c>
      <c r="AE1804" s="60" t="s">
        <v>1124</v>
      </c>
      <c r="AF1804" s="60"/>
      <c r="AG1804" s="89" t="s">
        <v>1414</v>
      </c>
      <c r="AH1804" s="89">
        <v>100</v>
      </c>
      <c r="AI1804" s="89" t="s">
        <v>2516</v>
      </c>
      <c r="AJ1804" s="89">
        <v>63</v>
      </c>
      <c r="AK1804" s="89" t="s">
        <v>2516</v>
      </c>
      <c r="AL1804" s="89">
        <v>27</v>
      </c>
      <c r="AM1804" s="89" t="s">
        <v>2516</v>
      </c>
      <c r="AN1804" s="89">
        <v>22</v>
      </c>
      <c r="AP1804" s="35" t="s">
        <v>1825</v>
      </c>
      <c r="AQ1804" s="377">
        <v>0</v>
      </c>
      <c r="AR1804" s="378">
        <v>0</v>
      </c>
      <c r="AS1804" s="377">
        <v>0</v>
      </c>
      <c r="AT1804" s="378">
        <v>0</v>
      </c>
      <c r="AU1804" s="377">
        <v>0</v>
      </c>
      <c r="AV1804" s="377">
        <v>0</v>
      </c>
      <c r="AW1804" s="377">
        <v>0</v>
      </c>
      <c r="AX1804">
        <v>0</v>
      </c>
      <c r="AY1804">
        <v>0</v>
      </c>
    </row>
    <row r="1805" spans="1:54" ht="15" hidden="1" customHeight="1" x14ac:dyDescent="0.2">
      <c r="A1805" s="46">
        <v>7514</v>
      </c>
      <c r="B1805" s="258" t="s">
        <v>13185</v>
      </c>
      <c r="C1805" t="s">
        <v>1146</v>
      </c>
      <c r="D1805" t="s">
        <v>1300</v>
      </c>
      <c r="E1805" t="s">
        <v>2504</v>
      </c>
      <c r="F1805" s="29" t="s">
        <v>1158</v>
      </c>
      <c r="G1805" s="47">
        <v>22</v>
      </c>
      <c r="H1805" t="s">
        <v>1158</v>
      </c>
      <c r="I1805">
        <v>1</v>
      </c>
      <c r="J1805" t="s">
        <v>13186</v>
      </c>
      <c r="K1805" t="s">
        <v>101</v>
      </c>
      <c r="L1805" t="s">
        <v>13187</v>
      </c>
      <c r="M1805" t="s">
        <v>1972</v>
      </c>
      <c r="N1805" s="34" t="s">
        <v>465</v>
      </c>
      <c r="O1805" s="2" t="s">
        <v>1967</v>
      </c>
      <c r="P1805" s="34" t="s">
        <v>268</v>
      </c>
      <c r="Q1805" s="2" t="s">
        <v>1973</v>
      </c>
      <c r="R1805" s="34" t="s">
        <v>742</v>
      </c>
      <c r="S1805" s="48" t="s">
        <v>1123</v>
      </c>
      <c r="T1805" s="13" t="s">
        <v>1863</v>
      </c>
      <c r="U1805" s="12" t="s">
        <v>1863</v>
      </c>
      <c r="V1805" s="12" t="s">
        <v>122</v>
      </c>
      <c r="W1805" s="12" t="s">
        <v>122</v>
      </c>
      <c r="X1805" s="14" t="str">
        <f t="shared" si="28"/>
        <v>А</v>
      </c>
      <c r="Y1805" s="271">
        <f>Таблица1[[#This Row],[ID_intellix]]</f>
        <v>7514</v>
      </c>
      <c r="Z1805" s="269" t="s">
        <v>122</v>
      </c>
      <c r="AA1805" s="145">
        <f>IF(OR(Таблица1[[#This Row],[CARDIO_report]]&lt;&gt;0,Таблица1[[#This Row],[AI COMBO_report]]&lt;&gt;0,Таблица1[[#This Row],[OTC_report]]&lt;&gt;0),1,0)</f>
        <v>1</v>
      </c>
      <c r="AB1805" s="60" t="s">
        <v>1124</v>
      </c>
      <c r="AC1805" s="60" t="s">
        <v>1124</v>
      </c>
      <c r="AD1805" s="60" t="s">
        <v>1124</v>
      </c>
      <c r="AE1805" s="60" t="s">
        <v>1124</v>
      </c>
      <c r="AF1805" s="60"/>
      <c r="AG1805" s="89" t="s">
        <v>1414</v>
      </c>
      <c r="AH1805" s="89">
        <v>117</v>
      </c>
      <c r="AI1805" s="89" t="s">
        <v>1414</v>
      </c>
      <c r="AJ1805" s="89">
        <v>69</v>
      </c>
      <c r="AK1805" s="89" t="s">
        <v>1414</v>
      </c>
      <c r="AL1805" s="89">
        <v>77</v>
      </c>
      <c r="AM1805" s="89" t="s">
        <v>2516</v>
      </c>
      <c r="AN1805" s="89">
        <v>56</v>
      </c>
      <c r="AP1805" s="35" t="s">
        <v>1917</v>
      </c>
      <c r="AQ1805" s="377">
        <v>0</v>
      </c>
      <c r="AR1805" s="378">
        <v>0</v>
      </c>
      <c r="AS1805" s="377">
        <v>0</v>
      </c>
      <c r="AT1805" s="378">
        <v>0</v>
      </c>
      <c r="AU1805" s="377">
        <v>0</v>
      </c>
      <c r="AV1805" s="377">
        <v>0</v>
      </c>
      <c r="AW1805" s="377">
        <v>0</v>
      </c>
      <c r="AX1805">
        <v>0</v>
      </c>
      <c r="AY1805">
        <v>0</v>
      </c>
    </row>
    <row r="1806" spans="1:54" ht="15" hidden="1" customHeight="1" x14ac:dyDescent="0.2">
      <c r="A1806" s="46">
        <v>7603</v>
      </c>
      <c r="B1806" s="258" t="s">
        <v>13267</v>
      </c>
      <c r="C1806" t="s">
        <v>1146</v>
      </c>
      <c r="D1806" t="s">
        <v>1150</v>
      </c>
      <c r="E1806" t="s">
        <v>2504</v>
      </c>
      <c r="F1806" s="29" t="s">
        <v>1158</v>
      </c>
      <c r="G1806" s="53">
        <v>26</v>
      </c>
      <c r="H1806" t="s">
        <v>1158</v>
      </c>
      <c r="I1806">
        <v>1</v>
      </c>
      <c r="J1806" t="s">
        <v>13268</v>
      </c>
      <c r="K1806" t="s">
        <v>101</v>
      </c>
      <c r="L1806" t="s">
        <v>13269</v>
      </c>
      <c r="M1806" t="s">
        <v>1972</v>
      </c>
      <c r="N1806" s="34" t="s">
        <v>465</v>
      </c>
      <c r="O1806" s="2" t="s">
        <v>1967</v>
      </c>
      <c r="P1806" s="34" t="s">
        <v>143</v>
      </c>
      <c r="Q1806" s="2" t="s">
        <v>1973</v>
      </c>
      <c r="R1806" s="34">
        <v>0</v>
      </c>
      <c r="S1806" s="48" t="s">
        <v>1123</v>
      </c>
      <c r="T1806" s="13" t="s">
        <v>1863</v>
      </c>
      <c r="U1806" s="12" t="s">
        <v>122</v>
      </c>
      <c r="V1806" s="12" t="s">
        <v>1863</v>
      </c>
      <c r="W1806" s="12" t="s">
        <v>122</v>
      </c>
      <c r="X1806" s="14" t="str">
        <f t="shared" si="28"/>
        <v>А</v>
      </c>
      <c r="Y1806" s="271">
        <f>Таблица1[[#This Row],[ID_intellix]]</f>
        <v>7603</v>
      </c>
      <c r="Z1806" s="269" t="s">
        <v>122</v>
      </c>
      <c r="AA1806" s="145">
        <f>IF(OR(Таблица1[[#This Row],[CARDIO_report]]&lt;&gt;0,Таблица1[[#This Row],[AI COMBO_report]]&lt;&gt;0,Таблица1[[#This Row],[OTC_report]]&lt;&gt;0),1,0)</f>
        <v>1</v>
      </c>
      <c r="AB1806" s="60" t="s">
        <v>1124</v>
      </c>
      <c r="AC1806" s="60" t="s">
        <v>1124</v>
      </c>
      <c r="AD1806" s="60" t="s">
        <v>1124</v>
      </c>
      <c r="AE1806" s="60" t="s">
        <v>1124</v>
      </c>
      <c r="AF1806" s="60"/>
      <c r="AG1806" s="89" t="s">
        <v>1414</v>
      </c>
      <c r="AH1806" s="89">
        <v>85</v>
      </c>
      <c r="AI1806" s="89" t="s">
        <v>2516</v>
      </c>
      <c r="AJ1806" s="89">
        <v>47</v>
      </c>
      <c r="AK1806" s="89" t="s">
        <v>2516</v>
      </c>
      <c r="AL1806" s="89">
        <v>65</v>
      </c>
      <c r="AM1806" s="89" t="s">
        <v>2516</v>
      </c>
      <c r="AN1806" s="89">
        <v>42</v>
      </c>
      <c r="AP1806" s="35" t="s">
        <v>1917</v>
      </c>
      <c r="AQ1806" s="377">
        <v>0</v>
      </c>
      <c r="AR1806" s="378">
        <v>0</v>
      </c>
      <c r="AS1806" s="377">
        <v>0</v>
      </c>
      <c r="AT1806" s="378">
        <v>0</v>
      </c>
      <c r="AU1806" s="377">
        <v>0</v>
      </c>
      <c r="AV1806" s="377">
        <v>0</v>
      </c>
      <c r="AW1806" s="377">
        <v>0</v>
      </c>
      <c r="AX1806">
        <v>0</v>
      </c>
      <c r="AY1806">
        <v>0</v>
      </c>
    </row>
    <row r="1807" spans="1:54" s="21" customFormat="1" ht="15" hidden="1" customHeight="1" x14ac:dyDescent="0.2">
      <c r="A1807" s="46">
        <v>7587</v>
      </c>
      <c r="B1807" s="258" t="s">
        <v>13270</v>
      </c>
      <c r="C1807" t="s">
        <v>1146</v>
      </c>
      <c r="D1807" t="s">
        <v>1307</v>
      </c>
      <c r="E1807" t="s">
        <v>2504</v>
      </c>
      <c r="F1807" s="29" t="s">
        <v>2598</v>
      </c>
      <c r="G1807" s="396">
        <v>78</v>
      </c>
      <c r="H1807" t="s">
        <v>1140</v>
      </c>
      <c r="I1807">
        <v>1</v>
      </c>
      <c r="J1807" t="s">
        <v>13271</v>
      </c>
      <c r="K1807" t="s">
        <v>101</v>
      </c>
      <c r="L1807" t="s">
        <v>13272</v>
      </c>
      <c r="M1807" t="s">
        <v>1972</v>
      </c>
      <c r="N1807" s="34" t="s">
        <v>431</v>
      </c>
      <c r="O1807" s="2" t="s">
        <v>1967</v>
      </c>
      <c r="P1807" s="34" t="s">
        <v>143</v>
      </c>
      <c r="Q1807" s="2" t="s">
        <v>1973</v>
      </c>
      <c r="R1807" s="34" t="s">
        <v>985</v>
      </c>
      <c r="S1807" s="48" t="s">
        <v>1123</v>
      </c>
      <c r="T1807" s="13" t="s">
        <v>122</v>
      </c>
      <c r="U1807" s="12" t="s">
        <v>1863</v>
      </c>
      <c r="V1807" s="12" t="s">
        <v>1863</v>
      </c>
      <c r="W1807" s="12" t="s">
        <v>1863</v>
      </c>
      <c r="X1807" s="14" t="str">
        <f t="shared" si="28"/>
        <v>А</v>
      </c>
      <c r="Y1807" s="271">
        <f>Таблица1[[#This Row],[ID_intellix]]</f>
        <v>7587</v>
      </c>
      <c r="Z1807" s="269" t="s">
        <v>122</v>
      </c>
      <c r="AA1807" s="145">
        <f>IF(OR(Таблица1[[#This Row],[CARDIO_report]]&lt;&gt;0,Таблица1[[#This Row],[AI COMBO_report]]&lt;&gt;0,Таблица1[[#This Row],[OTC_report]]&lt;&gt;0),1,0)</f>
        <v>1</v>
      </c>
      <c r="AB1807" s="60" t="s">
        <v>2602</v>
      </c>
      <c r="AC1807" s="60" t="s">
        <v>2602</v>
      </c>
      <c r="AD1807" s="60" t="s">
        <v>1124</v>
      </c>
      <c r="AE1807" s="60" t="s">
        <v>1124</v>
      </c>
      <c r="AF1807" s="60"/>
      <c r="AG1807" s="89" t="s">
        <v>1437</v>
      </c>
      <c r="AH1807" s="89">
        <v>1</v>
      </c>
      <c r="AI1807" s="89" t="s">
        <v>1437</v>
      </c>
      <c r="AJ1807" s="89">
        <v>5</v>
      </c>
      <c r="AK1807" s="89" t="s">
        <v>1437</v>
      </c>
      <c r="AL1807" s="89">
        <v>10</v>
      </c>
      <c r="AM1807" s="89" t="s">
        <v>1437</v>
      </c>
      <c r="AN1807" s="89">
        <v>4</v>
      </c>
      <c r="AO1807" s="89"/>
      <c r="AP1807" s="35" t="s">
        <v>1917</v>
      </c>
      <c r="AQ1807" s="377" t="s">
        <v>2847</v>
      </c>
      <c r="AR1807" s="378">
        <v>0</v>
      </c>
      <c r="AS1807" s="377" t="s">
        <v>2847</v>
      </c>
      <c r="AT1807" s="378">
        <v>0</v>
      </c>
      <c r="AU1807" s="377">
        <v>0</v>
      </c>
      <c r="AV1807" s="377">
        <v>0</v>
      </c>
      <c r="AW1807" s="377" t="s">
        <v>2847</v>
      </c>
      <c r="AX1807" s="2">
        <v>0</v>
      </c>
      <c r="AY1807" s="2" t="s">
        <v>2847</v>
      </c>
      <c r="AZ1807"/>
      <c r="BA1807" s="2" t="s">
        <v>6336</v>
      </c>
      <c r="BB1807"/>
    </row>
    <row r="1808" spans="1:54" ht="15" hidden="1" customHeight="1" x14ac:dyDescent="0.2">
      <c r="A1808" s="46">
        <v>7614</v>
      </c>
      <c r="B1808" s="258" t="s">
        <v>13273</v>
      </c>
      <c r="C1808" t="s">
        <v>1146</v>
      </c>
      <c r="D1808" t="s">
        <v>1150</v>
      </c>
      <c r="E1808" t="s">
        <v>2504</v>
      </c>
      <c r="F1808" s="29" t="s">
        <v>1158</v>
      </c>
      <c r="G1808" s="53">
        <v>10</v>
      </c>
      <c r="H1808" t="s">
        <v>1158</v>
      </c>
      <c r="I1808">
        <v>1</v>
      </c>
      <c r="J1808" t="s">
        <v>13274</v>
      </c>
      <c r="K1808" t="s">
        <v>101</v>
      </c>
      <c r="L1808" t="s">
        <v>13275</v>
      </c>
      <c r="M1808" t="s">
        <v>1972</v>
      </c>
      <c r="N1808" s="34" t="s">
        <v>503</v>
      </c>
      <c r="O1808" s="2" t="s">
        <v>1967</v>
      </c>
      <c r="P1808" s="34" t="s">
        <v>143</v>
      </c>
      <c r="Q1808" s="2" t="s">
        <v>1973</v>
      </c>
      <c r="R1808" s="34" t="s">
        <v>985</v>
      </c>
      <c r="S1808" s="48" t="s">
        <v>1123</v>
      </c>
      <c r="T1808" s="13" t="s">
        <v>122</v>
      </c>
      <c r="U1808" s="12" t="s">
        <v>122</v>
      </c>
      <c r="V1808" s="12" t="s">
        <v>1863</v>
      </c>
      <c r="W1808" s="12" t="s">
        <v>122</v>
      </c>
      <c r="X1808" s="14" t="str">
        <f t="shared" si="28"/>
        <v>В</v>
      </c>
      <c r="Y1808" s="271">
        <f>Таблица1[[#This Row],[ID_intellix]]</f>
        <v>7614</v>
      </c>
      <c r="Z1808" s="269" t="s">
        <v>122</v>
      </c>
      <c r="AA1808" s="145">
        <f>IF(OR(Таблица1[[#This Row],[CARDIO_report]]&lt;&gt;0,Таблица1[[#This Row],[AI COMBO_report]]&lt;&gt;0,Таблица1[[#This Row],[OTC_report]]&lt;&gt;0),1,0)</f>
        <v>1</v>
      </c>
      <c r="AB1808" s="60" t="s">
        <v>1124</v>
      </c>
      <c r="AC1808" s="60" t="s">
        <v>1124</v>
      </c>
      <c r="AD1808" s="60" t="s">
        <v>1124</v>
      </c>
      <c r="AE1808" s="60" t="s">
        <v>1124</v>
      </c>
      <c r="AF1808" s="60"/>
      <c r="AG1808" s="89" t="s">
        <v>1414</v>
      </c>
      <c r="AH1808" s="89">
        <v>91</v>
      </c>
      <c r="AI1808" s="89" t="s">
        <v>2516</v>
      </c>
      <c r="AJ1808" s="89">
        <v>58</v>
      </c>
      <c r="AK1808" s="89" t="s">
        <v>1414</v>
      </c>
      <c r="AL1808" s="89">
        <v>92</v>
      </c>
      <c r="AM1808" s="89" t="s">
        <v>1414</v>
      </c>
      <c r="AN1808" s="89">
        <v>83</v>
      </c>
      <c r="AP1808" s="35" t="s">
        <v>1857</v>
      </c>
      <c r="AQ1808" s="377">
        <v>0</v>
      </c>
      <c r="AR1808" s="378">
        <v>0</v>
      </c>
      <c r="AS1808" s="377">
        <v>0</v>
      </c>
      <c r="AT1808" s="378">
        <v>0</v>
      </c>
      <c r="AU1808" s="377">
        <v>0</v>
      </c>
      <c r="AV1808" s="377">
        <v>0</v>
      </c>
      <c r="AW1808" s="377">
        <v>0</v>
      </c>
      <c r="AX1808">
        <v>0</v>
      </c>
      <c r="AY1808">
        <v>0</v>
      </c>
    </row>
    <row r="1809" spans="1:53" ht="15" hidden="1" customHeight="1" x14ac:dyDescent="0.2">
      <c r="A1809" s="46">
        <v>7621</v>
      </c>
      <c r="B1809" s="258" t="s">
        <v>13279</v>
      </c>
      <c r="C1809" t="s">
        <v>1146</v>
      </c>
      <c r="D1809" t="s">
        <v>1152</v>
      </c>
      <c r="E1809" t="s">
        <v>2504</v>
      </c>
      <c r="F1809" s="29" t="s">
        <v>2706</v>
      </c>
      <c r="G1809" s="53">
        <v>26</v>
      </c>
      <c r="H1809" t="s">
        <v>1149</v>
      </c>
      <c r="I1809">
        <v>1</v>
      </c>
      <c r="J1809" t="s">
        <v>13280</v>
      </c>
      <c r="K1809" t="s">
        <v>101</v>
      </c>
      <c r="L1809" t="s">
        <v>13281</v>
      </c>
      <c r="M1809" t="s">
        <v>1972</v>
      </c>
      <c r="N1809" s="34" t="s">
        <v>431</v>
      </c>
      <c r="O1809" s="2" t="s">
        <v>1967</v>
      </c>
      <c r="P1809" s="34" t="s">
        <v>116</v>
      </c>
      <c r="Q1809" s="2" t="s">
        <v>1973</v>
      </c>
      <c r="R1809" s="34" t="s">
        <v>975</v>
      </c>
      <c r="S1809" s="48" t="s">
        <v>1123</v>
      </c>
      <c r="T1809" s="13" t="s">
        <v>1863</v>
      </c>
      <c r="U1809" s="12" t="s">
        <v>122</v>
      </c>
      <c r="V1809" s="12" t="s">
        <v>1863</v>
      </c>
      <c r="W1809" s="12" t="s">
        <v>122</v>
      </c>
      <c r="X1809" s="14" t="str">
        <f t="shared" si="28"/>
        <v>А</v>
      </c>
      <c r="Y1809" s="271">
        <f>Таблица1[[#This Row],[ID_intellix]]</f>
        <v>7621</v>
      </c>
      <c r="Z1809" s="269" t="s">
        <v>122</v>
      </c>
      <c r="AA1809" s="145">
        <f>IF(OR(Таблица1[[#This Row],[CARDIO_report]]&lt;&gt;0,Таблица1[[#This Row],[AI COMBO_report]]&lt;&gt;0,Таблица1[[#This Row],[OTC_report]]&lt;&gt;0),1,0)</f>
        <v>1</v>
      </c>
      <c r="AB1809" s="60" t="s">
        <v>1124</v>
      </c>
      <c r="AC1809" s="60" t="s">
        <v>1124</v>
      </c>
      <c r="AD1809" s="60" t="s">
        <v>1124</v>
      </c>
      <c r="AE1809" s="60" t="s">
        <v>1124</v>
      </c>
      <c r="AF1809" s="60"/>
      <c r="AG1809" s="89" t="s">
        <v>1414</v>
      </c>
      <c r="AH1809" s="89">
        <v>81</v>
      </c>
      <c r="AI1809" s="89" t="s">
        <v>1414</v>
      </c>
      <c r="AJ1809" s="89">
        <v>91</v>
      </c>
      <c r="AK1809" s="89" t="s">
        <v>2516</v>
      </c>
      <c r="AL1809" s="89">
        <v>55</v>
      </c>
      <c r="AM1809" s="89" t="s">
        <v>2516</v>
      </c>
      <c r="AN1809" s="89">
        <v>49</v>
      </c>
      <c r="AP1809" s="35" t="s">
        <v>1857</v>
      </c>
      <c r="AQ1809" s="377">
        <v>0</v>
      </c>
      <c r="AR1809" s="378">
        <v>0</v>
      </c>
      <c r="AS1809" s="377">
        <v>0</v>
      </c>
      <c r="AT1809" s="378">
        <v>0</v>
      </c>
      <c r="AU1809" s="377">
        <v>0</v>
      </c>
      <c r="AV1809" s="377">
        <v>0</v>
      </c>
      <c r="AW1809" s="377">
        <v>0</v>
      </c>
      <c r="AX1809">
        <v>0</v>
      </c>
      <c r="AY1809">
        <v>0</v>
      </c>
      <c r="BA1809" s="2" t="s">
        <v>15961</v>
      </c>
    </row>
    <row r="1810" spans="1:53" ht="15" hidden="1" customHeight="1" x14ac:dyDescent="0.2">
      <c r="A1810" s="46">
        <v>7540</v>
      </c>
      <c r="B1810" s="258" t="s">
        <v>13362</v>
      </c>
      <c r="C1810" t="s">
        <v>1146</v>
      </c>
      <c r="D1810" t="s">
        <v>1147</v>
      </c>
      <c r="E1810" t="s">
        <v>2504</v>
      </c>
      <c r="F1810" s="29" t="s">
        <v>2725</v>
      </c>
      <c r="G1810" s="53" t="s">
        <v>12221</v>
      </c>
      <c r="H1810" t="s">
        <v>1149</v>
      </c>
      <c r="I1810">
        <v>1</v>
      </c>
      <c r="J1810" t="s">
        <v>13363</v>
      </c>
      <c r="K1810" t="s">
        <v>101</v>
      </c>
      <c r="L1810" t="s">
        <v>13364</v>
      </c>
      <c r="M1810" t="s">
        <v>1972</v>
      </c>
      <c r="N1810" s="34" t="s">
        <v>525</v>
      </c>
      <c r="O1810" s="2" t="s">
        <v>1967</v>
      </c>
      <c r="P1810" s="34" t="s">
        <v>268</v>
      </c>
      <c r="Q1810" s="2" t="s">
        <v>1973</v>
      </c>
      <c r="R1810" s="34" t="s">
        <v>975</v>
      </c>
      <c r="S1810" s="48" t="s">
        <v>1123</v>
      </c>
      <c r="T1810" s="13" t="s">
        <v>1863</v>
      </c>
      <c r="U1810" s="12" t="s">
        <v>122</v>
      </c>
      <c r="V1810" s="12" t="s">
        <v>1863</v>
      </c>
      <c r="W1810" s="12" t="s">
        <v>122</v>
      </c>
      <c r="X1810" s="14" t="str">
        <f t="shared" si="28"/>
        <v>А</v>
      </c>
      <c r="Y1810" s="271">
        <f>Таблица1[[#This Row],[ID_intellix]]</f>
        <v>7540</v>
      </c>
      <c r="Z1810" s="269" t="s">
        <v>122</v>
      </c>
      <c r="AA1810" s="145">
        <f>IF(OR(Таблица1[[#This Row],[CARDIO_report]]&lt;&gt;0,Таблица1[[#This Row],[AI COMBO_report]]&lt;&gt;0,Таблица1[[#This Row],[OTC_report]]&lt;&gt;0),1,0)</f>
        <v>1</v>
      </c>
      <c r="AB1810" s="60" t="s">
        <v>1124</v>
      </c>
      <c r="AC1810" s="60" t="s">
        <v>1124</v>
      </c>
      <c r="AD1810" s="60" t="s">
        <v>1124</v>
      </c>
      <c r="AE1810" s="60" t="s">
        <v>1124</v>
      </c>
      <c r="AF1810" s="60"/>
      <c r="AG1810" s="89" t="s">
        <v>1437</v>
      </c>
      <c r="AH1810" s="89">
        <v>76</v>
      </c>
      <c r="AI1810" s="89" t="s">
        <v>1414</v>
      </c>
      <c r="AJ1810" s="89">
        <v>95</v>
      </c>
      <c r="AK1810" s="89" t="s">
        <v>1414</v>
      </c>
      <c r="AL1810" s="89">
        <v>89</v>
      </c>
      <c r="AM1810" s="89" t="s">
        <v>1414</v>
      </c>
      <c r="AN1810" s="89">
        <v>100</v>
      </c>
      <c r="AP1810" s="35" t="s">
        <v>1857</v>
      </c>
      <c r="AQ1810" s="377">
        <v>0</v>
      </c>
      <c r="AR1810" s="378">
        <v>0</v>
      </c>
      <c r="AS1810" s="377">
        <v>0</v>
      </c>
      <c r="AT1810" s="378">
        <v>0</v>
      </c>
      <c r="AU1810" s="377">
        <v>0</v>
      </c>
      <c r="AV1810" s="377">
        <v>0</v>
      </c>
      <c r="AW1810" s="377">
        <v>0</v>
      </c>
      <c r="AX1810">
        <v>0</v>
      </c>
      <c r="AY1810">
        <v>0</v>
      </c>
      <c r="BA1810" s="2" t="s">
        <v>15961</v>
      </c>
    </row>
    <row r="1811" spans="1:53" ht="15" hidden="1" customHeight="1" x14ac:dyDescent="0.2">
      <c r="A1811" s="46">
        <v>7622</v>
      </c>
      <c r="B1811" s="258" t="s">
        <v>13368</v>
      </c>
      <c r="C1811" t="s">
        <v>1146</v>
      </c>
      <c r="D1811" t="s">
        <v>1156</v>
      </c>
      <c r="E1811" t="s">
        <v>2504</v>
      </c>
      <c r="F1811" s="29" t="s">
        <v>1148</v>
      </c>
      <c r="G1811" s="53">
        <v>34</v>
      </c>
      <c r="H1811" t="s">
        <v>1149</v>
      </c>
      <c r="I1811">
        <v>1</v>
      </c>
      <c r="J1811" t="s">
        <v>13369</v>
      </c>
      <c r="K1811" t="s">
        <v>101</v>
      </c>
      <c r="L1811" t="s">
        <v>13370</v>
      </c>
      <c r="M1811" t="s">
        <v>1972</v>
      </c>
      <c r="N1811" s="34" t="s">
        <v>465</v>
      </c>
      <c r="O1811" s="2" t="s">
        <v>1967</v>
      </c>
      <c r="P1811" s="34" t="s">
        <v>116</v>
      </c>
      <c r="Q1811" s="2" t="s">
        <v>1973</v>
      </c>
      <c r="R1811" s="34" t="s">
        <v>975</v>
      </c>
      <c r="S1811" s="48" t="s">
        <v>1123</v>
      </c>
      <c r="T1811" s="13" t="s">
        <v>122</v>
      </c>
      <c r="U1811" s="12" t="s">
        <v>122</v>
      </c>
      <c r="V1811" s="12" t="s">
        <v>1863</v>
      </c>
      <c r="W1811" s="12" t="s">
        <v>122</v>
      </c>
      <c r="X1811" s="14" t="str">
        <f t="shared" si="28"/>
        <v>В</v>
      </c>
      <c r="Y1811" s="271">
        <f>Таблица1[[#This Row],[ID_intellix]]</f>
        <v>7622</v>
      </c>
      <c r="Z1811" s="269" t="s">
        <v>122</v>
      </c>
      <c r="AA1811" s="145">
        <f>IF(OR(Таблица1[[#This Row],[CARDIO_report]]&lt;&gt;0,Таблица1[[#This Row],[AI COMBO_report]]&lt;&gt;0,Таблица1[[#This Row],[OTC_report]]&lt;&gt;0),1,0)</f>
        <v>1</v>
      </c>
      <c r="AB1811" s="60" t="s">
        <v>1124</v>
      </c>
      <c r="AC1811" s="60" t="s">
        <v>1124</v>
      </c>
      <c r="AD1811" s="60" t="s">
        <v>1124</v>
      </c>
      <c r="AE1811" s="60" t="s">
        <v>1124</v>
      </c>
      <c r="AF1811" s="60"/>
      <c r="AG1811" s="89" t="s">
        <v>1437</v>
      </c>
      <c r="AH1811" s="89">
        <v>67</v>
      </c>
      <c r="AI1811" s="89" t="s">
        <v>1437</v>
      </c>
      <c r="AJ1811" s="89">
        <v>56</v>
      </c>
      <c r="AK1811" s="89" t="s">
        <v>1437</v>
      </c>
      <c r="AL1811" s="89">
        <v>49</v>
      </c>
      <c r="AM1811" s="89" t="s">
        <v>1437</v>
      </c>
      <c r="AN1811" s="89">
        <v>30</v>
      </c>
      <c r="AP1811" s="35" t="s">
        <v>1857</v>
      </c>
      <c r="AQ1811" s="377">
        <v>0</v>
      </c>
      <c r="AR1811" s="378">
        <v>0</v>
      </c>
      <c r="AS1811" s="377">
        <v>0</v>
      </c>
      <c r="AT1811" s="378">
        <v>0</v>
      </c>
      <c r="AU1811" s="377">
        <v>0</v>
      </c>
      <c r="AV1811" s="377">
        <v>0</v>
      </c>
      <c r="AW1811" s="377">
        <v>0</v>
      </c>
      <c r="AX1811">
        <v>0</v>
      </c>
      <c r="AY1811">
        <v>0</v>
      </c>
    </row>
    <row r="1812" spans="1:53" ht="15" hidden="1" customHeight="1" x14ac:dyDescent="0.2">
      <c r="A1812" s="46">
        <v>7533</v>
      </c>
      <c r="B1812" s="258" t="s">
        <v>13381</v>
      </c>
      <c r="C1812" t="s">
        <v>1146</v>
      </c>
      <c r="D1812" t="s">
        <v>1300</v>
      </c>
      <c r="E1812" t="s">
        <v>2504</v>
      </c>
      <c r="F1812" s="29" t="s">
        <v>1158</v>
      </c>
      <c r="G1812" s="47">
        <v>25</v>
      </c>
      <c r="H1812" t="s">
        <v>1158</v>
      </c>
      <c r="I1812">
        <v>1</v>
      </c>
      <c r="J1812" t="s">
        <v>13382</v>
      </c>
      <c r="K1812" t="s">
        <v>101</v>
      </c>
      <c r="L1812" t="s">
        <v>13383</v>
      </c>
      <c r="M1812" t="s">
        <v>1972</v>
      </c>
      <c r="N1812" s="34" t="s">
        <v>503</v>
      </c>
      <c r="O1812" s="2" t="s">
        <v>1967</v>
      </c>
      <c r="P1812" s="34" t="s">
        <v>143</v>
      </c>
      <c r="Q1812" s="2" t="s">
        <v>1973</v>
      </c>
      <c r="R1812" s="34" t="s">
        <v>742</v>
      </c>
      <c r="S1812" s="48" t="s">
        <v>1123</v>
      </c>
      <c r="T1812" s="13" t="s">
        <v>122</v>
      </c>
      <c r="U1812" s="12" t="s">
        <v>122</v>
      </c>
      <c r="V1812" s="12" t="s">
        <v>122</v>
      </c>
      <c r="W1812" s="12" t="s">
        <v>1863</v>
      </c>
      <c r="X1812" s="14" t="str">
        <f t="shared" si="28"/>
        <v>В</v>
      </c>
      <c r="Y1812" s="271">
        <f>Таблица1[[#This Row],[ID_intellix]]</f>
        <v>7533</v>
      </c>
      <c r="Z1812" s="269" t="s">
        <v>122</v>
      </c>
      <c r="AA1812" s="145">
        <f>IF(OR(Таблица1[[#This Row],[CARDIO_report]]&lt;&gt;0,Таблица1[[#This Row],[AI COMBO_report]]&lt;&gt;0,Таблица1[[#This Row],[OTC_report]]&lt;&gt;0),1,0)</f>
        <v>1</v>
      </c>
      <c r="AB1812" s="60" t="s">
        <v>1124</v>
      </c>
      <c r="AC1812" s="60" t="s">
        <v>1124</v>
      </c>
      <c r="AD1812" s="60" t="s">
        <v>1124</v>
      </c>
      <c r="AE1812" s="60" t="s">
        <v>1124</v>
      </c>
      <c r="AF1812" s="60"/>
      <c r="AG1812" s="89" t="s">
        <v>1414</v>
      </c>
      <c r="AH1812" s="89">
        <v>116</v>
      </c>
      <c r="AI1812" s="89" t="s">
        <v>1414</v>
      </c>
      <c r="AJ1812" s="89">
        <v>100</v>
      </c>
      <c r="AK1812" s="89" t="s">
        <v>1414</v>
      </c>
      <c r="AL1812" s="89">
        <v>85</v>
      </c>
      <c r="AM1812" s="89" t="s">
        <v>1414</v>
      </c>
      <c r="AN1812" s="89">
        <v>70</v>
      </c>
      <c r="AP1812" s="35" t="s">
        <v>1857</v>
      </c>
      <c r="AQ1812" s="377">
        <v>0</v>
      </c>
      <c r="AR1812" s="378">
        <v>0</v>
      </c>
      <c r="AS1812" s="377">
        <v>0</v>
      </c>
      <c r="AT1812" s="378">
        <v>0</v>
      </c>
      <c r="AU1812" s="377">
        <v>0</v>
      </c>
      <c r="AV1812" s="377">
        <v>0</v>
      </c>
      <c r="AW1812" s="377">
        <v>0</v>
      </c>
      <c r="AX1812">
        <v>0</v>
      </c>
      <c r="AY1812">
        <v>0</v>
      </c>
    </row>
    <row r="1813" spans="1:53" ht="15" hidden="1" customHeight="1" x14ac:dyDescent="0.2">
      <c r="A1813" s="46">
        <v>2287</v>
      </c>
      <c r="B1813" s="258" t="s">
        <v>13450</v>
      </c>
      <c r="C1813" t="s">
        <v>1146</v>
      </c>
      <c r="D1813" t="s">
        <v>1147</v>
      </c>
      <c r="E1813" t="s">
        <v>2504</v>
      </c>
      <c r="F1813" s="29" t="s">
        <v>3120</v>
      </c>
      <c r="G1813" s="47">
        <v>9</v>
      </c>
      <c r="H1813" t="s">
        <v>3120</v>
      </c>
      <c r="I1813">
        <v>1</v>
      </c>
      <c r="J1813" t="s">
        <v>13451</v>
      </c>
      <c r="K1813" t="s">
        <v>101</v>
      </c>
      <c r="L1813" t="s">
        <v>13452</v>
      </c>
      <c r="M1813" t="s">
        <v>1972</v>
      </c>
      <c r="N1813" s="34">
        <v>0</v>
      </c>
      <c r="O1813" s="2" t="s">
        <v>1967</v>
      </c>
      <c r="P1813" s="34">
        <v>0</v>
      </c>
      <c r="Q1813" s="2" t="s">
        <v>1973</v>
      </c>
      <c r="R1813" s="34" t="s">
        <v>975</v>
      </c>
      <c r="S1813" s="48" t="s">
        <v>1123</v>
      </c>
      <c r="T1813" s="13" t="s">
        <v>122</v>
      </c>
      <c r="U1813" s="12" t="s">
        <v>122</v>
      </c>
      <c r="V1813" s="12" t="s">
        <v>1863</v>
      </c>
      <c r="W1813" s="12" t="s">
        <v>122</v>
      </c>
      <c r="X1813" s="14" t="str">
        <f t="shared" si="28"/>
        <v>В</v>
      </c>
      <c r="Y1813" s="271">
        <f>Таблица1[[#This Row],[ID_intellix]]</f>
        <v>2287</v>
      </c>
      <c r="Z1813" s="269" t="s">
        <v>122</v>
      </c>
      <c r="AA1813" s="145">
        <f>IF(OR(Таблица1[[#This Row],[CARDIO_report]]&lt;&gt;0,Таблица1[[#This Row],[AI COMBO_report]]&lt;&gt;0,Таблица1[[#This Row],[OTC_report]]&lt;&gt;0),1,0)</f>
        <v>1</v>
      </c>
      <c r="AB1813" s="60" t="s">
        <v>1124</v>
      </c>
      <c r="AC1813" s="60" t="s">
        <v>1124</v>
      </c>
      <c r="AD1813" s="60" t="s">
        <v>1124</v>
      </c>
      <c r="AE1813" s="60" t="s">
        <v>1124</v>
      </c>
      <c r="AF1813" s="60"/>
      <c r="AG1813" s="89" t="s">
        <v>1145</v>
      </c>
      <c r="AH1813" s="89">
        <v>102</v>
      </c>
      <c r="AI1813" s="89" t="s">
        <v>1145</v>
      </c>
      <c r="AJ1813" s="89">
        <v>94</v>
      </c>
      <c r="AK1813" s="89" t="s">
        <v>1145</v>
      </c>
      <c r="AL1813" s="89">
        <v>74</v>
      </c>
      <c r="AM1813" s="89" t="s">
        <v>1414</v>
      </c>
      <c r="AN1813" s="89">
        <v>102</v>
      </c>
      <c r="AP1813" s="35" t="s">
        <v>1857</v>
      </c>
      <c r="AQ1813" s="377">
        <v>0</v>
      </c>
      <c r="AR1813" s="378">
        <v>0</v>
      </c>
      <c r="AS1813" s="377">
        <v>0</v>
      </c>
      <c r="AT1813" s="378">
        <v>0</v>
      </c>
      <c r="AU1813" s="377">
        <v>0</v>
      </c>
      <c r="AV1813" s="377">
        <v>0</v>
      </c>
      <c r="AW1813" s="377">
        <v>0</v>
      </c>
      <c r="AX1813">
        <v>0</v>
      </c>
      <c r="AY1813">
        <v>0</v>
      </c>
    </row>
    <row r="1814" spans="1:53" ht="15" hidden="1" customHeight="1" x14ac:dyDescent="0.2">
      <c r="A1814" s="46">
        <v>7667</v>
      </c>
      <c r="B1814" s="258" t="s">
        <v>13508</v>
      </c>
      <c r="C1814" t="s">
        <v>1146</v>
      </c>
      <c r="D1814" t="s">
        <v>1307</v>
      </c>
      <c r="E1814" t="s">
        <v>2504</v>
      </c>
      <c r="F1814" s="29" t="s">
        <v>3586</v>
      </c>
      <c r="G1814" s="47">
        <v>29</v>
      </c>
      <c r="H1814" t="s">
        <v>3586</v>
      </c>
      <c r="I1814">
        <v>1</v>
      </c>
      <c r="J1814" t="s">
        <v>13509</v>
      </c>
      <c r="K1814" t="s">
        <v>101</v>
      </c>
      <c r="L1814" t="s">
        <v>13510</v>
      </c>
      <c r="M1814" t="s">
        <v>1972</v>
      </c>
      <c r="N1814" s="34">
        <v>0</v>
      </c>
      <c r="O1814" s="2" t="s">
        <v>1967</v>
      </c>
      <c r="P1814" s="34" t="s">
        <v>143</v>
      </c>
      <c r="Q1814" s="2" t="s">
        <v>1973</v>
      </c>
      <c r="R1814" s="34" t="s">
        <v>985</v>
      </c>
      <c r="S1814" s="48" t="s">
        <v>1123</v>
      </c>
      <c r="T1814" s="13" t="s">
        <v>1863</v>
      </c>
      <c r="U1814" s="12" t="s">
        <v>122</v>
      </c>
      <c r="V1814" s="12" t="s">
        <v>1863</v>
      </c>
      <c r="W1814" s="12" t="s">
        <v>122</v>
      </c>
      <c r="X1814" s="14" t="str">
        <f t="shared" si="28"/>
        <v>А</v>
      </c>
      <c r="Y1814" s="271">
        <f>Таблица1[[#This Row],[ID_intellix]]</f>
        <v>7667</v>
      </c>
      <c r="Z1814" s="269" t="s">
        <v>122</v>
      </c>
      <c r="AA1814" s="145">
        <f>IF(OR(Таблица1[[#This Row],[CARDIO_report]]&lt;&gt;0,Таблица1[[#This Row],[AI COMBO_report]]&lt;&gt;0,Таблица1[[#This Row],[OTC_report]]&lt;&gt;0),1,0)</f>
        <v>1</v>
      </c>
      <c r="AB1814" s="60" t="s">
        <v>1124</v>
      </c>
      <c r="AC1814" s="60" t="s">
        <v>1124</v>
      </c>
      <c r="AD1814" s="60" t="s">
        <v>1124</v>
      </c>
      <c r="AE1814" s="60" t="s">
        <v>1124</v>
      </c>
      <c r="AF1814" s="60"/>
      <c r="AG1814" s="89" t="s">
        <v>1414</v>
      </c>
      <c r="AH1814" s="89">
        <v>132</v>
      </c>
      <c r="AI1814" s="89" t="s">
        <v>1414</v>
      </c>
      <c r="AJ1814" s="89">
        <v>132</v>
      </c>
      <c r="AK1814" s="89" t="s">
        <v>1414</v>
      </c>
      <c r="AL1814" s="89">
        <v>122</v>
      </c>
      <c r="AM1814" s="89" t="s">
        <v>1414</v>
      </c>
      <c r="AN1814" s="89">
        <v>114</v>
      </c>
      <c r="AP1814" s="35" t="s">
        <v>1857</v>
      </c>
      <c r="AQ1814" s="377">
        <v>0</v>
      </c>
      <c r="AR1814" s="378">
        <v>0</v>
      </c>
      <c r="AS1814" s="377">
        <v>0</v>
      </c>
      <c r="AT1814" s="378">
        <v>0</v>
      </c>
      <c r="AU1814" s="377">
        <v>0</v>
      </c>
      <c r="AV1814" s="377">
        <v>0</v>
      </c>
      <c r="AW1814" s="377">
        <v>0</v>
      </c>
      <c r="AX1814">
        <v>0</v>
      </c>
      <c r="AY1814">
        <v>0</v>
      </c>
      <c r="BA1814" s="2" t="s">
        <v>15962</v>
      </c>
    </row>
    <row r="1815" spans="1:53" ht="15" hidden="1" customHeight="1" x14ac:dyDescent="0.2">
      <c r="A1815" s="46">
        <v>7876</v>
      </c>
      <c r="B1815" s="258" t="s">
        <v>13543</v>
      </c>
      <c r="C1815" t="s">
        <v>1146</v>
      </c>
      <c r="D1815" t="s">
        <v>4525</v>
      </c>
      <c r="E1815" t="s">
        <v>2504</v>
      </c>
      <c r="F1815" s="29" t="s">
        <v>13544</v>
      </c>
      <c r="G1815" s="396">
        <v>1</v>
      </c>
      <c r="H1815" t="s">
        <v>2610</v>
      </c>
      <c r="I1815">
        <v>1</v>
      </c>
      <c r="J1815" t="s">
        <v>13545</v>
      </c>
      <c r="K1815" t="s">
        <v>101</v>
      </c>
      <c r="L1815" t="s">
        <v>13546</v>
      </c>
      <c r="M1815" t="s">
        <v>1972</v>
      </c>
      <c r="N1815" s="34">
        <v>0</v>
      </c>
      <c r="O1815" s="2" t="s">
        <v>1967</v>
      </c>
      <c r="P1815" s="34">
        <v>0</v>
      </c>
      <c r="Q1815" s="2" t="s">
        <v>1973</v>
      </c>
      <c r="R1815" s="34" t="s">
        <v>985</v>
      </c>
      <c r="S1815" s="48" t="s">
        <v>1123</v>
      </c>
      <c r="T1815" s="13" t="s">
        <v>1863</v>
      </c>
      <c r="U1815" s="12" t="s">
        <v>122</v>
      </c>
      <c r="V1815" s="12" t="s">
        <v>1863</v>
      </c>
      <c r="W1815" s="12" t="s">
        <v>122</v>
      </c>
      <c r="X1815" s="14" t="str">
        <f t="shared" si="28"/>
        <v>А</v>
      </c>
      <c r="Y1815" s="271">
        <f>Таблица1[[#This Row],[ID_intellix]]</f>
        <v>7876</v>
      </c>
      <c r="Z1815" s="269" t="s">
        <v>122</v>
      </c>
      <c r="AA1815" s="145">
        <f>IF(OR(Таблица1[[#This Row],[CARDIO_report]]&lt;&gt;0,Таблица1[[#This Row],[AI COMBO_report]]&lt;&gt;0,Таблица1[[#This Row],[OTC_report]]&lt;&gt;0),1,0)</f>
        <v>1</v>
      </c>
      <c r="AB1815" s="60" t="s">
        <v>1124</v>
      </c>
      <c r="AC1815" s="60" t="s">
        <v>1124</v>
      </c>
      <c r="AD1815" s="60" t="s">
        <v>1124</v>
      </c>
      <c r="AE1815" s="60" t="s">
        <v>1124</v>
      </c>
      <c r="AF1815" s="60"/>
      <c r="AG1815" s="89" t="s">
        <v>2516</v>
      </c>
      <c r="AH1815" s="89">
        <v>66</v>
      </c>
      <c r="AI1815" s="89" t="s">
        <v>2516</v>
      </c>
      <c r="AJ1815" s="89">
        <v>53</v>
      </c>
      <c r="AK1815" s="89" t="s">
        <v>2516</v>
      </c>
      <c r="AL1815" s="89">
        <v>48</v>
      </c>
      <c r="AM1815" s="89" t="s">
        <v>1414</v>
      </c>
      <c r="AN1815" s="89">
        <v>69</v>
      </c>
      <c r="AP1815" s="35" t="s">
        <v>1857</v>
      </c>
      <c r="AQ1815" s="377">
        <v>0</v>
      </c>
      <c r="AR1815" s="378">
        <v>0</v>
      </c>
      <c r="AS1815" s="377">
        <v>0</v>
      </c>
      <c r="AT1815" s="378">
        <v>0</v>
      </c>
      <c r="AU1815" s="377">
        <v>0</v>
      </c>
      <c r="AV1815" s="377">
        <v>0</v>
      </c>
      <c r="AW1815" s="377">
        <v>0</v>
      </c>
      <c r="AX1815">
        <v>0</v>
      </c>
      <c r="AY1815">
        <v>0</v>
      </c>
      <c r="BA1815" t="s">
        <v>15962</v>
      </c>
    </row>
    <row r="1816" spans="1:53" ht="15" hidden="1" customHeight="1" x14ac:dyDescent="0.2">
      <c r="A1816" s="46">
        <v>7854</v>
      </c>
      <c r="B1816" s="258" t="s">
        <v>13547</v>
      </c>
      <c r="C1816" t="s">
        <v>1146</v>
      </c>
      <c r="D1816" t="s">
        <v>1156</v>
      </c>
      <c r="E1816" t="s">
        <v>2504</v>
      </c>
      <c r="F1816" s="29" t="s">
        <v>1158</v>
      </c>
      <c r="G1816" s="47">
        <v>32</v>
      </c>
      <c r="H1816" t="s">
        <v>1158</v>
      </c>
      <c r="I1816">
        <v>1</v>
      </c>
      <c r="J1816" t="s">
        <v>13548</v>
      </c>
      <c r="K1816" t="s">
        <v>101</v>
      </c>
      <c r="L1816" t="s">
        <v>13549</v>
      </c>
      <c r="M1816" t="s">
        <v>1972</v>
      </c>
      <c r="N1816" s="34" t="s">
        <v>465</v>
      </c>
      <c r="O1816" s="2" t="s">
        <v>1967</v>
      </c>
      <c r="P1816" s="34">
        <v>0</v>
      </c>
      <c r="Q1816" s="2" t="s">
        <v>1973</v>
      </c>
      <c r="R1816" s="34" t="s">
        <v>985</v>
      </c>
      <c r="S1816" s="48" t="s">
        <v>1123</v>
      </c>
      <c r="T1816" s="13" t="s">
        <v>122</v>
      </c>
      <c r="U1816" s="12" t="s">
        <v>1863</v>
      </c>
      <c r="V1816" s="12" t="s">
        <v>122</v>
      </c>
      <c r="W1816" s="12" t="s">
        <v>122</v>
      </c>
      <c r="X1816" s="14" t="str">
        <f t="shared" si="28"/>
        <v>В</v>
      </c>
      <c r="Y1816" s="271">
        <f>Таблица1[[#This Row],[ID_intellix]]</f>
        <v>7854</v>
      </c>
      <c r="Z1816" s="269" t="s">
        <v>122</v>
      </c>
      <c r="AA1816" s="145">
        <f>IF(OR(Таблица1[[#This Row],[CARDIO_report]]&lt;&gt;0,Таблица1[[#This Row],[AI COMBO_report]]&lt;&gt;0,Таблица1[[#This Row],[OTC_report]]&lt;&gt;0),1,0)</f>
        <v>1</v>
      </c>
      <c r="AB1816" s="60" t="s">
        <v>1124</v>
      </c>
      <c r="AC1816" s="60" t="s">
        <v>1124</v>
      </c>
      <c r="AD1816" s="60" t="s">
        <v>1124</v>
      </c>
      <c r="AE1816" s="60" t="s">
        <v>1124</v>
      </c>
      <c r="AF1816" s="60"/>
      <c r="AG1816" s="89" t="s">
        <v>1145</v>
      </c>
      <c r="AH1816" s="89">
        <v>93</v>
      </c>
      <c r="AI1816" s="89" t="s">
        <v>1437</v>
      </c>
      <c r="AJ1816" s="89">
        <v>55</v>
      </c>
      <c r="AK1816" s="89" t="s">
        <v>1437</v>
      </c>
      <c r="AL1816" s="89">
        <v>50</v>
      </c>
      <c r="AM1816" s="89" t="s">
        <v>1437</v>
      </c>
      <c r="AN1816" s="89">
        <v>45</v>
      </c>
      <c r="AP1816" s="35" t="s">
        <v>1857</v>
      </c>
      <c r="AQ1816" s="377">
        <v>0</v>
      </c>
      <c r="AR1816" s="378">
        <v>0</v>
      </c>
      <c r="AS1816" s="377">
        <v>0</v>
      </c>
      <c r="AT1816" s="378">
        <v>0</v>
      </c>
      <c r="AU1816" s="377">
        <v>0</v>
      </c>
      <c r="AV1816" s="377">
        <v>0</v>
      </c>
      <c r="AW1816" s="377">
        <v>0</v>
      </c>
      <c r="AX1816">
        <v>0</v>
      </c>
      <c r="AY1816">
        <v>0</v>
      </c>
    </row>
    <row r="1817" spans="1:53" ht="15" hidden="1" customHeight="1" x14ac:dyDescent="0.2">
      <c r="A1817" s="46">
        <v>7588</v>
      </c>
      <c r="B1817" s="258" t="s">
        <v>7059</v>
      </c>
      <c r="C1817" t="s">
        <v>1146</v>
      </c>
      <c r="D1817" t="s">
        <v>2669</v>
      </c>
      <c r="E1817" t="s">
        <v>1821</v>
      </c>
      <c r="F1817" s="29" t="s">
        <v>1959</v>
      </c>
      <c r="G1817" s="53" t="s">
        <v>7060</v>
      </c>
      <c r="H1817" t="s">
        <v>1959</v>
      </c>
      <c r="I1817">
        <v>1</v>
      </c>
      <c r="J1817" t="s">
        <v>7061</v>
      </c>
      <c r="K1817" t="s">
        <v>101</v>
      </c>
      <c r="L1817" t="s">
        <v>7062</v>
      </c>
      <c r="M1817" t="s">
        <v>1972</v>
      </c>
      <c r="N1817" s="34">
        <v>0</v>
      </c>
      <c r="O1817" s="2" t="s">
        <v>1967</v>
      </c>
      <c r="P1817" s="34">
        <v>0</v>
      </c>
      <c r="Q1817" s="2" t="s">
        <v>1973</v>
      </c>
      <c r="R1817" s="34">
        <v>0</v>
      </c>
      <c r="S1817" s="48" t="s">
        <v>1123</v>
      </c>
      <c r="T1817" s="13" t="s">
        <v>122</v>
      </c>
      <c r="U1817" s="12" t="s">
        <v>122</v>
      </c>
      <c r="V1817" s="12" t="s">
        <v>122</v>
      </c>
      <c r="W1817" s="12" t="s">
        <v>122</v>
      </c>
      <c r="X1817" s="14" t="str">
        <f t="shared" si="28"/>
        <v>С</v>
      </c>
      <c r="Y1817" s="271">
        <f>Таблица1[[#This Row],[ID_intellix]]</f>
        <v>7588</v>
      </c>
      <c r="Z1817" s="269" t="s">
        <v>122</v>
      </c>
      <c r="AA1817" s="145">
        <f>IF(OR(Таблица1[[#This Row],[CARDIO_report]]&lt;&gt;0,Таблица1[[#This Row],[AI COMBO_report]]&lt;&gt;0,Таблица1[[#This Row],[OTC_report]]&lt;&gt;0),1,0)</f>
        <v>0</v>
      </c>
      <c r="AB1817" s="60" t="s">
        <v>1124</v>
      </c>
      <c r="AC1817" s="60" t="s">
        <v>1124</v>
      </c>
      <c r="AD1817" s="60" t="s">
        <v>1124</v>
      </c>
      <c r="AE1817" s="60" t="s">
        <v>1124</v>
      </c>
      <c r="AF1817" s="60"/>
      <c r="AG1817" s="60" t="s">
        <v>1124</v>
      </c>
      <c r="AH1817" s="60" t="s">
        <v>1124</v>
      </c>
      <c r="AI1817" s="60" t="s">
        <v>1124</v>
      </c>
      <c r="AJ1817" s="60" t="s">
        <v>1124</v>
      </c>
      <c r="AK1817" s="60" t="s">
        <v>1124</v>
      </c>
      <c r="AL1817" s="60" t="s">
        <v>1124</v>
      </c>
      <c r="AM1817" s="60" t="s">
        <v>1124</v>
      </c>
      <c r="AN1817" s="60" t="s">
        <v>1124</v>
      </c>
      <c r="AO1817" s="60"/>
      <c r="AP1817" s="35" t="s">
        <v>1825</v>
      </c>
      <c r="AQ1817" s="377">
        <v>0</v>
      </c>
      <c r="AR1817" s="378">
        <v>0</v>
      </c>
      <c r="AS1817" s="377">
        <v>0</v>
      </c>
      <c r="AT1817" s="378">
        <v>0</v>
      </c>
      <c r="AU1817" s="377">
        <v>0</v>
      </c>
      <c r="AV1817" s="377">
        <v>0</v>
      </c>
      <c r="AW1817" s="377">
        <v>0</v>
      </c>
      <c r="AX1817">
        <v>0</v>
      </c>
      <c r="AY1817">
        <v>0</v>
      </c>
    </row>
    <row r="1818" spans="1:53" ht="15" hidden="1" customHeight="1" x14ac:dyDescent="0.2">
      <c r="A1818" s="46">
        <v>7730</v>
      </c>
      <c r="B1818" s="258" t="s">
        <v>7063</v>
      </c>
      <c r="C1818" t="s">
        <v>1146</v>
      </c>
      <c r="D1818" t="s">
        <v>1300</v>
      </c>
      <c r="E1818" t="s">
        <v>1821</v>
      </c>
      <c r="F1818" s="29" t="s">
        <v>1959</v>
      </c>
      <c r="G1818" s="396" t="s">
        <v>7064</v>
      </c>
      <c r="H1818" t="s">
        <v>1959</v>
      </c>
      <c r="I1818">
        <v>1</v>
      </c>
      <c r="J1818" t="s">
        <v>7065</v>
      </c>
      <c r="K1818" t="s">
        <v>101</v>
      </c>
      <c r="L1818" t="s">
        <v>7066</v>
      </c>
      <c r="M1818" t="s">
        <v>1972</v>
      </c>
      <c r="N1818" s="34">
        <v>0</v>
      </c>
      <c r="O1818" s="2" t="s">
        <v>1967</v>
      </c>
      <c r="P1818" s="34" t="s">
        <v>143</v>
      </c>
      <c r="Q1818" s="2" t="s">
        <v>1973</v>
      </c>
      <c r="R1818" s="34" t="s">
        <v>742</v>
      </c>
      <c r="S1818" s="48" t="s">
        <v>1123</v>
      </c>
      <c r="T1818" s="13" t="s">
        <v>1863</v>
      </c>
      <c r="U1818" s="12" t="s">
        <v>122</v>
      </c>
      <c r="V1818" s="12" t="s">
        <v>122</v>
      </c>
      <c r="W1818" s="12" t="s">
        <v>122</v>
      </c>
      <c r="X1818" s="14" t="str">
        <f t="shared" si="28"/>
        <v>В</v>
      </c>
      <c r="Y1818" s="271">
        <f>Таблица1[[#This Row],[ID_intellix]]</f>
        <v>7730</v>
      </c>
      <c r="Z1818" s="269" t="s">
        <v>122</v>
      </c>
      <c r="AA1818" s="145">
        <f>IF(OR(Таблица1[[#This Row],[CARDIO_report]]&lt;&gt;0,Таблица1[[#This Row],[AI COMBO_report]]&lt;&gt;0,Таблица1[[#This Row],[OTC_report]]&lt;&gt;0),1,0)</f>
        <v>1</v>
      </c>
      <c r="AB1818" s="60" t="s">
        <v>1124</v>
      </c>
      <c r="AC1818" s="60" t="s">
        <v>1124</v>
      </c>
      <c r="AD1818" s="60" t="s">
        <v>1124</v>
      </c>
      <c r="AE1818" s="60" t="s">
        <v>1124</v>
      </c>
      <c r="AF1818" s="60"/>
      <c r="AG1818" s="60" t="s">
        <v>1124</v>
      </c>
      <c r="AH1818" s="60" t="s">
        <v>1124</v>
      </c>
      <c r="AI1818" s="60" t="s">
        <v>1124</v>
      </c>
      <c r="AJ1818" s="60" t="s">
        <v>1124</v>
      </c>
      <c r="AK1818" s="60" t="s">
        <v>1124</v>
      </c>
      <c r="AL1818" s="60" t="s">
        <v>1124</v>
      </c>
      <c r="AM1818" s="60" t="s">
        <v>1124</v>
      </c>
      <c r="AN1818" s="60" t="s">
        <v>1124</v>
      </c>
      <c r="AO1818" s="60"/>
      <c r="AP1818" s="35" t="s">
        <v>1857</v>
      </c>
      <c r="AQ1818" s="377">
        <v>0</v>
      </c>
      <c r="AR1818" s="378">
        <v>0</v>
      </c>
      <c r="AS1818" s="377">
        <v>0</v>
      </c>
      <c r="AT1818" s="378">
        <v>0</v>
      </c>
      <c r="AU1818" s="377">
        <v>0</v>
      </c>
      <c r="AV1818" s="377">
        <v>0</v>
      </c>
      <c r="AW1818" s="377">
        <v>0</v>
      </c>
      <c r="AX1818">
        <v>0</v>
      </c>
      <c r="AY1818">
        <v>0</v>
      </c>
    </row>
    <row r="1819" spans="1:53" ht="15" hidden="1" customHeight="1" x14ac:dyDescent="0.2">
      <c r="A1819" s="46">
        <v>7654</v>
      </c>
      <c r="B1819" s="258" t="s">
        <v>13594</v>
      </c>
      <c r="C1819" t="s">
        <v>1146</v>
      </c>
      <c r="D1819" t="s">
        <v>1152</v>
      </c>
      <c r="E1819" t="s">
        <v>2504</v>
      </c>
      <c r="F1819" s="29" t="s">
        <v>2843</v>
      </c>
      <c r="G1819" s="396">
        <v>36</v>
      </c>
      <c r="H1819" t="s">
        <v>1140</v>
      </c>
      <c r="I1819">
        <v>1</v>
      </c>
      <c r="J1819" t="s">
        <v>13595</v>
      </c>
      <c r="K1819" t="s">
        <v>101</v>
      </c>
      <c r="L1819" t="s">
        <v>13596</v>
      </c>
      <c r="M1819" t="s">
        <v>1972</v>
      </c>
      <c r="N1819" s="34">
        <v>0</v>
      </c>
      <c r="O1819" s="2" t="s">
        <v>1967</v>
      </c>
      <c r="P1819" s="34" t="s">
        <v>116</v>
      </c>
      <c r="Q1819" s="2" t="s">
        <v>1973</v>
      </c>
      <c r="R1819" s="34" t="s">
        <v>975</v>
      </c>
      <c r="S1819" s="48" t="s">
        <v>1123</v>
      </c>
      <c r="T1819" s="13" t="s">
        <v>122</v>
      </c>
      <c r="U1819" s="12" t="s">
        <v>122</v>
      </c>
      <c r="V1819" s="12" t="s">
        <v>1863</v>
      </c>
      <c r="W1819" s="12" t="s">
        <v>122</v>
      </c>
      <c r="X1819" s="14" t="str">
        <f t="shared" si="28"/>
        <v>В</v>
      </c>
      <c r="Y1819" s="271">
        <f>Таблица1[[#This Row],[ID_intellix]]</f>
        <v>7654</v>
      </c>
      <c r="Z1819" s="269" t="s">
        <v>122</v>
      </c>
      <c r="AA1819" s="145">
        <f>IF(OR(Таблица1[[#This Row],[CARDIO_report]]&lt;&gt;0,Таблица1[[#This Row],[AI COMBO_report]]&lt;&gt;0,Таблица1[[#This Row],[OTC_report]]&lt;&gt;0),1,0)</f>
        <v>1</v>
      </c>
      <c r="AB1819" s="60" t="s">
        <v>2601</v>
      </c>
      <c r="AC1819" s="60" t="s">
        <v>2602</v>
      </c>
      <c r="AD1819" s="60" t="s">
        <v>1124</v>
      </c>
      <c r="AE1819" s="60" t="s">
        <v>1124</v>
      </c>
      <c r="AF1819" s="60"/>
      <c r="AG1819" s="89" t="s">
        <v>1437</v>
      </c>
      <c r="AH1819" s="89">
        <v>6</v>
      </c>
      <c r="AI1819" s="89" t="s">
        <v>1437</v>
      </c>
      <c r="AJ1819" s="89">
        <v>20</v>
      </c>
      <c r="AK1819" s="89" t="s">
        <v>1437</v>
      </c>
      <c r="AL1819" s="89">
        <v>39</v>
      </c>
      <c r="AM1819" s="89" t="s">
        <v>1437</v>
      </c>
      <c r="AN1819" s="89">
        <v>47</v>
      </c>
      <c r="AP1819" s="35" t="s">
        <v>1825</v>
      </c>
      <c r="AQ1819" s="377">
        <v>0</v>
      </c>
      <c r="AR1819" s="378">
        <v>0</v>
      </c>
      <c r="AS1819" s="377">
        <v>0</v>
      </c>
      <c r="AT1819" s="378">
        <v>0</v>
      </c>
      <c r="AU1819" s="377">
        <v>0</v>
      </c>
      <c r="AV1819" s="377">
        <v>0</v>
      </c>
      <c r="AW1819" s="377">
        <v>0</v>
      </c>
      <c r="AX1819">
        <v>0</v>
      </c>
      <c r="AY1819">
        <v>0</v>
      </c>
    </row>
    <row r="1820" spans="1:53" ht="15" hidden="1" customHeight="1" x14ac:dyDescent="0.2">
      <c r="A1820" s="46">
        <v>7826</v>
      </c>
      <c r="B1820" s="258" t="s">
        <v>13597</v>
      </c>
      <c r="C1820" t="s">
        <v>1146</v>
      </c>
      <c r="D1820" t="s">
        <v>1156</v>
      </c>
      <c r="E1820" t="s">
        <v>2504</v>
      </c>
      <c r="F1820" s="29" t="s">
        <v>3360</v>
      </c>
      <c r="G1820" s="396">
        <v>19</v>
      </c>
      <c r="H1820" t="s">
        <v>2610</v>
      </c>
      <c r="I1820">
        <v>1</v>
      </c>
      <c r="J1820" t="s">
        <v>13598</v>
      </c>
      <c r="K1820" t="s">
        <v>101</v>
      </c>
      <c r="L1820" t="s">
        <v>13599</v>
      </c>
      <c r="M1820" t="s">
        <v>1972</v>
      </c>
      <c r="N1820" s="34" t="s">
        <v>503</v>
      </c>
      <c r="O1820" s="2" t="s">
        <v>1967</v>
      </c>
      <c r="P1820" s="34" t="s">
        <v>143</v>
      </c>
      <c r="Q1820" s="2" t="s">
        <v>1973</v>
      </c>
      <c r="R1820" s="34" t="s">
        <v>985</v>
      </c>
      <c r="S1820" s="48" t="s">
        <v>1123</v>
      </c>
      <c r="T1820" s="13" t="s">
        <v>1863</v>
      </c>
      <c r="U1820" s="12" t="s">
        <v>122</v>
      </c>
      <c r="V1820" s="12" t="s">
        <v>1863</v>
      </c>
      <c r="W1820" s="12" t="s">
        <v>122</v>
      </c>
      <c r="X1820" s="14" t="str">
        <f t="shared" si="28"/>
        <v>А</v>
      </c>
      <c r="Y1820" s="271">
        <f>Таблица1[[#This Row],[ID_intellix]]</f>
        <v>7826</v>
      </c>
      <c r="Z1820" s="269" t="s">
        <v>122</v>
      </c>
      <c r="AA1820" s="145">
        <f>IF(OR(Таблица1[[#This Row],[CARDIO_report]]&lt;&gt;0,Таблица1[[#This Row],[AI COMBO_report]]&lt;&gt;0,Таблица1[[#This Row],[OTC_report]]&lt;&gt;0),1,0)</f>
        <v>1</v>
      </c>
      <c r="AB1820" s="60" t="s">
        <v>1124</v>
      </c>
      <c r="AC1820" s="60" t="s">
        <v>1124</v>
      </c>
      <c r="AD1820" s="60" t="s">
        <v>1124</v>
      </c>
      <c r="AE1820" s="60" t="s">
        <v>1124</v>
      </c>
      <c r="AF1820" s="60"/>
      <c r="AG1820" s="89" t="s">
        <v>2516</v>
      </c>
      <c r="AH1820" s="89">
        <v>63</v>
      </c>
      <c r="AI1820" s="89" t="s">
        <v>2516</v>
      </c>
      <c r="AJ1820" s="89">
        <v>30</v>
      </c>
      <c r="AK1820" s="89" t="s">
        <v>2516</v>
      </c>
      <c r="AL1820" s="89">
        <v>22</v>
      </c>
      <c r="AM1820" s="89" t="s">
        <v>2516</v>
      </c>
      <c r="AN1820" s="89">
        <v>21</v>
      </c>
      <c r="AP1820" s="35" t="s">
        <v>1917</v>
      </c>
      <c r="AQ1820" s="377">
        <v>0</v>
      </c>
      <c r="AR1820" s="378">
        <v>0</v>
      </c>
      <c r="AS1820" s="377">
        <v>0</v>
      </c>
      <c r="AT1820" s="378">
        <v>0</v>
      </c>
      <c r="AU1820" s="377">
        <v>0</v>
      </c>
      <c r="AV1820" s="377">
        <v>0</v>
      </c>
      <c r="AW1820" s="377">
        <v>0</v>
      </c>
      <c r="AX1820">
        <v>0</v>
      </c>
      <c r="AY1820">
        <v>0</v>
      </c>
      <c r="BA1820" t="s">
        <v>15962</v>
      </c>
    </row>
    <row r="1821" spans="1:53" ht="15" hidden="1" customHeight="1" x14ac:dyDescent="0.2">
      <c r="A1821" s="46">
        <v>7766</v>
      </c>
      <c r="B1821" s="258" t="s">
        <v>13600</v>
      </c>
      <c r="C1821" t="s">
        <v>1146</v>
      </c>
      <c r="D1821" t="s">
        <v>1300</v>
      </c>
      <c r="E1821" t="s">
        <v>2504</v>
      </c>
      <c r="F1821" s="29" t="s">
        <v>2522</v>
      </c>
      <c r="G1821" s="53" t="s">
        <v>3018</v>
      </c>
      <c r="H1821" t="s">
        <v>1396</v>
      </c>
      <c r="I1821">
        <v>1</v>
      </c>
      <c r="J1821" t="s">
        <v>13601</v>
      </c>
      <c r="K1821" t="s">
        <v>101</v>
      </c>
      <c r="L1821" t="s">
        <v>13602</v>
      </c>
      <c r="M1821" t="s">
        <v>1972</v>
      </c>
      <c r="N1821" s="34" t="s">
        <v>465</v>
      </c>
      <c r="O1821" s="2" t="s">
        <v>1967</v>
      </c>
      <c r="P1821" s="34">
        <v>0</v>
      </c>
      <c r="Q1821" s="2" t="s">
        <v>1973</v>
      </c>
      <c r="R1821" s="34">
        <v>0</v>
      </c>
      <c r="S1821" s="48" t="s">
        <v>1123</v>
      </c>
      <c r="T1821" s="13" t="s">
        <v>122</v>
      </c>
      <c r="U1821" s="12" t="s">
        <v>122</v>
      </c>
      <c r="V1821" s="12" t="s">
        <v>122</v>
      </c>
      <c r="W1821" s="12" t="s">
        <v>122</v>
      </c>
      <c r="X1821" s="14" t="str">
        <f t="shared" si="28"/>
        <v>С</v>
      </c>
      <c r="Y1821" s="271">
        <f>Таблица1[[#This Row],[ID_intellix]]</f>
        <v>7766</v>
      </c>
      <c r="Z1821" s="269" t="s">
        <v>122</v>
      </c>
      <c r="AA1821" s="145">
        <f>IF(OR(Таблица1[[#This Row],[CARDIO_report]]&lt;&gt;0,Таблица1[[#This Row],[AI COMBO_report]]&lt;&gt;0,Таблица1[[#This Row],[OTC_report]]&lt;&gt;0),1,0)</f>
        <v>1</v>
      </c>
      <c r="AB1821" s="60" t="s">
        <v>1124</v>
      </c>
      <c r="AC1821" s="60" t="s">
        <v>1124</v>
      </c>
      <c r="AD1821" s="60" t="s">
        <v>1124</v>
      </c>
      <c r="AE1821" s="60" t="s">
        <v>1124</v>
      </c>
      <c r="AF1821" s="60"/>
      <c r="AG1821" s="89" t="s">
        <v>1145</v>
      </c>
      <c r="AH1821" s="89">
        <v>97</v>
      </c>
      <c r="AI1821" s="89" t="s">
        <v>1437</v>
      </c>
      <c r="AJ1821" s="89">
        <v>65</v>
      </c>
      <c r="AK1821" s="89" t="s">
        <v>1437</v>
      </c>
      <c r="AL1821" s="89">
        <v>62</v>
      </c>
      <c r="AM1821" s="89" t="s">
        <v>1145</v>
      </c>
      <c r="AN1821" s="89">
        <v>85</v>
      </c>
      <c r="AP1821" s="35" t="s">
        <v>1857</v>
      </c>
      <c r="AQ1821" s="377">
        <v>0</v>
      </c>
      <c r="AR1821" s="378">
        <v>0</v>
      </c>
      <c r="AS1821" s="377">
        <v>0</v>
      </c>
      <c r="AT1821" s="378">
        <v>0</v>
      </c>
      <c r="AU1821" s="377">
        <v>0</v>
      </c>
      <c r="AV1821" s="377">
        <v>0</v>
      </c>
      <c r="AW1821" s="377">
        <v>0</v>
      </c>
      <c r="AX1821">
        <v>0</v>
      </c>
      <c r="AY1821">
        <v>0</v>
      </c>
    </row>
    <row r="1822" spans="1:53" ht="15" hidden="1" customHeight="1" x14ac:dyDescent="0.2">
      <c r="A1822" s="46">
        <v>7532</v>
      </c>
      <c r="B1822" s="258" t="s">
        <v>13603</v>
      </c>
      <c r="C1822" t="s">
        <v>1146</v>
      </c>
      <c r="D1822" t="s">
        <v>1147</v>
      </c>
      <c r="E1822" t="s">
        <v>2504</v>
      </c>
      <c r="F1822" s="29" t="s">
        <v>1158</v>
      </c>
      <c r="G1822" s="47">
        <v>24</v>
      </c>
      <c r="H1822" t="s">
        <v>1158</v>
      </c>
      <c r="I1822">
        <v>1</v>
      </c>
      <c r="J1822" t="s">
        <v>13604</v>
      </c>
      <c r="K1822" t="s">
        <v>101</v>
      </c>
      <c r="L1822" t="s">
        <v>13605</v>
      </c>
      <c r="M1822" t="s">
        <v>1972</v>
      </c>
      <c r="N1822" s="34" t="s">
        <v>525</v>
      </c>
      <c r="O1822" s="2" t="s">
        <v>1967</v>
      </c>
      <c r="P1822" s="34">
        <v>0</v>
      </c>
      <c r="Q1822" s="2" t="s">
        <v>1973</v>
      </c>
      <c r="R1822" s="34" t="s">
        <v>975</v>
      </c>
      <c r="S1822" s="48" t="s">
        <v>1123</v>
      </c>
      <c r="T1822" s="13" t="s">
        <v>122</v>
      </c>
      <c r="U1822" s="12" t="s">
        <v>122</v>
      </c>
      <c r="V1822" s="12" t="s">
        <v>122</v>
      </c>
      <c r="W1822" s="12" t="s">
        <v>1863</v>
      </c>
      <c r="X1822" s="14" t="str">
        <f t="shared" si="28"/>
        <v>В</v>
      </c>
      <c r="Y1822" s="271">
        <f>Таблица1[[#This Row],[ID_intellix]]</f>
        <v>7532</v>
      </c>
      <c r="Z1822" s="269" t="s">
        <v>122</v>
      </c>
      <c r="AA1822" s="145">
        <f>IF(OR(Таблица1[[#This Row],[CARDIO_report]]&lt;&gt;0,Таблица1[[#This Row],[AI COMBO_report]]&lt;&gt;0,Таблица1[[#This Row],[OTC_report]]&lt;&gt;0),1,0)</f>
        <v>1</v>
      </c>
      <c r="AB1822" s="60" t="s">
        <v>1124</v>
      </c>
      <c r="AC1822" s="60" t="s">
        <v>1124</v>
      </c>
      <c r="AD1822" s="60" t="s">
        <v>1124</v>
      </c>
      <c r="AE1822" s="60" t="s">
        <v>1124</v>
      </c>
      <c r="AF1822" s="60"/>
      <c r="AG1822" s="89" t="s">
        <v>1414</v>
      </c>
      <c r="AH1822" s="89">
        <v>125</v>
      </c>
      <c r="AI1822" s="89" t="s">
        <v>1414</v>
      </c>
      <c r="AJ1822" s="89">
        <v>105</v>
      </c>
      <c r="AK1822" s="89" t="s">
        <v>1414</v>
      </c>
      <c r="AL1822" s="89">
        <v>102</v>
      </c>
      <c r="AM1822" s="89" t="s">
        <v>1414</v>
      </c>
      <c r="AN1822" s="89">
        <v>80</v>
      </c>
      <c r="AP1822" s="35" t="s">
        <v>1857</v>
      </c>
      <c r="AQ1822" s="377">
        <v>0</v>
      </c>
      <c r="AR1822" s="378">
        <v>0</v>
      </c>
      <c r="AS1822" s="377">
        <v>0</v>
      </c>
      <c r="AT1822" s="378">
        <v>0</v>
      </c>
      <c r="AU1822" s="377">
        <v>0</v>
      </c>
      <c r="AV1822" s="377">
        <v>0</v>
      </c>
      <c r="AW1822" s="377">
        <v>0</v>
      </c>
      <c r="AX1822">
        <v>0</v>
      </c>
      <c r="AY1822">
        <v>0</v>
      </c>
    </row>
    <row r="1823" spans="1:53" ht="15" hidden="1" customHeight="1" x14ac:dyDescent="0.2">
      <c r="A1823" s="46">
        <v>7884</v>
      </c>
      <c r="B1823" s="258" t="s">
        <v>13727</v>
      </c>
      <c r="C1823" t="s">
        <v>1146</v>
      </c>
      <c r="D1823" t="s">
        <v>1156</v>
      </c>
      <c r="E1823" t="s">
        <v>2504</v>
      </c>
      <c r="F1823" s="29" t="s">
        <v>1158</v>
      </c>
      <c r="G1823" s="47">
        <v>31</v>
      </c>
      <c r="H1823" t="s">
        <v>1158</v>
      </c>
      <c r="I1823">
        <v>1</v>
      </c>
      <c r="J1823" t="s">
        <v>13728</v>
      </c>
      <c r="K1823" t="s">
        <v>101</v>
      </c>
      <c r="L1823" t="s">
        <v>13729</v>
      </c>
      <c r="M1823" t="s">
        <v>1972</v>
      </c>
      <c r="N1823" s="34" t="s">
        <v>465</v>
      </c>
      <c r="O1823" s="2" t="s">
        <v>1967</v>
      </c>
      <c r="P1823" s="34" t="s">
        <v>116</v>
      </c>
      <c r="Q1823" s="2" t="s">
        <v>1973</v>
      </c>
      <c r="R1823" s="34">
        <v>0</v>
      </c>
      <c r="S1823" s="48" t="s">
        <v>1123</v>
      </c>
      <c r="T1823" s="13" t="s">
        <v>122</v>
      </c>
      <c r="U1823" s="12" t="s">
        <v>1863</v>
      </c>
      <c r="V1823" s="12" t="s">
        <v>122</v>
      </c>
      <c r="W1823" s="12" t="s">
        <v>122</v>
      </c>
      <c r="X1823" s="14" t="str">
        <f t="shared" si="28"/>
        <v>В</v>
      </c>
      <c r="Y1823" s="271">
        <f>Таблица1[[#This Row],[ID_intellix]]</f>
        <v>7884</v>
      </c>
      <c r="Z1823" s="269" t="s">
        <v>122</v>
      </c>
      <c r="AA1823" s="145">
        <f>IF(OR(Таблица1[[#This Row],[CARDIO_report]]&lt;&gt;0,Таблица1[[#This Row],[AI COMBO_report]]&lt;&gt;0,Таблица1[[#This Row],[OTC_report]]&lt;&gt;0),1,0)</f>
        <v>1</v>
      </c>
      <c r="AB1823" s="60" t="s">
        <v>1124</v>
      </c>
      <c r="AC1823" s="60" t="s">
        <v>1124</v>
      </c>
      <c r="AD1823" s="60" t="s">
        <v>1124</v>
      </c>
      <c r="AE1823" s="60" t="s">
        <v>1124</v>
      </c>
      <c r="AF1823" s="60"/>
      <c r="AG1823" s="89" t="s">
        <v>2516</v>
      </c>
      <c r="AH1823" s="89">
        <v>42</v>
      </c>
      <c r="AI1823" s="89" t="s">
        <v>2516</v>
      </c>
      <c r="AJ1823" s="89">
        <v>6</v>
      </c>
      <c r="AK1823" s="89" t="s">
        <v>1414</v>
      </c>
      <c r="AL1823" s="89">
        <v>108</v>
      </c>
      <c r="AM1823" s="89" t="s">
        <v>1145</v>
      </c>
      <c r="AN1823" s="89">
        <v>76</v>
      </c>
      <c r="AP1823" s="35" t="s">
        <v>1917</v>
      </c>
      <c r="AQ1823" s="377">
        <v>0</v>
      </c>
      <c r="AR1823" s="378">
        <v>0</v>
      </c>
      <c r="AS1823" s="377">
        <v>0</v>
      </c>
      <c r="AT1823" s="378">
        <v>0</v>
      </c>
      <c r="AU1823" s="377">
        <v>0</v>
      </c>
      <c r="AV1823" s="377">
        <v>0</v>
      </c>
      <c r="AW1823" s="377">
        <v>0</v>
      </c>
      <c r="AX1823" s="25">
        <v>0</v>
      </c>
      <c r="AY1823" s="25">
        <v>0</v>
      </c>
    </row>
    <row r="1824" spans="1:53" ht="15" hidden="1" customHeight="1" x14ac:dyDescent="0.2">
      <c r="A1824" s="46">
        <v>7699</v>
      </c>
      <c r="B1824" s="258" t="s">
        <v>7102</v>
      </c>
      <c r="C1824" t="s">
        <v>1146</v>
      </c>
      <c r="D1824" t="s">
        <v>1307</v>
      </c>
      <c r="E1824" t="s">
        <v>1821</v>
      </c>
      <c r="F1824" s="29" t="s">
        <v>1959</v>
      </c>
      <c r="G1824" s="47" t="s">
        <v>7103</v>
      </c>
      <c r="H1824" t="s">
        <v>1959</v>
      </c>
      <c r="I1824">
        <v>1</v>
      </c>
      <c r="J1824" t="s">
        <v>7104</v>
      </c>
      <c r="K1824" t="s">
        <v>101</v>
      </c>
      <c r="L1824" t="s">
        <v>7105</v>
      </c>
      <c r="M1824" t="s">
        <v>1972</v>
      </c>
      <c r="N1824" s="34" t="s">
        <v>431</v>
      </c>
      <c r="O1824" s="2" t="s">
        <v>1967</v>
      </c>
      <c r="P1824" s="34">
        <v>0</v>
      </c>
      <c r="Q1824" s="2" t="s">
        <v>1973</v>
      </c>
      <c r="R1824" s="34">
        <v>0</v>
      </c>
      <c r="S1824" s="48" t="s">
        <v>1123</v>
      </c>
      <c r="T1824" s="13" t="s">
        <v>1863</v>
      </c>
      <c r="U1824" s="12" t="s">
        <v>1863</v>
      </c>
      <c r="V1824" s="12" t="s">
        <v>122</v>
      </c>
      <c r="W1824" s="12" t="s">
        <v>122</v>
      </c>
      <c r="X1824" s="14" t="str">
        <f t="shared" si="28"/>
        <v>А</v>
      </c>
      <c r="Y1824" s="271">
        <f>Таблица1[[#This Row],[ID_intellix]]</f>
        <v>7699</v>
      </c>
      <c r="Z1824" s="269" t="s">
        <v>1863</v>
      </c>
      <c r="AA1824" s="145">
        <f>IF(OR(Таблица1[[#This Row],[CARDIO_report]]&lt;&gt;0,Таблица1[[#This Row],[AI COMBO_report]]&lt;&gt;0,Таблица1[[#This Row],[OTC_report]]&lt;&gt;0),1,0)</f>
        <v>1</v>
      </c>
      <c r="AB1824" s="60" t="s">
        <v>1124</v>
      </c>
      <c r="AC1824" s="60" t="s">
        <v>1124</v>
      </c>
      <c r="AD1824" s="60" t="s">
        <v>1124</v>
      </c>
      <c r="AE1824" s="60" t="s">
        <v>1124</v>
      </c>
      <c r="AF1824" s="60"/>
      <c r="AG1824" s="60" t="s">
        <v>1124</v>
      </c>
      <c r="AH1824" s="60" t="s">
        <v>1124</v>
      </c>
      <c r="AI1824" s="60" t="s">
        <v>1124</v>
      </c>
      <c r="AJ1824" s="60" t="s">
        <v>1124</v>
      </c>
      <c r="AK1824" s="60" t="s">
        <v>1124</v>
      </c>
      <c r="AL1824" s="60" t="s">
        <v>1124</v>
      </c>
      <c r="AM1824" s="60" t="s">
        <v>1124</v>
      </c>
      <c r="AN1824" s="60" t="s">
        <v>1124</v>
      </c>
      <c r="AO1824" s="60"/>
      <c r="AP1824" s="35" t="s">
        <v>1917</v>
      </c>
      <c r="AQ1824" s="377">
        <v>0</v>
      </c>
      <c r="AR1824" s="378">
        <v>0</v>
      </c>
      <c r="AS1824" s="377">
        <v>0</v>
      </c>
      <c r="AT1824" s="378">
        <v>0</v>
      </c>
      <c r="AU1824" s="377">
        <v>0</v>
      </c>
      <c r="AV1824" s="377">
        <v>0</v>
      </c>
      <c r="AW1824" s="377">
        <v>0</v>
      </c>
      <c r="AX1824">
        <v>0</v>
      </c>
      <c r="AY1824">
        <v>0</v>
      </c>
    </row>
    <row r="1825" spans="1:53" ht="15" hidden="1" customHeight="1" x14ac:dyDescent="0.2">
      <c r="A1825" s="46">
        <v>7983</v>
      </c>
      <c r="B1825" s="258" t="s">
        <v>13792</v>
      </c>
      <c r="C1825" t="s">
        <v>1146</v>
      </c>
      <c r="D1825" t="s">
        <v>1147</v>
      </c>
      <c r="E1825" t="s">
        <v>2504</v>
      </c>
      <c r="F1825" s="29" t="s">
        <v>2610</v>
      </c>
      <c r="G1825" s="53" t="s">
        <v>3317</v>
      </c>
      <c r="H1825" t="s">
        <v>2610</v>
      </c>
      <c r="I1825">
        <v>1</v>
      </c>
      <c r="J1825" t="s">
        <v>13793</v>
      </c>
      <c r="K1825" t="s">
        <v>101</v>
      </c>
      <c r="L1825" t="s">
        <v>13794</v>
      </c>
      <c r="M1825" t="s">
        <v>1972</v>
      </c>
      <c r="N1825" s="34" t="s">
        <v>431</v>
      </c>
      <c r="O1825" s="2" t="s">
        <v>1967</v>
      </c>
      <c r="P1825" s="34" t="s">
        <v>268</v>
      </c>
      <c r="Q1825" s="2" t="s">
        <v>1973</v>
      </c>
      <c r="R1825" s="34" t="s">
        <v>975</v>
      </c>
      <c r="S1825" s="48" t="s">
        <v>1123</v>
      </c>
      <c r="T1825" s="13" t="s">
        <v>1863</v>
      </c>
      <c r="U1825" s="12" t="s">
        <v>1863</v>
      </c>
      <c r="V1825" s="12" t="s">
        <v>122</v>
      </c>
      <c r="W1825" s="12" t="s">
        <v>122</v>
      </c>
      <c r="X1825" s="14" t="str">
        <f t="shared" si="28"/>
        <v>А</v>
      </c>
      <c r="Y1825" s="271">
        <f>Таблица1[[#This Row],[ID_intellix]]</f>
        <v>7983</v>
      </c>
      <c r="Z1825" s="269" t="s">
        <v>122</v>
      </c>
      <c r="AA1825" s="145">
        <f>IF(OR(Таблица1[[#This Row],[CARDIO_report]]&lt;&gt;0,Таблица1[[#This Row],[AI COMBO_report]]&lt;&gt;0,Таблица1[[#This Row],[OTC_report]]&lt;&gt;0),1,0)</f>
        <v>1</v>
      </c>
      <c r="AB1825" s="60" t="s">
        <v>1124</v>
      </c>
      <c r="AC1825" s="60" t="s">
        <v>1124</v>
      </c>
      <c r="AD1825" s="60" t="s">
        <v>1124</v>
      </c>
      <c r="AE1825" s="60" t="s">
        <v>1124</v>
      </c>
      <c r="AF1825" s="60"/>
      <c r="AG1825" s="89" t="s">
        <v>2516</v>
      </c>
      <c r="AH1825" s="89">
        <v>72</v>
      </c>
      <c r="AI1825" s="89" t="s">
        <v>2516</v>
      </c>
      <c r="AJ1825" s="89">
        <v>25</v>
      </c>
      <c r="AK1825" s="89" t="s">
        <v>1414</v>
      </c>
      <c r="AL1825" s="89">
        <v>75</v>
      </c>
      <c r="AM1825" s="89" t="s">
        <v>2516</v>
      </c>
      <c r="AN1825" s="89">
        <v>46</v>
      </c>
      <c r="AP1825" s="35" t="s">
        <v>1917</v>
      </c>
      <c r="AQ1825" s="377">
        <v>0</v>
      </c>
      <c r="AR1825" s="378">
        <v>0</v>
      </c>
      <c r="AS1825" s="377">
        <v>0</v>
      </c>
      <c r="AT1825" s="378">
        <v>0</v>
      </c>
      <c r="AU1825" s="377">
        <v>0</v>
      </c>
      <c r="AV1825" s="377">
        <v>0</v>
      </c>
      <c r="AW1825" s="377">
        <v>0</v>
      </c>
      <c r="AX1825">
        <v>0</v>
      </c>
      <c r="AY1825">
        <v>0</v>
      </c>
      <c r="BA1825" t="s">
        <v>15962</v>
      </c>
    </row>
    <row r="1826" spans="1:53" ht="15" hidden="1" customHeight="1" x14ac:dyDescent="0.2">
      <c r="A1826" s="46">
        <v>7981</v>
      </c>
      <c r="B1826" s="258" t="s">
        <v>13795</v>
      </c>
      <c r="C1826" t="s">
        <v>1146</v>
      </c>
      <c r="D1826" t="s">
        <v>1307</v>
      </c>
      <c r="E1826" t="s">
        <v>2504</v>
      </c>
      <c r="F1826" s="29" t="s">
        <v>2610</v>
      </c>
      <c r="G1826" s="53" t="s">
        <v>8907</v>
      </c>
      <c r="H1826" t="s">
        <v>2610</v>
      </c>
      <c r="I1826">
        <v>1</v>
      </c>
      <c r="J1826" t="s">
        <v>13796</v>
      </c>
      <c r="K1826" t="s">
        <v>101</v>
      </c>
      <c r="L1826" t="s">
        <v>13797</v>
      </c>
      <c r="M1826" t="s">
        <v>1972</v>
      </c>
      <c r="N1826" s="34" t="s">
        <v>431</v>
      </c>
      <c r="O1826" s="2" t="s">
        <v>1967</v>
      </c>
      <c r="P1826" s="34" t="s">
        <v>143</v>
      </c>
      <c r="Q1826" s="2" t="s">
        <v>1973</v>
      </c>
      <c r="R1826" s="34" t="s">
        <v>742</v>
      </c>
      <c r="S1826" s="48" t="s">
        <v>1123</v>
      </c>
      <c r="T1826" s="13" t="s">
        <v>1863</v>
      </c>
      <c r="U1826" s="12" t="s">
        <v>122</v>
      </c>
      <c r="V1826" s="12" t="s">
        <v>122</v>
      </c>
      <c r="W1826" s="12" t="s">
        <v>1863</v>
      </c>
      <c r="X1826" s="14" t="str">
        <f t="shared" si="28"/>
        <v>А</v>
      </c>
      <c r="Y1826" s="271">
        <f>Таблица1[[#This Row],[ID_intellix]]</f>
        <v>7981</v>
      </c>
      <c r="Z1826" s="269" t="s">
        <v>122</v>
      </c>
      <c r="AA1826" s="145">
        <f>IF(OR(Таблица1[[#This Row],[CARDIO_report]]&lt;&gt;0,Таблица1[[#This Row],[AI COMBO_report]]&lt;&gt;0,Таблица1[[#This Row],[OTC_report]]&lt;&gt;0),1,0)</f>
        <v>1</v>
      </c>
      <c r="AB1826" s="60" t="s">
        <v>1124</v>
      </c>
      <c r="AC1826" s="60" t="s">
        <v>1124</v>
      </c>
      <c r="AD1826" s="60" t="s">
        <v>1124</v>
      </c>
      <c r="AE1826" s="60" t="s">
        <v>1124</v>
      </c>
      <c r="AF1826" s="60"/>
      <c r="AG1826" s="89" t="s">
        <v>2516</v>
      </c>
      <c r="AH1826" s="89">
        <v>53</v>
      </c>
      <c r="AI1826" s="89" t="s">
        <v>2516</v>
      </c>
      <c r="AJ1826" s="89">
        <v>28</v>
      </c>
      <c r="AK1826" s="89" t="s">
        <v>2516</v>
      </c>
      <c r="AL1826" s="89">
        <v>59</v>
      </c>
      <c r="AM1826" s="89" t="s">
        <v>2516</v>
      </c>
      <c r="AN1826" s="89">
        <v>40</v>
      </c>
      <c r="AP1826" s="35" t="s">
        <v>1917</v>
      </c>
      <c r="AQ1826" s="377">
        <v>0</v>
      </c>
      <c r="AR1826" s="378">
        <v>0</v>
      </c>
      <c r="AS1826" s="377">
        <v>0</v>
      </c>
      <c r="AT1826" s="378">
        <v>0</v>
      </c>
      <c r="AU1826" s="377">
        <v>0</v>
      </c>
      <c r="AV1826" s="377">
        <v>0</v>
      </c>
      <c r="AW1826" s="377">
        <v>0</v>
      </c>
      <c r="AX1826">
        <v>0</v>
      </c>
      <c r="AY1826">
        <v>0</v>
      </c>
      <c r="BA1826" t="s">
        <v>15962</v>
      </c>
    </row>
    <row r="1827" spans="1:53" ht="15" hidden="1" customHeight="1" x14ac:dyDescent="0.2">
      <c r="A1827" s="46">
        <v>7939</v>
      </c>
      <c r="B1827" s="258" t="s">
        <v>13807</v>
      </c>
      <c r="C1827" t="s">
        <v>1146</v>
      </c>
      <c r="D1827" t="s">
        <v>4525</v>
      </c>
      <c r="E1827" t="s">
        <v>2504</v>
      </c>
      <c r="F1827" s="29" t="s">
        <v>1157</v>
      </c>
      <c r="G1827" s="53" t="s">
        <v>2754</v>
      </c>
      <c r="H1827" t="s">
        <v>1158</v>
      </c>
      <c r="I1827">
        <v>1</v>
      </c>
      <c r="J1827" t="s">
        <v>13808</v>
      </c>
      <c r="K1827" t="s">
        <v>101</v>
      </c>
      <c r="L1827" t="s">
        <v>13809</v>
      </c>
      <c r="M1827" t="s">
        <v>1972</v>
      </c>
      <c r="N1827" s="34" t="s">
        <v>465</v>
      </c>
      <c r="O1827" s="2" t="s">
        <v>1967</v>
      </c>
      <c r="P1827" s="34">
        <v>0</v>
      </c>
      <c r="Q1827" s="2" t="s">
        <v>1973</v>
      </c>
      <c r="R1827" s="34" t="s">
        <v>985</v>
      </c>
      <c r="S1827" s="48" t="s">
        <v>1123</v>
      </c>
      <c r="T1827" s="13" t="s">
        <v>122</v>
      </c>
      <c r="U1827" s="12" t="s">
        <v>122</v>
      </c>
      <c r="V1827" s="12" t="s">
        <v>122</v>
      </c>
      <c r="W1827" s="12" t="s">
        <v>1863</v>
      </c>
      <c r="X1827" s="14" t="str">
        <f t="shared" si="28"/>
        <v>В</v>
      </c>
      <c r="Y1827" s="271">
        <f>Таблица1[[#This Row],[ID_intellix]]</f>
        <v>7939</v>
      </c>
      <c r="Z1827" s="269" t="s">
        <v>122</v>
      </c>
      <c r="AA1827" s="145">
        <f>IF(OR(Таблица1[[#This Row],[CARDIO_report]]&lt;&gt;0,Таблица1[[#This Row],[AI COMBO_report]]&lt;&gt;0,Таблица1[[#This Row],[OTC_report]]&lt;&gt;0),1,0)</f>
        <v>1</v>
      </c>
      <c r="AB1827" s="60" t="s">
        <v>1124</v>
      </c>
      <c r="AC1827" s="60" t="s">
        <v>1124</v>
      </c>
      <c r="AD1827" s="60" t="s">
        <v>1124</v>
      </c>
      <c r="AE1827" s="60" t="s">
        <v>1124</v>
      </c>
      <c r="AF1827" s="60"/>
      <c r="AG1827" s="89" t="s">
        <v>1145</v>
      </c>
      <c r="AH1827" s="89">
        <v>110</v>
      </c>
      <c r="AI1827" s="89" t="s">
        <v>1145</v>
      </c>
      <c r="AJ1827" s="89">
        <v>81</v>
      </c>
      <c r="AK1827" s="89" t="s">
        <v>1145</v>
      </c>
      <c r="AL1827" s="89">
        <v>83</v>
      </c>
      <c r="AM1827" s="89" t="s">
        <v>1145</v>
      </c>
      <c r="AN1827" s="89">
        <v>78</v>
      </c>
      <c r="AP1827" s="35" t="s">
        <v>1857</v>
      </c>
      <c r="AQ1827" s="377">
        <v>0</v>
      </c>
      <c r="AR1827" s="378">
        <v>0</v>
      </c>
      <c r="AS1827" s="377">
        <v>0</v>
      </c>
      <c r="AT1827" s="378">
        <v>0</v>
      </c>
      <c r="AU1827" s="377">
        <v>0</v>
      </c>
      <c r="AV1827" s="377">
        <v>0</v>
      </c>
      <c r="AW1827" s="377">
        <v>0</v>
      </c>
      <c r="AX1827">
        <v>0</v>
      </c>
      <c r="AY1827">
        <v>0</v>
      </c>
    </row>
    <row r="1828" spans="1:53" ht="15" hidden="1" customHeight="1" x14ac:dyDescent="0.2">
      <c r="A1828" s="46">
        <v>7973</v>
      </c>
      <c r="B1828" s="258" t="s">
        <v>7170</v>
      </c>
      <c r="C1828" t="s">
        <v>1146</v>
      </c>
      <c r="D1828" t="s">
        <v>1147</v>
      </c>
      <c r="E1828" t="s">
        <v>1821</v>
      </c>
      <c r="F1828" s="29" t="s">
        <v>1959</v>
      </c>
      <c r="G1828" s="53" t="s">
        <v>7171</v>
      </c>
      <c r="H1828" t="s">
        <v>1959</v>
      </c>
      <c r="I1828">
        <v>1</v>
      </c>
      <c r="J1828" t="s">
        <v>7172</v>
      </c>
      <c r="K1828" t="s">
        <v>101</v>
      </c>
      <c r="L1828" t="s">
        <v>7173</v>
      </c>
      <c r="M1828" t="s">
        <v>1972</v>
      </c>
      <c r="N1828" s="34" t="s">
        <v>431</v>
      </c>
      <c r="O1828" s="2" t="s">
        <v>1967</v>
      </c>
      <c r="P1828" s="34">
        <v>0</v>
      </c>
      <c r="Q1828" s="2" t="s">
        <v>1973</v>
      </c>
      <c r="R1828" s="34" t="s">
        <v>985</v>
      </c>
      <c r="S1828" s="48" t="s">
        <v>1123</v>
      </c>
      <c r="T1828" s="13" t="s">
        <v>122</v>
      </c>
      <c r="U1828" s="12" t="s">
        <v>122</v>
      </c>
      <c r="V1828" s="12" t="s">
        <v>122</v>
      </c>
      <c r="W1828" s="12" t="s">
        <v>1863</v>
      </c>
      <c r="X1828" s="14" t="str">
        <f t="shared" si="28"/>
        <v>В</v>
      </c>
      <c r="Y1828" s="271">
        <f>Таблица1[[#This Row],[ID_intellix]]</f>
        <v>7973</v>
      </c>
      <c r="Z1828" s="269" t="s">
        <v>122</v>
      </c>
      <c r="AA1828" s="145">
        <f>IF(OR(Таблица1[[#This Row],[CARDIO_report]]&lt;&gt;0,Таблица1[[#This Row],[AI COMBO_report]]&lt;&gt;0,Таблица1[[#This Row],[OTC_report]]&lt;&gt;0),1,0)</f>
        <v>1</v>
      </c>
      <c r="AB1828" s="60" t="s">
        <v>1124</v>
      </c>
      <c r="AC1828" s="60" t="s">
        <v>1124</v>
      </c>
      <c r="AD1828" s="60" t="s">
        <v>1124</v>
      </c>
      <c r="AE1828" s="60" t="s">
        <v>1124</v>
      </c>
      <c r="AF1828" s="60"/>
      <c r="AG1828" s="60" t="s">
        <v>1124</v>
      </c>
      <c r="AH1828" s="60" t="s">
        <v>1124</v>
      </c>
      <c r="AI1828" s="60" t="s">
        <v>1124</v>
      </c>
      <c r="AJ1828" s="60" t="s">
        <v>1124</v>
      </c>
      <c r="AK1828" s="60" t="s">
        <v>1124</v>
      </c>
      <c r="AL1828" s="60" t="s">
        <v>1124</v>
      </c>
      <c r="AM1828" s="60" t="s">
        <v>1124</v>
      </c>
      <c r="AN1828" s="60" t="s">
        <v>1124</v>
      </c>
      <c r="AO1828" s="60"/>
      <c r="AP1828" s="35" t="s">
        <v>1917</v>
      </c>
      <c r="AQ1828" s="377">
        <v>0</v>
      </c>
      <c r="AR1828" s="378">
        <v>0</v>
      </c>
      <c r="AS1828" s="377">
        <v>0</v>
      </c>
      <c r="AT1828" s="378">
        <v>0</v>
      </c>
      <c r="AU1828" s="377">
        <v>0</v>
      </c>
      <c r="AV1828" s="377">
        <v>0</v>
      </c>
      <c r="AW1828" s="377">
        <v>0</v>
      </c>
      <c r="AX1828">
        <v>0</v>
      </c>
      <c r="AY1828">
        <v>0</v>
      </c>
    </row>
    <row r="1829" spans="1:53" ht="15" hidden="1" customHeight="1" x14ac:dyDescent="0.2">
      <c r="A1829" s="46">
        <v>7153</v>
      </c>
      <c r="B1829" s="258" t="s">
        <v>7189</v>
      </c>
      <c r="C1829" t="s">
        <v>1146</v>
      </c>
      <c r="D1829" t="s">
        <v>2669</v>
      </c>
      <c r="E1829" t="s">
        <v>1821</v>
      </c>
      <c r="F1829" s="29" t="s">
        <v>1959</v>
      </c>
      <c r="G1829" s="53" t="s">
        <v>7190</v>
      </c>
      <c r="H1829" t="s">
        <v>1959</v>
      </c>
      <c r="I1829">
        <v>1</v>
      </c>
      <c r="J1829" t="s">
        <v>7191</v>
      </c>
      <c r="K1829" t="s">
        <v>101</v>
      </c>
      <c r="L1829" t="s">
        <v>7192</v>
      </c>
      <c r="M1829" t="s">
        <v>1972</v>
      </c>
      <c r="N1829" s="34">
        <v>0</v>
      </c>
      <c r="O1829" s="2" t="s">
        <v>1967</v>
      </c>
      <c r="P1829" s="34">
        <v>0</v>
      </c>
      <c r="Q1829" s="2" t="s">
        <v>1973</v>
      </c>
      <c r="R1829" s="34">
        <v>0</v>
      </c>
      <c r="S1829" s="48" t="s">
        <v>1123</v>
      </c>
      <c r="T1829" s="13">
        <v>0</v>
      </c>
      <c r="U1829" s="12">
        <v>0</v>
      </c>
      <c r="V1829" s="12">
        <v>0</v>
      </c>
      <c r="W1829" s="12">
        <v>0</v>
      </c>
      <c r="X1829" s="14" t="str">
        <f t="shared" si="28"/>
        <v>С</v>
      </c>
      <c r="Y1829" s="271">
        <f>Таблица1[[#This Row],[ID_intellix]]</f>
        <v>7153</v>
      </c>
      <c r="Z1829" s="269" t="s">
        <v>122</v>
      </c>
      <c r="AA1829" s="145">
        <f>IF(OR(Таблица1[[#This Row],[CARDIO_report]]&lt;&gt;0,Таблица1[[#This Row],[AI COMBO_report]]&lt;&gt;0,Таблица1[[#This Row],[OTC_report]]&lt;&gt;0),1,0)</f>
        <v>0</v>
      </c>
      <c r="AB1829" s="60" t="s">
        <v>1124</v>
      </c>
      <c r="AC1829" s="60" t="s">
        <v>1124</v>
      </c>
      <c r="AD1829" s="60" t="s">
        <v>1124</v>
      </c>
      <c r="AE1829" s="60" t="s">
        <v>1124</v>
      </c>
      <c r="AF1829" s="60"/>
      <c r="AG1829" s="60" t="s">
        <v>1124</v>
      </c>
      <c r="AH1829" s="60" t="s">
        <v>1124</v>
      </c>
      <c r="AI1829" s="60" t="s">
        <v>1124</v>
      </c>
      <c r="AJ1829" s="60" t="s">
        <v>1124</v>
      </c>
      <c r="AK1829" s="60" t="s">
        <v>1124</v>
      </c>
      <c r="AL1829" s="60" t="s">
        <v>1124</v>
      </c>
      <c r="AM1829" s="60" t="s">
        <v>1124</v>
      </c>
      <c r="AN1829" s="60" t="s">
        <v>1124</v>
      </c>
      <c r="AO1829" s="60"/>
      <c r="AP1829" s="35" t="s">
        <v>1825</v>
      </c>
      <c r="AQ1829" s="377">
        <v>0</v>
      </c>
      <c r="AR1829" s="378">
        <v>0</v>
      </c>
      <c r="AS1829" s="377">
        <v>0</v>
      </c>
      <c r="AT1829" s="378">
        <v>0</v>
      </c>
      <c r="AU1829" s="377">
        <v>0</v>
      </c>
      <c r="AV1829" s="377">
        <v>0</v>
      </c>
      <c r="AW1829" s="377">
        <v>0</v>
      </c>
      <c r="AX1829">
        <v>0</v>
      </c>
      <c r="AY1829">
        <v>0</v>
      </c>
    </row>
    <row r="1830" spans="1:53" ht="15" hidden="1" customHeight="1" x14ac:dyDescent="0.2">
      <c r="A1830" s="46">
        <v>3638</v>
      </c>
      <c r="B1830" s="258" t="s">
        <v>13843</v>
      </c>
      <c r="C1830" t="s">
        <v>1146</v>
      </c>
      <c r="D1830" t="s">
        <v>1147</v>
      </c>
      <c r="E1830" t="s">
        <v>2504</v>
      </c>
      <c r="F1830" s="29" t="s">
        <v>1170</v>
      </c>
      <c r="G1830" s="53" t="s">
        <v>13844</v>
      </c>
      <c r="H1830" t="s">
        <v>1171</v>
      </c>
      <c r="I1830">
        <v>1</v>
      </c>
      <c r="J1830" t="s">
        <v>13845</v>
      </c>
      <c r="K1830" t="s">
        <v>101</v>
      </c>
      <c r="L1830" t="s">
        <v>5012</v>
      </c>
      <c r="M1830" t="s">
        <v>1972</v>
      </c>
      <c r="N1830" s="34">
        <v>0</v>
      </c>
      <c r="O1830" s="2" t="s">
        <v>1967</v>
      </c>
      <c r="P1830" s="34">
        <v>0</v>
      </c>
      <c r="Q1830" s="2" t="s">
        <v>1973</v>
      </c>
      <c r="R1830" s="34">
        <v>0</v>
      </c>
      <c r="S1830" s="48" t="s">
        <v>1123</v>
      </c>
      <c r="T1830" s="13" t="s">
        <v>122</v>
      </c>
      <c r="U1830" s="12" t="s">
        <v>122</v>
      </c>
      <c r="V1830" s="12" t="s">
        <v>122</v>
      </c>
      <c r="W1830" s="12" t="s">
        <v>1863</v>
      </c>
      <c r="X1830" s="14" t="str">
        <f t="shared" si="28"/>
        <v>В</v>
      </c>
      <c r="Y1830" s="271">
        <f>Таблица1[[#This Row],[ID_intellix]]</f>
        <v>3638</v>
      </c>
      <c r="Z1830" s="269" t="s">
        <v>122</v>
      </c>
      <c r="AA1830" s="145">
        <f>IF(OR(Таблица1[[#This Row],[CARDIO_report]]&lt;&gt;0,Таблица1[[#This Row],[AI COMBO_report]]&lt;&gt;0,Таблица1[[#This Row],[OTC_report]]&lt;&gt;0),1,0)</f>
        <v>0</v>
      </c>
      <c r="AB1830" s="60" t="s">
        <v>1124</v>
      </c>
      <c r="AC1830" s="60" t="s">
        <v>1124</v>
      </c>
      <c r="AD1830" s="60" t="s">
        <v>1124</v>
      </c>
      <c r="AE1830" s="60" t="s">
        <v>1124</v>
      </c>
      <c r="AF1830" s="60"/>
      <c r="AG1830" s="89" t="s">
        <v>1437</v>
      </c>
      <c r="AH1830" s="89">
        <v>48</v>
      </c>
      <c r="AI1830" s="89" t="s">
        <v>1145</v>
      </c>
      <c r="AJ1830" s="89">
        <v>83</v>
      </c>
      <c r="AK1830" s="89" t="s">
        <v>1145</v>
      </c>
      <c r="AL1830" s="89">
        <v>132</v>
      </c>
      <c r="AM1830" s="89" t="s">
        <v>1145</v>
      </c>
      <c r="AN1830" s="89">
        <v>132</v>
      </c>
      <c r="AP1830" s="35" t="s">
        <v>1825</v>
      </c>
      <c r="AQ1830" s="377">
        <v>0</v>
      </c>
      <c r="AR1830" s="378">
        <v>0</v>
      </c>
      <c r="AS1830" s="377">
        <v>0</v>
      </c>
      <c r="AT1830" s="378">
        <v>0</v>
      </c>
      <c r="AU1830" s="377">
        <v>0</v>
      </c>
      <c r="AV1830" s="377">
        <v>0</v>
      </c>
      <c r="AW1830" s="377">
        <v>0</v>
      </c>
      <c r="AX1830">
        <v>0</v>
      </c>
      <c r="AY1830">
        <v>0</v>
      </c>
    </row>
    <row r="1831" spans="1:53" ht="15" hidden="1" customHeight="1" x14ac:dyDescent="0.2">
      <c r="A1831" s="46">
        <v>7952</v>
      </c>
      <c r="B1831" s="258" t="s">
        <v>13985</v>
      </c>
      <c r="C1831" t="s">
        <v>1146</v>
      </c>
      <c r="D1831" t="s">
        <v>1307</v>
      </c>
      <c r="E1831" t="s">
        <v>2504</v>
      </c>
      <c r="F1831" s="29" t="s">
        <v>2598</v>
      </c>
      <c r="G1831" s="396">
        <v>82</v>
      </c>
      <c r="H1831" t="s">
        <v>1140</v>
      </c>
      <c r="I1831">
        <v>1</v>
      </c>
      <c r="J1831" t="s">
        <v>13986</v>
      </c>
      <c r="K1831" t="s">
        <v>101</v>
      </c>
      <c r="L1831" t="s">
        <v>13987</v>
      </c>
      <c r="M1831" t="s">
        <v>1972</v>
      </c>
      <c r="N1831" s="34" t="s">
        <v>525</v>
      </c>
      <c r="O1831" s="2" t="s">
        <v>1967</v>
      </c>
      <c r="P1831" s="34" t="s">
        <v>143</v>
      </c>
      <c r="Q1831" s="2" t="s">
        <v>1973</v>
      </c>
      <c r="R1831" s="34" t="s">
        <v>742</v>
      </c>
      <c r="S1831" s="48" t="s">
        <v>1123</v>
      </c>
      <c r="T1831" s="13" t="s">
        <v>122</v>
      </c>
      <c r="U1831" s="12" t="s">
        <v>122</v>
      </c>
      <c r="V1831" s="12" t="s">
        <v>122</v>
      </c>
      <c r="W1831" s="12" t="s">
        <v>1863</v>
      </c>
      <c r="X1831" s="14" t="str">
        <f t="shared" si="28"/>
        <v>В</v>
      </c>
      <c r="Y1831" s="271">
        <f>Таблица1[[#This Row],[ID_intellix]]</f>
        <v>7952</v>
      </c>
      <c r="Z1831" s="269" t="s">
        <v>122</v>
      </c>
      <c r="AA1831" s="145">
        <f>IF(OR(Таблица1[[#This Row],[CARDIO_report]]&lt;&gt;0,Таблица1[[#This Row],[AI COMBO_report]]&lt;&gt;0,Таблица1[[#This Row],[OTC_report]]&lt;&gt;0),1,0)</f>
        <v>1</v>
      </c>
      <c r="AB1831" s="60" t="s">
        <v>2601</v>
      </c>
      <c r="AC1831" s="60" t="s">
        <v>2602</v>
      </c>
      <c r="AD1831" s="60" t="s">
        <v>1124</v>
      </c>
      <c r="AE1831" s="60" t="s">
        <v>1124</v>
      </c>
      <c r="AF1831" s="60"/>
      <c r="AG1831" s="89" t="s">
        <v>1437</v>
      </c>
      <c r="AH1831" s="89">
        <v>37</v>
      </c>
      <c r="AI1831" s="89" t="s">
        <v>1437</v>
      </c>
      <c r="AJ1831" s="89">
        <v>24</v>
      </c>
      <c r="AK1831" s="89" t="s">
        <v>1437</v>
      </c>
      <c r="AL1831" s="89">
        <v>15</v>
      </c>
      <c r="AM1831" s="89" t="s">
        <v>1437</v>
      </c>
      <c r="AN1831" s="89">
        <v>10</v>
      </c>
      <c r="AP1831" s="35" t="s">
        <v>1825</v>
      </c>
      <c r="AQ1831" s="377">
        <v>0</v>
      </c>
      <c r="AR1831" s="378">
        <v>0</v>
      </c>
      <c r="AS1831" s="377">
        <v>0</v>
      </c>
      <c r="AT1831" s="378">
        <v>0</v>
      </c>
      <c r="AU1831" s="377">
        <v>0</v>
      </c>
      <c r="AV1831" s="377">
        <v>0</v>
      </c>
      <c r="AW1831" s="377">
        <v>0</v>
      </c>
      <c r="AX1831">
        <v>0</v>
      </c>
      <c r="AY1831">
        <v>0</v>
      </c>
    </row>
    <row r="1832" spans="1:53" ht="15" hidden="1" customHeight="1" x14ac:dyDescent="0.2">
      <c r="A1832" s="46">
        <v>7992</v>
      </c>
      <c r="B1832" s="258" t="s">
        <v>14062</v>
      </c>
      <c r="C1832" t="s">
        <v>1146</v>
      </c>
      <c r="D1832" t="s">
        <v>1307</v>
      </c>
      <c r="E1832" t="s">
        <v>2504</v>
      </c>
      <c r="F1832" s="29" t="s">
        <v>1157</v>
      </c>
      <c r="G1832" s="53" t="s">
        <v>3280</v>
      </c>
      <c r="H1832" t="s">
        <v>1158</v>
      </c>
      <c r="I1832">
        <v>1</v>
      </c>
      <c r="J1832" t="s">
        <v>14063</v>
      </c>
      <c r="K1832" t="s">
        <v>101</v>
      </c>
      <c r="L1832" t="s">
        <v>14064</v>
      </c>
      <c r="M1832" t="s">
        <v>1972</v>
      </c>
      <c r="N1832" s="34" t="s">
        <v>431</v>
      </c>
      <c r="O1832" s="2" t="s">
        <v>1967</v>
      </c>
      <c r="P1832" s="34" t="s">
        <v>143</v>
      </c>
      <c r="Q1832" s="2" t="s">
        <v>1973</v>
      </c>
      <c r="R1832" s="34" t="s">
        <v>742</v>
      </c>
      <c r="S1832" s="48" t="s">
        <v>1123</v>
      </c>
      <c r="T1832" s="13" t="s">
        <v>122</v>
      </c>
      <c r="U1832" s="12" t="s">
        <v>122</v>
      </c>
      <c r="V1832" s="12" t="s">
        <v>122</v>
      </c>
      <c r="W1832" s="12" t="s">
        <v>122</v>
      </c>
      <c r="X1832" s="14" t="str">
        <f t="shared" si="28"/>
        <v>С</v>
      </c>
      <c r="Y1832" s="271">
        <f>Таблица1[[#This Row],[ID_intellix]]</f>
        <v>7992</v>
      </c>
      <c r="Z1832" s="269" t="s">
        <v>122</v>
      </c>
      <c r="AA1832" s="145">
        <f>IF(OR(Таблица1[[#This Row],[CARDIO_report]]&lt;&gt;0,Таблица1[[#This Row],[AI COMBO_report]]&lt;&gt;0,Таблица1[[#This Row],[OTC_report]]&lt;&gt;0),1,0)</f>
        <v>1</v>
      </c>
      <c r="AB1832" s="60" t="s">
        <v>1124</v>
      </c>
      <c r="AC1832" s="60" t="s">
        <v>1124</v>
      </c>
      <c r="AD1832" s="60" t="s">
        <v>1124</v>
      </c>
      <c r="AE1832" s="60" t="s">
        <v>1124</v>
      </c>
      <c r="AF1832" s="60"/>
      <c r="AG1832" s="89" t="s">
        <v>1414</v>
      </c>
      <c r="AH1832" s="89">
        <v>98</v>
      </c>
      <c r="AI1832" s="89" t="s">
        <v>1437</v>
      </c>
      <c r="AJ1832" s="89">
        <v>41</v>
      </c>
      <c r="AK1832" s="89" t="s">
        <v>1414</v>
      </c>
      <c r="AL1832" s="89">
        <v>96</v>
      </c>
      <c r="AM1832" s="89" t="s">
        <v>1437</v>
      </c>
      <c r="AN1832" s="89">
        <v>53</v>
      </c>
      <c r="AP1832" s="35" t="s">
        <v>1825</v>
      </c>
      <c r="AQ1832" s="377">
        <v>0</v>
      </c>
      <c r="AR1832" s="378">
        <v>0</v>
      </c>
      <c r="AS1832" s="377">
        <v>0</v>
      </c>
      <c r="AT1832" s="378">
        <v>0</v>
      </c>
      <c r="AU1832" s="377">
        <v>0</v>
      </c>
      <c r="AV1832" s="377">
        <v>0</v>
      </c>
      <c r="AW1832" s="377">
        <v>0</v>
      </c>
      <c r="AX1832">
        <v>0</v>
      </c>
      <c r="AY1832">
        <v>0</v>
      </c>
    </row>
    <row r="1833" spans="1:53" ht="15" hidden="1" customHeight="1" x14ac:dyDescent="0.2">
      <c r="A1833" s="46">
        <v>8080</v>
      </c>
      <c r="B1833" s="258" t="s">
        <v>14177</v>
      </c>
      <c r="C1833" t="s">
        <v>1146</v>
      </c>
      <c r="D1833" t="s">
        <v>1307</v>
      </c>
      <c r="E1833" t="s">
        <v>2504</v>
      </c>
      <c r="F1833" s="29" t="s">
        <v>6388</v>
      </c>
      <c r="G1833" s="53" t="s">
        <v>3067</v>
      </c>
      <c r="H1833" t="s">
        <v>6388</v>
      </c>
      <c r="I1833">
        <v>1</v>
      </c>
      <c r="J1833" t="s">
        <v>14178</v>
      </c>
      <c r="K1833" t="s">
        <v>101</v>
      </c>
      <c r="L1833" t="s">
        <v>14179</v>
      </c>
      <c r="M1833" t="s">
        <v>1972</v>
      </c>
      <c r="N1833" s="34">
        <v>0</v>
      </c>
      <c r="O1833" s="2" t="s">
        <v>1967</v>
      </c>
      <c r="P1833" s="34" t="s">
        <v>143</v>
      </c>
      <c r="Q1833" s="2" t="s">
        <v>1973</v>
      </c>
      <c r="R1833" s="34" t="s">
        <v>985</v>
      </c>
      <c r="S1833" s="48" t="s">
        <v>1123</v>
      </c>
      <c r="T1833" s="13" t="s">
        <v>1863</v>
      </c>
      <c r="U1833" s="12" t="s">
        <v>122</v>
      </c>
      <c r="V1833" s="12" t="s">
        <v>1863</v>
      </c>
      <c r="W1833" s="12" t="s">
        <v>1863</v>
      </c>
      <c r="X1833" s="14" t="str">
        <f t="shared" si="28"/>
        <v>А</v>
      </c>
      <c r="Y1833" s="271">
        <f>Таблица1[[#This Row],[ID_intellix]]</f>
        <v>8080</v>
      </c>
      <c r="Z1833" s="269" t="s">
        <v>122</v>
      </c>
      <c r="AA1833" s="145">
        <f>IF(OR(Таблица1[[#This Row],[CARDIO_report]]&lt;&gt;0,Таблица1[[#This Row],[AI COMBO_report]]&lt;&gt;0,Таблица1[[#This Row],[OTC_report]]&lt;&gt;0),1,0)</f>
        <v>1</v>
      </c>
      <c r="AB1833" s="60" t="s">
        <v>1124</v>
      </c>
      <c r="AC1833" s="60" t="s">
        <v>1124</v>
      </c>
      <c r="AD1833" s="60" t="s">
        <v>1124</v>
      </c>
      <c r="AE1833" s="60" t="s">
        <v>1124</v>
      </c>
      <c r="AF1833" s="60"/>
      <c r="AG1833" s="89" t="s">
        <v>1414</v>
      </c>
      <c r="AH1833" s="89">
        <v>130</v>
      </c>
      <c r="AI1833" s="89" t="s">
        <v>1145</v>
      </c>
      <c r="AJ1833" s="89">
        <v>127</v>
      </c>
      <c r="AK1833" s="89" t="s">
        <v>1145</v>
      </c>
      <c r="AL1833" s="89">
        <v>118</v>
      </c>
      <c r="AM1833" s="89" t="s">
        <v>1145</v>
      </c>
      <c r="AN1833" s="89">
        <v>118</v>
      </c>
      <c r="AP1833" s="35" t="s">
        <v>1825</v>
      </c>
      <c r="AQ1833" s="377">
        <v>0</v>
      </c>
      <c r="AR1833" s="378">
        <v>0</v>
      </c>
      <c r="AS1833" s="377">
        <v>0</v>
      </c>
      <c r="AT1833" s="378">
        <v>0</v>
      </c>
      <c r="AU1833" s="377">
        <v>0</v>
      </c>
      <c r="AV1833" s="377">
        <v>0</v>
      </c>
      <c r="AW1833" s="377">
        <v>0</v>
      </c>
      <c r="AX1833">
        <v>0</v>
      </c>
      <c r="AY1833">
        <v>0</v>
      </c>
    </row>
    <row r="1834" spans="1:53" ht="15" hidden="1" customHeight="1" x14ac:dyDescent="0.2">
      <c r="A1834" s="46">
        <v>8112</v>
      </c>
      <c r="B1834" s="258" t="s">
        <v>14186</v>
      </c>
      <c r="C1834" t="s">
        <v>1146</v>
      </c>
      <c r="D1834" t="s">
        <v>1152</v>
      </c>
      <c r="E1834" t="s">
        <v>2504</v>
      </c>
      <c r="F1834" s="29" t="s">
        <v>3401</v>
      </c>
      <c r="G1834" s="53" t="s">
        <v>14187</v>
      </c>
      <c r="H1834" t="s">
        <v>3300</v>
      </c>
      <c r="I1834">
        <v>1</v>
      </c>
      <c r="J1834" t="s">
        <v>14188</v>
      </c>
      <c r="K1834" t="s">
        <v>101</v>
      </c>
      <c r="L1834" t="s">
        <v>14189</v>
      </c>
      <c r="M1834" t="s">
        <v>1972</v>
      </c>
      <c r="N1834" s="34">
        <v>0</v>
      </c>
      <c r="O1834" s="2" t="s">
        <v>1967</v>
      </c>
      <c r="P1834" s="34">
        <v>0</v>
      </c>
      <c r="Q1834" s="2" t="s">
        <v>1973</v>
      </c>
      <c r="R1834" s="34" t="s">
        <v>975</v>
      </c>
      <c r="S1834" s="48" t="s">
        <v>1123</v>
      </c>
      <c r="T1834" s="13" t="s">
        <v>122</v>
      </c>
      <c r="U1834" s="12" t="s">
        <v>122</v>
      </c>
      <c r="V1834" s="12" t="s">
        <v>1863</v>
      </c>
      <c r="W1834" s="12" t="s">
        <v>122</v>
      </c>
      <c r="X1834" s="14" t="str">
        <f t="shared" si="28"/>
        <v>В</v>
      </c>
      <c r="Y1834" s="271">
        <f>Таблица1[[#This Row],[ID_intellix]]</f>
        <v>8112</v>
      </c>
      <c r="Z1834" s="269" t="s">
        <v>122</v>
      </c>
      <c r="AA1834" s="145">
        <f>IF(OR(Таблица1[[#This Row],[CARDIO_report]]&lt;&gt;0,Таблица1[[#This Row],[AI COMBO_report]]&lt;&gt;0,Таблица1[[#This Row],[OTC_report]]&lt;&gt;0),1,0)</f>
        <v>1</v>
      </c>
      <c r="AB1834" s="60" t="s">
        <v>1124</v>
      </c>
      <c r="AC1834" s="60" t="s">
        <v>1124</v>
      </c>
      <c r="AD1834" s="60" t="s">
        <v>1124</v>
      </c>
      <c r="AE1834" s="60" t="s">
        <v>1124</v>
      </c>
      <c r="AF1834" s="60"/>
      <c r="AG1834" s="60" t="s">
        <v>1124</v>
      </c>
      <c r="AH1834" s="60" t="s">
        <v>1124</v>
      </c>
      <c r="AI1834" s="60" t="s">
        <v>1124</v>
      </c>
      <c r="AJ1834" s="60" t="s">
        <v>1124</v>
      </c>
      <c r="AK1834" s="60" t="s">
        <v>1124</v>
      </c>
      <c r="AL1834" s="60" t="s">
        <v>1124</v>
      </c>
      <c r="AM1834" s="60" t="s">
        <v>1124</v>
      </c>
      <c r="AN1834" s="60" t="s">
        <v>1124</v>
      </c>
      <c r="AO1834" s="60"/>
      <c r="AP1834" s="35" t="s">
        <v>1825</v>
      </c>
      <c r="AQ1834" s="377">
        <v>0</v>
      </c>
      <c r="AR1834" s="378">
        <v>0</v>
      </c>
      <c r="AS1834" s="377">
        <v>0</v>
      </c>
      <c r="AT1834" s="378">
        <v>0</v>
      </c>
      <c r="AU1834" s="377">
        <v>0</v>
      </c>
      <c r="AV1834" s="377">
        <v>0</v>
      </c>
      <c r="AW1834" s="377">
        <v>0</v>
      </c>
      <c r="AX1834">
        <v>0</v>
      </c>
      <c r="AY1834">
        <v>0</v>
      </c>
    </row>
    <row r="1835" spans="1:53" ht="15" hidden="1" customHeight="1" x14ac:dyDescent="0.2">
      <c r="A1835" s="46">
        <v>8067</v>
      </c>
      <c r="B1835" s="258" t="s">
        <v>14214</v>
      </c>
      <c r="C1835" t="s">
        <v>1146</v>
      </c>
      <c r="D1835" t="s">
        <v>1147</v>
      </c>
      <c r="E1835" t="s">
        <v>2504</v>
      </c>
      <c r="F1835" s="29" t="s">
        <v>1157</v>
      </c>
      <c r="G1835" s="53" t="s">
        <v>2589</v>
      </c>
      <c r="H1835" t="s">
        <v>1158</v>
      </c>
      <c r="I1835">
        <v>1</v>
      </c>
      <c r="J1835" t="s">
        <v>14215</v>
      </c>
      <c r="K1835" t="s">
        <v>101</v>
      </c>
      <c r="L1835" t="s">
        <v>14216</v>
      </c>
      <c r="M1835" t="s">
        <v>1972</v>
      </c>
      <c r="N1835" s="34" t="s">
        <v>525</v>
      </c>
      <c r="O1835" s="2" t="s">
        <v>1967</v>
      </c>
      <c r="P1835" s="34">
        <v>0</v>
      </c>
      <c r="Q1835" s="2" t="s">
        <v>1973</v>
      </c>
      <c r="R1835" s="34">
        <v>0</v>
      </c>
      <c r="S1835" s="48" t="s">
        <v>1123</v>
      </c>
      <c r="T1835" s="13" t="s">
        <v>122</v>
      </c>
      <c r="U1835" s="12" t="s">
        <v>122</v>
      </c>
      <c r="V1835" s="12" t="s">
        <v>122</v>
      </c>
      <c r="W1835" s="12" t="s">
        <v>122</v>
      </c>
      <c r="X1835" s="14" t="str">
        <f t="shared" si="28"/>
        <v>С</v>
      </c>
      <c r="Y1835" s="271">
        <f>Таблица1[[#This Row],[ID_intellix]]</f>
        <v>8067</v>
      </c>
      <c r="Z1835" s="269" t="s">
        <v>122</v>
      </c>
      <c r="AA1835" s="145">
        <f>IF(OR(Таблица1[[#This Row],[CARDIO_report]]&lt;&gt;0,Таблица1[[#This Row],[AI COMBO_report]]&lt;&gt;0,Таблица1[[#This Row],[OTC_report]]&lt;&gt;0),1,0)</f>
        <v>1</v>
      </c>
      <c r="AB1835" s="60" t="s">
        <v>1124</v>
      </c>
      <c r="AC1835" s="60" t="s">
        <v>1124</v>
      </c>
      <c r="AD1835" s="60" t="s">
        <v>1124</v>
      </c>
      <c r="AE1835" s="60" t="s">
        <v>1124</v>
      </c>
      <c r="AF1835" s="60"/>
      <c r="AG1835" s="89" t="s">
        <v>1145</v>
      </c>
      <c r="AH1835" s="89">
        <v>113</v>
      </c>
      <c r="AI1835" s="89" t="s">
        <v>1145</v>
      </c>
      <c r="AJ1835" s="89">
        <v>102</v>
      </c>
      <c r="AK1835" s="89" t="s">
        <v>1145</v>
      </c>
      <c r="AL1835" s="89">
        <v>81</v>
      </c>
      <c r="AM1835" s="89" t="s">
        <v>1145</v>
      </c>
      <c r="AN1835" s="89">
        <v>94</v>
      </c>
      <c r="AP1835" s="35" t="s">
        <v>1825</v>
      </c>
      <c r="AQ1835" s="377">
        <v>0</v>
      </c>
      <c r="AR1835" s="378">
        <v>0</v>
      </c>
      <c r="AS1835" s="377">
        <v>0</v>
      </c>
      <c r="AT1835" s="378">
        <v>0</v>
      </c>
      <c r="AU1835" s="377">
        <v>0</v>
      </c>
      <c r="AV1835" s="377">
        <v>0</v>
      </c>
      <c r="AW1835" s="377">
        <v>0</v>
      </c>
      <c r="AX1835">
        <v>0</v>
      </c>
      <c r="AY1835">
        <v>0</v>
      </c>
    </row>
    <row r="1836" spans="1:53" ht="15" hidden="1" customHeight="1" x14ac:dyDescent="0.2">
      <c r="A1836" s="46">
        <v>1399</v>
      </c>
      <c r="B1836" s="258" t="s">
        <v>14229</v>
      </c>
      <c r="C1836" t="s">
        <v>1146</v>
      </c>
      <c r="D1836" t="s">
        <v>1150</v>
      </c>
      <c r="E1836" t="s">
        <v>2504</v>
      </c>
      <c r="F1836" s="29" t="s">
        <v>3401</v>
      </c>
      <c r="G1836" s="47">
        <v>17</v>
      </c>
      <c r="H1836" t="s">
        <v>3300</v>
      </c>
      <c r="I1836">
        <v>1</v>
      </c>
      <c r="J1836" t="s">
        <v>14230</v>
      </c>
      <c r="K1836" t="s">
        <v>101</v>
      </c>
      <c r="L1836" t="s">
        <v>14231</v>
      </c>
      <c r="M1836" t="s">
        <v>1972</v>
      </c>
      <c r="N1836" s="34">
        <v>0</v>
      </c>
      <c r="O1836" s="2" t="s">
        <v>1967</v>
      </c>
      <c r="P1836" s="34">
        <v>0</v>
      </c>
      <c r="Q1836" s="2" t="s">
        <v>1973</v>
      </c>
      <c r="R1836" s="34">
        <v>0</v>
      </c>
      <c r="S1836" s="48" t="s">
        <v>1123</v>
      </c>
      <c r="T1836" s="13" t="s">
        <v>1863</v>
      </c>
      <c r="U1836" s="12" t="s">
        <v>122</v>
      </c>
      <c r="V1836" s="12" t="s">
        <v>1863</v>
      </c>
      <c r="W1836" s="12" t="s">
        <v>122</v>
      </c>
      <c r="X1836" s="14" t="str">
        <f t="shared" si="28"/>
        <v>А</v>
      </c>
      <c r="Y1836" s="271">
        <f>Таблица1[[#This Row],[ID_intellix]]</f>
        <v>1399</v>
      </c>
      <c r="Z1836" s="269" t="s">
        <v>122</v>
      </c>
      <c r="AA1836" s="145">
        <f>IF(OR(Таблица1[[#This Row],[CARDIO_report]]&lt;&gt;0,Таблица1[[#This Row],[AI COMBO_report]]&lt;&gt;0,Таблица1[[#This Row],[OTC_report]]&lt;&gt;0),1,0)</f>
        <v>0</v>
      </c>
      <c r="AB1836" s="60" t="s">
        <v>1124</v>
      </c>
      <c r="AC1836" s="60" t="s">
        <v>1124</v>
      </c>
      <c r="AD1836" s="60" t="s">
        <v>1124</v>
      </c>
      <c r="AE1836" s="60" t="s">
        <v>1124</v>
      </c>
      <c r="AF1836" s="60"/>
      <c r="AG1836" s="89" t="s">
        <v>1414</v>
      </c>
      <c r="AH1836" s="89">
        <v>122</v>
      </c>
      <c r="AI1836" s="89" t="s">
        <v>1414</v>
      </c>
      <c r="AJ1836" s="89">
        <v>99</v>
      </c>
      <c r="AK1836" s="89" t="s">
        <v>1414</v>
      </c>
      <c r="AL1836" s="89">
        <v>121</v>
      </c>
      <c r="AM1836" s="89" t="s">
        <v>1414</v>
      </c>
      <c r="AN1836" s="89">
        <v>104</v>
      </c>
      <c r="AP1836" s="35" t="s">
        <v>1917</v>
      </c>
      <c r="AQ1836" s="377">
        <v>0</v>
      </c>
      <c r="AR1836" s="378">
        <v>0</v>
      </c>
      <c r="AS1836" s="377">
        <v>0</v>
      </c>
      <c r="AT1836" s="378">
        <v>0</v>
      </c>
      <c r="AU1836" s="377">
        <v>0</v>
      </c>
      <c r="AV1836" s="377">
        <v>0</v>
      </c>
      <c r="AW1836" s="377">
        <v>0</v>
      </c>
      <c r="AX1836">
        <v>0</v>
      </c>
      <c r="AY1836">
        <v>0</v>
      </c>
    </row>
    <row r="1837" spans="1:53" ht="15" hidden="1" customHeight="1" x14ac:dyDescent="0.2">
      <c r="A1837" s="46">
        <v>697</v>
      </c>
      <c r="B1837" s="258" t="s">
        <v>14408</v>
      </c>
      <c r="C1837" t="s">
        <v>1146</v>
      </c>
      <c r="D1837" t="s">
        <v>1147</v>
      </c>
      <c r="E1837" t="s">
        <v>2504</v>
      </c>
      <c r="F1837" s="29" t="s">
        <v>2839</v>
      </c>
      <c r="G1837" s="47">
        <v>5</v>
      </c>
      <c r="H1837" t="s">
        <v>1149</v>
      </c>
      <c r="I1837">
        <v>1</v>
      </c>
      <c r="J1837" t="s">
        <v>14409</v>
      </c>
      <c r="K1837" t="s">
        <v>101</v>
      </c>
      <c r="L1837" t="s">
        <v>14410</v>
      </c>
      <c r="M1837" t="s">
        <v>1972</v>
      </c>
      <c r="N1837" s="34" t="s">
        <v>525</v>
      </c>
      <c r="O1837" s="2" t="s">
        <v>1967</v>
      </c>
      <c r="P1837" s="34" t="s">
        <v>268</v>
      </c>
      <c r="Q1837" s="2" t="s">
        <v>1973</v>
      </c>
      <c r="R1837" s="34" t="s">
        <v>975</v>
      </c>
      <c r="S1837" s="48" t="s">
        <v>1123</v>
      </c>
      <c r="T1837" s="13" t="s">
        <v>1863</v>
      </c>
      <c r="U1837" s="12" t="s">
        <v>122</v>
      </c>
      <c r="V1837" s="12" t="s">
        <v>122</v>
      </c>
      <c r="W1837" s="12" t="s">
        <v>122</v>
      </c>
      <c r="X1837" s="14" t="str">
        <f t="shared" si="28"/>
        <v>В</v>
      </c>
      <c r="Y1837" s="271">
        <f>Таблица1[[#This Row],[ID_intellix]]</f>
        <v>697</v>
      </c>
      <c r="Z1837" s="269" t="s">
        <v>122</v>
      </c>
      <c r="AA1837" s="145">
        <f>IF(OR(Таблица1[[#This Row],[CARDIO_report]]&lt;&gt;0,Таблица1[[#This Row],[AI COMBO_report]]&lt;&gt;0,Таблица1[[#This Row],[OTC_report]]&lt;&gt;0),1,0)</f>
        <v>1</v>
      </c>
      <c r="AB1837" s="60" t="s">
        <v>1124</v>
      </c>
      <c r="AC1837" s="60" t="s">
        <v>1124</v>
      </c>
      <c r="AD1837" s="60" t="s">
        <v>1124</v>
      </c>
      <c r="AE1837" s="60" t="s">
        <v>1124</v>
      </c>
      <c r="AF1837" s="60"/>
      <c r="AG1837" s="89" t="s">
        <v>1145</v>
      </c>
      <c r="AH1837" s="89">
        <v>112</v>
      </c>
      <c r="AI1837" s="89" t="s">
        <v>1145</v>
      </c>
      <c r="AJ1837" s="89">
        <v>93</v>
      </c>
      <c r="AK1837" s="89" t="s">
        <v>1437</v>
      </c>
      <c r="AL1837" s="89">
        <v>66</v>
      </c>
      <c r="AM1837" s="89" t="s">
        <v>1145</v>
      </c>
      <c r="AN1837" s="89">
        <v>66</v>
      </c>
      <c r="AP1837" s="35" t="s">
        <v>1857</v>
      </c>
      <c r="AQ1837" s="377">
        <v>0</v>
      </c>
      <c r="AR1837" s="378">
        <v>0</v>
      </c>
      <c r="AS1837" s="377">
        <v>0</v>
      </c>
      <c r="AT1837" s="378">
        <v>0</v>
      </c>
      <c r="AU1837" s="377">
        <v>0</v>
      </c>
      <c r="AV1837" s="377">
        <v>0</v>
      </c>
      <c r="AW1837" s="377">
        <v>0</v>
      </c>
      <c r="AX1837">
        <v>0</v>
      </c>
      <c r="AY1837">
        <v>0</v>
      </c>
    </row>
    <row r="1838" spans="1:53" ht="15" hidden="1" customHeight="1" x14ac:dyDescent="0.2">
      <c r="A1838" s="46">
        <v>3271</v>
      </c>
      <c r="B1838" s="258" t="s">
        <v>14450</v>
      </c>
      <c r="C1838" t="s">
        <v>1146</v>
      </c>
      <c r="D1838" t="s">
        <v>1307</v>
      </c>
      <c r="E1838" t="s">
        <v>2504</v>
      </c>
      <c r="F1838" s="29" t="s">
        <v>2721</v>
      </c>
      <c r="G1838" s="47">
        <v>10</v>
      </c>
      <c r="H1838" t="s">
        <v>2721</v>
      </c>
      <c r="I1838">
        <v>1</v>
      </c>
      <c r="J1838" t="s">
        <v>14451</v>
      </c>
      <c r="K1838" t="s">
        <v>101</v>
      </c>
      <c r="L1838" t="s">
        <v>14452</v>
      </c>
      <c r="M1838" t="s">
        <v>1972</v>
      </c>
      <c r="N1838" s="34">
        <v>0</v>
      </c>
      <c r="O1838" s="2" t="s">
        <v>1967</v>
      </c>
      <c r="P1838" s="34">
        <v>0</v>
      </c>
      <c r="Q1838" s="2" t="s">
        <v>1973</v>
      </c>
      <c r="R1838" s="34" t="s">
        <v>985</v>
      </c>
      <c r="S1838" s="48" t="s">
        <v>1123</v>
      </c>
      <c r="T1838" s="13" t="s">
        <v>122</v>
      </c>
      <c r="U1838" s="12" t="s">
        <v>122</v>
      </c>
      <c r="V1838" s="12" t="s">
        <v>1863</v>
      </c>
      <c r="W1838" s="12" t="s">
        <v>122</v>
      </c>
      <c r="X1838" s="14" t="str">
        <f t="shared" si="28"/>
        <v>В</v>
      </c>
      <c r="Y1838" s="271">
        <f>Таблица1[[#This Row],[ID_intellix]]</f>
        <v>3271</v>
      </c>
      <c r="Z1838" s="269" t="s">
        <v>122</v>
      </c>
      <c r="AA1838" s="145">
        <f>IF(OR(Таблица1[[#This Row],[CARDIO_report]]&lt;&gt;0,Таблица1[[#This Row],[AI COMBO_report]]&lt;&gt;0,Таблица1[[#This Row],[OTC_report]]&lt;&gt;0),1,0)</f>
        <v>1</v>
      </c>
      <c r="AB1838" s="60" t="s">
        <v>1124</v>
      </c>
      <c r="AC1838" s="60" t="s">
        <v>1124</v>
      </c>
      <c r="AD1838" s="60" t="s">
        <v>1124</v>
      </c>
      <c r="AE1838" s="60" t="s">
        <v>1124</v>
      </c>
      <c r="AF1838" s="60"/>
      <c r="AG1838" s="89" t="s">
        <v>1145</v>
      </c>
      <c r="AH1838" s="89">
        <v>90</v>
      </c>
      <c r="AI1838" s="89" t="s">
        <v>1145</v>
      </c>
      <c r="AJ1838" s="89">
        <v>106</v>
      </c>
      <c r="AK1838" s="89" t="s">
        <v>1145</v>
      </c>
      <c r="AL1838" s="89">
        <v>80</v>
      </c>
      <c r="AM1838" s="89" t="s">
        <v>1145</v>
      </c>
      <c r="AN1838" s="89">
        <v>74</v>
      </c>
      <c r="AP1838" s="35" t="s">
        <v>1857</v>
      </c>
      <c r="AQ1838" s="377">
        <v>0</v>
      </c>
      <c r="AR1838" s="378">
        <v>0</v>
      </c>
      <c r="AS1838" s="377">
        <v>0</v>
      </c>
      <c r="AT1838" s="378">
        <v>0</v>
      </c>
      <c r="AU1838" s="377">
        <v>0</v>
      </c>
      <c r="AV1838" s="377">
        <v>0</v>
      </c>
      <c r="AW1838" s="377">
        <v>0</v>
      </c>
      <c r="AX1838">
        <v>0</v>
      </c>
      <c r="AY1838">
        <v>0</v>
      </c>
    </row>
    <row r="1839" spans="1:53" ht="15" hidden="1" customHeight="1" x14ac:dyDescent="0.2">
      <c r="A1839" s="46">
        <v>3562</v>
      </c>
      <c r="B1839" s="258" t="s">
        <v>14473</v>
      </c>
      <c r="C1839" t="s">
        <v>1146</v>
      </c>
      <c r="D1839" t="s">
        <v>1147</v>
      </c>
      <c r="E1839" t="s">
        <v>2504</v>
      </c>
      <c r="F1839" s="29" t="s">
        <v>2721</v>
      </c>
      <c r="G1839" s="47">
        <v>18</v>
      </c>
      <c r="H1839" t="s">
        <v>2721</v>
      </c>
      <c r="I1839">
        <v>1</v>
      </c>
      <c r="J1839" t="s">
        <v>14474</v>
      </c>
      <c r="K1839" t="s">
        <v>101</v>
      </c>
      <c r="L1839" t="s">
        <v>14475</v>
      </c>
      <c r="M1839" t="s">
        <v>1972</v>
      </c>
      <c r="N1839" s="34">
        <v>0</v>
      </c>
      <c r="O1839" s="2" t="s">
        <v>1967</v>
      </c>
      <c r="P1839" s="34">
        <v>0</v>
      </c>
      <c r="Q1839" s="2" t="s">
        <v>1973</v>
      </c>
      <c r="R1839" s="34" t="s">
        <v>742</v>
      </c>
      <c r="S1839" s="48" t="s">
        <v>1123</v>
      </c>
      <c r="T1839" s="13" t="s">
        <v>122</v>
      </c>
      <c r="U1839" s="12" t="s">
        <v>122</v>
      </c>
      <c r="V1839" s="12" t="s">
        <v>122</v>
      </c>
      <c r="W1839" s="12" t="s">
        <v>122</v>
      </c>
      <c r="X1839" s="14" t="str">
        <f t="shared" si="28"/>
        <v>С</v>
      </c>
      <c r="Y1839" s="271">
        <f>Таблица1[[#This Row],[ID_intellix]]</f>
        <v>3562</v>
      </c>
      <c r="Z1839" s="269" t="s">
        <v>122</v>
      </c>
      <c r="AA1839" s="145">
        <f>IF(OR(Таблица1[[#This Row],[CARDIO_report]]&lt;&gt;0,Таблица1[[#This Row],[AI COMBO_report]]&lt;&gt;0,Таблица1[[#This Row],[OTC_report]]&lt;&gt;0),1,0)</f>
        <v>1</v>
      </c>
      <c r="AB1839" s="60" t="s">
        <v>1124</v>
      </c>
      <c r="AC1839" s="60" t="s">
        <v>1124</v>
      </c>
      <c r="AD1839" s="60" t="s">
        <v>1124</v>
      </c>
      <c r="AE1839" s="60" t="s">
        <v>1124</v>
      </c>
      <c r="AF1839" s="60"/>
      <c r="AG1839" s="89" t="s">
        <v>1145</v>
      </c>
      <c r="AH1839" s="89">
        <v>105</v>
      </c>
      <c r="AI1839" s="89" t="s">
        <v>1145</v>
      </c>
      <c r="AJ1839" s="89">
        <v>111</v>
      </c>
      <c r="AK1839" s="89" t="s">
        <v>1145</v>
      </c>
      <c r="AL1839" s="89">
        <v>91</v>
      </c>
      <c r="AM1839" s="89" t="s">
        <v>1145</v>
      </c>
      <c r="AN1839" s="89">
        <v>88</v>
      </c>
      <c r="AP1839" s="35" t="s">
        <v>1825</v>
      </c>
      <c r="AQ1839" s="377">
        <v>0</v>
      </c>
      <c r="AR1839" s="378">
        <v>0</v>
      </c>
      <c r="AS1839" s="377">
        <v>0</v>
      </c>
      <c r="AT1839" s="378">
        <v>0</v>
      </c>
      <c r="AU1839" s="377">
        <v>0</v>
      </c>
      <c r="AV1839" s="377">
        <v>0</v>
      </c>
      <c r="AW1839" s="377">
        <v>0</v>
      </c>
      <c r="AX1839" s="3">
        <v>0</v>
      </c>
      <c r="AY1839" s="3">
        <v>0</v>
      </c>
    </row>
    <row r="1840" spans="1:53" ht="15" hidden="1" customHeight="1" x14ac:dyDescent="0.2">
      <c r="A1840" s="46">
        <v>403</v>
      </c>
      <c r="B1840" s="258" t="s">
        <v>14497</v>
      </c>
      <c r="C1840" t="s">
        <v>1146</v>
      </c>
      <c r="D1840" t="s">
        <v>1147</v>
      </c>
      <c r="E1840" t="s">
        <v>2504</v>
      </c>
      <c r="F1840" s="29" t="s">
        <v>2843</v>
      </c>
      <c r="G1840" s="396">
        <v>1</v>
      </c>
      <c r="H1840" t="s">
        <v>1140</v>
      </c>
      <c r="I1840">
        <v>1</v>
      </c>
      <c r="J1840" t="s">
        <v>14498</v>
      </c>
      <c r="K1840" t="s">
        <v>101</v>
      </c>
      <c r="L1840" t="s">
        <v>14499</v>
      </c>
      <c r="M1840" t="s">
        <v>1972</v>
      </c>
      <c r="N1840" s="34">
        <v>0</v>
      </c>
      <c r="O1840" s="2" t="s">
        <v>1967</v>
      </c>
      <c r="P1840" s="34" t="s">
        <v>268</v>
      </c>
      <c r="Q1840" s="2" t="s">
        <v>1973</v>
      </c>
      <c r="R1840" s="34" t="s">
        <v>975</v>
      </c>
      <c r="S1840" s="48" t="s">
        <v>1123</v>
      </c>
      <c r="T1840" s="13" t="s">
        <v>1863</v>
      </c>
      <c r="U1840" s="12" t="s">
        <v>1863</v>
      </c>
      <c r="V1840" s="12" t="s">
        <v>122</v>
      </c>
      <c r="W1840" s="12" t="s">
        <v>122</v>
      </c>
      <c r="X1840" s="14" t="str">
        <f t="shared" si="28"/>
        <v>А</v>
      </c>
      <c r="Y1840" s="271">
        <f>Таблица1[[#This Row],[ID_intellix]]</f>
        <v>403</v>
      </c>
      <c r="Z1840" s="269" t="s">
        <v>122</v>
      </c>
      <c r="AA1840" s="145">
        <f>IF(OR(Таблица1[[#This Row],[CARDIO_report]]&lt;&gt;0,Таблица1[[#This Row],[AI COMBO_report]]&lt;&gt;0,Таблица1[[#This Row],[OTC_report]]&lt;&gt;0),1,0)</f>
        <v>1</v>
      </c>
      <c r="AB1840" s="60" t="s">
        <v>3178</v>
      </c>
      <c r="AC1840" s="60" t="s">
        <v>3178</v>
      </c>
      <c r="AD1840" s="60" t="s">
        <v>1124</v>
      </c>
      <c r="AE1840" s="60" t="s">
        <v>1124</v>
      </c>
      <c r="AF1840" s="60"/>
      <c r="AG1840" s="89" t="s">
        <v>1145</v>
      </c>
      <c r="AH1840" s="89">
        <v>109</v>
      </c>
      <c r="AI1840" s="89" t="s">
        <v>1437</v>
      </c>
      <c r="AJ1840" s="89">
        <v>43</v>
      </c>
      <c r="AK1840" s="89" t="s">
        <v>1145</v>
      </c>
      <c r="AL1840" s="89">
        <v>87</v>
      </c>
      <c r="AM1840" s="89" t="s">
        <v>1437</v>
      </c>
      <c r="AN1840" s="89">
        <v>35</v>
      </c>
      <c r="AP1840" s="35" t="s">
        <v>1917</v>
      </c>
      <c r="AQ1840" s="377" t="s">
        <v>2847</v>
      </c>
      <c r="AR1840" s="378">
        <v>0</v>
      </c>
      <c r="AS1840" s="377" t="s">
        <v>2847</v>
      </c>
      <c r="AT1840" s="378">
        <v>0</v>
      </c>
      <c r="AU1840" s="377">
        <v>0</v>
      </c>
      <c r="AV1840" s="377">
        <v>0</v>
      </c>
      <c r="AW1840" s="377" t="s">
        <v>2847</v>
      </c>
      <c r="AX1840" s="2">
        <v>0</v>
      </c>
      <c r="AY1840" s="2" t="s">
        <v>2847</v>
      </c>
      <c r="BA1840" s="2" t="s">
        <v>6336</v>
      </c>
    </row>
    <row r="1841" spans="1:54" ht="15" hidden="1" customHeight="1" x14ac:dyDescent="0.2">
      <c r="A1841" s="46">
        <v>7985</v>
      </c>
      <c r="B1841" s="258" t="s">
        <v>14560</v>
      </c>
      <c r="C1841" t="s">
        <v>1146</v>
      </c>
      <c r="D1841" t="s">
        <v>1147</v>
      </c>
      <c r="E1841" t="s">
        <v>2504</v>
      </c>
      <c r="F1841" s="29" t="s">
        <v>2610</v>
      </c>
      <c r="G1841" s="53" t="s">
        <v>13554</v>
      </c>
      <c r="H1841" t="s">
        <v>2610</v>
      </c>
      <c r="I1841">
        <v>1</v>
      </c>
      <c r="J1841" t="s">
        <v>14561</v>
      </c>
      <c r="K1841" t="s">
        <v>101</v>
      </c>
      <c r="L1841" t="s">
        <v>14562</v>
      </c>
      <c r="M1841" t="s">
        <v>1972</v>
      </c>
      <c r="N1841" s="34" t="s">
        <v>431</v>
      </c>
      <c r="O1841" s="2" t="s">
        <v>1967</v>
      </c>
      <c r="P1841" s="34" t="s">
        <v>268</v>
      </c>
      <c r="Q1841" s="2" t="s">
        <v>1973</v>
      </c>
      <c r="R1841" s="34" t="s">
        <v>985</v>
      </c>
      <c r="S1841" s="48" t="s">
        <v>1123</v>
      </c>
      <c r="T1841" s="13" t="s">
        <v>1863</v>
      </c>
      <c r="U1841" s="12" t="s">
        <v>122</v>
      </c>
      <c r="V1841" s="12" t="s">
        <v>122</v>
      </c>
      <c r="W1841" s="12" t="s">
        <v>1863</v>
      </c>
      <c r="X1841" s="14" t="str">
        <f t="shared" si="28"/>
        <v>А</v>
      </c>
      <c r="Y1841" s="271">
        <f>Таблица1[[#This Row],[ID_intellix]]</f>
        <v>7985</v>
      </c>
      <c r="Z1841" s="269" t="s">
        <v>122</v>
      </c>
      <c r="AA1841" s="145">
        <f>IF(OR(Таблица1[[#This Row],[CARDIO_report]]&lt;&gt;0,Таблица1[[#This Row],[AI COMBO_report]]&lt;&gt;0,Таблица1[[#This Row],[OTC_report]]&lt;&gt;0),1,0)</f>
        <v>1</v>
      </c>
      <c r="AB1841" s="60" t="s">
        <v>1124</v>
      </c>
      <c r="AC1841" s="60" t="s">
        <v>1124</v>
      </c>
      <c r="AD1841" s="60" t="s">
        <v>1124</v>
      </c>
      <c r="AE1841" s="60" t="s">
        <v>1124</v>
      </c>
      <c r="AF1841" s="60"/>
      <c r="AG1841" s="89" t="s">
        <v>2516</v>
      </c>
      <c r="AH1841" s="89">
        <v>65</v>
      </c>
      <c r="AI1841" s="89" t="s">
        <v>2516</v>
      </c>
      <c r="AJ1841" s="89">
        <v>35</v>
      </c>
      <c r="AK1841" s="89" t="s">
        <v>2516</v>
      </c>
      <c r="AL1841" s="89">
        <v>63</v>
      </c>
      <c r="AM1841" s="89" t="s">
        <v>2516</v>
      </c>
      <c r="AN1841" s="89">
        <v>51</v>
      </c>
      <c r="AP1841" s="35" t="s">
        <v>1917</v>
      </c>
      <c r="AQ1841" s="377">
        <v>0</v>
      </c>
      <c r="AR1841" s="378">
        <v>0</v>
      </c>
      <c r="AS1841" s="377">
        <v>0</v>
      </c>
      <c r="AT1841" s="378">
        <v>0</v>
      </c>
      <c r="AU1841" s="377">
        <v>0</v>
      </c>
      <c r="AV1841" s="377">
        <v>0</v>
      </c>
      <c r="AW1841" s="377">
        <v>0</v>
      </c>
      <c r="AX1841">
        <v>0</v>
      </c>
      <c r="AY1841">
        <v>0</v>
      </c>
      <c r="BA1841" t="s">
        <v>15962</v>
      </c>
    </row>
    <row r="1842" spans="1:54" ht="15" hidden="1" customHeight="1" x14ac:dyDescent="0.2">
      <c r="A1842" s="46">
        <v>7951</v>
      </c>
      <c r="B1842" s="258" t="s">
        <v>14563</v>
      </c>
      <c r="C1842" t="s">
        <v>1146</v>
      </c>
      <c r="D1842" t="s">
        <v>4525</v>
      </c>
      <c r="E1842" t="s">
        <v>2504</v>
      </c>
      <c r="F1842" s="29" t="s">
        <v>2843</v>
      </c>
      <c r="G1842" s="396">
        <v>14</v>
      </c>
      <c r="H1842" t="s">
        <v>1140</v>
      </c>
      <c r="I1842">
        <v>1</v>
      </c>
      <c r="J1842" t="s">
        <v>14564</v>
      </c>
      <c r="K1842" t="s">
        <v>101</v>
      </c>
      <c r="L1842" t="s">
        <v>14565</v>
      </c>
      <c r="M1842" t="s">
        <v>1972</v>
      </c>
      <c r="N1842" s="34" t="s">
        <v>503</v>
      </c>
      <c r="O1842" s="2" t="s">
        <v>1967</v>
      </c>
      <c r="P1842" s="34" t="s">
        <v>143</v>
      </c>
      <c r="Q1842" s="2" t="s">
        <v>1973</v>
      </c>
      <c r="R1842" s="34" t="s">
        <v>985</v>
      </c>
      <c r="S1842" s="48" t="s">
        <v>1123</v>
      </c>
      <c r="T1842" s="13" t="s">
        <v>122</v>
      </c>
      <c r="U1842" s="12" t="s">
        <v>1863</v>
      </c>
      <c r="V1842" s="12" t="s">
        <v>1863</v>
      </c>
      <c r="W1842" s="12" t="s">
        <v>1863</v>
      </c>
      <c r="X1842" s="14" t="str">
        <f t="shared" si="28"/>
        <v>А</v>
      </c>
      <c r="Y1842" s="271">
        <f>Таблица1[[#This Row],[ID_intellix]]</f>
        <v>7951</v>
      </c>
      <c r="Z1842" s="269" t="s">
        <v>122</v>
      </c>
      <c r="AA1842" s="145">
        <f>IF(OR(Таблица1[[#This Row],[CARDIO_report]]&lt;&gt;0,Таблица1[[#This Row],[AI COMBO_report]]&lt;&gt;0,Таблица1[[#This Row],[OTC_report]]&lt;&gt;0),1,0)</f>
        <v>1</v>
      </c>
      <c r="AB1842" s="60" t="s">
        <v>2602</v>
      </c>
      <c r="AC1842" s="60" t="s">
        <v>2602</v>
      </c>
      <c r="AD1842" s="60" t="s">
        <v>1124</v>
      </c>
      <c r="AE1842" s="60" t="s">
        <v>1124</v>
      </c>
      <c r="AF1842" s="60"/>
      <c r="AG1842" s="89" t="s">
        <v>1437</v>
      </c>
      <c r="AH1842" s="89">
        <v>10</v>
      </c>
      <c r="AI1842" s="89" t="s">
        <v>1437</v>
      </c>
      <c r="AJ1842" s="89">
        <v>31</v>
      </c>
      <c r="AK1842" s="89" t="s">
        <v>1437</v>
      </c>
      <c r="AL1842" s="89">
        <v>41</v>
      </c>
      <c r="AM1842" s="89" t="s">
        <v>1145</v>
      </c>
      <c r="AN1842" s="89">
        <v>67</v>
      </c>
      <c r="AP1842" s="35" t="s">
        <v>1857</v>
      </c>
      <c r="AQ1842" s="377">
        <v>0</v>
      </c>
      <c r="AR1842" s="378">
        <v>0</v>
      </c>
      <c r="AS1842" s="377">
        <v>0</v>
      </c>
      <c r="AT1842" s="378">
        <v>0</v>
      </c>
      <c r="AU1842" s="377">
        <v>0</v>
      </c>
      <c r="AV1842" s="377">
        <v>0</v>
      </c>
      <c r="AW1842" s="377">
        <v>0</v>
      </c>
      <c r="AX1842">
        <v>0</v>
      </c>
      <c r="AY1842">
        <v>0</v>
      </c>
    </row>
    <row r="1843" spans="1:54" ht="15" hidden="1" customHeight="1" x14ac:dyDescent="0.2">
      <c r="A1843" s="46">
        <v>8015</v>
      </c>
      <c r="B1843" s="258" t="s">
        <v>8817</v>
      </c>
      <c r="C1843" t="s">
        <v>1146</v>
      </c>
      <c r="D1843" t="s">
        <v>1152</v>
      </c>
      <c r="E1843" t="s">
        <v>1821</v>
      </c>
      <c r="F1843" s="29" t="s">
        <v>1959</v>
      </c>
      <c r="G1843" s="53" t="s">
        <v>8818</v>
      </c>
      <c r="H1843" t="s">
        <v>1959</v>
      </c>
      <c r="I1843">
        <v>1</v>
      </c>
      <c r="J1843" t="s">
        <v>8819</v>
      </c>
      <c r="K1843" t="s">
        <v>101</v>
      </c>
      <c r="L1843" t="s">
        <v>8820</v>
      </c>
      <c r="M1843" t="s">
        <v>1972</v>
      </c>
      <c r="N1843" s="34">
        <v>0</v>
      </c>
      <c r="O1843" s="2" t="s">
        <v>1967</v>
      </c>
      <c r="P1843" s="34" t="s">
        <v>116</v>
      </c>
      <c r="Q1843" s="2" t="s">
        <v>1973</v>
      </c>
      <c r="R1843" s="34" t="s">
        <v>975</v>
      </c>
      <c r="S1843" s="48" t="s">
        <v>1123</v>
      </c>
      <c r="T1843" s="13" t="s">
        <v>1863</v>
      </c>
      <c r="U1843" s="12" t="s">
        <v>122</v>
      </c>
      <c r="V1843" s="12" t="s">
        <v>122</v>
      </c>
      <c r="W1843" s="12" t="s">
        <v>122</v>
      </c>
      <c r="X1843" s="14" t="str">
        <f t="shared" si="28"/>
        <v>В</v>
      </c>
      <c r="Y1843" s="271">
        <f>Таблица1[[#This Row],[ID_intellix]]</f>
        <v>8015</v>
      </c>
      <c r="Z1843" s="269" t="s">
        <v>122</v>
      </c>
      <c r="AA1843" s="145">
        <f>IF(OR(Таблица1[[#This Row],[CARDIO_report]]&lt;&gt;0,Таблица1[[#This Row],[AI COMBO_report]]&lt;&gt;0,Таблица1[[#This Row],[OTC_report]]&lt;&gt;0),1,0)</f>
        <v>1</v>
      </c>
      <c r="AB1843" s="60" t="s">
        <v>1124</v>
      </c>
      <c r="AC1843" s="60" t="s">
        <v>1124</v>
      </c>
      <c r="AD1843" s="60" t="s">
        <v>1124</v>
      </c>
      <c r="AE1843" s="60" t="s">
        <v>1124</v>
      </c>
      <c r="AF1843" s="60"/>
      <c r="AG1843" s="60" t="s">
        <v>1124</v>
      </c>
      <c r="AH1843" s="60" t="s">
        <v>1124</v>
      </c>
      <c r="AI1843" s="60" t="s">
        <v>1124</v>
      </c>
      <c r="AJ1843" s="60" t="s">
        <v>1124</v>
      </c>
      <c r="AK1843" s="60" t="s">
        <v>1124</v>
      </c>
      <c r="AL1843" s="60" t="s">
        <v>1124</v>
      </c>
      <c r="AM1843" s="60" t="s">
        <v>1124</v>
      </c>
      <c r="AN1843" s="60" t="s">
        <v>1124</v>
      </c>
      <c r="AO1843" s="60"/>
      <c r="AP1843" s="35" t="s">
        <v>1825</v>
      </c>
      <c r="AQ1843" s="377">
        <v>0</v>
      </c>
      <c r="AR1843" s="378">
        <v>0</v>
      </c>
      <c r="AS1843" s="377">
        <v>0</v>
      </c>
      <c r="AT1843" s="378">
        <v>0</v>
      </c>
      <c r="AU1843" s="377">
        <v>0</v>
      </c>
      <c r="AV1843" s="377">
        <v>0</v>
      </c>
      <c r="AW1843" s="377">
        <v>0</v>
      </c>
      <c r="AX1843">
        <v>0</v>
      </c>
      <c r="AY1843">
        <v>0</v>
      </c>
    </row>
    <row r="1844" spans="1:54" ht="15" hidden="1" customHeight="1" x14ac:dyDescent="0.2">
      <c r="A1844" s="399">
        <v>8126</v>
      </c>
      <c r="B1844" s="258" t="s">
        <v>8821</v>
      </c>
      <c r="C1844" t="s">
        <v>1146</v>
      </c>
      <c r="D1844" t="s">
        <v>1147</v>
      </c>
      <c r="E1844" t="s">
        <v>1821</v>
      </c>
      <c r="F1844" s="402" t="s">
        <v>1959</v>
      </c>
      <c r="G1844" s="53" t="s">
        <v>8822</v>
      </c>
      <c r="H1844" t="s">
        <v>1959</v>
      </c>
      <c r="I1844">
        <v>1</v>
      </c>
      <c r="J1844" s="403" t="s">
        <v>8823</v>
      </c>
      <c r="K1844" s="402" t="s">
        <v>101</v>
      </c>
      <c r="L1844" s="402" t="s">
        <v>8824</v>
      </c>
      <c r="M1844" t="s">
        <v>1972</v>
      </c>
      <c r="N1844" s="34">
        <v>0</v>
      </c>
      <c r="O1844" s="2" t="s">
        <v>1967</v>
      </c>
      <c r="P1844" s="34">
        <v>0</v>
      </c>
      <c r="Q1844" s="2" t="s">
        <v>1973</v>
      </c>
      <c r="R1844" s="34" t="s">
        <v>975</v>
      </c>
      <c r="S1844" s="48" t="s">
        <v>1123</v>
      </c>
      <c r="T1844" s="13" t="s">
        <v>1863</v>
      </c>
      <c r="U1844" s="12" t="s">
        <v>122</v>
      </c>
      <c r="V1844" s="12" t="s">
        <v>122</v>
      </c>
      <c r="W1844" s="12" t="s">
        <v>122</v>
      </c>
      <c r="X1844" s="14" t="str">
        <f t="shared" si="28"/>
        <v>В</v>
      </c>
      <c r="Y1844" s="271">
        <f>Таблица1[[#This Row],[ID_intellix]]</f>
        <v>8126</v>
      </c>
      <c r="Z1844" s="269" t="s">
        <v>122</v>
      </c>
      <c r="AA1844" s="145">
        <f>IF(OR(Таблица1[[#This Row],[CARDIO_report]]&lt;&gt;0,Таблица1[[#This Row],[AI COMBO_report]]&lt;&gt;0,Таблица1[[#This Row],[OTC_report]]&lt;&gt;0),1,0)</f>
        <v>1</v>
      </c>
      <c r="AB1844" s="60" t="s">
        <v>1124</v>
      </c>
      <c r="AC1844" s="60" t="s">
        <v>1124</v>
      </c>
      <c r="AD1844" s="60" t="s">
        <v>1124</v>
      </c>
      <c r="AE1844" s="60" t="s">
        <v>1124</v>
      </c>
      <c r="AF1844" s="60"/>
      <c r="AG1844" s="60" t="s">
        <v>1124</v>
      </c>
      <c r="AH1844" s="60" t="s">
        <v>1124</v>
      </c>
      <c r="AI1844" s="60" t="s">
        <v>1124</v>
      </c>
      <c r="AJ1844" s="60" t="s">
        <v>1124</v>
      </c>
      <c r="AK1844" s="60" t="s">
        <v>1124</v>
      </c>
      <c r="AL1844" s="60" t="s">
        <v>1124</v>
      </c>
      <c r="AM1844" s="60" t="s">
        <v>1124</v>
      </c>
      <c r="AN1844" s="60" t="s">
        <v>1124</v>
      </c>
      <c r="AO1844" s="60"/>
      <c r="AP1844" s="35" t="s">
        <v>1124</v>
      </c>
      <c r="AQ1844" s="377">
        <v>0</v>
      </c>
      <c r="AR1844" s="378">
        <v>0</v>
      </c>
      <c r="AS1844" s="377">
        <v>0</v>
      </c>
      <c r="AT1844" s="378">
        <v>0</v>
      </c>
      <c r="AU1844" s="377">
        <v>0</v>
      </c>
      <c r="AV1844" s="377">
        <v>0</v>
      </c>
      <c r="AW1844" s="377">
        <v>0</v>
      </c>
      <c r="AX1844">
        <v>0</v>
      </c>
      <c r="AY1844">
        <v>0</v>
      </c>
    </row>
    <row r="1845" spans="1:54" ht="15" hidden="1" customHeight="1" x14ac:dyDescent="0.2">
      <c r="A1845" s="399">
        <v>8191</v>
      </c>
      <c r="B1845" s="258" t="s">
        <v>14727</v>
      </c>
      <c r="C1845" t="s">
        <v>1146</v>
      </c>
      <c r="D1845" t="s">
        <v>1147</v>
      </c>
      <c r="E1845" t="s">
        <v>2504</v>
      </c>
      <c r="F1845" s="402" t="s">
        <v>1157</v>
      </c>
      <c r="G1845" s="53" t="s">
        <v>3605</v>
      </c>
      <c r="H1845" t="s">
        <v>1158</v>
      </c>
      <c r="I1845">
        <v>1</v>
      </c>
      <c r="J1845" s="402" t="s">
        <v>14728</v>
      </c>
      <c r="K1845" s="402" t="s">
        <v>101</v>
      </c>
      <c r="L1845" s="402" t="s">
        <v>14729</v>
      </c>
      <c r="M1845" t="s">
        <v>1972</v>
      </c>
      <c r="N1845" s="34">
        <v>0</v>
      </c>
      <c r="O1845" s="2" t="s">
        <v>1967</v>
      </c>
      <c r="P1845" s="34" t="s">
        <v>268</v>
      </c>
      <c r="Q1845" s="2" t="s">
        <v>1973</v>
      </c>
      <c r="R1845" s="34">
        <v>0</v>
      </c>
      <c r="S1845" s="48" t="s">
        <v>1123</v>
      </c>
      <c r="T1845" s="13"/>
      <c r="U1845" s="12"/>
      <c r="V1845" s="12"/>
      <c r="W1845" s="12"/>
      <c r="X1845" s="14" t="str">
        <f t="shared" si="28"/>
        <v>С</v>
      </c>
      <c r="Y1845" s="271">
        <f>Таблица1[[#This Row],[ID_intellix]]</f>
        <v>8191</v>
      </c>
      <c r="Z1845" s="269" t="s">
        <v>122</v>
      </c>
      <c r="AA1845" s="145">
        <f>IF(OR(Таблица1[[#This Row],[CARDIO_report]]&lt;&gt;0,Таблица1[[#This Row],[AI COMBO_report]]&lt;&gt;0,Таблица1[[#This Row],[OTC_report]]&lt;&gt;0),1,0)</f>
        <v>1</v>
      </c>
      <c r="AE1845" s="60"/>
      <c r="AF1845" s="60"/>
      <c r="AP1845" s="35" t="e">
        <f>VLOOKUP(Таблица1[[#This Row],[ID_]],'[2]by FF'!$A:$Y,25,0)</f>
        <v>#N/A</v>
      </c>
      <c r="AT1845" s="378"/>
    </row>
    <row r="1846" spans="1:54" ht="15" hidden="1" customHeight="1" x14ac:dyDescent="0.2">
      <c r="A1846" s="46">
        <v>3130</v>
      </c>
      <c r="B1846" s="258">
        <v>0</v>
      </c>
      <c r="C1846" t="s">
        <v>1146</v>
      </c>
      <c r="D1846" t="s">
        <v>2669</v>
      </c>
      <c r="E1846" t="s">
        <v>1821</v>
      </c>
      <c r="F1846" s="29" t="s">
        <v>1959</v>
      </c>
      <c r="G1846" s="53" t="s">
        <v>7679</v>
      </c>
      <c r="H1846" t="s">
        <v>1959</v>
      </c>
      <c r="I1846">
        <v>1</v>
      </c>
      <c r="J1846" t="s">
        <v>8885</v>
      </c>
      <c r="K1846" t="s">
        <v>101</v>
      </c>
      <c r="L1846" t="s">
        <v>8886</v>
      </c>
      <c r="M1846" t="s">
        <v>1972</v>
      </c>
      <c r="N1846" s="34">
        <v>0</v>
      </c>
      <c r="O1846" s="2" t="s">
        <v>1967</v>
      </c>
      <c r="P1846" s="34">
        <v>0</v>
      </c>
      <c r="Q1846" s="2" t="s">
        <v>1973</v>
      </c>
      <c r="R1846" s="34">
        <v>0</v>
      </c>
      <c r="S1846" s="48" t="s">
        <v>1123</v>
      </c>
      <c r="T1846" s="13" t="s">
        <v>122</v>
      </c>
      <c r="U1846" s="12" t="s">
        <v>122</v>
      </c>
      <c r="V1846" s="12" t="s">
        <v>122</v>
      </c>
      <c r="W1846" s="12" t="s">
        <v>122</v>
      </c>
      <c r="X1846" s="14" t="str">
        <f t="shared" si="28"/>
        <v>С</v>
      </c>
      <c r="Y1846" s="271">
        <f>Таблица1[[#This Row],[ID_intellix]]</f>
        <v>3130</v>
      </c>
      <c r="Z1846" s="269" t="s">
        <v>122</v>
      </c>
      <c r="AA1846" s="145">
        <f>IF(OR(Таблица1[[#This Row],[CARDIO_report]]&lt;&gt;0,Таблица1[[#This Row],[AI COMBO_report]]&lt;&gt;0,Таблица1[[#This Row],[OTC_report]]&lt;&gt;0),1,0)</f>
        <v>0</v>
      </c>
      <c r="AB1846" s="60" t="s">
        <v>1124</v>
      </c>
      <c r="AC1846" s="60" t="s">
        <v>1124</v>
      </c>
      <c r="AD1846" s="60" t="s">
        <v>1124</v>
      </c>
      <c r="AE1846" s="60" t="s">
        <v>1124</v>
      </c>
      <c r="AF1846" s="60"/>
      <c r="AG1846" s="60" t="s">
        <v>1124</v>
      </c>
      <c r="AH1846" s="60" t="s">
        <v>1124</v>
      </c>
      <c r="AI1846" s="60" t="s">
        <v>1124</v>
      </c>
      <c r="AJ1846" s="60" t="s">
        <v>1124</v>
      </c>
      <c r="AK1846" s="60" t="s">
        <v>1124</v>
      </c>
      <c r="AL1846" s="60" t="s">
        <v>1124</v>
      </c>
      <c r="AM1846" s="60" t="s">
        <v>1124</v>
      </c>
      <c r="AN1846" s="60" t="s">
        <v>1124</v>
      </c>
      <c r="AO1846" s="60"/>
      <c r="AP1846" s="35" t="s">
        <v>1825</v>
      </c>
      <c r="AQ1846" s="377">
        <v>0</v>
      </c>
      <c r="AR1846" s="378">
        <v>0</v>
      </c>
      <c r="AS1846" s="377">
        <v>0</v>
      </c>
      <c r="AT1846" s="378">
        <v>0</v>
      </c>
      <c r="AU1846" s="377">
        <v>0</v>
      </c>
      <c r="AV1846" s="377">
        <v>0</v>
      </c>
      <c r="AW1846" s="377">
        <v>0</v>
      </c>
      <c r="AX1846">
        <v>0</v>
      </c>
      <c r="AY1846">
        <v>0</v>
      </c>
    </row>
    <row r="1847" spans="1:54" ht="15" hidden="1" customHeight="1" x14ac:dyDescent="0.2">
      <c r="A1847" s="46">
        <v>7142</v>
      </c>
      <c r="B1847" s="258">
        <v>0</v>
      </c>
      <c r="C1847" t="s">
        <v>1146</v>
      </c>
      <c r="D1847" t="s">
        <v>2669</v>
      </c>
      <c r="E1847" t="s">
        <v>1821</v>
      </c>
      <c r="F1847" s="29" t="s">
        <v>1959</v>
      </c>
      <c r="G1847" s="53" t="s">
        <v>8887</v>
      </c>
      <c r="H1847" t="s">
        <v>1959</v>
      </c>
      <c r="I1847">
        <v>1</v>
      </c>
      <c r="J1847" t="s">
        <v>8888</v>
      </c>
      <c r="K1847" t="s">
        <v>101</v>
      </c>
      <c r="L1847" t="s">
        <v>8889</v>
      </c>
      <c r="M1847" t="s">
        <v>1972</v>
      </c>
      <c r="N1847" s="34">
        <v>0</v>
      </c>
      <c r="O1847" s="2" t="s">
        <v>1967</v>
      </c>
      <c r="P1847" s="34">
        <v>0</v>
      </c>
      <c r="Q1847" s="2" t="s">
        <v>1973</v>
      </c>
      <c r="R1847" s="34">
        <v>0</v>
      </c>
      <c r="S1847" s="48" t="s">
        <v>1123</v>
      </c>
      <c r="T1847" s="13">
        <v>0</v>
      </c>
      <c r="U1847" s="12">
        <v>0</v>
      </c>
      <c r="V1847" s="12">
        <v>0</v>
      </c>
      <c r="W1847" s="12">
        <v>0</v>
      </c>
      <c r="X1847" s="14" t="str">
        <f t="shared" si="28"/>
        <v>С</v>
      </c>
      <c r="Y1847" s="271">
        <f>Таблица1[[#This Row],[ID_intellix]]</f>
        <v>7142</v>
      </c>
      <c r="Z1847" s="269" t="s">
        <v>122</v>
      </c>
      <c r="AA1847" s="145">
        <f>IF(OR(Таблица1[[#This Row],[CARDIO_report]]&lt;&gt;0,Таблица1[[#This Row],[AI COMBO_report]]&lt;&gt;0,Таблица1[[#This Row],[OTC_report]]&lt;&gt;0),1,0)</f>
        <v>0</v>
      </c>
      <c r="AB1847" s="60" t="s">
        <v>1124</v>
      </c>
      <c r="AC1847" s="60" t="s">
        <v>1124</v>
      </c>
      <c r="AD1847" s="60" t="s">
        <v>1124</v>
      </c>
      <c r="AE1847" s="60" t="s">
        <v>1124</v>
      </c>
      <c r="AF1847" s="60"/>
      <c r="AG1847" s="60" t="s">
        <v>1124</v>
      </c>
      <c r="AH1847" s="60" t="s">
        <v>1124</v>
      </c>
      <c r="AI1847" s="60" t="s">
        <v>1124</v>
      </c>
      <c r="AJ1847" s="60" t="s">
        <v>1124</v>
      </c>
      <c r="AK1847" s="60" t="s">
        <v>1124</v>
      </c>
      <c r="AL1847" s="60" t="s">
        <v>1124</v>
      </c>
      <c r="AM1847" s="60" t="s">
        <v>1124</v>
      </c>
      <c r="AN1847" s="60" t="s">
        <v>1124</v>
      </c>
      <c r="AO1847" s="60"/>
      <c r="AP1847" s="35" t="s">
        <v>1825</v>
      </c>
      <c r="AQ1847" s="377">
        <v>0</v>
      </c>
      <c r="AR1847" s="378">
        <v>0</v>
      </c>
      <c r="AS1847" s="377">
        <v>0</v>
      </c>
      <c r="AT1847" s="378">
        <v>0</v>
      </c>
      <c r="AU1847" s="377">
        <v>0</v>
      </c>
      <c r="AV1847" s="377">
        <v>0</v>
      </c>
      <c r="AW1847" s="377">
        <v>0</v>
      </c>
      <c r="AX1847">
        <v>0</v>
      </c>
      <c r="AY1847">
        <v>0</v>
      </c>
    </row>
    <row r="1848" spans="1:54" ht="15" hidden="1" customHeight="1" x14ac:dyDescent="0.2">
      <c r="A1848" s="46">
        <v>8006</v>
      </c>
      <c r="B1848" s="258">
        <v>0</v>
      </c>
      <c r="C1848" t="s">
        <v>1146</v>
      </c>
      <c r="D1848" t="s">
        <v>2669</v>
      </c>
      <c r="E1848" t="s">
        <v>1821</v>
      </c>
      <c r="F1848" s="29" t="s">
        <v>1959</v>
      </c>
      <c r="G1848" s="53" t="s">
        <v>8890</v>
      </c>
      <c r="H1848" t="s">
        <v>1959</v>
      </c>
      <c r="I1848">
        <v>1</v>
      </c>
      <c r="J1848" t="s">
        <v>8891</v>
      </c>
      <c r="K1848" t="s">
        <v>101</v>
      </c>
      <c r="L1848" t="s">
        <v>8892</v>
      </c>
      <c r="M1848" t="s">
        <v>1972</v>
      </c>
      <c r="N1848" s="34">
        <v>0</v>
      </c>
      <c r="O1848" s="2" t="s">
        <v>1967</v>
      </c>
      <c r="P1848" s="34">
        <v>0</v>
      </c>
      <c r="Q1848" s="2" t="s">
        <v>1973</v>
      </c>
      <c r="R1848" s="34">
        <v>0</v>
      </c>
      <c r="S1848" s="48" t="s">
        <v>1123</v>
      </c>
      <c r="T1848" s="13">
        <v>0</v>
      </c>
      <c r="U1848" s="12">
        <v>0</v>
      </c>
      <c r="V1848" s="12">
        <v>0</v>
      </c>
      <c r="W1848" s="12">
        <v>0</v>
      </c>
      <c r="X1848" s="14" t="str">
        <f t="shared" si="28"/>
        <v>С</v>
      </c>
      <c r="Y1848" s="271">
        <f>Таблица1[[#This Row],[ID_intellix]]</f>
        <v>8006</v>
      </c>
      <c r="Z1848" s="269" t="s">
        <v>122</v>
      </c>
      <c r="AA1848" s="145">
        <f>IF(OR(Таблица1[[#This Row],[CARDIO_report]]&lt;&gt;0,Таблица1[[#This Row],[AI COMBO_report]]&lt;&gt;0,Таблица1[[#This Row],[OTC_report]]&lt;&gt;0),1,0)</f>
        <v>0</v>
      </c>
      <c r="AB1848" s="60" t="s">
        <v>1124</v>
      </c>
      <c r="AC1848" s="60" t="s">
        <v>1124</v>
      </c>
      <c r="AD1848" s="60" t="s">
        <v>1124</v>
      </c>
      <c r="AE1848" s="60" t="s">
        <v>1124</v>
      </c>
      <c r="AF1848" s="60"/>
      <c r="AG1848" s="60" t="s">
        <v>1124</v>
      </c>
      <c r="AH1848" s="60" t="s">
        <v>1124</v>
      </c>
      <c r="AI1848" s="60" t="s">
        <v>1124</v>
      </c>
      <c r="AJ1848" s="60" t="s">
        <v>1124</v>
      </c>
      <c r="AK1848" s="60" t="s">
        <v>1124</v>
      </c>
      <c r="AL1848" s="60" t="s">
        <v>1124</v>
      </c>
      <c r="AM1848" s="60" t="s">
        <v>1124</v>
      </c>
      <c r="AN1848" s="60" t="s">
        <v>1124</v>
      </c>
      <c r="AO1848" s="60"/>
      <c r="AP1848" s="35" t="s">
        <v>1825</v>
      </c>
      <c r="AQ1848" s="377">
        <v>0</v>
      </c>
      <c r="AR1848" s="378">
        <v>0</v>
      </c>
      <c r="AS1848" s="377">
        <v>0</v>
      </c>
      <c r="AT1848" s="378">
        <v>0</v>
      </c>
      <c r="AU1848" s="377">
        <v>0</v>
      </c>
      <c r="AV1848" s="377">
        <v>0</v>
      </c>
      <c r="AW1848" s="377">
        <v>0</v>
      </c>
      <c r="AX1848">
        <v>0</v>
      </c>
      <c r="AY1848">
        <v>0</v>
      </c>
    </row>
    <row r="1849" spans="1:54" ht="15" hidden="1" customHeight="1" x14ac:dyDescent="0.2">
      <c r="A1849" s="399">
        <v>8173</v>
      </c>
      <c r="B1849" s="258">
        <v>0</v>
      </c>
      <c r="C1849" t="s">
        <v>1146</v>
      </c>
      <c r="D1849" t="s">
        <v>1147</v>
      </c>
      <c r="E1849" t="s">
        <v>2504</v>
      </c>
      <c r="F1849" s="29" t="s">
        <v>2706</v>
      </c>
      <c r="G1849" s="53" t="s">
        <v>6469</v>
      </c>
      <c r="H1849" t="s">
        <v>1149</v>
      </c>
      <c r="I1849">
        <v>1</v>
      </c>
      <c r="J1849" t="s">
        <v>14743</v>
      </c>
      <c r="K1849" t="s">
        <v>101</v>
      </c>
      <c r="L1849" t="s">
        <v>14744</v>
      </c>
      <c r="M1849" t="s">
        <v>1972</v>
      </c>
      <c r="N1849" s="34">
        <v>0</v>
      </c>
      <c r="O1849" s="2" t="s">
        <v>1967</v>
      </c>
      <c r="P1849" s="34">
        <v>0</v>
      </c>
      <c r="Q1849" s="2" t="s">
        <v>1973</v>
      </c>
      <c r="R1849" s="34" t="s">
        <v>975</v>
      </c>
      <c r="S1849" s="48" t="s">
        <v>1123</v>
      </c>
      <c r="T1849" s="13">
        <v>0</v>
      </c>
      <c r="U1849" s="12">
        <v>0</v>
      </c>
      <c r="V1849" s="12">
        <v>0</v>
      </c>
      <c r="W1849" s="12">
        <v>0</v>
      </c>
      <c r="X1849" s="14" t="str">
        <f t="shared" si="28"/>
        <v>С</v>
      </c>
      <c r="Y1849" s="271">
        <f>Таблица1[[#This Row],[ID_intellix]]</f>
        <v>8173</v>
      </c>
      <c r="Z1849" s="269" t="s">
        <v>122</v>
      </c>
      <c r="AA1849" s="145">
        <f>IF(OR(Таблица1[[#This Row],[CARDIO_report]]&lt;&gt;0,Таблица1[[#This Row],[AI COMBO_report]]&lt;&gt;0,Таблица1[[#This Row],[OTC_report]]&lt;&gt;0),1,0)</f>
        <v>1</v>
      </c>
      <c r="AB1849" s="60" t="s">
        <v>1124</v>
      </c>
      <c r="AC1849" s="60" t="s">
        <v>1124</v>
      </c>
      <c r="AD1849" s="60" t="s">
        <v>1124</v>
      </c>
      <c r="AE1849" s="60" t="s">
        <v>1124</v>
      </c>
      <c r="AF1849" s="60" t="s">
        <v>1124</v>
      </c>
      <c r="AG1849" s="60" t="s">
        <v>1124</v>
      </c>
      <c r="AH1849" s="60" t="s">
        <v>1124</v>
      </c>
      <c r="AI1849" s="60" t="s">
        <v>1124</v>
      </c>
      <c r="AJ1849" s="60" t="s">
        <v>1124</v>
      </c>
      <c r="AK1849" s="60" t="s">
        <v>1124</v>
      </c>
      <c r="AL1849" s="60" t="s">
        <v>1124</v>
      </c>
      <c r="AM1849" s="60" t="s">
        <v>1124</v>
      </c>
      <c r="AN1849" s="60" t="s">
        <v>1124</v>
      </c>
      <c r="AO1849" s="60"/>
      <c r="AP1849" s="60" t="s">
        <v>1124</v>
      </c>
      <c r="AQ1849" s="60" t="s">
        <v>1124</v>
      </c>
      <c r="AR1849" s="60" t="s">
        <v>1124</v>
      </c>
      <c r="AS1849" s="60" t="s">
        <v>1124</v>
      </c>
      <c r="AT1849" s="60" t="s">
        <v>1124</v>
      </c>
      <c r="AU1849" s="60" t="s">
        <v>1124</v>
      </c>
      <c r="AV1849" s="60" t="s">
        <v>1124</v>
      </c>
      <c r="AW1849" s="60" t="s">
        <v>1124</v>
      </c>
      <c r="AX1849" s="60" t="s">
        <v>1124</v>
      </c>
      <c r="AY1849" s="60" t="s">
        <v>1124</v>
      </c>
    </row>
    <row r="1850" spans="1:54" ht="15" hidden="1" customHeight="1" x14ac:dyDescent="0.2">
      <c r="A1850" s="46">
        <v>7282</v>
      </c>
      <c r="B1850" s="258">
        <v>0</v>
      </c>
      <c r="C1850" t="s">
        <v>1146</v>
      </c>
      <c r="D1850" t="s">
        <v>2669</v>
      </c>
      <c r="E1850" t="s">
        <v>2504</v>
      </c>
      <c r="F1850" s="29" t="s">
        <v>1959</v>
      </c>
      <c r="G1850" s="53" t="s">
        <v>2862</v>
      </c>
      <c r="H1850" t="s">
        <v>1959</v>
      </c>
      <c r="I1850">
        <v>1</v>
      </c>
      <c r="J1850" t="s">
        <v>2863</v>
      </c>
      <c r="K1850" t="s">
        <v>101</v>
      </c>
      <c r="L1850" t="s">
        <v>2864</v>
      </c>
      <c r="M1850" t="s">
        <v>1972</v>
      </c>
      <c r="N1850" s="34">
        <v>0</v>
      </c>
      <c r="O1850" s="2" t="s">
        <v>1967</v>
      </c>
      <c r="P1850" s="34">
        <v>0</v>
      </c>
      <c r="Q1850" s="2" t="s">
        <v>1973</v>
      </c>
      <c r="R1850" s="34">
        <v>0</v>
      </c>
      <c r="S1850" s="48" t="s">
        <v>1123</v>
      </c>
      <c r="T1850" s="13">
        <v>0</v>
      </c>
      <c r="U1850" s="12">
        <v>0</v>
      </c>
      <c r="V1850" s="12">
        <v>0</v>
      </c>
      <c r="W1850" s="12">
        <v>0</v>
      </c>
      <c r="X1850" s="14" t="str">
        <f t="shared" si="28"/>
        <v>С</v>
      </c>
      <c r="Y1850" s="271">
        <f>Таблица1[[#This Row],[ID_intellix]]</f>
        <v>7282</v>
      </c>
      <c r="Z1850" s="269" t="s">
        <v>122</v>
      </c>
      <c r="AA1850" s="145">
        <f>IF(OR(Таблица1[[#This Row],[CARDIO_report]]&lt;&gt;0,Таблица1[[#This Row],[AI COMBO_report]]&lt;&gt;0,Таблица1[[#This Row],[OTC_report]]&lt;&gt;0),1,0)</f>
        <v>0</v>
      </c>
      <c r="AB1850" s="60" t="s">
        <v>1124</v>
      </c>
      <c r="AC1850" s="60" t="s">
        <v>1124</v>
      </c>
      <c r="AD1850" s="60" t="s">
        <v>1124</v>
      </c>
      <c r="AE1850" s="60" t="s">
        <v>1124</v>
      </c>
      <c r="AF1850" s="60"/>
      <c r="AG1850" s="60" t="s">
        <v>1124</v>
      </c>
      <c r="AH1850" s="60" t="s">
        <v>1124</v>
      </c>
      <c r="AI1850" s="60" t="s">
        <v>1124</v>
      </c>
      <c r="AJ1850" s="60" t="s">
        <v>1124</v>
      </c>
      <c r="AK1850" s="60" t="s">
        <v>1124</v>
      </c>
      <c r="AL1850" s="60" t="s">
        <v>1124</v>
      </c>
      <c r="AM1850" s="60" t="s">
        <v>1124</v>
      </c>
      <c r="AN1850" s="60" t="s">
        <v>1124</v>
      </c>
      <c r="AO1850" s="60"/>
      <c r="AP1850" s="35" t="s">
        <v>1825</v>
      </c>
      <c r="AQ1850" s="377">
        <v>0</v>
      </c>
      <c r="AR1850" s="378">
        <v>0</v>
      </c>
      <c r="AS1850" s="377">
        <v>0</v>
      </c>
      <c r="AT1850" s="378">
        <v>0</v>
      </c>
      <c r="AU1850" s="377">
        <v>0</v>
      </c>
      <c r="AV1850" s="377">
        <v>0</v>
      </c>
      <c r="AW1850" s="377">
        <v>0</v>
      </c>
      <c r="AX1850">
        <v>0</v>
      </c>
      <c r="AY1850">
        <v>0</v>
      </c>
    </row>
    <row r="1851" spans="1:54" ht="15" hidden="1" customHeight="1" x14ac:dyDescent="0.2">
      <c r="A1851" s="46">
        <v>8195</v>
      </c>
      <c r="B1851" s="258">
        <v>0</v>
      </c>
      <c r="C1851" t="s">
        <v>1146</v>
      </c>
      <c r="D1851" t="s">
        <v>1156</v>
      </c>
      <c r="E1851" t="s">
        <v>2504</v>
      </c>
      <c r="F1851" s="29" t="s">
        <v>1157</v>
      </c>
      <c r="G1851" s="53" t="s">
        <v>3067</v>
      </c>
      <c r="H1851" t="s">
        <v>1158</v>
      </c>
      <c r="I1851">
        <v>1</v>
      </c>
      <c r="J1851" t="s">
        <v>14745</v>
      </c>
      <c r="K1851" t="s">
        <v>101</v>
      </c>
      <c r="L1851" t="s">
        <v>14746</v>
      </c>
      <c r="M1851" t="s">
        <v>1972</v>
      </c>
      <c r="N1851" s="34">
        <v>0</v>
      </c>
      <c r="O1851" s="2" t="s">
        <v>1967</v>
      </c>
      <c r="P1851" s="34">
        <v>0</v>
      </c>
      <c r="Q1851" s="2" t="s">
        <v>1973</v>
      </c>
      <c r="R1851" s="34" t="s">
        <v>975</v>
      </c>
      <c r="S1851" s="48" t="s">
        <v>1123</v>
      </c>
      <c r="T1851" s="13"/>
      <c r="U1851" s="12"/>
      <c r="V1851" s="12"/>
      <c r="W1851" s="12"/>
      <c r="X1851" s="14" t="str">
        <f t="shared" si="28"/>
        <v>С</v>
      </c>
      <c r="Y1851" s="271">
        <f>Таблица1[[#This Row],[ID_intellix]]</f>
        <v>8195</v>
      </c>
      <c r="Z1851" s="269" t="s">
        <v>122</v>
      </c>
      <c r="AA1851" s="145">
        <f>IF(OR(Таблица1[[#This Row],[CARDIO_report]]&lt;&gt;0,Таблица1[[#This Row],[AI COMBO_report]]&lt;&gt;0,Таблица1[[#This Row],[OTC_report]]&lt;&gt;0),1,0)</f>
        <v>1</v>
      </c>
      <c r="AE1851" s="60"/>
      <c r="AF1851" s="60"/>
      <c r="AP1851" s="35" t="e">
        <f>VLOOKUP(Таблица1[[#This Row],[ID_]],'[2]by FF'!$A:$Y,25,0)</f>
        <v>#N/A</v>
      </c>
      <c r="AT1851" s="378"/>
    </row>
    <row r="1852" spans="1:54" ht="15" hidden="1" customHeight="1" x14ac:dyDescent="0.2">
      <c r="A1852" s="399">
        <v>8204</v>
      </c>
      <c r="B1852" s="258">
        <v>0</v>
      </c>
      <c r="C1852" t="s">
        <v>1146</v>
      </c>
      <c r="D1852" t="s">
        <v>1300</v>
      </c>
      <c r="E1852" t="s">
        <v>2504</v>
      </c>
      <c r="F1852" s="402" t="s">
        <v>2753</v>
      </c>
      <c r="G1852" s="53" t="s">
        <v>3280</v>
      </c>
      <c r="H1852" t="s">
        <v>2753</v>
      </c>
      <c r="I1852">
        <v>1</v>
      </c>
      <c r="J1852" s="402" t="s">
        <v>14775</v>
      </c>
      <c r="K1852" s="402" t="s">
        <v>101</v>
      </c>
      <c r="L1852" s="402" t="s">
        <v>14776</v>
      </c>
      <c r="M1852" t="s">
        <v>1972</v>
      </c>
      <c r="N1852" s="34">
        <v>0</v>
      </c>
      <c r="O1852" s="2" t="s">
        <v>1967</v>
      </c>
      <c r="P1852" s="34">
        <v>0</v>
      </c>
      <c r="Q1852" s="2" t="s">
        <v>1973</v>
      </c>
      <c r="R1852" s="34">
        <v>0</v>
      </c>
      <c r="S1852" s="48" t="s">
        <v>1123</v>
      </c>
      <c r="T1852" s="13"/>
      <c r="U1852" s="12"/>
      <c r="V1852" s="12"/>
      <c r="W1852" s="12"/>
      <c r="X1852" s="14" t="str">
        <f t="shared" si="28"/>
        <v>С</v>
      </c>
      <c r="Y1852" s="271">
        <f>Таблица1[[#This Row],[ID_intellix]]</f>
        <v>8204</v>
      </c>
      <c r="Z1852" s="269" t="s">
        <v>122</v>
      </c>
      <c r="AA1852" s="145">
        <f>IF(OR(Таблица1[[#This Row],[CARDIO_report]]&lt;&gt;0,Таблица1[[#This Row],[AI COMBO_report]]&lt;&gt;0,Таблица1[[#This Row],[OTC_report]]&lt;&gt;0),1,0)</f>
        <v>0</v>
      </c>
      <c r="AE1852" s="60"/>
      <c r="AF1852" s="60"/>
      <c r="AP1852" s="35" t="e">
        <f>VLOOKUP(Таблица1[[#This Row],[ID_]],'[2]by FF'!$A:$Y,25,0)</f>
        <v>#N/A</v>
      </c>
      <c r="AT1852" s="378"/>
    </row>
    <row r="1853" spans="1:54" ht="15" hidden="1" customHeight="1" x14ac:dyDescent="0.2">
      <c r="A1853" s="46">
        <v>2836</v>
      </c>
      <c r="B1853" s="258" t="s">
        <v>6550</v>
      </c>
      <c r="C1853" t="s">
        <v>1119</v>
      </c>
      <c r="D1853" t="s">
        <v>32</v>
      </c>
      <c r="E1853" t="s">
        <v>2504</v>
      </c>
      <c r="F1853" s="29" t="s">
        <v>2598</v>
      </c>
      <c r="G1853" s="47">
        <v>46</v>
      </c>
      <c r="H1853" t="s">
        <v>1140</v>
      </c>
      <c r="I1853">
        <v>1</v>
      </c>
      <c r="J1853" t="s">
        <v>6551</v>
      </c>
      <c r="K1853" t="s">
        <v>32</v>
      </c>
      <c r="L1853" t="s">
        <v>6552</v>
      </c>
      <c r="M1853">
        <v>0</v>
      </c>
      <c r="N1853" s="34">
        <v>0</v>
      </c>
      <c r="O1853" s="34" t="s">
        <v>248</v>
      </c>
      <c r="P1853" s="34" t="s">
        <v>255</v>
      </c>
      <c r="Q1853" s="34" t="s">
        <v>727</v>
      </c>
      <c r="R1853" s="395" t="s">
        <v>733</v>
      </c>
      <c r="S1853" s="48" t="s">
        <v>1123</v>
      </c>
      <c r="T1853" s="13" t="s">
        <v>122</v>
      </c>
      <c r="U1853" s="12" t="s">
        <v>122</v>
      </c>
      <c r="V1853" s="12" t="s">
        <v>122</v>
      </c>
      <c r="W1853" s="12" t="s">
        <v>1863</v>
      </c>
      <c r="X1853" s="14" t="str">
        <f t="shared" si="28"/>
        <v>В</v>
      </c>
      <c r="Y1853" s="271">
        <f>Таблица1[[#This Row],[ID_intellix]]</f>
        <v>2836</v>
      </c>
      <c r="Z1853" s="269" t="s">
        <v>122</v>
      </c>
      <c r="AA1853" s="145">
        <f>IF(OR(Таблица1[[#This Row],[CARDIO_report]]&lt;&gt;0,Таблица1[[#This Row],[AI COMBO_report]]&lt;&gt;0,Таблица1[[#This Row],[OTC_report]]&lt;&gt;0),1,0)</f>
        <v>1</v>
      </c>
      <c r="AB1853" s="60" t="s">
        <v>2846</v>
      </c>
      <c r="AC1853" s="60" t="s">
        <v>2846</v>
      </c>
      <c r="AD1853" s="60" t="s">
        <v>1124</v>
      </c>
      <c r="AE1853" s="60" t="s">
        <v>1124</v>
      </c>
      <c r="AF1853" s="60"/>
      <c r="AG1853" s="89" t="s">
        <v>1437</v>
      </c>
      <c r="AH1853" s="89">
        <v>28</v>
      </c>
      <c r="AI1853" s="89" t="s">
        <v>1437</v>
      </c>
      <c r="AJ1853" s="89">
        <v>23</v>
      </c>
      <c r="AK1853" s="89" t="s">
        <v>1437</v>
      </c>
      <c r="AL1853" s="89">
        <v>15</v>
      </c>
      <c r="AM1853" s="89" t="s">
        <v>1437</v>
      </c>
      <c r="AN1853" s="89">
        <v>21</v>
      </c>
      <c r="AP1853" s="35" t="s">
        <v>1917</v>
      </c>
      <c r="AQ1853" s="377" t="s">
        <v>2847</v>
      </c>
      <c r="AR1853" s="378">
        <v>0</v>
      </c>
      <c r="AS1853" s="377" t="s">
        <v>2847</v>
      </c>
      <c r="AT1853" s="378">
        <v>0</v>
      </c>
      <c r="AU1853" s="377">
        <v>0</v>
      </c>
      <c r="AV1853" s="377">
        <v>0</v>
      </c>
      <c r="AW1853" s="377" t="s">
        <v>2847</v>
      </c>
      <c r="AX1853" s="2">
        <v>0</v>
      </c>
      <c r="AY1853" s="2" t="s">
        <v>2847</v>
      </c>
      <c r="BA1853" s="2" t="s">
        <v>6336</v>
      </c>
    </row>
    <row r="1854" spans="1:54" ht="15" hidden="1" customHeight="1" x14ac:dyDescent="0.2">
      <c r="A1854" s="46">
        <v>3070</v>
      </c>
      <c r="B1854" s="258" t="s">
        <v>6553</v>
      </c>
      <c r="C1854" t="s">
        <v>1119</v>
      </c>
      <c r="D1854" t="s">
        <v>32</v>
      </c>
      <c r="E1854" t="s">
        <v>2504</v>
      </c>
      <c r="F1854" s="29" t="s">
        <v>2598</v>
      </c>
      <c r="G1854" s="47">
        <v>52</v>
      </c>
      <c r="H1854" t="s">
        <v>1140</v>
      </c>
      <c r="I1854">
        <v>1</v>
      </c>
      <c r="J1854" t="s">
        <v>6554</v>
      </c>
      <c r="K1854" t="s">
        <v>32</v>
      </c>
      <c r="L1854" t="s">
        <v>6555</v>
      </c>
      <c r="M1854">
        <v>0</v>
      </c>
      <c r="N1854" s="34">
        <v>0</v>
      </c>
      <c r="O1854" s="34" t="s">
        <v>248</v>
      </c>
      <c r="P1854" s="34">
        <v>0</v>
      </c>
      <c r="Q1854" s="34" t="s">
        <v>727</v>
      </c>
      <c r="R1854" s="395" t="s">
        <v>733</v>
      </c>
      <c r="S1854" s="48" t="s">
        <v>1123</v>
      </c>
      <c r="T1854" s="13" t="s">
        <v>122</v>
      </c>
      <c r="U1854" s="12" t="s">
        <v>122</v>
      </c>
      <c r="V1854" s="12" t="s">
        <v>1863</v>
      </c>
      <c r="W1854" s="12" t="s">
        <v>122</v>
      </c>
      <c r="X1854" s="14" t="str">
        <f t="shared" si="28"/>
        <v>В</v>
      </c>
      <c r="Y1854" s="271">
        <f>Таблица1[[#This Row],[ID_intellix]]</f>
        <v>3070</v>
      </c>
      <c r="Z1854" s="269" t="s">
        <v>122</v>
      </c>
      <c r="AA1854" s="145">
        <f>IF(OR(Таблица1[[#This Row],[CARDIO_report]]&lt;&gt;0,Таблица1[[#This Row],[AI COMBO_report]]&lt;&gt;0,Таблица1[[#This Row],[OTC_report]]&lt;&gt;0),1,0)</f>
        <v>1</v>
      </c>
      <c r="AB1854" s="60" t="s">
        <v>2601</v>
      </c>
      <c r="AC1854" s="60" t="s">
        <v>2846</v>
      </c>
      <c r="AD1854" s="60" t="s">
        <v>1124</v>
      </c>
      <c r="AE1854" s="60" t="s">
        <v>1124</v>
      </c>
      <c r="AF1854" s="60"/>
      <c r="AG1854" s="89" t="s">
        <v>1437</v>
      </c>
      <c r="AH1854" s="89">
        <v>14</v>
      </c>
      <c r="AI1854" s="89" t="s">
        <v>1437</v>
      </c>
      <c r="AJ1854" s="89">
        <v>4</v>
      </c>
      <c r="AK1854" s="89" t="s">
        <v>2516</v>
      </c>
      <c r="AL1854" s="89">
        <v>11</v>
      </c>
      <c r="AM1854" s="89" t="s">
        <v>1437</v>
      </c>
      <c r="AN1854" s="89">
        <v>9</v>
      </c>
      <c r="AP1854" s="35" t="s">
        <v>1917</v>
      </c>
      <c r="AQ1854" s="377" t="s">
        <v>2847</v>
      </c>
      <c r="AR1854" s="377" t="s">
        <v>6332</v>
      </c>
      <c r="AS1854" s="377" t="s">
        <v>2847</v>
      </c>
      <c r="AT1854" s="378" t="s">
        <v>6332</v>
      </c>
      <c r="AU1854" s="377">
        <v>0</v>
      </c>
      <c r="AV1854" s="377">
        <v>0</v>
      </c>
      <c r="AW1854" s="377" t="s">
        <v>2847</v>
      </c>
      <c r="AX1854" s="2" t="s">
        <v>6332</v>
      </c>
      <c r="AY1854" s="2" t="s">
        <v>2847</v>
      </c>
      <c r="AZ1854" t="s">
        <v>6332</v>
      </c>
      <c r="BA1854" s="2" t="s">
        <v>6336</v>
      </c>
      <c r="BB1854" t="s">
        <v>6332</v>
      </c>
    </row>
    <row r="1855" spans="1:54" ht="15" hidden="1" customHeight="1" x14ac:dyDescent="0.2">
      <c r="A1855" s="46">
        <v>1148</v>
      </c>
      <c r="B1855" s="258" t="s">
        <v>6556</v>
      </c>
      <c r="C1855" t="s">
        <v>1119</v>
      </c>
      <c r="D1855" t="s">
        <v>32</v>
      </c>
      <c r="E1855" t="s">
        <v>2504</v>
      </c>
      <c r="F1855" s="29" t="s">
        <v>2539</v>
      </c>
      <c r="G1855" s="47">
        <v>6</v>
      </c>
      <c r="H1855" t="s">
        <v>1149</v>
      </c>
      <c r="I1855">
        <v>1</v>
      </c>
      <c r="J1855" t="s">
        <v>6557</v>
      </c>
      <c r="K1855" t="s">
        <v>32</v>
      </c>
      <c r="L1855" t="s">
        <v>6558</v>
      </c>
      <c r="M1855">
        <v>0</v>
      </c>
      <c r="N1855" s="34">
        <v>0</v>
      </c>
      <c r="O1855" s="34" t="s">
        <v>248</v>
      </c>
      <c r="P1855" s="34" t="s">
        <v>255</v>
      </c>
      <c r="Q1855" s="34" t="s">
        <v>727</v>
      </c>
      <c r="R1855" s="395" t="s">
        <v>733</v>
      </c>
      <c r="S1855" s="48" t="s">
        <v>1123</v>
      </c>
      <c r="T1855" s="13" t="s">
        <v>122</v>
      </c>
      <c r="U1855" s="12" t="s">
        <v>122</v>
      </c>
      <c r="V1855" s="12" t="s">
        <v>122</v>
      </c>
      <c r="W1855" s="12" t="s">
        <v>1863</v>
      </c>
      <c r="X1855" s="14" t="str">
        <f t="shared" si="28"/>
        <v>В</v>
      </c>
      <c r="Y1855" s="271">
        <f>Таблица1[[#This Row],[ID_intellix]]</f>
        <v>1148</v>
      </c>
      <c r="Z1855" s="269" t="s">
        <v>122</v>
      </c>
      <c r="AA1855" s="145">
        <f>IF(OR(Таблица1[[#This Row],[CARDIO_report]]&lt;&gt;0,Таблица1[[#This Row],[AI COMBO_report]]&lt;&gt;0,Таблица1[[#This Row],[OTC_report]]&lt;&gt;0),1,0)</f>
        <v>1</v>
      </c>
      <c r="AB1855" s="60" t="s">
        <v>1124</v>
      </c>
      <c r="AC1855" s="60" t="s">
        <v>1124</v>
      </c>
      <c r="AD1855" s="60" t="s">
        <v>1124</v>
      </c>
      <c r="AE1855" s="60" t="s">
        <v>1124</v>
      </c>
      <c r="AF1855" s="60"/>
      <c r="AG1855" s="89" t="s">
        <v>1437</v>
      </c>
      <c r="AH1855" s="89">
        <v>40</v>
      </c>
      <c r="AI1855" s="89" t="s">
        <v>1145</v>
      </c>
      <c r="AJ1855" s="89">
        <v>47</v>
      </c>
      <c r="AK1855" s="89" t="s">
        <v>1437</v>
      </c>
      <c r="AL1855" s="89">
        <v>24</v>
      </c>
      <c r="AM1855" s="89" t="s">
        <v>2516</v>
      </c>
      <c r="AN1855" s="89">
        <v>26</v>
      </c>
      <c r="AP1855" s="35" t="s">
        <v>1825</v>
      </c>
      <c r="AQ1855" s="377">
        <v>0</v>
      </c>
      <c r="AR1855" s="378">
        <v>0</v>
      </c>
      <c r="AS1855" s="377">
        <v>0</v>
      </c>
      <c r="AT1855" s="378">
        <v>0</v>
      </c>
      <c r="AU1855" s="377">
        <v>0</v>
      </c>
      <c r="AV1855" s="377">
        <v>0</v>
      </c>
      <c r="AW1855" s="377">
        <v>0</v>
      </c>
      <c r="AX1855">
        <v>0</v>
      </c>
      <c r="AY1855">
        <v>0</v>
      </c>
    </row>
    <row r="1856" spans="1:54" ht="15" hidden="1" customHeight="1" x14ac:dyDescent="0.2">
      <c r="A1856" s="46">
        <v>2486</v>
      </c>
      <c r="B1856" s="258" t="s">
        <v>6559</v>
      </c>
      <c r="C1856" t="s">
        <v>1119</v>
      </c>
      <c r="D1856" t="s">
        <v>32</v>
      </c>
      <c r="E1856" t="s">
        <v>2504</v>
      </c>
      <c r="F1856" s="29" t="s">
        <v>3255</v>
      </c>
      <c r="G1856" s="47">
        <v>61</v>
      </c>
      <c r="H1856" t="s">
        <v>3255</v>
      </c>
      <c r="I1856">
        <v>1</v>
      </c>
      <c r="J1856" t="s">
        <v>6560</v>
      </c>
      <c r="K1856" t="s">
        <v>32</v>
      </c>
      <c r="L1856" t="s">
        <v>6561</v>
      </c>
      <c r="M1856">
        <v>0</v>
      </c>
      <c r="N1856" s="34">
        <v>0</v>
      </c>
      <c r="O1856" s="34" t="s">
        <v>248</v>
      </c>
      <c r="P1856" s="34" t="s">
        <v>255</v>
      </c>
      <c r="Q1856" s="34" t="s">
        <v>727</v>
      </c>
      <c r="R1856" s="395" t="s">
        <v>733</v>
      </c>
      <c r="S1856" s="48" t="s">
        <v>1123</v>
      </c>
      <c r="T1856" s="13" t="s">
        <v>1863</v>
      </c>
      <c r="U1856" s="12" t="s">
        <v>122</v>
      </c>
      <c r="V1856" s="12" t="s">
        <v>122</v>
      </c>
      <c r="W1856" s="12" t="s">
        <v>1863</v>
      </c>
      <c r="X1856" s="14" t="str">
        <f t="shared" si="28"/>
        <v>А</v>
      </c>
      <c r="Y1856" s="271">
        <f>Таблица1[[#This Row],[ID_intellix]]</f>
        <v>2486</v>
      </c>
      <c r="Z1856" s="269" t="s">
        <v>122</v>
      </c>
      <c r="AA1856" s="145">
        <f>IF(OR(Таблица1[[#This Row],[CARDIO_report]]&lt;&gt;0,Таблица1[[#This Row],[AI COMBO_report]]&lt;&gt;0,Таблица1[[#This Row],[OTC_report]]&lt;&gt;0),1,0)</f>
        <v>1</v>
      </c>
      <c r="AB1856" s="60" t="s">
        <v>1124</v>
      </c>
      <c r="AC1856" s="60" t="s">
        <v>1124</v>
      </c>
      <c r="AD1856" s="35" t="s">
        <v>2896</v>
      </c>
      <c r="AE1856" s="60" t="s">
        <v>1124</v>
      </c>
      <c r="AF1856" s="60"/>
      <c r="AG1856" s="60" t="s">
        <v>1124</v>
      </c>
      <c r="AH1856" s="60" t="s">
        <v>1124</v>
      </c>
      <c r="AI1856" s="60" t="s">
        <v>1124</v>
      </c>
      <c r="AJ1856" s="60" t="s">
        <v>1124</v>
      </c>
      <c r="AK1856" s="60" t="s">
        <v>1124</v>
      </c>
      <c r="AL1856" s="60" t="s">
        <v>1124</v>
      </c>
      <c r="AM1856" s="60" t="s">
        <v>1124</v>
      </c>
      <c r="AN1856" s="60" t="s">
        <v>1124</v>
      </c>
      <c r="AO1856" s="60"/>
      <c r="AP1856" s="35" t="s">
        <v>1857</v>
      </c>
      <c r="AQ1856" s="377">
        <v>0</v>
      </c>
      <c r="AR1856" s="378">
        <v>0</v>
      </c>
      <c r="AS1856" s="377">
        <v>0</v>
      </c>
      <c r="AT1856" s="378">
        <v>0</v>
      </c>
      <c r="AU1856" s="377">
        <v>0</v>
      </c>
      <c r="AV1856" s="377">
        <v>0</v>
      </c>
      <c r="AW1856" s="377">
        <v>0</v>
      </c>
      <c r="AX1856" s="2">
        <v>0</v>
      </c>
      <c r="AY1856" s="2" t="s">
        <v>2847</v>
      </c>
      <c r="BA1856" s="2" t="s">
        <v>6336</v>
      </c>
    </row>
    <row r="1857" spans="1:51" ht="14.5" hidden="1" customHeight="1" x14ac:dyDescent="0.2">
      <c r="A1857" s="46">
        <v>5380</v>
      </c>
      <c r="B1857" s="258" t="s">
        <v>6519</v>
      </c>
      <c r="C1857" t="s">
        <v>1119</v>
      </c>
      <c r="D1857" t="s">
        <v>32</v>
      </c>
      <c r="E1857" t="s">
        <v>1821</v>
      </c>
      <c r="F1857" s="29" t="s">
        <v>1827</v>
      </c>
      <c r="G1857" s="47">
        <v>114</v>
      </c>
      <c r="H1857" t="s">
        <v>1827</v>
      </c>
      <c r="I1857">
        <v>1</v>
      </c>
      <c r="J1857" t="s">
        <v>6520</v>
      </c>
      <c r="K1857" t="s">
        <v>32</v>
      </c>
      <c r="L1857" t="s">
        <v>6521</v>
      </c>
      <c r="M1857">
        <v>0</v>
      </c>
      <c r="N1857" s="34">
        <v>0</v>
      </c>
      <c r="O1857" s="34" t="s">
        <v>248</v>
      </c>
      <c r="P1857" s="34">
        <v>0</v>
      </c>
      <c r="Q1857" s="34" t="s">
        <v>727</v>
      </c>
      <c r="R1857" s="34">
        <v>0</v>
      </c>
      <c r="S1857" s="48" t="s">
        <v>1123</v>
      </c>
      <c r="T1857" s="13">
        <v>0</v>
      </c>
      <c r="U1857" s="12">
        <v>0</v>
      </c>
      <c r="V1857" s="12">
        <v>0</v>
      </c>
      <c r="W1857" s="12">
        <v>0</v>
      </c>
      <c r="X1857" s="14" t="str">
        <f t="shared" si="28"/>
        <v>С</v>
      </c>
      <c r="Y1857" s="271">
        <f>Таблица1[[#This Row],[ID_intellix]]</f>
        <v>5380</v>
      </c>
      <c r="Z1857" s="269" t="s">
        <v>122</v>
      </c>
      <c r="AA1857" s="145">
        <f>IF(OR(Таблица1[[#This Row],[CARDIO_report]]&lt;&gt;0,Таблица1[[#This Row],[AI COMBO_report]]&lt;&gt;0,Таблица1[[#This Row],[OTC_report]]&lt;&gt;0),1,0)</f>
        <v>0</v>
      </c>
      <c r="AB1857" s="60" t="s">
        <v>1124</v>
      </c>
      <c r="AC1857" s="60" t="s">
        <v>1124</v>
      </c>
      <c r="AD1857" s="60" t="s">
        <v>1124</v>
      </c>
      <c r="AE1857" s="60" t="s">
        <v>1124</v>
      </c>
      <c r="AF1857" s="60"/>
      <c r="AG1857" s="60" t="s">
        <v>1124</v>
      </c>
      <c r="AH1857" s="60" t="s">
        <v>1124</v>
      </c>
      <c r="AI1857" s="60" t="s">
        <v>1124</v>
      </c>
      <c r="AJ1857" s="60" t="s">
        <v>1124</v>
      </c>
      <c r="AK1857" s="60" t="s">
        <v>1124</v>
      </c>
      <c r="AL1857" s="60" t="s">
        <v>1124</v>
      </c>
      <c r="AM1857" s="60" t="s">
        <v>1124</v>
      </c>
      <c r="AN1857" s="60" t="s">
        <v>1124</v>
      </c>
      <c r="AO1857" s="60"/>
      <c r="AP1857" s="35" t="s">
        <v>1825</v>
      </c>
      <c r="AQ1857" s="377">
        <v>0</v>
      </c>
      <c r="AR1857" s="378">
        <v>0</v>
      </c>
      <c r="AS1857" s="377">
        <v>0</v>
      </c>
      <c r="AT1857" s="378">
        <v>0</v>
      </c>
      <c r="AU1857" s="377">
        <v>0</v>
      </c>
      <c r="AV1857" s="377">
        <v>0</v>
      </c>
      <c r="AW1857" s="377">
        <v>0</v>
      </c>
      <c r="AX1857">
        <v>0</v>
      </c>
      <c r="AY1857">
        <v>0</v>
      </c>
    </row>
    <row r="1858" spans="1:51" ht="14.5" hidden="1" customHeight="1" x14ac:dyDescent="0.2">
      <c r="A1858" s="46">
        <v>1340</v>
      </c>
      <c r="B1858" s="258" t="s">
        <v>6522</v>
      </c>
      <c r="C1858" t="s">
        <v>1119</v>
      </c>
      <c r="D1858" t="s">
        <v>32</v>
      </c>
      <c r="E1858" t="s">
        <v>1821</v>
      </c>
      <c r="F1858" s="29" t="s">
        <v>1827</v>
      </c>
      <c r="G1858" s="47">
        <v>141</v>
      </c>
      <c r="H1858" t="s">
        <v>1827</v>
      </c>
      <c r="I1858">
        <v>1</v>
      </c>
      <c r="J1858" t="s">
        <v>6523</v>
      </c>
      <c r="K1858" t="s">
        <v>32</v>
      </c>
      <c r="L1858" t="s">
        <v>6524</v>
      </c>
      <c r="M1858">
        <v>0</v>
      </c>
      <c r="N1858" s="34">
        <v>0</v>
      </c>
      <c r="O1858" s="34" t="s">
        <v>248</v>
      </c>
      <c r="P1858" s="34">
        <v>0</v>
      </c>
      <c r="Q1858" s="34" t="s">
        <v>727</v>
      </c>
      <c r="R1858" s="34">
        <v>0</v>
      </c>
      <c r="S1858" s="48" t="s">
        <v>1123</v>
      </c>
      <c r="T1858" s="13">
        <v>0</v>
      </c>
      <c r="U1858" s="12">
        <v>0</v>
      </c>
      <c r="V1858" s="12">
        <v>0</v>
      </c>
      <c r="W1858" s="12">
        <v>0</v>
      </c>
      <c r="X1858" s="14" t="str">
        <f t="shared" si="28"/>
        <v>С</v>
      </c>
      <c r="Y1858" s="271">
        <f>Таблица1[[#This Row],[ID_intellix]]</f>
        <v>1340</v>
      </c>
      <c r="Z1858" s="269" t="s">
        <v>122</v>
      </c>
      <c r="AA1858" s="145">
        <f>IF(OR(Таблица1[[#This Row],[CARDIO_report]]&lt;&gt;0,Таблица1[[#This Row],[AI COMBO_report]]&lt;&gt;0,Таблица1[[#This Row],[OTC_report]]&lt;&gt;0),1,0)</f>
        <v>0</v>
      </c>
      <c r="AB1858" s="60" t="s">
        <v>1124</v>
      </c>
      <c r="AC1858" s="60" t="s">
        <v>1124</v>
      </c>
      <c r="AD1858" s="60" t="s">
        <v>1124</v>
      </c>
      <c r="AE1858" s="60" t="s">
        <v>1124</v>
      </c>
      <c r="AF1858" s="60"/>
      <c r="AG1858" s="60" t="s">
        <v>1124</v>
      </c>
      <c r="AH1858" s="60" t="s">
        <v>1124</v>
      </c>
      <c r="AI1858" s="60" t="s">
        <v>1124</v>
      </c>
      <c r="AJ1858" s="60" t="s">
        <v>1124</v>
      </c>
      <c r="AK1858" s="60" t="s">
        <v>1124</v>
      </c>
      <c r="AL1858" s="60" t="s">
        <v>1124</v>
      </c>
      <c r="AM1858" s="60" t="s">
        <v>1124</v>
      </c>
      <c r="AN1858" s="60" t="s">
        <v>1124</v>
      </c>
      <c r="AO1858" s="60"/>
      <c r="AP1858" s="35" t="s">
        <v>1825</v>
      </c>
      <c r="AQ1858" s="377">
        <v>0</v>
      </c>
      <c r="AR1858" s="378">
        <v>0</v>
      </c>
      <c r="AS1858" s="377">
        <v>0</v>
      </c>
      <c r="AT1858" s="378">
        <v>0</v>
      </c>
      <c r="AU1858" s="377">
        <v>0</v>
      </c>
      <c r="AV1858" s="377">
        <v>0</v>
      </c>
      <c r="AW1858" s="377">
        <v>0</v>
      </c>
      <c r="AX1858">
        <v>0</v>
      </c>
      <c r="AY1858">
        <v>0</v>
      </c>
    </row>
    <row r="1859" spans="1:51" ht="14.5" hidden="1" customHeight="1" x14ac:dyDescent="0.2">
      <c r="A1859" s="46">
        <v>1341</v>
      </c>
      <c r="B1859" s="258" t="s">
        <v>6525</v>
      </c>
      <c r="C1859" t="s">
        <v>1119</v>
      </c>
      <c r="D1859" t="s">
        <v>32</v>
      </c>
      <c r="E1859" t="s">
        <v>1821</v>
      </c>
      <c r="F1859" s="29" t="s">
        <v>1827</v>
      </c>
      <c r="G1859" s="47">
        <v>145</v>
      </c>
      <c r="H1859" t="s">
        <v>1827</v>
      </c>
      <c r="I1859">
        <v>1</v>
      </c>
      <c r="J1859" t="s">
        <v>6526</v>
      </c>
      <c r="K1859" t="s">
        <v>32</v>
      </c>
      <c r="L1859" t="s">
        <v>6527</v>
      </c>
      <c r="M1859">
        <v>0</v>
      </c>
      <c r="N1859" s="34">
        <v>0</v>
      </c>
      <c r="O1859" s="34" t="s">
        <v>248</v>
      </c>
      <c r="P1859" s="34">
        <v>0</v>
      </c>
      <c r="Q1859" s="34" t="s">
        <v>727</v>
      </c>
      <c r="R1859" s="395" t="s">
        <v>733</v>
      </c>
      <c r="S1859" s="48" t="s">
        <v>1123</v>
      </c>
      <c r="T1859" s="13" t="s">
        <v>1863</v>
      </c>
      <c r="U1859" s="12" t="s">
        <v>1863</v>
      </c>
      <c r="V1859" s="12" t="s">
        <v>122</v>
      </c>
      <c r="W1859" s="12" t="s">
        <v>122</v>
      </c>
      <c r="X1859" s="14" t="str">
        <f t="shared" ref="X1859:X1922" si="29">IF(COUNTIF(T1859:W1859,"да")=0,"С",IF(COUNTIF(T1859:W1859,"да")=1,"В","А"))</f>
        <v>А</v>
      </c>
      <c r="Y1859" s="271">
        <f>Таблица1[[#This Row],[ID_intellix]]</f>
        <v>1341</v>
      </c>
      <c r="Z1859" s="269" t="s">
        <v>122</v>
      </c>
      <c r="AA1859" s="145">
        <f>IF(OR(Таблица1[[#This Row],[CARDIO_report]]&lt;&gt;0,Таблица1[[#This Row],[AI COMBO_report]]&lt;&gt;0,Таблица1[[#This Row],[OTC_report]]&lt;&gt;0),1,0)</f>
        <v>1</v>
      </c>
      <c r="AB1859" s="60" t="s">
        <v>1124</v>
      </c>
      <c r="AC1859" s="60" t="s">
        <v>1124</v>
      </c>
      <c r="AD1859" s="60" t="s">
        <v>1124</v>
      </c>
      <c r="AE1859" s="60" t="s">
        <v>1124</v>
      </c>
      <c r="AF1859" s="60"/>
      <c r="AG1859" s="60" t="s">
        <v>1124</v>
      </c>
      <c r="AH1859" s="60" t="s">
        <v>1124</v>
      </c>
      <c r="AI1859" s="60" t="s">
        <v>1124</v>
      </c>
      <c r="AJ1859" s="60" t="s">
        <v>1124</v>
      </c>
      <c r="AK1859" s="60" t="s">
        <v>1124</v>
      </c>
      <c r="AL1859" s="60" t="s">
        <v>1124</v>
      </c>
      <c r="AM1859" s="60" t="s">
        <v>1124</v>
      </c>
      <c r="AN1859" s="60" t="s">
        <v>1124</v>
      </c>
      <c r="AO1859" s="60"/>
      <c r="AP1859" s="35" t="s">
        <v>1825</v>
      </c>
      <c r="AQ1859" s="377">
        <v>0</v>
      </c>
      <c r="AR1859" s="378">
        <v>0</v>
      </c>
      <c r="AS1859" s="377">
        <v>0</v>
      </c>
      <c r="AT1859" s="378">
        <v>0</v>
      </c>
      <c r="AU1859" s="377">
        <v>0</v>
      </c>
      <c r="AV1859" s="377">
        <v>0</v>
      </c>
      <c r="AW1859" s="377">
        <v>0</v>
      </c>
      <c r="AX1859">
        <v>0</v>
      </c>
      <c r="AY1859">
        <v>0</v>
      </c>
    </row>
    <row r="1860" spans="1:51" ht="14.5" hidden="1" customHeight="1" x14ac:dyDescent="0.2">
      <c r="A1860" s="46">
        <v>2525</v>
      </c>
      <c r="B1860" s="258" t="s">
        <v>6528</v>
      </c>
      <c r="C1860" t="s">
        <v>1119</v>
      </c>
      <c r="D1860" t="s">
        <v>32</v>
      </c>
      <c r="E1860" t="s">
        <v>1821</v>
      </c>
      <c r="F1860" s="29" t="s">
        <v>1827</v>
      </c>
      <c r="G1860" s="47">
        <v>184</v>
      </c>
      <c r="H1860" t="s">
        <v>1827</v>
      </c>
      <c r="I1860">
        <v>1</v>
      </c>
      <c r="J1860" t="s">
        <v>6529</v>
      </c>
      <c r="K1860" t="s">
        <v>32</v>
      </c>
      <c r="L1860" t="s">
        <v>6530</v>
      </c>
      <c r="M1860">
        <v>0</v>
      </c>
      <c r="N1860" s="34">
        <v>0</v>
      </c>
      <c r="O1860" s="34" t="s">
        <v>248</v>
      </c>
      <c r="P1860" s="34">
        <v>0</v>
      </c>
      <c r="Q1860" s="34" t="s">
        <v>727</v>
      </c>
      <c r="R1860" s="395">
        <v>0</v>
      </c>
      <c r="S1860" s="48" t="s">
        <v>1123</v>
      </c>
      <c r="T1860" s="13" t="s">
        <v>122</v>
      </c>
      <c r="U1860" s="12" t="s">
        <v>122</v>
      </c>
      <c r="V1860" s="12" t="s">
        <v>122</v>
      </c>
      <c r="W1860" s="12" t="s">
        <v>1863</v>
      </c>
      <c r="X1860" s="14" t="str">
        <f t="shared" si="29"/>
        <v>В</v>
      </c>
      <c r="Y1860" s="271">
        <f>Таблица1[[#This Row],[ID_intellix]]</f>
        <v>2525</v>
      </c>
      <c r="Z1860" s="269" t="s">
        <v>122</v>
      </c>
      <c r="AA1860" s="145">
        <f>IF(OR(Таблица1[[#This Row],[CARDIO_report]]&lt;&gt;0,Таблица1[[#This Row],[AI COMBO_report]]&lt;&gt;0,Таблица1[[#This Row],[OTC_report]]&lt;&gt;0),1,0)</f>
        <v>0</v>
      </c>
      <c r="AB1860" s="60" t="s">
        <v>1124</v>
      </c>
      <c r="AC1860" s="60" t="s">
        <v>1124</v>
      </c>
      <c r="AD1860" s="60" t="s">
        <v>1124</v>
      </c>
      <c r="AE1860" s="60" t="s">
        <v>1124</v>
      </c>
      <c r="AF1860" s="60"/>
      <c r="AG1860" s="60" t="s">
        <v>1124</v>
      </c>
      <c r="AH1860" s="60" t="s">
        <v>1124</v>
      </c>
      <c r="AI1860" s="60" t="s">
        <v>1124</v>
      </c>
      <c r="AJ1860" s="60" t="s">
        <v>1124</v>
      </c>
      <c r="AK1860" s="60" t="s">
        <v>1124</v>
      </c>
      <c r="AL1860" s="60" t="s">
        <v>1124</v>
      </c>
      <c r="AM1860" s="60" t="s">
        <v>1124</v>
      </c>
      <c r="AN1860" s="60" t="s">
        <v>1124</v>
      </c>
      <c r="AO1860" s="60"/>
      <c r="AP1860" s="35" t="s">
        <v>1825</v>
      </c>
      <c r="AQ1860" s="377">
        <v>0</v>
      </c>
      <c r="AR1860" s="378">
        <v>0</v>
      </c>
      <c r="AS1860" s="377">
        <v>0</v>
      </c>
      <c r="AT1860" s="378">
        <v>0</v>
      </c>
      <c r="AU1860" s="377">
        <v>0</v>
      </c>
      <c r="AV1860" s="377">
        <v>0</v>
      </c>
      <c r="AW1860" s="377">
        <v>0</v>
      </c>
      <c r="AX1860">
        <v>0</v>
      </c>
      <c r="AY1860">
        <v>0</v>
      </c>
    </row>
    <row r="1861" spans="1:51" ht="14.5" hidden="1" customHeight="1" x14ac:dyDescent="0.2">
      <c r="A1861" s="46">
        <v>7780</v>
      </c>
      <c r="B1861" s="258" t="s">
        <v>6531</v>
      </c>
      <c r="C1861" t="s">
        <v>1119</v>
      </c>
      <c r="D1861" t="s">
        <v>32</v>
      </c>
      <c r="E1861" t="s">
        <v>1821</v>
      </c>
      <c r="F1861" s="29" t="s">
        <v>1827</v>
      </c>
      <c r="G1861" s="53" t="s">
        <v>6532</v>
      </c>
      <c r="H1861" t="s">
        <v>1827</v>
      </c>
      <c r="I1861">
        <v>1</v>
      </c>
      <c r="J1861" t="s">
        <v>6533</v>
      </c>
      <c r="K1861" t="s">
        <v>32</v>
      </c>
      <c r="L1861" t="s">
        <v>6534</v>
      </c>
      <c r="M1861">
        <v>0</v>
      </c>
      <c r="N1861" s="34">
        <v>0</v>
      </c>
      <c r="O1861" s="34" t="s">
        <v>248</v>
      </c>
      <c r="P1861" s="34">
        <v>0</v>
      </c>
      <c r="Q1861" s="34" t="s">
        <v>727</v>
      </c>
      <c r="R1861" s="395" t="s">
        <v>733</v>
      </c>
      <c r="S1861" s="48" t="s">
        <v>1123</v>
      </c>
      <c r="T1861" s="13" t="s">
        <v>122</v>
      </c>
      <c r="U1861" s="12" t="s">
        <v>122</v>
      </c>
      <c r="V1861" s="12" t="s">
        <v>122</v>
      </c>
      <c r="W1861" s="12" t="s">
        <v>1863</v>
      </c>
      <c r="X1861" s="14" t="str">
        <f t="shared" si="29"/>
        <v>В</v>
      </c>
      <c r="Y1861" s="271">
        <f>Таблица1[[#This Row],[ID_intellix]]</f>
        <v>7780</v>
      </c>
      <c r="Z1861" s="269" t="s">
        <v>122</v>
      </c>
      <c r="AA1861" s="145">
        <f>IF(OR(Таблица1[[#This Row],[CARDIO_report]]&lt;&gt;0,Таблица1[[#This Row],[AI COMBO_report]]&lt;&gt;0,Таблица1[[#This Row],[OTC_report]]&lt;&gt;0),1,0)</f>
        <v>1</v>
      </c>
      <c r="AB1861" s="60" t="s">
        <v>1124</v>
      </c>
      <c r="AC1861" s="60" t="s">
        <v>1124</v>
      </c>
      <c r="AD1861" s="60" t="s">
        <v>1124</v>
      </c>
      <c r="AE1861" s="60" t="s">
        <v>1124</v>
      </c>
      <c r="AF1861" s="60"/>
      <c r="AG1861" s="60" t="s">
        <v>1124</v>
      </c>
      <c r="AH1861" s="60" t="s">
        <v>1124</v>
      </c>
      <c r="AI1861" s="60" t="s">
        <v>1124</v>
      </c>
      <c r="AJ1861" s="60" t="s">
        <v>1124</v>
      </c>
      <c r="AK1861" s="60" t="s">
        <v>1124</v>
      </c>
      <c r="AL1861" s="60" t="s">
        <v>1124</v>
      </c>
      <c r="AM1861" s="60" t="s">
        <v>1124</v>
      </c>
      <c r="AN1861" s="60" t="s">
        <v>1124</v>
      </c>
      <c r="AO1861" s="60"/>
      <c r="AP1861" s="35" t="s">
        <v>1825</v>
      </c>
      <c r="AQ1861" s="377">
        <v>0</v>
      </c>
      <c r="AR1861" s="378">
        <v>0</v>
      </c>
      <c r="AS1861" s="377">
        <v>0</v>
      </c>
      <c r="AT1861" s="378">
        <v>0</v>
      </c>
      <c r="AU1861" s="377">
        <v>0</v>
      </c>
      <c r="AV1861" s="377">
        <v>0</v>
      </c>
      <c r="AW1861" s="377">
        <v>0</v>
      </c>
      <c r="AX1861">
        <v>0</v>
      </c>
      <c r="AY1861">
        <v>0</v>
      </c>
    </row>
    <row r="1862" spans="1:51" ht="14.5" hidden="1" customHeight="1" x14ac:dyDescent="0.2">
      <c r="A1862" s="46">
        <v>2234</v>
      </c>
      <c r="B1862" s="258" t="s">
        <v>6535</v>
      </c>
      <c r="C1862" t="s">
        <v>1119</v>
      </c>
      <c r="D1862" t="s">
        <v>32</v>
      </c>
      <c r="E1862" t="s">
        <v>1821</v>
      </c>
      <c r="F1862" s="29" t="s">
        <v>1827</v>
      </c>
      <c r="G1862" s="47">
        <v>199</v>
      </c>
      <c r="H1862" t="s">
        <v>1827</v>
      </c>
      <c r="I1862">
        <v>1</v>
      </c>
      <c r="J1862" t="s">
        <v>6536</v>
      </c>
      <c r="K1862" t="s">
        <v>32</v>
      </c>
      <c r="L1862" t="s">
        <v>6537</v>
      </c>
      <c r="M1862">
        <v>0</v>
      </c>
      <c r="N1862" s="34">
        <v>0</v>
      </c>
      <c r="O1862" s="34" t="s">
        <v>248</v>
      </c>
      <c r="P1862" s="34">
        <v>0</v>
      </c>
      <c r="Q1862" s="34" t="s">
        <v>727</v>
      </c>
      <c r="R1862" s="34">
        <v>0</v>
      </c>
      <c r="S1862" s="48" t="s">
        <v>1123</v>
      </c>
      <c r="T1862" s="13">
        <v>0</v>
      </c>
      <c r="U1862" s="12">
        <v>0</v>
      </c>
      <c r="V1862" s="12">
        <v>0</v>
      </c>
      <c r="W1862" s="12">
        <v>0</v>
      </c>
      <c r="X1862" s="14" t="str">
        <f t="shared" si="29"/>
        <v>С</v>
      </c>
      <c r="Y1862" s="271">
        <f>Таблица1[[#This Row],[ID_intellix]]</f>
        <v>2234</v>
      </c>
      <c r="Z1862" s="269" t="s">
        <v>122</v>
      </c>
      <c r="AA1862" s="145">
        <f>IF(OR(Таблица1[[#This Row],[CARDIO_report]]&lt;&gt;0,Таблица1[[#This Row],[AI COMBO_report]]&lt;&gt;0,Таблица1[[#This Row],[OTC_report]]&lt;&gt;0),1,0)</f>
        <v>0</v>
      </c>
      <c r="AB1862" s="60" t="s">
        <v>1124</v>
      </c>
      <c r="AC1862" s="60" t="s">
        <v>1124</v>
      </c>
      <c r="AD1862" s="60" t="s">
        <v>1124</v>
      </c>
      <c r="AE1862" s="60" t="s">
        <v>1124</v>
      </c>
      <c r="AF1862" s="60"/>
      <c r="AG1862" s="60" t="s">
        <v>1124</v>
      </c>
      <c r="AH1862" s="60" t="s">
        <v>1124</v>
      </c>
      <c r="AI1862" s="60" t="s">
        <v>1124</v>
      </c>
      <c r="AJ1862" s="60" t="s">
        <v>1124</v>
      </c>
      <c r="AK1862" s="60" t="s">
        <v>1124</v>
      </c>
      <c r="AL1862" s="60" t="s">
        <v>1124</v>
      </c>
      <c r="AM1862" s="60" t="s">
        <v>1124</v>
      </c>
      <c r="AN1862" s="60" t="s">
        <v>1124</v>
      </c>
      <c r="AO1862" s="60"/>
      <c r="AP1862" s="35" t="s">
        <v>1825</v>
      </c>
      <c r="AQ1862" s="377">
        <v>0</v>
      </c>
      <c r="AR1862" s="378">
        <v>0</v>
      </c>
      <c r="AS1862" s="377">
        <v>0</v>
      </c>
      <c r="AT1862" s="378">
        <v>0</v>
      </c>
      <c r="AU1862" s="377">
        <v>0</v>
      </c>
      <c r="AV1862" s="377">
        <v>0</v>
      </c>
      <c r="AW1862" s="377">
        <v>0</v>
      </c>
      <c r="AX1862">
        <v>0</v>
      </c>
      <c r="AY1862">
        <v>0</v>
      </c>
    </row>
    <row r="1863" spans="1:51" ht="14.5" hidden="1" customHeight="1" x14ac:dyDescent="0.2">
      <c r="A1863" s="46">
        <v>2853</v>
      </c>
      <c r="B1863" s="258" t="s">
        <v>6538</v>
      </c>
      <c r="C1863" t="s">
        <v>1119</v>
      </c>
      <c r="D1863" t="s">
        <v>32</v>
      </c>
      <c r="E1863" t="s">
        <v>1821</v>
      </c>
      <c r="F1863" s="29" t="s">
        <v>1827</v>
      </c>
      <c r="G1863" s="47">
        <v>226</v>
      </c>
      <c r="H1863" t="s">
        <v>1827</v>
      </c>
      <c r="I1863">
        <v>1</v>
      </c>
      <c r="J1863" t="s">
        <v>6539</v>
      </c>
      <c r="K1863" t="s">
        <v>32</v>
      </c>
      <c r="L1863" t="s">
        <v>6540</v>
      </c>
      <c r="M1863">
        <v>0</v>
      </c>
      <c r="N1863" s="34">
        <v>0</v>
      </c>
      <c r="O1863" s="34" t="s">
        <v>248</v>
      </c>
      <c r="P1863" s="34">
        <v>0</v>
      </c>
      <c r="Q1863" s="34" t="s">
        <v>727</v>
      </c>
      <c r="R1863" s="34">
        <v>0</v>
      </c>
      <c r="S1863" s="48" t="s">
        <v>1123</v>
      </c>
      <c r="T1863" s="13">
        <v>0</v>
      </c>
      <c r="U1863" s="12">
        <v>0</v>
      </c>
      <c r="V1863" s="12">
        <v>0</v>
      </c>
      <c r="W1863" s="12">
        <v>0</v>
      </c>
      <c r="X1863" s="14" t="str">
        <f t="shared" si="29"/>
        <v>С</v>
      </c>
      <c r="Y1863" s="271">
        <f>Таблица1[[#This Row],[ID_intellix]]</f>
        <v>2853</v>
      </c>
      <c r="Z1863" s="269" t="s">
        <v>122</v>
      </c>
      <c r="AA1863" s="145">
        <f>IF(OR(Таблица1[[#This Row],[CARDIO_report]]&lt;&gt;0,Таблица1[[#This Row],[AI COMBO_report]]&lt;&gt;0,Таблица1[[#This Row],[OTC_report]]&lt;&gt;0),1,0)</f>
        <v>0</v>
      </c>
      <c r="AB1863" s="60" t="s">
        <v>1124</v>
      </c>
      <c r="AC1863" s="60" t="s">
        <v>1124</v>
      </c>
      <c r="AD1863" s="60" t="s">
        <v>1124</v>
      </c>
      <c r="AE1863" s="60" t="s">
        <v>1124</v>
      </c>
      <c r="AF1863" s="60"/>
      <c r="AG1863" s="60" t="s">
        <v>1124</v>
      </c>
      <c r="AH1863" s="60" t="s">
        <v>1124</v>
      </c>
      <c r="AI1863" s="60" t="s">
        <v>1124</v>
      </c>
      <c r="AJ1863" s="60" t="s">
        <v>1124</v>
      </c>
      <c r="AK1863" s="60" t="s">
        <v>1124</v>
      </c>
      <c r="AL1863" s="60" t="s">
        <v>1124</v>
      </c>
      <c r="AM1863" s="60" t="s">
        <v>1124</v>
      </c>
      <c r="AN1863" s="60" t="s">
        <v>1124</v>
      </c>
      <c r="AO1863" s="60"/>
      <c r="AP1863" s="35" t="s">
        <v>1825</v>
      </c>
      <c r="AQ1863" s="377">
        <v>0</v>
      </c>
      <c r="AR1863" s="378">
        <v>0</v>
      </c>
      <c r="AS1863" s="377">
        <v>0</v>
      </c>
      <c r="AT1863" s="378">
        <v>0</v>
      </c>
      <c r="AU1863" s="377">
        <v>0</v>
      </c>
      <c r="AV1863" s="377">
        <v>0</v>
      </c>
      <c r="AW1863" s="377">
        <v>0</v>
      </c>
      <c r="AX1863">
        <v>0</v>
      </c>
      <c r="AY1863">
        <v>0</v>
      </c>
    </row>
    <row r="1864" spans="1:51" ht="14.5" hidden="1" customHeight="1" x14ac:dyDescent="0.2">
      <c r="A1864" s="46">
        <v>1266</v>
      </c>
      <c r="B1864" s="258" t="s">
        <v>6541</v>
      </c>
      <c r="C1864" t="s">
        <v>1119</v>
      </c>
      <c r="D1864" t="s">
        <v>32</v>
      </c>
      <c r="E1864" t="s">
        <v>1821</v>
      </c>
      <c r="F1864" s="29" t="s">
        <v>1827</v>
      </c>
      <c r="G1864" s="47">
        <v>33</v>
      </c>
      <c r="H1864" t="s">
        <v>1827</v>
      </c>
      <c r="I1864">
        <v>1</v>
      </c>
      <c r="J1864" t="s">
        <v>6542</v>
      </c>
      <c r="K1864" t="s">
        <v>32</v>
      </c>
      <c r="L1864" t="s">
        <v>6543</v>
      </c>
      <c r="M1864">
        <v>0</v>
      </c>
      <c r="N1864" s="34">
        <v>0</v>
      </c>
      <c r="O1864" s="34" t="s">
        <v>248</v>
      </c>
      <c r="P1864" s="34">
        <v>0</v>
      </c>
      <c r="Q1864" s="34" t="s">
        <v>727</v>
      </c>
      <c r="R1864" s="395" t="s">
        <v>733</v>
      </c>
      <c r="S1864" s="48" t="s">
        <v>1123</v>
      </c>
      <c r="T1864" s="13" t="s">
        <v>1863</v>
      </c>
      <c r="U1864" s="12" t="s">
        <v>122</v>
      </c>
      <c r="V1864" s="12" t="s">
        <v>122</v>
      </c>
      <c r="W1864" s="12" t="s">
        <v>1863</v>
      </c>
      <c r="X1864" s="14" t="str">
        <f t="shared" si="29"/>
        <v>А</v>
      </c>
      <c r="Y1864" s="271">
        <f>Таблица1[[#This Row],[ID_intellix]]</f>
        <v>1266</v>
      </c>
      <c r="Z1864" s="269" t="s">
        <v>122</v>
      </c>
      <c r="AA1864" s="145">
        <f>IF(OR(Таблица1[[#This Row],[CARDIO_report]]&lt;&gt;0,Таблица1[[#This Row],[AI COMBO_report]]&lt;&gt;0,Таблица1[[#This Row],[OTC_report]]&lt;&gt;0),1,0)</f>
        <v>1</v>
      </c>
      <c r="AB1864" s="60" t="s">
        <v>1124</v>
      </c>
      <c r="AC1864" s="60" t="s">
        <v>1124</v>
      </c>
      <c r="AD1864" s="60" t="s">
        <v>1124</v>
      </c>
      <c r="AE1864" s="60" t="s">
        <v>1124</v>
      </c>
      <c r="AF1864" s="60"/>
      <c r="AG1864" s="60" t="s">
        <v>1124</v>
      </c>
      <c r="AH1864" s="60" t="s">
        <v>1124</v>
      </c>
      <c r="AI1864" s="60" t="s">
        <v>1124</v>
      </c>
      <c r="AJ1864" s="60" t="s">
        <v>1124</v>
      </c>
      <c r="AK1864" s="60" t="s">
        <v>1124</v>
      </c>
      <c r="AL1864" s="60" t="s">
        <v>1124</v>
      </c>
      <c r="AM1864" s="60" t="s">
        <v>1124</v>
      </c>
      <c r="AN1864" s="60" t="s">
        <v>1124</v>
      </c>
      <c r="AO1864" s="60"/>
      <c r="AP1864" s="35" t="s">
        <v>1917</v>
      </c>
      <c r="AQ1864" s="377">
        <v>0</v>
      </c>
      <c r="AR1864" s="378">
        <v>0</v>
      </c>
      <c r="AS1864" s="377">
        <v>0</v>
      </c>
      <c r="AT1864" s="378">
        <v>0</v>
      </c>
      <c r="AU1864" s="377">
        <v>0</v>
      </c>
      <c r="AV1864" s="377">
        <v>0</v>
      </c>
      <c r="AW1864" s="377">
        <v>0</v>
      </c>
      <c r="AX1864">
        <v>0</v>
      </c>
      <c r="AY1864">
        <v>0</v>
      </c>
    </row>
    <row r="1865" spans="1:51" ht="14.5" hidden="1" customHeight="1" x14ac:dyDescent="0.2">
      <c r="A1865" s="46">
        <v>991</v>
      </c>
      <c r="B1865" s="258" t="s">
        <v>6562</v>
      </c>
      <c r="C1865" t="s">
        <v>1119</v>
      </c>
      <c r="D1865" t="s">
        <v>32</v>
      </c>
      <c r="E1865" t="s">
        <v>2504</v>
      </c>
      <c r="F1865" s="29" t="s">
        <v>3155</v>
      </c>
      <c r="G1865" s="47">
        <v>13</v>
      </c>
      <c r="H1865" t="s">
        <v>3155</v>
      </c>
      <c r="I1865">
        <v>1</v>
      </c>
      <c r="J1865" t="s">
        <v>6563</v>
      </c>
      <c r="K1865" t="s">
        <v>32</v>
      </c>
      <c r="L1865" t="s">
        <v>6564</v>
      </c>
      <c r="M1865">
        <v>0</v>
      </c>
      <c r="N1865" s="34">
        <v>0</v>
      </c>
      <c r="O1865" s="34" t="s">
        <v>248</v>
      </c>
      <c r="P1865" s="34">
        <v>0</v>
      </c>
      <c r="Q1865" s="34" t="s">
        <v>727</v>
      </c>
      <c r="R1865" s="395" t="s">
        <v>733</v>
      </c>
      <c r="S1865" s="48" t="s">
        <v>1123</v>
      </c>
      <c r="T1865" s="13" t="s">
        <v>122</v>
      </c>
      <c r="U1865" s="12" t="s">
        <v>122</v>
      </c>
      <c r="V1865" s="12" t="s">
        <v>122</v>
      </c>
      <c r="W1865" s="12" t="s">
        <v>1863</v>
      </c>
      <c r="X1865" s="14" t="str">
        <f t="shared" si="29"/>
        <v>В</v>
      </c>
      <c r="Y1865" s="271">
        <f>Таблица1[[#This Row],[ID_intellix]]</f>
        <v>991</v>
      </c>
      <c r="Z1865" s="269" t="s">
        <v>122</v>
      </c>
      <c r="AA1865" s="145">
        <f>IF(OR(Таблица1[[#This Row],[CARDIO_report]]&lt;&gt;0,Таблица1[[#This Row],[AI COMBO_report]]&lt;&gt;0,Таблица1[[#This Row],[OTC_report]]&lt;&gt;0),1,0)</f>
        <v>1</v>
      </c>
      <c r="AB1865" s="60" t="s">
        <v>1124</v>
      </c>
      <c r="AC1865" s="60" t="s">
        <v>1124</v>
      </c>
      <c r="AD1865" s="60" t="s">
        <v>1124</v>
      </c>
      <c r="AE1865" s="60" t="s">
        <v>1124</v>
      </c>
      <c r="AF1865" s="60"/>
      <c r="AG1865" s="89" t="s">
        <v>1145</v>
      </c>
      <c r="AH1865" s="89">
        <v>77</v>
      </c>
      <c r="AI1865" s="89" t="s">
        <v>1145</v>
      </c>
      <c r="AJ1865" s="89">
        <v>79</v>
      </c>
      <c r="AK1865" s="89" t="s">
        <v>1145</v>
      </c>
      <c r="AL1865" s="89">
        <v>79</v>
      </c>
      <c r="AM1865" s="89" t="s">
        <v>1145</v>
      </c>
      <c r="AN1865" s="89">
        <v>86</v>
      </c>
      <c r="AP1865" s="35" t="s">
        <v>1857</v>
      </c>
      <c r="AQ1865" s="377">
        <v>0</v>
      </c>
      <c r="AR1865" s="378">
        <v>0</v>
      </c>
      <c r="AS1865" s="377">
        <v>0</v>
      </c>
      <c r="AT1865" s="378">
        <v>0</v>
      </c>
      <c r="AU1865" s="377">
        <v>0</v>
      </c>
      <c r="AV1865" s="377">
        <v>0</v>
      </c>
      <c r="AW1865" s="377">
        <v>0</v>
      </c>
      <c r="AX1865">
        <v>0</v>
      </c>
      <c r="AY1865">
        <v>0</v>
      </c>
    </row>
    <row r="1866" spans="1:51" ht="14.5" hidden="1" customHeight="1" x14ac:dyDescent="0.2">
      <c r="A1866" s="46">
        <v>1890</v>
      </c>
      <c r="B1866" s="258" t="s">
        <v>6565</v>
      </c>
      <c r="C1866" t="s">
        <v>1119</v>
      </c>
      <c r="D1866" t="s">
        <v>32</v>
      </c>
      <c r="E1866" t="s">
        <v>2504</v>
      </c>
      <c r="F1866" s="29" t="s">
        <v>3155</v>
      </c>
      <c r="G1866" s="47">
        <v>15</v>
      </c>
      <c r="H1866" t="s">
        <v>3155</v>
      </c>
      <c r="I1866">
        <v>1</v>
      </c>
      <c r="J1866" t="s">
        <v>6566</v>
      </c>
      <c r="K1866" t="s">
        <v>32</v>
      </c>
      <c r="L1866" t="s">
        <v>6567</v>
      </c>
      <c r="M1866">
        <v>0</v>
      </c>
      <c r="N1866" s="34">
        <v>0</v>
      </c>
      <c r="O1866" s="34" t="s">
        <v>248</v>
      </c>
      <c r="P1866" s="34">
        <v>0</v>
      </c>
      <c r="Q1866" s="34" t="s">
        <v>727</v>
      </c>
      <c r="R1866" s="395" t="s">
        <v>733</v>
      </c>
      <c r="S1866" s="48" t="s">
        <v>1123</v>
      </c>
      <c r="T1866" s="13" t="s">
        <v>122</v>
      </c>
      <c r="U1866" s="12" t="s">
        <v>122</v>
      </c>
      <c r="V1866" s="12" t="s">
        <v>122</v>
      </c>
      <c r="W1866" s="12" t="s">
        <v>1863</v>
      </c>
      <c r="X1866" s="14" t="str">
        <f t="shared" si="29"/>
        <v>В</v>
      </c>
      <c r="Y1866" s="271">
        <f>Таблица1[[#This Row],[ID_intellix]]</f>
        <v>1890</v>
      </c>
      <c r="Z1866" s="269" t="s">
        <v>122</v>
      </c>
      <c r="AA1866" s="145">
        <f>IF(OR(Таблица1[[#This Row],[CARDIO_report]]&lt;&gt;0,Таблица1[[#This Row],[AI COMBO_report]]&lt;&gt;0,Таблица1[[#This Row],[OTC_report]]&lt;&gt;0),1,0)</f>
        <v>1</v>
      </c>
      <c r="AB1866" s="60" t="s">
        <v>1124</v>
      </c>
      <c r="AC1866" s="60" t="s">
        <v>1124</v>
      </c>
      <c r="AD1866" s="60" t="s">
        <v>1124</v>
      </c>
      <c r="AE1866" s="60" t="s">
        <v>1124</v>
      </c>
      <c r="AF1866" s="60"/>
      <c r="AG1866" s="89" t="s">
        <v>1145</v>
      </c>
      <c r="AH1866" s="89">
        <v>74</v>
      </c>
      <c r="AI1866" s="89" t="s">
        <v>1145</v>
      </c>
      <c r="AJ1866" s="89">
        <v>81</v>
      </c>
      <c r="AK1866" s="89" t="s">
        <v>1145</v>
      </c>
      <c r="AL1866" s="89">
        <v>51</v>
      </c>
      <c r="AM1866" s="89" t="s">
        <v>1145</v>
      </c>
      <c r="AN1866" s="89">
        <v>80</v>
      </c>
      <c r="AP1866" s="35" t="s">
        <v>1825</v>
      </c>
      <c r="AQ1866" s="377">
        <v>0</v>
      </c>
      <c r="AR1866" s="378">
        <v>0</v>
      </c>
      <c r="AS1866" s="377">
        <v>0</v>
      </c>
      <c r="AT1866" s="378">
        <v>0</v>
      </c>
      <c r="AU1866" s="377">
        <v>0</v>
      </c>
      <c r="AV1866" s="377">
        <v>0</v>
      </c>
      <c r="AW1866" s="377">
        <v>0</v>
      </c>
      <c r="AX1866">
        <v>0</v>
      </c>
      <c r="AY1866">
        <v>0</v>
      </c>
    </row>
    <row r="1867" spans="1:51" ht="14.5" hidden="1" customHeight="1" x14ac:dyDescent="0.2">
      <c r="A1867" s="46">
        <v>63</v>
      </c>
      <c r="B1867" s="258" t="s">
        <v>6568</v>
      </c>
      <c r="C1867" t="s">
        <v>1119</v>
      </c>
      <c r="D1867" t="s">
        <v>32</v>
      </c>
      <c r="E1867" t="s">
        <v>2504</v>
      </c>
      <c r="F1867" s="29" t="s">
        <v>3155</v>
      </c>
      <c r="G1867" s="47">
        <v>3</v>
      </c>
      <c r="H1867" t="s">
        <v>3155</v>
      </c>
      <c r="I1867">
        <v>1</v>
      </c>
      <c r="J1867" t="s">
        <v>6569</v>
      </c>
      <c r="K1867" t="s">
        <v>32</v>
      </c>
      <c r="L1867" t="s">
        <v>6570</v>
      </c>
      <c r="M1867">
        <v>0</v>
      </c>
      <c r="N1867" s="34">
        <v>0</v>
      </c>
      <c r="O1867" s="34" t="s">
        <v>248</v>
      </c>
      <c r="P1867" s="34">
        <v>0</v>
      </c>
      <c r="Q1867" s="34" t="s">
        <v>727</v>
      </c>
      <c r="R1867" s="34">
        <v>0</v>
      </c>
      <c r="S1867" s="48" t="s">
        <v>1123</v>
      </c>
      <c r="T1867" s="13">
        <v>0</v>
      </c>
      <c r="U1867" s="12">
        <v>0</v>
      </c>
      <c r="V1867" s="12">
        <v>0</v>
      </c>
      <c r="W1867" s="12">
        <v>0</v>
      </c>
      <c r="X1867" s="14" t="str">
        <f t="shared" si="29"/>
        <v>С</v>
      </c>
      <c r="Y1867" s="271">
        <f>Таблица1[[#This Row],[ID_intellix]]</f>
        <v>63</v>
      </c>
      <c r="Z1867" s="269" t="s">
        <v>122</v>
      </c>
      <c r="AA1867" s="145">
        <f>IF(OR(Таблица1[[#This Row],[CARDIO_report]]&lt;&gt;0,Таблица1[[#This Row],[AI COMBO_report]]&lt;&gt;0,Таблица1[[#This Row],[OTC_report]]&lt;&gt;0),1,0)</f>
        <v>0</v>
      </c>
      <c r="AB1867" s="60" t="s">
        <v>1124</v>
      </c>
      <c r="AC1867" s="60" t="s">
        <v>1124</v>
      </c>
      <c r="AD1867" s="60" t="s">
        <v>1124</v>
      </c>
      <c r="AE1867" s="60" t="s">
        <v>1124</v>
      </c>
      <c r="AF1867" s="60"/>
      <c r="AG1867" s="89" t="s">
        <v>1414</v>
      </c>
      <c r="AH1867" s="89">
        <v>62</v>
      </c>
      <c r="AI1867" s="89" t="s">
        <v>1414</v>
      </c>
      <c r="AJ1867" s="89">
        <v>72</v>
      </c>
      <c r="AK1867" s="89" t="s">
        <v>1414</v>
      </c>
      <c r="AL1867" s="89">
        <v>67</v>
      </c>
      <c r="AM1867" s="89" t="s">
        <v>1414</v>
      </c>
      <c r="AN1867" s="89">
        <v>78</v>
      </c>
      <c r="AP1867" s="35" t="s">
        <v>1857</v>
      </c>
      <c r="AQ1867" s="377">
        <v>0</v>
      </c>
      <c r="AR1867" s="378">
        <v>0</v>
      </c>
      <c r="AS1867" s="377">
        <v>0</v>
      </c>
      <c r="AT1867" s="378">
        <v>0</v>
      </c>
      <c r="AU1867" s="377">
        <v>0</v>
      </c>
      <c r="AV1867" s="377">
        <v>0</v>
      </c>
      <c r="AW1867" s="377">
        <v>0</v>
      </c>
      <c r="AX1867">
        <v>0</v>
      </c>
      <c r="AY1867">
        <v>0</v>
      </c>
    </row>
    <row r="1868" spans="1:51" ht="14.5" hidden="1" customHeight="1" x14ac:dyDescent="0.2">
      <c r="A1868" s="46">
        <v>7548</v>
      </c>
      <c r="B1868" s="258" t="s">
        <v>6571</v>
      </c>
      <c r="C1868" t="s">
        <v>1119</v>
      </c>
      <c r="D1868" t="s">
        <v>32</v>
      </c>
      <c r="E1868" t="s">
        <v>2504</v>
      </c>
      <c r="F1868" s="29" t="s">
        <v>2539</v>
      </c>
      <c r="G1868" s="47">
        <v>61</v>
      </c>
      <c r="H1868" t="s">
        <v>1149</v>
      </c>
      <c r="I1868">
        <v>1</v>
      </c>
      <c r="J1868" t="s">
        <v>6572</v>
      </c>
      <c r="K1868" t="s">
        <v>32</v>
      </c>
      <c r="L1868" t="s">
        <v>6573</v>
      </c>
      <c r="M1868">
        <v>0</v>
      </c>
      <c r="N1868" s="34">
        <v>0</v>
      </c>
      <c r="O1868" s="34" t="s">
        <v>248</v>
      </c>
      <c r="P1868" s="34">
        <v>0</v>
      </c>
      <c r="Q1868" s="34" t="s">
        <v>727</v>
      </c>
      <c r="R1868" s="395" t="s">
        <v>733</v>
      </c>
      <c r="S1868" s="48" t="s">
        <v>1123</v>
      </c>
      <c r="T1868" s="13" t="s">
        <v>122</v>
      </c>
      <c r="U1868" s="12" t="s">
        <v>122</v>
      </c>
      <c r="V1868" s="12" t="s">
        <v>122</v>
      </c>
      <c r="W1868" s="12" t="s">
        <v>1863</v>
      </c>
      <c r="X1868" s="14" t="str">
        <f t="shared" si="29"/>
        <v>В</v>
      </c>
      <c r="Y1868" s="271">
        <f>Таблица1[[#This Row],[ID_intellix]]</f>
        <v>7548</v>
      </c>
      <c r="Z1868" s="269" t="s">
        <v>122</v>
      </c>
      <c r="AA1868" s="145">
        <f>IF(OR(Таблица1[[#This Row],[CARDIO_report]]&lt;&gt;0,Таблица1[[#This Row],[AI COMBO_report]]&lt;&gt;0,Таблица1[[#This Row],[OTC_report]]&lt;&gt;0),1,0)</f>
        <v>1</v>
      </c>
      <c r="AB1868" s="60" t="s">
        <v>1124</v>
      </c>
      <c r="AC1868" s="60" t="s">
        <v>1124</v>
      </c>
      <c r="AD1868" s="60" t="s">
        <v>1124</v>
      </c>
      <c r="AE1868" s="60" t="s">
        <v>1124</v>
      </c>
      <c r="AF1868" s="60"/>
      <c r="AG1868" s="89" t="s">
        <v>1437</v>
      </c>
      <c r="AH1868" s="89">
        <v>27</v>
      </c>
      <c r="AI1868" s="89" t="s">
        <v>1437</v>
      </c>
      <c r="AJ1868" s="89">
        <v>38</v>
      </c>
      <c r="AK1868" s="89" t="s">
        <v>1437</v>
      </c>
      <c r="AL1868" s="89">
        <v>5</v>
      </c>
      <c r="AM1868" s="89" t="s">
        <v>1437</v>
      </c>
      <c r="AN1868" s="89">
        <v>13</v>
      </c>
      <c r="AP1868" s="35" t="s">
        <v>1825</v>
      </c>
      <c r="AQ1868" s="377">
        <v>0</v>
      </c>
      <c r="AR1868" s="378">
        <v>0</v>
      </c>
      <c r="AS1868" s="377">
        <v>0</v>
      </c>
      <c r="AT1868" s="378">
        <v>0</v>
      </c>
      <c r="AU1868" s="377">
        <v>0</v>
      </c>
      <c r="AV1868" s="377">
        <v>0</v>
      </c>
      <c r="AW1868" s="377">
        <v>0</v>
      </c>
      <c r="AX1868">
        <v>0</v>
      </c>
      <c r="AY1868">
        <v>0</v>
      </c>
    </row>
    <row r="1869" spans="1:51" ht="14.5" hidden="1" customHeight="1" x14ac:dyDescent="0.2">
      <c r="A1869" s="46">
        <v>7919</v>
      </c>
      <c r="B1869" s="258" t="s">
        <v>6574</v>
      </c>
      <c r="C1869" t="s">
        <v>1119</v>
      </c>
      <c r="D1869" t="s">
        <v>32</v>
      </c>
      <c r="E1869" t="s">
        <v>2504</v>
      </c>
      <c r="F1869" s="29" t="s">
        <v>6465</v>
      </c>
      <c r="G1869" s="53" t="s">
        <v>3343</v>
      </c>
      <c r="H1869" t="s">
        <v>2610</v>
      </c>
      <c r="I1869">
        <v>1</v>
      </c>
      <c r="J1869" t="s">
        <v>6575</v>
      </c>
      <c r="K1869" t="s">
        <v>32</v>
      </c>
      <c r="L1869" t="s">
        <v>6576</v>
      </c>
      <c r="M1869">
        <v>0</v>
      </c>
      <c r="N1869" s="34">
        <v>0</v>
      </c>
      <c r="O1869" s="34" t="s">
        <v>248</v>
      </c>
      <c r="P1869" s="34">
        <v>0</v>
      </c>
      <c r="Q1869" s="34" t="s">
        <v>727</v>
      </c>
      <c r="R1869" s="34">
        <v>0</v>
      </c>
      <c r="S1869" s="48" t="s">
        <v>1123</v>
      </c>
      <c r="T1869" s="13" t="s">
        <v>1863</v>
      </c>
      <c r="U1869" s="12" t="s">
        <v>122</v>
      </c>
      <c r="V1869" s="12" t="s">
        <v>122</v>
      </c>
      <c r="W1869" s="12" t="s">
        <v>122</v>
      </c>
      <c r="X1869" s="14" t="str">
        <f t="shared" si="29"/>
        <v>В</v>
      </c>
      <c r="Y1869" s="271">
        <f>Таблица1[[#This Row],[ID_intellix]]</f>
        <v>7919</v>
      </c>
      <c r="Z1869" s="269" t="s">
        <v>122</v>
      </c>
      <c r="AA1869" s="145">
        <f>IF(OR(Таблица1[[#This Row],[CARDIO_report]]&lt;&gt;0,Таблица1[[#This Row],[AI COMBO_report]]&lt;&gt;0,Таблица1[[#This Row],[OTC_report]]&lt;&gt;0),1,0)</f>
        <v>0</v>
      </c>
      <c r="AB1869" s="60" t="s">
        <v>1124</v>
      </c>
      <c r="AC1869" s="60" t="s">
        <v>1124</v>
      </c>
      <c r="AD1869" s="60" t="s">
        <v>1124</v>
      </c>
      <c r="AE1869" s="60" t="s">
        <v>1124</v>
      </c>
      <c r="AF1869" s="60"/>
      <c r="AG1869" s="89" t="s">
        <v>2516</v>
      </c>
      <c r="AH1869" s="89">
        <v>31</v>
      </c>
      <c r="AI1869" s="89" t="s">
        <v>2516</v>
      </c>
      <c r="AJ1869" s="89">
        <v>11</v>
      </c>
      <c r="AK1869" s="89" t="s">
        <v>2516</v>
      </c>
      <c r="AL1869" s="89">
        <v>21</v>
      </c>
      <c r="AM1869" s="89" t="s">
        <v>2516</v>
      </c>
      <c r="AN1869" s="89">
        <v>12</v>
      </c>
      <c r="AP1869" s="35" t="s">
        <v>1825</v>
      </c>
      <c r="AQ1869" s="377">
        <v>0</v>
      </c>
      <c r="AR1869" s="378">
        <v>0</v>
      </c>
      <c r="AS1869" s="377">
        <v>0</v>
      </c>
      <c r="AT1869" s="378">
        <v>0</v>
      </c>
      <c r="AU1869" s="377">
        <v>0</v>
      </c>
      <c r="AV1869" s="377">
        <v>0</v>
      </c>
      <c r="AW1869" s="377">
        <v>0</v>
      </c>
      <c r="AX1869">
        <v>0</v>
      </c>
      <c r="AY1869">
        <v>0</v>
      </c>
    </row>
    <row r="1870" spans="1:51" ht="14.5" hidden="1" customHeight="1" x14ac:dyDescent="0.2">
      <c r="A1870" s="46">
        <v>7849</v>
      </c>
      <c r="B1870" s="258" t="s">
        <v>6577</v>
      </c>
      <c r="C1870" t="s">
        <v>1119</v>
      </c>
      <c r="D1870" t="s">
        <v>32</v>
      </c>
      <c r="E1870" t="s">
        <v>2504</v>
      </c>
      <c r="F1870" s="29" t="s">
        <v>2550</v>
      </c>
      <c r="G1870" s="53" t="s">
        <v>6578</v>
      </c>
      <c r="H1870" t="s">
        <v>1149</v>
      </c>
      <c r="I1870">
        <v>1</v>
      </c>
      <c r="J1870" t="s">
        <v>6579</v>
      </c>
      <c r="K1870" t="s">
        <v>32</v>
      </c>
      <c r="L1870" t="s">
        <v>6580</v>
      </c>
      <c r="M1870">
        <v>0</v>
      </c>
      <c r="N1870" s="34">
        <v>0</v>
      </c>
      <c r="O1870" s="34" t="s">
        <v>248</v>
      </c>
      <c r="P1870" s="34">
        <v>0</v>
      </c>
      <c r="Q1870" s="34" t="s">
        <v>727</v>
      </c>
      <c r="R1870" s="34">
        <v>0</v>
      </c>
      <c r="S1870" s="48" t="s">
        <v>1123</v>
      </c>
      <c r="T1870" s="13">
        <v>0</v>
      </c>
      <c r="U1870" s="12">
        <v>0</v>
      </c>
      <c r="V1870" s="12">
        <v>0</v>
      </c>
      <c r="W1870" s="12">
        <v>0</v>
      </c>
      <c r="X1870" s="14" t="str">
        <f t="shared" si="29"/>
        <v>С</v>
      </c>
      <c r="Y1870" s="271">
        <f>Таблица1[[#This Row],[ID_intellix]]</f>
        <v>7849</v>
      </c>
      <c r="Z1870" s="269" t="s">
        <v>122</v>
      </c>
      <c r="AA1870" s="145">
        <f>IF(OR(Таблица1[[#This Row],[CARDIO_report]]&lt;&gt;0,Таблица1[[#This Row],[AI COMBO_report]]&lt;&gt;0,Таблица1[[#This Row],[OTC_report]]&lt;&gt;0),1,0)</f>
        <v>0</v>
      </c>
      <c r="AB1870" s="60" t="s">
        <v>1124</v>
      </c>
      <c r="AC1870" s="60" t="s">
        <v>1124</v>
      </c>
      <c r="AD1870" s="60" t="s">
        <v>1124</v>
      </c>
      <c r="AE1870" s="60" t="s">
        <v>1124</v>
      </c>
      <c r="AF1870" s="60"/>
      <c r="AG1870" s="89" t="s">
        <v>1437</v>
      </c>
      <c r="AH1870" s="89">
        <v>17</v>
      </c>
      <c r="AI1870" s="89" t="s">
        <v>1437</v>
      </c>
      <c r="AJ1870" s="89">
        <v>17</v>
      </c>
      <c r="AK1870" s="89" t="s">
        <v>1437</v>
      </c>
      <c r="AL1870" s="89">
        <v>13</v>
      </c>
      <c r="AM1870" s="89" t="s">
        <v>1437</v>
      </c>
      <c r="AN1870" s="89">
        <v>27</v>
      </c>
      <c r="AP1870" s="35" t="s">
        <v>1825</v>
      </c>
      <c r="AQ1870" s="377">
        <v>0</v>
      </c>
      <c r="AR1870" s="378">
        <v>0</v>
      </c>
      <c r="AS1870" s="377">
        <v>0</v>
      </c>
      <c r="AT1870" s="378">
        <v>0</v>
      </c>
      <c r="AU1870" s="377">
        <v>0</v>
      </c>
      <c r="AV1870" s="377">
        <v>0</v>
      </c>
      <c r="AW1870" s="377">
        <v>0</v>
      </c>
      <c r="AX1870">
        <v>0</v>
      </c>
      <c r="AY1870">
        <v>0</v>
      </c>
    </row>
    <row r="1871" spans="1:51" ht="14.5" hidden="1" customHeight="1" x14ac:dyDescent="0.2">
      <c r="A1871" s="46">
        <v>2232</v>
      </c>
      <c r="B1871" s="258">
        <v>0</v>
      </c>
      <c r="C1871" t="s">
        <v>1119</v>
      </c>
      <c r="D1871" t="s">
        <v>32</v>
      </c>
      <c r="E1871" t="s">
        <v>1821</v>
      </c>
      <c r="F1871" s="29" t="s">
        <v>1827</v>
      </c>
      <c r="G1871" s="53" t="s">
        <v>6544</v>
      </c>
      <c r="H1871" t="s">
        <v>1827</v>
      </c>
      <c r="I1871">
        <v>1</v>
      </c>
      <c r="J1871" t="s">
        <v>6545</v>
      </c>
      <c r="K1871" t="s">
        <v>32</v>
      </c>
      <c r="L1871" t="s">
        <v>6546</v>
      </c>
      <c r="M1871">
        <v>0</v>
      </c>
      <c r="N1871" s="34">
        <v>0</v>
      </c>
      <c r="O1871" s="34" t="s">
        <v>248</v>
      </c>
      <c r="P1871" s="34">
        <v>0</v>
      </c>
      <c r="Q1871" s="34" t="s">
        <v>727</v>
      </c>
      <c r="R1871" s="34">
        <v>0</v>
      </c>
      <c r="S1871" s="48" t="s">
        <v>1123</v>
      </c>
      <c r="T1871" s="13">
        <v>0</v>
      </c>
      <c r="U1871" s="12">
        <v>0</v>
      </c>
      <c r="V1871" s="12">
        <v>0</v>
      </c>
      <c r="W1871" s="12">
        <v>0</v>
      </c>
      <c r="X1871" s="14" t="str">
        <f t="shared" si="29"/>
        <v>С</v>
      </c>
      <c r="Y1871" s="271">
        <f>Таблица1[[#This Row],[ID_intellix]]</f>
        <v>2232</v>
      </c>
      <c r="Z1871" s="269" t="s">
        <v>122</v>
      </c>
      <c r="AA1871" s="145">
        <f>IF(OR(Таблица1[[#This Row],[CARDIO_report]]&lt;&gt;0,Таблица1[[#This Row],[AI COMBO_report]]&lt;&gt;0,Таблица1[[#This Row],[OTC_report]]&lt;&gt;0),1,0)</f>
        <v>0</v>
      </c>
      <c r="AB1871" s="60" t="s">
        <v>1124</v>
      </c>
      <c r="AC1871" s="60" t="s">
        <v>1124</v>
      </c>
      <c r="AD1871" s="60" t="s">
        <v>1124</v>
      </c>
      <c r="AE1871" s="60" t="s">
        <v>1124</v>
      </c>
      <c r="AF1871" s="60"/>
      <c r="AG1871" s="60" t="s">
        <v>1124</v>
      </c>
      <c r="AH1871" s="60" t="s">
        <v>1124</v>
      </c>
      <c r="AI1871" s="60" t="s">
        <v>1124</v>
      </c>
      <c r="AJ1871" s="60" t="s">
        <v>1124</v>
      </c>
      <c r="AK1871" s="60" t="s">
        <v>1124</v>
      </c>
      <c r="AL1871" s="60" t="s">
        <v>1124</v>
      </c>
      <c r="AM1871" s="60" t="s">
        <v>1124</v>
      </c>
      <c r="AN1871" s="60" t="s">
        <v>1124</v>
      </c>
      <c r="AO1871" s="60"/>
      <c r="AP1871" s="35" t="s">
        <v>1825</v>
      </c>
      <c r="AQ1871" s="377">
        <v>0</v>
      </c>
      <c r="AR1871" s="378">
        <v>0</v>
      </c>
      <c r="AS1871" s="377">
        <v>0</v>
      </c>
      <c r="AT1871" s="378">
        <v>0</v>
      </c>
      <c r="AU1871" s="377">
        <v>0</v>
      </c>
      <c r="AV1871" s="377">
        <v>0</v>
      </c>
      <c r="AW1871" s="377">
        <v>0</v>
      </c>
      <c r="AX1871">
        <v>0</v>
      </c>
      <c r="AY1871">
        <v>0</v>
      </c>
    </row>
    <row r="1872" spans="1:51" ht="14.5" hidden="1" customHeight="1" x14ac:dyDescent="0.2">
      <c r="A1872" s="46">
        <v>2233</v>
      </c>
      <c r="B1872" s="258">
        <v>0</v>
      </c>
      <c r="C1872" t="s">
        <v>1119</v>
      </c>
      <c r="D1872" t="s">
        <v>32</v>
      </c>
      <c r="E1872" t="s">
        <v>1821</v>
      </c>
      <c r="F1872" s="29" t="s">
        <v>1827</v>
      </c>
      <c r="G1872" s="53" t="s">
        <v>6547</v>
      </c>
      <c r="H1872" t="s">
        <v>1827</v>
      </c>
      <c r="I1872">
        <v>1</v>
      </c>
      <c r="J1872" t="s">
        <v>6548</v>
      </c>
      <c r="K1872" t="s">
        <v>32</v>
      </c>
      <c r="L1872" t="s">
        <v>6549</v>
      </c>
      <c r="M1872">
        <v>0</v>
      </c>
      <c r="N1872" s="34">
        <v>0</v>
      </c>
      <c r="O1872" s="34" t="s">
        <v>248</v>
      </c>
      <c r="P1872" s="34">
        <v>0</v>
      </c>
      <c r="Q1872" s="34" t="s">
        <v>727</v>
      </c>
      <c r="R1872" s="34">
        <v>0</v>
      </c>
      <c r="S1872" s="48" t="s">
        <v>1123</v>
      </c>
      <c r="T1872" s="13">
        <v>0</v>
      </c>
      <c r="U1872" s="12">
        <v>0</v>
      </c>
      <c r="V1872" s="12">
        <v>0</v>
      </c>
      <c r="W1872" s="12">
        <v>0</v>
      </c>
      <c r="X1872" s="14" t="str">
        <f t="shared" si="29"/>
        <v>С</v>
      </c>
      <c r="Y1872" s="271">
        <f>Таблица1[[#This Row],[ID_intellix]]</f>
        <v>2233</v>
      </c>
      <c r="Z1872" s="269" t="s">
        <v>122</v>
      </c>
      <c r="AA1872" s="145">
        <f>IF(OR(Таблица1[[#This Row],[CARDIO_report]]&lt;&gt;0,Таблица1[[#This Row],[AI COMBO_report]]&lt;&gt;0,Таблица1[[#This Row],[OTC_report]]&lt;&gt;0),1,0)</f>
        <v>0</v>
      </c>
      <c r="AB1872" s="60" t="s">
        <v>1124</v>
      </c>
      <c r="AC1872" s="60" t="s">
        <v>1124</v>
      </c>
      <c r="AD1872" s="60" t="s">
        <v>1124</v>
      </c>
      <c r="AE1872" s="60" t="s">
        <v>1124</v>
      </c>
      <c r="AF1872" s="60"/>
      <c r="AG1872" s="60" t="s">
        <v>1124</v>
      </c>
      <c r="AH1872" s="60" t="s">
        <v>1124</v>
      </c>
      <c r="AI1872" s="60" t="s">
        <v>1124</v>
      </c>
      <c r="AJ1872" s="60" t="s">
        <v>1124</v>
      </c>
      <c r="AK1872" s="60" t="s">
        <v>1124</v>
      </c>
      <c r="AL1872" s="60" t="s">
        <v>1124</v>
      </c>
      <c r="AM1872" s="60" t="s">
        <v>1124</v>
      </c>
      <c r="AN1872" s="60" t="s">
        <v>1124</v>
      </c>
      <c r="AO1872" s="60"/>
      <c r="AP1872" s="35" t="s">
        <v>1825</v>
      </c>
      <c r="AQ1872" s="377">
        <v>0</v>
      </c>
      <c r="AR1872" s="378">
        <v>0</v>
      </c>
      <c r="AS1872" s="377">
        <v>0</v>
      </c>
      <c r="AT1872" s="378">
        <v>0</v>
      </c>
      <c r="AU1872" s="377">
        <v>0</v>
      </c>
      <c r="AV1872" s="377">
        <v>0</v>
      </c>
      <c r="AW1872" s="377">
        <v>0</v>
      </c>
      <c r="AX1872">
        <v>0</v>
      </c>
      <c r="AY1872">
        <v>0</v>
      </c>
    </row>
    <row r="1873" spans="1:54" ht="14.5" hidden="1" customHeight="1" x14ac:dyDescent="0.2">
      <c r="A1873" s="46">
        <v>6268</v>
      </c>
      <c r="B1873" s="258" t="s">
        <v>3973</v>
      </c>
      <c r="C1873" t="s">
        <v>1136</v>
      </c>
      <c r="D1873" t="s">
        <v>1990</v>
      </c>
      <c r="E1873" t="s">
        <v>1821</v>
      </c>
      <c r="F1873" s="29" t="s">
        <v>1850</v>
      </c>
      <c r="G1873" s="47">
        <v>222</v>
      </c>
      <c r="H1873" t="s">
        <v>1850</v>
      </c>
      <c r="I1873">
        <v>1</v>
      </c>
      <c r="J1873" t="s">
        <v>3974</v>
      </c>
      <c r="K1873" t="s">
        <v>1990</v>
      </c>
      <c r="L1873" t="s">
        <v>3975</v>
      </c>
      <c r="M1873" t="s">
        <v>1944</v>
      </c>
      <c r="N1873" s="34">
        <v>0</v>
      </c>
      <c r="O1873" s="34" t="s">
        <v>195</v>
      </c>
      <c r="P1873" s="34">
        <v>0</v>
      </c>
      <c r="Q1873" s="34" t="s">
        <v>990</v>
      </c>
      <c r="R1873" s="34">
        <v>0</v>
      </c>
      <c r="S1873" s="48" t="s">
        <v>1123</v>
      </c>
      <c r="T1873" s="13" t="s">
        <v>122</v>
      </c>
      <c r="U1873" s="12" t="s">
        <v>1863</v>
      </c>
      <c r="V1873" s="12" t="s">
        <v>122</v>
      </c>
      <c r="W1873" s="12" t="s">
        <v>122</v>
      </c>
      <c r="X1873" s="14" t="str">
        <f t="shared" si="29"/>
        <v>В</v>
      </c>
      <c r="Y1873" s="271">
        <f>Таблица1[[#This Row],[ID_intellix]]</f>
        <v>6268</v>
      </c>
      <c r="Z1873" s="269" t="s">
        <v>1863</v>
      </c>
      <c r="AA1873" s="145">
        <f>IF(OR(Таблица1[[#This Row],[CARDIO_report]]&lt;&gt;0,Таблица1[[#This Row],[AI COMBO_report]]&lt;&gt;0,Таблица1[[#This Row],[OTC_report]]&lt;&gt;0),1,0)</f>
        <v>0</v>
      </c>
      <c r="AB1873" s="60" t="s">
        <v>1124</v>
      </c>
      <c r="AC1873" s="60" t="s">
        <v>1124</v>
      </c>
      <c r="AD1873" s="60" t="s">
        <v>1124</v>
      </c>
      <c r="AE1873" s="60" t="s">
        <v>1124</v>
      </c>
      <c r="AF1873" s="60"/>
      <c r="AG1873" s="60" t="s">
        <v>1124</v>
      </c>
      <c r="AH1873" s="60" t="s">
        <v>1124</v>
      </c>
      <c r="AI1873" s="60" t="s">
        <v>1124</v>
      </c>
      <c r="AJ1873" s="60" t="s">
        <v>1124</v>
      </c>
      <c r="AK1873" s="60" t="s">
        <v>1124</v>
      </c>
      <c r="AL1873" s="60" t="s">
        <v>1124</v>
      </c>
      <c r="AM1873" s="60" t="s">
        <v>1124</v>
      </c>
      <c r="AN1873" s="60" t="s">
        <v>1124</v>
      </c>
      <c r="AO1873" s="60"/>
      <c r="AP1873" s="35" t="s">
        <v>1857</v>
      </c>
      <c r="AQ1873" s="377">
        <v>0</v>
      </c>
      <c r="AR1873" s="378">
        <v>0</v>
      </c>
      <c r="AS1873" s="377">
        <v>0</v>
      </c>
      <c r="AT1873" s="378">
        <v>0</v>
      </c>
      <c r="AU1873" s="377">
        <v>0</v>
      </c>
      <c r="AV1873" s="377">
        <v>0</v>
      </c>
      <c r="AW1873" s="377">
        <v>0</v>
      </c>
      <c r="AX1873">
        <v>0</v>
      </c>
      <c r="AY1873">
        <v>0</v>
      </c>
    </row>
    <row r="1874" spans="1:54" ht="14.5" hidden="1" customHeight="1" x14ac:dyDescent="0.2">
      <c r="A1874" s="46">
        <v>7061</v>
      </c>
      <c r="B1874" s="258" t="s">
        <v>3976</v>
      </c>
      <c r="C1874" t="s">
        <v>1136</v>
      </c>
      <c r="D1874" t="s">
        <v>1990</v>
      </c>
      <c r="E1874" t="s">
        <v>1821</v>
      </c>
      <c r="F1874" s="29" t="s">
        <v>1850</v>
      </c>
      <c r="G1874" s="47">
        <v>223</v>
      </c>
      <c r="H1874" t="s">
        <v>1850</v>
      </c>
      <c r="I1874">
        <v>1</v>
      </c>
      <c r="J1874" t="s">
        <v>3977</v>
      </c>
      <c r="K1874" t="s">
        <v>1990</v>
      </c>
      <c r="L1874" t="s">
        <v>3978</v>
      </c>
      <c r="M1874" t="s">
        <v>1944</v>
      </c>
      <c r="N1874" s="34">
        <v>0</v>
      </c>
      <c r="O1874" s="34" t="s">
        <v>195</v>
      </c>
      <c r="P1874" s="34">
        <v>0</v>
      </c>
      <c r="Q1874" s="34" t="s">
        <v>990</v>
      </c>
      <c r="R1874" s="34">
        <v>0</v>
      </c>
      <c r="S1874" s="48" t="s">
        <v>1123</v>
      </c>
      <c r="T1874" s="13" t="s">
        <v>122</v>
      </c>
      <c r="U1874" s="12" t="s">
        <v>1863</v>
      </c>
      <c r="V1874" s="12" t="s">
        <v>122</v>
      </c>
      <c r="W1874" s="12" t="s">
        <v>122</v>
      </c>
      <c r="X1874" s="14" t="str">
        <f t="shared" si="29"/>
        <v>В</v>
      </c>
      <c r="Y1874" s="271">
        <f>Таблица1[[#This Row],[ID_intellix]]</f>
        <v>7061</v>
      </c>
      <c r="Z1874" s="269" t="s">
        <v>122</v>
      </c>
      <c r="AA1874" s="145">
        <f>IF(OR(Таблица1[[#This Row],[CARDIO_report]]&lt;&gt;0,Таблица1[[#This Row],[AI COMBO_report]]&lt;&gt;0,Таблица1[[#This Row],[OTC_report]]&lt;&gt;0),1,0)</f>
        <v>0</v>
      </c>
      <c r="AB1874" s="60" t="s">
        <v>1124</v>
      </c>
      <c r="AC1874" s="60" t="s">
        <v>1124</v>
      </c>
      <c r="AD1874" s="60" t="s">
        <v>1124</v>
      </c>
      <c r="AE1874" s="60" t="s">
        <v>1124</v>
      </c>
      <c r="AF1874" s="60"/>
      <c r="AG1874" s="60" t="s">
        <v>1124</v>
      </c>
      <c r="AH1874" s="60" t="s">
        <v>1124</v>
      </c>
      <c r="AI1874" s="60" t="s">
        <v>1124</v>
      </c>
      <c r="AJ1874" s="60" t="s">
        <v>1124</v>
      </c>
      <c r="AK1874" s="60" t="s">
        <v>1124</v>
      </c>
      <c r="AL1874" s="60" t="s">
        <v>1124</v>
      </c>
      <c r="AM1874" s="60" t="s">
        <v>1124</v>
      </c>
      <c r="AN1874" s="60" t="s">
        <v>1124</v>
      </c>
      <c r="AO1874" s="60"/>
      <c r="AP1874" s="35" t="s">
        <v>1825</v>
      </c>
      <c r="AQ1874" s="377">
        <v>0</v>
      </c>
      <c r="AR1874" s="378">
        <v>0</v>
      </c>
      <c r="AS1874" s="377">
        <v>0</v>
      </c>
      <c r="AT1874" s="378">
        <v>0</v>
      </c>
      <c r="AU1874" s="377">
        <v>0</v>
      </c>
      <c r="AV1874" s="377">
        <v>0</v>
      </c>
      <c r="AW1874" s="377">
        <v>0</v>
      </c>
      <c r="AX1874">
        <v>0</v>
      </c>
      <c r="AY1874">
        <v>0</v>
      </c>
    </row>
    <row r="1875" spans="1:54" ht="14.5" hidden="1" customHeight="1" x14ac:dyDescent="0.2">
      <c r="A1875" s="46">
        <v>2653</v>
      </c>
      <c r="B1875" s="258" t="s">
        <v>4217</v>
      </c>
      <c r="C1875" t="s">
        <v>1136</v>
      </c>
      <c r="D1875" t="s">
        <v>1990</v>
      </c>
      <c r="E1875" t="s">
        <v>1821</v>
      </c>
      <c r="F1875" s="29" t="s">
        <v>1850</v>
      </c>
      <c r="G1875" s="47">
        <v>330</v>
      </c>
      <c r="H1875" t="s">
        <v>1850</v>
      </c>
      <c r="I1875">
        <v>1</v>
      </c>
      <c r="J1875" t="s">
        <v>4218</v>
      </c>
      <c r="K1875" t="s">
        <v>1990</v>
      </c>
      <c r="L1875" t="s">
        <v>4219</v>
      </c>
      <c r="M1875" t="s">
        <v>1944</v>
      </c>
      <c r="N1875" s="34">
        <v>0</v>
      </c>
      <c r="O1875" s="34" t="s">
        <v>195</v>
      </c>
      <c r="P1875" s="34">
        <v>0</v>
      </c>
      <c r="Q1875" s="34" t="s">
        <v>990</v>
      </c>
      <c r="R1875" s="34">
        <v>0</v>
      </c>
      <c r="S1875" s="48" t="s">
        <v>1123</v>
      </c>
      <c r="T1875" s="13" t="s">
        <v>122</v>
      </c>
      <c r="U1875" s="12" t="s">
        <v>122</v>
      </c>
      <c r="V1875" s="12" t="s">
        <v>1863</v>
      </c>
      <c r="W1875" s="12" t="s">
        <v>122</v>
      </c>
      <c r="X1875" s="14" t="str">
        <f t="shared" si="29"/>
        <v>В</v>
      </c>
      <c r="Y1875" s="271">
        <f>Таблица1[[#This Row],[ID_intellix]]</f>
        <v>2653</v>
      </c>
      <c r="Z1875" s="269" t="s">
        <v>122</v>
      </c>
      <c r="AA1875" s="145">
        <f>IF(OR(Таблица1[[#This Row],[CARDIO_report]]&lt;&gt;0,Таблица1[[#This Row],[AI COMBO_report]]&lt;&gt;0,Таблица1[[#This Row],[OTC_report]]&lt;&gt;0),1,0)</f>
        <v>0</v>
      </c>
      <c r="AB1875" s="60" t="s">
        <v>1124</v>
      </c>
      <c r="AC1875" s="60" t="s">
        <v>1124</v>
      </c>
      <c r="AD1875" s="60" t="s">
        <v>1124</v>
      </c>
      <c r="AE1875" s="60" t="s">
        <v>1124</v>
      </c>
      <c r="AF1875" s="60"/>
      <c r="AG1875" s="60" t="s">
        <v>1124</v>
      </c>
      <c r="AH1875" s="60" t="s">
        <v>1124</v>
      </c>
      <c r="AI1875" s="60" t="s">
        <v>1124</v>
      </c>
      <c r="AJ1875" s="60" t="s">
        <v>1124</v>
      </c>
      <c r="AK1875" s="60" t="s">
        <v>1124</v>
      </c>
      <c r="AL1875" s="60" t="s">
        <v>1124</v>
      </c>
      <c r="AM1875" s="60" t="s">
        <v>1124</v>
      </c>
      <c r="AN1875" s="60" t="s">
        <v>1124</v>
      </c>
      <c r="AO1875" s="60"/>
      <c r="AP1875" s="35" t="s">
        <v>1857</v>
      </c>
      <c r="AQ1875" s="377">
        <v>0</v>
      </c>
      <c r="AR1875" s="378">
        <v>0</v>
      </c>
      <c r="AS1875" s="377">
        <v>0</v>
      </c>
      <c r="AT1875" s="378">
        <v>0</v>
      </c>
      <c r="AU1875" s="377">
        <v>0</v>
      </c>
      <c r="AV1875" s="377">
        <v>0</v>
      </c>
      <c r="AW1875" s="377">
        <v>0</v>
      </c>
      <c r="AX1875">
        <v>0</v>
      </c>
      <c r="AY1875">
        <v>0</v>
      </c>
    </row>
    <row r="1876" spans="1:54" ht="14.5" hidden="1" customHeight="1" x14ac:dyDescent="0.2">
      <c r="A1876" s="46">
        <v>5229</v>
      </c>
      <c r="B1876" s="258" t="s">
        <v>4359</v>
      </c>
      <c r="C1876" t="s">
        <v>1136</v>
      </c>
      <c r="D1876" t="s">
        <v>1990</v>
      </c>
      <c r="E1876" t="s">
        <v>1821</v>
      </c>
      <c r="F1876" s="29" t="s">
        <v>1850</v>
      </c>
      <c r="G1876" s="47">
        <v>43</v>
      </c>
      <c r="H1876" t="s">
        <v>1850</v>
      </c>
      <c r="I1876">
        <v>1</v>
      </c>
      <c r="J1876" t="s">
        <v>4360</v>
      </c>
      <c r="K1876" t="s">
        <v>1990</v>
      </c>
      <c r="L1876" t="s">
        <v>4361</v>
      </c>
      <c r="M1876" t="s">
        <v>1944</v>
      </c>
      <c r="N1876" s="34">
        <v>0</v>
      </c>
      <c r="O1876" s="34" t="s">
        <v>195</v>
      </c>
      <c r="P1876" s="34">
        <v>0</v>
      </c>
      <c r="Q1876" s="34" t="s">
        <v>990</v>
      </c>
      <c r="R1876" s="34">
        <v>0</v>
      </c>
      <c r="S1876" s="48" t="s">
        <v>1123</v>
      </c>
      <c r="T1876" s="13" t="s">
        <v>122</v>
      </c>
      <c r="U1876" s="12" t="s">
        <v>122</v>
      </c>
      <c r="V1876" s="12" t="s">
        <v>122</v>
      </c>
      <c r="W1876" s="12" t="s">
        <v>122</v>
      </c>
      <c r="X1876" s="14" t="str">
        <f t="shared" si="29"/>
        <v>С</v>
      </c>
      <c r="Y1876" s="271">
        <f>Таблица1[[#This Row],[ID_intellix]]</f>
        <v>5229</v>
      </c>
      <c r="Z1876" s="269" t="s">
        <v>122</v>
      </c>
      <c r="AA1876" s="145">
        <f>IF(OR(Таблица1[[#This Row],[CARDIO_report]]&lt;&gt;0,Таблица1[[#This Row],[AI COMBO_report]]&lt;&gt;0,Таблица1[[#This Row],[OTC_report]]&lt;&gt;0),1,0)</f>
        <v>0</v>
      </c>
      <c r="AB1876" s="60" t="s">
        <v>1124</v>
      </c>
      <c r="AC1876" s="60" t="s">
        <v>1124</v>
      </c>
      <c r="AD1876" s="60" t="s">
        <v>1124</v>
      </c>
      <c r="AE1876" s="60" t="s">
        <v>1124</v>
      </c>
      <c r="AF1876" s="60"/>
      <c r="AG1876" s="60" t="s">
        <v>1124</v>
      </c>
      <c r="AH1876" s="60" t="s">
        <v>1124</v>
      </c>
      <c r="AI1876" s="60" t="s">
        <v>1124</v>
      </c>
      <c r="AJ1876" s="60" t="s">
        <v>1124</v>
      </c>
      <c r="AK1876" s="60" t="s">
        <v>1124</v>
      </c>
      <c r="AL1876" s="60" t="s">
        <v>1124</v>
      </c>
      <c r="AM1876" s="60" t="s">
        <v>1124</v>
      </c>
      <c r="AN1876" s="60" t="s">
        <v>1124</v>
      </c>
      <c r="AO1876" s="60"/>
      <c r="AP1876" s="35" t="s">
        <v>1825</v>
      </c>
      <c r="AQ1876" s="377">
        <v>0</v>
      </c>
      <c r="AR1876" s="378">
        <v>0</v>
      </c>
      <c r="AS1876" s="377">
        <v>0</v>
      </c>
      <c r="AT1876" s="378">
        <v>0</v>
      </c>
      <c r="AU1876" s="377">
        <v>0</v>
      </c>
      <c r="AV1876" s="377">
        <v>0</v>
      </c>
      <c r="AW1876" s="377">
        <v>0</v>
      </c>
      <c r="AX1876">
        <v>0</v>
      </c>
      <c r="AY1876">
        <v>0</v>
      </c>
    </row>
    <row r="1877" spans="1:54" ht="14.5" hidden="1" customHeight="1" x14ac:dyDescent="0.2">
      <c r="A1877" s="46">
        <v>5234</v>
      </c>
      <c r="B1877" s="258" t="s">
        <v>4395</v>
      </c>
      <c r="C1877" t="s">
        <v>1136</v>
      </c>
      <c r="D1877" t="s">
        <v>1990</v>
      </c>
      <c r="E1877" t="s">
        <v>1821</v>
      </c>
      <c r="F1877" s="29" t="s">
        <v>1850</v>
      </c>
      <c r="G1877" s="47">
        <v>6</v>
      </c>
      <c r="H1877" t="s">
        <v>1850</v>
      </c>
      <c r="I1877">
        <v>1</v>
      </c>
      <c r="J1877" t="s">
        <v>4396</v>
      </c>
      <c r="K1877" t="s">
        <v>1990</v>
      </c>
      <c r="L1877" t="s">
        <v>4397</v>
      </c>
      <c r="M1877" t="s">
        <v>1944</v>
      </c>
      <c r="N1877" s="34" t="s">
        <v>596</v>
      </c>
      <c r="O1877" s="34" t="s">
        <v>195</v>
      </c>
      <c r="P1877" s="34" t="s">
        <v>202</v>
      </c>
      <c r="Q1877" s="34" t="s">
        <v>990</v>
      </c>
      <c r="R1877" s="34" t="s">
        <v>996</v>
      </c>
      <c r="S1877" s="48" t="s">
        <v>1123</v>
      </c>
      <c r="T1877" s="13" t="s">
        <v>1863</v>
      </c>
      <c r="U1877" s="12" t="s">
        <v>122</v>
      </c>
      <c r="V1877" s="12" t="s">
        <v>1863</v>
      </c>
      <c r="W1877" s="12" t="s">
        <v>122</v>
      </c>
      <c r="X1877" s="14" t="str">
        <f t="shared" si="29"/>
        <v>А</v>
      </c>
      <c r="Y1877" s="271">
        <f>Таблица1[[#This Row],[ID_intellix]]</f>
        <v>5234</v>
      </c>
      <c r="Z1877" s="269" t="s">
        <v>122</v>
      </c>
      <c r="AA1877" s="145">
        <f>IF(OR(Таблица1[[#This Row],[CARDIO_report]]&lt;&gt;0,Таблица1[[#This Row],[AI COMBO_report]]&lt;&gt;0,Таблица1[[#This Row],[OTC_report]]&lt;&gt;0),1,0)</f>
        <v>1</v>
      </c>
      <c r="AB1877" s="60" t="s">
        <v>1124</v>
      </c>
      <c r="AC1877" s="60" t="s">
        <v>1124</v>
      </c>
      <c r="AD1877" s="60" t="s">
        <v>1124</v>
      </c>
      <c r="AE1877" s="60" t="s">
        <v>1124</v>
      </c>
      <c r="AF1877" s="60"/>
      <c r="AG1877" s="60" t="s">
        <v>1124</v>
      </c>
      <c r="AH1877" s="60" t="s">
        <v>1124</v>
      </c>
      <c r="AI1877" s="60" t="s">
        <v>1124</v>
      </c>
      <c r="AJ1877" s="60" t="s">
        <v>1124</v>
      </c>
      <c r="AK1877" s="60" t="s">
        <v>1124</v>
      </c>
      <c r="AL1877" s="60" t="s">
        <v>1124</v>
      </c>
      <c r="AM1877" s="60" t="s">
        <v>1124</v>
      </c>
      <c r="AN1877" s="60" t="s">
        <v>1124</v>
      </c>
      <c r="AO1877" s="60"/>
      <c r="AP1877" s="35" t="s">
        <v>1917</v>
      </c>
      <c r="AQ1877" s="377">
        <v>0</v>
      </c>
      <c r="AR1877" s="378">
        <v>0</v>
      </c>
      <c r="AS1877" s="377">
        <v>0</v>
      </c>
      <c r="AT1877" s="378">
        <v>0</v>
      </c>
      <c r="AU1877" s="377">
        <v>0</v>
      </c>
      <c r="AV1877" s="377">
        <v>0</v>
      </c>
      <c r="AW1877" s="377">
        <v>0</v>
      </c>
      <c r="AX1877">
        <v>0</v>
      </c>
      <c r="AY1877">
        <v>0</v>
      </c>
    </row>
    <row r="1878" spans="1:54" ht="14.5" hidden="1" customHeight="1" x14ac:dyDescent="0.2">
      <c r="A1878" s="46">
        <v>2787</v>
      </c>
      <c r="B1878" s="258" t="s">
        <v>9707</v>
      </c>
      <c r="C1878" t="s">
        <v>1136</v>
      </c>
      <c r="D1878" t="s">
        <v>1990</v>
      </c>
      <c r="E1878" t="s">
        <v>2504</v>
      </c>
      <c r="F1878" s="29" t="s">
        <v>1139</v>
      </c>
      <c r="G1878" s="47">
        <v>24</v>
      </c>
      <c r="H1878" t="s">
        <v>1140</v>
      </c>
      <c r="I1878">
        <v>1</v>
      </c>
      <c r="J1878" t="s">
        <v>9708</v>
      </c>
      <c r="K1878" t="s">
        <v>1990</v>
      </c>
      <c r="L1878" t="s">
        <v>9709</v>
      </c>
      <c r="M1878" t="s">
        <v>1944</v>
      </c>
      <c r="N1878" s="34" t="s">
        <v>385</v>
      </c>
      <c r="O1878" s="34" t="s">
        <v>195</v>
      </c>
      <c r="P1878" s="34" t="s">
        <v>202</v>
      </c>
      <c r="Q1878" s="34" t="s">
        <v>990</v>
      </c>
      <c r="R1878" s="34" t="s">
        <v>996</v>
      </c>
      <c r="S1878" s="48" t="s">
        <v>1123</v>
      </c>
      <c r="T1878" s="13" t="s">
        <v>122</v>
      </c>
      <c r="U1878" s="12" t="s">
        <v>122</v>
      </c>
      <c r="V1878" s="12" t="s">
        <v>1863</v>
      </c>
      <c r="W1878" s="12" t="s">
        <v>122</v>
      </c>
      <c r="X1878" s="14" t="str">
        <f t="shared" si="29"/>
        <v>В</v>
      </c>
      <c r="Y1878" s="271">
        <f>Таблица1[[#This Row],[ID_intellix]]</f>
        <v>2787</v>
      </c>
      <c r="Z1878" s="269" t="s">
        <v>122</v>
      </c>
      <c r="AA1878" s="145">
        <f>IF(OR(Таблица1[[#This Row],[CARDIO_report]]&lt;&gt;0,Таблица1[[#This Row],[AI COMBO_report]]&lt;&gt;0,Таблица1[[#This Row],[OTC_report]]&lt;&gt;0),1,0)</f>
        <v>1</v>
      </c>
      <c r="AB1878" s="60" t="s">
        <v>2601</v>
      </c>
      <c r="AC1878" s="60" t="s">
        <v>2896</v>
      </c>
      <c r="AD1878" s="60" t="s">
        <v>1124</v>
      </c>
      <c r="AE1878" s="60" t="s">
        <v>1124</v>
      </c>
      <c r="AF1878" s="60"/>
      <c r="AG1878" s="89" t="s">
        <v>1437</v>
      </c>
      <c r="AH1878" s="89">
        <v>6</v>
      </c>
      <c r="AI1878" s="89" t="s">
        <v>2516</v>
      </c>
      <c r="AJ1878" s="89">
        <v>5</v>
      </c>
      <c r="AK1878" s="89" t="s">
        <v>1437</v>
      </c>
      <c r="AL1878" s="89">
        <v>15</v>
      </c>
      <c r="AM1878" s="89" t="s">
        <v>1437</v>
      </c>
      <c r="AN1878" s="89">
        <v>16</v>
      </c>
      <c r="AP1878" s="35" t="s">
        <v>1857</v>
      </c>
      <c r="AQ1878" s="377">
        <v>0</v>
      </c>
      <c r="AR1878" s="378">
        <v>0</v>
      </c>
      <c r="AS1878" s="377">
        <v>0</v>
      </c>
      <c r="AT1878" s="378">
        <v>0</v>
      </c>
      <c r="AU1878" s="377">
        <v>0</v>
      </c>
      <c r="AV1878" s="377">
        <v>0</v>
      </c>
      <c r="AW1878" s="377">
        <v>0</v>
      </c>
      <c r="AX1878">
        <v>0</v>
      </c>
      <c r="AY1878">
        <v>0</v>
      </c>
    </row>
    <row r="1879" spans="1:54" ht="14.5" hidden="1" customHeight="1" x14ac:dyDescent="0.2">
      <c r="A1879" s="46">
        <v>7752</v>
      </c>
      <c r="B1879" s="258" t="s">
        <v>13606</v>
      </c>
      <c r="C1879" t="s">
        <v>1136</v>
      </c>
      <c r="D1879" t="s">
        <v>1990</v>
      </c>
      <c r="E1879" t="s">
        <v>2504</v>
      </c>
      <c r="F1879" s="29" t="s">
        <v>2512</v>
      </c>
      <c r="G1879" s="53" t="s">
        <v>13607</v>
      </c>
      <c r="H1879" t="s">
        <v>2513</v>
      </c>
      <c r="I1879">
        <v>1</v>
      </c>
      <c r="J1879" t="s">
        <v>13608</v>
      </c>
      <c r="K1879" t="s">
        <v>1990</v>
      </c>
      <c r="L1879" t="s">
        <v>13609</v>
      </c>
      <c r="M1879" t="s">
        <v>1944</v>
      </c>
      <c r="N1879" s="34" t="s">
        <v>596</v>
      </c>
      <c r="O1879" s="34" t="s">
        <v>195</v>
      </c>
      <c r="P1879" s="34" t="s">
        <v>202</v>
      </c>
      <c r="Q1879" s="34" t="s">
        <v>990</v>
      </c>
      <c r="R1879" s="34" t="s">
        <v>996</v>
      </c>
      <c r="S1879" s="48" t="s">
        <v>1123</v>
      </c>
      <c r="T1879" s="13" t="s">
        <v>122</v>
      </c>
      <c r="U1879" s="12" t="s">
        <v>122</v>
      </c>
      <c r="V1879" s="12" t="s">
        <v>1863</v>
      </c>
      <c r="W1879" s="12" t="s">
        <v>122</v>
      </c>
      <c r="X1879" s="14" t="str">
        <f t="shared" si="29"/>
        <v>В</v>
      </c>
      <c r="Y1879" s="271">
        <f>Таблица1[[#This Row],[ID_intellix]]</f>
        <v>7752</v>
      </c>
      <c r="Z1879" s="269" t="s">
        <v>122</v>
      </c>
      <c r="AA1879" s="145">
        <f>IF(OR(Таблица1[[#This Row],[CARDIO_report]]&lt;&gt;0,Таблица1[[#This Row],[AI COMBO_report]]&lt;&gt;0,Таблица1[[#This Row],[OTC_report]]&lt;&gt;0),1,0)</f>
        <v>1</v>
      </c>
      <c r="AB1879" s="60" t="s">
        <v>1124</v>
      </c>
      <c r="AC1879" s="60" t="s">
        <v>1124</v>
      </c>
      <c r="AD1879" s="60" t="s">
        <v>1124</v>
      </c>
      <c r="AE1879" s="60" t="s">
        <v>1124</v>
      </c>
      <c r="AF1879" s="60"/>
      <c r="AG1879" s="89" t="s">
        <v>1437</v>
      </c>
      <c r="AH1879" s="89">
        <v>31</v>
      </c>
      <c r="AI1879" s="89" t="s">
        <v>1145</v>
      </c>
      <c r="AJ1879" s="89">
        <v>64</v>
      </c>
      <c r="AK1879" s="89" t="s">
        <v>1437</v>
      </c>
      <c r="AL1879" s="89">
        <v>9</v>
      </c>
      <c r="AM1879" s="89" t="s">
        <v>1437</v>
      </c>
      <c r="AN1879" s="89">
        <v>20</v>
      </c>
      <c r="AP1879" s="35" t="s">
        <v>1857</v>
      </c>
      <c r="AQ1879" s="377">
        <v>0</v>
      </c>
      <c r="AR1879" s="378">
        <v>0</v>
      </c>
      <c r="AS1879" s="377">
        <v>0</v>
      </c>
      <c r="AT1879" s="378">
        <v>0</v>
      </c>
      <c r="AU1879" s="377">
        <v>0</v>
      </c>
      <c r="AV1879" s="377">
        <v>0</v>
      </c>
      <c r="AW1879" s="377">
        <v>0</v>
      </c>
      <c r="AX1879">
        <v>0</v>
      </c>
      <c r="AY1879">
        <v>0</v>
      </c>
    </row>
    <row r="1880" spans="1:54" ht="14.5" hidden="1" customHeight="1" x14ac:dyDescent="0.2">
      <c r="A1880" s="46">
        <v>7978</v>
      </c>
      <c r="B1880" s="258" t="s">
        <v>14078</v>
      </c>
      <c r="C1880" t="s">
        <v>1136</v>
      </c>
      <c r="D1880" t="s">
        <v>1990</v>
      </c>
      <c r="E1880" t="s">
        <v>2504</v>
      </c>
      <c r="F1880" s="29" t="s">
        <v>9526</v>
      </c>
      <c r="G1880" s="53" t="s">
        <v>3018</v>
      </c>
      <c r="H1880" t="s">
        <v>9527</v>
      </c>
      <c r="I1880">
        <v>1</v>
      </c>
      <c r="J1880" t="s">
        <v>14079</v>
      </c>
      <c r="K1880" t="s">
        <v>1990</v>
      </c>
      <c r="L1880" t="s">
        <v>14080</v>
      </c>
      <c r="M1880" t="s">
        <v>1944</v>
      </c>
      <c r="N1880" s="34">
        <v>0</v>
      </c>
      <c r="O1880" s="34" t="s">
        <v>195</v>
      </c>
      <c r="P1880" s="34">
        <v>0</v>
      </c>
      <c r="Q1880" s="34" t="s">
        <v>990</v>
      </c>
      <c r="R1880" s="34" t="s">
        <v>996</v>
      </c>
      <c r="S1880" s="48" t="s">
        <v>1123</v>
      </c>
      <c r="T1880" s="13" t="s">
        <v>122</v>
      </c>
      <c r="U1880" s="12" t="s">
        <v>122</v>
      </c>
      <c r="V1880" s="12" t="s">
        <v>1863</v>
      </c>
      <c r="W1880" s="12" t="s">
        <v>122</v>
      </c>
      <c r="X1880" s="14" t="str">
        <f t="shared" si="29"/>
        <v>В</v>
      </c>
      <c r="Y1880" s="271">
        <f>Таблица1[[#This Row],[ID_intellix]]</f>
        <v>7978</v>
      </c>
      <c r="Z1880" s="269" t="s">
        <v>122</v>
      </c>
      <c r="AA1880" s="145">
        <f>IF(OR(Таблица1[[#This Row],[CARDIO_report]]&lt;&gt;0,Таблица1[[#This Row],[AI COMBO_report]]&lt;&gt;0,Таблица1[[#This Row],[OTC_report]]&lt;&gt;0),1,0)</f>
        <v>1</v>
      </c>
      <c r="AB1880" s="60" t="s">
        <v>1124</v>
      </c>
      <c r="AC1880" s="60" t="s">
        <v>1124</v>
      </c>
      <c r="AD1880" s="60" t="s">
        <v>1124</v>
      </c>
      <c r="AE1880" s="60" t="s">
        <v>1124</v>
      </c>
      <c r="AF1880" s="60"/>
      <c r="AG1880" s="89" t="s">
        <v>1437</v>
      </c>
      <c r="AH1880" s="89">
        <v>48</v>
      </c>
      <c r="AI1880" s="89" t="s">
        <v>1145</v>
      </c>
      <c r="AJ1880" s="89">
        <v>69</v>
      </c>
      <c r="AK1880" s="89" t="s">
        <v>1437</v>
      </c>
      <c r="AL1880" s="89">
        <v>46</v>
      </c>
      <c r="AM1880" s="89" t="s">
        <v>1145</v>
      </c>
      <c r="AN1880" s="89">
        <v>54</v>
      </c>
      <c r="AP1880" s="35" t="s">
        <v>1825</v>
      </c>
      <c r="AQ1880" s="377">
        <v>0</v>
      </c>
      <c r="AR1880" s="378">
        <v>0</v>
      </c>
      <c r="AS1880" s="377">
        <v>0</v>
      </c>
      <c r="AT1880" s="378">
        <v>0</v>
      </c>
      <c r="AU1880" s="377">
        <v>0</v>
      </c>
      <c r="AV1880" s="377">
        <v>0</v>
      </c>
      <c r="AW1880" s="377">
        <v>0</v>
      </c>
      <c r="AX1880">
        <v>0</v>
      </c>
      <c r="AY1880">
        <v>0</v>
      </c>
    </row>
    <row r="1881" spans="1:54" s="25" customFormat="1" ht="14.5" hidden="1" customHeight="1" x14ac:dyDescent="0.2">
      <c r="A1881" s="46">
        <v>2912</v>
      </c>
      <c r="B1881" s="258" t="s">
        <v>9274</v>
      </c>
      <c r="C1881" t="s">
        <v>1159</v>
      </c>
      <c r="D1881" t="s">
        <v>1160</v>
      </c>
      <c r="E1881" t="s">
        <v>2504</v>
      </c>
      <c r="F1881" s="29" t="s">
        <v>2532</v>
      </c>
      <c r="G1881" s="47">
        <v>12</v>
      </c>
      <c r="H1881" t="s">
        <v>1140</v>
      </c>
      <c r="I1881">
        <v>1</v>
      </c>
      <c r="J1881" t="s">
        <v>9275</v>
      </c>
      <c r="K1881" t="s">
        <v>75</v>
      </c>
      <c r="L1881" t="s">
        <v>9276</v>
      </c>
      <c r="M1881" t="s">
        <v>2007</v>
      </c>
      <c r="N1881" s="34">
        <v>0</v>
      </c>
      <c r="O1881" s="34" t="s">
        <v>2008</v>
      </c>
      <c r="P1881" s="34" t="s">
        <v>87</v>
      </c>
      <c r="Q1881" s="34" t="s">
        <v>2009</v>
      </c>
      <c r="R1881" s="34" t="s">
        <v>930</v>
      </c>
      <c r="S1881" s="48" t="s">
        <v>1123</v>
      </c>
      <c r="T1881" s="13" t="s">
        <v>122</v>
      </c>
      <c r="U1881" s="12" t="s">
        <v>122</v>
      </c>
      <c r="V1881" s="12" t="s">
        <v>1863</v>
      </c>
      <c r="W1881" s="12" t="s">
        <v>122</v>
      </c>
      <c r="X1881" s="14" t="str">
        <f t="shared" si="29"/>
        <v>В</v>
      </c>
      <c r="Y1881" s="271">
        <f>Таблица1[[#This Row],[ID_intellix]]</f>
        <v>2912</v>
      </c>
      <c r="Z1881" s="269" t="s">
        <v>122</v>
      </c>
      <c r="AA1881" s="145">
        <f>IF(OR(Таблица1[[#This Row],[CARDIO_report]]&lt;&gt;0,Таблица1[[#This Row],[AI COMBO_report]]&lt;&gt;0,Таблица1[[#This Row],[OTC_report]]&lt;&gt;0),1,0)</f>
        <v>1</v>
      </c>
      <c r="AB1881" s="60" t="s">
        <v>2896</v>
      </c>
      <c r="AC1881" s="60" t="s">
        <v>2896</v>
      </c>
      <c r="AD1881" s="60" t="s">
        <v>1124</v>
      </c>
      <c r="AE1881" s="60" t="s">
        <v>1124</v>
      </c>
      <c r="AF1881" s="60"/>
      <c r="AG1881" s="89" t="s">
        <v>1437</v>
      </c>
      <c r="AH1881" s="89">
        <v>18</v>
      </c>
      <c r="AI1881" s="89" t="s">
        <v>1437</v>
      </c>
      <c r="AJ1881" s="89">
        <v>5</v>
      </c>
      <c r="AK1881" s="89" t="s">
        <v>1437</v>
      </c>
      <c r="AL1881" s="89">
        <v>28</v>
      </c>
      <c r="AM1881" s="89" t="s">
        <v>1437</v>
      </c>
      <c r="AN1881" s="89">
        <v>13</v>
      </c>
      <c r="AO1881" s="89"/>
      <c r="AP1881" s="35" t="s">
        <v>1917</v>
      </c>
      <c r="AQ1881" s="377" t="s">
        <v>2847</v>
      </c>
      <c r="AR1881" s="378">
        <v>0</v>
      </c>
      <c r="AS1881" s="377" t="s">
        <v>2847</v>
      </c>
      <c r="AT1881" s="378">
        <v>0</v>
      </c>
      <c r="AU1881" s="377">
        <v>0</v>
      </c>
      <c r="AV1881" s="377">
        <v>0</v>
      </c>
      <c r="AW1881" s="377" t="s">
        <v>2847</v>
      </c>
      <c r="AX1881" s="2">
        <v>0</v>
      </c>
      <c r="AY1881" s="2" t="s">
        <v>2847</v>
      </c>
      <c r="AZ1881"/>
      <c r="BA1881" s="2" t="s">
        <v>6336</v>
      </c>
      <c r="BB1881"/>
    </row>
    <row r="1882" spans="1:54" ht="14.5" hidden="1" customHeight="1" x14ac:dyDescent="0.2">
      <c r="A1882" s="46">
        <v>3598</v>
      </c>
      <c r="B1882" s="258" t="s">
        <v>9286</v>
      </c>
      <c r="C1882" t="s">
        <v>1159</v>
      </c>
      <c r="D1882" t="s">
        <v>1353</v>
      </c>
      <c r="E1882" t="s">
        <v>2504</v>
      </c>
      <c r="F1882" s="29" t="s">
        <v>3300</v>
      </c>
      <c r="G1882" s="396">
        <v>31</v>
      </c>
      <c r="H1882" t="s">
        <v>3300</v>
      </c>
      <c r="I1882">
        <v>1</v>
      </c>
      <c r="J1882" t="s">
        <v>9287</v>
      </c>
      <c r="K1882" t="s">
        <v>75</v>
      </c>
      <c r="L1882" t="s">
        <v>9288</v>
      </c>
      <c r="M1882" t="s">
        <v>2007</v>
      </c>
      <c r="N1882" s="34" t="s">
        <v>588</v>
      </c>
      <c r="O1882" s="34" t="s">
        <v>2008</v>
      </c>
      <c r="P1882" s="34" t="s">
        <v>87</v>
      </c>
      <c r="Q1882" s="34" t="s">
        <v>2009</v>
      </c>
      <c r="R1882" s="34" t="s">
        <v>930</v>
      </c>
      <c r="S1882" s="48" t="s">
        <v>1123</v>
      </c>
      <c r="T1882" s="13" t="s">
        <v>1863</v>
      </c>
      <c r="U1882" s="12" t="s">
        <v>122</v>
      </c>
      <c r="V1882" s="12" t="s">
        <v>1863</v>
      </c>
      <c r="W1882" s="12" t="s">
        <v>122</v>
      </c>
      <c r="X1882" s="14" t="str">
        <f t="shared" si="29"/>
        <v>А</v>
      </c>
      <c r="Y1882" s="271">
        <f>Таблица1[[#This Row],[ID_intellix]]</f>
        <v>3598</v>
      </c>
      <c r="Z1882" s="269" t="s">
        <v>122</v>
      </c>
      <c r="AA1882" s="145">
        <f>IF(OR(Таблица1[[#This Row],[CARDIO_report]]&lt;&gt;0,Таблица1[[#This Row],[AI COMBO_report]]&lt;&gt;0,Таблица1[[#This Row],[OTC_report]]&lt;&gt;0),1,0)</f>
        <v>1</v>
      </c>
      <c r="AB1882" s="60" t="s">
        <v>1124</v>
      </c>
      <c r="AC1882" s="60" t="s">
        <v>1124</v>
      </c>
      <c r="AD1882" s="60" t="s">
        <v>1124</v>
      </c>
      <c r="AE1882" s="60" t="s">
        <v>1124</v>
      </c>
      <c r="AF1882" s="60"/>
      <c r="AG1882" s="89" t="s">
        <v>1414</v>
      </c>
      <c r="AH1882" s="89">
        <v>85</v>
      </c>
      <c r="AI1882" s="89" t="s">
        <v>1414</v>
      </c>
      <c r="AJ1882" s="89">
        <v>66</v>
      </c>
      <c r="AK1882" s="89" t="s">
        <v>1414</v>
      </c>
      <c r="AL1882" s="89">
        <v>55</v>
      </c>
      <c r="AM1882" s="89" t="s">
        <v>2516</v>
      </c>
      <c r="AN1882" s="89">
        <v>35</v>
      </c>
      <c r="AP1882" s="35" t="s">
        <v>1917</v>
      </c>
      <c r="AQ1882" s="377">
        <v>0</v>
      </c>
      <c r="AR1882" s="378">
        <v>0</v>
      </c>
      <c r="AS1882" s="377">
        <v>0</v>
      </c>
      <c r="AT1882" s="378">
        <v>0</v>
      </c>
      <c r="AU1882" s="377">
        <v>0</v>
      </c>
      <c r="AV1882" s="377">
        <v>0</v>
      </c>
      <c r="AW1882" s="377">
        <v>0</v>
      </c>
      <c r="AX1882">
        <v>0</v>
      </c>
      <c r="AY1882">
        <v>0</v>
      </c>
      <c r="BA1882" s="2" t="s">
        <v>15961</v>
      </c>
    </row>
    <row r="1883" spans="1:54" ht="14.5" hidden="1" customHeight="1" x14ac:dyDescent="0.2">
      <c r="A1883" s="46">
        <v>935</v>
      </c>
      <c r="B1883" s="258" t="s">
        <v>5122</v>
      </c>
      <c r="C1883" t="s">
        <v>1159</v>
      </c>
      <c r="D1883" t="s">
        <v>1160</v>
      </c>
      <c r="E1883" t="s">
        <v>1821</v>
      </c>
      <c r="F1883" s="29" t="s">
        <v>1950</v>
      </c>
      <c r="G1883" s="47">
        <v>1</v>
      </c>
      <c r="H1883" t="s">
        <v>1950</v>
      </c>
      <c r="I1883">
        <v>1</v>
      </c>
      <c r="J1883" t="s">
        <v>5123</v>
      </c>
      <c r="K1883" t="s">
        <v>75</v>
      </c>
      <c r="L1883" t="s">
        <v>5124</v>
      </c>
      <c r="M1883" t="s">
        <v>2007</v>
      </c>
      <c r="N1883" s="34" t="s">
        <v>588</v>
      </c>
      <c r="O1883" s="34" t="s">
        <v>2008</v>
      </c>
      <c r="P1883" s="34">
        <v>0</v>
      </c>
      <c r="Q1883" s="34" t="s">
        <v>2009</v>
      </c>
      <c r="R1883" s="34">
        <v>0</v>
      </c>
      <c r="S1883" s="48" t="s">
        <v>1123</v>
      </c>
      <c r="T1883" s="13" t="s">
        <v>1863</v>
      </c>
      <c r="U1883" s="12" t="s">
        <v>122</v>
      </c>
      <c r="V1883" s="12" t="s">
        <v>122</v>
      </c>
      <c r="W1883" s="12" t="s">
        <v>122</v>
      </c>
      <c r="X1883" s="14" t="str">
        <f t="shared" si="29"/>
        <v>В</v>
      </c>
      <c r="Y1883" s="271">
        <f>Таблица1[[#This Row],[ID_intellix]]</f>
        <v>935</v>
      </c>
      <c r="Z1883" s="269" t="s">
        <v>122</v>
      </c>
      <c r="AA1883" s="145">
        <f>IF(OR(Таблица1[[#This Row],[CARDIO_report]]&lt;&gt;0,Таблица1[[#This Row],[AI COMBO_report]]&lt;&gt;0,Таблица1[[#This Row],[OTC_report]]&lt;&gt;0),1,0)</f>
        <v>1</v>
      </c>
      <c r="AB1883" s="60" t="s">
        <v>1124</v>
      </c>
      <c r="AC1883" s="60" t="s">
        <v>1124</v>
      </c>
      <c r="AD1883" s="60" t="s">
        <v>1124</v>
      </c>
      <c r="AE1883" s="60" t="s">
        <v>1124</v>
      </c>
      <c r="AF1883" s="60"/>
      <c r="AG1883" s="60" t="s">
        <v>1124</v>
      </c>
      <c r="AH1883" s="60" t="s">
        <v>1124</v>
      </c>
      <c r="AI1883" s="60" t="s">
        <v>1124</v>
      </c>
      <c r="AJ1883" s="60" t="s">
        <v>1124</v>
      </c>
      <c r="AK1883" s="60" t="s">
        <v>1124</v>
      </c>
      <c r="AL1883" s="60" t="s">
        <v>1124</v>
      </c>
      <c r="AM1883" s="60" t="s">
        <v>1124</v>
      </c>
      <c r="AN1883" s="60" t="s">
        <v>1124</v>
      </c>
      <c r="AO1883" s="60"/>
      <c r="AP1883" s="35" t="s">
        <v>1857</v>
      </c>
      <c r="AQ1883" s="377">
        <v>0</v>
      </c>
      <c r="AR1883" s="378">
        <v>0</v>
      </c>
      <c r="AS1883" s="377">
        <v>0</v>
      </c>
      <c r="AT1883" s="378">
        <v>0</v>
      </c>
      <c r="AU1883" s="377">
        <v>0</v>
      </c>
      <c r="AV1883" s="377">
        <v>0</v>
      </c>
      <c r="AW1883" s="377">
        <v>0</v>
      </c>
      <c r="AX1883">
        <v>0</v>
      </c>
      <c r="AY1883">
        <v>0</v>
      </c>
    </row>
    <row r="1884" spans="1:54" ht="14.5" hidden="1" customHeight="1" x14ac:dyDescent="0.2">
      <c r="A1884" s="46">
        <v>7735</v>
      </c>
      <c r="B1884" s="258" t="s">
        <v>5131</v>
      </c>
      <c r="C1884" t="s">
        <v>1159</v>
      </c>
      <c r="D1884" t="s">
        <v>1358</v>
      </c>
      <c r="E1884" t="s">
        <v>1821</v>
      </c>
      <c r="F1884" s="29" t="s">
        <v>1950</v>
      </c>
      <c r="G1884" s="396">
        <v>103</v>
      </c>
      <c r="H1884" t="s">
        <v>1950</v>
      </c>
      <c r="I1884">
        <v>1</v>
      </c>
      <c r="J1884" t="s">
        <v>5132</v>
      </c>
      <c r="K1884" t="s">
        <v>75</v>
      </c>
      <c r="L1884" t="s">
        <v>5133</v>
      </c>
      <c r="M1884" t="s">
        <v>2007</v>
      </c>
      <c r="N1884" s="34" t="s">
        <v>588</v>
      </c>
      <c r="O1884" s="34" t="s">
        <v>2008</v>
      </c>
      <c r="P1884" s="34" t="s">
        <v>100</v>
      </c>
      <c r="Q1884" s="34" t="s">
        <v>2009</v>
      </c>
      <c r="R1884" s="34" t="s">
        <v>881</v>
      </c>
      <c r="S1884" s="48" t="s">
        <v>1123</v>
      </c>
      <c r="T1884" s="13" t="s">
        <v>122</v>
      </c>
      <c r="U1884" s="12" t="s">
        <v>122</v>
      </c>
      <c r="V1884" s="12" t="s">
        <v>1863</v>
      </c>
      <c r="W1884" s="12" t="s">
        <v>122</v>
      </c>
      <c r="X1884" s="14" t="str">
        <f t="shared" si="29"/>
        <v>В</v>
      </c>
      <c r="Y1884" s="271">
        <f>Таблица1[[#This Row],[ID_intellix]]</f>
        <v>7735</v>
      </c>
      <c r="Z1884" s="269" t="s">
        <v>122</v>
      </c>
      <c r="AA1884" s="145">
        <f>IF(OR(Таблица1[[#This Row],[CARDIO_report]]&lt;&gt;0,Таблица1[[#This Row],[AI COMBO_report]]&lt;&gt;0,Таблица1[[#This Row],[OTC_report]]&lt;&gt;0),1,0)</f>
        <v>1</v>
      </c>
      <c r="AB1884" s="60" t="s">
        <v>1124</v>
      </c>
      <c r="AC1884" s="60" t="s">
        <v>1124</v>
      </c>
      <c r="AD1884" s="60" t="s">
        <v>1124</v>
      </c>
      <c r="AE1884" s="60" t="s">
        <v>1124</v>
      </c>
      <c r="AF1884" s="60"/>
      <c r="AG1884" s="60" t="s">
        <v>1124</v>
      </c>
      <c r="AH1884" s="60" t="s">
        <v>1124</v>
      </c>
      <c r="AI1884" s="60" t="s">
        <v>1124</v>
      </c>
      <c r="AJ1884" s="60" t="s">
        <v>1124</v>
      </c>
      <c r="AK1884" s="60" t="s">
        <v>1124</v>
      </c>
      <c r="AL1884" s="60" t="s">
        <v>1124</v>
      </c>
      <c r="AM1884" s="60" t="s">
        <v>1124</v>
      </c>
      <c r="AN1884" s="60" t="s">
        <v>1124</v>
      </c>
      <c r="AO1884" s="60"/>
      <c r="AP1884" s="35" t="s">
        <v>1857</v>
      </c>
      <c r="AQ1884" s="377">
        <v>0</v>
      </c>
      <c r="AR1884" s="378">
        <v>0</v>
      </c>
      <c r="AS1884" s="377">
        <v>0</v>
      </c>
      <c r="AT1884" s="378">
        <v>0</v>
      </c>
      <c r="AU1884" s="377">
        <v>0</v>
      </c>
      <c r="AV1884" s="377">
        <v>0</v>
      </c>
      <c r="AW1884" s="377">
        <v>0</v>
      </c>
      <c r="AX1884">
        <v>0</v>
      </c>
      <c r="AY1884">
        <v>0</v>
      </c>
      <c r="AZ1884" s="2"/>
      <c r="BB1884" s="2"/>
    </row>
    <row r="1885" spans="1:54" ht="14.5" hidden="1" customHeight="1" x14ac:dyDescent="0.2">
      <c r="A1885" s="46">
        <v>1848</v>
      </c>
      <c r="B1885" s="258" t="s">
        <v>5147</v>
      </c>
      <c r="C1885" t="s">
        <v>1159</v>
      </c>
      <c r="D1885" t="s">
        <v>1353</v>
      </c>
      <c r="E1885" t="s">
        <v>1821</v>
      </c>
      <c r="F1885" s="29" t="s">
        <v>1950</v>
      </c>
      <c r="G1885" s="47">
        <v>109</v>
      </c>
      <c r="H1885" t="s">
        <v>1950</v>
      </c>
      <c r="I1885">
        <v>1</v>
      </c>
      <c r="J1885" t="s">
        <v>5148</v>
      </c>
      <c r="K1885" t="s">
        <v>75</v>
      </c>
      <c r="L1885" t="s">
        <v>5149</v>
      </c>
      <c r="M1885" t="s">
        <v>2007</v>
      </c>
      <c r="N1885" s="34">
        <v>0</v>
      </c>
      <c r="O1885" s="34" t="s">
        <v>2008</v>
      </c>
      <c r="P1885" s="34">
        <v>0</v>
      </c>
      <c r="Q1885" s="34" t="s">
        <v>2009</v>
      </c>
      <c r="R1885" s="34">
        <v>0</v>
      </c>
      <c r="S1885" s="48" t="s">
        <v>1123</v>
      </c>
      <c r="T1885" s="13" t="s">
        <v>122</v>
      </c>
      <c r="U1885" s="12" t="s">
        <v>1863</v>
      </c>
      <c r="V1885" s="12" t="s">
        <v>122</v>
      </c>
      <c r="W1885" s="12" t="s">
        <v>122</v>
      </c>
      <c r="X1885" s="14" t="str">
        <f t="shared" si="29"/>
        <v>В</v>
      </c>
      <c r="Y1885" s="271">
        <f>Таблица1[[#This Row],[ID_intellix]]</f>
        <v>1848</v>
      </c>
      <c r="Z1885" s="269" t="s">
        <v>1863</v>
      </c>
      <c r="AA1885" s="145">
        <f>IF(OR(Таблица1[[#This Row],[CARDIO_report]]&lt;&gt;0,Таблица1[[#This Row],[AI COMBO_report]]&lt;&gt;0,Таблица1[[#This Row],[OTC_report]]&lt;&gt;0),1,0)</f>
        <v>0</v>
      </c>
      <c r="AB1885" s="60" t="s">
        <v>1124</v>
      </c>
      <c r="AC1885" s="60" t="s">
        <v>1124</v>
      </c>
      <c r="AD1885" s="60" t="s">
        <v>1124</v>
      </c>
      <c r="AE1885" s="60" t="s">
        <v>1124</v>
      </c>
      <c r="AF1885" s="60"/>
      <c r="AG1885" s="60" t="s">
        <v>1124</v>
      </c>
      <c r="AH1885" s="60" t="s">
        <v>1124</v>
      </c>
      <c r="AI1885" s="60" t="s">
        <v>1124</v>
      </c>
      <c r="AJ1885" s="60" t="s">
        <v>1124</v>
      </c>
      <c r="AK1885" s="60" t="s">
        <v>1124</v>
      </c>
      <c r="AL1885" s="60" t="s">
        <v>1124</v>
      </c>
      <c r="AM1885" s="60" t="s">
        <v>1124</v>
      </c>
      <c r="AN1885" s="60" t="s">
        <v>1124</v>
      </c>
      <c r="AO1885" s="60"/>
      <c r="AP1885" s="35" t="s">
        <v>1857</v>
      </c>
      <c r="AQ1885" s="377">
        <v>0</v>
      </c>
      <c r="AR1885" s="378">
        <v>0</v>
      </c>
      <c r="AS1885" s="377">
        <v>0</v>
      </c>
      <c r="AT1885" s="378">
        <v>0</v>
      </c>
      <c r="AU1885" s="377">
        <v>0</v>
      </c>
      <c r="AV1885" s="377">
        <v>0</v>
      </c>
      <c r="AW1885" s="377">
        <v>0</v>
      </c>
      <c r="AX1885">
        <v>0</v>
      </c>
      <c r="AY1885">
        <v>0</v>
      </c>
    </row>
    <row r="1886" spans="1:54" ht="14.5" hidden="1" customHeight="1" x14ac:dyDescent="0.2">
      <c r="A1886" s="46">
        <v>2338</v>
      </c>
      <c r="B1886" s="258" t="s">
        <v>5150</v>
      </c>
      <c r="C1886" t="s">
        <v>1159</v>
      </c>
      <c r="D1886" t="s">
        <v>1361</v>
      </c>
      <c r="E1886" t="s">
        <v>1821</v>
      </c>
      <c r="F1886" s="29" t="s">
        <v>1950</v>
      </c>
      <c r="G1886" s="47">
        <v>110</v>
      </c>
      <c r="H1886" t="s">
        <v>1950</v>
      </c>
      <c r="I1886">
        <v>1</v>
      </c>
      <c r="J1886" t="s">
        <v>5151</v>
      </c>
      <c r="K1886" t="s">
        <v>75</v>
      </c>
      <c r="L1886" t="s">
        <v>5152</v>
      </c>
      <c r="M1886" t="s">
        <v>2007</v>
      </c>
      <c r="N1886" s="34">
        <v>0</v>
      </c>
      <c r="O1886" s="34" t="s">
        <v>2008</v>
      </c>
      <c r="P1886" s="34">
        <v>0</v>
      </c>
      <c r="Q1886" s="34" t="s">
        <v>2009</v>
      </c>
      <c r="R1886" s="34" t="s">
        <v>881</v>
      </c>
      <c r="S1886" s="48" t="s">
        <v>1123</v>
      </c>
      <c r="T1886" s="13" t="s">
        <v>122</v>
      </c>
      <c r="U1886" s="12" t="s">
        <v>1863</v>
      </c>
      <c r="V1886" s="12" t="s">
        <v>122</v>
      </c>
      <c r="W1886" s="12" t="s">
        <v>122</v>
      </c>
      <c r="X1886" s="14" t="str">
        <f t="shared" si="29"/>
        <v>В</v>
      </c>
      <c r="Y1886" s="271">
        <f>Таблица1[[#This Row],[ID_intellix]]</f>
        <v>2338</v>
      </c>
      <c r="Z1886" s="269" t="s">
        <v>122</v>
      </c>
      <c r="AA1886" s="145">
        <f>IF(OR(Таблица1[[#This Row],[CARDIO_report]]&lt;&gt;0,Таблица1[[#This Row],[AI COMBO_report]]&lt;&gt;0,Таблица1[[#This Row],[OTC_report]]&lt;&gt;0),1,0)</f>
        <v>1</v>
      </c>
      <c r="AB1886" s="60" t="s">
        <v>1124</v>
      </c>
      <c r="AC1886" s="60" t="s">
        <v>1124</v>
      </c>
      <c r="AD1886" s="60" t="s">
        <v>1124</v>
      </c>
      <c r="AE1886" s="60" t="s">
        <v>1124</v>
      </c>
      <c r="AF1886" s="60"/>
      <c r="AG1886" s="60" t="s">
        <v>1124</v>
      </c>
      <c r="AH1886" s="60" t="s">
        <v>1124</v>
      </c>
      <c r="AI1886" s="60" t="s">
        <v>1124</v>
      </c>
      <c r="AJ1886" s="60" t="s">
        <v>1124</v>
      </c>
      <c r="AK1886" s="60" t="s">
        <v>1124</v>
      </c>
      <c r="AL1886" s="60" t="s">
        <v>1124</v>
      </c>
      <c r="AM1886" s="60" t="s">
        <v>1124</v>
      </c>
      <c r="AN1886" s="60" t="s">
        <v>1124</v>
      </c>
      <c r="AO1886" s="60"/>
      <c r="AP1886" s="35" t="s">
        <v>1857</v>
      </c>
      <c r="AQ1886" s="377">
        <v>0</v>
      </c>
      <c r="AR1886" s="378">
        <v>0</v>
      </c>
      <c r="AS1886" s="377">
        <v>0</v>
      </c>
      <c r="AT1886" s="378">
        <v>0</v>
      </c>
      <c r="AU1886" s="377">
        <v>0</v>
      </c>
      <c r="AV1886" s="377">
        <v>0</v>
      </c>
      <c r="AW1886" s="377">
        <v>0</v>
      </c>
      <c r="AX1886">
        <v>0</v>
      </c>
      <c r="AY1886">
        <v>0</v>
      </c>
      <c r="AZ1886" s="2"/>
      <c r="BB1886" s="2"/>
    </row>
    <row r="1887" spans="1:54" ht="14.5" hidden="1" customHeight="1" x14ac:dyDescent="0.2">
      <c r="A1887" s="46">
        <v>1824</v>
      </c>
      <c r="B1887" s="258" t="s">
        <v>5153</v>
      </c>
      <c r="C1887" t="s">
        <v>1159</v>
      </c>
      <c r="D1887" t="s">
        <v>2004</v>
      </c>
      <c r="E1887" t="s">
        <v>1821</v>
      </c>
      <c r="F1887" s="29" t="s">
        <v>1950</v>
      </c>
      <c r="G1887" s="47">
        <v>112</v>
      </c>
      <c r="H1887" t="s">
        <v>1950</v>
      </c>
      <c r="I1887">
        <v>1</v>
      </c>
      <c r="J1887" t="s">
        <v>5154</v>
      </c>
      <c r="K1887" t="s">
        <v>75</v>
      </c>
      <c r="L1887" t="s">
        <v>5155</v>
      </c>
      <c r="M1887" t="s">
        <v>2007</v>
      </c>
      <c r="N1887" s="34">
        <v>0</v>
      </c>
      <c r="O1887" s="34" t="s">
        <v>2008</v>
      </c>
      <c r="P1887" s="34">
        <v>0</v>
      </c>
      <c r="Q1887" s="34" t="s">
        <v>2009</v>
      </c>
      <c r="R1887" s="34">
        <v>0</v>
      </c>
      <c r="S1887" s="48" t="s">
        <v>1123</v>
      </c>
      <c r="T1887" s="13" t="s">
        <v>122</v>
      </c>
      <c r="U1887" s="12" t="s">
        <v>1863</v>
      </c>
      <c r="V1887" s="12" t="s">
        <v>122</v>
      </c>
      <c r="W1887" s="12" t="s">
        <v>122</v>
      </c>
      <c r="X1887" s="14" t="str">
        <f t="shared" si="29"/>
        <v>В</v>
      </c>
      <c r="Y1887" s="271">
        <f>Таблица1[[#This Row],[ID_intellix]]</f>
        <v>1824</v>
      </c>
      <c r="Z1887" s="269" t="s">
        <v>122</v>
      </c>
      <c r="AA1887" s="145">
        <f>IF(OR(Таблица1[[#This Row],[CARDIO_report]]&lt;&gt;0,Таблица1[[#This Row],[AI COMBO_report]]&lt;&gt;0,Таблица1[[#This Row],[OTC_report]]&lt;&gt;0),1,0)</f>
        <v>0</v>
      </c>
      <c r="AB1887" s="60" t="s">
        <v>1124</v>
      </c>
      <c r="AC1887" s="60" t="s">
        <v>1124</v>
      </c>
      <c r="AD1887" s="60" t="s">
        <v>1124</v>
      </c>
      <c r="AE1887" s="60" t="s">
        <v>1124</v>
      </c>
      <c r="AF1887" s="60"/>
      <c r="AG1887" s="60" t="s">
        <v>1124</v>
      </c>
      <c r="AH1887" s="60" t="s">
        <v>1124</v>
      </c>
      <c r="AI1887" s="60" t="s">
        <v>1124</v>
      </c>
      <c r="AJ1887" s="60" t="s">
        <v>1124</v>
      </c>
      <c r="AK1887" s="60" t="s">
        <v>1124</v>
      </c>
      <c r="AL1887" s="60" t="s">
        <v>1124</v>
      </c>
      <c r="AM1887" s="60" t="s">
        <v>1124</v>
      </c>
      <c r="AN1887" s="60" t="s">
        <v>1124</v>
      </c>
      <c r="AO1887" s="60"/>
      <c r="AP1887" s="35" t="s">
        <v>1857</v>
      </c>
      <c r="AQ1887" s="377">
        <v>0</v>
      </c>
      <c r="AR1887" s="378">
        <v>0</v>
      </c>
      <c r="AS1887" s="377">
        <v>0</v>
      </c>
      <c r="AT1887" s="378">
        <v>0</v>
      </c>
      <c r="AU1887" s="377">
        <v>0</v>
      </c>
      <c r="AV1887" s="377">
        <v>0</v>
      </c>
      <c r="AW1887" s="377">
        <v>0</v>
      </c>
      <c r="AX1887">
        <v>0</v>
      </c>
      <c r="AY1887">
        <v>0</v>
      </c>
      <c r="AZ1887" s="2"/>
      <c r="BB1887" s="2"/>
    </row>
    <row r="1888" spans="1:54" ht="14.5" hidden="1" customHeight="1" x14ac:dyDescent="0.2">
      <c r="A1888" s="46">
        <v>942</v>
      </c>
      <c r="B1888" s="258" t="s">
        <v>5156</v>
      </c>
      <c r="C1888" t="s">
        <v>1159</v>
      </c>
      <c r="D1888" t="s">
        <v>1364</v>
      </c>
      <c r="E1888" t="s">
        <v>1821</v>
      </c>
      <c r="F1888" s="29" t="s">
        <v>1950</v>
      </c>
      <c r="G1888" s="47">
        <v>114</v>
      </c>
      <c r="H1888" t="s">
        <v>1950</v>
      </c>
      <c r="I1888">
        <v>1</v>
      </c>
      <c r="J1888" t="s">
        <v>5157</v>
      </c>
      <c r="K1888" t="s">
        <v>75</v>
      </c>
      <c r="L1888" t="s">
        <v>5158</v>
      </c>
      <c r="M1888" t="s">
        <v>2007</v>
      </c>
      <c r="N1888" s="34" t="s">
        <v>493</v>
      </c>
      <c r="O1888" s="34" t="s">
        <v>2008</v>
      </c>
      <c r="P1888" s="34" t="s">
        <v>100</v>
      </c>
      <c r="Q1888" s="34" t="s">
        <v>2009</v>
      </c>
      <c r="R1888" s="34" t="s">
        <v>881</v>
      </c>
      <c r="S1888" s="48" t="s">
        <v>1123</v>
      </c>
      <c r="T1888" s="13" t="s">
        <v>1863</v>
      </c>
      <c r="U1888" s="12" t="s">
        <v>122</v>
      </c>
      <c r="V1888" s="12" t="s">
        <v>122</v>
      </c>
      <c r="W1888" s="12" t="s">
        <v>1863</v>
      </c>
      <c r="X1888" s="14" t="str">
        <f t="shared" si="29"/>
        <v>А</v>
      </c>
      <c r="Y1888" s="271">
        <f>Таблица1[[#This Row],[ID_intellix]]</f>
        <v>942</v>
      </c>
      <c r="Z1888" s="269" t="s">
        <v>122</v>
      </c>
      <c r="AA1888" s="145">
        <f>IF(OR(Таблица1[[#This Row],[CARDIO_report]]&lt;&gt;0,Таблица1[[#This Row],[AI COMBO_report]]&lt;&gt;0,Таблица1[[#This Row],[OTC_report]]&lt;&gt;0),1,0)</f>
        <v>1</v>
      </c>
      <c r="AB1888" s="60" t="s">
        <v>1124</v>
      </c>
      <c r="AC1888" s="60" t="s">
        <v>1124</v>
      </c>
      <c r="AD1888" s="60" t="s">
        <v>1124</v>
      </c>
      <c r="AE1888" s="60" t="s">
        <v>1124</v>
      </c>
      <c r="AF1888" s="60"/>
      <c r="AG1888" s="60" t="s">
        <v>1124</v>
      </c>
      <c r="AH1888" s="60" t="s">
        <v>1124</v>
      </c>
      <c r="AI1888" s="60" t="s">
        <v>1124</v>
      </c>
      <c r="AJ1888" s="60" t="s">
        <v>1124</v>
      </c>
      <c r="AK1888" s="60" t="s">
        <v>1124</v>
      </c>
      <c r="AL1888" s="60" t="s">
        <v>1124</v>
      </c>
      <c r="AM1888" s="60" t="s">
        <v>1124</v>
      </c>
      <c r="AN1888" s="60" t="s">
        <v>1124</v>
      </c>
      <c r="AO1888" s="60"/>
      <c r="AP1888" s="35" t="s">
        <v>1917</v>
      </c>
      <c r="AQ1888" s="377">
        <v>0</v>
      </c>
      <c r="AR1888" s="378">
        <v>0</v>
      </c>
      <c r="AS1888" s="377">
        <v>0</v>
      </c>
      <c r="AT1888" s="378">
        <v>0</v>
      </c>
      <c r="AU1888" s="377">
        <v>0</v>
      </c>
      <c r="AV1888" s="377">
        <v>0</v>
      </c>
      <c r="AW1888" s="377">
        <v>0</v>
      </c>
      <c r="AX1888" s="2" t="s">
        <v>5159</v>
      </c>
      <c r="AY1888" s="2">
        <v>0</v>
      </c>
      <c r="AZ1888" s="2" t="s">
        <v>5159</v>
      </c>
      <c r="BB1888" s="2" t="s">
        <v>5159</v>
      </c>
    </row>
    <row r="1889" spans="1:54" ht="14.5" hidden="1" customHeight="1" x14ac:dyDescent="0.2">
      <c r="A1889" s="46">
        <v>943</v>
      </c>
      <c r="B1889" s="258" t="s">
        <v>5166</v>
      </c>
      <c r="C1889" t="s">
        <v>1159</v>
      </c>
      <c r="D1889" t="s">
        <v>1160</v>
      </c>
      <c r="E1889" t="s">
        <v>1821</v>
      </c>
      <c r="F1889" s="29" t="s">
        <v>1950</v>
      </c>
      <c r="G1889" s="47">
        <v>119</v>
      </c>
      <c r="H1889" t="s">
        <v>1950</v>
      </c>
      <c r="I1889">
        <v>1</v>
      </c>
      <c r="J1889" t="s">
        <v>5167</v>
      </c>
      <c r="K1889" t="s">
        <v>75</v>
      </c>
      <c r="L1889" t="s">
        <v>5168</v>
      </c>
      <c r="M1889" t="s">
        <v>2007</v>
      </c>
      <c r="N1889" s="34" t="s">
        <v>588</v>
      </c>
      <c r="O1889" s="34" t="s">
        <v>2008</v>
      </c>
      <c r="P1889" s="34" t="s">
        <v>87</v>
      </c>
      <c r="Q1889" s="34" t="s">
        <v>2009</v>
      </c>
      <c r="R1889" s="34" t="s">
        <v>930</v>
      </c>
      <c r="S1889" s="48" t="s">
        <v>1123</v>
      </c>
      <c r="T1889" s="13" t="s">
        <v>1863</v>
      </c>
      <c r="U1889" s="12" t="s">
        <v>122</v>
      </c>
      <c r="V1889" s="12" t="s">
        <v>1863</v>
      </c>
      <c r="W1889" s="12" t="s">
        <v>1863</v>
      </c>
      <c r="X1889" s="14" t="str">
        <f t="shared" si="29"/>
        <v>А</v>
      </c>
      <c r="Y1889" s="271">
        <f>Таблица1[[#This Row],[ID_intellix]]</f>
        <v>943</v>
      </c>
      <c r="Z1889" s="269" t="s">
        <v>122</v>
      </c>
      <c r="AA1889" s="145">
        <f>IF(OR(Таблица1[[#This Row],[CARDIO_report]]&lt;&gt;0,Таблица1[[#This Row],[AI COMBO_report]]&lt;&gt;0,Таблица1[[#This Row],[OTC_report]]&lt;&gt;0),1,0)</f>
        <v>1</v>
      </c>
      <c r="AB1889" s="60" t="s">
        <v>1124</v>
      </c>
      <c r="AC1889" s="60" t="s">
        <v>1124</v>
      </c>
      <c r="AD1889" s="60" t="s">
        <v>1124</v>
      </c>
      <c r="AE1889" s="60" t="s">
        <v>1124</v>
      </c>
      <c r="AF1889" s="60"/>
      <c r="AG1889" s="60" t="s">
        <v>1124</v>
      </c>
      <c r="AH1889" s="60" t="s">
        <v>1124</v>
      </c>
      <c r="AI1889" s="60" t="s">
        <v>1124</v>
      </c>
      <c r="AJ1889" s="60" t="s">
        <v>1124</v>
      </c>
      <c r="AK1889" s="60" t="s">
        <v>1124</v>
      </c>
      <c r="AL1889" s="60" t="s">
        <v>1124</v>
      </c>
      <c r="AM1889" s="60" t="s">
        <v>1124</v>
      </c>
      <c r="AN1889" s="60" t="s">
        <v>1124</v>
      </c>
      <c r="AO1889" s="60"/>
      <c r="AP1889" s="35" t="s">
        <v>1917</v>
      </c>
      <c r="AQ1889" s="377">
        <v>0</v>
      </c>
      <c r="AR1889" s="378">
        <v>0</v>
      </c>
      <c r="AS1889" s="377">
        <v>0</v>
      </c>
      <c r="AT1889" s="378">
        <v>0</v>
      </c>
      <c r="AU1889" s="377">
        <v>0</v>
      </c>
      <c r="AV1889" s="377">
        <v>0</v>
      </c>
      <c r="AW1889" s="377">
        <v>0</v>
      </c>
      <c r="AX1889" s="2" t="s">
        <v>5159</v>
      </c>
      <c r="AY1889" s="2">
        <v>0</v>
      </c>
      <c r="AZ1889" s="2" t="s">
        <v>5159</v>
      </c>
      <c r="BB1889" s="2" t="s">
        <v>5159</v>
      </c>
    </row>
    <row r="1890" spans="1:54" ht="14.5" hidden="1" customHeight="1" x14ac:dyDescent="0.2">
      <c r="A1890" s="46">
        <v>2217</v>
      </c>
      <c r="B1890" s="258" t="s">
        <v>5181</v>
      </c>
      <c r="C1890" t="s">
        <v>1159</v>
      </c>
      <c r="D1890" t="s">
        <v>2000</v>
      </c>
      <c r="E1890" t="s">
        <v>1821</v>
      </c>
      <c r="F1890" s="29" t="s">
        <v>1950</v>
      </c>
      <c r="G1890" s="47">
        <v>124</v>
      </c>
      <c r="H1890" t="s">
        <v>1950</v>
      </c>
      <c r="I1890">
        <v>1</v>
      </c>
      <c r="J1890" t="s">
        <v>5182</v>
      </c>
      <c r="K1890" t="s">
        <v>75</v>
      </c>
      <c r="L1890" t="s">
        <v>5183</v>
      </c>
      <c r="M1890" t="s">
        <v>2007</v>
      </c>
      <c r="N1890" s="34">
        <v>0</v>
      </c>
      <c r="O1890" s="34" t="s">
        <v>2008</v>
      </c>
      <c r="P1890" s="34">
        <v>0</v>
      </c>
      <c r="Q1890" s="34" t="s">
        <v>2009</v>
      </c>
      <c r="R1890" s="34">
        <v>0</v>
      </c>
      <c r="S1890" s="48" t="s">
        <v>1123</v>
      </c>
      <c r="T1890" s="13" t="s">
        <v>122</v>
      </c>
      <c r="U1890" s="12" t="s">
        <v>1863</v>
      </c>
      <c r="V1890" s="12" t="s">
        <v>122</v>
      </c>
      <c r="W1890" s="12" t="s">
        <v>122</v>
      </c>
      <c r="X1890" s="14" t="str">
        <f t="shared" si="29"/>
        <v>В</v>
      </c>
      <c r="Y1890" s="271">
        <f>Таблица1[[#This Row],[ID_intellix]]</f>
        <v>2217</v>
      </c>
      <c r="Z1890" s="269" t="s">
        <v>1863</v>
      </c>
      <c r="AA1890" s="145">
        <f>IF(OR(Таблица1[[#This Row],[CARDIO_report]]&lt;&gt;0,Таблица1[[#This Row],[AI COMBO_report]]&lt;&gt;0,Таблица1[[#This Row],[OTC_report]]&lt;&gt;0),1,0)</f>
        <v>0</v>
      </c>
      <c r="AB1890" s="60" t="s">
        <v>1124</v>
      </c>
      <c r="AC1890" s="60" t="s">
        <v>1124</v>
      </c>
      <c r="AD1890" s="60" t="s">
        <v>1124</v>
      </c>
      <c r="AE1890" s="60" t="s">
        <v>1124</v>
      </c>
      <c r="AF1890" s="60"/>
      <c r="AG1890" s="60" t="s">
        <v>1124</v>
      </c>
      <c r="AH1890" s="60" t="s">
        <v>1124</v>
      </c>
      <c r="AI1890" s="60" t="s">
        <v>1124</v>
      </c>
      <c r="AJ1890" s="60" t="s">
        <v>1124</v>
      </c>
      <c r="AK1890" s="60" t="s">
        <v>1124</v>
      </c>
      <c r="AL1890" s="60" t="s">
        <v>1124</v>
      </c>
      <c r="AM1890" s="60" t="s">
        <v>1124</v>
      </c>
      <c r="AN1890" s="60" t="s">
        <v>1124</v>
      </c>
      <c r="AO1890" s="60"/>
      <c r="AP1890" s="35" t="s">
        <v>1857</v>
      </c>
      <c r="AQ1890" s="377">
        <v>0</v>
      </c>
      <c r="AR1890" s="378">
        <v>0</v>
      </c>
      <c r="AS1890" s="377">
        <v>0</v>
      </c>
      <c r="AT1890" s="378">
        <v>0</v>
      </c>
      <c r="AU1890" s="377">
        <v>0</v>
      </c>
      <c r="AV1890" s="377">
        <v>0</v>
      </c>
      <c r="AW1890" s="377">
        <v>0</v>
      </c>
      <c r="AX1890">
        <v>0</v>
      </c>
      <c r="AY1890">
        <v>0</v>
      </c>
      <c r="AZ1890" s="2"/>
      <c r="BB1890" s="2"/>
    </row>
    <row r="1891" spans="1:54" ht="14.5" hidden="1" customHeight="1" x14ac:dyDescent="0.2">
      <c r="A1891" s="46">
        <v>3057</v>
      </c>
      <c r="B1891" s="258" t="s">
        <v>5184</v>
      </c>
      <c r="C1891" t="s">
        <v>1159</v>
      </c>
      <c r="D1891" t="s">
        <v>1358</v>
      </c>
      <c r="E1891" t="s">
        <v>1821</v>
      </c>
      <c r="F1891" s="29" t="s">
        <v>1950</v>
      </c>
      <c r="G1891" s="47">
        <v>125</v>
      </c>
      <c r="H1891" t="s">
        <v>1950</v>
      </c>
      <c r="I1891">
        <v>1</v>
      </c>
      <c r="J1891" t="s">
        <v>5185</v>
      </c>
      <c r="K1891" t="s">
        <v>75</v>
      </c>
      <c r="L1891" t="s">
        <v>5186</v>
      </c>
      <c r="M1891" t="s">
        <v>2007</v>
      </c>
      <c r="N1891" s="34" t="s">
        <v>588</v>
      </c>
      <c r="O1891" s="34" t="s">
        <v>2008</v>
      </c>
      <c r="P1891" s="34" t="s">
        <v>100</v>
      </c>
      <c r="Q1891" s="34" t="s">
        <v>2009</v>
      </c>
      <c r="R1891" s="34" t="s">
        <v>881</v>
      </c>
      <c r="S1891" s="48" t="s">
        <v>1123</v>
      </c>
      <c r="T1891" s="13" t="s">
        <v>122</v>
      </c>
      <c r="U1891" s="12" t="s">
        <v>122</v>
      </c>
      <c r="V1891" s="12" t="s">
        <v>1863</v>
      </c>
      <c r="W1891" s="12" t="s">
        <v>122</v>
      </c>
      <c r="X1891" s="14" t="str">
        <f t="shared" si="29"/>
        <v>В</v>
      </c>
      <c r="Y1891" s="271">
        <f>Таблица1[[#This Row],[ID_intellix]]</f>
        <v>3057</v>
      </c>
      <c r="Z1891" s="269" t="s">
        <v>122</v>
      </c>
      <c r="AA1891" s="145">
        <f>IF(OR(Таблица1[[#This Row],[CARDIO_report]]&lt;&gt;0,Таблица1[[#This Row],[AI COMBO_report]]&lt;&gt;0,Таблица1[[#This Row],[OTC_report]]&lt;&gt;0),1,0)</f>
        <v>1</v>
      </c>
      <c r="AB1891" s="60" t="s">
        <v>1124</v>
      </c>
      <c r="AC1891" s="60" t="s">
        <v>1124</v>
      </c>
      <c r="AD1891" s="60" t="s">
        <v>1124</v>
      </c>
      <c r="AE1891" s="60" t="s">
        <v>1124</v>
      </c>
      <c r="AF1891" s="60"/>
      <c r="AG1891" s="60" t="s">
        <v>1124</v>
      </c>
      <c r="AH1891" s="60" t="s">
        <v>1124</v>
      </c>
      <c r="AI1891" s="60" t="s">
        <v>1124</v>
      </c>
      <c r="AJ1891" s="60" t="s">
        <v>1124</v>
      </c>
      <c r="AK1891" s="60" t="s">
        <v>1124</v>
      </c>
      <c r="AL1891" s="60" t="s">
        <v>1124</v>
      </c>
      <c r="AM1891" s="60" t="s">
        <v>1124</v>
      </c>
      <c r="AN1891" s="60" t="s">
        <v>1124</v>
      </c>
      <c r="AO1891" s="60"/>
      <c r="AP1891" s="35" t="s">
        <v>1857</v>
      </c>
      <c r="AQ1891" s="377">
        <v>0</v>
      </c>
      <c r="AR1891" s="378">
        <v>0</v>
      </c>
      <c r="AS1891" s="377">
        <v>0</v>
      </c>
      <c r="AT1891" s="378">
        <v>0</v>
      </c>
      <c r="AU1891" s="377">
        <v>0</v>
      </c>
      <c r="AV1891" s="377">
        <v>0</v>
      </c>
      <c r="AW1891" s="377">
        <v>0</v>
      </c>
      <c r="AX1891">
        <v>0</v>
      </c>
      <c r="AY1891">
        <v>0</v>
      </c>
      <c r="AZ1891" s="2"/>
      <c r="BB1891" s="2"/>
    </row>
    <row r="1892" spans="1:54" ht="14.5" hidden="1" customHeight="1" x14ac:dyDescent="0.2">
      <c r="A1892" s="46">
        <v>944</v>
      </c>
      <c r="B1892" s="258" t="s">
        <v>5199</v>
      </c>
      <c r="C1892" t="s">
        <v>1159</v>
      </c>
      <c r="D1892" t="s">
        <v>1160</v>
      </c>
      <c r="E1892" t="s">
        <v>1821</v>
      </c>
      <c r="F1892" s="29" t="s">
        <v>1950</v>
      </c>
      <c r="G1892" s="47">
        <v>131</v>
      </c>
      <c r="H1892" t="s">
        <v>1950</v>
      </c>
      <c r="I1892">
        <v>1</v>
      </c>
      <c r="J1892" t="s">
        <v>5200</v>
      </c>
      <c r="K1892" t="s">
        <v>75</v>
      </c>
      <c r="L1892" t="s">
        <v>2012</v>
      </c>
      <c r="M1892" t="s">
        <v>2007</v>
      </c>
      <c r="N1892" s="34" t="s">
        <v>493</v>
      </c>
      <c r="O1892" s="34" t="s">
        <v>2008</v>
      </c>
      <c r="P1892" s="34" t="s">
        <v>87</v>
      </c>
      <c r="Q1892" s="34" t="s">
        <v>2009</v>
      </c>
      <c r="R1892" s="34" t="s">
        <v>930</v>
      </c>
      <c r="S1892" s="48" t="s">
        <v>1123</v>
      </c>
      <c r="T1892" s="13" t="s">
        <v>1863</v>
      </c>
      <c r="U1892" s="12" t="s">
        <v>122</v>
      </c>
      <c r="V1892" s="12" t="s">
        <v>122</v>
      </c>
      <c r="W1892" s="12" t="s">
        <v>1863</v>
      </c>
      <c r="X1892" s="14" t="str">
        <f t="shared" si="29"/>
        <v>А</v>
      </c>
      <c r="Y1892" s="271">
        <f>Таблица1[[#This Row],[ID_intellix]]</f>
        <v>944</v>
      </c>
      <c r="Z1892" s="269" t="s">
        <v>122</v>
      </c>
      <c r="AA1892" s="145">
        <f>IF(OR(Таблица1[[#This Row],[CARDIO_report]]&lt;&gt;0,Таблица1[[#This Row],[AI COMBO_report]]&lt;&gt;0,Таблица1[[#This Row],[OTC_report]]&lt;&gt;0),1,0)</f>
        <v>1</v>
      </c>
      <c r="AB1892" s="60" t="s">
        <v>1124</v>
      </c>
      <c r="AC1892" s="60" t="s">
        <v>1124</v>
      </c>
      <c r="AD1892" s="60" t="s">
        <v>1124</v>
      </c>
      <c r="AE1892" s="60" t="s">
        <v>1124</v>
      </c>
      <c r="AF1892" s="60"/>
      <c r="AG1892" s="60" t="s">
        <v>1124</v>
      </c>
      <c r="AH1892" s="60" t="s">
        <v>1124</v>
      </c>
      <c r="AI1892" s="60" t="s">
        <v>1124</v>
      </c>
      <c r="AJ1892" s="60" t="s">
        <v>1124</v>
      </c>
      <c r="AK1892" s="60" t="s">
        <v>1124</v>
      </c>
      <c r="AL1892" s="60" t="s">
        <v>1124</v>
      </c>
      <c r="AM1892" s="60" t="s">
        <v>1124</v>
      </c>
      <c r="AN1892" s="60" t="s">
        <v>1124</v>
      </c>
      <c r="AO1892" s="60"/>
      <c r="AP1892" s="35" t="s">
        <v>1917</v>
      </c>
      <c r="AQ1892" s="377">
        <v>0</v>
      </c>
      <c r="AR1892" s="378">
        <v>0</v>
      </c>
      <c r="AS1892" s="377">
        <v>0</v>
      </c>
      <c r="AT1892" s="378">
        <v>0</v>
      </c>
      <c r="AU1892" s="377">
        <v>0</v>
      </c>
      <c r="AV1892" s="377">
        <v>0</v>
      </c>
      <c r="AW1892" s="377">
        <v>0</v>
      </c>
      <c r="AX1892" s="2" t="s">
        <v>5159</v>
      </c>
      <c r="AY1892" s="2">
        <v>0</v>
      </c>
      <c r="AZ1892" s="2" t="s">
        <v>5159</v>
      </c>
      <c r="BB1892" s="2" t="s">
        <v>5159</v>
      </c>
    </row>
    <row r="1893" spans="1:54" ht="14.5" hidden="1" customHeight="1" x14ac:dyDescent="0.2">
      <c r="A1893" s="46">
        <v>945</v>
      </c>
      <c r="B1893" s="258" t="s">
        <v>5208</v>
      </c>
      <c r="C1893" t="s">
        <v>1159</v>
      </c>
      <c r="D1893" t="s">
        <v>1364</v>
      </c>
      <c r="E1893" t="s">
        <v>1821</v>
      </c>
      <c r="F1893" s="29" t="s">
        <v>1950</v>
      </c>
      <c r="G1893" s="47">
        <v>134</v>
      </c>
      <c r="H1893" t="s">
        <v>1950</v>
      </c>
      <c r="I1893">
        <v>1</v>
      </c>
      <c r="J1893" t="s">
        <v>5209</v>
      </c>
      <c r="K1893" t="s">
        <v>75</v>
      </c>
      <c r="L1893" t="s">
        <v>5210</v>
      </c>
      <c r="M1893" t="s">
        <v>2007</v>
      </c>
      <c r="N1893" s="34" t="s">
        <v>493</v>
      </c>
      <c r="O1893" s="34" t="s">
        <v>2008</v>
      </c>
      <c r="P1893" s="34" t="s">
        <v>100</v>
      </c>
      <c r="Q1893" s="34" t="s">
        <v>2009</v>
      </c>
      <c r="R1893" s="34" t="s">
        <v>881</v>
      </c>
      <c r="S1893" s="48" t="s">
        <v>1123</v>
      </c>
      <c r="T1893" s="13" t="s">
        <v>1863</v>
      </c>
      <c r="U1893" s="12" t="s">
        <v>1863</v>
      </c>
      <c r="V1893" s="12" t="s">
        <v>122</v>
      </c>
      <c r="W1893" s="12" t="s">
        <v>122</v>
      </c>
      <c r="X1893" s="14" t="str">
        <f t="shared" si="29"/>
        <v>А</v>
      </c>
      <c r="Y1893" s="271">
        <f>Таблица1[[#This Row],[ID_intellix]]</f>
        <v>945</v>
      </c>
      <c r="Z1893" s="269" t="s">
        <v>122</v>
      </c>
      <c r="AA1893" s="145">
        <f>IF(OR(Таблица1[[#This Row],[CARDIO_report]]&lt;&gt;0,Таблица1[[#This Row],[AI COMBO_report]]&lt;&gt;0,Таблица1[[#This Row],[OTC_report]]&lt;&gt;0),1,0)</f>
        <v>1</v>
      </c>
      <c r="AB1893" s="60" t="s">
        <v>1124</v>
      </c>
      <c r="AC1893" s="60" t="s">
        <v>1124</v>
      </c>
      <c r="AD1893" s="60" t="s">
        <v>1124</v>
      </c>
      <c r="AE1893" s="60" t="s">
        <v>1124</v>
      </c>
      <c r="AF1893" s="60"/>
      <c r="AG1893" s="60" t="s">
        <v>1124</v>
      </c>
      <c r="AH1893" s="60" t="s">
        <v>1124</v>
      </c>
      <c r="AI1893" s="60" t="s">
        <v>1124</v>
      </c>
      <c r="AJ1893" s="60" t="s">
        <v>1124</v>
      </c>
      <c r="AK1893" s="60" t="s">
        <v>1124</v>
      </c>
      <c r="AL1893" s="60" t="s">
        <v>1124</v>
      </c>
      <c r="AM1893" s="60" t="s">
        <v>1124</v>
      </c>
      <c r="AN1893" s="60" t="s">
        <v>1124</v>
      </c>
      <c r="AO1893" s="60"/>
      <c r="AP1893" s="35" t="s">
        <v>1917</v>
      </c>
      <c r="AQ1893" s="377">
        <v>0</v>
      </c>
      <c r="AR1893" s="378">
        <v>0</v>
      </c>
      <c r="AS1893" s="377">
        <v>0</v>
      </c>
      <c r="AT1893" s="378">
        <v>0</v>
      </c>
      <c r="AU1893" s="377">
        <v>0</v>
      </c>
      <c r="AV1893" s="377">
        <v>0</v>
      </c>
      <c r="AW1893" s="377">
        <v>0</v>
      </c>
      <c r="AX1893" s="2" t="s">
        <v>5159</v>
      </c>
      <c r="AY1893" s="2">
        <v>0</v>
      </c>
      <c r="AZ1893" s="2" t="s">
        <v>5159</v>
      </c>
      <c r="BB1893" s="2" t="s">
        <v>5159</v>
      </c>
    </row>
    <row r="1894" spans="1:54" ht="14.5" hidden="1" customHeight="1" x14ac:dyDescent="0.2">
      <c r="A1894" s="46">
        <v>947</v>
      </c>
      <c r="B1894" s="258" t="s">
        <v>5211</v>
      </c>
      <c r="C1894" t="s">
        <v>1159</v>
      </c>
      <c r="D1894" t="s">
        <v>2000</v>
      </c>
      <c r="E1894" t="s">
        <v>1821</v>
      </c>
      <c r="F1894" s="29" t="s">
        <v>1950</v>
      </c>
      <c r="G1894" s="47">
        <v>135</v>
      </c>
      <c r="H1894" t="s">
        <v>1950</v>
      </c>
      <c r="I1894">
        <v>1</v>
      </c>
      <c r="J1894" t="s">
        <v>5212</v>
      </c>
      <c r="K1894" t="s">
        <v>75</v>
      </c>
      <c r="L1894" t="s">
        <v>5213</v>
      </c>
      <c r="M1894" t="s">
        <v>2007</v>
      </c>
      <c r="N1894" s="34" t="s">
        <v>493</v>
      </c>
      <c r="O1894" s="34" t="s">
        <v>2008</v>
      </c>
      <c r="P1894" s="34" t="s">
        <v>87</v>
      </c>
      <c r="Q1894" s="34" t="s">
        <v>2009</v>
      </c>
      <c r="R1894" s="34" t="s">
        <v>930</v>
      </c>
      <c r="S1894" s="48" t="s">
        <v>1123</v>
      </c>
      <c r="T1894" s="13" t="s">
        <v>1863</v>
      </c>
      <c r="U1894" s="12" t="s">
        <v>122</v>
      </c>
      <c r="V1894" s="12" t="s">
        <v>122</v>
      </c>
      <c r="W1894" s="12" t="s">
        <v>1863</v>
      </c>
      <c r="X1894" s="14" t="str">
        <f t="shared" si="29"/>
        <v>А</v>
      </c>
      <c r="Y1894" s="271">
        <f>Таблица1[[#This Row],[ID_intellix]]</f>
        <v>947</v>
      </c>
      <c r="Z1894" s="269" t="s">
        <v>122</v>
      </c>
      <c r="AA1894" s="145">
        <f>IF(OR(Таблица1[[#This Row],[CARDIO_report]]&lt;&gt;0,Таблица1[[#This Row],[AI COMBO_report]]&lt;&gt;0,Таблица1[[#This Row],[OTC_report]]&lt;&gt;0),1,0)</f>
        <v>1</v>
      </c>
      <c r="AB1894" s="60" t="s">
        <v>1124</v>
      </c>
      <c r="AC1894" s="60" t="s">
        <v>1124</v>
      </c>
      <c r="AD1894" s="60" t="s">
        <v>1124</v>
      </c>
      <c r="AE1894" s="60" t="s">
        <v>1124</v>
      </c>
      <c r="AF1894" s="60"/>
      <c r="AG1894" s="60" t="s">
        <v>1124</v>
      </c>
      <c r="AH1894" s="60" t="s">
        <v>1124</v>
      </c>
      <c r="AI1894" s="60" t="s">
        <v>1124</v>
      </c>
      <c r="AJ1894" s="60" t="s">
        <v>1124</v>
      </c>
      <c r="AK1894" s="60" t="s">
        <v>1124</v>
      </c>
      <c r="AL1894" s="60" t="s">
        <v>1124</v>
      </c>
      <c r="AM1894" s="60" t="s">
        <v>1124</v>
      </c>
      <c r="AN1894" s="60" t="s">
        <v>1124</v>
      </c>
      <c r="AO1894" s="60"/>
      <c r="AP1894" s="35" t="s">
        <v>1917</v>
      </c>
      <c r="AQ1894" s="377">
        <v>0</v>
      </c>
      <c r="AR1894" s="378">
        <v>0</v>
      </c>
      <c r="AS1894" s="377">
        <v>0</v>
      </c>
      <c r="AT1894" s="378">
        <v>0</v>
      </c>
      <c r="AU1894" s="377">
        <v>0</v>
      </c>
      <c r="AV1894" s="377">
        <v>0</v>
      </c>
      <c r="AW1894" s="377">
        <v>0</v>
      </c>
      <c r="AX1894" s="2" t="s">
        <v>5159</v>
      </c>
      <c r="AY1894" s="2">
        <v>0</v>
      </c>
      <c r="AZ1894" s="2" t="s">
        <v>5159</v>
      </c>
      <c r="BB1894" s="2" t="s">
        <v>5159</v>
      </c>
    </row>
    <row r="1895" spans="1:54" ht="14.5" hidden="1" customHeight="1" x14ac:dyDescent="0.2">
      <c r="A1895" s="46">
        <v>1822</v>
      </c>
      <c r="B1895" s="258" t="s">
        <v>5223</v>
      </c>
      <c r="C1895" t="s">
        <v>1159</v>
      </c>
      <c r="D1895" t="s">
        <v>2004</v>
      </c>
      <c r="E1895" t="s">
        <v>1821</v>
      </c>
      <c r="F1895" s="29" t="s">
        <v>1950</v>
      </c>
      <c r="G1895" s="47">
        <v>14</v>
      </c>
      <c r="H1895" t="s">
        <v>1950</v>
      </c>
      <c r="I1895">
        <v>1</v>
      </c>
      <c r="J1895" t="s">
        <v>5224</v>
      </c>
      <c r="K1895" t="s">
        <v>75</v>
      </c>
      <c r="L1895" t="s">
        <v>5225</v>
      </c>
      <c r="M1895" t="s">
        <v>2007</v>
      </c>
      <c r="N1895" s="34">
        <v>0</v>
      </c>
      <c r="O1895" s="34" t="s">
        <v>2008</v>
      </c>
      <c r="P1895" s="34">
        <v>0</v>
      </c>
      <c r="Q1895" s="34" t="s">
        <v>2009</v>
      </c>
      <c r="R1895" s="34">
        <v>0</v>
      </c>
      <c r="S1895" s="48" t="s">
        <v>1123</v>
      </c>
      <c r="T1895" s="13" t="s">
        <v>122</v>
      </c>
      <c r="U1895" s="12" t="s">
        <v>122</v>
      </c>
      <c r="V1895" s="12" t="s">
        <v>1863</v>
      </c>
      <c r="W1895" s="12" t="s">
        <v>122</v>
      </c>
      <c r="X1895" s="14" t="str">
        <f t="shared" si="29"/>
        <v>В</v>
      </c>
      <c r="Y1895" s="271">
        <f>Таблица1[[#This Row],[ID_intellix]]</f>
        <v>1822</v>
      </c>
      <c r="Z1895" s="269" t="s">
        <v>122</v>
      </c>
      <c r="AA1895" s="145">
        <f>IF(OR(Таблица1[[#This Row],[CARDIO_report]]&lt;&gt;0,Таблица1[[#This Row],[AI COMBO_report]]&lt;&gt;0,Таблица1[[#This Row],[OTC_report]]&lt;&gt;0),1,0)</f>
        <v>0</v>
      </c>
      <c r="AB1895" s="60" t="s">
        <v>1124</v>
      </c>
      <c r="AC1895" s="60" t="s">
        <v>1124</v>
      </c>
      <c r="AD1895" s="60" t="s">
        <v>1124</v>
      </c>
      <c r="AE1895" s="60" t="s">
        <v>1124</v>
      </c>
      <c r="AF1895" s="60"/>
      <c r="AG1895" s="60" t="s">
        <v>1124</v>
      </c>
      <c r="AH1895" s="60" t="s">
        <v>1124</v>
      </c>
      <c r="AI1895" s="60" t="s">
        <v>1124</v>
      </c>
      <c r="AJ1895" s="60" t="s">
        <v>1124</v>
      </c>
      <c r="AK1895" s="60" t="s">
        <v>1124</v>
      </c>
      <c r="AL1895" s="60" t="s">
        <v>1124</v>
      </c>
      <c r="AM1895" s="60" t="s">
        <v>1124</v>
      </c>
      <c r="AN1895" s="60" t="s">
        <v>1124</v>
      </c>
      <c r="AO1895" s="60"/>
      <c r="AP1895" s="35" t="s">
        <v>1857</v>
      </c>
      <c r="AQ1895" s="377">
        <v>0</v>
      </c>
      <c r="AR1895" s="378">
        <v>0</v>
      </c>
      <c r="AS1895" s="377">
        <v>0</v>
      </c>
      <c r="AT1895" s="378">
        <v>0</v>
      </c>
      <c r="AU1895" s="377">
        <v>0</v>
      </c>
      <c r="AV1895" s="377">
        <v>0</v>
      </c>
      <c r="AW1895" s="377">
        <v>0</v>
      </c>
      <c r="AX1895">
        <v>0</v>
      </c>
      <c r="AY1895">
        <v>0</v>
      </c>
      <c r="AZ1895" s="2"/>
      <c r="BB1895" s="2"/>
    </row>
    <row r="1896" spans="1:54" ht="14.5" hidden="1" customHeight="1" x14ac:dyDescent="0.2">
      <c r="A1896" s="46">
        <v>938</v>
      </c>
      <c r="B1896" s="258" t="s">
        <v>5232</v>
      </c>
      <c r="C1896" t="s">
        <v>1159</v>
      </c>
      <c r="D1896" t="s">
        <v>1160</v>
      </c>
      <c r="E1896" t="s">
        <v>1821</v>
      </c>
      <c r="F1896" s="29" t="s">
        <v>1950</v>
      </c>
      <c r="G1896" s="47">
        <v>145</v>
      </c>
      <c r="H1896" t="s">
        <v>1950</v>
      </c>
      <c r="I1896">
        <v>1</v>
      </c>
      <c r="J1896" t="s">
        <v>5233</v>
      </c>
      <c r="K1896" t="s">
        <v>75</v>
      </c>
      <c r="L1896" t="s">
        <v>5234</v>
      </c>
      <c r="M1896" t="s">
        <v>2007</v>
      </c>
      <c r="N1896" s="34">
        <v>0</v>
      </c>
      <c r="O1896" s="34" t="s">
        <v>2008</v>
      </c>
      <c r="P1896" s="34">
        <v>0</v>
      </c>
      <c r="Q1896" s="34" t="s">
        <v>2009</v>
      </c>
      <c r="R1896" s="34" t="s">
        <v>930</v>
      </c>
      <c r="S1896" s="48" t="s">
        <v>1123</v>
      </c>
      <c r="T1896" s="13" t="s">
        <v>1863</v>
      </c>
      <c r="U1896" s="12" t="s">
        <v>1863</v>
      </c>
      <c r="V1896" s="12" t="s">
        <v>122</v>
      </c>
      <c r="W1896" s="12" t="s">
        <v>122</v>
      </c>
      <c r="X1896" s="14" t="str">
        <f t="shared" si="29"/>
        <v>А</v>
      </c>
      <c r="Y1896" s="271">
        <f>Таблица1[[#This Row],[ID_intellix]]</f>
        <v>938</v>
      </c>
      <c r="Z1896" s="269" t="s">
        <v>1863</v>
      </c>
      <c r="AA1896" s="145">
        <f>IF(OR(Таблица1[[#This Row],[CARDIO_report]]&lt;&gt;0,Таблица1[[#This Row],[AI COMBO_report]]&lt;&gt;0,Таблица1[[#This Row],[OTC_report]]&lt;&gt;0),1,0)</f>
        <v>1</v>
      </c>
      <c r="AB1896" s="60" t="s">
        <v>1124</v>
      </c>
      <c r="AC1896" s="60" t="s">
        <v>1124</v>
      </c>
      <c r="AD1896" s="60" t="s">
        <v>1124</v>
      </c>
      <c r="AE1896" s="60" t="s">
        <v>1124</v>
      </c>
      <c r="AF1896" s="60"/>
      <c r="AG1896" s="60" t="s">
        <v>1124</v>
      </c>
      <c r="AH1896" s="60" t="s">
        <v>1124</v>
      </c>
      <c r="AI1896" s="60" t="s">
        <v>1124</v>
      </c>
      <c r="AJ1896" s="60" t="s">
        <v>1124</v>
      </c>
      <c r="AK1896" s="60" t="s">
        <v>1124</v>
      </c>
      <c r="AL1896" s="60" t="s">
        <v>1124</v>
      </c>
      <c r="AM1896" s="60" t="s">
        <v>1124</v>
      </c>
      <c r="AN1896" s="60" t="s">
        <v>1124</v>
      </c>
      <c r="AO1896" s="60"/>
      <c r="AP1896" s="35" t="s">
        <v>1917</v>
      </c>
      <c r="AQ1896" s="377">
        <v>0</v>
      </c>
      <c r="AR1896" s="378">
        <v>0</v>
      </c>
      <c r="AS1896" s="377">
        <v>0</v>
      </c>
      <c r="AT1896" s="378">
        <v>0</v>
      </c>
      <c r="AU1896" s="377">
        <v>0</v>
      </c>
      <c r="AV1896" s="377">
        <v>0</v>
      </c>
      <c r="AW1896" s="377">
        <v>0</v>
      </c>
      <c r="AX1896" s="2" t="s">
        <v>5159</v>
      </c>
      <c r="AY1896" s="2">
        <v>0</v>
      </c>
      <c r="AZ1896" s="2" t="s">
        <v>5159</v>
      </c>
      <c r="BB1896" s="2" t="s">
        <v>5159</v>
      </c>
    </row>
    <row r="1897" spans="1:54" ht="14.5" hidden="1" customHeight="1" x14ac:dyDescent="0.2">
      <c r="A1897" s="46">
        <v>949</v>
      </c>
      <c r="B1897" s="258" t="s">
        <v>5235</v>
      </c>
      <c r="C1897" t="s">
        <v>1159</v>
      </c>
      <c r="D1897" t="s">
        <v>1345</v>
      </c>
      <c r="E1897" t="s">
        <v>1821</v>
      </c>
      <c r="F1897" s="29" t="s">
        <v>1950</v>
      </c>
      <c r="G1897" s="47">
        <v>147</v>
      </c>
      <c r="H1897" t="s">
        <v>1950</v>
      </c>
      <c r="I1897">
        <v>1</v>
      </c>
      <c r="J1897" t="s">
        <v>5236</v>
      </c>
      <c r="K1897" t="s">
        <v>75</v>
      </c>
      <c r="L1897" t="s">
        <v>5237</v>
      </c>
      <c r="M1897" t="s">
        <v>2007</v>
      </c>
      <c r="N1897" s="34" t="s">
        <v>493</v>
      </c>
      <c r="O1897" s="34" t="s">
        <v>2008</v>
      </c>
      <c r="P1897" s="34" t="s">
        <v>100</v>
      </c>
      <c r="Q1897" s="34" t="s">
        <v>2009</v>
      </c>
      <c r="R1897" s="34" t="s">
        <v>881</v>
      </c>
      <c r="S1897" s="48" t="s">
        <v>1123</v>
      </c>
      <c r="T1897" s="13" t="s">
        <v>1863</v>
      </c>
      <c r="U1897" s="12" t="s">
        <v>1863</v>
      </c>
      <c r="V1897" s="12" t="s">
        <v>122</v>
      </c>
      <c r="W1897" s="12" t="s">
        <v>122</v>
      </c>
      <c r="X1897" s="14" t="str">
        <f t="shared" si="29"/>
        <v>А</v>
      </c>
      <c r="Y1897" s="271">
        <f>Таблица1[[#This Row],[ID_intellix]]</f>
        <v>949</v>
      </c>
      <c r="Z1897" s="269" t="s">
        <v>122</v>
      </c>
      <c r="AA1897" s="145">
        <f>IF(OR(Таблица1[[#This Row],[CARDIO_report]]&lt;&gt;0,Таблица1[[#This Row],[AI COMBO_report]]&lt;&gt;0,Таблица1[[#This Row],[OTC_report]]&lt;&gt;0),1,0)</f>
        <v>1</v>
      </c>
      <c r="AB1897" s="60" t="s">
        <v>1124</v>
      </c>
      <c r="AC1897" s="60" t="s">
        <v>1124</v>
      </c>
      <c r="AD1897" s="60" t="s">
        <v>1124</v>
      </c>
      <c r="AE1897" s="60" t="s">
        <v>1124</v>
      </c>
      <c r="AF1897" s="60"/>
      <c r="AG1897" s="60" t="s">
        <v>1124</v>
      </c>
      <c r="AH1897" s="60" t="s">
        <v>1124</v>
      </c>
      <c r="AI1897" s="60" t="s">
        <v>1124</v>
      </c>
      <c r="AJ1897" s="60" t="s">
        <v>1124</v>
      </c>
      <c r="AK1897" s="60" t="s">
        <v>1124</v>
      </c>
      <c r="AL1897" s="60" t="s">
        <v>1124</v>
      </c>
      <c r="AM1897" s="60" t="s">
        <v>1124</v>
      </c>
      <c r="AN1897" s="60" t="s">
        <v>1124</v>
      </c>
      <c r="AO1897" s="60"/>
      <c r="AP1897" s="35" t="s">
        <v>1917</v>
      </c>
      <c r="AQ1897" s="377">
        <v>0</v>
      </c>
      <c r="AR1897" s="378">
        <v>0</v>
      </c>
      <c r="AS1897" s="377">
        <v>0</v>
      </c>
      <c r="AT1897" s="378">
        <v>0</v>
      </c>
      <c r="AU1897" s="377">
        <v>0</v>
      </c>
      <c r="AV1897" s="377">
        <v>0</v>
      </c>
      <c r="AW1897" s="377">
        <v>0</v>
      </c>
      <c r="AX1897" s="2" t="s">
        <v>5159</v>
      </c>
      <c r="AY1897" s="2">
        <v>0</v>
      </c>
      <c r="AZ1897" s="2" t="s">
        <v>5159</v>
      </c>
      <c r="BB1897" s="2" t="s">
        <v>5159</v>
      </c>
    </row>
    <row r="1898" spans="1:54" ht="14.5" hidden="1" customHeight="1" x14ac:dyDescent="0.2">
      <c r="A1898" s="46">
        <v>1297</v>
      </c>
      <c r="B1898" s="258" t="s">
        <v>5238</v>
      </c>
      <c r="C1898" t="s">
        <v>1159</v>
      </c>
      <c r="D1898" t="s">
        <v>2000</v>
      </c>
      <c r="E1898" t="s">
        <v>1821</v>
      </c>
      <c r="F1898" s="29" t="s">
        <v>1950</v>
      </c>
      <c r="G1898" s="47">
        <v>149</v>
      </c>
      <c r="H1898" t="s">
        <v>1950</v>
      </c>
      <c r="I1898">
        <v>1</v>
      </c>
      <c r="J1898" t="s">
        <v>5239</v>
      </c>
      <c r="K1898" t="s">
        <v>75</v>
      </c>
      <c r="L1898" t="s">
        <v>5240</v>
      </c>
      <c r="M1898" t="s">
        <v>2007</v>
      </c>
      <c r="N1898" s="34">
        <v>0</v>
      </c>
      <c r="O1898" s="34" t="s">
        <v>2008</v>
      </c>
      <c r="P1898" s="34">
        <v>0</v>
      </c>
      <c r="Q1898" s="34" t="s">
        <v>2009</v>
      </c>
      <c r="R1898" s="34">
        <v>0</v>
      </c>
      <c r="S1898" s="48" t="s">
        <v>1123</v>
      </c>
      <c r="T1898" s="13" t="s">
        <v>122</v>
      </c>
      <c r="U1898" s="12" t="s">
        <v>1863</v>
      </c>
      <c r="V1898" s="12" t="s">
        <v>122</v>
      </c>
      <c r="W1898" s="12" t="s">
        <v>122</v>
      </c>
      <c r="X1898" s="14" t="str">
        <f t="shared" si="29"/>
        <v>В</v>
      </c>
      <c r="Y1898" s="271">
        <f>Таблица1[[#This Row],[ID_intellix]]</f>
        <v>1297</v>
      </c>
      <c r="Z1898" s="269" t="s">
        <v>1863</v>
      </c>
      <c r="AA1898" s="145">
        <f>IF(OR(Таблица1[[#This Row],[CARDIO_report]]&lt;&gt;0,Таблица1[[#This Row],[AI COMBO_report]]&lt;&gt;0,Таблица1[[#This Row],[OTC_report]]&lt;&gt;0),1,0)</f>
        <v>0</v>
      </c>
      <c r="AB1898" s="60" t="s">
        <v>1124</v>
      </c>
      <c r="AC1898" s="60" t="s">
        <v>1124</v>
      </c>
      <c r="AD1898" s="60" t="s">
        <v>1124</v>
      </c>
      <c r="AE1898" s="60" t="s">
        <v>1124</v>
      </c>
      <c r="AF1898" s="60"/>
      <c r="AG1898" s="60" t="s">
        <v>1124</v>
      </c>
      <c r="AH1898" s="60" t="s">
        <v>1124</v>
      </c>
      <c r="AI1898" s="60" t="s">
        <v>1124</v>
      </c>
      <c r="AJ1898" s="60" t="s">
        <v>1124</v>
      </c>
      <c r="AK1898" s="60" t="s">
        <v>1124</v>
      </c>
      <c r="AL1898" s="60" t="s">
        <v>1124</v>
      </c>
      <c r="AM1898" s="60" t="s">
        <v>1124</v>
      </c>
      <c r="AN1898" s="60" t="s">
        <v>1124</v>
      </c>
      <c r="AO1898" s="60"/>
      <c r="AP1898" s="35" t="s">
        <v>1857</v>
      </c>
      <c r="AQ1898" s="377">
        <v>0</v>
      </c>
      <c r="AR1898" s="378">
        <v>0</v>
      </c>
      <c r="AS1898" s="377">
        <v>0</v>
      </c>
      <c r="AT1898" s="378">
        <v>0</v>
      </c>
      <c r="AU1898" s="377">
        <v>0</v>
      </c>
      <c r="AV1898" s="377">
        <v>0</v>
      </c>
      <c r="AW1898" s="377">
        <v>0</v>
      </c>
      <c r="AX1898">
        <v>0</v>
      </c>
      <c r="AY1898">
        <v>0</v>
      </c>
      <c r="AZ1898" s="2"/>
      <c r="BB1898" s="2"/>
    </row>
    <row r="1899" spans="1:54" ht="14.5" hidden="1" customHeight="1" x14ac:dyDescent="0.2">
      <c r="A1899" s="46">
        <v>1298</v>
      </c>
      <c r="B1899" s="258" t="s">
        <v>5241</v>
      </c>
      <c r="C1899" t="s">
        <v>1159</v>
      </c>
      <c r="D1899" t="s">
        <v>1364</v>
      </c>
      <c r="E1899" t="s">
        <v>1821</v>
      </c>
      <c r="F1899" s="29" t="s">
        <v>1950</v>
      </c>
      <c r="G1899" s="47">
        <v>150</v>
      </c>
      <c r="H1899" t="s">
        <v>1950</v>
      </c>
      <c r="I1899">
        <v>1</v>
      </c>
      <c r="J1899" t="s">
        <v>5242</v>
      </c>
      <c r="K1899" t="s">
        <v>75</v>
      </c>
      <c r="L1899" t="s">
        <v>5243</v>
      </c>
      <c r="M1899" t="s">
        <v>2007</v>
      </c>
      <c r="N1899" s="34">
        <v>0</v>
      </c>
      <c r="O1899" s="34" t="s">
        <v>2008</v>
      </c>
      <c r="P1899" s="34">
        <v>0</v>
      </c>
      <c r="Q1899" s="34" t="s">
        <v>2009</v>
      </c>
      <c r="R1899" s="34">
        <v>0</v>
      </c>
      <c r="S1899" s="48" t="s">
        <v>1123</v>
      </c>
      <c r="T1899" s="13" t="s">
        <v>1863</v>
      </c>
      <c r="U1899" s="12" t="s">
        <v>1863</v>
      </c>
      <c r="V1899" s="12" t="s">
        <v>122</v>
      </c>
      <c r="W1899" s="12" t="s">
        <v>122</v>
      </c>
      <c r="X1899" s="14" t="str">
        <f t="shared" si="29"/>
        <v>А</v>
      </c>
      <c r="Y1899" s="271">
        <f>Таблица1[[#This Row],[ID_intellix]]</f>
        <v>1298</v>
      </c>
      <c r="Z1899" s="269" t="s">
        <v>1863</v>
      </c>
      <c r="AA1899" s="145">
        <f>IF(OR(Таблица1[[#This Row],[CARDIO_report]]&lt;&gt;0,Таблица1[[#This Row],[AI COMBO_report]]&lt;&gt;0,Таблица1[[#This Row],[OTC_report]]&lt;&gt;0),1,0)</f>
        <v>0</v>
      </c>
      <c r="AB1899" s="60" t="s">
        <v>1124</v>
      </c>
      <c r="AC1899" s="60" t="s">
        <v>1124</v>
      </c>
      <c r="AD1899" s="60" t="s">
        <v>1124</v>
      </c>
      <c r="AE1899" s="60" t="s">
        <v>1124</v>
      </c>
      <c r="AF1899" s="60"/>
      <c r="AG1899" s="60" t="s">
        <v>1124</v>
      </c>
      <c r="AH1899" s="60" t="s">
        <v>1124</v>
      </c>
      <c r="AI1899" s="60" t="s">
        <v>1124</v>
      </c>
      <c r="AJ1899" s="60" t="s">
        <v>1124</v>
      </c>
      <c r="AK1899" s="60" t="s">
        <v>1124</v>
      </c>
      <c r="AL1899" s="60" t="s">
        <v>1124</v>
      </c>
      <c r="AM1899" s="60" t="s">
        <v>1124</v>
      </c>
      <c r="AN1899" s="60" t="s">
        <v>1124</v>
      </c>
      <c r="AO1899" s="60"/>
      <c r="AP1899" s="35" t="s">
        <v>1917</v>
      </c>
      <c r="AQ1899" s="377">
        <v>0</v>
      </c>
      <c r="AR1899" s="378">
        <v>0</v>
      </c>
      <c r="AS1899" s="377">
        <v>0</v>
      </c>
      <c r="AT1899" s="378">
        <v>0</v>
      </c>
      <c r="AU1899" s="377">
        <v>0</v>
      </c>
      <c r="AV1899" s="377">
        <v>0</v>
      </c>
      <c r="AW1899" s="377">
        <v>0</v>
      </c>
      <c r="AX1899" s="2" t="s">
        <v>5159</v>
      </c>
      <c r="AY1899" s="2">
        <v>0</v>
      </c>
      <c r="AZ1899" s="2" t="s">
        <v>5159</v>
      </c>
      <c r="BB1899" s="2" t="s">
        <v>5159</v>
      </c>
    </row>
    <row r="1900" spans="1:54" ht="14.5" hidden="1" customHeight="1" x14ac:dyDescent="0.2">
      <c r="A1900" s="46">
        <v>1785</v>
      </c>
      <c r="B1900" s="258" t="s">
        <v>5247</v>
      </c>
      <c r="C1900" t="s">
        <v>1159</v>
      </c>
      <c r="D1900" t="s">
        <v>1160</v>
      </c>
      <c r="E1900" t="s">
        <v>1821</v>
      </c>
      <c r="F1900" s="29" t="s">
        <v>1950</v>
      </c>
      <c r="G1900" s="47">
        <v>152</v>
      </c>
      <c r="H1900" t="s">
        <v>1950</v>
      </c>
      <c r="I1900">
        <v>1</v>
      </c>
      <c r="J1900" t="s">
        <v>5248</v>
      </c>
      <c r="K1900" t="s">
        <v>75</v>
      </c>
      <c r="L1900" t="s">
        <v>5249</v>
      </c>
      <c r="M1900" t="s">
        <v>2007</v>
      </c>
      <c r="N1900" s="34">
        <v>0</v>
      </c>
      <c r="O1900" s="34" t="s">
        <v>2008</v>
      </c>
      <c r="P1900" s="34">
        <v>0</v>
      </c>
      <c r="Q1900" s="34" t="s">
        <v>2009</v>
      </c>
      <c r="R1900" s="34">
        <v>0</v>
      </c>
      <c r="S1900" s="48" t="s">
        <v>1123</v>
      </c>
      <c r="T1900" s="13" t="s">
        <v>122</v>
      </c>
      <c r="U1900" s="12" t="s">
        <v>1863</v>
      </c>
      <c r="V1900" s="12" t="s">
        <v>122</v>
      </c>
      <c r="W1900" s="12" t="s">
        <v>122</v>
      </c>
      <c r="X1900" s="14" t="str">
        <f t="shared" si="29"/>
        <v>В</v>
      </c>
      <c r="Y1900" s="271">
        <f>Таблица1[[#This Row],[ID_intellix]]</f>
        <v>1785</v>
      </c>
      <c r="Z1900" s="269" t="s">
        <v>1863</v>
      </c>
      <c r="AA1900" s="145">
        <f>IF(OR(Таблица1[[#This Row],[CARDIO_report]]&lt;&gt;0,Таблица1[[#This Row],[AI COMBO_report]]&lt;&gt;0,Таблица1[[#This Row],[OTC_report]]&lt;&gt;0),1,0)</f>
        <v>0</v>
      </c>
      <c r="AB1900" s="60" t="s">
        <v>1124</v>
      </c>
      <c r="AC1900" s="60" t="s">
        <v>1124</v>
      </c>
      <c r="AD1900" s="60" t="s">
        <v>1124</v>
      </c>
      <c r="AE1900" s="60" t="s">
        <v>1124</v>
      </c>
      <c r="AF1900" s="60"/>
      <c r="AG1900" s="60" t="s">
        <v>1124</v>
      </c>
      <c r="AH1900" s="60" t="s">
        <v>1124</v>
      </c>
      <c r="AI1900" s="60" t="s">
        <v>1124</v>
      </c>
      <c r="AJ1900" s="60" t="s">
        <v>1124</v>
      </c>
      <c r="AK1900" s="60" t="s">
        <v>1124</v>
      </c>
      <c r="AL1900" s="60" t="s">
        <v>1124</v>
      </c>
      <c r="AM1900" s="60" t="s">
        <v>1124</v>
      </c>
      <c r="AN1900" s="60" t="s">
        <v>1124</v>
      </c>
      <c r="AO1900" s="60"/>
      <c r="AP1900" s="35" t="s">
        <v>1857</v>
      </c>
      <c r="AQ1900" s="377">
        <v>0</v>
      </c>
      <c r="AR1900" s="378">
        <v>0</v>
      </c>
      <c r="AS1900" s="377">
        <v>0</v>
      </c>
      <c r="AT1900" s="378">
        <v>0</v>
      </c>
      <c r="AU1900" s="377">
        <v>0</v>
      </c>
      <c r="AV1900" s="377">
        <v>0</v>
      </c>
      <c r="AW1900" s="377">
        <v>0</v>
      </c>
      <c r="AX1900">
        <v>0</v>
      </c>
      <c r="AY1900">
        <v>0</v>
      </c>
      <c r="AZ1900" s="2"/>
      <c r="BB1900" s="2"/>
    </row>
    <row r="1901" spans="1:54" ht="14.5" hidden="1" customHeight="1" x14ac:dyDescent="0.2">
      <c r="A1901" s="46">
        <v>950</v>
      </c>
      <c r="B1901" s="258" t="s">
        <v>5250</v>
      </c>
      <c r="C1901" t="s">
        <v>1159</v>
      </c>
      <c r="D1901" t="s">
        <v>1348</v>
      </c>
      <c r="E1901" t="s">
        <v>1821</v>
      </c>
      <c r="F1901" s="29" t="s">
        <v>1950</v>
      </c>
      <c r="G1901" s="47">
        <v>153</v>
      </c>
      <c r="H1901" t="s">
        <v>1950</v>
      </c>
      <c r="I1901">
        <v>1</v>
      </c>
      <c r="J1901" t="s">
        <v>5251</v>
      </c>
      <c r="K1901" t="s">
        <v>75</v>
      </c>
      <c r="L1901" t="s">
        <v>5252</v>
      </c>
      <c r="M1901" t="s">
        <v>2007</v>
      </c>
      <c r="N1901" s="34" t="s">
        <v>493</v>
      </c>
      <c r="O1901" s="34" t="s">
        <v>2008</v>
      </c>
      <c r="P1901" s="34" t="s">
        <v>87</v>
      </c>
      <c r="Q1901" s="34" t="s">
        <v>2009</v>
      </c>
      <c r="R1901" s="34" t="s">
        <v>930</v>
      </c>
      <c r="S1901" s="48" t="s">
        <v>1123</v>
      </c>
      <c r="T1901" s="13" t="s">
        <v>1863</v>
      </c>
      <c r="U1901" s="12" t="s">
        <v>122</v>
      </c>
      <c r="V1901" s="12" t="s">
        <v>1863</v>
      </c>
      <c r="W1901" s="12" t="s">
        <v>1863</v>
      </c>
      <c r="X1901" s="14" t="str">
        <f t="shared" si="29"/>
        <v>А</v>
      </c>
      <c r="Y1901" s="271">
        <f>Таблица1[[#This Row],[ID_intellix]]</f>
        <v>950</v>
      </c>
      <c r="Z1901" s="269" t="s">
        <v>122</v>
      </c>
      <c r="AA1901" s="145">
        <f>IF(OR(Таблица1[[#This Row],[CARDIO_report]]&lt;&gt;0,Таблица1[[#This Row],[AI COMBO_report]]&lt;&gt;0,Таблица1[[#This Row],[OTC_report]]&lt;&gt;0),1,0)</f>
        <v>1</v>
      </c>
      <c r="AB1901" s="60" t="s">
        <v>1124</v>
      </c>
      <c r="AC1901" s="60" t="s">
        <v>1124</v>
      </c>
      <c r="AD1901" s="60" t="s">
        <v>1124</v>
      </c>
      <c r="AE1901" s="60" t="s">
        <v>1124</v>
      </c>
      <c r="AF1901" s="60"/>
      <c r="AG1901" s="60" t="s">
        <v>1124</v>
      </c>
      <c r="AH1901" s="60" t="s">
        <v>1124</v>
      </c>
      <c r="AI1901" s="60" t="s">
        <v>1124</v>
      </c>
      <c r="AJ1901" s="60" t="s">
        <v>1124</v>
      </c>
      <c r="AK1901" s="60" t="s">
        <v>1124</v>
      </c>
      <c r="AL1901" s="60" t="s">
        <v>1124</v>
      </c>
      <c r="AM1901" s="60" t="s">
        <v>1124</v>
      </c>
      <c r="AN1901" s="60" t="s">
        <v>1124</v>
      </c>
      <c r="AO1901" s="60"/>
      <c r="AP1901" s="35" t="s">
        <v>1917</v>
      </c>
      <c r="AQ1901" s="377">
        <v>0</v>
      </c>
      <c r="AR1901" s="378">
        <v>0</v>
      </c>
      <c r="AS1901" s="377">
        <v>0</v>
      </c>
      <c r="AT1901" s="378">
        <v>0</v>
      </c>
      <c r="AU1901" s="377">
        <v>0</v>
      </c>
      <c r="AV1901" s="377">
        <v>0</v>
      </c>
      <c r="AW1901" s="377">
        <v>0</v>
      </c>
      <c r="AX1901">
        <v>0</v>
      </c>
      <c r="AY1901">
        <v>0</v>
      </c>
      <c r="AZ1901" s="2"/>
      <c r="BB1901" s="2"/>
    </row>
    <row r="1902" spans="1:54" ht="14.5" hidden="1" customHeight="1" x14ac:dyDescent="0.2">
      <c r="A1902" s="46">
        <v>2163</v>
      </c>
      <c r="B1902" s="258" t="s">
        <v>5256</v>
      </c>
      <c r="C1902" t="s">
        <v>1159</v>
      </c>
      <c r="D1902" t="s">
        <v>1353</v>
      </c>
      <c r="E1902" t="s">
        <v>1821</v>
      </c>
      <c r="F1902" s="29" t="s">
        <v>1950</v>
      </c>
      <c r="G1902" s="47">
        <v>157</v>
      </c>
      <c r="H1902" t="s">
        <v>1950</v>
      </c>
      <c r="I1902">
        <v>1</v>
      </c>
      <c r="J1902" t="s">
        <v>5257</v>
      </c>
      <c r="K1902" t="s">
        <v>75</v>
      </c>
      <c r="L1902" t="s">
        <v>2937</v>
      </c>
      <c r="M1902" t="s">
        <v>2007</v>
      </c>
      <c r="N1902" s="34">
        <v>0</v>
      </c>
      <c r="O1902" s="34" t="s">
        <v>2008</v>
      </c>
      <c r="P1902" s="34">
        <v>0</v>
      </c>
      <c r="Q1902" s="34" t="s">
        <v>2009</v>
      </c>
      <c r="R1902" s="34">
        <v>0</v>
      </c>
      <c r="S1902" s="48" t="s">
        <v>1123</v>
      </c>
      <c r="T1902" s="13" t="s">
        <v>122</v>
      </c>
      <c r="U1902" s="12" t="s">
        <v>122</v>
      </c>
      <c r="V1902" s="12" t="s">
        <v>1863</v>
      </c>
      <c r="W1902" s="12" t="s">
        <v>122</v>
      </c>
      <c r="X1902" s="14" t="str">
        <f t="shared" si="29"/>
        <v>В</v>
      </c>
      <c r="Y1902" s="271">
        <f>Таблица1[[#This Row],[ID_intellix]]</f>
        <v>2163</v>
      </c>
      <c r="Z1902" s="269" t="s">
        <v>122</v>
      </c>
      <c r="AA1902" s="145">
        <f>IF(OR(Таблица1[[#This Row],[CARDIO_report]]&lt;&gt;0,Таблица1[[#This Row],[AI COMBO_report]]&lt;&gt;0,Таблица1[[#This Row],[OTC_report]]&lt;&gt;0),1,0)</f>
        <v>0</v>
      </c>
      <c r="AB1902" s="60" t="s">
        <v>1124</v>
      </c>
      <c r="AC1902" s="60" t="s">
        <v>1124</v>
      </c>
      <c r="AD1902" s="60" t="s">
        <v>1124</v>
      </c>
      <c r="AE1902" s="60" t="s">
        <v>1124</v>
      </c>
      <c r="AF1902" s="60"/>
      <c r="AG1902" s="60" t="s">
        <v>1124</v>
      </c>
      <c r="AH1902" s="60" t="s">
        <v>1124</v>
      </c>
      <c r="AI1902" s="60" t="s">
        <v>1124</v>
      </c>
      <c r="AJ1902" s="60" t="s">
        <v>1124</v>
      </c>
      <c r="AK1902" s="60" t="s">
        <v>1124</v>
      </c>
      <c r="AL1902" s="60" t="s">
        <v>1124</v>
      </c>
      <c r="AM1902" s="60" t="s">
        <v>1124</v>
      </c>
      <c r="AN1902" s="60" t="s">
        <v>1124</v>
      </c>
      <c r="AO1902" s="60"/>
      <c r="AP1902" s="35" t="s">
        <v>1825</v>
      </c>
      <c r="AQ1902" s="377">
        <v>0</v>
      </c>
      <c r="AR1902" s="378">
        <v>0</v>
      </c>
      <c r="AS1902" s="377">
        <v>0</v>
      </c>
      <c r="AT1902" s="378">
        <v>0</v>
      </c>
      <c r="AU1902" s="377">
        <v>0</v>
      </c>
      <c r="AV1902" s="377">
        <v>0</v>
      </c>
      <c r="AW1902" s="377">
        <v>0</v>
      </c>
      <c r="AX1902">
        <v>0</v>
      </c>
      <c r="AY1902">
        <v>0</v>
      </c>
      <c r="AZ1902" s="2"/>
      <c r="BB1902" s="2"/>
    </row>
    <row r="1903" spans="1:54" ht="14.5" hidden="1" customHeight="1" x14ac:dyDescent="0.2">
      <c r="A1903" s="46">
        <v>951</v>
      </c>
      <c r="B1903" s="258" t="s">
        <v>5258</v>
      </c>
      <c r="C1903" t="s">
        <v>1159</v>
      </c>
      <c r="D1903" t="s">
        <v>1353</v>
      </c>
      <c r="E1903" t="s">
        <v>1821</v>
      </c>
      <c r="F1903" s="29" t="s">
        <v>1950</v>
      </c>
      <c r="G1903" s="47">
        <v>158</v>
      </c>
      <c r="H1903" t="s">
        <v>1950</v>
      </c>
      <c r="I1903">
        <v>1</v>
      </c>
      <c r="J1903" t="s">
        <v>5259</v>
      </c>
      <c r="K1903" t="s">
        <v>75</v>
      </c>
      <c r="L1903" t="s">
        <v>5260</v>
      </c>
      <c r="M1903" t="s">
        <v>2007</v>
      </c>
      <c r="N1903" s="34" t="s">
        <v>493</v>
      </c>
      <c r="O1903" s="34" t="s">
        <v>2008</v>
      </c>
      <c r="P1903" s="34" t="s">
        <v>87</v>
      </c>
      <c r="Q1903" s="34" t="s">
        <v>2009</v>
      </c>
      <c r="R1903" s="34" t="s">
        <v>930</v>
      </c>
      <c r="S1903" s="48" t="s">
        <v>1123</v>
      </c>
      <c r="T1903" s="13" t="s">
        <v>1863</v>
      </c>
      <c r="U1903" s="12" t="s">
        <v>1863</v>
      </c>
      <c r="V1903" s="12" t="s">
        <v>122</v>
      </c>
      <c r="W1903" s="12" t="s">
        <v>122</v>
      </c>
      <c r="X1903" s="14" t="str">
        <f t="shared" si="29"/>
        <v>А</v>
      </c>
      <c r="Y1903" s="271">
        <f>Таблица1[[#This Row],[ID_intellix]]</f>
        <v>951</v>
      </c>
      <c r="Z1903" s="269" t="s">
        <v>122</v>
      </c>
      <c r="AA1903" s="145">
        <f>IF(OR(Таблица1[[#This Row],[CARDIO_report]]&lt;&gt;0,Таблица1[[#This Row],[AI COMBO_report]]&lt;&gt;0,Таблица1[[#This Row],[OTC_report]]&lt;&gt;0),1,0)</f>
        <v>1</v>
      </c>
      <c r="AB1903" s="60" t="s">
        <v>1124</v>
      </c>
      <c r="AC1903" s="60" t="s">
        <v>1124</v>
      </c>
      <c r="AD1903" s="60" t="s">
        <v>1124</v>
      </c>
      <c r="AE1903" s="60" t="s">
        <v>1124</v>
      </c>
      <c r="AF1903" s="60"/>
      <c r="AG1903" s="60" t="s">
        <v>1124</v>
      </c>
      <c r="AH1903" s="60" t="s">
        <v>1124</v>
      </c>
      <c r="AI1903" s="60" t="s">
        <v>1124</v>
      </c>
      <c r="AJ1903" s="60" t="s">
        <v>1124</v>
      </c>
      <c r="AK1903" s="60" t="s">
        <v>1124</v>
      </c>
      <c r="AL1903" s="60" t="s">
        <v>1124</v>
      </c>
      <c r="AM1903" s="60" t="s">
        <v>1124</v>
      </c>
      <c r="AN1903" s="60" t="s">
        <v>1124</v>
      </c>
      <c r="AO1903" s="60"/>
      <c r="AP1903" s="35" t="s">
        <v>1917</v>
      </c>
      <c r="AQ1903" s="377">
        <v>0</v>
      </c>
      <c r="AR1903" s="378">
        <v>0</v>
      </c>
      <c r="AS1903" s="377">
        <v>0</v>
      </c>
      <c r="AT1903" s="378">
        <v>0</v>
      </c>
      <c r="AU1903" s="377">
        <v>0</v>
      </c>
      <c r="AV1903" s="377">
        <v>0</v>
      </c>
      <c r="AW1903" s="377">
        <v>0</v>
      </c>
      <c r="AX1903" s="2" t="s">
        <v>5159</v>
      </c>
      <c r="AY1903" s="2">
        <v>0</v>
      </c>
      <c r="AZ1903" s="2" t="s">
        <v>5159</v>
      </c>
      <c r="BB1903" s="2" t="s">
        <v>5159</v>
      </c>
    </row>
    <row r="1904" spans="1:54" ht="14.5" hidden="1" customHeight="1" x14ac:dyDescent="0.2">
      <c r="A1904" s="46">
        <v>952</v>
      </c>
      <c r="B1904" s="258" t="s">
        <v>5261</v>
      </c>
      <c r="C1904" t="s">
        <v>1159</v>
      </c>
      <c r="D1904" t="s">
        <v>1345</v>
      </c>
      <c r="E1904" t="s">
        <v>1821</v>
      </c>
      <c r="F1904" s="29" t="s">
        <v>1950</v>
      </c>
      <c r="G1904" s="47">
        <v>159</v>
      </c>
      <c r="H1904" t="s">
        <v>1950</v>
      </c>
      <c r="I1904">
        <v>1</v>
      </c>
      <c r="J1904" t="s">
        <v>5262</v>
      </c>
      <c r="K1904" t="s">
        <v>75</v>
      </c>
      <c r="L1904" t="s">
        <v>5263</v>
      </c>
      <c r="M1904" t="s">
        <v>2007</v>
      </c>
      <c r="N1904" s="34" t="s">
        <v>493</v>
      </c>
      <c r="O1904" s="34" t="s">
        <v>2008</v>
      </c>
      <c r="P1904" s="34" t="s">
        <v>100</v>
      </c>
      <c r="Q1904" s="34" t="s">
        <v>2009</v>
      </c>
      <c r="R1904" s="34" t="s">
        <v>881</v>
      </c>
      <c r="S1904" s="48" t="s">
        <v>1123</v>
      </c>
      <c r="T1904" s="13" t="s">
        <v>1863</v>
      </c>
      <c r="U1904" s="12" t="s">
        <v>122</v>
      </c>
      <c r="V1904" s="12" t="s">
        <v>122</v>
      </c>
      <c r="W1904" s="12" t="s">
        <v>122</v>
      </c>
      <c r="X1904" s="14" t="str">
        <f t="shared" si="29"/>
        <v>В</v>
      </c>
      <c r="Y1904" s="271">
        <f>Таблица1[[#This Row],[ID_intellix]]</f>
        <v>952</v>
      </c>
      <c r="Z1904" s="269" t="s">
        <v>122</v>
      </c>
      <c r="AA1904" s="145">
        <f>IF(OR(Таблица1[[#This Row],[CARDIO_report]]&lt;&gt;0,Таблица1[[#This Row],[AI COMBO_report]]&lt;&gt;0,Таблица1[[#This Row],[OTC_report]]&lt;&gt;0),1,0)</f>
        <v>1</v>
      </c>
      <c r="AB1904" s="60" t="s">
        <v>1124</v>
      </c>
      <c r="AC1904" s="60" t="s">
        <v>1124</v>
      </c>
      <c r="AD1904" s="60" t="s">
        <v>1124</v>
      </c>
      <c r="AE1904" s="60" t="s">
        <v>1124</v>
      </c>
      <c r="AF1904" s="60"/>
      <c r="AG1904" s="60" t="s">
        <v>1124</v>
      </c>
      <c r="AH1904" s="60" t="s">
        <v>1124</v>
      </c>
      <c r="AI1904" s="60" t="s">
        <v>1124</v>
      </c>
      <c r="AJ1904" s="60" t="s">
        <v>1124</v>
      </c>
      <c r="AK1904" s="60" t="s">
        <v>1124</v>
      </c>
      <c r="AL1904" s="60" t="s">
        <v>1124</v>
      </c>
      <c r="AM1904" s="60" t="s">
        <v>1124</v>
      </c>
      <c r="AN1904" s="60" t="s">
        <v>1124</v>
      </c>
      <c r="AO1904" s="60"/>
      <c r="AP1904" s="35" t="s">
        <v>1917</v>
      </c>
      <c r="AQ1904" s="377">
        <v>0</v>
      </c>
      <c r="AR1904" s="378">
        <v>0</v>
      </c>
      <c r="AS1904" s="377">
        <v>0</v>
      </c>
      <c r="AT1904" s="378">
        <v>0</v>
      </c>
      <c r="AU1904" s="377">
        <v>0</v>
      </c>
      <c r="AV1904" s="377">
        <v>0</v>
      </c>
      <c r="AW1904" s="377">
        <v>0</v>
      </c>
      <c r="AX1904">
        <v>0</v>
      </c>
      <c r="AY1904">
        <v>0</v>
      </c>
      <c r="AZ1904" s="2"/>
      <c r="BB1904" s="2"/>
    </row>
    <row r="1905" spans="1:54" ht="14.5" hidden="1" customHeight="1" x14ac:dyDescent="0.2">
      <c r="A1905" s="46">
        <v>954</v>
      </c>
      <c r="B1905" s="258" t="s">
        <v>5264</v>
      </c>
      <c r="C1905" t="s">
        <v>1159</v>
      </c>
      <c r="D1905" t="s">
        <v>1361</v>
      </c>
      <c r="E1905" t="s">
        <v>1821</v>
      </c>
      <c r="F1905" s="29" t="s">
        <v>1950</v>
      </c>
      <c r="G1905" s="47">
        <v>160</v>
      </c>
      <c r="H1905" t="s">
        <v>1950</v>
      </c>
      <c r="I1905">
        <v>1</v>
      </c>
      <c r="J1905" t="s">
        <v>5265</v>
      </c>
      <c r="K1905" t="s">
        <v>75</v>
      </c>
      <c r="L1905" t="s">
        <v>5266</v>
      </c>
      <c r="M1905" t="s">
        <v>2007</v>
      </c>
      <c r="N1905" s="34">
        <v>0</v>
      </c>
      <c r="O1905" s="34" t="s">
        <v>2008</v>
      </c>
      <c r="P1905" s="34" t="s">
        <v>100</v>
      </c>
      <c r="Q1905" s="34" t="s">
        <v>2009</v>
      </c>
      <c r="R1905" s="34" t="s">
        <v>881</v>
      </c>
      <c r="S1905" s="48" t="s">
        <v>1123</v>
      </c>
      <c r="T1905" s="13" t="s">
        <v>122</v>
      </c>
      <c r="U1905" s="12" t="s">
        <v>1863</v>
      </c>
      <c r="V1905" s="12" t="s">
        <v>122</v>
      </c>
      <c r="W1905" s="12" t="s">
        <v>122</v>
      </c>
      <c r="X1905" s="14" t="str">
        <f t="shared" si="29"/>
        <v>В</v>
      </c>
      <c r="Y1905" s="271">
        <f>Таблица1[[#This Row],[ID_intellix]]</f>
        <v>954</v>
      </c>
      <c r="Z1905" s="269" t="s">
        <v>122</v>
      </c>
      <c r="AA1905" s="145">
        <f>IF(OR(Таблица1[[#This Row],[CARDIO_report]]&lt;&gt;0,Таблица1[[#This Row],[AI COMBO_report]]&lt;&gt;0,Таблица1[[#This Row],[OTC_report]]&lt;&gt;0),1,0)</f>
        <v>1</v>
      </c>
      <c r="AB1905" s="60" t="s">
        <v>1124</v>
      </c>
      <c r="AC1905" s="60" t="s">
        <v>1124</v>
      </c>
      <c r="AD1905" s="60" t="s">
        <v>1124</v>
      </c>
      <c r="AE1905" s="60" t="s">
        <v>1124</v>
      </c>
      <c r="AF1905" s="60"/>
      <c r="AG1905" s="60" t="s">
        <v>1124</v>
      </c>
      <c r="AH1905" s="60" t="s">
        <v>1124</v>
      </c>
      <c r="AI1905" s="60" t="s">
        <v>1124</v>
      </c>
      <c r="AJ1905" s="60" t="s">
        <v>1124</v>
      </c>
      <c r="AK1905" s="60" t="s">
        <v>1124</v>
      </c>
      <c r="AL1905" s="60" t="s">
        <v>1124</v>
      </c>
      <c r="AM1905" s="60" t="s">
        <v>1124</v>
      </c>
      <c r="AN1905" s="60" t="s">
        <v>1124</v>
      </c>
      <c r="AO1905" s="60"/>
      <c r="AP1905" s="35" t="s">
        <v>1857</v>
      </c>
      <c r="AQ1905" s="377">
        <v>0</v>
      </c>
      <c r="AR1905" s="378">
        <v>0</v>
      </c>
      <c r="AS1905" s="377">
        <v>0</v>
      </c>
      <c r="AT1905" s="378">
        <v>0</v>
      </c>
      <c r="AU1905" s="377">
        <v>0</v>
      </c>
      <c r="AV1905" s="377">
        <v>0</v>
      </c>
      <c r="AW1905" s="377">
        <v>0</v>
      </c>
      <c r="AX1905">
        <v>0</v>
      </c>
      <c r="AY1905">
        <v>0</v>
      </c>
      <c r="AZ1905" s="2"/>
      <c r="BB1905" s="2"/>
    </row>
    <row r="1906" spans="1:54" ht="14.5" hidden="1" customHeight="1" x14ac:dyDescent="0.2">
      <c r="A1906" s="46">
        <v>1686</v>
      </c>
      <c r="B1906" s="258" t="s">
        <v>5285</v>
      </c>
      <c r="C1906" t="s">
        <v>1159</v>
      </c>
      <c r="D1906" t="s">
        <v>1345</v>
      </c>
      <c r="E1906" t="s">
        <v>1821</v>
      </c>
      <c r="F1906" s="29" t="s">
        <v>1950</v>
      </c>
      <c r="G1906" s="47">
        <v>170</v>
      </c>
      <c r="H1906" t="s">
        <v>1950</v>
      </c>
      <c r="I1906">
        <v>1</v>
      </c>
      <c r="J1906" t="s">
        <v>5286</v>
      </c>
      <c r="K1906" t="s">
        <v>75</v>
      </c>
      <c r="L1906" t="s">
        <v>1347</v>
      </c>
      <c r="M1906" t="s">
        <v>2007</v>
      </c>
      <c r="N1906" s="34">
        <v>0</v>
      </c>
      <c r="O1906" s="34" t="s">
        <v>2008</v>
      </c>
      <c r="P1906" s="34">
        <v>0</v>
      </c>
      <c r="Q1906" s="34" t="s">
        <v>2009</v>
      </c>
      <c r="R1906" s="34">
        <v>0</v>
      </c>
      <c r="S1906" s="48" t="s">
        <v>1123</v>
      </c>
      <c r="T1906" s="13" t="s">
        <v>1863</v>
      </c>
      <c r="U1906" s="12" t="s">
        <v>1863</v>
      </c>
      <c r="V1906" s="12" t="s">
        <v>122</v>
      </c>
      <c r="W1906" s="12" t="s">
        <v>122</v>
      </c>
      <c r="X1906" s="14" t="str">
        <f t="shared" si="29"/>
        <v>А</v>
      </c>
      <c r="Y1906" s="271">
        <f>Таблица1[[#This Row],[ID_intellix]]</f>
        <v>1686</v>
      </c>
      <c r="Z1906" s="269" t="s">
        <v>1863</v>
      </c>
      <c r="AA1906" s="145">
        <f>IF(OR(Таблица1[[#This Row],[CARDIO_report]]&lt;&gt;0,Таблица1[[#This Row],[AI COMBO_report]]&lt;&gt;0,Таблица1[[#This Row],[OTC_report]]&lt;&gt;0),1,0)</f>
        <v>0</v>
      </c>
      <c r="AB1906" s="60" t="s">
        <v>1124</v>
      </c>
      <c r="AC1906" s="60" t="s">
        <v>1124</v>
      </c>
      <c r="AD1906" s="60" t="s">
        <v>1124</v>
      </c>
      <c r="AE1906" s="60" t="s">
        <v>1124</v>
      </c>
      <c r="AF1906" s="60"/>
      <c r="AG1906" s="60" t="s">
        <v>1124</v>
      </c>
      <c r="AH1906" s="60" t="s">
        <v>1124</v>
      </c>
      <c r="AI1906" s="60" t="s">
        <v>1124</v>
      </c>
      <c r="AJ1906" s="60" t="s">
        <v>1124</v>
      </c>
      <c r="AK1906" s="60" t="s">
        <v>1124</v>
      </c>
      <c r="AL1906" s="60" t="s">
        <v>1124</v>
      </c>
      <c r="AM1906" s="60" t="s">
        <v>1124</v>
      </c>
      <c r="AN1906" s="60" t="s">
        <v>1124</v>
      </c>
      <c r="AO1906" s="60"/>
      <c r="AP1906" s="35" t="s">
        <v>1917</v>
      </c>
      <c r="AQ1906" s="377">
        <v>0</v>
      </c>
      <c r="AR1906" s="378">
        <v>0</v>
      </c>
      <c r="AS1906" s="377">
        <v>0</v>
      </c>
      <c r="AT1906" s="378">
        <v>0</v>
      </c>
      <c r="AU1906" s="377">
        <v>0</v>
      </c>
      <c r="AV1906" s="377">
        <v>0</v>
      </c>
      <c r="AW1906" s="377">
        <v>0</v>
      </c>
      <c r="AX1906">
        <v>0</v>
      </c>
      <c r="AY1906">
        <v>0</v>
      </c>
      <c r="AZ1906" s="2"/>
      <c r="BB1906" s="2"/>
    </row>
    <row r="1907" spans="1:54" ht="14.5" hidden="1" customHeight="1" x14ac:dyDescent="0.2">
      <c r="A1907" s="46">
        <v>2117</v>
      </c>
      <c r="B1907" s="258" t="s">
        <v>5296</v>
      </c>
      <c r="C1907" t="s">
        <v>1159</v>
      </c>
      <c r="D1907" t="s">
        <v>2000</v>
      </c>
      <c r="E1907" t="s">
        <v>1821</v>
      </c>
      <c r="F1907" s="29" t="s">
        <v>1950</v>
      </c>
      <c r="G1907" s="47">
        <v>175</v>
      </c>
      <c r="H1907" t="s">
        <v>1950</v>
      </c>
      <c r="I1907">
        <v>1</v>
      </c>
      <c r="J1907" t="s">
        <v>5297</v>
      </c>
      <c r="K1907" t="s">
        <v>75</v>
      </c>
      <c r="L1907" t="s">
        <v>5298</v>
      </c>
      <c r="M1907" t="s">
        <v>2007</v>
      </c>
      <c r="N1907" s="34">
        <v>0</v>
      </c>
      <c r="O1907" s="34" t="s">
        <v>2008</v>
      </c>
      <c r="P1907" s="34">
        <v>0</v>
      </c>
      <c r="Q1907" s="34" t="s">
        <v>2009</v>
      </c>
      <c r="R1907" s="34">
        <v>0</v>
      </c>
      <c r="S1907" s="48" t="s">
        <v>1123</v>
      </c>
      <c r="T1907" s="13" t="s">
        <v>122</v>
      </c>
      <c r="U1907" s="12" t="s">
        <v>1863</v>
      </c>
      <c r="V1907" s="12" t="s">
        <v>122</v>
      </c>
      <c r="W1907" s="12" t="s">
        <v>122</v>
      </c>
      <c r="X1907" s="14" t="str">
        <f t="shared" si="29"/>
        <v>В</v>
      </c>
      <c r="Y1907" s="271">
        <f>Таблица1[[#This Row],[ID_intellix]]</f>
        <v>2117</v>
      </c>
      <c r="Z1907" s="269" t="s">
        <v>1863</v>
      </c>
      <c r="AA1907" s="145">
        <f>IF(OR(Таблица1[[#This Row],[CARDIO_report]]&lt;&gt;0,Таблица1[[#This Row],[AI COMBO_report]]&lt;&gt;0,Таблица1[[#This Row],[OTC_report]]&lt;&gt;0),1,0)</f>
        <v>0</v>
      </c>
      <c r="AB1907" s="60" t="s">
        <v>1124</v>
      </c>
      <c r="AC1907" s="60" t="s">
        <v>1124</v>
      </c>
      <c r="AD1907" s="60" t="s">
        <v>1124</v>
      </c>
      <c r="AE1907" s="60" t="s">
        <v>1124</v>
      </c>
      <c r="AF1907" s="60"/>
      <c r="AG1907" s="60" t="s">
        <v>1124</v>
      </c>
      <c r="AH1907" s="60" t="s">
        <v>1124</v>
      </c>
      <c r="AI1907" s="60" t="s">
        <v>1124</v>
      </c>
      <c r="AJ1907" s="60" t="s">
        <v>1124</v>
      </c>
      <c r="AK1907" s="60" t="s">
        <v>1124</v>
      </c>
      <c r="AL1907" s="60" t="s">
        <v>1124</v>
      </c>
      <c r="AM1907" s="60" t="s">
        <v>1124</v>
      </c>
      <c r="AN1907" s="60" t="s">
        <v>1124</v>
      </c>
      <c r="AO1907" s="60"/>
      <c r="AP1907" s="35" t="s">
        <v>1857</v>
      </c>
      <c r="AQ1907" s="377">
        <v>0</v>
      </c>
      <c r="AR1907" s="378">
        <v>0</v>
      </c>
      <c r="AS1907" s="377">
        <v>0</v>
      </c>
      <c r="AT1907" s="378">
        <v>0</v>
      </c>
      <c r="AU1907" s="377">
        <v>0</v>
      </c>
      <c r="AV1907" s="377">
        <v>0</v>
      </c>
      <c r="AW1907" s="377">
        <v>0</v>
      </c>
      <c r="AX1907">
        <v>0</v>
      </c>
      <c r="AY1907">
        <v>0</v>
      </c>
      <c r="AZ1907" s="2"/>
      <c r="BB1907" s="2"/>
    </row>
    <row r="1908" spans="1:54" ht="14.5" hidden="1" customHeight="1" x14ac:dyDescent="0.2">
      <c r="A1908" s="46">
        <v>1703</v>
      </c>
      <c r="B1908" s="258" t="s">
        <v>5308</v>
      </c>
      <c r="C1908" t="s">
        <v>1159</v>
      </c>
      <c r="D1908" t="s">
        <v>2004</v>
      </c>
      <c r="E1908" t="s">
        <v>1821</v>
      </c>
      <c r="F1908" s="29" t="s">
        <v>1950</v>
      </c>
      <c r="G1908" s="47">
        <v>18</v>
      </c>
      <c r="H1908" t="s">
        <v>1950</v>
      </c>
      <c r="I1908">
        <v>1</v>
      </c>
      <c r="J1908" t="s">
        <v>5309</v>
      </c>
      <c r="K1908" t="s">
        <v>75</v>
      </c>
      <c r="L1908" t="s">
        <v>5310</v>
      </c>
      <c r="M1908" t="s">
        <v>2007</v>
      </c>
      <c r="N1908" s="34">
        <v>0</v>
      </c>
      <c r="O1908" s="34" t="s">
        <v>2008</v>
      </c>
      <c r="P1908" s="34">
        <v>0</v>
      </c>
      <c r="Q1908" s="34" t="s">
        <v>2009</v>
      </c>
      <c r="R1908" s="34">
        <v>0</v>
      </c>
      <c r="S1908" s="48" t="s">
        <v>1123</v>
      </c>
      <c r="T1908" s="13" t="s">
        <v>122</v>
      </c>
      <c r="U1908" s="12" t="s">
        <v>1863</v>
      </c>
      <c r="V1908" s="12" t="s">
        <v>122</v>
      </c>
      <c r="W1908" s="12" t="s">
        <v>122</v>
      </c>
      <c r="X1908" s="14" t="str">
        <f t="shared" si="29"/>
        <v>В</v>
      </c>
      <c r="Y1908" s="271">
        <f>Таблица1[[#This Row],[ID_intellix]]</f>
        <v>1703</v>
      </c>
      <c r="Z1908" s="269" t="s">
        <v>122</v>
      </c>
      <c r="AA1908" s="145">
        <f>IF(OR(Таблица1[[#This Row],[CARDIO_report]]&lt;&gt;0,Таблица1[[#This Row],[AI COMBO_report]]&lt;&gt;0,Таблица1[[#This Row],[OTC_report]]&lt;&gt;0),1,0)</f>
        <v>0</v>
      </c>
      <c r="AB1908" s="60" t="s">
        <v>1124</v>
      </c>
      <c r="AC1908" s="60" t="s">
        <v>1124</v>
      </c>
      <c r="AD1908" s="60" t="s">
        <v>1124</v>
      </c>
      <c r="AE1908" s="60" t="s">
        <v>1124</v>
      </c>
      <c r="AF1908" s="60"/>
      <c r="AG1908" s="60" t="s">
        <v>1124</v>
      </c>
      <c r="AH1908" s="60" t="s">
        <v>1124</v>
      </c>
      <c r="AI1908" s="60" t="s">
        <v>1124</v>
      </c>
      <c r="AJ1908" s="60" t="s">
        <v>1124</v>
      </c>
      <c r="AK1908" s="60" t="s">
        <v>1124</v>
      </c>
      <c r="AL1908" s="60" t="s">
        <v>1124</v>
      </c>
      <c r="AM1908" s="60" t="s">
        <v>1124</v>
      </c>
      <c r="AN1908" s="60" t="s">
        <v>1124</v>
      </c>
      <c r="AO1908" s="60"/>
      <c r="AP1908" s="35" t="s">
        <v>1857</v>
      </c>
      <c r="AQ1908" s="377">
        <v>0</v>
      </c>
      <c r="AR1908" s="378">
        <v>0</v>
      </c>
      <c r="AS1908" s="377">
        <v>0</v>
      </c>
      <c r="AT1908" s="378">
        <v>0</v>
      </c>
      <c r="AU1908" s="377">
        <v>0</v>
      </c>
      <c r="AV1908" s="377">
        <v>0</v>
      </c>
      <c r="AW1908" s="377">
        <v>0</v>
      </c>
      <c r="AX1908">
        <v>0</v>
      </c>
      <c r="AY1908">
        <v>0</v>
      </c>
      <c r="AZ1908" s="2"/>
      <c r="BB1908" s="2"/>
    </row>
    <row r="1909" spans="1:54" ht="14.5" hidden="1" customHeight="1" x14ac:dyDescent="0.2">
      <c r="A1909" s="46">
        <v>1302</v>
      </c>
      <c r="B1909" s="258" t="s">
        <v>5311</v>
      </c>
      <c r="C1909" t="s">
        <v>1159</v>
      </c>
      <c r="D1909" t="s">
        <v>1353</v>
      </c>
      <c r="E1909" t="s">
        <v>1821</v>
      </c>
      <c r="F1909" s="29" t="s">
        <v>1950</v>
      </c>
      <c r="G1909" s="47">
        <v>180</v>
      </c>
      <c r="H1909" t="s">
        <v>1950</v>
      </c>
      <c r="I1909">
        <v>1</v>
      </c>
      <c r="J1909" t="s">
        <v>5312</v>
      </c>
      <c r="K1909" t="s">
        <v>75</v>
      </c>
      <c r="L1909" t="s">
        <v>5313</v>
      </c>
      <c r="M1909" t="s">
        <v>2007</v>
      </c>
      <c r="N1909" s="34">
        <v>0</v>
      </c>
      <c r="O1909" s="34" t="s">
        <v>2008</v>
      </c>
      <c r="P1909" s="34">
        <v>0</v>
      </c>
      <c r="Q1909" s="34" t="s">
        <v>2009</v>
      </c>
      <c r="R1909" s="34">
        <v>0</v>
      </c>
      <c r="S1909" s="48" t="s">
        <v>1123</v>
      </c>
      <c r="T1909" s="13" t="s">
        <v>1863</v>
      </c>
      <c r="U1909" s="12" t="s">
        <v>1863</v>
      </c>
      <c r="V1909" s="12" t="s">
        <v>122</v>
      </c>
      <c r="W1909" s="12" t="s">
        <v>122</v>
      </c>
      <c r="X1909" s="14" t="str">
        <f t="shared" si="29"/>
        <v>А</v>
      </c>
      <c r="Y1909" s="271">
        <f>Таблица1[[#This Row],[ID_intellix]]</f>
        <v>1302</v>
      </c>
      <c r="Z1909" s="269" t="s">
        <v>1863</v>
      </c>
      <c r="AA1909" s="145">
        <f>IF(OR(Таблица1[[#This Row],[CARDIO_report]]&lt;&gt;0,Таблица1[[#This Row],[AI COMBO_report]]&lt;&gt;0,Таблица1[[#This Row],[OTC_report]]&lt;&gt;0),1,0)</f>
        <v>0</v>
      </c>
      <c r="AB1909" s="60" t="s">
        <v>1124</v>
      </c>
      <c r="AC1909" s="60" t="s">
        <v>1124</v>
      </c>
      <c r="AD1909" s="60" t="s">
        <v>1124</v>
      </c>
      <c r="AE1909" s="60" t="s">
        <v>1124</v>
      </c>
      <c r="AF1909" s="60"/>
      <c r="AG1909" s="60" t="s">
        <v>1124</v>
      </c>
      <c r="AH1909" s="60" t="s">
        <v>1124</v>
      </c>
      <c r="AI1909" s="60" t="s">
        <v>1124</v>
      </c>
      <c r="AJ1909" s="60" t="s">
        <v>1124</v>
      </c>
      <c r="AK1909" s="60" t="s">
        <v>1124</v>
      </c>
      <c r="AL1909" s="60" t="s">
        <v>1124</v>
      </c>
      <c r="AM1909" s="60" t="s">
        <v>1124</v>
      </c>
      <c r="AN1909" s="60" t="s">
        <v>1124</v>
      </c>
      <c r="AO1909" s="60"/>
      <c r="AP1909" s="35" t="s">
        <v>1917</v>
      </c>
      <c r="AQ1909" s="377">
        <v>0</v>
      </c>
      <c r="AR1909" s="378">
        <v>0</v>
      </c>
      <c r="AS1909" s="377">
        <v>0</v>
      </c>
      <c r="AT1909" s="378">
        <v>0</v>
      </c>
      <c r="AU1909" s="377">
        <v>0</v>
      </c>
      <c r="AV1909" s="377">
        <v>0</v>
      </c>
      <c r="AW1909" s="377">
        <v>0</v>
      </c>
      <c r="AX1909">
        <v>0</v>
      </c>
      <c r="AY1909">
        <v>0</v>
      </c>
      <c r="AZ1909" s="2"/>
      <c r="BB1909" s="2"/>
    </row>
    <row r="1910" spans="1:54" ht="14.5" hidden="1" customHeight="1" x14ac:dyDescent="0.2">
      <c r="A1910" s="46">
        <v>1295</v>
      </c>
      <c r="B1910" s="258" t="s">
        <v>5323</v>
      </c>
      <c r="C1910" t="s">
        <v>1159</v>
      </c>
      <c r="D1910" t="s">
        <v>1364</v>
      </c>
      <c r="E1910" t="s">
        <v>1821</v>
      </c>
      <c r="F1910" s="29" t="s">
        <v>1950</v>
      </c>
      <c r="G1910" s="47">
        <v>186</v>
      </c>
      <c r="H1910" t="s">
        <v>1950</v>
      </c>
      <c r="I1910">
        <v>1</v>
      </c>
      <c r="J1910" t="s">
        <v>5324</v>
      </c>
      <c r="K1910" t="s">
        <v>75</v>
      </c>
      <c r="L1910" t="s">
        <v>5325</v>
      </c>
      <c r="M1910" t="s">
        <v>2007</v>
      </c>
      <c r="N1910" s="34">
        <v>0</v>
      </c>
      <c r="O1910" s="34" t="s">
        <v>2008</v>
      </c>
      <c r="P1910" s="34">
        <v>0</v>
      </c>
      <c r="Q1910" s="34" t="s">
        <v>2009</v>
      </c>
      <c r="R1910" s="34">
        <v>0</v>
      </c>
      <c r="S1910" s="48" t="s">
        <v>1123</v>
      </c>
      <c r="T1910" s="13" t="s">
        <v>122</v>
      </c>
      <c r="U1910" s="12" t="s">
        <v>1863</v>
      </c>
      <c r="V1910" s="12" t="s">
        <v>122</v>
      </c>
      <c r="W1910" s="12" t="s">
        <v>122</v>
      </c>
      <c r="X1910" s="14" t="str">
        <f t="shared" si="29"/>
        <v>В</v>
      </c>
      <c r="Y1910" s="271">
        <f>Таблица1[[#This Row],[ID_intellix]]</f>
        <v>1295</v>
      </c>
      <c r="Z1910" s="269" t="s">
        <v>1863</v>
      </c>
      <c r="AA1910" s="145">
        <f>IF(OR(Таблица1[[#This Row],[CARDIO_report]]&lt;&gt;0,Таблица1[[#This Row],[AI COMBO_report]]&lt;&gt;0,Таблица1[[#This Row],[OTC_report]]&lt;&gt;0),1,0)</f>
        <v>0</v>
      </c>
      <c r="AB1910" s="60" t="s">
        <v>1124</v>
      </c>
      <c r="AC1910" s="60" t="s">
        <v>1124</v>
      </c>
      <c r="AD1910" s="60" t="s">
        <v>1124</v>
      </c>
      <c r="AE1910" s="60" t="s">
        <v>1124</v>
      </c>
      <c r="AF1910" s="60"/>
      <c r="AG1910" s="60" t="s">
        <v>1124</v>
      </c>
      <c r="AH1910" s="60" t="s">
        <v>1124</v>
      </c>
      <c r="AI1910" s="60" t="s">
        <v>1124</v>
      </c>
      <c r="AJ1910" s="60" t="s">
        <v>1124</v>
      </c>
      <c r="AK1910" s="60" t="s">
        <v>1124</v>
      </c>
      <c r="AL1910" s="60" t="s">
        <v>1124</v>
      </c>
      <c r="AM1910" s="60" t="s">
        <v>1124</v>
      </c>
      <c r="AN1910" s="60" t="s">
        <v>1124</v>
      </c>
      <c r="AO1910" s="60"/>
      <c r="AP1910" s="35" t="s">
        <v>1857</v>
      </c>
      <c r="AQ1910" s="377">
        <v>0</v>
      </c>
      <c r="AR1910" s="378">
        <v>0</v>
      </c>
      <c r="AS1910" s="377">
        <v>0</v>
      </c>
      <c r="AT1910" s="378">
        <v>0</v>
      </c>
      <c r="AU1910" s="377">
        <v>0</v>
      </c>
      <c r="AV1910" s="377">
        <v>0</v>
      </c>
      <c r="AW1910" s="377">
        <v>0</v>
      </c>
      <c r="AX1910">
        <v>0</v>
      </c>
      <c r="AY1910">
        <v>0</v>
      </c>
      <c r="AZ1910" s="2"/>
      <c r="BB1910" s="2"/>
    </row>
    <row r="1911" spans="1:54" ht="14.5" hidden="1" customHeight="1" x14ac:dyDescent="0.2">
      <c r="A1911" s="46">
        <v>3614</v>
      </c>
      <c r="B1911" s="258" t="s">
        <v>5329</v>
      </c>
      <c r="C1911" t="s">
        <v>1159</v>
      </c>
      <c r="D1911" t="s">
        <v>1348</v>
      </c>
      <c r="E1911" t="s">
        <v>1821</v>
      </c>
      <c r="F1911" s="29" t="s">
        <v>1950</v>
      </c>
      <c r="G1911" s="47">
        <v>189</v>
      </c>
      <c r="H1911" t="s">
        <v>1950</v>
      </c>
      <c r="I1911">
        <v>1</v>
      </c>
      <c r="J1911" t="s">
        <v>5330</v>
      </c>
      <c r="K1911" t="s">
        <v>75</v>
      </c>
      <c r="L1911" t="s">
        <v>5331</v>
      </c>
      <c r="M1911" t="s">
        <v>2007</v>
      </c>
      <c r="N1911" s="34">
        <v>0</v>
      </c>
      <c r="O1911" s="34" t="s">
        <v>2008</v>
      </c>
      <c r="P1911" s="34" t="s">
        <v>87</v>
      </c>
      <c r="Q1911" s="34" t="s">
        <v>2009</v>
      </c>
      <c r="R1911" s="34" t="s">
        <v>930</v>
      </c>
      <c r="S1911" s="48" t="s">
        <v>1123</v>
      </c>
      <c r="T1911" s="13" t="s">
        <v>122</v>
      </c>
      <c r="U1911" s="12" t="s">
        <v>122</v>
      </c>
      <c r="V1911" s="12" t="s">
        <v>1863</v>
      </c>
      <c r="W1911" s="12" t="s">
        <v>122</v>
      </c>
      <c r="X1911" s="14" t="str">
        <f t="shared" si="29"/>
        <v>В</v>
      </c>
      <c r="Y1911" s="271">
        <f>Таблица1[[#This Row],[ID_intellix]]</f>
        <v>3614</v>
      </c>
      <c r="Z1911" s="269" t="s">
        <v>122</v>
      </c>
      <c r="AA1911" s="145">
        <f>IF(OR(Таблица1[[#This Row],[CARDIO_report]]&lt;&gt;0,Таблица1[[#This Row],[AI COMBO_report]]&lt;&gt;0,Таблица1[[#This Row],[OTC_report]]&lt;&gt;0),1,0)</f>
        <v>1</v>
      </c>
      <c r="AB1911" s="60" t="s">
        <v>1124</v>
      </c>
      <c r="AC1911" s="60" t="s">
        <v>1124</v>
      </c>
      <c r="AD1911" s="60" t="s">
        <v>1124</v>
      </c>
      <c r="AE1911" s="60" t="s">
        <v>1124</v>
      </c>
      <c r="AF1911" s="60"/>
      <c r="AG1911" s="60" t="s">
        <v>1124</v>
      </c>
      <c r="AH1911" s="60" t="s">
        <v>1124</v>
      </c>
      <c r="AI1911" s="60" t="s">
        <v>1124</v>
      </c>
      <c r="AJ1911" s="60" t="s">
        <v>1124</v>
      </c>
      <c r="AK1911" s="60" t="s">
        <v>1124</v>
      </c>
      <c r="AL1911" s="60" t="s">
        <v>1124</v>
      </c>
      <c r="AM1911" s="60" t="s">
        <v>1124</v>
      </c>
      <c r="AN1911" s="60" t="s">
        <v>1124</v>
      </c>
      <c r="AO1911" s="60"/>
      <c r="AP1911" s="35" t="s">
        <v>1857</v>
      </c>
      <c r="AQ1911" s="377">
        <v>0</v>
      </c>
      <c r="AR1911" s="378">
        <v>0</v>
      </c>
      <c r="AS1911" s="377">
        <v>0</v>
      </c>
      <c r="AT1911" s="378">
        <v>0</v>
      </c>
      <c r="AU1911" s="377">
        <v>0</v>
      </c>
      <c r="AV1911" s="377">
        <v>0</v>
      </c>
      <c r="AW1911" s="377">
        <v>0</v>
      </c>
      <c r="AX1911">
        <v>0</v>
      </c>
      <c r="AY1911">
        <v>0</v>
      </c>
      <c r="AZ1911" s="2"/>
      <c r="BB1911" s="2"/>
    </row>
    <row r="1912" spans="1:54" ht="14.5" hidden="1" customHeight="1" x14ac:dyDescent="0.2">
      <c r="A1912" s="46">
        <v>1283</v>
      </c>
      <c r="B1912" s="258" t="s">
        <v>5332</v>
      </c>
      <c r="C1912" t="s">
        <v>1159</v>
      </c>
      <c r="D1912" t="s">
        <v>2004</v>
      </c>
      <c r="E1912" t="s">
        <v>1821</v>
      </c>
      <c r="F1912" s="29" t="s">
        <v>1950</v>
      </c>
      <c r="G1912" s="47">
        <v>19</v>
      </c>
      <c r="H1912" t="s">
        <v>1950</v>
      </c>
      <c r="I1912">
        <v>1</v>
      </c>
      <c r="J1912" t="s">
        <v>5333</v>
      </c>
      <c r="K1912" t="s">
        <v>75</v>
      </c>
      <c r="L1912" t="s">
        <v>5334</v>
      </c>
      <c r="M1912" t="s">
        <v>2007</v>
      </c>
      <c r="N1912" s="34">
        <v>0</v>
      </c>
      <c r="O1912" s="34" t="s">
        <v>2008</v>
      </c>
      <c r="P1912" s="34">
        <v>0</v>
      </c>
      <c r="Q1912" s="34" t="s">
        <v>2009</v>
      </c>
      <c r="R1912" s="34">
        <v>0</v>
      </c>
      <c r="S1912" s="48" t="s">
        <v>1123</v>
      </c>
      <c r="T1912" s="13">
        <v>0</v>
      </c>
      <c r="U1912" s="12">
        <v>0</v>
      </c>
      <c r="V1912" s="12">
        <v>0</v>
      </c>
      <c r="W1912" s="12">
        <v>0</v>
      </c>
      <c r="X1912" s="14" t="str">
        <f t="shared" si="29"/>
        <v>С</v>
      </c>
      <c r="Y1912" s="271">
        <f>Таблица1[[#This Row],[ID_intellix]]</f>
        <v>1283</v>
      </c>
      <c r="Z1912" s="269" t="s">
        <v>122</v>
      </c>
      <c r="AA1912" s="145">
        <f>IF(OR(Таблица1[[#This Row],[CARDIO_report]]&lt;&gt;0,Таблица1[[#This Row],[AI COMBO_report]]&lt;&gt;0,Таблица1[[#This Row],[OTC_report]]&lt;&gt;0),1,0)</f>
        <v>0</v>
      </c>
      <c r="AB1912" s="60" t="s">
        <v>1124</v>
      </c>
      <c r="AC1912" s="60" t="s">
        <v>1124</v>
      </c>
      <c r="AD1912" s="60" t="s">
        <v>1124</v>
      </c>
      <c r="AE1912" s="60" t="s">
        <v>1124</v>
      </c>
      <c r="AF1912" s="60"/>
      <c r="AG1912" s="60" t="s">
        <v>1124</v>
      </c>
      <c r="AH1912" s="60" t="s">
        <v>1124</v>
      </c>
      <c r="AI1912" s="60" t="s">
        <v>1124</v>
      </c>
      <c r="AJ1912" s="60" t="s">
        <v>1124</v>
      </c>
      <c r="AK1912" s="60" t="s">
        <v>1124</v>
      </c>
      <c r="AL1912" s="60" t="s">
        <v>1124</v>
      </c>
      <c r="AM1912" s="60" t="s">
        <v>1124</v>
      </c>
      <c r="AN1912" s="60" t="s">
        <v>1124</v>
      </c>
      <c r="AO1912" s="60"/>
      <c r="AP1912" s="35" t="s">
        <v>1825</v>
      </c>
      <c r="AQ1912" s="377">
        <v>0</v>
      </c>
      <c r="AR1912" s="378">
        <v>0</v>
      </c>
      <c r="AS1912" s="377">
        <v>0</v>
      </c>
      <c r="AT1912" s="378">
        <v>0</v>
      </c>
      <c r="AU1912" s="377">
        <v>0</v>
      </c>
      <c r="AV1912" s="377">
        <v>0</v>
      </c>
      <c r="AW1912" s="377">
        <v>0</v>
      </c>
      <c r="AX1912">
        <v>0</v>
      </c>
      <c r="AY1912">
        <v>0</v>
      </c>
      <c r="AZ1912" s="2"/>
      <c r="BB1912" s="2"/>
    </row>
    <row r="1913" spans="1:54" ht="14.5" hidden="1" customHeight="1" x14ac:dyDescent="0.2">
      <c r="A1913" s="46">
        <v>1725</v>
      </c>
      <c r="B1913" s="258" t="s">
        <v>5335</v>
      </c>
      <c r="C1913" t="s">
        <v>1159</v>
      </c>
      <c r="D1913" t="s">
        <v>1358</v>
      </c>
      <c r="E1913" t="s">
        <v>1821</v>
      </c>
      <c r="F1913" s="29" t="s">
        <v>1950</v>
      </c>
      <c r="G1913" s="47">
        <v>190</v>
      </c>
      <c r="H1913" t="s">
        <v>1950</v>
      </c>
      <c r="I1913">
        <v>1</v>
      </c>
      <c r="J1913" t="s">
        <v>5336</v>
      </c>
      <c r="K1913" t="s">
        <v>75</v>
      </c>
      <c r="L1913" t="s">
        <v>5337</v>
      </c>
      <c r="M1913" t="s">
        <v>2007</v>
      </c>
      <c r="N1913" s="34">
        <v>0</v>
      </c>
      <c r="O1913" s="34" t="s">
        <v>2008</v>
      </c>
      <c r="P1913" s="34">
        <v>0</v>
      </c>
      <c r="Q1913" s="34" t="s">
        <v>2009</v>
      </c>
      <c r="R1913" s="34">
        <v>0</v>
      </c>
      <c r="S1913" s="48" t="s">
        <v>1123</v>
      </c>
      <c r="T1913" s="13" t="s">
        <v>122</v>
      </c>
      <c r="U1913" s="12" t="s">
        <v>1863</v>
      </c>
      <c r="V1913" s="12" t="s">
        <v>122</v>
      </c>
      <c r="W1913" s="12" t="s">
        <v>122</v>
      </c>
      <c r="X1913" s="14" t="str">
        <f t="shared" si="29"/>
        <v>В</v>
      </c>
      <c r="Y1913" s="271">
        <f>Таблица1[[#This Row],[ID_intellix]]</f>
        <v>1725</v>
      </c>
      <c r="Z1913" s="269" t="s">
        <v>1863</v>
      </c>
      <c r="AA1913" s="145">
        <f>IF(OR(Таблица1[[#This Row],[CARDIO_report]]&lt;&gt;0,Таблица1[[#This Row],[AI COMBO_report]]&lt;&gt;0,Таблица1[[#This Row],[OTC_report]]&lt;&gt;0),1,0)</f>
        <v>0</v>
      </c>
      <c r="AB1913" s="60" t="s">
        <v>1124</v>
      </c>
      <c r="AC1913" s="60" t="s">
        <v>1124</v>
      </c>
      <c r="AD1913" s="60" t="s">
        <v>1124</v>
      </c>
      <c r="AE1913" s="60" t="s">
        <v>1124</v>
      </c>
      <c r="AF1913" s="60"/>
      <c r="AG1913" s="60" t="s">
        <v>1124</v>
      </c>
      <c r="AH1913" s="60" t="s">
        <v>1124</v>
      </c>
      <c r="AI1913" s="60" t="s">
        <v>1124</v>
      </c>
      <c r="AJ1913" s="60" t="s">
        <v>1124</v>
      </c>
      <c r="AK1913" s="60" t="s">
        <v>1124</v>
      </c>
      <c r="AL1913" s="60" t="s">
        <v>1124</v>
      </c>
      <c r="AM1913" s="60" t="s">
        <v>1124</v>
      </c>
      <c r="AN1913" s="60" t="s">
        <v>1124</v>
      </c>
      <c r="AO1913" s="60"/>
      <c r="AP1913" s="35" t="s">
        <v>1857</v>
      </c>
      <c r="AQ1913" s="377">
        <v>0</v>
      </c>
      <c r="AR1913" s="378">
        <v>0</v>
      </c>
      <c r="AS1913" s="377">
        <v>0</v>
      </c>
      <c r="AT1913" s="378">
        <v>0</v>
      </c>
      <c r="AU1913" s="377">
        <v>0</v>
      </c>
      <c r="AV1913" s="377">
        <v>0</v>
      </c>
      <c r="AW1913" s="377">
        <v>0</v>
      </c>
      <c r="AX1913">
        <v>0</v>
      </c>
      <c r="AY1913">
        <v>0</v>
      </c>
      <c r="AZ1913" s="2"/>
      <c r="BB1913" s="2"/>
    </row>
    <row r="1914" spans="1:54" ht="14.5" hidden="1" customHeight="1" x14ac:dyDescent="0.2">
      <c r="A1914" s="46">
        <v>2079</v>
      </c>
      <c r="B1914" s="258" t="s">
        <v>5347</v>
      </c>
      <c r="C1914" t="s">
        <v>1159</v>
      </c>
      <c r="D1914" t="s">
        <v>1361</v>
      </c>
      <c r="E1914" t="s">
        <v>1821</v>
      </c>
      <c r="F1914" s="29" t="s">
        <v>1950</v>
      </c>
      <c r="G1914" s="47">
        <v>195</v>
      </c>
      <c r="H1914" t="s">
        <v>1950</v>
      </c>
      <c r="I1914">
        <v>1</v>
      </c>
      <c r="J1914" t="s">
        <v>5348</v>
      </c>
      <c r="K1914" t="s">
        <v>75</v>
      </c>
      <c r="L1914" t="s">
        <v>5349</v>
      </c>
      <c r="M1914" t="s">
        <v>2007</v>
      </c>
      <c r="N1914" s="34" t="s">
        <v>588</v>
      </c>
      <c r="O1914" s="34" t="s">
        <v>2008</v>
      </c>
      <c r="P1914" s="34" t="s">
        <v>100</v>
      </c>
      <c r="Q1914" s="34" t="s">
        <v>2009</v>
      </c>
      <c r="R1914" s="34" t="s">
        <v>881</v>
      </c>
      <c r="S1914" s="48" t="s">
        <v>1123</v>
      </c>
      <c r="T1914" s="13" t="s">
        <v>1863</v>
      </c>
      <c r="U1914" s="12" t="s">
        <v>122</v>
      </c>
      <c r="V1914" s="12" t="s">
        <v>1863</v>
      </c>
      <c r="W1914" s="12" t="s">
        <v>122</v>
      </c>
      <c r="X1914" s="14" t="str">
        <f t="shared" si="29"/>
        <v>А</v>
      </c>
      <c r="Y1914" s="271">
        <f>Таблица1[[#This Row],[ID_intellix]]</f>
        <v>2079</v>
      </c>
      <c r="Z1914" s="269" t="s">
        <v>122</v>
      </c>
      <c r="AA1914" s="145">
        <f>IF(OR(Таблица1[[#This Row],[CARDIO_report]]&lt;&gt;0,Таблица1[[#This Row],[AI COMBO_report]]&lt;&gt;0,Таблица1[[#This Row],[OTC_report]]&lt;&gt;0),1,0)</f>
        <v>1</v>
      </c>
      <c r="AB1914" s="60" t="s">
        <v>1124</v>
      </c>
      <c r="AC1914" s="60" t="s">
        <v>1124</v>
      </c>
      <c r="AE1914" s="60" t="s">
        <v>1124</v>
      </c>
      <c r="AF1914" s="60"/>
      <c r="AG1914" s="60" t="s">
        <v>1124</v>
      </c>
      <c r="AH1914" s="60" t="s">
        <v>1124</v>
      </c>
      <c r="AI1914" s="60" t="s">
        <v>1124</v>
      </c>
      <c r="AJ1914" s="60" t="s">
        <v>1124</v>
      </c>
      <c r="AK1914" s="60" t="s">
        <v>1124</v>
      </c>
      <c r="AL1914" s="60" t="s">
        <v>1124</v>
      </c>
      <c r="AM1914" s="60" t="s">
        <v>1124</v>
      </c>
      <c r="AN1914" s="60" t="s">
        <v>1124</v>
      </c>
      <c r="AO1914" s="60"/>
      <c r="AP1914" s="35" t="s">
        <v>1917</v>
      </c>
      <c r="AQ1914" s="377">
        <v>0</v>
      </c>
      <c r="AR1914" s="378">
        <v>0</v>
      </c>
      <c r="AS1914" s="377">
        <v>0</v>
      </c>
      <c r="AT1914" s="378">
        <v>0</v>
      </c>
      <c r="AU1914" s="377">
        <v>0</v>
      </c>
      <c r="AV1914" s="377">
        <v>0</v>
      </c>
      <c r="AW1914" s="377">
        <v>0</v>
      </c>
      <c r="AX1914">
        <v>0</v>
      </c>
      <c r="AY1914">
        <v>0</v>
      </c>
      <c r="AZ1914" s="2"/>
      <c r="BB1914" s="2"/>
    </row>
    <row r="1915" spans="1:54" ht="14.5" hidden="1" customHeight="1" x14ac:dyDescent="0.2">
      <c r="A1915" s="46">
        <v>953</v>
      </c>
      <c r="B1915" s="258" t="s">
        <v>5359</v>
      </c>
      <c r="C1915" t="s">
        <v>1159</v>
      </c>
      <c r="D1915" t="s">
        <v>1345</v>
      </c>
      <c r="E1915" t="s">
        <v>1821</v>
      </c>
      <c r="F1915" s="29" t="s">
        <v>1950</v>
      </c>
      <c r="G1915" s="47">
        <v>199</v>
      </c>
      <c r="H1915" t="s">
        <v>1950</v>
      </c>
      <c r="I1915">
        <v>1</v>
      </c>
      <c r="J1915" t="s">
        <v>5360</v>
      </c>
      <c r="K1915" t="s">
        <v>75</v>
      </c>
      <c r="L1915" t="s">
        <v>5361</v>
      </c>
      <c r="M1915" t="s">
        <v>2007</v>
      </c>
      <c r="N1915" s="34">
        <v>0</v>
      </c>
      <c r="O1915" s="34" t="s">
        <v>2008</v>
      </c>
      <c r="P1915" s="34">
        <v>0</v>
      </c>
      <c r="Q1915" s="34" t="s">
        <v>2009</v>
      </c>
      <c r="R1915" s="34">
        <v>0</v>
      </c>
      <c r="S1915" s="48" t="s">
        <v>1123</v>
      </c>
      <c r="T1915" s="13" t="s">
        <v>122</v>
      </c>
      <c r="U1915" s="12" t="s">
        <v>122</v>
      </c>
      <c r="V1915" s="12" t="s">
        <v>122</v>
      </c>
      <c r="W1915" s="12" t="s">
        <v>122</v>
      </c>
      <c r="X1915" s="14" t="str">
        <f t="shared" si="29"/>
        <v>С</v>
      </c>
      <c r="Y1915" s="271">
        <f>Таблица1[[#This Row],[ID_intellix]]</f>
        <v>953</v>
      </c>
      <c r="Z1915" s="269" t="s">
        <v>122</v>
      </c>
      <c r="AA1915" s="145">
        <f>IF(OR(Таблица1[[#This Row],[CARDIO_report]]&lt;&gt;0,Таблица1[[#This Row],[AI COMBO_report]]&lt;&gt;0,Таблица1[[#This Row],[OTC_report]]&lt;&gt;0),1,0)</f>
        <v>0</v>
      </c>
      <c r="AB1915" s="60" t="s">
        <v>1124</v>
      </c>
      <c r="AC1915" s="60" t="s">
        <v>1124</v>
      </c>
      <c r="AD1915" s="60" t="s">
        <v>1124</v>
      </c>
      <c r="AE1915" s="60" t="s">
        <v>1124</v>
      </c>
      <c r="AF1915" s="60"/>
      <c r="AG1915" s="60" t="s">
        <v>1124</v>
      </c>
      <c r="AH1915" s="60" t="s">
        <v>1124</v>
      </c>
      <c r="AI1915" s="60" t="s">
        <v>1124</v>
      </c>
      <c r="AJ1915" s="60" t="s">
        <v>1124</v>
      </c>
      <c r="AK1915" s="60" t="s">
        <v>1124</v>
      </c>
      <c r="AL1915" s="60" t="s">
        <v>1124</v>
      </c>
      <c r="AM1915" s="60" t="s">
        <v>1124</v>
      </c>
      <c r="AN1915" s="60" t="s">
        <v>1124</v>
      </c>
      <c r="AO1915" s="60"/>
      <c r="AP1915" s="35" t="s">
        <v>1825</v>
      </c>
      <c r="AQ1915" s="377">
        <v>0</v>
      </c>
      <c r="AR1915" s="378">
        <v>0</v>
      </c>
      <c r="AS1915" s="377">
        <v>0</v>
      </c>
      <c r="AT1915" s="378">
        <v>0</v>
      </c>
      <c r="AU1915" s="377">
        <v>0</v>
      </c>
      <c r="AV1915" s="377">
        <v>0</v>
      </c>
      <c r="AW1915" s="377">
        <v>0</v>
      </c>
      <c r="AX1915">
        <v>0</v>
      </c>
      <c r="AY1915">
        <v>0</v>
      </c>
      <c r="AZ1915" s="2"/>
      <c r="BB1915" s="2"/>
    </row>
    <row r="1916" spans="1:54" ht="14.5" hidden="1" customHeight="1" x14ac:dyDescent="0.2">
      <c r="A1916" s="46">
        <v>948</v>
      </c>
      <c r="B1916" s="258" t="s">
        <v>5362</v>
      </c>
      <c r="C1916" t="s">
        <v>1159</v>
      </c>
      <c r="D1916" t="s">
        <v>2000</v>
      </c>
      <c r="E1916" t="s">
        <v>1821</v>
      </c>
      <c r="F1916" s="29" t="s">
        <v>1950</v>
      </c>
      <c r="G1916" s="47">
        <v>200</v>
      </c>
      <c r="H1916" t="s">
        <v>1950</v>
      </c>
      <c r="I1916">
        <v>1</v>
      </c>
      <c r="J1916" t="s">
        <v>5363</v>
      </c>
      <c r="K1916" t="s">
        <v>75</v>
      </c>
      <c r="L1916" t="s">
        <v>5364</v>
      </c>
      <c r="M1916" t="s">
        <v>2007</v>
      </c>
      <c r="N1916" s="34" t="s">
        <v>588</v>
      </c>
      <c r="O1916" s="34" t="s">
        <v>2008</v>
      </c>
      <c r="P1916" s="34" t="s">
        <v>87</v>
      </c>
      <c r="Q1916" s="34" t="s">
        <v>2009</v>
      </c>
      <c r="R1916" s="34" t="s">
        <v>930</v>
      </c>
      <c r="S1916" s="48" t="s">
        <v>1123</v>
      </c>
      <c r="T1916" s="13" t="s">
        <v>1863</v>
      </c>
      <c r="U1916" s="12" t="s">
        <v>1863</v>
      </c>
      <c r="V1916" s="12" t="s">
        <v>122</v>
      </c>
      <c r="W1916" s="12" t="s">
        <v>1863</v>
      </c>
      <c r="X1916" s="14" t="str">
        <f t="shared" si="29"/>
        <v>А</v>
      </c>
      <c r="Y1916" s="271">
        <f>Таблица1[[#This Row],[ID_intellix]]</f>
        <v>948</v>
      </c>
      <c r="Z1916" s="269" t="s">
        <v>122</v>
      </c>
      <c r="AA1916" s="145">
        <f>IF(OR(Таблица1[[#This Row],[CARDIO_report]]&lt;&gt;0,Таблица1[[#This Row],[AI COMBO_report]]&lt;&gt;0,Таблица1[[#This Row],[OTC_report]]&lt;&gt;0),1,0)</f>
        <v>1</v>
      </c>
      <c r="AB1916" s="60" t="s">
        <v>1124</v>
      </c>
      <c r="AC1916" s="60" t="s">
        <v>1124</v>
      </c>
      <c r="AD1916" s="60" t="s">
        <v>1124</v>
      </c>
      <c r="AE1916" s="60" t="s">
        <v>1124</v>
      </c>
      <c r="AF1916" s="60"/>
      <c r="AG1916" s="60" t="s">
        <v>1124</v>
      </c>
      <c r="AH1916" s="60" t="s">
        <v>1124</v>
      </c>
      <c r="AI1916" s="60" t="s">
        <v>1124</v>
      </c>
      <c r="AJ1916" s="60" t="s">
        <v>1124</v>
      </c>
      <c r="AK1916" s="60" t="s">
        <v>1124</v>
      </c>
      <c r="AL1916" s="60" t="s">
        <v>1124</v>
      </c>
      <c r="AM1916" s="60" t="s">
        <v>1124</v>
      </c>
      <c r="AN1916" s="60" t="s">
        <v>1124</v>
      </c>
      <c r="AO1916" s="60"/>
      <c r="AP1916" s="35" t="s">
        <v>1917</v>
      </c>
      <c r="AQ1916" s="377">
        <v>0</v>
      </c>
      <c r="AR1916" s="378">
        <v>0</v>
      </c>
      <c r="AS1916" s="377">
        <v>0</v>
      </c>
      <c r="AT1916" s="378">
        <v>0</v>
      </c>
      <c r="AU1916" s="377">
        <v>0</v>
      </c>
      <c r="AV1916" s="377">
        <v>0</v>
      </c>
      <c r="AW1916" s="377">
        <v>0</v>
      </c>
      <c r="AX1916">
        <v>0</v>
      </c>
      <c r="AY1916">
        <v>0</v>
      </c>
      <c r="AZ1916" s="2"/>
      <c r="BB1916" s="2"/>
    </row>
    <row r="1917" spans="1:54" ht="14.5" hidden="1" customHeight="1" x14ac:dyDescent="0.2">
      <c r="A1917" s="46">
        <v>1608</v>
      </c>
      <c r="B1917" s="258" t="s">
        <v>5371</v>
      </c>
      <c r="C1917" t="s">
        <v>1159</v>
      </c>
      <c r="D1917" t="s">
        <v>2000</v>
      </c>
      <c r="E1917" t="s">
        <v>1821</v>
      </c>
      <c r="F1917" s="29" t="s">
        <v>1950</v>
      </c>
      <c r="G1917" s="47">
        <v>203</v>
      </c>
      <c r="H1917" t="s">
        <v>1950</v>
      </c>
      <c r="I1917">
        <v>1</v>
      </c>
      <c r="J1917" t="s">
        <v>5372</v>
      </c>
      <c r="K1917" t="s">
        <v>75</v>
      </c>
      <c r="L1917" t="s">
        <v>5373</v>
      </c>
      <c r="M1917" t="s">
        <v>2007</v>
      </c>
      <c r="N1917" s="34">
        <v>0</v>
      </c>
      <c r="O1917" s="34" t="s">
        <v>2008</v>
      </c>
      <c r="P1917" s="34">
        <v>0</v>
      </c>
      <c r="Q1917" s="34" t="s">
        <v>2009</v>
      </c>
      <c r="R1917" s="34" t="s">
        <v>930</v>
      </c>
      <c r="S1917" s="48" t="s">
        <v>1123</v>
      </c>
      <c r="T1917" s="13" t="s">
        <v>122</v>
      </c>
      <c r="U1917" s="12" t="s">
        <v>122</v>
      </c>
      <c r="V1917" s="12" t="s">
        <v>1863</v>
      </c>
      <c r="W1917" s="12" t="s">
        <v>122</v>
      </c>
      <c r="X1917" s="14" t="str">
        <f t="shared" si="29"/>
        <v>В</v>
      </c>
      <c r="Y1917" s="271">
        <f>Таблица1[[#This Row],[ID_intellix]]</f>
        <v>1608</v>
      </c>
      <c r="Z1917" s="269" t="s">
        <v>122</v>
      </c>
      <c r="AA1917" s="145">
        <f>IF(OR(Таблица1[[#This Row],[CARDIO_report]]&lt;&gt;0,Таблица1[[#This Row],[AI COMBO_report]]&lt;&gt;0,Таблица1[[#This Row],[OTC_report]]&lt;&gt;0),1,0)</f>
        <v>1</v>
      </c>
      <c r="AB1917" s="60" t="s">
        <v>1124</v>
      </c>
      <c r="AC1917" s="60" t="s">
        <v>1124</v>
      </c>
      <c r="AD1917" s="60" t="s">
        <v>1124</v>
      </c>
      <c r="AE1917" s="60" t="s">
        <v>1124</v>
      </c>
      <c r="AF1917" s="60"/>
      <c r="AG1917" s="60" t="s">
        <v>1124</v>
      </c>
      <c r="AH1917" s="60" t="s">
        <v>1124</v>
      </c>
      <c r="AI1917" s="60" t="s">
        <v>1124</v>
      </c>
      <c r="AJ1917" s="60" t="s">
        <v>1124</v>
      </c>
      <c r="AK1917" s="60" t="s">
        <v>1124</v>
      </c>
      <c r="AL1917" s="60" t="s">
        <v>1124</v>
      </c>
      <c r="AM1917" s="60" t="s">
        <v>1124</v>
      </c>
      <c r="AN1917" s="60" t="s">
        <v>1124</v>
      </c>
      <c r="AO1917" s="60"/>
      <c r="AP1917" s="35" t="s">
        <v>1857</v>
      </c>
      <c r="AQ1917" s="377">
        <v>0</v>
      </c>
      <c r="AR1917" s="378">
        <v>0</v>
      </c>
      <c r="AS1917" s="377">
        <v>0</v>
      </c>
      <c r="AT1917" s="378">
        <v>0</v>
      </c>
      <c r="AU1917" s="377">
        <v>0</v>
      </c>
      <c r="AV1917" s="377">
        <v>0</v>
      </c>
      <c r="AW1917" s="377">
        <v>0</v>
      </c>
      <c r="AX1917">
        <v>0</v>
      </c>
      <c r="AY1917">
        <v>0</v>
      </c>
      <c r="AZ1917" s="2"/>
      <c r="BB1917" s="2"/>
    </row>
    <row r="1918" spans="1:54" ht="14.5" hidden="1" customHeight="1" x14ac:dyDescent="0.2">
      <c r="A1918" s="46">
        <v>956</v>
      </c>
      <c r="B1918" s="258" t="s">
        <v>5374</v>
      </c>
      <c r="C1918" t="s">
        <v>1159</v>
      </c>
      <c r="D1918" t="s">
        <v>1160</v>
      </c>
      <c r="E1918" t="s">
        <v>1821</v>
      </c>
      <c r="F1918" s="29" t="s">
        <v>1950</v>
      </c>
      <c r="G1918" s="47">
        <v>205</v>
      </c>
      <c r="H1918" t="s">
        <v>1950</v>
      </c>
      <c r="I1918">
        <v>1</v>
      </c>
      <c r="J1918" t="s">
        <v>5375</v>
      </c>
      <c r="K1918" t="s">
        <v>75</v>
      </c>
      <c r="L1918" t="s">
        <v>5376</v>
      </c>
      <c r="M1918" t="s">
        <v>2007</v>
      </c>
      <c r="N1918" s="34">
        <v>0</v>
      </c>
      <c r="O1918" s="34" t="s">
        <v>2008</v>
      </c>
      <c r="P1918" s="34">
        <v>0</v>
      </c>
      <c r="Q1918" s="34" t="s">
        <v>2009</v>
      </c>
      <c r="R1918" s="34" t="s">
        <v>930</v>
      </c>
      <c r="S1918" s="48" t="s">
        <v>1123</v>
      </c>
      <c r="T1918" s="13" t="s">
        <v>122</v>
      </c>
      <c r="U1918" s="12" t="s">
        <v>122</v>
      </c>
      <c r="V1918" s="12" t="s">
        <v>1863</v>
      </c>
      <c r="W1918" s="12" t="s">
        <v>1863</v>
      </c>
      <c r="X1918" s="14" t="str">
        <f t="shared" si="29"/>
        <v>А</v>
      </c>
      <c r="Y1918" s="271">
        <f>Таблица1[[#This Row],[ID_intellix]]</f>
        <v>956</v>
      </c>
      <c r="Z1918" s="269" t="s">
        <v>122</v>
      </c>
      <c r="AA1918" s="145">
        <f>IF(OR(Таблица1[[#This Row],[CARDIO_report]]&lt;&gt;0,Таблица1[[#This Row],[AI COMBO_report]]&lt;&gt;0,Таблица1[[#This Row],[OTC_report]]&lt;&gt;0),1,0)</f>
        <v>1</v>
      </c>
      <c r="AB1918" s="60" t="s">
        <v>1124</v>
      </c>
      <c r="AC1918" s="60" t="s">
        <v>1124</v>
      </c>
      <c r="AD1918" s="60" t="s">
        <v>1124</v>
      </c>
      <c r="AE1918" s="60" t="s">
        <v>1124</v>
      </c>
      <c r="AF1918" s="60"/>
      <c r="AG1918" s="60" t="s">
        <v>1124</v>
      </c>
      <c r="AH1918" s="60" t="s">
        <v>1124</v>
      </c>
      <c r="AI1918" s="60" t="s">
        <v>1124</v>
      </c>
      <c r="AJ1918" s="60" t="s">
        <v>1124</v>
      </c>
      <c r="AK1918" s="60" t="s">
        <v>1124</v>
      </c>
      <c r="AL1918" s="60" t="s">
        <v>1124</v>
      </c>
      <c r="AM1918" s="60" t="s">
        <v>1124</v>
      </c>
      <c r="AN1918" s="60" t="s">
        <v>1124</v>
      </c>
      <c r="AO1918" s="60"/>
      <c r="AP1918" s="35" t="s">
        <v>1917</v>
      </c>
      <c r="AQ1918" s="377">
        <v>0</v>
      </c>
      <c r="AR1918" s="378">
        <v>0</v>
      </c>
      <c r="AS1918" s="377">
        <v>0</v>
      </c>
      <c r="AT1918" s="378">
        <v>0</v>
      </c>
      <c r="AU1918" s="377">
        <v>0</v>
      </c>
      <c r="AV1918" s="377">
        <v>0</v>
      </c>
      <c r="AW1918" s="377">
        <v>0</v>
      </c>
      <c r="AX1918" s="25">
        <v>0</v>
      </c>
      <c r="AY1918" s="25">
        <v>0</v>
      </c>
      <c r="AZ1918" s="2"/>
      <c r="BB1918" s="2"/>
    </row>
    <row r="1919" spans="1:54" ht="14.5" hidden="1" customHeight="1" x14ac:dyDescent="0.2">
      <c r="A1919" s="46">
        <v>1801</v>
      </c>
      <c r="B1919" s="258" t="s">
        <v>5377</v>
      </c>
      <c r="C1919" t="s">
        <v>1159</v>
      </c>
      <c r="D1919" t="s">
        <v>2004</v>
      </c>
      <c r="E1919" t="s">
        <v>1821</v>
      </c>
      <c r="F1919" s="29" t="s">
        <v>1950</v>
      </c>
      <c r="G1919" s="47">
        <v>21</v>
      </c>
      <c r="H1919" t="s">
        <v>1950</v>
      </c>
      <c r="I1919">
        <v>1</v>
      </c>
      <c r="J1919" t="s">
        <v>5378</v>
      </c>
      <c r="K1919" t="s">
        <v>75</v>
      </c>
      <c r="L1919" t="s">
        <v>5379</v>
      </c>
      <c r="M1919" t="s">
        <v>2007</v>
      </c>
      <c r="N1919" s="34">
        <v>0</v>
      </c>
      <c r="O1919" s="34" t="s">
        <v>2008</v>
      </c>
      <c r="P1919" s="34">
        <v>0</v>
      </c>
      <c r="Q1919" s="34" t="s">
        <v>2009</v>
      </c>
      <c r="R1919" s="34">
        <v>0</v>
      </c>
      <c r="S1919" s="48" t="s">
        <v>1123</v>
      </c>
      <c r="T1919" s="13" t="s">
        <v>122</v>
      </c>
      <c r="U1919" s="12" t="s">
        <v>1863</v>
      </c>
      <c r="V1919" s="12" t="s">
        <v>122</v>
      </c>
      <c r="W1919" s="12" t="s">
        <v>122</v>
      </c>
      <c r="X1919" s="14" t="str">
        <f t="shared" si="29"/>
        <v>В</v>
      </c>
      <c r="Y1919" s="271">
        <f>Таблица1[[#This Row],[ID_intellix]]</f>
        <v>1801</v>
      </c>
      <c r="Z1919" s="269" t="s">
        <v>122</v>
      </c>
      <c r="AA1919" s="145">
        <f>IF(OR(Таблица1[[#This Row],[CARDIO_report]]&lt;&gt;0,Таблица1[[#This Row],[AI COMBO_report]]&lt;&gt;0,Таблица1[[#This Row],[OTC_report]]&lt;&gt;0),1,0)</f>
        <v>0</v>
      </c>
      <c r="AB1919" s="60" t="s">
        <v>1124</v>
      </c>
      <c r="AC1919" s="60" t="s">
        <v>1124</v>
      </c>
      <c r="AD1919" s="60" t="s">
        <v>1124</v>
      </c>
      <c r="AE1919" s="60" t="s">
        <v>1124</v>
      </c>
      <c r="AF1919" s="60"/>
      <c r="AG1919" s="60" t="s">
        <v>1124</v>
      </c>
      <c r="AH1919" s="60" t="s">
        <v>1124</v>
      </c>
      <c r="AI1919" s="60" t="s">
        <v>1124</v>
      </c>
      <c r="AJ1919" s="60" t="s">
        <v>1124</v>
      </c>
      <c r="AK1919" s="60" t="s">
        <v>1124</v>
      </c>
      <c r="AL1919" s="60" t="s">
        <v>1124</v>
      </c>
      <c r="AM1919" s="60" t="s">
        <v>1124</v>
      </c>
      <c r="AN1919" s="60" t="s">
        <v>1124</v>
      </c>
      <c r="AO1919" s="60"/>
      <c r="AP1919" s="35" t="s">
        <v>1857</v>
      </c>
      <c r="AQ1919" s="377">
        <v>0</v>
      </c>
      <c r="AR1919" s="378">
        <v>0</v>
      </c>
      <c r="AS1919" s="377">
        <v>0</v>
      </c>
      <c r="AT1919" s="378">
        <v>0</v>
      </c>
      <c r="AU1919" s="377">
        <v>0</v>
      </c>
      <c r="AV1919" s="377">
        <v>0</v>
      </c>
      <c r="AW1919" s="377">
        <v>0</v>
      </c>
      <c r="AX1919" s="25">
        <v>0</v>
      </c>
      <c r="AY1919" s="25">
        <v>0</v>
      </c>
      <c r="AZ1919" s="2"/>
      <c r="BB1919" s="2"/>
    </row>
    <row r="1920" spans="1:54" ht="14.5" hidden="1" customHeight="1" x14ac:dyDescent="0.2">
      <c r="A1920" s="46">
        <v>1304</v>
      </c>
      <c r="B1920" s="258" t="s">
        <v>5390</v>
      </c>
      <c r="C1920" t="s">
        <v>1159</v>
      </c>
      <c r="D1920" t="s">
        <v>2000</v>
      </c>
      <c r="E1920" t="s">
        <v>1821</v>
      </c>
      <c r="F1920" s="29" t="s">
        <v>1950</v>
      </c>
      <c r="G1920" s="47">
        <v>215</v>
      </c>
      <c r="H1920" t="s">
        <v>1950</v>
      </c>
      <c r="I1920">
        <v>1</v>
      </c>
      <c r="J1920" t="s">
        <v>5391</v>
      </c>
      <c r="K1920" t="s">
        <v>75</v>
      </c>
      <c r="L1920" t="s">
        <v>5392</v>
      </c>
      <c r="M1920" t="s">
        <v>2007</v>
      </c>
      <c r="N1920" s="34">
        <v>0</v>
      </c>
      <c r="O1920" s="34" t="s">
        <v>2008</v>
      </c>
      <c r="P1920" s="34">
        <v>0</v>
      </c>
      <c r="Q1920" s="34" t="s">
        <v>2009</v>
      </c>
      <c r="R1920" s="34">
        <v>0</v>
      </c>
      <c r="S1920" s="48" t="s">
        <v>1123</v>
      </c>
      <c r="T1920" s="13" t="s">
        <v>122</v>
      </c>
      <c r="U1920" s="12" t="s">
        <v>1863</v>
      </c>
      <c r="V1920" s="12" t="s">
        <v>122</v>
      </c>
      <c r="W1920" s="12" t="s">
        <v>122</v>
      </c>
      <c r="X1920" s="14" t="str">
        <f t="shared" si="29"/>
        <v>В</v>
      </c>
      <c r="Y1920" s="271">
        <f>Таблица1[[#This Row],[ID_intellix]]</f>
        <v>1304</v>
      </c>
      <c r="Z1920" s="269" t="s">
        <v>122</v>
      </c>
      <c r="AA1920" s="145">
        <f>IF(OR(Таблица1[[#This Row],[CARDIO_report]]&lt;&gt;0,Таблица1[[#This Row],[AI COMBO_report]]&lt;&gt;0,Таблица1[[#This Row],[OTC_report]]&lt;&gt;0),1,0)</f>
        <v>0</v>
      </c>
      <c r="AB1920" s="60" t="s">
        <v>1124</v>
      </c>
      <c r="AC1920" s="60" t="s">
        <v>1124</v>
      </c>
      <c r="AD1920" s="60" t="s">
        <v>1124</v>
      </c>
      <c r="AE1920" s="60" t="s">
        <v>1124</v>
      </c>
      <c r="AF1920" s="60"/>
      <c r="AG1920" s="60" t="s">
        <v>1124</v>
      </c>
      <c r="AH1920" s="60" t="s">
        <v>1124</v>
      </c>
      <c r="AI1920" s="60" t="s">
        <v>1124</v>
      </c>
      <c r="AJ1920" s="60" t="s">
        <v>1124</v>
      </c>
      <c r="AK1920" s="60" t="s">
        <v>1124</v>
      </c>
      <c r="AL1920" s="60" t="s">
        <v>1124</v>
      </c>
      <c r="AM1920" s="60" t="s">
        <v>1124</v>
      </c>
      <c r="AN1920" s="60" t="s">
        <v>1124</v>
      </c>
      <c r="AO1920" s="60"/>
      <c r="AP1920" s="35" t="s">
        <v>1857</v>
      </c>
      <c r="AQ1920" s="377">
        <v>0</v>
      </c>
      <c r="AR1920" s="378">
        <v>0</v>
      </c>
      <c r="AS1920" s="377">
        <v>0</v>
      </c>
      <c r="AT1920" s="378">
        <v>0</v>
      </c>
      <c r="AU1920" s="377">
        <v>0</v>
      </c>
      <c r="AV1920" s="377">
        <v>0</v>
      </c>
      <c r="AW1920" s="377">
        <v>0</v>
      </c>
      <c r="AX1920">
        <v>0</v>
      </c>
      <c r="AY1920">
        <v>0</v>
      </c>
      <c r="AZ1920" s="2"/>
      <c r="BB1920" s="2"/>
    </row>
    <row r="1921" spans="1:54" ht="15" hidden="1" customHeight="1" x14ac:dyDescent="0.2">
      <c r="A1921" s="46">
        <v>1305</v>
      </c>
      <c r="B1921" s="258" t="s">
        <v>5402</v>
      </c>
      <c r="C1921" t="s">
        <v>1159</v>
      </c>
      <c r="D1921" t="s">
        <v>1364</v>
      </c>
      <c r="E1921" t="s">
        <v>1821</v>
      </c>
      <c r="F1921" s="29" t="s">
        <v>1950</v>
      </c>
      <c r="G1921" s="47">
        <v>220</v>
      </c>
      <c r="H1921" t="s">
        <v>1950</v>
      </c>
      <c r="I1921">
        <v>1</v>
      </c>
      <c r="J1921" t="s">
        <v>5403</v>
      </c>
      <c r="K1921" t="s">
        <v>75</v>
      </c>
      <c r="L1921" t="s">
        <v>5404</v>
      </c>
      <c r="M1921" t="s">
        <v>2007</v>
      </c>
      <c r="N1921" s="34">
        <v>0</v>
      </c>
      <c r="O1921" s="34" t="s">
        <v>2008</v>
      </c>
      <c r="P1921" s="34">
        <v>0</v>
      </c>
      <c r="Q1921" s="34" t="s">
        <v>2009</v>
      </c>
      <c r="R1921" s="34">
        <v>0</v>
      </c>
      <c r="S1921" s="48" t="s">
        <v>1123</v>
      </c>
      <c r="T1921" s="13" t="s">
        <v>122</v>
      </c>
      <c r="U1921" s="12" t="s">
        <v>1863</v>
      </c>
      <c r="V1921" s="12" t="s">
        <v>122</v>
      </c>
      <c r="W1921" s="12" t="s">
        <v>122</v>
      </c>
      <c r="X1921" s="14" t="str">
        <f t="shared" si="29"/>
        <v>В</v>
      </c>
      <c r="Y1921" s="271">
        <f>Таблица1[[#This Row],[ID_intellix]]</f>
        <v>1305</v>
      </c>
      <c r="Z1921" s="269" t="s">
        <v>122</v>
      </c>
      <c r="AA1921" s="145">
        <f>IF(OR(Таблица1[[#This Row],[CARDIO_report]]&lt;&gt;0,Таблица1[[#This Row],[AI COMBO_report]]&lt;&gt;0,Таблица1[[#This Row],[OTC_report]]&lt;&gt;0),1,0)</f>
        <v>0</v>
      </c>
      <c r="AB1921" s="60" t="s">
        <v>1124</v>
      </c>
      <c r="AC1921" s="60" t="s">
        <v>1124</v>
      </c>
      <c r="AD1921" s="60" t="s">
        <v>1124</v>
      </c>
      <c r="AE1921" s="60" t="s">
        <v>1124</v>
      </c>
      <c r="AF1921" s="60"/>
      <c r="AG1921" s="60" t="s">
        <v>1124</v>
      </c>
      <c r="AH1921" s="60" t="s">
        <v>1124</v>
      </c>
      <c r="AI1921" s="60" t="s">
        <v>1124</v>
      </c>
      <c r="AJ1921" s="60" t="s">
        <v>1124</v>
      </c>
      <c r="AK1921" s="60" t="s">
        <v>1124</v>
      </c>
      <c r="AL1921" s="60" t="s">
        <v>1124</v>
      </c>
      <c r="AM1921" s="60" t="s">
        <v>1124</v>
      </c>
      <c r="AN1921" s="60" t="s">
        <v>1124</v>
      </c>
      <c r="AO1921" s="60"/>
      <c r="AP1921" s="35" t="s">
        <v>1917</v>
      </c>
      <c r="AQ1921" s="377">
        <v>0</v>
      </c>
      <c r="AR1921" s="378">
        <v>0</v>
      </c>
      <c r="AS1921" s="377">
        <v>0</v>
      </c>
      <c r="AT1921" s="378">
        <v>0</v>
      </c>
      <c r="AU1921" s="377">
        <v>0</v>
      </c>
      <c r="AV1921" s="377">
        <v>0</v>
      </c>
      <c r="AW1921" s="377">
        <v>0</v>
      </c>
      <c r="AX1921">
        <v>0</v>
      </c>
      <c r="AY1921">
        <v>0</v>
      </c>
      <c r="AZ1921" s="2"/>
      <c r="BB1921" s="2"/>
    </row>
    <row r="1922" spans="1:54" ht="14.5" hidden="1" customHeight="1" x14ac:dyDescent="0.2">
      <c r="A1922" s="46">
        <v>946</v>
      </c>
      <c r="B1922" s="258" t="s">
        <v>5405</v>
      </c>
      <c r="C1922" t="s">
        <v>1159</v>
      </c>
      <c r="D1922" t="s">
        <v>1364</v>
      </c>
      <c r="E1922" t="s">
        <v>1821</v>
      </c>
      <c r="F1922" s="29" t="s">
        <v>1950</v>
      </c>
      <c r="G1922" s="47">
        <v>221</v>
      </c>
      <c r="H1922" t="s">
        <v>1950</v>
      </c>
      <c r="I1922">
        <v>1</v>
      </c>
      <c r="J1922" t="s">
        <v>5406</v>
      </c>
      <c r="K1922" t="s">
        <v>75</v>
      </c>
      <c r="L1922" t="s">
        <v>5407</v>
      </c>
      <c r="M1922" t="s">
        <v>2007</v>
      </c>
      <c r="N1922" s="34">
        <v>0</v>
      </c>
      <c r="O1922" s="34" t="s">
        <v>2008</v>
      </c>
      <c r="P1922" s="34">
        <v>0</v>
      </c>
      <c r="Q1922" s="34" t="s">
        <v>2009</v>
      </c>
      <c r="R1922" s="34" t="s">
        <v>881</v>
      </c>
      <c r="S1922" s="48" t="s">
        <v>1123</v>
      </c>
      <c r="T1922" s="13" t="s">
        <v>122</v>
      </c>
      <c r="U1922" s="12" t="s">
        <v>122</v>
      </c>
      <c r="V1922" s="12" t="s">
        <v>122</v>
      </c>
      <c r="W1922" s="12" t="s">
        <v>122</v>
      </c>
      <c r="X1922" s="14" t="str">
        <f t="shared" si="29"/>
        <v>С</v>
      </c>
      <c r="Y1922" s="271">
        <f>Таблица1[[#This Row],[ID_intellix]]</f>
        <v>946</v>
      </c>
      <c r="Z1922" s="269" t="s">
        <v>122</v>
      </c>
      <c r="AA1922" s="145">
        <f>IF(OR(Таблица1[[#This Row],[CARDIO_report]]&lt;&gt;0,Таблица1[[#This Row],[AI COMBO_report]]&lt;&gt;0,Таблица1[[#This Row],[OTC_report]]&lt;&gt;0),1,0)</f>
        <v>1</v>
      </c>
      <c r="AB1922" s="60" t="s">
        <v>1124</v>
      </c>
      <c r="AC1922" s="60" t="s">
        <v>1124</v>
      </c>
      <c r="AD1922" s="60" t="s">
        <v>1124</v>
      </c>
      <c r="AE1922" s="60" t="s">
        <v>1124</v>
      </c>
      <c r="AF1922" s="60"/>
      <c r="AG1922" s="60" t="s">
        <v>1124</v>
      </c>
      <c r="AH1922" s="60" t="s">
        <v>1124</v>
      </c>
      <c r="AI1922" s="60" t="s">
        <v>1124</v>
      </c>
      <c r="AJ1922" s="60" t="s">
        <v>1124</v>
      </c>
      <c r="AK1922" s="60" t="s">
        <v>1124</v>
      </c>
      <c r="AL1922" s="60" t="s">
        <v>1124</v>
      </c>
      <c r="AM1922" s="60" t="s">
        <v>1124</v>
      </c>
      <c r="AN1922" s="60" t="s">
        <v>1124</v>
      </c>
      <c r="AO1922" s="60"/>
      <c r="AP1922" s="35" t="s">
        <v>1825</v>
      </c>
      <c r="AQ1922" s="377">
        <v>0</v>
      </c>
      <c r="AR1922" s="378">
        <v>0</v>
      </c>
      <c r="AS1922" s="377">
        <v>0</v>
      </c>
      <c r="AT1922" s="378">
        <v>0</v>
      </c>
      <c r="AU1922" s="377">
        <v>0</v>
      </c>
      <c r="AV1922" s="377">
        <v>0</v>
      </c>
      <c r="AW1922" s="377">
        <v>0</v>
      </c>
      <c r="AX1922">
        <v>0</v>
      </c>
      <c r="AY1922">
        <v>0</v>
      </c>
      <c r="AZ1922" s="2"/>
      <c r="BB1922" s="2"/>
    </row>
    <row r="1923" spans="1:54" ht="14.5" hidden="1" customHeight="1" x14ac:dyDescent="0.2">
      <c r="A1923" s="46">
        <v>955</v>
      </c>
      <c r="B1923" s="258" t="s">
        <v>5411</v>
      </c>
      <c r="C1923" t="s">
        <v>1159</v>
      </c>
      <c r="D1923" t="s">
        <v>1348</v>
      </c>
      <c r="E1923" t="s">
        <v>1821</v>
      </c>
      <c r="F1923" s="29" t="s">
        <v>1950</v>
      </c>
      <c r="G1923" s="47">
        <v>223</v>
      </c>
      <c r="H1923" t="s">
        <v>1950</v>
      </c>
      <c r="I1923">
        <v>1</v>
      </c>
      <c r="J1923" t="s">
        <v>5412</v>
      </c>
      <c r="K1923" t="s">
        <v>75</v>
      </c>
      <c r="L1923" t="s">
        <v>5413</v>
      </c>
      <c r="M1923" t="s">
        <v>2007</v>
      </c>
      <c r="N1923" s="34">
        <v>0</v>
      </c>
      <c r="O1923" s="34" t="s">
        <v>2008</v>
      </c>
      <c r="P1923" s="34" t="s">
        <v>87</v>
      </c>
      <c r="Q1923" s="34" t="s">
        <v>2009</v>
      </c>
      <c r="R1923" s="34" t="s">
        <v>930</v>
      </c>
      <c r="S1923" s="48" t="s">
        <v>1123</v>
      </c>
      <c r="T1923" s="13" t="s">
        <v>1863</v>
      </c>
      <c r="U1923" s="12" t="s">
        <v>1863</v>
      </c>
      <c r="V1923" s="12" t="s">
        <v>122</v>
      </c>
      <c r="W1923" s="12" t="s">
        <v>122</v>
      </c>
      <c r="X1923" s="14" t="str">
        <f t="shared" ref="X1923:X1986" si="30">IF(COUNTIF(T1923:W1923,"да")=0,"С",IF(COUNTIF(T1923:W1923,"да")=1,"В","А"))</f>
        <v>А</v>
      </c>
      <c r="Y1923" s="271">
        <f>Таблица1[[#This Row],[ID_intellix]]</f>
        <v>955</v>
      </c>
      <c r="Z1923" s="269" t="s">
        <v>122</v>
      </c>
      <c r="AA1923" s="145">
        <f>IF(OR(Таблица1[[#This Row],[CARDIO_report]]&lt;&gt;0,Таблица1[[#This Row],[AI COMBO_report]]&lt;&gt;0,Таблица1[[#This Row],[OTC_report]]&lt;&gt;0),1,0)</f>
        <v>1</v>
      </c>
      <c r="AB1923" s="60" t="s">
        <v>1124</v>
      </c>
      <c r="AC1923" s="60" t="s">
        <v>1124</v>
      </c>
      <c r="AD1923" s="60" t="s">
        <v>1124</v>
      </c>
      <c r="AE1923" s="60" t="s">
        <v>1124</v>
      </c>
      <c r="AF1923" s="60"/>
      <c r="AG1923" s="60" t="s">
        <v>1124</v>
      </c>
      <c r="AH1923" s="60" t="s">
        <v>1124</v>
      </c>
      <c r="AI1923" s="60" t="s">
        <v>1124</v>
      </c>
      <c r="AJ1923" s="60" t="s">
        <v>1124</v>
      </c>
      <c r="AK1923" s="60" t="s">
        <v>1124</v>
      </c>
      <c r="AL1923" s="60" t="s">
        <v>1124</v>
      </c>
      <c r="AM1923" s="60" t="s">
        <v>1124</v>
      </c>
      <c r="AN1923" s="60" t="s">
        <v>1124</v>
      </c>
      <c r="AO1923" s="60"/>
      <c r="AP1923" s="35" t="s">
        <v>1917</v>
      </c>
      <c r="AQ1923" s="377">
        <v>0</v>
      </c>
      <c r="AR1923" s="378">
        <v>0</v>
      </c>
      <c r="AS1923" s="377">
        <v>0</v>
      </c>
      <c r="AT1923" s="378">
        <v>0</v>
      </c>
      <c r="AU1923" s="377">
        <v>0</v>
      </c>
      <c r="AV1923" s="377">
        <v>0</v>
      </c>
      <c r="AW1923" s="377">
        <v>0</v>
      </c>
      <c r="AX1923" s="2" t="s">
        <v>5159</v>
      </c>
      <c r="AY1923" s="2">
        <v>0</v>
      </c>
      <c r="AZ1923" s="2" t="s">
        <v>5159</v>
      </c>
      <c r="BB1923" s="2" t="s">
        <v>5159</v>
      </c>
    </row>
    <row r="1924" spans="1:54" ht="14.5" hidden="1" customHeight="1" x14ac:dyDescent="0.2">
      <c r="A1924" s="46">
        <v>2352</v>
      </c>
      <c r="B1924" s="258" t="s">
        <v>5429</v>
      </c>
      <c r="C1924" t="s">
        <v>1159</v>
      </c>
      <c r="D1924" t="s">
        <v>1364</v>
      </c>
      <c r="E1924" t="s">
        <v>1821</v>
      </c>
      <c r="F1924" s="29" t="s">
        <v>1950</v>
      </c>
      <c r="G1924" s="47">
        <v>230</v>
      </c>
      <c r="H1924" t="s">
        <v>1950</v>
      </c>
      <c r="I1924">
        <v>1</v>
      </c>
      <c r="J1924" t="s">
        <v>5430</v>
      </c>
      <c r="K1924" t="s">
        <v>75</v>
      </c>
      <c r="L1924" t="s">
        <v>5431</v>
      </c>
      <c r="M1924" t="s">
        <v>2007</v>
      </c>
      <c r="N1924" s="34">
        <v>0</v>
      </c>
      <c r="O1924" s="34" t="s">
        <v>2008</v>
      </c>
      <c r="P1924" s="34">
        <v>0</v>
      </c>
      <c r="Q1924" s="34" t="s">
        <v>2009</v>
      </c>
      <c r="R1924" s="34" t="s">
        <v>881</v>
      </c>
      <c r="S1924" s="48" t="s">
        <v>1123</v>
      </c>
      <c r="T1924" s="13" t="s">
        <v>122</v>
      </c>
      <c r="U1924" s="12" t="s">
        <v>1863</v>
      </c>
      <c r="V1924" s="12" t="s">
        <v>122</v>
      </c>
      <c r="W1924" s="12" t="s">
        <v>122</v>
      </c>
      <c r="X1924" s="14" t="str">
        <f t="shared" si="30"/>
        <v>В</v>
      </c>
      <c r="Y1924" s="271">
        <f>Таблица1[[#This Row],[ID_intellix]]</f>
        <v>2352</v>
      </c>
      <c r="Z1924" s="269" t="s">
        <v>122</v>
      </c>
      <c r="AA1924" s="145">
        <f>IF(OR(Таблица1[[#This Row],[CARDIO_report]]&lt;&gt;0,Таблица1[[#This Row],[AI COMBO_report]]&lt;&gt;0,Таблица1[[#This Row],[OTC_report]]&lt;&gt;0),1,0)</f>
        <v>1</v>
      </c>
      <c r="AB1924" s="60" t="s">
        <v>1124</v>
      </c>
      <c r="AC1924" s="60" t="s">
        <v>1124</v>
      </c>
      <c r="AD1924" s="60" t="s">
        <v>1124</v>
      </c>
      <c r="AE1924" s="60" t="s">
        <v>1124</v>
      </c>
      <c r="AF1924" s="60"/>
      <c r="AG1924" s="60" t="s">
        <v>1124</v>
      </c>
      <c r="AH1924" s="60" t="s">
        <v>1124</v>
      </c>
      <c r="AI1924" s="60" t="s">
        <v>1124</v>
      </c>
      <c r="AJ1924" s="60" t="s">
        <v>1124</v>
      </c>
      <c r="AK1924" s="60" t="s">
        <v>1124</v>
      </c>
      <c r="AL1924" s="60" t="s">
        <v>1124</v>
      </c>
      <c r="AM1924" s="60" t="s">
        <v>1124</v>
      </c>
      <c r="AN1924" s="60" t="s">
        <v>1124</v>
      </c>
      <c r="AO1924" s="60"/>
      <c r="AP1924" s="35" t="s">
        <v>1857</v>
      </c>
      <c r="AQ1924" s="377">
        <v>0</v>
      </c>
      <c r="AR1924" s="378">
        <v>0</v>
      </c>
      <c r="AS1924" s="377">
        <v>0</v>
      </c>
      <c r="AT1924" s="378">
        <v>0</v>
      </c>
      <c r="AU1924" s="377">
        <v>0</v>
      </c>
      <c r="AV1924" s="377">
        <v>0</v>
      </c>
      <c r="AW1924" s="377">
        <v>0</v>
      </c>
      <c r="AX1924">
        <v>0</v>
      </c>
      <c r="AY1924">
        <v>0</v>
      </c>
      <c r="AZ1924" s="2"/>
      <c r="BB1924" s="2"/>
    </row>
    <row r="1925" spans="1:54" ht="14.5" hidden="1" customHeight="1" x14ac:dyDescent="0.2">
      <c r="A1925" s="46">
        <v>2504</v>
      </c>
      <c r="B1925" s="258" t="s">
        <v>5440</v>
      </c>
      <c r="C1925" t="s">
        <v>1159</v>
      </c>
      <c r="D1925" t="s">
        <v>1358</v>
      </c>
      <c r="E1925" t="s">
        <v>1821</v>
      </c>
      <c r="F1925" s="29" t="s">
        <v>1950</v>
      </c>
      <c r="G1925" s="47">
        <v>236</v>
      </c>
      <c r="H1925" t="s">
        <v>1950</v>
      </c>
      <c r="I1925">
        <v>1</v>
      </c>
      <c r="J1925" t="s">
        <v>5441</v>
      </c>
      <c r="K1925" t="s">
        <v>75</v>
      </c>
      <c r="L1925" t="s">
        <v>5442</v>
      </c>
      <c r="M1925" t="s">
        <v>2007</v>
      </c>
      <c r="N1925" s="34">
        <v>0</v>
      </c>
      <c r="O1925" s="34" t="s">
        <v>2008</v>
      </c>
      <c r="P1925" s="34">
        <v>0</v>
      </c>
      <c r="Q1925" s="34" t="s">
        <v>2009</v>
      </c>
      <c r="R1925" s="34" t="s">
        <v>881</v>
      </c>
      <c r="S1925" s="48" t="s">
        <v>1123</v>
      </c>
      <c r="T1925" s="13" t="s">
        <v>122</v>
      </c>
      <c r="U1925" s="12" t="s">
        <v>122</v>
      </c>
      <c r="V1925" s="12" t="s">
        <v>1863</v>
      </c>
      <c r="W1925" s="12" t="s">
        <v>122</v>
      </c>
      <c r="X1925" s="14" t="str">
        <f t="shared" si="30"/>
        <v>В</v>
      </c>
      <c r="Y1925" s="271">
        <f>Таблица1[[#This Row],[ID_intellix]]</f>
        <v>2504</v>
      </c>
      <c r="Z1925" s="269" t="s">
        <v>122</v>
      </c>
      <c r="AA1925" s="145">
        <f>IF(OR(Таблица1[[#This Row],[CARDIO_report]]&lt;&gt;0,Таблица1[[#This Row],[AI COMBO_report]]&lt;&gt;0,Таблица1[[#This Row],[OTC_report]]&lt;&gt;0),1,0)</f>
        <v>1</v>
      </c>
      <c r="AB1925" s="60" t="s">
        <v>1124</v>
      </c>
      <c r="AC1925" s="60" t="s">
        <v>1124</v>
      </c>
      <c r="AD1925" s="60" t="s">
        <v>1124</v>
      </c>
      <c r="AE1925" s="60" t="s">
        <v>1124</v>
      </c>
      <c r="AF1925" s="60"/>
      <c r="AG1925" s="60" t="s">
        <v>1124</v>
      </c>
      <c r="AH1925" s="60" t="s">
        <v>1124</v>
      </c>
      <c r="AI1925" s="60" t="s">
        <v>1124</v>
      </c>
      <c r="AJ1925" s="60" t="s">
        <v>1124</v>
      </c>
      <c r="AK1925" s="60" t="s">
        <v>1124</v>
      </c>
      <c r="AL1925" s="60" t="s">
        <v>1124</v>
      </c>
      <c r="AM1925" s="60" t="s">
        <v>1124</v>
      </c>
      <c r="AN1925" s="60" t="s">
        <v>1124</v>
      </c>
      <c r="AO1925" s="60"/>
      <c r="AP1925" s="35" t="s">
        <v>1857</v>
      </c>
      <c r="AQ1925" s="377">
        <v>0</v>
      </c>
      <c r="AR1925" s="378">
        <v>0</v>
      </c>
      <c r="AS1925" s="377">
        <v>0</v>
      </c>
      <c r="AT1925" s="378">
        <v>0</v>
      </c>
      <c r="AU1925" s="377">
        <v>0</v>
      </c>
      <c r="AV1925" s="377">
        <v>0</v>
      </c>
      <c r="AW1925" s="377">
        <v>0</v>
      </c>
      <c r="AX1925">
        <v>0</v>
      </c>
      <c r="AY1925">
        <v>0</v>
      </c>
      <c r="AZ1925" s="2"/>
      <c r="BB1925" s="2"/>
    </row>
    <row r="1926" spans="1:54" ht="14.5" hidden="1" customHeight="1" x14ac:dyDescent="0.2">
      <c r="A1926" s="46">
        <v>2437</v>
      </c>
      <c r="B1926" s="258" t="s">
        <v>5443</v>
      </c>
      <c r="C1926" t="s">
        <v>1159</v>
      </c>
      <c r="D1926" t="s">
        <v>1348</v>
      </c>
      <c r="E1926" t="s">
        <v>1821</v>
      </c>
      <c r="F1926" s="29" t="s">
        <v>1950</v>
      </c>
      <c r="G1926" s="47">
        <v>237</v>
      </c>
      <c r="H1926" t="s">
        <v>1950</v>
      </c>
      <c r="I1926">
        <v>1</v>
      </c>
      <c r="J1926" t="s">
        <v>5444</v>
      </c>
      <c r="K1926" t="s">
        <v>75</v>
      </c>
      <c r="L1926" t="s">
        <v>5445</v>
      </c>
      <c r="M1926" t="s">
        <v>2007</v>
      </c>
      <c r="N1926" s="34" t="s">
        <v>493</v>
      </c>
      <c r="O1926" s="34" t="s">
        <v>2008</v>
      </c>
      <c r="P1926" s="34" t="s">
        <v>87</v>
      </c>
      <c r="Q1926" s="34" t="s">
        <v>2009</v>
      </c>
      <c r="R1926" s="34" t="s">
        <v>930</v>
      </c>
      <c r="S1926" s="48" t="s">
        <v>1123</v>
      </c>
      <c r="T1926" s="13" t="s">
        <v>122</v>
      </c>
      <c r="U1926" s="12" t="s">
        <v>122</v>
      </c>
      <c r="V1926" s="12" t="s">
        <v>1863</v>
      </c>
      <c r="W1926" s="12" t="s">
        <v>122</v>
      </c>
      <c r="X1926" s="14" t="str">
        <f t="shared" si="30"/>
        <v>В</v>
      </c>
      <c r="Y1926" s="271">
        <f>Таблица1[[#This Row],[ID_intellix]]</f>
        <v>2437</v>
      </c>
      <c r="Z1926" s="269" t="s">
        <v>122</v>
      </c>
      <c r="AA1926" s="145">
        <f>IF(OR(Таблица1[[#This Row],[CARDIO_report]]&lt;&gt;0,Таблица1[[#This Row],[AI COMBO_report]]&lt;&gt;0,Таблица1[[#This Row],[OTC_report]]&lt;&gt;0),1,0)</f>
        <v>1</v>
      </c>
      <c r="AB1926" s="60" t="s">
        <v>1124</v>
      </c>
      <c r="AC1926" s="60" t="s">
        <v>1124</v>
      </c>
      <c r="AD1926" s="60" t="s">
        <v>1124</v>
      </c>
      <c r="AE1926" s="60" t="s">
        <v>1124</v>
      </c>
      <c r="AF1926" s="60"/>
      <c r="AG1926" s="60" t="s">
        <v>1124</v>
      </c>
      <c r="AH1926" s="60" t="s">
        <v>1124</v>
      </c>
      <c r="AI1926" s="60" t="s">
        <v>1124</v>
      </c>
      <c r="AJ1926" s="60" t="s">
        <v>1124</v>
      </c>
      <c r="AK1926" s="60" t="s">
        <v>1124</v>
      </c>
      <c r="AL1926" s="60" t="s">
        <v>1124</v>
      </c>
      <c r="AM1926" s="60" t="s">
        <v>1124</v>
      </c>
      <c r="AN1926" s="60" t="s">
        <v>1124</v>
      </c>
      <c r="AO1926" s="60"/>
      <c r="AP1926" s="35" t="s">
        <v>1857</v>
      </c>
      <c r="AQ1926" s="377">
        <v>0</v>
      </c>
      <c r="AR1926" s="378">
        <v>0</v>
      </c>
      <c r="AS1926" s="377">
        <v>0</v>
      </c>
      <c r="AT1926" s="378">
        <v>0</v>
      </c>
      <c r="AU1926" s="377">
        <v>0</v>
      </c>
      <c r="AV1926" s="377">
        <v>0</v>
      </c>
      <c r="AW1926" s="377">
        <v>0</v>
      </c>
      <c r="AX1926">
        <v>0</v>
      </c>
      <c r="AY1926">
        <v>0</v>
      </c>
      <c r="AZ1926" s="2"/>
      <c r="BB1926" s="2"/>
    </row>
    <row r="1927" spans="1:54" ht="14.5" hidden="1" customHeight="1" x14ac:dyDescent="0.2">
      <c r="A1927" s="46">
        <v>2923</v>
      </c>
      <c r="B1927" s="258" t="s">
        <v>5471</v>
      </c>
      <c r="C1927" t="s">
        <v>1159</v>
      </c>
      <c r="D1927" t="s">
        <v>1361</v>
      </c>
      <c r="E1927" t="s">
        <v>1821</v>
      </c>
      <c r="F1927" s="29" t="s">
        <v>1950</v>
      </c>
      <c r="G1927" s="47">
        <v>248</v>
      </c>
      <c r="H1927" t="s">
        <v>1950</v>
      </c>
      <c r="I1927">
        <v>1</v>
      </c>
      <c r="J1927" t="s">
        <v>5472</v>
      </c>
      <c r="K1927" t="s">
        <v>75</v>
      </c>
      <c r="L1927" t="s">
        <v>5473</v>
      </c>
      <c r="M1927" t="s">
        <v>2007</v>
      </c>
      <c r="N1927" s="34">
        <v>0</v>
      </c>
      <c r="O1927" s="34" t="s">
        <v>2008</v>
      </c>
      <c r="P1927" s="34">
        <v>0</v>
      </c>
      <c r="Q1927" s="34" t="s">
        <v>2009</v>
      </c>
      <c r="R1927" s="34" t="s">
        <v>881</v>
      </c>
      <c r="S1927" s="48" t="s">
        <v>1123</v>
      </c>
      <c r="T1927" s="13" t="s">
        <v>122</v>
      </c>
      <c r="U1927" s="12" t="s">
        <v>122</v>
      </c>
      <c r="V1927" s="12" t="s">
        <v>1863</v>
      </c>
      <c r="W1927" s="12" t="s">
        <v>122</v>
      </c>
      <c r="X1927" s="14" t="str">
        <f t="shared" si="30"/>
        <v>В</v>
      </c>
      <c r="Y1927" s="271">
        <f>Таблица1[[#This Row],[ID_intellix]]</f>
        <v>2923</v>
      </c>
      <c r="Z1927" s="269" t="s">
        <v>122</v>
      </c>
      <c r="AA1927" s="145">
        <f>IF(OR(Таблица1[[#This Row],[CARDIO_report]]&lt;&gt;0,Таблица1[[#This Row],[AI COMBO_report]]&lt;&gt;0,Таблица1[[#This Row],[OTC_report]]&lt;&gt;0),1,0)</f>
        <v>1</v>
      </c>
      <c r="AB1927" s="60" t="s">
        <v>1124</v>
      </c>
      <c r="AC1927" s="60" t="s">
        <v>1124</v>
      </c>
      <c r="AD1927" s="60" t="s">
        <v>1124</v>
      </c>
      <c r="AE1927" s="60" t="s">
        <v>1124</v>
      </c>
      <c r="AF1927" s="60"/>
      <c r="AG1927" s="60" t="s">
        <v>1124</v>
      </c>
      <c r="AH1927" s="60" t="s">
        <v>1124</v>
      </c>
      <c r="AI1927" s="60" t="s">
        <v>1124</v>
      </c>
      <c r="AJ1927" s="60" t="s">
        <v>1124</v>
      </c>
      <c r="AK1927" s="60" t="s">
        <v>1124</v>
      </c>
      <c r="AL1927" s="60" t="s">
        <v>1124</v>
      </c>
      <c r="AM1927" s="60" t="s">
        <v>1124</v>
      </c>
      <c r="AN1927" s="60" t="s">
        <v>1124</v>
      </c>
      <c r="AO1927" s="60"/>
      <c r="AP1927" s="35" t="s">
        <v>1857</v>
      </c>
      <c r="AQ1927" s="377">
        <v>0</v>
      </c>
      <c r="AR1927" s="378">
        <v>0</v>
      </c>
      <c r="AS1927" s="377">
        <v>0</v>
      </c>
      <c r="AT1927" s="378">
        <v>0</v>
      </c>
      <c r="AU1927" s="377">
        <v>0</v>
      </c>
      <c r="AV1927" s="377">
        <v>0</v>
      </c>
      <c r="AW1927" s="377">
        <v>0</v>
      </c>
      <c r="AX1927">
        <v>0</v>
      </c>
      <c r="AY1927">
        <v>0</v>
      </c>
      <c r="AZ1927" s="2"/>
      <c r="BB1927" s="2"/>
    </row>
    <row r="1928" spans="1:54" ht="14.5" hidden="1" customHeight="1" x14ac:dyDescent="0.2">
      <c r="A1928" s="46">
        <v>2982</v>
      </c>
      <c r="B1928" s="258" t="s">
        <v>5474</v>
      </c>
      <c r="C1928" t="s">
        <v>1159</v>
      </c>
      <c r="D1928" t="s">
        <v>2000</v>
      </c>
      <c r="E1928" t="s">
        <v>1821</v>
      </c>
      <c r="F1928" s="29" t="s">
        <v>1950</v>
      </c>
      <c r="G1928" s="47">
        <v>249</v>
      </c>
      <c r="H1928" t="s">
        <v>1950</v>
      </c>
      <c r="I1928">
        <v>1</v>
      </c>
      <c r="J1928" t="s">
        <v>5475</v>
      </c>
      <c r="K1928" t="s">
        <v>75</v>
      </c>
      <c r="L1928" t="s">
        <v>5476</v>
      </c>
      <c r="M1928" t="s">
        <v>2007</v>
      </c>
      <c r="N1928" s="34" t="s">
        <v>493</v>
      </c>
      <c r="O1928" s="34" t="s">
        <v>2008</v>
      </c>
      <c r="P1928" s="34" t="s">
        <v>87</v>
      </c>
      <c r="Q1928" s="34" t="s">
        <v>2009</v>
      </c>
      <c r="R1928" s="34" t="s">
        <v>930</v>
      </c>
      <c r="S1928" s="48" t="s">
        <v>1123</v>
      </c>
      <c r="T1928" s="13" t="s">
        <v>1863</v>
      </c>
      <c r="U1928" s="12" t="s">
        <v>122</v>
      </c>
      <c r="V1928" s="12" t="s">
        <v>1863</v>
      </c>
      <c r="W1928" s="12" t="s">
        <v>1863</v>
      </c>
      <c r="X1928" s="14" t="str">
        <f t="shared" si="30"/>
        <v>А</v>
      </c>
      <c r="Y1928" s="271">
        <f>Таблица1[[#This Row],[ID_intellix]]</f>
        <v>2982</v>
      </c>
      <c r="Z1928" s="269" t="s">
        <v>122</v>
      </c>
      <c r="AA1928" s="145">
        <f>IF(OR(Таблица1[[#This Row],[CARDIO_report]]&lt;&gt;0,Таблица1[[#This Row],[AI COMBO_report]]&lt;&gt;0,Таблица1[[#This Row],[OTC_report]]&lt;&gt;0),1,0)</f>
        <v>1</v>
      </c>
      <c r="AB1928" s="60" t="s">
        <v>1124</v>
      </c>
      <c r="AC1928" s="60" t="s">
        <v>1124</v>
      </c>
      <c r="AD1928" s="60" t="s">
        <v>1124</v>
      </c>
      <c r="AE1928" s="60" t="s">
        <v>1124</v>
      </c>
      <c r="AF1928" s="60"/>
      <c r="AG1928" s="60" t="s">
        <v>1124</v>
      </c>
      <c r="AH1928" s="60" t="s">
        <v>1124</v>
      </c>
      <c r="AI1928" s="60" t="s">
        <v>1124</v>
      </c>
      <c r="AJ1928" s="60" t="s">
        <v>1124</v>
      </c>
      <c r="AK1928" s="60" t="s">
        <v>1124</v>
      </c>
      <c r="AL1928" s="60" t="s">
        <v>1124</v>
      </c>
      <c r="AM1928" s="60" t="s">
        <v>1124</v>
      </c>
      <c r="AN1928" s="60" t="s">
        <v>1124</v>
      </c>
      <c r="AO1928" s="60"/>
      <c r="AP1928" s="35" t="s">
        <v>1917</v>
      </c>
      <c r="AQ1928" s="377">
        <v>0</v>
      </c>
      <c r="AR1928" s="378">
        <v>0</v>
      </c>
      <c r="AS1928" s="377">
        <v>0</v>
      </c>
      <c r="AT1928" s="378">
        <v>0</v>
      </c>
      <c r="AU1928" s="377">
        <v>0</v>
      </c>
      <c r="AV1928" s="377">
        <v>0</v>
      </c>
      <c r="AW1928" s="377">
        <v>0</v>
      </c>
      <c r="AX1928" s="2" t="s">
        <v>5159</v>
      </c>
      <c r="AY1928" s="2">
        <v>0</v>
      </c>
      <c r="AZ1928" s="2" t="s">
        <v>5159</v>
      </c>
      <c r="BB1928" s="2" t="s">
        <v>5159</v>
      </c>
    </row>
    <row r="1929" spans="1:54" ht="14.5" hidden="1" customHeight="1" x14ac:dyDescent="0.2">
      <c r="A1929" s="46">
        <v>2922</v>
      </c>
      <c r="B1929" s="258" t="s">
        <v>5477</v>
      </c>
      <c r="C1929" t="s">
        <v>1159</v>
      </c>
      <c r="D1929" t="s">
        <v>1358</v>
      </c>
      <c r="E1929" t="s">
        <v>1821</v>
      </c>
      <c r="F1929" s="29" t="s">
        <v>1950</v>
      </c>
      <c r="G1929" s="47">
        <v>250</v>
      </c>
      <c r="H1929" t="s">
        <v>1950</v>
      </c>
      <c r="I1929">
        <v>1</v>
      </c>
      <c r="J1929" t="s">
        <v>5478</v>
      </c>
      <c r="K1929" t="s">
        <v>75</v>
      </c>
      <c r="L1929" t="s">
        <v>5479</v>
      </c>
      <c r="M1929" t="s">
        <v>2007</v>
      </c>
      <c r="N1929" s="34">
        <v>0</v>
      </c>
      <c r="O1929" s="34" t="s">
        <v>2008</v>
      </c>
      <c r="P1929" s="34">
        <v>0</v>
      </c>
      <c r="Q1929" s="34" t="s">
        <v>2009</v>
      </c>
      <c r="R1929" s="34" t="s">
        <v>881</v>
      </c>
      <c r="S1929" s="48" t="s">
        <v>1123</v>
      </c>
      <c r="T1929" s="13" t="s">
        <v>1863</v>
      </c>
      <c r="U1929" s="12" t="s">
        <v>1863</v>
      </c>
      <c r="V1929" s="12" t="s">
        <v>122</v>
      </c>
      <c r="W1929" s="12" t="s">
        <v>122</v>
      </c>
      <c r="X1929" s="14" t="str">
        <f t="shared" si="30"/>
        <v>А</v>
      </c>
      <c r="Y1929" s="271">
        <f>Таблица1[[#This Row],[ID_intellix]]</f>
        <v>2922</v>
      </c>
      <c r="Z1929" s="269" t="s">
        <v>1863</v>
      </c>
      <c r="AA1929" s="145">
        <f>IF(OR(Таблица1[[#This Row],[CARDIO_report]]&lt;&gt;0,Таблица1[[#This Row],[AI COMBO_report]]&lt;&gt;0,Таблица1[[#This Row],[OTC_report]]&lt;&gt;0),1,0)</f>
        <v>1</v>
      </c>
      <c r="AB1929" s="60" t="s">
        <v>1124</v>
      </c>
      <c r="AC1929" s="60" t="s">
        <v>1124</v>
      </c>
      <c r="AD1929" s="60" t="s">
        <v>1124</v>
      </c>
      <c r="AE1929" s="60" t="s">
        <v>1124</v>
      </c>
      <c r="AF1929" s="60"/>
      <c r="AG1929" s="60" t="s">
        <v>1124</v>
      </c>
      <c r="AH1929" s="60" t="s">
        <v>1124</v>
      </c>
      <c r="AI1929" s="60" t="s">
        <v>1124</v>
      </c>
      <c r="AJ1929" s="60" t="s">
        <v>1124</v>
      </c>
      <c r="AK1929" s="60" t="s">
        <v>1124</v>
      </c>
      <c r="AL1929" s="60" t="s">
        <v>1124</v>
      </c>
      <c r="AM1929" s="60" t="s">
        <v>1124</v>
      </c>
      <c r="AN1929" s="60" t="s">
        <v>1124</v>
      </c>
      <c r="AO1929" s="60"/>
      <c r="AP1929" s="35" t="s">
        <v>1917</v>
      </c>
      <c r="AQ1929" s="377">
        <v>0</v>
      </c>
      <c r="AR1929" s="378">
        <v>0</v>
      </c>
      <c r="AS1929" s="377">
        <v>0</v>
      </c>
      <c r="AT1929" s="378">
        <v>0</v>
      </c>
      <c r="AU1929" s="377">
        <v>0</v>
      </c>
      <c r="AV1929" s="377">
        <v>0</v>
      </c>
      <c r="AW1929" s="377">
        <v>0</v>
      </c>
      <c r="AX1929" s="2" t="s">
        <v>5159</v>
      </c>
      <c r="AY1929" s="2">
        <v>0</v>
      </c>
      <c r="AZ1929" s="2" t="s">
        <v>5159</v>
      </c>
      <c r="BB1929" s="2" t="s">
        <v>5159</v>
      </c>
    </row>
    <row r="1930" spans="1:54" ht="14.5" hidden="1" customHeight="1" x14ac:dyDescent="0.2">
      <c r="A1930" s="46">
        <v>3147</v>
      </c>
      <c r="B1930" s="258" t="s">
        <v>5483</v>
      </c>
      <c r="C1930" t="s">
        <v>1159</v>
      </c>
      <c r="D1930" t="s">
        <v>1358</v>
      </c>
      <c r="E1930" t="s">
        <v>1821</v>
      </c>
      <c r="F1930" s="29" t="s">
        <v>1950</v>
      </c>
      <c r="G1930" s="47">
        <v>253</v>
      </c>
      <c r="H1930" t="s">
        <v>1950</v>
      </c>
      <c r="I1930">
        <v>1</v>
      </c>
      <c r="J1930" t="s">
        <v>5484</v>
      </c>
      <c r="K1930" t="s">
        <v>75</v>
      </c>
      <c r="L1930" t="s">
        <v>5485</v>
      </c>
      <c r="M1930" t="s">
        <v>2007</v>
      </c>
      <c r="N1930" s="34">
        <v>0</v>
      </c>
      <c r="O1930" s="34" t="s">
        <v>2008</v>
      </c>
      <c r="P1930" s="34" t="s">
        <v>100</v>
      </c>
      <c r="Q1930" s="34" t="s">
        <v>2009</v>
      </c>
      <c r="R1930" s="34" t="s">
        <v>881</v>
      </c>
      <c r="S1930" s="48" t="s">
        <v>1123</v>
      </c>
      <c r="T1930" s="13" t="s">
        <v>122</v>
      </c>
      <c r="U1930" s="12" t="s">
        <v>122</v>
      </c>
      <c r="V1930" s="12" t="s">
        <v>1863</v>
      </c>
      <c r="W1930" s="12" t="s">
        <v>122</v>
      </c>
      <c r="X1930" s="14" t="str">
        <f t="shared" si="30"/>
        <v>В</v>
      </c>
      <c r="Y1930" s="271">
        <f>Таблица1[[#This Row],[ID_intellix]]</f>
        <v>3147</v>
      </c>
      <c r="Z1930" s="269" t="s">
        <v>122</v>
      </c>
      <c r="AA1930" s="145">
        <f>IF(OR(Таблица1[[#This Row],[CARDIO_report]]&lt;&gt;0,Таблица1[[#This Row],[AI COMBO_report]]&lt;&gt;0,Таблица1[[#This Row],[OTC_report]]&lt;&gt;0),1,0)</f>
        <v>1</v>
      </c>
      <c r="AB1930" s="60" t="s">
        <v>1124</v>
      </c>
      <c r="AC1930" s="60" t="s">
        <v>1124</v>
      </c>
      <c r="AD1930" s="60" t="s">
        <v>1124</v>
      </c>
      <c r="AE1930" s="60" t="s">
        <v>1124</v>
      </c>
      <c r="AF1930" s="60"/>
      <c r="AG1930" s="60" t="s">
        <v>1124</v>
      </c>
      <c r="AH1930" s="60" t="s">
        <v>1124</v>
      </c>
      <c r="AI1930" s="60" t="s">
        <v>1124</v>
      </c>
      <c r="AJ1930" s="60" t="s">
        <v>1124</v>
      </c>
      <c r="AK1930" s="60" t="s">
        <v>1124</v>
      </c>
      <c r="AL1930" s="60" t="s">
        <v>1124</v>
      </c>
      <c r="AM1930" s="60" t="s">
        <v>1124</v>
      </c>
      <c r="AN1930" s="60" t="s">
        <v>1124</v>
      </c>
      <c r="AO1930" s="60"/>
      <c r="AP1930" s="35" t="s">
        <v>1857</v>
      </c>
      <c r="AQ1930" s="377">
        <v>0</v>
      </c>
      <c r="AR1930" s="378">
        <v>0</v>
      </c>
      <c r="AS1930" s="377">
        <v>0</v>
      </c>
      <c r="AT1930" s="378">
        <v>0</v>
      </c>
      <c r="AU1930" s="377">
        <v>0</v>
      </c>
      <c r="AV1930" s="377">
        <v>0</v>
      </c>
      <c r="AW1930" s="377">
        <v>0</v>
      </c>
      <c r="AX1930">
        <v>0</v>
      </c>
      <c r="AY1930">
        <v>0</v>
      </c>
      <c r="AZ1930" s="2"/>
      <c r="BB1930" s="2"/>
    </row>
    <row r="1931" spans="1:54" ht="14.5" hidden="1" customHeight="1" x14ac:dyDescent="0.2">
      <c r="A1931" s="46">
        <v>3468</v>
      </c>
      <c r="B1931" s="258" t="s">
        <v>5495</v>
      </c>
      <c r="C1931" t="s">
        <v>1159</v>
      </c>
      <c r="D1931" t="s">
        <v>1361</v>
      </c>
      <c r="E1931" t="s">
        <v>1821</v>
      </c>
      <c r="F1931" s="29" t="s">
        <v>1950</v>
      </c>
      <c r="G1931" s="47">
        <v>259</v>
      </c>
      <c r="H1931" t="s">
        <v>1950</v>
      </c>
      <c r="I1931">
        <v>1</v>
      </c>
      <c r="J1931" t="s">
        <v>5496</v>
      </c>
      <c r="K1931" t="s">
        <v>75</v>
      </c>
      <c r="L1931" t="s">
        <v>5497</v>
      </c>
      <c r="M1931" t="s">
        <v>2007</v>
      </c>
      <c r="N1931" s="34">
        <v>0</v>
      </c>
      <c r="O1931" s="34" t="s">
        <v>2008</v>
      </c>
      <c r="P1931" s="34" t="s">
        <v>100</v>
      </c>
      <c r="Q1931" s="34" t="s">
        <v>2009</v>
      </c>
      <c r="R1931" s="34" t="s">
        <v>881</v>
      </c>
      <c r="S1931" s="48" t="s">
        <v>1123</v>
      </c>
      <c r="T1931" s="13" t="s">
        <v>122</v>
      </c>
      <c r="U1931" s="12" t="s">
        <v>1863</v>
      </c>
      <c r="V1931" s="12" t="s">
        <v>122</v>
      </c>
      <c r="W1931" s="12" t="s">
        <v>122</v>
      </c>
      <c r="X1931" s="14" t="str">
        <f t="shared" si="30"/>
        <v>В</v>
      </c>
      <c r="Y1931" s="271">
        <f>Таблица1[[#This Row],[ID_intellix]]</f>
        <v>3468</v>
      </c>
      <c r="Z1931" s="269" t="s">
        <v>122</v>
      </c>
      <c r="AA1931" s="145">
        <f>IF(OR(Таблица1[[#This Row],[CARDIO_report]]&lt;&gt;0,Таблица1[[#This Row],[AI COMBO_report]]&lt;&gt;0,Таблица1[[#This Row],[OTC_report]]&lt;&gt;0),1,0)</f>
        <v>1</v>
      </c>
      <c r="AB1931" s="60" t="s">
        <v>1124</v>
      </c>
      <c r="AC1931" s="60" t="s">
        <v>1124</v>
      </c>
      <c r="AD1931" s="60" t="s">
        <v>1124</v>
      </c>
      <c r="AE1931" s="60" t="s">
        <v>1124</v>
      </c>
      <c r="AF1931" s="60"/>
      <c r="AG1931" s="60" t="s">
        <v>1124</v>
      </c>
      <c r="AH1931" s="60" t="s">
        <v>1124</v>
      </c>
      <c r="AI1931" s="60" t="s">
        <v>1124</v>
      </c>
      <c r="AJ1931" s="60" t="s">
        <v>1124</v>
      </c>
      <c r="AK1931" s="60" t="s">
        <v>1124</v>
      </c>
      <c r="AL1931" s="60" t="s">
        <v>1124</v>
      </c>
      <c r="AM1931" s="60" t="s">
        <v>1124</v>
      </c>
      <c r="AN1931" s="60" t="s">
        <v>1124</v>
      </c>
      <c r="AO1931" s="60"/>
      <c r="AP1931" s="35" t="s">
        <v>1857</v>
      </c>
      <c r="AQ1931" s="377">
        <v>0</v>
      </c>
      <c r="AR1931" s="378">
        <v>0</v>
      </c>
      <c r="AS1931" s="377">
        <v>0</v>
      </c>
      <c r="AT1931" s="378">
        <v>0</v>
      </c>
      <c r="AU1931" s="377">
        <v>0</v>
      </c>
      <c r="AV1931" s="377">
        <v>0</v>
      </c>
      <c r="AW1931" s="377">
        <v>0</v>
      </c>
      <c r="AX1931">
        <v>0</v>
      </c>
      <c r="AY1931">
        <v>0</v>
      </c>
      <c r="AZ1931" s="2"/>
      <c r="BB1931" s="2"/>
    </row>
    <row r="1932" spans="1:54" ht="14.5" hidden="1" customHeight="1" x14ac:dyDescent="0.2">
      <c r="A1932" s="46">
        <v>3364</v>
      </c>
      <c r="B1932" s="258" t="s">
        <v>5498</v>
      </c>
      <c r="C1932" t="s">
        <v>1159</v>
      </c>
      <c r="D1932" t="s">
        <v>1364</v>
      </c>
      <c r="E1932" t="s">
        <v>1821</v>
      </c>
      <c r="F1932" s="29" t="s">
        <v>1950</v>
      </c>
      <c r="G1932" s="47">
        <v>260</v>
      </c>
      <c r="H1932" t="s">
        <v>1950</v>
      </c>
      <c r="I1932">
        <v>1</v>
      </c>
      <c r="J1932" t="s">
        <v>5499</v>
      </c>
      <c r="K1932" t="s">
        <v>75</v>
      </c>
      <c r="L1932" t="s">
        <v>5500</v>
      </c>
      <c r="M1932" t="s">
        <v>2007</v>
      </c>
      <c r="N1932" s="34">
        <v>0</v>
      </c>
      <c r="O1932" s="34" t="s">
        <v>2008</v>
      </c>
      <c r="P1932" s="34" t="s">
        <v>100</v>
      </c>
      <c r="Q1932" s="34" t="s">
        <v>2009</v>
      </c>
      <c r="R1932" s="34" t="s">
        <v>881</v>
      </c>
      <c r="S1932" s="48" t="s">
        <v>1123</v>
      </c>
      <c r="T1932" s="13" t="s">
        <v>1863</v>
      </c>
      <c r="U1932" s="12" t="s">
        <v>122</v>
      </c>
      <c r="V1932" s="12" t="s">
        <v>1863</v>
      </c>
      <c r="W1932" s="12" t="s">
        <v>122</v>
      </c>
      <c r="X1932" s="14" t="str">
        <f t="shared" si="30"/>
        <v>А</v>
      </c>
      <c r="Y1932" s="271">
        <f>Таблица1[[#This Row],[ID_intellix]]</f>
        <v>3364</v>
      </c>
      <c r="Z1932" s="269" t="s">
        <v>122</v>
      </c>
      <c r="AA1932" s="145">
        <f>IF(OR(Таблица1[[#This Row],[CARDIO_report]]&lt;&gt;0,Таблица1[[#This Row],[AI COMBO_report]]&lt;&gt;0,Таблица1[[#This Row],[OTC_report]]&lt;&gt;0),1,0)</f>
        <v>1</v>
      </c>
      <c r="AB1932" s="60" t="s">
        <v>1124</v>
      </c>
      <c r="AC1932" s="60" t="s">
        <v>1124</v>
      </c>
      <c r="AD1932" s="60" t="s">
        <v>1124</v>
      </c>
      <c r="AE1932" s="60" t="s">
        <v>1124</v>
      </c>
      <c r="AF1932" s="60"/>
      <c r="AG1932" s="60" t="s">
        <v>1124</v>
      </c>
      <c r="AH1932" s="60" t="s">
        <v>1124</v>
      </c>
      <c r="AI1932" s="60" t="s">
        <v>1124</v>
      </c>
      <c r="AJ1932" s="60" t="s">
        <v>1124</v>
      </c>
      <c r="AK1932" s="60" t="s">
        <v>1124</v>
      </c>
      <c r="AL1932" s="60" t="s">
        <v>1124</v>
      </c>
      <c r="AM1932" s="60" t="s">
        <v>1124</v>
      </c>
      <c r="AN1932" s="60" t="s">
        <v>1124</v>
      </c>
      <c r="AO1932" s="60"/>
      <c r="AP1932" s="35" t="s">
        <v>1917</v>
      </c>
      <c r="AQ1932" s="377">
        <v>0</v>
      </c>
      <c r="AR1932" s="378">
        <v>0</v>
      </c>
      <c r="AS1932" s="377">
        <v>0</v>
      </c>
      <c r="AT1932" s="378">
        <v>0</v>
      </c>
      <c r="AU1932" s="377">
        <v>0</v>
      </c>
      <c r="AV1932" s="377">
        <v>0</v>
      </c>
      <c r="AW1932" s="377">
        <v>0</v>
      </c>
      <c r="AX1932" s="2" t="s">
        <v>5159</v>
      </c>
      <c r="AY1932" s="2">
        <v>0</v>
      </c>
      <c r="AZ1932" s="2" t="s">
        <v>5159</v>
      </c>
      <c r="BB1932" s="2" t="s">
        <v>5159</v>
      </c>
    </row>
    <row r="1933" spans="1:54" ht="14.5" hidden="1" customHeight="1" x14ac:dyDescent="0.2">
      <c r="A1933" s="46">
        <v>3469</v>
      </c>
      <c r="B1933" s="258" t="s">
        <v>5501</v>
      </c>
      <c r="C1933" t="s">
        <v>1159</v>
      </c>
      <c r="D1933" t="s">
        <v>1364</v>
      </c>
      <c r="E1933" t="s">
        <v>1821</v>
      </c>
      <c r="F1933" s="29" t="s">
        <v>1950</v>
      </c>
      <c r="G1933" s="47">
        <v>261</v>
      </c>
      <c r="H1933" t="s">
        <v>1950</v>
      </c>
      <c r="I1933">
        <v>1</v>
      </c>
      <c r="J1933" t="s">
        <v>5502</v>
      </c>
      <c r="K1933" t="s">
        <v>75</v>
      </c>
      <c r="L1933" t="s">
        <v>5503</v>
      </c>
      <c r="M1933" t="s">
        <v>2007</v>
      </c>
      <c r="N1933" s="34">
        <v>0</v>
      </c>
      <c r="O1933" s="34" t="s">
        <v>2008</v>
      </c>
      <c r="P1933" s="34" t="s">
        <v>100</v>
      </c>
      <c r="Q1933" s="34" t="s">
        <v>2009</v>
      </c>
      <c r="R1933" s="34">
        <v>0</v>
      </c>
      <c r="S1933" s="48" t="s">
        <v>1123</v>
      </c>
      <c r="T1933" s="13" t="s">
        <v>122</v>
      </c>
      <c r="U1933" s="12" t="s">
        <v>122</v>
      </c>
      <c r="V1933" s="12" t="s">
        <v>122</v>
      </c>
      <c r="W1933" s="12" t="s">
        <v>122</v>
      </c>
      <c r="X1933" s="14" t="str">
        <f t="shared" si="30"/>
        <v>С</v>
      </c>
      <c r="Y1933" s="271">
        <f>Таблица1[[#This Row],[ID_intellix]]</f>
        <v>3469</v>
      </c>
      <c r="Z1933" s="269" t="s">
        <v>122</v>
      </c>
      <c r="AA1933" s="145">
        <f>IF(OR(Таблица1[[#This Row],[CARDIO_report]]&lt;&gt;0,Таблица1[[#This Row],[AI COMBO_report]]&lt;&gt;0,Таблица1[[#This Row],[OTC_report]]&lt;&gt;0),1,0)</f>
        <v>1</v>
      </c>
      <c r="AB1933" s="60" t="s">
        <v>1124</v>
      </c>
      <c r="AC1933" s="60" t="s">
        <v>1124</v>
      </c>
      <c r="AD1933" s="60" t="s">
        <v>1124</v>
      </c>
      <c r="AE1933" s="60" t="s">
        <v>1124</v>
      </c>
      <c r="AF1933" s="60"/>
      <c r="AG1933" s="60" t="s">
        <v>1124</v>
      </c>
      <c r="AH1933" s="60" t="s">
        <v>1124</v>
      </c>
      <c r="AI1933" s="60" t="s">
        <v>1124</v>
      </c>
      <c r="AJ1933" s="60" t="s">
        <v>1124</v>
      </c>
      <c r="AK1933" s="60" t="s">
        <v>1124</v>
      </c>
      <c r="AL1933" s="60" t="s">
        <v>1124</v>
      </c>
      <c r="AM1933" s="60" t="s">
        <v>1124</v>
      </c>
      <c r="AN1933" s="60" t="s">
        <v>1124</v>
      </c>
      <c r="AO1933" s="60"/>
      <c r="AP1933" s="35" t="s">
        <v>1857</v>
      </c>
      <c r="AQ1933" s="377">
        <v>0</v>
      </c>
      <c r="AR1933" s="378">
        <v>0</v>
      </c>
      <c r="AS1933" s="377">
        <v>0</v>
      </c>
      <c r="AT1933" s="378">
        <v>0</v>
      </c>
      <c r="AU1933" s="377">
        <v>0</v>
      </c>
      <c r="AV1933" s="377">
        <v>0</v>
      </c>
      <c r="AW1933" s="377">
        <v>0</v>
      </c>
      <c r="AX1933">
        <v>0</v>
      </c>
      <c r="AY1933">
        <v>0</v>
      </c>
      <c r="AZ1933" s="2"/>
      <c r="BB1933" s="2"/>
    </row>
    <row r="1934" spans="1:54" ht="14.5" hidden="1" customHeight="1" x14ac:dyDescent="0.2">
      <c r="A1934" s="46">
        <v>3485</v>
      </c>
      <c r="B1934" s="258" t="s">
        <v>5504</v>
      </c>
      <c r="C1934" t="s">
        <v>1159</v>
      </c>
      <c r="D1934" t="s">
        <v>1345</v>
      </c>
      <c r="E1934" t="s">
        <v>1821</v>
      </c>
      <c r="F1934" s="29" t="s">
        <v>1950</v>
      </c>
      <c r="G1934" s="47">
        <v>262</v>
      </c>
      <c r="H1934" t="s">
        <v>1950</v>
      </c>
      <c r="I1934">
        <v>1</v>
      </c>
      <c r="J1934" t="s">
        <v>5505</v>
      </c>
      <c r="K1934" t="s">
        <v>75</v>
      </c>
      <c r="L1934" t="s">
        <v>5506</v>
      </c>
      <c r="M1934" t="s">
        <v>2007</v>
      </c>
      <c r="N1934" s="34" t="s">
        <v>588</v>
      </c>
      <c r="O1934" s="34" t="s">
        <v>2008</v>
      </c>
      <c r="P1934" s="34">
        <v>0</v>
      </c>
      <c r="Q1934" s="34" t="s">
        <v>2009</v>
      </c>
      <c r="R1934" s="34" t="s">
        <v>881</v>
      </c>
      <c r="S1934" s="48" t="s">
        <v>1123</v>
      </c>
      <c r="T1934" s="13" t="s">
        <v>122</v>
      </c>
      <c r="U1934" s="12" t="s">
        <v>122</v>
      </c>
      <c r="V1934" s="12" t="s">
        <v>1863</v>
      </c>
      <c r="W1934" s="12" t="s">
        <v>122</v>
      </c>
      <c r="X1934" s="14" t="str">
        <f t="shared" si="30"/>
        <v>В</v>
      </c>
      <c r="Y1934" s="271">
        <f>Таблица1[[#This Row],[ID_intellix]]</f>
        <v>3485</v>
      </c>
      <c r="Z1934" s="269" t="s">
        <v>122</v>
      </c>
      <c r="AA1934" s="145">
        <f>IF(OR(Таблица1[[#This Row],[CARDIO_report]]&lt;&gt;0,Таблица1[[#This Row],[AI COMBO_report]]&lt;&gt;0,Таблица1[[#This Row],[OTC_report]]&lt;&gt;0),1,0)</f>
        <v>1</v>
      </c>
      <c r="AB1934" s="60" t="s">
        <v>1124</v>
      </c>
      <c r="AC1934" s="60" t="s">
        <v>1124</v>
      </c>
      <c r="AD1934" s="60" t="s">
        <v>1124</v>
      </c>
      <c r="AE1934" s="60" t="s">
        <v>1124</v>
      </c>
      <c r="AF1934" s="60"/>
      <c r="AG1934" s="60" t="s">
        <v>1124</v>
      </c>
      <c r="AH1934" s="60" t="s">
        <v>1124</v>
      </c>
      <c r="AI1934" s="60" t="s">
        <v>1124</v>
      </c>
      <c r="AJ1934" s="60" t="s">
        <v>1124</v>
      </c>
      <c r="AK1934" s="60" t="s">
        <v>1124</v>
      </c>
      <c r="AL1934" s="60" t="s">
        <v>1124</v>
      </c>
      <c r="AM1934" s="60" t="s">
        <v>1124</v>
      </c>
      <c r="AN1934" s="60" t="s">
        <v>1124</v>
      </c>
      <c r="AO1934" s="60"/>
      <c r="AP1934" s="35" t="s">
        <v>1825</v>
      </c>
      <c r="AQ1934" s="377">
        <v>0</v>
      </c>
      <c r="AR1934" s="378">
        <v>0</v>
      </c>
      <c r="AS1934" s="377">
        <v>0</v>
      </c>
      <c r="AT1934" s="378">
        <v>0</v>
      </c>
      <c r="AU1934" s="377">
        <v>0</v>
      </c>
      <c r="AV1934" s="377">
        <v>0</v>
      </c>
      <c r="AW1934" s="377">
        <v>0</v>
      </c>
      <c r="AX1934">
        <v>0</v>
      </c>
      <c r="AY1934">
        <v>0</v>
      </c>
      <c r="AZ1934" s="2"/>
      <c r="BB1934" s="2"/>
    </row>
    <row r="1935" spans="1:54" ht="14.5" hidden="1" customHeight="1" x14ac:dyDescent="0.2">
      <c r="A1935" s="46">
        <v>3556</v>
      </c>
      <c r="B1935" s="258" t="s">
        <v>5507</v>
      </c>
      <c r="C1935" t="s">
        <v>1159</v>
      </c>
      <c r="D1935" t="s">
        <v>1160</v>
      </c>
      <c r="E1935" t="s">
        <v>1821</v>
      </c>
      <c r="F1935" s="29" t="s">
        <v>1950</v>
      </c>
      <c r="G1935" s="47">
        <v>263</v>
      </c>
      <c r="H1935" t="s">
        <v>1950</v>
      </c>
      <c r="I1935">
        <v>1</v>
      </c>
      <c r="J1935" t="s">
        <v>5508</v>
      </c>
      <c r="K1935" t="s">
        <v>75</v>
      </c>
      <c r="L1935" t="s">
        <v>5509</v>
      </c>
      <c r="M1935" t="s">
        <v>2007</v>
      </c>
      <c r="N1935" s="34">
        <v>0</v>
      </c>
      <c r="O1935" s="34" t="s">
        <v>2008</v>
      </c>
      <c r="P1935" s="34" t="s">
        <v>87</v>
      </c>
      <c r="Q1935" s="34" t="s">
        <v>2009</v>
      </c>
      <c r="R1935" s="34" t="s">
        <v>930</v>
      </c>
      <c r="S1935" s="48" t="s">
        <v>1123</v>
      </c>
      <c r="T1935" s="13" t="s">
        <v>122</v>
      </c>
      <c r="U1935" s="12" t="s">
        <v>122</v>
      </c>
      <c r="V1935" s="12" t="s">
        <v>1863</v>
      </c>
      <c r="W1935" s="12" t="s">
        <v>1863</v>
      </c>
      <c r="X1935" s="14" t="str">
        <f t="shared" si="30"/>
        <v>А</v>
      </c>
      <c r="Y1935" s="271">
        <f>Таблица1[[#This Row],[ID_intellix]]</f>
        <v>3556</v>
      </c>
      <c r="Z1935" s="269" t="s">
        <v>122</v>
      </c>
      <c r="AA1935" s="145">
        <f>IF(OR(Таблица1[[#This Row],[CARDIO_report]]&lt;&gt;0,Таблица1[[#This Row],[AI COMBO_report]]&lt;&gt;0,Таблица1[[#This Row],[OTC_report]]&lt;&gt;0),1,0)</f>
        <v>1</v>
      </c>
      <c r="AE1935" s="60" t="s">
        <v>1124</v>
      </c>
      <c r="AF1935" s="60"/>
      <c r="AG1935" s="60" t="s">
        <v>1124</v>
      </c>
      <c r="AH1935" s="60" t="s">
        <v>1124</v>
      </c>
      <c r="AI1935" s="60" t="s">
        <v>1124</v>
      </c>
      <c r="AJ1935" s="60" t="s">
        <v>1124</v>
      </c>
      <c r="AK1935" s="60" t="s">
        <v>1124</v>
      </c>
      <c r="AL1935" s="60" t="s">
        <v>1124</v>
      </c>
      <c r="AM1935" s="60" t="s">
        <v>1124</v>
      </c>
      <c r="AN1935" s="60" t="s">
        <v>1124</v>
      </c>
      <c r="AO1935" s="60"/>
      <c r="AP1935" s="35" t="s">
        <v>1825</v>
      </c>
      <c r="AQ1935" s="377">
        <v>0</v>
      </c>
      <c r="AR1935" s="378">
        <v>0</v>
      </c>
      <c r="AS1935" s="377">
        <v>0</v>
      </c>
      <c r="AT1935" s="378">
        <v>0</v>
      </c>
      <c r="AU1935" s="377">
        <v>0</v>
      </c>
      <c r="AV1935" s="377">
        <v>0</v>
      </c>
      <c r="AW1935" s="377">
        <v>0</v>
      </c>
      <c r="AX1935" s="2" t="s">
        <v>5159</v>
      </c>
      <c r="AY1935" s="2">
        <v>0</v>
      </c>
      <c r="AZ1935" s="2" t="s">
        <v>5159</v>
      </c>
      <c r="BB1935" s="2" t="s">
        <v>5159</v>
      </c>
    </row>
    <row r="1936" spans="1:54" ht="14.5" hidden="1" customHeight="1" x14ac:dyDescent="0.2">
      <c r="A1936" s="46">
        <v>1823</v>
      </c>
      <c r="B1936" s="258" t="s">
        <v>5513</v>
      </c>
      <c r="C1936" t="s">
        <v>1159</v>
      </c>
      <c r="D1936" t="s">
        <v>2004</v>
      </c>
      <c r="E1936" t="s">
        <v>1821</v>
      </c>
      <c r="F1936" s="29" t="s">
        <v>1950</v>
      </c>
      <c r="G1936" s="47">
        <v>29</v>
      </c>
      <c r="H1936" t="s">
        <v>1950</v>
      </c>
      <c r="I1936">
        <v>1</v>
      </c>
      <c r="J1936" t="s">
        <v>5514</v>
      </c>
      <c r="K1936" t="s">
        <v>75</v>
      </c>
      <c r="L1936" t="s">
        <v>5515</v>
      </c>
      <c r="M1936" t="s">
        <v>2007</v>
      </c>
      <c r="N1936" s="34">
        <v>0</v>
      </c>
      <c r="O1936" s="34" t="s">
        <v>2008</v>
      </c>
      <c r="P1936" s="34">
        <v>0</v>
      </c>
      <c r="Q1936" s="34" t="s">
        <v>2009</v>
      </c>
      <c r="R1936" s="34">
        <v>0</v>
      </c>
      <c r="S1936" s="48" t="s">
        <v>1123</v>
      </c>
      <c r="T1936" s="13">
        <v>0</v>
      </c>
      <c r="U1936" s="12">
        <v>0</v>
      </c>
      <c r="V1936" s="12">
        <v>0</v>
      </c>
      <c r="W1936" s="12">
        <v>0</v>
      </c>
      <c r="X1936" s="14" t="str">
        <f t="shared" si="30"/>
        <v>С</v>
      </c>
      <c r="Y1936" s="271">
        <f>Таблица1[[#This Row],[ID_intellix]]</f>
        <v>1823</v>
      </c>
      <c r="Z1936" s="269" t="s">
        <v>122</v>
      </c>
      <c r="AA1936" s="145">
        <f>IF(OR(Таблица1[[#This Row],[CARDIO_report]]&lt;&gt;0,Таблица1[[#This Row],[AI COMBO_report]]&lt;&gt;0,Таблица1[[#This Row],[OTC_report]]&lt;&gt;0),1,0)</f>
        <v>0</v>
      </c>
      <c r="AB1936" s="60" t="s">
        <v>1124</v>
      </c>
      <c r="AC1936" s="60" t="s">
        <v>1124</v>
      </c>
      <c r="AD1936" s="60" t="s">
        <v>1124</v>
      </c>
      <c r="AE1936" s="60" t="s">
        <v>1124</v>
      </c>
      <c r="AF1936" s="60"/>
      <c r="AG1936" s="60" t="s">
        <v>1124</v>
      </c>
      <c r="AH1936" s="60" t="s">
        <v>1124</v>
      </c>
      <c r="AI1936" s="60" t="s">
        <v>1124</v>
      </c>
      <c r="AJ1936" s="60" t="s">
        <v>1124</v>
      </c>
      <c r="AK1936" s="60" t="s">
        <v>1124</v>
      </c>
      <c r="AL1936" s="60" t="s">
        <v>1124</v>
      </c>
      <c r="AM1936" s="60" t="s">
        <v>1124</v>
      </c>
      <c r="AN1936" s="60" t="s">
        <v>1124</v>
      </c>
      <c r="AO1936" s="60"/>
      <c r="AP1936" s="35" t="s">
        <v>1857</v>
      </c>
      <c r="AQ1936" s="377">
        <v>0</v>
      </c>
      <c r="AR1936" s="378">
        <v>0</v>
      </c>
      <c r="AS1936" s="377">
        <v>0</v>
      </c>
      <c r="AT1936" s="378">
        <v>0</v>
      </c>
      <c r="AU1936" s="377">
        <v>0</v>
      </c>
      <c r="AV1936" s="377">
        <v>0</v>
      </c>
      <c r="AW1936" s="377">
        <v>0</v>
      </c>
      <c r="AX1936">
        <v>0</v>
      </c>
      <c r="AY1936">
        <v>0</v>
      </c>
      <c r="AZ1936" s="2"/>
      <c r="BB1936" s="2"/>
    </row>
    <row r="1937" spans="1:54" ht="14.5" hidden="1" customHeight="1" x14ac:dyDescent="0.2">
      <c r="A1937" s="46">
        <v>939</v>
      </c>
      <c r="B1937" s="258" t="s">
        <v>5516</v>
      </c>
      <c r="C1937" t="s">
        <v>1159</v>
      </c>
      <c r="D1937" t="s">
        <v>1353</v>
      </c>
      <c r="E1937" t="s">
        <v>1821</v>
      </c>
      <c r="F1937" s="29" t="s">
        <v>1950</v>
      </c>
      <c r="G1937" s="47">
        <v>3</v>
      </c>
      <c r="H1937" t="s">
        <v>1950</v>
      </c>
      <c r="I1937">
        <v>1</v>
      </c>
      <c r="J1937" t="s">
        <v>5517</v>
      </c>
      <c r="K1937" t="s">
        <v>75</v>
      </c>
      <c r="L1937" t="s">
        <v>5518</v>
      </c>
      <c r="M1937" t="s">
        <v>2007</v>
      </c>
      <c r="N1937" s="34" t="s">
        <v>493</v>
      </c>
      <c r="O1937" s="34" t="s">
        <v>2008</v>
      </c>
      <c r="P1937" s="34" t="s">
        <v>87</v>
      </c>
      <c r="Q1937" s="34" t="s">
        <v>2009</v>
      </c>
      <c r="R1937" s="34" t="s">
        <v>930</v>
      </c>
      <c r="S1937" s="48" t="s">
        <v>1123</v>
      </c>
      <c r="T1937" s="13" t="s">
        <v>1863</v>
      </c>
      <c r="U1937" s="12" t="s">
        <v>122</v>
      </c>
      <c r="V1937" s="12" t="s">
        <v>122</v>
      </c>
      <c r="W1937" s="12" t="s">
        <v>1863</v>
      </c>
      <c r="X1937" s="14" t="str">
        <f t="shared" si="30"/>
        <v>А</v>
      </c>
      <c r="Y1937" s="271">
        <f>Таблица1[[#This Row],[ID_intellix]]</f>
        <v>939</v>
      </c>
      <c r="Z1937" s="269" t="s">
        <v>122</v>
      </c>
      <c r="AA1937" s="145">
        <f>IF(OR(Таблица1[[#This Row],[CARDIO_report]]&lt;&gt;0,Таблица1[[#This Row],[AI COMBO_report]]&lt;&gt;0,Таблица1[[#This Row],[OTC_report]]&lt;&gt;0),1,0)</f>
        <v>1</v>
      </c>
      <c r="AB1937" s="60" t="s">
        <v>1124</v>
      </c>
      <c r="AC1937" s="60" t="s">
        <v>1124</v>
      </c>
      <c r="AD1937" s="60" t="s">
        <v>1124</v>
      </c>
      <c r="AE1937" s="60" t="s">
        <v>1124</v>
      </c>
      <c r="AF1937" s="60"/>
      <c r="AG1937" s="60" t="s">
        <v>1124</v>
      </c>
      <c r="AH1937" s="60" t="s">
        <v>1124</v>
      </c>
      <c r="AI1937" s="60" t="s">
        <v>1124</v>
      </c>
      <c r="AJ1937" s="60" t="s">
        <v>1124</v>
      </c>
      <c r="AK1937" s="60" t="s">
        <v>1124</v>
      </c>
      <c r="AL1937" s="60" t="s">
        <v>1124</v>
      </c>
      <c r="AM1937" s="60" t="s">
        <v>1124</v>
      </c>
      <c r="AN1937" s="60" t="s">
        <v>1124</v>
      </c>
      <c r="AO1937" s="60"/>
      <c r="AP1937" s="35" t="s">
        <v>1917</v>
      </c>
      <c r="AQ1937" s="377">
        <v>0</v>
      </c>
      <c r="AR1937" s="378">
        <v>0</v>
      </c>
      <c r="AS1937" s="377">
        <v>0</v>
      </c>
      <c r="AT1937" s="378">
        <v>0</v>
      </c>
      <c r="AU1937" s="377">
        <v>0</v>
      </c>
      <c r="AV1937" s="377">
        <v>0</v>
      </c>
      <c r="AW1937" s="377">
        <v>0</v>
      </c>
      <c r="AX1937" s="2" t="s">
        <v>5159</v>
      </c>
      <c r="AY1937" s="2">
        <v>0</v>
      </c>
      <c r="AZ1937" s="2" t="s">
        <v>5159</v>
      </c>
      <c r="BB1937" s="2" t="s">
        <v>5159</v>
      </c>
    </row>
    <row r="1938" spans="1:54" ht="14.5" hidden="1" customHeight="1" x14ac:dyDescent="0.2">
      <c r="A1938" s="46">
        <v>1431</v>
      </c>
      <c r="B1938" s="258" t="s">
        <v>5534</v>
      </c>
      <c r="C1938" t="s">
        <v>1159</v>
      </c>
      <c r="D1938" t="s">
        <v>1160</v>
      </c>
      <c r="E1938" t="s">
        <v>1821</v>
      </c>
      <c r="F1938" s="29" t="s">
        <v>1950</v>
      </c>
      <c r="G1938" s="47">
        <v>36</v>
      </c>
      <c r="H1938" t="s">
        <v>1950</v>
      </c>
      <c r="I1938">
        <v>1</v>
      </c>
      <c r="J1938" t="s">
        <v>5535</v>
      </c>
      <c r="K1938" t="s">
        <v>75</v>
      </c>
      <c r="L1938" t="s">
        <v>5536</v>
      </c>
      <c r="M1938" t="s">
        <v>2007</v>
      </c>
      <c r="N1938" s="34" t="s">
        <v>588</v>
      </c>
      <c r="O1938" s="34" t="s">
        <v>2008</v>
      </c>
      <c r="P1938" s="34" t="s">
        <v>87</v>
      </c>
      <c r="Q1938" s="34" t="s">
        <v>2009</v>
      </c>
      <c r="R1938" s="34" t="s">
        <v>930</v>
      </c>
      <c r="S1938" s="48" t="s">
        <v>1123</v>
      </c>
      <c r="T1938" s="13" t="s">
        <v>1863</v>
      </c>
      <c r="U1938" s="12" t="s">
        <v>122</v>
      </c>
      <c r="V1938" s="12" t="s">
        <v>1863</v>
      </c>
      <c r="W1938" s="12" t="s">
        <v>1863</v>
      </c>
      <c r="X1938" s="14" t="str">
        <f t="shared" si="30"/>
        <v>А</v>
      </c>
      <c r="Y1938" s="271">
        <f>Таблица1[[#This Row],[ID_intellix]]</f>
        <v>1431</v>
      </c>
      <c r="Z1938" s="269" t="s">
        <v>122</v>
      </c>
      <c r="AA1938" s="145">
        <f>IF(OR(Таблица1[[#This Row],[CARDIO_report]]&lt;&gt;0,Таблица1[[#This Row],[AI COMBO_report]]&lt;&gt;0,Таблица1[[#This Row],[OTC_report]]&lt;&gt;0),1,0)</f>
        <v>1</v>
      </c>
      <c r="AB1938" s="60" t="s">
        <v>1124</v>
      </c>
      <c r="AC1938" s="60" t="s">
        <v>1124</v>
      </c>
      <c r="AD1938" s="60" t="s">
        <v>1124</v>
      </c>
      <c r="AE1938" s="60" t="s">
        <v>1124</v>
      </c>
      <c r="AF1938" s="60"/>
      <c r="AG1938" s="60" t="s">
        <v>1124</v>
      </c>
      <c r="AH1938" s="60" t="s">
        <v>1124</v>
      </c>
      <c r="AI1938" s="60" t="s">
        <v>1124</v>
      </c>
      <c r="AJ1938" s="60" t="s">
        <v>1124</v>
      </c>
      <c r="AK1938" s="60" t="s">
        <v>1124</v>
      </c>
      <c r="AL1938" s="60" t="s">
        <v>1124</v>
      </c>
      <c r="AM1938" s="60" t="s">
        <v>1124</v>
      </c>
      <c r="AN1938" s="60" t="s">
        <v>1124</v>
      </c>
      <c r="AO1938" s="60"/>
      <c r="AP1938" s="35" t="s">
        <v>1917</v>
      </c>
      <c r="AQ1938" s="377">
        <v>0</v>
      </c>
      <c r="AR1938" s="378">
        <v>0</v>
      </c>
      <c r="AS1938" s="377">
        <v>0</v>
      </c>
      <c r="AT1938" s="378">
        <v>0</v>
      </c>
      <c r="AU1938" s="377">
        <v>0</v>
      </c>
      <c r="AV1938" s="377">
        <v>0</v>
      </c>
      <c r="AW1938" s="377">
        <v>0</v>
      </c>
      <c r="AX1938">
        <v>0</v>
      </c>
      <c r="AY1938">
        <v>0</v>
      </c>
      <c r="AZ1938" s="2"/>
      <c r="BB1938" s="2"/>
    </row>
    <row r="1939" spans="1:54" ht="14.5" hidden="1" customHeight="1" x14ac:dyDescent="0.2">
      <c r="A1939" s="46">
        <v>1609</v>
      </c>
      <c r="B1939" s="258" t="s">
        <v>2003</v>
      </c>
      <c r="C1939" t="s">
        <v>1159</v>
      </c>
      <c r="D1939" t="s">
        <v>2004</v>
      </c>
      <c r="E1939" t="s">
        <v>1821</v>
      </c>
      <c r="F1939" s="29" t="s">
        <v>1950</v>
      </c>
      <c r="G1939" s="47">
        <v>43</v>
      </c>
      <c r="H1939" t="s">
        <v>1950</v>
      </c>
      <c r="I1939">
        <v>1</v>
      </c>
      <c r="J1939" t="s">
        <v>2005</v>
      </c>
      <c r="K1939" t="s">
        <v>75</v>
      </c>
      <c r="L1939" t="s">
        <v>2006</v>
      </c>
      <c r="M1939" t="s">
        <v>2007</v>
      </c>
      <c r="N1939" s="34">
        <v>0</v>
      </c>
      <c r="O1939" s="34" t="s">
        <v>2008</v>
      </c>
      <c r="P1939" s="34">
        <v>0</v>
      </c>
      <c r="Q1939" s="34" t="s">
        <v>2009</v>
      </c>
      <c r="R1939" s="34">
        <v>0</v>
      </c>
      <c r="S1939" s="48" t="s">
        <v>1123</v>
      </c>
      <c r="T1939" s="13">
        <v>0</v>
      </c>
      <c r="U1939" s="12">
        <v>0</v>
      </c>
      <c r="V1939" s="12">
        <v>0</v>
      </c>
      <c r="W1939" s="12">
        <v>0</v>
      </c>
      <c r="X1939" s="14" t="str">
        <f t="shared" si="30"/>
        <v>С</v>
      </c>
      <c r="Y1939" s="271">
        <f>Таблица1[[#This Row],[ID_intellix]]</f>
        <v>1609</v>
      </c>
      <c r="Z1939" s="269" t="s">
        <v>122</v>
      </c>
      <c r="AA1939" s="145">
        <f>IF(OR(Таблица1[[#This Row],[CARDIO_report]]&lt;&gt;0,Таблица1[[#This Row],[AI COMBO_report]]&lt;&gt;0,Таблица1[[#This Row],[OTC_report]]&lt;&gt;0),1,0)</f>
        <v>0</v>
      </c>
      <c r="AB1939" s="60" t="s">
        <v>1124</v>
      </c>
      <c r="AC1939" s="60" t="s">
        <v>1124</v>
      </c>
      <c r="AD1939" s="60" t="s">
        <v>1124</v>
      </c>
      <c r="AE1939" s="60" t="s">
        <v>1124</v>
      </c>
      <c r="AF1939" s="60"/>
      <c r="AG1939" s="60" t="s">
        <v>1124</v>
      </c>
      <c r="AH1939" s="60" t="s">
        <v>1124</v>
      </c>
      <c r="AI1939" s="60" t="s">
        <v>1124</v>
      </c>
      <c r="AJ1939" s="60" t="s">
        <v>1124</v>
      </c>
      <c r="AK1939" s="60" t="s">
        <v>1124</v>
      </c>
      <c r="AL1939" s="60" t="s">
        <v>1124</v>
      </c>
      <c r="AM1939" s="60" t="s">
        <v>1124</v>
      </c>
      <c r="AN1939" s="60" t="s">
        <v>1124</v>
      </c>
      <c r="AO1939" s="60"/>
      <c r="AP1939" s="35" t="s">
        <v>1825</v>
      </c>
      <c r="AQ1939" s="377">
        <v>0</v>
      </c>
      <c r="AR1939" s="378">
        <v>0</v>
      </c>
      <c r="AS1939" s="377">
        <v>0</v>
      </c>
      <c r="AT1939" s="378">
        <v>0</v>
      </c>
      <c r="AU1939" s="377">
        <v>0</v>
      </c>
      <c r="AV1939" s="377">
        <v>0</v>
      </c>
      <c r="AW1939" s="377">
        <v>0</v>
      </c>
      <c r="AX1939">
        <v>0</v>
      </c>
      <c r="AY1939">
        <v>0</v>
      </c>
    </row>
    <row r="1940" spans="1:54" s="25" customFormat="1" ht="14.5" hidden="1" customHeight="1" x14ac:dyDescent="0.2">
      <c r="A1940" s="46">
        <v>940</v>
      </c>
      <c r="B1940" s="258" t="s">
        <v>5567</v>
      </c>
      <c r="C1940" t="s">
        <v>1159</v>
      </c>
      <c r="D1940" t="s">
        <v>2000</v>
      </c>
      <c r="E1940" t="s">
        <v>1821</v>
      </c>
      <c r="F1940" s="29" t="s">
        <v>1950</v>
      </c>
      <c r="G1940" s="47">
        <v>49</v>
      </c>
      <c r="H1940" t="s">
        <v>1950</v>
      </c>
      <c r="I1940">
        <v>1</v>
      </c>
      <c r="J1940" t="s">
        <v>5568</v>
      </c>
      <c r="K1940" t="s">
        <v>75</v>
      </c>
      <c r="L1940" t="s">
        <v>5569</v>
      </c>
      <c r="M1940" t="s">
        <v>2007</v>
      </c>
      <c r="N1940" s="34">
        <v>0</v>
      </c>
      <c r="O1940" s="34" t="s">
        <v>2008</v>
      </c>
      <c r="P1940" s="34" t="s">
        <v>87</v>
      </c>
      <c r="Q1940" s="34" t="s">
        <v>2009</v>
      </c>
      <c r="R1940" s="34" t="s">
        <v>930</v>
      </c>
      <c r="S1940" s="48" t="s">
        <v>1123</v>
      </c>
      <c r="T1940" s="13" t="s">
        <v>1863</v>
      </c>
      <c r="U1940" s="12" t="s">
        <v>122</v>
      </c>
      <c r="V1940" s="12" t="s">
        <v>122</v>
      </c>
      <c r="W1940" s="12" t="s">
        <v>1863</v>
      </c>
      <c r="X1940" s="14" t="str">
        <f t="shared" si="30"/>
        <v>А</v>
      </c>
      <c r="Y1940" s="271">
        <f>Таблица1[[#This Row],[ID_intellix]]</f>
        <v>940</v>
      </c>
      <c r="Z1940" s="269" t="s">
        <v>122</v>
      </c>
      <c r="AA1940" s="145">
        <f>IF(OR(Таблица1[[#This Row],[CARDIO_report]]&lt;&gt;0,Таблица1[[#This Row],[AI COMBO_report]]&lt;&gt;0,Таблица1[[#This Row],[OTC_report]]&lt;&gt;0),1,0)</f>
        <v>1</v>
      </c>
      <c r="AB1940" s="60" t="s">
        <v>1124</v>
      </c>
      <c r="AC1940" s="60" t="s">
        <v>1124</v>
      </c>
      <c r="AD1940" s="60" t="s">
        <v>1124</v>
      </c>
      <c r="AE1940" s="60" t="s">
        <v>1124</v>
      </c>
      <c r="AF1940" s="60"/>
      <c r="AG1940" s="60" t="s">
        <v>1124</v>
      </c>
      <c r="AH1940" s="60" t="s">
        <v>1124</v>
      </c>
      <c r="AI1940" s="60" t="s">
        <v>1124</v>
      </c>
      <c r="AJ1940" s="60" t="s">
        <v>1124</v>
      </c>
      <c r="AK1940" s="60" t="s">
        <v>1124</v>
      </c>
      <c r="AL1940" s="60" t="s">
        <v>1124</v>
      </c>
      <c r="AM1940" s="60" t="s">
        <v>1124</v>
      </c>
      <c r="AN1940" s="60" t="s">
        <v>1124</v>
      </c>
      <c r="AO1940" s="60"/>
      <c r="AP1940" s="35" t="s">
        <v>1825</v>
      </c>
      <c r="AQ1940" s="377">
        <v>0</v>
      </c>
      <c r="AR1940" s="378">
        <v>0</v>
      </c>
      <c r="AS1940" s="377">
        <v>0</v>
      </c>
      <c r="AT1940" s="378">
        <v>0</v>
      </c>
      <c r="AU1940" s="377">
        <v>0</v>
      </c>
      <c r="AV1940" s="377">
        <v>0</v>
      </c>
      <c r="AW1940" s="377">
        <v>0</v>
      </c>
      <c r="AX1940" s="2" t="s">
        <v>5159</v>
      </c>
      <c r="AY1940" s="2">
        <v>0</v>
      </c>
      <c r="AZ1940" s="2" t="s">
        <v>5159</v>
      </c>
      <c r="BA1940" s="2"/>
      <c r="BB1940" s="2" t="s">
        <v>5159</v>
      </c>
    </row>
    <row r="1941" spans="1:54" ht="14.5" hidden="1" customHeight="1" x14ac:dyDescent="0.2">
      <c r="A1941" s="46">
        <v>2162</v>
      </c>
      <c r="B1941" s="258" t="s">
        <v>5585</v>
      </c>
      <c r="C1941" t="s">
        <v>1159</v>
      </c>
      <c r="D1941" t="s">
        <v>2000</v>
      </c>
      <c r="E1941" t="s">
        <v>1821</v>
      </c>
      <c r="F1941" s="29" t="s">
        <v>1950</v>
      </c>
      <c r="G1941" s="47">
        <v>63</v>
      </c>
      <c r="H1941" t="s">
        <v>1950</v>
      </c>
      <c r="I1941">
        <v>1</v>
      </c>
      <c r="J1941" t="s">
        <v>5586</v>
      </c>
      <c r="K1941" t="s">
        <v>75</v>
      </c>
      <c r="L1941" t="s">
        <v>15956</v>
      </c>
      <c r="M1941" t="s">
        <v>2007</v>
      </c>
      <c r="N1941" s="34">
        <v>0</v>
      </c>
      <c r="O1941" s="34" t="s">
        <v>2008</v>
      </c>
      <c r="P1941" s="34">
        <v>0</v>
      </c>
      <c r="Q1941" s="34" t="s">
        <v>2009</v>
      </c>
      <c r="R1941" s="34">
        <v>0</v>
      </c>
      <c r="S1941" s="48" t="s">
        <v>1123</v>
      </c>
      <c r="T1941" s="13" t="s">
        <v>122</v>
      </c>
      <c r="U1941" s="12" t="s">
        <v>1863</v>
      </c>
      <c r="V1941" s="12" t="s">
        <v>122</v>
      </c>
      <c r="W1941" s="12" t="s">
        <v>122</v>
      </c>
      <c r="X1941" s="14" t="str">
        <f t="shared" si="30"/>
        <v>В</v>
      </c>
      <c r="Y1941" s="271">
        <f>Таблица1[[#This Row],[ID_intellix]]</f>
        <v>2162</v>
      </c>
      <c r="Z1941" s="269" t="s">
        <v>1863</v>
      </c>
      <c r="AA1941" s="145">
        <f>IF(OR(Таблица1[[#This Row],[CARDIO_report]]&lt;&gt;0,Таблица1[[#This Row],[AI COMBO_report]]&lt;&gt;0,Таблица1[[#This Row],[OTC_report]]&lt;&gt;0),1,0)</f>
        <v>0</v>
      </c>
      <c r="AB1941" s="60" t="s">
        <v>1124</v>
      </c>
      <c r="AC1941" s="60" t="s">
        <v>1124</v>
      </c>
      <c r="AD1941" s="60" t="s">
        <v>1124</v>
      </c>
      <c r="AE1941" s="60" t="s">
        <v>1124</v>
      </c>
      <c r="AF1941" s="60"/>
      <c r="AG1941" s="60" t="s">
        <v>1124</v>
      </c>
      <c r="AH1941" s="60" t="s">
        <v>1124</v>
      </c>
      <c r="AI1941" s="60" t="s">
        <v>1124</v>
      </c>
      <c r="AJ1941" s="60" t="s">
        <v>1124</v>
      </c>
      <c r="AK1941" s="60" t="s">
        <v>1124</v>
      </c>
      <c r="AL1941" s="60" t="s">
        <v>1124</v>
      </c>
      <c r="AM1941" s="60" t="s">
        <v>1124</v>
      </c>
      <c r="AN1941" s="60" t="s">
        <v>1124</v>
      </c>
      <c r="AO1941" s="60"/>
      <c r="AP1941" s="35" t="s">
        <v>1857</v>
      </c>
      <c r="AQ1941" s="377">
        <v>0</v>
      </c>
      <c r="AR1941" s="378">
        <v>0</v>
      </c>
      <c r="AS1941" s="377">
        <v>0</v>
      </c>
      <c r="AT1941" s="378">
        <v>0</v>
      </c>
      <c r="AU1941" s="377">
        <v>0</v>
      </c>
      <c r="AV1941" s="377">
        <v>0</v>
      </c>
      <c r="AW1941" s="377">
        <v>0</v>
      </c>
      <c r="AX1941">
        <v>0</v>
      </c>
      <c r="AY1941">
        <v>0</v>
      </c>
      <c r="AZ1941" s="2"/>
      <c r="BB1941" s="2"/>
    </row>
    <row r="1942" spans="1:54" ht="14.5" hidden="1" customHeight="1" x14ac:dyDescent="0.2">
      <c r="A1942" s="46">
        <v>1288</v>
      </c>
      <c r="B1942" s="258" t="s">
        <v>5605</v>
      </c>
      <c r="C1942" t="s">
        <v>1159</v>
      </c>
      <c r="D1942" t="s">
        <v>1364</v>
      </c>
      <c r="E1942" t="s">
        <v>1821</v>
      </c>
      <c r="F1942" s="29" t="s">
        <v>1950</v>
      </c>
      <c r="G1942" s="47">
        <v>79</v>
      </c>
      <c r="H1942" t="s">
        <v>1950</v>
      </c>
      <c r="I1942">
        <v>1</v>
      </c>
      <c r="J1942" t="s">
        <v>5606</v>
      </c>
      <c r="K1942" t="s">
        <v>75</v>
      </c>
      <c r="L1942" t="s">
        <v>1885</v>
      </c>
      <c r="M1942" t="s">
        <v>2007</v>
      </c>
      <c r="N1942" s="34">
        <v>0</v>
      </c>
      <c r="O1942" s="34" t="s">
        <v>2008</v>
      </c>
      <c r="P1942" s="34">
        <v>0</v>
      </c>
      <c r="Q1942" s="34" t="s">
        <v>2009</v>
      </c>
      <c r="R1942" s="34">
        <v>0</v>
      </c>
      <c r="S1942" s="48" t="s">
        <v>1123</v>
      </c>
      <c r="T1942" s="13" t="s">
        <v>122</v>
      </c>
      <c r="U1942" s="12" t="s">
        <v>1863</v>
      </c>
      <c r="V1942" s="12" t="s">
        <v>122</v>
      </c>
      <c r="W1942" s="12" t="s">
        <v>122</v>
      </c>
      <c r="X1942" s="14" t="str">
        <f t="shared" si="30"/>
        <v>В</v>
      </c>
      <c r="Y1942" s="271">
        <f>Таблица1[[#This Row],[ID_intellix]]</f>
        <v>1288</v>
      </c>
      <c r="Z1942" s="269" t="s">
        <v>1863</v>
      </c>
      <c r="AA1942" s="145">
        <f>IF(OR(Таблица1[[#This Row],[CARDIO_report]]&lt;&gt;0,Таблица1[[#This Row],[AI COMBO_report]]&lt;&gt;0,Таблица1[[#This Row],[OTC_report]]&lt;&gt;0),1,0)</f>
        <v>0</v>
      </c>
      <c r="AB1942" s="60" t="s">
        <v>1124</v>
      </c>
      <c r="AC1942" s="60" t="s">
        <v>1124</v>
      </c>
      <c r="AD1942" s="60" t="s">
        <v>1124</v>
      </c>
      <c r="AE1942" s="60" t="s">
        <v>1124</v>
      </c>
      <c r="AF1942" s="60"/>
      <c r="AG1942" s="60" t="s">
        <v>1124</v>
      </c>
      <c r="AH1942" s="60" t="s">
        <v>1124</v>
      </c>
      <c r="AI1942" s="60" t="s">
        <v>1124</v>
      </c>
      <c r="AJ1942" s="60" t="s">
        <v>1124</v>
      </c>
      <c r="AK1942" s="60" t="s">
        <v>1124</v>
      </c>
      <c r="AL1942" s="60" t="s">
        <v>1124</v>
      </c>
      <c r="AM1942" s="60" t="s">
        <v>1124</v>
      </c>
      <c r="AN1942" s="60" t="s">
        <v>1124</v>
      </c>
      <c r="AO1942" s="60"/>
      <c r="AP1942" s="35" t="s">
        <v>1917</v>
      </c>
      <c r="AQ1942" s="377">
        <v>0</v>
      </c>
      <c r="AR1942" s="378">
        <v>0</v>
      </c>
      <c r="AS1942" s="377">
        <v>0</v>
      </c>
      <c r="AT1942" s="378">
        <v>0</v>
      </c>
      <c r="AU1942" s="377">
        <v>0</v>
      </c>
      <c r="AV1942" s="377">
        <v>0</v>
      </c>
      <c r="AW1942" s="377">
        <v>0</v>
      </c>
      <c r="AX1942">
        <v>0</v>
      </c>
      <c r="AY1942">
        <v>0</v>
      </c>
      <c r="AZ1942" s="2"/>
      <c r="BB1942" s="2"/>
    </row>
    <row r="1943" spans="1:54" ht="14.5" hidden="1" customHeight="1" x14ac:dyDescent="0.2">
      <c r="A1943" s="46">
        <v>941</v>
      </c>
      <c r="B1943" s="258" t="s">
        <v>5616</v>
      </c>
      <c r="C1943" t="s">
        <v>1159</v>
      </c>
      <c r="D1943" t="s">
        <v>1160</v>
      </c>
      <c r="E1943" t="s">
        <v>1821</v>
      </c>
      <c r="F1943" s="29" t="s">
        <v>1950</v>
      </c>
      <c r="G1943" s="47">
        <v>84</v>
      </c>
      <c r="H1943" t="s">
        <v>1950</v>
      </c>
      <c r="I1943">
        <v>1</v>
      </c>
      <c r="J1943" t="s">
        <v>5617</v>
      </c>
      <c r="K1943" t="s">
        <v>75</v>
      </c>
      <c r="L1943" t="s">
        <v>5618</v>
      </c>
      <c r="M1943">
        <v>0</v>
      </c>
      <c r="N1943" s="34">
        <v>0</v>
      </c>
      <c r="O1943" s="34" t="s">
        <v>2008</v>
      </c>
      <c r="P1943" s="34">
        <v>0</v>
      </c>
      <c r="Q1943" s="34" t="s">
        <v>2009</v>
      </c>
      <c r="R1943" s="34" t="s">
        <v>930</v>
      </c>
      <c r="S1943" s="48" t="s">
        <v>1123</v>
      </c>
      <c r="T1943" s="13" t="s">
        <v>122</v>
      </c>
      <c r="U1943" s="12" t="s">
        <v>1863</v>
      </c>
      <c r="V1943" s="12" t="s">
        <v>122</v>
      </c>
      <c r="W1943" s="12" t="s">
        <v>122</v>
      </c>
      <c r="X1943" s="14" t="str">
        <f t="shared" si="30"/>
        <v>В</v>
      </c>
      <c r="Y1943" s="271">
        <f>Таблица1[[#This Row],[ID_intellix]]</f>
        <v>941</v>
      </c>
      <c r="Z1943" s="269" t="s">
        <v>122</v>
      </c>
      <c r="AA1943" s="145">
        <f>IF(OR(Таблица1[[#This Row],[CARDIO_report]]&lt;&gt;0,Таблица1[[#This Row],[AI COMBO_report]]&lt;&gt;0,Таблица1[[#This Row],[OTC_report]]&lt;&gt;0),1,0)</f>
        <v>1</v>
      </c>
      <c r="AB1943" s="60" t="s">
        <v>1124</v>
      </c>
      <c r="AC1943" s="60" t="s">
        <v>1124</v>
      </c>
      <c r="AD1943" s="60" t="s">
        <v>1124</v>
      </c>
      <c r="AE1943" s="60"/>
      <c r="AF1943" s="60"/>
      <c r="AG1943" s="60" t="s">
        <v>1124</v>
      </c>
      <c r="AH1943" s="60" t="s">
        <v>1124</v>
      </c>
      <c r="AI1943" s="60" t="s">
        <v>1124</v>
      </c>
      <c r="AJ1943" s="60" t="s">
        <v>1124</v>
      </c>
      <c r="AK1943" s="60" t="s">
        <v>1124</v>
      </c>
      <c r="AL1943" s="60" t="s">
        <v>1124</v>
      </c>
      <c r="AM1943" s="60" t="s">
        <v>1124</v>
      </c>
      <c r="AN1943" s="60" t="s">
        <v>1124</v>
      </c>
      <c r="AO1943" s="60"/>
      <c r="AP1943" s="35" t="s">
        <v>1857</v>
      </c>
      <c r="AQ1943" s="377">
        <v>0</v>
      </c>
      <c r="AR1943" s="378">
        <v>0</v>
      </c>
      <c r="AS1943" s="377">
        <v>0</v>
      </c>
      <c r="AT1943" s="378">
        <v>0</v>
      </c>
      <c r="AU1943">
        <v>0</v>
      </c>
      <c r="AV1943">
        <v>0</v>
      </c>
      <c r="AW1943">
        <v>0</v>
      </c>
      <c r="AX1943">
        <v>0</v>
      </c>
      <c r="AY1943">
        <v>0</v>
      </c>
    </row>
    <row r="1944" spans="1:54" ht="14.5" hidden="1" customHeight="1" x14ac:dyDescent="0.2">
      <c r="A1944" s="46">
        <v>2543</v>
      </c>
      <c r="B1944" s="258" t="s">
        <v>5619</v>
      </c>
      <c r="C1944" t="s">
        <v>1159</v>
      </c>
      <c r="D1944" t="s">
        <v>1358</v>
      </c>
      <c r="E1944" t="s">
        <v>1821</v>
      </c>
      <c r="F1944" s="29" t="s">
        <v>1950</v>
      </c>
      <c r="G1944" s="47">
        <v>85</v>
      </c>
      <c r="H1944" t="s">
        <v>1950</v>
      </c>
      <c r="I1944">
        <v>1</v>
      </c>
      <c r="J1944" t="s">
        <v>5620</v>
      </c>
      <c r="K1944" t="s">
        <v>75</v>
      </c>
      <c r="L1944" t="s">
        <v>5621</v>
      </c>
      <c r="M1944" t="s">
        <v>2007</v>
      </c>
      <c r="N1944" s="34">
        <v>0</v>
      </c>
      <c r="O1944" s="34" t="s">
        <v>2008</v>
      </c>
      <c r="P1944" s="34">
        <v>0</v>
      </c>
      <c r="Q1944" s="34" t="s">
        <v>2009</v>
      </c>
      <c r="R1944" s="34" t="s">
        <v>881</v>
      </c>
      <c r="S1944" s="48" t="s">
        <v>1123</v>
      </c>
      <c r="T1944" s="13" t="s">
        <v>122</v>
      </c>
      <c r="U1944" s="12" t="s">
        <v>122</v>
      </c>
      <c r="V1944" s="12" t="s">
        <v>1863</v>
      </c>
      <c r="W1944" s="12" t="s">
        <v>122</v>
      </c>
      <c r="X1944" s="14" t="str">
        <f t="shared" si="30"/>
        <v>В</v>
      </c>
      <c r="Y1944" s="271">
        <f>Таблица1[[#This Row],[ID_intellix]]</f>
        <v>2543</v>
      </c>
      <c r="Z1944" s="269" t="s">
        <v>122</v>
      </c>
      <c r="AA1944" s="145">
        <f>IF(OR(Таблица1[[#This Row],[CARDIO_report]]&lt;&gt;0,Таблица1[[#This Row],[AI COMBO_report]]&lt;&gt;0,Таблица1[[#This Row],[OTC_report]]&lt;&gt;0),1,0)</f>
        <v>1</v>
      </c>
      <c r="AB1944" s="60" t="s">
        <v>1124</v>
      </c>
      <c r="AC1944" s="60" t="s">
        <v>1124</v>
      </c>
      <c r="AD1944" s="60" t="s">
        <v>1124</v>
      </c>
      <c r="AE1944" s="60" t="s">
        <v>1124</v>
      </c>
      <c r="AF1944" s="60"/>
      <c r="AG1944" s="60" t="s">
        <v>1124</v>
      </c>
      <c r="AH1944" s="60" t="s">
        <v>1124</v>
      </c>
      <c r="AI1944" s="60" t="s">
        <v>1124</v>
      </c>
      <c r="AJ1944" s="60" t="s">
        <v>1124</v>
      </c>
      <c r="AK1944" s="60" t="s">
        <v>1124</v>
      </c>
      <c r="AL1944" s="60" t="s">
        <v>1124</v>
      </c>
      <c r="AM1944" s="60" t="s">
        <v>1124</v>
      </c>
      <c r="AN1944" s="60" t="s">
        <v>1124</v>
      </c>
      <c r="AO1944" s="60"/>
      <c r="AP1944" s="35" t="s">
        <v>1917</v>
      </c>
      <c r="AQ1944" s="377">
        <v>0</v>
      </c>
      <c r="AR1944" s="378">
        <v>0</v>
      </c>
      <c r="AS1944" s="377">
        <v>0</v>
      </c>
      <c r="AT1944" s="378">
        <v>0</v>
      </c>
      <c r="AU1944" s="377">
        <v>0</v>
      </c>
      <c r="AV1944" s="377">
        <v>0</v>
      </c>
      <c r="AW1944" s="377">
        <v>0</v>
      </c>
      <c r="AX1944">
        <v>0</v>
      </c>
      <c r="AY1944">
        <v>0</v>
      </c>
      <c r="AZ1944" s="2"/>
      <c r="BB1944" s="2"/>
    </row>
    <row r="1945" spans="1:54" ht="14.5" hidden="1" customHeight="1" x14ac:dyDescent="0.2">
      <c r="A1945" s="46">
        <v>2272</v>
      </c>
      <c r="B1945" s="258" t="s">
        <v>5624</v>
      </c>
      <c r="C1945" t="s">
        <v>1159</v>
      </c>
      <c r="D1945" t="s">
        <v>1348</v>
      </c>
      <c r="E1945" t="s">
        <v>1821</v>
      </c>
      <c r="F1945" s="29" t="s">
        <v>1950</v>
      </c>
      <c r="G1945" s="47">
        <v>89</v>
      </c>
      <c r="H1945" t="s">
        <v>1950</v>
      </c>
      <c r="I1945">
        <v>1</v>
      </c>
      <c r="J1945" t="s">
        <v>5625</v>
      </c>
      <c r="K1945" t="s">
        <v>75</v>
      </c>
      <c r="L1945" t="s">
        <v>5626</v>
      </c>
      <c r="M1945" t="s">
        <v>2007</v>
      </c>
      <c r="N1945" s="34">
        <v>0</v>
      </c>
      <c r="O1945" s="34" t="s">
        <v>2008</v>
      </c>
      <c r="P1945" s="34">
        <v>0</v>
      </c>
      <c r="Q1945" s="34" t="s">
        <v>2009</v>
      </c>
      <c r="R1945" s="34">
        <v>0</v>
      </c>
      <c r="S1945" s="48" t="s">
        <v>1123</v>
      </c>
      <c r="T1945" s="13" t="s">
        <v>122</v>
      </c>
      <c r="U1945" s="12" t="s">
        <v>122</v>
      </c>
      <c r="V1945" s="12" t="s">
        <v>122</v>
      </c>
      <c r="W1945" s="12" t="s">
        <v>122</v>
      </c>
      <c r="X1945" s="14" t="str">
        <f t="shared" si="30"/>
        <v>С</v>
      </c>
      <c r="Y1945" s="271">
        <f>Таблица1[[#This Row],[ID_intellix]]</f>
        <v>2272</v>
      </c>
      <c r="Z1945" s="269" t="s">
        <v>122</v>
      </c>
      <c r="AA1945" s="145">
        <f>IF(OR(Таблица1[[#This Row],[CARDIO_report]]&lt;&gt;0,Таблица1[[#This Row],[AI COMBO_report]]&lt;&gt;0,Таблица1[[#This Row],[OTC_report]]&lt;&gt;0),1,0)</f>
        <v>0</v>
      </c>
      <c r="AB1945" s="60" t="s">
        <v>1124</v>
      </c>
      <c r="AC1945" s="60" t="s">
        <v>1124</v>
      </c>
      <c r="AD1945" s="60" t="s">
        <v>1124</v>
      </c>
      <c r="AE1945" s="60" t="s">
        <v>1124</v>
      </c>
      <c r="AF1945" s="60"/>
      <c r="AG1945" s="60" t="s">
        <v>1124</v>
      </c>
      <c r="AH1945" s="60" t="s">
        <v>1124</v>
      </c>
      <c r="AI1945" s="60" t="s">
        <v>1124</v>
      </c>
      <c r="AJ1945" s="60" t="s">
        <v>1124</v>
      </c>
      <c r="AK1945" s="60" t="s">
        <v>1124</v>
      </c>
      <c r="AL1945" s="60" t="s">
        <v>1124</v>
      </c>
      <c r="AM1945" s="60" t="s">
        <v>1124</v>
      </c>
      <c r="AN1945" s="60" t="s">
        <v>1124</v>
      </c>
      <c r="AO1945" s="60"/>
      <c r="AP1945" s="35" t="s">
        <v>1825</v>
      </c>
      <c r="AQ1945" s="377">
        <v>0</v>
      </c>
      <c r="AR1945" s="378">
        <v>0</v>
      </c>
      <c r="AS1945" s="377">
        <v>0</v>
      </c>
      <c r="AT1945" s="378">
        <v>0</v>
      </c>
      <c r="AU1945" s="377">
        <v>0</v>
      </c>
      <c r="AV1945" s="377">
        <v>0</v>
      </c>
      <c r="AW1945" s="377">
        <v>0</v>
      </c>
      <c r="AX1945">
        <v>0</v>
      </c>
      <c r="AY1945">
        <v>0</v>
      </c>
      <c r="AZ1945" s="2"/>
      <c r="BB1945" s="2"/>
    </row>
    <row r="1946" spans="1:54" ht="14.5" hidden="1" customHeight="1" x14ac:dyDescent="0.2">
      <c r="A1946" s="46">
        <v>3555</v>
      </c>
      <c r="B1946" s="258" t="s">
        <v>9597</v>
      </c>
      <c r="C1946" t="s">
        <v>1159</v>
      </c>
      <c r="D1946" t="s">
        <v>1358</v>
      </c>
      <c r="E1946" t="s">
        <v>2504</v>
      </c>
      <c r="F1946" s="29" t="s">
        <v>3300</v>
      </c>
      <c r="G1946" s="47">
        <v>7</v>
      </c>
      <c r="H1946" t="s">
        <v>3300</v>
      </c>
      <c r="I1946">
        <v>1</v>
      </c>
      <c r="J1946" t="s">
        <v>9598</v>
      </c>
      <c r="K1946" t="s">
        <v>75</v>
      </c>
      <c r="L1946" t="s">
        <v>9599</v>
      </c>
      <c r="M1946" t="s">
        <v>2007</v>
      </c>
      <c r="N1946" s="34" t="s">
        <v>493</v>
      </c>
      <c r="O1946" s="34" t="s">
        <v>2008</v>
      </c>
      <c r="P1946" s="34" t="s">
        <v>100</v>
      </c>
      <c r="Q1946" s="34" t="s">
        <v>2009</v>
      </c>
      <c r="R1946" s="34" t="s">
        <v>881</v>
      </c>
      <c r="S1946" s="48" t="s">
        <v>1123</v>
      </c>
      <c r="T1946" s="13" t="s">
        <v>1863</v>
      </c>
      <c r="U1946" s="12" t="s">
        <v>122</v>
      </c>
      <c r="V1946" s="12" t="s">
        <v>1863</v>
      </c>
      <c r="W1946" s="12" t="s">
        <v>122</v>
      </c>
      <c r="X1946" s="14" t="str">
        <f t="shared" si="30"/>
        <v>А</v>
      </c>
      <c r="Y1946" s="271">
        <f>Таблица1[[#This Row],[ID_intellix]]</f>
        <v>3555</v>
      </c>
      <c r="Z1946" s="269" t="s">
        <v>122</v>
      </c>
      <c r="AA1946" s="145">
        <f>IF(OR(Таблица1[[#This Row],[CARDIO_report]]&lt;&gt;0,Таблица1[[#This Row],[AI COMBO_report]]&lt;&gt;0,Таблица1[[#This Row],[OTC_report]]&lt;&gt;0),1,0)</f>
        <v>1</v>
      </c>
      <c r="AB1946" s="60" t="s">
        <v>1124</v>
      </c>
      <c r="AC1946" s="60" t="s">
        <v>1124</v>
      </c>
      <c r="AD1946" s="60" t="s">
        <v>1124</v>
      </c>
      <c r="AE1946" s="60" t="s">
        <v>1124</v>
      </c>
      <c r="AF1946" s="60"/>
      <c r="AG1946" s="89" t="s">
        <v>1414</v>
      </c>
      <c r="AH1946" s="89">
        <v>83</v>
      </c>
      <c r="AI1946" s="89" t="s">
        <v>1414</v>
      </c>
      <c r="AJ1946" s="89">
        <v>71</v>
      </c>
      <c r="AK1946" s="89" t="s">
        <v>1414</v>
      </c>
      <c r="AL1946" s="89">
        <v>94</v>
      </c>
      <c r="AM1946" s="89" t="s">
        <v>1414</v>
      </c>
      <c r="AN1946" s="89">
        <v>68</v>
      </c>
      <c r="AP1946" s="35" t="s">
        <v>1917</v>
      </c>
      <c r="AQ1946" s="377">
        <v>0</v>
      </c>
      <c r="AR1946" s="378">
        <v>0</v>
      </c>
      <c r="AS1946" s="377">
        <v>0</v>
      </c>
      <c r="AT1946" s="378">
        <v>0</v>
      </c>
      <c r="AU1946" s="377">
        <v>0</v>
      </c>
      <c r="AV1946" s="377">
        <v>0</v>
      </c>
      <c r="AW1946" s="377">
        <v>0</v>
      </c>
      <c r="AX1946">
        <v>0</v>
      </c>
      <c r="AY1946">
        <v>0</v>
      </c>
      <c r="BA1946" s="2" t="s">
        <v>15961</v>
      </c>
    </row>
    <row r="1947" spans="1:54" ht="14.5" hidden="1" customHeight="1" x14ac:dyDescent="0.2">
      <c r="A1947" s="46">
        <v>1675</v>
      </c>
      <c r="B1947" s="258" t="s">
        <v>9666</v>
      </c>
      <c r="C1947" t="s">
        <v>1159</v>
      </c>
      <c r="D1947" t="s">
        <v>2000</v>
      </c>
      <c r="E1947" t="s">
        <v>2504</v>
      </c>
      <c r="F1947" s="29" t="s">
        <v>2532</v>
      </c>
      <c r="G1947" s="47">
        <v>2</v>
      </c>
      <c r="H1947" t="s">
        <v>1140</v>
      </c>
      <c r="I1947">
        <v>1</v>
      </c>
      <c r="J1947" t="s">
        <v>9667</v>
      </c>
      <c r="K1947" t="s">
        <v>75</v>
      </c>
      <c r="L1947" t="s">
        <v>9668</v>
      </c>
      <c r="M1947" t="s">
        <v>2007</v>
      </c>
      <c r="N1947" s="34" t="s">
        <v>493</v>
      </c>
      <c r="O1947" s="34" t="s">
        <v>2008</v>
      </c>
      <c r="P1947" s="34" t="s">
        <v>87</v>
      </c>
      <c r="Q1947" s="34" t="s">
        <v>2009</v>
      </c>
      <c r="R1947" s="34" t="s">
        <v>930</v>
      </c>
      <c r="S1947" s="48" t="s">
        <v>1123</v>
      </c>
      <c r="T1947" s="13" t="s">
        <v>1863</v>
      </c>
      <c r="U1947" s="12" t="s">
        <v>122</v>
      </c>
      <c r="V1947" s="12" t="s">
        <v>1863</v>
      </c>
      <c r="W1947" s="12" t="s">
        <v>1863</v>
      </c>
      <c r="X1947" s="14" t="str">
        <f t="shared" si="30"/>
        <v>А</v>
      </c>
      <c r="Y1947" s="271">
        <f>Таблица1[[#This Row],[ID_intellix]]</f>
        <v>1675</v>
      </c>
      <c r="Z1947" s="269" t="s">
        <v>122</v>
      </c>
      <c r="AA1947" s="145">
        <f>IF(OR(Таблица1[[#This Row],[CARDIO_report]]&lt;&gt;0,Таблица1[[#This Row],[AI COMBO_report]]&lt;&gt;0,Таблица1[[#This Row],[OTC_report]]&lt;&gt;0),1,0)</f>
        <v>1</v>
      </c>
      <c r="AB1947" s="60" t="s">
        <v>3178</v>
      </c>
      <c r="AC1947" s="60" t="s">
        <v>2601</v>
      </c>
      <c r="AD1947" s="60" t="s">
        <v>1124</v>
      </c>
      <c r="AE1947" s="60" t="s">
        <v>1124</v>
      </c>
      <c r="AF1947" s="60"/>
      <c r="AG1947" s="89" t="s">
        <v>2516</v>
      </c>
      <c r="AH1947" s="89">
        <v>29</v>
      </c>
      <c r="AI1947" s="89" t="s">
        <v>2516</v>
      </c>
      <c r="AJ1947" s="89">
        <v>22</v>
      </c>
      <c r="AK1947" s="89" t="s">
        <v>2516</v>
      </c>
      <c r="AL1947" s="89">
        <v>24</v>
      </c>
      <c r="AM1947" s="89" t="s">
        <v>2516</v>
      </c>
      <c r="AN1947" s="89">
        <v>21</v>
      </c>
      <c r="AP1947" s="35" t="s">
        <v>1917</v>
      </c>
      <c r="AQ1947" s="377" t="s">
        <v>2847</v>
      </c>
      <c r="AR1947" s="377" t="s">
        <v>6332</v>
      </c>
      <c r="AS1947" s="377" t="s">
        <v>2847</v>
      </c>
      <c r="AT1947" s="378" t="s">
        <v>6332</v>
      </c>
      <c r="AU1947" s="377">
        <v>0</v>
      </c>
      <c r="AV1947" s="377">
        <v>0</v>
      </c>
      <c r="AW1947" s="377" t="s">
        <v>2847</v>
      </c>
      <c r="AX1947" s="2" t="s">
        <v>6332</v>
      </c>
      <c r="AY1947" s="2" t="s">
        <v>2847</v>
      </c>
      <c r="AZ1947" t="s">
        <v>6332</v>
      </c>
      <c r="BA1947" s="2" t="s">
        <v>6336</v>
      </c>
      <c r="BB1947" t="s">
        <v>6332</v>
      </c>
    </row>
    <row r="1948" spans="1:54" ht="14.5" hidden="1" customHeight="1" x14ac:dyDescent="0.2">
      <c r="A1948" s="46">
        <v>2557</v>
      </c>
      <c r="B1948" s="258" t="s">
        <v>9758</v>
      </c>
      <c r="C1948" t="s">
        <v>1159</v>
      </c>
      <c r="D1948" t="s">
        <v>1160</v>
      </c>
      <c r="E1948" t="s">
        <v>2504</v>
      </c>
      <c r="F1948" s="29" t="s">
        <v>2532</v>
      </c>
      <c r="G1948" s="47">
        <v>29</v>
      </c>
      <c r="H1948" t="s">
        <v>1140</v>
      </c>
      <c r="I1948">
        <v>1</v>
      </c>
      <c r="J1948" t="s">
        <v>9759</v>
      </c>
      <c r="K1948" t="s">
        <v>75</v>
      </c>
      <c r="L1948" t="s">
        <v>9760</v>
      </c>
      <c r="M1948" t="s">
        <v>2007</v>
      </c>
      <c r="N1948" s="34">
        <v>0</v>
      </c>
      <c r="O1948" s="34" t="s">
        <v>2008</v>
      </c>
      <c r="P1948" s="34">
        <v>0</v>
      </c>
      <c r="Q1948" s="34" t="s">
        <v>2009</v>
      </c>
      <c r="R1948" s="34">
        <v>0</v>
      </c>
      <c r="S1948" s="48" t="s">
        <v>1123</v>
      </c>
      <c r="T1948" s="13" t="s">
        <v>122</v>
      </c>
      <c r="U1948" s="12" t="s">
        <v>122</v>
      </c>
      <c r="V1948" s="12" t="s">
        <v>1863</v>
      </c>
      <c r="W1948" s="12" t="s">
        <v>122</v>
      </c>
      <c r="X1948" s="14" t="str">
        <f t="shared" si="30"/>
        <v>В</v>
      </c>
      <c r="Y1948" s="271">
        <f>Таблица1[[#This Row],[ID_intellix]]</f>
        <v>2557</v>
      </c>
      <c r="Z1948" s="269" t="s">
        <v>122</v>
      </c>
      <c r="AA1948" s="145">
        <f>IF(OR(Таблица1[[#This Row],[CARDIO_report]]&lt;&gt;0,Таблица1[[#This Row],[AI COMBO_report]]&lt;&gt;0,Таблица1[[#This Row],[OTC_report]]&lt;&gt;0),1,0)</f>
        <v>0</v>
      </c>
      <c r="AB1948" s="60" t="s">
        <v>2602</v>
      </c>
      <c r="AC1948" s="60" t="s">
        <v>2846</v>
      </c>
      <c r="AD1948" s="60" t="s">
        <v>1124</v>
      </c>
      <c r="AE1948" s="60" t="s">
        <v>1124</v>
      </c>
      <c r="AF1948" s="60"/>
      <c r="AG1948" s="89" t="s">
        <v>1437</v>
      </c>
      <c r="AH1948" s="89">
        <v>46</v>
      </c>
      <c r="AI1948" s="89" t="s">
        <v>1437</v>
      </c>
      <c r="AJ1948" s="89">
        <v>25</v>
      </c>
      <c r="AK1948" s="89" t="s">
        <v>1145</v>
      </c>
      <c r="AL1948" s="89">
        <v>56</v>
      </c>
      <c r="AM1948" s="89" t="s">
        <v>1437</v>
      </c>
      <c r="AN1948" s="89">
        <v>31</v>
      </c>
      <c r="AP1948" s="35" t="s">
        <v>1917</v>
      </c>
      <c r="AQ1948" s="377" t="s">
        <v>2847</v>
      </c>
      <c r="AR1948" s="378">
        <v>0</v>
      </c>
      <c r="AS1948" s="377">
        <v>0</v>
      </c>
      <c r="AT1948" s="378">
        <v>0</v>
      </c>
      <c r="AU1948" s="377">
        <v>0</v>
      </c>
      <c r="AV1948" s="377">
        <v>0</v>
      </c>
      <c r="AW1948" s="377">
        <v>0</v>
      </c>
      <c r="AX1948">
        <v>0</v>
      </c>
      <c r="AY1948">
        <v>0</v>
      </c>
    </row>
    <row r="1949" spans="1:54" ht="14.5" hidden="1" customHeight="1" x14ac:dyDescent="0.2">
      <c r="A1949" s="46">
        <v>1676</v>
      </c>
      <c r="B1949" s="258" t="s">
        <v>9770</v>
      </c>
      <c r="C1949" t="s">
        <v>1159</v>
      </c>
      <c r="D1949" t="s">
        <v>1358</v>
      </c>
      <c r="E1949" t="s">
        <v>2504</v>
      </c>
      <c r="F1949" s="29" t="s">
        <v>2532</v>
      </c>
      <c r="G1949" s="47">
        <v>3</v>
      </c>
      <c r="H1949" t="s">
        <v>1140</v>
      </c>
      <c r="I1949">
        <v>1</v>
      </c>
      <c r="J1949" t="s">
        <v>9771</v>
      </c>
      <c r="K1949" t="s">
        <v>75</v>
      </c>
      <c r="L1949" t="s">
        <v>9772</v>
      </c>
      <c r="M1949" t="s">
        <v>2007</v>
      </c>
      <c r="N1949" s="34" t="s">
        <v>493</v>
      </c>
      <c r="O1949" s="34" t="s">
        <v>2008</v>
      </c>
      <c r="P1949" s="34" t="s">
        <v>100</v>
      </c>
      <c r="Q1949" s="34" t="s">
        <v>2009</v>
      </c>
      <c r="R1949" s="34" t="s">
        <v>881</v>
      </c>
      <c r="S1949" s="48" t="s">
        <v>1123</v>
      </c>
      <c r="T1949" s="13" t="s">
        <v>1863</v>
      </c>
      <c r="U1949" s="12" t="s">
        <v>122</v>
      </c>
      <c r="V1949" s="12" t="s">
        <v>122</v>
      </c>
      <c r="W1949" s="12" t="s">
        <v>122</v>
      </c>
      <c r="X1949" s="14" t="str">
        <f t="shared" si="30"/>
        <v>В</v>
      </c>
      <c r="Y1949" s="271">
        <f>Таблица1[[#This Row],[ID_intellix]]</f>
        <v>1676</v>
      </c>
      <c r="Z1949" s="269" t="s">
        <v>122</v>
      </c>
      <c r="AA1949" s="145">
        <f>IF(OR(Таблица1[[#This Row],[CARDIO_report]]&lt;&gt;0,Таблица1[[#This Row],[AI COMBO_report]]&lt;&gt;0,Таблица1[[#This Row],[OTC_report]]&lt;&gt;0),1,0)</f>
        <v>1</v>
      </c>
      <c r="AB1949" s="60" t="s">
        <v>2601</v>
      </c>
      <c r="AC1949" s="60" t="s">
        <v>2601</v>
      </c>
      <c r="AD1949" s="60" t="s">
        <v>1124</v>
      </c>
      <c r="AE1949" s="60" t="s">
        <v>1124</v>
      </c>
      <c r="AF1949" s="60"/>
      <c r="AG1949" s="89" t="s">
        <v>2516</v>
      </c>
      <c r="AH1949" s="89">
        <v>27</v>
      </c>
      <c r="AI1949" s="89" t="s">
        <v>2516</v>
      </c>
      <c r="AJ1949" s="89">
        <v>13</v>
      </c>
      <c r="AK1949" s="89" t="s">
        <v>2516</v>
      </c>
      <c r="AL1949" s="89">
        <v>3</v>
      </c>
      <c r="AM1949" s="89" t="s">
        <v>2516</v>
      </c>
      <c r="AN1949" s="89">
        <v>2</v>
      </c>
      <c r="AP1949" s="35" t="s">
        <v>1917</v>
      </c>
      <c r="AQ1949" s="377" t="s">
        <v>2847</v>
      </c>
      <c r="AR1949" s="378">
        <v>0</v>
      </c>
      <c r="AS1949" s="377" t="s">
        <v>2847</v>
      </c>
      <c r="AT1949" s="378">
        <v>0</v>
      </c>
      <c r="AU1949" s="377">
        <v>0</v>
      </c>
      <c r="AV1949" s="377">
        <v>0</v>
      </c>
      <c r="AW1949" s="377">
        <v>0</v>
      </c>
      <c r="AX1949">
        <v>0</v>
      </c>
      <c r="AY1949">
        <v>0</v>
      </c>
    </row>
    <row r="1950" spans="1:54" ht="14.5" hidden="1" customHeight="1" x14ac:dyDescent="0.2">
      <c r="A1950" s="46">
        <v>2487</v>
      </c>
      <c r="B1950" s="258" t="s">
        <v>9819</v>
      </c>
      <c r="C1950" t="s">
        <v>1159</v>
      </c>
      <c r="D1950" t="s">
        <v>1160</v>
      </c>
      <c r="E1950" t="s">
        <v>2504</v>
      </c>
      <c r="F1950" s="29" t="s">
        <v>2532</v>
      </c>
      <c r="G1950" s="47">
        <v>47</v>
      </c>
      <c r="H1950" t="s">
        <v>1140</v>
      </c>
      <c r="I1950">
        <v>1</v>
      </c>
      <c r="J1950" t="s">
        <v>9820</v>
      </c>
      <c r="K1950" t="s">
        <v>75</v>
      </c>
      <c r="L1950" t="s">
        <v>9821</v>
      </c>
      <c r="M1950" t="s">
        <v>2007</v>
      </c>
      <c r="N1950" s="34">
        <v>0</v>
      </c>
      <c r="O1950" s="34" t="s">
        <v>2008</v>
      </c>
      <c r="P1950" s="34" t="s">
        <v>87</v>
      </c>
      <c r="Q1950" s="34" t="s">
        <v>2009</v>
      </c>
      <c r="R1950" s="34" t="s">
        <v>930</v>
      </c>
      <c r="S1950" s="48" t="s">
        <v>1123</v>
      </c>
      <c r="T1950" s="13" t="s">
        <v>122</v>
      </c>
      <c r="U1950" s="12" t="s">
        <v>122</v>
      </c>
      <c r="V1950" s="12" t="s">
        <v>1863</v>
      </c>
      <c r="W1950" s="12" t="s">
        <v>1863</v>
      </c>
      <c r="X1950" s="14" t="str">
        <f t="shared" si="30"/>
        <v>А</v>
      </c>
      <c r="Y1950" s="271">
        <f>Таблица1[[#This Row],[ID_intellix]]</f>
        <v>2487</v>
      </c>
      <c r="Z1950" s="269" t="s">
        <v>122</v>
      </c>
      <c r="AA1950" s="145">
        <f>IF(OR(Таблица1[[#This Row],[CARDIO_report]]&lt;&gt;0,Таблица1[[#This Row],[AI COMBO_report]]&lt;&gt;0,Таблица1[[#This Row],[OTC_report]]&lt;&gt;0),1,0)</f>
        <v>1</v>
      </c>
      <c r="AB1950" s="60" t="s">
        <v>2602</v>
      </c>
      <c r="AC1950" s="60" t="s">
        <v>2602</v>
      </c>
      <c r="AD1950" s="60" t="s">
        <v>1124</v>
      </c>
      <c r="AE1950" s="60" t="s">
        <v>1124</v>
      </c>
      <c r="AF1950" s="60"/>
      <c r="AG1950" s="89" t="s">
        <v>1437</v>
      </c>
      <c r="AH1950" s="89">
        <v>9</v>
      </c>
      <c r="AI1950" s="89" t="s">
        <v>1437</v>
      </c>
      <c r="AJ1950" s="89">
        <v>15</v>
      </c>
      <c r="AK1950" s="89" t="s">
        <v>2516</v>
      </c>
      <c r="AL1950" s="89">
        <v>26</v>
      </c>
      <c r="AM1950" s="89" t="s">
        <v>1437</v>
      </c>
      <c r="AN1950" s="89">
        <v>19</v>
      </c>
      <c r="AP1950" s="35" t="s">
        <v>1857</v>
      </c>
      <c r="AQ1950" s="377">
        <v>0</v>
      </c>
      <c r="AR1950" s="378">
        <v>0</v>
      </c>
      <c r="AS1950" s="377">
        <v>0</v>
      </c>
      <c r="AT1950" s="378">
        <v>0</v>
      </c>
      <c r="AU1950" s="377">
        <v>0</v>
      </c>
      <c r="AV1950" s="377">
        <v>0</v>
      </c>
      <c r="AW1950" s="377">
        <v>0</v>
      </c>
      <c r="AX1950">
        <v>0</v>
      </c>
      <c r="AY1950">
        <v>0</v>
      </c>
    </row>
    <row r="1951" spans="1:54" ht="14.5" hidden="1" customHeight="1" x14ac:dyDescent="0.2">
      <c r="A1951" s="46">
        <v>729</v>
      </c>
      <c r="B1951" s="258" t="s">
        <v>9920</v>
      </c>
      <c r="C1951" t="s">
        <v>1159</v>
      </c>
      <c r="D1951" t="s">
        <v>1353</v>
      </c>
      <c r="E1951" t="s">
        <v>2504</v>
      </c>
      <c r="F1951" s="29" t="s">
        <v>2532</v>
      </c>
      <c r="G1951" s="47">
        <v>49</v>
      </c>
      <c r="H1951" t="s">
        <v>1140</v>
      </c>
      <c r="I1951">
        <v>1</v>
      </c>
      <c r="J1951" t="s">
        <v>9921</v>
      </c>
      <c r="K1951" t="s">
        <v>75</v>
      </c>
      <c r="L1951" t="s">
        <v>9922</v>
      </c>
      <c r="M1951" t="s">
        <v>2007</v>
      </c>
      <c r="N1951" s="34">
        <v>0</v>
      </c>
      <c r="O1951" s="34" t="s">
        <v>2008</v>
      </c>
      <c r="P1951" s="34" t="s">
        <v>87</v>
      </c>
      <c r="Q1951" s="34" t="s">
        <v>2009</v>
      </c>
      <c r="R1951" s="34" t="s">
        <v>930</v>
      </c>
      <c r="S1951" s="48" t="s">
        <v>1123</v>
      </c>
      <c r="T1951" s="13" t="s">
        <v>1863</v>
      </c>
      <c r="U1951" s="12" t="s">
        <v>122</v>
      </c>
      <c r="V1951" s="12" t="s">
        <v>122</v>
      </c>
      <c r="W1951" s="12" t="s">
        <v>122</v>
      </c>
      <c r="X1951" s="14" t="str">
        <f t="shared" si="30"/>
        <v>В</v>
      </c>
      <c r="Y1951" s="271">
        <f>Таблица1[[#This Row],[ID_intellix]]</f>
        <v>729</v>
      </c>
      <c r="Z1951" s="269" t="s">
        <v>122</v>
      </c>
      <c r="AA1951" s="145">
        <f>IF(OR(Таблица1[[#This Row],[CARDIO_report]]&lt;&gt;0,Таблица1[[#This Row],[AI COMBO_report]]&lt;&gt;0,Таблица1[[#This Row],[OTC_report]]&lt;&gt;0),1,0)</f>
        <v>1</v>
      </c>
      <c r="AB1951" s="60" t="s">
        <v>2602</v>
      </c>
      <c r="AC1951" s="60" t="s">
        <v>2896</v>
      </c>
      <c r="AD1951" s="60" t="s">
        <v>1124</v>
      </c>
      <c r="AE1951" s="60" t="s">
        <v>1124</v>
      </c>
      <c r="AF1951" s="60"/>
      <c r="AG1951" s="89" t="s">
        <v>1437</v>
      </c>
      <c r="AH1951" s="89">
        <v>17</v>
      </c>
      <c r="AI1951" s="89" t="s">
        <v>1437</v>
      </c>
      <c r="AJ1951" s="89">
        <v>8</v>
      </c>
      <c r="AK1951" s="89" t="s">
        <v>1437</v>
      </c>
      <c r="AL1951" s="89">
        <v>8</v>
      </c>
      <c r="AM1951" s="89" t="s">
        <v>1437</v>
      </c>
      <c r="AN1951" s="89">
        <v>5</v>
      </c>
      <c r="AP1951" s="35" t="s">
        <v>1857</v>
      </c>
      <c r="AQ1951" s="377">
        <v>0</v>
      </c>
      <c r="AR1951" s="378">
        <v>0</v>
      </c>
      <c r="AS1951" s="377">
        <v>0</v>
      </c>
      <c r="AT1951" s="378">
        <v>0</v>
      </c>
      <c r="AU1951" s="377">
        <v>0</v>
      </c>
      <c r="AV1951" s="377">
        <v>0</v>
      </c>
      <c r="AW1951" s="377">
        <v>0</v>
      </c>
      <c r="AX1951">
        <v>0</v>
      </c>
      <c r="AY1951">
        <v>0</v>
      </c>
    </row>
    <row r="1952" spans="1:54" ht="14.5" hidden="1" customHeight="1" x14ac:dyDescent="0.2">
      <c r="A1952" s="46">
        <v>2768</v>
      </c>
      <c r="B1952" s="258" t="s">
        <v>10020</v>
      </c>
      <c r="C1952" t="s">
        <v>1159</v>
      </c>
      <c r="D1952" t="s">
        <v>1361</v>
      </c>
      <c r="E1952" t="s">
        <v>2504</v>
      </c>
      <c r="F1952" s="29" t="s">
        <v>2532</v>
      </c>
      <c r="G1952" s="47">
        <v>39</v>
      </c>
      <c r="H1952" t="s">
        <v>1140</v>
      </c>
      <c r="I1952">
        <v>1</v>
      </c>
      <c r="J1952" t="s">
        <v>10021</v>
      </c>
      <c r="K1952" t="s">
        <v>75</v>
      </c>
      <c r="L1952" t="s">
        <v>10022</v>
      </c>
      <c r="M1952" t="s">
        <v>2007</v>
      </c>
      <c r="N1952" s="34">
        <v>0</v>
      </c>
      <c r="O1952" s="34" t="s">
        <v>2008</v>
      </c>
      <c r="P1952" s="34" t="s">
        <v>100</v>
      </c>
      <c r="Q1952" s="34" t="s">
        <v>2009</v>
      </c>
      <c r="R1952" s="34" t="s">
        <v>881</v>
      </c>
      <c r="S1952" s="48" t="s">
        <v>1123</v>
      </c>
      <c r="T1952" s="13" t="s">
        <v>122</v>
      </c>
      <c r="U1952" s="12" t="s">
        <v>122</v>
      </c>
      <c r="V1952" s="12" t="s">
        <v>1863</v>
      </c>
      <c r="W1952" s="12" t="s">
        <v>122</v>
      </c>
      <c r="X1952" s="14" t="str">
        <f t="shared" si="30"/>
        <v>В</v>
      </c>
      <c r="Y1952" s="271">
        <f>Таблица1[[#This Row],[ID_intellix]]</f>
        <v>2768</v>
      </c>
      <c r="Z1952" s="269" t="s">
        <v>122</v>
      </c>
      <c r="AA1952" s="145">
        <f>IF(OR(Таблица1[[#This Row],[CARDIO_report]]&lt;&gt;0,Таблица1[[#This Row],[AI COMBO_report]]&lt;&gt;0,Таблица1[[#This Row],[OTC_report]]&lt;&gt;0),1,0)</f>
        <v>1</v>
      </c>
      <c r="AB1952" s="60" t="s">
        <v>2896</v>
      </c>
      <c r="AC1952" s="60" t="s">
        <v>2896</v>
      </c>
      <c r="AD1952" s="60" t="s">
        <v>1124</v>
      </c>
      <c r="AE1952" s="60" t="s">
        <v>1124</v>
      </c>
      <c r="AF1952" s="60"/>
      <c r="AG1952" s="89" t="s">
        <v>1437</v>
      </c>
      <c r="AH1952" s="89">
        <v>13</v>
      </c>
      <c r="AI1952" s="89" t="s">
        <v>1437</v>
      </c>
      <c r="AJ1952" s="89">
        <v>17</v>
      </c>
      <c r="AK1952" s="89" t="s">
        <v>1437</v>
      </c>
      <c r="AL1952" s="89">
        <v>6</v>
      </c>
      <c r="AM1952" s="89" t="s">
        <v>1437</v>
      </c>
      <c r="AN1952" s="89">
        <v>18</v>
      </c>
      <c r="AP1952" s="35" t="s">
        <v>1857</v>
      </c>
      <c r="AQ1952" s="377">
        <v>0</v>
      </c>
      <c r="AR1952" s="378">
        <v>0</v>
      </c>
      <c r="AS1952" s="377">
        <v>0</v>
      </c>
      <c r="AT1952" s="378">
        <v>0</v>
      </c>
      <c r="AU1952" s="377">
        <v>0</v>
      </c>
      <c r="AV1952" s="377">
        <v>0</v>
      </c>
      <c r="AW1952" s="377">
        <v>0</v>
      </c>
      <c r="AX1952">
        <v>0</v>
      </c>
      <c r="AY1952">
        <v>0</v>
      </c>
    </row>
    <row r="1953" spans="1:54" ht="14.5" hidden="1" customHeight="1" x14ac:dyDescent="0.2">
      <c r="A1953" s="46">
        <v>2503</v>
      </c>
      <c r="B1953" s="258" t="s">
        <v>10032</v>
      </c>
      <c r="C1953" t="s">
        <v>1159</v>
      </c>
      <c r="D1953" t="s">
        <v>1364</v>
      </c>
      <c r="E1953" t="s">
        <v>2504</v>
      </c>
      <c r="F1953" s="29" t="s">
        <v>2532</v>
      </c>
      <c r="G1953" s="47">
        <v>6</v>
      </c>
      <c r="H1953" t="s">
        <v>1140</v>
      </c>
      <c r="I1953">
        <v>1</v>
      </c>
      <c r="J1953" t="s">
        <v>10033</v>
      </c>
      <c r="K1953" t="s">
        <v>75</v>
      </c>
      <c r="L1953" t="s">
        <v>10034</v>
      </c>
      <c r="M1953" t="s">
        <v>2007</v>
      </c>
      <c r="N1953" s="34" t="s">
        <v>493</v>
      </c>
      <c r="O1953" s="34" t="s">
        <v>2008</v>
      </c>
      <c r="P1953" s="34" t="s">
        <v>100</v>
      </c>
      <c r="Q1953" s="34" t="s">
        <v>2009</v>
      </c>
      <c r="R1953" s="34" t="s">
        <v>881</v>
      </c>
      <c r="S1953" s="48" t="s">
        <v>1123</v>
      </c>
      <c r="T1953" s="13" t="s">
        <v>1863</v>
      </c>
      <c r="U1953" s="12" t="s">
        <v>122</v>
      </c>
      <c r="V1953" s="12" t="s">
        <v>122</v>
      </c>
      <c r="W1953" s="12" t="s">
        <v>1863</v>
      </c>
      <c r="X1953" s="14" t="str">
        <f t="shared" si="30"/>
        <v>А</v>
      </c>
      <c r="Y1953" s="271">
        <f>Таблица1[[#This Row],[ID_intellix]]</f>
        <v>2503</v>
      </c>
      <c r="Z1953" s="269" t="s">
        <v>122</v>
      </c>
      <c r="AA1953" s="145">
        <f>IF(OR(Таблица1[[#This Row],[CARDIO_report]]&lt;&gt;0,Таблица1[[#This Row],[AI COMBO_report]]&lt;&gt;0,Таблица1[[#This Row],[OTC_report]]&lt;&gt;0),1,0)</f>
        <v>1</v>
      </c>
      <c r="AB1953" s="60" t="s">
        <v>2602</v>
      </c>
      <c r="AC1953" s="60" t="s">
        <v>2896</v>
      </c>
      <c r="AD1953" s="60" t="s">
        <v>1124</v>
      </c>
      <c r="AE1953" s="60" t="s">
        <v>1124</v>
      </c>
      <c r="AF1953" s="60"/>
      <c r="AG1953" s="89" t="s">
        <v>2516</v>
      </c>
      <c r="AH1953" s="89">
        <v>32</v>
      </c>
      <c r="AI1953" s="89" t="s">
        <v>2516</v>
      </c>
      <c r="AJ1953" s="89">
        <v>10</v>
      </c>
      <c r="AK1953" s="89" t="s">
        <v>2516</v>
      </c>
      <c r="AL1953" s="89">
        <v>13</v>
      </c>
      <c r="AM1953" s="89" t="s">
        <v>2516</v>
      </c>
      <c r="AN1953" s="89">
        <v>6</v>
      </c>
      <c r="AP1953" s="35" t="s">
        <v>1917</v>
      </c>
      <c r="AQ1953" s="377" t="s">
        <v>2847</v>
      </c>
      <c r="AR1953" s="377" t="s">
        <v>9322</v>
      </c>
      <c r="AS1953" s="377" t="s">
        <v>2847</v>
      </c>
      <c r="AT1953" s="378" t="s">
        <v>9322</v>
      </c>
      <c r="AU1953" s="377">
        <v>0</v>
      </c>
      <c r="AV1953" s="377">
        <v>0</v>
      </c>
      <c r="AW1953" s="377" t="s">
        <v>2847</v>
      </c>
      <c r="AX1953" s="2" t="s">
        <v>9322</v>
      </c>
      <c r="AY1953" s="2" t="s">
        <v>2847</v>
      </c>
      <c r="AZ1953" t="s">
        <v>9322</v>
      </c>
      <c r="BA1953" s="2" t="s">
        <v>6336</v>
      </c>
      <c r="BB1953" t="s">
        <v>9322</v>
      </c>
    </row>
    <row r="1954" spans="1:54" ht="14.5" hidden="1" customHeight="1" x14ac:dyDescent="0.2">
      <c r="A1954" s="46">
        <v>3107</v>
      </c>
      <c r="B1954" s="258" t="s">
        <v>10116</v>
      </c>
      <c r="C1954" t="s">
        <v>1159</v>
      </c>
      <c r="D1954" t="s">
        <v>1353</v>
      </c>
      <c r="E1954" t="s">
        <v>2504</v>
      </c>
      <c r="F1954" s="29" t="s">
        <v>2532</v>
      </c>
      <c r="G1954" s="47">
        <v>8</v>
      </c>
      <c r="H1954" t="s">
        <v>1140</v>
      </c>
      <c r="I1954">
        <v>1</v>
      </c>
      <c r="J1954" t="s">
        <v>10117</v>
      </c>
      <c r="K1954" t="s">
        <v>75</v>
      </c>
      <c r="L1954" t="s">
        <v>10118</v>
      </c>
      <c r="M1954" t="s">
        <v>2007</v>
      </c>
      <c r="N1954" s="34" t="s">
        <v>588</v>
      </c>
      <c r="O1954" s="34" t="s">
        <v>2008</v>
      </c>
      <c r="P1954" s="34" t="s">
        <v>87</v>
      </c>
      <c r="Q1954" s="34" t="s">
        <v>2009</v>
      </c>
      <c r="R1954" s="34" t="s">
        <v>930</v>
      </c>
      <c r="S1954" s="48" t="s">
        <v>1123</v>
      </c>
      <c r="T1954" s="13" t="s">
        <v>1863</v>
      </c>
      <c r="U1954" s="12" t="s">
        <v>122</v>
      </c>
      <c r="V1954" s="12" t="s">
        <v>1863</v>
      </c>
      <c r="W1954" s="12" t="s">
        <v>122</v>
      </c>
      <c r="X1954" s="14" t="str">
        <f t="shared" si="30"/>
        <v>А</v>
      </c>
      <c r="Y1954" s="271">
        <f>Таблица1[[#This Row],[ID_intellix]]</f>
        <v>3107</v>
      </c>
      <c r="Z1954" s="269" t="s">
        <v>122</v>
      </c>
      <c r="AA1954" s="145">
        <f>IF(OR(Таблица1[[#This Row],[CARDIO_report]]&lt;&gt;0,Таблица1[[#This Row],[AI COMBO_report]]&lt;&gt;0,Таблица1[[#This Row],[OTC_report]]&lt;&gt;0),1,0)</f>
        <v>1</v>
      </c>
      <c r="AB1954" s="60" t="s">
        <v>2601</v>
      </c>
      <c r="AC1954" s="60" t="s">
        <v>2601</v>
      </c>
      <c r="AD1954" s="60" t="s">
        <v>1124</v>
      </c>
      <c r="AE1954" s="60" t="s">
        <v>1124</v>
      </c>
      <c r="AF1954" s="60"/>
      <c r="AG1954" s="89" t="s">
        <v>1437</v>
      </c>
      <c r="AH1954" s="89">
        <v>26</v>
      </c>
      <c r="AI1954" s="89" t="s">
        <v>1437</v>
      </c>
      <c r="AJ1954" s="89">
        <v>19</v>
      </c>
      <c r="AK1954" s="89" t="s">
        <v>1437</v>
      </c>
      <c r="AL1954" s="89">
        <v>25</v>
      </c>
      <c r="AM1954" s="89" t="s">
        <v>1437</v>
      </c>
      <c r="AN1954" s="89">
        <v>9</v>
      </c>
      <c r="AP1954" s="35" t="s">
        <v>1917</v>
      </c>
      <c r="AQ1954" s="377" t="s">
        <v>2847</v>
      </c>
      <c r="AR1954" s="378">
        <v>0</v>
      </c>
      <c r="AS1954" s="377" t="s">
        <v>2847</v>
      </c>
      <c r="AT1954" s="378">
        <v>0</v>
      </c>
      <c r="AU1954" s="377">
        <v>0</v>
      </c>
      <c r="AV1954" s="377">
        <v>0</v>
      </c>
      <c r="AW1954" s="377" t="s">
        <v>2847</v>
      </c>
      <c r="AX1954" s="2">
        <v>0</v>
      </c>
      <c r="AY1954" s="2" t="s">
        <v>2847</v>
      </c>
      <c r="BA1954" s="2" t="s">
        <v>6336</v>
      </c>
    </row>
    <row r="1955" spans="1:54" ht="14.5" hidden="1" customHeight="1" x14ac:dyDescent="0.2">
      <c r="A1955" s="46">
        <v>1150</v>
      </c>
      <c r="B1955" s="258" t="s">
        <v>10193</v>
      </c>
      <c r="C1955" t="s">
        <v>1159</v>
      </c>
      <c r="D1955" t="s">
        <v>2000</v>
      </c>
      <c r="E1955" t="s">
        <v>2504</v>
      </c>
      <c r="F1955" s="29" t="s">
        <v>2539</v>
      </c>
      <c r="G1955" s="47">
        <v>12</v>
      </c>
      <c r="H1955" t="s">
        <v>1149</v>
      </c>
      <c r="I1955">
        <v>1</v>
      </c>
      <c r="J1955" t="s">
        <v>10194</v>
      </c>
      <c r="K1955" t="s">
        <v>75</v>
      </c>
      <c r="L1955" t="s">
        <v>10195</v>
      </c>
      <c r="M1955" t="s">
        <v>2007</v>
      </c>
      <c r="N1955" s="34">
        <v>0</v>
      </c>
      <c r="O1955" s="34" t="s">
        <v>2008</v>
      </c>
      <c r="P1955" s="34" t="s">
        <v>87</v>
      </c>
      <c r="Q1955" s="34" t="s">
        <v>2009</v>
      </c>
      <c r="R1955" s="34" t="s">
        <v>930</v>
      </c>
      <c r="S1955" s="48" t="s">
        <v>1123</v>
      </c>
      <c r="T1955" s="13" t="s">
        <v>122</v>
      </c>
      <c r="U1955" s="12" t="s">
        <v>122</v>
      </c>
      <c r="V1955" s="12" t="s">
        <v>1863</v>
      </c>
      <c r="W1955" s="12" t="s">
        <v>122</v>
      </c>
      <c r="X1955" s="14" t="str">
        <f t="shared" si="30"/>
        <v>В</v>
      </c>
      <c r="Y1955" s="271">
        <f>Таблица1[[#This Row],[ID_intellix]]</f>
        <v>1150</v>
      </c>
      <c r="Z1955" s="269" t="s">
        <v>122</v>
      </c>
      <c r="AA1955" s="145">
        <f>IF(OR(Таблица1[[#This Row],[CARDIO_report]]&lt;&gt;0,Таблица1[[#This Row],[AI COMBO_report]]&lt;&gt;0,Таблица1[[#This Row],[OTC_report]]&lt;&gt;0),1,0)</f>
        <v>1</v>
      </c>
      <c r="AB1955" s="60" t="s">
        <v>1124</v>
      </c>
      <c r="AC1955" s="60" t="s">
        <v>1124</v>
      </c>
      <c r="AD1955" s="60" t="s">
        <v>1124</v>
      </c>
      <c r="AE1955" s="60" t="s">
        <v>1124</v>
      </c>
      <c r="AF1955" s="60"/>
      <c r="AG1955" s="89" t="s">
        <v>1437</v>
      </c>
      <c r="AH1955" s="89">
        <v>36</v>
      </c>
      <c r="AI1955" s="89" t="s">
        <v>1437</v>
      </c>
      <c r="AJ1955" s="89">
        <v>20</v>
      </c>
      <c r="AK1955" s="89" t="s">
        <v>1414</v>
      </c>
      <c r="AL1955" s="89">
        <v>59</v>
      </c>
      <c r="AM1955" s="89" t="s">
        <v>1414</v>
      </c>
      <c r="AN1955" s="89">
        <v>47</v>
      </c>
      <c r="AP1955" s="35" t="s">
        <v>1857</v>
      </c>
      <c r="AQ1955" s="377">
        <v>0</v>
      </c>
      <c r="AR1955" s="378">
        <v>0</v>
      </c>
      <c r="AS1955" s="377">
        <v>0</v>
      </c>
      <c r="AT1955" s="378">
        <v>0</v>
      </c>
      <c r="AU1955" s="377">
        <v>0</v>
      </c>
      <c r="AV1955" s="377">
        <v>0</v>
      </c>
      <c r="AW1955" s="377">
        <v>0</v>
      </c>
      <c r="AX1955">
        <v>0</v>
      </c>
      <c r="AY1955">
        <v>0</v>
      </c>
      <c r="BA1955" s="2" t="s">
        <v>15962</v>
      </c>
    </row>
    <row r="1956" spans="1:54" s="25" customFormat="1" ht="14.5" hidden="1" customHeight="1" x14ac:dyDescent="0.2">
      <c r="A1956" s="46">
        <v>2877</v>
      </c>
      <c r="B1956" s="258" t="s">
        <v>10199</v>
      </c>
      <c r="C1956" t="s">
        <v>1159</v>
      </c>
      <c r="D1956" t="s">
        <v>1160</v>
      </c>
      <c r="E1956" t="s">
        <v>2504</v>
      </c>
      <c r="F1956" s="29" t="s">
        <v>2532</v>
      </c>
      <c r="G1956" s="47">
        <v>23</v>
      </c>
      <c r="H1956" t="s">
        <v>1140</v>
      </c>
      <c r="I1956">
        <v>1</v>
      </c>
      <c r="J1956" t="s">
        <v>10200</v>
      </c>
      <c r="K1956" t="s">
        <v>75</v>
      </c>
      <c r="L1956" t="s">
        <v>10201</v>
      </c>
      <c r="M1956" t="s">
        <v>2007</v>
      </c>
      <c r="N1956" s="34">
        <v>0</v>
      </c>
      <c r="O1956" s="34" t="s">
        <v>2008</v>
      </c>
      <c r="P1956" s="34" t="s">
        <v>87</v>
      </c>
      <c r="Q1956" s="34" t="s">
        <v>2009</v>
      </c>
      <c r="R1956" s="34" t="s">
        <v>930</v>
      </c>
      <c r="S1956" s="48" t="s">
        <v>1123</v>
      </c>
      <c r="T1956" s="13" t="s">
        <v>122</v>
      </c>
      <c r="U1956" s="12" t="s">
        <v>122</v>
      </c>
      <c r="V1956" s="12" t="s">
        <v>1863</v>
      </c>
      <c r="W1956" s="12" t="s">
        <v>122</v>
      </c>
      <c r="X1956" s="14" t="str">
        <f t="shared" si="30"/>
        <v>В</v>
      </c>
      <c r="Y1956" s="271">
        <f>Таблица1[[#This Row],[ID_intellix]]</f>
        <v>2877</v>
      </c>
      <c r="Z1956" s="269" t="s">
        <v>122</v>
      </c>
      <c r="AA1956" s="145">
        <f>IF(OR(Таблица1[[#This Row],[CARDIO_report]]&lt;&gt;0,Таблица1[[#This Row],[AI COMBO_report]]&lt;&gt;0,Таблица1[[#This Row],[OTC_report]]&lt;&gt;0),1,0)</f>
        <v>1</v>
      </c>
      <c r="AB1956" s="60" t="s">
        <v>2602</v>
      </c>
      <c r="AC1956" s="60" t="s">
        <v>2602</v>
      </c>
      <c r="AD1956" s="60" t="s">
        <v>1124</v>
      </c>
      <c r="AE1956" s="60" t="s">
        <v>1124</v>
      </c>
      <c r="AF1956" s="60"/>
      <c r="AG1956" s="89" t="s">
        <v>1437</v>
      </c>
      <c r="AH1956" s="89">
        <v>43</v>
      </c>
      <c r="AI1956" s="89" t="s">
        <v>1437</v>
      </c>
      <c r="AJ1956" s="89">
        <v>39</v>
      </c>
      <c r="AK1956" s="89" t="s">
        <v>1437</v>
      </c>
      <c r="AL1956" s="89">
        <v>37</v>
      </c>
      <c r="AM1956" s="89" t="s">
        <v>1437</v>
      </c>
      <c r="AN1956" s="89">
        <v>23</v>
      </c>
      <c r="AO1956" s="89"/>
      <c r="AP1956" s="35" t="s">
        <v>1825</v>
      </c>
      <c r="AQ1956" s="377">
        <v>0</v>
      </c>
      <c r="AR1956" s="378">
        <v>0</v>
      </c>
      <c r="AS1956" s="377">
        <v>0</v>
      </c>
      <c r="AT1956" s="378">
        <v>0</v>
      </c>
      <c r="AU1956" s="377">
        <v>0</v>
      </c>
      <c r="AV1956" s="377">
        <v>0</v>
      </c>
      <c r="AW1956" s="377">
        <v>0</v>
      </c>
      <c r="AX1956">
        <v>0</v>
      </c>
      <c r="AY1956">
        <v>0</v>
      </c>
      <c r="AZ1956"/>
      <c r="BA1956" s="2"/>
      <c r="BB1956"/>
    </row>
    <row r="1957" spans="1:54" ht="14.5" hidden="1" customHeight="1" x14ac:dyDescent="0.2">
      <c r="A1957" s="46">
        <v>1175</v>
      </c>
      <c r="B1957" s="258" t="s">
        <v>10239</v>
      </c>
      <c r="C1957" t="s">
        <v>1159</v>
      </c>
      <c r="D1957" t="s">
        <v>1364</v>
      </c>
      <c r="E1957" t="s">
        <v>2504</v>
      </c>
      <c r="F1957" s="29" t="s">
        <v>2539</v>
      </c>
      <c r="G1957" s="47">
        <v>39</v>
      </c>
      <c r="H1957" t="s">
        <v>1149</v>
      </c>
      <c r="I1957">
        <v>1</v>
      </c>
      <c r="J1957" t="s">
        <v>10240</v>
      </c>
      <c r="K1957" t="s">
        <v>75</v>
      </c>
      <c r="L1957" t="s">
        <v>10241</v>
      </c>
      <c r="M1957" t="s">
        <v>2007</v>
      </c>
      <c r="N1957" s="34" t="s">
        <v>493</v>
      </c>
      <c r="O1957" s="34" t="s">
        <v>2008</v>
      </c>
      <c r="P1957" s="34" t="s">
        <v>100</v>
      </c>
      <c r="Q1957" s="34" t="s">
        <v>2009</v>
      </c>
      <c r="R1957" s="34" t="s">
        <v>881</v>
      </c>
      <c r="S1957" s="48" t="s">
        <v>1123</v>
      </c>
      <c r="T1957" s="13" t="s">
        <v>1863</v>
      </c>
      <c r="U1957" s="12" t="s">
        <v>122</v>
      </c>
      <c r="V1957" s="12" t="s">
        <v>1863</v>
      </c>
      <c r="W1957" s="12" t="s">
        <v>122</v>
      </c>
      <c r="X1957" s="14" t="str">
        <f t="shared" si="30"/>
        <v>А</v>
      </c>
      <c r="Y1957" s="271">
        <f>Таблица1[[#This Row],[ID_intellix]]</f>
        <v>1175</v>
      </c>
      <c r="Z1957" s="269" t="s">
        <v>122</v>
      </c>
      <c r="AA1957" s="145">
        <f>IF(OR(Таблица1[[#This Row],[CARDIO_report]]&lt;&gt;0,Таблица1[[#This Row],[AI COMBO_report]]&lt;&gt;0,Таблица1[[#This Row],[OTC_report]]&lt;&gt;0),1,0)</f>
        <v>1</v>
      </c>
      <c r="AB1957" s="60" t="s">
        <v>1124</v>
      </c>
      <c r="AC1957" s="60" t="s">
        <v>1124</v>
      </c>
      <c r="AD1957" s="60" t="s">
        <v>1124</v>
      </c>
      <c r="AE1957" s="60" t="s">
        <v>1124</v>
      </c>
      <c r="AF1957" s="60"/>
      <c r="AG1957" s="89" t="s">
        <v>2516</v>
      </c>
      <c r="AH1957" s="89">
        <v>20</v>
      </c>
      <c r="AI1957" s="89" t="s">
        <v>2516</v>
      </c>
      <c r="AJ1957" s="89">
        <v>24</v>
      </c>
      <c r="AK1957" s="89" t="s">
        <v>2516</v>
      </c>
      <c r="AL1957" s="89">
        <v>19</v>
      </c>
      <c r="AM1957" s="89" t="s">
        <v>2516</v>
      </c>
      <c r="AN1957" s="89">
        <v>20</v>
      </c>
      <c r="AP1957" s="35" t="s">
        <v>1917</v>
      </c>
      <c r="AQ1957" s="377">
        <v>0</v>
      </c>
      <c r="AR1957" s="378">
        <v>0</v>
      </c>
      <c r="AS1957" s="377">
        <v>0</v>
      </c>
      <c r="AT1957" s="378">
        <v>0</v>
      </c>
      <c r="AU1957" s="377">
        <v>0</v>
      </c>
      <c r="AV1957" s="377">
        <v>0</v>
      </c>
      <c r="AW1957" s="377">
        <v>0</v>
      </c>
      <c r="AX1957">
        <v>0</v>
      </c>
      <c r="AY1957">
        <v>0</v>
      </c>
      <c r="BA1957" s="2" t="s">
        <v>15961</v>
      </c>
    </row>
    <row r="1958" spans="1:54" ht="14.5" hidden="1" customHeight="1" x14ac:dyDescent="0.2">
      <c r="A1958" s="46">
        <v>1679</v>
      </c>
      <c r="B1958" s="258" t="s">
        <v>10318</v>
      </c>
      <c r="C1958" t="s">
        <v>1159</v>
      </c>
      <c r="D1958" t="s">
        <v>2000</v>
      </c>
      <c r="E1958" t="s">
        <v>2504</v>
      </c>
      <c r="F1958" s="29" t="s">
        <v>2532</v>
      </c>
      <c r="G1958" s="47">
        <v>7</v>
      </c>
      <c r="H1958" t="s">
        <v>1140</v>
      </c>
      <c r="I1958">
        <v>1</v>
      </c>
      <c r="J1958" t="s">
        <v>10319</v>
      </c>
      <c r="K1958" t="s">
        <v>75</v>
      </c>
      <c r="L1958" t="s">
        <v>10320</v>
      </c>
      <c r="M1958" t="s">
        <v>2007</v>
      </c>
      <c r="N1958" s="34">
        <v>0</v>
      </c>
      <c r="O1958" s="34" t="s">
        <v>2008</v>
      </c>
      <c r="P1958" s="34" t="s">
        <v>87</v>
      </c>
      <c r="Q1958" s="34" t="s">
        <v>2009</v>
      </c>
      <c r="R1958" s="34">
        <v>0</v>
      </c>
      <c r="S1958" s="48" t="s">
        <v>1123</v>
      </c>
      <c r="T1958" s="13" t="s">
        <v>122</v>
      </c>
      <c r="U1958" s="12" t="s">
        <v>122</v>
      </c>
      <c r="V1958" s="12" t="s">
        <v>122</v>
      </c>
      <c r="W1958" s="12" t="s">
        <v>1863</v>
      </c>
      <c r="X1958" s="14" t="str">
        <f t="shared" si="30"/>
        <v>В</v>
      </c>
      <c r="Y1958" s="271">
        <f>Таблица1[[#This Row],[ID_intellix]]</f>
        <v>1679</v>
      </c>
      <c r="Z1958" s="269" t="s">
        <v>122</v>
      </c>
      <c r="AA1958" s="145">
        <f>IF(OR(Таблица1[[#This Row],[CARDIO_report]]&lt;&gt;0,Таблица1[[#This Row],[AI COMBO_report]]&lt;&gt;0,Таблица1[[#This Row],[OTC_report]]&lt;&gt;0),1,0)</f>
        <v>1</v>
      </c>
      <c r="AB1958" s="60" t="s">
        <v>2602</v>
      </c>
      <c r="AC1958" s="60" t="s">
        <v>2896</v>
      </c>
      <c r="AD1958" s="60" t="s">
        <v>1124</v>
      </c>
      <c r="AE1958" s="60" t="s">
        <v>1124</v>
      </c>
      <c r="AF1958" s="60"/>
      <c r="AG1958" s="89" t="s">
        <v>1437</v>
      </c>
      <c r="AH1958" s="89">
        <v>8</v>
      </c>
      <c r="AI1958" s="89" t="s">
        <v>1437</v>
      </c>
      <c r="AJ1958" s="89">
        <v>32</v>
      </c>
      <c r="AK1958" s="89" t="s">
        <v>1437</v>
      </c>
      <c r="AL1958" s="89">
        <v>20</v>
      </c>
      <c r="AM1958" s="89" t="s">
        <v>1437</v>
      </c>
      <c r="AN1958" s="89">
        <v>25</v>
      </c>
      <c r="AP1958" s="35" t="s">
        <v>1857</v>
      </c>
      <c r="AQ1958" s="377">
        <v>0</v>
      </c>
      <c r="AR1958" s="378">
        <v>0</v>
      </c>
      <c r="AS1958" s="377">
        <v>0</v>
      </c>
      <c r="AT1958" s="378">
        <v>0</v>
      </c>
      <c r="AU1958" s="377">
        <v>0</v>
      </c>
      <c r="AV1958" s="377">
        <v>0</v>
      </c>
      <c r="AW1958" s="377">
        <v>0</v>
      </c>
      <c r="AX1958">
        <v>0</v>
      </c>
      <c r="AY1958">
        <v>0</v>
      </c>
    </row>
    <row r="1959" spans="1:54" ht="14.5" hidden="1" customHeight="1" x14ac:dyDescent="0.2">
      <c r="A1959" s="46">
        <v>607</v>
      </c>
      <c r="B1959" s="258" t="s">
        <v>10391</v>
      </c>
      <c r="C1959" t="s">
        <v>1159</v>
      </c>
      <c r="D1959" t="s">
        <v>1160</v>
      </c>
      <c r="E1959" t="s">
        <v>2504</v>
      </c>
      <c r="F1959" s="29" t="s">
        <v>3300</v>
      </c>
      <c r="G1959" s="47">
        <v>11</v>
      </c>
      <c r="H1959" t="s">
        <v>3300</v>
      </c>
      <c r="I1959">
        <v>1</v>
      </c>
      <c r="J1959" t="s">
        <v>10392</v>
      </c>
      <c r="K1959" t="s">
        <v>75</v>
      </c>
      <c r="L1959" t="s">
        <v>10393</v>
      </c>
      <c r="M1959" t="s">
        <v>2007</v>
      </c>
      <c r="N1959" s="34">
        <v>0</v>
      </c>
      <c r="O1959" s="34" t="s">
        <v>2008</v>
      </c>
      <c r="P1959" s="34" t="s">
        <v>87</v>
      </c>
      <c r="Q1959" s="34" t="s">
        <v>2009</v>
      </c>
      <c r="R1959" s="34" t="s">
        <v>930</v>
      </c>
      <c r="S1959" s="48" t="s">
        <v>1123</v>
      </c>
      <c r="T1959" s="13" t="s">
        <v>122</v>
      </c>
      <c r="U1959" s="12" t="s">
        <v>122</v>
      </c>
      <c r="V1959" s="12" t="s">
        <v>1863</v>
      </c>
      <c r="W1959" s="12" t="s">
        <v>122</v>
      </c>
      <c r="X1959" s="14" t="str">
        <f t="shared" si="30"/>
        <v>В</v>
      </c>
      <c r="Y1959" s="271">
        <f>Таблица1[[#This Row],[ID_intellix]]</f>
        <v>607</v>
      </c>
      <c r="Z1959" s="269" t="s">
        <v>122</v>
      </c>
      <c r="AA1959" s="145">
        <f>IF(OR(Таблица1[[#This Row],[CARDIO_report]]&lt;&gt;0,Таблица1[[#This Row],[AI COMBO_report]]&lt;&gt;0,Таблица1[[#This Row],[OTC_report]]&lt;&gt;0),1,0)</f>
        <v>1</v>
      </c>
      <c r="AB1959" s="60" t="s">
        <v>1124</v>
      </c>
      <c r="AC1959" s="60" t="s">
        <v>1124</v>
      </c>
      <c r="AD1959" s="60" t="s">
        <v>1124</v>
      </c>
      <c r="AE1959" s="60" t="s">
        <v>1124</v>
      </c>
      <c r="AF1959" s="60"/>
      <c r="AG1959" s="89" t="s">
        <v>2516</v>
      </c>
      <c r="AH1959" s="89">
        <v>56</v>
      </c>
      <c r="AI1959" s="89" t="s">
        <v>2516</v>
      </c>
      <c r="AJ1959" s="89">
        <v>45</v>
      </c>
      <c r="AK1959" s="89" t="s">
        <v>2516</v>
      </c>
      <c r="AL1959" s="89">
        <v>45</v>
      </c>
      <c r="AM1959" s="89" t="s">
        <v>2516</v>
      </c>
      <c r="AN1959" s="89">
        <v>40</v>
      </c>
      <c r="AP1959" s="35" t="s">
        <v>1857</v>
      </c>
      <c r="AQ1959" s="377">
        <v>0</v>
      </c>
      <c r="AR1959" s="378">
        <v>0</v>
      </c>
      <c r="AS1959" s="377">
        <v>0</v>
      </c>
      <c r="AT1959" s="378">
        <v>0</v>
      </c>
      <c r="AU1959" s="377">
        <v>0</v>
      </c>
      <c r="AV1959" s="377">
        <v>0</v>
      </c>
      <c r="AW1959" s="377">
        <v>0</v>
      </c>
      <c r="AX1959">
        <v>0</v>
      </c>
      <c r="AY1959">
        <v>0</v>
      </c>
    </row>
    <row r="1960" spans="1:54" ht="14.5" hidden="1" customHeight="1" x14ac:dyDescent="0.2">
      <c r="A1960" s="46">
        <v>619</v>
      </c>
      <c r="B1960" s="258" t="s">
        <v>10418</v>
      </c>
      <c r="C1960" t="s">
        <v>1159</v>
      </c>
      <c r="D1960" t="s">
        <v>1358</v>
      </c>
      <c r="E1960" t="s">
        <v>2504</v>
      </c>
      <c r="F1960" s="29" t="s">
        <v>3300</v>
      </c>
      <c r="G1960" s="47">
        <v>25</v>
      </c>
      <c r="H1960" t="s">
        <v>3300</v>
      </c>
      <c r="I1960">
        <v>1</v>
      </c>
      <c r="J1960" t="s">
        <v>10419</v>
      </c>
      <c r="K1960" t="s">
        <v>75</v>
      </c>
      <c r="L1960" t="s">
        <v>10420</v>
      </c>
      <c r="M1960" t="s">
        <v>2007</v>
      </c>
      <c r="N1960" s="34" t="s">
        <v>493</v>
      </c>
      <c r="O1960" s="34" t="s">
        <v>2008</v>
      </c>
      <c r="P1960" s="34">
        <v>0</v>
      </c>
      <c r="Q1960" s="34" t="s">
        <v>2009</v>
      </c>
      <c r="R1960" s="34" t="s">
        <v>881</v>
      </c>
      <c r="S1960" s="48" t="s">
        <v>1123</v>
      </c>
      <c r="T1960" s="13" t="s">
        <v>122</v>
      </c>
      <c r="U1960" s="12" t="s">
        <v>122</v>
      </c>
      <c r="V1960" s="12" t="s">
        <v>1863</v>
      </c>
      <c r="W1960" s="12" t="s">
        <v>122</v>
      </c>
      <c r="X1960" s="14" t="str">
        <f t="shared" si="30"/>
        <v>В</v>
      </c>
      <c r="Y1960" s="271">
        <f>Таблица1[[#This Row],[ID_intellix]]</f>
        <v>619</v>
      </c>
      <c r="Z1960" s="269" t="s">
        <v>122</v>
      </c>
      <c r="AA1960" s="145">
        <f>IF(OR(Таблица1[[#This Row],[CARDIO_report]]&lt;&gt;0,Таблица1[[#This Row],[AI COMBO_report]]&lt;&gt;0,Таблица1[[#This Row],[OTC_report]]&lt;&gt;0),1,0)</f>
        <v>1</v>
      </c>
      <c r="AB1960" s="60" t="s">
        <v>1124</v>
      </c>
      <c r="AC1960" s="60" t="s">
        <v>1124</v>
      </c>
      <c r="AD1960" s="60" t="s">
        <v>1124</v>
      </c>
      <c r="AE1960" s="60" t="s">
        <v>1124</v>
      </c>
      <c r="AF1960" s="60"/>
      <c r="AG1960" s="89" t="s">
        <v>1414</v>
      </c>
      <c r="AH1960" s="89">
        <v>64</v>
      </c>
      <c r="AI1960" s="89" t="s">
        <v>1414</v>
      </c>
      <c r="AJ1960" s="89">
        <v>55</v>
      </c>
      <c r="AK1960" s="89" t="s">
        <v>1414</v>
      </c>
      <c r="AL1960" s="89">
        <v>61</v>
      </c>
      <c r="AM1960" s="89" t="s">
        <v>1414</v>
      </c>
      <c r="AN1960" s="89">
        <v>53</v>
      </c>
      <c r="AP1960" s="35" t="s">
        <v>1917</v>
      </c>
      <c r="AQ1960" s="377">
        <v>0</v>
      </c>
      <c r="AR1960" s="378">
        <v>0</v>
      </c>
      <c r="AS1960" s="377">
        <v>0</v>
      </c>
      <c r="AT1960" s="378">
        <v>0</v>
      </c>
      <c r="AU1960" s="377">
        <v>0</v>
      </c>
      <c r="AV1960" s="377">
        <v>0</v>
      </c>
      <c r="AW1960" s="377">
        <v>0</v>
      </c>
      <c r="AX1960">
        <v>0</v>
      </c>
      <c r="AY1960">
        <v>0</v>
      </c>
      <c r="BA1960" s="2" t="s">
        <v>15961</v>
      </c>
    </row>
    <row r="1961" spans="1:54" ht="14.5" hidden="1" customHeight="1" x14ac:dyDescent="0.2">
      <c r="A1961" s="46">
        <v>1680</v>
      </c>
      <c r="B1961" s="258" t="s">
        <v>10480</v>
      </c>
      <c r="C1961" t="s">
        <v>1159</v>
      </c>
      <c r="D1961" t="s">
        <v>1358</v>
      </c>
      <c r="E1961" t="s">
        <v>2504</v>
      </c>
      <c r="F1961" s="29" t="s">
        <v>2532</v>
      </c>
      <c r="G1961" s="47">
        <v>9</v>
      </c>
      <c r="H1961" t="s">
        <v>1140</v>
      </c>
      <c r="I1961">
        <v>1</v>
      </c>
      <c r="J1961" t="s">
        <v>10481</v>
      </c>
      <c r="K1961" t="s">
        <v>75</v>
      </c>
      <c r="L1961" t="s">
        <v>10482</v>
      </c>
      <c r="M1961" t="s">
        <v>2007</v>
      </c>
      <c r="N1961" s="34">
        <v>0</v>
      </c>
      <c r="O1961" s="34" t="s">
        <v>2008</v>
      </c>
      <c r="P1961" s="34" t="s">
        <v>100</v>
      </c>
      <c r="Q1961" s="34" t="s">
        <v>2009</v>
      </c>
      <c r="R1961" s="34">
        <v>0</v>
      </c>
      <c r="S1961" s="48" t="s">
        <v>1123</v>
      </c>
      <c r="T1961" s="13" t="s">
        <v>122</v>
      </c>
      <c r="U1961" s="12" t="s">
        <v>122</v>
      </c>
      <c r="V1961" s="12" t="s">
        <v>1863</v>
      </c>
      <c r="W1961" s="12" t="s">
        <v>122</v>
      </c>
      <c r="X1961" s="14" t="str">
        <f t="shared" si="30"/>
        <v>В</v>
      </c>
      <c r="Y1961" s="271">
        <f>Таблица1[[#This Row],[ID_intellix]]</f>
        <v>1680</v>
      </c>
      <c r="Z1961" s="269" t="s">
        <v>122</v>
      </c>
      <c r="AA1961" s="145">
        <f>IF(OR(Таблица1[[#This Row],[CARDIO_report]]&lt;&gt;0,Таблица1[[#This Row],[AI COMBO_report]]&lt;&gt;0,Таблица1[[#This Row],[OTC_report]]&lt;&gt;0),1,0)</f>
        <v>1</v>
      </c>
      <c r="AB1961" s="60" t="s">
        <v>2602</v>
      </c>
      <c r="AC1961" s="60" t="s">
        <v>2846</v>
      </c>
      <c r="AD1961" s="60" t="s">
        <v>1124</v>
      </c>
      <c r="AE1961" s="60" t="s">
        <v>1124</v>
      </c>
      <c r="AF1961" s="60"/>
      <c r="AG1961" s="89" t="s">
        <v>1437</v>
      </c>
      <c r="AH1961" s="89">
        <v>2</v>
      </c>
      <c r="AI1961" s="89" t="s">
        <v>1437</v>
      </c>
      <c r="AJ1961" s="89">
        <v>4</v>
      </c>
      <c r="AK1961" s="89" t="s">
        <v>1437</v>
      </c>
      <c r="AL1961" s="89">
        <v>5</v>
      </c>
      <c r="AM1961" s="89" t="s">
        <v>1437</v>
      </c>
      <c r="AN1961" s="89">
        <v>8</v>
      </c>
      <c r="AP1961" s="35" t="s">
        <v>1917</v>
      </c>
      <c r="AQ1961" s="377" t="s">
        <v>2847</v>
      </c>
      <c r="AR1961" s="377" t="s">
        <v>6332</v>
      </c>
      <c r="AS1961" s="377">
        <v>0</v>
      </c>
      <c r="AT1961" s="378" t="s">
        <v>6332</v>
      </c>
      <c r="AU1961" s="377">
        <v>0</v>
      </c>
      <c r="AV1961" s="377">
        <v>0</v>
      </c>
      <c r="AW1961" s="377">
        <v>0</v>
      </c>
      <c r="AX1961" s="2" t="s">
        <v>6332</v>
      </c>
      <c r="AY1961" s="2">
        <v>0</v>
      </c>
      <c r="AZ1961" t="s">
        <v>6332</v>
      </c>
      <c r="BB1961" t="s">
        <v>6332</v>
      </c>
    </row>
    <row r="1962" spans="1:54" ht="14.5" hidden="1" customHeight="1" x14ac:dyDescent="0.2">
      <c r="A1962" s="46">
        <v>780</v>
      </c>
      <c r="B1962" s="258" t="s">
        <v>10492</v>
      </c>
      <c r="C1962" t="s">
        <v>1159</v>
      </c>
      <c r="D1962" t="s">
        <v>1353</v>
      </c>
      <c r="E1962" t="s">
        <v>2504</v>
      </c>
      <c r="F1962" s="29" t="s">
        <v>9480</v>
      </c>
      <c r="G1962" s="47">
        <v>3</v>
      </c>
      <c r="H1962" t="s">
        <v>2610</v>
      </c>
      <c r="I1962">
        <v>1</v>
      </c>
      <c r="J1962" t="s">
        <v>10493</v>
      </c>
      <c r="K1962" t="s">
        <v>75</v>
      </c>
      <c r="L1962" t="s">
        <v>10494</v>
      </c>
      <c r="M1962" t="s">
        <v>2007</v>
      </c>
      <c r="N1962" s="34">
        <v>0</v>
      </c>
      <c r="O1962" s="34" t="s">
        <v>2008</v>
      </c>
      <c r="P1962" s="34">
        <v>0</v>
      </c>
      <c r="Q1962" s="34" t="s">
        <v>2009</v>
      </c>
      <c r="R1962" s="34">
        <v>0</v>
      </c>
      <c r="S1962" s="48" t="s">
        <v>1123</v>
      </c>
      <c r="T1962" s="13" t="s">
        <v>1863</v>
      </c>
      <c r="U1962" s="12" t="s">
        <v>122</v>
      </c>
      <c r="V1962" s="12" t="s">
        <v>1863</v>
      </c>
      <c r="W1962" s="12" t="s">
        <v>122</v>
      </c>
      <c r="X1962" s="14" t="str">
        <f t="shared" si="30"/>
        <v>А</v>
      </c>
      <c r="Y1962" s="271">
        <f>Таблица1[[#This Row],[ID_intellix]]</f>
        <v>780</v>
      </c>
      <c r="Z1962" s="269" t="s">
        <v>122</v>
      </c>
      <c r="AA1962" s="145">
        <f>IF(OR(Таблица1[[#This Row],[CARDIO_report]]&lt;&gt;0,Таблица1[[#This Row],[AI COMBO_report]]&lt;&gt;0,Таблица1[[#This Row],[OTC_report]]&lt;&gt;0),1,0)</f>
        <v>0</v>
      </c>
      <c r="AB1962" s="60" t="s">
        <v>1124</v>
      </c>
      <c r="AC1962" s="60" t="s">
        <v>1124</v>
      </c>
      <c r="AD1962" s="60" t="s">
        <v>1124</v>
      </c>
      <c r="AE1962" s="60" t="s">
        <v>1124</v>
      </c>
      <c r="AF1962" s="60"/>
      <c r="AG1962" s="89" t="s">
        <v>1414</v>
      </c>
      <c r="AH1962" s="89">
        <v>67</v>
      </c>
      <c r="AI1962" s="89" t="s">
        <v>1414</v>
      </c>
      <c r="AJ1962" s="89">
        <v>90</v>
      </c>
      <c r="AK1962" s="89" t="s">
        <v>2516</v>
      </c>
      <c r="AL1962" s="89">
        <v>43</v>
      </c>
      <c r="AM1962" s="89" t="s">
        <v>1414</v>
      </c>
      <c r="AN1962" s="89">
        <v>52</v>
      </c>
      <c r="AP1962" s="35" t="s">
        <v>1917</v>
      </c>
      <c r="AQ1962" s="377">
        <v>0</v>
      </c>
      <c r="AR1962" s="378">
        <v>0</v>
      </c>
      <c r="AS1962" s="377">
        <v>0</v>
      </c>
      <c r="AT1962" s="378">
        <v>0</v>
      </c>
      <c r="AU1962" s="377">
        <v>0</v>
      </c>
      <c r="AV1962" s="377">
        <v>0</v>
      </c>
      <c r="AW1962" s="377">
        <v>0</v>
      </c>
      <c r="AX1962">
        <v>0</v>
      </c>
      <c r="AY1962">
        <v>0</v>
      </c>
    </row>
    <row r="1963" spans="1:54" ht="14.5" hidden="1" customHeight="1" x14ac:dyDescent="0.2">
      <c r="A1963" s="46">
        <v>5472</v>
      </c>
      <c r="B1963" s="258" t="s">
        <v>10495</v>
      </c>
      <c r="C1963" t="s">
        <v>1159</v>
      </c>
      <c r="D1963" t="s">
        <v>1348</v>
      </c>
      <c r="E1963" t="s">
        <v>2504</v>
      </c>
      <c r="F1963" s="29" t="s">
        <v>2878</v>
      </c>
      <c r="G1963" s="47">
        <v>5</v>
      </c>
      <c r="H1963" t="s">
        <v>2878</v>
      </c>
      <c r="I1963">
        <v>1</v>
      </c>
      <c r="J1963" t="s">
        <v>10496</v>
      </c>
      <c r="K1963" t="s">
        <v>75</v>
      </c>
      <c r="L1963" t="s">
        <v>10497</v>
      </c>
      <c r="M1963" t="s">
        <v>2007</v>
      </c>
      <c r="N1963" s="34">
        <v>0</v>
      </c>
      <c r="O1963" s="34" t="s">
        <v>2008</v>
      </c>
      <c r="P1963" s="34">
        <v>0</v>
      </c>
      <c r="Q1963" s="34" t="s">
        <v>2009</v>
      </c>
      <c r="R1963" s="34">
        <v>0</v>
      </c>
      <c r="S1963" s="48" t="s">
        <v>1123</v>
      </c>
      <c r="T1963" s="13" t="s">
        <v>122</v>
      </c>
      <c r="U1963" s="12" t="s">
        <v>122</v>
      </c>
      <c r="V1963" s="12" t="s">
        <v>122</v>
      </c>
      <c r="W1963" s="12" t="s">
        <v>122</v>
      </c>
      <c r="X1963" s="14" t="str">
        <f t="shared" si="30"/>
        <v>С</v>
      </c>
      <c r="Y1963" s="271">
        <f>Таблица1[[#This Row],[ID_intellix]]</f>
        <v>5472</v>
      </c>
      <c r="Z1963" s="269" t="s">
        <v>122</v>
      </c>
      <c r="AA1963" s="145">
        <f>IF(OR(Таблица1[[#This Row],[CARDIO_report]]&lt;&gt;0,Таблица1[[#This Row],[AI COMBO_report]]&lt;&gt;0,Таблица1[[#This Row],[OTC_report]]&lt;&gt;0),1,0)</f>
        <v>0</v>
      </c>
      <c r="AB1963" s="60" t="s">
        <v>1124</v>
      </c>
      <c r="AC1963" s="60" t="s">
        <v>1124</v>
      </c>
      <c r="AD1963" s="60" t="s">
        <v>1124</v>
      </c>
      <c r="AE1963" s="60" t="s">
        <v>1124</v>
      </c>
      <c r="AF1963" s="60"/>
      <c r="AG1963" s="89" t="s">
        <v>1145</v>
      </c>
      <c r="AH1963" s="89">
        <v>97</v>
      </c>
      <c r="AI1963" s="89" t="s">
        <v>1145</v>
      </c>
      <c r="AJ1963" s="89">
        <v>98</v>
      </c>
      <c r="AK1963" s="89" t="s">
        <v>1145</v>
      </c>
      <c r="AL1963" s="89">
        <v>98</v>
      </c>
      <c r="AM1963" s="89" t="s">
        <v>1145</v>
      </c>
      <c r="AN1963" s="89">
        <v>99</v>
      </c>
      <c r="AP1963" s="35" t="s">
        <v>1825</v>
      </c>
      <c r="AQ1963" s="377">
        <v>0</v>
      </c>
      <c r="AR1963" s="378">
        <v>0</v>
      </c>
      <c r="AS1963" s="377">
        <v>0</v>
      </c>
      <c r="AT1963" s="378">
        <v>0</v>
      </c>
      <c r="AU1963" s="377">
        <v>0</v>
      </c>
      <c r="AV1963" s="377">
        <v>0</v>
      </c>
      <c r="AW1963" s="377">
        <v>0</v>
      </c>
      <c r="AX1963">
        <v>0</v>
      </c>
      <c r="AY1963">
        <v>0</v>
      </c>
    </row>
    <row r="1964" spans="1:54" ht="14.5" hidden="1" customHeight="1" x14ac:dyDescent="0.2">
      <c r="A1964" s="46">
        <v>779</v>
      </c>
      <c r="B1964" s="258" t="s">
        <v>10498</v>
      </c>
      <c r="C1964" t="s">
        <v>1159</v>
      </c>
      <c r="D1964" t="s">
        <v>1358</v>
      </c>
      <c r="E1964" t="s">
        <v>2504</v>
      </c>
      <c r="F1964" s="29" t="s">
        <v>9480</v>
      </c>
      <c r="G1964" s="47">
        <v>2</v>
      </c>
      <c r="H1964" t="s">
        <v>2610</v>
      </c>
      <c r="I1964">
        <v>1</v>
      </c>
      <c r="J1964" t="s">
        <v>10499</v>
      </c>
      <c r="K1964" t="s">
        <v>75</v>
      </c>
      <c r="L1964" t="s">
        <v>10500</v>
      </c>
      <c r="M1964" t="s">
        <v>2007</v>
      </c>
      <c r="N1964" s="34">
        <v>0</v>
      </c>
      <c r="O1964" s="34" t="s">
        <v>2008</v>
      </c>
      <c r="P1964" s="34">
        <v>0</v>
      </c>
      <c r="Q1964" s="34" t="s">
        <v>2009</v>
      </c>
      <c r="R1964" s="34" t="s">
        <v>881</v>
      </c>
      <c r="S1964" s="48" t="s">
        <v>1123</v>
      </c>
      <c r="T1964" s="13" t="s">
        <v>122</v>
      </c>
      <c r="U1964" s="12" t="s">
        <v>122</v>
      </c>
      <c r="V1964" s="12" t="s">
        <v>1863</v>
      </c>
      <c r="W1964" s="12" t="s">
        <v>122</v>
      </c>
      <c r="X1964" s="14" t="str">
        <f t="shared" si="30"/>
        <v>В</v>
      </c>
      <c r="Y1964" s="271">
        <f>Таблица1[[#This Row],[ID_intellix]]</f>
        <v>779</v>
      </c>
      <c r="Z1964" s="269" t="s">
        <v>122</v>
      </c>
      <c r="AA1964" s="145">
        <f>IF(OR(Таблица1[[#This Row],[CARDIO_report]]&lt;&gt;0,Таблица1[[#This Row],[AI COMBO_report]]&lt;&gt;0,Таблица1[[#This Row],[OTC_report]]&lt;&gt;0),1,0)</f>
        <v>1</v>
      </c>
      <c r="AB1964" s="60" t="s">
        <v>1124</v>
      </c>
      <c r="AC1964" s="60" t="s">
        <v>1124</v>
      </c>
      <c r="AD1964" s="60" t="s">
        <v>1124</v>
      </c>
      <c r="AE1964" s="60" t="s">
        <v>1124</v>
      </c>
      <c r="AF1964" s="60"/>
      <c r="AG1964" s="60" t="s">
        <v>1124</v>
      </c>
      <c r="AH1964" s="60" t="s">
        <v>1124</v>
      </c>
      <c r="AI1964" s="60" t="s">
        <v>1124</v>
      </c>
      <c r="AJ1964" s="60" t="s">
        <v>1124</v>
      </c>
      <c r="AK1964" s="60" t="s">
        <v>1124</v>
      </c>
      <c r="AL1964" s="60" t="s">
        <v>1124</v>
      </c>
      <c r="AM1964" s="60" t="s">
        <v>1124</v>
      </c>
      <c r="AN1964" s="60" t="s">
        <v>1124</v>
      </c>
      <c r="AO1964" s="60"/>
      <c r="AP1964" s="35" t="s">
        <v>1917</v>
      </c>
      <c r="AQ1964" s="377">
        <v>0</v>
      </c>
      <c r="AR1964" s="378">
        <v>0</v>
      </c>
      <c r="AS1964" s="377">
        <v>0</v>
      </c>
      <c r="AT1964" s="378">
        <v>0</v>
      </c>
      <c r="AU1964" s="377">
        <v>0</v>
      </c>
      <c r="AV1964" s="377">
        <v>0</v>
      </c>
      <c r="AW1964" s="377">
        <v>0</v>
      </c>
      <c r="AX1964">
        <v>0</v>
      </c>
      <c r="AY1964">
        <v>0</v>
      </c>
    </row>
    <row r="1965" spans="1:54" ht="14.5" hidden="1" customHeight="1" x14ac:dyDescent="0.2">
      <c r="A1965" s="46">
        <v>3633</v>
      </c>
      <c r="B1965" s="258" t="s">
        <v>10535</v>
      </c>
      <c r="C1965" t="s">
        <v>1159</v>
      </c>
      <c r="D1965" t="s">
        <v>1364</v>
      </c>
      <c r="E1965" t="s">
        <v>2504</v>
      </c>
      <c r="F1965" s="29" t="s">
        <v>3255</v>
      </c>
      <c r="G1965" s="396">
        <v>101</v>
      </c>
      <c r="H1965" t="s">
        <v>3255</v>
      </c>
      <c r="I1965">
        <v>1</v>
      </c>
      <c r="J1965" t="s">
        <v>10536</v>
      </c>
      <c r="K1965" t="s">
        <v>75</v>
      </c>
      <c r="L1965" t="s">
        <v>10537</v>
      </c>
      <c r="M1965" t="s">
        <v>2007</v>
      </c>
      <c r="N1965" s="34" t="s">
        <v>493</v>
      </c>
      <c r="O1965" s="34" t="s">
        <v>2008</v>
      </c>
      <c r="P1965" s="34" t="s">
        <v>100</v>
      </c>
      <c r="Q1965" s="34" t="s">
        <v>2009</v>
      </c>
      <c r="R1965" s="34" t="s">
        <v>881</v>
      </c>
      <c r="S1965" s="48" t="s">
        <v>1123</v>
      </c>
      <c r="T1965" s="13" t="s">
        <v>122</v>
      </c>
      <c r="U1965" s="12" t="s">
        <v>122</v>
      </c>
      <c r="V1965" s="12" t="s">
        <v>1863</v>
      </c>
      <c r="W1965" s="12" t="s">
        <v>122</v>
      </c>
      <c r="X1965" s="14" t="str">
        <f t="shared" si="30"/>
        <v>В</v>
      </c>
      <c r="Y1965" s="271">
        <f>Таблица1[[#This Row],[ID_intellix]]</f>
        <v>3633</v>
      </c>
      <c r="Z1965" s="269" t="s">
        <v>122</v>
      </c>
      <c r="AA1965" s="145">
        <f>IF(OR(Таблица1[[#This Row],[CARDIO_report]]&lt;&gt;0,Таблица1[[#This Row],[AI COMBO_report]]&lt;&gt;0,Таблица1[[#This Row],[OTC_report]]&lt;&gt;0),1,0)</f>
        <v>1</v>
      </c>
      <c r="AB1965" s="60" t="s">
        <v>1124</v>
      </c>
      <c r="AC1965" s="60" t="s">
        <v>1124</v>
      </c>
      <c r="AD1965" s="35" t="s">
        <v>2896</v>
      </c>
      <c r="AE1965" s="60" t="s">
        <v>1124</v>
      </c>
      <c r="AF1965" s="60"/>
      <c r="AG1965" s="60" t="s">
        <v>1124</v>
      </c>
      <c r="AH1965" s="60" t="s">
        <v>1124</v>
      </c>
      <c r="AI1965" s="60" t="s">
        <v>1124</v>
      </c>
      <c r="AJ1965" s="60" t="s">
        <v>1124</v>
      </c>
      <c r="AK1965" s="60" t="s">
        <v>1124</v>
      </c>
      <c r="AL1965" s="60" t="s">
        <v>1124</v>
      </c>
      <c r="AM1965" s="60" t="s">
        <v>1124</v>
      </c>
      <c r="AN1965" s="60" t="s">
        <v>1124</v>
      </c>
      <c r="AO1965" s="60"/>
      <c r="AP1965" s="35" t="s">
        <v>1857</v>
      </c>
      <c r="AQ1965" s="377">
        <v>0</v>
      </c>
      <c r="AR1965" s="378">
        <v>0</v>
      </c>
      <c r="AS1965" s="377">
        <v>0</v>
      </c>
      <c r="AT1965" s="378">
        <v>0</v>
      </c>
      <c r="AU1965" s="377">
        <v>0</v>
      </c>
      <c r="AV1965" s="377">
        <v>0</v>
      </c>
      <c r="AW1965" s="377">
        <v>0</v>
      </c>
      <c r="AX1965">
        <v>0</v>
      </c>
      <c r="AY1965">
        <v>0</v>
      </c>
    </row>
    <row r="1966" spans="1:54" ht="14.5" hidden="1" customHeight="1" x14ac:dyDescent="0.2">
      <c r="A1966" s="46">
        <v>774</v>
      </c>
      <c r="B1966" s="258" t="s">
        <v>10668</v>
      </c>
      <c r="C1966" t="s">
        <v>1159</v>
      </c>
      <c r="D1966" t="s">
        <v>1160</v>
      </c>
      <c r="E1966" t="s">
        <v>2504</v>
      </c>
      <c r="F1966" s="29" t="s">
        <v>15959</v>
      </c>
      <c r="G1966" s="47">
        <v>2</v>
      </c>
      <c r="H1966" t="s">
        <v>2610</v>
      </c>
      <c r="I1966">
        <v>1</v>
      </c>
      <c r="J1966" t="s">
        <v>15941</v>
      </c>
      <c r="K1966" t="s">
        <v>75</v>
      </c>
      <c r="L1966" t="s">
        <v>10669</v>
      </c>
      <c r="M1966" t="s">
        <v>2007</v>
      </c>
      <c r="N1966" s="34">
        <v>0</v>
      </c>
      <c r="O1966" s="34" t="s">
        <v>2008</v>
      </c>
      <c r="P1966" s="34">
        <v>0</v>
      </c>
      <c r="Q1966" s="34" t="s">
        <v>2009</v>
      </c>
      <c r="R1966" s="34">
        <v>0</v>
      </c>
      <c r="S1966" s="48" t="s">
        <v>1123</v>
      </c>
      <c r="T1966" s="13" t="s">
        <v>122</v>
      </c>
      <c r="U1966" s="12" t="s">
        <v>122</v>
      </c>
      <c r="V1966" s="12" t="s">
        <v>122</v>
      </c>
      <c r="W1966" s="12" t="s">
        <v>1863</v>
      </c>
      <c r="X1966" s="14" t="str">
        <f t="shared" si="30"/>
        <v>В</v>
      </c>
      <c r="Y1966" s="271">
        <f>Таблица1[[#This Row],[ID_intellix]]</f>
        <v>774</v>
      </c>
      <c r="Z1966" s="269" t="s">
        <v>122</v>
      </c>
      <c r="AA1966" s="145">
        <f>IF(OR(Таблица1[[#This Row],[CARDIO_report]]&lt;&gt;0,Таблица1[[#This Row],[AI COMBO_report]]&lt;&gt;0,Таблица1[[#This Row],[OTC_report]]&lt;&gt;0),1,0)</f>
        <v>0</v>
      </c>
      <c r="AB1966" s="60" t="s">
        <v>1124</v>
      </c>
      <c r="AC1966" s="60" t="s">
        <v>1124</v>
      </c>
      <c r="AD1966" s="60" t="s">
        <v>1124</v>
      </c>
      <c r="AE1966" s="60" t="s">
        <v>1124</v>
      </c>
      <c r="AF1966" s="60"/>
      <c r="AG1966" s="60" t="s">
        <v>1124</v>
      </c>
      <c r="AH1966" s="60" t="s">
        <v>1124</v>
      </c>
      <c r="AI1966" s="60" t="s">
        <v>1124</v>
      </c>
      <c r="AJ1966" s="60" t="s">
        <v>1124</v>
      </c>
      <c r="AK1966" s="60" t="s">
        <v>1124</v>
      </c>
      <c r="AL1966" s="60" t="s">
        <v>1124</v>
      </c>
      <c r="AM1966" s="60" t="s">
        <v>1124</v>
      </c>
      <c r="AN1966" s="60" t="s">
        <v>1124</v>
      </c>
      <c r="AO1966" s="60"/>
      <c r="AP1966" s="35" t="s">
        <v>1825</v>
      </c>
      <c r="AQ1966" s="377">
        <v>0</v>
      </c>
      <c r="AR1966" s="378">
        <v>0</v>
      </c>
      <c r="AS1966" s="377">
        <v>0</v>
      </c>
      <c r="AT1966" s="378">
        <v>0</v>
      </c>
      <c r="AU1966" s="377">
        <v>0</v>
      </c>
      <c r="AV1966" s="377">
        <v>0</v>
      </c>
      <c r="AW1966" s="377">
        <v>0</v>
      </c>
      <c r="AX1966">
        <v>0</v>
      </c>
      <c r="AY1966">
        <v>0</v>
      </c>
    </row>
    <row r="1967" spans="1:54" ht="14.5" hidden="1" customHeight="1" x14ac:dyDescent="0.2">
      <c r="A1967" s="46">
        <v>2354</v>
      </c>
      <c r="B1967" s="258" t="s">
        <v>10675</v>
      </c>
      <c r="C1967" t="s">
        <v>1159</v>
      </c>
      <c r="D1967" t="s">
        <v>1353</v>
      </c>
      <c r="E1967" t="s">
        <v>2504</v>
      </c>
      <c r="F1967" s="29" t="s">
        <v>3255</v>
      </c>
      <c r="G1967" s="47">
        <v>51</v>
      </c>
      <c r="H1967" t="s">
        <v>3255</v>
      </c>
      <c r="I1967">
        <v>1</v>
      </c>
      <c r="J1967" t="s">
        <v>10676</v>
      </c>
      <c r="K1967" t="s">
        <v>75</v>
      </c>
      <c r="L1967" t="s">
        <v>10677</v>
      </c>
      <c r="M1967" t="s">
        <v>2007</v>
      </c>
      <c r="N1967" s="34" t="s">
        <v>493</v>
      </c>
      <c r="O1967" s="34" t="s">
        <v>2008</v>
      </c>
      <c r="P1967" s="34" t="s">
        <v>87</v>
      </c>
      <c r="Q1967" s="34" t="s">
        <v>2009</v>
      </c>
      <c r="R1967" s="34" t="s">
        <v>930</v>
      </c>
      <c r="S1967" s="48" t="s">
        <v>1123</v>
      </c>
      <c r="T1967" s="13" t="s">
        <v>1863</v>
      </c>
      <c r="U1967" s="12" t="s">
        <v>122</v>
      </c>
      <c r="V1967" s="12" t="s">
        <v>1863</v>
      </c>
      <c r="W1967" s="12" t="s">
        <v>1863</v>
      </c>
      <c r="X1967" s="14" t="str">
        <f t="shared" si="30"/>
        <v>А</v>
      </c>
      <c r="Y1967" s="271">
        <f>Таблица1[[#This Row],[ID_intellix]]</f>
        <v>2354</v>
      </c>
      <c r="Z1967" s="269" t="s">
        <v>122</v>
      </c>
      <c r="AA1967" s="145">
        <f>IF(OR(Таблица1[[#This Row],[CARDIO_report]]&lt;&gt;0,Таблица1[[#This Row],[AI COMBO_report]]&lt;&gt;0,Таблица1[[#This Row],[OTC_report]]&lt;&gt;0),1,0)</f>
        <v>1</v>
      </c>
      <c r="AB1967" s="60" t="s">
        <v>1124</v>
      </c>
      <c r="AC1967" s="60" t="s">
        <v>1124</v>
      </c>
      <c r="AD1967" s="35" t="s">
        <v>6373</v>
      </c>
      <c r="AE1967" s="60" t="s">
        <v>1124</v>
      </c>
      <c r="AF1967" s="60"/>
      <c r="AG1967" s="60" t="s">
        <v>1124</v>
      </c>
      <c r="AH1967" s="60" t="s">
        <v>1124</v>
      </c>
      <c r="AI1967" s="60" t="s">
        <v>1124</v>
      </c>
      <c r="AJ1967" s="60" t="s">
        <v>1124</v>
      </c>
      <c r="AK1967" s="60" t="s">
        <v>1124</v>
      </c>
      <c r="AL1967" s="60" t="s">
        <v>1124</v>
      </c>
      <c r="AM1967" s="60" t="s">
        <v>1124</v>
      </c>
      <c r="AN1967" s="60" t="s">
        <v>1124</v>
      </c>
      <c r="AO1967" s="60"/>
      <c r="AP1967" s="35" t="s">
        <v>1917</v>
      </c>
      <c r="AQ1967" s="378" t="s">
        <v>2847</v>
      </c>
      <c r="AR1967" s="378">
        <v>0</v>
      </c>
      <c r="AS1967" s="377" t="s">
        <v>2847</v>
      </c>
      <c r="AT1967" s="378">
        <v>0</v>
      </c>
      <c r="AU1967" s="377">
        <v>0</v>
      </c>
      <c r="AV1967" s="377">
        <v>0</v>
      </c>
      <c r="AW1967" s="377">
        <v>0</v>
      </c>
      <c r="AX1967" s="2">
        <v>0</v>
      </c>
      <c r="AY1967" s="2" t="s">
        <v>2847</v>
      </c>
      <c r="BA1967" s="2" t="s">
        <v>6336</v>
      </c>
    </row>
    <row r="1968" spans="1:54" ht="14.5" hidden="1" customHeight="1" x14ac:dyDescent="0.2">
      <c r="A1968" s="46">
        <v>2389</v>
      </c>
      <c r="B1968" s="258" t="s">
        <v>10690</v>
      </c>
      <c r="C1968" t="s">
        <v>1159</v>
      </c>
      <c r="D1968" t="s">
        <v>1348</v>
      </c>
      <c r="E1968" t="s">
        <v>2504</v>
      </c>
      <c r="F1968" s="29" t="s">
        <v>3255</v>
      </c>
      <c r="G1968" s="47">
        <v>56</v>
      </c>
      <c r="H1968" t="s">
        <v>3255</v>
      </c>
      <c r="I1968">
        <v>1</v>
      </c>
      <c r="J1968" t="s">
        <v>10691</v>
      </c>
      <c r="K1968" t="s">
        <v>75</v>
      </c>
      <c r="L1968" t="s">
        <v>1350</v>
      </c>
      <c r="M1968" t="s">
        <v>2007</v>
      </c>
      <c r="N1968" s="34" t="s">
        <v>588</v>
      </c>
      <c r="O1968" s="34" t="s">
        <v>2008</v>
      </c>
      <c r="P1968" s="34" t="s">
        <v>87</v>
      </c>
      <c r="Q1968" s="34" t="s">
        <v>2009</v>
      </c>
      <c r="R1968" s="34" t="s">
        <v>930</v>
      </c>
      <c r="S1968" s="48" t="s">
        <v>1123</v>
      </c>
      <c r="T1968" s="13" t="s">
        <v>1863</v>
      </c>
      <c r="U1968" s="12" t="s">
        <v>122</v>
      </c>
      <c r="V1968" s="12" t="s">
        <v>1863</v>
      </c>
      <c r="W1968" s="12" t="s">
        <v>1863</v>
      </c>
      <c r="X1968" s="14" t="str">
        <f t="shared" si="30"/>
        <v>А</v>
      </c>
      <c r="Y1968" s="271">
        <f>Таблица1[[#This Row],[ID_intellix]]</f>
        <v>2389</v>
      </c>
      <c r="Z1968" s="269" t="s">
        <v>122</v>
      </c>
      <c r="AA1968" s="145">
        <f>IF(OR(Таблица1[[#This Row],[CARDIO_report]]&lt;&gt;0,Таблица1[[#This Row],[AI COMBO_report]]&lt;&gt;0,Таблица1[[#This Row],[OTC_report]]&lt;&gt;0),1,0)</f>
        <v>1</v>
      </c>
      <c r="AB1968" s="60" t="s">
        <v>1124</v>
      </c>
      <c r="AC1968" s="60" t="s">
        <v>1124</v>
      </c>
      <c r="AD1968" s="35" t="s">
        <v>3178</v>
      </c>
      <c r="AE1968" s="60" t="s">
        <v>1124</v>
      </c>
      <c r="AF1968" s="60"/>
      <c r="AG1968" s="60" t="s">
        <v>1124</v>
      </c>
      <c r="AH1968" s="60" t="s">
        <v>1124</v>
      </c>
      <c r="AI1968" s="60" t="s">
        <v>1124</v>
      </c>
      <c r="AJ1968" s="60" t="s">
        <v>1124</v>
      </c>
      <c r="AK1968" s="60" t="s">
        <v>1124</v>
      </c>
      <c r="AL1968" s="60" t="s">
        <v>1124</v>
      </c>
      <c r="AM1968" s="60" t="s">
        <v>1124</v>
      </c>
      <c r="AN1968" s="60" t="s">
        <v>1124</v>
      </c>
      <c r="AO1968" s="60"/>
      <c r="AP1968" s="35" t="s">
        <v>1917</v>
      </c>
      <c r="AQ1968" s="378" t="s">
        <v>2847</v>
      </c>
      <c r="AR1968" s="378">
        <v>0</v>
      </c>
      <c r="AS1968" s="377" t="s">
        <v>2847</v>
      </c>
      <c r="AT1968" s="378">
        <v>0</v>
      </c>
      <c r="AU1968" s="377">
        <v>0</v>
      </c>
      <c r="AV1968" s="377">
        <v>0</v>
      </c>
      <c r="AW1968" s="377">
        <v>0</v>
      </c>
      <c r="AX1968" s="2">
        <v>0</v>
      </c>
      <c r="AY1968" s="2" t="s">
        <v>2847</v>
      </c>
      <c r="BA1968" s="2" t="s">
        <v>6336</v>
      </c>
    </row>
    <row r="1969" spans="1:54" ht="14.5" hidden="1" customHeight="1" x14ac:dyDescent="0.2">
      <c r="A1969" s="46">
        <v>25261</v>
      </c>
      <c r="B1969" s="258" t="s">
        <v>10791</v>
      </c>
      <c r="C1969" t="s">
        <v>1159</v>
      </c>
      <c r="D1969" t="s">
        <v>1160</v>
      </c>
      <c r="E1969" t="s">
        <v>2504</v>
      </c>
      <c r="F1969" s="29" t="s">
        <v>3255</v>
      </c>
      <c r="G1969" s="47">
        <v>86</v>
      </c>
      <c r="H1969" t="s">
        <v>3255</v>
      </c>
      <c r="I1969">
        <v>1</v>
      </c>
      <c r="J1969" t="s">
        <v>10792</v>
      </c>
      <c r="K1969" t="s">
        <v>75</v>
      </c>
      <c r="L1969" t="s">
        <v>10793</v>
      </c>
      <c r="M1969" t="s">
        <v>2007</v>
      </c>
      <c r="N1969" s="34" t="s">
        <v>588</v>
      </c>
      <c r="O1969" s="34" t="s">
        <v>2008</v>
      </c>
      <c r="P1969" s="34" t="s">
        <v>87</v>
      </c>
      <c r="Q1969" s="34" t="s">
        <v>2009</v>
      </c>
      <c r="R1969" s="34" t="s">
        <v>930</v>
      </c>
      <c r="S1969" s="48" t="s">
        <v>1123</v>
      </c>
      <c r="T1969" s="13" t="s">
        <v>1863</v>
      </c>
      <c r="U1969" s="12" t="s">
        <v>122</v>
      </c>
      <c r="V1969" s="12" t="s">
        <v>1863</v>
      </c>
      <c r="W1969" s="12" t="s">
        <v>122</v>
      </c>
      <c r="X1969" s="14" t="str">
        <f t="shared" si="30"/>
        <v>А</v>
      </c>
      <c r="Y1969" s="271">
        <f>Таблица1[[#This Row],[ID_intellix]]</f>
        <v>25261</v>
      </c>
      <c r="Z1969" s="269" t="s">
        <v>122</v>
      </c>
      <c r="AA1969" s="145">
        <f>IF(OR(Таблица1[[#This Row],[CARDIO_report]]&lt;&gt;0,Таблица1[[#This Row],[AI COMBO_report]]&lt;&gt;0,Таблица1[[#This Row],[OTC_report]]&lt;&gt;0),1,0)</f>
        <v>1</v>
      </c>
      <c r="AB1969" s="60" t="s">
        <v>1124</v>
      </c>
      <c r="AC1969" s="60" t="s">
        <v>1124</v>
      </c>
      <c r="AD1969" s="35" t="s">
        <v>6373</v>
      </c>
      <c r="AE1969" s="60" t="s">
        <v>1124</v>
      </c>
      <c r="AF1969" s="60"/>
      <c r="AG1969" s="60" t="s">
        <v>1124</v>
      </c>
      <c r="AH1969" s="60" t="s">
        <v>1124</v>
      </c>
      <c r="AI1969" s="60" t="s">
        <v>1124</v>
      </c>
      <c r="AJ1969" s="60" t="s">
        <v>1124</v>
      </c>
      <c r="AK1969" s="60" t="s">
        <v>1124</v>
      </c>
      <c r="AL1969" s="60" t="s">
        <v>1124</v>
      </c>
      <c r="AM1969" s="60" t="s">
        <v>1124</v>
      </c>
      <c r="AN1969" s="60" t="s">
        <v>1124</v>
      </c>
      <c r="AO1969" s="60"/>
      <c r="AP1969" s="35" t="s">
        <v>1917</v>
      </c>
      <c r="AQ1969" s="378" t="s">
        <v>2847</v>
      </c>
      <c r="AR1969" s="378">
        <v>0</v>
      </c>
      <c r="AS1969" s="377" t="s">
        <v>2847</v>
      </c>
      <c r="AT1969" s="378">
        <v>0</v>
      </c>
      <c r="AU1969" s="377">
        <v>0</v>
      </c>
      <c r="AV1969" s="377">
        <v>0</v>
      </c>
      <c r="AW1969" s="377">
        <v>0</v>
      </c>
      <c r="AX1969" s="2">
        <v>0</v>
      </c>
      <c r="AY1969" s="2" t="s">
        <v>2847</v>
      </c>
      <c r="BA1969" s="2" t="s">
        <v>6336</v>
      </c>
    </row>
    <row r="1970" spans="1:54" ht="14.5" hidden="1" customHeight="1" x14ac:dyDescent="0.2">
      <c r="A1970" s="46">
        <v>3623</v>
      </c>
      <c r="B1970" s="258" t="s">
        <v>10835</v>
      </c>
      <c r="C1970" t="s">
        <v>1159</v>
      </c>
      <c r="D1970" t="s">
        <v>1353</v>
      </c>
      <c r="E1970" t="s">
        <v>2504</v>
      </c>
      <c r="F1970" s="29" t="s">
        <v>3255</v>
      </c>
      <c r="G1970" s="47">
        <v>99</v>
      </c>
      <c r="H1970" t="s">
        <v>3255</v>
      </c>
      <c r="I1970">
        <v>1</v>
      </c>
      <c r="J1970" t="s">
        <v>10836</v>
      </c>
      <c r="K1970" t="s">
        <v>75</v>
      </c>
      <c r="L1970" t="s">
        <v>10837</v>
      </c>
      <c r="M1970" t="s">
        <v>2007</v>
      </c>
      <c r="N1970" s="34" t="s">
        <v>588</v>
      </c>
      <c r="O1970" s="34" t="s">
        <v>2008</v>
      </c>
      <c r="P1970" s="34">
        <v>0</v>
      </c>
      <c r="Q1970" s="34" t="s">
        <v>2009</v>
      </c>
      <c r="R1970" s="34">
        <v>0</v>
      </c>
      <c r="S1970" s="48" t="s">
        <v>1123</v>
      </c>
      <c r="T1970" s="13" t="s">
        <v>122</v>
      </c>
      <c r="U1970" s="12" t="s">
        <v>122</v>
      </c>
      <c r="V1970" s="12" t="s">
        <v>122</v>
      </c>
      <c r="W1970" s="12" t="s">
        <v>122</v>
      </c>
      <c r="X1970" s="14" t="str">
        <f t="shared" si="30"/>
        <v>С</v>
      </c>
      <c r="Y1970" s="271">
        <f>Таблица1[[#This Row],[ID_intellix]]</f>
        <v>3623</v>
      </c>
      <c r="Z1970" s="269" t="s">
        <v>122</v>
      </c>
      <c r="AA1970" s="145">
        <f>IF(OR(Таблица1[[#This Row],[CARDIO_report]]&lt;&gt;0,Таблица1[[#This Row],[AI COMBO_report]]&lt;&gt;0,Таблица1[[#This Row],[OTC_report]]&lt;&gt;0),1,0)</f>
        <v>1</v>
      </c>
      <c r="AB1970" s="60" t="s">
        <v>1124</v>
      </c>
      <c r="AC1970" s="60" t="s">
        <v>1124</v>
      </c>
      <c r="AD1970" s="35" t="s">
        <v>2896</v>
      </c>
      <c r="AE1970" s="60" t="s">
        <v>1124</v>
      </c>
      <c r="AF1970" s="60"/>
      <c r="AG1970" s="60" t="s">
        <v>1124</v>
      </c>
      <c r="AH1970" s="60" t="s">
        <v>1124</v>
      </c>
      <c r="AI1970" s="60" t="s">
        <v>1124</v>
      </c>
      <c r="AJ1970" s="60" t="s">
        <v>1124</v>
      </c>
      <c r="AK1970" s="60" t="s">
        <v>1124</v>
      </c>
      <c r="AL1970" s="60" t="s">
        <v>1124</v>
      </c>
      <c r="AM1970" s="60" t="s">
        <v>1124</v>
      </c>
      <c r="AN1970" s="60" t="s">
        <v>1124</v>
      </c>
      <c r="AO1970" s="60"/>
      <c r="AP1970" s="35" t="s">
        <v>1825</v>
      </c>
      <c r="AQ1970" s="377">
        <v>0</v>
      </c>
      <c r="AR1970" s="378">
        <v>0</v>
      </c>
      <c r="AS1970" s="377">
        <v>0</v>
      </c>
      <c r="AT1970" s="378">
        <v>0</v>
      </c>
      <c r="AU1970" s="377">
        <v>0</v>
      </c>
      <c r="AV1970" s="377">
        <v>0</v>
      </c>
      <c r="AW1970" s="377">
        <v>0</v>
      </c>
      <c r="AX1970">
        <v>0</v>
      </c>
      <c r="AY1970">
        <v>0</v>
      </c>
    </row>
    <row r="1971" spans="1:54" ht="14.5" hidden="1" customHeight="1" x14ac:dyDescent="0.2">
      <c r="A1971" s="46">
        <v>2283</v>
      </c>
      <c r="B1971" s="258" t="s">
        <v>10934</v>
      </c>
      <c r="C1971" t="s">
        <v>1159</v>
      </c>
      <c r="D1971" t="s">
        <v>1345</v>
      </c>
      <c r="E1971" t="s">
        <v>2504</v>
      </c>
      <c r="F1971" s="29" t="s">
        <v>6375</v>
      </c>
      <c r="G1971" s="47">
        <v>10</v>
      </c>
      <c r="H1971" t="s">
        <v>6375</v>
      </c>
      <c r="I1971">
        <v>1</v>
      </c>
      <c r="J1971" t="s">
        <v>10935</v>
      </c>
      <c r="K1971" t="s">
        <v>75</v>
      </c>
      <c r="L1971" t="s">
        <v>10936</v>
      </c>
      <c r="M1971" t="s">
        <v>2007</v>
      </c>
      <c r="N1971" s="34" t="s">
        <v>588</v>
      </c>
      <c r="O1971" s="34" t="s">
        <v>2008</v>
      </c>
      <c r="P1971" s="34" t="s">
        <v>100</v>
      </c>
      <c r="Q1971" s="34" t="s">
        <v>2009</v>
      </c>
      <c r="R1971" s="34" t="s">
        <v>881</v>
      </c>
      <c r="S1971" s="48" t="s">
        <v>1123</v>
      </c>
      <c r="T1971" s="13" t="s">
        <v>1863</v>
      </c>
      <c r="U1971" s="12" t="s">
        <v>122</v>
      </c>
      <c r="V1971" s="12" t="s">
        <v>1863</v>
      </c>
      <c r="W1971" s="12" t="s">
        <v>122</v>
      </c>
      <c r="X1971" s="14" t="str">
        <f t="shared" si="30"/>
        <v>А</v>
      </c>
      <c r="Y1971" s="271">
        <f>Таблица1[[#This Row],[ID_intellix]]</f>
        <v>2283</v>
      </c>
      <c r="Z1971" s="269" t="s">
        <v>122</v>
      </c>
      <c r="AA1971" s="145">
        <f>IF(OR(Таблица1[[#This Row],[CARDIO_report]]&lt;&gt;0,Таблица1[[#This Row],[AI COMBO_report]]&lt;&gt;0,Таблица1[[#This Row],[OTC_report]]&lt;&gt;0),1,0)</f>
        <v>1</v>
      </c>
      <c r="AB1971" s="60" t="s">
        <v>1124</v>
      </c>
      <c r="AC1971" s="60" t="s">
        <v>1124</v>
      </c>
      <c r="AD1971" s="60" t="s">
        <v>1124</v>
      </c>
      <c r="AE1971" s="60" t="s">
        <v>1124</v>
      </c>
      <c r="AF1971" s="60"/>
      <c r="AG1971" s="60" t="s">
        <v>1124</v>
      </c>
      <c r="AH1971" s="60" t="s">
        <v>1124</v>
      </c>
      <c r="AI1971" s="60" t="s">
        <v>1124</v>
      </c>
      <c r="AJ1971" s="60" t="s">
        <v>1124</v>
      </c>
      <c r="AK1971" s="60" t="s">
        <v>1124</v>
      </c>
      <c r="AL1971" s="60" t="s">
        <v>1124</v>
      </c>
      <c r="AM1971" s="60" t="s">
        <v>1124</v>
      </c>
      <c r="AN1971" s="60" t="s">
        <v>1124</v>
      </c>
      <c r="AO1971" s="60"/>
      <c r="AP1971" s="35" t="s">
        <v>1917</v>
      </c>
      <c r="AQ1971" s="377">
        <v>0</v>
      </c>
      <c r="AR1971" s="378">
        <v>0</v>
      </c>
      <c r="AS1971" s="377">
        <v>0</v>
      </c>
      <c r="AT1971" s="378">
        <v>0</v>
      </c>
      <c r="AU1971" s="377">
        <v>0</v>
      </c>
      <c r="AV1971" s="377">
        <v>0</v>
      </c>
      <c r="AW1971" s="377">
        <v>0</v>
      </c>
      <c r="AX1971">
        <v>0</v>
      </c>
      <c r="AY1971">
        <v>0</v>
      </c>
      <c r="BA1971" s="2" t="s">
        <v>15962</v>
      </c>
    </row>
    <row r="1972" spans="1:54" ht="14.5" hidden="1" customHeight="1" x14ac:dyDescent="0.2">
      <c r="A1972" s="46">
        <v>3387</v>
      </c>
      <c r="B1972" s="258" t="s">
        <v>11292</v>
      </c>
      <c r="C1972" t="s">
        <v>1159</v>
      </c>
      <c r="D1972" t="s">
        <v>1348</v>
      </c>
      <c r="E1972" t="s">
        <v>2504</v>
      </c>
      <c r="F1972" s="29" t="s">
        <v>2834</v>
      </c>
      <c r="G1972" s="47">
        <v>18</v>
      </c>
      <c r="H1972" t="s">
        <v>2835</v>
      </c>
      <c r="I1972">
        <v>1</v>
      </c>
      <c r="J1972" t="s">
        <v>11293</v>
      </c>
      <c r="K1972" t="s">
        <v>75</v>
      </c>
      <c r="L1972" t="s">
        <v>11294</v>
      </c>
      <c r="M1972" t="s">
        <v>2007</v>
      </c>
      <c r="N1972" s="34" t="s">
        <v>588</v>
      </c>
      <c r="O1972" s="34" t="s">
        <v>2008</v>
      </c>
      <c r="P1972" s="34">
        <v>0</v>
      </c>
      <c r="Q1972" s="34" t="s">
        <v>2009</v>
      </c>
      <c r="R1972" s="34" t="s">
        <v>930</v>
      </c>
      <c r="S1972" s="48" t="s">
        <v>1123</v>
      </c>
      <c r="T1972" s="13" t="s">
        <v>122</v>
      </c>
      <c r="U1972" s="12" t="s">
        <v>122</v>
      </c>
      <c r="V1972" s="12" t="s">
        <v>122</v>
      </c>
      <c r="W1972" s="12" t="s">
        <v>1863</v>
      </c>
      <c r="X1972" s="14" t="str">
        <f t="shared" si="30"/>
        <v>В</v>
      </c>
      <c r="Y1972" s="271">
        <f>Таблица1[[#This Row],[ID_intellix]]</f>
        <v>3387</v>
      </c>
      <c r="Z1972" s="269" t="s">
        <v>122</v>
      </c>
      <c r="AA1972" s="145">
        <f>IF(OR(Таблица1[[#This Row],[CARDIO_report]]&lt;&gt;0,Таблица1[[#This Row],[AI COMBO_report]]&lt;&gt;0,Таблица1[[#This Row],[OTC_report]]&lt;&gt;0),1,0)</f>
        <v>1</v>
      </c>
      <c r="AB1972" s="60" t="s">
        <v>1124</v>
      </c>
      <c r="AC1972" s="60" t="s">
        <v>1124</v>
      </c>
      <c r="AD1972" s="60" t="s">
        <v>1124</v>
      </c>
      <c r="AE1972" s="60" t="s">
        <v>1124</v>
      </c>
      <c r="AF1972" s="60"/>
      <c r="AG1972" s="89" t="s">
        <v>1437</v>
      </c>
      <c r="AH1972" s="89">
        <v>33</v>
      </c>
      <c r="AI1972" s="89" t="s">
        <v>1145</v>
      </c>
      <c r="AJ1972" s="89">
        <v>56</v>
      </c>
      <c r="AK1972" s="89" t="s">
        <v>1145</v>
      </c>
      <c r="AL1972" s="89">
        <v>60</v>
      </c>
      <c r="AM1972" s="89" t="s">
        <v>1414</v>
      </c>
      <c r="AN1972" s="89">
        <v>73</v>
      </c>
      <c r="AP1972" s="35" t="s">
        <v>1857</v>
      </c>
      <c r="AQ1972" s="377">
        <v>0</v>
      </c>
      <c r="AR1972" s="378">
        <v>0</v>
      </c>
      <c r="AS1972" s="377">
        <v>0</v>
      </c>
      <c r="AT1972" s="378">
        <v>0</v>
      </c>
      <c r="AU1972" s="377">
        <v>0</v>
      </c>
      <c r="AV1972" s="377">
        <v>0</v>
      </c>
      <c r="AW1972" s="377">
        <v>0</v>
      </c>
      <c r="AX1972">
        <v>0</v>
      </c>
      <c r="AY1972">
        <v>0</v>
      </c>
      <c r="BA1972" s="2" t="s">
        <v>15962</v>
      </c>
    </row>
    <row r="1973" spans="1:54" ht="14.5" hidden="1" customHeight="1" x14ac:dyDescent="0.2">
      <c r="A1973" s="46">
        <v>1139</v>
      </c>
      <c r="B1973" s="258" t="s">
        <v>11349</v>
      </c>
      <c r="C1973" t="s">
        <v>1159</v>
      </c>
      <c r="D1973" t="s">
        <v>1364</v>
      </c>
      <c r="E1973" t="s">
        <v>2504</v>
      </c>
      <c r="F1973" s="29" t="s">
        <v>2644</v>
      </c>
      <c r="G1973" s="47">
        <v>10</v>
      </c>
      <c r="H1973" t="s">
        <v>2563</v>
      </c>
      <c r="I1973">
        <v>1</v>
      </c>
      <c r="J1973" t="s">
        <v>15801</v>
      </c>
      <c r="K1973" t="s">
        <v>75</v>
      </c>
      <c r="L1973" t="s">
        <v>11350</v>
      </c>
      <c r="M1973" t="s">
        <v>2007</v>
      </c>
      <c r="N1973" s="34">
        <v>0</v>
      </c>
      <c r="O1973" s="34" t="s">
        <v>2008</v>
      </c>
      <c r="P1973" s="34">
        <v>0</v>
      </c>
      <c r="Q1973" s="34" t="s">
        <v>2009</v>
      </c>
      <c r="R1973" s="34">
        <v>0</v>
      </c>
      <c r="S1973" s="48" t="s">
        <v>1123</v>
      </c>
      <c r="T1973" s="13" t="s">
        <v>122</v>
      </c>
      <c r="U1973" s="12" t="s">
        <v>122</v>
      </c>
      <c r="V1973" s="12" t="s">
        <v>1863</v>
      </c>
      <c r="W1973" s="12" t="s">
        <v>1863</v>
      </c>
      <c r="X1973" s="14" t="str">
        <f t="shared" si="30"/>
        <v>А</v>
      </c>
      <c r="Y1973" s="271">
        <f>Таблица1[[#This Row],[ID_intellix]]</f>
        <v>1139</v>
      </c>
      <c r="Z1973" s="269" t="s">
        <v>122</v>
      </c>
      <c r="AA1973" s="145">
        <f>IF(OR(Таблица1[[#This Row],[CARDIO_report]]&lt;&gt;0,Таблица1[[#This Row],[AI COMBO_report]]&lt;&gt;0,Таблица1[[#This Row],[OTC_report]]&lt;&gt;0),1,0)</f>
        <v>0</v>
      </c>
      <c r="AB1973" s="60" t="s">
        <v>1124</v>
      </c>
      <c r="AC1973" s="60" t="s">
        <v>1124</v>
      </c>
      <c r="AD1973" s="60" t="s">
        <v>1124</v>
      </c>
      <c r="AE1973" s="89" t="s">
        <v>1917</v>
      </c>
      <c r="AF1973" s="89"/>
      <c r="AG1973" s="89" t="s">
        <v>1414</v>
      </c>
      <c r="AH1973" s="89">
        <v>74</v>
      </c>
      <c r="AI1973" s="89" t="s">
        <v>1414</v>
      </c>
      <c r="AJ1973" s="89">
        <v>82</v>
      </c>
      <c r="AK1973" s="89" t="s">
        <v>1414</v>
      </c>
      <c r="AL1973" s="89">
        <v>75</v>
      </c>
      <c r="AM1973" s="89" t="s">
        <v>1414</v>
      </c>
      <c r="AN1973" s="89">
        <v>84</v>
      </c>
      <c r="AP1973" s="35" t="s">
        <v>1917</v>
      </c>
      <c r="AQ1973" s="377">
        <v>0</v>
      </c>
      <c r="AR1973" s="377" t="s">
        <v>6343</v>
      </c>
      <c r="AS1973" s="377">
        <v>0</v>
      </c>
      <c r="AT1973" s="378" t="s">
        <v>6343</v>
      </c>
      <c r="AU1973" s="377">
        <v>0</v>
      </c>
      <c r="AV1973" s="377">
        <v>0</v>
      </c>
      <c r="AW1973" s="377">
        <v>0</v>
      </c>
      <c r="AX1973" s="2" t="s">
        <v>6343</v>
      </c>
      <c r="AY1973" s="2">
        <v>0</v>
      </c>
      <c r="AZ1973" s="2" t="s">
        <v>6344</v>
      </c>
      <c r="BB1973" s="2" t="s">
        <v>6344</v>
      </c>
    </row>
    <row r="1974" spans="1:54" ht="14.5" hidden="1" customHeight="1" x14ac:dyDescent="0.2">
      <c r="A1974" s="46">
        <v>147</v>
      </c>
      <c r="B1974" s="258" t="s">
        <v>11419</v>
      </c>
      <c r="C1974" t="s">
        <v>1159</v>
      </c>
      <c r="D1974" t="s">
        <v>1348</v>
      </c>
      <c r="E1974" t="s">
        <v>2504</v>
      </c>
      <c r="F1974" s="29" t="s">
        <v>2512</v>
      </c>
      <c r="G1974" s="47">
        <v>11</v>
      </c>
      <c r="H1974" t="s">
        <v>2513</v>
      </c>
      <c r="I1974">
        <v>1</v>
      </c>
      <c r="J1974" t="s">
        <v>11420</v>
      </c>
      <c r="K1974" t="s">
        <v>75</v>
      </c>
      <c r="L1974" t="s">
        <v>11421</v>
      </c>
      <c r="M1974" t="s">
        <v>2007</v>
      </c>
      <c r="N1974" s="34" t="s">
        <v>493</v>
      </c>
      <c r="O1974" s="34" t="s">
        <v>2008</v>
      </c>
      <c r="P1974" s="34" t="s">
        <v>87</v>
      </c>
      <c r="Q1974" s="34" t="s">
        <v>2009</v>
      </c>
      <c r="R1974" s="34" t="s">
        <v>930</v>
      </c>
      <c r="S1974" s="48" t="s">
        <v>1123</v>
      </c>
      <c r="T1974" s="13" t="s">
        <v>1863</v>
      </c>
      <c r="U1974" s="12" t="s">
        <v>1863</v>
      </c>
      <c r="V1974" s="12" t="s">
        <v>1863</v>
      </c>
      <c r="W1974" s="12" t="s">
        <v>1863</v>
      </c>
      <c r="X1974" s="14" t="str">
        <f t="shared" si="30"/>
        <v>А</v>
      </c>
      <c r="Y1974" s="271">
        <f>Таблица1[[#This Row],[ID_intellix]]</f>
        <v>147</v>
      </c>
      <c r="Z1974" s="269" t="s">
        <v>122</v>
      </c>
      <c r="AA1974" s="145">
        <f>IF(OR(Таблица1[[#This Row],[CARDIO_report]]&lt;&gt;0,Таблица1[[#This Row],[AI COMBO_report]]&lt;&gt;0,Таблица1[[#This Row],[OTC_report]]&lt;&gt;0),1,0)</f>
        <v>1</v>
      </c>
      <c r="AB1974" s="60" t="s">
        <v>1124</v>
      </c>
      <c r="AC1974" s="60" t="s">
        <v>1124</v>
      </c>
      <c r="AD1974" s="60" t="s">
        <v>1124</v>
      </c>
      <c r="AE1974" s="60" t="s">
        <v>1124</v>
      </c>
      <c r="AF1974" s="60"/>
      <c r="AG1974" s="89" t="s">
        <v>2516</v>
      </c>
      <c r="AH1974" s="89">
        <v>7</v>
      </c>
      <c r="AI1974" s="89" t="s">
        <v>2516</v>
      </c>
      <c r="AJ1974" s="89">
        <v>31</v>
      </c>
      <c r="AK1974" s="89" t="s">
        <v>2516</v>
      </c>
      <c r="AL1974" s="89">
        <v>29</v>
      </c>
      <c r="AM1974" s="89" t="s">
        <v>2516</v>
      </c>
      <c r="AN1974" s="89">
        <v>38</v>
      </c>
      <c r="AP1974" s="35" t="s">
        <v>1917</v>
      </c>
      <c r="AQ1974" s="377">
        <v>0</v>
      </c>
      <c r="AR1974" s="378">
        <v>0</v>
      </c>
      <c r="AS1974" s="377">
        <v>0</v>
      </c>
      <c r="AT1974" s="378">
        <v>0</v>
      </c>
      <c r="AU1974" s="377">
        <v>0</v>
      </c>
      <c r="AV1974" s="377">
        <v>0</v>
      </c>
      <c r="AW1974" s="377">
        <v>0</v>
      </c>
      <c r="AX1974">
        <v>0</v>
      </c>
      <c r="AY1974">
        <v>0</v>
      </c>
      <c r="BA1974" s="2" t="s">
        <v>15961</v>
      </c>
    </row>
    <row r="1975" spans="1:54" ht="14.5" hidden="1" customHeight="1" x14ac:dyDescent="0.2">
      <c r="A1975" s="46">
        <v>392</v>
      </c>
      <c r="B1975" s="258" t="s">
        <v>11456</v>
      </c>
      <c r="C1975" t="s">
        <v>1159</v>
      </c>
      <c r="D1975" t="s">
        <v>2000</v>
      </c>
      <c r="E1975" t="s">
        <v>2504</v>
      </c>
      <c r="F1975" s="29" t="s">
        <v>2512</v>
      </c>
      <c r="G1975" s="47">
        <v>24</v>
      </c>
      <c r="H1975" t="s">
        <v>2513</v>
      </c>
      <c r="I1975">
        <v>1</v>
      </c>
      <c r="J1975" t="s">
        <v>11457</v>
      </c>
      <c r="K1975" t="s">
        <v>75</v>
      </c>
      <c r="L1975" t="s">
        <v>11458</v>
      </c>
      <c r="M1975" t="s">
        <v>2007</v>
      </c>
      <c r="N1975" s="34" t="s">
        <v>588</v>
      </c>
      <c r="O1975" s="34" t="s">
        <v>2008</v>
      </c>
      <c r="P1975" s="34">
        <v>0</v>
      </c>
      <c r="Q1975" s="34" t="s">
        <v>2009</v>
      </c>
      <c r="R1975" s="34">
        <v>0</v>
      </c>
      <c r="S1975" s="48" t="s">
        <v>1123</v>
      </c>
      <c r="T1975" s="13" t="s">
        <v>122</v>
      </c>
      <c r="U1975" s="12" t="s">
        <v>122</v>
      </c>
      <c r="V1975" s="12" t="s">
        <v>122</v>
      </c>
      <c r="W1975" s="12" t="s">
        <v>122</v>
      </c>
      <c r="X1975" s="14" t="str">
        <f t="shared" si="30"/>
        <v>С</v>
      </c>
      <c r="Y1975" s="271">
        <f>Таблица1[[#This Row],[ID_intellix]]</f>
        <v>392</v>
      </c>
      <c r="Z1975" s="269" t="s">
        <v>122</v>
      </c>
      <c r="AA1975" s="145">
        <f>IF(OR(Таблица1[[#This Row],[CARDIO_report]]&lt;&gt;0,Таблица1[[#This Row],[AI COMBO_report]]&lt;&gt;0,Таблица1[[#This Row],[OTC_report]]&lt;&gt;0),1,0)</f>
        <v>1</v>
      </c>
      <c r="AB1975" s="60" t="s">
        <v>1124</v>
      </c>
      <c r="AC1975" s="60" t="s">
        <v>1124</v>
      </c>
      <c r="AD1975" s="60" t="s">
        <v>1124</v>
      </c>
      <c r="AE1975" s="60" t="s">
        <v>1124</v>
      </c>
      <c r="AF1975" s="60"/>
      <c r="AG1975" s="89" t="s">
        <v>1437</v>
      </c>
      <c r="AH1975" s="89">
        <v>21</v>
      </c>
      <c r="AI1975" s="89" t="s">
        <v>1437</v>
      </c>
      <c r="AJ1975" s="89">
        <v>44</v>
      </c>
      <c r="AK1975" s="89" t="s">
        <v>1437</v>
      </c>
      <c r="AL1975" s="89">
        <v>35</v>
      </c>
      <c r="AM1975" s="89" t="s">
        <v>1145</v>
      </c>
      <c r="AN1975" s="89">
        <v>51</v>
      </c>
      <c r="AP1975" s="35" t="s">
        <v>1857</v>
      </c>
      <c r="AQ1975" s="377">
        <v>0</v>
      </c>
      <c r="AR1975" s="378">
        <v>0</v>
      </c>
      <c r="AS1975" s="377">
        <v>0</v>
      </c>
      <c r="AT1975" s="378">
        <v>0</v>
      </c>
      <c r="AU1975" s="377">
        <v>0</v>
      </c>
      <c r="AV1975" s="377">
        <v>0</v>
      </c>
      <c r="AW1975" s="377">
        <v>0</v>
      </c>
      <c r="AX1975">
        <v>0</v>
      </c>
      <c r="AY1975">
        <v>0</v>
      </c>
    </row>
    <row r="1976" spans="1:54" ht="14.5" hidden="1" customHeight="1" x14ac:dyDescent="0.2">
      <c r="A1976" s="46">
        <v>393</v>
      </c>
      <c r="B1976" s="258" t="s">
        <v>11459</v>
      </c>
      <c r="C1976" t="s">
        <v>1159</v>
      </c>
      <c r="D1976" t="s">
        <v>1160</v>
      </c>
      <c r="E1976" t="s">
        <v>2504</v>
      </c>
      <c r="F1976" s="29" t="s">
        <v>2512</v>
      </c>
      <c r="G1976" s="47">
        <v>25</v>
      </c>
      <c r="H1976" t="s">
        <v>2513</v>
      </c>
      <c r="I1976">
        <v>1</v>
      </c>
      <c r="J1976" t="s">
        <v>11460</v>
      </c>
      <c r="K1976" t="s">
        <v>75</v>
      </c>
      <c r="L1976" t="s">
        <v>11461</v>
      </c>
      <c r="M1976" t="s">
        <v>2007</v>
      </c>
      <c r="N1976" s="34" t="s">
        <v>493</v>
      </c>
      <c r="O1976" s="34" t="s">
        <v>2008</v>
      </c>
      <c r="P1976" s="34">
        <v>0</v>
      </c>
      <c r="Q1976" s="34" t="s">
        <v>2009</v>
      </c>
      <c r="R1976" s="34">
        <v>0</v>
      </c>
      <c r="S1976" s="48" t="s">
        <v>1123</v>
      </c>
      <c r="T1976" s="13" t="s">
        <v>122</v>
      </c>
      <c r="U1976" s="12" t="s">
        <v>122</v>
      </c>
      <c r="V1976" s="12" t="s">
        <v>1863</v>
      </c>
      <c r="W1976" s="12" t="s">
        <v>122</v>
      </c>
      <c r="X1976" s="14" t="str">
        <f t="shared" si="30"/>
        <v>В</v>
      </c>
      <c r="Y1976" s="271">
        <f>Таблица1[[#This Row],[ID_intellix]]</f>
        <v>393</v>
      </c>
      <c r="Z1976" s="269" t="s">
        <v>122</v>
      </c>
      <c r="AA1976" s="145">
        <f>IF(OR(Таблица1[[#This Row],[CARDIO_report]]&lt;&gt;0,Таблица1[[#This Row],[AI COMBO_report]]&lt;&gt;0,Таблица1[[#This Row],[OTC_report]]&lt;&gt;0),1,0)</f>
        <v>1</v>
      </c>
      <c r="AB1976" s="60" t="s">
        <v>1124</v>
      </c>
      <c r="AC1976" s="60" t="s">
        <v>1124</v>
      </c>
      <c r="AD1976" s="60" t="s">
        <v>1124</v>
      </c>
      <c r="AE1976" s="60" t="s">
        <v>1124</v>
      </c>
      <c r="AF1976" s="60"/>
      <c r="AG1976" s="89" t="s">
        <v>1437</v>
      </c>
      <c r="AH1976" s="89">
        <v>25</v>
      </c>
      <c r="AI1976" s="89" t="s">
        <v>1414</v>
      </c>
      <c r="AJ1976" s="89">
        <v>54</v>
      </c>
      <c r="AK1976" s="89" t="s">
        <v>2516</v>
      </c>
      <c r="AL1976" s="89">
        <v>47</v>
      </c>
      <c r="AM1976" s="89" t="s">
        <v>1414</v>
      </c>
      <c r="AN1976" s="89">
        <v>63</v>
      </c>
      <c r="AP1976" s="35" t="s">
        <v>1857</v>
      </c>
      <c r="AQ1976" s="377">
        <v>0</v>
      </c>
      <c r="AR1976" s="378">
        <v>0</v>
      </c>
      <c r="AS1976" s="377">
        <v>0</v>
      </c>
      <c r="AT1976" s="378">
        <v>0</v>
      </c>
      <c r="AU1976" s="377">
        <v>0</v>
      </c>
      <c r="AV1976" s="377">
        <v>0</v>
      </c>
      <c r="AW1976" s="377">
        <v>0</v>
      </c>
      <c r="AX1976">
        <v>0</v>
      </c>
      <c r="AY1976">
        <v>0</v>
      </c>
    </row>
    <row r="1977" spans="1:54" ht="14.5" hidden="1" customHeight="1" x14ac:dyDescent="0.2">
      <c r="A1977" s="46">
        <v>471</v>
      </c>
      <c r="B1977" s="258" t="s">
        <v>11462</v>
      </c>
      <c r="C1977" t="s">
        <v>1159</v>
      </c>
      <c r="D1977" t="s">
        <v>1364</v>
      </c>
      <c r="E1977" t="s">
        <v>2504</v>
      </c>
      <c r="F1977" s="29" t="s">
        <v>2512</v>
      </c>
      <c r="G1977" s="47">
        <v>26</v>
      </c>
      <c r="H1977" t="s">
        <v>2513</v>
      </c>
      <c r="I1977">
        <v>1</v>
      </c>
      <c r="J1977" t="s">
        <v>11463</v>
      </c>
      <c r="K1977" t="s">
        <v>75</v>
      </c>
      <c r="L1977" t="s">
        <v>11464</v>
      </c>
      <c r="M1977" t="s">
        <v>2007</v>
      </c>
      <c r="N1977" s="34" t="s">
        <v>493</v>
      </c>
      <c r="O1977" s="34" t="s">
        <v>2008</v>
      </c>
      <c r="P1977" s="34" t="s">
        <v>100</v>
      </c>
      <c r="Q1977" s="34" t="s">
        <v>2009</v>
      </c>
      <c r="R1977" s="34" t="s">
        <v>881</v>
      </c>
      <c r="S1977" s="48" t="s">
        <v>1123</v>
      </c>
      <c r="T1977" s="13" t="s">
        <v>1863</v>
      </c>
      <c r="U1977" s="12" t="s">
        <v>122</v>
      </c>
      <c r="V1977" s="12" t="s">
        <v>1863</v>
      </c>
      <c r="W1977" s="12" t="s">
        <v>122</v>
      </c>
      <c r="X1977" s="14" t="str">
        <f t="shared" si="30"/>
        <v>А</v>
      </c>
      <c r="Y1977" s="271">
        <f>Таблица1[[#This Row],[ID_intellix]]</f>
        <v>471</v>
      </c>
      <c r="Z1977" s="269" t="s">
        <v>122</v>
      </c>
      <c r="AA1977" s="145">
        <f>IF(OR(Таблица1[[#This Row],[CARDIO_report]]&lt;&gt;0,Таблица1[[#This Row],[AI COMBO_report]]&lt;&gt;0,Таблица1[[#This Row],[OTC_report]]&lt;&gt;0),1,0)</f>
        <v>1</v>
      </c>
      <c r="AB1977" s="60" t="s">
        <v>1124</v>
      </c>
      <c r="AC1977" s="60" t="s">
        <v>1124</v>
      </c>
      <c r="AD1977" s="60" t="s">
        <v>1124</v>
      </c>
      <c r="AE1977" s="60" t="s">
        <v>1124</v>
      </c>
      <c r="AF1977" s="60"/>
      <c r="AG1977" s="89" t="s">
        <v>2516</v>
      </c>
      <c r="AH1977" s="89">
        <v>28</v>
      </c>
      <c r="AI1977" s="89" t="s">
        <v>1414</v>
      </c>
      <c r="AJ1977" s="89">
        <v>52</v>
      </c>
      <c r="AK1977" s="89" t="s">
        <v>2516</v>
      </c>
      <c r="AL1977" s="89">
        <v>42</v>
      </c>
      <c r="AM1977" s="89" t="s">
        <v>1414</v>
      </c>
      <c r="AN1977" s="89">
        <v>64</v>
      </c>
      <c r="AP1977" s="35" t="s">
        <v>1917</v>
      </c>
      <c r="AQ1977" s="377">
        <v>0</v>
      </c>
      <c r="AR1977" s="378">
        <v>0</v>
      </c>
      <c r="AS1977" s="377">
        <v>0</v>
      </c>
      <c r="AT1977" s="378">
        <v>0</v>
      </c>
      <c r="AU1977" s="377">
        <v>0</v>
      </c>
      <c r="AV1977" s="377">
        <v>0</v>
      </c>
      <c r="AW1977" s="377">
        <v>0</v>
      </c>
      <c r="AX1977">
        <v>0</v>
      </c>
      <c r="AY1977">
        <v>0</v>
      </c>
      <c r="BA1977" s="2" t="s">
        <v>15961</v>
      </c>
    </row>
    <row r="1978" spans="1:54" ht="14.5" hidden="1" customHeight="1" x14ac:dyDescent="0.2">
      <c r="A1978" s="46">
        <v>1029</v>
      </c>
      <c r="B1978" s="258" t="s">
        <v>11476</v>
      </c>
      <c r="C1978" t="s">
        <v>1159</v>
      </c>
      <c r="D1978" t="s">
        <v>1361</v>
      </c>
      <c r="E1978" t="s">
        <v>2504</v>
      </c>
      <c r="F1978" s="29" t="s">
        <v>2512</v>
      </c>
      <c r="G1978" s="47">
        <v>30</v>
      </c>
      <c r="H1978" t="s">
        <v>2513</v>
      </c>
      <c r="I1978">
        <v>1</v>
      </c>
      <c r="J1978" t="s">
        <v>11477</v>
      </c>
      <c r="K1978" t="s">
        <v>75</v>
      </c>
      <c r="L1978" t="s">
        <v>11478</v>
      </c>
      <c r="M1978" t="s">
        <v>2007</v>
      </c>
      <c r="N1978" s="34">
        <v>0</v>
      </c>
      <c r="O1978" s="34" t="s">
        <v>2008</v>
      </c>
      <c r="P1978" s="34" t="s">
        <v>100</v>
      </c>
      <c r="Q1978" s="34" t="s">
        <v>2009</v>
      </c>
      <c r="R1978" s="34" t="s">
        <v>881</v>
      </c>
      <c r="S1978" s="48" t="s">
        <v>1123</v>
      </c>
      <c r="T1978" s="13" t="s">
        <v>122</v>
      </c>
      <c r="U1978" s="12" t="s">
        <v>122</v>
      </c>
      <c r="V1978" s="12" t="s">
        <v>1863</v>
      </c>
      <c r="W1978" s="12" t="s">
        <v>122</v>
      </c>
      <c r="X1978" s="14" t="str">
        <f t="shared" si="30"/>
        <v>В</v>
      </c>
      <c r="Y1978" s="271">
        <f>Таблица1[[#This Row],[ID_intellix]]</f>
        <v>1029</v>
      </c>
      <c r="Z1978" s="269" t="s">
        <v>122</v>
      </c>
      <c r="AA1978" s="145">
        <f>IF(OR(Таблица1[[#This Row],[CARDIO_report]]&lt;&gt;0,Таблица1[[#This Row],[AI COMBO_report]]&lt;&gt;0,Таблица1[[#This Row],[OTC_report]]&lt;&gt;0),1,0)</f>
        <v>1</v>
      </c>
      <c r="AB1978" s="60" t="s">
        <v>1124</v>
      </c>
      <c r="AC1978" s="60" t="s">
        <v>1124</v>
      </c>
      <c r="AD1978" s="60" t="s">
        <v>1124</v>
      </c>
      <c r="AE1978" s="60" t="s">
        <v>1124</v>
      </c>
      <c r="AF1978" s="60"/>
      <c r="AG1978" s="89" t="s">
        <v>1437</v>
      </c>
      <c r="AH1978" s="89">
        <v>40</v>
      </c>
      <c r="AI1978" s="89" t="s">
        <v>1437</v>
      </c>
      <c r="AJ1978" s="89">
        <v>42</v>
      </c>
      <c r="AK1978" s="89" t="s">
        <v>1437</v>
      </c>
      <c r="AL1978" s="89">
        <v>41</v>
      </c>
      <c r="AM1978" s="89" t="s">
        <v>1145</v>
      </c>
      <c r="AN1978" s="89">
        <v>42</v>
      </c>
      <c r="AP1978" s="35" t="s">
        <v>1917</v>
      </c>
      <c r="AQ1978" s="377">
        <v>0</v>
      </c>
      <c r="AR1978" s="378">
        <v>0</v>
      </c>
      <c r="AS1978" s="377">
        <v>0</v>
      </c>
      <c r="AT1978" s="378">
        <v>0</v>
      </c>
      <c r="AU1978" s="377">
        <v>0</v>
      </c>
      <c r="AV1978" s="377">
        <v>0</v>
      </c>
      <c r="AW1978" s="377">
        <v>0</v>
      </c>
      <c r="AX1978">
        <v>0</v>
      </c>
      <c r="AY1978">
        <v>0</v>
      </c>
      <c r="BA1978" s="2" t="s">
        <v>15962</v>
      </c>
    </row>
    <row r="1979" spans="1:54" ht="14.5" hidden="1" customHeight="1" x14ac:dyDescent="0.2">
      <c r="A1979" s="46">
        <v>1413</v>
      </c>
      <c r="B1979" s="258" t="s">
        <v>11535</v>
      </c>
      <c r="C1979" t="s">
        <v>1159</v>
      </c>
      <c r="D1979" t="s">
        <v>1348</v>
      </c>
      <c r="E1979" t="s">
        <v>2504</v>
      </c>
      <c r="F1979" s="29" t="s">
        <v>6388</v>
      </c>
      <c r="G1979" s="47">
        <v>7</v>
      </c>
      <c r="H1979" t="s">
        <v>6388</v>
      </c>
      <c r="I1979">
        <v>1</v>
      </c>
      <c r="J1979" t="s">
        <v>11536</v>
      </c>
      <c r="K1979" t="s">
        <v>75</v>
      </c>
      <c r="L1979" t="s">
        <v>11537</v>
      </c>
      <c r="M1979" t="s">
        <v>2007</v>
      </c>
      <c r="N1979" s="34" t="s">
        <v>588</v>
      </c>
      <c r="O1979" s="34" t="s">
        <v>2008</v>
      </c>
      <c r="P1979" s="34">
        <v>0</v>
      </c>
      <c r="Q1979" s="34" t="s">
        <v>2009</v>
      </c>
      <c r="R1979" s="34">
        <v>0</v>
      </c>
      <c r="S1979" s="48" t="s">
        <v>1123</v>
      </c>
      <c r="T1979" s="13" t="s">
        <v>122</v>
      </c>
      <c r="U1979" s="12" t="s">
        <v>1863</v>
      </c>
      <c r="V1979" s="12" t="s">
        <v>1863</v>
      </c>
      <c r="W1979" s="12" t="s">
        <v>122</v>
      </c>
      <c r="X1979" s="14" t="str">
        <f t="shared" si="30"/>
        <v>А</v>
      </c>
      <c r="Y1979" s="271">
        <f>Таблица1[[#This Row],[ID_intellix]]</f>
        <v>1413</v>
      </c>
      <c r="Z1979" s="269" t="s">
        <v>122</v>
      </c>
      <c r="AA1979" s="145">
        <f>IF(OR(Таблица1[[#This Row],[CARDIO_report]]&lt;&gt;0,Таблица1[[#This Row],[AI COMBO_report]]&lt;&gt;0,Таблица1[[#This Row],[OTC_report]]&lt;&gt;0),1,0)</f>
        <v>1</v>
      </c>
      <c r="AB1979" s="60" t="s">
        <v>1124</v>
      </c>
      <c r="AC1979" s="60" t="s">
        <v>1124</v>
      </c>
      <c r="AD1979" s="60" t="s">
        <v>1124</v>
      </c>
      <c r="AE1979" s="60" t="s">
        <v>1124</v>
      </c>
      <c r="AF1979" s="60"/>
      <c r="AG1979" s="89" t="s">
        <v>1414</v>
      </c>
      <c r="AH1979" s="89">
        <v>92</v>
      </c>
      <c r="AI1979" s="89" t="s">
        <v>1414</v>
      </c>
      <c r="AJ1979" s="89">
        <v>84</v>
      </c>
      <c r="AK1979" s="89" t="s">
        <v>1145</v>
      </c>
      <c r="AL1979" s="89">
        <v>83</v>
      </c>
      <c r="AM1979" s="89" t="s">
        <v>1145</v>
      </c>
      <c r="AN1979" s="89">
        <v>60</v>
      </c>
      <c r="AP1979" s="35" t="s">
        <v>1917</v>
      </c>
      <c r="AQ1979" s="377">
        <v>0</v>
      </c>
      <c r="AR1979" s="378">
        <v>0</v>
      </c>
      <c r="AS1979" s="377">
        <v>0</v>
      </c>
      <c r="AT1979" s="378">
        <v>0</v>
      </c>
      <c r="AU1979" s="377">
        <v>0</v>
      </c>
      <c r="AV1979" s="377">
        <v>0</v>
      </c>
      <c r="AW1979" s="377">
        <v>0</v>
      </c>
      <c r="AX1979">
        <v>0</v>
      </c>
      <c r="AY1979">
        <v>0</v>
      </c>
    </row>
    <row r="1980" spans="1:54" ht="14.5" hidden="1" customHeight="1" x14ac:dyDescent="0.2">
      <c r="A1980" s="46">
        <v>13</v>
      </c>
      <c r="B1980" s="258" t="s">
        <v>11576</v>
      </c>
      <c r="C1980" t="s">
        <v>1159</v>
      </c>
      <c r="D1980" t="s">
        <v>1160</v>
      </c>
      <c r="E1980" t="s">
        <v>2504</v>
      </c>
      <c r="F1980" s="29" t="s">
        <v>2512</v>
      </c>
      <c r="G1980" s="47">
        <v>6</v>
      </c>
      <c r="H1980" t="s">
        <v>2513</v>
      </c>
      <c r="I1980">
        <v>1</v>
      </c>
      <c r="J1980" t="s">
        <v>11577</v>
      </c>
      <c r="K1980" t="s">
        <v>75</v>
      </c>
      <c r="L1980" t="s">
        <v>11578</v>
      </c>
      <c r="M1980" t="s">
        <v>2007</v>
      </c>
      <c r="N1980" s="34" t="s">
        <v>588</v>
      </c>
      <c r="O1980" s="34" t="s">
        <v>2008</v>
      </c>
      <c r="P1980" s="34">
        <v>0</v>
      </c>
      <c r="Q1980" s="34" t="s">
        <v>2009</v>
      </c>
      <c r="R1980" s="34">
        <v>0</v>
      </c>
      <c r="S1980" s="48" t="s">
        <v>1123</v>
      </c>
      <c r="T1980" s="13" t="s">
        <v>122</v>
      </c>
      <c r="U1980" s="12" t="s">
        <v>122</v>
      </c>
      <c r="V1980" s="12" t="s">
        <v>122</v>
      </c>
      <c r="W1980" s="12" t="s">
        <v>122</v>
      </c>
      <c r="X1980" s="14" t="str">
        <f t="shared" si="30"/>
        <v>С</v>
      </c>
      <c r="Y1980" s="271">
        <f>Таблица1[[#This Row],[ID_intellix]]</f>
        <v>13</v>
      </c>
      <c r="Z1980" s="269" t="s">
        <v>122</v>
      </c>
      <c r="AA1980" s="145">
        <f>IF(OR(Таблица1[[#This Row],[CARDIO_report]]&lt;&gt;0,Таблица1[[#This Row],[AI COMBO_report]]&lt;&gt;0,Таблица1[[#This Row],[OTC_report]]&lt;&gt;0),1,0)</f>
        <v>1</v>
      </c>
      <c r="AB1980" s="60" t="s">
        <v>1124</v>
      </c>
      <c r="AC1980" s="60" t="s">
        <v>1124</v>
      </c>
      <c r="AD1980" s="60" t="s">
        <v>1124</v>
      </c>
      <c r="AE1980" s="60" t="s">
        <v>1124</v>
      </c>
      <c r="AF1980" s="60"/>
      <c r="AG1980" s="89" t="s">
        <v>1437</v>
      </c>
      <c r="AH1980" s="89">
        <v>37</v>
      </c>
      <c r="AI1980" s="89" t="s">
        <v>1145</v>
      </c>
      <c r="AJ1980" s="89">
        <v>47</v>
      </c>
      <c r="AK1980" s="89" t="s">
        <v>1437</v>
      </c>
      <c r="AL1980" s="89">
        <v>49</v>
      </c>
      <c r="AM1980" s="89" t="s">
        <v>1145</v>
      </c>
      <c r="AN1980" s="89">
        <v>61</v>
      </c>
      <c r="AP1980" s="35" t="s">
        <v>1857</v>
      </c>
      <c r="AQ1980" s="377">
        <v>0</v>
      </c>
      <c r="AR1980" s="378">
        <v>0</v>
      </c>
      <c r="AS1980" s="377">
        <v>0</v>
      </c>
      <c r="AT1980" s="378">
        <v>0</v>
      </c>
      <c r="AU1980" s="377">
        <v>0</v>
      </c>
      <c r="AV1980" s="377">
        <v>0</v>
      </c>
      <c r="AW1980" s="377">
        <v>0</v>
      </c>
      <c r="AX1980">
        <v>0</v>
      </c>
      <c r="AY1980">
        <v>0</v>
      </c>
    </row>
    <row r="1981" spans="1:54" ht="14.5" hidden="1" customHeight="1" x14ac:dyDescent="0.2">
      <c r="A1981" s="46">
        <v>2985</v>
      </c>
      <c r="B1981" s="258" t="s">
        <v>11584</v>
      </c>
      <c r="C1981" t="s">
        <v>1159</v>
      </c>
      <c r="D1981" t="s">
        <v>1361</v>
      </c>
      <c r="E1981" t="s">
        <v>2504</v>
      </c>
      <c r="F1981" s="29" t="s">
        <v>2512</v>
      </c>
      <c r="G1981" s="47">
        <v>62</v>
      </c>
      <c r="H1981" t="s">
        <v>2513</v>
      </c>
      <c r="I1981">
        <v>1</v>
      </c>
      <c r="J1981" t="s">
        <v>11585</v>
      </c>
      <c r="K1981" t="s">
        <v>75</v>
      </c>
      <c r="L1981" t="s">
        <v>11586</v>
      </c>
      <c r="M1981" t="s">
        <v>2007</v>
      </c>
      <c r="N1981" s="34">
        <v>0</v>
      </c>
      <c r="O1981" s="34" t="s">
        <v>2008</v>
      </c>
      <c r="P1981" s="34" t="s">
        <v>100</v>
      </c>
      <c r="Q1981" s="34" t="s">
        <v>2009</v>
      </c>
      <c r="R1981" s="34" t="s">
        <v>881</v>
      </c>
      <c r="S1981" s="48" t="s">
        <v>1123</v>
      </c>
      <c r="T1981" s="13" t="s">
        <v>122</v>
      </c>
      <c r="U1981" s="12" t="s">
        <v>122</v>
      </c>
      <c r="V1981" s="12" t="s">
        <v>1863</v>
      </c>
      <c r="W1981" s="12" t="s">
        <v>122</v>
      </c>
      <c r="X1981" s="14" t="str">
        <f t="shared" si="30"/>
        <v>В</v>
      </c>
      <c r="Y1981" s="271">
        <f>Таблица1[[#This Row],[ID_intellix]]</f>
        <v>2985</v>
      </c>
      <c r="Z1981" s="269" t="s">
        <v>122</v>
      </c>
      <c r="AA1981" s="145">
        <f>IF(OR(Таблица1[[#This Row],[CARDIO_report]]&lt;&gt;0,Таблица1[[#This Row],[AI COMBO_report]]&lt;&gt;0,Таблица1[[#This Row],[OTC_report]]&lt;&gt;0),1,0)</f>
        <v>1</v>
      </c>
      <c r="AB1981" s="60" t="s">
        <v>1124</v>
      </c>
      <c r="AC1981" s="60" t="s">
        <v>1124</v>
      </c>
      <c r="AD1981" s="60" t="s">
        <v>1124</v>
      </c>
      <c r="AE1981" s="60" t="s">
        <v>1124</v>
      </c>
      <c r="AF1981" s="60"/>
      <c r="AG1981" s="89" t="s">
        <v>1437</v>
      </c>
      <c r="AH1981" s="89">
        <v>3</v>
      </c>
      <c r="AI1981" s="89" t="s">
        <v>1437</v>
      </c>
      <c r="AJ1981" s="89">
        <v>11</v>
      </c>
      <c r="AK1981" s="89" t="s">
        <v>2516</v>
      </c>
      <c r="AL1981" s="89">
        <v>15</v>
      </c>
      <c r="AM1981" s="89" t="s">
        <v>2516</v>
      </c>
      <c r="AN1981" s="89">
        <v>33</v>
      </c>
      <c r="AP1981" s="35" t="s">
        <v>1917</v>
      </c>
      <c r="AQ1981" s="377">
        <v>0</v>
      </c>
      <c r="AR1981" s="378">
        <v>0</v>
      </c>
      <c r="AS1981" s="377">
        <v>0</v>
      </c>
      <c r="AT1981" s="378">
        <v>0</v>
      </c>
      <c r="AU1981" s="377">
        <v>0</v>
      </c>
      <c r="AV1981" s="377">
        <v>0</v>
      </c>
      <c r="AW1981" s="377">
        <v>0</v>
      </c>
      <c r="AX1981">
        <v>0</v>
      </c>
      <c r="AY1981">
        <v>0</v>
      </c>
      <c r="BA1981" s="2" t="s">
        <v>15962</v>
      </c>
    </row>
    <row r="1982" spans="1:54" ht="14.5" hidden="1" customHeight="1" x14ac:dyDescent="0.2">
      <c r="A1982" s="46">
        <v>3464</v>
      </c>
      <c r="B1982" s="258" t="s">
        <v>11622</v>
      </c>
      <c r="C1982" t="s">
        <v>1159</v>
      </c>
      <c r="D1982" t="s">
        <v>1361</v>
      </c>
      <c r="E1982" t="s">
        <v>2504</v>
      </c>
      <c r="F1982" s="29" t="s">
        <v>2512</v>
      </c>
      <c r="G1982" s="47">
        <v>73</v>
      </c>
      <c r="H1982" t="s">
        <v>2513</v>
      </c>
      <c r="I1982">
        <v>1</v>
      </c>
      <c r="J1982" t="s">
        <v>11623</v>
      </c>
      <c r="K1982" t="s">
        <v>75</v>
      </c>
      <c r="L1982" t="s">
        <v>11624</v>
      </c>
      <c r="M1982" t="s">
        <v>2007</v>
      </c>
      <c r="N1982" s="34" t="s">
        <v>588</v>
      </c>
      <c r="O1982" s="34" t="s">
        <v>2008</v>
      </c>
      <c r="P1982" s="34" t="s">
        <v>100</v>
      </c>
      <c r="Q1982" s="34" t="s">
        <v>2009</v>
      </c>
      <c r="R1982" s="34" t="s">
        <v>881</v>
      </c>
      <c r="S1982" s="48" t="s">
        <v>1123</v>
      </c>
      <c r="T1982" s="13" t="s">
        <v>122</v>
      </c>
      <c r="U1982" s="12" t="s">
        <v>122</v>
      </c>
      <c r="V1982" s="12" t="s">
        <v>1863</v>
      </c>
      <c r="W1982" s="12" t="s">
        <v>122</v>
      </c>
      <c r="X1982" s="14" t="str">
        <f t="shared" si="30"/>
        <v>В</v>
      </c>
      <c r="Y1982" s="271">
        <f>Таблица1[[#This Row],[ID_intellix]]</f>
        <v>3464</v>
      </c>
      <c r="Z1982" s="269" t="s">
        <v>122</v>
      </c>
      <c r="AA1982" s="145">
        <f>IF(OR(Таблица1[[#This Row],[CARDIO_report]]&lt;&gt;0,Таблица1[[#This Row],[AI COMBO_report]]&lt;&gt;0,Таблица1[[#This Row],[OTC_report]]&lt;&gt;0),1,0)</f>
        <v>1</v>
      </c>
      <c r="AB1982" s="60" t="s">
        <v>1124</v>
      </c>
      <c r="AC1982" s="60" t="s">
        <v>1124</v>
      </c>
      <c r="AD1982" s="60" t="s">
        <v>1124</v>
      </c>
      <c r="AE1982" s="60" t="s">
        <v>1124</v>
      </c>
      <c r="AF1982" s="60"/>
      <c r="AG1982" s="89" t="s">
        <v>1437</v>
      </c>
      <c r="AH1982" s="89">
        <v>10</v>
      </c>
      <c r="AI1982" s="89" t="s">
        <v>1437</v>
      </c>
      <c r="AJ1982" s="89">
        <v>6</v>
      </c>
      <c r="AK1982" s="89" t="s">
        <v>2516</v>
      </c>
      <c r="AL1982" s="89">
        <v>31</v>
      </c>
      <c r="AM1982" s="89" t="s">
        <v>2516</v>
      </c>
      <c r="AN1982" s="89">
        <v>17</v>
      </c>
      <c r="AP1982" s="35" t="s">
        <v>1857</v>
      </c>
      <c r="AQ1982" s="377">
        <v>0</v>
      </c>
      <c r="AR1982" s="378">
        <v>0</v>
      </c>
      <c r="AS1982" s="377">
        <v>0</v>
      </c>
      <c r="AT1982" s="378">
        <v>0</v>
      </c>
      <c r="AU1982" s="377">
        <v>0</v>
      </c>
      <c r="AV1982" s="377">
        <v>0</v>
      </c>
      <c r="AW1982" s="377">
        <v>0</v>
      </c>
      <c r="AX1982">
        <v>0</v>
      </c>
      <c r="AY1982">
        <v>0</v>
      </c>
    </row>
    <row r="1983" spans="1:54" ht="14.5" hidden="1" customHeight="1" x14ac:dyDescent="0.2">
      <c r="A1983" s="46">
        <v>7447</v>
      </c>
      <c r="B1983" s="258" t="s">
        <v>11633</v>
      </c>
      <c r="C1983" t="s">
        <v>1159</v>
      </c>
      <c r="D1983" t="s">
        <v>2000</v>
      </c>
      <c r="E1983" t="s">
        <v>2504</v>
      </c>
      <c r="F1983" s="29" t="s">
        <v>2512</v>
      </c>
      <c r="G1983" s="47">
        <v>78</v>
      </c>
      <c r="H1983" t="s">
        <v>2513</v>
      </c>
      <c r="I1983">
        <v>1</v>
      </c>
      <c r="J1983" t="s">
        <v>11634</v>
      </c>
      <c r="K1983" t="s">
        <v>75</v>
      </c>
      <c r="L1983" t="s">
        <v>11635</v>
      </c>
      <c r="M1983" t="s">
        <v>2007</v>
      </c>
      <c r="N1983" s="34">
        <v>0</v>
      </c>
      <c r="O1983" s="34" t="s">
        <v>2008</v>
      </c>
      <c r="P1983" s="34">
        <v>0</v>
      </c>
      <c r="Q1983" s="34" t="s">
        <v>2009</v>
      </c>
      <c r="R1983" s="34" t="s">
        <v>930</v>
      </c>
      <c r="S1983" s="48" t="s">
        <v>1123</v>
      </c>
      <c r="T1983" s="13" t="s">
        <v>122</v>
      </c>
      <c r="U1983" s="12" t="s">
        <v>122</v>
      </c>
      <c r="V1983" s="12" t="s">
        <v>1863</v>
      </c>
      <c r="W1983" s="12" t="s">
        <v>1863</v>
      </c>
      <c r="X1983" s="14" t="str">
        <f t="shared" si="30"/>
        <v>А</v>
      </c>
      <c r="Y1983" s="271">
        <f>Таблица1[[#This Row],[ID_intellix]]</f>
        <v>7447</v>
      </c>
      <c r="Z1983" s="269" t="s">
        <v>122</v>
      </c>
      <c r="AA1983" s="145">
        <f>IF(OR(Таблица1[[#This Row],[CARDIO_report]]&lt;&gt;0,Таблица1[[#This Row],[AI COMBO_report]]&lt;&gt;0,Таблица1[[#This Row],[OTC_report]]&lt;&gt;0),1,0)</f>
        <v>1</v>
      </c>
      <c r="AB1983" s="60" t="s">
        <v>1124</v>
      </c>
      <c r="AC1983" s="60" t="s">
        <v>1124</v>
      </c>
      <c r="AD1983" s="60" t="s">
        <v>1124</v>
      </c>
      <c r="AE1983" s="60" t="s">
        <v>1124</v>
      </c>
      <c r="AF1983" s="60"/>
      <c r="AG1983" s="89" t="s">
        <v>1437</v>
      </c>
      <c r="AH1983" s="89">
        <v>51</v>
      </c>
      <c r="AI1983" s="89" t="s">
        <v>1145</v>
      </c>
      <c r="AJ1983" s="89">
        <v>46</v>
      </c>
      <c r="AK1983" s="89" t="s">
        <v>1437</v>
      </c>
      <c r="AL1983" s="89">
        <v>30</v>
      </c>
      <c r="AM1983" s="89" t="s">
        <v>1145</v>
      </c>
      <c r="AN1983" s="89">
        <v>50</v>
      </c>
      <c r="AP1983" s="35" t="s">
        <v>1857</v>
      </c>
      <c r="AQ1983" s="377">
        <v>0</v>
      </c>
      <c r="AR1983" s="378">
        <v>0</v>
      </c>
      <c r="AS1983" s="377">
        <v>0</v>
      </c>
      <c r="AT1983" s="378">
        <v>0</v>
      </c>
      <c r="AU1983" s="377">
        <v>0</v>
      </c>
      <c r="AV1983" s="377">
        <v>0</v>
      </c>
      <c r="AW1983" s="377">
        <v>0</v>
      </c>
      <c r="AX1983">
        <v>0</v>
      </c>
      <c r="AY1983">
        <v>0</v>
      </c>
      <c r="BA1983" s="2" t="s">
        <v>15961</v>
      </c>
    </row>
    <row r="1984" spans="1:54" ht="14.5" hidden="1" customHeight="1" x14ac:dyDescent="0.2">
      <c r="A1984" s="46">
        <v>1140</v>
      </c>
      <c r="B1984" s="258" t="s">
        <v>11870</v>
      </c>
      <c r="C1984" t="s">
        <v>1159</v>
      </c>
      <c r="D1984" t="s">
        <v>1353</v>
      </c>
      <c r="E1984" t="s">
        <v>2504</v>
      </c>
      <c r="F1984" s="29" t="s">
        <v>2644</v>
      </c>
      <c r="G1984" s="47">
        <v>11</v>
      </c>
      <c r="H1984" t="s">
        <v>2563</v>
      </c>
      <c r="I1984">
        <v>1</v>
      </c>
      <c r="J1984" t="s">
        <v>15808</v>
      </c>
      <c r="K1984" t="s">
        <v>75</v>
      </c>
      <c r="L1984" t="s">
        <v>11871</v>
      </c>
      <c r="M1984" t="s">
        <v>2007</v>
      </c>
      <c r="N1984" s="34">
        <v>0</v>
      </c>
      <c r="O1984" s="34" t="s">
        <v>2008</v>
      </c>
      <c r="P1984" s="34">
        <v>0</v>
      </c>
      <c r="Q1984" s="34" t="s">
        <v>2009</v>
      </c>
      <c r="R1984" s="34">
        <v>0</v>
      </c>
      <c r="S1984" s="48" t="s">
        <v>1123</v>
      </c>
      <c r="T1984" s="13">
        <v>0</v>
      </c>
      <c r="U1984" s="12">
        <v>0</v>
      </c>
      <c r="V1984" s="12">
        <v>0</v>
      </c>
      <c r="W1984" s="12">
        <v>0</v>
      </c>
      <c r="X1984" s="14" t="str">
        <f t="shared" si="30"/>
        <v>С</v>
      </c>
      <c r="Y1984" s="271">
        <f>Таблица1[[#This Row],[ID_intellix]]</f>
        <v>1140</v>
      </c>
      <c r="Z1984" s="269" t="s">
        <v>122</v>
      </c>
      <c r="AA1984" s="145">
        <f>IF(OR(Таблица1[[#This Row],[CARDIO_report]]&lt;&gt;0,Таблица1[[#This Row],[AI COMBO_report]]&lt;&gt;0,Таблица1[[#This Row],[OTC_report]]&lt;&gt;0),1,0)</f>
        <v>0</v>
      </c>
      <c r="AB1984" s="60" t="s">
        <v>1124</v>
      </c>
      <c r="AC1984" s="60" t="s">
        <v>1124</v>
      </c>
      <c r="AD1984" s="60" t="s">
        <v>1124</v>
      </c>
      <c r="AE1984" s="89" t="s">
        <v>1857</v>
      </c>
      <c r="AF1984" s="89"/>
      <c r="AG1984" s="89" t="s">
        <v>1414</v>
      </c>
      <c r="AH1984" s="89">
        <v>98</v>
      </c>
      <c r="AI1984" s="89" t="s">
        <v>1414</v>
      </c>
      <c r="AJ1984" s="89">
        <v>94</v>
      </c>
      <c r="AK1984" s="89" t="s">
        <v>1145</v>
      </c>
      <c r="AL1984" s="89">
        <v>77</v>
      </c>
      <c r="AM1984" s="89" t="s">
        <v>1145</v>
      </c>
      <c r="AN1984" s="89">
        <v>66</v>
      </c>
      <c r="AP1984" s="35" t="s">
        <v>1917</v>
      </c>
      <c r="AQ1984" s="377">
        <v>0</v>
      </c>
      <c r="AR1984" s="378">
        <v>0</v>
      </c>
      <c r="AS1984" s="377">
        <v>0</v>
      </c>
      <c r="AT1984" s="378">
        <v>0</v>
      </c>
      <c r="AU1984" s="377">
        <v>0</v>
      </c>
      <c r="AV1984" s="377">
        <v>0</v>
      </c>
      <c r="AW1984" s="377">
        <v>0</v>
      </c>
      <c r="AX1984">
        <v>0</v>
      </c>
      <c r="AY1984">
        <v>0</v>
      </c>
    </row>
    <row r="1985" spans="1:54" ht="14.5" hidden="1" customHeight="1" x14ac:dyDescent="0.2">
      <c r="A1985" s="46">
        <v>2253</v>
      </c>
      <c r="B1985" s="258" t="s">
        <v>12077</v>
      </c>
      <c r="C1985" t="s">
        <v>1159</v>
      </c>
      <c r="D1985" t="s">
        <v>1345</v>
      </c>
      <c r="E1985" t="s">
        <v>2504</v>
      </c>
      <c r="F1985" s="29" t="s">
        <v>2725</v>
      </c>
      <c r="G1985" s="47">
        <v>23</v>
      </c>
      <c r="H1985" t="s">
        <v>1149</v>
      </c>
      <c r="I1985">
        <v>1</v>
      </c>
      <c r="J1985" t="s">
        <v>12078</v>
      </c>
      <c r="K1985" t="s">
        <v>75</v>
      </c>
      <c r="L1985" t="s">
        <v>12079</v>
      </c>
      <c r="M1985" t="s">
        <v>2007</v>
      </c>
      <c r="N1985" s="34" t="s">
        <v>493</v>
      </c>
      <c r="O1985" s="34" t="s">
        <v>2008</v>
      </c>
      <c r="P1985" s="34" t="s">
        <v>100</v>
      </c>
      <c r="Q1985" s="34" t="s">
        <v>2009</v>
      </c>
      <c r="R1985" s="34" t="s">
        <v>881</v>
      </c>
      <c r="S1985" s="48" t="s">
        <v>1123</v>
      </c>
      <c r="T1985" s="13" t="s">
        <v>1863</v>
      </c>
      <c r="U1985" s="12" t="s">
        <v>122</v>
      </c>
      <c r="V1985" s="12" t="s">
        <v>1863</v>
      </c>
      <c r="W1985" s="12" t="s">
        <v>122</v>
      </c>
      <c r="X1985" s="14" t="str">
        <f t="shared" si="30"/>
        <v>А</v>
      </c>
      <c r="Y1985" s="271">
        <f>Таблица1[[#This Row],[ID_intellix]]</f>
        <v>2253</v>
      </c>
      <c r="Z1985" s="269" t="s">
        <v>122</v>
      </c>
      <c r="AA1985" s="145">
        <f>IF(OR(Таблица1[[#This Row],[CARDIO_report]]&lt;&gt;0,Таблица1[[#This Row],[AI COMBO_report]]&lt;&gt;0,Таблица1[[#This Row],[OTC_report]]&lt;&gt;0),1,0)</f>
        <v>1</v>
      </c>
      <c r="AB1985" s="60" t="s">
        <v>1124</v>
      </c>
      <c r="AC1985" s="60" t="s">
        <v>1124</v>
      </c>
      <c r="AD1985" s="60" t="s">
        <v>1124</v>
      </c>
      <c r="AE1985" s="60" t="s">
        <v>1124</v>
      </c>
      <c r="AF1985" s="60"/>
      <c r="AG1985" s="89" t="s">
        <v>2516</v>
      </c>
      <c r="AH1985" s="89">
        <v>52</v>
      </c>
      <c r="AI1985" s="89" t="s">
        <v>1414</v>
      </c>
      <c r="AJ1985" s="89">
        <v>62</v>
      </c>
      <c r="AK1985" s="89" t="s">
        <v>2516</v>
      </c>
      <c r="AL1985" s="89">
        <v>21</v>
      </c>
      <c r="AM1985" s="89" t="s">
        <v>2516</v>
      </c>
      <c r="AN1985" s="89">
        <v>28</v>
      </c>
      <c r="AP1985" s="35" t="s">
        <v>1857</v>
      </c>
      <c r="AQ1985" s="377">
        <v>0</v>
      </c>
      <c r="AR1985" s="378">
        <v>0</v>
      </c>
      <c r="AS1985" s="377">
        <v>0</v>
      </c>
      <c r="AT1985" s="378">
        <v>0</v>
      </c>
      <c r="AU1985" s="377">
        <v>0</v>
      </c>
      <c r="AV1985" s="377">
        <v>0</v>
      </c>
      <c r="AW1985" s="377">
        <v>0</v>
      </c>
      <c r="AX1985">
        <v>0</v>
      </c>
      <c r="AY1985">
        <v>0</v>
      </c>
      <c r="BA1985" s="2" t="s">
        <v>15961</v>
      </c>
    </row>
    <row r="1986" spans="1:54" ht="14.5" hidden="1" customHeight="1" x14ac:dyDescent="0.2">
      <c r="A1986" s="46">
        <v>799</v>
      </c>
      <c r="B1986" s="258" t="s">
        <v>12102</v>
      </c>
      <c r="C1986" t="s">
        <v>1159</v>
      </c>
      <c r="D1986" t="s">
        <v>1364</v>
      </c>
      <c r="E1986" t="s">
        <v>2504</v>
      </c>
      <c r="F1986" s="29" t="s">
        <v>3023</v>
      </c>
      <c r="G1986" s="47">
        <v>25</v>
      </c>
      <c r="H1986" t="s">
        <v>1149</v>
      </c>
      <c r="I1986">
        <v>1</v>
      </c>
      <c r="J1986" t="s">
        <v>12103</v>
      </c>
      <c r="K1986" t="s">
        <v>75</v>
      </c>
      <c r="L1986" t="s">
        <v>12104</v>
      </c>
      <c r="M1986" t="s">
        <v>2007</v>
      </c>
      <c r="N1986" s="34" t="s">
        <v>493</v>
      </c>
      <c r="O1986" s="34" t="s">
        <v>2008</v>
      </c>
      <c r="P1986" s="34" t="s">
        <v>100</v>
      </c>
      <c r="Q1986" s="34" t="s">
        <v>2009</v>
      </c>
      <c r="R1986" s="34" t="s">
        <v>881</v>
      </c>
      <c r="S1986" s="48" t="s">
        <v>1123</v>
      </c>
      <c r="T1986" s="13" t="s">
        <v>122</v>
      </c>
      <c r="U1986" s="12" t="s">
        <v>122</v>
      </c>
      <c r="V1986" s="12" t="s">
        <v>1863</v>
      </c>
      <c r="W1986" s="12" t="s">
        <v>122</v>
      </c>
      <c r="X1986" s="14" t="str">
        <f t="shared" si="30"/>
        <v>В</v>
      </c>
      <c r="Y1986" s="271">
        <f>Таблица1[[#This Row],[ID_intellix]]</f>
        <v>799</v>
      </c>
      <c r="Z1986" s="269" t="s">
        <v>122</v>
      </c>
      <c r="AA1986" s="145">
        <f>IF(OR(Таблица1[[#This Row],[CARDIO_report]]&lt;&gt;0,Таблица1[[#This Row],[AI COMBO_report]]&lt;&gt;0,Таблица1[[#This Row],[OTC_report]]&lt;&gt;0),1,0)</f>
        <v>1</v>
      </c>
      <c r="AB1986" s="60" t="s">
        <v>1124</v>
      </c>
      <c r="AC1986" s="60" t="s">
        <v>1124</v>
      </c>
      <c r="AD1986" s="60" t="s">
        <v>1124</v>
      </c>
      <c r="AE1986" s="60" t="s">
        <v>1124</v>
      </c>
      <c r="AF1986" s="60"/>
      <c r="AG1986" s="89" t="s">
        <v>1437</v>
      </c>
      <c r="AH1986" s="89">
        <v>24</v>
      </c>
      <c r="AI1986" s="89" t="s">
        <v>2516</v>
      </c>
      <c r="AJ1986" s="89">
        <v>30</v>
      </c>
      <c r="AK1986" s="89" t="s">
        <v>2516</v>
      </c>
      <c r="AL1986" s="89">
        <v>16</v>
      </c>
      <c r="AM1986" s="89" t="s">
        <v>2516</v>
      </c>
      <c r="AN1986" s="89">
        <v>27</v>
      </c>
      <c r="AP1986" s="35" t="s">
        <v>1857</v>
      </c>
      <c r="AQ1986" s="377">
        <v>0</v>
      </c>
      <c r="AR1986" s="378">
        <v>0</v>
      </c>
      <c r="AS1986" s="377">
        <v>0</v>
      </c>
      <c r="AT1986" s="378">
        <v>0</v>
      </c>
      <c r="AU1986" s="377">
        <v>0</v>
      </c>
      <c r="AV1986" s="377">
        <v>0</v>
      </c>
      <c r="AW1986" s="377">
        <v>0</v>
      </c>
      <c r="AX1986">
        <v>0</v>
      </c>
      <c r="AY1986">
        <v>0</v>
      </c>
      <c r="BA1986" s="2" t="s">
        <v>15962</v>
      </c>
    </row>
    <row r="1987" spans="1:54" ht="14.5" hidden="1" customHeight="1" x14ac:dyDescent="0.2">
      <c r="A1987" s="46">
        <v>3607</v>
      </c>
      <c r="B1987" s="258" t="s">
        <v>12172</v>
      </c>
      <c r="C1987" t="s">
        <v>1159</v>
      </c>
      <c r="D1987" t="s">
        <v>1361</v>
      </c>
      <c r="E1987" t="s">
        <v>2504</v>
      </c>
      <c r="F1987" s="29" t="s">
        <v>2725</v>
      </c>
      <c r="G1987" s="47">
        <v>30</v>
      </c>
      <c r="H1987" t="s">
        <v>1149</v>
      </c>
      <c r="I1987">
        <v>1</v>
      </c>
      <c r="J1987" t="s">
        <v>12173</v>
      </c>
      <c r="K1987" t="s">
        <v>75</v>
      </c>
      <c r="L1987" t="s">
        <v>12174</v>
      </c>
      <c r="M1987" t="s">
        <v>2007</v>
      </c>
      <c r="N1987" s="34">
        <v>0</v>
      </c>
      <c r="O1987" s="34" t="s">
        <v>2008</v>
      </c>
      <c r="P1987" s="34" t="s">
        <v>100</v>
      </c>
      <c r="Q1987" s="34" t="s">
        <v>2009</v>
      </c>
      <c r="R1987" s="34" t="s">
        <v>881</v>
      </c>
      <c r="S1987" s="48" t="s">
        <v>1123</v>
      </c>
      <c r="T1987" s="13" t="s">
        <v>122</v>
      </c>
      <c r="U1987" s="12" t="s">
        <v>122</v>
      </c>
      <c r="V1987" s="12" t="s">
        <v>1863</v>
      </c>
      <c r="W1987" s="12" t="s">
        <v>122</v>
      </c>
      <c r="X1987" s="14" t="str">
        <f t="shared" ref="X1987:X2050" si="31">IF(COUNTIF(T1987:W1987,"да")=0,"С",IF(COUNTIF(T1987:W1987,"да")=1,"В","А"))</f>
        <v>В</v>
      </c>
      <c r="Y1987" s="271">
        <f>Таблица1[[#This Row],[ID_intellix]]</f>
        <v>3607</v>
      </c>
      <c r="Z1987" s="269" t="s">
        <v>122</v>
      </c>
      <c r="AA1987" s="145">
        <f>IF(OR(Таблица1[[#This Row],[CARDIO_report]]&lt;&gt;0,Таблица1[[#This Row],[AI COMBO_report]]&lt;&gt;0,Таблица1[[#This Row],[OTC_report]]&lt;&gt;0),1,0)</f>
        <v>1</v>
      </c>
      <c r="AB1987" s="60" t="s">
        <v>1124</v>
      </c>
      <c r="AC1987" s="60" t="s">
        <v>1124</v>
      </c>
      <c r="AD1987" s="60" t="s">
        <v>1124</v>
      </c>
      <c r="AE1987" s="60" t="s">
        <v>1124</v>
      </c>
      <c r="AF1987" s="60"/>
      <c r="AG1987" s="89" t="s">
        <v>1437</v>
      </c>
      <c r="AH1987" s="89">
        <v>23</v>
      </c>
      <c r="AI1987" s="89" t="s">
        <v>1437</v>
      </c>
      <c r="AJ1987" s="89">
        <v>37</v>
      </c>
      <c r="AK1987" s="89" t="s">
        <v>2516</v>
      </c>
      <c r="AL1987" s="89">
        <v>9</v>
      </c>
      <c r="AM1987" s="89" t="s">
        <v>2516</v>
      </c>
      <c r="AN1987" s="89">
        <v>16</v>
      </c>
      <c r="AP1987" s="35" t="s">
        <v>1857</v>
      </c>
      <c r="AQ1987" s="377">
        <v>0</v>
      </c>
      <c r="AR1987" s="378">
        <v>0</v>
      </c>
      <c r="AS1987" s="377">
        <v>0</v>
      </c>
      <c r="AT1987" s="378">
        <v>0</v>
      </c>
      <c r="AU1987" s="377">
        <v>0</v>
      </c>
      <c r="AV1987" s="377">
        <v>0</v>
      </c>
      <c r="AW1987" s="377">
        <v>0</v>
      </c>
      <c r="AX1987">
        <v>0</v>
      </c>
      <c r="AY1987">
        <v>0</v>
      </c>
      <c r="BA1987" s="2" t="s">
        <v>15962</v>
      </c>
    </row>
    <row r="1988" spans="1:54" ht="14.5" hidden="1" customHeight="1" x14ac:dyDescent="0.2">
      <c r="A1988" s="46">
        <v>3270</v>
      </c>
      <c r="B1988" s="258" t="s">
        <v>12250</v>
      </c>
      <c r="C1988" t="s">
        <v>1159</v>
      </c>
      <c r="D1988" t="s">
        <v>1361</v>
      </c>
      <c r="E1988" t="s">
        <v>2504</v>
      </c>
      <c r="F1988" s="29" t="s">
        <v>2539</v>
      </c>
      <c r="G1988" s="47">
        <v>68</v>
      </c>
      <c r="H1988" t="s">
        <v>1149</v>
      </c>
      <c r="I1988">
        <v>1</v>
      </c>
      <c r="J1988" t="s">
        <v>12251</v>
      </c>
      <c r="K1988" t="s">
        <v>75</v>
      </c>
      <c r="L1988" t="s">
        <v>12252</v>
      </c>
      <c r="M1988" t="s">
        <v>2007</v>
      </c>
      <c r="N1988" s="34">
        <v>0</v>
      </c>
      <c r="O1988" s="34" t="s">
        <v>2008</v>
      </c>
      <c r="P1988" s="34" t="s">
        <v>100</v>
      </c>
      <c r="Q1988" s="34" t="s">
        <v>2009</v>
      </c>
      <c r="R1988" s="34" t="s">
        <v>881</v>
      </c>
      <c r="S1988" s="48" t="s">
        <v>1123</v>
      </c>
      <c r="T1988" s="13" t="s">
        <v>122</v>
      </c>
      <c r="U1988" s="12" t="s">
        <v>122</v>
      </c>
      <c r="V1988" s="12" t="s">
        <v>1863</v>
      </c>
      <c r="W1988" s="12" t="s">
        <v>122</v>
      </c>
      <c r="X1988" s="14" t="str">
        <f t="shared" si="31"/>
        <v>В</v>
      </c>
      <c r="Y1988" s="271">
        <f>Таблица1[[#This Row],[ID_intellix]]</f>
        <v>3270</v>
      </c>
      <c r="Z1988" s="269" t="s">
        <v>122</v>
      </c>
      <c r="AA1988" s="145">
        <f>IF(OR(Таблица1[[#This Row],[CARDIO_report]]&lt;&gt;0,Таблица1[[#This Row],[AI COMBO_report]]&lt;&gt;0,Таблица1[[#This Row],[OTC_report]]&lt;&gt;0),1,0)</f>
        <v>1</v>
      </c>
      <c r="AB1988" s="60" t="s">
        <v>1124</v>
      </c>
      <c r="AC1988" s="60" t="s">
        <v>1124</v>
      </c>
      <c r="AD1988" s="60" t="s">
        <v>1124</v>
      </c>
      <c r="AE1988" s="60" t="s">
        <v>1124</v>
      </c>
      <c r="AF1988" s="60"/>
      <c r="AG1988" s="89" t="s">
        <v>1437</v>
      </c>
      <c r="AH1988" s="89">
        <v>4</v>
      </c>
      <c r="AI1988" s="89" t="s">
        <v>1437</v>
      </c>
      <c r="AJ1988" s="89">
        <v>12</v>
      </c>
      <c r="AK1988" s="89" t="s">
        <v>1437</v>
      </c>
      <c r="AL1988" s="89">
        <v>12</v>
      </c>
      <c r="AM1988" s="89" t="s">
        <v>1437</v>
      </c>
      <c r="AN1988" s="89">
        <v>22</v>
      </c>
      <c r="AP1988" s="35" t="s">
        <v>1917</v>
      </c>
      <c r="AQ1988" s="377">
        <v>0</v>
      </c>
      <c r="AR1988" s="378">
        <v>0</v>
      </c>
      <c r="AS1988" s="377">
        <v>0</v>
      </c>
      <c r="AT1988" s="378">
        <v>0</v>
      </c>
      <c r="AU1988" s="377">
        <v>0</v>
      </c>
      <c r="AV1988" s="377">
        <v>0</v>
      </c>
      <c r="AW1988" s="377">
        <v>0</v>
      </c>
      <c r="AX1988">
        <v>0</v>
      </c>
      <c r="AY1988">
        <v>0</v>
      </c>
    </row>
    <row r="1989" spans="1:54" ht="14.5" hidden="1" customHeight="1" x14ac:dyDescent="0.2">
      <c r="A1989" s="46">
        <v>989</v>
      </c>
      <c r="B1989" s="258" t="s">
        <v>12267</v>
      </c>
      <c r="C1989" t="s">
        <v>1159</v>
      </c>
      <c r="D1989" t="s">
        <v>1160</v>
      </c>
      <c r="E1989" t="s">
        <v>2504</v>
      </c>
      <c r="F1989" s="29" t="s">
        <v>2725</v>
      </c>
      <c r="G1989" s="47">
        <v>7</v>
      </c>
      <c r="H1989" t="s">
        <v>1149</v>
      </c>
      <c r="I1989">
        <v>1</v>
      </c>
      <c r="J1989" t="s">
        <v>12268</v>
      </c>
      <c r="K1989" t="s">
        <v>75</v>
      </c>
      <c r="L1989" t="s">
        <v>12269</v>
      </c>
      <c r="M1989" t="s">
        <v>2007</v>
      </c>
      <c r="N1989" s="34" t="s">
        <v>493</v>
      </c>
      <c r="O1989" s="34" t="s">
        <v>2008</v>
      </c>
      <c r="P1989" s="34" t="s">
        <v>87</v>
      </c>
      <c r="Q1989" s="34" t="s">
        <v>2009</v>
      </c>
      <c r="R1989" s="34" t="s">
        <v>930</v>
      </c>
      <c r="S1989" s="48" t="s">
        <v>1123</v>
      </c>
      <c r="T1989" s="13" t="s">
        <v>1863</v>
      </c>
      <c r="U1989" s="12" t="s">
        <v>122</v>
      </c>
      <c r="V1989" s="12" t="s">
        <v>1863</v>
      </c>
      <c r="W1989" s="12" t="s">
        <v>1863</v>
      </c>
      <c r="X1989" s="14" t="str">
        <f t="shared" si="31"/>
        <v>А</v>
      </c>
      <c r="Y1989" s="271">
        <f>Таблица1[[#This Row],[ID_intellix]]</f>
        <v>989</v>
      </c>
      <c r="Z1989" s="269" t="s">
        <v>122</v>
      </c>
      <c r="AA1989" s="145">
        <f>IF(OR(Таблица1[[#This Row],[CARDIO_report]]&lt;&gt;0,Таблица1[[#This Row],[AI COMBO_report]]&lt;&gt;0,Таблица1[[#This Row],[OTC_report]]&lt;&gt;0),1,0)</f>
        <v>1</v>
      </c>
      <c r="AB1989" s="60" t="s">
        <v>1124</v>
      </c>
      <c r="AC1989" s="60" t="s">
        <v>1124</v>
      </c>
      <c r="AD1989" s="60" t="s">
        <v>1124</v>
      </c>
      <c r="AE1989" s="60" t="s">
        <v>1124</v>
      </c>
      <c r="AF1989" s="60"/>
      <c r="AG1989" s="89" t="s">
        <v>2516</v>
      </c>
      <c r="AH1989" s="89">
        <v>57</v>
      </c>
      <c r="AI1989" s="89" t="s">
        <v>1414</v>
      </c>
      <c r="AJ1989" s="89">
        <v>48</v>
      </c>
      <c r="AK1989" s="89" t="s">
        <v>2516</v>
      </c>
      <c r="AL1989" s="89">
        <v>38</v>
      </c>
      <c r="AM1989" s="89" t="s">
        <v>2516</v>
      </c>
      <c r="AN1989" s="89">
        <v>34</v>
      </c>
      <c r="AP1989" s="35" t="s">
        <v>1917</v>
      </c>
      <c r="AQ1989" s="377">
        <v>0</v>
      </c>
      <c r="AR1989" s="378">
        <v>0</v>
      </c>
      <c r="AS1989" s="377">
        <v>0</v>
      </c>
      <c r="AT1989" s="378">
        <v>0</v>
      </c>
      <c r="AU1989" s="377">
        <v>0</v>
      </c>
      <c r="AV1989" s="377">
        <v>0</v>
      </c>
      <c r="AW1989" s="377">
        <v>0</v>
      </c>
      <c r="AX1989">
        <v>0</v>
      </c>
      <c r="AY1989">
        <v>0</v>
      </c>
      <c r="BA1989" s="2" t="s">
        <v>15961</v>
      </c>
    </row>
    <row r="1990" spans="1:54" ht="14.5" hidden="1" customHeight="1" x14ac:dyDescent="0.2">
      <c r="A1990" s="46">
        <v>3122</v>
      </c>
      <c r="B1990" s="258" t="s">
        <v>12443</v>
      </c>
      <c r="C1990" t="s">
        <v>1159</v>
      </c>
      <c r="D1990" t="s">
        <v>1364</v>
      </c>
      <c r="E1990" t="s">
        <v>2504</v>
      </c>
      <c r="F1990" s="29" t="s">
        <v>2584</v>
      </c>
      <c r="G1990" s="47">
        <v>7</v>
      </c>
      <c r="H1990" t="s">
        <v>1396</v>
      </c>
      <c r="I1990">
        <v>1</v>
      </c>
      <c r="J1990" t="s">
        <v>12444</v>
      </c>
      <c r="K1990" t="s">
        <v>75</v>
      </c>
      <c r="L1990" t="s">
        <v>12445</v>
      </c>
      <c r="M1990" t="s">
        <v>2007</v>
      </c>
      <c r="N1990" s="34" t="s">
        <v>493</v>
      </c>
      <c r="O1990" s="34" t="s">
        <v>2008</v>
      </c>
      <c r="P1990" s="34" t="s">
        <v>100</v>
      </c>
      <c r="Q1990" s="34" t="s">
        <v>2009</v>
      </c>
      <c r="R1990" s="34" t="s">
        <v>881</v>
      </c>
      <c r="S1990" s="48" t="s">
        <v>1123</v>
      </c>
      <c r="T1990" s="13" t="s">
        <v>122</v>
      </c>
      <c r="U1990" s="12" t="s">
        <v>1863</v>
      </c>
      <c r="V1990" s="12" t="s">
        <v>122</v>
      </c>
      <c r="W1990" s="12" t="s">
        <v>122</v>
      </c>
      <c r="X1990" s="14" t="str">
        <f t="shared" si="31"/>
        <v>В</v>
      </c>
      <c r="Y1990" s="271">
        <f>Таблица1[[#This Row],[ID_intellix]]</f>
        <v>3122</v>
      </c>
      <c r="Z1990" s="269" t="s">
        <v>122</v>
      </c>
      <c r="AA1990" s="145">
        <f>IF(OR(Таблица1[[#This Row],[CARDIO_report]]&lt;&gt;0,Таблица1[[#This Row],[AI COMBO_report]]&lt;&gt;0,Таблица1[[#This Row],[OTC_report]]&lt;&gt;0),1,0)</f>
        <v>1</v>
      </c>
      <c r="AB1990" s="60" t="s">
        <v>1124</v>
      </c>
      <c r="AC1990" s="60" t="s">
        <v>1124</v>
      </c>
      <c r="AD1990" s="60" t="s">
        <v>1124</v>
      </c>
      <c r="AE1990" s="60" t="s">
        <v>1124</v>
      </c>
      <c r="AF1990" s="60"/>
      <c r="AG1990" s="89" t="s">
        <v>2516</v>
      </c>
      <c r="AH1990" s="89">
        <v>44</v>
      </c>
      <c r="AI1990" s="89" t="s">
        <v>1437</v>
      </c>
      <c r="AJ1990" s="89">
        <v>1</v>
      </c>
      <c r="AK1990" s="89" t="s">
        <v>1145</v>
      </c>
      <c r="AL1990" s="89">
        <v>68</v>
      </c>
      <c r="AM1990" s="89" t="s">
        <v>1145</v>
      </c>
      <c r="AN1990" s="89">
        <v>46</v>
      </c>
      <c r="AP1990" s="35" t="s">
        <v>1917</v>
      </c>
      <c r="AQ1990" s="377">
        <v>0</v>
      </c>
      <c r="AR1990" s="378">
        <v>0</v>
      </c>
      <c r="AS1990" s="377">
        <v>0</v>
      </c>
      <c r="AT1990" s="378">
        <v>0</v>
      </c>
      <c r="AU1990" s="377">
        <v>0</v>
      </c>
      <c r="AV1990" s="377">
        <v>0</v>
      </c>
      <c r="AW1990" s="377">
        <v>0</v>
      </c>
      <c r="AX1990">
        <v>0</v>
      </c>
      <c r="AY1990">
        <v>0</v>
      </c>
    </row>
    <row r="1991" spans="1:54" ht="14.5" hidden="1" customHeight="1" x14ac:dyDescent="0.2">
      <c r="A1991" s="46">
        <v>348</v>
      </c>
      <c r="B1991" s="258" t="s">
        <v>12489</v>
      </c>
      <c r="C1991" t="s">
        <v>1159</v>
      </c>
      <c r="D1991" t="s">
        <v>1160</v>
      </c>
      <c r="E1991" t="s">
        <v>2504</v>
      </c>
      <c r="F1991" s="29" t="s">
        <v>2644</v>
      </c>
      <c r="G1991" s="47">
        <v>1</v>
      </c>
      <c r="H1991" t="s">
        <v>2563</v>
      </c>
      <c r="I1991">
        <v>1</v>
      </c>
      <c r="J1991" t="s">
        <v>12490</v>
      </c>
      <c r="K1991" t="s">
        <v>75</v>
      </c>
      <c r="L1991" t="s">
        <v>5855</v>
      </c>
      <c r="M1991" t="s">
        <v>2007</v>
      </c>
      <c r="N1991" s="34">
        <v>0</v>
      </c>
      <c r="O1991" s="34" t="s">
        <v>2008</v>
      </c>
      <c r="P1991" s="34">
        <v>0</v>
      </c>
      <c r="Q1991" s="34" t="s">
        <v>2009</v>
      </c>
      <c r="R1991" s="34">
        <v>0</v>
      </c>
      <c r="S1991" s="48" t="s">
        <v>1123</v>
      </c>
      <c r="T1991" s="13" t="s">
        <v>122</v>
      </c>
      <c r="U1991" s="12" t="s">
        <v>122</v>
      </c>
      <c r="V1991" s="12" t="s">
        <v>1863</v>
      </c>
      <c r="W1991" s="12" t="s">
        <v>122</v>
      </c>
      <c r="X1991" s="14" t="str">
        <f t="shared" si="31"/>
        <v>В</v>
      </c>
      <c r="Y1991" s="271">
        <f>Таблица1[[#This Row],[ID_intellix]]</f>
        <v>348</v>
      </c>
      <c r="Z1991" s="269" t="s">
        <v>122</v>
      </c>
      <c r="AA1991" s="145">
        <f>IF(OR(Таблица1[[#This Row],[CARDIO_report]]&lt;&gt;0,Таблица1[[#This Row],[AI COMBO_report]]&lt;&gt;0,Таблица1[[#This Row],[OTC_report]]&lt;&gt;0),1,0)</f>
        <v>0</v>
      </c>
      <c r="AB1991" s="60" t="s">
        <v>1124</v>
      </c>
      <c r="AC1991" s="60" t="s">
        <v>1124</v>
      </c>
      <c r="AD1991" s="60" t="s">
        <v>1124</v>
      </c>
      <c r="AE1991" s="89" t="s">
        <v>1857</v>
      </c>
      <c r="AF1991" s="89"/>
      <c r="AG1991" s="89" t="s">
        <v>1145</v>
      </c>
      <c r="AH1991" s="89">
        <v>75</v>
      </c>
      <c r="AI1991" s="89" t="s">
        <v>1145</v>
      </c>
      <c r="AJ1991" s="89">
        <v>88</v>
      </c>
      <c r="AK1991" s="89" t="s">
        <v>1145</v>
      </c>
      <c r="AL1991" s="89">
        <v>85</v>
      </c>
      <c r="AM1991" s="89" t="s">
        <v>1145</v>
      </c>
      <c r="AN1991" s="89">
        <v>88</v>
      </c>
      <c r="AP1991" s="35" t="s">
        <v>1917</v>
      </c>
      <c r="AQ1991" s="377">
        <v>0</v>
      </c>
      <c r="AR1991" s="378">
        <v>0</v>
      </c>
      <c r="AS1991" s="377">
        <v>0</v>
      </c>
      <c r="AT1991" s="378">
        <v>0</v>
      </c>
      <c r="AU1991" s="377">
        <v>0</v>
      </c>
      <c r="AV1991" s="377">
        <v>0</v>
      </c>
      <c r="AW1991" s="377">
        <v>0</v>
      </c>
      <c r="AX1991">
        <v>0</v>
      </c>
      <c r="AY1991">
        <v>0</v>
      </c>
    </row>
    <row r="1992" spans="1:54" ht="14.5" hidden="1" customHeight="1" x14ac:dyDescent="0.2">
      <c r="A1992" s="46">
        <v>6208</v>
      </c>
      <c r="B1992" s="258" t="s">
        <v>12491</v>
      </c>
      <c r="C1992" t="s">
        <v>1159</v>
      </c>
      <c r="D1992" t="s">
        <v>1160</v>
      </c>
      <c r="E1992" t="s">
        <v>2504</v>
      </c>
      <c r="F1992" s="29" t="s">
        <v>2644</v>
      </c>
      <c r="G1992" s="47">
        <v>15</v>
      </c>
      <c r="H1992" t="s">
        <v>2563</v>
      </c>
      <c r="I1992">
        <v>1</v>
      </c>
      <c r="J1992" t="s">
        <v>15831</v>
      </c>
      <c r="K1992" t="s">
        <v>75</v>
      </c>
      <c r="L1992" t="s">
        <v>12492</v>
      </c>
      <c r="M1992" t="s">
        <v>2007</v>
      </c>
      <c r="N1992" s="34">
        <v>0</v>
      </c>
      <c r="O1992" s="34" t="s">
        <v>2008</v>
      </c>
      <c r="P1992" s="34">
        <v>0</v>
      </c>
      <c r="Q1992" s="34" t="s">
        <v>2009</v>
      </c>
      <c r="R1992" s="34">
        <v>0</v>
      </c>
      <c r="S1992" s="48" t="s">
        <v>1123</v>
      </c>
      <c r="T1992" s="13" t="s">
        <v>122</v>
      </c>
      <c r="U1992" s="12" t="s">
        <v>1863</v>
      </c>
      <c r="V1992" s="12" t="s">
        <v>122</v>
      </c>
      <c r="W1992" s="12" t="s">
        <v>122</v>
      </c>
      <c r="X1992" s="14" t="str">
        <f t="shared" si="31"/>
        <v>В</v>
      </c>
      <c r="Y1992" s="271">
        <f>Таблица1[[#This Row],[ID_intellix]]</f>
        <v>6208</v>
      </c>
      <c r="Z1992" s="269" t="s">
        <v>122</v>
      </c>
      <c r="AA1992" s="145">
        <f>IF(OR(Таблица1[[#This Row],[CARDIO_report]]&lt;&gt;0,Таблица1[[#This Row],[AI COMBO_report]]&lt;&gt;0,Таблица1[[#This Row],[OTC_report]]&lt;&gt;0),1,0)</f>
        <v>0</v>
      </c>
      <c r="AB1992" s="60" t="s">
        <v>1124</v>
      </c>
      <c r="AC1992" s="60" t="s">
        <v>1124</v>
      </c>
      <c r="AD1992" s="60" t="s">
        <v>1124</v>
      </c>
      <c r="AE1992" s="89" t="s">
        <v>1857</v>
      </c>
      <c r="AF1992" s="89"/>
      <c r="AG1992" s="89" t="s">
        <v>2516</v>
      </c>
      <c r="AH1992" s="89">
        <v>50</v>
      </c>
      <c r="AI1992" s="89" t="s">
        <v>2516</v>
      </c>
      <c r="AJ1992" s="89">
        <v>14</v>
      </c>
      <c r="AK1992" s="89" t="s">
        <v>1414</v>
      </c>
      <c r="AL1992" s="89">
        <v>96</v>
      </c>
      <c r="AM1992" s="89" t="s">
        <v>1414</v>
      </c>
      <c r="AN1992" s="89">
        <v>92</v>
      </c>
      <c r="AP1992" s="35" t="s">
        <v>1917</v>
      </c>
      <c r="AQ1992" s="377">
        <v>0</v>
      </c>
      <c r="AR1992" s="377" t="s">
        <v>6343</v>
      </c>
      <c r="AS1992" s="377">
        <v>0</v>
      </c>
      <c r="AT1992" s="378" t="s">
        <v>6343</v>
      </c>
      <c r="AU1992" s="377">
        <v>0</v>
      </c>
      <c r="AV1992" s="377">
        <v>0</v>
      </c>
      <c r="AW1992" s="377">
        <v>0</v>
      </c>
      <c r="AX1992" s="2" t="s">
        <v>6343</v>
      </c>
      <c r="AY1992" s="2">
        <v>0</v>
      </c>
      <c r="AZ1992" s="2" t="s">
        <v>6344</v>
      </c>
      <c r="BB1992" s="2" t="s">
        <v>6344</v>
      </c>
    </row>
    <row r="1993" spans="1:54" ht="14.5" hidden="1" customHeight="1" x14ac:dyDescent="0.2">
      <c r="A1993" s="46">
        <v>7836</v>
      </c>
      <c r="B1993" s="258" t="s">
        <v>12493</v>
      </c>
      <c r="C1993" t="s">
        <v>1159</v>
      </c>
      <c r="D1993" t="s">
        <v>1364</v>
      </c>
      <c r="E1993" t="s">
        <v>2504</v>
      </c>
      <c r="F1993" s="29" t="s">
        <v>2644</v>
      </c>
      <c r="G1993" s="53">
        <v>17</v>
      </c>
      <c r="H1993" t="s">
        <v>2563</v>
      </c>
      <c r="I1993">
        <v>1</v>
      </c>
      <c r="J1993" t="s">
        <v>15842</v>
      </c>
      <c r="K1993" t="s">
        <v>75</v>
      </c>
      <c r="L1993" t="s">
        <v>12494</v>
      </c>
      <c r="M1993" t="s">
        <v>2007</v>
      </c>
      <c r="N1993" s="34">
        <v>0</v>
      </c>
      <c r="O1993" s="34" t="s">
        <v>2008</v>
      </c>
      <c r="P1993" s="34">
        <v>0</v>
      </c>
      <c r="Q1993" s="34" t="s">
        <v>2009</v>
      </c>
      <c r="R1993" s="34">
        <v>0</v>
      </c>
      <c r="S1993" s="48" t="s">
        <v>1123</v>
      </c>
      <c r="T1993" s="13" t="s">
        <v>122</v>
      </c>
      <c r="U1993" s="12" t="s">
        <v>122</v>
      </c>
      <c r="V1993" s="12" t="s">
        <v>122</v>
      </c>
      <c r="W1993" s="12" t="s">
        <v>122</v>
      </c>
      <c r="X1993" s="14" t="str">
        <f t="shared" si="31"/>
        <v>С</v>
      </c>
      <c r="Y1993" s="271">
        <f>Таблица1[[#This Row],[ID_intellix]]</f>
        <v>7836</v>
      </c>
      <c r="Z1993" s="269" t="s">
        <v>122</v>
      </c>
      <c r="AA1993" s="145">
        <f>IF(OR(Таблица1[[#This Row],[CARDIO_report]]&lt;&gt;0,Таблица1[[#This Row],[AI COMBO_report]]&lt;&gt;0,Таблица1[[#This Row],[OTC_report]]&lt;&gt;0),1,0)</f>
        <v>0</v>
      </c>
      <c r="AB1993" s="60" t="s">
        <v>1124</v>
      </c>
      <c r="AC1993" s="60" t="s">
        <v>1124</v>
      </c>
      <c r="AD1993" s="60" t="s">
        <v>1124</v>
      </c>
      <c r="AE1993" s="89" t="s">
        <v>1857</v>
      </c>
      <c r="AF1993" s="89"/>
      <c r="AG1993" s="89" t="s">
        <v>1414</v>
      </c>
      <c r="AH1993" s="89">
        <v>94</v>
      </c>
      <c r="AI1993" s="89" t="s">
        <v>1414</v>
      </c>
      <c r="AJ1993" s="89">
        <v>93</v>
      </c>
      <c r="AK1993" s="89" t="s">
        <v>1145</v>
      </c>
      <c r="AL1993" s="89">
        <v>71</v>
      </c>
      <c r="AM1993" s="89" t="s">
        <v>1414</v>
      </c>
      <c r="AN1993" s="89">
        <v>81</v>
      </c>
      <c r="AP1993" s="35" t="s">
        <v>1857</v>
      </c>
      <c r="AQ1993" s="377">
        <v>0</v>
      </c>
      <c r="AR1993" s="378">
        <v>0</v>
      </c>
      <c r="AS1993" s="377">
        <v>0</v>
      </c>
      <c r="AT1993" s="378">
        <v>0</v>
      </c>
      <c r="AU1993" s="377">
        <v>0</v>
      </c>
      <c r="AV1993" s="377">
        <v>0</v>
      </c>
      <c r="AW1993" s="377">
        <v>0</v>
      </c>
      <c r="AX1993">
        <v>0</v>
      </c>
      <c r="AY1993">
        <v>0</v>
      </c>
    </row>
    <row r="1994" spans="1:54" ht="14.5" hidden="1" customHeight="1" x14ac:dyDescent="0.2">
      <c r="A1994" s="46">
        <v>349</v>
      </c>
      <c r="B1994" s="258" t="s">
        <v>12495</v>
      </c>
      <c r="C1994" t="s">
        <v>1159</v>
      </c>
      <c r="D1994" t="s">
        <v>1160</v>
      </c>
      <c r="E1994" t="s">
        <v>2504</v>
      </c>
      <c r="F1994" s="29" t="s">
        <v>2644</v>
      </c>
      <c r="G1994" s="47">
        <v>2</v>
      </c>
      <c r="H1994" t="s">
        <v>2563</v>
      </c>
      <c r="I1994">
        <v>1</v>
      </c>
      <c r="J1994" t="s">
        <v>12496</v>
      </c>
      <c r="K1994" t="s">
        <v>75</v>
      </c>
      <c r="L1994" t="s">
        <v>1781</v>
      </c>
      <c r="M1994" t="s">
        <v>2007</v>
      </c>
      <c r="N1994" s="34">
        <v>0</v>
      </c>
      <c r="O1994" s="34" t="s">
        <v>2008</v>
      </c>
      <c r="P1994" s="34">
        <v>0</v>
      </c>
      <c r="Q1994" s="34" t="s">
        <v>2009</v>
      </c>
      <c r="R1994" s="34">
        <v>0</v>
      </c>
      <c r="S1994" s="48" t="s">
        <v>1123</v>
      </c>
      <c r="T1994" s="13" t="s">
        <v>1863</v>
      </c>
      <c r="U1994" s="12" t="s">
        <v>122</v>
      </c>
      <c r="V1994" s="12" t="s">
        <v>1863</v>
      </c>
      <c r="W1994" s="12" t="s">
        <v>122</v>
      </c>
      <c r="X1994" s="14" t="str">
        <f t="shared" si="31"/>
        <v>А</v>
      </c>
      <c r="Y1994" s="271">
        <f>Таблица1[[#This Row],[ID_intellix]]</f>
        <v>349</v>
      </c>
      <c r="Z1994" s="269" t="s">
        <v>122</v>
      </c>
      <c r="AA1994" s="145">
        <f>IF(OR(Таблица1[[#This Row],[CARDIO_report]]&lt;&gt;0,Таблица1[[#This Row],[AI COMBO_report]]&lt;&gt;0,Таблица1[[#This Row],[OTC_report]]&lt;&gt;0),1,0)</f>
        <v>0</v>
      </c>
      <c r="AB1994" s="60" t="s">
        <v>1124</v>
      </c>
      <c r="AC1994" s="60" t="s">
        <v>1124</v>
      </c>
      <c r="AD1994" s="60" t="s">
        <v>1124</v>
      </c>
      <c r="AE1994" s="89" t="s">
        <v>1857</v>
      </c>
      <c r="AF1994" s="89"/>
      <c r="AG1994" s="89" t="s">
        <v>1414</v>
      </c>
      <c r="AH1994" s="89">
        <v>93</v>
      </c>
      <c r="AI1994" s="89" t="s">
        <v>1145</v>
      </c>
      <c r="AJ1994" s="89">
        <v>77</v>
      </c>
      <c r="AK1994" s="89" t="s">
        <v>1145</v>
      </c>
      <c r="AL1994" s="89">
        <v>89</v>
      </c>
      <c r="AM1994" s="89" t="s">
        <v>1145</v>
      </c>
      <c r="AN1994" s="89">
        <v>74</v>
      </c>
      <c r="AP1994" s="35" t="s">
        <v>1917</v>
      </c>
      <c r="AQ1994" s="377">
        <v>0</v>
      </c>
      <c r="AR1994" s="377" t="s">
        <v>6343</v>
      </c>
      <c r="AS1994" s="377">
        <v>0</v>
      </c>
      <c r="AT1994" s="378" t="s">
        <v>6343</v>
      </c>
      <c r="AU1994" s="377">
        <v>0</v>
      </c>
      <c r="AV1994" s="377">
        <v>0</v>
      </c>
      <c r="AW1994" s="377">
        <v>0</v>
      </c>
      <c r="AX1994" s="2" t="s">
        <v>6343</v>
      </c>
      <c r="AY1994" s="2">
        <v>0</v>
      </c>
      <c r="AZ1994" s="2" t="s">
        <v>6343</v>
      </c>
      <c r="BB1994" s="2" t="s">
        <v>6343</v>
      </c>
    </row>
    <row r="1995" spans="1:54" s="15" customFormat="1" ht="14.5" hidden="1" customHeight="1" x14ac:dyDescent="0.2">
      <c r="A1995" s="46">
        <v>263</v>
      </c>
      <c r="B1995" s="258" t="s">
        <v>12500</v>
      </c>
      <c r="C1995" t="s">
        <v>1159</v>
      </c>
      <c r="D1995" t="s">
        <v>1348</v>
      </c>
      <c r="E1995" t="s">
        <v>2504</v>
      </c>
      <c r="F1995" s="29" t="s">
        <v>2644</v>
      </c>
      <c r="G1995" s="47">
        <v>21</v>
      </c>
      <c r="H1995" t="s">
        <v>2563</v>
      </c>
      <c r="I1995">
        <v>1</v>
      </c>
      <c r="J1995" t="s">
        <v>15863</v>
      </c>
      <c r="K1995" t="s">
        <v>75</v>
      </c>
      <c r="L1995" t="s">
        <v>12501</v>
      </c>
      <c r="M1995" t="s">
        <v>2007</v>
      </c>
      <c r="N1995" s="34">
        <v>0</v>
      </c>
      <c r="O1995" s="34" t="s">
        <v>2008</v>
      </c>
      <c r="P1995" s="34">
        <v>0</v>
      </c>
      <c r="Q1995" s="34" t="s">
        <v>2009</v>
      </c>
      <c r="R1995" s="34">
        <v>0</v>
      </c>
      <c r="S1995" s="48" t="s">
        <v>1123</v>
      </c>
      <c r="T1995" s="13" t="s">
        <v>122</v>
      </c>
      <c r="U1995" s="12" t="s">
        <v>122</v>
      </c>
      <c r="V1995" s="12" t="s">
        <v>122</v>
      </c>
      <c r="W1995" s="12" t="s">
        <v>122</v>
      </c>
      <c r="X1995" s="14" t="str">
        <f t="shared" si="31"/>
        <v>С</v>
      </c>
      <c r="Y1995" s="271">
        <f>Таблица1[[#This Row],[ID_intellix]]</f>
        <v>263</v>
      </c>
      <c r="Z1995" s="269" t="s">
        <v>122</v>
      </c>
      <c r="AA1995" s="145">
        <f>IF(OR(Таблица1[[#This Row],[CARDIO_report]]&lt;&gt;0,Таблица1[[#This Row],[AI COMBO_report]]&lt;&gt;0,Таблица1[[#This Row],[OTC_report]]&lt;&gt;0),1,0)</f>
        <v>0</v>
      </c>
      <c r="AB1995" s="60" t="s">
        <v>1124</v>
      </c>
      <c r="AC1995" s="60" t="s">
        <v>1124</v>
      </c>
      <c r="AD1995" s="60" t="s">
        <v>1124</v>
      </c>
      <c r="AE1995" s="89" t="s">
        <v>1917</v>
      </c>
      <c r="AF1995" s="89"/>
      <c r="AG1995" s="89" t="s">
        <v>1145</v>
      </c>
      <c r="AH1995" s="89">
        <v>80</v>
      </c>
      <c r="AI1995" s="89" t="s">
        <v>1145</v>
      </c>
      <c r="AJ1995" s="89">
        <v>89</v>
      </c>
      <c r="AK1995" s="89" t="s">
        <v>1145</v>
      </c>
      <c r="AL1995" s="89">
        <v>67</v>
      </c>
      <c r="AM1995" s="89" t="s">
        <v>1145</v>
      </c>
      <c r="AN1995" s="89">
        <v>87</v>
      </c>
      <c r="AO1995" s="89"/>
      <c r="AP1995" s="35" t="s">
        <v>1825</v>
      </c>
      <c r="AQ1995" s="377">
        <v>0</v>
      </c>
      <c r="AR1995" s="378">
        <v>0</v>
      </c>
      <c r="AS1995" s="377">
        <v>0</v>
      </c>
      <c r="AT1995" s="378">
        <v>0</v>
      </c>
      <c r="AU1995" s="377">
        <v>0</v>
      </c>
      <c r="AV1995" s="377">
        <v>0</v>
      </c>
      <c r="AW1995" s="377">
        <v>0</v>
      </c>
      <c r="AX1995">
        <v>0</v>
      </c>
      <c r="AY1995">
        <v>0</v>
      </c>
      <c r="AZ1995"/>
      <c r="BA1995" s="2"/>
      <c r="BB1995"/>
    </row>
    <row r="1996" spans="1:54" ht="14.5" hidden="1" customHeight="1" x14ac:dyDescent="0.2">
      <c r="A1996" s="46">
        <v>207</v>
      </c>
      <c r="B1996" s="258" t="s">
        <v>12502</v>
      </c>
      <c r="C1996" t="s">
        <v>1159</v>
      </c>
      <c r="D1996" t="s">
        <v>1364</v>
      </c>
      <c r="E1996" t="s">
        <v>2504</v>
      </c>
      <c r="F1996" s="29" t="s">
        <v>2644</v>
      </c>
      <c r="G1996" s="47">
        <v>22</v>
      </c>
      <c r="H1996" t="s">
        <v>2563</v>
      </c>
      <c r="I1996">
        <v>1</v>
      </c>
      <c r="J1996" t="s">
        <v>15864</v>
      </c>
      <c r="K1996" t="s">
        <v>75</v>
      </c>
      <c r="L1996" t="s">
        <v>12503</v>
      </c>
      <c r="M1996" t="s">
        <v>2007</v>
      </c>
      <c r="N1996" s="34">
        <v>0</v>
      </c>
      <c r="O1996" s="34" t="s">
        <v>2008</v>
      </c>
      <c r="P1996" s="34">
        <v>0</v>
      </c>
      <c r="Q1996" s="34" t="s">
        <v>2009</v>
      </c>
      <c r="R1996" s="34">
        <v>0</v>
      </c>
      <c r="S1996" s="48" t="s">
        <v>1123</v>
      </c>
      <c r="T1996" s="13" t="s">
        <v>122</v>
      </c>
      <c r="U1996" s="12" t="s">
        <v>122</v>
      </c>
      <c r="V1996" s="12" t="s">
        <v>1863</v>
      </c>
      <c r="W1996" s="12" t="s">
        <v>122</v>
      </c>
      <c r="X1996" s="14" t="str">
        <f t="shared" si="31"/>
        <v>В</v>
      </c>
      <c r="Y1996" s="271">
        <f>Таблица1[[#This Row],[ID_intellix]]</f>
        <v>207</v>
      </c>
      <c r="Z1996" s="269" t="s">
        <v>122</v>
      </c>
      <c r="AA1996" s="145">
        <f>IF(OR(Таблица1[[#This Row],[CARDIO_report]]&lt;&gt;0,Таблица1[[#This Row],[AI COMBO_report]]&lt;&gt;0,Таблица1[[#This Row],[OTC_report]]&lt;&gt;0),1,0)</f>
        <v>0</v>
      </c>
      <c r="AB1996" s="60" t="s">
        <v>1124</v>
      </c>
      <c r="AC1996" s="60" t="s">
        <v>1124</v>
      </c>
      <c r="AD1996" s="60" t="s">
        <v>1124</v>
      </c>
      <c r="AE1996" s="89" t="s">
        <v>1857</v>
      </c>
      <c r="AF1996" s="89"/>
      <c r="AG1996" s="89" t="s">
        <v>1145</v>
      </c>
      <c r="AH1996" s="89">
        <v>78</v>
      </c>
      <c r="AI1996" s="89" t="s">
        <v>1145</v>
      </c>
      <c r="AJ1996" s="89">
        <v>73</v>
      </c>
      <c r="AK1996" s="89" t="s">
        <v>1145</v>
      </c>
      <c r="AL1996" s="89">
        <v>53</v>
      </c>
      <c r="AM1996" s="89" t="s">
        <v>1145</v>
      </c>
      <c r="AN1996" s="89">
        <v>72</v>
      </c>
      <c r="AP1996" s="35" t="s">
        <v>1857</v>
      </c>
      <c r="AQ1996" s="377">
        <v>0</v>
      </c>
      <c r="AR1996" s="378">
        <v>0</v>
      </c>
      <c r="AS1996" s="377">
        <v>0</v>
      </c>
      <c r="AT1996" s="378">
        <v>0</v>
      </c>
      <c r="AU1996" s="377">
        <v>0</v>
      </c>
      <c r="AV1996" s="377">
        <v>0</v>
      </c>
      <c r="AW1996" s="377">
        <v>0</v>
      </c>
      <c r="AX1996" s="15">
        <v>0</v>
      </c>
      <c r="AY1996" s="15">
        <v>0</v>
      </c>
      <c r="AZ1996" s="15"/>
      <c r="BB1996" s="15"/>
    </row>
    <row r="1997" spans="1:54" ht="14.5" hidden="1" customHeight="1" x14ac:dyDescent="0.2">
      <c r="A1997" s="46">
        <v>336</v>
      </c>
      <c r="B1997" s="258" t="s">
        <v>12504</v>
      </c>
      <c r="C1997" t="s">
        <v>1159</v>
      </c>
      <c r="D1997" t="s">
        <v>1348</v>
      </c>
      <c r="E1997" t="s">
        <v>2504</v>
      </c>
      <c r="F1997" s="29" t="s">
        <v>2644</v>
      </c>
      <c r="G1997" s="47">
        <v>23</v>
      </c>
      <c r="H1997" t="s">
        <v>2563</v>
      </c>
      <c r="I1997">
        <v>1</v>
      </c>
      <c r="J1997" t="s">
        <v>15867</v>
      </c>
      <c r="K1997" t="s">
        <v>75</v>
      </c>
      <c r="L1997" t="s">
        <v>12505</v>
      </c>
      <c r="M1997" t="s">
        <v>2007</v>
      </c>
      <c r="N1997" s="34">
        <v>0</v>
      </c>
      <c r="O1997" s="34" t="s">
        <v>2008</v>
      </c>
      <c r="P1997" s="34">
        <v>0</v>
      </c>
      <c r="Q1997" s="34" t="s">
        <v>2009</v>
      </c>
      <c r="R1997" s="34">
        <v>0</v>
      </c>
      <c r="S1997" s="48" t="s">
        <v>1123</v>
      </c>
      <c r="T1997" s="13" t="s">
        <v>122</v>
      </c>
      <c r="U1997" s="12" t="s">
        <v>122</v>
      </c>
      <c r="V1997" s="12" t="s">
        <v>122</v>
      </c>
      <c r="W1997" s="12" t="s">
        <v>122</v>
      </c>
      <c r="X1997" s="14" t="str">
        <f t="shared" si="31"/>
        <v>С</v>
      </c>
      <c r="Y1997" s="271">
        <f>Таблица1[[#This Row],[ID_intellix]]</f>
        <v>336</v>
      </c>
      <c r="Z1997" s="269" t="s">
        <v>122</v>
      </c>
      <c r="AA1997" s="145">
        <f>IF(OR(Таблица1[[#This Row],[CARDIO_report]]&lt;&gt;0,Таблица1[[#This Row],[AI COMBO_report]]&lt;&gt;0,Таблица1[[#This Row],[OTC_report]]&lt;&gt;0),1,0)</f>
        <v>0</v>
      </c>
      <c r="AB1997" s="60" t="s">
        <v>1124</v>
      </c>
      <c r="AC1997" s="60" t="s">
        <v>1124</v>
      </c>
      <c r="AD1997" s="60" t="s">
        <v>1124</v>
      </c>
      <c r="AE1997" s="89" t="s">
        <v>1857</v>
      </c>
      <c r="AF1997" s="89"/>
      <c r="AG1997" s="89" t="s">
        <v>1145</v>
      </c>
      <c r="AH1997" s="89">
        <v>69</v>
      </c>
      <c r="AI1997" s="89" t="s">
        <v>1145</v>
      </c>
      <c r="AJ1997" s="89">
        <v>58</v>
      </c>
      <c r="AK1997" s="89" t="s">
        <v>1145</v>
      </c>
      <c r="AL1997" s="89">
        <v>82</v>
      </c>
      <c r="AM1997" s="89" t="s">
        <v>1145</v>
      </c>
      <c r="AN1997" s="89">
        <v>82</v>
      </c>
      <c r="AP1997" s="35" t="s">
        <v>1825</v>
      </c>
      <c r="AQ1997" s="377">
        <v>0</v>
      </c>
      <c r="AR1997" s="378">
        <v>0</v>
      </c>
      <c r="AS1997" s="377">
        <v>0</v>
      </c>
      <c r="AT1997" s="378">
        <v>0</v>
      </c>
      <c r="AU1997" s="377">
        <v>0</v>
      </c>
      <c r="AV1997" s="377">
        <v>0</v>
      </c>
      <c r="AW1997" s="377">
        <v>0</v>
      </c>
      <c r="AX1997">
        <v>0</v>
      </c>
      <c r="AY1997">
        <v>0</v>
      </c>
    </row>
    <row r="1998" spans="1:54" ht="14.5" hidden="1" customHeight="1" x14ac:dyDescent="0.2">
      <c r="A1998" s="46">
        <v>350</v>
      </c>
      <c r="B1998" s="258" t="s">
        <v>12508</v>
      </c>
      <c r="C1998" t="s">
        <v>1159</v>
      </c>
      <c r="D1998" t="s">
        <v>1353</v>
      </c>
      <c r="E1998" t="s">
        <v>2504</v>
      </c>
      <c r="F1998" s="29" t="s">
        <v>2644</v>
      </c>
      <c r="G1998" s="47">
        <v>3</v>
      </c>
      <c r="H1998" t="s">
        <v>2563</v>
      </c>
      <c r="I1998">
        <v>1</v>
      </c>
      <c r="J1998" t="s">
        <v>12509</v>
      </c>
      <c r="K1998" t="s">
        <v>75</v>
      </c>
      <c r="L1998" t="s">
        <v>12510</v>
      </c>
      <c r="M1998" t="s">
        <v>2007</v>
      </c>
      <c r="N1998" s="34">
        <v>0</v>
      </c>
      <c r="O1998" s="34" t="s">
        <v>2008</v>
      </c>
      <c r="P1998" s="34">
        <v>0</v>
      </c>
      <c r="Q1998" s="34" t="s">
        <v>2009</v>
      </c>
      <c r="R1998" s="34">
        <v>0</v>
      </c>
      <c r="S1998" s="48" t="s">
        <v>1123</v>
      </c>
      <c r="T1998" s="13" t="s">
        <v>122</v>
      </c>
      <c r="U1998" s="12" t="s">
        <v>122</v>
      </c>
      <c r="V1998" s="12" t="s">
        <v>1863</v>
      </c>
      <c r="W1998" s="12" t="s">
        <v>122</v>
      </c>
      <c r="X1998" s="14" t="str">
        <f t="shared" si="31"/>
        <v>В</v>
      </c>
      <c r="Y1998" s="271">
        <f>Таблица1[[#This Row],[ID_intellix]]</f>
        <v>350</v>
      </c>
      <c r="Z1998" s="269" t="s">
        <v>122</v>
      </c>
      <c r="AA1998" s="145">
        <f>IF(OR(Таблица1[[#This Row],[CARDIO_report]]&lt;&gt;0,Таблица1[[#This Row],[AI COMBO_report]]&lt;&gt;0,Таблица1[[#This Row],[OTC_report]]&lt;&gt;0),1,0)</f>
        <v>0</v>
      </c>
      <c r="AB1998" s="60" t="s">
        <v>1124</v>
      </c>
      <c r="AC1998" s="60" t="s">
        <v>1124</v>
      </c>
      <c r="AD1998" s="60" t="s">
        <v>1124</v>
      </c>
      <c r="AE1998" s="89" t="s">
        <v>1825</v>
      </c>
      <c r="AF1998" s="89"/>
      <c r="AG1998" s="89" t="s">
        <v>1145</v>
      </c>
      <c r="AH1998" s="89">
        <v>95</v>
      </c>
      <c r="AI1998" s="89" t="s">
        <v>1145</v>
      </c>
      <c r="AJ1998" s="89">
        <v>97</v>
      </c>
      <c r="AK1998" s="89" t="s">
        <v>1145</v>
      </c>
      <c r="AL1998" s="89">
        <v>64</v>
      </c>
      <c r="AM1998" s="89" t="s">
        <v>1145</v>
      </c>
      <c r="AN1998" s="89">
        <v>95</v>
      </c>
      <c r="AP1998" s="35" t="s">
        <v>1857</v>
      </c>
      <c r="AQ1998" s="377">
        <v>0</v>
      </c>
      <c r="AR1998" s="378">
        <v>0</v>
      </c>
      <c r="AS1998" s="377">
        <v>0</v>
      </c>
      <c r="AT1998" s="378">
        <v>0</v>
      </c>
      <c r="AU1998" s="377">
        <v>0</v>
      </c>
      <c r="AV1998" s="377">
        <v>0</v>
      </c>
      <c r="AW1998" s="377">
        <v>0</v>
      </c>
      <c r="AX1998">
        <v>0</v>
      </c>
      <c r="AY1998">
        <v>0</v>
      </c>
    </row>
    <row r="1999" spans="1:54" ht="14.5" hidden="1" customHeight="1" x14ac:dyDescent="0.2">
      <c r="A1999" s="46">
        <v>351</v>
      </c>
      <c r="B1999" s="258" t="s">
        <v>12511</v>
      </c>
      <c r="C1999" t="s">
        <v>1159</v>
      </c>
      <c r="D1999" t="s">
        <v>1348</v>
      </c>
      <c r="E1999" t="s">
        <v>2504</v>
      </c>
      <c r="F1999" s="29" t="s">
        <v>2644</v>
      </c>
      <c r="G1999" s="47">
        <v>4</v>
      </c>
      <c r="H1999" t="s">
        <v>2563</v>
      </c>
      <c r="I1999">
        <v>1</v>
      </c>
      <c r="J1999" t="s">
        <v>15895</v>
      </c>
      <c r="K1999" t="s">
        <v>75</v>
      </c>
      <c r="L1999" t="s">
        <v>12512</v>
      </c>
      <c r="M1999" t="s">
        <v>2007</v>
      </c>
      <c r="N1999" s="34" t="s">
        <v>588</v>
      </c>
      <c r="O1999" s="34" t="s">
        <v>2008</v>
      </c>
      <c r="P1999" s="34">
        <v>0</v>
      </c>
      <c r="Q1999" s="34" t="s">
        <v>2009</v>
      </c>
      <c r="R1999" s="34" t="s">
        <v>930</v>
      </c>
      <c r="S1999" s="48" t="s">
        <v>1123</v>
      </c>
      <c r="T1999" s="13" t="s">
        <v>1863</v>
      </c>
      <c r="U1999" s="12" t="s">
        <v>1863</v>
      </c>
      <c r="V1999" s="12" t="s">
        <v>122</v>
      </c>
      <c r="W1999" s="12" t="s">
        <v>122</v>
      </c>
      <c r="X1999" s="14" t="str">
        <f t="shared" si="31"/>
        <v>А</v>
      </c>
      <c r="Y1999" s="271">
        <f>Таблица1[[#This Row],[ID_intellix]]</f>
        <v>351</v>
      </c>
      <c r="Z1999" s="269" t="s">
        <v>122</v>
      </c>
      <c r="AA1999" s="145">
        <f>IF(OR(Таблица1[[#This Row],[CARDIO_report]]&lt;&gt;0,Таблица1[[#This Row],[AI COMBO_report]]&lt;&gt;0,Таблица1[[#This Row],[OTC_report]]&lt;&gt;0),1,0)</f>
        <v>1</v>
      </c>
      <c r="AB1999" s="60" t="s">
        <v>1124</v>
      </c>
      <c r="AC1999" s="60" t="s">
        <v>1124</v>
      </c>
      <c r="AD1999" s="60" t="s">
        <v>1124</v>
      </c>
      <c r="AE1999" s="89" t="s">
        <v>1917</v>
      </c>
      <c r="AF1999" s="89"/>
      <c r="AG1999" s="89" t="s">
        <v>1414</v>
      </c>
      <c r="AH1999" s="89">
        <v>62</v>
      </c>
      <c r="AI1999" s="89" t="s">
        <v>1414</v>
      </c>
      <c r="AJ1999" s="89">
        <v>61</v>
      </c>
      <c r="AK1999" s="89" t="s">
        <v>1414</v>
      </c>
      <c r="AL1999" s="89">
        <v>72</v>
      </c>
      <c r="AM1999" s="89" t="s">
        <v>1414</v>
      </c>
      <c r="AN1999" s="89">
        <v>58</v>
      </c>
      <c r="AP1999" s="35" t="s">
        <v>1917</v>
      </c>
      <c r="AQ1999" s="377">
        <v>0</v>
      </c>
      <c r="AR1999" s="377" t="s">
        <v>6343</v>
      </c>
      <c r="AS1999" s="377">
        <v>0</v>
      </c>
      <c r="AT1999" s="378" t="s">
        <v>6343</v>
      </c>
      <c r="AU1999" s="377">
        <v>0</v>
      </c>
      <c r="AV1999" s="377">
        <v>0</v>
      </c>
      <c r="AW1999" s="377">
        <v>0</v>
      </c>
      <c r="AX1999" s="2" t="s">
        <v>6343</v>
      </c>
      <c r="AY1999" s="2">
        <v>0</v>
      </c>
      <c r="AZ1999" s="2" t="s">
        <v>6344</v>
      </c>
      <c r="BA1999" s="2" t="s">
        <v>15962</v>
      </c>
      <c r="BB1999" s="2" t="s">
        <v>6344</v>
      </c>
    </row>
    <row r="2000" spans="1:54" ht="14.5" hidden="1" customHeight="1" x14ac:dyDescent="0.2">
      <c r="A2000" s="46">
        <v>352</v>
      </c>
      <c r="B2000" s="258" t="s">
        <v>12513</v>
      </c>
      <c r="C2000" t="s">
        <v>1159</v>
      </c>
      <c r="D2000" t="s">
        <v>1364</v>
      </c>
      <c r="E2000" t="s">
        <v>2504</v>
      </c>
      <c r="F2000" s="29" t="s">
        <v>2644</v>
      </c>
      <c r="G2000" s="47">
        <v>5</v>
      </c>
      <c r="H2000" t="s">
        <v>2563</v>
      </c>
      <c r="I2000">
        <v>1</v>
      </c>
      <c r="J2000" t="s">
        <v>12514</v>
      </c>
      <c r="K2000" t="s">
        <v>75</v>
      </c>
      <c r="L2000" t="s">
        <v>12515</v>
      </c>
      <c r="M2000" t="s">
        <v>2007</v>
      </c>
      <c r="N2000" s="34">
        <v>0</v>
      </c>
      <c r="O2000" s="34" t="s">
        <v>2008</v>
      </c>
      <c r="P2000" s="34">
        <v>0</v>
      </c>
      <c r="Q2000" s="34" t="s">
        <v>2009</v>
      </c>
      <c r="R2000" s="34">
        <v>0</v>
      </c>
      <c r="S2000" s="48" t="s">
        <v>1123</v>
      </c>
      <c r="T2000" s="13" t="s">
        <v>122</v>
      </c>
      <c r="U2000" s="12" t="s">
        <v>122</v>
      </c>
      <c r="V2000" s="12" t="s">
        <v>122</v>
      </c>
      <c r="W2000" s="12" t="s">
        <v>122</v>
      </c>
      <c r="X2000" s="14" t="str">
        <f t="shared" si="31"/>
        <v>С</v>
      </c>
      <c r="Y2000" s="271">
        <f>Таблица1[[#This Row],[ID_intellix]]</f>
        <v>352</v>
      </c>
      <c r="Z2000" s="269" t="s">
        <v>122</v>
      </c>
      <c r="AA2000" s="145">
        <f>IF(OR(Таблица1[[#This Row],[CARDIO_report]]&lt;&gt;0,Таблица1[[#This Row],[AI COMBO_report]]&lt;&gt;0,Таблица1[[#This Row],[OTC_report]]&lt;&gt;0),1,0)</f>
        <v>0</v>
      </c>
      <c r="AB2000" s="60" t="s">
        <v>1124</v>
      </c>
      <c r="AC2000" s="60" t="s">
        <v>1124</v>
      </c>
      <c r="AD2000" s="60" t="s">
        <v>1124</v>
      </c>
      <c r="AE2000" s="89" t="s">
        <v>1825</v>
      </c>
      <c r="AF2000" s="89"/>
      <c r="AG2000" s="89" t="s">
        <v>1145</v>
      </c>
      <c r="AH2000" s="89">
        <v>59</v>
      </c>
      <c r="AI2000" s="89" t="s">
        <v>1145</v>
      </c>
      <c r="AJ2000" s="89">
        <v>79</v>
      </c>
      <c r="AK2000" s="89" t="s">
        <v>1145</v>
      </c>
      <c r="AL2000" s="89">
        <v>66</v>
      </c>
      <c r="AM2000" s="89" t="s">
        <v>1145</v>
      </c>
      <c r="AN2000" s="89">
        <v>79</v>
      </c>
      <c r="AP2000" s="35" t="s">
        <v>1857</v>
      </c>
      <c r="AQ2000" s="377">
        <v>0</v>
      </c>
      <c r="AR2000" s="378">
        <v>0</v>
      </c>
      <c r="AS2000" s="377">
        <v>0</v>
      </c>
      <c r="AT2000" s="378">
        <v>0</v>
      </c>
      <c r="AU2000" s="377">
        <v>0</v>
      </c>
      <c r="AV2000" s="377">
        <v>0</v>
      </c>
      <c r="AW2000" s="377">
        <v>0</v>
      </c>
      <c r="AX2000">
        <v>0</v>
      </c>
      <c r="AY2000">
        <v>0</v>
      </c>
    </row>
    <row r="2001" spans="1:54" ht="14.5" hidden="1" customHeight="1" x14ac:dyDescent="0.2">
      <c r="A2001" s="46">
        <v>1141</v>
      </c>
      <c r="B2001" s="258" t="s">
        <v>12941</v>
      </c>
      <c r="C2001" t="s">
        <v>1159</v>
      </c>
      <c r="D2001" t="s">
        <v>1358</v>
      </c>
      <c r="E2001" t="s">
        <v>2504</v>
      </c>
      <c r="F2001" s="29" t="s">
        <v>2644</v>
      </c>
      <c r="G2001" s="47">
        <v>12</v>
      </c>
      <c r="H2001" t="s">
        <v>2563</v>
      </c>
      <c r="I2001">
        <v>1</v>
      </c>
      <c r="J2001" t="s">
        <v>15815</v>
      </c>
      <c r="K2001" t="s">
        <v>75</v>
      </c>
      <c r="L2001" t="s">
        <v>12942</v>
      </c>
      <c r="M2001" t="s">
        <v>2007</v>
      </c>
      <c r="N2001" s="34">
        <v>0</v>
      </c>
      <c r="O2001" s="34" t="s">
        <v>2008</v>
      </c>
      <c r="P2001" s="34">
        <v>0</v>
      </c>
      <c r="Q2001" s="34" t="s">
        <v>2009</v>
      </c>
      <c r="R2001" s="34">
        <v>0</v>
      </c>
      <c r="S2001" s="48" t="s">
        <v>1123</v>
      </c>
      <c r="T2001" s="13" t="s">
        <v>122</v>
      </c>
      <c r="U2001" s="12" t="s">
        <v>122</v>
      </c>
      <c r="V2001" s="12" t="s">
        <v>1863</v>
      </c>
      <c r="W2001" s="12" t="s">
        <v>122</v>
      </c>
      <c r="X2001" s="14" t="str">
        <f t="shared" si="31"/>
        <v>В</v>
      </c>
      <c r="Y2001" s="271">
        <f>Таблица1[[#This Row],[ID_intellix]]</f>
        <v>1141</v>
      </c>
      <c r="Z2001" s="269" t="s">
        <v>122</v>
      </c>
      <c r="AA2001" s="145">
        <f>IF(OR(Таблица1[[#This Row],[CARDIO_report]]&lt;&gt;0,Таблица1[[#This Row],[AI COMBO_report]]&lt;&gt;0,Таблица1[[#This Row],[OTC_report]]&lt;&gt;0),1,0)</f>
        <v>0</v>
      </c>
      <c r="AB2001" s="60" t="s">
        <v>1124</v>
      </c>
      <c r="AC2001" s="60" t="s">
        <v>1124</v>
      </c>
      <c r="AD2001" s="60" t="s">
        <v>1124</v>
      </c>
      <c r="AE2001" s="89" t="s">
        <v>1857</v>
      </c>
      <c r="AF2001" s="89"/>
      <c r="AG2001" s="89" t="s">
        <v>1414</v>
      </c>
      <c r="AH2001" s="89">
        <v>96</v>
      </c>
      <c r="AI2001" s="89" t="s">
        <v>1145</v>
      </c>
      <c r="AJ2001" s="89">
        <v>96</v>
      </c>
      <c r="AK2001" s="89" t="s">
        <v>1145</v>
      </c>
      <c r="AL2001" s="89">
        <v>65</v>
      </c>
      <c r="AM2001" s="89" t="s">
        <v>1145</v>
      </c>
      <c r="AN2001" s="89">
        <v>85</v>
      </c>
      <c r="AP2001" s="35" t="s">
        <v>1917</v>
      </c>
      <c r="AQ2001" s="377">
        <v>0</v>
      </c>
      <c r="AR2001" s="377" t="s">
        <v>6343</v>
      </c>
      <c r="AS2001" s="377">
        <v>0</v>
      </c>
      <c r="AT2001" s="378" t="s">
        <v>6343</v>
      </c>
      <c r="AU2001" s="377">
        <v>0</v>
      </c>
      <c r="AV2001" s="377">
        <v>0</v>
      </c>
      <c r="AW2001" s="377">
        <v>0</v>
      </c>
      <c r="AX2001" s="2" t="s">
        <v>6343</v>
      </c>
      <c r="AY2001" s="2">
        <v>0</v>
      </c>
      <c r="AZ2001" s="2" t="s">
        <v>6343</v>
      </c>
      <c r="BB2001" s="2" t="s">
        <v>6343</v>
      </c>
    </row>
    <row r="2002" spans="1:54" ht="14.5" hidden="1" customHeight="1" x14ac:dyDescent="0.2">
      <c r="A2002" s="46">
        <v>3578</v>
      </c>
      <c r="B2002" s="258" t="s">
        <v>6981</v>
      </c>
      <c r="C2002" t="s">
        <v>1159</v>
      </c>
      <c r="D2002" t="s">
        <v>1358</v>
      </c>
      <c r="E2002" t="s">
        <v>1821</v>
      </c>
      <c r="F2002" s="29" t="s">
        <v>1950</v>
      </c>
      <c r="G2002" s="47">
        <v>113</v>
      </c>
      <c r="H2002" t="s">
        <v>1950</v>
      </c>
      <c r="I2002">
        <v>1</v>
      </c>
      <c r="J2002" t="s">
        <v>6982</v>
      </c>
      <c r="K2002" t="s">
        <v>75</v>
      </c>
      <c r="L2002" t="s">
        <v>6983</v>
      </c>
      <c r="M2002" t="s">
        <v>2007</v>
      </c>
      <c r="N2002" s="34">
        <v>0</v>
      </c>
      <c r="O2002" s="34" t="s">
        <v>2008</v>
      </c>
      <c r="P2002" s="34" t="s">
        <v>100</v>
      </c>
      <c r="Q2002" s="34" t="s">
        <v>2009</v>
      </c>
      <c r="R2002" s="34" t="s">
        <v>881</v>
      </c>
      <c r="S2002" s="48" t="s">
        <v>1123</v>
      </c>
      <c r="T2002" s="13" t="s">
        <v>122</v>
      </c>
      <c r="U2002" s="12" t="s">
        <v>122</v>
      </c>
      <c r="V2002" s="12" t="s">
        <v>1863</v>
      </c>
      <c r="W2002" s="12" t="s">
        <v>122</v>
      </c>
      <c r="X2002" s="14" t="str">
        <f t="shared" si="31"/>
        <v>В</v>
      </c>
      <c r="Y2002" s="271">
        <f>Таблица1[[#This Row],[ID_intellix]]</f>
        <v>3578</v>
      </c>
      <c r="Z2002" s="269" t="s">
        <v>122</v>
      </c>
      <c r="AA2002" s="145">
        <f>IF(OR(Таблица1[[#This Row],[CARDIO_report]]&lt;&gt;0,Таблица1[[#This Row],[AI COMBO_report]]&lt;&gt;0,Таблица1[[#This Row],[OTC_report]]&lt;&gt;0),1,0)</f>
        <v>1</v>
      </c>
      <c r="AB2002" s="60" t="s">
        <v>1124</v>
      </c>
      <c r="AC2002" s="60" t="s">
        <v>1124</v>
      </c>
      <c r="AD2002" s="60" t="s">
        <v>1124</v>
      </c>
      <c r="AE2002" s="60" t="s">
        <v>1124</v>
      </c>
      <c r="AF2002" s="60"/>
      <c r="AG2002" s="60" t="s">
        <v>1124</v>
      </c>
      <c r="AH2002" s="60" t="s">
        <v>1124</v>
      </c>
      <c r="AI2002" s="60" t="s">
        <v>1124</v>
      </c>
      <c r="AJ2002" s="60" t="s">
        <v>1124</v>
      </c>
      <c r="AK2002" s="60" t="s">
        <v>1124</v>
      </c>
      <c r="AL2002" s="60" t="s">
        <v>1124</v>
      </c>
      <c r="AM2002" s="60" t="s">
        <v>1124</v>
      </c>
      <c r="AN2002" s="60" t="s">
        <v>1124</v>
      </c>
      <c r="AO2002" s="60"/>
      <c r="AP2002" s="35" t="s">
        <v>1857</v>
      </c>
      <c r="AQ2002" s="377">
        <v>0</v>
      </c>
      <c r="AR2002" s="378">
        <v>0</v>
      </c>
      <c r="AS2002" s="377">
        <v>0</v>
      </c>
      <c r="AT2002" s="378">
        <v>0</v>
      </c>
      <c r="AU2002" s="377">
        <v>0</v>
      </c>
      <c r="AV2002" s="377">
        <v>0</v>
      </c>
      <c r="AW2002" s="377">
        <v>0</v>
      </c>
      <c r="AX2002">
        <v>0</v>
      </c>
      <c r="AY2002">
        <v>0</v>
      </c>
      <c r="AZ2002" s="2"/>
      <c r="BB2002" s="2"/>
    </row>
    <row r="2003" spans="1:54" ht="14.5" hidden="1" customHeight="1" x14ac:dyDescent="0.2">
      <c r="A2003" s="46">
        <v>7524</v>
      </c>
      <c r="B2003" s="258" t="s">
        <v>13219</v>
      </c>
      <c r="C2003" t="s">
        <v>1159</v>
      </c>
      <c r="D2003" t="s">
        <v>1348</v>
      </c>
      <c r="E2003" t="s">
        <v>2504</v>
      </c>
      <c r="F2003" s="29" t="s">
        <v>2532</v>
      </c>
      <c r="G2003" s="47">
        <v>51</v>
      </c>
      <c r="H2003" t="s">
        <v>1140</v>
      </c>
      <c r="I2003">
        <v>1</v>
      </c>
      <c r="J2003" t="s">
        <v>13220</v>
      </c>
      <c r="K2003" t="s">
        <v>75</v>
      </c>
      <c r="L2003" t="s">
        <v>13221</v>
      </c>
      <c r="M2003" t="s">
        <v>2007</v>
      </c>
      <c r="N2003" s="34" t="s">
        <v>588</v>
      </c>
      <c r="O2003" s="34" t="s">
        <v>2008</v>
      </c>
      <c r="P2003" s="34" t="s">
        <v>87</v>
      </c>
      <c r="Q2003" s="34" t="s">
        <v>2009</v>
      </c>
      <c r="R2003" s="34" t="s">
        <v>930</v>
      </c>
      <c r="S2003" s="48" t="s">
        <v>1123</v>
      </c>
      <c r="T2003" s="13" t="s">
        <v>122</v>
      </c>
      <c r="U2003" s="12" t="s">
        <v>122</v>
      </c>
      <c r="V2003" s="12" t="s">
        <v>1863</v>
      </c>
      <c r="W2003" s="12" t="s">
        <v>122</v>
      </c>
      <c r="X2003" s="14" t="str">
        <f t="shared" si="31"/>
        <v>В</v>
      </c>
      <c r="Y2003" s="271">
        <f>Таблица1[[#This Row],[ID_intellix]]</f>
        <v>7524</v>
      </c>
      <c r="Z2003" s="269" t="s">
        <v>122</v>
      </c>
      <c r="AA2003" s="145">
        <f>IF(OR(Таблица1[[#This Row],[CARDIO_report]]&lt;&gt;0,Таблица1[[#This Row],[AI COMBO_report]]&lt;&gt;0,Таблица1[[#This Row],[OTC_report]]&lt;&gt;0),1,0)</f>
        <v>1</v>
      </c>
      <c r="AB2003" s="60" t="s">
        <v>2601</v>
      </c>
      <c r="AC2003" s="60" t="s">
        <v>2602</v>
      </c>
      <c r="AD2003" s="60" t="s">
        <v>1124</v>
      </c>
      <c r="AE2003" s="60" t="s">
        <v>1124</v>
      </c>
      <c r="AF2003" s="60"/>
      <c r="AG2003" s="89" t="s">
        <v>1437</v>
      </c>
      <c r="AH2003" s="89">
        <v>12</v>
      </c>
      <c r="AI2003" s="89" t="s">
        <v>1437</v>
      </c>
      <c r="AJ2003" s="89">
        <v>7</v>
      </c>
      <c r="AK2003" s="89" t="s">
        <v>1437</v>
      </c>
      <c r="AL2003" s="89">
        <v>10</v>
      </c>
      <c r="AM2003" s="89" t="s">
        <v>1437</v>
      </c>
      <c r="AN2003" s="89">
        <v>3</v>
      </c>
      <c r="AP2003" s="35" t="s">
        <v>1825</v>
      </c>
      <c r="AQ2003" s="377">
        <v>0</v>
      </c>
      <c r="AR2003" s="378">
        <v>0</v>
      </c>
      <c r="AS2003" s="377">
        <v>0</v>
      </c>
      <c r="AT2003" s="378">
        <v>0</v>
      </c>
      <c r="AU2003" s="377">
        <v>0</v>
      </c>
      <c r="AV2003" s="377">
        <v>0</v>
      </c>
      <c r="AW2003" s="377">
        <v>0</v>
      </c>
      <c r="AX2003">
        <v>0</v>
      </c>
      <c r="AY2003">
        <v>0</v>
      </c>
    </row>
    <row r="2004" spans="1:54" ht="14.5" hidden="1" customHeight="1" x14ac:dyDescent="0.2">
      <c r="A2004" s="46">
        <v>7507</v>
      </c>
      <c r="B2004" s="258" t="s">
        <v>13228</v>
      </c>
      <c r="C2004" t="s">
        <v>1159</v>
      </c>
      <c r="D2004" t="s">
        <v>2000</v>
      </c>
      <c r="E2004" t="s">
        <v>2504</v>
      </c>
      <c r="F2004" s="29" t="s">
        <v>13229</v>
      </c>
      <c r="G2004" s="53" t="s">
        <v>2739</v>
      </c>
      <c r="H2004" t="s">
        <v>2563</v>
      </c>
      <c r="I2004">
        <v>1</v>
      </c>
      <c r="J2004" t="s">
        <v>13230</v>
      </c>
      <c r="K2004" t="s">
        <v>75</v>
      </c>
      <c r="L2004" t="s">
        <v>13231</v>
      </c>
      <c r="M2004" t="s">
        <v>2007</v>
      </c>
      <c r="N2004" s="34">
        <v>0</v>
      </c>
      <c r="O2004" s="34" t="s">
        <v>2008</v>
      </c>
      <c r="P2004" s="34">
        <v>0</v>
      </c>
      <c r="Q2004" s="34" t="s">
        <v>2009</v>
      </c>
      <c r="R2004" s="34">
        <v>0</v>
      </c>
      <c r="S2004" s="48" t="s">
        <v>1123</v>
      </c>
      <c r="T2004" s="13" t="s">
        <v>1863</v>
      </c>
      <c r="U2004" s="12" t="s">
        <v>122</v>
      </c>
      <c r="V2004" s="12" t="s">
        <v>122</v>
      </c>
      <c r="W2004" s="12" t="s">
        <v>122</v>
      </c>
      <c r="X2004" s="14" t="str">
        <f t="shared" si="31"/>
        <v>В</v>
      </c>
      <c r="Y2004" s="271">
        <f>Таблица1[[#This Row],[ID_intellix]]</f>
        <v>7507</v>
      </c>
      <c r="Z2004" s="269" t="s">
        <v>122</v>
      </c>
      <c r="AA2004" s="145">
        <f>IF(OR(Таблица1[[#This Row],[CARDIO_report]]&lt;&gt;0,Таблица1[[#This Row],[AI COMBO_report]]&lt;&gt;0,Таблица1[[#This Row],[OTC_report]]&lt;&gt;0),1,0)</f>
        <v>0</v>
      </c>
      <c r="AB2004" s="60" t="s">
        <v>1124</v>
      </c>
      <c r="AC2004" s="60" t="s">
        <v>1124</v>
      </c>
      <c r="AD2004" s="60" t="s">
        <v>1124</v>
      </c>
      <c r="AE2004" s="60" t="s">
        <v>1124</v>
      </c>
      <c r="AF2004" s="60"/>
      <c r="AG2004" s="89" t="s">
        <v>1414</v>
      </c>
      <c r="AH2004" s="89">
        <v>63</v>
      </c>
      <c r="AI2004" s="89" t="s">
        <v>1414</v>
      </c>
      <c r="AJ2004" s="89">
        <v>49</v>
      </c>
      <c r="AK2004" s="89" t="s">
        <v>1145</v>
      </c>
      <c r="AL2004" s="89">
        <v>57</v>
      </c>
      <c r="AM2004" s="89" t="s">
        <v>1437</v>
      </c>
      <c r="AN2004" s="89">
        <v>41</v>
      </c>
      <c r="AP2004" s="35" t="s">
        <v>1917</v>
      </c>
      <c r="AQ2004" s="377">
        <v>0</v>
      </c>
      <c r="AR2004" s="378">
        <v>0</v>
      </c>
      <c r="AS2004" s="377">
        <v>0</v>
      </c>
      <c r="AT2004" s="378">
        <v>0</v>
      </c>
      <c r="AU2004" s="377">
        <v>0</v>
      </c>
      <c r="AV2004" s="377">
        <v>0</v>
      </c>
      <c r="AW2004" s="377">
        <v>0</v>
      </c>
      <c r="AX2004">
        <v>0</v>
      </c>
      <c r="AY2004">
        <v>0</v>
      </c>
    </row>
    <row r="2005" spans="1:54" ht="14.5" hidden="1" customHeight="1" x14ac:dyDescent="0.2">
      <c r="A2005" s="46">
        <v>1294</v>
      </c>
      <c r="B2005" s="258" t="s">
        <v>6991</v>
      </c>
      <c r="C2005" t="s">
        <v>1159</v>
      </c>
      <c r="D2005" t="s">
        <v>2004</v>
      </c>
      <c r="E2005" t="s">
        <v>1821</v>
      </c>
      <c r="F2005" s="29" t="s">
        <v>1950</v>
      </c>
      <c r="G2005" s="47">
        <v>188</v>
      </c>
      <c r="H2005" t="s">
        <v>1950</v>
      </c>
      <c r="I2005">
        <v>1</v>
      </c>
      <c r="J2005" t="s">
        <v>6992</v>
      </c>
      <c r="K2005" t="s">
        <v>75</v>
      </c>
      <c r="L2005" t="s">
        <v>6993</v>
      </c>
      <c r="M2005" t="s">
        <v>2007</v>
      </c>
      <c r="N2005" s="34">
        <v>0</v>
      </c>
      <c r="O2005" s="34" t="s">
        <v>2008</v>
      </c>
      <c r="P2005" s="34">
        <v>0</v>
      </c>
      <c r="Q2005" s="34" t="s">
        <v>2009</v>
      </c>
      <c r="R2005" s="34">
        <v>0</v>
      </c>
      <c r="S2005" s="48" t="s">
        <v>1123</v>
      </c>
      <c r="T2005" s="13" t="s">
        <v>1863</v>
      </c>
      <c r="U2005" s="12" t="s">
        <v>1863</v>
      </c>
      <c r="V2005" s="12" t="s">
        <v>122</v>
      </c>
      <c r="W2005" s="12" t="s">
        <v>122</v>
      </c>
      <c r="X2005" s="14" t="str">
        <f t="shared" si="31"/>
        <v>А</v>
      </c>
      <c r="Y2005" s="271">
        <f>Таблица1[[#This Row],[ID_intellix]]</f>
        <v>1294</v>
      </c>
      <c r="Z2005" s="269" t="s">
        <v>122</v>
      </c>
      <c r="AA2005" s="145">
        <f>IF(OR(Таблица1[[#This Row],[CARDIO_report]]&lt;&gt;0,Таблица1[[#This Row],[AI COMBO_report]]&lt;&gt;0,Таблица1[[#This Row],[OTC_report]]&lt;&gt;0),1,0)</f>
        <v>0</v>
      </c>
      <c r="AB2005" s="60" t="s">
        <v>1124</v>
      </c>
      <c r="AC2005" s="60" t="s">
        <v>1124</v>
      </c>
      <c r="AD2005" s="60" t="s">
        <v>1124</v>
      </c>
      <c r="AE2005" s="60" t="s">
        <v>1124</v>
      </c>
      <c r="AF2005" s="60"/>
      <c r="AG2005" s="60" t="s">
        <v>1124</v>
      </c>
      <c r="AH2005" s="60" t="s">
        <v>1124</v>
      </c>
      <c r="AI2005" s="60" t="s">
        <v>1124</v>
      </c>
      <c r="AJ2005" s="60" t="s">
        <v>1124</v>
      </c>
      <c r="AK2005" s="60" t="s">
        <v>1124</v>
      </c>
      <c r="AL2005" s="60" t="s">
        <v>1124</v>
      </c>
      <c r="AM2005" s="60" t="s">
        <v>1124</v>
      </c>
      <c r="AN2005" s="60" t="s">
        <v>1124</v>
      </c>
      <c r="AO2005" s="60"/>
      <c r="AP2005" s="35" t="s">
        <v>1857</v>
      </c>
      <c r="AQ2005" s="377">
        <v>0</v>
      </c>
      <c r="AR2005" s="378">
        <v>0</v>
      </c>
      <c r="AS2005" s="377">
        <v>0</v>
      </c>
      <c r="AT2005" s="378">
        <v>0</v>
      </c>
      <c r="AU2005" s="377">
        <v>0</v>
      </c>
      <c r="AV2005" s="377">
        <v>0</v>
      </c>
      <c r="AW2005" s="377">
        <v>0</v>
      </c>
      <c r="AX2005">
        <v>0</v>
      </c>
      <c r="AY2005">
        <v>0</v>
      </c>
      <c r="AZ2005" s="2"/>
      <c r="BB2005" s="2"/>
    </row>
    <row r="2006" spans="1:54" ht="14.5" hidden="1" customHeight="1" x14ac:dyDescent="0.2">
      <c r="A2006" s="46">
        <v>7589</v>
      </c>
      <c r="B2006" s="258" t="s">
        <v>13288</v>
      </c>
      <c r="C2006" t="s">
        <v>1159</v>
      </c>
      <c r="D2006" t="s">
        <v>1348</v>
      </c>
      <c r="E2006" t="s">
        <v>2504</v>
      </c>
      <c r="F2006" s="29" t="s">
        <v>3300</v>
      </c>
      <c r="G2006" s="396">
        <v>27</v>
      </c>
      <c r="H2006" t="s">
        <v>3300</v>
      </c>
      <c r="I2006">
        <v>1</v>
      </c>
      <c r="J2006" t="s">
        <v>13289</v>
      </c>
      <c r="K2006" t="s">
        <v>75</v>
      </c>
      <c r="L2006" t="s">
        <v>1350</v>
      </c>
      <c r="M2006" t="s">
        <v>2007</v>
      </c>
      <c r="N2006" s="34" t="s">
        <v>493</v>
      </c>
      <c r="O2006" s="34" t="s">
        <v>2008</v>
      </c>
      <c r="P2006" s="34" t="s">
        <v>87</v>
      </c>
      <c r="Q2006" s="34" t="s">
        <v>2009</v>
      </c>
      <c r="R2006" s="34" t="s">
        <v>930</v>
      </c>
      <c r="S2006" s="48" t="s">
        <v>1123</v>
      </c>
      <c r="T2006" s="13" t="s">
        <v>1863</v>
      </c>
      <c r="U2006" s="12" t="s">
        <v>122</v>
      </c>
      <c r="V2006" s="12" t="s">
        <v>1863</v>
      </c>
      <c r="W2006" s="12" t="s">
        <v>1863</v>
      </c>
      <c r="X2006" s="14" t="str">
        <f t="shared" si="31"/>
        <v>А</v>
      </c>
      <c r="Y2006" s="271">
        <f>Таблица1[[#This Row],[ID_intellix]]</f>
        <v>7589</v>
      </c>
      <c r="Z2006" s="269" t="s">
        <v>122</v>
      </c>
      <c r="AA2006" s="145">
        <f>IF(OR(Таблица1[[#This Row],[CARDIO_report]]&lt;&gt;0,Таблица1[[#This Row],[AI COMBO_report]]&lt;&gt;0,Таблица1[[#This Row],[OTC_report]]&lt;&gt;0),1,0)</f>
        <v>1</v>
      </c>
      <c r="AB2006" s="60" t="s">
        <v>1124</v>
      </c>
      <c r="AC2006" s="60" t="s">
        <v>1124</v>
      </c>
      <c r="AD2006" s="60" t="s">
        <v>1124</v>
      </c>
      <c r="AE2006" s="60" t="s">
        <v>1124</v>
      </c>
      <c r="AF2006" s="60"/>
      <c r="AG2006" s="89" t="s">
        <v>1414</v>
      </c>
      <c r="AH2006" s="89">
        <v>73</v>
      </c>
      <c r="AI2006" s="89" t="s">
        <v>1414</v>
      </c>
      <c r="AJ2006" s="89">
        <v>63</v>
      </c>
      <c r="AK2006" s="89" t="s">
        <v>1414</v>
      </c>
      <c r="AL2006" s="89">
        <v>87</v>
      </c>
      <c r="AM2006" s="89" t="s">
        <v>1414</v>
      </c>
      <c r="AN2006" s="89">
        <v>69</v>
      </c>
      <c r="AP2006" s="35" t="s">
        <v>1917</v>
      </c>
      <c r="AQ2006" s="377">
        <v>0</v>
      </c>
      <c r="AR2006" s="378">
        <v>0</v>
      </c>
      <c r="AS2006" s="377">
        <v>0</v>
      </c>
      <c r="AT2006" s="378">
        <v>0</v>
      </c>
      <c r="AU2006" s="377">
        <v>0</v>
      </c>
      <c r="AV2006" s="377">
        <v>0</v>
      </c>
      <c r="AW2006" s="377">
        <v>0</v>
      </c>
      <c r="AX2006">
        <v>0</v>
      </c>
      <c r="AY2006">
        <v>0</v>
      </c>
      <c r="BA2006" s="2" t="s">
        <v>15961</v>
      </c>
    </row>
    <row r="2007" spans="1:54" ht="14.5" hidden="1" customHeight="1" x14ac:dyDescent="0.2">
      <c r="A2007" s="46">
        <v>7543</v>
      </c>
      <c r="B2007" s="258" t="s">
        <v>13328</v>
      </c>
      <c r="C2007" t="s">
        <v>1159</v>
      </c>
      <c r="D2007" t="s">
        <v>1361</v>
      </c>
      <c r="E2007" t="s">
        <v>2504</v>
      </c>
      <c r="F2007" s="29" t="s">
        <v>2725</v>
      </c>
      <c r="G2007" s="53" t="s">
        <v>13329</v>
      </c>
      <c r="H2007" t="s">
        <v>1149</v>
      </c>
      <c r="I2007">
        <v>1</v>
      </c>
      <c r="J2007" t="s">
        <v>13330</v>
      </c>
      <c r="K2007" t="s">
        <v>75</v>
      </c>
      <c r="L2007" t="s">
        <v>13331</v>
      </c>
      <c r="M2007" t="s">
        <v>2007</v>
      </c>
      <c r="N2007" s="34" t="s">
        <v>493</v>
      </c>
      <c r="O2007" s="34" t="s">
        <v>2008</v>
      </c>
      <c r="P2007" s="34" t="s">
        <v>100</v>
      </c>
      <c r="Q2007" s="34" t="s">
        <v>2009</v>
      </c>
      <c r="R2007" s="34" t="s">
        <v>881</v>
      </c>
      <c r="S2007" s="48" t="s">
        <v>1123</v>
      </c>
      <c r="T2007" s="13" t="s">
        <v>122</v>
      </c>
      <c r="U2007" s="12" t="s">
        <v>122</v>
      </c>
      <c r="V2007" s="12" t="s">
        <v>1863</v>
      </c>
      <c r="W2007" s="12" t="s">
        <v>122</v>
      </c>
      <c r="X2007" s="14" t="str">
        <f t="shared" si="31"/>
        <v>В</v>
      </c>
      <c r="Y2007" s="271">
        <f>Таблица1[[#This Row],[ID_intellix]]</f>
        <v>7543</v>
      </c>
      <c r="Z2007" s="269" t="s">
        <v>122</v>
      </c>
      <c r="AA2007" s="145">
        <f>IF(OR(Таблица1[[#This Row],[CARDIO_report]]&lt;&gt;0,Таблица1[[#This Row],[AI COMBO_report]]&lt;&gt;0,Таблица1[[#This Row],[OTC_report]]&lt;&gt;0),1,0)</f>
        <v>1</v>
      </c>
      <c r="AB2007" s="60" t="s">
        <v>1124</v>
      </c>
      <c r="AC2007" s="60" t="s">
        <v>1124</v>
      </c>
      <c r="AD2007" s="60" t="s">
        <v>1124</v>
      </c>
      <c r="AE2007" s="60" t="s">
        <v>1124</v>
      </c>
      <c r="AF2007" s="60"/>
      <c r="AG2007" s="89" t="s">
        <v>1437</v>
      </c>
      <c r="AH2007" s="89">
        <v>5</v>
      </c>
      <c r="AI2007" s="89" t="s">
        <v>1437</v>
      </c>
      <c r="AJ2007" s="89">
        <v>9</v>
      </c>
      <c r="AK2007" s="89" t="s">
        <v>1437</v>
      </c>
      <c r="AL2007" s="89">
        <v>1</v>
      </c>
      <c r="AM2007" s="89" t="s">
        <v>1437</v>
      </c>
      <c r="AN2007" s="89">
        <v>7</v>
      </c>
      <c r="AP2007" s="35" t="s">
        <v>1857</v>
      </c>
      <c r="AQ2007" s="377">
        <v>0</v>
      </c>
      <c r="AR2007" s="378">
        <v>0</v>
      </c>
      <c r="AS2007" s="377">
        <v>0</v>
      </c>
      <c r="AT2007" s="378">
        <v>0</v>
      </c>
      <c r="AU2007" s="377">
        <v>0</v>
      </c>
      <c r="AV2007" s="377">
        <v>0</v>
      </c>
      <c r="AW2007" s="377">
        <v>0</v>
      </c>
      <c r="AX2007">
        <v>0</v>
      </c>
      <c r="AY2007">
        <v>0</v>
      </c>
    </row>
    <row r="2008" spans="1:54" ht="14.5" hidden="1" customHeight="1" x14ac:dyDescent="0.2">
      <c r="A2008" s="46">
        <v>7610</v>
      </c>
      <c r="B2008" s="258" t="s">
        <v>13335</v>
      </c>
      <c r="C2008" t="s">
        <v>1159</v>
      </c>
      <c r="D2008" t="s">
        <v>1361</v>
      </c>
      <c r="E2008" t="s">
        <v>2504</v>
      </c>
      <c r="F2008" s="29" t="s">
        <v>2532</v>
      </c>
      <c r="G2008" s="53">
        <v>53</v>
      </c>
      <c r="H2008" t="s">
        <v>1140</v>
      </c>
      <c r="I2008">
        <v>1</v>
      </c>
      <c r="J2008" t="s">
        <v>13336</v>
      </c>
      <c r="K2008" t="s">
        <v>75</v>
      </c>
      <c r="L2008" t="s">
        <v>13337</v>
      </c>
      <c r="M2008" t="s">
        <v>2007</v>
      </c>
      <c r="N2008" s="34">
        <v>0</v>
      </c>
      <c r="O2008" s="34" t="s">
        <v>2008</v>
      </c>
      <c r="P2008" s="34" t="s">
        <v>100</v>
      </c>
      <c r="Q2008" s="34" t="s">
        <v>2009</v>
      </c>
      <c r="R2008" s="34" t="s">
        <v>881</v>
      </c>
      <c r="S2008" s="48" t="s">
        <v>1123</v>
      </c>
      <c r="T2008" s="13" t="s">
        <v>122</v>
      </c>
      <c r="U2008" s="12" t="s">
        <v>122</v>
      </c>
      <c r="V2008" s="12" t="s">
        <v>1863</v>
      </c>
      <c r="W2008" s="12" t="s">
        <v>122</v>
      </c>
      <c r="X2008" s="14" t="str">
        <f t="shared" si="31"/>
        <v>В</v>
      </c>
      <c r="Y2008" s="271">
        <f>Таблица1[[#This Row],[ID_intellix]]</f>
        <v>7610</v>
      </c>
      <c r="Z2008" s="269" t="s">
        <v>122</v>
      </c>
      <c r="AA2008" s="145">
        <f>IF(OR(Таблица1[[#This Row],[CARDIO_report]]&lt;&gt;0,Таблица1[[#This Row],[AI COMBO_report]]&lt;&gt;0,Таблица1[[#This Row],[OTC_report]]&lt;&gt;0),1,0)</f>
        <v>1</v>
      </c>
      <c r="AB2008" s="60" t="s">
        <v>2601</v>
      </c>
      <c r="AC2008" s="60" t="s">
        <v>2602</v>
      </c>
      <c r="AD2008" s="60" t="s">
        <v>1124</v>
      </c>
      <c r="AE2008" s="60" t="s">
        <v>1124</v>
      </c>
      <c r="AF2008" s="60"/>
      <c r="AG2008" s="89" t="s">
        <v>1437</v>
      </c>
      <c r="AH2008" s="89">
        <v>11</v>
      </c>
      <c r="AI2008" s="89" t="s">
        <v>1437</v>
      </c>
      <c r="AJ2008" s="89">
        <v>2</v>
      </c>
      <c r="AK2008" s="89" t="s">
        <v>1437</v>
      </c>
      <c r="AL2008" s="89">
        <v>7</v>
      </c>
      <c r="AM2008" s="89" t="s">
        <v>1437</v>
      </c>
      <c r="AN2008" s="89">
        <v>4</v>
      </c>
      <c r="AP2008" s="35" t="s">
        <v>1857</v>
      </c>
      <c r="AQ2008" s="377">
        <v>0</v>
      </c>
      <c r="AR2008" s="378">
        <v>0</v>
      </c>
      <c r="AS2008" s="377">
        <v>0</v>
      </c>
      <c r="AT2008" s="378">
        <v>0</v>
      </c>
      <c r="AU2008" s="377">
        <v>0</v>
      </c>
      <c r="AV2008" s="377">
        <v>0</v>
      </c>
      <c r="AW2008" s="377" t="s">
        <v>2847</v>
      </c>
      <c r="AX2008" s="2">
        <v>0</v>
      </c>
      <c r="AY2008" s="2" t="s">
        <v>2847</v>
      </c>
      <c r="BA2008" s="2" t="s">
        <v>6336</v>
      </c>
    </row>
    <row r="2009" spans="1:54" ht="14.5" hidden="1" customHeight="1" x14ac:dyDescent="0.2">
      <c r="A2009" s="46">
        <v>7598</v>
      </c>
      <c r="B2009" s="258" t="s">
        <v>6998</v>
      </c>
      <c r="C2009" t="s">
        <v>1159</v>
      </c>
      <c r="D2009" t="s">
        <v>1361</v>
      </c>
      <c r="E2009" t="s">
        <v>1821</v>
      </c>
      <c r="F2009" s="29" t="s">
        <v>1950</v>
      </c>
      <c r="G2009" s="53">
        <v>265</v>
      </c>
      <c r="H2009" t="s">
        <v>1950</v>
      </c>
      <c r="I2009">
        <v>1</v>
      </c>
      <c r="J2009" t="s">
        <v>6999</v>
      </c>
      <c r="K2009" t="s">
        <v>75</v>
      </c>
      <c r="L2009" t="s">
        <v>7000</v>
      </c>
      <c r="M2009" t="s">
        <v>2007</v>
      </c>
      <c r="N2009" s="34" t="s">
        <v>588</v>
      </c>
      <c r="O2009" s="34" t="s">
        <v>2008</v>
      </c>
      <c r="P2009" s="34">
        <v>0</v>
      </c>
      <c r="Q2009" s="34" t="s">
        <v>2009</v>
      </c>
      <c r="R2009" s="34" t="s">
        <v>881</v>
      </c>
      <c r="S2009" s="48" t="s">
        <v>1123</v>
      </c>
      <c r="T2009" s="13" t="s">
        <v>122</v>
      </c>
      <c r="U2009" s="12" t="s">
        <v>122</v>
      </c>
      <c r="V2009" s="12" t="s">
        <v>1863</v>
      </c>
      <c r="W2009" s="12" t="s">
        <v>122</v>
      </c>
      <c r="X2009" s="14" t="str">
        <f t="shared" si="31"/>
        <v>В</v>
      </c>
      <c r="Y2009" s="271">
        <f>Таблица1[[#This Row],[ID_intellix]]</f>
        <v>7598</v>
      </c>
      <c r="Z2009" s="269" t="s">
        <v>122</v>
      </c>
      <c r="AA2009" s="145">
        <f>IF(OR(Таблица1[[#This Row],[CARDIO_report]]&lt;&gt;0,Таблица1[[#This Row],[AI COMBO_report]]&lt;&gt;0,Таблица1[[#This Row],[OTC_report]]&lt;&gt;0),1,0)</f>
        <v>1</v>
      </c>
      <c r="AB2009" s="60" t="s">
        <v>1124</v>
      </c>
      <c r="AC2009" s="60" t="s">
        <v>1124</v>
      </c>
      <c r="AD2009" s="60" t="s">
        <v>1124</v>
      </c>
      <c r="AE2009" s="60" t="s">
        <v>1124</v>
      </c>
      <c r="AF2009" s="60"/>
      <c r="AG2009" s="60" t="s">
        <v>1124</v>
      </c>
      <c r="AH2009" s="60" t="s">
        <v>1124</v>
      </c>
      <c r="AI2009" s="60" t="s">
        <v>1124</v>
      </c>
      <c r="AJ2009" s="60" t="s">
        <v>1124</v>
      </c>
      <c r="AK2009" s="60" t="s">
        <v>1124</v>
      </c>
      <c r="AL2009" s="60" t="s">
        <v>1124</v>
      </c>
      <c r="AM2009" s="60" t="s">
        <v>1124</v>
      </c>
      <c r="AN2009" s="60" t="s">
        <v>1124</v>
      </c>
      <c r="AO2009" s="60"/>
      <c r="AP2009" s="35" t="s">
        <v>1917</v>
      </c>
      <c r="AQ2009" s="377">
        <v>0</v>
      </c>
      <c r="AR2009" s="378">
        <v>0</v>
      </c>
      <c r="AS2009" s="377">
        <v>0</v>
      </c>
      <c r="AT2009" s="378">
        <v>0</v>
      </c>
      <c r="AU2009" s="377">
        <v>0</v>
      </c>
      <c r="AV2009" s="377">
        <v>0</v>
      </c>
      <c r="AW2009" s="377">
        <v>0</v>
      </c>
      <c r="AX2009">
        <v>0</v>
      </c>
      <c r="AY2009">
        <v>0</v>
      </c>
      <c r="AZ2009" s="2"/>
      <c r="BB2009" s="2"/>
    </row>
    <row r="2010" spans="1:54" ht="14.5" hidden="1" customHeight="1" x14ac:dyDescent="0.2">
      <c r="A2010" s="46">
        <v>7542</v>
      </c>
      <c r="B2010" s="258" t="s">
        <v>13390</v>
      </c>
      <c r="C2010" t="s">
        <v>1159</v>
      </c>
      <c r="D2010" t="s">
        <v>1364</v>
      </c>
      <c r="E2010" t="s">
        <v>2504</v>
      </c>
      <c r="F2010" s="29" t="s">
        <v>2539</v>
      </c>
      <c r="G2010" s="53" t="s">
        <v>13391</v>
      </c>
      <c r="H2010" t="s">
        <v>1149</v>
      </c>
      <c r="I2010">
        <v>1</v>
      </c>
      <c r="J2010" t="s">
        <v>13392</v>
      </c>
      <c r="K2010" t="s">
        <v>75</v>
      </c>
      <c r="L2010" t="s">
        <v>1370</v>
      </c>
      <c r="M2010" t="s">
        <v>2007</v>
      </c>
      <c r="N2010" s="34" t="s">
        <v>493</v>
      </c>
      <c r="O2010" s="34" t="s">
        <v>2008</v>
      </c>
      <c r="P2010" s="34" t="s">
        <v>100</v>
      </c>
      <c r="Q2010" s="34" t="s">
        <v>2009</v>
      </c>
      <c r="R2010" s="34" t="s">
        <v>881</v>
      </c>
      <c r="S2010" s="48" t="s">
        <v>1123</v>
      </c>
      <c r="T2010" s="13" t="s">
        <v>1863</v>
      </c>
      <c r="U2010" s="12" t="s">
        <v>1863</v>
      </c>
      <c r="V2010" s="12" t="s">
        <v>1863</v>
      </c>
      <c r="W2010" s="12" t="s">
        <v>122</v>
      </c>
      <c r="X2010" s="14" t="str">
        <f t="shared" si="31"/>
        <v>А</v>
      </c>
      <c r="Y2010" s="271">
        <f>Таблица1[[#This Row],[ID_intellix]]</f>
        <v>7542</v>
      </c>
      <c r="Z2010" s="269" t="s">
        <v>122</v>
      </c>
      <c r="AA2010" s="145">
        <f>IF(OR(Таблица1[[#This Row],[CARDIO_report]]&lt;&gt;0,Таблица1[[#This Row],[AI COMBO_report]]&lt;&gt;0,Таблица1[[#This Row],[OTC_report]]&lt;&gt;0),1,0)</f>
        <v>1</v>
      </c>
      <c r="AB2010" s="60" t="s">
        <v>1124</v>
      </c>
      <c r="AC2010" s="60" t="s">
        <v>1124</v>
      </c>
      <c r="AD2010" s="60" t="s">
        <v>1124</v>
      </c>
      <c r="AE2010" s="60" t="s">
        <v>1124</v>
      </c>
      <c r="AF2010" s="60"/>
      <c r="AG2010" s="89" t="s">
        <v>2516</v>
      </c>
      <c r="AH2010" s="89">
        <v>49</v>
      </c>
      <c r="AI2010" s="89" t="s">
        <v>2516</v>
      </c>
      <c r="AJ2010" s="89">
        <v>38</v>
      </c>
      <c r="AK2010" s="89" t="s">
        <v>2516</v>
      </c>
      <c r="AL2010" s="89">
        <v>27</v>
      </c>
      <c r="AM2010" s="89" t="s">
        <v>2516</v>
      </c>
      <c r="AN2010" s="89">
        <v>24</v>
      </c>
      <c r="AP2010" s="35" t="s">
        <v>1917</v>
      </c>
      <c r="AQ2010" s="377">
        <v>0</v>
      </c>
      <c r="AR2010" s="378">
        <v>0</v>
      </c>
      <c r="AS2010" s="377">
        <v>0</v>
      </c>
      <c r="AT2010" s="378">
        <v>0</v>
      </c>
      <c r="AU2010" s="377">
        <v>0</v>
      </c>
      <c r="AV2010" s="377">
        <v>0</v>
      </c>
      <c r="AW2010" s="377">
        <v>0</v>
      </c>
      <c r="AX2010">
        <v>0</v>
      </c>
      <c r="AY2010">
        <v>0</v>
      </c>
      <c r="BA2010" s="2" t="s">
        <v>15961</v>
      </c>
    </row>
    <row r="2011" spans="1:54" ht="14.5" hidden="1" customHeight="1" x14ac:dyDescent="0.2">
      <c r="A2011" s="46">
        <v>7681</v>
      </c>
      <c r="B2011" s="258" t="s">
        <v>7025</v>
      </c>
      <c r="C2011" t="s">
        <v>1159</v>
      </c>
      <c r="D2011" t="s">
        <v>1364</v>
      </c>
      <c r="E2011" t="s">
        <v>1821</v>
      </c>
      <c r="F2011" s="29" t="s">
        <v>1950</v>
      </c>
      <c r="G2011" s="53" t="s">
        <v>7026</v>
      </c>
      <c r="H2011" t="s">
        <v>1950</v>
      </c>
      <c r="I2011">
        <v>1</v>
      </c>
      <c r="J2011" t="s">
        <v>7027</v>
      </c>
      <c r="K2011" t="s">
        <v>75</v>
      </c>
      <c r="L2011" t="s">
        <v>7028</v>
      </c>
      <c r="M2011" t="s">
        <v>2007</v>
      </c>
      <c r="N2011" s="34">
        <v>0</v>
      </c>
      <c r="O2011" s="34" t="s">
        <v>2008</v>
      </c>
      <c r="P2011" s="34" t="s">
        <v>100</v>
      </c>
      <c r="Q2011" s="34" t="s">
        <v>2009</v>
      </c>
      <c r="R2011" s="34" t="s">
        <v>881</v>
      </c>
      <c r="S2011" s="48" t="s">
        <v>1123</v>
      </c>
      <c r="T2011" s="13" t="s">
        <v>1863</v>
      </c>
      <c r="U2011" s="12" t="s">
        <v>1863</v>
      </c>
      <c r="V2011" s="12" t="s">
        <v>1863</v>
      </c>
      <c r="W2011" s="12" t="s">
        <v>122</v>
      </c>
      <c r="X2011" s="14" t="str">
        <f t="shared" si="31"/>
        <v>А</v>
      </c>
      <c r="Y2011" s="271">
        <f>Таблица1[[#This Row],[ID_intellix]]</f>
        <v>7681</v>
      </c>
      <c r="Z2011" s="269" t="s">
        <v>122</v>
      </c>
      <c r="AA2011" s="145">
        <f>IF(OR(Таблица1[[#This Row],[CARDIO_report]]&lt;&gt;0,Таблица1[[#This Row],[AI COMBO_report]]&lt;&gt;0,Таблица1[[#This Row],[OTC_report]]&lt;&gt;0),1,0)</f>
        <v>1</v>
      </c>
      <c r="AB2011" s="60" t="s">
        <v>1124</v>
      </c>
      <c r="AC2011" s="60" t="s">
        <v>1124</v>
      </c>
      <c r="AD2011" s="60" t="s">
        <v>1124</v>
      </c>
      <c r="AE2011" s="60" t="s">
        <v>1124</v>
      </c>
      <c r="AF2011" s="60"/>
      <c r="AG2011" s="60" t="s">
        <v>1124</v>
      </c>
      <c r="AH2011" s="60" t="s">
        <v>1124</v>
      </c>
      <c r="AI2011" s="60" t="s">
        <v>1124</v>
      </c>
      <c r="AJ2011" s="60" t="s">
        <v>1124</v>
      </c>
      <c r="AK2011" s="60" t="s">
        <v>1124</v>
      </c>
      <c r="AL2011" s="60" t="s">
        <v>1124</v>
      </c>
      <c r="AM2011" s="60" t="s">
        <v>1124</v>
      </c>
      <c r="AN2011" s="60" t="s">
        <v>1124</v>
      </c>
      <c r="AO2011" s="60"/>
      <c r="AP2011" s="35" t="s">
        <v>1917</v>
      </c>
      <c r="AQ2011" s="377">
        <v>0</v>
      </c>
      <c r="AR2011" s="378">
        <v>0</v>
      </c>
      <c r="AS2011" s="377">
        <v>0</v>
      </c>
      <c r="AT2011" s="378">
        <v>0</v>
      </c>
      <c r="AU2011" s="377">
        <v>0</v>
      </c>
      <c r="AV2011" s="377">
        <v>0</v>
      </c>
      <c r="AW2011" s="377">
        <v>0</v>
      </c>
      <c r="AX2011">
        <v>0</v>
      </c>
      <c r="AY2011">
        <v>0</v>
      </c>
      <c r="AZ2011" s="2"/>
      <c r="BB2011" s="2"/>
    </row>
    <row r="2012" spans="1:54" ht="14.5" hidden="1" customHeight="1" x14ac:dyDescent="0.2">
      <c r="A2012" s="46">
        <v>7690</v>
      </c>
      <c r="B2012" s="258" t="s">
        <v>13420</v>
      </c>
      <c r="C2012" t="s">
        <v>1159</v>
      </c>
      <c r="D2012" t="s">
        <v>1364</v>
      </c>
      <c r="E2012" t="s">
        <v>2504</v>
      </c>
      <c r="F2012" s="29" t="s">
        <v>2834</v>
      </c>
      <c r="G2012" s="53" t="s">
        <v>13421</v>
      </c>
      <c r="H2012" t="s">
        <v>2835</v>
      </c>
      <c r="I2012">
        <v>1</v>
      </c>
      <c r="J2012" t="s">
        <v>13422</v>
      </c>
      <c r="K2012" t="s">
        <v>75</v>
      </c>
      <c r="L2012" t="s">
        <v>13423</v>
      </c>
      <c r="M2012" t="s">
        <v>2007</v>
      </c>
      <c r="N2012" s="34" t="s">
        <v>588</v>
      </c>
      <c r="O2012" s="34" t="s">
        <v>2008</v>
      </c>
      <c r="P2012" s="34" t="s">
        <v>100</v>
      </c>
      <c r="Q2012" s="34" t="s">
        <v>2009</v>
      </c>
      <c r="R2012" s="34" t="s">
        <v>881</v>
      </c>
      <c r="S2012" s="48" t="s">
        <v>1123</v>
      </c>
      <c r="T2012" s="13" t="s">
        <v>122</v>
      </c>
      <c r="U2012" s="12" t="s">
        <v>1863</v>
      </c>
      <c r="V2012" s="12" t="s">
        <v>122</v>
      </c>
      <c r="W2012" s="12" t="s">
        <v>122</v>
      </c>
      <c r="X2012" s="14" t="str">
        <f t="shared" si="31"/>
        <v>В</v>
      </c>
      <c r="Y2012" s="271">
        <f>Таблица1[[#This Row],[ID_intellix]]</f>
        <v>7690</v>
      </c>
      <c r="Z2012" s="269" t="s">
        <v>122</v>
      </c>
      <c r="AA2012" s="145">
        <f>IF(OR(Таблица1[[#This Row],[CARDIO_report]]&lt;&gt;0,Таблица1[[#This Row],[AI COMBO_report]]&lt;&gt;0,Таблица1[[#This Row],[OTC_report]]&lt;&gt;0),1,0)</f>
        <v>1</v>
      </c>
      <c r="AB2012" s="60" t="s">
        <v>1124</v>
      </c>
      <c r="AC2012" s="60" t="s">
        <v>1124</v>
      </c>
      <c r="AD2012" s="60" t="s">
        <v>1124</v>
      </c>
      <c r="AE2012" s="60" t="s">
        <v>1124</v>
      </c>
      <c r="AF2012" s="60"/>
      <c r="AG2012" s="89" t="s">
        <v>1145</v>
      </c>
      <c r="AH2012" s="89">
        <v>58</v>
      </c>
      <c r="AI2012" s="89" t="s">
        <v>1145</v>
      </c>
      <c r="AJ2012" s="89">
        <v>50</v>
      </c>
      <c r="AK2012" s="89" t="s">
        <v>1414</v>
      </c>
      <c r="AL2012" s="89">
        <v>63</v>
      </c>
      <c r="AM2012" s="89" t="s">
        <v>1437</v>
      </c>
      <c r="AN2012" s="89">
        <v>37</v>
      </c>
      <c r="AP2012" s="35" t="s">
        <v>1825</v>
      </c>
      <c r="AQ2012" s="377">
        <v>0</v>
      </c>
      <c r="AR2012" s="378">
        <v>0</v>
      </c>
      <c r="AS2012" s="377">
        <v>0</v>
      </c>
      <c r="AT2012" s="378">
        <v>0</v>
      </c>
      <c r="AU2012" s="377">
        <v>0</v>
      </c>
      <c r="AV2012" s="377">
        <v>0</v>
      </c>
      <c r="AW2012" s="377">
        <v>0</v>
      </c>
      <c r="AX2012">
        <v>0</v>
      </c>
      <c r="AY2012">
        <v>0</v>
      </c>
      <c r="BA2012" s="2" t="s">
        <v>15962</v>
      </c>
    </row>
    <row r="2013" spans="1:54" ht="14.5" hidden="1" customHeight="1" x14ac:dyDescent="0.2">
      <c r="A2013" s="46">
        <v>7553</v>
      </c>
      <c r="B2013" s="258" t="s">
        <v>13433</v>
      </c>
      <c r="C2013" t="s">
        <v>1159</v>
      </c>
      <c r="D2013" t="s">
        <v>1345</v>
      </c>
      <c r="E2013" t="s">
        <v>2504</v>
      </c>
      <c r="F2013" s="29" t="s">
        <v>2980</v>
      </c>
      <c r="G2013" s="47">
        <v>14</v>
      </c>
      <c r="H2013" t="s">
        <v>2981</v>
      </c>
      <c r="I2013">
        <v>1</v>
      </c>
      <c r="J2013" t="s">
        <v>13434</v>
      </c>
      <c r="K2013" t="s">
        <v>75</v>
      </c>
      <c r="L2013" t="s">
        <v>13435</v>
      </c>
      <c r="M2013" t="s">
        <v>2007</v>
      </c>
      <c r="N2013" s="34">
        <v>0</v>
      </c>
      <c r="O2013" s="34" t="s">
        <v>2008</v>
      </c>
      <c r="P2013" s="34">
        <v>0</v>
      </c>
      <c r="Q2013" s="34" t="s">
        <v>2009</v>
      </c>
      <c r="R2013" s="34">
        <v>0</v>
      </c>
      <c r="S2013" s="48" t="s">
        <v>1123</v>
      </c>
      <c r="T2013" s="13" t="s">
        <v>122</v>
      </c>
      <c r="U2013" s="12" t="s">
        <v>122</v>
      </c>
      <c r="V2013" s="12" t="s">
        <v>122</v>
      </c>
      <c r="W2013" s="12" t="s">
        <v>122</v>
      </c>
      <c r="X2013" s="14" t="str">
        <f t="shared" si="31"/>
        <v>С</v>
      </c>
      <c r="Y2013" s="271">
        <f>Таблица1[[#This Row],[ID_intellix]]</f>
        <v>7553</v>
      </c>
      <c r="Z2013" s="269" t="s">
        <v>122</v>
      </c>
      <c r="AA2013" s="145">
        <f>IF(OR(Таблица1[[#This Row],[CARDIO_report]]&lt;&gt;0,Таблица1[[#This Row],[AI COMBO_report]]&lt;&gt;0,Таблица1[[#This Row],[OTC_report]]&lt;&gt;0),1,0)</f>
        <v>0</v>
      </c>
      <c r="AB2013" s="60" t="s">
        <v>1124</v>
      </c>
      <c r="AC2013" s="60" t="s">
        <v>1124</v>
      </c>
      <c r="AD2013" s="60" t="s">
        <v>1124</v>
      </c>
      <c r="AE2013" s="60" t="s">
        <v>1124</v>
      </c>
      <c r="AF2013" s="60"/>
      <c r="AG2013" s="89" t="s">
        <v>1145</v>
      </c>
      <c r="AH2013" s="89">
        <v>71</v>
      </c>
      <c r="AI2013" s="89" t="s">
        <v>1145</v>
      </c>
      <c r="AJ2013" s="89">
        <v>67</v>
      </c>
      <c r="AK2013" s="89" t="s">
        <v>1145</v>
      </c>
      <c r="AL2013" s="89">
        <v>91</v>
      </c>
      <c r="AM2013" s="89" t="s">
        <v>1145</v>
      </c>
      <c r="AN2013" s="89">
        <v>83</v>
      </c>
      <c r="AP2013" s="35" t="s">
        <v>1825</v>
      </c>
      <c r="AQ2013" s="377">
        <v>0</v>
      </c>
      <c r="AR2013" s="378">
        <v>0</v>
      </c>
      <c r="AS2013" s="377">
        <v>0</v>
      </c>
      <c r="AT2013" s="378">
        <v>0</v>
      </c>
      <c r="AU2013" s="377">
        <v>0</v>
      </c>
      <c r="AV2013" s="377">
        <v>0</v>
      </c>
      <c r="AW2013" s="377">
        <v>0</v>
      </c>
      <c r="AX2013">
        <v>0</v>
      </c>
      <c r="AY2013">
        <v>0</v>
      </c>
    </row>
    <row r="2014" spans="1:54" ht="14.5" hidden="1" customHeight="1" x14ac:dyDescent="0.2">
      <c r="A2014" s="46">
        <v>7727</v>
      </c>
      <c r="B2014" s="258" t="s">
        <v>13472</v>
      </c>
      <c r="C2014" t="s">
        <v>1159</v>
      </c>
      <c r="D2014" t="s">
        <v>1345</v>
      </c>
      <c r="E2014" t="s">
        <v>2504</v>
      </c>
      <c r="F2014" s="29" t="s">
        <v>3300</v>
      </c>
      <c r="G2014" s="396">
        <v>88</v>
      </c>
      <c r="H2014" t="s">
        <v>3300</v>
      </c>
      <c r="I2014">
        <v>1</v>
      </c>
      <c r="J2014" t="s">
        <v>13473</v>
      </c>
      <c r="K2014" t="s">
        <v>75</v>
      </c>
      <c r="L2014" t="s">
        <v>13474</v>
      </c>
      <c r="M2014" t="s">
        <v>2007</v>
      </c>
      <c r="N2014" s="34" t="s">
        <v>493</v>
      </c>
      <c r="O2014" s="34" t="s">
        <v>2008</v>
      </c>
      <c r="P2014" s="34" t="s">
        <v>100</v>
      </c>
      <c r="Q2014" s="34" t="s">
        <v>2009</v>
      </c>
      <c r="R2014" s="34">
        <v>0</v>
      </c>
      <c r="S2014" s="48" t="s">
        <v>1123</v>
      </c>
      <c r="T2014" s="13" t="s">
        <v>122</v>
      </c>
      <c r="U2014" s="12" t="s">
        <v>122</v>
      </c>
      <c r="V2014" s="12" t="s">
        <v>122</v>
      </c>
      <c r="W2014" s="12" t="s">
        <v>122</v>
      </c>
      <c r="X2014" s="14" t="str">
        <f t="shared" si="31"/>
        <v>С</v>
      </c>
      <c r="Y2014" s="271">
        <f>Таблица1[[#This Row],[ID_intellix]]</f>
        <v>7727</v>
      </c>
      <c r="Z2014" s="269" t="s">
        <v>122</v>
      </c>
      <c r="AA2014" s="145">
        <f>IF(OR(Таблица1[[#This Row],[CARDIO_report]]&lt;&gt;0,Таблица1[[#This Row],[AI COMBO_report]]&lt;&gt;0,Таблица1[[#This Row],[OTC_report]]&lt;&gt;0),1,0)</f>
        <v>1</v>
      </c>
      <c r="AB2014" s="60" t="s">
        <v>1124</v>
      </c>
      <c r="AC2014" s="60" t="s">
        <v>1124</v>
      </c>
      <c r="AD2014" s="60" t="s">
        <v>1124</v>
      </c>
      <c r="AE2014" s="60" t="s">
        <v>1124</v>
      </c>
      <c r="AF2014" s="60"/>
      <c r="AG2014" s="89" t="s">
        <v>1414</v>
      </c>
      <c r="AH2014" s="89">
        <v>70</v>
      </c>
      <c r="AI2014" s="89" t="s">
        <v>1437</v>
      </c>
      <c r="AJ2014" s="89">
        <v>40</v>
      </c>
      <c r="AK2014" s="89" t="s">
        <v>1145</v>
      </c>
      <c r="AL2014" s="89">
        <v>80</v>
      </c>
      <c r="AM2014" s="89" t="s">
        <v>1145</v>
      </c>
      <c r="AN2014" s="89">
        <v>56</v>
      </c>
      <c r="AP2014" s="35" t="s">
        <v>1917</v>
      </c>
      <c r="AQ2014" s="377">
        <v>0</v>
      </c>
      <c r="AR2014" s="378">
        <v>0</v>
      </c>
      <c r="AS2014" s="377">
        <v>0</v>
      </c>
      <c r="AT2014" s="378">
        <v>0</v>
      </c>
      <c r="AU2014" s="377">
        <v>0</v>
      </c>
      <c r="AV2014" s="377">
        <v>0</v>
      </c>
      <c r="AW2014" s="377">
        <v>0</v>
      </c>
      <c r="AX2014">
        <v>0</v>
      </c>
      <c r="AY2014">
        <v>0</v>
      </c>
    </row>
    <row r="2015" spans="1:54" ht="14.5" hidden="1" customHeight="1" x14ac:dyDescent="0.2">
      <c r="A2015" s="46">
        <v>7756</v>
      </c>
      <c r="B2015" s="258" t="s">
        <v>13522</v>
      </c>
      <c r="C2015" t="s">
        <v>1159</v>
      </c>
      <c r="D2015" t="s">
        <v>2000</v>
      </c>
      <c r="E2015" t="s">
        <v>2504</v>
      </c>
      <c r="F2015" s="29" t="s">
        <v>2532</v>
      </c>
      <c r="G2015" s="396">
        <v>55</v>
      </c>
      <c r="H2015" t="s">
        <v>1140</v>
      </c>
      <c r="I2015">
        <v>1</v>
      </c>
      <c r="J2015" t="s">
        <v>13523</v>
      </c>
      <c r="K2015" t="s">
        <v>75</v>
      </c>
      <c r="L2015" t="s">
        <v>13524</v>
      </c>
      <c r="M2015" t="s">
        <v>2007</v>
      </c>
      <c r="N2015" s="34" t="s">
        <v>493</v>
      </c>
      <c r="O2015" s="34" t="s">
        <v>2008</v>
      </c>
      <c r="P2015" s="34" t="s">
        <v>87</v>
      </c>
      <c r="Q2015" s="34" t="s">
        <v>2009</v>
      </c>
      <c r="R2015" s="34" t="s">
        <v>930</v>
      </c>
      <c r="S2015" s="48" t="s">
        <v>1123</v>
      </c>
      <c r="T2015" s="13" t="s">
        <v>122</v>
      </c>
      <c r="U2015" s="12" t="s">
        <v>122</v>
      </c>
      <c r="V2015" s="12" t="s">
        <v>1863</v>
      </c>
      <c r="W2015" s="12" t="s">
        <v>1863</v>
      </c>
      <c r="X2015" s="14" t="str">
        <f t="shared" si="31"/>
        <v>А</v>
      </c>
      <c r="Y2015" s="271">
        <f>Таблица1[[#This Row],[ID_intellix]]</f>
        <v>7756</v>
      </c>
      <c r="Z2015" s="269" t="s">
        <v>122</v>
      </c>
      <c r="AA2015" s="145">
        <f>IF(OR(Таблица1[[#This Row],[CARDIO_report]]&lt;&gt;0,Таблица1[[#This Row],[AI COMBO_report]]&lt;&gt;0,Таблица1[[#This Row],[OTC_report]]&lt;&gt;0),1,0)</f>
        <v>1</v>
      </c>
      <c r="AB2015" s="60" t="s">
        <v>2601</v>
      </c>
      <c r="AC2015" s="60" t="s">
        <v>2602</v>
      </c>
      <c r="AD2015" s="60" t="s">
        <v>1124</v>
      </c>
      <c r="AE2015" s="60" t="s">
        <v>1124</v>
      </c>
      <c r="AF2015" s="60"/>
      <c r="AG2015" s="89" t="s">
        <v>2516</v>
      </c>
      <c r="AH2015" s="89">
        <v>35</v>
      </c>
      <c r="AI2015" s="89" t="s">
        <v>2516</v>
      </c>
      <c r="AJ2015" s="89">
        <v>18</v>
      </c>
      <c r="AK2015" s="89" t="s">
        <v>2516</v>
      </c>
      <c r="AL2015" s="89">
        <v>14</v>
      </c>
      <c r="AM2015" s="89" t="s">
        <v>2516</v>
      </c>
      <c r="AN2015" s="89">
        <v>10</v>
      </c>
      <c r="AP2015" s="35" t="s">
        <v>1917</v>
      </c>
      <c r="AQ2015" s="377" t="s">
        <v>2847</v>
      </c>
      <c r="AR2015" s="378">
        <v>0</v>
      </c>
      <c r="AS2015" s="377" t="s">
        <v>2847</v>
      </c>
      <c r="AT2015" s="378">
        <v>0</v>
      </c>
      <c r="AU2015" s="377">
        <v>0</v>
      </c>
      <c r="AV2015" s="377">
        <v>0</v>
      </c>
      <c r="AW2015" s="377" t="s">
        <v>2847</v>
      </c>
      <c r="AX2015" s="2">
        <v>0</v>
      </c>
      <c r="AY2015" s="2" t="s">
        <v>2847</v>
      </c>
      <c r="BA2015" s="2" t="s">
        <v>6336</v>
      </c>
    </row>
    <row r="2016" spans="1:54" ht="14.5" hidden="1" customHeight="1" x14ac:dyDescent="0.2">
      <c r="A2016" s="46">
        <v>7794</v>
      </c>
      <c r="B2016" s="258" t="s">
        <v>13528</v>
      </c>
      <c r="C2016" t="s">
        <v>1159</v>
      </c>
      <c r="D2016" t="s">
        <v>1348</v>
      </c>
      <c r="E2016" t="s">
        <v>2504</v>
      </c>
      <c r="F2016" s="29" t="s">
        <v>2532</v>
      </c>
      <c r="G2016" s="396">
        <v>59</v>
      </c>
      <c r="H2016" t="s">
        <v>1140</v>
      </c>
      <c r="I2016">
        <v>1</v>
      </c>
      <c r="J2016" t="s">
        <v>13529</v>
      </c>
      <c r="K2016" t="s">
        <v>75</v>
      </c>
      <c r="L2016" t="s">
        <v>13530</v>
      </c>
      <c r="M2016" t="s">
        <v>2007</v>
      </c>
      <c r="N2016" s="34" t="s">
        <v>493</v>
      </c>
      <c r="O2016" s="34" t="s">
        <v>2008</v>
      </c>
      <c r="P2016" s="34" t="s">
        <v>87</v>
      </c>
      <c r="Q2016" s="34" t="s">
        <v>2009</v>
      </c>
      <c r="R2016" s="34" t="s">
        <v>930</v>
      </c>
      <c r="S2016" s="48" t="s">
        <v>1123</v>
      </c>
      <c r="T2016" s="13" t="s">
        <v>122</v>
      </c>
      <c r="U2016" s="12" t="s">
        <v>122</v>
      </c>
      <c r="V2016" s="12" t="s">
        <v>1863</v>
      </c>
      <c r="W2016" s="12" t="s">
        <v>122</v>
      </c>
      <c r="X2016" s="14" t="str">
        <f t="shared" si="31"/>
        <v>В</v>
      </c>
      <c r="Y2016" s="271">
        <f>Таблица1[[#This Row],[ID_intellix]]</f>
        <v>7794</v>
      </c>
      <c r="Z2016" s="269" t="s">
        <v>122</v>
      </c>
      <c r="AA2016" s="145">
        <f>IF(OR(Таблица1[[#This Row],[CARDIO_report]]&lt;&gt;0,Таблица1[[#This Row],[AI COMBO_report]]&lt;&gt;0,Таблица1[[#This Row],[OTC_report]]&lt;&gt;0),1,0)</f>
        <v>1</v>
      </c>
      <c r="AB2016" s="60" t="s">
        <v>2601</v>
      </c>
      <c r="AC2016" s="60" t="s">
        <v>2602</v>
      </c>
      <c r="AD2016" s="60" t="s">
        <v>1124</v>
      </c>
      <c r="AE2016" s="60" t="s">
        <v>1124</v>
      </c>
      <c r="AF2016" s="60"/>
      <c r="AG2016" s="89" t="s">
        <v>2516</v>
      </c>
      <c r="AH2016" s="89">
        <v>19</v>
      </c>
      <c r="AI2016" s="89" t="s">
        <v>2516</v>
      </c>
      <c r="AJ2016" s="89">
        <v>3</v>
      </c>
      <c r="AK2016" s="89" t="s">
        <v>2516</v>
      </c>
      <c r="AL2016" s="89">
        <v>4</v>
      </c>
      <c r="AM2016" s="89" t="s">
        <v>2516</v>
      </c>
      <c r="AN2016" s="89">
        <v>1</v>
      </c>
      <c r="AP2016" s="35" t="s">
        <v>1917</v>
      </c>
      <c r="AQ2016" s="377" t="s">
        <v>2847</v>
      </c>
      <c r="AR2016" s="378">
        <v>0</v>
      </c>
      <c r="AS2016" s="377" t="s">
        <v>2847</v>
      </c>
      <c r="AT2016" s="378">
        <v>0</v>
      </c>
      <c r="AU2016" s="377">
        <v>0</v>
      </c>
      <c r="AV2016" s="377">
        <v>0</v>
      </c>
      <c r="AW2016" s="377" t="s">
        <v>2847</v>
      </c>
      <c r="AX2016" s="2">
        <v>0</v>
      </c>
      <c r="AY2016" s="2" t="s">
        <v>2847</v>
      </c>
      <c r="BA2016" s="2" t="s">
        <v>6336</v>
      </c>
    </row>
    <row r="2017" spans="1:54" ht="14.5" hidden="1" customHeight="1" x14ac:dyDescent="0.2">
      <c r="A2017" s="46">
        <v>7702</v>
      </c>
      <c r="B2017" s="258" t="s">
        <v>13610</v>
      </c>
      <c r="C2017" t="s">
        <v>1159</v>
      </c>
      <c r="D2017" t="s">
        <v>2000</v>
      </c>
      <c r="E2017" t="s">
        <v>2504</v>
      </c>
      <c r="F2017" s="29" t="s">
        <v>13611</v>
      </c>
      <c r="G2017" s="47">
        <v>8</v>
      </c>
      <c r="H2017" t="s">
        <v>2563</v>
      </c>
      <c r="I2017">
        <v>1</v>
      </c>
      <c r="J2017" t="s">
        <v>13612</v>
      </c>
      <c r="K2017" t="s">
        <v>75</v>
      </c>
      <c r="L2017" t="s">
        <v>2905</v>
      </c>
      <c r="M2017" t="s">
        <v>2007</v>
      </c>
      <c r="N2017" s="34">
        <v>0</v>
      </c>
      <c r="O2017" s="34" t="s">
        <v>2008</v>
      </c>
      <c r="P2017" s="34">
        <v>0</v>
      </c>
      <c r="Q2017" s="34" t="s">
        <v>2009</v>
      </c>
      <c r="R2017" s="34">
        <v>0</v>
      </c>
      <c r="S2017" s="48" t="s">
        <v>1123</v>
      </c>
      <c r="T2017" s="13" t="s">
        <v>122</v>
      </c>
      <c r="U2017" s="12" t="s">
        <v>122</v>
      </c>
      <c r="V2017" s="12" t="s">
        <v>122</v>
      </c>
      <c r="W2017" s="12" t="s">
        <v>1863</v>
      </c>
      <c r="X2017" s="14" t="str">
        <f t="shared" si="31"/>
        <v>В</v>
      </c>
      <c r="Y2017" s="271">
        <f>Таблица1[[#This Row],[ID_intellix]]</f>
        <v>7702</v>
      </c>
      <c r="Z2017" s="269" t="s">
        <v>122</v>
      </c>
      <c r="AA2017" s="145">
        <f>IF(OR(Таблица1[[#This Row],[CARDIO_report]]&lt;&gt;0,Таблица1[[#This Row],[AI COMBO_report]]&lt;&gt;0,Таблица1[[#This Row],[OTC_report]]&lt;&gt;0),1,0)</f>
        <v>0</v>
      </c>
      <c r="AB2017" s="60" t="s">
        <v>1124</v>
      </c>
      <c r="AC2017" s="60" t="s">
        <v>1124</v>
      </c>
      <c r="AD2017" s="60" t="s">
        <v>1124</v>
      </c>
      <c r="AE2017" s="60" t="s">
        <v>1124</v>
      </c>
      <c r="AF2017" s="60"/>
      <c r="AG2017" s="89" t="s">
        <v>1145</v>
      </c>
      <c r="AH2017" s="89">
        <v>60</v>
      </c>
      <c r="AI2017" s="89" t="s">
        <v>1145</v>
      </c>
      <c r="AJ2017" s="89">
        <v>80</v>
      </c>
      <c r="AK2017" s="89" t="s">
        <v>1145</v>
      </c>
      <c r="AL2017" s="89">
        <v>69</v>
      </c>
      <c r="AM2017" s="89" t="s">
        <v>1145</v>
      </c>
      <c r="AN2017" s="89">
        <v>91</v>
      </c>
      <c r="AP2017" s="35" t="s">
        <v>1857</v>
      </c>
      <c r="AQ2017" s="377">
        <v>0</v>
      </c>
      <c r="AR2017" s="378">
        <v>0</v>
      </c>
      <c r="AS2017" s="377">
        <v>0</v>
      </c>
      <c r="AT2017" s="378">
        <v>0</v>
      </c>
      <c r="AU2017" s="377">
        <v>0</v>
      </c>
      <c r="AV2017" s="377">
        <v>0</v>
      </c>
      <c r="AW2017" s="377">
        <v>0</v>
      </c>
      <c r="AX2017">
        <v>0</v>
      </c>
      <c r="AY2017">
        <v>0</v>
      </c>
    </row>
    <row r="2018" spans="1:54" ht="14.5" hidden="1" customHeight="1" x14ac:dyDescent="0.2">
      <c r="A2018" s="46">
        <v>7755</v>
      </c>
      <c r="B2018" s="258" t="s">
        <v>13613</v>
      </c>
      <c r="C2018" t="s">
        <v>1159</v>
      </c>
      <c r="D2018" t="s">
        <v>1353</v>
      </c>
      <c r="E2018" t="s">
        <v>2504</v>
      </c>
      <c r="F2018" s="29" t="s">
        <v>13229</v>
      </c>
      <c r="G2018" s="53" t="s">
        <v>2754</v>
      </c>
      <c r="H2018" t="s">
        <v>2563</v>
      </c>
      <c r="I2018">
        <v>1</v>
      </c>
      <c r="J2018" t="s">
        <v>13614</v>
      </c>
      <c r="K2018" t="s">
        <v>75</v>
      </c>
      <c r="L2018" t="s">
        <v>13615</v>
      </c>
      <c r="M2018" t="s">
        <v>2007</v>
      </c>
      <c r="N2018" s="34">
        <v>0</v>
      </c>
      <c r="O2018" s="34" t="s">
        <v>2008</v>
      </c>
      <c r="P2018" s="34">
        <v>0</v>
      </c>
      <c r="Q2018" s="34" t="s">
        <v>2009</v>
      </c>
      <c r="R2018" s="34">
        <v>0</v>
      </c>
      <c r="S2018" s="48" t="s">
        <v>1123</v>
      </c>
      <c r="T2018" s="13" t="s">
        <v>122</v>
      </c>
      <c r="U2018" s="12" t="s">
        <v>122</v>
      </c>
      <c r="V2018" s="12" t="s">
        <v>122</v>
      </c>
      <c r="W2018" s="12" t="s">
        <v>122</v>
      </c>
      <c r="X2018" s="14" t="str">
        <f t="shared" si="31"/>
        <v>С</v>
      </c>
      <c r="Y2018" s="271">
        <f>Таблица1[[#This Row],[ID_intellix]]</f>
        <v>7755</v>
      </c>
      <c r="Z2018" s="269" t="s">
        <v>122</v>
      </c>
      <c r="AA2018" s="145">
        <f>IF(OR(Таблица1[[#This Row],[CARDIO_report]]&lt;&gt;0,Таблица1[[#This Row],[AI COMBO_report]]&lt;&gt;0,Таблица1[[#This Row],[OTC_report]]&lt;&gt;0),1,0)</f>
        <v>0</v>
      </c>
      <c r="AB2018" s="60" t="s">
        <v>1124</v>
      </c>
      <c r="AC2018" s="60" t="s">
        <v>1124</v>
      </c>
      <c r="AD2018" s="60" t="s">
        <v>1124</v>
      </c>
      <c r="AE2018" s="60" t="s">
        <v>1124</v>
      </c>
      <c r="AF2018" s="60"/>
      <c r="AG2018" s="89" t="s">
        <v>1437</v>
      </c>
      <c r="AH2018" s="89">
        <v>54</v>
      </c>
      <c r="AI2018" s="89" t="s">
        <v>1414</v>
      </c>
      <c r="AJ2018" s="89">
        <v>53</v>
      </c>
      <c r="AK2018" s="89" t="s">
        <v>1437</v>
      </c>
      <c r="AL2018" s="89">
        <v>18</v>
      </c>
      <c r="AM2018" s="89" t="s">
        <v>2516</v>
      </c>
      <c r="AN2018" s="89">
        <v>29</v>
      </c>
      <c r="AP2018" s="35" t="s">
        <v>1825</v>
      </c>
      <c r="AQ2018" s="377">
        <v>0</v>
      </c>
      <c r="AR2018" s="378">
        <v>0</v>
      </c>
      <c r="AS2018" s="377">
        <v>0</v>
      </c>
      <c r="AT2018" s="378">
        <v>0</v>
      </c>
      <c r="AU2018" s="377">
        <v>0</v>
      </c>
      <c r="AV2018" s="377">
        <v>0</v>
      </c>
      <c r="AW2018" s="377">
        <v>0</v>
      </c>
      <c r="AX2018">
        <v>0</v>
      </c>
      <c r="AY2018">
        <v>0</v>
      </c>
    </row>
    <row r="2019" spans="1:54" ht="14.5" hidden="1" customHeight="1" x14ac:dyDescent="0.2">
      <c r="A2019" s="46">
        <v>7969</v>
      </c>
      <c r="B2019" s="258" t="s">
        <v>7106</v>
      </c>
      <c r="C2019" t="s">
        <v>1159</v>
      </c>
      <c r="D2019" t="s">
        <v>1361</v>
      </c>
      <c r="E2019" t="s">
        <v>1821</v>
      </c>
      <c r="F2019" s="29" t="s">
        <v>1950</v>
      </c>
      <c r="G2019" s="53" t="s">
        <v>7107</v>
      </c>
      <c r="H2019" t="s">
        <v>1950</v>
      </c>
      <c r="I2019">
        <v>1</v>
      </c>
      <c r="J2019" t="s">
        <v>7108</v>
      </c>
      <c r="K2019" t="s">
        <v>75</v>
      </c>
      <c r="L2019" t="s">
        <v>7109</v>
      </c>
      <c r="M2019" t="s">
        <v>2007</v>
      </c>
      <c r="N2019" s="34">
        <v>0</v>
      </c>
      <c r="O2019" s="34" t="s">
        <v>2008</v>
      </c>
      <c r="P2019" s="34" t="s">
        <v>100</v>
      </c>
      <c r="Q2019" s="34" t="s">
        <v>2009</v>
      </c>
      <c r="R2019" s="34" t="s">
        <v>881</v>
      </c>
      <c r="S2019" s="48" t="s">
        <v>1123</v>
      </c>
      <c r="T2019" s="13" t="s">
        <v>122</v>
      </c>
      <c r="U2019" s="12" t="s">
        <v>122</v>
      </c>
      <c r="V2019" s="12" t="s">
        <v>1863</v>
      </c>
      <c r="W2019" s="12" t="s">
        <v>122</v>
      </c>
      <c r="X2019" s="14" t="str">
        <f t="shared" si="31"/>
        <v>В</v>
      </c>
      <c r="Y2019" s="271">
        <f>Таблица1[[#This Row],[ID_intellix]]</f>
        <v>7969</v>
      </c>
      <c r="Z2019" s="269" t="s">
        <v>122</v>
      </c>
      <c r="AA2019" s="145">
        <f>IF(OR(Таблица1[[#This Row],[CARDIO_report]]&lt;&gt;0,Таблица1[[#This Row],[AI COMBO_report]]&lt;&gt;0,Таблица1[[#This Row],[OTC_report]]&lt;&gt;0),1,0)</f>
        <v>1</v>
      </c>
      <c r="AB2019" s="60" t="s">
        <v>1124</v>
      </c>
      <c r="AC2019" s="60" t="s">
        <v>1124</v>
      </c>
      <c r="AD2019" s="60" t="s">
        <v>1124</v>
      </c>
      <c r="AE2019" s="60" t="s">
        <v>1124</v>
      </c>
      <c r="AF2019" s="60"/>
      <c r="AG2019" s="60" t="s">
        <v>1124</v>
      </c>
      <c r="AH2019" s="60" t="s">
        <v>1124</v>
      </c>
      <c r="AI2019" s="60" t="s">
        <v>1124</v>
      </c>
      <c r="AJ2019" s="60" t="s">
        <v>1124</v>
      </c>
      <c r="AK2019" s="60" t="s">
        <v>1124</v>
      </c>
      <c r="AL2019" s="60" t="s">
        <v>1124</v>
      </c>
      <c r="AM2019" s="60" t="s">
        <v>1124</v>
      </c>
      <c r="AN2019" s="60" t="s">
        <v>1124</v>
      </c>
      <c r="AO2019" s="60"/>
      <c r="AP2019" s="35" t="s">
        <v>1857</v>
      </c>
      <c r="AQ2019" s="377">
        <v>0</v>
      </c>
      <c r="AR2019" s="378">
        <v>0</v>
      </c>
      <c r="AS2019" s="377">
        <v>0</v>
      </c>
      <c r="AT2019" s="378">
        <v>0</v>
      </c>
      <c r="AU2019" s="377">
        <v>0</v>
      </c>
      <c r="AV2019" s="377">
        <v>0</v>
      </c>
      <c r="AW2019" s="377">
        <v>0</v>
      </c>
      <c r="AX2019">
        <v>0</v>
      </c>
      <c r="AY2019">
        <v>0</v>
      </c>
      <c r="AZ2019" s="2"/>
      <c r="BB2019" s="2"/>
    </row>
    <row r="2020" spans="1:54" ht="14.5" hidden="1" customHeight="1" x14ac:dyDescent="0.2">
      <c r="A2020" s="46">
        <v>7974</v>
      </c>
      <c r="B2020" s="258" t="s">
        <v>13918</v>
      </c>
      <c r="C2020" t="s">
        <v>1159</v>
      </c>
      <c r="D2020" t="s">
        <v>1348</v>
      </c>
      <c r="E2020" t="s">
        <v>2504</v>
      </c>
      <c r="F2020" s="29" t="s">
        <v>6473</v>
      </c>
      <c r="G2020" s="53" t="s">
        <v>8987</v>
      </c>
      <c r="H2020" t="s">
        <v>6473</v>
      </c>
      <c r="I2020">
        <v>1</v>
      </c>
      <c r="J2020" t="s">
        <v>13919</v>
      </c>
      <c r="K2020" t="s">
        <v>75</v>
      </c>
      <c r="L2020" t="s">
        <v>13920</v>
      </c>
      <c r="M2020" t="s">
        <v>2007</v>
      </c>
      <c r="N2020" s="34" t="s">
        <v>588</v>
      </c>
      <c r="O2020" s="34" t="s">
        <v>2008</v>
      </c>
      <c r="P2020" s="34" t="s">
        <v>87</v>
      </c>
      <c r="Q2020" s="34" t="s">
        <v>2009</v>
      </c>
      <c r="R2020" s="34" t="s">
        <v>930</v>
      </c>
      <c r="S2020" s="48" t="s">
        <v>1123</v>
      </c>
      <c r="T2020" s="13" t="s">
        <v>122</v>
      </c>
      <c r="U2020" s="12" t="s">
        <v>122</v>
      </c>
      <c r="V2020" s="12" t="s">
        <v>1863</v>
      </c>
      <c r="W2020" s="12" t="s">
        <v>122</v>
      </c>
      <c r="X2020" s="14" t="str">
        <f t="shared" si="31"/>
        <v>В</v>
      </c>
      <c r="Y2020" s="271">
        <f>Таблица1[[#This Row],[ID_intellix]]</f>
        <v>7974</v>
      </c>
      <c r="Z2020" s="269" t="s">
        <v>122</v>
      </c>
      <c r="AA2020" s="145">
        <f>IF(OR(Таблица1[[#This Row],[CARDIO_report]]&lt;&gt;0,Таблица1[[#This Row],[AI COMBO_report]]&lt;&gt;0,Таблица1[[#This Row],[OTC_report]]&lt;&gt;0),1,0)</f>
        <v>1</v>
      </c>
      <c r="AB2020" s="60" t="s">
        <v>1124</v>
      </c>
      <c r="AC2020" s="60" t="s">
        <v>1124</v>
      </c>
      <c r="AD2020" s="60" t="s">
        <v>1124</v>
      </c>
      <c r="AE2020" s="60" t="s">
        <v>1124</v>
      </c>
      <c r="AF2020" s="60"/>
      <c r="AG2020" s="89" t="s">
        <v>1414</v>
      </c>
      <c r="AH2020" s="89">
        <v>89</v>
      </c>
      <c r="AI2020" s="89" t="s">
        <v>1414</v>
      </c>
      <c r="AJ2020" s="89">
        <v>87</v>
      </c>
      <c r="AK2020" s="89" t="s">
        <v>1414</v>
      </c>
      <c r="AL2020" s="89">
        <v>73</v>
      </c>
      <c r="AM2020" s="89" t="s">
        <v>1414</v>
      </c>
      <c r="AN2020" s="89">
        <v>54</v>
      </c>
      <c r="AP2020" s="35" t="s">
        <v>1825</v>
      </c>
      <c r="AQ2020" s="377">
        <v>0</v>
      </c>
      <c r="AR2020" s="378">
        <v>0</v>
      </c>
      <c r="AS2020" s="377">
        <v>0</v>
      </c>
      <c r="AT2020" s="378">
        <v>0</v>
      </c>
      <c r="AU2020" s="377">
        <v>0</v>
      </c>
      <c r="AV2020" s="377">
        <v>0</v>
      </c>
      <c r="AW2020" s="377">
        <v>0</v>
      </c>
      <c r="AX2020">
        <v>0</v>
      </c>
      <c r="AY2020">
        <v>0</v>
      </c>
    </row>
    <row r="2021" spans="1:54" ht="14.5" hidden="1" customHeight="1" x14ac:dyDescent="0.2">
      <c r="A2021" s="46">
        <v>7848</v>
      </c>
      <c r="B2021" s="258" t="s">
        <v>14127</v>
      </c>
      <c r="C2021" t="s">
        <v>1159</v>
      </c>
      <c r="D2021" t="s">
        <v>1358</v>
      </c>
      <c r="E2021" t="s">
        <v>2504</v>
      </c>
      <c r="F2021" s="29" t="s">
        <v>6473</v>
      </c>
      <c r="G2021" s="53">
        <v>17</v>
      </c>
      <c r="H2021" t="s">
        <v>6473</v>
      </c>
      <c r="I2021">
        <v>1</v>
      </c>
      <c r="J2021" t="s">
        <v>14128</v>
      </c>
      <c r="K2021" t="s">
        <v>75</v>
      </c>
      <c r="L2021" t="s">
        <v>14129</v>
      </c>
      <c r="M2021" t="s">
        <v>2007</v>
      </c>
      <c r="N2021" s="34">
        <v>0</v>
      </c>
      <c r="O2021" s="34" t="s">
        <v>2008</v>
      </c>
      <c r="P2021" s="34" t="s">
        <v>100</v>
      </c>
      <c r="Q2021" s="34" t="s">
        <v>2009</v>
      </c>
      <c r="R2021" s="34" t="s">
        <v>881</v>
      </c>
      <c r="S2021" s="48" t="s">
        <v>1123</v>
      </c>
      <c r="T2021" s="13" t="s">
        <v>122</v>
      </c>
      <c r="U2021" s="12" t="s">
        <v>122</v>
      </c>
      <c r="V2021" s="12" t="s">
        <v>1863</v>
      </c>
      <c r="W2021" s="12" t="s">
        <v>122</v>
      </c>
      <c r="X2021" s="14" t="str">
        <f t="shared" si="31"/>
        <v>В</v>
      </c>
      <c r="Y2021" s="271">
        <f>Таблица1[[#This Row],[ID_intellix]]</f>
        <v>7848</v>
      </c>
      <c r="Z2021" s="269" t="s">
        <v>122</v>
      </c>
      <c r="AA2021" s="145">
        <f>IF(OR(Таблица1[[#This Row],[CARDIO_report]]&lt;&gt;0,Таблица1[[#This Row],[AI COMBO_report]]&lt;&gt;0,Таблица1[[#This Row],[OTC_report]]&lt;&gt;0),1,0)</f>
        <v>1</v>
      </c>
      <c r="AB2021" s="60" t="s">
        <v>1124</v>
      </c>
      <c r="AC2021" s="60" t="s">
        <v>1124</v>
      </c>
      <c r="AD2021" s="60" t="s">
        <v>1124</v>
      </c>
      <c r="AE2021" s="60" t="s">
        <v>1124</v>
      </c>
      <c r="AF2021" s="60"/>
      <c r="AG2021" s="89" t="s">
        <v>1414</v>
      </c>
      <c r="AH2021" s="89">
        <v>79</v>
      </c>
      <c r="AI2021" s="89" t="s">
        <v>1414</v>
      </c>
      <c r="AJ2021" s="89">
        <v>76</v>
      </c>
      <c r="AK2021" s="89" t="s">
        <v>1414</v>
      </c>
      <c r="AL2021" s="89">
        <v>79</v>
      </c>
      <c r="AM2021" s="89" t="s">
        <v>1414</v>
      </c>
      <c r="AN2021" s="89">
        <v>57</v>
      </c>
      <c r="AP2021" s="35" t="s">
        <v>1825</v>
      </c>
      <c r="AQ2021" s="377">
        <v>0</v>
      </c>
      <c r="AR2021" s="378">
        <v>0</v>
      </c>
      <c r="AS2021" s="377">
        <v>0</v>
      </c>
      <c r="AT2021" s="378">
        <v>0</v>
      </c>
      <c r="AU2021" s="377">
        <v>0</v>
      </c>
      <c r="AV2021" s="377">
        <v>0</v>
      </c>
      <c r="AW2021" s="377">
        <v>0</v>
      </c>
      <c r="AX2021">
        <v>0</v>
      </c>
      <c r="AY2021">
        <v>0</v>
      </c>
    </row>
    <row r="2022" spans="1:54" ht="14.5" hidden="1" customHeight="1" x14ac:dyDescent="0.2">
      <c r="A2022" s="46">
        <v>8121</v>
      </c>
      <c r="B2022" s="258" t="s">
        <v>14190</v>
      </c>
      <c r="C2022" t="s">
        <v>1159</v>
      </c>
      <c r="D2022" t="s">
        <v>1358</v>
      </c>
      <c r="E2022" t="s">
        <v>2504</v>
      </c>
      <c r="F2022" s="29" t="s">
        <v>3120</v>
      </c>
      <c r="G2022" s="53" t="s">
        <v>9048</v>
      </c>
      <c r="H2022" t="s">
        <v>3120</v>
      </c>
      <c r="I2022">
        <v>1</v>
      </c>
      <c r="J2022" t="s">
        <v>14191</v>
      </c>
      <c r="K2022" t="s">
        <v>75</v>
      </c>
      <c r="L2022" t="s">
        <v>14192</v>
      </c>
      <c r="M2022" t="s">
        <v>2007</v>
      </c>
      <c r="N2022" s="34">
        <v>0</v>
      </c>
      <c r="O2022" s="34" t="s">
        <v>2008</v>
      </c>
      <c r="P2022" s="34" t="s">
        <v>100</v>
      </c>
      <c r="Q2022" s="34" t="s">
        <v>2009</v>
      </c>
      <c r="R2022" s="34" t="s">
        <v>881</v>
      </c>
      <c r="S2022" s="48" t="s">
        <v>1123</v>
      </c>
      <c r="T2022" s="13" t="s">
        <v>122</v>
      </c>
      <c r="U2022" s="12" t="s">
        <v>122</v>
      </c>
      <c r="V2022" s="12" t="s">
        <v>1863</v>
      </c>
      <c r="W2022" s="12" t="s">
        <v>122</v>
      </c>
      <c r="X2022" s="14" t="str">
        <f t="shared" si="31"/>
        <v>В</v>
      </c>
      <c r="Y2022" s="271">
        <f>Таблица1[[#This Row],[ID_intellix]]</f>
        <v>8121</v>
      </c>
      <c r="Z2022" s="269" t="s">
        <v>122</v>
      </c>
      <c r="AA2022" s="145">
        <f>IF(OR(Таблица1[[#This Row],[CARDIO_report]]&lt;&gt;0,Таблица1[[#This Row],[AI COMBO_report]]&lt;&gt;0,Таблица1[[#This Row],[OTC_report]]&lt;&gt;0),1,0)</f>
        <v>1</v>
      </c>
      <c r="AE2022" s="60" t="s">
        <v>1124</v>
      </c>
      <c r="AF2022" s="60"/>
      <c r="AG2022" s="60" t="s">
        <v>1124</v>
      </c>
      <c r="AH2022" s="60" t="s">
        <v>1124</v>
      </c>
      <c r="AI2022" s="60" t="s">
        <v>1124</v>
      </c>
      <c r="AJ2022" s="60" t="s">
        <v>1124</v>
      </c>
      <c r="AK2022" s="60" t="s">
        <v>1124</v>
      </c>
      <c r="AL2022" s="60" t="s">
        <v>1124</v>
      </c>
      <c r="AM2022" s="60" t="s">
        <v>1124</v>
      </c>
      <c r="AN2022" s="60" t="s">
        <v>1124</v>
      </c>
      <c r="AO2022" s="60"/>
      <c r="AP2022" s="35" t="s">
        <v>1825</v>
      </c>
      <c r="AQ2022" s="377">
        <v>0</v>
      </c>
      <c r="AR2022" s="378">
        <v>0</v>
      </c>
      <c r="AS2022" s="377">
        <v>0</v>
      </c>
      <c r="AT2022" s="378">
        <v>0</v>
      </c>
      <c r="AU2022" s="377">
        <v>0</v>
      </c>
      <c r="AV2022" s="377">
        <v>0</v>
      </c>
      <c r="AW2022" s="377">
        <v>0</v>
      </c>
      <c r="AX2022">
        <v>0</v>
      </c>
      <c r="AY2022">
        <v>0</v>
      </c>
    </row>
    <row r="2023" spans="1:54" ht="14.5" hidden="1" customHeight="1" x14ac:dyDescent="0.2">
      <c r="A2023" s="46">
        <v>6210</v>
      </c>
      <c r="B2023" s="258" t="s">
        <v>14240</v>
      </c>
      <c r="C2023" t="s">
        <v>1159</v>
      </c>
      <c r="D2023" t="s">
        <v>1353</v>
      </c>
      <c r="E2023" t="s">
        <v>2504</v>
      </c>
      <c r="F2023" s="29" t="s">
        <v>2644</v>
      </c>
      <c r="G2023" s="47">
        <v>16</v>
      </c>
      <c r="H2023" t="s">
        <v>2563</v>
      </c>
      <c r="I2023">
        <v>1</v>
      </c>
      <c r="J2023" t="s">
        <v>15837</v>
      </c>
      <c r="K2023" t="s">
        <v>75</v>
      </c>
      <c r="L2023" t="s">
        <v>14241</v>
      </c>
      <c r="M2023" t="s">
        <v>2007</v>
      </c>
      <c r="N2023" s="34">
        <v>0</v>
      </c>
      <c r="O2023" s="34" t="s">
        <v>2008</v>
      </c>
      <c r="P2023" s="34">
        <v>0</v>
      </c>
      <c r="Q2023" s="34" t="s">
        <v>2009</v>
      </c>
      <c r="R2023" s="34">
        <v>0</v>
      </c>
      <c r="S2023" s="48" t="s">
        <v>1123</v>
      </c>
      <c r="T2023" s="13" t="s">
        <v>122</v>
      </c>
      <c r="U2023" s="12" t="s">
        <v>122</v>
      </c>
      <c r="V2023" s="12" t="s">
        <v>122</v>
      </c>
      <c r="W2023" s="12" t="s">
        <v>122</v>
      </c>
      <c r="X2023" s="14" t="str">
        <f t="shared" si="31"/>
        <v>С</v>
      </c>
      <c r="Y2023" s="271">
        <f>Таблица1[[#This Row],[ID_intellix]]</f>
        <v>6210</v>
      </c>
      <c r="Z2023" s="269" t="s">
        <v>122</v>
      </c>
      <c r="AA2023" s="145">
        <f>IF(OR(Таблица1[[#This Row],[CARDIO_report]]&lt;&gt;0,Таблица1[[#This Row],[AI COMBO_report]]&lt;&gt;0,Таблица1[[#This Row],[OTC_report]]&lt;&gt;0),1,0)</f>
        <v>0</v>
      </c>
      <c r="AB2023" s="60" t="s">
        <v>1124</v>
      </c>
      <c r="AC2023" s="60" t="s">
        <v>1124</v>
      </c>
      <c r="AD2023" s="60" t="s">
        <v>1124</v>
      </c>
      <c r="AE2023" s="89" t="s">
        <v>1857</v>
      </c>
      <c r="AF2023" s="89"/>
      <c r="AG2023" s="89" t="s">
        <v>1145</v>
      </c>
      <c r="AH2023" s="89">
        <v>68</v>
      </c>
      <c r="AI2023" s="89" t="s">
        <v>1145</v>
      </c>
      <c r="AJ2023" s="89">
        <v>65</v>
      </c>
      <c r="AK2023" s="89" t="s">
        <v>1145</v>
      </c>
      <c r="AL2023" s="89">
        <v>50</v>
      </c>
      <c r="AM2023" s="89" t="s">
        <v>1145</v>
      </c>
      <c r="AN2023" s="89">
        <v>48</v>
      </c>
      <c r="AP2023" s="35" t="s">
        <v>1857</v>
      </c>
      <c r="AQ2023" s="377">
        <v>0</v>
      </c>
      <c r="AR2023" s="378">
        <v>0</v>
      </c>
      <c r="AS2023" s="377">
        <v>0</v>
      </c>
      <c r="AT2023" s="378">
        <v>0</v>
      </c>
      <c r="AU2023" s="377">
        <v>0</v>
      </c>
      <c r="AV2023" s="377">
        <v>0</v>
      </c>
      <c r="AW2023" s="377">
        <v>0</v>
      </c>
      <c r="AX2023">
        <v>0</v>
      </c>
      <c r="AY2023">
        <v>0</v>
      </c>
    </row>
    <row r="2024" spans="1:54" ht="14.5" hidden="1" customHeight="1" x14ac:dyDescent="0.2">
      <c r="A2024" s="46">
        <v>205</v>
      </c>
      <c r="B2024" s="258" t="s">
        <v>14250</v>
      </c>
      <c r="C2024" t="s">
        <v>1159</v>
      </c>
      <c r="D2024" t="s">
        <v>2000</v>
      </c>
      <c r="E2024" t="s">
        <v>2504</v>
      </c>
      <c r="F2024" s="29" t="s">
        <v>13229</v>
      </c>
      <c r="G2024" s="47">
        <v>18</v>
      </c>
      <c r="H2024" t="s">
        <v>2563</v>
      </c>
      <c r="I2024">
        <v>1</v>
      </c>
      <c r="J2024" t="s">
        <v>14251</v>
      </c>
      <c r="K2024" t="s">
        <v>75</v>
      </c>
      <c r="L2024" t="s">
        <v>14252</v>
      </c>
      <c r="M2024" t="s">
        <v>2007</v>
      </c>
      <c r="N2024" s="34">
        <v>0</v>
      </c>
      <c r="O2024" s="34" t="s">
        <v>2008</v>
      </c>
      <c r="P2024" s="34">
        <v>0</v>
      </c>
      <c r="Q2024" s="34" t="s">
        <v>2009</v>
      </c>
      <c r="R2024" s="34">
        <v>0</v>
      </c>
      <c r="S2024" s="48" t="s">
        <v>1123</v>
      </c>
      <c r="T2024" s="13" t="s">
        <v>122</v>
      </c>
      <c r="U2024" s="12" t="s">
        <v>122</v>
      </c>
      <c r="V2024" s="12" t="s">
        <v>1863</v>
      </c>
      <c r="W2024" s="12" t="s">
        <v>122</v>
      </c>
      <c r="X2024" s="14" t="str">
        <f t="shared" si="31"/>
        <v>В</v>
      </c>
      <c r="Y2024" s="271">
        <f>Таблица1[[#This Row],[ID_intellix]]</f>
        <v>205</v>
      </c>
      <c r="Z2024" s="269" t="s">
        <v>122</v>
      </c>
      <c r="AA2024" s="145">
        <f>IF(OR(Таблица1[[#This Row],[CARDIO_report]]&lt;&gt;0,Таблица1[[#This Row],[AI COMBO_report]]&lt;&gt;0,Таблица1[[#This Row],[OTC_report]]&lt;&gt;0),1,0)</f>
        <v>0</v>
      </c>
      <c r="AB2024" s="60" t="s">
        <v>1124</v>
      </c>
      <c r="AC2024" s="60" t="s">
        <v>1124</v>
      </c>
      <c r="AD2024" s="60" t="s">
        <v>1124</v>
      </c>
      <c r="AE2024" s="60" t="s">
        <v>1124</v>
      </c>
      <c r="AF2024" s="60"/>
      <c r="AG2024" s="89" t="s">
        <v>1145</v>
      </c>
      <c r="AH2024" s="89">
        <v>61</v>
      </c>
      <c r="AI2024" s="89" t="s">
        <v>1414</v>
      </c>
      <c r="AJ2024" s="89">
        <v>81</v>
      </c>
      <c r="AK2024" s="89" t="s">
        <v>1437</v>
      </c>
      <c r="AL2024" s="89">
        <v>48</v>
      </c>
      <c r="AM2024" s="89" t="s">
        <v>1414</v>
      </c>
      <c r="AN2024" s="89">
        <v>59</v>
      </c>
      <c r="AP2024" s="35" t="s">
        <v>1917</v>
      </c>
      <c r="AQ2024" s="377">
        <v>0</v>
      </c>
      <c r="AR2024" s="378">
        <v>0</v>
      </c>
      <c r="AS2024" s="377">
        <v>0</v>
      </c>
      <c r="AT2024" s="378">
        <v>0</v>
      </c>
      <c r="AU2024" s="377">
        <v>0</v>
      </c>
      <c r="AV2024" s="377">
        <v>0</v>
      </c>
      <c r="AW2024" s="377">
        <v>0</v>
      </c>
      <c r="AX2024">
        <v>0</v>
      </c>
      <c r="AY2024">
        <v>0</v>
      </c>
    </row>
    <row r="2025" spans="1:54" ht="14.5" hidden="1" customHeight="1" x14ac:dyDescent="0.2">
      <c r="A2025" s="46">
        <v>6216</v>
      </c>
      <c r="B2025" s="258" t="s">
        <v>14272</v>
      </c>
      <c r="C2025" t="s">
        <v>1159</v>
      </c>
      <c r="D2025" t="s">
        <v>2000</v>
      </c>
      <c r="E2025" t="s">
        <v>2504</v>
      </c>
      <c r="F2025" s="29" t="s">
        <v>13611</v>
      </c>
      <c r="G2025" s="47">
        <v>2</v>
      </c>
      <c r="H2025" t="s">
        <v>2563</v>
      </c>
      <c r="I2025">
        <v>1</v>
      </c>
      <c r="J2025" t="s">
        <v>14273</v>
      </c>
      <c r="K2025" t="s">
        <v>75</v>
      </c>
      <c r="L2025" t="s">
        <v>14274</v>
      </c>
      <c r="M2025" t="s">
        <v>2007</v>
      </c>
      <c r="N2025" s="34" t="s">
        <v>588</v>
      </c>
      <c r="O2025" s="34" t="s">
        <v>2008</v>
      </c>
      <c r="P2025" s="34">
        <v>0</v>
      </c>
      <c r="Q2025" s="34" t="s">
        <v>2009</v>
      </c>
      <c r="R2025" s="34">
        <v>0</v>
      </c>
      <c r="S2025" s="48" t="s">
        <v>1123</v>
      </c>
      <c r="T2025" s="13" t="s">
        <v>1863</v>
      </c>
      <c r="U2025" s="12" t="s">
        <v>122</v>
      </c>
      <c r="V2025" s="12" t="s">
        <v>122</v>
      </c>
      <c r="W2025" s="12" t="s">
        <v>122</v>
      </c>
      <c r="X2025" s="14" t="str">
        <f t="shared" si="31"/>
        <v>В</v>
      </c>
      <c r="Y2025" s="271">
        <f>Таблица1[[#This Row],[ID_intellix]]</f>
        <v>6216</v>
      </c>
      <c r="Z2025" s="269" t="s">
        <v>122</v>
      </c>
      <c r="AA2025" s="145">
        <f>IF(OR(Таблица1[[#This Row],[CARDIO_report]]&lt;&gt;0,Таблица1[[#This Row],[AI COMBO_report]]&lt;&gt;0,Таблица1[[#This Row],[OTC_report]]&lt;&gt;0),1,0)</f>
        <v>1</v>
      </c>
      <c r="AB2025" s="60" t="s">
        <v>1124</v>
      </c>
      <c r="AC2025" s="60" t="s">
        <v>1124</v>
      </c>
      <c r="AD2025" s="60" t="s">
        <v>1124</v>
      </c>
      <c r="AE2025" s="60" t="s">
        <v>1124</v>
      </c>
      <c r="AF2025" s="60"/>
      <c r="AG2025" s="89" t="s">
        <v>1437</v>
      </c>
      <c r="AH2025" s="89">
        <v>48</v>
      </c>
      <c r="AI2025" s="89" t="s">
        <v>1414</v>
      </c>
      <c r="AJ2025" s="89">
        <v>57</v>
      </c>
      <c r="AK2025" s="89" t="s">
        <v>2516</v>
      </c>
      <c r="AL2025" s="89">
        <v>39</v>
      </c>
      <c r="AM2025" s="89" t="s">
        <v>1414</v>
      </c>
      <c r="AN2025" s="89">
        <v>62</v>
      </c>
      <c r="AP2025" s="35" t="s">
        <v>1917</v>
      </c>
      <c r="AQ2025" s="377">
        <v>0</v>
      </c>
      <c r="AR2025" s="378">
        <v>0</v>
      </c>
      <c r="AS2025" s="377">
        <v>0</v>
      </c>
      <c r="AT2025" s="378">
        <v>0</v>
      </c>
      <c r="AU2025" s="377">
        <v>0</v>
      </c>
      <c r="AV2025" s="377">
        <v>0</v>
      </c>
      <c r="AW2025" s="377">
        <v>0</v>
      </c>
      <c r="AX2025">
        <v>0</v>
      </c>
      <c r="AY2025">
        <v>0</v>
      </c>
      <c r="BA2025" s="2" t="s">
        <v>15962</v>
      </c>
    </row>
    <row r="2026" spans="1:54" ht="14.5" hidden="1" customHeight="1" x14ac:dyDescent="0.2">
      <c r="A2026" s="46">
        <v>3471</v>
      </c>
      <c r="B2026" s="258" t="s">
        <v>14275</v>
      </c>
      <c r="C2026" t="s">
        <v>1159</v>
      </c>
      <c r="D2026" t="s">
        <v>1361</v>
      </c>
      <c r="E2026" t="s">
        <v>2504</v>
      </c>
      <c r="F2026" s="29" t="s">
        <v>2644</v>
      </c>
      <c r="G2026" s="47">
        <v>19</v>
      </c>
      <c r="H2026" t="s">
        <v>2563</v>
      </c>
      <c r="I2026">
        <v>1</v>
      </c>
      <c r="J2026" t="s">
        <v>15851</v>
      </c>
      <c r="K2026" t="s">
        <v>75</v>
      </c>
      <c r="L2026" t="s">
        <v>14276</v>
      </c>
      <c r="M2026" t="s">
        <v>2007</v>
      </c>
      <c r="N2026" s="34">
        <v>0</v>
      </c>
      <c r="O2026" s="34" t="s">
        <v>2008</v>
      </c>
      <c r="P2026" s="34">
        <v>0</v>
      </c>
      <c r="Q2026" s="34" t="s">
        <v>2009</v>
      </c>
      <c r="R2026" s="34">
        <v>0</v>
      </c>
      <c r="S2026" s="48" t="s">
        <v>1123</v>
      </c>
      <c r="T2026" s="13" t="s">
        <v>122</v>
      </c>
      <c r="U2026" s="12" t="s">
        <v>122</v>
      </c>
      <c r="V2026" s="12" t="s">
        <v>1863</v>
      </c>
      <c r="W2026" s="12" t="s">
        <v>122</v>
      </c>
      <c r="X2026" s="14" t="str">
        <f t="shared" si="31"/>
        <v>В</v>
      </c>
      <c r="Y2026" s="271">
        <f>Таблица1[[#This Row],[ID_intellix]]</f>
        <v>3471</v>
      </c>
      <c r="Z2026" s="269" t="s">
        <v>122</v>
      </c>
      <c r="AA2026" s="145">
        <f>IF(OR(Таблица1[[#This Row],[CARDIO_report]]&lt;&gt;0,Таблица1[[#This Row],[AI COMBO_report]]&lt;&gt;0,Таблица1[[#This Row],[OTC_report]]&lt;&gt;0),1,0)</f>
        <v>0</v>
      </c>
      <c r="AB2026" s="60" t="s">
        <v>1124</v>
      </c>
      <c r="AC2026" s="60" t="s">
        <v>1124</v>
      </c>
      <c r="AD2026" s="60" t="s">
        <v>1124</v>
      </c>
      <c r="AE2026" s="89" t="s">
        <v>1917</v>
      </c>
      <c r="AF2026" s="89"/>
      <c r="AG2026" s="89" t="s">
        <v>1414</v>
      </c>
      <c r="AH2026" s="89">
        <v>81</v>
      </c>
      <c r="AI2026" s="89" t="s">
        <v>1414</v>
      </c>
      <c r="AJ2026" s="89">
        <v>68</v>
      </c>
      <c r="AK2026" s="89" t="s">
        <v>1414</v>
      </c>
      <c r="AL2026" s="89">
        <v>78</v>
      </c>
      <c r="AM2026" s="89" t="s">
        <v>1414</v>
      </c>
      <c r="AN2026" s="89">
        <v>65</v>
      </c>
      <c r="AP2026" s="35" t="s">
        <v>1917</v>
      </c>
      <c r="AQ2026" s="377">
        <v>0</v>
      </c>
      <c r="AR2026" s="377" t="s">
        <v>6343</v>
      </c>
      <c r="AS2026" s="377">
        <v>0</v>
      </c>
      <c r="AT2026" s="378" t="s">
        <v>6343</v>
      </c>
      <c r="AU2026" s="377">
        <v>0</v>
      </c>
      <c r="AV2026" s="377">
        <v>0</v>
      </c>
      <c r="AW2026" s="377">
        <v>0</v>
      </c>
      <c r="AX2026" s="2" t="s">
        <v>6343</v>
      </c>
      <c r="AY2026" s="2">
        <v>0</v>
      </c>
      <c r="AZ2026" s="2" t="s">
        <v>6343</v>
      </c>
      <c r="BB2026" s="2" t="s">
        <v>6343</v>
      </c>
    </row>
    <row r="2027" spans="1:54" ht="14.5" hidden="1" customHeight="1" x14ac:dyDescent="0.2">
      <c r="A2027" s="46">
        <v>420</v>
      </c>
      <c r="B2027" s="258" t="s">
        <v>14280</v>
      </c>
      <c r="C2027" t="s">
        <v>1159</v>
      </c>
      <c r="D2027" t="s">
        <v>2000</v>
      </c>
      <c r="E2027" t="s">
        <v>2504</v>
      </c>
      <c r="F2027" s="29" t="s">
        <v>13611</v>
      </c>
      <c r="G2027" s="47">
        <v>4</v>
      </c>
      <c r="H2027" t="s">
        <v>2563</v>
      </c>
      <c r="I2027">
        <v>1</v>
      </c>
      <c r="J2027" t="s">
        <v>14281</v>
      </c>
      <c r="K2027" t="s">
        <v>75</v>
      </c>
      <c r="L2027" t="s">
        <v>14282</v>
      </c>
      <c r="M2027" t="s">
        <v>2007</v>
      </c>
      <c r="N2027" s="34">
        <v>0</v>
      </c>
      <c r="O2027" s="34" t="s">
        <v>2008</v>
      </c>
      <c r="P2027" s="34">
        <v>0</v>
      </c>
      <c r="Q2027" s="34" t="s">
        <v>2009</v>
      </c>
      <c r="R2027" s="34">
        <v>0</v>
      </c>
      <c r="S2027" s="48" t="s">
        <v>1123</v>
      </c>
      <c r="T2027" s="13" t="s">
        <v>122</v>
      </c>
      <c r="U2027" s="12" t="s">
        <v>122</v>
      </c>
      <c r="V2027" s="12" t="s">
        <v>122</v>
      </c>
      <c r="W2027" s="12" t="s">
        <v>122</v>
      </c>
      <c r="X2027" s="14" t="str">
        <f t="shared" si="31"/>
        <v>С</v>
      </c>
      <c r="Y2027" s="271">
        <f>Таблица1[[#This Row],[ID_intellix]]</f>
        <v>420</v>
      </c>
      <c r="Z2027" s="269" t="s">
        <v>122</v>
      </c>
      <c r="AA2027" s="145">
        <f>IF(OR(Таблица1[[#This Row],[CARDIO_report]]&lt;&gt;0,Таблица1[[#This Row],[AI COMBO_report]]&lt;&gt;0,Таблица1[[#This Row],[OTC_report]]&lt;&gt;0),1,0)</f>
        <v>0</v>
      </c>
      <c r="AB2027" s="60" t="s">
        <v>1124</v>
      </c>
      <c r="AC2027" s="60" t="s">
        <v>1124</v>
      </c>
      <c r="AD2027" s="60" t="s">
        <v>1124</v>
      </c>
      <c r="AE2027" s="60" t="s">
        <v>1124</v>
      </c>
      <c r="AF2027" s="60"/>
      <c r="AG2027" s="89" t="s">
        <v>1437</v>
      </c>
      <c r="AH2027" s="89">
        <v>14</v>
      </c>
      <c r="AI2027" s="89" t="s">
        <v>1437</v>
      </c>
      <c r="AJ2027" s="89">
        <v>28</v>
      </c>
      <c r="AK2027" s="89" t="s">
        <v>1145</v>
      </c>
      <c r="AL2027" s="89">
        <v>62</v>
      </c>
      <c r="AM2027" s="89" t="s">
        <v>1414</v>
      </c>
      <c r="AN2027" s="89">
        <v>89</v>
      </c>
      <c r="AP2027" s="35" t="s">
        <v>1825</v>
      </c>
      <c r="AQ2027" s="377">
        <v>0</v>
      </c>
      <c r="AR2027" s="378">
        <v>0</v>
      </c>
      <c r="AS2027" s="377">
        <v>0</v>
      </c>
      <c r="AT2027" s="378">
        <v>0</v>
      </c>
      <c r="AU2027" s="377">
        <v>0</v>
      </c>
      <c r="AV2027" s="377">
        <v>0</v>
      </c>
      <c r="AW2027" s="377">
        <v>0</v>
      </c>
      <c r="AX2027">
        <v>0</v>
      </c>
      <c r="AY2027">
        <v>0</v>
      </c>
    </row>
    <row r="2028" spans="1:54" ht="14.5" hidden="1" customHeight="1" x14ac:dyDescent="0.2">
      <c r="A2028" s="46">
        <v>3210</v>
      </c>
      <c r="B2028" s="258" t="s">
        <v>14283</v>
      </c>
      <c r="C2028" t="s">
        <v>1159</v>
      </c>
      <c r="D2028" t="s">
        <v>1160</v>
      </c>
      <c r="E2028" t="s">
        <v>2504</v>
      </c>
      <c r="F2028" s="29" t="s">
        <v>13611</v>
      </c>
      <c r="G2028" s="47">
        <v>5</v>
      </c>
      <c r="H2028" t="s">
        <v>2563</v>
      </c>
      <c r="I2028">
        <v>1</v>
      </c>
      <c r="J2028" t="s">
        <v>14284</v>
      </c>
      <c r="K2028" t="s">
        <v>75</v>
      </c>
      <c r="L2028" t="s">
        <v>14285</v>
      </c>
      <c r="M2028" t="s">
        <v>2007</v>
      </c>
      <c r="N2028" s="34">
        <v>0</v>
      </c>
      <c r="O2028" s="34" t="s">
        <v>2008</v>
      </c>
      <c r="P2028" s="34">
        <v>0</v>
      </c>
      <c r="Q2028" s="34" t="s">
        <v>2009</v>
      </c>
      <c r="R2028" s="34">
        <v>0</v>
      </c>
      <c r="S2028" s="48" t="s">
        <v>1123</v>
      </c>
      <c r="T2028" s="13" t="s">
        <v>122</v>
      </c>
      <c r="U2028" s="12" t="s">
        <v>122</v>
      </c>
      <c r="V2028" s="12" t="s">
        <v>1863</v>
      </c>
      <c r="W2028" s="12" t="s">
        <v>122</v>
      </c>
      <c r="X2028" s="14" t="str">
        <f t="shared" si="31"/>
        <v>В</v>
      </c>
      <c r="Y2028" s="271">
        <f>Таблица1[[#This Row],[ID_intellix]]</f>
        <v>3210</v>
      </c>
      <c r="Z2028" s="269" t="s">
        <v>122</v>
      </c>
      <c r="AA2028" s="145">
        <f>IF(OR(Таблица1[[#This Row],[CARDIO_report]]&lt;&gt;0,Таблица1[[#This Row],[AI COMBO_report]]&lt;&gt;0,Таблица1[[#This Row],[OTC_report]]&lt;&gt;0),1,0)</f>
        <v>0</v>
      </c>
      <c r="AB2028" s="60" t="s">
        <v>1124</v>
      </c>
      <c r="AC2028" s="60" t="s">
        <v>1124</v>
      </c>
      <c r="AD2028" s="60" t="s">
        <v>1124</v>
      </c>
      <c r="AE2028" s="60" t="s">
        <v>1124</v>
      </c>
      <c r="AF2028" s="60"/>
      <c r="AG2028" s="89" t="s">
        <v>1145</v>
      </c>
      <c r="AH2028" s="89">
        <v>72</v>
      </c>
      <c r="AI2028" s="89" t="s">
        <v>1145</v>
      </c>
      <c r="AJ2028" s="89">
        <v>92</v>
      </c>
      <c r="AK2028" s="89" t="s">
        <v>1145</v>
      </c>
      <c r="AL2028" s="89">
        <v>70</v>
      </c>
      <c r="AM2028" s="89" t="s">
        <v>1145</v>
      </c>
      <c r="AN2028" s="89">
        <v>90</v>
      </c>
      <c r="AP2028" s="35" t="s">
        <v>1917</v>
      </c>
      <c r="AQ2028" s="377">
        <v>0</v>
      </c>
      <c r="AR2028" s="378">
        <v>0</v>
      </c>
      <c r="AS2028" s="377">
        <v>0</v>
      </c>
      <c r="AT2028" s="378">
        <v>0</v>
      </c>
      <c r="AU2028" s="377">
        <v>0</v>
      </c>
      <c r="AV2028" s="377">
        <v>0</v>
      </c>
      <c r="AW2028" s="377">
        <v>0</v>
      </c>
      <c r="AX2028">
        <v>0</v>
      </c>
      <c r="AY2028">
        <v>0</v>
      </c>
    </row>
    <row r="2029" spans="1:54" ht="14.5" hidden="1" customHeight="1" x14ac:dyDescent="0.2">
      <c r="A2029" s="46">
        <v>3211</v>
      </c>
      <c r="B2029" s="258" t="s">
        <v>14286</v>
      </c>
      <c r="C2029" t="s">
        <v>1159</v>
      </c>
      <c r="D2029" t="s">
        <v>1160</v>
      </c>
      <c r="E2029" t="s">
        <v>2504</v>
      </c>
      <c r="F2029" s="29" t="s">
        <v>13611</v>
      </c>
      <c r="G2029" s="47">
        <v>6</v>
      </c>
      <c r="H2029" t="s">
        <v>2563</v>
      </c>
      <c r="I2029">
        <v>1</v>
      </c>
      <c r="J2029" t="s">
        <v>14287</v>
      </c>
      <c r="K2029" t="s">
        <v>75</v>
      </c>
      <c r="L2029" t="s">
        <v>14288</v>
      </c>
      <c r="M2029" t="s">
        <v>2007</v>
      </c>
      <c r="N2029" s="34">
        <v>0</v>
      </c>
      <c r="O2029" s="34" t="s">
        <v>2008</v>
      </c>
      <c r="P2029" s="34">
        <v>0</v>
      </c>
      <c r="Q2029" s="34" t="s">
        <v>2009</v>
      </c>
      <c r="R2029" s="34">
        <v>0</v>
      </c>
      <c r="S2029" s="48" t="s">
        <v>1123</v>
      </c>
      <c r="T2029" s="13" t="s">
        <v>122</v>
      </c>
      <c r="U2029" s="12" t="s">
        <v>122</v>
      </c>
      <c r="V2029" s="12" t="s">
        <v>1863</v>
      </c>
      <c r="W2029" s="12" t="s">
        <v>122</v>
      </c>
      <c r="X2029" s="14" t="str">
        <f t="shared" si="31"/>
        <v>В</v>
      </c>
      <c r="Y2029" s="271">
        <f>Таблица1[[#This Row],[ID_intellix]]</f>
        <v>3211</v>
      </c>
      <c r="Z2029" s="269" t="s">
        <v>122</v>
      </c>
      <c r="AA2029" s="145">
        <f>IF(OR(Таблица1[[#This Row],[CARDIO_report]]&lt;&gt;0,Таблица1[[#This Row],[AI COMBO_report]]&lt;&gt;0,Таблица1[[#This Row],[OTC_report]]&lt;&gt;0),1,0)</f>
        <v>0</v>
      </c>
      <c r="AB2029" s="60" t="s">
        <v>1124</v>
      </c>
      <c r="AC2029" s="60" t="s">
        <v>1124</v>
      </c>
      <c r="AD2029" s="60" t="s">
        <v>1124</v>
      </c>
      <c r="AE2029" s="60" t="s">
        <v>1124</v>
      </c>
      <c r="AF2029" s="60"/>
      <c r="AG2029" s="254" t="s">
        <v>1145</v>
      </c>
      <c r="AH2029" s="254">
        <v>84</v>
      </c>
      <c r="AI2029" s="89" t="s">
        <v>1145</v>
      </c>
      <c r="AJ2029" s="89">
        <v>85</v>
      </c>
      <c r="AK2029" s="89" t="s">
        <v>1145</v>
      </c>
      <c r="AL2029" s="89">
        <v>52</v>
      </c>
      <c r="AM2029" s="89" t="s">
        <v>1145</v>
      </c>
      <c r="AN2029" s="89">
        <v>76</v>
      </c>
      <c r="AP2029" s="35" t="s">
        <v>1857</v>
      </c>
      <c r="AQ2029" s="377">
        <v>0</v>
      </c>
      <c r="AR2029" s="378">
        <v>0</v>
      </c>
      <c r="AS2029" s="377">
        <v>0</v>
      </c>
      <c r="AT2029" s="378">
        <v>0</v>
      </c>
      <c r="AU2029" s="377">
        <v>0</v>
      </c>
      <c r="AV2029" s="377">
        <v>0</v>
      </c>
      <c r="AW2029" s="377">
        <v>0</v>
      </c>
      <c r="AX2029">
        <v>0</v>
      </c>
      <c r="AY2029">
        <v>0</v>
      </c>
    </row>
    <row r="2030" spans="1:54" ht="14.5" hidden="1" customHeight="1" x14ac:dyDescent="0.2">
      <c r="A2030" s="46">
        <v>3365</v>
      </c>
      <c r="B2030" s="258" t="s">
        <v>14289</v>
      </c>
      <c r="C2030" t="s">
        <v>1159</v>
      </c>
      <c r="D2030" t="s">
        <v>1348</v>
      </c>
      <c r="E2030" t="s">
        <v>2504</v>
      </c>
      <c r="F2030" s="29" t="s">
        <v>13611</v>
      </c>
      <c r="G2030" s="47">
        <v>7</v>
      </c>
      <c r="H2030" t="s">
        <v>2563</v>
      </c>
      <c r="I2030">
        <v>1</v>
      </c>
      <c r="J2030" t="s">
        <v>14290</v>
      </c>
      <c r="K2030" t="s">
        <v>75</v>
      </c>
      <c r="L2030" t="s">
        <v>14291</v>
      </c>
      <c r="M2030" t="s">
        <v>2007</v>
      </c>
      <c r="N2030" s="34">
        <v>0</v>
      </c>
      <c r="O2030" s="34" t="s">
        <v>2008</v>
      </c>
      <c r="P2030" s="34">
        <v>0</v>
      </c>
      <c r="Q2030" s="34" t="s">
        <v>2009</v>
      </c>
      <c r="R2030" s="34">
        <v>0</v>
      </c>
      <c r="S2030" s="48" t="s">
        <v>1123</v>
      </c>
      <c r="T2030" s="13" t="s">
        <v>122</v>
      </c>
      <c r="U2030" s="12" t="s">
        <v>122</v>
      </c>
      <c r="V2030" s="12" t="s">
        <v>122</v>
      </c>
      <c r="W2030" s="12" t="s">
        <v>122</v>
      </c>
      <c r="X2030" s="14" t="str">
        <f t="shared" si="31"/>
        <v>С</v>
      </c>
      <c r="Y2030" s="271">
        <f>Таблица1[[#This Row],[ID_intellix]]</f>
        <v>3365</v>
      </c>
      <c r="Z2030" s="269" t="s">
        <v>122</v>
      </c>
      <c r="AA2030" s="145">
        <f>IF(OR(Таблица1[[#This Row],[CARDIO_report]]&lt;&gt;0,Таблица1[[#This Row],[AI COMBO_report]]&lt;&gt;0,Таблица1[[#This Row],[OTC_report]]&lt;&gt;0),1,0)</f>
        <v>0</v>
      </c>
      <c r="AB2030" s="60" t="s">
        <v>1124</v>
      </c>
      <c r="AC2030" s="60" t="s">
        <v>1124</v>
      </c>
      <c r="AD2030" s="60" t="s">
        <v>1124</v>
      </c>
      <c r="AE2030" s="60" t="s">
        <v>1124</v>
      </c>
      <c r="AF2030" s="60"/>
      <c r="AG2030" s="89" t="s">
        <v>1437</v>
      </c>
      <c r="AH2030" s="89">
        <v>38</v>
      </c>
      <c r="AI2030" s="89" t="s">
        <v>1145</v>
      </c>
      <c r="AJ2030" s="89">
        <v>51</v>
      </c>
      <c r="AK2030" s="89" t="s">
        <v>1437</v>
      </c>
      <c r="AL2030" s="89">
        <v>36</v>
      </c>
      <c r="AM2030" s="89" t="s">
        <v>1145</v>
      </c>
      <c r="AN2030" s="89">
        <v>49</v>
      </c>
      <c r="AP2030" s="35" t="s">
        <v>1825</v>
      </c>
      <c r="AQ2030" s="377">
        <v>0</v>
      </c>
      <c r="AR2030" s="378">
        <v>0</v>
      </c>
      <c r="AS2030" s="377">
        <v>0</v>
      </c>
      <c r="AT2030" s="378">
        <v>0</v>
      </c>
      <c r="AU2030" s="377">
        <v>0</v>
      </c>
      <c r="AV2030" s="377">
        <v>0</v>
      </c>
      <c r="AW2030" s="377">
        <v>0</v>
      </c>
      <c r="AX2030">
        <v>0</v>
      </c>
      <c r="AY2030">
        <v>0</v>
      </c>
    </row>
    <row r="2031" spans="1:54" ht="14.5" hidden="1" customHeight="1" x14ac:dyDescent="0.2">
      <c r="A2031" s="46">
        <v>262</v>
      </c>
      <c r="B2031" s="258" t="s">
        <v>14292</v>
      </c>
      <c r="C2031" t="s">
        <v>1159</v>
      </c>
      <c r="D2031" t="s">
        <v>1160</v>
      </c>
      <c r="E2031" t="s">
        <v>2504</v>
      </c>
      <c r="F2031" s="29" t="s">
        <v>13611</v>
      </c>
      <c r="G2031" s="47" t="s">
        <v>14293</v>
      </c>
      <c r="H2031" t="s">
        <v>2563</v>
      </c>
      <c r="I2031">
        <v>1</v>
      </c>
      <c r="J2031" t="s">
        <v>14294</v>
      </c>
      <c r="K2031" t="s">
        <v>75</v>
      </c>
      <c r="L2031" t="s">
        <v>14295</v>
      </c>
      <c r="M2031" t="s">
        <v>2007</v>
      </c>
      <c r="N2031" s="34" t="s">
        <v>588</v>
      </c>
      <c r="O2031" s="34" t="s">
        <v>2008</v>
      </c>
      <c r="P2031" s="34">
        <v>0</v>
      </c>
      <c r="Q2031" s="34" t="s">
        <v>2009</v>
      </c>
      <c r="R2031" s="34">
        <v>0</v>
      </c>
      <c r="S2031" s="48" t="s">
        <v>1123</v>
      </c>
      <c r="T2031" s="13" t="s">
        <v>1863</v>
      </c>
      <c r="U2031" s="12" t="s">
        <v>122</v>
      </c>
      <c r="V2031" s="12" t="s">
        <v>122</v>
      </c>
      <c r="W2031" s="12" t="s">
        <v>1863</v>
      </c>
      <c r="X2031" s="14" t="str">
        <f t="shared" si="31"/>
        <v>А</v>
      </c>
      <c r="Y2031" s="271">
        <f>Таблица1[[#This Row],[ID_intellix]]</f>
        <v>262</v>
      </c>
      <c r="Z2031" s="269" t="s">
        <v>122</v>
      </c>
      <c r="AA2031" s="145">
        <f>IF(OR(Таблица1[[#This Row],[CARDIO_report]]&lt;&gt;0,Таблица1[[#This Row],[AI COMBO_report]]&lt;&gt;0,Таблица1[[#This Row],[OTC_report]]&lt;&gt;0),1,0)</f>
        <v>1</v>
      </c>
      <c r="AB2031" s="60" t="s">
        <v>1124</v>
      </c>
      <c r="AC2031" s="60" t="s">
        <v>1124</v>
      </c>
      <c r="AD2031" s="60" t="s">
        <v>1124</v>
      </c>
      <c r="AE2031" s="60" t="s">
        <v>1124</v>
      </c>
      <c r="AF2031" s="60"/>
      <c r="AG2031" s="89" t="s">
        <v>1145</v>
      </c>
      <c r="AH2031" s="89">
        <v>88</v>
      </c>
      <c r="AI2031" s="89" t="s">
        <v>1145</v>
      </c>
      <c r="AJ2031" s="89">
        <v>95</v>
      </c>
      <c r="AK2031" s="89" t="s">
        <v>1414</v>
      </c>
      <c r="AL2031" s="89">
        <v>88</v>
      </c>
      <c r="AM2031" s="89" t="s">
        <v>1414</v>
      </c>
      <c r="AN2031" s="89">
        <v>96</v>
      </c>
      <c r="AP2031" s="35" t="s">
        <v>1917</v>
      </c>
      <c r="AQ2031" s="377">
        <v>0</v>
      </c>
      <c r="AR2031" s="378">
        <v>0</v>
      </c>
      <c r="AS2031" s="377">
        <v>0</v>
      </c>
      <c r="AT2031" s="378">
        <v>0</v>
      </c>
      <c r="AU2031" s="377">
        <v>0</v>
      </c>
      <c r="AV2031" s="377">
        <v>0</v>
      </c>
      <c r="AW2031" s="377">
        <v>0</v>
      </c>
      <c r="AX2031">
        <v>0</v>
      </c>
      <c r="AY2031">
        <v>0</v>
      </c>
      <c r="BA2031" s="2" t="s">
        <v>15962</v>
      </c>
    </row>
    <row r="2032" spans="1:54" ht="14.5" hidden="1" customHeight="1" x14ac:dyDescent="0.2">
      <c r="A2032" s="46">
        <v>206</v>
      </c>
      <c r="B2032" s="258" t="s">
        <v>14308</v>
      </c>
      <c r="C2032" t="s">
        <v>1159</v>
      </c>
      <c r="D2032" t="s">
        <v>1345</v>
      </c>
      <c r="E2032" t="s">
        <v>2504</v>
      </c>
      <c r="F2032" s="29" t="s">
        <v>2644</v>
      </c>
      <c r="G2032" s="47">
        <v>20</v>
      </c>
      <c r="H2032" t="s">
        <v>2563</v>
      </c>
      <c r="I2032">
        <v>1</v>
      </c>
      <c r="J2032" t="s">
        <v>15862</v>
      </c>
      <c r="K2032" t="s">
        <v>75</v>
      </c>
      <c r="L2032" t="s">
        <v>14309</v>
      </c>
      <c r="M2032" t="s">
        <v>2007</v>
      </c>
      <c r="N2032" s="34">
        <v>0</v>
      </c>
      <c r="O2032" s="34" t="s">
        <v>2008</v>
      </c>
      <c r="P2032" s="34">
        <v>0</v>
      </c>
      <c r="Q2032" s="34" t="s">
        <v>2009</v>
      </c>
      <c r="R2032" s="34">
        <v>0</v>
      </c>
      <c r="S2032" s="48" t="s">
        <v>1123</v>
      </c>
      <c r="T2032" s="13" t="s">
        <v>122</v>
      </c>
      <c r="U2032" s="12" t="s">
        <v>122</v>
      </c>
      <c r="V2032" s="12" t="s">
        <v>122</v>
      </c>
      <c r="W2032" s="12" t="s">
        <v>1863</v>
      </c>
      <c r="X2032" s="14" t="str">
        <f t="shared" si="31"/>
        <v>В</v>
      </c>
      <c r="Y2032" s="271">
        <f>Таблица1[[#This Row],[ID_intellix]]</f>
        <v>206</v>
      </c>
      <c r="Z2032" s="269" t="s">
        <v>122</v>
      </c>
      <c r="AA2032" s="145">
        <f>IF(OR(Таблица1[[#This Row],[CARDIO_report]]&lt;&gt;0,Таблица1[[#This Row],[AI COMBO_report]]&lt;&gt;0,Таблица1[[#This Row],[OTC_report]]&lt;&gt;0),1,0)</f>
        <v>0</v>
      </c>
      <c r="AB2032" s="60" t="s">
        <v>1124</v>
      </c>
      <c r="AC2032" s="60" t="s">
        <v>1124</v>
      </c>
      <c r="AD2032" s="60" t="s">
        <v>1124</v>
      </c>
      <c r="AE2032" s="89" t="s">
        <v>1857</v>
      </c>
      <c r="AF2032" s="89"/>
      <c r="AG2032" s="89" t="s">
        <v>1414</v>
      </c>
      <c r="AH2032" s="89">
        <v>90</v>
      </c>
      <c r="AI2032" s="89" t="s">
        <v>1414</v>
      </c>
      <c r="AJ2032" s="89">
        <v>91</v>
      </c>
      <c r="AK2032" s="89" t="s">
        <v>1414</v>
      </c>
      <c r="AL2032" s="89">
        <v>76</v>
      </c>
      <c r="AM2032" s="89" t="s">
        <v>1414</v>
      </c>
      <c r="AN2032" s="89">
        <v>93</v>
      </c>
      <c r="AP2032" s="35" t="s">
        <v>1917</v>
      </c>
      <c r="AQ2032" s="377">
        <v>0</v>
      </c>
      <c r="AR2032" s="377" t="s">
        <v>6343</v>
      </c>
      <c r="AS2032" s="377">
        <v>0</v>
      </c>
      <c r="AT2032" s="378" t="s">
        <v>6343</v>
      </c>
      <c r="AU2032" s="377">
        <v>0</v>
      </c>
      <c r="AV2032" s="377">
        <v>0</v>
      </c>
      <c r="AW2032" s="377">
        <v>0</v>
      </c>
      <c r="AX2032" s="2" t="s">
        <v>6343</v>
      </c>
      <c r="AY2032" s="2">
        <v>0</v>
      </c>
      <c r="AZ2032" s="2" t="s">
        <v>6343</v>
      </c>
      <c r="BB2032" s="2" t="s">
        <v>6343</v>
      </c>
    </row>
    <row r="2033" spans="1:54" ht="14.5" hidden="1" customHeight="1" x14ac:dyDescent="0.2">
      <c r="A2033" s="46">
        <v>2955</v>
      </c>
      <c r="B2033" s="258" t="s">
        <v>14312</v>
      </c>
      <c r="C2033" t="s">
        <v>1159</v>
      </c>
      <c r="D2033" t="s">
        <v>1160</v>
      </c>
      <c r="E2033" t="s">
        <v>2504</v>
      </c>
      <c r="F2033" s="29" t="s">
        <v>2644</v>
      </c>
      <c r="G2033" s="47">
        <v>25</v>
      </c>
      <c r="H2033" t="s">
        <v>2563</v>
      </c>
      <c r="I2033">
        <v>1</v>
      </c>
      <c r="J2033" t="s">
        <v>15873</v>
      </c>
      <c r="K2033" t="s">
        <v>75</v>
      </c>
      <c r="L2033" t="s">
        <v>14313</v>
      </c>
      <c r="M2033" t="s">
        <v>2007</v>
      </c>
      <c r="N2033" s="34">
        <v>0</v>
      </c>
      <c r="O2033" s="34" t="s">
        <v>2008</v>
      </c>
      <c r="P2033" s="34">
        <v>0</v>
      </c>
      <c r="Q2033" s="34" t="s">
        <v>2009</v>
      </c>
      <c r="R2033" s="34">
        <v>0</v>
      </c>
      <c r="S2033" s="48" t="s">
        <v>1123</v>
      </c>
      <c r="T2033" s="13" t="s">
        <v>122</v>
      </c>
      <c r="U2033" s="12" t="s">
        <v>122</v>
      </c>
      <c r="V2033" s="12" t="s">
        <v>122</v>
      </c>
      <c r="W2033" s="12" t="s">
        <v>122</v>
      </c>
      <c r="X2033" s="14" t="str">
        <f t="shared" si="31"/>
        <v>С</v>
      </c>
      <c r="Y2033" s="271">
        <f>Таблица1[[#This Row],[ID_intellix]]</f>
        <v>2955</v>
      </c>
      <c r="Z2033" s="269" t="s">
        <v>122</v>
      </c>
      <c r="AA2033" s="145">
        <f>IF(OR(Таблица1[[#This Row],[CARDIO_report]]&lt;&gt;0,Таблица1[[#This Row],[AI COMBO_report]]&lt;&gt;0,Таблица1[[#This Row],[OTC_report]]&lt;&gt;0),1,0)</f>
        <v>0</v>
      </c>
      <c r="AB2033" s="60" t="s">
        <v>1124</v>
      </c>
      <c r="AC2033" s="60" t="s">
        <v>1124</v>
      </c>
      <c r="AD2033" s="60" t="s">
        <v>1124</v>
      </c>
      <c r="AE2033" s="89" t="s">
        <v>1857</v>
      </c>
      <c r="AF2033" s="89"/>
      <c r="AG2033" s="89" t="s">
        <v>1145</v>
      </c>
      <c r="AH2033" s="89">
        <v>76</v>
      </c>
      <c r="AI2033" s="89" t="s">
        <v>1145</v>
      </c>
      <c r="AJ2033" s="89">
        <v>64</v>
      </c>
      <c r="AK2033" s="89" t="s">
        <v>1145</v>
      </c>
      <c r="AL2033" s="89">
        <v>51</v>
      </c>
      <c r="AM2033" s="89" t="s">
        <v>1145</v>
      </c>
      <c r="AN2033" s="89">
        <v>71</v>
      </c>
      <c r="AP2033" s="35" t="s">
        <v>1825</v>
      </c>
      <c r="AQ2033" s="377">
        <v>0</v>
      </c>
      <c r="AR2033" s="378">
        <v>0</v>
      </c>
      <c r="AS2033" s="377">
        <v>0</v>
      </c>
      <c r="AT2033" s="378">
        <v>0</v>
      </c>
      <c r="AU2033" s="377">
        <v>0</v>
      </c>
      <c r="AV2033" s="377">
        <v>0</v>
      </c>
      <c r="AW2033" s="377">
        <v>0</v>
      </c>
      <c r="AX2033">
        <v>0</v>
      </c>
      <c r="AY2033">
        <v>0</v>
      </c>
    </row>
    <row r="2034" spans="1:54" ht="14.5" hidden="1" customHeight="1" x14ac:dyDescent="0.2">
      <c r="A2034" s="46">
        <v>353</v>
      </c>
      <c r="B2034" s="258" t="s">
        <v>14330</v>
      </c>
      <c r="C2034" t="s">
        <v>1159</v>
      </c>
      <c r="D2034" t="s">
        <v>1345</v>
      </c>
      <c r="E2034" t="s">
        <v>2504</v>
      </c>
      <c r="F2034" s="29" t="s">
        <v>2644</v>
      </c>
      <c r="G2034" s="47">
        <v>6</v>
      </c>
      <c r="H2034" t="s">
        <v>2563</v>
      </c>
      <c r="I2034">
        <v>1</v>
      </c>
      <c r="J2034" t="s">
        <v>15908</v>
      </c>
      <c r="K2034" t="s">
        <v>75</v>
      </c>
      <c r="L2034" t="s">
        <v>14331</v>
      </c>
      <c r="M2034" t="s">
        <v>2007</v>
      </c>
      <c r="N2034" s="34">
        <v>0</v>
      </c>
      <c r="O2034" s="34" t="s">
        <v>2008</v>
      </c>
      <c r="P2034" s="34">
        <v>0</v>
      </c>
      <c r="Q2034" s="34" t="s">
        <v>2009</v>
      </c>
      <c r="R2034" s="34" t="s">
        <v>881</v>
      </c>
      <c r="S2034" s="48" t="s">
        <v>1123</v>
      </c>
      <c r="T2034" s="13" t="s">
        <v>1863</v>
      </c>
      <c r="U2034" s="12" t="s">
        <v>122</v>
      </c>
      <c r="V2034" s="12" t="s">
        <v>1863</v>
      </c>
      <c r="W2034" s="12" t="s">
        <v>122</v>
      </c>
      <c r="X2034" s="14" t="str">
        <f t="shared" si="31"/>
        <v>А</v>
      </c>
      <c r="Y2034" s="271">
        <f>Таблица1[[#This Row],[ID_intellix]]</f>
        <v>353</v>
      </c>
      <c r="Z2034" s="269" t="s">
        <v>122</v>
      </c>
      <c r="AA2034" s="145">
        <f>IF(OR(Таблица1[[#This Row],[CARDIO_report]]&lt;&gt;0,Таблица1[[#This Row],[AI COMBO_report]]&lt;&gt;0,Таблица1[[#This Row],[OTC_report]]&lt;&gt;0),1,0)</f>
        <v>1</v>
      </c>
      <c r="AB2034" s="60" t="s">
        <v>1124</v>
      </c>
      <c r="AC2034" s="60" t="s">
        <v>1124</v>
      </c>
      <c r="AD2034" s="60" t="s">
        <v>1124</v>
      </c>
      <c r="AE2034" s="89" t="s">
        <v>1917</v>
      </c>
      <c r="AF2034" s="89"/>
      <c r="AG2034" s="89" t="s">
        <v>1414</v>
      </c>
      <c r="AH2034" s="89">
        <v>66</v>
      </c>
      <c r="AI2034" s="89" t="s">
        <v>1414</v>
      </c>
      <c r="AJ2034" s="89">
        <v>72</v>
      </c>
      <c r="AK2034" s="89" t="s">
        <v>1414</v>
      </c>
      <c r="AL2034" s="89">
        <v>74</v>
      </c>
      <c r="AM2034" s="89" t="s">
        <v>1414</v>
      </c>
      <c r="AN2034" s="89">
        <v>77</v>
      </c>
      <c r="AP2034" s="35" t="s">
        <v>1917</v>
      </c>
      <c r="AQ2034" s="377">
        <v>0</v>
      </c>
      <c r="AR2034" s="377" t="s">
        <v>6343</v>
      </c>
      <c r="AS2034" s="377">
        <v>0</v>
      </c>
      <c r="AT2034" s="378" t="s">
        <v>6343</v>
      </c>
      <c r="AU2034" s="377">
        <v>0</v>
      </c>
      <c r="AV2034" s="377">
        <v>0</v>
      </c>
      <c r="AW2034" s="377">
        <v>0</v>
      </c>
      <c r="AX2034" s="2" t="s">
        <v>6343</v>
      </c>
      <c r="AY2034" s="2">
        <v>0</v>
      </c>
      <c r="AZ2034" s="2" t="s">
        <v>6344</v>
      </c>
      <c r="BA2034" s="2" t="s">
        <v>15962</v>
      </c>
      <c r="BB2034" s="2" t="s">
        <v>6344</v>
      </c>
    </row>
    <row r="2035" spans="1:54" ht="14.5" hidden="1" customHeight="1" x14ac:dyDescent="0.2">
      <c r="A2035" s="46">
        <v>1275</v>
      </c>
      <c r="B2035" s="258" t="s">
        <v>14341</v>
      </c>
      <c r="C2035" t="s">
        <v>1159</v>
      </c>
      <c r="D2035" t="s">
        <v>1345</v>
      </c>
      <c r="E2035" t="s">
        <v>2504</v>
      </c>
      <c r="F2035" s="29" t="s">
        <v>2644</v>
      </c>
      <c r="G2035" s="47">
        <v>7</v>
      </c>
      <c r="H2035" t="s">
        <v>2563</v>
      </c>
      <c r="I2035">
        <v>1</v>
      </c>
      <c r="J2035" t="s">
        <v>15916</v>
      </c>
      <c r="K2035" t="s">
        <v>75</v>
      </c>
      <c r="L2035" t="s">
        <v>14342</v>
      </c>
      <c r="M2035" t="s">
        <v>2007</v>
      </c>
      <c r="N2035" s="34">
        <v>0</v>
      </c>
      <c r="O2035" s="34" t="s">
        <v>2008</v>
      </c>
      <c r="P2035" s="34">
        <v>0</v>
      </c>
      <c r="Q2035" s="34" t="s">
        <v>2009</v>
      </c>
      <c r="R2035" s="34">
        <v>0</v>
      </c>
      <c r="S2035" s="48" t="s">
        <v>1123</v>
      </c>
      <c r="T2035" s="13" t="s">
        <v>122</v>
      </c>
      <c r="U2035" s="12" t="s">
        <v>1863</v>
      </c>
      <c r="V2035" s="12" t="s">
        <v>122</v>
      </c>
      <c r="W2035" s="12" t="s">
        <v>122</v>
      </c>
      <c r="X2035" s="14" t="str">
        <f t="shared" si="31"/>
        <v>В</v>
      </c>
      <c r="Y2035" s="271">
        <f>Таблица1[[#This Row],[ID_intellix]]</f>
        <v>1275</v>
      </c>
      <c r="Z2035" s="269" t="s">
        <v>122</v>
      </c>
      <c r="AA2035" s="145">
        <f>IF(OR(Таблица1[[#This Row],[CARDIO_report]]&lt;&gt;0,Таблица1[[#This Row],[AI COMBO_report]]&lt;&gt;0,Таблица1[[#This Row],[OTC_report]]&lt;&gt;0),1,0)</f>
        <v>0</v>
      </c>
      <c r="AB2035" s="60" t="s">
        <v>1124</v>
      </c>
      <c r="AC2035" s="60" t="s">
        <v>1124</v>
      </c>
      <c r="AD2035" s="60" t="s">
        <v>1124</v>
      </c>
      <c r="AE2035" s="89" t="s">
        <v>1917</v>
      </c>
      <c r="AF2035" s="89"/>
      <c r="AG2035" s="89" t="s">
        <v>1414</v>
      </c>
      <c r="AH2035" s="89">
        <v>77</v>
      </c>
      <c r="AI2035" s="89" t="s">
        <v>1414</v>
      </c>
      <c r="AJ2035" s="89">
        <v>60</v>
      </c>
      <c r="AK2035" s="89" t="s">
        <v>2516</v>
      </c>
      <c r="AL2035" s="89">
        <v>46</v>
      </c>
      <c r="AM2035" s="89" t="s">
        <v>2516</v>
      </c>
      <c r="AN2035" s="89">
        <v>36</v>
      </c>
      <c r="AP2035" s="35" t="s">
        <v>1917</v>
      </c>
      <c r="AQ2035" s="377">
        <v>0</v>
      </c>
      <c r="AR2035" s="377" t="s">
        <v>6343</v>
      </c>
      <c r="AS2035" s="377">
        <v>0</v>
      </c>
      <c r="AT2035" s="378" t="s">
        <v>6343</v>
      </c>
      <c r="AU2035" s="377">
        <v>0</v>
      </c>
      <c r="AV2035" s="377">
        <v>0</v>
      </c>
      <c r="AW2035" s="377">
        <v>0</v>
      </c>
      <c r="AX2035" s="2" t="s">
        <v>6343</v>
      </c>
      <c r="AY2035" s="2">
        <v>0</v>
      </c>
      <c r="AZ2035" s="2" t="s">
        <v>6344</v>
      </c>
      <c r="BB2035" s="2" t="s">
        <v>6344</v>
      </c>
    </row>
    <row r="2036" spans="1:54" ht="14.5" hidden="1" customHeight="1" x14ac:dyDescent="0.2">
      <c r="A2036" s="46">
        <v>354</v>
      </c>
      <c r="B2036" s="258" t="s">
        <v>14352</v>
      </c>
      <c r="C2036" t="s">
        <v>1159</v>
      </c>
      <c r="D2036" t="s">
        <v>1358</v>
      </c>
      <c r="E2036" t="s">
        <v>2504</v>
      </c>
      <c r="F2036" s="29" t="s">
        <v>2644</v>
      </c>
      <c r="G2036" s="47">
        <v>8</v>
      </c>
      <c r="H2036" t="s">
        <v>2563</v>
      </c>
      <c r="I2036">
        <v>1</v>
      </c>
      <c r="J2036" t="s">
        <v>15925</v>
      </c>
      <c r="K2036" t="s">
        <v>75</v>
      </c>
      <c r="L2036" t="s">
        <v>14353</v>
      </c>
      <c r="M2036" t="s">
        <v>2007</v>
      </c>
      <c r="N2036" s="34" t="s">
        <v>493</v>
      </c>
      <c r="O2036" s="34" t="s">
        <v>2008</v>
      </c>
      <c r="P2036" s="34">
        <v>0</v>
      </c>
      <c r="Q2036" s="34" t="s">
        <v>2009</v>
      </c>
      <c r="R2036" s="34">
        <v>0</v>
      </c>
      <c r="S2036" s="48" t="s">
        <v>1123</v>
      </c>
      <c r="T2036" s="13" t="s">
        <v>1863</v>
      </c>
      <c r="U2036" s="12" t="s">
        <v>122</v>
      </c>
      <c r="V2036" s="12" t="s">
        <v>122</v>
      </c>
      <c r="W2036" s="12" t="s">
        <v>122</v>
      </c>
      <c r="X2036" s="14" t="str">
        <f t="shared" si="31"/>
        <v>В</v>
      </c>
      <c r="Y2036" s="271">
        <f>Таблица1[[#This Row],[ID_intellix]]</f>
        <v>354</v>
      </c>
      <c r="Z2036" s="269" t="s">
        <v>122</v>
      </c>
      <c r="AA2036" s="145">
        <f>IF(OR(Таблица1[[#This Row],[CARDIO_report]]&lt;&gt;0,Таблица1[[#This Row],[AI COMBO_report]]&lt;&gt;0,Таблица1[[#This Row],[OTC_report]]&lt;&gt;0),1,0)</f>
        <v>1</v>
      </c>
      <c r="AB2036" s="60" t="s">
        <v>1124</v>
      </c>
      <c r="AC2036" s="60" t="s">
        <v>1124</v>
      </c>
      <c r="AD2036" s="60" t="s">
        <v>1124</v>
      </c>
      <c r="AE2036" s="89" t="s">
        <v>1917</v>
      </c>
      <c r="AF2036" s="89"/>
      <c r="AG2036" s="89" t="s">
        <v>1414</v>
      </c>
      <c r="AH2036" s="89">
        <v>86</v>
      </c>
      <c r="AI2036" s="89" t="s">
        <v>1414</v>
      </c>
      <c r="AJ2036" s="89">
        <v>86</v>
      </c>
      <c r="AK2036" s="89" t="s">
        <v>1414</v>
      </c>
      <c r="AL2036" s="89">
        <v>93</v>
      </c>
      <c r="AM2036" s="89" t="s">
        <v>1414</v>
      </c>
      <c r="AN2036" s="89">
        <v>86</v>
      </c>
      <c r="AP2036" s="35" t="s">
        <v>1917</v>
      </c>
      <c r="AQ2036" s="377">
        <v>0</v>
      </c>
      <c r="AR2036" s="377" t="s">
        <v>6343</v>
      </c>
      <c r="AS2036" s="377">
        <v>0</v>
      </c>
      <c r="AT2036" s="378" t="s">
        <v>6343</v>
      </c>
      <c r="AU2036" s="377">
        <v>0</v>
      </c>
      <c r="AV2036" s="377">
        <v>0</v>
      </c>
      <c r="AW2036" s="377">
        <v>0</v>
      </c>
      <c r="AX2036" s="2" t="s">
        <v>6343</v>
      </c>
      <c r="AY2036" s="2">
        <v>0</v>
      </c>
      <c r="AZ2036" s="2" t="s">
        <v>6343</v>
      </c>
      <c r="BB2036" s="2" t="s">
        <v>6343</v>
      </c>
    </row>
    <row r="2037" spans="1:54" ht="14.5" hidden="1" customHeight="1" x14ac:dyDescent="0.2">
      <c r="A2037" s="46">
        <v>7741</v>
      </c>
      <c r="B2037" s="258" t="s">
        <v>14360</v>
      </c>
      <c r="C2037" t="s">
        <v>1159</v>
      </c>
      <c r="D2037" t="s">
        <v>1361</v>
      </c>
      <c r="E2037" t="s">
        <v>2504</v>
      </c>
      <c r="F2037" s="29" t="s">
        <v>2644</v>
      </c>
      <c r="G2037" s="47">
        <v>9</v>
      </c>
      <c r="H2037" t="s">
        <v>2563</v>
      </c>
      <c r="I2037">
        <v>1</v>
      </c>
      <c r="J2037" t="s">
        <v>15932</v>
      </c>
      <c r="K2037" t="s">
        <v>75</v>
      </c>
      <c r="L2037" t="s">
        <v>14361</v>
      </c>
      <c r="M2037" t="s">
        <v>2007</v>
      </c>
      <c r="N2037" s="34">
        <v>0</v>
      </c>
      <c r="O2037" s="34" t="s">
        <v>2008</v>
      </c>
      <c r="P2037" s="34">
        <v>0</v>
      </c>
      <c r="Q2037" s="34" t="s">
        <v>2009</v>
      </c>
      <c r="R2037" s="34">
        <v>0</v>
      </c>
      <c r="S2037" s="48" t="s">
        <v>1123</v>
      </c>
      <c r="T2037" s="13" t="s">
        <v>122</v>
      </c>
      <c r="U2037" s="12" t="s">
        <v>122</v>
      </c>
      <c r="V2037" s="12" t="s">
        <v>1863</v>
      </c>
      <c r="W2037" s="12" t="s">
        <v>122</v>
      </c>
      <c r="X2037" s="14" t="str">
        <f t="shared" si="31"/>
        <v>В</v>
      </c>
      <c r="Y2037" s="271">
        <f>Таблица1[[#This Row],[ID_intellix]]</f>
        <v>7741</v>
      </c>
      <c r="Z2037" s="269" t="s">
        <v>122</v>
      </c>
      <c r="AA2037" s="145">
        <f>IF(OR(Таблица1[[#This Row],[CARDIO_report]]&lt;&gt;0,Таблица1[[#This Row],[AI COMBO_report]]&lt;&gt;0,Таблица1[[#This Row],[OTC_report]]&lt;&gt;0),1,0)</f>
        <v>0</v>
      </c>
      <c r="AB2037" s="60" t="s">
        <v>1124</v>
      </c>
      <c r="AC2037" s="60" t="s">
        <v>1124</v>
      </c>
      <c r="AD2037" s="60" t="s">
        <v>1124</v>
      </c>
      <c r="AE2037" s="89" t="s">
        <v>1857</v>
      </c>
      <c r="AF2037" s="89"/>
      <c r="AG2037" s="89" t="s">
        <v>1437</v>
      </c>
      <c r="AH2037" s="89">
        <v>53</v>
      </c>
      <c r="AI2037" s="89" t="s">
        <v>1437</v>
      </c>
      <c r="AJ2037" s="89">
        <v>41</v>
      </c>
      <c r="AK2037" s="89" t="s">
        <v>1437</v>
      </c>
      <c r="AL2037" s="89">
        <v>44</v>
      </c>
      <c r="AM2037" s="89" t="s">
        <v>1145</v>
      </c>
      <c r="AN2037" s="89">
        <v>43</v>
      </c>
      <c r="AP2037" s="35" t="s">
        <v>1857</v>
      </c>
      <c r="AQ2037" s="377">
        <v>0</v>
      </c>
      <c r="AR2037" s="378">
        <v>0</v>
      </c>
      <c r="AS2037" s="377">
        <v>0</v>
      </c>
      <c r="AT2037" s="378">
        <v>0</v>
      </c>
      <c r="AU2037" s="377">
        <v>0</v>
      </c>
      <c r="AV2037" s="377">
        <v>0</v>
      </c>
      <c r="AW2037" s="377">
        <v>0</v>
      </c>
      <c r="AX2037">
        <v>0</v>
      </c>
      <c r="AY2037">
        <v>0</v>
      </c>
    </row>
    <row r="2038" spans="1:54" ht="14.5" hidden="1" customHeight="1" x14ac:dyDescent="0.2">
      <c r="A2038" s="46">
        <v>1674</v>
      </c>
      <c r="B2038" s="258" t="s">
        <v>14500</v>
      </c>
      <c r="C2038" t="s">
        <v>1159</v>
      </c>
      <c r="D2038" t="s">
        <v>2000</v>
      </c>
      <c r="E2038" t="s">
        <v>2504</v>
      </c>
      <c r="F2038" s="29" t="s">
        <v>2532</v>
      </c>
      <c r="G2038" s="47">
        <v>1</v>
      </c>
      <c r="H2038" t="s">
        <v>1140</v>
      </c>
      <c r="I2038">
        <v>1</v>
      </c>
      <c r="J2038" t="s">
        <v>14501</v>
      </c>
      <c r="K2038" t="s">
        <v>75</v>
      </c>
      <c r="L2038" t="s">
        <v>14502</v>
      </c>
      <c r="M2038" t="s">
        <v>2007</v>
      </c>
      <c r="N2038" s="34">
        <v>0</v>
      </c>
      <c r="O2038" s="34" t="s">
        <v>2008</v>
      </c>
      <c r="P2038" s="34" t="s">
        <v>87</v>
      </c>
      <c r="Q2038" s="34" t="s">
        <v>2009</v>
      </c>
      <c r="R2038" s="34" t="s">
        <v>930</v>
      </c>
      <c r="S2038" s="48" t="s">
        <v>1123</v>
      </c>
      <c r="T2038" s="13" t="s">
        <v>1863</v>
      </c>
      <c r="U2038" s="12" t="s">
        <v>122</v>
      </c>
      <c r="V2038" s="12" t="s">
        <v>1863</v>
      </c>
      <c r="W2038" s="12" t="s">
        <v>1863</v>
      </c>
      <c r="X2038" s="14" t="str">
        <f t="shared" si="31"/>
        <v>А</v>
      </c>
      <c r="Y2038" s="271">
        <f>Таблица1[[#This Row],[ID_intellix]]</f>
        <v>1674</v>
      </c>
      <c r="Z2038" s="269" t="s">
        <v>122</v>
      </c>
      <c r="AA2038" s="145">
        <f>IF(OR(Таблица1[[#This Row],[CARDIO_report]]&lt;&gt;0,Таблица1[[#This Row],[AI COMBO_report]]&lt;&gt;0,Таблица1[[#This Row],[OTC_report]]&lt;&gt;0),1,0)</f>
        <v>1</v>
      </c>
      <c r="AB2038" s="60" t="s">
        <v>2602</v>
      </c>
      <c r="AC2038" s="60" t="s">
        <v>2602</v>
      </c>
      <c r="AD2038" s="60" t="s">
        <v>1124</v>
      </c>
      <c r="AE2038" s="60" t="s">
        <v>1124</v>
      </c>
      <c r="AF2038" s="60"/>
      <c r="AG2038" s="89" t="s">
        <v>1437</v>
      </c>
      <c r="AH2038" s="89">
        <v>16</v>
      </c>
      <c r="AI2038" s="89" t="s">
        <v>1437</v>
      </c>
      <c r="AJ2038" s="89">
        <v>21</v>
      </c>
      <c r="AK2038" s="89" t="s">
        <v>1437</v>
      </c>
      <c r="AL2038" s="89">
        <v>33</v>
      </c>
      <c r="AM2038" s="89" t="s">
        <v>1437</v>
      </c>
      <c r="AN2038" s="89">
        <v>26</v>
      </c>
      <c r="AP2038" s="35" t="s">
        <v>1917</v>
      </c>
      <c r="AQ2038" s="377">
        <v>0</v>
      </c>
      <c r="AR2038" s="378">
        <v>0</v>
      </c>
      <c r="AS2038" s="377">
        <v>0</v>
      </c>
      <c r="AT2038" s="378">
        <v>0</v>
      </c>
      <c r="AU2038" s="377">
        <v>0</v>
      </c>
      <c r="AV2038" s="377">
        <v>0</v>
      </c>
      <c r="AW2038" s="377">
        <v>0</v>
      </c>
      <c r="AX2038">
        <v>0</v>
      </c>
      <c r="AY2038">
        <v>0</v>
      </c>
    </row>
    <row r="2039" spans="1:54" ht="14.5" hidden="1" customHeight="1" x14ac:dyDescent="0.2">
      <c r="A2039" s="46">
        <v>7907</v>
      </c>
      <c r="B2039" s="258" t="s">
        <v>14506</v>
      </c>
      <c r="C2039" t="s">
        <v>1159</v>
      </c>
      <c r="D2039" t="s">
        <v>1358</v>
      </c>
      <c r="E2039" t="s">
        <v>2504</v>
      </c>
      <c r="F2039" s="29" t="s">
        <v>3255</v>
      </c>
      <c r="G2039" s="53">
        <v>110</v>
      </c>
      <c r="H2039" t="s">
        <v>3255</v>
      </c>
      <c r="I2039">
        <v>1</v>
      </c>
      <c r="J2039" t="s">
        <v>14507</v>
      </c>
      <c r="K2039" t="s">
        <v>75</v>
      </c>
      <c r="L2039" t="s">
        <v>14508</v>
      </c>
      <c r="M2039" t="s">
        <v>2007</v>
      </c>
      <c r="N2039" s="34" t="s">
        <v>588</v>
      </c>
      <c r="O2039" s="34" t="s">
        <v>2008</v>
      </c>
      <c r="P2039" s="34" t="s">
        <v>100</v>
      </c>
      <c r="Q2039" s="34" t="s">
        <v>2009</v>
      </c>
      <c r="R2039" s="34" t="s">
        <v>881</v>
      </c>
      <c r="S2039" s="48" t="s">
        <v>1123</v>
      </c>
      <c r="T2039" s="13" t="s">
        <v>1863</v>
      </c>
      <c r="U2039" s="12" t="s">
        <v>122</v>
      </c>
      <c r="V2039" s="12" t="s">
        <v>1863</v>
      </c>
      <c r="W2039" s="12" t="s">
        <v>122</v>
      </c>
      <c r="X2039" s="14" t="str">
        <f t="shared" si="31"/>
        <v>А</v>
      </c>
      <c r="Y2039" s="271">
        <f>Таблица1[[#This Row],[ID_intellix]]</f>
        <v>7907</v>
      </c>
      <c r="Z2039" s="269" t="s">
        <v>122</v>
      </c>
      <c r="AA2039" s="145">
        <f>IF(OR(Таблица1[[#This Row],[CARDIO_report]]&lt;&gt;0,Таблица1[[#This Row],[AI COMBO_report]]&lt;&gt;0,Таблица1[[#This Row],[OTC_report]]&lt;&gt;0),1,0)</f>
        <v>1</v>
      </c>
      <c r="AB2039" s="60" t="s">
        <v>1124</v>
      </c>
      <c r="AC2039" s="60" t="s">
        <v>1124</v>
      </c>
      <c r="AD2039" s="35" t="s">
        <v>3178</v>
      </c>
      <c r="AE2039" s="60" t="s">
        <v>1124</v>
      </c>
      <c r="AF2039" s="60"/>
      <c r="AG2039" s="60" t="s">
        <v>1124</v>
      </c>
      <c r="AH2039" s="60" t="s">
        <v>1124</v>
      </c>
      <c r="AI2039" s="60" t="s">
        <v>1124</v>
      </c>
      <c r="AJ2039" s="60" t="s">
        <v>1124</v>
      </c>
      <c r="AK2039" s="60" t="s">
        <v>1124</v>
      </c>
      <c r="AL2039" s="60" t="s">
        <v>1124</v>
      </c>
      <c r="AM2039" s="60" t="s">
        <v>1124</v>
      </c>
      <c r="AN2039" s="60" t="s">
        <v>1124</v>
      </c>
      <c r="AO2039" s="60"/>
      <c r="AP2039" s="35" t="s">
        <v>1917</v>
      </c>
      <c r="AQ2039" s="378" t="s">
        <v>2847</v>
      </c>
      <c r="AR2039" s="378">
        <v>0</v>
      </c>
      <c r="AS2039" s="377" t="s">
        <v>2847</v>
      </c>
      <c r="AT2039" s="378">
        <v>0</v>
      </c>
      <c r="AU2039" s="377">
        <v>0</v>
      </c>
      <c r="AV2039" s="377">
        <v>0</v>
      </c>
      <c r="AW2039" s="377">
        <v>0</v>
      </c>
      <c r="AX2039" s="2">
        <v>0</v>
      </c>
      <c r="AY2039" s="2" t="s">
        <v>2847</v>
      </c>
      <c r="BA2039" s="2" t="s">
        <v>6336</v>
      </c>
    </row>
    <row r="2040" spans="1:54" ht="14.5" hidden="1" customHeight="1" x14ac:dyDescent="0.2">
      <c r="A2040" s="46">
        <v>7901</v>
      </c>
      <c r="B2040" s="258" t="s">
        <v>14509</v>
      </c>
      <c r="C2040" t="s">
        <v>1159</v>
      </c>
      <c r="D2040" t="s">
        <v>1345</v>
      </c>
      <c r="E2040" t="s">
        <v>2504</v>
      </c>
      <c r="F2040" s="29" t="s">
        <v>2512</v>
      </c>
      <c r="G2040" s="47">
        <v>96</v>
      </c>
      <c r="H2040" t="s">
        <v>2513</v>
      </c>
      <c r="I2040">
        <v>1</v>
      </c>
      <c r="J2040" t="s">
        <v>14510</v>
      </c>
      <c r="K2040" t="s">
        <v>75</v>
      </c>
      <c r="L2040" t="s">
        <v>14511</v>
      </c>
      <c r="M2040" t="s">
        <v>2007</v>
      </c>
      <c r="N2040" s="34" t="s">
        <v>493</v>
      </c>
      <c r="O2040" s="34" t="s">
        <v>2008</v>
      </c>
      <c r="P2040" s="34" t="s">
        <v>100</v>
      </c>
      <c r="Q2040" s="34" t="s">
        <v>2009</v>
      </c>
      <c r="R2040" s="34" t="s">
        <v>881</v>
      </c>
      <c r="S2040" s="48" t="s">
        <v>1123</v>
      </c>
      <c r="T2040" s="13" t="s">
        <v>122</v>
      </c>
      <c r="U2040" s="12" t="s">
        <v>122</v>
      </c>
      <c r="V2040" s="12" t="s">
        <v>122</v>
      </c>
      <c r="W2040" s="12" t="s">
        <v>122</v>
      </c>
      <c r="X2040" s="14" t="str">
        <f t="shared" si="31"/>
        <v>С</v>
      </c>
      <c r="Y2040" s="271">
        <f>Таблица1[[#This Row],[ID_intellix]]</f>
        <v>7901</v>
      </c>
      <c r="Z2040" s="269" t="s">
        <v>122</v>
      </c>
      <c r="AA2040" s="145">
        <f>IF(OR(Таблица1[[#This Row],[CARDIO_report]]&lt;&gt;0,Таблица1[[#This Row],[AI COMBO_report]]&lt;&gt;0,Таблица1[[#This Row],[OTC_report]]&lt;&gt;0),1,0)</f>
        <v>1</v>
      </c>
      <c r="AB2040" s="60" t="s">
        <v>1124</v>
      </c>
      <c r="AC2040" s="60" t="s">
        <v>1124</v>
      </c>
      <c r="AD2040" s="60" t="s">
        <v>1124</v>
      </c>
      <c r="AE2040" s="60" t="s">
        <v>1124</v>
      </c>
      <c r="AF2040" s="60"/>
      <c r="AG2040" s="89" t="s">
        <v>1437</v>
      </c>
      <c r="AH2040" s="89">
        <v>41</v>
      </c>
      <c r="AI2040" s="89" t="s">
        <v>1414</v>
      </c>
      <c r="AJ2040" s="89">
        <v>59</v>
      </c>
      <c r="AK2040" s="89" t="s">
        <v>1437</v>
      </c>
      <c r="AL2040" s="89">
        <v>32</v>
      </c>
      <c r="AM2040" s="89" t="s">
        <v>1414</v>
      </c>
      <c r="AN2040" s="89">
        <v>44</v>
      </c>
      <c r="AP2040" s="35" t="s">
        <v>1857</v>
      </c>
      <c r="AQ2040" s="377">
        <v>0</v>
      </c>
      <c r="AR2040" s="378">
        <v>0</v>
      </c>
      <c r="AS2040" s="377">
        <v>0</v>
      </c>
      <c r="AT2040" s="378">
        <v>0</v>
      </c>
      <c r="AU2040" s="377">
        <v>0</v>
      </c>
      <c r="AV2040" s="377">
        <v>0</v>
      </c>
      <c r="AW2040" s="377">
        <v>0</v>
      </c>
      <c r="AX2040">
        <v>0</v>
      </c>
      <c r="AY2040">
        <v>0</v>
      </c>
    </row>
    <row r="2041" spans="1:54" ht="14.5" hidden="1" customHeight="1" x14ac:dyDescent="0.2">
      <c r="A2041" s="46">
        <v>7871</v>
      </c>
      <c r="B2041" s="258" t="s">
        <v>14512</v>
      </c>
      <c r="C2041" t="s">
        <v>1159</v>
      </c>
      <c r="D2041" t="s">
        <v>1358</v>
      </c>
      <c r="E2041" t="s">
        <v>2504</v>
      </c>
      <c r="F2041" s="29" t="s">
        <v>3360</v>
      </c>
      <c r="G2041" s="53" t="s">
        <v>3692</v>
      </c>
      <c r="H2041" t="s">
        <v>2610</v>
      </c>
      <c r="I2041">
        <v>1</v>
      </c>
      <c r="J2041" t="s">
        <v>14513</v>
      </c>
      <c r="K2041" t="s">
        <v>75</v>
      </c>
      <c r="L2041" t="s">
        <v>14514</v>
      </c>
      <c r="M2041" t="s">
        <v>2007</v>
      </c>
      <c r="N2041" s="34" t="s">
        <v>588</v>
      </c>
      <c r="O2041" s="34" t="s">
        <v>2008</v>
      </c>
      <c r="P2041" s="34">
        <v>0</v>
      </c>
      <c r="Q2041" s="34" t="s">
        <v>2009</v>
      </c>
      <c r="R2041" s="34">
        <v>0</v>
      </c>
      <c r="S2041" s="48" t="s">
        <v>1123</v>
      </c>
      <c r="T2041" s="13" t="s">
        <v>122</v>
      </c>
      <c r="U2041" s="12" t="s">
        <v>122</v>
      </c>
      <c r="V2041" s="12" t="s">
        <v>1863</v>
      </c>
      <c r="W2041" s="12" t="s">
        <v>122</v>
      </c>
      <c r="X2041" s="14" t="str">
        <f t="shared" si="31"/>
        <v>В</v>
      </c>
      <c r="Y2041" s="271">
        <f>Таблица1[[#This Row],[ID_intellix]]</f>
        <v>7871</v>
      </c>
      <c r="Z2041" s="269" t="s">
        <v>122</v>
      </c>
      <c r="AA2041" s="145">
        <f>IF(OR(Таблица1[[#This Row],[CARDIO_report]]&lt;&gt;0,Таблица1[[#This Row],[AI COMBO_report]]&lt;&gt;0,Таблица1[[#This Row],[OTC_report]]&lt;&gt;0),1,0)</f>
        <v>1</v>
      </c>
      <c r="AB2041" s="60" t="s">
        <v>1124</v>
      </c>
      <c r="AC2041" s="60" t="s">
        <v>1124</v>
      </c>
      <c r="AD2041" s="60" t="s">
        <v>1124</v>
      </c>
      <c r="AE2041" s="60" t="s">
        <v>1124</v>
      </c>
      <c r="AF2041" s="60"/>
      <c r="AG2041" s="89" t="s">
        <v>2516</v>
      </c>
      <c r="AH2041" s="89">
        <v>30</v>
      </c>
      <c r="AI2041" s="89" t="s">
        <v>2516</v>
      </c>
      <c r="AJ2041" s="89">
        <v>26</v>
      </c>
      <c r="AK2041" s="89" t="s">
        <v>2516</v>
      </c>
      <c r="AL2041" s="89">
        <v>2</v>
      </c>
      <c r="AM2041" s="89" t="s">
        <v>2516</v>
      </c>
      <c r="AN2041" s="89">
        <v>12</v>
      </c>
      <c r="AP2041" s="35" t="s">
        <v>1825</v>
      </c>
      <c r="AQ2041" s="377">
        <v>0</v>
      </c>
      <c r="AR2041" s="378">
        <v>0</v>
      </c>
      <c r="AS2041" s="377">
        <v>0</v>
      </c>
      <c r="AT2041" s="378">
        <v>0</v>
      </c>
      <c r="AU2041" s="377">
        <v>0</v>
      </c>
      <c r="AV2041" s="377">
        <v>0</v>
      </c>
      <c r="AW2041" s="377">
        <v>0</v>
      </c>
      <c r="AX2041">
        <v>0</v>
      </c>
      <c r="AY2041">
        <v>0</v>
      </c>
    </row>
    <row r="2042" spans="1:54" ht="14.5" hidden="1" customHeight="1" x14ac:dyDescent="0.2">
      <c r="A2042" s="46">
        <v>7926</v>
      </c>
      <c r="B2042" s="258" t="s">
        <v>14515</v>
      </c>
      <c r="C2042" t="s">
        <v>1159</v>
      </c>
      <c r="D2042" t="s">
        <v>1353</v>
      </c>
      <c r="E2042" t="s">
        <v>2504</v>
      </c>
      <c r="F2042" s="29" t="s">
        <v>3360</v>
      </c>
      <c r="G2042" s="53" t="s">
        <v>7644</v>
      </c>
      <c r="H2042" t="s">
        <v>2610</v>
      </c>
      <c r="I2042">
        <v>1</v>
      </c>
      <c r="J2042" t="s">
        <v>14516</v>
      </c>
      <c r="K2042" t="s">
        <v>75</v>
      </c>
      <c r="L2042" t="s">
        <v>14517</v>
      </c>
      <c r="M2042" t="s">
        <v>2007</v>
      </c>
      <c r="N2042" s="34">
        <v>0</v>
      </c>
      <c r="O2042" s="34" t="s">
        <v>2008</v>
      </c>
      <c r="P2042" s="34">
        <v>0</v>
      </c>
      <c r="Q2042" s="34" t="s">
        <v>2009</v>
      </c>
      <c r="R2042" s="34">
        <v>0</v>
      </c>
      <c r="S2042" s="48" t="s">
        <v>1123</v>
      </c>
      <c r="T2042" s="13" t="s">
        <v>1863</v>
      </c>
      <c r="U2042" s="12" t="s">
        <v>122</v>
      </c>
      <c r="V2042" s="12" t="s">
        <v>1863</v>
      </c>
      <c r="W2042" s="12" t="s">
        <v>122</v>
      </c>
      <c r="X2042" s="14" t="str">
        <f t="shared" si="31"/>
        <v>А</v>
      </c>
      <c r="Y2042" s="271">
        <f>Таблица1[[#This Row],[ID_intellix]]</f>
        <v>7926</v>
      </c>
      <c r="Z2042" s="269" t="s">
        <v>122</v>
      </c>
      <c r="AA2042" s="145">
        <f>IF(OR(Таблица1[[#This Row],[CARDIO_report]]&lt;&gt;0,Таблица1[[#This Row],[AI COMBO_report]]&lt;&gt;0,Таблица1[[#This Row],[OTC_report]]&lt;&gt;0),1,0)</f>
        <v>0</v>
      </c>
      <c r="AB2042" s="60" t="s">
        <v>1124</v>
      </c>
      <c r="AC2042" s="60" t="s">
        <v>1124</v>
      </c>
      <c r="AD2042" s="60" t="s">
        <v>1124</v>
      </c>
      <c r="AE2042" s="60" t="s">
        <v>1124</v>
      </c>
      <c r="AF2042" s="60"/>
      <c r="AG2042" s="89" t="s">
        <v>2516</v>
      </c>
      <c r="AH2042" s="89">
        <v>42</v>
      </c>
      <c r="AI2042" s="89" t="s">
        <v>2516</v>
      </c>
      <c r="AJ2042" s="89">
        <v>23</v>
      </c>
      <c r="AK2042" s="89" t="s">
        <v>2516</v>
      </c>
      <c r="AL2042" s="89">
        <v>17</v>
      </c>
      <c r="AM2042" s="89" t="s">
        <v>2516</v>
      </c>
      <c r="AN2042" s="89">
        <v>11</v>
      </c>
      <c r="AP2042" s="35" t="s">
        <v>1857</v>
      </c>
      <c r="AQ2042" s="377">
        <v>0</v>
      </c>
      <c r="AR2042" s="378">
        <v>0</v>
      </c>
      <c r="AS2042" s="377">
        <v>0</v>
      </c>
      <c r="AT2042" s="378">
        <v>0</v>
      </c>
      <c r="AU2042" s="377">
        <v>0</v>
      </c>
      <c r="AV2042" s="377">
        <v>0</v>
      </c>
      <c r="AW2042" s="377">
        <v>0</v>
      </c>
      <c r="AX2042">
        <v>0</v>
      </c>
      <c r="AY2042">
        <v>0</v>
      </c>
    </row>
    <row r="2043" spans="1:54" ht="14.5" hidden="1" customHeight="1" x14ac:dyDescent="0.2">
      <c r="A2043" s="46">
        <v>7928</v>
      </c>
      <c r="B2043" s="258" t="s">
        <v>14518</v>
      </c>
      <c r="C2043" t="s">
        <v>1159</v>
      </c>
      <c r="D2043" t="s">
        <v>1348</v>
      </c>
      <c r="E2043" t="s">
        <v>2504</v>
      </c>
      <c r="F2043" s="29" t="s">
        <v>2610</v>
      </c>
      <c r="G2043" s="53" t="s">
        <v>3343</v>
      </c>
      <c r="H2043" t="s">
        <v>2610</v>
      </c>
      <c r="I2043">
        <v>1</v>
      </c>
      <c r="J2043" t="s">
        <v>14519</v>
      </c>
      <c r="K2043" t="s">
        <v>75</v>
      </c>
      <c r="L2043" t="s">
        <v>14520</v>
      </c>
      <c r="M2043" t="s">
        <v>2007</v>
      </c>
      <c r="N2043" s="34">
        <v>0</v>
      </c>
      <c r="O2043" s="34" t="s">
        <v>2008</v>
      </c>
      <c r="P2043" s="34">
        <v>0</v>
      </c>
      <c r="Q2043" s="34" t="s">
        <v>2009</v>
      </c>
      <c r="R2043" s="34">
        <v>0</v>
      </c>
      <c r="S2043" s="48" t="s">
        <v>1123</v>
      </c>
      <c r="T2043" s="13" t="s">
        <v>122</v>
      </c>
      <c r="U2043" s="12" t="s">
        <v>1863</v>
      </c>
      <c r="V2043" s="12" t="s">
        <v>1863</v>
      </c>
      <c r="W2043" s="12" t="s">
        <v>1863</v>
      </c>
      <c r="X2043" s="14" t="str">
        <f t="shared" si="31"/>
        <v>А</v>
      </c>
      <c r="Y2043" s="271">
        <f>Таблица1[[#This Row],[ID_intellix]]</f>
        <v>7928</v>
      </c>
      <c r="Z2043" s="269" t="s">
        <v>122</v>
      </c>
      <c r="AA2043" s="145">
        <f>IF(OR(Таблица1[[#This Row],[CARDIO_report]]&lt;&gt;0,Таблица1[[#This Row],[AI COMBO_report]]&lt;&gt;0,Таблица1[[#This Row],[OTC_report]]&lt;&gt;0),1,0)</f>
        <v>0</v>
      </c>
      <c r="AB2043" s="60" t="s">
        <v>1124</v>
      </c>
      <c r="AC2043" s="60" t="s">
        <v>1124</v>
      </c>
      <c r="AD2043" s="60" t="s">
        <v>1124</v>
      </c>
      <c r="AE2043" s="60" t="s">
        <v>1124</v>
      </c>
      <c r="AF2043" s="60"/>
      <c r="AG2043" s="89" t="s">
        <v>2516</v>
      </c>
      <c r="AH2043" s="89">
        <v>55</v>
      </c>
      <c r="AI2043" s="89" t="s">
        <v>2516</v>
      </c>
      <c r="AJ2043" s="89">
        <v>34</v>
      </c>
      <c r="AK2043" s="89" t="s">
        <v>1437</v>
      </c>
      <c r="AL2043" s="89">
        <v>11</v>
      </c>
      <c r="AM2043" s="89" t="s">
        <v>1437</v>
      </c>
      <c r="AN2043" s="89">
        <v>14</v>
      </c>
      <c r="AP2043" s="35" t="s">
        <v>1857</v>
      </c>
      <c r="AQ2043" s="377">
        <v>0</v>
      </c>
      <c r="AR2043" s="378">
        <v>0</v>
      </c>
      <c r="AS2043" s="377">
        <v>0</v>
      </c>
      <c r="AT2043" s="378">
        <v>0</v>
      </c>
      <c r="AU2043" s="377">
        <v>0</v>
      </c>
      <c r="AV2043" s="377">
        <v>0</v>
      </c>
      <c r="AW2043" s="377">
        <v>0</v>
      </c>
      <c r="AX2043">
        <v>0</v>
      </c>
      <c r="AY2043">
        <v>0</v>
      </c>
    </row>
    <row r="2044" spans="1:54" ht="14.5" hidden="1" customHeight="1" x14ac:dyDescent="0.2">
      <c r="A2044" s="46">
        <v>7814</v>
      </c>
      <c r="B2044" s="258" t="s">
        <v>14521</v>
      </c>
      <c r="C2044" t="s">
        <v>1159</v>
      </c>
      <c r="D2044" t="s">
        <v>1358</v>
      </c>
      <c r="E2044" t="s">
        <v>2504</v>
      </c>
      <c r="F2044" s="29" t="s">
        <v>2610</v>
      </c>
      <c r="G2044" s="53">
        <v>4</v>
      </c>
      <c r="H2044" t="s">
        <v>2610</v>
      </c>
      <c r="I2044">
        <v>1</v>
      </c>
      <c r="J2044" t="s">
        <v>14522</v>
      </c>
      <c r="K2044" t="s">
        <v>75</v>
      </c>
      <c r="L2044" t="s">
        <v>14523</v>
      </c>
      <c r="M2044" t="s">
        <v>2007</v>
      </c>
      <c r="N2044" s="34" t="s">
        <v>588</v>
      </c>
      <c r="O2044" s="34" t="s">
        <v>2008</v>
      </c>
      <c r="P2044" s="34">
        <v>0</v>
      </c>
      <c r="Q2044" s="34" t="s">
        <v>2009</v>
      </c>
      <c r="R2044" s="34">
        <v>0</v>
      </c>
      <c r="S2044" s="48" t="s">
        <v>1123</v>
      </c>
      <c r="T2044" s="13" t="s">
        <v>122</v>
      </c>
      <c r="U2044" s="12" t="s">
        <v>122</v>
      </c>
      <c r="V2044" s="12" t="s">
        <v>122</v>
      </c>
      <c r="W2044" s="12" t="s">
        <v>122</v>
      </c>
      <c r="X2044" s="14" t="str">
        <f t="shared" si="31"/>
        <v>С</v>
      </c>
      <c r="Y2044" s="271">
        <f>Таблица1[[#This Row],[ID_intellix]]</f>
        <v>7814</v>
      </c>
      <c r="Z2044" s="269" t="s">
        <v>122</v>
      </c>
      <c r="AA2044" s="145">
        <f>IF(OR(Таблица1[[#This Row],[CARDIO_report]]&lt;&gt;0,Таблица1[[#This Row],[AI COMBO_report]]&lt;&gt;0,Таблица1[[#This Row],[OTC_report]]&lt;&gt;0),1,0)</f>
        <v>1</v>
      </c>
      <c r="AB2044" s="60" t="s">
        <v>1124</v>
      </c>
      <c r="AC2044" s="60" t="s">
        <v>1124</v>
      </c>
      <c r="AD2044" s="60" t="s">
        <v>1124</v>
      </c>
      <c r="AE2044" s="60" t="s">
        <v>1124</v>
      </c>
      <c r="AF2044" s="60"/>
      <c r="AG2044" s="89" t="s">
        <v>2516</v>
      </c>
      <c r="AH2044" s="89">
        <v>31</v>
      </c>
      <c r="AI2044" s="89" t="s">
        <v>2516</v>
      </c>
      <c r="AJ2044" s="89">
        <v>29</v>
      </c>
      <c r="AK2044" s="89" t="s">
        <v>2516</v>
      </c>
      <c r="AL2044" s="89">
        <v>23</v>
      </c>
      <c r="AM2044" s="89" t="s">
        <v>2516</v>
      </c>
      <c r="AN2044" s="89">
        <v>32</v>
      </c>
      <c r="AP2044" s="35" t="s">
        <v>1917</v>
      </c>
      <c r="AQ2044" s="377">
        <v>0</v>
      </c>
      <c r="AR2044" s="378">
        <v>0</v>
      </c>
      <c r="AS2044" s="377">
        <v>0</v>
      </c>
      <c r="AT2044" s="378">
        <v>0</v>
      </c>
      <c r="AU2044" s="377">
        <v>0</v>
      </c>
      <c r="AV2044" s="377">
        <v>0</v>
      </c>
      <c r="AW2044" s="377">
        <v>0</v>
      </c>
      <c r="AX2044">
        <v>0</v>
      </c>
      <c r="AY2044">
        <v>0</v>
      </c>
    </row>
    <row r="2045" spans="1:54" ht="14.5" hidden="1" customHeight="1" x14ac:dyDescent="0.2">
      <c r="A2045" s="46">
        <v>7768</v>
      </c>
      <c r="B2045" s="258" t="s">
        <v>14533</v>
      </c>
      <c r="C2045" t="s">
        <v>1159</v>
      </c>
      <c r="D2045" t="s">
        <v>1160</v>
      </c>
      <c r="E2045" t="s">
        <v>2504</v>
      </c>
      <c r="F2045" s="29" t="s">
        <v>1158</v>
      </c>
      <c r="G2045" s="53">
        <v>29</v>
      </c>
      <c r="H2045" t="s">
        <v>1158</v>
      </c>
      <c r="I2045">
        <v>1</v>
      </c>
      <c r="J2045" t="s">
        <v>14534</v>
      </c>
      <c r="K2045" t="s">
        <v>75</v>
      </c>
      <c r="L2045" t="s">
        <v>14535</v>
      </c>
      <c r="M2045" t="s">
        <v>2007</v>
      </c>
      <c r="N2045" s="34" t="s">
        <v>588</v>
      </c>
      <c r="O2045" s="34" t="s">
        <v>2008</v>
      </c>
      <c r="P2045" s="34" t="s">
        <v>87</v>
      </c>
      <c r="Q2045" s="34" t="s">
        <v>2009</v>
      </c>
      <c r="R2045" s="34" t="s">
        <v>930</v>
      </c>
      <c r="S2045" s="48" t="s">
        <v>1123</v>
      </c>
      <c r="T2045" s="13" t="s">
        <v>122</v>
      </c>
      <c r="U2045" s="12" t="s">
        <v>122</v>
      </c>
      <c r="V2045" s="12" t="s">
        <v>1863</v>
      </c>
      <c r="W2045" s="12" t="s">
        <v>122</v>
      </c>
      <c r="X2045" s="14" t="str">
        <f t="shared" si="31"/>
        <v>В</v>
      </c>
      <c r="Y2045" s="271">
        <f>Таблица1[[#This Row],[ID_intellix]]</f>
        <v>7768</v>
      </c>
      <c r="Z2045" s="269" t="s">
        <v>122</v>
      </c>
      <c r="AA2045" s="145">
        <f>IF(OR(Таблица1[[#This Row],[CARDIO_report]]&lt;&gt;0,Таблица1[[#This Row],[AI COMBO_report]]&lt;&gt;0,Таблица1[[#This Row],[OTC_report]]&lt;&gt;0),1,0)</f>
        <v>1</v>
      </c>
      <c r="AB2045" s="60" t="s">
        <v>1124</v>
      </c>
      <c r="AC2045" s="60" t="s">
        <v>1124</v>
      </c>
      <c r="AD2045" s="60" t="s">
        <v>1124</v>
      </c>
      <c r="AE2045" s="60" t="s">
        <v>1124</v>
      </c>
      <c r="AF2045" s="60"/>
      <c r="AG2045" s="89" t="s">
        <v>1414</v>
      </c>
      <c r="AH2045" s="89">
        <v>82</v>
      </c>
      <c r="AI2045" s="89" t="s">
        <v>1437</v>
      </c>
      <c r="AJ2045" s="89">
        <v>43</v>
      </c>
      <c r="AK2045" s="89" t="s">
        <v>1414</v>
      </c>
      <c r="AL2045" s="89">
        <v>92</v>
      </c>
      <c r="AM2045" s="89" t="s">
        <v>1437</v>
      </c>
      <c r="AN2045" s="89">
        <v>30</v>
      </c>
      <c r="AP2045" s="35" t="s">
        <v>1917</v>
      </c>
      <c r="AQ2045" s="377">
        <v>0</v>
      </c>
      <c r="AR2045" s="378">
        <v>0</v>
      </c>
      <c r="AS2045" s="377">
        <v>0</v>
      </c>
      <c r="AT2045" s="378">
        <v>0</v>
      </c>
      <c r="AU2045" s="377">
        <v>0</v>
      </c>
      <c r="AV2045" s="377">
        <v>0</v>
      </c>
      <c r="AW2045" s="377">
        <v>0</v>
      </c>
      <c r="AX2045">
        <v>0</v>
      </c>
      <c r="AY2045">
        <v>0</v>
      </c>
    </row>
    <row r="2046" spans="1:54" ht="14.5" hidden="1" customHeight="1" x14ac:dyDescent="0.2">
      <c r="A2046" s="46">
        <v>7819</v>
      </c>
      <c r="B2046" s="258" t="s">
        <v>14536</v>
      </c>
      <c r="C2046" t="s">
        <v>1159</v>
      </c>
      <c r="D2046" t="s">
        <v>1160</v>
      </c>
      <c r="E2046" t="s">
        <v>2504</v>
      </c>
      <c r="F2046" s="29" t="s">
        <v>1158</v>
      </c>
      <c r="G2046" s="53">
        <v>30</v>
      </c>
      <c r="H2046" t="s">
        <v>1158</v>
      </c>
      <c r="I2046">
        <v>1</v>
      </c>
      <c r="J2046" t="s">
        <v>14537</v>
      </c>
      <c r="K2046" t="s">
        <v>75</v>
      </c>
      <c r="L2046" t="s">
        <v>14538</v>
      </c>
      <c r="M2046" t="s">
        <v>2007</v>
      </c>
      <c r="N2046" s="34">
        <v>0</v>
      </c>
      <c r="O2046" s="34" t="s">
        <v>2008</v>
      </c>
      <c r="P2046" s="34" t="s">
        <v>87</v>
      </c>
      <c r="Q2046" s="34" t="s">
        <v>2009</v>
      </c>
      <c r="R2046" s="34" t="s">
        <v>930</v>
      </c>
      <c r="S2046" s="48" t="s">
        <v>1123</v>
      </c>
      <c r="T2046" s="13" t="s">
        <v>1863</v>
      </c>
      <c r="U2046" s="12" t="s">
        <v>122</v>
      </c>
      <c r="V2046" s="12" t="s">
        <v>1863</v>
      </c>
      <c r="W2046" s="12" t="s">
        <v>122</v>
      </c>
      <c r="X2046" s="14" t="str">
        <f t="shared" si="31"/>
        <v>А</v>
      </c>
      <c r="Y2046" s="271">
        <f>Таблица1[[#This Row],[ID_intellix]]</f>
        <v>7819</v>
      </c>
      <c r="Z2046" s="269" t="s">
        <v>122</v>
      </c>
      <c r="AA2046" s="145">
        <f>IF(OR(Таблица1[[#This Row],[CARDIO_report]]&lt;&gt;0,Таблица1[[#This Row],[AI COMBO_report]]&lt;&gt;0,Таблица1[[#This Row],[OTC_report]]&lt;&gt;0),1,0)</f>
        <v>1</v>
      </c>
      <c r="AB2046" s="60" t="s">
        <v>1124</v>
      </c>
      <c r="AC2046" s="60" t="s">
        <v>1124</v>
      </c>
      <c r="AD2046" s="60" t="s">
        <v>1124</v>
      </c>
      <c r="AE2046" s="60" t="s">
        <v>1124</v>
      </c>
      <c r="AF2046" s="60"/>
      <c r="AG2046" s="89" t="s">
        <v>1414</v>
      </c>
      <c r="AH2046" s="89">
        <v>65</v>
      </c>
      <c r="AI2046" s="89" t="s">
        <v>1437</v>
      </c>
      <c r="AJ2046" s="89">
        <v>36</v>
      </c>
      <c r="AK2046" s="89" t="s">
        <v>1414</v>
      </c>
      <c r="AL2046" s="89">
        <v>95</v>
      </c>
      <c r="AM2046" s="89" t="s">
        <v>1145</v>
      </c>
      <c r="AN2046" s="89">
        <v>45</v>
      </c>
      <c r="AP2046" s="35" t="s">
        <v>1857</v>
      </c>
      <c r="AQ2046" s="377">
        <v>0</v>
      </c>
      <c r="AR2046" s="378">
        <v>0</v>
      </c>
      <c r="AS2046" s="377">
        <v>0</v>
      </c>
      <c r="AT2046" s="378">
        <v>0</v>
      </c>
      <c r="AU2046" s="377">
        <v>0</v>
      </c>
      <c r="AV2046" s="377">
        <v>0</v>
      </c>
      <c r="AW2046" s="377">
        <v>0</v>
      </c>
      <c r="AX2046">
        <v>0</v>
      </c>
      <c r="AY2046">
        <v>0</v>
      </c>
    </row>
    <row r="2047" spans="1:54" ht="14.5" hidden="1" customHeight="1" x14ac:dyDescent="0.2">
      <c r="A2047" s="46">
        <v>7912</v>
      </c>
      <c r="B2047" s="258" t="s">
        <v>14553</v>
      </c>
      <c r="C2047" t="s">
        <v>1159</v>
      </c>
      <c r="D2047" t="s">
        <v>1353</v>
      </c>
      <c r="E2047" t="s">
        <v>2504</v>
      </c>
      <c r="F2047" s="29" t="s">
        <v>1950</v>
      </c>
      <c r="G2047" s="53" t="s">
        <v>14554</v>
      </c>
      <c r="H2047" t="s">
        <v>1950</v>
      </c>
      <c r="I2047">
        <v>1</v>
      </c>
      <c r="J2047" t="s">
        <v>14555</v>
      </c>
      <c r="K2047" t="s">
        <v>75</v>
      </c>
      <c r="L2047" t="s">
        <v>14556</v>
      </c>
      <c r="M2047" t="s">
        <v>2007</v>
      </c>
      <c r="N2047" s="34">
        <v>0</v>
      </c>
      <c r="O2047" s="34" t="s">
        <v>2008</v>
      </c>
      <c r="P2047" s="34">
        <v>0</v>
      </c>
      <c r="Q2047" s="34" t="s">
        <v>2009</v>
      </c>
      <c r="R2047" s="34">
        <v>0</v>
      </c>
      <c r="S2047" s="48" t="s">
        <v>1123</v>
      </c>
      <c r="T2047" s="13" t="s">
        <v>122</v>
      </c>
      <c r="U2047" s="12" t="s">
        <v>122</v>
      </c>
      <c r="V2047" s="12" t="s">
        <v>122</v>
      </c>
      <c r="W2047" s="12" t="s">
        <v>122</v>
      </c>
      <c r="X2047" s="14" t="str">
        <f t="shared" si="31"/>
        <v>С</v>
      </c>
      <c r="Y2047" s="271">
        <f>Таблица1[[#This Row],[ID_intellix]]</f>
        <v>7912</v>
      </c>
      <c r="Z2047" s="269" t="s">
        <v>122</v>
      </c>
      <c r="AA2047" s="145">
        <f>IF(OR(Таблица1[[#This Row],[CARDIO_report]]&lt;&gt;0,Таблица1[[#This Row],[AI COMBO_report]]&lt;&gt;0,Таблица1[[#This Row],[OTC_report]]&lt;&gt;0),1,0)</f>
        <v>0</v>
      </c>
      <c r="AB2047" s="60" t="s">
        <v>1124</v>
      </c>
      <c r="AC2047" s="60" t="s">
        <v>1124</v>
      </c>
      <c r="AD2047" s="60" t="s">
        <v>1124</v>
      </c>
      <c r="AE2047" s="60" t="s">
        <v>1124</v>
      </c>
      <c r="AF2047" s="60"/>
      <c r="AG2047" s="60" t="s">
        <v>1124</v>
      </c>
      <c r="AH2047" s="60" t="s">
        <v>1124</v>
      </c>
      <c r="AI2047" s="60" t="s">
        <v>1124</v>
      </c>
      <c r="AJ2047" s="60" t="s">
        <v>1124</v>
      </c>
      <c r="AK2047" s="60" t="s">
        <v>1124</v>
      </c>
      <c r="AL2047" s="60" t="s">
        <v>1124</v>
      </c>
      <c r="AM2047" s="60" t="s">
        <v>1124</v>
      </c>
      <c r="AN2047" s="60" t="s">
        <v>1124</v>
      </c>
      <c r="AO2047" s="60"/>
      <c r="AP2047" s="35" t="s">
        <v>1857</v>
      </c>
      <c r="AQ2047" s="377">
        <v>0</v>
      </c>
      <c r="AR2047" s="378">
        <v>0</v>
      </c>
      <c r="AS2047" s="377">
        <v>0</v>
      </c>
      <c r="AT2047" s="378">
        <v>0</v>
      </c>
      <c r="AU2047" s="377">
        <v>0</v>
      </c>
      <c r="AV2047" s="377">
        <v>0</v>
      </c>
      <c r="AW2047" s="377">
        <v>0</v>
      </c>
      <c r="AX2047">
        <v>0</v>
      </c>
      <c r="AY2047">
        <v>0</v>
      </c>
      <c r="AZ2047" s="2"/>
      <c r="BB2047" s="2"/>
    </row>
    <row r="2048" spans="1:54" ht="14.5" hidden="1" customHeight="1" x14ac:dyDescent="0.2">
      <c r="A2048" s="46">
        <v>7837</v>
      </c>
      <c r="B2048" s="258" t="s">
        <v>8810</v>
      </c>
      <c r="C2048" t="s">
        <v>1159</v>
      </c>
      <c r="D2048" t="s">
        <v>1353</v>
      </c>
      <c r="E2048" t="s">
        <v>1821</v>
      </c>
      <c r="F2048" s="29" t="s">
        <v>1950</v>
      </c>
      <c r="G2048" s="53" t="s">
        <v>8811</v>
      </c>
      <c r="H2048" t="s">
        <v>1950</v>
      </c>
      <c r="I2048">
        <v>1</v>
      </c>
      <c r="J2048" t="s">
        <v>8812</v>
      </c>
      <c r="K2048" t="s">
        <v>75</v>
      </c>
      <c r="L2048" t="s">
        <v>8813</v>
      </c>
      <c r="M2048" t="s">
        <v>2007</v>
      </c>
      <c r="N2048" s="34">
        <v>0</v>
      </c>
      <c r="O2048" s="34" t="s">
        <v>2008</v>
      </c>
      <c r="P2048" s="34">
        <v>0</v>
      </c>
      <c r="Q2048" s="34" t="s">
        <v>2009</v>
      </c>
      <c r="R2048" s="34">
        <v>0</v>
      </c>
      <c r="S2048" s="48" t="s">
        <v>1123</v>
      </c>
      <c r="T2048" s="13" t="s">
        <v>122</v>
      </c>
      <c r="U2048" s="12" t="s">
        <v>122</v>
      </c>
      <c r="V2048" s="12" t="s">
        <v>1863</v>
      </c>
      <c r="W2048" s="12" t="s">
        <v>122</v>
      </c>
      <c r="X2048" s="14" t="str">
        <f t="shared" si="31"/>
        <v>В</v>
      </c>
      <c r="Y2048" s="271">
        <f>Таблица1[[#This Row],[ID_intellix]]</f>
        <v>7837</v>
      </c>
      <c r="Z2048" s="269" t="s">
        <v>122</v>
      </c>
      <c r="AA2048" s="145">
        <f>IF(OR(Таблица1[[#This Row],[CARDIO_report]]&lt;&gt;0,Таблица1[[#This Row],[AI COMBO_report]]&lt;&gt;0,Таблица1[[#This Row],[OTC_report]]&lt;&gt;0),1,0)</f>
        <v>0</v>
      </c>
      <c r="AB2048" s="60" t="s">
        <v>1124</v>
      </c>
      <c r="AC2048" s="60" t="s">
        <v>1124</v>
      </c>
      <c r="AD2048" s="60" t="s">
        <v>1124</v>
      </c>
      <c r="AE2048" s="60" t="s">
        <v>1124</v>
      </c>
      <c r="AF2048" s="60"/>
      <c r="AG2048" s="60" t="s">
        <v>1124</v>
      </c>
      <c r="AH2048" s="60" t="s">
        <v>1124</v>
      </c>
      <c r="AI2048" s="60" t="s">
        <v>1124</v>
      </c>
      <c r="AJ2048" s="60" t="s">
        <v>1124</v>
      </c>
      <c r="AK2048" s="60" t="s">
        <v>1124</v>
      </c>
      <c r="AL2048" s="60" t="s">
        <v>1124</v>
      </c>
      <c r="AM2048" s="60" t="s">
        <v>1124</v>
      </c>
      <c r="AN2048" s="60" t="s">
        <v>1124</v>
      </c>
      <c r="AO2048" s="60"/>
      <c r="AP2048" s="35" t="s">
        <v>1857</v>
      </c>
      <c r="AQ2048" s="377">
        <v>0</v>
      </c>
      <c r="AR2048" s="378">
        <v>0</v>
      </c>
      <c r="AS2048" s="377">
        <v>0</v>
      </c>
      <c r="AT2048" s="378">
        <v>0</v>
      </c>
      <c r="AU2048" s="377">
        <v>0</v>
      </c>
      <c r="AV2048" s="377">
        <v>0</v>
      </c>
      <c r="AW2048" s="377">
        <v>0</v>
      </c>
      <c r="AX2048">
        <v>0</v>
      </c>
      <c r="AY2048">
        <v>0</v>
      </c>
      <c r="AZ2048" s="2"/>
      <c r="BB2048" s="2"/>
    </row>
    <row r="2049" spans="1:54" ht="14.5" hidden="1" customHeight="1" x14ac:dyDescent="0.2">
      <c r="A2049" s="46">
        <v>7908</v>
      </c>
      <c r="B2049" s="258" t="s">
        <v>14557</v>
      </c>
      <c r="C2049" t="s">
        <v>1159</v>
      </c>
      <c r="D2049" t="s">
        <v>1345</v>
      </c>
      <c r="E2049" t="s">
        <v>2504</v>
      </c>
      <c r="F2049" s="29" t="s">
        <v>6473</v>
      </c>
      <c r="G2049" s="53" t="s">
        <v>3692</v>
      </c>
      <c r="H2049" t="s">
        <v>6473</v>
      </c>
      <c r="I2049">
        <v>1</v>
      </c>
      <c r="J2049" t="s">
        <v>14558</v>
      </c>
      <c r="K2049" t="s">
        <v>75</v>
      </c>
      <c r="L2049" t="s">
        <v>14559</v>
      </c>
      <c r="M2049" t="s">
        <v>2007</v>
      </c>
      <c r="N2049" s="34">
        <v>0</v>
      </c>
      <c r="O2049" s="34" t="s">
        <v>2008</v>
      </c>
      <c r="P2049" s="34" t="s">
        <v>100</v>
      </c>
      <c r="Q2049" s="34" t="s">
        <v>2009</v>
      </c>
      <c r="R2049" s="34" t="s">
        <v>881</v>
      </c>
      <c r="S2049" s="48" t="s">
        <v>1123</v>
      </c>
      <c r="T2049" s="13" t="s">
        <v>1863</v>
      </c>
      <c r="U2049" s="12" t="s">
        <v>122</v>
      </c>
      <c r="V2049" s="12" t="s">
        <v>122</v>
      </c>
      <c r="W2049" s="12" t="s">
        <v>122</v>
      </c>
      <c r="X2049" s="14" t="str">
        <f t="shared" si="31"/>
        <v>В</v>
      </c>
      <c r="Y2049" s="271">
        <f>Таблица1[[#This Row],[ID_intellix]]</f>
        <v>7908</v>
      </c>
      <c r="Z2049" s="269" t="s">
        <v>122</v>
      </c>
      <c r="AA2049" s="145">
        <f>IF(OR(Таблица1[[#This Row],[CARDIO_report]]&lt;&gt;0,Таблица1[[#This Row],[AI COMBO_report]]&lt;&gt;0,Таблица1[[#This Row],[OTC_report]]&lt;&gt;0),1,0)</f>
        <v>1</v>
      </c>
      <c r="AB2049" s="60" t="s">
        <v>1124</v>
      </c>
      <c r="AC2049" s="60" t="s">
        <v>1124</v>
      </c>
      <c r="AD2049" s="60" t="s">
        <v>1124</v>
      </c>
      <c r="AE2049" s="60" t="s">
        <v>1124</v>
      </c>
      <c r="AF2049" s="60"/>
      <c r="AG2049" s="89" t="s">
        <v>1414</v>
      </c>
      <c r="AH2049" s="89">
        <v>87</v>
      </c>
      <c r="AI2049" s="89" t="s">
        <v>1414</v>
      </c>
      <c r="AJ2049" s="89">
        <v>78</v>
      </c>
      <c r="AK2049" s="89" t="s">
        <v>1414</v>
      </c>
      <c r="AL2049" s="89">
        <v>90</v>
      </c>
      <c r="AM2049" s="89" t="s">
        <v>1414</v>
      </c>
      <c r="AN2049" s="89">
        <v>67</v>
      </c>
      <c r="AP2049" s="35" t="s">
        <v>1825</v>
      </c>
      <c r="AQ2049" s="377">
        <v>0</v>
      </c>
      <c r="AR2049" s="378">
        <v>0</v>
      </c>
      <c r="AS2049" s="377">
        <v>0</v>
      </c>
      <c r="AT2049" s="378">
        <v>0</v>
      </c>
      <c r="AU2049" s="377">
        <v>0</v>
      </c>
      <c r="AV2049" s="377">
        <v>0</v>
      </c>
      <c r="AW2049" s="377">
        <v>0</v>
      </c>
      <c r="AX2049">
        <v>0</v>
      </c>
      <c r="AY2049">
        <v>0</v>
      </c>
    </row>
    <row r="2050" spans="1:54" ht="14.5" hidden="1" customHeight="1" x14ac:dyDescent="0.2">
      <c r="A2050" s="46">
        <v>7797</v>
      </c>
      <c r="B2050" s="258" t="s">
        <v>14577</v>
      </c>
      <c r="C2050" t="s">
        <v>1159</v>
      </c>
      <c r="D2050" t="s">
        <v>1348</v>
      </c>
      <c r="E2050" t="s">
        <v>2504</v>
      </c>
      <c r="F2050" s="29" t="s">
        <v>3023</v>
      </c>
      <c r="G2050" s="53">
        <v>30</v>
      </c>
      <c r="H2050" t="s">
        <v>1149</v>
      </c>
      <c r="I2050">
        <v>1</v>
      </c>
      <c r="J2050" t="s">
        <v>14578</v>
      </c>
      <c r="K2050" t="s">
        <v>75</v>
      </c>
      <c r="L2050" t="s">
        <v>14579</v>
      </c>
      <c r="M2050" t="s">
        <v>2007</v>
      </c>
      <c r="N2050" s="34">
        <v>0</v>
      </c>
      <c r="O2050" s="34" t="s">
        <v>2008</v>
      </c>
      <c r="P2050" s="34">
        <v>0</v>
      </c>
      <c r="Q2050" s="34" t="s">
        <v>2009</v>
      </c>
      <c r="R2050" s="34">
        <v>0</v>
      </c>
      <c r="S2050" s="48" t="s">
        <v>1123</v>
      </c>
      <c r="T2050" s="13" t="s">
        <v>122</v>
      </c>
      <c r="U2050" s="12" t="s">
        <v>1863</v>
      </c>
      <c r="V2050" s="12" t="s">
        <v>1863</v>
      </c>
      <c r="W2050" s="12" t="s">
        <v>1863</v>
      </c>
      <c r="X2050" s="14" t="str">
        <f t="shared" si="31"/>
        <v>А</v>
      </c>
      <c r="Y2050" s="271">
        <f>Таблица1[[#This Row],[ID_intellix]]</f>
        <v>7797</v>
      </c>
      <c r="Z2050" s="269" t="s">
        <v>122</v>
      </c>
      <c r="AA2050" s="145">
        <f>IF(OR(Таблица1[[#This Row],[CARDIO_report]]&lt;&gt;0,Таблица1[[#This Row],[AI COMBO_report]]&lt;&gt;0,Таблица1[[#This Row],[OTC_report]]&lt;&gt;0),1,0)</f>
        <v>0</v>
      </c>
      <c r="AB2050" s="60" t="s">
        <v>1124</v>
      </c>
      <c r="AC2050" s="60" t="s">
        <v>1124</v>
      </c>
      <c r="AD2050" s="60" t="s">
        <v>1124</v>
      </c>
      <c r="AE2050" s="60" t="s">
        <v>1124</v>
      </c>
      <c r="AF2050" s="60"/>
      <c r="AG2050" s="89" t="s">
        <v>1437</v>
      </c>
      <c r="AH2050" s="89">
        <v>15</v>
      </c>
      <c r="AI2050" s="89" t="s">
        <v>1437</v>
      </c>
      <c r="AJ2050" s="89">
        <v>33</v>
      </c>
      <c r="AK2050" s="89" t="s">
        <v>1437</v>
      </c>
      <c r="AL2050" s="89">
        <v>22</v>
      </c>
      <c r="AM2050" s="89" t="s">
        <v>1437</v>
      </c>
      <c r="AN2050" s="89">
        <v>15</v>
      </c>
      <c r="AP2050" s="35" t="s">
        <v>1825</v>
      </c>
      <c r="AQ2050" s="377">
        <v>0</v>
      </c>
      <c r="AR2050" s="378">
        <v>0</v>
      </c>
      <c r="AS2050" s="377">
        <v>0</v>
      </c>
      <c r="AT2050" s="378">
        <v>0</v>
      </c>
      <c r="AU2050" s="377">
        <v>0</v>
      </c>
      <c r="AV2050" s="377">
        <v>0</v>
      </c>
      <c r="AW2050" s="377">
        <v>0</v>
      </c>
      <c r="AX2050">
        <v>0</v>
      </c>
      <c r="AY2050">
        <v>0</v>
      </c>
    </row>
    <row r="2051" spans="1:54" ht="14.5" hidden="1" customHeight="1" x14ac:dyDescent="0.2">
      <c r="A2051" s="399">
        <v>8151</v>
      </c>
      <c r="B2051" s="258" t="s">
        <v>14608</v>
      </c>
      <c r="C2051" t="s">
        <v>1159</v>
      </c>
      <c r="D2051" t="s">
        <v>1361</v>
      </c>
      <c r="E2051" t="s">
        <v>2504</v>
      </c>
      <c r="F2051" s="402" t="s">
        <v>1157</v>
      </c>
      <c r="G2051" s="53" t="s">
        <v>14609</v>
      </c>
      <c r="H2051" t="s">
        <v>1158</v>
      </c>
      <c r="I2051">
        <v>1</v>
      </c>
      <c r="J2051" s="403" t="s">
        <v>14610</v>
      </c>
      <c r="K2051" s="402" t="s">
        <v>75</v>
      </c>
      <c r="L2051" s="402" t="s">
        <v>14611</v>
      </c>
      <c r="M2051" t="s">
        <v>2007</v>
      </c>
      <c r="N2051" s="34" t="s">
        <v>588</v>
      </c>
      <c r="O2051" s="34" t="s">
        <v>2008</v>
      </c>
      <c r="P2051" s="34" t="s">
        <v>100</v>
      </c>
      <c r="Q2051" s="34" t="s">
        <v>2009</v>
      </c>
      <c r="R2051" s="34" t="s">
        <v>881</v>
      </c>
      <c r="S2051" s="48" t="s">
        <v>1123</v>
      </c>
      <c r="T2051" s="13" t="s">
        <v>122</v>
      </c>
      <c r="U2051" s="12" t="s">
        <v>1863</v>
      </c>
      <c r="V2051" s="12" t="s">
        <v>122</v>
      </c>
      <c r="W2051" s="12" t="s">
        <v>122</v>
      </c>
      <c r="X2051" s="14" t="str">
        <f t="shared" ref="X2051:X2114" si="32">IF(COUNTIF(T2051:W2051,"да")=0,"С",IF(COUNTIF(T2051:W2051,"да")=1,"В","А"))</f>
        <v>В</v>
      </c>
      <c r="Y2051" s="271">
        <f>Таблица1[[#This Row],[ID_intellix]]</f>
        <v>8151</v>
      </c>
      <c r="Z2051" s="269" t="s">
        <v>122</v>
      </c>
      <c r="AA2051" s="145">
        <f>IF(OR(Таблица1[[#This Row],[CARDIO_report]]&lt;&gt;0,Таблица1[[#This Row],[AI COMBO_report]]&lt;&gt;0,Таблица1[[#This Row],[OTC_report]]&lt;&gt;0),1,0)</f>
        <v>1</v>
      </c>
      <c r="AB2051" s="60" t="s">
        <v>1124</v>
      </c>
      <c r="AC2051" s="60" t="s">
        <v>1124</v>
      </c>
      <c r="AD2051" s="60" t="s">
        <v>1124</v>
      </c>
      <c r="AE2051" s="60" t="s">
        <v>1124</v>
      </c>
      <c r="AF2051" s="60"/>
      <c r="AG2051" s="60" t="s">
        <v>1124</v>
      </c>
      <c r="AH2051" s="60" t="s">
        <v>1124</v>
      </c>
      <c r="AI2051" s="60" t="s">
        <v>1124</v>
      </c>
      <c r="AJ2051" s="60" t="s">
        <v>1124</v>
      </c>
      <c r="AK2051" s="60" t="s">
        <v>1124</v>
      </c>
      <c r="AL2051" s="60" t="s">
        <v>1124</v>
      </c>
      <c r="AM2051" s="60" t="s">
        <v>1124</v>
      </c>
      <c r="AN2051" s="60" t="s">
        <v>1124</v>
      </c>
      <c r="AO2051" s="60"/>
      <c r="AP2051" s="35" t="s">
        <v>1124</v>
      </c>
      <c r="AQ2051" s="377">
        <v>0</v>
      </c>
      <c r="AR2051" s="378">
        <v>0</v>
      </c>
      <c r="AS2051" s="377">
        <v>0</v>
      </c>
      <c r="AT2051" s="378">
        <v>0</v>
      </c>
      <c r="AU2051" s="377">
        <v>0</v>
      </c>
      <c r="AV2051" s="377">
        <v>0</v>
      </c>
      <c r="AW2051" s="377">
        <v>0</v>
      </c>
      <c r="AX2051">
        <v>0</v>
      </c>
      <c r="AY2051">
        <v>0</v>
      </c>
    </row>
    <row r="2052" spans="1:54" ht="14.5" hidden="1" customHeight="1" x14ac:dyDescent="0.2">
      <c r="A2052" s="46">
        <v>7267</v>
      </c>
      <c r="B2052" s="258" t="s">
        <v>8829</v>
      </c>
      <c r="C2052" t="s">
        <v>1159</v>
      </c>
      <c r="D2052" t="s">
        <v>1345</v>
      </c>
      <c r="E2052" t="s">
        <v>1821</v>
      </c>
      <c r="F2052" s="29" t="s">
        <v>1950</v>
      </c>
      <c r="G2052" s="47">
        <v>74</v>
      </c>
      <c r="H2052" t="s">
        <v>1950</v>
      </c>
      <c r="I2052">
        <v>1</v>
      </c>
      <c r="J2052" t="s">
        <v>8830</v>
      </c>
      <c r="K2052" t="s">
        <v>75</v>
      </c>
      <c r="L2052" t="s">
        <v>2876</v>
      </c>
      <c r="M2052" t="s">
        <v>2007</v>
      </c>
      <c r="N2052" s="34">
        <v>0</v>
      </c>
      <c r="O2052" s="34" t="s">
        <v>2008</v>
      </c>
      <c r="P2052" s="34">
        <v>0</v>
      </c>
      <c r="Q2052" s="34" t="s">
        <v>2009</v>
      </c>
      <c r="R2052" s="34" t="s">
        <v>881</v>
      </c>
      <c r="S2052" s="48" t="s">
        <v>1123</v>
      </c>
      <c r="T2052" s="13" t="s">
        <v>1863</v>
      </c>
      <c r="U2052" s="12" t="s">
        <v>122</v>
      </c>
      <c r="V2052" s="12" t="s">
        <v>1863</v>
      </c>
      <c r="W2052" s="12" t="s">
        <v>122</v>
      </c>
      <c r="X2052" s="14" t="str">
        <f t="shared" si="32"/>
        <v>А</v>
      </c>
      <c r="Y2052" s="271">
        <f>Таблица1[[#This Row],[ID_intellix]]</f>
        <v>7267</v>
      </c>
      <c r="Z2052" s="269" t="s">
        <v>1863</v>
      </c>
      <c r="AA2052" s="145">
        <f>IF(OR(Таблица1[[#This Row],[CARDIO_report]]&lt;&gt;0,Таблица1[[#This Row],[AI COMBO_report]]&lt;&gt;0,Таблица1[[#This Row],[OTC_report]]&lt;&gt;0),1,0)</f>
        <v>1</v>
      </c>
      <c r="AB2052" s="60" t="s">
        <v>1124</v>
      </c>
      <c r="AC2052" s="60" t="s">
        <v>1124</v>
      </c>
      <c r="AD2052" s="60" t="s">
        <v>1124</v>
      </c>
      <c r="AE2052" s="60" t="s">
        <v>1124</v>
      </c>
      <c r="AF2052" s="60"/>
      <c r="AG2052" s="60" t="s">
        <v>1124</v>
      </c>
      <c r="AH2052" s="60" t="s">
        <v>1124</v>
      </c>
      <c r="AI2052" s="60" t="s">
        <v>1124</v>
      </c>
      <c r="AJ2052" s="60" t="s">
        <v>1124</v>
      </c>
      <c r="AK2052" s="60" t="s">
        <v>1124</v>
      </c>
      <c r="AL2052" s="60" t="s">
        <v>1124</v>
      </c>
      <c r="AM2052" s="60" t="s">
        <v>1124</v>
      </c>
      <c r="AN2052" s="60" t="s">
        <v>1124</v>
      </c>
      <c r="AO2052" s="60"/>
      <c r="AP2052" s="35" t="s">
        <v>1825</v>
      </c>
      <c r="AQ2052" s="377">
        <v>0</v>
      </c>
      <c r="AR2052" s="378">
        <v>0</v>
      </c>
      <c r="AS2052" s="377">
        <v>0</v>
      </c>
      <c r="AT2052" s="378">
        <v>0</v>
      </c>
      <c r="AU2052" s="377">
        <v>0</v>
      </c>
      <c r="AV2052" s="377">
        <v>0</v>
      </c>
      <c r="AW2052" s="377">
        <v>0</v>
      </c>
      <c r="AX2052" s="2" t="s">
        <v>5159</v>
      </c>
      <c r="AY2052" s="2">
        <v>0</v>
      </c>
      <c r="AZ2052" s="2" t="s">
        <v>5159</v>
      </c>
      <c r="BB2052" s="2" t="s">
        <v>5159</v>
      </c>
    </row>
    <row r="2053" spans="1:54" ht="14.5" hidden="1" customHeight="1" x14ac:dyDescent="0.2">
      <c r="A2053" s="399">
        <v>8175</v>
      </c>
      <c r="B2053" s="258" t="s">
        <v>14718</v>
      </c>
      <c r="C2053" t="s">
        <v>1159</v>
      </c>
      <c r="D2053" t="s">
        <v>1348</v>
      </c>
      <c r="E2053" t="s">
        <v>2504</v>
      </c>
      <c r="F2053" s="29" t="s">
        <v>2532</v>
      </c>
      <c r="G2053" s="53" t="s">
        <v>8887</v>
      </c>
      <c r="H2053" t="s">
        <v>1140</v>
      </c>
      <c r="I2053">
        <v>1</v>
      </c>
      <c r="J2053" t="s">
        <v>14719</v>
      </c>
      <c r="K2053" t="s">
        <v>75</v>
      </c>
      <c r="L2053" t="s">
        <v>14720</v>
      </c>
      <c r="M2053" t="s">
        <v>2007</v>
      </c>
      <c r="N2053" s="34">
        <v>0</v>
      </c>
      <c r="O2053" s="34" t="s">
        <v>2008</v>
      </c>
      <c r="P2053" s="34" t="s">
        <v>87</v>
      </c>
      <c r="Q2053" s="34" t="s">
        <v>2009</v>
      </c>
      <c r="R2053" s="34" t="s">
        <v>930</v>
      </c>
      <c r="S2053" s="48" t="s">
        <v>1123</v>
      </c>
      <c r="T2053" s="13" t="s">
        <v>122</v>
      </c>
      <c r="U2053" s="12" t="s">
        <v>1863</v>
      </c>
      <c r="V2053" s="12" t="s">
        <v>1863</v>
      </c>
      <c r="W2053" s="12" t="s">
        <v>122</v>
      </c>
      <c r="X2053" s="14" t="str">
        <f t="shared" si="32"/>
        <v>А</v>
      </c>
      <c r="Y2053" s="271">
        <f>Таблица1[[#This Row],[ID_intellix]]</f>
        <v>8175</v>
      </c>
      <c r="Z2053" s="269" t="s">
        <v>122</v>
      </c>
      <c r="AA2053" s="145">
        <f>IF(OR(Таблица1[[#This Row],[CARDIO_report]]&lt;&gt;0,Таблица1[[#This Row],[AI COMBO_report]]&lt;&gt;0,Таблица1[[#This Row],[OTC_report]]&lt;&gt;0),1,0)</f>
        <v>1</v>
      </c>
      <c r="AB2053" s="60" t="s">
        <v>1124</v>
      </c>
      <c r="AC2053" s="60" t="s">
        <v>1124</v>
      </c>
      <c r="AD2053" s="60" t="s">
        <v>1124</v>
      </c>
      <c r="AE2053" s="60" t="s">
        <v>1124</v>
      </c>
      <c r="AF2053" s="60" t="s">
        <v>1124</v>
      </c>
      <c r="AG2053" s="60" t="s">
        <v>1124</v>
      </c>
      <c r="AH2053" s="60" t="s">
        <v>1124</v>
      </c>
      <c r="AI2053" s="60" t="s">
        <v>1124</v>
      </c>
      <c r="AJ2053" s="60" t="s">
        <v>1124</v>
      </c>
      <c r="AK2053" s="60" t="s">
        <v>1124</v>
      </c>
      <c r="AL2053" s="60" t="s">
        <v>1124</v>
      </c>
      <c r="AM2053" s="60" t="s">
        <v>1124</v>
      </c>
      <c r="AN2053" s="60" t="s">
        <v>1124</v>
      </c>
      <c r="AO2053" s="60"/>
      <c r="AP2053" s="60" t="s">
        <v>1124</v>
      </c>
      <c r="AQ2053" s="60" t="s">
        <v>1124</v>
      </c>
      <c r="AR2053" s="60" t="s">
        <v>1124</v>
      </c>
      <c r="AS2053" s="60" t="s">
        <v>1124</v>
      </c>
      <c r="AT2053" s="60" t="s">
        <v>1124</v>
      </c>
      <c r="AU2053" s="60" t="s">
        <v>1124</v>
      </c>
      <c r="AV2053" s="60" t="s">
        <v>1124</v>
      </c>
      <c r="AW2053" s="60" t="s">
        <v>1124</v>
      </c>
      <c r="AX2053" s="60" t="s">
        <v>1124</v>
      </c>
      <c r="AY2053" s="60" t="s">
        <v>1124</v>
      </c>
    </row>
    <row r="2054" spans="1:54" ht="14.5" hidden="1" customHeight="1" x14ac:dyDescent="0.2">
      <c r="A2054" s="46">
        <v>7674</v>
      </c>
      <c r="B2054" s="258">
        <v>0</v>
      </c>
      <c r="C2054" t="s">
        <v>1159</v>
      </c>
      <c r="D2054" t="s">
        <v>2004</v>
      </c>
      <c r="E2054" t="s">
        <v>1821</v>
      </c>
      <c r="F2054" s="29" t="s">
        <v>1950</v>
      </c>
      <c r="G2054" s="47">
        <v>268</v>
      </c>
      <c r="H2054" t="s">
        <v>1950</v>
      </c>
      <c r="I2054">
        <v>1</v>
      </c>
      <c r="J2054" t="s">
        <v>9008</v>
      </c>
      <c r="K2054" t="s">
        <v>75</v>
      </c>
      <c r="L2054" t="s">
        <v>9009</v>
      </c>
      <c r="M2054" t="s">
        <v>2007</v>
      </c>
      <c r="N2054" s="34">
        <v>0</v>
      </c>
      <c r="O2054" s="34" t="s">
        <v>2008</v>
      </c>
      <c r="P2054" s="34">
        <v>0</v>
      </c>
      <c r="Q2054" s="34" t="s">
        <v>2009</v>
      </c>
      <c r="R2054" s="34">
        <v>0</v>
      </c>
      <c r="S2054" s="48" t="s">
        <v>1123</v>
      </c>
      <c r="T2054" s="13">
        <v>0</v>
      </c>
      <c r="U2054" s="12">
        <v>0</v>
      </c>
      <c r="V2054" s="12">
        <v>0</v>
      </c>
      <c r="W2054" s="12">
        <v>0</v>
      </c>
      <c r="X2054" s="14" t="str">
        <f t="shared" si="32"/>
        <v>С</v>
      </c>
      <c r="Y2054" s="271">
        <f>Таблица1[[#This Row],[ID_intellix]]</f>
        <v>7674</v>
      </c>
      <c r="Z2054" s="269" t="s">
        <v>122</v>
      </c>
      <c r="AA2054" s="145">
        <f>IF(OR(Таблица1[[#This Row],[CARDIO_report]]&lt;&gt;0,Таблица1[[#This Row],[AI COMBO_report]]&lt;&gt;0,Таблица1[[#This Row],[OTC_report]]&lt;&gt;0),1,0)</f>
        <v>0</v>
      </c>
      <c r="AB2054" s="60" t="s">
        <v>1124</v>
      </c>
      <c r="AC2054" s="60" t="s">
        <v>1124</v>
      </c>
      <c r="AD2054" s="60" t="s">
        <v>1124</v>
      </c>
      <c r="AE2054" s="60" t="s">
        <v>1124</v>
      </c>
      <c r="AF2054" s="60"/>
      <c r="AG2054" s="60" t="s">
        <v>1124</v>
      </c>
      <c r="AH2054" s="60" t="s">
        <v>1124</v>
      </c>
      <c r="AI2054" s="60" t="s">
        <v>1124</v>
      </c>
      <c r="AJ2054" s="60" t="s">
        <v>1124</v>
      </c>
      <c r="AK2054" s="60" t="s">
        <v>1124</v>
      </c>
      <c r="AL2054" s="60" t="s">
        <v>1124</v>
      </c>
      <c r="AM2054" s="60" t="s">
        <v>1124</v>
      </c>
      <c r="AN2054" s="60" t="s">
        <v>1124</v>
      </c>
      <c r="AO2054" s="60"/>
      <c r="AP2054" s="35" t="s">
        <v>1825</v>
      </c>
      <c r="AQ2054" s="377">
        <v>0</v>
      </c>
      <c r="AR2054" s="378">
        <v>0</v>
      </c>
      <c r="AS2054" s="377">
        <v>0</v>
      </c>
      <c r="AT2054" s="378">
        <v>0</v>
      </c>
      <c r="AU2054" s="377">
        <v>0</v>
      </c>
      <c r="AV2054" s="377">
        <v>0</v>
      </c>
      <c r="AW2054" s="377">
        <v>0</v>
      </c>
      <c r="AX2054">
        <v>0</v>
      </c>
      <c r="AY2054">
        <v>0</v>
      </c>
      <c r="AZ2054" s="2"/>
      <c r="BB2054" s="2"/>
    </row>
    <row r="2055" spans="1:54" ht="14.5" hidden="1" customHeight="1" x14ac:dyDescent="0.2">
      <c r="A2055" s="46">
        <v>8077</v>
      </c>
      <c r="B2055" s="258">
        <v>0</v>
      </c>
      <c r="C2055" t="s">
        <v>1159</v>
      </c>
      <c r="D2055" t="s">
        <v>1348</v>
      </c>
      <c r="E2055" t="s">
        <v>1821</v>
      </c>
      <c r="F2055" s="29" t="s">
        <v>1950</v>
      </c>
      <c r="G2055" s="53" t="s">
        <v>9010</v>
      </c>
      <c r="H2055" t="s">
        <v>1950</v>
      </c>
      <c r="I2055">
        <v>1</v>
      </c>
      <c r="J2055" t="s">
        <v>2497</v>
      </c>
      <c r="K2055" t="s">
        <v>75</v>
      </c>
      <c r="L2055" t="s">
        <v>9011</v>
      </c>
      <c r="M2055" t="s">
        <v>2007</v>
      </c>
      <c r="N2055" s="34">
        <v>0</v>
      </c>
      <c r="O2055" s="34" t="s">
        <v>2008</v>
      </c>
      <c r="P2055" s="34">
        <v>0</v>
      </c>
      <c r="Q2055" s="34" t="s">
        <v>2009</v>
      </c>
      <c r="R2055" s="34">
        <v>0</v>
      </c>
      <c r="S2055" s="48" t="s">
        <v>1123</v>
      </c>
      <c r="T2055" s="13" t="s">
        <v>122</v>
      </c>
      <c r="U2055" s="12" t="s">
        <v>1863</v>
      </c>
      <c r="V2055" s="12" t="s">
        <v>122</v>
      </c>
      <c r="W2055" s="12" t="s">
        <v>122</v>
      </c>
      <c r="X2055" s="14" t="str">
        <f t="shared" si="32"/>
        <v>В</v>
      </c>
      <c r="Y2055" s="271">
        <f>Таблица1[[#This Row],[ID_intellix]]</f>
        <v>8077</v>
      </c>
      <c r="Z2055" s="269" t="s">
        <v>122</v>
      </c>
      <c r="AA2055" s="145">
        <f>IF(OR(Таблица1[[#This Row],[CARDIO_report]]&lt;&gt;0,Таблица1[[#This Row],[AI COMBO_report]]&lt;&gt;0,Таблица1[[#This Row],[OTC_report]]&lt;&gt;0),1,0)</f>
        <v>0</v>
      </c>
      <c r="AB2055" s="60" t="s">
        <v>1124</v>
      </c>
      <c r="AC2055" s="60" t="s">
        <v>1124</v>
      </c>
      <c r="AD2055" s="60" t="s">
        <v>1124</v>
      </c>
      <c r="AE2055" s="60" t="s">
        <v>1124</v>
      </c>
      <c r="AF2055" s="60"/>
      <c r="AG2055" s="60" t="s">
        <v>1124</v>
      </c>
      <c r="AH2055" s="60" t="s">
        <v>1124</v>
      </c>
      <c r="AI2055" s="60" t="s">
        <v>1124</v>
      </c>
      <c r="AJ2055" s="60" t="s">
        <v>1124</v>
      </c>
      <c r="AK2055" s="60" t="s">
        <v>1124</v>
      </c>
      <c r="AL2055" s="60" t="s">
        <v>1124</v>
      </c>
      <c r="AM2055" s="60" t="s">
        <v>1124</v>
      </c>
      <c r="AN2055" s="60" t="s">
        <v>1124</v>
      </c>
      <c r="AO2055" s="60"/>
      <c r="AP2055" s="35" t="s">
        <v>1825</v>
      </c>
      <c r="AQ2055" s="377">
        <v>0</v>
      </c>
      <c r="AR2055" s="378">
        <v>0</v>
      </c>
      <c r="AS2055" s="377">
        <v>0</v>
      </c>
      <c r="AT2055" s="378">
        <v>0</v>
      </c>
      <c r="AU2055" s="377">
        <v>0</v>
      </c>
      <c r="AV2055" s="377">
        <v>0</v>
      </c>
      <c r="AW2055" s="377">
        <v>0</v>
      </c>
      <c r="AX2055">
        <v>0</v>
      </c>
      <c r="AY2055">
        <v>0</v>
      </c>
      <c r="AZ2055" s="2"/>
      <c r="BB2055" s="2"/>
    </row>
    <row r="2056" spans="1:54" ht="14.5" hidden="1" customHeight="1" x14ac:dyDescent="0.2">
      <c r="A2056" s="399">
        <v>8056</v>
      </c>
      <c r="B2056" s="258">
        <v>0</v>
      </c>
      <c r="C2056" t="s">
        <v>1159</v>
      </c>
      <c r="D2056" t="s">
        <v>1364</v>
      </c>
      <c r="E2056" t="s">
        <v>2504</v>
      </c>
      <c r="F2056" s="29" t="s">
        <v>2644</v>
      </c>
      <c r="G2056" s="53" t="s">
        <v>8987</v>
      </c>
      <c r="H2056" t="s">
        <v>2563</v>
      </c>
      <c r="I2056">
        <v>1</v>
      </c>
      <c r="J2056" t="s">
        <v>15847</v>
      </c>
      <c r="K2056" t="s">
        <v>75</v>
      </c>
      <c r="L2056" t="s">
        <v>14792</v>
      </c>
      <c r="M2056" t="s">
        <v>2007</v>
      </c>
      <c r="N2056" s="34">
        <v>0</v>
      </c>
      <c r="O2056" s="34" t="s">
        <v>2008</v>
      </c>
      <c r="P2056" s="34">
        <v>0</v>
      </c>
      <c r="Q2056" s="34" t="s">
        <v>2009</v>
      </c>
      <c r="R2056" s="34">
        <v>0</v>
      </c>
      <c r="S2056" s="48" t="s">
        <v>1123</v>
      </c>
      <c r="T2056" s="13" t="s">
        <v>122</v>
      </c>
      <c r="U2056" s="12" t="s">
        <v>122</v>
      </c>
      <c r="V2056" s="12" t="s">
        <v>122</v>
      </c>
      <c r="W2056" s="12" t="s">
        <v>122</v>
      </c>
      <c r="X2056" s="14" t="str">
        <f t="shared" si="32"/>
        <v>С</v>
      </c>
      <c r="Y2056" s="271">
        <f>Таблица1[[#This Row],[ID_intellix]]</f>
        <v>8056</v>
      </c>
      <c r="Z2056" s="269" t="s">
        <v>122</v>
      </c>
      <c r="AA2056" s="145">
        <f>IF(OR(Таблица1[[#This Row],[CARDIO_report]]&lt;&gt;0,Таблица1[[#This Row],[AI COMBO_report]]&lt;&gt;0,Таблица1[[#This Row],[OTC_report]]&lt;&gt;0),1,0)</f>
        <v>0</v>
      </c>
      <c r="AB2056" s="60" t="s">
        <v>1124</v>
      </c>
      <c r="AC2056" s="60" t="s">
        <v>1124</v>
      </c>
      <c r="AD2056" s="60" t="s">
        <v>1124</v>
      </c>
      <c r="AE2056" s="89" t="s">
        <v>1857</v>
      </c>
      <c r="AF2056" s="89"/>
      <c r="AG2056" s="89" t="s">
        <v>1145</v>
      </c>
      <c r="AH2056" s="89">
        <v>91</v>
      </c>
      <c r="AI2056" s="89" t="s">
        <v>1145</v>
      </c>
      <c r="AJ2056" s="89">
        <v>83</v>
      </c>
      <c r="AK2056" s="89" t="s">
        <v>1145</v>
      </c>
      <c r="AL2056" s="89">
        <v>86</v>
      </c>
      <c r="AM2056" s="89" t="s">
        <v>1145</v>
      </c>
      <c r="AN2056" s="89">
        <v>78</v>
      </c>
      <c r="AP2056" s="35" t="s">
        <v>1825</v>
      </c>
      <c r="AQ2056" s="377">
        <v>0</v>
      </c>
      <c r="AR2056" s="378">
        <v>0</v>
      </c>
      <c r="AS2056" s="377">
        <v>0</v>
      </c>
      <c r="AT2056" s="378">
        <v>0</v>
      </c>
      <c r="AU2056" s="377">
        <v>0</v>
      </c>
      <c r="AV2056" s="377">
        <v>0</v>
      </c>
      <c r="AW2056" s="377">
        <v>0</v>
      </c>
      <c r="AX2056">
        <v>0</v>
      </c>
      <c r="AY2056">
        <v>0</v>
      </c>
    </row>
    <row r="2057" spans="1:54" ht="14.5" hidden="1" customHeight="1" x14ac:dyDescent="0.2">
      <c r="A2057" s="399">
        <v>8057</v>
      </c>
      <c r="B2057" s="258">
        <v>0</v>
      </c>
      <c r="C2057" t="s">
        <v>1159</v>
      </c>
      <c r="D2057" t="s">
        <v>2004</v>
      </c>
      <c r="E2057" t="s">
        <v>2504</v>
      </c>
      <c r="F2057" s="29" t="s">
        <v>2644</v>
      </c>
      <c r="G2057" s="53" t="s">
        <v>3067</v>
      </c>
      <c r="H2057" t="s">
        <v>2563</v>
      </c>
      <c r="I2057">
        <v>1</v>
      </c>
      <c r="J2057" t="s">
        <v>15821</v>
      </c>
      <c r="K2057" t="s">
        <v>75</v>
      </c>
      <c r="L2057" t="s">
        <v>14793</v>
      </c>
      <c r="M2057" t="s">
        <v>2007</v>
      </c>
      <c r="N2057" s="34">
        <v>0</v>
      </c>
      <c r="O2057" s="34" t="s">
        <v>2008</v>
      </c>
      <c r="P2057" s="34">
        <v>0</v>
      </c>
      <c r="Q2057" s="34" t="s">
        <v>2009</v>
      </c>
      <c r="R2057" s="34">
        <v>0</v>
      </c>
      <c r="S2057" s="48" t="s">
        <v>1123</v>
      </c>
      <c r="T2057" s="13" t="s">
        <v>122</v>
      </c>
      <c r="U2057" s="12" t="s">
        <v>122</v>
      </c>
      <c r="V2057" s="12" t="s">
        <v>1863</v>
      </c>
      <c r="W2057" s="12" t="s">
        <v>122</v>
      </c>
      <c r="X2057" s="14" t="str">
        <f t="shared" si="32"/>
        <v>В</v>
      </c>
      <c r="Y2057" s="271">
        <f>Таблица1[[#This Row],[ID_intellix]]</f>
        <v>8057</v>
      </c>
      <c r="Z2057" s="269" t="s">
        <v>122</v>
      </c>
      <c r="AA2057" s="145">
        <f>IF(OR(Таблица1[[#This Row],[CARDIO_report]]&lt;&gt;0,Таблица1[[#This Row],[AI COMBO_report]]&lt;&gt;0,Таблица1[[#This Row],[OTC_report]]&lt;&gt;0),1,0)</f>
        <v>0</v>
      </c>
      <c r="AB2057" s="60" t="s">
        <v>1124</v>
      </c>
      <c r="AC2057" s="60" t="s">
        <v>1124</v>
      </c>
      <c r="AD2057" s="60" t="s">
        <v>1124</v>
      </c>
      <c r="AE2057" s="89" t="s">
        <v>1825</v>
      </c>
      <c r="AF2057" s="89"/>
      <c r="AG2057" s="89" t="s">
        <v>1145</v>
      </c>
      <c r="AH2057" s="89">
        <v>92</v>
      </c>
      <c r="AI2057" s="89" t="s">
        <v>1145</v>
      </c>
      <c r="AJ2057" s="89">
        <v>84</v>
      </c>
      <c r="AK2057" s="89" t="s">
        <v>1145</v>
      </c>
      <c r="AL2057" s="89">
        <v>77</v>
      </c>
      <c r="AM2057" s="89" t="s">
        <v>1145</v>
      </c>
      <c r="AN2057" s="89">
        <v>78</v>
      </c>
      <c r="AP2057" s="35" t="s">
        <v>1825</v>
      </c>
      <c r="AQ2057" s="377">
        <v>0</v>
      </c>
      <c r="AR2057" s="378">
        <v>0</v>
      </c>
      <c r="AS2057" s="377">
        <v>0</v>
      </c>
      <c r="AT2057" s="378">
        <v>0</v>
      </c>
      <c r="AU2057" s="377">
        <v>0</v>
      </c>
      <c r="AV2057" s="377">
        <v>0</v>
      </c>
      <c r="AW2057" s="377">
        <v>0</v>
      </c>
      <c r="AX2057">
        <v>0</v>
      </c>
      <c r="AY2057">
        <v>0</v>
      </c>
    </row>
    <row r="2058" spans="1:54" ht="14.5" hidden="1" customHeight="1" x14ac:dyDescent="0.2">
      <c r="A2058" s="399">
        <v>8146</v>
      </c>
      <c r="B2058" s="258">
        <v>0</v>
      </c>
      <c r="C2058" t="s">
        <v>1159</v>
      </c>
      <c r="D2058" t="s">
        <v>2000</v>
      </c>
      <c r="E2058" t="s">
        <v>2504</v>
      </c>
      <c r="F2058" s="402" t="s">
        <v>2610</v>
      </c>
      <c r="G2058" s="53" t="s">
        <v>8987</v>
      </c>
      <c r="H2058" t="s">
        <v>2610</v>
      </c>
      <c r="I2058">
        <v>1</v>
      </c>
      <c r="J2058" s="403" t="s">
        <v>14800</v>
      </c>
      <c r="K2058" s="402" t="s">
        <v>75</v>
      </c>
      <c r="L2058" s="402" t="s">
        <v>14801</v>
      </c>
      <c r="M2058" t="s">
        <v>2007</v>
      </c>
      <c r="N2058" s="34">
        <v>0</v>
      </c>
      <c r="O2058" s="34" t="s">
        <v>2008</v>
      </c>
      <c r="P2058" s="34">
        <v>0</v>
      </c>
      <c r="Q2058" s="34" t="s">
        <v>2009</v>
      </c>
      <c r="R2058" s="34">
        <v>0</v>
      </c>
      <c r="S2058" s="48" t="s">
        <v>1123</v>
      </c>
      <c r="T2058" s="13">
        <v>0</v>
      </c>
      <c r="U2058" s="12">
        <v>0</v>
      </c>
      <c r="V2058" s="12">
        <v>0</v>
      </c>
      <c r="W2058" s="12">
        <v>0</v>
      </c>
      <c r="X2058" s="14" t="str">
        <f t="shared" si="32"/>
        <v>С</v>
      </c>
      <c r="Y2058" s="271">
        <f>Таблица1[[#This Row],[ID_intellix]]</f>
        <v>8146</v>
      </c>
      <c r="Z2058" s="269" t="s">
        <v>122</v>
      </c>
      <c r="AA2058" s="145">
        <f>IF(OR(Таблица1[[#This Row],[CARDIO_report]]&lt;&gt;0,Таблица1[[#This Row],[AI COMBO_report]]&lt;&gt;0,Таблица1[[#This Row],[OTC_report]]&lt;&gt;0),1,0)</f>
        <v>0</v>
      </c>
      <c r="AB2058" s="60" t="s">
        <v>1124</v>
      </c>
      <c r="AC2058" s="60" t="s">
        <v>1124</v>
      </c>
      <c r="AD2058" s="60" t="s">
        <v>1124</v>
      </c>
      <c r="AE2058" s="60" t="s">
        <v>1124</v>
      </c>
      <c r="AF2058" s="60"/>
      <c r="AG2058" s="60" t="s">
        <v>1124</v>
      </c>
      <c r="AH2058" s="60" t="s">
        <v>1124</v>
      </c>
      <c r="AI2058" s="60" t="s">
        <v>1124</v>
      </c>
      <c r="AJ2058" s="60" t="s">
        <v>1124</v>
      </c>
      <c r="AK2058" s="60" t="s">
        <v>1124</v>
      </c>
      <c r="AL2058" s="60" t="s">
        <v>1124</v>
      </c>
      <c r="AM2058" s="60" t="s">
        <v>1124</v>
      </c>
      <c r="AN2058" s="60" t="s">
        <v>1124</v>
      </c>
      <c r="AO2058" s="60"/>
      <c r="AP2058" s="35" t="s">
        <v>1124</v>
      </c>
      <c r="AQ2058" s="377">
        <v>0</v>
      </c>
      <c r="AR2058" s="378">
        <v>0</v>
      </c>
      <c r="AS2058" s="377">
        <v>0</v>
      </c>
      <c r="AT2058" s="378">
        <v>0</v>
      </c>
      <c r="AU2058" s="377">
        <v>0</v>
      </c>
      <c r="AV2058" s="377">
        <v>0</v>
      </c>
      <c r="AW2058" s="377">
        <v>0</v>
      </c>
      <c r="AX2058">
        <v>0</v>
      </c>
      <c r="AY2058">
        <v>0</v>
      </c>
    </row>
    <row r="2059" spans="1:54" ht="14.5" hidden="1" customHeight="1" x14ac:dyDescent="0.2">
      <c r="A2059" s="399">
        <v>8163</v>
      </c>
      <c r="B2059" s="258">
        <v>0</v>
      </c>
      <c r="C2059" t="s">
        <v>1159</v>
      </c>
      <c r="D2059" t="s">
        <v>1364</v>
      </c>
      <c r="E2059" t="s">
        <v>2504</v>
      </c>
      <c r="F2059" s="29" t="s">
        <v>6473</v>
      </c>
      <c r="G2059" s="53" t="s">
        <v>3317</v>
      </c>
      <c r="H2059" t="s">
        <v>6473</v>
      </c>
      <c r="I2059">
        <v>1</v>
      </c>
      <c r="J2059" t="s">
        <v>14794</v>
      </c>
      <c r="K2059" t="s">
        <v>75</v>
      </c>
      <c r="L2059" t="s">
        <v>2908</v>
      </c>
      <c r="M2059" t="s">
        <v>2007</v>
      </c>
      <c r="N2059" s="34">
        <v>0</v>
      </c>
      <c r="O2059" s="34" t="s">
        <v>2008</v>
      </c>
      <c r="P2059" s="34">
        <v>0</v>
      </c>
      <c r="Q2059" s="34" t="s">
        <v>2009</v>
      </c>
      <c r="R2059" s="34">
        <v>0</v>
      </c>
      <c r="S2059" s="48" t="s">
        <v>1123</v>
      </c>
      <c r="T2059" s="13">
        <v>0</v>
      </c>
      <c r="U2059" s="12">
        <v>0</v>
      </c>
      <c r="V2059" s="12">
        <v>0</v>
      </c>
      <c r="W2059" s="12">
        <v>0</v>
      </c>
      <c r="X2059" s="14" t="str">
        <f t="shared" si="32"/>
        <v>С</v>
      </c>
      <c r="Y2059" s="271">
        <f>Таблица1[[#This Row],[ID_intellix]]</f>
        <v>8163</v>
      </c>
      <c r="Z2059" s="269" t="s">
        <v>122</v>
      </c>
      <c r="AA2059" s="145">
        <f>IF(OR(Таблица1[[#This Row],[CARDIO_report]]&lt;&gt;0,Таблица1[[#This Row],[AI COMBO_report]]&lt;&gt;0,Таблица1[[#This Row],[OTC_report]]&lt;&gt;0),1,0)</f>
        <v>0</v>
      </c>
      <c r="AB2059" s="60" t="s">
        <v>1124</v>
      </c>
      <c r="AC2059" s="60" t="s">
        <v>1124</v>
      </c>
      <c r="AD2059" s="60" t="s">
        <v>1124</v>
      </c>
      <c r="AE2059" s="60" t="s">
        <v>1124</v>
      </c>
      <c r="AF2059" s="60" t="s">
        <v>1124</v>
      </c>
      <c r="AG2059" s="60" t="s">
        <v>1124</v>
      </c>
      <c r="AH2059" s="60" t="s">
        <v>1124</v>
      </c>
      <c r="AI2059" s="60" t="s">
        <v>1124</v>
      </c>
      <c r="AJ2059" s="60" t="s">
        <v>1124</v>
      </c>
      <c r="AK2059" s="60" t="s">
        <v>1124</v>
      </c>
      <c r="AL2059" s="60" t="s">
        <v>1124</v>
      </c>
      <c r="AM2059" s="60" t="s">
        <v>1124</v>
      </c>
      <c r="AN2059" s="60" t="s">
        <v>1124</v>
      </c>
      <c r="AO2059" s="60"/>
      <c r="AP2059" s="60" t="s">
        <v>1124</v>
      </c>
      <c r="AQ2059" s="60" t="s">
        <v>1124</v>
      </c>
      <c r="AR2059" s="60" t="s">
        <v>1124</v>
      </c>
      <c r="AS2059" s="60" t="s">
        <v>1124</v>
      </c>
      <c r="AT2059" s="60" t="s">
        <v>1124</v>
      </c>
      <c r="AU2059" s="60" t="s">
        <v>1124</v>
      </c>
      <c r="AV2059" s="60" t="s">
        <v>1124</v>
      </c>
      <c r="AW2059" s="60" t="s">
        <v>1124</v>
      </c>
      <c r="AX2059" s="60" t="s">
        <v>1124</v>
      </c>
      <c r="AY2059" s="60" t="s">
        <v>1124</v>
      </c>
    </row>
    <row r="2060" spans="1:54" ht="14.5" hidden="1" customHeight="1" x14ac:dyDescent="0.2">
      <c r="A2060" s="399">
        <v>8186</v>
      </c>
      <c r="B2060" s="258">
        <v>0</v>
      </c>
      <c r="C2060" t="s">
        <v>1159</v>
      </c>
      <c r="D2060" t="s">
        <v>1358</v>
      </c>
      <c r="E2060" t="s">
        <v>2504</v>
      </c>
      <c r="F2060" s="29" t="s">
        <v>6473</v>
      </c>
      <c r="G2060" s="53" t="s">
        <v>8913</v>
      </c>
      <c r="H2060" t="s">
        <v>6473</v>
      </c>
      <c r="I2060">
        <v>1</v>
      </c>
      <c r="J2060" t="s">
        <v>14795</v>
      </c>
      <c r="K2060" t="s">
        <v>75</v>
      </c>
      <c r="L2060" t="s">
        <v>2945</v>
      </c>
      <c r="M2060" t="s">
        <v>2007</v>
      </c>
      <c r="N2060" s="34">
        <v>0</v>
      </c>
      <c r="O2060" s="34" t="s">
        <v>2008</v>
      </c>
      <c r="P2060" s="34">
        <v>0</v>
      </c>
      <c r="Q2060" s="34" t="s">
        <v>2009</v>
      </c>
      <c r="R2060" s="34">
        <v>0</v>
      </c>
      <c r="S2060" s="48" t="s">
        <v>1123</v>
      </c>
      <c r="T2060" s="13">
        <v>0</v>
      </c>
      <c r="U2060" s="12">
        <v>0</v>
      </c>
      <c r="V2060" s="12">
        <v>0</v>
      </c>
      <c r="W2060" s="12">
        <v>0</v>
      </c>
      <c r="X2060" s="14" t="str">
        <f t="shared" si="32"/>
        <v>С</v>
      </c>
      <c r="Y2060" s="271">
        <f>Таблица1[[#This Row],[ID_intellix]]</f>
        <v>8186</v>
      </c>
      <c r="Z2060" s="269" t="s">
        <v>122</v>
      </c>
      <c r="AA2060" s="145">
        <f>IF(OR(Таблица1[[#This Row],[CARDIO_report]]&lt;&gt;0,Таблица1[[#This Row],[AI COMBO_report]]&lt;&gt;0,Таблица1[[#This Row],[OTC_report]]&lt;&gt;0),1,0)</f>
        <v>0</v>
      </c>
      <c r="AB2060" s="60" t="s">
        <v>1124</v>
      </c>
      <c r="AC2060" s="60" t="s">
        <v>1124</v>
      </c>
      <c r="AD2060" s="60" t="s">
        <v>1124</v>
      </c>
      <c r="AE2060" s="60" t="s">
        <v>1124</v>
      </c>
      <c r="AF2060" s="60" t="s">
        <v>1124</v>
      </c>
      <c r="AG2060" s="60" t="s">
        <v>1124</v>
      </c>
      <c r="AH2060" s="60" t="s">
        <v>1124</v>
      </c>
      <c r="AI2060" s="60" t="s">
        <v>1124</v>
      </c>
      <c r="AJ2060" s="60" t="s">
        <v>1124</v>
      </c>
      <c r="AK2060" s="60" t="s">
        <v>1124</v>
      </c>
      <c r="AL2060" s="60" t="s">
        <v>1124</v>
      </c>
      <c r="AM2060" s="60" t="s">
        <v>1124</v>
      </c>
      <c r="AN2060" s="60" t="s">
        <v>1124</v>
      </c>
      <c r="AO2060" s="60"/>
      <c r="AP2060" s="60" t="s">
        <v>1124</v>
      </c>
      <c r="AQ2060" s="60" t="s">
        <v>1124</v>
      </c>
      <c r="AR2060" s="60" t="s">
        <v>1124</v>
      </c>
      <c r="AS2060" s="60" t="s">
        <v>1124</v>
      </c>
      <c r="AT2060" s="60" t="s">
        <v>1124</v>
      </c>
      <c r="AU2060" s="60" t="s">
        <v>1124</v>
      </c>
      <c r="AV2060" s="60" t="s">
        <v>1124</v>
      </c>
      <c r="AW2060" s="60" t="s">
        <v>1124</v>
      </c>
      <c r="AX2060" s="60" t="s">
        <v>1124</v>
      </c>
      <c r="AY2060" s="60" t="s">
        <v>1124</v>
      </c>
    </row>
    <row r="2061" spans="1:54" ht="14.5" hidden="1" customHeight="1" x14ac:dyDescent="0.2">
      <c r="A2061" s="46">
        <v>2942</v>
      </c>
      <c r="B2061" s="258" t="s">
        <v>7038</v>
      </c>
      <c r="C2061" t="s">
        <v>1204</v>
      </c>
      <c r="D2061" t="s">
        <v>2158</v>
      </c>
      <c r="E2061" t="s">
        <v>1821</v>
      </c>
      <c r="F2061" s="29" t="s">
        <v>1822</v>
      </c>
      <c r="G2061" s="47">
        <v>42</v>
      </c>
      <c r="H2061" t="s">
        <v>1822</v>
      </c>
      <c r="I2061">
        <v>1</v>
      </c>
      <c r="J2061" t="s">
        <v>7039</v>
      </c>
      <c r="K2061" t="s">
        <v>7040</v>
      </c>
      <c r="L2061" t="s">
        <v>4409</v>
      </c>
      <c r="M2061">
        <v>0</v>
      </c>
      <c r="N2061" s="34">
        <v>0</v>
      </c>
      <c r="O2061" s="34">
        <v>0</v>
      </c>
      <c r="P2061" s="34">
        <v>0</v>
      </c>
      <c r="Q2061" s="34">
        <v>0</v>
      </c>
      <c r="R2061" s="34">
        <v>0</v>
      </c>
      <c r="S2061" s="48" t="s">
        <v>1123</v>
      </c>
      <c r="T2061" s="13">
        <v>0</v>
      </c>
      <c r="U2061" s="12">
        <v>0</v>
      </c>
      <c r="V2061" s="12">
        <v>0</v>
      </c>
      <c r="W2061" s="12">
        <v>0</v>
      </c>
      <c r="X2061" s="14" t="str">
        <f t="shared" si="32"/>
        <v>С</v>
      </c>
      <c r="Y2061" s="271">
        <f>Таблица1[[#This Row],[ID_intellix]]</f>
        <v>2942</v>
      </c>
      <c r="Z2061" s="269" t="s">
        <v>122</v>
      </c>
      <c r="AA2061" s="145">
        <f>IF(OR(Таблица1[[#This Row],[CARDIO_report]]&lt;&gt;0,Таблица1[[#This Row],[AI COMBO_report]]&lt;&gt;0,Таблица1[[#This Row],[OTC_report]]&lt;&gt;0),1,0)</f>
        <v>0</v>
      </c>
      <c r="AB2061" s="60" t="s">
        <v>1124</v>
      </c>
      <c r="AC2061" s="60" t="s">
        <v>1124</v>
      </c>
      <c r="AD2061" s="60" t="s">
        <v>1124</v>
      </c>
      <c r="AE2061" s="60" t="s">
        <v>1124</v>
      </c>
      <c r="AF2061" s="60"/>
      <c r="AG2061" s="60" t="s">
        <v>1124</v>
      </c>
      <c r="AH2061" s="60" t="s">
        <v>1124</v>
      </c>
      <c r="AI2061" s="60" t="s">
        <v>1124</v>
      </c>
      <c r="AJ2061" s="60" t="s">
        <v>1124</v>
      </c>
      <c r="AK2061" s="60" t="s">
        <v>1124</v>
      </c>
      <c r="AL2061" s="60" t="s">
        <v>1124</v>
      </c>
      <c r="AM2061" s="60" t="s">
        <v>1124</v>
      </c>
      <c r="AN2061" s="60" t="s">
        <v>1124</v>
      </c>
      <c r="AO2061" s="60"/>
      <c r="AP2061" s="35" t="s">
        <v>1857</v>
      </c>
      <c r="AQ2061" s="377">
        <v>0</v>
      </c>
      <c r="AR2061" s="378">
        <v>0</v>
      </c>
      <c r="AS2061" s="377">
        <v>0</v>
      </c>
      <c r="AT2061" s="378">
        <v>0</v>
      </c>
      <c r="AU2061" s="377">
        <v>0</v>
      </c>
      <c r="AV2061" s="377">
        <v>0</v>
      </c>
      <c r="AW2061" s="377">
        <v>0</v>
      </c>
      <c r="AX2061">
        <v>0</v>
      </c>
      <c r="AY2061">
        <v>0</v>
      </c>
    </row>
    <row r="2062" spans="1:54" ht="14.5" hidden="1" customHeight="1" x14ac:dyDescent="0.2">
      <c r="A2062" s="46">
        <v>934</v>
      </c>
      <c r="B2062" s="258" t="s">
        <v>7041</v>
      </c>
      <c r="C2062" t="s">
        <v>1204</v>
      </c>
      <c r="D2062" t="s">
        <v>2158</v>
      </c>
      <c r="E2062" t="s">
        <v>1821</v>
      </c>
      <c r="F2062" s="29" t="s">
        <v>1822</v>
      </c>
      <c r="G2062" s="47">
        <v>87</v>
      </c>
      <c r="H2062" t="s">
        <v>1822</v>
      </c>
      <c r="I2062">
        <v>1</v>
      </c>
      <c r="J2062" t="s">
        <v>7042</v>
      </c>
      <c r="K2062" t="s">
        <v>7040</v>
      </c>
      <c r="L2062" t="s">
        <v>7043</v>
      </c>
      <c r="M2062">
        <v>0</v>
      </c>
      <c r="N2062" s="34">
        <v>0</v>
      </c>
      <c r="O2062" s="34">
        <v>0</v>
      </c>
      <c r="P2062" s="34">
        <v>0</v>
      </c>
      <c r="Q2062" s="34">
        <v>0</v>
      </c>
      <c r="R2062" s="34">
        <v>0</v>
      </c>
      <c r="S2062" s="48" t="s">
        <v>1123</v>
      </c>
      <c r="T2062" s="13">
        <v>0</v>
      </c>
      <c r="U2062" s="12">
        <v>0</v>
      </c>
      <c r="V2062" s="12">
        <v>0</v>
      </c>
      <c r="W2062" s="12">
        <v>0</v>
      </c>
      <c r="X2062" s="14" t="str">
        <f t="shared" si="32"/>
        <v>С</v>
      </c>
      <c r="Y2062" s="271">
        <f>Таблица1[[#This Row],[ID_intellix]]</f>
        <v>934</v>
      </c>
      <c r="Z2062" s="269" t="s">
        <v>122</v>
      </c>
      <c r="AA2062" s="145">
        <f>IF(OR(Таблица1[[#This Row],[CARDIO_report]]&lt;&gt;0,Таблица1[[#This Row],[AI COMBO_report]]&lt;&gt;0,Таблица1[[#This Row],[OTC_report]]&lt;&gt;0),1,0)</f>
        <v>0</v>
      </c>
      <c r="AB2062" s="60" t="s">
        <v>1124</v>
      </c>
      <c r="AC2062" s="60" t="s">
        <v>1124</v>
      </c>
      <c r="AD2062" s="60" t="s">
        <v>1124</v>
      </c>
      <c r="AE2062" s="60" t="s">
        <v>1124</v>
      </c>
      <c r="AF2062" s="60"/>
      <c r="AG2062" s="60" t="s">
        <v>1124</v>
      </c>
      <c r="AH2062" s="60" t="s">
        <v>1124</v>
      </c>
      <c r="AI2062" s="60" t="s">
        <v>1124</v>
      </c>
      <c r="AJ2062" s="60" t="s">
        <v>1124</v>
      </c>
      <c r="AK2062" s="60" t="s">
        <v>1124</v>
      </c>
      <c r="AL2062" s="60" t="s">
        <v>1124</v>
      </c>
      <c r="AM2062" s="60" t="s">
        <v>1124</v>
      </c>
      <c r="AN2062" s="60" t="s">
        <v>1124</v>
      </c>
      <c r="AO2062" s="60"/>
      <c r="AP2062" s="35" t="s">
        <v>1857</v>
      </c>
      <c r="AQ2062" s="377">
        <v>0</v>
      </c>
      <c r="AR2062" s="378">
        <v>0</v>
      </c>
      <c r="AS2062" s="377">
        <v>0</v>
      </c>
      <c r="AT2062" s="378">
        <v>0</v>
      </c>
      <c r="AU2062" s="377">
        <v>0</v>
      </c>
      <c r="AV2062" s="377">
        <v>0</v>
      </c>
      <c r="AW2062" s="377">
        <v>0</v>
      </c>
      <c r="AX2062">
        <v>0</v>
      </c>
      <c r="AY2062">
        <v>0</v>
      </c>
    </row>
    <row r="2063" spans="1:54" ht="14.5" hidden="1" customHeight="1" x14ac:dyDescent="0.2">
      <c r="A2063" s="46">
        <v>2518</v>
      </c>
      <c r="B2063" s="258" t="s">
        <v>14074</v>
      </c>
      <c r="C2063" t="s">
        <v>1204</v>
      </c>
      <c r="D2063" t="s">
        <v>2158</v>
      </c>
      <c r="E2063" t="s">
        <v>2504</v>
      </c>
      <c r="F2063" s="29" t="s">
        <v>2985</v>
      </c>
      <c r="G2063" s="47">
        <v>3</v>
      </c>
      <c r="H2063" t="s">
        <v>2557</v>
      </c>
      <c r="I2063">
        <v>1</v>
      </c>
      <c r="J2063" t="s">
        <v>14075</v>
      </c>
      <c r="K2063" t="s">
        <v>7040</v>
      </c>
      <c r="L2063" t="s">
        <v>5855</v>
      </c>
      <c r="M2063">
        <v>0</v>
      </c>
      <c r="N2063" s="34">
        <v>0</v>
      </c>
      <c r="O2063" s="34">
        <v>0</v>
      </c>
      <c r="P2063" s="34">
        <v>0</v>
      </c>
      <c r="Q2063" s="34">
        <v>0</v>
      </c>
      <c r="R2063" s="34">
        <v>0</v>
      </c>
      <c r="S2063" s="48" t="s">
        <v>1123</v>
      </c>
      <c r="T2063" s="13">
        <v>0</v>
      </c>
      <c r="U2063" s="12">
        <v>0</v>
      </c>
      <c r="V2063" s="12">
        <v>0</v>
      </c>
      <c r="W2063" s="12">
        <v>0</v>
      </c>
      <c r="X2063" s="14" t="str">
        <f t="shared" si="32"/>
        <v>С</v>
      </c>
      <c r="Y2063" s="271">
        <f>Таблица1[[#This Row],[ID_intellix]]</f>
        <v>2518</v>
      </c>
      <c r="Z2063" s="269" t="s">
        <v>122</v>
      </c>
      <c r="AA2063" s="145">
        <f>IF(OR(Таблица1[[#This Row],[CARDIO_report]]&lt;&gt;0,Таблица1[[#This Row],[AI COMBO_report]]&lt;&gt;0,Таблица1[[#This Row],[OTC_report]]&lt;&gt;0),1,0)</f>
        <v>0</v>
      </c>
      <c r="AB2063" s="60" t="s">
        <v>1124</v>
      </c>
      <c r="AC2063" s="60" t="s">
        <v>1124</v>
      </c>
      <c r="AD2063" s="60" t="s">
        <v>1124</v>
      </c>
      <c r="AE2063" s="60" t="s">
        <v>1124</v>
      </c>
      <c r="AF2063" s="60"/>
      <c r="AG2063" s="89" t="s">
        <v>1145</v>
      </c>
      <c r="AH2063" s="89">
        <v>111</v>
      </c>
      <c r="AI2063" s="89" t="s">
        <v>1145</v>
      </c>
      <c r="AJ2063" s="89">
        <v>132</v>
      </c>
      <c r="AK2063" s="89" t="s">
        <v>1145</v>
      </c>
      <c r="AL2063" s="89">
        <v>101</v>
      </c>
      <c r="AM2063" s="89" t="s">
        <v>1437</v>
      </c>
      <c r="AN2063" s="89">
        <v>65</v>
      </c>
      <c r="AP2063" s="35" t="s">
        <v>1825</v>
      </c>
      <c r="AQ2063" s="377">
        <v>0</v>
      </c>
      <c r="AR2063" s="378">
        <v>0</v>
      </c>
      <c r="AS2063" s="377">
        <v>0</v>
      </c>
      <c r="AT2063" s="378">
        <v>0</v>
      </c>
      <c r="AU2063" s="377">
        <v>0</v>
      </c>
      <c r="AV2063" s="377">
        <v>0</v>
      </c>
      <c r="AW2063" s="377">
        <v>0</v>
      </c>
      <c r="AX2063">
        <v>0</v>
      </c>
      <c r="AY2063">
        <v>0</v>
      </c>
    </row>
    <row r="2064" spans="1:54" ht="14.5" hidden="1" customHeight="1" x14ac:dyDescent="0.2">
      <c r="A2064" s="46">
        <v>1172</v>
      </c>
      <c r="B2064" s="258" t="s">
        <v>10212</v>
      </c>
      <c r="C2064" t="s">
        <v>1128</v>
      </c>
      <c r="D2064" t="s">
        <v>2032</v>
      </c>
      <c r="E2064" t="s">
        <v>2504</v>
      </c>
      <c r="F2064" s="29" t="s">
        <v>2539</v>
      </c>
      <c r="G2064" s="47">
        <v>25</v>
      </c>
      <c r="H2064" t="s">
        <v>1149</v>
      </c>
      <c r="I2064">
        <v>1</v>
      </c>
      <c r="J2064" t="s">
        <v>10213</v>
      </c>
      <c r="K2064" t="s">
        <v>2032</v>
      </c>
      <c r="L2064" t="s">
        <v>10214</v>
      </c>
      <c r="M2064" t="s">
        <v>2219</v>
      </c>
      <c r="N2064" s="34" t="s">
        <v>373</v>
      </c>
      <c r="O2064" s="34" t="s">
        <v>180</v>
      </c>
      <c r="P2064" s="34" t="s">
        <v>188</v>
      </c>
      <c r="Q2064" s="34" t="s">
        <v>866</v>
      </c>
      <c r="R2064" s="34" t="s">
        <v>872</v>
      </c>
      <c r="S2064" s="48" t="s">
        <v>1123</v>
      </c>
      <c r="T2064" s="13" t="s">
        <v>122</v>
      </c>
      <c r="U2064" s="12" t="s">
        <v>122</v>
      </c>
      <c r="V2064" s="12" t="s">
        <v>1863</v>
      </c>
      <c r="W2064" s="12" t="s">
        <v>122</v>
      </c>
      <c r="X2064" s="14" t="str">
        <f t="shared" si="32"/>
        <v>В</v>
      </c>
      <c r="Y2064" s="271">
        <f>Таблица1[[#This Row],[ID_intellix]]</f>
        <v>1172</v>
      </c>
      <c r="Z2064" s="269" t="s">
        <v>122</v>
      </c>
      <c r="AA2064" s="145">
        <f>IF(OR(Таблица1[[#This Row],[CARDIO_report]]&lt;&gt;0,Таблица1[[#This Row],[AI COMBO_report]]&lt;&gt;0,Таблица1[[#This Row],[OTC_report]]&lt;&gt;0),1,0)</f>
        <v>1</v>
      </c>
      <c r="AB2064" s="60" t="s">
        <v>1124</v>
      </c>
      <c r="AC2064" s="60" t="s">
        <v>1124</v>
      </c>
      <c r="AD2064" s="60" t="s">
        <v>1124</v>
      </c>
      <c r="AE2064" s="60" t="s">
        <v>1124</v>
      </c>
      <c r="AF2064" s="60"/>
      <c r="AG2064" s="89" t="s">
        <v>2516</v>
      </c>
      <c r="AH2064" s="89">
        <v>43</v>
      </c>
      <c r="AI2064" s="89" t="s">
        <v>2516</v>
      </c>
      <c r="AJ2064" s="89">
        <v>41</v>
      </c>
      <c r="AK2064" s="89" t="s">
        <v>2516</v>
      </c>
      <c r="AL2064" s="89">
        <v>41</v>
      </c>
      <c r="AM2064" s="89" t="s">
        <v>2516</v>
      </c>
      <c r="AN2064" s="89">
        <v>35</v>
      </c>
      <c r="AP2064" s="35" t="s">
        <v>1917</v>
      </c>
      <c r="AQ2064" s="377">
        <v>0</v>
      </c>
      <c r="AR2064" s="378">
        <v>0</v>
      </c>
      <c r="AS2064" s="377">
        <v>0</v>
      </c>
      <c r="AT2064" s="378">
        <v>0</v>
      </c>
      <c r="AU2064" s="377">
        <v>0</v>
      </c>
      <c r="AV2064" s="377">
        <v>0</v>
      </c>
      <c r="AW2064" s="377">
        <v>0</v>
      </c>
      <c r="AX2064">
        <v>0</v>
      </c>
      <c r="AY2064">
        <v>0</v>
      </c>
    </row>
    <row r="2065" spans="1:54" ht="14.5" hidden="1" customHeight="1" x14ac:dyDescent="0.2">
      <c r="A2065" s="46">
        <v>1173</v>
      </c>
      <c r="B2065" s="258" t="s">
        <v>10251</v>
      </c>
      <c r="C2065" t="s">
        <v>1128</v>
      </c>
      <c r="D2065" t="s">
        <v>2032</v>
      </c>
      <c r="E2065" t="s">
        <v>2504</v>
      </c>
      <c r="F2065" s="29" t="s">
        <v>2539</v>
      </c>
      <c r="G2065" s="47">
        <v>43</v>
      </c>
      <c r="H2065" t="s">
        <v>1149</v>
      </c>
      <c r="I2065">
        <v>1</v>
      </c>
      <c r="J2065" t="s">
        <v>10252</v>
      </c>
      <c r="K2065" t="s">
        <v>2032</v>
      </c>
      <c r="L2065" t="s">
        <v>10253</v>
      </c>
      <c r="M2065" t="s">
        <v>2219</v>
      </c>
      <c r="N2065" s="34" t="s">
        <v>615</v>
      </c>
      <c r="O2065" s="34" t="s">
        <v>180</v>
      </c>
      <c r="P2065" s="34">
        <v>0</v>
      </c>
      <c r="Q2065" s="34" t="s">
        <v>866</v>
      </c>
      <c r="R2065" s="34" t="s">
        <v>872</v>
      </c>
      <c r="S2065" s="48" t="s">
        <v>1123</v>
      </c>
      <c r="T2065" s="13" t="s">
        <v>122</v>
      </c>
      <c r="U2065" s="12" t="s">
        <v>122</v>
      </c>
      <c r="V2065" s="12" t="s">
        <v>1863</v>
      </c>
      <c r="W2065" s="12" t="s">
        <v>122</v>
      </c>
      <c r="X2065" s="14" t="str">
        <f t="shared" si="32"/>
        <v>В</v>
      </c>
      <c r="Y2065" s="271">
        <f>Таблица1[[#This Row],[ID_intellix]]</f>
        <v>1173</v>
      </c>
      <c r="Z2065" s="269" t="s">
        <v>122</v>
      </c>
      <c r="AA2065" s="145">
        <f>IF(OR(Таблица1[[#This Row],[CARDIO_report]]&lt;&gt;0,Таблица1[[#This Row],[AI COMBO_report]]&lt;&gt;0,Таблица1[[#This Row],[OTC_report]]&lt;&gt;0),1,0)</f>
        <v>1</v>
      </c>
      <c r="AB2065" s="60" t="s">
        <v>1124</v>
      </c>
      <c r="AC2065" s="60" t="s">
        <v>1124</v>
      </c>
      <c r="AD2065" s="60" t="s">
        <v>1124</v>
      </c>
      <c r="AE2065" s="60" t="s">
        <v>1124</v>
      </c>
      <c r="AF2065" s="60"/>
      <c r="AG2065" s="89" t="s">
        <v>1437</v>
      </c>
      <c r="AH2065" s="89">
        <v>14</v>
      </c>
      <c r="AI2065" s="89" t="s">
        <v>1437</v>
      </c>
      <c r="AJ2065" s="89">
        <v>11</v>
      </c>
      <c r="AK2065" s="89" t="s">
        <v>2516</v>
      </c>
      <c r="AL2065" s="89">
        <v>54</v>
      </c>
      <c r="AM2065" s="89" t="s">
        <v>2516</v>
      </c>
      <c r="AN2065" s="89">
        <v>57</v>
      </c>
      <c r="AP2065" s="35" t="s">
        <v>1917</v>
      </c>
      <c r="AQ2065" s="377">
        <v>0</v>
      </c>
      <c r="AR2065" s="378">
        <v>0</v>
      </c>
      <c r="AS2065" s="377">
        <v>0</v>
      </c>
      <c r="AT2065" s="378">
        <v>0</v>
      </c>
      <c r="AU2065" s="377">
        <v>0</v>
      </c>
      <c r="AV2065" s="377">
        <v>0</v>
      </c>
      <c r="AW2065" s="377">
        <v>0</v>
      </c>
      <c r="AX2065">
        <v>0</v>
      </c>
      <c r="AY2065">
        <v>0</v>
      </c>
      <c r="BA2065" s="2" t="s">
        <v>15962</v>
      </c>
    </row>
    <row r="2066" spans="1:54" ht="14.5" hidden="1" customHeight="1" x14ac:dyDescent="0.2">
      <c r="A2066" s="46">
        <v>1742</v>
      </c>
      <c r="B2066" s="258" t="s">
        <v>5737</v>
      </c>
      <c r="C2066" t="s">
        <v>1128</v>
      </c>
      <c r="D2066" t="s">
        <v>2032</v>
      </c>
      <c r="E2066" t="s">
        <v>1821</v>
      </c>
      <c r="F2066" s="29" t="s">
        <v>1844</v>
      </c>
      <c r="G2066" s="47">
        <v>129</v>
      </c>
      <c r="H2066" t="s">
        <v>1844</v>
      </c>
      <c r="I2066">
        <v>1</v>
      </c>
      <c r="J2066" t="s">
        <v>5738</v>
      </c>
      <c r="K2066" t="s">
        <v>2032</v>
      </c>
      <c r="L2066" t="s">
        <v>5739</v>
      </c>
      <c r="M2066" t="s">
        <v>2219</v>
      </c>
      <c r="N2066" s="34">
        <v>0</v>
      </c>
      <c r="O2066" s="34" t="s">
        <v>180</v>
      </c>
      <c r="P2066" s="34">
        <v>0</v>
      </c>
      <c r="Q2066" s="34" t="s">
        <v>866</v>
      </c>
      <c r="R2066" s="34">
        <v>0</v>
      </c>
      <c r="S2066" s="48" t="s">
        <v>1123</v>
      </c>
      <c r="T2066" s="13">
        <v>0</v>
      </c>
      <c r="U2066" s="12">
        <v>0</v>
      </c>
      <c r="V2066" s="12">
        <v>0</v>
      </c>
      <c r="W2066" s="12">
        <v>0</v>
      </c>
      <c r="X2066" s="14" t="str">
        <f t="shared" si="32"/>
        <v>С</v>
      </c>
      <c r="Y2066" s="271">
        <f>Таблица1[[#This Row],[ID_intellix]]</f>
        <v>1742</v>
      </c>
      <c r="Z2066" s="269" t="s">
        <v>122</v>
      </c>
      <c r="AA2066" s="145">
        <f>IF(OR(Таблица1[[#This Row],[CARDIO_report]]&lt;&gt;0,Таблица1[[#This Row],[AI COMBO_report]]&lt;&gt;0,Таблица1[[#This Row],[OTC_report]]&lt;&gt;0),1,0)</f>
        <v>0</v>
      </c>
      <c r="AB2066" s="60" t="s">
        <v>1124</v>
      </c>
      <c r="AC2066" s="60" t="s">
        <v>1124</v>
      </c>
      <c r="AD2066" s="60" t="s">
        <v>1124</v>
      </c>
      <c r="AE2066" s="60"/>
      <c r="AF2066" s="60"/>
      <c r="AG2066" s="60" t="s">
        <v>1124</v>
      </c>
      <c r="AH2066" s="60" t="s">
        <v>1124</v>
      </c>
      <c r="AI2066" s="60" t="s">
        <v>1124</v>
      </c>
      <c r="AJ2066" s="60" t="s">
        <v>1124</v>
      </c>
      <c r="AK2066" s="60" t="s">
        <v>1124</v>
      </c>
      <c r="AL2066" s="60" t="s">
        <v>1124</v>
      </c>
      <c r="AM2066" s="60" t="s">
        <v>1124</v>
      </c>
      <c r="AN2066" s="60" t="s">
        <v>1124</v>
      </c>
      <c r="AO2066" s="60"/>
      <c r="AP2066" s="35" t="s">
        <v>1825</v>
      </c>
      <c r="AQ2066" s="377">
        <v>0</v>
      </c>
      <c r="AR2066" s="378">
        <v>0</v>
      </c>
      <c r="AS2066" s="377">
        <v>0</v>
      </c>
      <c r="AT2066" s="378">
        <v>0</v>
      </c>
      <c r="AU2066">
        <v>0</v>
      </c>
      <c r="AV2066">
        <v>0</v>
      </c>
      <c r="AW2066">
        <v>0</v>
      </c>
      <c r="AX2066">
        <v>0</v>
      </c>
      <c r="AY2066">
        <v>0</v>
      </c>
    </row>
    <row r="2067" spans="1:54" ht="14.5" hidden="1" customHeight="1" x14ac:dyDescent="0.2">
      <c r="A2067" s="46">
        <v>1997</v>
      </c>
      <c r="B2067" s="258" t="s">
        <v>5746</v>
      </c>
      <c r="C2067" t="s">
        <v>1128</v>
      </c>
      <c r="D2067" t="s">
        <v>2032</v>
      </c>
      <c r="E2067" t="s">
        <v>1821</v>
      </c>
      <c r="F2067" s="29" t="s">
        <v>1844</v>
      </c>
      <c r="G2067" s="47">
        <v>14</v>
      </c>
      <c r="H2067" t="s">
        <v>1844</v>
      </c>
      <c r="I2067">
        <v>1</v>
      </c>
      <c r="J2067" t="s">
        <v>5747</v>
      </c>
      <c r="K2067" t="s">
        <v>2032</v>
      </c>
      <c r="L2067" t="s">
        <v>5748</v>
      </c>
      <c r="M2067" t="s">
        <v>2219</v>
      </c>
      <c r="N2067" s="34">
        <v>0</v>
      </c>
      <c r="O2067" s="34" t="s">
        <v>180</v>
      </c>
      <c r="P2067" s="34">
        <v>0</v>
      </c>
      <c r="Q2067" s="34" t="s">
        <v>866</v>
      </c>
      <c r="R2067" s="34">
        <v>0</v>
      </c>
      <c r="S2067" s="48" t="s">
        <v>1123</v>
      </c>
      <c r="T2067" s="13">
        <v>0</v>
      </c>
      <c r="U2067" s="12">
        <v>0</v>
      </c>
      <c r="V2067" s="12">
        <v>0</v>
      </c>
      <c r="W2067" s="12">
        <v>0</v>
      </c>
      <c r="X2067" s="14" t="str">
        <f t="shared" si="32"/>
        <v>С</v>
      </c>
      <c r="Y2067" s="271">
        <f>Таблица1[[#This Row],[ID_intellix]]</f>
        <v>1997</v>
      </c>
      <c r="Z2067" s="269" t="s">
        <v>122</v>
      </c>
      <c r="AA2067" s="145">
        <f>IF(OR(Таблица1[[#This Row],[CARDIO_report]]&lt;&gt;0,Таблица1[[#This Row],[AI COMBO_report]]&lt;&gt;0,Таблица1[[#This Row],[OTC_report]]&lt;&gt;0),1,0)</f>
        <v>0</v>
      </c>
      <c r="AB2067" s="60" t="s">
        <v>1124</v>
      </c>
      <c r="AC2067" s="60" t="s">
        <v>1124</v>
      </c>
      <c r="AD2067" s="60" t="s">
        <v>1124</v>
      </c>
      <c r="AE2067" s="60" t="s">
        <v>1124</v>
      </c>
      <c r="AF2067" s="60"/>
      <c r="AG2067" s="60" t="s">
        <v>1124</v>
      </c>
      <c r="AH2067" s="60" t="s">
        <v>1124</v>
      </c>
      <c r="AI2067" s="60" t="s">
        <v>1124</v>
      </c>
      <c r="AJ2067" s="60" t="s">
        <v>1124</v>
      </c>
      <c r="AK2067" s="60" t="s">
        <v>1124</v>
      </c>
      <c r="AL2067" s="60" t="s">
        <v>1124</v>
      </c>
      <c r="AM2067" s="60" t="s">
        <v>1124</v>
      </c>
      <c r="AN2067" s="60" t="s">
        <v>1124</v>
      </c>
      <c r="AO2067" s="60"/>
      <c r="AP2067" s="35" t="s">
        <v>1825</v>
      </c>
      <c r="AQ2067" s="377">
        <v>0</v>
      </c>
      <c r="AR2067" s="378">
        <v>0</v>
      </c>
      <c r="AS2067" s="377">
        <v>0</v>
      </c>
      <c r="AT2067" s="378">
        <v>0</v>
      </c>
      <c r="AU2067" s="377">
        <v>0</v>
      </c>
      <c r="AV2067" s="377">
        <v>0</v>
      </c>
      <c r="AW2067" s="377">
        <v>0</v>
      </c>
      <c r="AX2067">
        <v>0</v>
      </c>
      <c r="AY2067">
        <v>0</v>
      </c>
    </row>
    <row r="2068" spans="1:54" ht="14.5" hidden="1" customHeight="1" x14ac:dyDescent="0.2">
      <c r="A2068" s="46">
        <v>25269</v>
      </c>
      <c r="B2068" s="258" t="s">
        <v>5857</v>
      </c>
      <c r="C2068" t="s">
        <v>1128</v>
      </c>
      <c r="D2068" t="s">
        <v>2032</v>
      </c>
      <c r="E2068" t="s">
        <v>1821</v>
      </c>
      <c r="F2068" s="29" t="s">
        <v>1844</v>
      </c>
      <c r="G2068" s="47">
        <v>213</v>
      </c>
      <c r="H2068" t="s">
        <v>1844</v>
      </c>
      <c r="I2068">
        <v>1</v>
      </c>
      <c r="J2068" t="s">
        <v>5858</v>
      </c>
      <c r="K2068" t="s">
        <v>2032</v>
      </c>
      <c r="L2068" t="s">
        <v>5859</v>
      </c>
      <c r="M2068" t="s">
        <v>2219</v>
      </c>
      <c r="N2068" s="34">
        <v>0</v>
      </c>
      <c r="O2068" s="34" t="s">
        <v>180</v>
      </c>
      <c r="P2068" s="34">
        <v>0</v>
      </c>
      <c r="Q2068" s="34" t="s">
        <v>866</v>
      </c>
      <c r="R2068" s="34" t="s">
        <v>872</v>
      </c>
      <c r="S2068" s="48" t="s">
        <v>1123</v>
      </c>
      <c r="T2068" s="13">
        <v>0</v>
      </c>
      <c r="U2068" s="12">
        <v>0</v>
      </c>
      <c r="V2068" s="12">
        <v>0</v>
      </c>
      <c r="W2068" s="12">
        <v>0</v>
      </c>
      <c r="X2068" s="14" t="str">
        <f t="shared" si="32"/>
        <v>С</v>
      </c>
      <c r="Y2068" s="271">
        <f>Таблица1[[#This Row],[ID_intellix]]</f>
        <v>25269</v>
      </c>
      <c r="Z2068" s="269" t="s">
        <v>122</v>
      </c>
      <c r="AA2068" s="145">
        <f>IF(OR(Таблица1[[#This Row],[CARDIO_report]]&lt;&gt;0,Таблица1[[#This Row],[AI COMBO_report]]&lt;&gt;0,Таблица1[[#This Row],[OTC_report]]&lt;&gt;0),1,0)</f>
        <v>1</v>
      </c>
      <c r="AB2068" s="60" t="s">
        <v>1124</v>
      </c>
      <c r="AC2068" s="60" t="s">
        <v>1124</v>
      </c>
      <c r="AD2068" s="60" t="s">
        <v>1124</v>
      </c>
      <c r="AE2068" s="60" t="s">
        <v>1124</v>
      </c>
      <c r="AF2068" s="60"/>
      <c r="AG2068" s="60" t="s">
        <v>1124</v>
      </c>
      <c r="AH2068" s="60" t="s">
        <v>1124</v>
      </c>
      <c r="AI2068" s="60" t="s">
        <v>1124</v>
      </c>
      <c r="AJ2068" s="60" t="s">
        <v>1124</v>
      </c>
      <c r="AK2068" s="60" t="s">
        <v>1124</v>
      </c>
      <c r="AL2068" s="60" t="s">
        <v>1124</v>
      </c>
      <c r="AM2068" s="60" t="s">
        <v>1124</v>
      </c>
      <c r="AN2068" s="60" t="s">
        <v>1124</v>
      </c>
      <c r="AO2068" s="60"/>
      <c r="AP2068" s="35" t="s">
        <v>1825</v>
      </c>
      <c r="AQ2068" s="377">
        <v>0</v>
      </c>
      <c r="AR2068" s="378">
        <v>0</v>
      </c>
      <c r="AS2068" s="377">
        <v>0</v>
      </c>
      <c r="AT2068" s="378">
        <v>0</v>
      </c>
      <c r="AU2068" s="377">
        <v>0</v>
      </c>
      <c r="AV2068" s="377">
        <v>0</v>
      </c>
      <c r="AW2068" s="377">
        <v>0</v>
      </c>
      <c r="AX2068">
        <v>0</v>
      </c>
      <c r="AY2068">
        <v>0</v>
      </c>
    </row>
    <row r="2069" spans="1:54" ht="14.5" hidden="1" customHeight="1" x14ac:dyDescent="0.2">
      <c r="A2069" s="46">
        <v>25031</v>
      </c>
      <c r="B2069" s="258" t="s">
        <v>5887</v>
      </c>
      <c r="C2069" t="s">
        <v>1128</v>
      </c>
      <c r="D2069" t="s">
        <v>2032</v>
      </c>
      <c r="E2069" t="s">
        <v>1821</v>
      </c>
      <c r="F2069" s="29" t="s">
        <v>1844</v>
      </c>
      <c r="G2069" s="47">
        <v>227</v>
      </c>
      <c r="H2069" t="s">
        <v>1844</v>
      </c>
      <c r="I2069">
        <v>1</v>
      </c>
      <c r="J2069" t="s">
        <v>5888</v>
      </c>
      <c r="K2069" t="s">
        <v>2032</v>
      </c>
      <c r="L2069" t="s">
        <v>5889</v>
      </c>
      <c r="M2069" t="s">
        <v>2219</v>
      </c>
      <c r="N2069" s="34">
        <v>0</v>
      </c>
      <c r="O2069" s="34" t="s">
        <v>180</v>
      </c>
      <c r="P2069" s="34">
        <v>0</v>
      </c>
      <c r="Q2069" s="34" t="s">
        <v>866</v>
      </c>
      <c r="R2069" s="34">
        <v>0</v>
      </c>
      <c r="S2069" s="48" t="s">
        <v>1123</v>
      </c>
      <c r="T2069" s="13">
        <v>0</v>
      </c>
      <c r="U2069" s="12">
        <v>0</v>
      </c>
      <c r="V2069" s="12">
        <v>0</v>
      </c>
      <c r="W2069" s="12">
        <v>0</v>
      </c>
      <c r="X2069" s="14" t="str">
        <f t="shared" si="32"/>
        <v>С</v>
      </c>
      <c r="Y2069" s="271">
        <f>Таблица1[[#This Row],[ID_intellix]]</f>
        <v>25031</v>
      </c>
      <c r="Z2069" s="269" t="s">
        <v>122</v>
      </c>
      <c r="AA2069" s="145">
        <f>IF(OR(Таблица1[[#This Row],[CARDIO_report]]&lt;&gt;0,Таблица1[[#This Row],[AI COMBO_report]]&lt;&gt;0,Таблица1[[#This Row],[OTC_report]]&lt;&gt;0),1,0)</f>
        <v>0</v>
      </c>
      <c r="AB2069" s="60" t="s">
        <v>1124</v>
      </c>
      <c r="AC2069" s="60" t="s">
        <v>1124</v>
      </c>
      <c r="AD2069" s="60" t="s">
        <v>1124</v>
      </c>
      <c r="AE2069" s="60" t="s">
        <v>1124</v>
      </c>
      <c r="AF2069" s="60"/>
      <c r="AG2069" s="60" t="s">
        <v>1124</v>
      </c>
      <c r="AH2069" s="60" t="s">
        <v>1124</v>
      </c>
      <c r="AI2069" s="60" t="s">
        <v>1124</v>
      </c>
      <c r="AJ2069" s="60" t="s">
        <v>1124</v>
      </c>
      <c r="AK2069" s="60" t="s">
        <v>1124</v>
      </c>
      <c r="AL2069" s="60" t="s">
        <v>1124</v>
      </c>
      <c r="AM2069" s="60" t="s">
        <v>1124</v>
      </c>
      <c r="AN2069" s="60" t="s">
        <v>1124</v>
      </c>
      <c r="AO2069" s="60"/>
      <c r="AP2069" s="35" t="s">
        <v>1825</v>
      </c>
      <c r="AQ2069" s="377">
        <v>0</v>
      </c>
      <c r="AR2069" s="378">
        <v>0</v>
      </c>
      <c r="AS2069" s="377">
        <v>0</v>
      </c>
      <c r="AT2069" s="378">
        <v>0</v>
      </c>
      <c r="AU2069" s="377">
        <v>0</v>
      </c>
      <c r="AV2069" s="377">
        <v>0</v>
      </c>
      <c r="AW2069" s="377">
        <v>0</v>
      </c>
      <c r="AX2069">
        <v>0</v>
      </c>
      <c r="AY2069">
        <v>0</v>
      </c>
    </row>
    <row r="2070" spans="1:54" ht="14.5" hidden="1" customHeight="1" x14ac:dyDescent="0.2">
      <c r="A2070" s="46">
        <v>1772</v>
      </c>
      <c r="B2070" s="258" t="s">
        <v>6010</v>
      </c>
      <c r="C2070" t="s">
        <v>1128</v>
      </c>
      <c r="D2070" t="s">
        <v>2032</v>
      </c>
      <c r="E2070" t="s">
        <v>1821</v>
      </c>
      <c r="F2070" s="29" t="s">
        <v>1844</v>
      </c>
      <c r="G2070" s="47">
        <v>31</v>
      </c>
      <c r="H2070" t="s">
        <v>1844</v>
      </c>
      <c r="I2070">
        <v>1</v>
      </c>
      <c r="J2070" t="s">
        <v>6011</v>
      </c>
      <c r="K2070" t="s">
        <v>2032</v>
      </c>
      <c r="L2070" t="s">
        <v>6012</v>
      </c>
      <c r="M2070" t="s">
        <v>2219</v>
      </c>
      <c r="N2070" s="34">
        <v>0</v>
      </c>
      <c r="O2070" s="34" t="s">
        <v>180</v>
      </c>
      <c r="P2070" s="34">
        <v>0</v>
      </c>
      <c r="Q2070" s="34" t="s">
        <v>866</v>
      </c>
      <c r="R2070" s="34">
        <v>0</v>
      </c>
      <c r="S2070" s="48" t="s">
        <v>1123</v>
      </c>
      <c r="T2070" s="13">
        <v>0</v>
      </c>
      <c r="U2070" s="12">
        <v>0</v>
      </c>
      <c r="V2070" s="12">
        <v>0</v>
      </c>
      <c r="W2070" s="12">
        <v>0</v>
      </c>
      <c r="X2070" s="14" t="str">
        <f t="shared" si="32"/>
        <v>С</v>
      </c>
      <c r="Y2070" s="271">
        <f>Таблица1[[#This Row],[ID_intellix]]</f>
        <v>1772</v>
      </c>
      <c r="Z2070" s="269" t="s">
        <v>122</v>
      </c>
      <c r="AA2070" s="145">
        <f>IF(OR(Таблица1[[#This Row],[CARDIO_report]]&lt;&gt;0,Таблица1[[#This Row],[AI COMBO_report]]&lt;&gt;0,Таблица1[[#This Row],[OTC_report]]&lt;&gt;0),1,0)</f>
        <v>0</v>
      </c>
      <c r="AB2070" s="60" t="s">
        <v>1124</v>
      </c>
      <c r="AC2070" s="60" t="s">
        <v>1124</v>
      </c>
      <c r="AD2070" s="60" t="s">
        <v>1124</v>
      </c>
      <c r="AE2070" s="60" t="s">
        <v>1124</v>
      </c>
      <c r="AF2070" s="60"/>
      <c r="AG2070" s="60" t="s">
        <v>1124</v>
      </c>
      <c r="AH2070" s="60" t="s">
        <v>1124</v>
      </c>
      <c r="AI2070" s="60" t="s">
        <v>1124</v>
      </c>
      <c r="AJ2070" s="60" t="s">
        <v>1124</v>
      </c>
      <c r="AK2070" s="60" t="s">
        <v>1124</v>
      </c>
      <c r="AL2070" s="60" t="s">
        <v>1124</v>
      </c>
      <c r="AM2070" s="60" t="s">
        <v>1124</v>
      </c>
      <c r="AN2070" s="60" t="s">
        <v>1124</v>
      </c>
      <c r="AO2070" s="60"/>
      <c r="AP2070" s="35" t="s">
        <v>1825</v>
      </c>
      <c r="AQ2070" s="377">
        <v>0</v>
      </c>
      <c r="AR2070" s="378">
        <v>0</v>
      </c>
      <c r="AS2070" s="377">
        <v>0</v>
      </c>
      <c r="AT2070" s="378">
        <v>0</v>
      </c>
      <c r="AU2070" s="377">
        <v>0</v>
      </c>
      <c r="AV2070" s="377">
        <v>0</v>
      </c>
      <c r="AW2070" s="377">
        <v>0</v>
      </c>
      <c r="AX2070">
        <v>0</v>
      </c>
      <c r="AY2070">
        <v>0</v>
      </c>
    </row>
    <row r="2071" spans="1:54" ht="14.5" hidden="1" customHeight="1" x14ac:dyDescent="0.2">
      <c r="A2071" s="46">
        <v>1749</v>
      </c>
      <c r="B2071" s="258" t="s">
        <v>6103</v>
      </c>
      <c r="C2071" t="s">
        <v>1128</v>
      </c>
      <c r="D2071" t="s">
        <v>2032</v>
      </c>
      <c r="E2071" t="s">
        <v>1821</v>
      </c>
      <c r="F2071" s="29" t="s">
        <v>1844</v>
      </c>
      <c r="G2071" s="47">
        <v>63</v>
      </c>
      <c r="H2071" t="s">
        <v>1844</v>
      </c>
      <c r="I2071">
        <v>1</v>
      </c>
      <c r="J2071" t="s">
        <v>6104</v>
      </c>
      <c r="K2071" t="s">
        <v>2032</v>
      </c>
      <c r="L2071" t="s">
        <v>6105</v>
      </c>
      <c r="M2071" t="s">
        <v>2219</v>
      </c>
      <c r="N2071" s="34">
        <v>0</v>
      </c>
      <c r="O2071" s="34" t="s">
        <v>180</v>
      </c>
      <c r="P2071" s="34">
        <v>0</v>
      </c>
      <c r="Q2071" s="34" t="s">
        <v>866</v>
      </c>
      <c r="R2071" s="34">
        <v>0</v>
      </c>
      <c r="S2071" s="48" t="s">
        <v>1123</v>
      </c>
      <c r="T2071" s="13">
        <v>0</v>
      </c>
      <c r="U2071" s="12">
        <v>0</v>
      </c>
      <c r="V2071" s="12">
        <v>0</v>
      </c>
      <c r="W2071" s="12">
        <v>0</v>
      </c>
      <c r="X2071" s="14" t="str">
        <f t="shared" si="32"/>
        <v>С</v>
      </c>
      <c r="Y2071" s="271">
        <f>Таблица1[[#This Row],[ID_intellix]]</f>
        <v>1749</v>
      </c>
      <c r="Z2071" s="269" t="s">
        <v>122</v>
      </c>
      <c r="AA2071" s="145">
        <f>IF(OR(Таблица1[[#This Row],[CARDIO_report]]&lt;&gt;0,Таблица1[[#This Row],[AI COMBO_report]]&lt;&gt;0,Таблица1[[#This Row],[OTC_report]]&lt;&gt;0),1,0)</f>
        <v>0</v>
      </c>
      <c r="AB2071" s="60" t="s">
        <v>1124</v>
      </c>
      <c r="AC2071" s="60" t="s">
        <v>1124</v>
      </c>
      <c r="AD2071" s="60" t="s">
        <v>1124</v>
      </c>
      <c r="AE2071" s="60" t="s">
        <v>1124</v>
      </c>
      <c r="AF2071" s="60"/>
      <c r="AG2071" s="60" t="s">
        <v>1124</v>
      </c>
      <c r="AH2071" s="60" t="s">
        <v>1124</v>
      </c>
      <c r="AI2071" s="60" t="s">
        <v>1124</v>
      </c>
      <c r="AJ2071" s="60" t="s">
        <v>1124</v>
      </c>
      <c r="AK2071" s="60" t="s">
        <v>1124</v>
      </c>
      <c r="AL2071" s="60" t="s">
        <v>1124</v>
      </c>
      <c r="AM2071" s="60" t="s">
        <v>1124</v>
      </c>
      <c r="AN2071" s="60" t="s">
        <v>1124</v>
      </c>
      <c r="AO2071" s="60"/>
      <c r="AP2071" s="35" t="s">
        <v>1825</v>
      </c>
      <c r="AQ2071" s="377">
        <v>0</v>
      </c>
      <c r="AR2071" s="378">
        <v>0</v>
      </c>
      <c r="AS2071" s="377">
        <v>0</v>
      </c>
      <c r="AT2071" s="378">
        <v>0</v>
      </c>
      <c r="AU2071" s="377">
        <v>0</v>
      </c>
      <c r="AV2071" s="377">
        <v>0</v>
      </c>
      <c r="AW2071" s="377">
        <v>0</v>
      </c>
      <c r="AX2071">
        <v>0</v>
      </c>
      <c r="AY2071">
        <v>0</v>
      </c>
    </row>
    <row r="2072" spans="1:54" ht="14.5" customHeight="1" x14ac:dyDescent="0.2">
      <c r="A2072" s="46">
        <v>1497</v>
      </c>
      <c r="B2072" s="258" t="s">
        <v>6109</v>
      </c>
      <c r="C2072" t="s">
        <v>1128</v>
      </c>
      <c r="D2072" t="s">
        <v>2032</v>
      </c>
      <c r="E2072" t="s">
        <v>1821</v>
      </c>
      <c r="F2072" s="29" t="s">
        <v>1844</v>
      </c>
      <c r="G2072" s="47">
        <v>69</v>
      </c>
      <c r="H2072" t="s">
        <v>1844</v>
      </c>
      <c r="I2072">
        <v>1</v>
      </c>
      <c r="J2072" t="s">
        <v>6110</v>
      </c>
      <c r="K2072" t="s">
        <v>2032</v>
      </c>
      <c r="L2072" t="s">
        <v>6111</v>
      </c>
      <c r="M2072" t="s">
        <v>2219</v>
      </c>
      <c r="N2072" s="34">
        <v>0</v>
      </c>
      <c r="O2072" s="34" t="s">
        <v>180</v>
      </c>
      <c r="P2072" s="34">
        <v>0</v>
      </c>
      <c r="Q2072" s="34" t="s">
        <v>866</v>
      </c>
      <c r="R2072" s="34" t="s">
        <v>872</v>
      </c>
      <c r="S2072" s="48" t="s">
        <v>1123</v>
      </c>
      <c r="T2072" s="13" t="s">
        <v>1863</v>
      </c>
      <c r="U2072" s="12" t="s">
        <v>1863</v>
      </c>
      <c r="V2072" s="12" t="s">
        <v>122</v>
      </c>
      <c r="W2072" s="12" t="s">
        <v>122</v>
      </c>
      <c r="X2072" s="14" t="str">
        <f t="shared" si="32"/>
        <v>А</v>
      </c>
      <c r="Y2072" s="271">
        <f>Таблица1[[#This Row],[ID_intellix]]</f>
        <v>1497</v>
      </c>
      <c r="Z2072" s="269" t="s">
        <v>1863</v>
      </c>
      <c r="AA2072" s="145">
        <f>IF(OR(Таблица1[[#This Row],[CARDIO_report]]&lt;&gt;0,Таблица1[[#This Row],[AI COMBO_report]]&lt;&gt;0,Таблица1[[#This Row],[OTC_report]]&lt;&gt;0),1,0)</f>
        <v>1</v>
      </c>
      <c r="AB2072" s="60" t="s">
        <v>1124</v>
      </c>
      <c r="AC2072" s="60" t="s">
        <v>1124</v>
      </c>
      <c r="AD2072" s="60" t="s">
        <v>1124</v>
      </c>
      <c r="AE2072" s="60" t="s">
        <v>1124</v>
      </c>
      <c r="AF2072" s="60"/>
      <c r="AG2072" s="60" t="s">
        <v>1124</v>
      </c>
      <c r="AH2072" s="60" t="s">
        <v>1124</v>
      </c>
      <c r="AI2072" s="60" t="s">
        <v>1124</v>
      </c>
      <c r="AJ2072" s="60" t="s">
        <v>1124</v>
      </c>
      <c r="AK2072" s="60" t="s">
        <v>1124</v>
      </c>
      <c r="AL2072" s="60" t="s">
        <v>1124</v>
      </c>
      <c r="AM2072" s="60" t="s">
        <v>1124</v>
      </c>
      <c r="AN2072" s="60" t="s">
        <v>1124</v>
      </c>
      <c r="AO2072" s="60"/>
      <c r="AP2072" s="35" t="s">
        <v>1917</v>
      </c>
      <c r="AQ2072" s="377">
        <v>0</v>
      </c>
      <c r="AR2072" s="378">
        <v>0</v>
      </c>
      <c r="AS2072" s="377">
        <v>0</v>
      </c>
      <c r="AT2072" s="378">
        <v>0</v>
      </c>
      <c r="AU2072" s="377">
        <v>0</v>
      </c>
      <c r="AV2072" s="377">
        <v>0</v>
      </c>
      <c r="AW2072" s="377">
        <v>0</v>
      </c>
      <c r="AX2072">
        <v>0</v>
      </c>
      <c r="AY2072">
        <v>0</v>
      </c>
    </row>
    <row r="2073" spans="1:54" ht="14.5" hidden="1" customHeight="1" x14ac:dyDescent="0.2">
      <c r="A2073" s="46">
        <v>1738</v>
      </c>
      <c r="B2073" s="258" t="s">
        <v>6115</v>
      </c>
      <c r="C2073" t="s">
        <v>1128</v>
      </c>
      <c r="D2073" t="s">
        <v>2032</v>
      </c>
      <c r="E2073" t="s">
        <v>1821</v>
      </c>
      <c r="F2073" s="29" t="s">
        <v>1844</v>
      </c>
      <c r="G2073" s="47">
        <v>73</v>
      </c>
      <c r="H2073" t="s">
        <v>1844</v>
      </c>
      <c r="I2073">
        <v>1</v>
      </c>
      <c r="J2073" t="s">
        <v>6116</v>
      </c>
      <c r="K2073" t="s">
        <v>2032</v>
      </c>
      <c r="L2073" t="s">
        <v>6117</v>
      </c>
      <c r="M2073" t="s">
        <v>2219</v>
      </c>
      <c r="N2073" s="34">
        <v>0</v>
      </c>
      <c r="O2073" s="34" t="s">
        <v>180</v>
      </c>
      <c r="P2073" s="34">
        <v>0</v>
      </c>
      <c r="Q2073" s="34" t="s">
        <v>866</v>
      </c>
      <c r="R2073" s="34">
        <v>0</v>
      </c>
      <c r="S2073" s="48" t="s">
        <v>1123</v>
      </c>
      <c r="T2073" s="13">
        <v>0</v>
      </c>
      <c r="U2073" s="12">
        <v>0</v>
      </c>
      <c r="V2073" s="12">
        <v>0</v>
      </c>
      <c r="W2073" s="12">
        <v>0</v>
      </c>
      <c r="X2073" s="14" t="str">
        <f t="shared" si="32"/>
        <v>С</v>
      </c>
      <c r="Y2073" s="271">
        <f>Таблица1[[#This Row],[ID_intellix]]</f>
        <v>1738</v>
      </c>
      <c r="Z2073" s="269" t="s">
        <v>122</v>
      </c>
      <c r="AA2073" s="145">
        <f>IF(OR(Таблица1[[#This Row],[CARDIO_report]]&lt;&gt;0,Таблица1[[#This Row],[AI COMBO_report]]&lt;&gt;0,Таблица1[[#This Row],[OTC_report]]&lt;&gt;0),1,0)</f>
        <v>0</v>
      </c>
      <c r="AB2073" s="60" t="s">
        <v>1124</v>
      </c>
      <c r="AC2073" s="60" t="s">
        <v>1124</v>
      </c>
      <c r="AD2073" s="60" t="s">
        <v>1124</v>
      </c>
      <c r="AE2073" s="60" t="s">
        <v>1124</v>
      </c>
      <c r="AF2073" s="60"/>
      <c r="AG2073" s="60" t="s">
        <v>1124</v>
      </c>
      <c r="AH2073" s="60" t="s">
        <v>1124</v>
      </c>
      <c r="AI2073" s="60" t="s">
        <v>1124</v>
      </c>
      <c r="AJ2073" s="60" t="s">
        <v>1124</v>
      </c>
      <c r="AK2073" s="60" t="s">
        <v>1124</v>
      </c>
      <c r="AL2073" s="60" t="s">
        <v>1124</v>
      </c>
      <c r="AM2073" s="60" t="s">
        <v>1124</v>
      </c>
      <c r="AN2073" s="60" t="s">
        <v>1124</v>
      </c>
      <c r="AO2073" s="60"/>
      <c r="AP2073" s="35" t="s">
        <v>1825</v>
      </c>
      <c r="AQ2073" s="377">
        <v>0</v>
      </c>
      <c r="AR2073" s="378">
        <v>0</v>
      </c>
      <c r="AS2073" s="377">
        <v>0</v>
      </c>
      <c r="AT2073" s="378">
        <v>0</v>
      </c>
      <c r="AU2073" s="377">
        <v>0</v>
      </c>
      <c r="AV2073" s="377">
        <v>0</v>
      </c>
      <c r="AW2073" s="377">
        <v>0</v>
      </c>
      <c r="AX2073">
        <v>0</v>
      </c>
      <c r="AY2073">
        <v>0</v>
      </c>
    </row>
    <row r="2074" spans="1:54" ht="14.5" hidden="1" customHeight="1" x14ac:dyDescent="0.2">
      <c r="A2074" s="46">
        <v>1496</v>
      </c>
      <c r="B2074" s="258" t="s">
        <v>6193</v>
      </c>
      <c r="C2074" t="s">
        <v>1128</v>
      </c>
      <c r="D2074" t="s">
        <v>2032</v>
      </c>
      <c r="E2074" t="s">
        <v>1821</v>
      </c>
      <c r="F2074" s="29" t="s">
        <v>1844</v>
      </c>
      <c r="G2074" s="47">
        <v>218</v>
      </c>
      <c r="H2074" t="s">
        <v>1844</v>
      </c>
      <c r="I2074">
        <v>1</v>
      </c>
      <c r="J2074" t="s">
        <v>6194</v>
      </c>
      <c r="K2074" t="s">
        <v>2032</v>
      </c>
      <c r="L2074" t="s">
        <v>6195</v>
      </c>
      <c r="M2074" t="s">
        <v>2219</v>
      </c>
      <c r="N2074" s="34" t="s">
        <v>615</v>
      </c>
      <c r="O2074" s="34" t="s">
        <v>180</v>
      </c>
      <c r="P2074" s="34" t="s">
        <v>188</v>
      </c>
      <c r="Q2074" s="34" t="s">
        <v>866</v>
      </c>
      <c r="R2074" s="34" t="s">
        <v>872</v>
      </c>
      <c r="S2074" s="48" t="s">
        <v>1123</v>
      </c>
      <c r="T2074" s="13" t="s">
        <v>1863</v>
      </c>
      <c r="U2074" s="12" t="s">
        <v>122</v>
      </c>
      <c r="V2074" s="12" t="s">
        <v>122</v>
      </c>
      <c r="W2074" s="12" t="s">
        <v>122</v>
      </c>
      <c r="X2074" s="14" t="str">
        <f t="shared" si="32"/>
        <v>В</v>
      </c>
      <c r="Y2074" s="271">
        <f>Таблица1[[#This Row],[ID_intellix]]</f>
        <v>1496</v>
      </c>
      <c r="Z2074" s="269" t="s">
        <v>122</v>
      </c>
      <c r="AA2074" s="145">
        <f>IF(OR(Таблица1[[#This Row],[CARDIO_report]]&lt;&gt;0,Таблица1[[#This Row],[AI COMBO_report]]&lt;&gt;0,Таблица1[[#This Row],[OTC_report]]&lt;&gt;0),1,0)</f>
        <v>1</v>
      </c>
      <c r="AB2074" s="60" t="s">
        <v>1124</v>
      </c>
      <c r="AC2074" s="60" t="s">
        <v>1124</v>
      </c>
      <c r="AD2074" s="60" t="s">
        <v>1124</v>
      </c>
      <c r="AE2074" s="60" t="s">
        <v>1124</v>
      </c>
      <c r="AF2074" s="60"/>
      <c r="AG2074" s="60" t="s">
        <v>1124</v>
      </c>
      <c r="AH2074" s="60" t="s">
        <v>1124</v>
      </c>
      <c r="AI2074" s="60" t="s">
        <v>1124</v>
      </c>
      <c r="AJ2074" s="60" t="s">
        <v>1124</v>
      </c>
      <c r="AK2074" s="60" t="s">
        <v>1124</v>
      </c>
      <c r="AL2074" s="60" t="s">
        <v>1124</v>
      </c>
      <c r="AM2074" s="60" t="s">
        <v>1124</v>
      </c>
      <c r="AN2074" s="60" t="s">
        <v>1124</v>
      </c>
      <c r="AO2074" s="60"/>
      <c r="AP2074" s="35" t="s">
        <v>1917</v>
      </c>
      <c r="AQ2074" s="377">
        <v>0</v>
      </c>
      <c r="AR2074" s="378">
        <v>0</v>
      </c>
      <c r="AS2074" s="377">
        <v>0</v>
      </c>
      <c r="AT2074" s="378">
        <v>0</v>
      </c>
      <c r="AU2074" s="377" t="s">
        <v>2408</v>
      </c>
      <c r="AV2074" s="377" t="s">
        <v>2408</v>
      </c>
      <c r="AW2074" s="377">
        <v>0</v>
      </c>
      <c r="AX2074" s="2" t="s">
        <v>2408</v>
      </c>
      <c r="AY2074" s="2">
        <v>0</v>
      </c>
      <c r="AZ2074" t="s">
        <v>2408</v>
      </c>
      <c r="BB2074" t="s">
        <v>2408</v>
      </c>
    </row>
    <row r="2075" spans="1:54" ht="14.5" hidden="1" customHeight="1" x14ac:dyDescent="0.2">
      <c r="A2075" s="46">
        <v>805</v>
      </c>
      <c r="B2075" s="258" t="s">
        <v>11488</v>
      </c>
      <c r="C2075" t="s">
        <v>1128</v>
      </c>
      <c r="D2075" t="s">
        <v>2032</v>
      </c>
      <c r="E2075" t="s">
        <v>2504</v>
      </c>
      <c r="F2075" s="29" t="s">
        <v>2512</v>
      </c>
      <c r="G2075" s="47">
        <v>33</v>
      </c>
      <c r="H2075" t="s">
        <v>2513</v>
      </c>
      <c r="I2075">
        <v>1</v>
      </c>
      <c r="J2075" t="s">
        <v>11489</v>
      </c>
      <c r="K2075" t="s">
        <v>2032</v>
      </c>
      <c r="L2075" t="s">
        <v>11490</v>
      </c>
      <c r="M2075" t="s">
        <v>2219</v>
      </c>
      <c r="N2075" s="34" t="s">
        <v>373</v>
      </c>
      <c r="O2075" s="34" t="s">
        <v>180</v>
      </c>
      <c r="P2075" s="34" t="s">
        <v>188</v>
      </c>
      <c r="Q2075" s="34" t="s">
        <v>866</v>
      </c>
      <c r="R2075" s="34" t="s">
        <v>872</v>
      </c>
      <c r="S2075" s="48" t="s">
        <v>1123</v>
      </c>
      <c r="T2075" s="13" t="s">
        <v>122</v>
      </c>
      <c r="U2075" s="12" t="s">
        <v>122</v>
      </c>
      <c r="V2075" s="12" t="s">
        <v>122</v>
      </c>
      <c r="W2075" s="12" t="s">
        <v>1863</v>
      </c>
      <c r="X2075" s="14" t="str">
        <f t="shared" si="32"/>
        <v>В</v>
      </c>
      <c r="Y2075" s="271">
        <f>Таблица1[[#This Row],[ID_intellix]]</f>
        <v>805</v>
      </c>
      <c r="Z2075" s="269" t="s">
        <v>122</v>
      </c>
      <c r="AA2075" s="145">
        <f>IF(OR(Таблица1[[#This Row],[CARDIO_report]]&lt;&gt;0,Таблица1[[#This Row],[AI COMBO_report]]&lt;&gt;0,Таблица1[[#This Row],[OTC_report]]&lt;&gt;0),1,0)</f>
        <v>1</v>
      </c>
      <c r="AB2075" s="60" t="s">
        <v>1124</v>
      </c>
      <c r="AC2075" s="60" t="s">
        <v>1124</v>
      </c>
      <c r="AD2075" s="60" t="s">
        <v>1124</v>
      </c>
      <c r="AE2075" s="60" t="s">
        <v>1124</v>
      </c>
      <c r="AF2075" s="60"/>
      <c r="AG2075" s="89" t="s">
        <v>2516</v>
      </c>
      <c r="AH2075" s="89">
        <v>30</v>
      </c>
      <c r="AI2075" s="89" t="s">
        <v>2516</v>
      </c>
      <c r="AJ2075" s="89">
        <v>33</v>
      </c>
      <c r="AK2075" s="89" t="s">
        <v>2516</v>
      </c>
      <c r="AL2075" s="89">
        <v>58</v>
      </c>
      <c r="AM2075" s="89" t="s">
        <v>2516</v>
      </c>
      <c r="AN2075" s="89">
        <v>40</v>
      </c>
      <c r="AP2075" s="35" t="s">
        <v>1917</v>
      </c>
      <c r="AQ2075" s="377">
        <v>0</v>
      </c>
      <c r="AR2075" s="378">
        <v>0</v>
      </c>
      <c r="AS2075" s="377">
        <v>0</v>
      </c>
      <c r="AT2075" s="378">
        <v>0</v>
      </c>
      <c r="AU2075" s="377">
        <v>0</v>
      </c>
      <c r="AV2075" s="377">
        <v>0</v>
      </c>
      <c r="AW2075" s="377">
        <v>0</v>
      </c>
      <c r="AX2075">
        <v>0</v>
      </c>
      <c r="AY2075">
        <v>0</v>
      </c>
    </row>
    <row r="2076" spans="1:54" ht="14.5" hidden="1" customHeight="1" x14ac:dyDescent="0.2">
      <c r="A2076" s="46">
        <v>2632</v>
      </c>
      <c r="B2076" s="258" t="s">
        <v>11696</v>
      </c>
      <c r="C2076" t="s">
        <v>1128</v>
      </c>
      <c r="D2076" t="s">
        <v>2032</v>
      </c>
      <c r="E2076" t="s">
        <v>2504</v>
      </c>
      <c r="F2076" s="29" t="s">
        <v>3155</v>
      </c>
      <c r="G2076" s="47">
        <v>22</v>
      </c>
      <c r="H2076" t="s">
        <v>3155</v>
      </c>
      <c r="I2076">
        <v>1</v>
      </c>
      <c r="J2076" t="s">
        <v>11697</v>
      </c>
      <c r="K2076" t="s">
        <v>2032</v>
      </c>
      <c r="L2076" t="s">
        <v>11698</v>
      </c>
      <c r="M2076" t="s">
        <v>2219</v>
      </c>
      <c r="N2076" s="34">
        <v>0</v>
      </c>
      <c r="O2076" s="34" t="s">
        <v>180</v>
      </c>
      <c r="P2076" s="34">
        <v>0</v>
      </c>
      <c r="Q2076" s="34" t="s">
        <v>866</v>
      </c>
      <c r="R2076" s="34">
        <v>0</v>
      </c>
      <c r="S2076" s="48" t="s">
        <v>1123</v>
      </c>
      <c r="T2076" s="13">
        <v>0</v>
      </c>
      <c r="U2076" s="12">
        <v>0</v>
      </c>
      <c r="V2076" s="12">
        <v>0</v>
      </c>
      <c r="W2076" s="12">
        <v>0</v>
      </c>
      <c r="X2076" s="14" t="str">
        <f t="shared" si="32"/>
        <v>С</v>
      </c>
      <c r="Y2076" s="271">
        <f>Таблица1[[#This Row],[ID_intellix]]</f>
        <v>2632</v>
      </c>
      <c r="Z2076" s="269" t="s">
        <v>122</v>
      </c>
      <c r="AA2076" s="145">
        <f>IF(OR(Таблица1[[#This Row],[CARDIO_report]]&lt;&gt;0,Таблица1[[#This Row],[AI COMBO_report]]&lt;&gt;0,Таблица1[[#This Row],[OTC_report]]&lt;&gt;0),1,0)</f>
        <v>0</v>
      </c>
      <c r="AB2076" s="60" t="s">
        <v>1124</v>
      </c>
      <c r="AC2076" s="60" t="s">
        <v>1124</v>
      </c>
      <c r="AD2076" s="60" t="s">
        <v>1124</v>
      </c>
      <c r="AE2076" s="60" t="s">
        <v>1124</v>
      </c>
      <c r="AF2076" s="60"/>
      <c r="AG2076" s="89" t="s">
        <v>1145</v>
      </c>
      <c r="AH2076" s="89">
        <v>201</v>
      </c>
      <c r="AI2076" s="89" t="s">
        <v>1145</v>
      </c>
      <c r="AJ2076" s="89">
        <v>191</v>
      </c>
      <c r="AK2076" s="89" t="s">
        <v>1145</v>
      </c>
      <c r="AL2076" s="89">
        <v>143</v>
      </c>
      <c r="AM2076" s="89" t="s">
        <v>1145</v>
      </c>
      <c r="AN2076" s="89">
        <v>139</v>
      </c>
      <c r="AP2076" s="35" t="s">
        <v>1825</v>
      </c>
      <c r="AQ2076" s="377">
        <v>0</v>
      </c>
      <c r="AR2076" s="378">
        <v>0</v>
      </c>
      <c r="AS2076" s="377">
        <v>0</v>
      </c>
      <c r="AT2076" s="378">
        <v>0</v>
      </c>
      <c r="AU2076" s="377">
        <v>0</v>
      </c>
      <c r="AV2076" s="377">
        <v>0</v>
      </c>
      <c r="AW2076" s="377">
        <v>0</v>
      </c>
      <c r="AX2076">
        <v>0</v>
      </c>
      <c r="AY2076">
        <v>0</v>
      </c>
    </row>
    <row r="2077" spans="1:54" ht="14.5" hidden="1" customHeight="1" x14ac:dyDescent="0.2">
      <c r="A2077" s="46">
        <v>25258</v>
      </c>
      <c r="B2077" s="258" t="s">
        <v>13050</v>
      </c>
      <c r="C2077" t="s">
        <v>1128</v>
      </c>
      <c r="D2077" t="s">
        <v>2032</v>
      </c>
      <c r="E2077" t="s">
        <v>2504</v>
      </c>
      <c r="F2077" s="29" t="s">
        <v>3112</v>
      </c>
      <c r="G2077" s="47">
        <v>31</v>
      </c>
      <c r="H2077" t="s">
        <v>2981</v>
      </c>
      <c r="I2077">
        <v>1</v>
      </c>
      <c r="J2077" t="s">
        <v>13051</v>
      </c>
      <c r="K2077" t="s">
        <v>2032</v>
      </c>
      <c r="L2077" t="s">
        <v>13052</v>
      </c>
      <c r="M2077" t="s">
        <v>2219</v>
      </c>
      <c r="N2077" s="34">
        <v>0</v>
      </c>
      <c r="O2077" s="34" t="s">
        <v>180</v>
      </c>
      <c r="P2077" s="34">
        <v>0</v>
      </c>
      <c r="Q2077" s="34" t="s">
        <v>866</v>
      </c>
      <c r="R2077" s="34">
        <v>0</v>
      </c>
      <c r="S2077" s="48" t="s">
        <v>1123</v>
      </c>
      <c r="T2077" s="13">
        <v>0</v>
      </c>
      <c r="U2077" s="12">
        <v>0</v>
      </c>
      <c r="V2077" s="12">
        <v>0</v>
      </c>
      <c r="W2077" s="12">
        <v>0</v>
      </c>
      <c r="X2077" s="14" t="str">
        <f t="shared" si="32"/>
        <v>С</v>
      </c>
      <c r="Y2077" s="271">
        <f>Таблица1[[#This Row],[ID_intellix]]</f>
        <v>25258</v>
      </c>
      <c r="Z2077" s="269" t="s">
        <v>122</v>
      </c>
      <c r="AA2077" s="145">
        <f>IF(OR(Таблица1[[#This Row],[CARDIO_report]]&lt;&gt;0,Таблица1[[#This Row],[AI COMBO_report]]&lt;&gt;0,Таблица1[[#This Row],[OTC_report]]&lt;&gt;0),1,0)</f>
        <v>0</v>
      </c>
      <c r="AB2077" s="60" t="s">
        <v>1124</v>
      </c>
      <c r="AC2077" s="60" t="s">
        <v>1124</v>
      </c>
      <c r="AD2077" s="60" t="s">
        <v>1124</v>
      </c>
      <c r="AE2077" s="60" t="s">
        <v>1124</v>
      </c>
      <c r="AF2077" s="60"/>
      <c r="AG2077" s="89" t="s">
        <v>1437</v>
      </c>
      <c r="AH2077" s="89">
        <v>71</v>
      </c>
      <c r="AI2077" s="89" t="s">
        <v>1437</v>
      </c>
      <c r="AJ2077" s="89">
        <v>79</v>
      </c>
      <c r="AK2077" s="89" t="s">
        <v>1145</v>
      </c>
      <c r="AL2077" s="89">
        <v>130</v>
      </c>
      <c r="AM2077" s="89" t="s">
        <v>1145</v>
      </c>
      <c r="AN2077" s="89">
        <v>108</v>
      </c>
      <c r="AP2077" s="35" t="s">
        <v>1917</v>
      </c>
      <c r="AQ2077" s="377">
        <v>0</v>
      </c>
      <c r="AR2077" s="378">
        <v>0</v>
      </c>
      <c r="AS2077" s="377">
        <v>0</v>
      </c>
      <c r="AT2077" s="378">
        <v>0</v>
      </c>
      <c r="AU2077" s="377">
        <v>0</v>
      </c>
      <c r="AV2077" s="377">
        <v>0</v>
      </c>
      <c r="AW2077" s="377">
        <v>0</v>
      </c>
      <c r="AX2077">
        <v>0</v>
      </c>
      <c r="AY2077">
        <v>0</v>
      </c>
    </row>
    <row r="2078" spans="1:54" ht="14.5" hidden="1" customHeight="1" x14ac:dyDescent="0.2">
      <c r="A2078" s="46">
        <v>785</v>
      </c>
      <c r="B2078" s="258" t="s">
        <v>13082</v>
      </c>
      <c r="C2078" t="s">
        <v>1128</v>
      </c>
      <c r="D2078" t="s">
        <v>2032</v>
      </c>
      <c r="E2078" t="s">
        <v>2504</v>
      </c>
      <c r="F2078" s="29" t="s">
        <v>3112</v>
      </c>
      <c r="G2078" s="47">
        <v>9</v>
      </c>
      <c r="H2078" t="s">
        <v>2981</v>
      </c>
      <c r="I2078">
        <v>1</v>
      </c>
      <c r="J2078" t="s">
        <v>13083</v>
      </c>
      <c r="K2078" t="s">
        <v>2032</v>
      </c>
      <c r="L2078" t="s">
        <v>13084</v>
      </c>
      <c r="M2078" t="s">
        <v>2219</v>
      </c>
      <c r="N2078" s="34">
        <v>0</v>
      </c>
      <c r="O2078" s="34" t="s">
        <v>180</v>
      </c>
      <c r="P2078" s="34">
        <v>0</v>
      </c>
      <c r="Q2078" s="34" t="s">
        <v>866</v>
      </c>
      <c r="R2078" s="34">
        <v>0</v>
      </c>
      <c r="S2078" s="48" t="s">
        <v>1123</v>
      </c>
      <c r="T2078" s="13" t="s">
        <v>122</v>
      </c>
      <c r="U2078" s="12" t="s">
        <v>122</v>
      </c>
      <c r="V2078" s="12" t="s">
        <v>122</v>
      </c>
      <c r="W2078" s="12" t="s">
        <v>1863</v>
      </c>
      <c r="X2078" s="14" t="str">
        <f t="shared" si="32"/>
        <v>В</v>
      </c>
      <c r="Y2078" s="271">
        <f>Таблица1[[#This Row],[ID_intellix]]</f>
        <v>785</v>
      </c>
      <c r="Z2078" s="269" t="s">
        <v>122</v>
      </c>
      <c r="AA2078" s="145">
        <f>IF(OR(Таблица1[[#This Row],[CARDIO_report]]&lt;&gt;0,Таблица1[[#This Row],[AI COMBO_report]]&lt;&gt;0,Таблица1[[#This Row],[OTC_report]]&lt;&gt;0),1,0)</f>
        <v>0</v>
      </c>
      <c r="AB2078" s="60" t="s">
        <v>1124</v>
      </c>
      <c r="AC2078" s="60" t="s">
        <v>1124</v>
      </c>
      <c r="AD2078" s="60" t="s">
        <v>1124</v>
      </c>
      <c r="AE2078" s="60" t="s">
        <v>1124</v>
      </c>
      <c r="AF2078" s="60"/>
      <c r="AG2078" s="89" t="s">
        <v>2516</v>
      </c>
      <c r="AH2078" s="89">
        <v>74</v>
      </c>
      <c r="AI2078" s="89" t="s">
        <v>2516</v>
      </c>
      <c r="AJ2078" s="89">
        <v>68</v>
      </c>
      <c r="AK2078" s="89" t="s">
        <v>1414</v>
      </c>
      <c r="AL2078" s="89">
        <v>134</v>
      </c>
      <c r="AM2078" s="89" t="s">
        <v>2516</v>
      </c>
      <c r="AN2078" s="89">
        <v>85</v>
      </c>
      <c r="AP2078" s="35" t="s">
        <v>1857</v>
      </c>
      <c r="AQ2078" s="377">
        <v>0</v>
      </c>
      <c r="AR2078" s="378">
        <v>0</v>
      </c>
      <c r="AS2078" s="377">
        <v>0</v>
      </c>
      <c r="AT2078" s="378">
        <v>0</v>
      </c>
      <c r="AU2078" s="377">
        <v>0</v>
      </c>
      <c r="AV2078" s="377">
        <v>0</v>
      </c>
      <c r="AW2078" s="377">
        <v>0</v>
      </c>
      <c r="AX2078">
        <v>0</v>
      </c>
      <c r="AY2078">
        <v>0</v>
      </c>
    </row>
    <row r="2079" spans="1:54" ht="14.5" hidden="1" customHeight="1" x14ac:dyDescent="0.2">
      <c r="A2079" s="46">
        <v>7536</v>
      </c>
      <c r="B2079" s="258" t="s">
        <v>2955</v>
      </c>
      <c r="C2079" t="s">
        <v>1128</v>
      </c>
      <c r="D2079" t="s">
        <v>2032</v>
      </c>
      <c r="E2079" t="s">
        <v>2504</v>
      </c>
      <c r="F2079" s="29" t="s">
        <v>2706</v>
      </c>
      <c r="G2079" s="53" t="s">
        <v>2956</v>
      </c>
      <c r="H2079" t="s">
        <v>1149</v>
      </c>
      <c r="I2079">
        <v>1</v>
      </c>
      <c r="J2079" t="s">
        <v>2957</v>
      </c>
      <c r="K2079" t="s">
        <v>2032</v>
      </c>
      <c r="L2079" t="s">
        <v>2958</v>
      </c>
      <c r="M2079" t="s">
        <v>2219</v>
      </c>
      <c r="N2079" s="34">
        <v>0</v>
      </c>
      <c r="O2079" s="34" t="s">
        <v>180</v>
      </c>
      <c r="P2079" s="34" t="s">
        <v>188</v>
      </c>
      <c r="Q2079" s="34" t="s">
        <v>866</v>
      </c>
      <c r="R2079" s="34" t="s">
        <v>872</v>
      </c>
      <c r="S2079" s="48" t="s">
        <v>1123</v>
      </c>
      <c r="T2079" s="13" t="s">
        <v>122</v>
      </c>
      <c r="U2079" s="12" t="s">
        <v>122</v>
      </c>
      <c r="V2079" s="12" t="s">
        <v>1863</v>
      </c>
      <c r="W2079" s="12" t="s">
        <v>122</v>
      </c>
      <c r="X2079" s="14" t="str">
        <f t="shared" si="32"/>
        <v>В</v>
      </c>
      <c r="Y2079" s="271">
        <f>Таблица1[[#This Row],[ID_intellix]]</f>
        <v>7536</v>
      </c>
      <c r="Z2079" s="269" t="s">
        <v>122</v>
      </c>
      <c r="AA2079" s="145">
        <f>IF(OR(Таблица1[[#This Row],[CARDIO_report]]&lt;&gt;0,Таблица1[[#This Row],[AI COMBO_report]]&lt;&gt;0,Таблица1[[#This Row],[OTC_report]]&lt;&gt;0),1,0)</f>
        <v>1</v>
      </c>
      <c r="AB2079" s="60" t="s">
        <v>1124</v>
      </c>
      <c r="AC2079" s="60" t="s">
        <v>1124</v>
      </c>
      <c r="AD2079" s="60" t="s">
        <v>1124</v>
      </c>
      <c r="AE2079" s="60" t="s">
        <v>1124</v>
      </c>
      <c r="AF2079" s="60"/>
      <c r="AG2079" s="89" t="s">
        <v>2516</v>
      </c>
      <c r="AH2079" s="89">
        <v>81</v>
      </c>
      <c r="AI2079" s="89" t="s">
        <v>2516</v>
      </c>
      <c r="AJ2079" s="89">
        <v>62</v>
      </c>
      <c r="AK2079" s="89" t="s">
        <v>2516</v>
      </c>
      <c r="AL2079" s="89">
        <v>89</v>
      </c>
      <c r="AM2079" s="89" t="s">
        <v>2516</v>
      </c>
      <c r="AN2079" s="89">
        <v>60</v>
      </c>
      <c r="AP2079" s="35" t="s">
        <v>1857</v>
      </c>
      <c r="AQ2079" s="377">
        <v>0</v>
      </c>
      <c r="AR2079" s="378">
        <v>0</v>
      </c>
      <c r="AS2079" s="377">
        <v>0</v>
      </c>
      <c r="AT2079" s="378">
        <v>0</v>
      </c>
      <c r="AU2079" s="377">
        <v>0</v>
      </c>
      <c r="AV2079" s="377">
        <v>0</v>
      </c>
      <c r="AW2079" s="377">
        <v>0</v>
      </c>
      <c r="AX2079">
        <v>0</v>
      </c>
      <c r="AY2079">
        <v>0</v>
      </c>
    </row>
    <row r="2080" spans="1:54" ht="14.5" hidden="1" customHeight="1" x14ac:dyDescent="0.2">
      <c r="A2080" s="46">
        <v>7772</v>
      </c>
      <c r="B2080" s="258" t="s">
        <v>13864</v>
      </c>
      <c r="C2080" t="s">
        <v>1128</v>
      </c>
      <c r="D2080" t="s">
        <v>2032</v>
      </c>
      <c r="E2080" t="s">
        <v>2504</v>
      </c>
      <c r="F2080" s="29" t="s">
        <v>3360</v>
      </c>
      <c r="G2080" s="53">
        <v>11</v>
      </c>
      <c r="H2080" t="s">
        <v>2610</v>
      </c>
      <c r="I2080">
        <v>1</v>
      </c>
      <c r="J2080" t="s">
        <v>13865</v>
      </c>
      <c r="K2080" t="s">
        <v>2032</v>
      </c>
      <c r="L2080" t="s">
        <v>13866</v>
      </c>
      <c r="M2080" t="s">
        <v>2219</v>
      </c>
      <c r="N2080" s="34">
        <v>0</v>
      </c>
      <c r="O2080" s="34" t="s">
        <v>180</v>
      </c>
      <c r="P2080" s="34">
        <v>0</v>
      </c>
      <c r="Q2080" s="34" t="s">
        <v>866</v>
      </c>
      <c r="R2080" s="34">
        <v>0</v>
      </c>
      <c r="S2080" s="48" t="s">
        <v>1123</v>
      </c>
      <c r="T2080" s="13">
        <v>0</v>
      </c>
      <c r="U2080" s="12">
        <v>0</v>
      </c>
      <c r="V2080" s="12">
        <v>0</v>
      </c>
      <c r="W2080" s="12">
        <v>0</v>
      </c>
      <c r="X2080" s="14" t="str">
        <f t="shared" si="32"/>
        <v>С</v>
      </c>
      <c r="Y2080" s="271">
        <f>Таблица1[[#This Row],[ID_intellix]]</f>
        <v>7772</v>
      </c>
      <c r="Z2080" s="269" t="s">
        <v>122</v>
      </c>
      <c r="AA2080" s="145">
        <f>IF(OR(Таблица1[[#This Row],[CARDIO_report]]&lt;&gt;0,Таблица1[[#This Row],[AI COMBO_report]]&lt;&gt;0,Таблица1[[#This Row],[OTC_report]]&lt;&gt;0),1,0)</f>
        <v>0</v>
      </c>
      <c r="AB2080" s="60" t="s">
        <v>1124</v>
      </c>
      <c r="AC2080" s="60" t="s">
        <v>1124</v>
      </c>
      <c r="AD2080" s="60" t="s">
        <v>1124</v>
      </c>
      <c r="AE2080" s="60" t="s">
        <v>1124</v>
      </c>
      <c r="AF2080" s="60"/>
      <c r="AG2080" s="89" t="s">
        <v>1437</v>
      </c>
      <c r="AH2080" s="89">
        <v>57</v>
      </c>
      <c r="AI2080" s="89" t="s">
        <v>1437</v>
      </c>
      <c r="AJ2080" s="89">
        <v>10</v>
      </c>
      <c r="AK2080" s="89" t="s">
        <v>1437</v>
      </c>
      <c r="AL2080" s="89">
        <v>6</v>
      </c>
      <c r="AM2080" s="89" t="s">
        <v>1437</v>
      </c>
      <c r="AN2080" s="89">
        <v>2</v>
      </c>
      <c r="AP2080" s="35" t="s">
        <v>1825</v>
      </c>
      <c r="AQ2080" s="377">
        <v>0</v>
      </c>
      <c r="AR2080" s="378">
        <v>0</v>
      </c>
      <c r="AS2080" s="377">
        <v>0</v>
      </c>
      <c r="AT2080" s="378">
        <v>0</v>
      </c>
      <c r="AU2080" s="377">
        <v>0</v>
      </c>
      <c r="AV2080" s="377">
        <v>0</v>
      </c>
      <c r="AW2080" s="377">
        <v>0</v>
      </c>
      <c r="AX2080">
        <v>0</v>
      </c>
      <c r="AY2080">
        <v>0</v>
      </c>
    </row>
    <row r="2081" spans="1:54" ht="14.5" hidden="1" customHeight="1" x14ac:dyDescent="0.2">
      <c r="A2081" s="399">
        <v>8132</v>
      </c>
      <c r="B2081" s="258">
        <v>0</v>
      </c>
      <c r="C2081" t="s">
        <v>1128</v>
      </c>
      <c r="D2081" t="s">
        <v>2032</v>
      </c>
      <c r="E2081" t="s">
        <v>2504</v>
      </c>
      <c r="F2081" s="402" t="s">
        <v>3116</v>
      </c>
      <c r="G2081" s="47">
        <v>12</v>
      </c>
      <c r="H2081" t="s">
        <v>2563</v>
      </c>
      <c r="I2081">
        <v>1</v>
      </c>
      <c r="J2081" s="403" t="s">
        <v>15809</v>
      </c>
      <c r="K2081" s="402" t="s">
        <v>2032</v>
      </c>
      <c r="L2081" s="402" t="s">
        <v>14806</v>
      </c>
      <c r="M2081" t="s">
        <v>2219</v>
      </c>
      <c r="N2081" s="34">
        <v>0</v>
      </c>
      <c r="O2081" s="34" t="s">
        <v>180</v>
      </c>
      <c r="P2081" s="34">
        <v>0</v>
      </c>
      <c r="Q2081" s="34" t="s">
        <v>866</v>
      </c>
      <c r="R2081" s="34">
        <v>0</v>
      </c>
      <c r="S2081" s="48" t="s">
        <v>1123</v>
      </c>
      <c r="T2081" s="13">
        <v>0</v>
      </c>
      <c r="U2081" s="12">
        <v>0</v>
      </c>
      <c r="V2081" s="12">
        <v>0</v>
      </c>
      <c r="W2081" s="12">
        <v>0</v>
      </c>
      <c r="X2081" s="14" t="str">
        <f t="shared" si="32"/>
        <v>С</v>
      </c>
      <c r="Y2081" s="271">
        <f>Таблица1[[#This Row],[ID_intellix]]</f>
        <v>8132</v>
      </c>
      <c r="Z2081" s="269" t="s">
        <v>122</v>
      </c>
      <c r="AA2081" s="145">
        <f>IF(OR(Таблица1[[#This Row],[CARDIO_report]]&lt;&gt;0,Таблица1[[#This Row],[AI COMBO_report]]&lt;&gt;0,Таблица1[[#This Row],[OTC_report]]&lt;&gt;0),1,0)</f>
        <v>0</v>
      </c>
      <c r="AB2081" s="60" t="s">
        <v>1124</v>
      </c>
      <c r="AC2081" s="60" t="s">
        <v>1124</v>
      </c>
      <c r="AD2081" s="60" t="s">
        <v>1124</v>
      </c>
      <c r="AE2081" s="89" t="s">
        <v>1825</v>
      </c>
      <c r="AF2081" s="89"/>
      <c r="AG2081" s="60" t="s">
        <v>1124</v>
      </c>
      <c r="AH2081" s="60" t="s">
        <v>1124</v>
      </c>
      <c r="AI2081" s="60" t="s">
        <v>1124</v>
      </c>
      <c r="AJ2081" s="60" t="s">
        <v>1124</v>
      </c>
      <c r="AK2081" s="60" t="s">
        <v>1124</v>
      </c>
      <c r="AL2081" s="60" t="s">
        <v>1124</v>
      </c>
      <c r="AM2081" s="60" t="s">
        <v>1124</v>
      </c>
      <c r="AN2081" s="60" t="s">
        <v>1124</v>
      </c>
      <c r="AO2081" s="60"/>
      <c r="AP2081" s="35" t="s">
        <v>1124</v>
      </c>
      <c r="AQ2081" s="377">
        <v>0</v>
      </c>
      <c r="AR2081" s="378">
        <v>0</v>
      </c>
      <c r="AS2081" s="377">
        <v>0</v>
      </c>
      <c r="AT2081" s="378">
        <v>0</v>
      </c>
      <c r="AU2081" s="377">
        <v>0</v>
      </c>
      <c r="AV2081" s="377">
        <v>0</v>
      </c>
      <c r="AW2081" s="377">
        <v>0</v>
      </c>
      <c r="AX2081">
        <v>0</v>
      </c>
      <c r="AY2081">
        <v>0</v>
      </c>
    </row>
    <row r="2082" spans="1:54" ht="14.5" hidden="1" customHeight="1" x14ac:dyDescent="0.2">
      <c r="A2082" s="46">
        <v>7180</v>
      </c>
      <c r="B2082" s="258" t="s">
        <v>6733</v>
      </c>
      <c r="C2082" t="s">
        <v>1146</v>
      </c>
      <c r="D2082" t="s">
        <v>1371</v>
      </c>
      <c r="E2082" t="s">
        <v>1821</v>
      </c>
      <c r="F2082" s="29" t="s">
        <v>1959</v>
      </c>
      <c r="G2082" s="47">
        <v>49</v>
      </c>
      <c r="H2082" t="s">
        <v>1959</v>
      </c>
      <c r="I2082">
        <v>1</v>
      </c>
      <c r="J2082" t="s">
        <v>6734</v>
      </c>
      <c r="K2082" t="s">
        <v>1371</v>
      </c>
      <c r="L2082" t="s">
        <v>6735</v>
      </c>
      <c r="M2082">
        <v>0</v>
      </c>
      <c r="N2082" s="34">
        <v>0</v>
      </c>
      <c r="O2082" s="34" t="s">
        <v>136</v>
      </c>
      <c r="P2082" s="34">
        <v>0</v>
      </c>
      <c r="Q2082" s="34" t="s">
        <v>969</v>
      </c>
      <c r="R2082" s="34">
        <v>0</v>
      </c>
      <c r="S2082" s="48" t="s">
        <v>1123</v>
      </c>
      <c r="T2082" s="13" t="s">
        <v>122</v>
      </c>
      <c r="U2082" s="12" t="s">
        <v>122</v>
      </c>
      <c r="V2082" s="12" t="s">
        <v>122</v>
      </c>
      <c r="W2082" s="12" t="s">
        <v>122</v>
      </c>
      <c r="X2082" s="14" t="str">
        <f t="shared" si="32"/>
        <v>С</v>
      </c>
      <c r="Y2082" s="271">
        <f>Таблица1[[#This Row],[ID_intellix]]</f>
        <v>7180</v>
      </c>
      <c r="Z2082" s="269" t="s">
        <v>122</v>
      </c>
      <c r="AA2082" s="145">
        <f>IF(OR(Таблица1[[#This Row],[CARDIO_report]]&lt;&gt;0,Таблица1[[#This Row],[AI COMBO_report]]&lt;&gt;0,Таблица1[[#This Row],[OTC_report]]&lt;&gt;0),1,0)</f>
        <v>0</v>
      </c>
      <c r="AB2082" s="60" t="s">
        <v>1124</v>
      </c>
      <c r="AC2082" s="60" t="s">
        <v>1124</v>
      </c>
      <c r="AD2082" s="60" t="s">
        <v>1124</v>
      </c>
      <c r="AE2082" s="60" t="s">
        <v>1124</v>
      </c>
      <c r="AF2082" s="60"/>
      <c r="AG2082" s="60" t="s">
        <v>1124</v>
      </c>
      <c r="AH2082" s="60" t="s">
        <v>1124</v>
      </c>
      <c r="AI2082" s="60" t="s">
        <v>1124</v>
      </c>
      <c r="AJ2082" s="60" t="s">
        <v>1124</v>
      </c>
      <c r="AK2082" s="60" t="s">
        <v>1124</v>
      </c>
      <c r="AL2082" s="60" t="s">
        <v>1124</v>
      </c>
      <c r="AM2082" s="60" t="s">
        <v>1124</v>
      </c>
      <c r="AN2082" s="60" t="s">
        <v>1124</v>
      </c>
      <c r="AO2082" s="60"/>
      <c r="AP2082" s="35" t="s">
        <v>1825</v>
      </c>
      <c r="AQ2082" s="377">
        <v>0</v>
      </c>
      <c r="AR2082" s="378">
        <v>0</v>
      </c>
      <c r="AS2082" s="377">
        <v>0</v>
      </c>
      <c r="AT2082" s="378">
        <v>0</v>
      </c>
      <c r="AU2082" s="377">
        <v>0</v>
      </c>
      <c r="AV2082" s="377">
        <v>0</v>
      </c>
      <c r="AW2082" s="377">
        <v>0</v>
      </c>
      <c r="AX2082">
        <v>0</v>
      </c>
      <c r="AY2082">
        <v>0</v>
      </c>
    </row>
    <row r="2083" spans="1:54" ht="14.5" hidden="1" customHeight="1" x14ac:dyDescent="0.2">
      <c r="A2083" s="46">
        <v>5303</v>
      </c>
      <c r="B2083" s="258" t="s">
        <v>6826</v>
      </c>
      <c r="C2083" t="s">
        <v>1146</v>
      </c>
      <c r="D2083" t="s">
        <v>1371</v>
      </c>
      <c r="E2083" t="s">
        <v>1821</v>
      </c>
      <c r="F2083" s="29" t="s">
        <v>1959</v>
      </c>
      <c r="G2083" s="47">
        <v>20</v>
      </c>
      <c r="H2083" t="s">
        <v>1959</v>
      </c>
      <c r="I2083">
        <v>1</v>
      </c>
      <c r="J2083" t="s">
        <v>6827</v>
      </c>
      <c r="K2083" t="s">
        <v>1371</v>
      </c>
      <c r="L2083" t="s">
        <v>6828</v>
      </c>
      <c r="M2083">
        <v>0</v>
      </c>
      <c r="N2083" s="34">
        <v>0</v>
      </c>
      <c r="O2083" s="34" t="s">
        <v>136</v>
      </c>
      <c r="P2083" s="34" t="s">
        <v>143</v>
      </c>
      <c r="Q2083" s="34" t="s">
        <v>969</v>
      </c>
      <c r="R2083" s="34" t="s">
        <v>975</v>
      </c>
      <c r="S2083" s="48" t="s">
        <v>1123</v>
      </c>
      <c r="T2083" s="13" t="s">
        <v>1863</v>
      </c>
      <c r="U2083" s="12" t="s">
        <v>122</v>
      </c>
      <c r="V2083" s="12" t="s">
        <v>1863</v>
      </c>
      <c r="W2083" s="12" t="s">
        <v>1863</v>
      </c>
      <c r="X2083" s="14" t="str">
        <f t="shared" si="32"/>
        <v>А</v>
      </c>
      <c r="Y2083" s="271">
        <f>Таблица1[[#This Row],[ID_intellix]]</f>
        <v>5303</v>
      </c>
      <c r="Z2083" s="269" t="s">
        <v>122</v>
      </c>
      <c r="AA2083" s="145">
        <f>IF(OR(Таблица1[[#This Row],[CARDIO_report]]&lt;&gt;0,Таблица1[[#This Row],[AI COMBO_report]]&lt;&gt;0,Таблица1[[#This Row],[OTC_report]]&lt;&gt;0),1,0)</f>
        <v>1</v>
      </c>
      <c r="AB2083" s="60" t="s">
        <v>1124</v>
      </c>
      <c r="AC2083" s="60" t="s">
        <v>1124</v>
      </c>
      <c r="AD2083" s="60" t="s">
        <v>1124</v>
      </c>
      <c r="AE2083" s="60" t="s">
        <v>1124</v>
      </c>
      <c r="AF2083" s="60"/>
      <c r="AG2083" s="60" t="s">
        <v>1124</v>
      </c>
      <c r="AH2083" s="60" t="s">
        <v>1124</v>
      </c>
      <c r="AI2083" s="60" t="s">
        <v>1124</v>
      </c>
      <c r="AJ2083" s="60" t="s">
        <v>1124</v>
      </c>
      <c r="AK2083" s="60" t="s">
        <v>1124</v>
      </c>
      <c r="AL2083" s="60" t="s">
        <v>1124</v>
      </c>
      <c r="AM2083" s="60" t="s">
        <v>1124</v>
      </c>
      <c r="AN2083" s="60" t="s">
        <v>1124</v>
      </c>
      <c r="AO2083" s="60"/>
      <c r="AP2083" s="35" t="s">
        <v>1917</v>
      </c>
      <c r="AQ2083" s="377">
        <v>0</v>
      </c>
      <c r="AR2083" s="378">
        <v>0</v>
      </c>
      <c r="AS2083" s="377">
        <v>0</v>
      </c>
      <c r="AT2083" s="378">
        <v>0</v>
      </c>
      <c r="AU2083" s="377">
        <v>0</v>
      </c>
      <c r="AV2083" s="377">
        <v>0</v>
      </c>
      <c r="AW2083" s="377">
        <v>0</v>
      </c>
      <c r="AX2083" s="2" t="s">
        <v>2408</v>
      </c>
      <c r="AY2083" s="2">
        <v>0</v>
      </c>
      <c r="AZ2083" s="2" t="s">
        <v>2408</v>
      </c>
      <c r="BB2083" s="2" t="s">
        <v>2408</v>
      </c>
    </row>
    <row r="2084" spans="1:54" ht="14.5" hidden="1" customHeight="1" x14ac:dyDescent="0.2">
      <c r="A2084" s="46">
        <v>5312</v>
      </c>
      <c r="B2084" s="258" t="s">
        <v>6833</v>
      </c>
      <c r="C2084" t="s">
        <v>1146</v>
      </c>
      <c r="D2084" t="s">
        <v>1371</v>
      </c>
      <c r="E2084" t="s">
        <v>1821</v>
      </c>
      <c r="F2084" s="29" t="s">
        <v>1959</v>
      </c>
      <c r="G2084" s="47">
        <v>29</v>
      </c>
      <c r="H2084" t="s">
        <v>1959</v>
      </c>
      <c r="I2084">
        <v>1</v>
      </c>
      <c r="J2084" t="s">
        <v>6834</v>
      </c>
      <c r="K2084" t="s">
        <v>1371</v>
      </c>
      <c r="L2084" t="s">
        <v>6835</v>
      </c>
      <c r="M2084">
        <v>0</v>
      </c>
      <c r="N2084" s="34">
        <v>0</v>
      </c>
      <c r="O2084" s="34" t="s">
        <v>136</v>
      </c>
      <c r="P2084" s="34">
        <v>0</v>
      </c>
      <c r="Q2084" s="34" t="s">
        <v>969</v>
      </c>
      <c r="R2084" s="34">
        <v>0</v>
      </c>
      <c r="S2084" s="48" t="s">
        <v>1123</v>
      </c>
      <c r="T2084" s="13" t="s">
        <v>122</v>
      </c>
      <c r="U2084" s="12" t="s">
        <v>122</v>
      </c>
      <c r="V2084" s="12" t="s">
        <v>122</v>
      </c>
      <c r="W2084" s="12" t="s">
        <v>122</v>
      </c>
      <c r="X2084" s="14" t="str">
        <f t="shared" si="32"/>
        <v>С</v>
      </c>
      <c r="Y2084" s="271">
        <f>Таблица1[[#This Row],[ID_intellix]]</f>
        <v>5312</v>
      </c>
      <c r="Z2084" s="269" t="s">
        <v>122</v>
      </c>
      <c r="AA2084" s="145">
        <f>IF(OR(Таблица1[[#This Row],[CARDIO_report]]&lt;&gt;0,Таблица1[[#This Row],[AI COMBO_report]]&lt;&gt;0,Таблица1[[#This Row],[OTC_report]]&lt;&gt;0),1,0)</f>
        <v>0</v>
      </c>
      <c r="AB2084" s="60" t="s">
        <v>1124</v>
      </c>
      <c r="AC2084" s="60" t="s">
        <v>1124</v>
      </c>
      <c r="AD2084" s="60" t="s">
        <v>1124</v>
      </c>
      <c r="AE2084" s="60" t="s">
        <v>1124</v>
      </c>
      <c r="AF2084" s="60"/>
      <c r="AG2084" s="60" t="s">
        <v>1124</v>
      </c>
      <c r="AH2084" s="60" t="s">
        <v>1124</v>
      </c>
      <c r="AI2084" s="60" t="s">
        <v>1124</v>
      </c>
      <c r="AJ2084" s="60" t="s">
        <v>1124</v>
      </c>
      <c r="AK2084" s="60" t="s">
        <v>1124</v>
      </c>
      <c r="AL2084" s="60" t="s">
        <v>1124</v>
      </c>
      <c r="AM2084" s="60" t="s">
        <v>1124</v>
      </c>
      <c r="AN2084" s="60" t="s">
        <v>1124</v>
      </c>
      <c r="AO2084" s="60"/>
      <c r="AP2084" s="35" t="s">
        <v>1825</v>
      </c>
      <c r="AQ2084" s="377">
        <v>0</v>
      </c>
      <c r="AR2084" s="378">
        <v>0</v>
      </c>
      <c r="AS2084" s="377">
        <v>0</v>
      </c>
      <c r="AT2084" s="378">
        <v>0</v>
      </c>
      <c r="AU2084" s="377">
        <v>0</v>
      </c>
      <c r="AV2084" s="377">
        <v>0</v>
      </c>
      <c r="AW2084" s="377">
        <v>0</v>
      </c>
      <c r="AX2084">
        <v>0</v>
      </c>
      <c r="AY2084">
        <v>0</v>
      </c>
    </row>
    <row r="2085" spans="1:54" ht="14.5" hidden="1" customHeight="1" x14ac:dyDescent="0.2">
      <c r="A2085" s="46">
        <v>7179</v>
      </c>
      <c r="B2085" s="258" t="s">
        <v>6948</v>
      </c>
      <c r="C2085" t="s">
        <v>1146</v>
      </c>
      <c r="D2085" t="s">
        <v>1371</v>
      </c>
      <c r="E2085" t="s">
        <v>1821</v>
      </c>
      <c r="F2085" s="29" t="s">
        <v>1959</v>
      </c>
      <c r="G2085" s="53" t="s">
        <v>6949</v>
      </c>
      <c r="H2085" t="s">
        <v>1959</v>
      </c>
      <c r="I2085">
        <v>1</v>
      </c>
      <c r="J2085" t="s">
        <v>6950</v>
      </c>
      <c r="K2085" t="s">
        <v>1371</v>
      </c>
      <c r="L2085" t="s">
        <v>6951</v>
      </c>
      <c r="M2085">
        <v>0</v>
      </c>
      <c r="N2085" s="34">
        <v>0</v>
      </c>
      <c r="O2085" s="34" t="s">
        <v>136</v>
      </c>
      <c r="P2085" s="34">
        <v>0</v>
      </c>
      <c r="Q2085" s="34" t="s">
        <v>969</v>
      </c>
      <c r="R2085" s="34">
        <v>0</v>
      </c>
      <c r="S2085" s="48" t="s">
        <v>1123</v>
      </c>
      <c r="T2085" s="13" t="s">
        <v>122</v>
      </c>
      <c r="U2085" s="12" t="s">
        <v>122</v>
      </c>
      <c r="V2085" s="12" t="s">
        <v>122</v>
      </c>
      <c r="W2085" s="12" t="s">
        <v>122</v>
      </c>
      <c r="X2085" s="14" t="str">
        <f t="shared" si="32"/>
        <v>С</v>
      </c>
      <c r="Y2085" s="271">
        <f>Таблица1[[#This Row],[ID_intellix]]</f>
        <v>7179</v>
      </c>
      <c r="Z2085" s="269" t="s">
        <v>122</v>
      </c>
      <c r="AA2085" s="145">
        <f>IF(OR(Таблица1[[#This Row],[CARDIO_report]]&lt;&gt;0,Таблица1[[#This Row],[AI COMBO_report]]&lt;&gt;0,Таблица1[[#This Row],[OTC_report]]&lt;&gt;0),1,0)</f>
        <v>0</v>
      </c>
      <c r="AB2085" s="60" t="s">
        <v>1124</v>
      </c>
      <c r="AC2085" s="60" t="s">
        <v>1124</v>
      </c>
      <c r="AD2085" s="60" t="s">
        <v>1124</v>
      </c>
      <c r="AE2085" s="60" t="s">
        <v>1124</v>
      </c>
      <c r="AF2085" s="60"/>
      <c r="AG2085" s="60" t="s">
        <v>1124</v>
      </c>
      <c r="AH2085" s="60" t="s">
        <v>1124</v>
      </c>
      <c r="AI2085" s="60" t="s">
        <v>1124</v>
      </c>
      <c r="AJ2085" s="60" t="s">
        <v>1124</v>
      </c>
      <c r="AK2085" s="60" t="s">
        <v>1124</v>
      </c>
      <c r="AL2085" s="60" t="s">
        <v>1124</v>
      </c>
      <c r="AM2085" s="60" t="s">
        <v>1124</v>
      </c>
      <c r="AN2085" s="60" t="s">
        <v>1124</v>
      </c>
      <c r="AO2085" s="60"/>
      <c r="AP2085" s="35" t="s">
        <v>1825</v>
      </c>
      <c r="AQ2085" s="377">
        <v>0</v>
      </c>
      <c r="AR2085" s="378">
        <v>0</v>
      </c>
      <c r="AS2085" s="377">
        <v>0</v>
      </c>
      <c r="AT2085" s="378">
        <v>0</v>
      </c>
      <c r="AU2085" s="377">
        <v>0</v>
      </c>
      <c r="AV2085" s="377">
        <v>0</v>
      </c>
      <c r="AW2085" s="377">
        <v>0</v>
      </c>
      <c r="AX2085">
        <v>0</v>
      </c>
      <c r="AY2085">
        <v>0</v>
      </c>
    </row>
    <row r="2086" spans="1:54" ht="15" hidden="1" customHeight="1" x14ac:dyDescent="0.2">
      <c r="A2086" s="46">
        <v>7465</v>
      </c>
      <c r="B2086" s="258" t="s">
        <v>13616</v>
      </c>
      <c r="C2086" t="s">
        <v>1146</v>
      </c>
      <c r="D2086" t="s">
        <v>1371</v>
      </c>
      <c r="E2086" t="s">
        <v>2504</v>
      </c>
      <c r="F2086" s="29" t="s">
        <v>2834</v>
      </c>
      <c r="G2086" s="47">
        <v>22</v>
      </c>
      <c r="H2086" t="s">
        <v>2835</v>
      </c>
      <c r="I2086">
        <v>1</v>
      </c>
      <c r="J2086" t="s">
        <v>13617</v>
      </c>
      <c r="K2086" t="s">
        <v>1371</v>
      </c>
      <c r="L2086" t="s">
        <v>13618</v>
      </c>
      <c r="M2086">
        <v>0</v>
      </c>
      <c r="N2086" s="34">
        <v>0</v>
      </c>
      <c r="O2086" s="34" t="s">
        <v>136</v>
      </c>
      <c r="P2086" s="34">
        <v>0</v>
      </c>
      <c r="Q2086" s="34" t="s">
        <v>969</v>
      </c>
      <c r="R2086" s="34" t="s">
        <v>975</v>
      </c>
      <c r="S2086" s="48" t="s">
        <v>1123</v>
      </c>
      <c r="T2086" s="13" t="s">
        <v>122</v>
      </c>
      <c r="U2086" s="12" t="s">
        <v>122</v>
      </c>
      <c r="V2086" s="12" t="s">
        <v>1863</v>
      </c>
      <c r="W2086" s="12" t="s">
        <v>122</v>
      </c>
      <c r="X2086" s="14" t="str">
        <f t="shared" si="32"/>
        <v>В</v>
      </c>
      <c r="Y2086" s="271">
        <f>Таблица1[[#This Row],[ID_intellix]]</f>
        <v>7465</v>
      </c>
      <c r="Z2086" s="269" t="s">
        <v>122</v>
      </c>
      <c r="AA2086" s="145">
        <f>IF(OR(Таблица1[[#This Row],[CARDIO_report]]&lt;&gt;0,Таблица1[[#This Row],[AI COMBO_report]]&lt;&gt;0,Таблица1[[#This Row],[OTC_report]]&lt;&gt;0),1,0)</f>
        <v>1</v>
      </c>
      <c r="AB2086" s="60" t="s">
        <v>1124</v>
      </c>
      <c r="AC2086" s="60" t="s">
        <v>1124</v>
      </c>
      <c r="AD2086" s="60" t="s">
        <v>1124</v>
      </c>
      <c r="AE2086" s="60" t="s">
        <v>1124</v>
      </c>
      <c r="AF2086" s="60"/>
      <c r="AG2086" s="89" t="s">
        <v>1414</v>
      </c>
      <c r="AH2086" s="89">
        <v>112</v>
      </c>
      <c r="AI2086" s="89" t="s">
        <v>1414</v>
      </c>
      <c r="AJ2086" s="89">
        <v>113</v>
      </c>
      <c r="AK2086" s="89" t="s">
        <v>1414</v>
      </c>
      <c r="AL2086" s="89">
        <v>77</v>
      </c>
      <c r="AM2086" s="89" t="s">
        <v>1414</v>
      </c>
      <c r="AN2086" s="89">
        <v>85</v>
      </c>
      <c r="AP2086" s="35" t="s">
        <v>1857</v>
      </c>
      <c r="AQ2086" s="377">
        <v>0</v>
      </c>
      <c r="AR2086" s="378">
        <v>0</v>
      </c>
      <c r="AS2086" s="377">
        <v>0</v>
      </c>
      <c r="AT2086" s="378">
        <v>0</v>
      </c>
      <c r="AU2086" s="377">
        <v>0</v>
      </c>
      <c r="AV2086" s="377">
        <v>0</v>
      </c>
      <c r="AW2086" s="377">
        <v>0</v>
      </c>
      <c r="AX2086">
        <v>0</v>
      </c>
      <c r="AY2086">
        <v>0</v>
      </c>
    </row>
    <row r="2087" spans="1:54" ht="14.5" hidden="1" customHeight="1" x14ac:dyDescent="0.2">
      <c r="A2087" s="46">
        <v>386</v>
      </c>
      <c r="B2087" s="258" t="s">
        <v>13619</v>
      </c>
      <c r="C2087" t="s">
        <v>1146</v>
      </c>
      <c r="D2087" t="s">
        <v>1371</v>
      </c>
      <c r="E2087" t="s">
        <v>2504</v>
      </c>
      <c r="F2087" s="29" t="s">
        <v>2512</v>
      </c>
      <c r="G2087" s="47">
        <v>18</v>
      </c>
      <c r="H2087" t="s">
        <v>2513</v>
      </c>
      <c r="I2087">
        <v>1</v>
      </c>
      <c r="J2087" t="s">
        <v>13620</v>
      </c>
      <c r="K2087" t="s">
        <v>1371</v>
      </c>
      <c r="L2087" t="s">
        <v>13621</v>
      </c>
      <c r="M2087">
        <v>0</v>
      </c>
      <c r="N2087" s="34">
        <v>0</v>
      </c>
      <c r="O2087" s="34" t="s">
        <v>136</v>
      </c>
      <c r="P2087" s="34" t="s">
        <v>143</v>
      </c>
      <c r="Q2087" s="34" t="s">
        <v>969</v>
      </c>
      <c r="R2087" s="34" t="s">
        <v>975</v>
      </c>
      <c r="S2087" s="48" t="s">
        <v>1123</v>
      </c>
      <c r="T2087" s="13" t="s">
        <v>1863</v>
      </c>
      <c r="U2087" s="12" t="s">
        <v>1863</v>
      </c>
      <c r="V2087" s="12" t="s">
        <v>122</v>
      </c>
      <c r="W2087" s="12" t="s">
        <v>122</v>
      </c>
      <c r="X2087" s="14" t="str">
        <f t="shared" si="32"/>
        <v>А</v>
      </c>
      <c r="Y2087" s="271">
        <f>Таблица1[[#This Row],[ID_intellix]]</f>
        <v>386</v>
      </c>
      <c r="Z2087" s="269" t="s">
        <v>122</v>
      </c>
      <c r="AA2087" s="145">
        <f>IF(OR(Таблица1[[#This Row],[CARDIO_report]]&lt;&gt;0,Таблица1[[#This Row],[AI COMBO_report]]&lt;&gt;0,Таблица1[[#This Row],[OTC_report]]&lt;&gt;0),1,0)</f>
        <v>1</v>
      </c>
      <c r="AB2087" s="60" t="s">
        <v>1124</v>
      </c>
      <c r="AC2087" s="60" t="s">
        <v>1124</v>
      </c>
      <c r="AD2087" s="60" t="s">
        <v>1124</v>
      </c>
      <c r="AE2087" s="60" t="s">
        <v>1124</v>
      </c>
      <c r="AF2087" s="60"/>
      <c r="AG2087" s="89" t="s">
        <v>1414</v>
      </c>
      <c r="AH2087" s="89">
        <v>76</v>
      </c>
      <c r="AI2087" s="89" t="s">
        <v>1414</v>
      </c>
      <c r="AJ2087" s="89">
        <v>93</v>
      </c>
      <c r="AK2087" s="89" t="s">
        <v>2516</v>
      </c>
      <c r="AL2087" s="89">
        <v>2</v>
      </c>
      <c r="AM2087" s="89" t="s">
        <v>2516</v>
      </c>
      <c r="AN2087" s="89">
        <v>10</v>
      </c>
      <c r="AP2087" s="35" t="s">
        <v>1857</v>
      </c>
      <c r="AQ2087" s="377">
        <v>0</v>
      </c>
      <c r="AR2087" s="378">
        <v>0</v>
      </c>
      <c r="AS2087" s="377">
        <v>0</v>
      </c>
      <c r="AT2087" s="378">
        <v>0</v>
      </c>
      <c r="AU2087" s="377">
        <v>0</v>
      </c>
      <c r="AV2087" s="377">
        <v>0</v>
      </c>
      <c r="AW2087" s="377">
        <v>0</v>
      </c>
      <c r="AX2087">
        <v>0</v>
      </c>
      <c r="AY2087">
        <v>0</v>
      </c>
      <c r="BA2087" s="2" t="s">
        <v>15961</v>
      </c>
    </row>
    <row r="2088" spans="1:54" ht="14.5" hidden="1" customHeight="1" x14ac:dyDescent="0.2">
      <c r="A2088" s="46">
        <v>7120</v>
      </c>
      <c r="B2088" s="258" t="s">
        <v>7197</v>
      </c>
      <c r="C2088" t="s">
        <v>1146</v>
      </c>
      <c r="D2088" t="s">
        <v>1371</v>
      </c>
      <c r="E2088" t="s">
        <v>1821</v>
      </c>
      <c r="F2088" s="29" t="s">
        <v>1959</v>
      </c>
      <c r="G2088" s="53" t="s">
        <v>7198</v>
      </c>
      <c r="H2088" t="s">
        <v>1959</v>
      </c>
      <c r="I2088">
        <v>1</v>
      </c>
      <c r="J2088" t="s">
        <v>7199</v>
      </c>
      <c r="K2088" t="s">
        <v>1371</v>
      </c>
      <c r="L2088" t="s">
        <v>7200</v>
      </c>
      <c r="M2088">
        <v>0</v>
      </c>
      <c r="N2088" s="34">
        <v>0</v>
      </c>
      <c r="O2088" s="34" t="s">
        <v>136</v>
      </c>
      <c r="P2088" s="34">
        <v>0</v>
      </c>
      <c r="Q2088" s="34" t="s">
        <v>969</v>
      </c>
      <c r="R2088" s="34">
        <v>0</v>
      </c>
      <c r="S2088" s="48" t="s">
        <v>1123</v>
      </c>
      <c r="T2088" s="13" t="s">
        <v>122</v>
      </c>
      <c r="U2088" s="12" t="s">
        <v>122</v>
      </c>
      <c r="V2088" s="12" t="s">
        <v>122</v>
      </c>
      <c r="W2088" s="12" t="s">
        <v>122</v>
      </c>
      <c r="X2088" s="14" t="str">
        <f t="shared" si="32"/>
        <v>С</v>
      </c>
      <c r="Y2088" s="271">
        <f>Таблица1[[#This Row],[ID_intellix]]</f>
        <v>7120</v>
      </c>
      <c r="Z2088" s="269" t="s">
        <v>122</v>
      </c>
      <c r="AA2088" s="145">
        <f>IF(OR(Таблица1[[#This Row],[CARDIO_report]]&lt;&gt;0,Таблица1[[#This Row],[AI COMBO_report]]&lt;&gt;0,Таблица1[[#This Row],[OTC_report]]&lt;&gt;0),1,0)</f>
        <v>0</v>
      </c>
      <c r="AB2088" s="60" t="s">
        <v>1124</v>
      </c>
      <c r="AC2088" s="60" t="s">
        <v>1124</v>
      </c>
      <c r="AD2088" s="60" t="s">
        <v>1124</v>
      </c>
      <c r="AE2088" s="60" t="s">
        <v>1124</v>
      </c>
      <c r="AF2088" s="60"/>
      <c r="AG2088" s="60" t="s">
        <v>1124</v>
      </c>
      <c r="AH2088" s="60" t="s">
        <v>1124</v>
      </c>
      <c r="AI2088" s="60" t="s">
        <v>1124</v>
      </c>
      <c r="AJ2088" s="60" t="s">
        <v>1124</v>
      </c>
      <c r="AK2088" s="60" t="s">
        <v>1124</v>
      </c>
      <c r="AL2088" s="60" t="s">
        <v>1124</v>
      </c>
      <c r="AM2088" s="60" t="s">
        <v>1124</v>
      </c>
      <c r="AN2088" s="60" t="s">
        <v>1124</v>
      </c>
      <c r="AO2088" s="60"/>
      <c r="AP2088" s="35" t="s">
        <v>1825</v>
      </c>
      <c r="AQ2088" s="377">
        <v>0</v>
      </c>
      <c r="AR2088" s="378">
        <v>0</v>
      </c>
      <c r="AS2088" s="377">
        <v>0</v>
      </c>
      <c r="AT2088" s="378">
        <v>0</v>
      </c>
      <c r="AU2088" s="377">
        <v>0</v>
      </c>
      <c r="AV2088" s="377">
        <v>0</v>
      </c>
      <c r="AW2088" s="377">
        <v>0</v>
      </c>
      <c r="AX2088">
        <v>0</v>
      </c>
      <c r="AY2088">
        <v>0</v>
      </c>
    </row>
    <row r="2089" spans="1:54" ht="14.5" hidden="1" customHeight="1" x14ac:dyDescent="0.2">
      <c r="A2089" s="46">
        <v>6301</v>
      </c>
      <c r="B2089" s="258" t="s">
        <v>7275</v>
      </c>
      <c r="C2089" t="s">
        <v>1146</v>
      </c>
      <c r="D2089" t="s">
        <v>1371</v>
      </c>
      <c r="E2089" t="s">
        <v>1821</v>
      </c>
      <c r="F2089" s="29" t="s">
        <v>1959</v>
      </c>
      <c r="G2089" s="53" t="s">
        <v>7276</v>
      </c>
      <c r="H2089" t="s">
        <v>1959</v>
      </c>
      <c r="I2089">
        <v>1</v>
      </c>
      <c r="J2089" t="s">
        <v>7277</v>
      </c>
      <c r="K2089" t="s">
        <v>1371</v>
      </c>
      <c r="L2089" t="s">
        <v>1373</v>
      </c>
      <c r="M2089">
        <v>0</v>
      </c>
      <c r="N2089" s="34">
        <v>0</v>
      </c>
      <c r="O2089" s="34" t="s">
        <v>136</v>
      </c>
      <c r="P2089" s="34" t="s">
        <v>143</v>
      </c>
      <c r="Q2089" s="34" t="s">
        <v>969</v>
      </c>
      <c r="R2089" s="34">
        <v>0</v>
      </c>
      <c r="S2089" s="48" t="s">
        <v>1123</v>
      </c>
      <c r="T2089" s="13" t="s">
        <v>122</v>
      </c>
      <c r="U2089" s="12" t="s">
        <v>1863</v>
      </c>
      <c r="V2089" s="12" t="s">
        <v>122</v>
      </c>
      <c r="W2089" s="12" t="s">
        <v>122</v>
      </c>
      <c r="X2089" s="14" t="str">
        <f t="shared" si="32"/>
        <v>В</v>
      </c>
      <c r="Y2089" s="271">
        <f>Таблица1[[#This Row],[ID_intellix]]</f>
        <v>6301</v>
      </c>
      <c r="Z2089" s="269" t="s">
        <v>122</v>
      </c>
      <c r="AA2089" s="145">
        <f>IF(OR(Таблица1[[#This Row],[CARDIO_report]]&lt;&gt;0,Таблица1[[#This Row],[AI COMBO_report]]&lt;&gt;0,Таблица1[[#This Row],[OTC_report]]&lt;&gt;0),1,0)</f>
        <v>1</v>
      </c>
      <c r="AB2089" s="60" t="s">
        <v>1124</v>
      </c>
      <c r="AC2089" s="60" t="s">
        <v>1124</v>
      </c>
      <c r="AD2089" s="60" t="s">
        <v>1124</v>
      </c>
      <c r="AE2089" s="60" t="s">
        <v>1124</v>
      </c>
      <c r="AF2089" s="60"/>
      <c r="AG2089" s="60" t="s">
        <v>1124</v>
      </c>
      <c r="AH2089" s="60" t="s">
        <v>1124</v>
      </c>
      <c r="AI2089" s="60" t="s">
        <v>1124</v>
      </c>
      <c r="AJ2089" s="60" t="s">
        <v>1124</v>
      </c>
      <c r="AK2089" s="60" t="s">
        <v>1124</v>
      </c>
      <c r="AL2089" s="60" t="s">
        <v>1124</v>
      </c>
      <c r="AM2089" s="60" t="s">
        <v>1124</v>
      </c>
      <c r="AN2089" s="60" t="s">
        <v>1124</v>
      </c>
      <c r="AO2089" s="60"/>
      <c r="AP2089" s="35" t="s">
        <v>1917</v>
      </c>
      <c r="AQ2089" s="377">
        <v>0</v>
      </c>
      <c r="AR2089" s="378">
        <v>0</v>
      </c>
      <c r="AS2089" s="377">
        <v>0</v>
      </c>
      <c r="AT2089" s="378">
        <v>0</v>
      </c>
      <c r="AU2089" s="377">
        <v>0</v>
      </c>
      <c r="AV2089" s="377">
        <v>0</v>
      </c>
      <c r="AW2089" s="377">
        <v>0</v>
      </c>
      <c r="AX2089">
        <v>0</v>
      </c>
      <c r="AY2089">
        <v>0</v>
      </c>
    </row>
    <row r="2090" spans="1:54" ht="14.5" hidden="1" customHeight="1" x14ac:dyDescent="0.2">
      <c r="A2090" s="46">
        <v>6302</v>
      </c>
      <c r="B2090" s="258" t="s">
        <v>7307</v>
      </c>
      <c r="C2090" t="s">
        <v>1146</v>
      </c>
      <c r="D2090" t="s">
        <v>1371</v>
      </c>
      <c r="E2090" t="s">
        <v>1821</v>
      </c>
      <c r="F2090" s="29" t="s">
        <v>1959</v>
      </c>
      <c r="G2090" s="53" t="s">
        <v>5675</v>
      </c>
      <c r="H2090" t="s">
        <v>1959</v>
      </c>
      <c r="I2090">
        <v>1</v>
      </c>
      <c r="J2090" t="s">
        <v>7308</v>
      </c>
      <c r="K2090" t="s">
        <v>1371</v>
      </c>
      <c r="L2090" t="s">
        <v>7309</v>
      </c>
      <c r="M2090">
        <v>0</v>
      </c>
      <c r="N2090" s="34">
        <v>0</v>
      </c>
      <c r="O2090" s="34" t="s">
        <v>136</v>
      </c>
      <c r="P2090" s="34">
        <v>0</v>
      </c>
      <c r="Q2090" s="34" t="s">
        <v>969</v>
      </c>
      <c r="R2090" s="34">
        <v>0</v>
      </c>
      <c r="S2090" s="48" t="s">
        <v>1123</v>
      </c>
      <c r="T2090" s="13" t="s">
        <v>122</v>
      </c>
      <c r="U2090" s="12" t="s">
        <v>122</v>
      </c>
      <c r="V2090" s="12" t="s">
        <v>122</v>
      </c>
      <c r="W2090" s="12" t="s">
        <v>122</v>
      </c>
      <c r="X2090" s="14" t="str">
        <f t="shared" si="32"/>
        <v>С</v>
      </c>
      <c r="Y2090" s="271">
        <f>Таблица1[[#This Row],[ID_intellix]]</f>
        <v>6302</v>
      </c>
      <c r="Z2090" s="269" t="s">
        <v>122</v>
      </c>
      <c r="AA2090" s="145">
        <f>IF(OR(Таблица1[[#This Row],[CARDIO_report]]&lt;&gt;0,Таблица1[[#This Row],[AI COMBO_report]]&lt;&gt;0,Таблица1[[#This Row],[OTC_report]]&lt;&gt;0),1,0)</f>
        <v>0</v>
      </c>
      <c r="AB2090" s="60" t="s">
        <v>1124</v>
      </c>
      <c r="AC2090" s="60" t="s">
        <v>1124</v>
      </c>
      <c r="AD2090" s="60" t="s">
        <v>1124</v>
      </c>
      <c r="AE2090" s="60" t="s">
        <v>1124</v>
      </c>
      <c r="AF2090" s="60"/>
      <c r="AG2090" s="60" t="s">
        <v>1124</v>
      </c>
      <c r="AH2090" s="60" t="s">
        <v>1124</v>
      </c>
      <c r="AI2090" s="60" t="s">
        <v>1124</v>
      </c>
      <c r="AJ2090" s="60" t="s">
        <v>1124</v>
      </c>
      <c r="AK2090" s="60" t="s">
        <v>1124</v>
      </c>
      <c r="AL2090" s="60" t="s">
        <v>1124</v>
      </c>
      <c r="AM2090" s="60" t="s">
        <v>1124</v>
      </c>
      <c r="AN2090" s="60" t="s">
        <v>1124</v>
      </c>
      <c r="AO2090" s="60"/>
      <c r="AP2090" s="35" t="s">
        <v>1825</v>
      </c>
      <c r="AQ2090" s="377">
        <v>0</v>
      </c>
      <c r="AR2090" s="378">
        <v>0</v>
      </c>
      <c r="AS2090" s="377">
        <v>0</v>
      </c>
      <c r="AT2090" s="378">
        <v>0</v>
      </c>
      <c r="AU2090" s="377">
        <v>0</v>
      </c>
      <c r="AV2090" s="377">
        <v>0</v>
      </c>
      <c r="AW2090" s="377">
        <v>0</v>
      </c>
      <c r="AX2090">
        <v>0</v>
      </c>
      <c r="AY2090">
        <v>0</v>
      </c>
    </row>
    <row r="2091" spans="1:54" ht="14.5" hidden="1" customHeight="1" x14ac:dyDescent="0.2">
      <c r="A2091" s="46">
        <v>7121</v>
      </c>
      <c r="B2091" s="258" t="s">
        <v>8835</v>
      </c>
      <c r="C2091" t="s">
        <v>1146</v>
      </c>
      <c r="D2091" t="s">
        <v>1371</v>
      </c>
      <c r="E2091" t="s">
        <v>1821</v>
      </c>
      <c r="F2091" s="29" t="s">
        <v>1959</v>
      </c>
      <c r="G2091" s="53" t="s">
        <v>8836</v>
      </c>
      <c r="H2091" t="s">
        <v>1959</v>
      </c>
      <c r="I2091">
        <v>1</v>
      </c>
      <c r="J2091" t="s">
        <v>8837</v>
      </c>
      <c r="K2091" t="s">
        <v>1371</v>
      </c>
      <c r="L2091" t="s">
        <v>8838</v>
      </c>
      <c r="M2091">
        <v>0</v>
      </c>
      <c r="N2091" s="34">
        <v>0</v>
      </c>
      <c r="O2091" s="34" t="s">
        <v>136</v>
      </c>
      <c r="P2091" s="34">
        <v>0</v>
      </c>
      <c r="Q2091" s="34" t="s">
        <v>969</v>
      </c>
      <c r="R2091" s="34">
        <v>0</v>
      </c>
      <c r="S2091" s="48" t="s">
        <v>1123</v>
      </c>
      <c r="T2091" s="13" t="s">
        <v>122</v>
      </c>
      <c r="U2091" s="12" t="s">
        <v>122</v>
      </c>
      <c r="V2091" s="12" t="s">
        <v>122</v>
      </c>
      <c r="W2091" s="12" t="s">
        <v>122</v>
      </c>
      <c r="X2091" s="14" t="str">
        <f t="shared" si="32"/>
        <v>С</v>
      </c>
      <c r="Y2091" s="271">
        <f>Таблица1[[#This Row],[ID_intellix]]</f>
        <v>7121</v>
      </c>
      <c r="Z2091" s="269" t="s">
        <v>122</v>
      </c>
      <c r="AA2091" s="145">
        <f>IF(OR(Таблица1[[#This Row],[CARDIO_report]]&lt;&gt;0,Таблица1[[#This Row],[AI COMBO_report]]&lt;&gt;0,Таблица1[[#This Row],[OTC_report]]&lt;&gt;0),1,0)</f>
        <v>0</v>
      </c>
      <c r="AB2091" s="60" t="s">
        <v>1124</v>
      </c>
      <c r="AC2091" s="60" t="s">
        <v>1124</v>
      </c>
      <c r="AD2091" s="60" t="s">
        <v>1124</v>
      </c>
      <c r="AE2091" s="60" t="s">
        <v>1124</v>
      </c>
      <c r="AF2091" s="60"/>
      <c r="AG2091" s="60" t="s">
        <v>1124</v>
      </c>
      <c r="AH2091" s="60" t="s">
        <v>1124</v>
      </c>
      <c r="AI2091" s="60" t="s">
        <v>1124</v>
      </c>
      <c r="AJ2091" s="60" t="s">
        <v>1124</v>
      </c>
      <c r="AK2091" s="60" t="s">
        <v>1124</v>
      </c>
      <c r="AL2091" s="60" t="s">
        <v>1124</v>
      </c>
      <c r="AM2091" s="60" t="s">
        <v>1124</v>
      </c>
      <c r="AN2091" s="60" t="s">
        <v>1124</v>
      </c>
      <c r="AO2091" s="60"/>
      <c r="AP2091" s="35" t="s">
        <v>1825</v>
      </c>
      <c r="AQ2091" s="377">
        <v>0</v>
      </c>
      <c r="AR2091" s="378">
        <v>0</v>
      </c>
      <c r="AS2091" s="377">
        <v>0</v>
      </c>
      <c r="AT2091" s="378">
        <v>0</v>
      </c>
      <c r="AU2091" s="377">
        <v>0</v>
      </c>
      <c r="AV2091" s="377">
        <v>0</v>
      </c>
      <c r="AW2091" s="377">
        <v>0</v>
      </c>
      <c r="AX2091">
        <v>0</v>
      </c>
      <c r="AY2091">
        <v>0</v>
      </c>
    </row>
    <row r="2092" spans="1:54" ht="14.5" hidden="1" customHeight="1" x14ac:dyDescent="0.2">
      <c r="A2092" s="46">
        <v>7178</v>
      </c>
      <c r="B2092" s="258">
        <v>0</v>
      </c>
      <c r="C2092" t="s">
        <v>1146</v>
      </c>
      <c r="D2092" t="s">
        <v>1371</v>
      </c>
      <c r="E2092" t="s">
        <v>1821</v>
      </c>
      <c r="F2092" s="29" t="s">
        <v>1959</v>
      </c>
      <c r="G2092" s="53" t="s">
        <v>8893</v>
      </c>
      <c r="H2092" t="s">
        <v>1959</v>
      </c>
      <c r="I2092">
        <v>1</v>
      </c>
      <c r="J2092" t="s">
        <v>8894</v>
      </c>
      <c r="K2092" t="s">
        <v>1371</v>
      </c>
      <c r="L2092" t="s">
        <v>8895</v>
      </c>
      <c r="M2092">
        <v>0</v>
      </c>
      <c r="N2092" s="34">
        <v>0</v>
      </c>
      <c r="O2092" s="34" t="s">
        <v>136</v>
      </c>
      <c r="P2092" s="34">
        <v>0</v>
      </c>
      <c r="Q2092" s="34" t="s">
        <v>969</v>
      </c>
      <c r="R2092" s="34">
        <v>0</v>
      </c>
      <c r="S2092" s="48" t="s">
        <v>1123</v>
      </c>
      <c r="T2092" s="13" t="s">
        <v>122</v>
      </c>
      <c r="U2092" s="12" t="s">
        <v>122</v>
      </c>
      <c r="V2092" s="12" t="s">
        <v>122</v>
      </c>
      <c r="W2092" s="12" t="s">
        <v>122</v>
      </c>
      <c r="X2092" s="14" t="str">
        <f t="shared" si="32"/>
        <v>С</v>
      </c>
      <c r="Y2092" s="271">
        <f>Таблица1[[#This Row],[ID_intellix]]</f>
        <v>7178</v>
      </c>
      <c r="Z2092" s="269" t="s">
        <v>122</v>
      </c>
      <c r="AA2092" s="145">
        <f>IF(OR(Таблица1[[#This Row],[CARDIO_report]]&lt;&gt;0,Таблица1[[#This Row],[AI COMBO_report]]&lt;&gt;0,Таблица1[[#This Row],[OTC_report]]&lt;&gt;0),1,0)</f>
        <v>0</v>
      </c>
      <c r="AB2092" s="60" t="s">
        <v>1124</v>
      </c>
      <c r="AC2092" s="60" t="s">
        <v>1124</v>
      </c>
      <c r="AD2092" s="60" t="s">
        <v>1124</v>
      </c>
      <c r="AE2092" s="60" t="s">
        <v>1124</v>
      </c>
      <c r="AF2092" s="60"/>
      <c r="AG2092" s="60" t="s">
        <v>1124</v>
      </c>
      <c r="AH2092" s="60" t="s">
        <v>1124</v>
      </c>
      <c r="AI2092" s="60" t="s">
        <v>1124</v>
      </c>
      <c r="AJ2092" s="60" t="s">
        <v>1124</v>
      </c>
      <c r="AK2092" s="60" t="s">
        <v>1124</v>
      </c>
      <c r="AL2092" s="60" t="s">
        <v>1124</v>
      </c>
      <c r="AM2092" s="60" t="s">
        <v>1124</v>
      </c>
      <c r="AN2092" s="60" t="s">
        <v>1124</v>
      </c>
      <c r="AO2092" s="60"/>
      <c r="AP2092" s="35" t="s">
        <v>1825</v>
      </c>
      <c r="AQ2092" s="377">
        <v>0</v>
      </c>
      <c r="AR2092" s="378">
        <v>0</v>
      </c>
      <c r="AS2092" s="377">
        <v>0</v>
      </c>
      <c r="AT2092" s="378">
        <v>0</v>
      </c>
      <c r="AU2092" s="377">
        <v>0</v>
      </c>
      <c r="AV2092" s="377">
        <v>0</v>
      </c>
      <c r="AW2092" s="377">
        <v>0</v>
      </c>
      <c r="AX2092">
        <v>0</v>
      </c>
      <c r="AY2092">
        <v>0</v>
      </c>
    </row>
    <row r="2093" spans="1:54" ht="14.5" hidden="1" customHeight="1" x14ac:dyDescent="0.2">
      <c r="A2093" s="46">
        <v>3086</v>
      </c>
      <c r="B2093" s="258" t="s">
        <v>13837</v>
      </c>
      <c r="C2093" t="s">
        <v>1136</v>
      </c>
      <c r="D2093" t="s">
        <v>2038</v>
      </c>
      <c r="E2093" t="s">
        <v>2504</v>
      </c>
      <c r="F2093" s="29" t="s">
        <v>3621</v>
      </c>
      <c r="G2093" s="47">
        <v>8</v>
      </c>
      <c r="H2093" t="s">
        <v>3621</v>
      </c>
      <c r="I2093">
        <v>1</v>
      </c>
      <c r="J2093" t="s">
        <v>13838</v>
      </c>
      <c r="K2093" t="s">
        <v>2040</v>
      </c>
      <c r="L2093" t="s">
        <v>13839</v>
      </c>
      <c r="M2093" s="34">
        <v>0</v>
      </c>
      <c r="N2093" s="34">
        <v>0</v>
      </c>
      <c r="O2093" s="34">
        <v>0</v>
      </c>
      <c r="P2093" s="34">
        <v>0</v>
      </c>
      <c r="Q2093" s="34">
        <v>0</v>
      </c>
      <c r="R2093" s="34">
        <v>0</v>
      </c>
      <c r="S2093" s="48" t="s">
        <v>1123</v>
      </c>
      <c r="T2093" s="13">
        <v>0</v>
      </c>
      <c r="U2093" s="12">
        <v>0</v>
      </c>
      <c r="V2093" s="12">
        <v>0</v>
      </c>
      <c r="W2093" s="12">
        <v>0</v>
      </c>
      <c r="X2093" s="14" t="str">
        <f t="shared" si="32"/>
        <v>С</v>
      </c>
      <c r="Y2093" s="271">
        <f>Таблица1[[#This Row],[ID_intellix]]</f>
        <v>3086</v>
      </c>
      <c r="Z2093" s="269" t="s">
        <v>122</v>
      </c>
      <c r="AA2093" s="145">
        <f>IF(OR(Таблица1[[#This Row],[CARDIO_report]]&lt;&gt;0,Таблица1[[#This Row],[AI COMBO_report]]&lt;&gt;0,Таблица1[[#This Row],[OTC_report]]&lt;&gt;0),1,0)</f>
        <v>0</v>
      </c>
      <c r="AB2093" s="60" t="s">
        <v>1124</v>
      </c>
      <c r="AC2093" s="60" t="s">
        <v>1124</v>
      </c>
      <c r="AD2093" s="60" t="s">
        <v>1124</v>
      </c>
      <c r="AE2093" s="60" t="s">
        <v>1124</v>
      </c>
      <c r="AF2093" s="60"/>
      <c r="AG2093" s="89" t="s">
        <v>1414</v>
      </c>
      <c r="AH2093" s="89">
        <v>82</v>
      </c>
      <c r="AI2093" s="89" t="s">
        <v>1414</v>
      </c>
      <c r="AJ2093" s="89">
        <v>99</v>
      </c>
      <c r="AK2093" s="89" t="s">
        <v>1414</v>
      </c>
      <c r="AL2093" s="89">
        <v>69</v>
      </c>
      <c r="AM2093" s="89" t="s">
        <v>1414</v>
      </c>
      <c r="AN2093" s="89">
        <v>65</v>
      </c>
      <c r="AP2093" s="35" t="s">
        <v>1825</v>
      </c>
      <c r="AQ2093" s="377">
        <v>0</v>
      </c>
      <c r="AR2093" s="378">
        <v>0</v>
      </c>
      <c r="AS2093" s="377">
        <v>0</v>
      </c>
      <c r="AT2093" s="378">
        <v>0</v>
      </c>
      <c r="AU2093" s="377">
        <v>0</v>
      </c>
      <c r="AV2093" s="377">
        <v>0</v>
      </c>
      <c r="AW2093" s="377">
        <v>0</v>
      </c>
      <c r="AX2093">
        <v>0</v>
      </c>
      <c r="AY2093">
        <v>0</v>
      </c>
    </row>
    <row r="2094" spans="1:54" ht="14.5" hidden="1" customHeight="1" x14ac:dyDescent="0.2">
      <c r="A2094" s="46">
        <v>5203</v>
      </c>
      <c r="B2094" s="258">
        <v>0</v>
      </c>
      <c r="C2094" t="s">
        <v>1136</v>
      </c>
      <c r="D2094" t="s">
        <v>2038</v>
      </c>
      <c r="E2094" t="s">
        <v>1821</v>
      </c>
      <c r="F2094" s="29" t="s">
        <v>1850</v>
      </c>
      <c r="G2094" s="47">
        <v>119</v>
      </c>
      <c r="H2094" t="s">
        <v>1850</v>
      </c>
      <c r="I2094">
        <v>1</v>
      </c>
      <c r="J2094" t="s">
        <v>8851</v>
      </c>
      <c r="K2094" t="s">
        <v>2040</v>
      </c>
      <c r="L2094" t="s">
        <v>8852</v>
      </c>
      <c r="M2094" s="34">
        <v>0</v>
      </c>
      <c r="N2094" s="34">
        <v>0</v>
      </c>
      <c r="O2094" s="34">
        <v>0</v>
      </c>
      <c r="P2094" s="34">
        <v>0</v>
      </c>
      <c r="Q2094" s="34">
        <v>0</v>
      </c>
      <c r="R2094" s="34">
        <v>0</v>
      </c>
      <c r="S2094" s="48" t="s">
        <v>1123</v>
      </c>
      <c r="T2094" s="13">
        <v>0</v>
      </c>
      <c r="U2094" s="12">
        <v>0</v>
      </c>
      <c r="V2094" s="12">
        <v>0</v>
      </c>
      <c r="W2094" s="12">
        <v>0</v>
      </c>
      <c r="X2094" s="14" t="str">
        <f t="shared" si="32"/>
        <v>С</v>
      </c>
      <c r="Y2094" s="271">
        <f>Таблица1[[#This Row],[ID_intellix]]</f>
        <v>5203</v>
      </c>
      <c r="Z2094" s="269" t="s">
        <v>122</v>
      </c>
      <c r="AA2094" s="145">
        <f>IF(OR(Таблица1[[#This Row],[CARDIO_report]]&lt;&gt;0,Таблица1[[#This Row],[AI COMBO_report]]&lt;&gt;0,Таблица1[[#This Row],[OTC_report]]&lt;&gt;0),1,0)</f>
        <v>0</v>
      </c>
      <c r="AB2094" s="60" t="s">
        <v>1124</v>
      </c>
      <c r="AC2094" s="60" t="s">
        <v>1124</v>
      </c>
      <c r="AD2094" s="60" t="s">
        <v>1124</v>
      </c>
      <c r="AE2094" s="60" t="s">
        <v>1124</v>
      </c>
      <c r="AF2094" s="60"/>
      <c r="AG2094" s="60" t="s">
        <v>1124</v>
      </c>
      <c r="AH2094" s="60" t="s">
        <v>1124</v>
      </c>
      <c r="AI2094" s="60" t="s">
        <v>1124</v>
      </c>
      <c r="AJ2094" s="60" t="s">
        <v>1124</v>
      </c>
      <c r="AK2094" s="60" t="s">
        <v>1124</v>
      </c>
      <c r="AL2094" s="60" t="s">
        <v>1124</v>
      </c>
      <c r="AM2094" s="60" t="s">
        <v>1124</v>
      </c>
      <c r="AN2094" s="60" t="s">
        <v>1124</v>
      </c>
      <c r="AO2094" s="60"/>
      <c r="AP2094" s="35" t="s">
        <v>1825</v>
      </c>
      <c r="AQ2094" s="377">
        <v>0</v>
      </c>
      <c r="AR2094" s="378">
        <v>0</v>
      </c>
      <c r="AS2094" s="377">
        <v>0</v>
      </c>
      <c r="AT2094" s="378">
        <v>0</v>
      </c>
      <c r="AU2094" s="377">
        <v>0</v>
      </c>
      <c r="AV2094" s="377">
        <v>0</v>
      </c>
      <c r="AW2094" s="377">
        <v>0</v>
      </c>
      <c r="AX2094">
        <v>0</v>
      </c>
      <c r="AY2094">
        <v>0</v>
      </c>
    </row>
    <row r="2095" spans="1:54" ht="14.5" hidden="1" customHeight="1" x14ac:dyDescent="0.2">
      <c r="A2095" s="46">
        <v>5251</v>
      </c>
      <c r="B2095" s="258">
        <v>0</v>
      </c>
      <c r="C2095" t="s">
        <v>1136</v>
      </c>
      <c r="D2095" t="s">
        <v>2038</v>
      </c>
      <c r="E2095" t="s">
        <v>1821</v>
      </c>
      <c r="F2095" s="29" t="s">
        <v>1850</v>
      </c>
      <c r="G2095" s="47">
        <v>95</v>
      </c>
      <c r="H2095" t="s">
        <v>1850</v>
      </c>
      <c r="I2095">
        <v>1</v>
      </c>
      <c r="J2095" t="s">
        <v>8853</v>
      </c>
      <c r="K2095" t="s">
        <v>2040</v>
      </c>
      <c r="L2095" t="s">
        <v>8854</v>
      </c>
      <c r="M2095" s="34">
        <v>0</v>
      </c>
      <c r="N2095" s="34">
        <v>0</v>
      </c>
      <c r="O2095" s="34">
        <v>0</v>
      </c>
      <c r="P2095" s="34">
        <v>0</v>
      </c>
      <c r="Q2095" s="34">
        <v>0</v>
      </c>
      <c r="R2095" s="34">
        <v>0</v>
      </c>
      <c r="S2095" s="48" t="s">
        <v>1123</v>
      </c>
      <c r="T2095" s="13">
        <v>0</v>
      </c>
      <c r="U2095" s="12">
        <v>0</v>
      </c>
      <c r="V2095" s="12">
        <v>0</v>
      </c>
      <c r="W2095" s="12">
        <v>0</v>
      </c>
      <c r="X2095" s="14" t="str">
        <f t="shared" si="32"/>
        <v>С</v>
      </c>
      <c r="Y2095" s="271">
        <f>Таблица1[[#This Row],[ID_intellix]]</f>
        <v>5251</v>
      </c>
      <c r="Z2095" s="269" t="s">
        <v>122</v>
      </c>
      <c r="AA2095" s="145">
        <f>IF(OR(Таблица1[[#This Row],[CARDIO_report]]&lt;&gt;0,Таблица1[[#This Row],[AI COMBO_report]]&lt;&gt;0,Таблица1[[#This Row],[OTC_report]]&lt;&gt;0),1,0)</f>
        <v>0</v>
      </c>
      <c r="AB2095" s="60" t="s">
        <v>1124</v>
      </c>
      <c r="AC2095" s="60" t="s">
        <v>1124</v>
      </c>
      <c r="AD2095" s="60" t="s">
        <v>1124</v>
      </c>
      <c r="AE2095" s="60" t="s">
        <v>1124</v>
      </c>
      <c r="AF2095" s="60"/>
      <c r="AG2095" s="60" t="s">
        <v>1124</v>
      </c>
      <c r="AH2095" s="60" t="s">
        <v>1124</v>
      </c>
      <c r="AI2095" s="60" t="s">
        <v>1124</v>
      </c>
      <c r="AJ2095" s="60" t="s">
        <v>1124</v>
      </c>
      <c r="AK2095" s="60" t="s">
        <v>1124</v>
      </c>
      <c r="AL2095" s="60" t="s">
        <v>1124</v>
      </c>
      <c r="AM2095" s="60" t="s">
        <v>1124</v>
      </c>
      <c r="AN2095" s="60" t="s">
        <v>1124</v>
      </c>
      <c r="AO2095" s="60"/>
      <c r="AP2095" s="35" t="s">
        <v>1825</v>
      </c>
      <c r="AQ2095" s="377">
        <v>0</v>
      </c>
      <c r="AR2095" s="378">
        <v>0</v>
      </c>
      <c r="AS2095" s="377">
        <v>0</v>
      </c>
      <c r="AT2095" s="378">
        <v>0</v>
      </c>
      <c r="AU2095" s="377">
        <v>0</v>
      </c>
      <c r="AV2095" s="377">
        <v>0</v>
      </c>
      <c r="AW2095" s="377">
        <v>0</v>
      </c>
      <c r="AX2095">
        <v>0</v>
      </c>
      <c r="AY2095">
        <v>0</v>
      </c>
    </row>
    <row r="2096" spans="1:54" ht="14.5" hidden="1" customHeight="1" x14ac:dyDescent="0.2">
      <c r="A2096" s="46">
        <v>5252</v>
      </c>
      <c r="B2096" s="258">
        <v>0</v>
      </c>
      <c r="C2096" t="s">
        <v>1136</v>
      </c>
      <c r="D2096" t="s">
        <v>2038</v>
      </c>
      <c r="E2096" t="s">
        <v>1821</v>
      </c>
      <c r="F2096" s="29" t="s">
        <v>1850</v>
      </c>
      <c r="G2096" s="47">
        <v>97</v>
      </c>
      <c r="H2096" t="s">
        <v>1850</v>
      </c>
      <c r="I2096">
        <v>1</v>
      </c>
      <c r="J2096" t="s">
        <v>8855</v>
      </c>
      <c r="K2096" t="s">
        <v>2040</v>
      </c>
      <c r="L2096" t="s">
        <v>8856</v>
      </c>
      <c r="M2096" s="34">
        <v>0</v>
      </c>
      <c r="N2096" s="34">
        <v>0</v>
      </c>
      <c r="O2096" s="34">
        <v>0</v>
      </c>
      <c r="P2096" s="34">
        <v>0</v>
      </c>
      <c r="Q2096" s="34">
        <v>0</v>
      </c>
      <c r="R2096" s="34">
        <v>0</v>
      </c>
      <c r="S2096" s="48" t="s">
        <v>1123</v>
      </c>
      <c r="T2096" s="13">
        <v>0</v>
      </c>
      <c r="U2096" s="12">
        <v>0</v>
      </c>
      <c r="V2096" s="12">
        <v>0</v>
      </c>
      <c r="W2096" s="12">
        <v>0</v>
      </c>
      <c r="X2096" s="14" t="str">
        <f t="shared" si="32"/>
        <v>С</v>
      </c>
      <c r="Y2096" s="271">
        <f>Таблица1[[#This Row],[ID_intellix]]</f>
        <v>5252</v>
      </c>
      <c r="Z2096" s="269" t="s">
        <v>122</v>
      </c>
      <c r="AA2096" s="145">
        <f>IF(OR(Таблица1[[#This Row],[CARDIO_report]]&lt;&gt;0,Таблица1[[#This Row],[AI COMBO_report]]&lt;&gt;0,Таблица1[[#This Row],[OTC_report]]&lt;&gt;0),1,0)</f>
        <v>0</v>
      </c>
      <c r="AB2096" s="60" t="s">
        <v>1124</v>
      </c>
      <c r="AC2096" s="60" t="s">
        <v>1124</v>
      </c>
      <c r="AD2096" s="60" t="s">
        <v>1124</v>
      </c>
      <c r="AE2096" s="60" t="s">
        <v>1124</v>
      </c>
      <c r="AF2096" s="60"/>
      <c r="AG2096" s="60" t="s">
        <v>1124</v>
      </c>
      <c r="AH2096" s="60" t="s">
        <v>1124</v>
      </c>
      <c r="AI2096" s="60" t="s">
        <v>1124</v>
      </c>
      <c r="AJ2096" s="60" t="s">
        <v>1124</v>
      </c>
      <c r="AK2096" s="60" t="s">
        <v>1124</v>
      </c>
      <c r="AL2096" s="60" t="s">
        <v>1124</v>
      </c>
      <c r="AM2096" s="60" t="s">
        <v>1124</v>
      </c>
      <c r="AN2096" s="60" t="s">
        <v>1124</v>
      </c>
      <c r="AO2096" s="60"/>
      <c r="AP2096" s="35" t="s">
        <v>1825</v>
      </c>
      <c r="AQ2096" s="377">
        <v>0</v>
      </c>
      <c r="AR2096" s="378">
        <v>0</v>
      </c>
      <c r="AS2096" s="377">
        <v>0</v>
      </c>
      <c r="AT2096" s="378">
        <v>0</v>
      </c>
      <c r="AU2096" s="377">
        <v>0</v>
      </c>
      <c r="AV2096" s="377">
        <v>0</v>
      </c>
      <c r="AW2096" s="377">
        <v>0</v>
      </c>
      <c r="AX2096">
        <v>0</v>
      </c>
      <c r="AY2096">
        <v>0</v>
      </c>
    </row>
    <row r="2097" spans="1:54" ht="14.5" hidden="1" customHeight="1" x14ac:dyDescent="0.2">
      <c r="A2097" s="46">
        <v>7032</v>
      </c>
      <c r="B2097" s="258">
        <v>0</v>
      </c>
      <c r="C2097" t="s">
        <v>1136</v>
      </c>
      <c r="D2097" t="s">
        <v>2038</v>
      </c>
      <c r="E2097" t="s">
        <v>1821</v>
      </c>
      <c r="F2097" s="29" t="s">
        <v>1850</v>
      </c>
      <c r="G2097" s="47">
        <v>130</v>
      </c>
      <c r="H2097" t="s">
        <v>1850</v>
      </c>
      <c r="I2097">
        <v>1</v>
      </c>
      <c r="J2097" t="s">
        <v>8857</v>
      </c>
      <c r="K2097" t="s">
        <v>2040</v>
      </c>
      <c r="L2097" t="s">
        <v>8858</v>
      </c>
      <c r="M2097" s="34">
        <v>0</v>
      </c>
      <c r="N2097" s="34">
        <v>0</v>
      </c>
      <c r="O2097" s="34">
        <v>0</v>
      </c>
      <c r="P2097" s="34">
        <v>0</v>
      </c>
      <c r="Q2097" s="34">
        <v>0</v>
      </c>
      <c r="R2097" s="34">
        <v>0</v>
      </c>
      <c r="S2097" s="48" t="s">
        <v>1123</v>
      </c>
      <c r="T2097" s="13">
        <v>0</v>
      </c>
      <c r="U2097" s="12">
        <v>0</v>
      </c>
      <c r="V2097" s="12">
        <v>0</v>
      </c>
      <c r="W2097" s="12">
        <v>0</v>
      </c>
      <c r="X2097" s="14" t="str">
        <f t="shared" si="32"/>
        <v>С</v>
      </c>
      <c r="Y2097" s="271">
        <f>Таблица1[[#This Row],[ID_intellix]]</f>
        <v>7032</v>
      </c>
      <c r="Z2097" s="269" t="s">
        <v>122</v>
      </c>
      <c r="AA2097" s="145">
        <f>IF(OR(Таблица1[[#This Row],[CARDIO_report]]&lt;&gt;0,Таблица1[[#This Row],[AI COMBO_report]]&lt;&gt;0,Таблица1[[#This Row],[OTC_report]]&lt;&gt;0),1,0)</f>
        <v>0</v>
      </c>
      <c r="AB2097" s="60" t="s">
        <v>1124</v>
      </c>
      <c r="AC2097" s="60" t="s">
        <v>1124</v>
      </c>
      <c r="AD2097" s="60" t="s">
        <v>1124</v>
      </c>
      <c r="AE2097" s="60" t="s">
        <v>1124</v>
      </c>
      <c r="AF2097" s="60"/>
      <c r="AG2097" s="60" t="s">
        <v>1124</v>
      </c>
      <c r="AH2097" s="60" t="s">
        <v>1124</v>
      </c>
      <c r="AI2097" s="60" t="s">
        <v>1124</v>
      </c>
      <c r="AJ2097" s="60" t="s">
        <v>1124</v>
      </c>
      <c r="AK2097" s="60" t="s">
        <v>1124</v>
      </c>
      <c r="AL2097" s="60" t="s">
        <v>1124</v>
      </c>
      <c r="AM2097" s="60" t="s">
        <v>1124</v>
      </c>
      <c r="AN2097" s="60" t="s">
        <v>1124</v>
      </c>
      <c r="AO2097" s="60"/>
      <c r="AP2097" s="35" t="s">
        <v>1825</v>
      </c>
      <c r="AQ2097" s="377">
        <v>0</v>
      </c>
      <c r="AR2097" s="378">
        <v>0</v>
      </c>
      <c r="AS2097" s="377">
        <v>0</v>
      </c>
      <c r="AT2097" s="378">
        <v>0</v>
      </c>
      <c r="AU2097" s="377">
        <v>0</v>
      </c>
      <c r="AV2097" s="377">
        <v>0</v>
      </c>
      <c r="AW2097" s="377">
        <v>0</v>
      </c>
      <c r="AX2097">
        <v>0</v>
      </c>
      <c r="AY2097">
        <v>0</v>
      </c>
    </row>
    <row r="2098" spans="1:54" ht="14.5" hidden="1" customHeight="1" x14ac:dyDescent="0.2">
      <c r="A2098" s="46">
        <v>7034</v>
      </c>
      <c r="B2098" s="258">
        <v>0</v>
      </c>
      <c r="C2098" t="s">
        <v>1136</v>
      </c>
      <c r="D2098" t="s">
        <v>2038</v>
      </c>
      <c r="E2098" t="s">
        <v>1821</v>
      </c>
      <c r="F2098" s="29" t="s">
        <v>1850</v>
      </c>
      <c r="G2098" s="47">
        <v>94</v>
      </c>
      <c r="H2098" t="s">
        <v>1850</v>
      </c>
      <c r="I2098">
        <v>1</v>
      </c>
      <c r="J2098" t="s">
        <v>8859</v>
      </c>
      <c r="K2098" t="s">
        <v>2040</v>
      </c>
      <c r="L2098" t="s">
        <v>8860</v>
      </c>
      <c r="M2098" s="34">
        <v>0</v>
      </c>
      <c r="N2098" s="34">
        <v>0</v>
      </c>
      <c r="O2098" s="34">
        <v>0</v>
      </c>
      <c r="P2098" s="34">
        <v>0</v>
      </c>
      <c r="Q2098" s="34">
        <v>0</v>
      </c>
      <c r="R2098" s="34">
        <v>0</v>
      </c>
      <c r="S2098" s="48" t="s">
        <v>1123</v>
      </c>
      <c r="T2098" s="13">
        <v>0</v>
      </c>
      <c r="U2098" s="12">
        <v>0</v>
      </c>
      <c r="V2098" s="12">
        <v>0</v>
      </c>
      <c r="W2098" s="12">
        <v>0</v>
      </c>
      <c r="X2098" s="14" t="str">
        <f t="shared" si="32"/>
        <v>С</v>
      </c>
      <c r="Y2098" s="271">
        <f>Таблица1[[#This Row],[ID_intellix]]</f>
        <v>7034</v>
      </c>
      <c r="Z2098" s="269" t="s">
        <v>122</v>
      </c>
      <c r="AA2098" s="145">
        <f>IF(OR(Таблица1[[#This Row],[CARDIO_report]]&lt;&gt;0,Таблица1[[#This Row],[AI COMBO_report]]&lt;&gt;0,Таблица1[[#This Row],[OTC_report]]&lt;&gt;0),1,0)</f>
        <v>0</v>
      </c>
      <c r="AB2098" s="60" t="s">
        <v>1124</v>
      </c>
      <c r="AC2098" s="60" t="s">
        <v>1124</v>
      </c>
      <c r="AD2098" s="60" t="s">
        <v>1124</v>
      </c>
      <c r="AE2098" s="60" t="s">
        <v>1124</v>
      </c>
      <c r="AF2098" s="60"/>
      <c r="AG2098" s="60" t="s">
        <v>1124</v>
      </c>
      <c r="AH2098" s="60" t="s">
        <v>1124</v>
      </c>
      <c r="AI2098" s="60" t="s">
        <v>1124</v>
      </c>
      <c r="AJ2098" s="60" t="s">
        <v>1124</v>
      </c>
      <c r="AK2098" s="60" t="s">
        <v>1124</v>
      </c>
      <c r="AL2098" s="60" t="s">
        <v>1124</v>
      </c>
      <c r="AM2098" s="60" t="s">
        <v>1124</v>
      </c>
      <c r="AN2098" s="60" t="s">
        <v>1124</v>
      </c>
      <c r="AO2098" s="60"/>
      <c r="AP2098" s="35" t="s">
        <v>1825</v>
      </c>
      <c r="AQ2098" s="377">
        <v>0</v>
      </c>
      <c r="AR2098" s="378">
        <v>0</v>
      </c>
      <c r="AS2098" s="377">
        <v>0</v>
      </c>
      <c r="AT2098" s="378">
        <v>0</v>
      </c>
      <c r="AU2098" s="377">
        <v>0</v>
      </c>
      <c r="AV2098" s="377">
        <v>0</v>
      </c>
      <c r="AW2098" s="377">
        <v>0</v>
      </c>
      <c r="AX2098">
        <v>0</v>
      </c>
      <c r="AY2098">
        <v>0</v>
      </c>
    </row>
    <row r="2099" spans="1:54" ht="14.5" hidden="1" customHeight="1" x14ac:dyDescent="0.2">
      <c r="A2099" s="46">
        <v>7040</v>
      </c>
      <c r="B2099" s="258">
        <v>0</v>
      </c>
      <c r="C2099" t="s">
        <v>1136</v>
      </c>
      <c r="D2099" t="s">
        <v>2038</v>
      </c>
      <c r="E2099" t="s">
        <v>1821</v>
      </c>
      <c r="F2099" s="29" t="s">
        <v>1850</v>
      </c>
      <c r="G2099" s="47">
        <v>239</v>
      </c>
      <c r="H2099" t="s">
        <v>1850</v>
      </c>
      <c r="I2099">
        <v>1</v>
      </c>
      <c r="J2099" t="s">
        <v>8861</v>
      </c>
      <c r="K2099" t="s">
        <v>2040</v>
      </c>
      <c r="L2099" t="s">
        <v>8862</v>
      </c>
      <c r="M2099" s="34">
        <v>0</v>
      </c>
      <c r="N2099" s="34">
        <v>0</v>
      </c>
      <c r="O2099" s="34">
        <v>0</v>
      </c>
      <c r="P2099" s="34">
        <v>0</v>
      </c>
      <c r="Q2099" s="34">
        <v>0</v>
      </c>
      <c r="R2099" s="34">
        <v>0</v>
      </c>
      <c r="S2099" s="48" t="s">
        <v>1123</v>
      </c>
      <c r="T2099" s="13">
        <v>0</v>
      </c>
      <c r="U2099" s="12">
        <v>0</v>
      </c>
      <c r="V2099" s="12">
        <v>0</v>
      </c>
      <c r="W2099" s="12">
        <v>0</v>
      </c>
      <c r="X2099" s="14" t="str">
        <f t="shared" si="32"/>
        <v>С</v>
      </c>
      <c r="Y2099" s="271">
        <f>Таблица1[[#This Row],[ID_intellix]]</f>
        <v>7040</v>
      </c>
      <c r="Z2099" s="269" t="s">
        <v>122</v>
      </c>
      <c r="AA2099" s="145">
        <f>IF(OR(Таблица1[[#This Row],[CARDIO_report]]&lt;&gt;0,Таблица1[[#This Row],[AI COMBO_report]]&lt;&gt;0,Таблица1[[#This Row],[OTC_report]]&lt;&gt;0),1,0)</f>
        <v>0</v>
      </c>
      <c r="AB2099" s="60" t="s">
        <v>1124</v>
      </c>
      <c r="AC2099" s="60" t="s">
        <v>1124</v>
      </c>
      <c r="AD2099" s="60" t="s">
        <v>1124</v>
      </c>
      <c r="AE2099" s="60" t="s">
        <v>1124</v>
      </c>
      <c r="AF2099" s="60"/>
      <c r="AG2099" s="60" t="s">
        <v>1124</v>
      </c>
      <c r="AH2099" s="60" t="s">
        <v>1124</v>
      </c>
      <c r="AI2099" s="60" t="s">
        <v>1124</v>
      </c>
      <c r="AJ2099" s="60" t="s">
        <v>1124</v>
      </c>
      <c r="AK2099" s="60" t="s">
        <v>1124</v>
      </c>
      <c r="AL2099" s="60" t="s">
        <v>1124</v>
      </c>
      <c r="AM2099" s="60" t="s">
        <v>1124</v>
      </c>
      <c r="AN2099" s="60" t="s">
        <v>1124</v>
      </c>
      <c r="AO2099" s="60"/>
      <c r="AP2099" s="35" t="s">
        <v>1825</v>
      </c>
      <c r="AQ2099" s="377">
        <v>0</v>
      </c>
      <c r="AR2099" s="378">
        <v>0</v>
      </c>
      <c r="AS2099" s="377">
        <v>0</v>
      </c>
      <c r="AT2099" s="378">
        <v>0</v>
      </c>
      <c r="AU2099" s="377">
        <v>0</v>
      </c>
      <c r="AV2099" s="377">
        <v>0</v>
      </c>
      <c r="AW2099" s="377">
        <v>0</v>
      </c>
      <c r="AX2099">
        <v>0</v>
      </c>
      <c r="AY2099">
        <v>0</v>
      </c>
    </row>
    <row r="2100" spans="1:54" ht="14.5" hidden="1" customHeight="1" x14ac:dyDescent="0.2">
      <c r="A2100" s="46">
        <v>7042</v>
      </c>
      <c r="B2100" s="258">
        <v>0</v>
      </c>
      <c r="C2100" t="s">
        <v>1136</v>
      </c>
      <c r="D2100" t="s">
        <v>2038</v>
      </c>
      <c r="E2100" t="s">
        <v>1821</v>
      </c>
      <c r="F2100" s="29" t="s">
        <v>1850</v>
      </c>
      <c r="G2100" s="47">
        <v>269</v>
      </c>
      <c r="H2100" t="s">
        <v>1850</v>
      </c>
      <c r="I2100">
        <v>1</v>
      </c>
      <c r="J2100" t="s">
        <v>8863</v>
      </c>
      <c r="K2100" t="s">
        <v>2040</v>
      </c>
      <c r="L2100" t="s">
        <v>5019</v>
      </c>
      <c r="M2100" s="34">
        <v>0</v>
      </c>
      <c r="N2100" s="34">
        <v>0</v>
      </c>
      <c r="O2100" s="34">
        <v>0</v>
      </c>
      <c r="P2100" s="34">
        <v>0</v>
      </c>
      <c r="Q2100" s="34">
        <v>0</v>
      </c>
      <c r="R2100" s="34">
        <v>0</v>
      </c>
      <c r="S2100" s="48" t="s">
        <v>1123</v>
      </c>
      <c r="T2100" s="13">
        <v>0</v>
      </c>
      <c r="U2100" s="12">
        <v>0</v>
      </c>
      <c r="V2100" s="12">
        <v>0</v>
      </c>
      <c r="W2100" s="12">
        <v>0</v>
      </c>
      <c r="X2100" s="14" t="str">
        <f t="shared" si="32"/>
        <v>С</v>
      </c>
      <c r="Y2100" s="271">
        <f>Таблица1[[#This Row],[ID_intellix]]</f>
        <v>7042</v>
      </c>
      <c r="Z2100" s="269" t="s">
        <v>122</v>
      </c>
      <c r="AA2100" s="145">
        <f>IF(OR(Таблица1[[#This Row],[CARDIO_report]]&lt;&gt;0,Таблица1[[#This Row],[AI COMBO_report]]&lt;&gt;0,Таблица1[[#This Row],[OTC_report]]&lt;&gt;0),1,0)</f>
        <v>0</v>
      </c>
      <c r="AB2100" s="60" t="s">
        <v>1124</v>
      </c>
      <c r="AC2100" s="60" t="s">
        <v>1124</v>
      </c>
      <c r="AD2100" s="60" t="s">
        <v>1124</v>
      </c>
      <c r="AE2100" s="60" t="s">
        <v>1124</v>
      </c>
      <c r="AF2100" s="60"/>
      <c r="AG2100" s="60" t="s">
        <v>1124</v>
      </c>
      <c r="AH2100" s="60" t="s">
        <v>1124</v>
      </c>
      <c r="AI2100" s="60" t="s">
        <v>1124</v>
      </c>
      <c r="AJ2100" s="60" t="s">
        <v>1124</v>
      </c>
      <c r="AK2100" s="60" t="s">
        <v>1124</v>
      </c>
      <c r="AL2100" s="60" t="s">
        <v>1124</v>
      </c>
      <c r="AM2100" s="60" t="s">
        <v>1124</v>
      </c>
      <c r="AN2100" s="60" t="s">
        <v>1124</v>
      </c>
      <c r="AO2100" s="60"/>
      <c r="AP2100" s="35" t="s">
        <v>1825</v>
      </c>
      <c r="AQ2100" s="377">
        <v>0</v>
      </c>
      <c r="AR2100" s="378">
        <v>0</v>
      </c>
      <c r="AS2100" s="377">
        <v>0</v>
      </c>
      <c r="AT2100" s="378">
        <v>0</v>
      </c>
      <c r="AU2100" s="377">
        <v>0</v>
      </c>
      <c r="AV2100" s="377">
        <v>0</v>
      </c>
      <c r="AW2100" s="377">
        <v>0</v>
      </c>
      <c r="AX2100">
        <v>0</v>
      </c>
      <c r="AY2100">
        <v>0</v>
      </c>
    </row>
    <row r="2101" spans="1:54" ht="14.5" hidden="1" customHeight="1" x14ac:dyDescent="0.2">
      <c r="A2101" s="46">
        <v>7043</v>
      </c>
      <c r="B2101" s="258">
        <v>0</v>
      </c>
      <c r="C2101" t="s">
        <v>1136</v>
      </c>
      <c r="D2101" t="s">
        <v>2038</v>
      </c>
      <c r="E2101" t="s">
        <v>1821</v>
      </c>
      <c r="F2101" s="29" t="s">
        <v>1850</v>
      </c>
      <c r="G2101" s="47">
        <v>293</v>
      </c>
      <c r="H2101" t="s">
        <v>1850</v>
      </c>
      <c r="I2101">
        <v>1</v>
      </c>
      <c r="J2101" t="s">
        <v>8864</v>
      </c>
      <c r="K2101" t="s">
        <v>2040</v>
      </c>
      <c r="L2101" t="s">
        <v>8865</v>
      </c>
      <c r="M2101" s="34">
        <v>0</v>
      </c>
      <c r="N2101" s="34">
        <v>0</v>
      </c>
      <c r="O2101" s="34">
        <v>0</v>
      </c>
      <c r="P2101" s="34">
        <v>0</v>
      </c>
      <c r="Q2101" s="34">
        <v>0</v>
      </c>
      <c r="R2101" s="34">
        <v>0</v>
      </c>
      <c r="S2101" s="48" t="s">
        <v>1123</v>
      </c>
      <c r="T2101" s="13">
        <v>0</v>
      </c>
      <c r="U2101" s="12">
        <v>0</v>
      </c>
      <c r="V2101" s="12">
        <v>0</v>
      </c>
      <c r="W2101" s="12">
        <v>0</v>
      </c>
      <c r="X2101" s="14" t="str">
        <f t="shared" si="32"/>
        <v>С</v>
      </c>
      <c r="Y2101" s="271">
        <f>Таблица1[[#This Row],[ID_intellix]]</f>
        <v>7043</v>
      </c>
      <c r="Z2101" s="269" t="s">
        <v>122</v>
      </c>
      <c r="AA2101" s="145">
        <f>IF(OR(Таблица1[[#This Row],[CARDIO_report]]&lt;&gt;0,Таблица1[[#This Row],[AI COMBO_report]]&lt;&gt;0,Таблица1[[#This Row],[OTC_report]]&lt;&gt;0),1,0)</f>
        <v>0</v>
      </c>
      <c r="AB2101" s="60" t="s">
        <v>1124</v>
      </c>
      <c r="AC2101" s="60" t="s">
        <v>1124</v>
      </c>
      <c r="AD2101" s="60" t="s">
        <v>1124</v>
      </c>
      <c r="AE2101" s="60" t="s">
        <v>1124</v>
      </c>
      <c r="AF2101" s="60"/>
      <c r="AG2101" s="60" t="s">
        <v>1124</v>
      </c>
      <c r="AH2101" s="60" t="s">
        <v>1124</v>
      </c>
      <c r="AI2101" s="60" t="s">
        <v>1124</v>
      </c>
      <c r="AJ2101" s="60" t="s">
        <v>1124</v>
      </c>
      <c r="AK2101" s="60" t="s">
        <v>1124</v>
      </c>
      <c r="AL2101" s="60" t="s">
        <v>1124</v>
      </c>
      <c r="AM2101" s="60" t="s">
        <v>1124</v>
      </c>
      <c r="AN2101" s="60" t="s">
        <v>1124</v>
      </c>
      <c r="AO2101" s="60"/>
      <c r="AP2101" s="35" t="s">
        <v>1825</v>
      </c>
      <c r="AQ2101" s="377">
        <v>0</v>
      </c>
      <c r="AR2101" s="378">
        <v>0</v>
      </c>
      <c r="AS2101" s="377">
        <v>0</v>
      </c>
      <c r="AT2101" s="378">
        <v>0</v>
      </c>
      <c r="AU2101" s="377">
        <v>0</v>
      </c>
      <c r="AV2101" s="377">
        <v>0</v>
      </c>
      <c r="AW2101" s="377">
        <v>0</v>
      </c>
      <c r="AX2101">
        <v>0</v>
      </c>
      <c r="AY2101">
        <v>0</v>
      </c>
    </row>
    <row r="2102" spans="1:54" ht="14.5" hidden="1" customHeight="1" x14ac:dyDescent="0.2">
      <c r="A2102" s="46">
        <v>7558</v>
      </c>
      <c r="B2102" s="258">
        <v>0</v>
      </c>
      <c r="C2102" t="s">
        <v>1136</v>
      </c>
      <c r="D2102" t="s">
        <v>2038</v>
      </c>
      <c r="E2102" t="s">
        <v>1821</v>
      </c>
      <c r="F2102" s="29" t="s">
        <v>1850</v>
      </c>
      <c r="G2102" s="47">
        <v>387</v>
      </c>
      <c r="H2102" t="s">
        <v>1850</v>
      </c>
      <c r="I2102">
        <v>1</v>
      </c>
      <c r="J2102" t="s">
        <v>8866</v>
      </c>
      <c r="K2102" t="s">
        <v>2040</v>
      </c>
      <c r="L2102" t="s">
        <v>8867</v>
      </c>
      <c r="M2102" s="34">
        <v>0</v>
      </c>
      <c r="N2102" s="34">
        <v>0</v>
      </c>
      <c r="O2102" s="34">
        <v>0</v>
      </c>
      <c r="P2102" s="34">
        <v>0</v>
      </c>
      <c r="Q2102" s="34">
        <v>0</v>
      </c>
      <c r="R2102" s="34">
        <v>0</v>
      </c>
      <c r="S2102" s="48" t="s">
        <v>1123</v>
      </c>
      <c r="T2102" s="13">
        <v>0</v>
      </c>
      <c r="U2102" s="12">
        <v>0</v>
      </c>
      <c r="V2102" s="12">
        <v>0</v>
      </c>
      <c r="W2102" s="12">
        <v>0</v>
      </c>
      <c r="X2102" s="14" t="str">
        <f t="shared" si="32"/>
        <v>С</v>
      </c>
      <c r="Y2102" s="271">
        <f>Таблица1[[#This Row],[ID_intellix]]</f>
        <v>7558</v>
      </c>
      <c r="Z2102" s="269" t="s">
        <v>122</v>
      </c>
      <c r="AA2102" s="145">
        <f>IF(OR(Таблица1[[#This Row],[CARDIO_report]]&lt;&gt;0,Таблица1[[#This Row],[AI COMBO_report]]&lt;&gt;0,Таблица1[[#This Row],[OTC_report]]&lt;&gt;0),1,0)</f>
        <v>0</v>
      </c>
      <c r="AB2102" s="60" t="s">
        <v>1124</v>
      </c>
      <c r="AC2102" s="60" t="s">
        <v>1124</v>
      </c>
      <c r="AD2102" s="60" t="s">
        <v>1124</v>
      </c>
      <c r="AE2102" s="60" t="s">
        <v>1124</v>
      </c>
      <c r="AF2102" s="60"/>
      <c r="AG2102" s="60" t="s">
        <v>1124</v>
      </c>
      <c r="AH2102" s="60" t="s">
        <v>1124</v>
      </c>
      <c r="AI2102" s="60" t="s">
        <v>1124</v>
      </c>
      <c r="AJ2102" s="60" t="s">
        <v>1124</v>
      </c>
      <c r="AK2102" s="60" t="s">
        <v>1124</v>
      </c>
      <c r="AL2102" s="60" t="s">
        <v>1124</v>
      </c>
      <c r="AM2102" s="60" t="s">
        <v>1124</v>
      </c>
      <c r="AN2102" s="60" t="s">
        <v>1124</v>
      </c>
      <c r="AO2102" s="60"/>
      <c r="AP2102" s="35" t="s">
        <v>1825</v>
      </c>
      <c r="AQ2102" s="377">
        <v>0</v>
      </c>
      <c r="AR2102" s="378">
        <v>0</v>
      </c>
      <c r="AS2102" s="377">
        <v>0</v>
      </c>
      <c r="AT2102" s="378">
        <v>0</v>
      </c>
      <c r="AU2102" s="377">
        <v>0</v>
      </c>
      <c r="AV2102" s="377">
        <v>0</v>
      </c>
      <c r="AW2102" s="377">
        <v>0</v>
      </c>
      <c r="AX2102">
        <v>0</v>
      </c>
      <c r="AY2102">
        <v>0</v>
      </c>
    </row>
    <row r="2103" spans="1:54" ht="14.5" hidden="1" customHeight="1" x14ac:dyDescent="0.2">
      <c r="A2103" s="46">
        <v>3566</v>
      </c>
      <c r="B2103" s="258">
        <v>0</v>
      </c>
      <c r="C2103" t="s">
        <v>1136</v>
      </c>
      <c r="D2103" t="s">
        <v>2038</v>
      </c>
      <c r="E2103" t="s">
        <v>2504</v>
      </c>
      <c r="F2103" s="29" t="s">
        <v>2706</v>
      </c>
      <c r="G2103" s="53" t="s">
        <v>3692</v>
      </c>
      <c r="H2103" t="s">
        <v>1149</v>
      </c>
      <c r="I2103">
        <v>1</v>
      </c>
      <c r="J2103" t="s">
        <v>14757</v>
      </c>
      <c r="K2103" t="s">
        <v>2040</v>
      </c>
      <c r="L2103" t="s">
        <v>14758</v>
      </c>
      <c r="M2103" s="34">
        <v>0</v>
      </c>
      <c r="N2103" s="34">
        <v>0</v>
      </c>
      <c r="O2103" s="34">
        <v>0</v>
      </c>
      <c r="P2103" s="34">
        <v>0</v>
      </c>
      <c r="Q2103" s="34">
        <v>0</v>
      </c>
      <c r="R2103" s="34">
        <v>0</v>
      </c>
      <c r="S2103" s="48" t="s">
        <v>1123</v>
      </c>
      <c r="T2103" s="13">
        <v>0</v>
      </c>
      <c r="U2103" s="12">
        <v>0</v>
      </c>
      <c r="V2103" s="12">
        <v>0</v>
      </c>
      <c r="W2103" s="12">
        <v>0</v>
      </c>
      <c r="X2103" s="14" t="str">
        <f t="shared" si="32"/>
        <v>С</v>
      </c>
      <c r="Y2103" s="271">
        <f>Таблица1[[#This Row],[ID_intellix]]</f>
        <v>3566</v>
      </c>
      <c r="Z2103" s="269" t="s">
        <v>122</v>
      </c>
      <c r="AA2103" s="145">
        <f>IF(OR(Таблица1[[#This Row],[CARDIO_report]]&lt;&gt;0,Таблица1[[#This Row],[AI COMBO_report]]&lt;&gt;0,Таблица1[[#This Row],[OTC_report]]&lt;&gt;0),1,0)</f>
        <v>0</v>
      </c>
      <c r="AB2103" s="60" t="s">
        <v>1124</v>
      </c>
      <c r="AC2103" s="60" t="s">
        <v>1124</v>
      </c>
      <c r="AD2103" s="60" t="s">
        <v>1124</v>
      </c>
      <c r="AE2103" s="60" t="s">
        <v>1124</v>
      </c>
      <c r="AF2103" s="60"/>
      <c r="AG2103" s="89" t="s">
        <v>1145</v>
      </c>
      <c r="AH2103" s="89">
        <v>73</v>
      </c>
      <c r="AI2103" s="89" t="s">
        <v>1145</v>
      </c>
      <c r="AJ2103" s="89">
        <v>86</v>
      </c>
      <c r="AK2103" s="89" t="s">
        <v>1437</v>
      </c>
      <c r="AL2103" s="89">
        <v>19</v>
      </c>
      <c r="AM2103" s="89" t="s">
        <v>1437</v>
      </c>
      <c r="AN2103" s="89">
        <v>25</v>
      </c>
      <c r="AP2103" s="35" t="s">
        <v>1825</v>
      </c>
      <c r="AQ2103" s="377">
        <v>0</v>
      </c>
      <c r="AR2103" s="378">
        <v>0</v>
      </c>
      <c r="AS2103" s="377">
        <v>0</v>
      </c>
      <c r="AT2103" s="378">
        <v>0</v>
      </c>
      <c r="AU2103" s="377">
        <v>0</v>
      </c>
      <c r="AV2103" s="377">
        <v>0</v>
      </c>
      <c r="AW2103" s="377">
        <v>0</v>
      </c>
      <c r="AX2103">
        <v>0</v>
      </c>
      <c r="AY2103">
        <v>0</v>
      </c>
    </row>
    <row r="2104" spans="1:54" ht="14.5" hidden="1" customHeight="1" x14ac:dyDescent="0.2">
      <c r="A2104" s="46">
        <v>7995</v>
      </c>
      <c r="B2104" s="258">
        <v>0</v>
      </c>
      <c r="C2104" t="s">
        <v>1136</v>
      </c>
      <c r="D2104" t="s">
        <v>2038</v>
      </c>
      <c r="E2104" t="s">
        <v>2504</v>
      </c>
      <c r="F2104" s="29" t="s">
        <v>3621</v>
      </c>
      <c r="G2104" s="53" t="s">
        <v>11302</v>
      </c>
      <c r="H2104" t="s">
        <v>3621</v>
      </c>
      <c r="I2104">
        <v>1</v>
      </c>
      <c r="J2104" t="s">
        <v>14761</v>
      </c>
      <c r="K2104" t="s">
        <v>2040</v>
      </c>
      <c r="L2104" t="s">
        <v>14762</v>
      </c>
      <c r="M2104" s="34">
        <v>0</v>
      </c>
      <c r="N2104" s="34">
        <v>0</v>
      </c>
      <c r="O2104" s="34">
        <v>0</v>
      </c>
      <c r="P2104" s="34">
        <v>0</v>
      </c>
      <c r="Q2104" s="34">
        <v>0</v>
      </c>
      <c r="R2104" s="34">
        <v>0</v>
      </c>
      <c r="S2104" s="48" t="s">
        <v>1123</v>
      </c>
      <c r="T2104" s="13">
        <v>0</v>
      </c>
      <c r="U2104" s="12">
        <v>0</v>
      </c>
      <c r="V2104" s="12">
        <v>0</v>
      </c>
      <c r="W2104" s="12">
        <v>0</v>
      </c>
      <c r="X2104" s="14" t="str">
        <f t="shared" si="32"/>
        <v>С</v>
      </c>
      <c r="Y2104" s="271">
        <f>Таблица1[[#This Row],[ID_intellix]]</f>
        <v>7995</v>
      </c>
      <c r="Z2104" s="269" t="s">
        <v>122</v>
      </c>
      <c r="AA2104" s="145">
        <f>IF(OR(Таблица1[[#This Row],[CARDIO_report]]&lt;&gt;0,Таблица1[[#This Row],[AI COMBO_report]]&lt;&gt;0,Таблица1[[#This Row],[OTC_report]]&lt;&gt;0),1,0)</f>
        <v>0</v>
      </c>
      <c r="AB2104" s="60" t="s">
        <v>1124</v>
      </c>
      <c r="AC2104" s="60" t="s">
        <v>1124</v>
      </c>
      <c r="AD2104" s="60" t="s">
        <v>1124</v>
      </c>
      <c r="AE2104" s="60" t="s">
        <v>1124</v>
      </c>
      <c r="AF2104" s="60"/>
      <c r="AG2104" s="89" t="s">
        <v>1437</v>
      </c>
      <c r="AH2104" s="89">
        <v>53</v>
      </c>
      <c r="AI2104" s="89" t="s">
        <v>1145</v>
      </c>
      <c r="AJ2104" s="89">
        <v>75</v>
      </c>
      <c r="AK2104" s="89" t="s">
        <v>1145</v>
      </c>
      <c r="AL2104" s="89">
        <v>96</v>
      </c>
      <c r="AM2104" s="89" t="s">
        <v>1145</v>
      </c>
      <c r="AN2104" s="89">
        <v>93</v>
      </c>
      <c r="AP2104" s="35" t="s">
        <v>1825</v>
      </c>
      <c r="AQ2104" s="377">
        <v>0</v>
      </c>
      <c r="AR2104" s="378">
        <v>0</v>
      </c>
      <c r="AS2104" s="377">
        <v>0</v>
      </c>
      <c r="AT2104" s="378">
        <v>0</v>
      </c>
      <c r="AU2104" s="377">
        <v>0</v>
      </c>
      <c r="AV2104" s="377">
        <v>0</v>
      </c>
      <c r="AW2104" s="377">
        <v>0</v>
      </c>
      <c r="AX2104">
        <v>0</v>
      </c>
      <c r="AY2104">
        <v>0</v>
      </c>
    </row>
    <row r="2105" spans="1:54" ht="14.5" hidden="1" customHeight="1" x14ac:dyDescent="0.2">
      <c r="A2105" s="46">
        <v>1359</v>
      </c>
      <c r="B2105" s="258" t="s">
        <v>6581</v>
      </c>
      <c r="C2105" t="s">
        <v>1119</v>
      </c>
      <c r="D2105" t="s">
        <v>1826</v>
      </c>
      <c r="E2105" t="s">
        <v>1821</v>
      </c>
      <c r="F2105" s="29" t="s">
        <v>1827</v>
      </c>
      <c r="G2105" s="47">
        <v>31</v>
      </c>
      <c r="H2105" t="s">
        <v>1827</v>
      </c>
      <c r="I2105">
        <v>1</v>
      </c>
      <c r="J2105" t="s">
        <v>6582</v>
      </c>
      <c r="K2105" t="s">
        <v>6583</v>
      </c>
      <c r="L2105" t="s">
        <v>6584</v>
      </c>
      <c r="M2105">
        <v>0</v>
      </c>
      <c r="N2105" s="34">
        <v>0</v>
      </c>
      <c r="O2105" s="34">
        <v>0</v>
      </c>
      <c r="P2105" s="34">
        <v>0</v>
      </c>
      <c r="Q2105" s="34">
        <v>0</v>
      </c>
      <c r="R2105" s="34">
        <v>0</v>
      </c>
      <c r="S2105" s="48" t="s">
        <v>1123</v>
      </c>
      <c r="T2105" s="13">
        <v>0</v>
      </c>
      <c r="U2105" s="12">
        <v>0</v>
      </c>
      <c r="V2105" s="12">
        <v>0</v>
      </c>
      <c r="W2105" s="12">
        <v>0</v>
      </c>
      <c r="X2105" s="14" t="str">
        <f t="shared" si="32"/>
        <v>С</v>
      </c>
      <c r="Y2105" s="271">
        <f>Таблица1[[#This Row],[ID_intellix]]</f>
        <v>1359</v>
      </c>
      <c r="Z2105" s="269" t="s">
        <v>122</v>
      </c>
      <c r="AA2105" s="145">
        <f>IF(OR(Таблица1[[#This Row],[CARDIO_report]]&lt;&gt;0,Таблица1[[#This Row],[AI COMBO_report]]&lt;&gt;0,Таблица1[[#This Row],[OTC_report]]&lt;&gt;0),1,0)</f>
        <v>0</v>
      </c>
      <c r="AB2105" s="60" t="s">
        <v>1124</v>
      </c>
      <c r="AC2105" s="60" t="s">
        <v>1124</v>
      </c>
      <c r="AD2105" s="60" t="s">
        <v>1124</v>
      </c>
      <c r="AE2105" s="60" t="s">
        <v>1124</v>
      </c>
      <c r="AF2105" s="60"/>
      <c r="AG2105" s="60" t="s">
        <v>1124</v>
      </c>
      <c r="AH2105" s="60" t="s">
        <v>1124</v>
      </c>
      <c r="AI2105" s="60" t="s">
        <v>1124</v>
      </c>
      <c r="AJ2105" s="60" t="s">
        <v>1124</v>
      </c>
      <c r="AK2105" s="60" t="s">
        <v>1124</v>
      </c>
      <c r="AL2105" s="60" t="s">
        <v>1124</v>
      </c>
      <c r="AM2105" s="60" t="s">
        <v>1124</v>
      </c>
      <c r="AN2105" s="60" t="s">
        <v>1124</v>
      </c>
      <c r="AO2105" s="60"/>
      <c r="AP2105" s="35" t="s">
        <v>1825</v>
      </c>
      <c r="AQ2105" s="377">
        <v>0</v>
      </c>
      <c r="AR2105" s="378">
        <v>0</v>
      </c>
      <c r="AS2105" s="377">
        <v>0</v>
      </c>
      <c r="AT2105" s="378">
        <v>0</v>
      </c>
      <c r="AU2105" s="377">
        <v>0</v>
      </c>
      <c r="AV2105" s="377">
        <v>0</v>
      </c>
      <c r="AW2105" s="377">
        <v>0</v>
      </c>
      <c r="AX2105">
        <v>0</v>
      </c>
      <c r="AY2105">
        <v>0</v>
      </c>
    </row>
    <row r="2106" spans="1:54" ht="14.5" hidden="1" customHeight="1" x14ac:dyDescent="0.2">
      <c r="A2106" s="46">
        <v>5400</v>
      </c>
      <c r="B2106" s="258" t="s">
        <v>6585</v>
      </c>
      <c r="C2106" t="s">
        <v>1119</v>
      </c>
      <c r="D2106" t="s">
        <v>1826</v>
      </c>
      <c r="E2106" t="s">
        <v>1821</v>
      </c>
      <c r="F2106" s="29" t="s">
        <v>1827</v>
      </c>
      <c r="G2106" s="47">
        <v>146</v>
      </c>
      <c r="H2106" t="s">
        <v>1827</v>
      </c>
      <c r="I2106">
        <v>1</v>
      </c>
      <c r="J2106" t="s">
        <v>6586</v>
      </c>
      <c r="K2106" t="s">
        <v>6583</v>
      </c>
      <c r="L2106" t="s">
        <v>6587</v>
      </c>
      <c r="M2106">
        <v>0</v>
      </c>
      <c r="N2106" s="34">
        <v>0</v>
      </c>
      <c r="O2106" s="34">
        <v>0</v>
      </c>
      <c r="P2106" s="34">
        <v>0</v>
      </c>
      <c r="Q2106" s="34">
        <v>0</v>
      </c>
      <c r="R2106" s="34">
        <v>0</v>
      </c>
      <c r="S2106" s="48" t="s">
        <v>1123</v>
      </c>
      <c r="T2106" s="13">
        <v>0</v>
      </c>
      <c r="U2106" s="12">
        <v>0</v>
      </c>
      <c r="V2106" s="12">
        <v>0</v>
      </c>
      <c r="W2106" s="12">
        <v>0</v>
      </c>
      <c r="X2106" s="14" t="str">
        <f t="shared" si="32"/>
        <v>С</v>
      </c>
      <c r="Y2106" s="271">
        <f>Таблица1[[#This Row],[ID_intellix]]</f>
        <v>5400</v>
      </c>
      <c r="Z2106" s="269" t="s">
        <v>122</v>
      </c>
      <c r="AA2106" s="145">
        <f>IF(OR(Таблица1[[#This Row],[CARDIO_report]]&lt;&gt;0,Таблица1[[#This Row],[AI COMBO_report]]&lt;&gt;0,Таблица1[[#This Row],[OTC_report]]&lt;&gt;0),1,0)</f>
        <v>0</v>
      </c>
      <c r="AB2106" s="60" t="s">
        <v>1124</v>
      </c>
      <c r="AC2106" s="60" t="s">
        <v>1124</v>
      </c>
      <c r="AD2106" s="60" t="s">
        <v>1124</v>
      </c>
      <c r="AE2106" s="60" t="s">
        <v>1124</v>
      </c>
      <c r="AF2106" s="60"/>
      <c r="AG2106" s="60" t="s">
        <v>1124</v>
      </c>
      <c r="AH2106" s="60" t="s">
        <v>1124</v>
      </c>
      <c r="AI2106" s="60" t="s">
        <v>1124</v>
      </c>
      <c r="AJ2106" s="60" t="s">
        <v>1124</v>
      </c>
      <c r="AK2106" s="60" t="s">
        <v>1124</v>
      </c>
      <c r="AL2106" s="60" t="s">
        <v>1124</v>
      </c>
      <c r="AM2106" s="60" t="s">
        <v>1124</v>
      </c>
      <c r="AN2106" s="60" t="s">
        <v>1124</v>
      </c>
      <c r="AO2106" s="60"/>
      <c r="AP2106" s="35" t="s">
        <v>1825</v>
      </c>
      <c r="AQ2106" s="377">
        <v>0</v>
      </c>
      <c r="AR2106" s="378">
        <v>0</v>
      </c>
      <c r="AS2106" s="377">
        <v>0</v>
      </c>
      <c r="AT2106" s="378">
        <v>0</v>
      </c>
      <c r="AU2106" s="377">
        <v>0</v>
      </c>
      <c r="AV2106" s="377">
        <v>0</v>
      </c>
      <c r="AW2106" s="377">
        <v>0</v>
      </c>
      <c r="AX2106">
        <v>0</v>
      </c>
      <c r="AY2106">
        <v>0</v>
      </c>
    </row>
    <row r="2107" spans="1:54" ht="14.5" hidden="1" customHeight="1" x14ac:dyDescent="0.2">
      <c r="A2107" s="46">
        <v>5401</v>
      </c>
      <c r="B2107" s="258" t="s">
        <v>6588</v>
      </c>
      <c r="C2107" t="s">
        <v>1119</v>
      </c>
      <c r="D2107" t="s">
        <v>1826</v>
      </c>
      <c r="E2107" t="s">
        <v>1821</v>
      </c>
      <c r="F2107" s="29" t="s">
        <v>1827</v>
      </c>
      <c r="G2107" s="47">
        <v>147</v>
      </c>
      <c r="H2107" t="s">
        <v>1827</v>
      </c>
      <c r="I2107">
        <v>1</v>
      </c>
      <c r="J2107" t="s">
        <v>6589</v>
      </c>
      <c r="K2107" t="s">
        <v>6583</v>
      </c>
      <c r="L2107" t="s">
        <v>6590</v>
      </c>
      <c r="M2107">
        <v>0</v>
      </c>
      <c r="N2107" s="34">
        <v>0</v>
      </c>
      <c r="O2107" s="34">
        <v>0</v>
      </c>
      <c r="P2107" s="34">
        <v>0</v>
      </c>
      <c r="Q2107" s="34">
        <v>0</v>
      </c>
      <c r="R2107" s="34">
        <v>0</v>
      </c>
      <c r="S2107" s="48" t="s">
        <v>1123</v>
      </c>
      <c r="T2107" s="13">
        <v>0</v>
      </c>
      <c r="U2107" s="12">
        <v>0</v>
      </c>
      <c r="V2107" s="12">
        <v>0</v>
      </c>
      <c r="W2107" s="12">
        <v>0</v>
      </c>
      <c r="X2107" s="14" t="str">
        <f t="shared" si="32"/>
        <v>С</v>
      </c>
      <c r="Y2107" s="271">
        <f>Таблица1[[#This Row],[ID_intellix]]</f>
        <v>5401</v>
      </c>
      <c r="Z2107" s="269" t="s">
        <v>122</v>
      </c>
      <c r="AA2107" s="145">
        <f>IF(OR(Таблица1[[#This Row],[CARDIO_report]]&lt;&gt;0,Таблица1[[#This Row],[AI COMBO_report]]&lt;&gt;0,Таблица1[[#This Row],[OTC_report]]&lt;&gt;0),1,0)</f>
        <v>0</v>
      </c>
      <c r="AE2107" s="60" t="s">
        <v>1124</v>
      </c>
      <c r="AF2107" s="60"/>
      <c r="AG2107" s="60" t="s">
        <v>1124</v>
      </c>
      <c r="AH2107" s="60" t="s">
        <v>1124</v>
      </c>
      <c r="AI2107" s="60" t="s">
        <v>1124</v>
      </c>
      <c r="AJ2107" s="60" t="s">
        <v>1124</v>
      </c>
      <c r="AK2107" s="60" t="s">
        <v>1124</v>
      </c>
      <c r="AL2107" s="60" t="s">
        <v>1124</v>
      </c>
      <c r="AM2107" s="60" t="s">
        <v>1124</v>
      </c>
      <c r="AN2107" s="60" t="s">
        <v>1124</v>
      </c>
      <c r="AO2107" s="60"/>
      <c r="AP2107" s="35" t="s">
        <v>1825</v>
      </c>
      <c r="AQ2107" s="377">
        <v>0</v>
      </c>
      <c r="AR2107" s="378">
        <v>0</v>
      </c>
      <c r="AS2107" s="377">
        <v>0</v>
      </c>
      <c r="AT2107" s="378">
        <v>0</v>
      </c>
      <c r="AU2107" s="377">
        <v>0</v>
      </c>
      <c r="AV2107" s="377">
        <v>0</v>
      </c>
      <c r="AW2107" s="377">
        <v>0</v>
      </c>
      <c r="AX2107">
        <v>0</v>
      </c>
      <c r="AY2107">
        <v>0</v>
      </c>
    </row>
    <row r="2108" spans="1:54" ht="14.5" hidden="1" customHeight="1" x14ac:dyDescent="0.2">
      <c r="A2108" s="46">
        <v>5453</v>
      </c>
      <c r="B2108" s="258">
        <v>0</v>
      </c>
      <c r="C2108" t="s">
        <v>1119</v>
      </c>
      <c r="D2108" t="s">
        <v>1826</v>
      </c>
      <c r="E2108" t="s">
        <v>1821</v>
      </c>
      <c r="F2108" s="29" t="s">
        <v>1827</v>
      </c>
      <c r="G2108" s="47">
        <v>56</v>
      </c>
      <c r="H2108" t="s">
        <v>1827</v>
      </c>
      <c r="I2108">
        <v>1</v>
      </c>
      <c r="J2108" t="s">
        <v>6591</v>
      </c>
      <c r="K2108" t="s">
        <v>6583</v>
      </c>
      <c r="L2108" t="s">
        <v>6592</v>
      </c>
      <c r="M2108">
        <v>0</v>
      </c>
      <c r="N2108" s="34">
        <v>0</v>
      </c>
      <c r="O2108" s="34">
        <v>0</v>
      </c>
      <c r="P2108" s="34">
        <v>0</v>
      </c>
      <c r="Q2108" s="34">
        <v>0</v>
      </c>
      <c r="R2108" s="34">
        <v>0</v>
      </c>
      <c r="S2108" s="48" t="s">
        <v>1123</v>
      </c>
      <c r="T2108" s="13">
        <v>0</v>
      </c>
      <c r="U2108" s="12">
        <v>0</v>
      </c>
      <c r="V2108" s="12">
        <v>0</v>
      </c>
      <c r="W2108" s="12">
        <v>0</v>
      </c>
      <c r="X2108" s="14" t="str">
        <f t="shared" si="32"/>
        <v>С</v>
      </c>
      <c r="Y2108" s="271">
        <f>Таблица1[[#This Row],[ID_intellix]]</f>
        <v>5453</v>
      </c>
      <c r="Z2108" s="269" t="s">
        <v>122</v>
      </c>
      <c r="AA2108" s="145">
        <f>IF(OR(Таблица1[[#This Row],[CARDIO_report]]&lt;&gt;0,Таблица1[[#This Row],[AI COMBO_report]]&lt;&gt;0,Таблица1[[#This Row],[OTC_report]]&lt;&gt;0),1,0)</f>
        <v>0</v>
      </c>
      <c r="AB2108" s="60" t="s">
        <v>1124</v>
      </c>
      <c r="AC2108" s="60" t="s">
        <v>1124</v>
      </c>
      <c r="AD2108" s="60" t="s">
        <v>1124</v>
      </c>
      <c r="AE2108" s="60" t="s">
        <v>1124</v>
      </c>
      <c r="AF2108" s="60"/>
      <c r="AG2108" s="60" t="s">
        <v>1124</v>
      </c>
      <c r="AH2108" s="60" t="s">
        <v>1124</v>
      </c>
      <c r="AI2108" s="60" t="s">
        <v>1124</v>
      </c>
      <c r="AJ2108" s="60" t="s">
        <v>1124</v>
      </c>
      <c r="AK2108" s="60" t="s">
        <v>1124</v>
      </c>
      <c r="AL2108" s="60" t="s">
        <v>1124</v>
      </c>
      <c r="AM2108" s="60" t="s">
        <v>1124</v>
      </c>
      <c r="AN2108" s="60" t="s">
        <v>1124</v>
      </c>
      <c r="AO2108" s="60"/>
      <c r="AP2108" s="35" t="s">
        <v>1825</v>
      </c>
      <c r="AQ2108" s="377">
        <v>0</v>
      </c>
      <c r="AR2108" s="378">
        <v>0</v>
      </c>
      <c r="AS2108" s="377">
        <v>0</v>
      </c>
      <c r="AT2108" s="378">
        <v>0</v>
      </c>
      <c r="AU2108" s="377">
        <v>0</v>
      </c>
      <c r="AV2108" s="377">
        <v>0</v>
      </c>
      <c r="AW2108" s="377">
        <v>0</v>
      </c>
      <c r="AX2108">
        <v>0</v>
      </c>
      <c r="AY2108">
        <v>0</v>
      </c>
    </row>
    <row r="2109" spans="1:54" ht="14.5" hidden="1" customHeight="1" x14ac:dyDescent="0.2">
      <c r="A2109" s="46">
        <v>3201</v>
      </c>
      <c r="B2109" s="258" t="s">
        <v>8075</v>
      </c>
      <c r="C2109" t="s">
        <v>1204</v>
      </c>
      <c r="D2109" t="s">
        <v>2045</v>
      </c>
      <c r="E2109" t="s">
        <v>2504</v>
      </c>
      <c r="F2109" s="29" t="s">
        <v>2532</v>
      </c>
      <c r="G2109" s="47">
        <v>38</v>
      </c>
      <c r="H2109" t="s">
        <v>1140</v>
      </c>
      <c r="I2109">
        <v>1</v>
      </c>
      <c r="J2109" t="s">
        <v>8076</v>
      </c>
      <c r="K2109" t="s">
        <v>2045</v>
      </c>
      <c r="L2109" t="s">
        <v>8077</v>
      </c>
      <c r="M2109" t="s">
        <v>355</v>
      </c>
      <c r="N2109" s="34">
        <v>0</v>
      </c>
      <c r="O2109" s="34" t="s">
        <v>706</v>
      </c>
      <c r="P2109" s="34" t="s">
        <v>711</v>
      </c>
      <c r="Q2109" s="34">
        <v>0</v>
      </c>
      <c r="R2109" s="34">
        <v>0</v>
      </c>
      <c r="S2109" s="48" t="s">
        <v>1123</v>
      </c>
      <c r="T2109" s="13" t="s">
        <v>122</v>
      </c>
      <c r="U2109" s="12" t="s">
        <v>122</v>
      </c>
      <c r="V2109" s="12" t="s">
        <v>122</v>
      </c>
      <c r="W2109" s="12" t="s">
        <v>1863</v>
      </c>
      <c r="X2109" s="14" t="str">
        <f t="shared" si="32"/>
        <v>В</v>
      </c>
      <c r="Y2109" s="271">
        <f>Таблица1[[#This Row],[ID_intellix]]</f>
        <v>3201</v>
      </c>
      <c r="Z2109" s="269" t="s">
        <v>122</v>
      </c>
      <c r="AA2109" s="145">
        <f>IF(OR(Таблица1[[#This Row],[CARDIO_report]]&lt;&gt;0,Таблица1[[#This Row],[AI COMBO_report]]&lt;&gt;0,Таблица1[[#This Row],[OTC_report]]&lt;&gt;0),1,0)</f>
        <v>1</v>
      </c>
      <c r="AB2109" s="60" t="s">
        <v>2846</v>
      </c>
      <c r="AC2109" s="60" t="s">
        <v>2896</v>
      </c>
      <c r="AD2109" s="60" t="s">
        <v>1124</v>
      </c>
      <c r="AE2109" s="60" t="s">
        <v>1124</v>
      </c>
      <c r="AF2109" s="60"/>
      <c r="AG2109" s="89" t="s">
        <v>1145</v>
      </c>
      <c r="AH2109" s="89">
        <v>112</v>
      </c>
      <c r="AI2109" s="89" t="s">
        <v>1145</v>
      </c>
      <c r="AJ2109" s="89">
        <v>114</v>
      </c>
      <c r="AK2109" s="89" t="s">
        <v>1437</v>
      </c>
      <c r="AL2109" s="89">
        <v>37</v>
      </c>
      <c r="AM2109" s="89" t="s">
        <v>1437</v>
      </c>
      <c r="AN2109" s="89">
        <v>52</v>
      </c>
      <c r="AP2109" s="35" t="s">
        <v>1825</v>
      </c>
      <c r="AQ2109" s="377">
        <v>0</v>
      </c>
      <c r="AR2109" s="378">
        <v>0</v>
      </c>
      <c r="AS2109" s="377">
        <v>0</v>
      </c>
      <c r="AT2109" s="378">
        <v>0</v>
      </c>
      <c r="AU2109" s="377">
        <v>0</v>
      </c>
      <c r="AV2109" s="377">
        <v>0</v>
      </c>
      <c r="AW2109" s="377">
        <v>0</v>
      </c>
      <c r="AX2109">
        <v>0</v>
      </c>
      <c r="AY2109">
        <v>0</v>
      </c>
    </row>
    <row r="2110" spans="1:54" ht="14.5" hidden="1" customHeight="1" x14ac:dyDescent="0.2">
      <c r="A2110" s="46">
        <v>3274</v>
      </c>
      <c r="B2110" s="258" t="s">
        <v>8094</v>
      </c>
      <c r="C2110" t="s">
        <v>1204</v>
      </c>
      <c r="D2110" t="s">
        <v>2045</v>
      </c>
      <c r="E2110" t="s">
        <v>2504</v>
      </c>
      <c r="F2110" s="29" t="s">
        <v>2985</v>
      </c>
      <c r="G2110" s="47">
        <v>12</v>
      </c>
      <c r="H2110" t="s">
        <v>2557</v>
      </c>
      <c r="I2110">
        <v>1</v>
      </c>
      <c r="J2110" t="s">
        <v>8095</v>
      </c>
      <c r="K2110" t="s">
        <v>2045</v>
      </c>
      <c r="L2110" t="s">
        <v>2966</v>
      </c>
      <c r="M2110" t="s">
        <v>355</v>
      </c>
      <c r="N2110" s="34">
        <v>0</v>
      </c>
      <c r="O2110" s="34" t="s">
        <v>706</v>
      </c>
      <c r="P2110" s="34">
        <v>0</v>
      </c>
      <c r="Q2110" s="34">
        <v>0</v>
      </c>
      <c r="R2110" s="34">
        <v>0</v>
      </c>
      <c r="S2110" s="48" t="s">
        <v>1123</v>
      </c>
      <c r="T2110" s="13" t="s">
        <v>122</v>
      </c>
      <c r="U2110" s="12" t="s">
        <v>122</v>
      </c>
      <c r="V2110" s="12" t="s">
        <v>122</v>
      </c>
      <c r="W2110" s="12" t="s">
        <v>1863</v>
      </c>
      <c r="X2110" s="14" t="str">
        <f t="shared" si="32"/>
        <v>В</v>
      </c>
      <c r="Y2110" s="271">
        <f>Таблица1[[#This Row],[ID_intellix]]</f>
        <v>3274</v>
      </c>
      <c r="Z2110" s="269" t="s">
        <v>122</v>
      </c>
      <c r="AA2110" s="145">
        <f>IF(OR(Таблица1[[#This Row],[CARDIO_report]]&lt;&gt;0,Таблица1[[#This Row],[AI COMBO_report]]&lt;&gt;0,Таблица1[[#This Row],[OTC_report]]&lt;&gt;0),1,0)</f>
        <v>0</v>
      </c>
      <c r="AB2110" s="60" t="s">
        <v>1124</v>
      </c>
      <c r="AC2110" s="60" t="s">
        <v>1124</v>
      </c>
      <c r="AD2110" s="60" t="s">
        <v>1124</v>
      </c>
      <c r="AE2110" s="60" t="s">
        <v>1124</v>
      </c>
      <c r="AF2110" s="60"/>
      <c r="AG2110" s="89" t="s">
        <v>1145</v>
      </c>
      <c r="AH2110" s="89">
        <v>102</v>
      </c>
      <c r="AI2110" s="89" t="s">
        <v>1145</v>
      </c>
      <c r="AJ2110" s="89">
        <v>121</v>
      </c>
      <c r="AK2110" s="89" t="s">
        <v>1145</v>
      </c>
      <c r="AL2110" s="89">
        <v>107</v>
      </c>
      <c r="AM2110" s="89" t="s">
        <v>1145</v>
      </c>
      <c r="AN2110" s="89">
        <v>112</v>
      </c>
      <c r="AP2110" s="35" t="s">
        <v>1857</v>
      </c>
      <c r="AQ2110" s="377">
        <v>0</v>
      </c>
      <c r="AR2110" s="378">
        <v>0</v>
      </c>
      <c r="AS2110" s="377">
        <v>0</v>
      </c>
      <c r="AT2110" s="378">
        <v>0</v>
      </c>
      <c r="AU2110" s="377">
        <v>0</v>
      </c>
      <c r="AV2110" s="377">
        <v>0</v>
      </c>
      <c r="AW2110" s="377">
        <v>0</v>
      </c>
      <c r="AX2110">
        <v>0</v>
      </c>
      <c r="AY2110">
        <v>0</v>
      </c>
    </row>
    <row r="2111" spans="1:54" ht="14.5" hidden="1" customHeight="1" x14ac:dyDescent="0.2">
      <c r="A2111" s="46">
        <v>7520</v>
      </c>
      <c r="B2111" s="258" t="s">
        <v>8119</v>
      </c>
      <c r="C2111" t="s">
        <v>1204</v>
      </c>
      <c r="D2111" t="s">
        <v>2045</v>
      </c>
      <c r="E2111" t="s">
        <v>2504</v>
      </c>
      <c r="F2111" s="29" t="s">
        <v>2522</v>
      </c>
      <c r="G2111" s="47">
        <v>36</v>
      </c>
      <c r="H2111" t="s">
        <v>1396</v>
      </c>
      <c r="I2111">
        <v>1</v>
      </c>
      <c r="J2111" t="s">
        <v>8120</v>
      </c>
      <c r="K2111" t="s">
        <v>2045</v>
      </c>
      <c r="L2111" t="s">
        <v>8121</v>
      </c>
      <c r="M2111" t="s">
        <v>355</v>
      </c>
      <c r="N2111" s="34">
        <v>0</v>
      </c>
      <c r="O2111" s="34" t="s">
        <v>706</v>
      </c>
      <c r="P2111" s="34">
        <v>0</v>
      </c>
      <c r="Q2111" s="34">
        <v>0</v>
      </c>
      <c r="R2111" s="34">
        <v>0</v>
      </c>
      <c r="S2111" s="48" t="s">
        <v>1123</v>
      </c>
      <c r="T2111" s="13" t="s">
        <v>122</v>
      </c>
      <c r="U2111" s="12" t="s">
        <v>122</v>
      </c>
      <c r="V2111" s="12" t="s">
        <v>1863</v>
      </c>
      <c r="W2111" s="12" t="s">
        <v>122</v>
      </c>
      <c r="X2111" s="14" t="str">
        <f t="shared" si="32"/>
        <v>В</v>
      </c>
      <c r="Y2111" s="271">
        <f>Таблица1[[#This Row],[ID_intellix]]</f>
        <v>7520</v>
      </c>
      <c r="Z2111" s="269" t="s">
        <v>122</v>
      </c>
      <c r="AA2111" s="145">
        <f>IF(OR(Таблица1[[#This Row],[CARDIO_report]]&lt;&gt;0,Таблица1[[#This Row],[AI COMBO_report]]&lt;&gt;0,Таблица1[[#This Row],[OTC_report]]&lt;&gt;0),1,0)</f>
        <v>0</v>
      </c>
      <c r="AB2111" s="60" t="s">
        <v>1124</v>
      </c>
      <c r="AC2111" s="60" t="s">
        <v>1124</v>
      </c>
      <c r="AD2111" s="60" t="s">
        <v>1124</v>
      </c>
      <c r="AE2111" s="60" t="s">
        <v>1124</v>
      </c>
      <c r="AF2111" s="60"/>
      <c r="AG2111" s="89" t="s">
        <v>1145</v>
      </c>
      <c r="AH2111" s="89">
        <v>133</v>
      </c>
      <c r="AI2111" s="89" t="s">
        <v>1145</v>
      </c>
      <c r="AJ2111" s="89">
        <v>136</v>
      </c>
      <c r="AK2111" s="89" t="s">
        <v>1145</v>
      </c>
      <c r="AL2111" s="89">
        <v>120</v>
      </c>
      <c r="AM2111" s="89" t="s">
        <v>1145</v>
      </c>
      <c r="AN2111" s="89">
        <v>103</v>
      </c>
      <c r="AP2111" s="35" t="s">
        <v>1857</v>
      </c>
      <c r="AQ2111" s="377">
        <v>0</v>
      </c>
      <c r="AR2111" s="378">
        <v>0</v>
      </c>
      <c r="AS2111" s="377">
        <v>0</v>
      </c>
      <c r="AT2111" s="378">
        <v>0</v>
      </c>
      <c r="AU2111" s="377">
        <v>0</v>
      </c>
      <c r="AV2111" s="377">
        <v>0</v>
      </c>
      <c r="AW2111" s="377">
        <v>0</v>
      </c>
      <c r="AX2111">
        <v>0</v>
      </c>
      <c r="AY2111">
        <v>0</v>
      </c>
      <c r="AZ2111" s="25"/>
      <c r="BB2111" s="25"/>
    </row>
    <row r="2112" spans="1:54" ht="14.5" hidden="1" customHeight="1" x14ac:dyDescent="0.2">
      <c r="A2112" s="46">
        <v>7853</v>
      </c>
      <c r="B2112" s="258" t="s">
        <v>8124</v>
      </c>
      <c r="C2112" t="s">
        <v>1204</v>
      </c>
      <c r="D2112" t="s">
        <v>2045</v>
      </c>
      <c r="E2112" t="s">
        <v>2504</v>
      </c>
      <c r="F2112" s="29" t="s">
        <v>2512</v>
      </c>
      <c r="G2112" s="53">
        <v>94</v>
      </c>
      <c r="H2112" t="s">
        <v>2513</v>
      </c>
      <c r="I2112">
        <v>1</v>
      </c>
      <c r="J2112" t="s">
        <v>8125</v>
      </c>
      <c r="K2112" t="s">
        <v>2045</v>
      </c>
      <c r="L2112" t="s">
        <v>8126</v>
      </c>
      <c r="M2112" t="s">
        <v>355</v>
      </c>
      <c r="N2112" s="34" t="s">
        <v>362</v>
      </c>
      <c r="O2112" s="34" t="s">
        <v>706</v>
      </c>
      <c r="P2112" s="34">
        <v>0</v>
      </c>
      <c r="Q2112" s="34">
        <v>0</v>
      </c>
      <c r="R2112" s="34">
        <v>0</v>
      </c>
      <c r="S2112" s="48" t="s">
        <v>1123</v>
      </c>
      <c r="T2112" s="13" t="s">
        <v>122</v>
      </c>
      <c r="U2112" s="12" t="s">
        <v>122</v>
      </c>
      <c r="V2112" s="12" t="s">
        <v>1863</v>
      </c>
      <c r="W2112" s="12" t="s">
        <v>1863</v>
      </c>
      <c r="X2112" s="14" t="str">
        <f t="shared" si="32"/>
        <v>А</v>
      </c>
      <c r="Y2112" s="271">
        <f>Таблица1[[#This Row],[ID_intellix]]</f>
        <v>7853</v>
      </c>
      <c r="Z2112" s="269" t="s">
        <v>122</v>
      </c>
      <c r="AA2112" s="145">
        <f>IF(OR(Таблица1[[#This Row],[CARDIO_report]]&lt;&gt;0,Таблица1[[#This Row],[AI COMBO_report]]&lt;&gt;0,Таблица1[[#This Row],[OTC_report]]&lt;&gt;0),1,0)</f>
        <v>1</v>
      </c>
      <c r="AB2112" s="60" t="s">
        <v>1124</v>
      </c>
      <c r="AC2112" s="60" t="s">
        <v>1124</v>
      </c>
      <c r="AD2112" s="60" t="s">
        <v>1124</v>
      </c>
      <c r="AE2112" s="60" t="s">
        <v>1124</v>
      </c>
      <c r="AF2112" s="60"/>
      <c r="AG2112" s="89" t="s">
        <v>1145</v>
      </c>
      <c r="AH2112" s="89">
        <v>71</v>
      </c>
      <c r="AI2112" s="89" t="s">
        <v>1145</v>
      </c>
      <c r="AJ2112" s="89">
        <v>103</v>
      </c>
      <c r="AK2112" s="89" t="s">
        <v>1437</v>
      </c>
      <c r="AL2112" s="89">
        <v>47</v>
      </c>
      <c r="AM2112" s="89" t="s">
        <v>1437</v>
      </c>
      <c r="AN2112" s="89">
        <v>48</v>
      </c>
      <c r="AP2112" s="35" t="s">
        <v>1857</v>
      </c>
      <c r="AQ2112" s="377">
        <v>0</v>
      </c>
      <c r="AR2112" s="378">
        <v>0</v>
      </c>
      <c r="AS2112" s="377">
        <v>0</v>
      </c>
      <c r="AT2112" s="378">
        <v>0</v>
      </c>
      <c r="AU2112" s="377">
        <v>0</v>
      </c>
      <c r="AV2112" s="377">
        <v>0</v>
      </c>
      <c r="AW2112" s="377">
        <v>0</v>
      </c>
      <c r="AX2112">
        <v>0</v>
      </c>
      <c r="AY2112">
        <v>0</v>
      </c>
      <c r="BA2112" s="2" t="s">
        <v>15961</v>
      </c>
    </row>
    <row r="2113" spans="1:51" ht="14.5" hidden="1" customHeight="1" x14ac:dyDescent="0.2">
      <c r="A2113" s="46">
        <v>1917</v>
      </c>
      <c r="B2113" s="258" t="s">
        <v>7074</v>
      </c>
      <c r="C2113" t="s">
        <v>1204</v>
      </c>
      <c r="D2113" t="s">
        <v>2045</v>
      </c>
      <c r="E2113" t="s">
        <v>1821</v>
      </c>
      <c r="F2113" s="29" t="s">
        <v>1822</v>
      </c>
      <c r="G2113" s="47">
        <v>15</v>
      </c>
      <c r="H2113" t="s">
        <v>1822</v>
      </c>
      <c r="I2113">
        <v>1</v>
      </c>
      <c r="J2113" t="s">
        <v>7075</v>
      </c>
      <c r="K2113" t="s">
        <v>2045</v>
      </c>
      <c r="L2113" t="s">
        <v>7076</v>
      </c>
      <c r="M2113" t="s">
        <v>355</v>
      </c>
      <c r="N2113" s="34">
        <v>0</v>
      </c>
      <c r="O2113" s="34" t="s">
        <v>706</v>
      </c>
      <c r="P2113" s="34">
        <v>0</v>
      </c>
      <c r="Q2113" s="34">
        <v>0</v>
      </c>
      <c r="R2113" s="34">
        <v>0</v>
      </c>
      <c r="S2113" s="48" t="s">
        <v>1123</v>
      </c>
      <c r="T2113" s="13">
        <v>0</v>
      </c>
      <c r="U2113" s="12">
        <v>0</v>
      </c>
      <c r="V2113" s="12">
        <v>0</v>
      </c>
      <c r="W2113" s="12">
        <v>0</v>
      </c>
      <c r="X2113" s="14" t="str">
        <f t="shared" si="32"/>
        <v>С</v>
      </c>
      <c r="Y2113" s="271">
        <f>Таблица1[[#This Row],[ID_intellix]]</f>
        <v>1917</v>
      </c>
      <c r="Z2113" s="269" t="s">
        <v>122</v>
      </c>
      <c r="AA2113" s="145">
        <f>IF(OR(Таблица1[[#This Row],[CARDIO_report]]&lt;&gt;0,Таблица1[[#This Row],[AI COMBO_report]]&lt;&gt;0,Таблица1[[#This Row],[OTC_report]]&lt;&gt;0),1,0)</f>
        <v>0</v>
      </c>
      <c r="AB2113" s="60" t="s">
        <v>1124</v>
      </c>
      <c r="AC2113" s="60" t="s">
        <v>1124</v>
      </c>
      <c r="AD2113" s="60" t="s">
        <v>1124</v>
      </c>
      <c r="AE2113" s="60" t="s">
        <v>1124</v>
      </c>
      <c r="AF2113" s="60"/>
      <c r="AG2113" s="60" t="s">
        <v>1124</v>
      </c>
      <c r="AH2113" s="60" t="s">
        <v>1124</v>
      </c>
      <c r="AI2113" s="60" t="s">
        <v>1124</v>
      </c>
      <c r="AJ2113" s="60" t="s">
        <v>1124</v>
      </c>
      <c r="AK2113" s="60" t="s">
        <v>1124</v>
      </c>
      <c r="AL2113" s="60" t="s">
        <v>1124</v>
      </c>
      <c r="AM2113" s="60" t="s">
        <v>1124</v>
      </c>
      <c r="AN2113" s="60" t="s">
        <v>1124</v>
      </c>
      <c r="AO2113" s="60"/>
      <c r="AP2113" s="35" t="s">
        <v>1825</v>
      </c>
      <c r="AQ2113" s="377">
        <v>0</v>
      </c>
      <c r="AR2113" s="378">
        <v>0</v>
      </c>
      <c r="AS2113" s="377">
        <v>0</v>
      </c>
      <c r="AT2113" s="378">
        <v>0</v>
      </c>
      <c r="AU2113" s="377">
        <v>0</v>
      </c>
      <c r="AV2113" s="377">
        <v>0</v>
      </c>
      <c r="AW2113" s="377">
        <v>0</v>
      </c>
      <c r="AX2113">
        <v>0</v>
      </c>
      <c r="AY2113">
        <v>0</v>
      </c>
    </row>
    <row r="2114" spans="1:51" ht="14.5" hidden="1" customHeight="1" x14ac:dyDescent="0.2">
      <c r="A2114" s="46">
        <v>870</v>
      </c>
      <c r="B2114" s="258" t="s">
        <v>8019</v>
      </c>
      <c r="C2114" t="s">
        <v>1204</v>
      </c>
      <c r="D2114" t="s">
        <v>2045</v>
      </c>
      <c r="E2114" t="s">
        <v>1821</v>
      </c>
      <c r="F2114" s="29" t="s">
        <v>1822</v>
      </c>
      <c r="G2114" s="47">
        <v>228</v>
      </c>
      <c r="H2114" t="s">
        <v>1822</v>
      </c>
      <c r="I2114">
        <v>1</v>
      </c>
      <c r="J2114" t="s">
        <v>8020</v>
      </c>
      <c r="K2114" t="s">
        <v>2045</v>
      </c>
      <c r="L2114" t="s">
        <v>8021</v>
      </c>
      <c r="M2114" t="s">
        <v>355</v>
      </c>
      <c r="N2114" s="34">
        <v>0</v>
      </c>
      <c r="O2114" s="34" t="s">
        <v>706</v>
      </c>
      <c r="P2114" s="34">
        <v>0</v>
      </c>
      <c r="Q2114" s="34">
        <v>0</v>
      </c>
      <c r="R2114" s="34">
        <v>0</v>
      </c>
      <c r="S2114" s="48" t="s">
        <v>1123</v>
      </c>
      <c r="T2114" s="13" t="s">
        <v>122</v>
      </c>
      <c r="U2114" s="12" t="s">
        <v>122</v>
      </c>
      <c r="V2114" s="12" t="s">
        <v>1863</v>
      </c>
      <c r="W2114" s="12" t="s">
        <v>122</v>
      </c>
      <c r="X2114" s="14" t="str">
        <f t="shared" si="32"/>
        <v>В</v>
      </c>
      <c r="Y2114" s="271">
        <f>Таблица1[[#This Row],[ID_intellix]]</f>
        <v>870</v>
      </c>
      <c r="Z2114" s="269" t="s">
        <v>122</v>
      </c>
      <c r="AA2114" s="145">
        <f>IF(OR(Таблица1[[#This Row],[CARDIO_report]]&lt;&gt;0,Таблица1[[#This Row],[AI COMBO_report]]&lt;&gt;0,Таблица1[[#This Row],[OTC_report]]&lt;&gt;0),1,0)</f>
        <v>0</v>
      </c>
      <c r="AB2114" s="60" t="s">
        <v>1124</v>
      </c>
      <c r="AC2114" s="60" t="s">
        <v>1124</v>
      </c>
      <c r="AD2114" s="60" t="s">
        <v>1124</v>
      </c>
      <c r="AE2114" s="60" t="s">
        <v>1124</v>
      </c>
      <c r="AF2114" s="60"/>
      <c r="AG2114" s="60" t="s">
        <v>1124</v>
      </c>
      <c r="AH2114" s="60" t="s">
        <v>1124</v>
      </c>
      <c r="AI2114" s="60" t="s">
        <v>1124</v>
      </c>
      <c r="AJ2114" s="60" t="s">
        <v>1124</v>
      </c>
      <c r="AK2114" s="60" t="s">
        <v>1124</v>
      </c>
      <c r="AL2114" s="60" t="s">
        <v>1124</v>
      </c>
      <c r="AM2114" s="60" t="s">
        <v>1124</v>
      </c>
      <c r="AN2114" s="60" t="s">
        <v>1124</v>
      </c>
      <c r="AO2114" s="60"/>
      <c r="AP2114" s="35" t="s">
        <v>1825</v>
      </c>
      <c r="AQ2114" s="377">
        <v>0</v>
      </c>
      <c r="AR2114" s="378">
        <v>0</v>
      </c>
      <c r="AS2114" s="377">
        <v>0</v>
      </c>
      <c r="AT2114" s="378">
        <v>0</v>
      </c>
      <c r="AU2114" s="377">
        <v>0</v>
      </c>
      <c r="AV2114" s="377">
        <v>0</v>
      </c>
      <c r="AW2114" s="377">
        <v>0</v>
      </c>
      <c r="AX2114">
        <v>0</v>
      </c>
      <c r="AY2114">
        <v>0</v>
      </c>
    </row>
    <row r="2115" spans="1:51" ht="14.5" hidden="1" customHeight="1" x14ac:dyDescent="0.2">
      <c r="A2115" s="46">
        <v>1989</v>
      </c>
      <c r="B2115" s="258" t="s">
        <v>8022</v>
      </c>
      <c r="C2115" t="s">
        <v>1204</v>
      </c>
      <c r="D2115" t="s">
        <v>2045</v>
      </c>
      <c r="E2115" t="s">
        <v>1821</v>
      </c>
      <c r="F2115" s="29" t="s">
        <v>1822</v>
      </c>
      <c r="G2115" s="47">
        <v>25</v>
      </c>
      <c r="H2115" t="s">
        <v>1822</v>
      </c>
      <c r="I2115">
        <v>1</v>
      </c>
      <c r="J2115" t="s">
        <v>8023</v>
      </c>
      <c r="K2115" t="s">
        <v>2045</v>
      </c>
      <c r="L2115" t="s">
        <v>8024</v>
      </c>
      <c r="M2115" t="s">
        <v>355</v>
      </c>
      <c r="N2115" s="34">
        <v>0</v>
      </c>
      <c r="O2115" s="34" t="s">
        <v>706</v>
      </c>
      <c r="P2115" s="34">
        <v>0</v>
      </c>
      <c r="Q2115" s="34">
        <v>0</v>
      </c>
      <c r="R2115" s="34">
        <v>0</v>
      </c>
      <c r="S2115" s="48" t="s">
        <v>1123</v>
      </c>
      <c r="T2115" s="13">
        <v>0</v>
      </c>
      <c r="U2115" s="12">
        <v>0</v>
      </c>
      <c r="V2115" s="12">
        <v>0</v>
      </c>
      <c r="W2115" s="12">
        <v>0</v>
      </c>
      <c r="X2115" s="14" t="str">
        <f t="shared" ref="X2115:X2178" si="33">IF(COUNTIF(T2115:W2115,"да")=0,"С",IF(COUNTIF(T2115:W2115,"да")=1,"В","А"))</f>
        <v>С</v>
      </c>
      <c r="Y2115" s="271">
        <f>Таблица1[[#This Row],[ID_intellix]]</f>
        <v>1989</v>
      </c>
      <c r="Z2115" s="269" t="s">
        <v>122</v>
      </c>
      <c r="AA2115" s="145">
        <f>IF(OR(Таблица1[[#This Row],[CARDIO_report]]&lt;&gt;0,Таблица1[[#This Row],[AI COMBO_report]]&lt;&gt;0,Таблица1[[#This Row],[OTC_report]]&lt;&gt;0),1,0)</f>
        <v>0</v>
      </c>
      <c r="AB2115" s="60" t="s">
        <v>1124</v>
      </c>
      <c r="AC2115" s="60" t="s">
        <v>1124</v>
      </c>
      <c r="AD2115" s="60" t="s">
        <v>1124</v>
      </c>
      <c r="AE2115" s="60" t="s">
        <v>1124</v>
      </c>
      <c r="AF2115" s="60"/>
      <c r="AG2115" s="60" t="s">
        <v>1124</v>
      </c>
      <c r="AH2115" s="60" t="s">
        <v>1124</v>
      </c>
      <c r="AI2115" s="60" t="s">
        <v>1124</v>
      </c>
      <c r="AJ2115" s="60" t="s">
        <v>1124</v>
      </c>
      <c r="AK2115" s="60" t="s">
        <v>1124</v>
      </c>
      <c r="AL2115" s="60" t="s">
        <v>1124</v>
      </c>
      <c r="AM2115" s="60" t="s">
        <v>1124</v>
      </c>
      <c r="AN2115" s="60" t="s">
        <v>1124</v>
      </c>
      <c r="AO2115" s="60"/>
      <c r="AP2115" s="35" t="s">
        <v>1825</v>
      </c>
      <c r="AQ2115" s="377">
        <v>0</v>
      </c>
      <c r="AR2115" s="378">
        <v>0</v>
      </c>
      <c r="AS2115" s="377">
        <v>0</v>
      </c>
      <c r="AT2115" s="378">
        <v>0</v>
      </c>
      <c r="AU2115" s="377">
        <v>0</v>
      </c>
      <c r="AV2115" s="377">
        <v>0</v>
      </c>
      <c r="AW2115" s="377">
        <v>0</v>
      </c>
      <c r="AX2115">
        <v>0</v>
      </c>
      <c r="AY2115">
        <v>0</v>
      </c>
    </row>
    <row r="2116" spans="1:51" ht="14.5" hidden="1" customHeight="1" x14ac:dyDescent="0.2">
      <c r="A2116" s="46">
        <v>2596</v>
      </c>
      <c r="B2116" s="258" t="s">
        <v>8032</v>
      </c>
      <c r="C2116" t="s">
        <v>1204</v>
      </c>
      <c r="D2116" t="s">
        <v>2045</v>
      </c>
      <c r="E2116" t="s">
        <v>1821</v>
      </c>
      <c r="F2116" s="29" t="s">
        <v>1822</v>
      </c>
      <c r="G2116" s="47">
        <v>271</v>
      </c>
      <c r="H2116" t="s">
        <v>1822</v>
      </c>
      <c r="I2116">
        <v>1</v>
      </c>
      <c r="J2116" t="s">
        <v>8033</v>
      </c>
      <c r="K2116" t="s">
        <v>2045</v>
      </c>
      <c r="L2116" t="s">
        <v>8034</v>
      </c>
      <c r="M2116" t="s">
        <v>355</v>
      </c>
      <c r="N2116" s="34">
        <v>0</v>
      </c>
      <c r="O2116" s="34" t="s">
        <v>706</v>
      </c>
      <c r="P2116" s="34">
        <v>0</v>
      </c>
      <c r="Q2116" s="34">
        <v>0</v>
      </c>
      <c r="R2116" s="34">
        <v>0</v>
      </c>
      <c r="S2116" s="48" t="s">
        <v>1123</v>
      </c>
      <c r="T2116" s="13" t="s">
        <v>122</v>
      </c>
      <c r="U2116" s="12" t="s">
        <v>122</v>
      </c>
      <c r="V2116" s="12" t="s">
        <v>1863</v>
      </c>
      <c r="W2116" s="12" t="s">
        <v>122</v>
      </c>
      <c r="X2116" s="14" t="str">
        <f t="shared" si="33"/>
        <v>В</v>
      </c>
      <c r="Y2116" s="271">
        <f>Таблица1[[#This Row],[ID_intellix]]</f>
        <v>2596</v>
      </c>
      <c r="Z2116" s="269" t="s">
        <v>122</v>
      </c>
      <c r="AA2116" s="145">
        <f>IF(OR(Таблица1[[#This Row],[CARDIO_report]]&lt;&gt;0,Таблица1[[#This Row],[AI COMBO_report]]&lt;&gt;0,Таблица1[[#This Row],[OTC_report]]&lt;&gt;0),1,0)</f>
        <v>0</v>
      </c>
      <c r="AB2116" s="60" t="s">
        <v>1124</v>
      </c>
      <c r="AC2116" s="60" t="s">
        <v>1124</v>
      </c>
      <c r="AD2116" s="60" t="s">
        <v>1124</v>
      </c>
      <c r="AE2116" s="60" t="s">
        <v>1124</v>
      </c>
      <c r="AF2116" s="60"/>
      <c r="AG2116" s="60" t="s">
        <v>1124</v>
      </c>
      <c r="AH2116" s="60" t="s">
        <v>1124</v>
      </c>
      <c r="AI2116" s="60" t="s">
        <v>1124</v>
      </c>
      <c r="AJ2116" s="60" t="s">
        <v>1124</v>
      </c>
      <c r="AK2116" s="60" t="s">
        <v>1124</v>
      </c>
      <c r="AL2116" s="60" t="s">
        <v>1124</v>
      </c>
      <c r="AM2116" s="60" t="s">
        <v>1124</v>
      </c>
      <c r="AN2116" s="60" t="s">
        <v>1124</v>
      </c>
      <c r="AO2116" s="60"/>
      <c r="AP2116" s="35" t="s">
        <v>1857</v>
      </c>
      <c r="AQ2116" s="377">
        <v>0</v>
      </c>
      <c r="AR2116" s="378">
        <v>0</v>
      </c>
      <c r="AS2116" s="377">
        <v>0</v>
      </c>
      <c r="AT2116" s="378">
        <v>0</v>
      </c>
      <c r="AU2116" s="377">
        <v>0</v>
      </c>
      <c r="AV2116" s="377">
        <v>0</v>
      </c>
      <c r="AW2116" s="377">
        <v>0</v>
      </c>
      <c r="AX2116">
        <v>0</v>
      </c>
      <c r="AY2116">
        <v>0</v>
      </c>
    </row>
    <row r="2117" spans="1:51" ht="14.5" hidden="1" customHeight="1" x14ac:dyDescent="0.2">
      <c r="A2117" s="46">
        <v>2687</v>
      </c>
      <c r="B2117" s="258" t="s">
        <v>8035</v>
      </c>
      <c r="C2117" t="s">
        <v>1204</v>
      </c>
      <c r="D2117" t="s">
        <v>2045</v>
      </c>
      <c r="E2117" t="s">
        <v>1821</v>
      </c>
      <c r="F2117" s="29" t="s">
        <v>1822</v>
      </c>
      <c r="G2117" s="47">
        <v>279</v>
      </c>
      <c r="H2117" t="s">
        <v>1822</v>
      </c>
      <c r="I2117">
        <v>1</v>
      </c>
      <c r="J2117" t="s">
        <v>8036</v>
      </c>
      <c r="K2117" t="s">
        <v>2045</v>
      </c>
      <c r="L2117" t="s">
        <v>8037</v>
      </c>
      <c r="M2117" t="s">
        <v>355</v>
      </c>
      <c r="N2117" s="34">
        <v>0</v>
      </c>
      <c r="O2117" s="34" t="s">
        <v>706</v>
      </c>
      <c r="P2117" s="34">
        <v>0</v>
      </c>
      <c r="Q2117" s="34">
        <v>0</v>
      </c>
      <c r="R2117" s="34">
        <v>0</v>
      </c>
      <c r="S2117" s="48" t="s">
        <v>1123</v>
      </c>
      <c r="T2117" s="13" t="s">
        <v>1863</v>
      </c>
      <c r="U2117" s="12" t="s">
        <v>122</v>
      </c>
      <c r="V2117" s="12" t="s">
        <v>122</v>
      </c>
      <c r="W2117" s="12" t="s">
        <v>122</v>
      </c>
      <c r="X2117" s="14" t="str">
        <f t="shared" si="33"/>
        <v>В</v>
      </c>
      <c r="Y2117" s="271">
        <f>Таблица1[[#This Row],[ID_intellix]]</f>
        <v>2687</v>
      </c>
      <c r="Z2117" s="269" t="s">
        <v>122</v>
      </c>
      <c r="AA2117" s="145">
        <f>IF(OR(Таблица1[[#This Row],[CARDIO_report]]&lt;&gt;0,Таблица1[[#This Row],[AI COMBO_report]]&lt;&gt;0,Таблица1[[#This Row],[OTC_report]]&lt;&gt;0),1,0)</f>
        <v>0</v>
      </c>
      <c r="AB2117" s="60" t="s">
        <v>1124</v>
      </c>
      <c r="AC2117" s="60" t="s">
        <v>1124</v>
      </c>
      <c r="AD2117" s="60" t="s">
        <v>1124</v>
      </c>
      <c r="AE2117" s="60" t="s">
        <v>1124</v>
      </c>
      <c r="AF2117" s="60"/>
      <c r="AG2117" s="60" t="s">
        <v>1124</v>
      </c>
      <c r="AH2117" s="60" t="s">
        <v>1124</v>
      </c>
      <c r="AI2117" s="60" t="s">
        <v>1124</v>
      </c>
      <c r="AJ2117" s="60" t="s">
        <v>1124</v>
      </c>
      <c r="AK2117" s="60" t="s">
        <v>1124</v>
      </c>
      <c r="AL2117" s="60" t="s">
        <v>1124</v>
      </c>
      <c r="AM2117" s="60" t="s">
        <v>1124</v>
      </c>
      <c r="AN2117" s="60" t="s">
        <v>1124</v>
      </c>
      <c r="AO2117" s="60"/>
      <c r="AP2117" s="35" t="s">
        <v>1857</v>
      </c>
      <c r="AQ2117" s="377">
        <v>0</v>
      </c>
      <c r="AR2117" s="378">
        <v>0</v>
      </c>
      <c r="AS2117" s="377">
        <v>0</v>
      </c>
      <c r="AT2117" s="378">
        <v>0</v>
      </c>
      <c r="AU2117" s="377">
        <v>0</v>
      </c>
      <c r="AV2117" s="377">
        <v>0</v>
      </c>
      <c r="AW2117" s="377">
        <v>0</v>
      </c>
      <c r="AX2117">
        <v>0</v>
      </c>
      <c r="AY2117">
        <v>0</v>
      </c>
    </row>
    <row r="2118" spans="1:51" ht="14.5" hidden="1" customHeight="1" x14ac:dyDescent="0.2">
      <c r="A2118" s="46">
        <v>1921</v>
      </c>
      <c r="B2118" s="258" t="s">
        <v>8038</v>
      </c>
      <c r="C2118" t="s">
        <v>1204</v>
      </c>
      <c r="D2118" t="s">
        <v>2045</v>
      </c>
      <c r="E2118" t="s">
        <v>1821</v>
      </c>
      <c r="F2118" s="29" t="s">
        <v>1822</v>
      </c>
      <c r="G2118" s="47">
        <v>67</v>
      </c>
      <c r="H2118" t="s">
        <v>1822</v>
      </c>
      <c r="I2118">
        <v>1</v>
      </c>
      <c r="J2118" t="s">
        <v>8039</v>
      </c>
      <c r="K2118" t="s">
        <v>2045</v>
      </c>
      <c r="L2118" t="s">
        <v>8040</v>
      </c>
      <c r="M2118" t="s">
        <v>355</v>
      </c>
      <c r="N2118" s="34">
        <v>0</v>
      </c>
      <c r="O2118" s="34" t="s">
        <v>706</v>
      </c>
      <c r="P2118" s="34">
        <v>0</v>
      </c>
      <c r="Q2118" s="34">
        <v>0</v>
      </c>
      <c r="R2118" s="34">
        <v>0</v>
      </c>
      <c r="S2118" s="48" t="s">
        <v>1123</v>
      </c>
      <c r="T2118" s="13">
        <v>0</v>
      </c>
      <c r="U2118" s="12">
        <v>0</v>
      </c>
      <c r="V2118" s="12">
        <v>0</v>
      </c>
      <c r="W2118" s="12">
        <v>0</v>
      </c>
      <c r="X2118" s="14" t="str">
        <f t="shared" si="33"/>
        <v>С</v>
      </c>
      <c r="Y2118" s="271">
        <f>Таблица1[[#This Row],[ID_intellix]]</f>
        <v>1921</v>
      </c>
      <c r="Z2118" s="269" t="s">
        <v>122</v>
      </c>
      <c r="AA2118" s="145">
        <f>IF(OR(Таблица1[[#This Row],[CARDIO_report]]&lt;&gt;0,Таблица1[[#This Row],[AI COMBO_report]]&lt;&gt;0,Таблица1[[#This Row],[OTC_report]]&lt;&gt;0),1,0)</f>
        <v>0</v>
      </c>
      <c r="AB2118" s="60" t="s">
        <v>1124</v>
      </c>
      <c r="AC2118" s="60" t="s">
        <v>1124</v>
      </c>
      <c r="AD2118" s="60" t="s">
        <v>1124</v>
      </c>
      <c r="AE2118" s="60" t="s">
        <v>1124</v>
      </c>
      <c r="AF2118" s="60"/>
      <c r="AG2118" s="60" t="s">
        <v>1124</v>
      </c>
      <c r="AH2118" s="60" t="s">
        <v>1124</v>
      </c>
      <c r="AI2118" s="60" t="s">
        <v>1124</v>
      </c>
      <c r="AJ2118" s="60" t="s">
        <v>1124</v>
      </c>
      <c r="AK2118" s="60" t="s">
        <v>1124</v>
      </c>
      <c r="AL2118" s="60" t="s">
        <v>1124</v>
      </c>
      <c r="AM2118" s="60" t="s">
        <v>1124</v>
      </c>
      <c r="AN2118" s="60" t="s">
        <v>1124</v>
      </c>
      <c r="AO2118" s="60"/>
      <c r="AP2118" s="35" t="s">
        <v>1825</v>
      </c>
      <c r="AQ2118" s="377">
        <v>0</v>
      </c>
      <c r="AR2118" s="378">
        <v>0</v>
      </c>
      <c r="AS2118" s="377">
        <v>0</v>
      </c>
      <c r="AT2118" s="378">
        <v>0</v>
      </c>
      <c r="AU2118" s="377">
        <v>0</v>
      </c>
      <c r="AV2118" s="377">
        <v>0</v>
      </c>
      <c r="AW2118" s="377">
        <v>0</v>
      </c>
      <c r="AX2118">
        <v>0</v>
      </c>
      <c r="AY2118">
        <v>0</v>
      </c>
    </row>
    <row r="2119" spans="1:51" ht="14.5" hidden="1" customHeight="1" x14ac:dyDescent="0.2">
      <c r="A2119" s="46">
        <v>868</v>
      </c>
      <c r="B2119" s="258" t="s">
        <v>8041</v>
      </c>
      <c r="C2119" t="s">
        <v>1204</v>
      </c>
      <c r="D2119" t="s">
        <v>2045</v>
      </c>
      <c r="E2119" t="s">
        <v>1821</v>
      </c>
      <c r="F2119" s="29" t="s">
        <v>1822</v>
      </c>
      <c r="G2119" s="47">
        <v>97</v>
      </c>
      <c r="H2119" t="s">
        <v>1822</v>
      </c>
      <c r="I2119">
        <v>1</v>
      </c>
      <c r="J2119" t="s">
        <v>8042</v>
      </c>
      <c r="K2119" t="s">
        <v>2045</v>
      </c>
      <c r="L2119" t="s">
        <v>8043</v>
      </c>
      <c r="M2119" t="s">
        <v>355</v>
      </c>
      <c r="N2119" s="34">
        <v>0</v>
      </c>
      <c r="O2119" s="34" t="s">
        <v>706</v>
      </c>
      <c r="P2119" s="34">
        <v>0</v>
      </c>
      <c r="Q2119" s="34">
        <v>0</v>
      </c>
      <c r="R2119" s="34">
        <v>0</v>
      </c>
      <c r="S2119" s="48" t="s">
        <v>1123</v>
      </c>
      <c r="T2119" s="13" t="s">
        <v>1863</v>
      </c>
      <c r="U2119" s="12" t="s">
        <v>1863</v>
      </c>
      <c r="V2119" s="12" t="s">
        <v>122</v>
      </c>
      <c r="W2119" s="12" t="s">
        <v>122</v>
      </c>
      <c r="X2119" s="14" t="str">
        <f t="shared" si="33"/>
        <v>А</v>
      </c>
      <c r="Y2119" s="271">
        <f>Таблица1[[#This Row],[ID_intellix]]</f>
        <v>868</v>
      </c>
      <c r="Z2119" s="269" t="s">
        <v>122</v>
      </c>
      <c r="AA2119" s="145">
        <f>IF(OR(Таблица1[[#This Row],[CARDIO_report]]&lt;&gt;0,Таблица1[[#This Row],[AI COMBO_report]]&lt;&gt;0,Таблица1[[#This Row],[OTC_report]]&lt;&gt;0),1,0)</f>
        <v>0</v>
      </c>
      <c r="AB2119" s="60" t="s">
        <v>1124</v>
      </c>
      <c r="AC2119" s="60" t="s">
        <v>1124</v>
      </c>
      <c r="AD2119" s="60" t="s">
        <v>1124</v>
      </c>
      <c r="AE2119" s="60" t="s">
        <v>1124</v>
      </c>
      <c r="AF2119" s="60"/>
      <c r="AG2119" s="60" t="s">
        <v>1124</v>
      </c>
      <c r="AH2119" s="60" t="s">
        <v>1124</v>
      </c>
      <c r="AI2119" s="60" t="s">
        <v>1124</v>
      </c>
      <c r="AJ2119" s="60" t="s">
        <v>1124</v>
      </c>
      <c r="AK2119" s="60" t="s">
        <v>1124</v>
      </c>
      <c r="AL2119" s="60" t="s">
        <v>1124</v>
      </c>
      <c r="AM2119" s="60" t="s">
        <v>1124</v>
      </c>
      <c r="AN2119" s="60" t="s">
        <v>1124</v>
      </c>
      <c r="AO2119" s="60"/>
      <c r="AP2119" s="35" t="s">
        <v>1917</v>
      </c>
      <c r="AQ2119" s="377">
        <v>0</v>
      </c>
      <c r="AR2119" s="378">
        <v>0</v>
      </c>
      <c r="AS2119" s="377">
        <v>0</v>
      </c>
      <c r="AT2119" s="378">
        <v>0</v>
      </c>
      <c r="AU2119" s="377">
        <v>0</v>
      </c>
      <c r="AV2119" s="377">
        <v>0</v>
      </c>
      <c r="AW2119" s="377">
        <v>0</v>
      </c>
      <c r="AX2119">
        <v>0</v>
      </c>
      <c r="AY2119">
        <v>0</v>
      </c>
    </row>
    <row r="2120" spans="1:51" ht="14.5" hidden="1" customHeight="1" x14ac:dyDescent="0.2">
      <c r="A2120" s="46">
        <v>867</v>
      </c>
      <c r="B2120" s="258" t="s">
        <v>8053</v>
      </c>
      <c r="C2120" t="s">
        <v>1204</v>
      </c>
      <c r="D2120" t="s">
        <v>2045</v>
      </c>
      <c r="E2120" t="s">
        <v>1821</v>
      </c>
      <c r="F2120" s="29" t="s">
        <v>1822</v>
      </c>
      <c r="G2120" s="47">
        <v>66</v>
      </c>
      <c r="H2120" t="s">
        <v>1822</v>
      </c>
      <c r="I2120">
        <v>1</v>
      </c>
      <c r="J2120" t="s">
        <v>8054</v>
      </c>
      <c r="K2120" t="s">
        <v>2045</v>
      </c>
      <c r="L2120" t="s">
        <v>8055</v>
      </c>
      <c r="M2120" t="s">
        <v>355</v>
      </c>
      <c r="N2120" s="34" t="s">
        <v>362</v>
      </c>
      <c r="O2120" s="34" t="s">
        <v>706</v>
      </c>
      <c r="P2120" s="34">
        <v>0</v>
      </c>
      <c r="Q2120" s="34">
        <v>0</v>
      </c>
      <c r="R2120" s="34">
        <v>0</v>
      </c>
      <c r="S2120" s="48" t="s">
        <v>1123</v>
      </c>
      <c r="T2120" s="13" t="s">
        <v>1863</v>
      </c>
      <c r="U2120" s="12" t="s">
        <v>122</v>
      </c>
      <c r="V2120" s="12" t="s">
        <v>122</v>
      </c>
      <c r="W2120" s="12" t="s">
        <v>1863</v>
      </c>
      <c r="X2120" s="14" t="str">
        <f t="shared" si="33"/>
        <v>А</v>
      </c>
      <c r="Y2120" s="271">
        <f>Таблица1[[#This Row],[ID_intellix]]</f>
        <v>867</v>
      </c>
      <c r="Z2120" s="269" t="s">
        <v>122</v>
      </c>
      <c r="AA2120" s="145">
        <f>IF(OR(Таблица1[[#This Row],[CARDIO_report]]&lt;&gt;0,Таблица1[[#This Row],[AI COMBO_report]]&lt;&gt;0,Таблица1[[#This Row],[OTC_report]]&lt;&gt;0),1,0)</f>
        <v>1</v>
      </c>
      <c r="AB2120" s="60" t="s">
        <v>1124</v>
      </c>
      <c r="AC2120" s="60" t="s">
        <v>1124</v>
      </c>
      <c r="AD2120" s="60" t="s">
        <v>1124</v>
      </c>
      <c r="AE2120" s="60" t="s">
        <v>1124</v>
      </c>
      <c r="AF2120" s="60"/>
      <c r="AG2120" s="60" t="s">
        <v>1124</v>
      </c>
      <c r="AH2120" s="60" t="s">
        <v>1124</v>
      </c>
      <c r="AI2120" s="60" t="s">
        <v>1124</v>
      </c>
      <c r="AJ2120" s="60" t="s">
        <v>1124</v>
      </c>
      <c r="AK2120" s="60" t="s">
        <v>1124</v>
      </c>
      <c r="AL2120" s="60" t="s">
        <v>1124</v>
      </c>
      <c r="AM2120" s="60" t="s">
        <v>1124</v>
      </c>
      <c r="AN2120" s="60" t="s">
        <v>1124</v>
      </c>
      <c r="AO2120" s="60"/>
      <c r="AP2120" s="35" t="s">
        <v>1917</v>
      </c>
      <c r="AQ2120" s="377">
        <v>0</v>
      </c>
      <c r="AR2120" s="378">
        <v>0</v>
      </c>
      <c r="AS2120" s="377">
        <v>0</v>
      </c>
      <c r="AT2120" s="378">
        <v>0</v>
      </c>
      <c r="AU2120" s="377">
        <v>0</v>
      </c>
      <c r="AV2120" s="377">
        <v>0</v>
      </c>
      <c r="AW2120" s="377">
        <v>0</v>
      </c>
      <c r="AX2120">
        <v>0</v>
      </c>
      <c r="AY2120">
        <v>0</v>
      </c>
    </row>
    <row r="2121" spans="1:51" ht="14.5" hidden="1" customHeight="1" x14ac:dyDescent="0.2">
      <c r="A2121" s="399">
        <v>8177</v>
      </c>
      <c r="B2121" s="258">
        <v>0</v>
      </c>
      <c r="C2121" t="s">
        <v>1204</v>
      </c>
      <c r="D2121" t="s">
        <v>2045</v>
      </c>
      <c r="E2121" t="s">
        <v>2504</v>
      </c>
      <c r="F2121" s="29" t="s">
        <v>2532</v>
      </c>
      <c r="G2121" s="53" t="s">
        <v>8130</v>
      </c>
      <c r="H2121" t="s">
        <v>1140</v>
      </c>
      <c r="I2121">
        <v>1</v>
      </c>
      <c r="J2121" t="s">
        <v>8131</v>
      </c>
      <c r="K2121" t="s">
        <v>2045</v>
      </c>
      <c r="L2121" t="s">
        <v>8132</v>
      </c>
      <c r="M2121" t="s">
        <v>355</v>
      </c>
      <c r="N2121" s="34">
        <v>0</v>
      </c>
      <c r="O2121" s="34" t="s">
        <v>706</v>
      </c>
      <c r="P2121" s="34" t="s">
        <v>711</v>
      </c>
      <c r="Q2121" s="34">
        <v>0</v>
      </c>
      <c r="R2121" s="34">
        <v>0</v>
      </c>
      <c r="S2121" s="48" t="s">
        <v>1123</v>
      </c>
      <c r="T2121" s="13">
        <v>0</v>
      </c>
      <c r="U2121" s="12">
        <v>0</v>
      </c>
      <c r="V2121" s="12">
        <v>0</v>
      </c>
      <c r="W2121" s="12">
        <v>0</v>
      </c>
      <c r="X2121" s="14" t="str">
        <f t="shared" si="33"/>
        <v>С</v>
      </c>
      <c r="Y2121" s="271">
        <f>Таблица1[[#This Row],[ID_intellix]]</f>
        <v>8177</v>
      </c>
      <c r="Z2121" s="269" t="s">
        <v>122</v>
      </c>
      <c r="AA2121" s="145">
        <f>IF(OR(Таблица1[[#This Row],[CARDIO_report]]&lt;&gt;0,Таблица1[[#This Row],[AI COMBO_report]]&lt;&gt;0,Таблица1[[#This Row],[OTC_report]]&lt;&gt;0),1,0)</f>
        <v>1</v>
      </c>
      <c r="AB2121" s="60" t="s">
        <v>1124</v>
      </c>
      <c r="AC2121" s="60" t="s">
        <v>1124</v>
      </c>
      <c r="AD2121" s="60" t="s">
        <v>1124</v>
      </c>
      <c r="AE2121" s="60" t="s">
        <v>1124</v>
      </c>
      <c r="AF2121" s="60" t="s">
        <v>1124</v>
      </c>
      <c r="AG2121" s="60" t="s">
        <v>1124</v>
      </c>
      <c r="AH2121" s="60" t="s">
        <v>1124</v>
      </c>
      <c r="AI2121" s="60" t="s">
        <v>1124</v>
      </c>
      <c r="AJ2121" s="60" t="s">
        <v>1124</v>
      </c>
      <c r="AK2121" s="60" t="s">
        <v>1124</v>
      </c>
      <c r="AL2121" s="60" t="s">
        <v>1124</v>
      </c>
      <c r="AM2121" s="60" t="s">
        <v>1124</v>
      </c>
      <c r="AN2121" s="60" t="s">
        <v>1124</v>
      </c>
      <c r="AO2121" s="60"/>
      <c r="AP2121" s="60" t="s">
        <v>1124</v>
      </c>
      <c r="AQ2121" s="60" t="s">
        <v>1124</v>
      </c>
      <c r="AR2121" s="60" t="s">
        <v>1124</v>
      </c>
      <c r="AS2121" s="60" t="s">
        <v>1124</v>
      </c>
      <c r="AT2121" s="60" t="s">
        <v>1124</v>
      </c>
      <c r="AU2121" s="60" t="s">
        <v>1124</v>
      </c>
      <c r="AV2121" s="60" t="s">
        <v>1124</v>
      </c>
      <c r="AW2121" s="60" t="s">
        <v>1124</v>
      </c>
      <c r="AX2121" s="60" t="s">
        <v>1124</v>
      </c>
      <c r="AY2121" s="60" t="s">
        <v>1124</v>
      </c>
    </row>
    <row r="2122" spans="1:51" ht="14.5" customHeight="1" x14ac:dyDescent="0.2">
      <c r="A2122" s="46">
        <v>1795</v>
      </c>
      <c r="B2122" s="258" t="s">
        <v>5834</v>
      </c>
      <c r="C2122" t="s">
        <v>1128</v>
      </c>
      <c r="D2122" t="s">
        <v>2184</v>
      </c>
      <c r="E2122" t="s">
        <v>1821</v>
      </c>
      <c r="F2122" s="29" t="s">
        <v>1844</v>
      </c>
      <c r="G2122" s="47">
        <v>195</v>
      </c>
      <c r="H2122" t="s">
        <v>1844</v>
      </c>
      <c r="I2122">
        <v>1</v>
      </c>
      <c r="J2122" t="s">
        <v>5835</v>
      </c>
      <c r="K2122" t="s">
        <v>2977</v>
      </c>
      <c r="L2122" t="s">
        <v>5836</v>
      </c>
      <c r="M2122">
        <v>0</v>
      </c>
      <c r="N2122" s="34">
        <v>0</v>
      </c>
      <c r="O2122" s="34" t="s">
        <v>180</v>
      </c>
      <c r="P2122" s="34">
        <v>0</v>
      </c>
      <c r="Q2122" s="34" t="s">
        <v>886</v>
      </c>
      <c r="R2122" s="34" t="s">
        <v>892</v>
      </c>
      <c r="S2122" s="48" t="s">
        <v>1123</v>
      </c>
      <c r="T2122" s="13" t="s">
        <v>1863</v>
      </c>
      <c r="U2122" s="12" t="s">
        <v>122</v>
      </c>
      <c r="V2122" s="12" t="s">
        <v>1863</v>
      </c>
      <c r="W2122" s="12" t="s">
        <v>1863</v>
      </c>
      <c r="X2122" s="14" t="str">
        <f t="shared" si="33"/>
        <v>А</v>
      </c>
      <c r="Y2122" s="271">
        <f>Таблица1[[#This Row],[ID_intellix]]</f>
        <v>1795</v>
      </c>
      <c r="Z2122" s="269" t="s">
        <v>122</v>
      </c>
      <c r="AA2122" s="145">
        <f>IF(OR(Таблица1[[#This Row],[CARDIO_report]]&lt;&gt;0,Таблица1[[#This Row],[AI COMBO_report]]&lt;&gt;0,Таблица1[[#This Row],[OTC_report]]&lt;&gt;0),1,0)</f>
        <v>1</v>
      </c>
      <c r="AB2122" s="60" t="s">
        <v>1124</v>
      </c>
      <c r="AC2122" s="60" t="s">
        <v>1124</v>
      </c>
      <c r="AD2122" s="60" t="s">
        <v>1124</v>
      </c>
      <c r="AE2122" s="60" t="s">
        <v>1124</v>
      </c>
      <c r="AF2122" s="60"/>
      <c r="AG2122" s="60" t="s">
        <v>1124</v>
      </c>
      <c r="AH2122" s="60" t="s">
        <v>1124</v>
      </c>
      <c r="AI2122" s="60" t="s">
        <v>1124</v>
      </c>
      <c r="AJ2122" s="60" t="s">
        <v>1124</v>
      </c>
      <c r="AK2122" s="60" t="s">
        <v>1124</v>
      </c>
      <c r="AL2122" s="60" t="s">
        <v>1124</v>
      </c>
      <c r="AM2122" s="60" t="s">
        <v>1124</v>
      </c>
      <c r="AN2122" s="60" t="s">
        <v>1124</v>
      </c>
      <c r="AO2122" s="60"/>
      <c r="AP2122" s="35" t="s">
        <v>1917</v>
      </c>
      <c r="AQ2122" s="377">
        <v>0</v>
      </c>
      <c r="AR2122" s="378">
        <v>0</v>
      </c>
      <c r="AS2122" s="377">
        <v>0</v>
      </c>
      <c r="AT2122" s="378">
        <v>0</v>
      </c>
      <c r="AU2122" s="377">
        <v>0</v>
      </c>
      <c r="AV2122" s="377">
        <v>0</v>
      </c>
      <c r="AW2122" s="377">
        <v>0</v>
      </c>
      <c r="AX2122">
        <v>0</v>
      </c>
      <c r="AY2122">
        <v>0</v>
      </c>
    </row>
    <row r="2123" spans="1:51" ht="14.5" customHeight="1" x14ac:dyDescent="0.2">
      <c r="A2123" s="46">
        <v>1753</v>
      </c>
      <c r="B2123" s="258" t="s">
        <v>5849</v>
      </c>
      <c r="C2123" t="s">
        <v>1128</v>
      </c>
      <c r="D2123" t="s">
        <v>2184</v>
      </c>
      <c r="E2123" t="s">
        <v>1821</v>
      </c>
      <c r="F2123" s="29" t="s">
        <v>1844</v>
      </c>
      <c r="G2123" s="47">
        <v>210</v>
      </c>
      <c r="H2123" t="s">
        <v>1844</v>
      </c>
      <c r="I2123">
        <v>1</v>
      </c>
      <c r="J2123" t="s">
        <v>5850</v>
      </c>
      <c r="K2123" t="s">
        <v>2977</v>
      </c>
      <c r="L2123" t="s">
        <v>5851</v>
      </c>
      <c r="M2123">
        <v>0</v>
      </c>
      <c r="N2123" s="34">
        <v>0</v>
      </c>
      <c r="O2123" s="34" t="s">
        <v>180</v>
      </c>
      <c r="P2123" s="34">
        <v>0</v>
      </c>
      <c r="Q2123" s="34" t="s">
        <v>886</v>
      </c>
      <c r="R2123" s="34" t="s">
        <v>892</v>
      </c>
      <c r="S2123" s="48" t="s">
        <v>1123</v>
      </c>
      <c r="T2123" s="13" t="s">
        <v>1863</v>
      </c>
      <c r="U2123" s="12" t="s">
        <v>122</v>
      </c>
      <c r="V2123" s="12" t="s">
        <v>1863</v>
      </c>
      <c r="W2123" s="12" t="s">
        <v>122</v>
      </c>
      <c r="X2123" s="14" t="str">
        <f t="shared" si="33"/>
        <v>А</v>
      </c>
      <c r="Y2123" s="271">
        <f>Таблица1[[#This Row],[ID_intellix]]</f>
        <v>1753</v>
      </c>
      <c r="Z2123" s="269" t="s">
        <v>122</v>
      </c>
      <c r="AA2123" s="145">
        <f>IF(OR(Таблица1[[#This Row],[CARDIO_report]]&lt;&gt;0,Таблица1[[#This Row],[AI COMBO_report]]&lt;&gt;0,Таблица1[[#This Row],[OTC_report]]&lt;&gt;0),1,0)</f>
        <v>1</v>
      </c>
      <c r="AB2123" s="60" t="s">
        <v>1124</v>
      </c>
      <c r="AC2123" s="60" t="s">
        <v>1124</v>
      </c>
      <c r="AD2123" s="60" t="s">
        <v>1124</v>
      </c>
      <c r="AE2123" s="60" t="s">
        <v>1124</v>
      </c>
      <c r="AF2123" s="60"/>
      <c r="AG2123" s="60" t="s">
        <v>1124</v>
      </c>
      <c r="AH2123" s="60" t="s">
        <v>1124</v>
      </c>
      <c r="AI2123" s="60" t="s">
        <v>1124</v>
      </c>
      <c r="AJ2123" s="60" t="s">
        <v>1124</v>
      </c>
      <c r="AK2123" s="60" t="s">
        <v>1124</v>
      </c>
      <c r="AL2123" s="60" t="s">
        <v>1124</v>
      </c>
      <c r="AM2123" s="60" t="s">
        <v>1124</v>
      </c>
      <c r="AN2123" s="60" t="s">
        <v>1124</v>
      </c>
      <c r="AO2123" s="60"/>
      <c r="AP2123" s="35" t="s">
        <v>1857</v>
      </c>
      <c r="AQ2123" s="377">
        <v>0</v>
      </c>
      <c r="AR2123" s="378">
        <v>0</v>
      </c>
      <c r="AS2123" s="377">
        <v>0</v>
      </c>
      <c r="AT2123" s="378">
        <v>0</v>
      </c>
      <c r="AU2123" s="377">
        <v>0</v>
      </c>
      <c r="AV2123" s="377">
        <v>0</v>
      </c>
      <c r="AW2123" s="377">
        <v>0</v>
      </c>
      <c r="AX2123">
        <v>0</v>
      </c>
      <c r="AY2123">
        <v>0</v>
      </c>
    </row>
    <row r="2124" spans="1:51" ht="14.5" hidden="1" customHeight="1" x14ac:dyDescent="0.2">
      <c r="A2124" s="46">
        <v>1754</v>
      </c>
      <c r="B2124" s="258" t="s">
        <v>5911</v>
      </c>
      <c r="C2124" t="s">
        <v>1128</v>
      </c>
      <c r="D2124" t="s">
        <v>2184</v>
      </c>
      <c r="E2124" t="s">
        <v>1821</v>
      </c>
      <c r="F2124" s="29" t="s">
        <v>1844</v>
      </c>
      <c r="G2124" s="47">
        <v>237</v>
      </c>
      <c r="H2124" t="s">
        <v>1844</v>
      </c>
      <c r="I2124">
        <v>1</v>
      </c>
      <c r="J2124" t="s">
        <v>5912</v>
      </c>
      <c r="K2124" t="s">
        <v>2977</v>
      </c>
      <c r="L2124" t="s">
        <v>5913</v>
      </c>
      <c r="M2124">
        <v>0</v>
      </c>
      <c r="N2124" s="34">
        <v>0</v>
      </c>
      <c r="O2124" s="34" t="s">
        <v>180</v>
      </c>
      <c r="P2124" s="34">
        <v>0</v>
      </c>
      <c r="Q2124" s="34" t="s">
        <v>886</v>
      </c>
      <c r="R2124" s="34">
        <v>0</v>
      </c>
      <c r="S2124" s="48" t="s">
        <v>1123</v>
      </c>
      <c r="T2124" s="13">
        <v>0</v>
      </c>
      <c r="U2124" s="12">
        <v>0</v>
      </c>
      <c r="V2124" s="12">
        <v>0</v>
      </c>
      <c r="W2124" s="12">
        <v>0</v>
      </c>
      <c r="X2124" s="14" t="str">
        <f t="shared" si="33"/>
        <v>С</v>
      </c>
      <c r="Y2124" s="271">
        <f>Таблица1[[#This Row],[ID_intellix]]</f>
        <v>1754</v>
      </c>
      <c r="Z2124" s="269" t="s">
        <v>122</v>
      </c>
      <c r="AA2124" s="145">
        <f>IF(OR(Таблица1[[#This Row],[CARDIO_report]]&lt;&gt;0,Таблица1[[#This Row],[AI COMBO_report]]&lt;&gt;0,Таблица1[[#This Row],[OTC_report]]&lt;&gt;0),1,0)</f>
        <v>0</v>
      </c>
      <c r="AB2124" s="60" t="s">
        <v>1124</v>
      </c>
      <c r="AC2124" s="60" t="s">
        <v>1124</v>
      </c>
      <c r="AD2124" s="60" t="s">
        <v>1124</v>
      </c>
      <c r="AE2124" s="60"/>
      <c r="AF2124" s="60"/>
      <c r="AG2124" s="60" t="s">
        <v>1124</v>
      </c>
      <c r="AH2124" s="60" t="s">
        <v>1124</v>
      </c>
      <c r="AI2124" s="60" t="s">
        <v>1124</v>
      </c>
      <c r="AJ2124" s="60" t="s">
        <v>1124</v>
      </c>
      <c r="AK2124" s="60" t="s">
        <v>1124</v>
      </c>
      <c r="AL2124" s="60" t="s">
        <v>1124</v>
      </c>
      <c r="AM2124" s="60" t="s">
        <v>1124</v>
      </c>
      <c r="AN2124" s="60" t="s">
        <v>1124</v>
      </c>
      <c r="AO2124" s="60"/>
      <c r="AP2124" s="35" t="s">
        <v>1825</v>
      </c>
      <c r="AQ2124" s="377">
        <v>0</v>
      </c>
      <c r="AR2124" s="378">
        <v>0</v>
      </c>
      <c r="AS2124" s="377">
        <v>0</v>
      </c>
      <c r="AT2124" s="378">
        <v>0</v>
      </c>
      <c r="AU2124">
        <v>0</v>
      </c>
      <c r="AV2124">
        <v>0</v>
      </c>
      <c r="AW2124">
        <v>0</v>
      </c>
      <c r="AX2124">
        <v>0</v>
      </c>
      <c r="AY2124">
        <v>0</v>
      </c>
    </row>
    <row r="2125" spans="1:51" ht="14.5" hidden="1" customHeight="1" x14ac:dyDescent="0.2">
      <c r="A2125" s="46">
        <v>335</v>
      </c>
      <c r="B2125" s="258" t="s">
        <v>12449</v>
      </c>
      <c r="C2125" t="s">
        <v>1128</v>
      </c>
      <c r="D2125" t="s">
        <v>2184</v>
      </c>
      <c r="E2125" t="s">
        <v>2504</v>
      </c>
      <c r="F2125" s="29" t="s">
        <v>2584</v>
      </c>
      <c r="G2125" s="47">
        <v>9</v>
      </c>
      <c r="H2125" t="s">
        <v>1396</v>
      </c>
      <c r="I2125">
        <v>1</v>
      </c>
      <c r="J2125" t="s">
        <v>12450</v>
      </c>
      <c r="K2125" t="s">
        <v>2977</v>
      </c>
      <c r="L2125" t="s">
        <v>12451</v>
      </c>
      <c r="M2125">
        <v>0</v>
      </c>
      <c r="N2125" s="34">
        <v>0</v>
      </c>
      <c r="O2125" s="34" t="s">
        <v>180</v>
      </c>
      <c r="P2125" s="34">
        <v>0</v>
      </c>
      <c r="Q2125" s="34" t="s">
        <v>886</v>
      </c>
      <c r="R2125" s="34" t="s">
        <v>892</v>
      </c>
      <c r="S2125" s="48" t="s">
        <v>1123</v>
      </c>
      <c r="T2125" s="13" t="s">
        <v>1863</v>
      </c>
      <c r="U2125" s="12" t="s">
        <v>122</v>
      </c>
      <c r="V2125" s="12" t="s">
        <v>1863</v>
      </c>
      <c r="W2125" s="12" t="s">
        <v>1863</v>
      </c>
      <c r="X2125" s="14" t="str">
        <f t="shared" si="33"/>
        <v>А</v>
      </c>
      <c r="Y2125" s="271">
        <f>Таблица1[[#This Row],[ID_intellix]]</f>
        <v>335</v>
      </c>
      <c r="Z2125" s="269" t="s">
        <v>122</v>
      </c>
      <c r="AA2125" s="145">
        <f>IF(OR(Таблица1[[#This Row],[CARDIO_report]]&lt;&gt;0,Таблица1[[#This Row],[AI COMBO_report]]&lt;&gt;0,Таблица1[[#This Row],[OTC_report]]&lt;&gt;0),1,0)</f>
        <v>1</v>
      </c>
      <c r="AB2125" s="60" t="s">
        <v>1124</v>
      </c>
      <c r="AC2125" s="60" t="s">
        <v>1124</v>
      </c>
      <c r="AD2125" s="60" t="s">
        <v>1124</v>
      </c>
      <c r="AE2125" s="60" t="s">
        <v>1124</v>
      </c>
      <c r="AF2125" s="60"/>
      <c r="AG2125" s="89" t="s">
        <v>1414</v>
      </c>
      <c r="AH2125" s="89">
        <v>147</v>
      </c>
      <c r="AI2125" s="89" t="s">
        <v>1414</v>
      </c>
      <c r="AJ2125" s="89">
        <v>161</v>
      </c>
      <c r="AK2125" s="89" t="s">
        <v>1414</v>
      </c>
      <c r="AL2125" s="89">
        <v>205</v>
      </c>
      <c r="AM2125" s="89" t="s">
        <v>1414</v>
      </c>
      <c r="AN2125" s="89">
        <v>167</v>
      </c>
      <c r="AP2125" s="35" t="s">
        <v>1917</v>
      </c>
      <c r="AQ2125" s="377">
        <v>0</v>
      </c>
      <c r="AR2125" s="378">
        <v>0</v>
      </c>
      <c r="AS2125" s="377">
        <v>0</v>
      </c>
      <c r="AT2125" s="378">
        <v>0</v>
      </c>
      <c r="AU2125" s="377">
        <v>0</v>
      </c>
      <c r="AV2125" s="377">
        <v>0</v>
      </c>
      <c r="AW2125" s="377">
        <v>0</v>
      </c>
      <c r="AX2125">
        <v>0</v>
      </c>
      <c r="AY2125">
        <v>0</v>
      </c>
    </row>
    <row r="2126" spans="1:51" ht="14.5" hidden="1" customHeight="1" x14ac:dyDescent="0.2">
      <c r="A2126" s="46">
        <v>7110</v>
      </c>
      <c r="B2126" s="258" t="s">
        <v>7067</v>
      </c>
      <c r="C2126" t="s">
        <v>1136</v>
      </c>
      <c r="D2126" t="s">
        <v>1928</v>
      </c>
      <c r="E2126" t="s">
        <v>1821</v>
      </c>
      <c r="F2126" s="29" t="s">
        <v>1850</v>
      </c>
      <c r="G2126" s="47">
        <v>217</v>
      </c>
      <c r="H2126" t="s">
        <v>1850</v>
      </c>
      <c r="I2126">
        <v>1</v>
      </c>
      <c r="J2126" t="s">
        <v>7068</v>
      </c>
      <c r="K2126" t="s">
        <v>2052</v>
      </c>
      <c r="L2126" t="s">
        <v>7069</v>
      </c>
      <c r="M2126" t="s">
        <v>378</v>
      </c>
      <c r="N2126" s="34">
        <v>0</v>
      </c>
      <c r="O2126" s="34" t="s">
        <v>222</v>
      </c>
      <c r="P2126" s="34">
        <v>0</v>
      </c>
      <c r="Q2126" s="34" t="s">
        <v>7070</v>
      </c>
      <c r="R2126" s="34">
        <v>0</v>
      </c>
      <c r="S2126" s="48" t="s">
        <v>1123</v>
      </c>
      <c r="T2126" s="13" t="s">
        <v>122</v>
      </c>
      <c r="U2126" s="12" t="s">
        <v>1863</v>
      </c>
      <c r="V2126" s="12" t="s">
        <v>122</v>
      </c>
      <c r="W2126" s="12" t="s">
        <v>122</v>
      </c>
      <c r="X2126" s="14" t="str">
        <f t="shared" si="33"/>
        <v>В</v>
      </c>
      <c r="Y2126" s="271">
        <f>Таблица1[[#This Row],[ID_intellix]]</f>
        <v>7110</v>
      </c>
      <c r="Z2126" s="269" t="s">
        <v>1863</v>
      </c>
      <c r="AA2126" s="145">
        <f>IF(OR(Таблица1[[#This Row],[CARDIO_report]]&lt;&gt;0,Таблица1[[#This Row],[AI COMBO_report]]&lt;&gt;0,Таблица1[[#This Row],[OTC_report]]&lt;&gt;0),1,0)</f>
        <v>0</v>
      </c>
      <c r="AB2126" s="60" t="s">
        <v>1124</v>
      </c>
      <c r="AC2126" s="60" t="s">
        <v>1124</v>
      </c>
      <c r="AD2126" s="60" t="s">
        <v>1124</v>
      </c>
      <c r="AE2126" s="60" t="s">
        <v>1124</v>
      </c>
      <c r="AF2126" s="60"/>
      <c r="AG2126" s="60" t="s">
        <v>1124</v>
      </c>
      <c r="AH2126" s="60" t="s">
        <v>1124</v>
      </c>
      <c r="AI2126" s="60" t="s">
        <v>1124</v>
      </c>
      <c r="AJ2126" s="60" t="s">
        <v>1124</v>
      </c>
      <c r="AK2126" s="60" t="s">
        <v>1124</v>
      </c>
      <c r="AL2126" s="60" t="s">
        <v>1124</v>
      </c>
      <c r="AM2126" s="60" t="s">
        <v>1124</v>
      </c>
      <c r="AN2126" s="60" t="s">
        <v>1124</v>
      </c>
      <c r="AO2126" s="60"/>
      <c r="AP2126" s="35" t="s">
        <v>1857</v>
      </c>
      <c r="AQ2126" s="377">
        <v>0</v>
      </c>
      <c r="AR2126" s="378">
        <v>0</v>
      </c>
      <c r="AS2126" s="377">
        <v>0</v>
      </c>
      <c r="AT2126" s="378">
        <v>0</v>
      </c>
      <c r="AU2126" s="377">
        <v>0</v>
      </c>
      <c r="AV2126" s="377">
        <v>0</v>
      </c>
      <c r="AW2126" s="377">
        <v>0</v>
      </c>
      <c r="AX2126">
        <v>0</v>
      </c>
      <c r="AY2126">
        <v>0</v>
      </c>
    </row>
    <row r="2127" spans="1:51" ht="14.5" hidden="1" customHeight="1" x14ac:dyDescent="0.2">
      <c r="A2127" s="46">
        <v>5226</v>
      </c>
      <c r="B2127" s="258" t="s">
        <v>7071</v>
      </c>
      <c r="C2127" t="s">
        <v>1136</v>
      </c>
      <c r="D2127" t="s">
        <v>1928</v>
      </c>
      <c r="E2127" t="s">
        <v>1821</v>
      </c>
      <c r="F2127" s="29" t="s">
        <v>1850</v>
      </c>
      <c r="G2127" s="47">
        <v>39</v>
      </c>
      <c r="H2127" t="s">
        <v>1850</v>
      </c>
      <c r="I2127">
        <v>1</v>
      </c>
      <c r="J2127" t="s">
        <v>7072</v>
      </c>
      <c r="K2127" t="s">
        <v>2052</v>
      </c>
      <c r="L2127" t="s">
        <v>7073</v>
      </c>
      <c r="M2127" t="s">
        <v>378</v>
      </c>
      <c r="N2127" s="34">
        <v>0</v>
      </c>
      <c r="O2127" s="34" t="s">
        <v>222</v>
      </c>
      <c r="P2127" s="34" t="s">
        <v>230</v>
      </c>
      <c r="Q2127" s="34" t="s">
        <v>7070</v>
      </c>
      <c r="R2127" s="34" t="s">
        <v>859</v>
      </c>
      <c r="S2127" s="48" t="s">
        <v>1123</v>
      </c>
      <c r="T2127" s="13" t="s">
        <v>1863</v>
      </c>
      <c r="U2127" s="12" t="s">
        <v>122</v>
      </c>
      <c r="V2127" s="12" t="s">
        <v>122</v>
      </c>
      <c r="W2127" s="12" t="s">
        <v>122</v>
      </c>
      <c r="X2127" s="14" t="str">
        <f t="shared" si="33"/>
        <v>В</v>
      </c>
      <c r="Y2127" s="271">
        <f>Таблица1[[#This Row],[ID_intellix]]</f>
        <v>5226</v>
      </c>
      <c r="Z2127" s="269" t="s">
        <v>122</v>
      </c>
      <c r="AA2127" s="145">
        <f>IF(OR(Таблица1[[#This Row],[CARDIO_report]]&lt;&gt;0,Таблица1[[#This Row],[AI COMBO_report]]&lt;&gt;0,Таблица1[[#This Row],[OTC_report]]&lt;&gt;0),1,0)</f>
        <v>1</v>
      </c>
      <c r="AB2127" s="60" t="s">
        <v>1124</v>
      </c>
      <c r="AC2127" s="60" t="s">
        <v>1124</v>
      </c>
      <c r="AD2127" s="60" t="s">
        <v>1124</v>
      </c>
      <c r="AE2127" s="60" t="s">
        <v>1124</v>
      </c>
      <c r="AF2127" s="60"/>
      <c r="AG2127" s="60" t="s">
        <v>1124</v>
      </c>
      <c r="AH2127" s="60" t="s">
        <v>1124</v>
      </c>
      <c r="AI2127" s="60" t="s">
        <v>1124</v>
      </c>
      <c r="AJ2127" s="60" t="s">
        <v>1124</v>
      </c>
      <c r="AK2127" s="60" t="s">
        <v>1124</v>
      </c>
      <c r="AL2127" s="60" t="s">
        <v>1124</v>
      </c>
      <c r="AM2127" s="60" t="s">
        <v>1124</v>
      </c>
      <c r="AN2127" s="60" t="s">
        <v>1124</v>
      </c>
      <c r="AO2127" s="60"/>
      <c r="AP2127" s="35" t="s">
        <v>1917</v>
      </c>
      <c r="AQ2127" s="377">
        <v>0</v>
      </c>
      <c r="AR2127" s="378">
        <v>0</v>
      </c>
      <c r="AS2127" s="377">
        <v>0</v>
      </c>
      <c r="AT2127" s="378">
        <v>0</v>
      </c>
      <c r="AU2127" s="377">
        <v>0</v>
      </c>
      <c r="AV2127" s="377">
        <v>0</v>
      </c>
      <c r="AW2127" s="377">
        <v>0</v>
      </c>
      <c r="AX2127">
        <v>0</v>
      </c>
      <c r="AY2127">
        <v>0</v>
      </c>
    </row>
    <row r="2128" spans="1:51" ht="14.5" hidden="1" customHeight="1" x14ac:dyDescent="0.2">
      <c r="A2128" s="46">
        <v>3308</v>
      </c>
      <c r="B2128" s="258" t="s">
        <v>7234</v>
      </c>
      <c r="C2128" t="s">
        <v>1136</v>
      </c>
      <c r="D2128" t="s">
        <v>1928</v>
      </c>
      <c r="E2128" t="s">
        <v>1821</v>
      </c>
      <c r="F2128" s="29" t="s">
        <v>1850</v>
      </c>
      <c r="G2128" s="47">
        <v>366</v>
      </c>
      <c r="H2128" t="s">
        <v>1850</v>
      </c>
      <c r="I2128">
        <v>1</v>
      </c>
      <c r="J2128" t="s">
        <v>7235</v>
      </c>
      <c r="K2128" t="s">
        <v>2052</v>
      </c>
      <c r="L2128" t="s">
        <v>7236</v>
      </c>
      <c r="M2128" t="s">
        <v>378</v>
      </c>
      <c r="N2128" s="34">
        <v>0</v>
      </c>
      <c r="O2128" s="34" t="s">
        <v>222</v>
      </c>
      <c r="P2128" s="34">
        <v>0</v>
      </c>
      <c r="Q2128" s="34" t="s">
        <v>7070</v>
      </c>
      <c r="R2128" s="34">
        <v>0</v>
      </c>
      <c r="S2128" s="48" t="s">
        <v>1123</v>
      </c>
      <c r="T2128" s="13" t="s">
        <v>122</v>
      </c>
      <c r="U2128" s="12" t="s">
        <v>122</v>
      </c>
      <c r="V2128" s="12" t="s">
        <v>1863</v>
      </c>
      <c r="W2128" s="12" t="s">
        <v>122</v>
      </c>
      <c r="X2128" s="14" t="str">
        <f t="shared" si="33"/>
        <v>В</v>
      </c>
      <c r="Y2128" s="271">
        <f>Таблица1[[#This Row],[ID_intellix]]</f>
        <v>3308</v>
      </c>
      <c r="Z2128" s="269" t="s">
        <v>122</v>
      </c>
      <c r="AA2128" s="145">
        <f>IF(OR(Таблица1[[#This Row],[CARDIO_report]]&lt;&gt;0,Таблица1[[#This Row],[AI COMBO_report]]&lt;&gt;0,Таблица1[[#This Row],[OTC_report]]&lt;&gt;0),1,0)</f>
        <v>0</v>
      </c>
      <c r="AB2128" s="60" t="s">
        <v>1124</v>
      </c>
      <c r="AC2128" s="60" t="s">
        <v>1124</v>
      </c>
      <c r="AD2128" s="60" t="s">
        <v>1124</v>
      </c>
      <c r="AE2128" s="60" t="s">
        <v>1124</v>
      </c>
      <c r="AF2128" s="60"/>
      <c r="AG2128" s="60" t="s">
        <v>1124</v>
      </c>
      <c r="AH2128" s="60" t="s">
        <v>1124</v>
      </c>
      <c r="AI2128" s="60" t="s">
        <v>1124</v>
      </c>
      <c r="AJ2128" s="60" t="s">
        <v>1124</v>
      </c>
      <c r="AK2128" s="60" t="s">
        <v>1124</v>
      </c>
      <c r="AL2128" s="60" t="s">
        <v>1124</v>
      </c>
      <c r="AM2128" s="60" t="s">
        <v>1124</v>
      </c>
      <c r="AN2128" s="60" t="s">
        <v>1124</v>
      </c>
      <c r="AO2128" s="60"/>
      <c r="AP2128" s="35" t="s">
        <v>1825</v>
      </c>
      <c r="AQ2128" s="377">
        <v>0</v>
      </c>
      <c r="AR2128" s="378">
        <v>0</v>
      </c>
      <c r="AS2128" s="377">
        <v>0</v>
      </c>
      <c r="AT2128" s="378">
        <v>0</v>
      </c>
      <c r="AU2128" s="377">
        <v>0</v>
      </c>
      <c r="AV2128" s="377">
        <v>0</v>
      </c>
      <c r="AW2128" s="377">
        <v>0</v>
      </c>
      <c r="AX2128">
        <v>0</v>
      </c>
      <c r="AY2128">
        <v>0</v>
      </c>
    </row>
    <row r="2129" spans="1:54" ht="14.5" hidden="1" customHeight="1" x14ac:dyDescent="0.2">
      <c r="A2129" s="46">
        <v>3307</v>
      </c>
      <c r="B2129" s="258" t="s">
        <v>7327</v>
      </c>
      <c r="C2129" t="s">
        <v>1136</v>
      </c>
      <c r="D2129" t="s">
        <v>1928</v>
      </c>
      <c r="E2129" t="s">
        <v>1821</v>
      </c>
      <c r="F2129" s="29" t="s">
        <v>1850</v>
      </c>
      <c r="G2129" s="47">
        <v>364</v>
      </c>
      <c r="H2129" t="s">
        <v>1850</v>
      </c>
      <c r="I2129">
        <v>1</v>
      </c>
      <c r="J2129" t="s">
        <v>7328</v>
      </c>
      <c r="K2129" t="s">
        <v>2052</v>
      </c>
      <c r="L2129" t="s">
        <v>7329</v>
      </c>
      <c r="M2129" t="s">
        <v>378</v>
      </c>
      <c r="N2129" s="34">
        <v>0</v>
      </c>
      <c r="O2129" s="34" t="s">
        <v>222</v>
      </c>
      <c r="P2129" s="34">
        <v>0</v>
      </c>
      <c r="Q2129" s="34" t="s">
        <v>7070</v>
      </c>
      <c r="R2129" s="34">
        <v>0</v>
      </c>
      <c r="S2129" s="48" t="s">
        <v>1123</v>
      </c>
      <c r="T2129" s="13" t="s">
        <v>122</v>
      </c>
      <c r="U2129" s="12" t="s">
        <v>122</v>
      </c>
      <c r="V2129" s="12" t="s">
        <v>122</v>
      </c>
      <c r="W2129" s="12" t="s">
        <v>122</v>
      </c>
      <c r="X2129" s="14" t="str">
        <f t="shared" si="33"/>
        <v>С</v>
      </c>
      <c r="Y2129" s="271">
        <f>Таблица1[[#This Row],[ID_intellix]]</f>
        <v>3307</v>
      </c>
      <c r="Z2129" s="269" t="s">
        <v>122</v>
      </c>
      <c r="AA2129" s="145">
        <f>IF(OR(Таблица1[[#This Row],[CARDIO_report]]&lt;&gt;0,Таблица1[[#This Row],[AI COMBO_report]]&lt;&gt;0,Таблица1[[#This Row],[OTC_report]]&lt;&gt;0),1,0)</f>
        <v>0</v>
      </c>
      <c r="AB2129" s="60" t="s">
        <v>1124</v>
      </c>
      <c r="AC2129" s="60" t="s">
        <v>1124</v>
      </c>
      <c r="AD2129" s="60" t="s">
        <v>1124</v>
      </c>
      <c r="AE2129" s="60" t="s">
        <v>1124</v>
      </c>
      <c r="AF2129" s="60"/>
      <c r="AG2129" s="60" t="s">
        <v>1124</v>
      </c>
      <c r="AH2129" s="60" t="s">
        <v>1124</v>
      </c>
      <c r="AI2129" s="60" t="s">
        <v>1124</v>
      </c>
      <c r="AJ2129" s="60" t="s">
        <v>1124</v>
      </c>
      <c r="AK2129" s="60" t="s">
        <v>1124</v>
      </c>
      <c r="AL2129" s="60" t="s">
        <v>1124</v>
      </c>
      <c r="AM2129" s="60" t="s">
        <v>1124</v>
      </c>
      <c r="AN2129" s="60" t="s">
        <v>1124</v>
      </c>
      <c r="AO2129" s="60"/>
      <c r="AP2129" s="35" t="s">
        <v>1825</v>
      </c>
      <c r="AQ2129" s="377">
        <v>0</v>
      </c>
      <c r="AR2129" s="378">
        <v>0</v>
      </c>
      <c r="AS2129" s="377">
        <v>0</v>
      </c>
      <c r="AT2129" s="378">
        <v>0</v>
      </c>
      <c r="AU2129" s="377">
        <v>0</v>
      </c>
      <c r="AV2129" s="377">
        <v>0</v>
      </c>
      <c r="AW2129" s="377">
        <v>0</v>
      </c>
      <c r="AX2129">
        <v>0</v>
      </c>
      <c r="AY2129">
        <v>0</v>
      </c>
    </row>
    <row r="2130" spans="1:54" ht="14.5" hidden="1" customHeight="1" x14ac:dyDescent="0.2">
      <c r="A2130" s="46">
        <v>1151</v>
      </c>
      <c r="B2130" s="258" t="s">
        <v>13153</v>
      </c>
      <c r="C2130" t="s">
        <v>1159</v>
      </c>
      <c r="D2130" t="s">
        <v>2056</v>
      </c>
      <c r="E2130" t="s">
        <v>2504</v>
      </c>
      <c r="F2130" s="29" t="s">
        <v>2539</v>
      </c>
      <c r="G2130" s="47">
        <v>15</v>
      </c>
      <c r="H2130" t="s">
        <v>1149</v>
      </c>
      <c r="I2130">
        <v>1</v>
      </c>
      <c r="J2130" t="s">
        <v>13154</v>
      </c>
      <c r="K2130" t="s">
        <v>2056</v>
      </c>
      <c r="L2130" t="s">
        <v>13155</v>
      </c>
      <c r="M2130">
        <v>0</v>
      </c>
      <c r="N2130" s="34">
        <v>0</v>
      </c>
      <c r="O2130" s="34">
        <v>0</v>
      </c>
      <c r="P2130" s="34">
        <v>0</v>
      </c>
      <c r="Q2130" s="34">
        <v>0</v>
      </c>
      <c r="R2130" s="34">
        <v>0</v>
      </c>
      <c r="S2130" s="48" t="s">
        <v>1123</v>
      </c>
      <c r="T2130" s="13">
        <v>0</v>
      </c>
      <c r="U2130" s="12">
        <v>0</v>
      </c>
      <c r="V2130" s="12">
        <v>0</v>
      </c>
      <c r="W2130" s="12">
        <v>0</v>
      </c>
      <c r="X2130" s="14" t="str">
        <f t="shared" si="33"/>
        <v>С</v>
      </c>
      <c r="Y2130" s="271">
        <f>Таблица1[[#This Row],[ID_intellix]]</f>
        <v>1151</v>
      </c>
      <c r="Z2130" s="269" t="s">
        <v>122</v>
      </c>
      <c r="AA2130" s="145">
        <f>IF(OR(Таблица1[[#This Row],[CARDIO_report]]&lt;&gt;0,Таблица1[[#This Row],[AI COMBO_report]]&lt;&gt;0,Таблица1[[#This Row],[OTC_report]]&lt;&gt;0),1,0)</f>
        <v>0</v>
      </c>
      <c r="AB2130" s="60" t="s">
        <v>1124</v>
      </c>
      <c r="AC2130" s="60" t="s">
        <v>1124</v>
      </c>
      <c r="AD2130" s="60" t="s">
        <v>1124</v>
      </c>
      <c r="AE2130" s="60" t="s">
        <v>1124</v>
      </c>
      <c r="AF2130" s="60"/>
      <c r="AG2130" s="89" t="s">
        <v>1145</v>
      </c>
      <c r="AH2130" s="89">
        <v>72</v>
      </c>
      <c r="AI2130" s="89" t="s">
        <v>1145</v>
      </c>
      <c r="AJ2130" s="89">
        <v>78</v>
      </c>
      <c r="AK2130" s="89" t="s">
        <v>2516</v>
      </c>
      <c r="AL2130" s="89">
        <v>34</v>
      </c>
      <c r="AM2130" s="89" t="s">
        <v>2516</v>
      </c>
      <c r="AN2130" s="89">
        <v>28</v>
      </c>
      <c r="AP2130" s="35" t="s">
        <v>1825</v>
      </c>
      <c r="AQ2130" s="377">
        <v>0</v>
      </c>
      <c r="AR2130" s="378">
        <v>0</v>
      </c>
      <c r="AS2130" s="377">
        <v>0</v>
      </c>
      <c r="AT2130" s="378">
        <v>0</v>
      </c>
      <c r="AU2130" s="377">
        <v>0</v>
      </c>
      <c r="AV2130" s="377">
        <v>0</v>
      </c>
      <c r="AW2130" s="377">
        <v>0</v>
      </c>
      <c r="AX2130">
        <v>0</v>
      </c>
      <c r="AY2130">
        <v>0</v>
      </c>
    </row>
    <row r="2131" spans="1:54" ht="14.5" hidden="1" customHeight="1" x14ac:dyDescent="0.2">
      <c r="A2131" s="46">
        <v>1286</v>
      </c>
      <c r="B2131" s="258" t="s">
        <v>7110</v>
      </c>
      <c r="C2131" t="s">
        <v>1159</v>
      </c>
      <c r="D2131" t="s">
        <v>2056</v>
      </c>
      <c r="E2131" t="s">
        <v>1821</v>
      </c>
      <c r="F2131" s="29" t="s">
        <v>1950</v>
      </c>
      <c r="G2131" s="47">
        <v>55</v>
      </c>
      <c r="H2131" t="s">
        <v>1950</v>
      </c>
      <c r="I2131">
        <v>1</v>
      </c>
      <c r="J2131" t="s">
        <v>7111</v>
      </c>
      <c r="K2131" t="s">
        <v>2056</v>
      </c>
      <c r="L2131" t="s">
        <v>7112</v>
      </c>
      <c r="M2131">
        <v>0</v>
      </c>
      <c r="N2131" s="34">
        <v>0</v>
      </c>
      <c r="O2131" s="34">
        <v>0</v>
      </c>
      <c r="P2131" s="34">
        <v>0</v>
      </c>
      <c r="Q2131" s="34">
        <v>0</v>
      </c>
      <c r="R2131" s="34">
        <v>0</v>
      </c>
      <c r="S2131" s="48" t="s">
        <v>1123</v>
      </c>
      <c r="T2131" s="13">
        <v>0</v>
      </c>
      <c r="U2131" s="12">
        <v>0</v>
      </c>
      <c r="V2131" s="12">
        <v>0</v>
      </c>
      <c r="W2131" s="12">
        <v>0</v>
      </c>
      <c r="X2131" s="14" t="str">
        <f t="shared" si="33"/>
        <v>С</v>
      </c>
      <c r="Y2131" s="271">
        <f>Таблица1[[#This Row],[ID_intellix]]</f>
        <v>1286</v>
      </c>
      <c r="Z2131" s="269" t="s">
        <v>122</v>
      </c>
      <c r="AA2131" s="145">
        <f>IF(OR(Таблица1[[#This Row],[CARDIO_report]]&lt;&gt;0,Таблица1[[#This Row],[AI COMBO_report]]&lt;&gt;0,Таблица1[[#This Row],[OTC_report]]&lt;&gt;0),1,0)</f>
        <v>0</v>
      </c>
      <c r="AB2131" s="60" t="s">
        <v>1124</v>
      </c>
      <c r="AC2131" s="60" t="s">
        <v>1124</v>
      </c>
      <c r="AD2131" s="60" t="s">
        <v>1124</v>
      </c>
      <c r="AE2131" s="60" t="s">
        <v>1124</v>
      </c>
      <c r="AF2131" s="60"/>
      <c r="AG2131" s="60" t="s">
        <v>1124</v>
      </c>
      <c r="AH2131" s="60" t="s">
        <v>1124</v>
      </c>
      <c r="AI2131" s="60" t="s">
        <v>1124</v>
      </c>
      <c r="AJ2131" s="60" t="s">
        <v>1124</v>
      </c>
      <c r="AK2131" s="60" t="s">
        <v>1124</v>
      </c>
      <c r="AL2131" s="60" t="s">
        <v>1124</v>
      </c>
      <c r="AM2131" s="60" t="s">
        <v>1124</v>
      </c>
      <c r="AN2131" s="60" t="s">
        <v>1124</v>
      </c>
      <c r="AO2131" s="60"/>
      <c r="AP2131" s="35" t="s">
        <v>1825</v>
      </c>
      <c r="AQ2131" s="377">
        <v>0</v>
      </c>
      <c r="AR2131" s="378">
        <v>0</v>
      </c>
      <c r="AS2131" s="377">
        <v>0</v>
      </c>
      <c r="AT2131" s="378">
        <v>0</v>
      </c>
      <c r="AU2131" s="377">
        <v>0</v>
      </c>
      <c r="AV2131" s="377">
        <v>0</v>
      </c>
      <c r="AW2131" s="377">
        <v>0</v>
      </c>
      <c r="AX2131">
        <v>0</v>
      </c>
      <c r="AY2131">
        <v>0</v>
      </c>
      <c r="AZ2131" s="2"/>
      <c r="BB2131" s="2"/>
    </row>
    <row r="2132" spans="1:54" ht="14.5" hidden="1" customHeight="1" x14ac:dyDescent="0.2">
      <c r="A2132" s="46">
        <v>1301</v>
      </c>
      <c r="B2132" s="258" t="s">
        <v>7125</v>
      </c>
      <c r="C2132" t="s">
        <v>1159</v>
      </c>
      <c r="D2132" t="s">
        <v>2056</v>
      </c>
      <c r="E2132" t="s">
        <v>1821</v>
      </c>
      <c r="F2132" s="29" t="s">
        <v>1950</v>
      </c>
      <c r="G2132" s="47">
        <v>179</v>
      </c>
      <c r="H2132" t="s">
        <v>1950</v>
      </c>
      <c r="I2132">
        <v>1</v>
      </c>
      <c r="J2132" t="s">
        <v>7126</v>
      </c>
      <c r="K2132" t="s">
        <v>2056</v>
      </c>
      <c r="L2132" t="s">
        <v>7127</v>
      </c>
      <c r="M2132">
        <v>0</v>
      </c>
      <c r="N2132" s="34">
        <v>0</v>
      </c>
      <c r="O2132" s="34">
        <v>0</v>
      </c>
      <c r="P2132" s="34">
        <v>0</v>
      </c>
      <c r="Q2132" s="34">
        <v>0</v>
      </c>
      <c r="R2132" s="34">
        <v>0</v>
      </c>
      <c r="S2132" s="48" t="s">
        <v>1123</v>
      </c>
      <c r="T2132" s="13">
        <v>0</v>
      </c>
      <c r="U2132" s="12">
        <v>0</v>
      </c>
      <c r="V2132" s="12">
        <v>0</v>
      </c>
      <c r="W2132" s="12">
        <v>0</v>
      </c>
      <c r="X2132" s="14" t="str">
        <f t="shared" si="33"/>
        <v>С</v>
      </c>
      <c r="Y2132" s="271">
        <f>Таблица1[[#This Row],[ID_intellix]]</f>
        <v>1301</v>
      </c>
      <c r="Z2132" s="269" t="s">
        <v>122</v>
      </c>
      <c r="AA2132" s="145">
        <f>IF(OR(Таблица1[[#This Row],[CARDIO_report]]&lt;&gt;0,Таблица1[[#This Row],[AI COMBO_report]]&lt;&gt;0,Таблица1[[#This Row],[OTC_report]]&lt;&gt;0),1,0)</f>
        <v>0</v>
      </c>
      <c r="AB2132" s="60" t="s">
        <v>1124</v>
      </c>
      <c r="AC2132" s="60" t="s">
        <v>1124</v>
      </c>
      <c r="AD2132" s="60" t="s">
        <v>1124</v>
      </c>
      <c r="AE2132" s="60" t="s">
        <v>1124</v>
      </c>
      <c r="AF2132" s="60"/>
      <c r="AG2132" s="60" t="s">
        <v>1124</v>
      </c>
      <c r="AH2132" s="60" t="s">
        <v>1124</v>
      </c>
      <c r="AI2132" s="60" t="s">
        <v>1124</v>
      </c>
      <c r="AJ2132" s="60" t="s">
        <v>1124</v>
      </c>
      <c r="AK2132" s="60" t="s">
        <v>1124</v>
      </c>
      <c r="AL2132" s="60" t="s">
        <v>1124</v>
      </c>
      <c r="AM2132" s="60" t="s">
        <v>1124</v>
      </c>
      <c r="AN2132" s="60" t="s">
        <v>1124</v>
      </c>
      <c r="AO2132" s="60"/>
      <c r="AP2132" s="35" t="s">
        <v>1825</v>
      </c>
      <c r="AQ2132" s="377">
        <v>0</v>
      </c>
      <c r="AR2132" s="378">
        <v>0</v>
      </c>
      <c r="AS2132" s="377">
        <v>0</v>
      </c>
      <c r="AT2132" s="378">
        <v>0</v>
      </c>
      <c r="AU2132" s="377">
        <v>0</v>
      </c>
      <c r="AV2132" s="377">
        <v>0</v>
      </c>
      <c r="AW2132" s="377">
        <v>0</v>
      </c>
      <c r="AX2132">
        <v>0</v>
      </c>
      <c r="AY2132">
        <v>0</v>
      </c>
      <c r="AZ2132" s="2"/>
      <c r="BB2132" s="2"/>
    </row>
    <row r="2133" spans="1:54" ht="14.5" hidden="1" customHeight="1" x14ac:dyDescent="0.2">
      <c r="A2133" s="46">
        <v>2351</v>
      </c>
      <c r="B2133" s="258" t="s">
        <v>7143</v>
      </c>
      <c r="C2133" t="s">
        <v>1159</v>
      </c>
      <c r="D2133" t="s">
        <v>2056</v>
      </c>
      <c r="E2133" t="s">
        <v>1821</v>
      </c>
      <c r="F2133" s="29" t="s">
        <v>1950</v>
      </c>
      <c r="G2133" s="47">
        <v>229</v>
      </c>
      <c r="H2133" t="s">
        <v>1950</v>
      </c>
      <c r="I2133">
        <v>1</v>
      </c>
      <c r="J2133" t="s">
        <v>7144</v>
      </c>
      <c r="K2133" t="s">
        <v>2056</v>
      </c>
      <c r="L2133" t="s">
        <v>7145</v>
      </c>
      <c r="M2133">
        <v>0</v>
      </c>
      <c r="N2133" s="34">
        <v>0</v>
      </c>
      <c r="O2133" s="34">
        <v>0</v>
      </c>
      <c r="P2133" s="34">
        <v>0</v>
      </c>
      <c r="Q2133" s="34">
        <v>0</v>
      </c>
      <c r="R2133" s="34">
        <v>0</v>
      </c>
      <c r="S2133" s="48" t="s">
        <v>1123</v>
      </c>
      <c r="T2133" s="13">
        <v>0</v>
      </c>
      <c r="U2133" s="12">
        <v>0</v>
      </c>
      <c r="V2133" s="12">
        <v>0</v>
      </c>
      <c r="W2133" s="12">
        <v>0</v>
      </c>
      <c r="X2133" s="14" t="str">
        <f t="shared" si="33"/>
        <v>С</v>
      </c>
      <c r="Y2133" s="271">
        <f>Таблица1[[#This Row],[ID_intellix]]</f>
        <v>2351</v>
      </c>
      <c r="Z2133" s="269" t="s">
        <v>122</v>
      </c>
      <c r="AA2133" s="145">
        <f>IF(OR(Таблица1[[#This Row],[CARDIO_report]]&lt;&gt;0,Таблица1[[#This Row],[AI COMBO_report]]&lt;&gt;0,Таблица1[[#This Row],[OTC_report]]&lt;&gt;0),1,0)</f>
        <v>0</v>
      </c>
      <c r="AB2133" s="60" t="s">
        <v>1124</v>
      </c>
      <c r="AC2133" s="60" t="s">
        <v>1124</v>
      </c>
      <c r="AD2133" s="60" t="s">
        <v>1124</v>
      </c>
      <c r="AE2133" s="60" t="s">
        <v>1124</v>
      </c>
      <c r="AF2133" s="60"/>
      <c r="AG2133" s="60" t="s">
        <v>1124</v>
      </c>
      <c r="AH2133" s="60" t="s">
        <v>1124</v>
      </c>
      <c r="AI2133" s="60" t="s">
        <v>1124</v>
      </c>
      <c r="AJ2133" s="60" t="s">
        <v>1124</v>
      </c>
      <c r="AK2133" s="60" t="s">
        <v>1124</v>
      </c>
      <c r="AL2133" s="60" t="s">
        <v>1124</v>
      </c>
      <c r="AM2133" s="60" t="s">
        <v>1124</v>
      </c>
      <c r="AN2133" s="60" t="s">
        <v>1124</v>
      </c>
      <c r="AO2133" s="60"/>
      <c r="AP2133" s="35" t="s">
        <v>1825</v>
      </c>
      <c r="AQ2133" s="377">
        <v>0</v>
      </c>
      <c r="AR2133" s="378">
        <v>0</v>
      </c>
      <c r="AS2133" s="377">
        <v>0</v>
      </c>
      <c r="AT2133" s="378">
        <v>0</v>
      </c>
      <c r="AU2133" s="377">
        <v>0</v>
      </c>
      <c r="AV2133" s="377">
        <v>0</v>
      </c>
      <c r="AW2133" s="377">
        <v>0</v>
      </c>
      <c r="AX2133">
        <v>0</v>
      </c>
      <c r="AY2133">
        <v>0</v>
      </c>
      <c r="AZ2133" s="2"/>
      <c r="BB2133" s="2"/>
    </row>
    <row r="2134" spans="1:54" ht="14.5" hidden="1" customHeight="1" x14ac:dyDescent="0.2">
      <c r="A2134" s="46">
        <v>1440</v>
      </c>
      <c r="B2134" s="258">
        <v>0</v>
      </c>
      <c r="C2134" t="s">
        <v>1159</v>
      </c>
      <c r="D2134" t="s">
        <v>2056</v>
      </c>
      <c r="E2134" t="s">
        <v>1821</v>
      </c>
      <c r="F2134" s="29" t="s">
        <v>1950</v>
      </c>
      <c r="G2134" s="47">
        <v>71</v>
      </c>
      <c r="H2134" t="s">
        <v>1950</v>
      </c>
      <c r="I2134">
        <v>1</v>
      </c>
      <c r="J2134" t="s">
        <v>9012</v>
      </c>
      <c r="K2134" t="s">
        <v>2056</v>
      </c>
      <c r="L2134" t="s">
        <v>9013</v>
      </c>
      <c r="M2134">
        <v>0</v>
      </c>
      <c r="N2134" s="34">
        <v>0</v>
      </c>
      <c r="O2134" s="34">
        <v>0</v>
      </c>
      <c r="P2134" s="34">
        <v>0</v>
      </c>
      <c r="Q2134" s="34">
        <v>0</v>
      </c>
      <c r="R2134" s="34">
        <v>0</v>
      </c>
      <c r="S2134" s="48" t="s">
        <v>1123</v>
      </c>
      <c r="T2134" s="13">
        <v>0</v>
      </c>
      <c r="U2134" s="12">
        <v>0</v>
      </c>
      <c r="V2134" s="12">
        <v>0</v>
      </c>
      <c r="W2134" s="12">
        <v>0</v>
      </c>
      <c r="X2134" s="14" t="str">
        <f t="shared" si="33"/>
        <v>С</v>
      </c>
      <c r="Y2134" s="271">
        <f>Таблица1[[#This Row],[ID_intellix]]</f>
        <v>1440</v>
      </c>
      <c r="Z2134" s="269" t="s">
        <v>122</v>
      </c>
      <c r="AA2134" s="145">
        <f>IF(OR(Таблица1[[#This Row],[CARDIO_report]]&lt;&gt;0,Таблица1[[#This Row],[AI COMBO_report]]&lt;&gt;0,Таблица1[[#This Row],[OTC_report]]&lt;&gt;0),1,0)</f>
        <v>0</v>
      </c>
      <c r="AB2134" s="60" t="s">
        <v>1124</v>
      </c>
      <c r="AC2134" s="60" t="s">
        <v>1124</v>
      </c>
      <c r="AD2134" s="60" t="s">
        <v>1124</v>
      </c>
      <c r="AE2134" s="60" t="s">
        <v>1124</v>
      </c>
      <c r="AF2134" s="60"/>
      <c r="AG2134" s="60" t="s">
        <v>1124</v>
      </c>
      <c r="AH2134" s="60" t="s">
        <v>1124</v>
      </c>
      <c r="AI2134" s="60" t="s">
        <v>1124</v>
      </c>
      <c r="AJ2134" s="60" t="s">
        <v>1124</v>
      </c>
      <c r="AK2134" s="60" t="s">
        <v>1124</v>
      </c>
      <c r="AL2134" s="60" t="s">
        <v>1124</v>
      </c>
      <c r="AM2134" s="60" t="s">
        <v>1124</v>
      </c>
      <c r="AN2134" s="60" t="s">
        <v>1124</v>
      </c>
      <c r="AO2134" s="60"/>
      <c r="AP2134" s="35" t="s">
        <v>1825</v>
      </c>
      <c r="AQ2134" s="377">
        <v>0</v>
      </c>
      <c r="AR2134" s="378">
        <v>0</v>
      </c>
      <c r="AS2134" s="377">
        <v>0</v>
      </c>
      <c r="AT2134" s="378">
        <v>0</v>
      </c>
      <c r="AU2134" s="377">
        <v>0</v>
      </c>
      <c r="AV2134" s="377">
        <v>0</v>
      </c>
      <c r="AW2134" s="377">
        <v>0</v>
      </c>
      <c r="AX2134">
        <v>0</v>
      </c>
      <c r="AY2134">
        <v>0</v>
      </c>
      <c r="AZ2134" s="2"/>
      <c r="BB2134" s="2"/>
    </row>
    <row r="2135" spans="1:54" ht="14.5" hidden="1" customHeight="1" x14ac:dyDescent="0.2">
      <c r="A2135" s="46">
        <v>1700</v>
      </c>
      <c r="B2135" s="258">
        <v>0</v>
      </c>
      <c r="C2135" t="s">
        <v>1159</v>
      </c>
      <c r="D2135" t="s">
        <v>2056</v>
      </c>
      <c r="E2135" t="s">
        <v>1821</v>
      </c>
      <c r="F2135" s="29" t="s">
        <v>1950</v>
      </c>
      <c r="G2135" s="47">
        <v>208</v>
      </c>
      <c r="H2135" t="s">
        <v>1950</v>
      </c>
      <c r="I2135">
        <v>1</v>
      </c>
      <c r="J2135" t="s">
        <v>9014</v>
      </c>
      <c r="K2135" t="s">
        <v>2056</v>
      </c>
      <c r="L2135" t="s">
        <v>9015</v>
      </c>
      <c r="M2135">
        <v>0</v>
      </c>
      <c r="N2135" s="34">
        <v>0</v>
      </c>
      <c r="O2135" s="34">
        <v>0</v>
      </c>
      <c r="P2135" s="34">
        <v>0</v>
      </c>
      <c r="Q2135" s="34">
        <v>0</v>
      </c>
      <c r="R2135" s="34">
        <v>0</v>
      </c>
      <c r="S2135" s="48" t="s">
        <v>1123</v>
      </c>
      <c r="T2135" s="13">
        <v>0</v>
      </c>
      <c r="U2135" s="12">
        <v>0</v>
      </c>
      <c r="V2135" s="12">
        <v>0</v>
      </c>
      <c r="W2135" s="12">
        <v>0</v>
      </c>
      <c r="X2135" s="14" t="str">
        <f t="shared" si="33"/>
        <v>С</v>
      </c>
      <c r="Y2135" s="271">
        <f>Таблица1[[#This Row],[ID_intellix]]</f>
        <v>1700</v>
      </c>
      <c r="Z2135" s="269" t="s">
        <v>122</v>
      </c>
      <c r="AA2135" s="145">
        <f>IF(OR(Таблица1[[#This Row],[CARDIO_report]]&lt;&gt;0,Таблица1[[#This Row],[AI COMBO_report]]&lt;&gt;0,Таблица1[[#This Row],[OTC_report]]&lt;&gt;0),1,0)</f>
        <v>0</v>
      </c>
      <c r="AB2135" s="60" t="s">
        <v>1124</v>
      </c>
      <c r="AC2135" s="60" t="s">
        <v>1124</v>
      </c>
      <c r="AD2135" s="60" t="s">
        <v>1124</v>
      </c>
      <c r="AE2135" s="60" t="s">
        <v>1124</v>
      </c>
      <c r="AF2135" s="60"/>
      <c r="AG2135" s="60" t="s">
        <v>1124</v>
      </c>
      <c r="AH2135" s="60" t="s">
        <v>1124</v>
      </c>
      <c r="AI2135" s="60" t="s">
        <v>1124</v>
      </c>
      <c r="AJ2135" s="60" t="s">
        <v>1124</v>
      </c>
      <c r="AK2135" s="60" t="s">
        <v>1124</v>
      </c>
      <c r="AL2135" s="60" t="s">
        <v>1124</v>
      </c>
      <c r="AM2135" s="60" t="s">
        <v>1124</v>
      </c>
      <c r="AN2135" s="60" t="s">
        <v>1124</v>
      </c>
      <c r="AO2135" s="60"/>
      <c r="AP2135" s="35" t="s">
        <v>1825</v>
      </c>
      <c r="AQ2135" s="377">
        <v>0</v>
      </c>
      <c r="AR2135" s="378">
        <v>0</v>
      </c>
      <c r="AS2135" s="377">
        <v>0</v>
      </c>
      <c r="AT2135" s="378">
        <v>0</v>
      </c>
      <c r="AU2135" s="377">
        <v>0</v>
      </c>
      <c r="AV2135" s="377">
        <v>0</v>
      </c>
      <c r="AW2135" s="377">
        <v>0</v>
      </c>
      <c r="AX2135">
        <v>0</v>
      </c>
      <c r="AY2135">
        <v>0</v>
      </c>
      <c r="AZ2135" s="2"/>
      <c r="BB2135" s="2"/>
    </row>
    <row r="2136" spans="1:54" ht="14.5" hidden="1" customHeight="1" x14ac:dyDescent="0.2">
      <c r="A2136" s="46">
        <v>1966</v>
      </c>
      <c r="B2136" s="258">
        <v>0</v>
      </c>
      <c r="C2136" t="s">
        <v>1159</v>
      </c>
      <c r="D2136" t="s">
        <v>2056</v>
      </c>
      <c r="E2136" t="s">
        <v>1821</v>
      </c>
      <c r="F2136" s="29" t="s">
        <v>1950</v>
      </c>
      <c r="G2136" s="47">
        <v>62</v>
      </c>
      <c r="H2136" t="s">
        <v>1950</v>
      </c>
      <c r="I2136">
        <v>1</v>
      </c>
      <c r="J2136" t="s">
        <v>9016</v>
      </c>
      <c r="K2136" t="s">
        <v>2056</v>
      </c>
      <c r="L2136" t="s">
        <v>9017</v>
      </c>
      <c r="M2136">
        <v>0</v>
      </c>
      <c r="N2136" s="34">
        <v>0</v>
      </c>
      <c r="O2136" s="34">
        <v>0</v>
      </c>
      <c r="P2136" s="34">
        <v>0</v>
      </c>
      <c r="Q2136" s="34">
        <v>0</v>
      </c>
      <c r="R2136" s="34">
        <v>0</v>
      </c>
      <c r="S2136" s="48" t="s">
        <v>1123</v>
      </c>
      <c r="T2136" s="13">
        <v>0</v>
      </c>
      <c r="U2136" s="12">
        <v>0</v>
      </c>
      <c r="V2136" s="12">
        <v>0</v>
      </c>
      <c r="W2136" s="12">
        <v>0</v>
      </c>
      <c r="X2136" s="14" t="str">
        <f t="shared" si="33"/>
        <v>С</v>
      </c>
      <c r="Y2136" s="271">
        <f>Таблица1[[#This Row],[ID_intellix]]</f>
        <v>1966</v>
      </c>
      <c r="Z2136" s="269" t="s">
        <v>122</v>
      </c>
      <c r="AA2136" s="145">
        <f>IF(OR(Таблица1[[#This Row],[CARDIO_report]]&lt;&gt;0,Таблица1[[#This Row],[AI COMBO_report]]&lt;&gt;0,Таблица1[[#This Row],[OTC_report]]&lt;&gt;0),1,0)</f>
        <v>0</v>
      </c>
      <c r="AB2136" s="60" t="s">
        <v>1124</v>
      </c>
      <c r="AC2136" s="60" t="s">
        <v>1124</v>
      </c>
      <c r="AD2136" s="60" t="s">
        <v>1124</v>
      </c>
      <c r="AE2136" s="60" t="s">
        <v>1124</v>
      </c>
      <c r="AF2136" s="60"/>
      <c r="AG2136" s="60" t="s">
        <v>1124</v>
      </c>
      <c r="AH2136" s="60" t="s">
        <v>1124</v>
      </c>
      <c r="AI2136" s="60" t="s">
        <v>1124</v>
      </c>
      <c r="AJ2136" s="60" t="s">
        <v>1124</v>
      </c>
      <c r="AK2136" s="60" t="s">
        <v>1124</v>
      </c>
      <c r="AL2136" s="60" t="s">
        <v>1124</v>
      </c>
      <c r="AM2136" s="60" t="s">
        <v>1124</v>
      </c>
      <c r="AN2136" s="60" t="s">
        <v>1124</v>
      </c>
      <c r="AO2136" s="60"/>
      <c r="AP2136" s="35" t="s">
        <v>1825</v>
      </c>
      <c r="AQ2136" s="377">
        <v>0</v>
      </c>
      <c r="AR2136" s="378">
        <v>0</v>
      </c>
      <c r="AS2136" s="377">
        <v>0</v>
      </c>
      <c r="AT2136" s="378">
        <v>0</v>
      </c>
      <c r="AU2136" s="377">
        <v>0</v>
      </c>
      <c r="AV2136" s="377">
        <v>0</v>
      </c>
      <c r="AW2136" s="377">
        <v>0</v>
      </c>
      <c r="AX2136">
        <v>0</v>
      </c>
      <c r="AY2136">
        <v>0</v>
      </c>
      <c r="AZ2136" s="2"/>
      <c r="BB2136" s="2"/>
    </row>
    <row r="2137" spans="1:54" ht="14.5" hidden="1" customHeight="1" x14ac:dyDescent="0.2">
      <c r="A2137" s="46">
        <v>2171</v>
      </c>
      <c r="B2137" s="258">
        <v>0</v>
      </c>
      <c r="C2137" t="s">
        <v>1159</v>
      </c>
      <c r="D2137" t="s">
        <v>2056</v>
      </c>
      <c r="E2137" t="s">
        <v>1821</v>
      </c>
      <c r="F2137" s="29" t="s">
        <v>1950</v>
      </c>
      <c r="G2137" s="47">
        <v>127</v>
      </c>
      <c r="H2137" t="s">
        <v>1950</v>
      </c>
      <c r="I2137">
        <v>1</v>
      </c>
      <c r="J2137" t="s">
        <v>9018</v>
      </c>
      <c r="K2137" t="s">
        <v>2056</v>
      </c>
      <c r="L2137" t="s">
        <v>9019</v>
      </c>
      <c r="M2137">
        <v>0</v>
      </c>
      <c r="N2137" s="34">
        <v>0</v>
      </c>
      <c r="O2137" s="34">
        <v>0</v>
      </c>
      <c r="P2137" s="34">
        <v>0</v>
      </c>
      <c r="Q2137" s="34">
        <v>0</v>
      </c>
      <c r="R2137" s="34">
        <v>0</v>
      </c>
      <c r="S2137" s="48" t="s">
        <v>1123</v>
      </c>
      <c r="T2137" s="13">
        <v>0</v>
      </c>
      <c r="U2137" s="12">
        <v>0</v>
      </c>
      <c r="V2137" s="12">
        <v>0</v>
      </c>
      <c r="W2137" s="12">
        <v>0</v>
      </c>
      <c r="X2137" s="14" t="str">
        <f t="shared" si="33"/>
        <v>С</v>
      </c>
      <c r="Y2137" s="271">
        <f>Таблица1[[#This Row],[ID_intellix]]</f>
        <v>2171</v>
      </c>
      <c r="Z2137" s="269" t="s">
        <v>122</v>
      </c>
      <c r="AA2137" s="145">
        <f>IF(OR(Таблица1[[#This Row],[CARDIO_report]]&lt;&gt;0,Таблица1[[#This Row],[AI COMBO_report]]&lt;&gt;0,Таблица1[[#This Row],[OTC_report]]&lt;&gt;0),1,0)</f>
        <v>0</v>
      </c>
      <c r="AB2137" s="60" t="s">
        <v>1124</v>
      </c>
      <c r="AC2137" s="60" t="s">
        <v>1124</v>
      </c>
      <c r="AD2137" s="60" t="s">
        <v>1124</v>
      </c>
      <c r="AE2137" s="60" t="s">
        <v>1124</v>
      </c>
      <c r="AF2137" s="60"/>
      <c r="AG2137" s="60" t="s">
        <v>1124</v>
      </c>
      <c r="AH2137" s="60" t="s">
        <v>1124</v>
      </c>
      <c r="AI2137" s="60" t="s">
        <v>1124</v>
      </c>
      <c r="AJ2137" s="60" t="s">
        <v>1124</v>
      </c>
      <c r="AK2137" s="60" t="s">
        <v>1124</v>
      </c>
      <c r="AL2137" s="60" t="s">
        <v>1124</v>
      </c>
      <c r="AM2137" s="60" t="s">
        <v>1124</v>
      </c>
      <c r="AN2137" s="60" t="s">
        <v>1124</v>
      </c>
      <c r="AO2137" s="60"/>
      <c r="AP2137" s="35" t="s">
        <v>1825</v>
      </c>
      <c r="AQ2137" s="377">
        <v>0</v>
      </c>
      <c r="AR2137" s="378">
        <v>0</v>
      </c>
      <c r="AS2137" s="377">
        <v>0</v>
      </c>
      <c r="AT2137" s="378">
        <v>0</v>
      </c>
      <c r="AU2137" s="377">
        <v>0</v>
      </c>
      <c r="AV2137" s="377">
        <v>0</v>
      </c>
      <c r="AW2137" s="377">
        <v>0</v>
      </c>
      <c r="AX2137">
        <v>0</v>
      </c>
      <c r="AY2137">
        <v>0</v>
      </c>
      <c r="AZ2137" s="2"/>
      <c r="BB2137" s="2"/>
    </row>
    <row r="2138" spans="1:54" ht="14.5" hidden="1" customHeight="1" x14ac:dyDescent="0.2">
      <c r="A2138" s="46">
        <v>25009</v>
      </c>
      <c r="B2138" s="258" t="s">
        <v>7212</v>
      </c>
      <c r="C2138" t="s">
        <v>1146</v>
      </c>
      <c r="D2138" t="s">
        <v>1374</v>
      </c>
      <c r="E2138" t="s">
        <v>1821</v>
      </c>
      <c r="F2138" s="29" t="s">
        <v>1959</v>
      </c>
      <c r="G2138" s="47" t="s">
        <v>7213</v>
      </c>
      <c r="H2138" t="s">
        <v>1959</v>
      </c>
      <c r="I2138">
        <v>1</v>
      </c>
      <c r="J2138" t="s">
        <v>7214</v>
      </c>
      <c r="K2138" t="s">
        <v>1376</v>
      </c>
      <c r="L2138" t="s">
        <v>7215</v>
      </c>
      <c r="M2138">
        <v>0</v>
      </c>
      <c r="N2138" s="34">
        <v>0</v>
      </c>
      <c r="O2138" s="34">
        <v>0</v>
      </c>
      <c r="P2138" s="34">
        <v>0</v>
      </c>
      <c r="Q2138" s="34">
        <v>0</v>
      </c>
      <c r="R2138" s="34">
        <v>0</v>
      </c>
      <c r="S2138" s="48" t="s">
        <v>1123</v>
      </c>
      <c r="T2138" s="13">
        <v>0</v>
      </c>
      <c r="U2138" s="12">
        <v>0</v>
      </c>
      <c r="V2138" s="12">
        <v>0</v>
      </c>
      <c r="W2138" s="12">
        <v>0</v>
      </c>
      <c r="X2138" s="14" t="str">
        <f t="shared" si="33"/>
        <v>С</v>
      </c>
      <c r="Y2138" s="271">
        <f>Таблица1[[#This Row],[ID_intellix]]</f>
        <v>25009</v>
      </c>
      <c r="Z2138" s="269" t="s">
        <v>122</v>
      </c>
      <c r="AA2138" s="145">
        <f>IF(OR(Таблица1[[#This Row],[CARDIO_report]]&lt;&gt;0,Таблица1[[#This Row],[AI COMBO_report]]&lt;&gt;0,Таблица1[[#This Row],[OTC_report]]&lt;&gt;0),1,0)</f>
        <v>0</v>
      </c>
      <c r="AB2138" s="60" t="s">
        <v>1124</v>
      </c>
      <c r="AC2138" s="60" t="s">
        <v>1124</v>
      </c>
      <c r="AD2138" s="60" t="s">
        <v>1124</v>
      </c>
      <c r="AE2138" s="60" t="s">
        <v>1124</v>
      </c>
      <c r="AF2138" s="60"/>
      <c r="AG2138" s="60" t="s">
        <v>1124</v>
      </c>
      <c r="AH2138" s="60" t="s">
        <v>1124</v>
      </c>
      <c r="AI2138" s="60" t="s">
        <v>1124</v>
      </c>
      <c r="AJ2138" s="60" t="s">
        <v>1124</v>
      </c>
      <c r="AK2138" s="60" t="s">
        <v>1124</v>
      </c>
      <c r="AL2138" s="60" t="s">
        <v>1124</v>
      </c>
      <c r="AM2138" s="60" t="s">
        <v>1124</v>
      </c>
      <c r="AN2138" s="60" t="s">
        <v>1124</v>
      </c>
      <c r="AO2138" s="60"/>
      <c r="AP2138" s="35" t="s">
        <v>1825</v>
      </c>
      <c r="AQ2138" s="377">
        <v>0</v>
      </c>
      <c r="AR2138" s="378">
        <v>0</v>
      </c>
      <c r="AS2138" s="377">
        <v>0</v>
      </c>
      <c r="AT2138" s="378">
        <v>0</v>
      </c>
      <c r="AU2138" s="377">
        <v>0</v>
      </c>
      <c r="AV2138" s="377">
        <v>0</v>
      </c>
      <c r="AW2138" s="377">
        <v>0</v>
      </c>
      <c r="AX2138">
        <v>0</v>
      </c>
      <c r="AY2138">
        <v>0</v>
      </c>
    </row>
    <row r="2139" spans="1:54" ht="14.5" hidden="1" customHeight="1" x14ac:dyDescent="0.2">
      <c r="A2139" s="46">
        <v>7187</v>
      </c>
      <c r="B2139" s="258" t="s">
        <v>7216</v>
      </c>
      <c r="C2139" t="s">
        <v>1146</v>
      </c>
      <c r="D2139" t="s">
        <v>1374</v>
      </c>
      <c r="E2139" t="s">
        <v>1821</v>
      </c>
      <c r="F2139" s="29" t="s">
        <v>1959</v>
      </c>
      <c r="G2139" s="47" t="s">
        <v>7217</v>
      </c>
      <c r="H2139" t="s">
        <v>1959</v>
      </c>
      <c r="I2139">
        <v>1</v>
      </c>
      <c r="J2139" t="s">
        <v>7218</v>
      </c>
      <c r="K2139" t="s">
        <v>1376</v>
      </c>
      <c r="L2139" t="s">
        <v>1377</v>
      </c>
      <c r="M2139">
        <v>0</v>
      </c>
      <c r="N2139" s="34">
        <v>0</v>
      </c>
      <c r="O2139" s="34">
        <v>0</v>
      </c>
      <c r="P2139" s="34">
        <v>0</v>
      </c>
      <c r="Q2139" s="34">
        <v>0</v>
      </c>
      <c r="R2139" s="34">
        <v>0</v>
      </c>
      <c r="S2139" s="48" t="s">
        <v>1123</v>
      </c>
      <c r="T2139" s="13">
        <v>0</v>
      </c>
      <c r="U2139" s="12">
        <v>0</v>
      </c>
      <c r="V2139" s="12">
        <v>0</v>
      </c>
      <c r="W2139" s="12">
        <v>0</v>
      </c>
      <c r="X2139" s="14" t="str">
        <f t="shared" si="33"/>
        <v>С</v>
      </c>
      <c r="Y2139" s="271">
        <f>Таблица1[[#This Row],[ID_intellix]]</f>
        <v>7187</v>
      </c>
      <c r="Z2139" s="269" t="s">
        <v>122</v>
      </c>
      <c r="AA2139" s="145">
        <f>IF(OR(Таблица1[[#This Row],[CARDIO_report]]&lt;&gt;0,Таблица1[[#This Row],[AI COMBO_report]]&lt;&gt;0,Таблица1[[#This Row],[OTC_report]]&lt;&gt;0),1,0)</f>
        <v>0</v>
      </c>
      <c r="AB2139" s="60" t="s">
        <v>1124</v>
      </c>
      <c r="AC2139" s="60" t="s">
        <v>1124</v>
      </c>
      <c r="AD2139" s="60" t="s">
        <v>1124</v>
      </c>
      <c r="AE2139" s="60" t="s">
        <v>1124</v>
      </c>
      <c r="AF2139" s="60"/>
      <c r="AG2139" s="60" t="s">
        <v>1124</v>
      </c>
      <c r="AH2139" s="60" t="s">
        <v>1124</v>
      </c>
      <c r="AI2139" s="60" t="s">
        <v>1124</v>
      </c>
      <c r="AJ2139" s="60" t="s">
        <v>1124</v>
      </c>
      <c r="AK2139" s="60" t="s">
        <v>1124</v>
      </c>
      <c r="AL2139" s="60" t="s">
        <v>1124</v>
      </c>
      <c r="AM2139" s="60" t="s">
        <v>1124</v>
      </c>
      <c r="AN2139" s="60" t="s">
        <v>1124</v>
      </c>
      <c r="AO2139" s="60"/>
      <c r="AP2139" s="35" t="s">
        <v>1825</v>
      </c>
      <c r="AQ2139" s="377">
        <v>0</v>
      </c>
      <c r="AR2139" s="378">
        <v>0</v>
      </c>
      <c r="AS2139" s="377">
        <v>0</v>
      </c>
      <c r="AT2139" s="378">
        <v>0</v>
      </c>
      <c r="AU2139" s="377">
        <v>0</v>
      </c>
      <c r="AV2139" s="377">
        <v>0</v>
      </c>
      <c r="AW2139" s="377">
        <v>0</v>
      </c>
      <c r="AX2139">
        <v>0</v>
      </c>
      <c r="AY2139">
        <v>0</v>
      </c>
    </row>
    <row r="2140" spans="1:54" ht="14.5" hidden="1" customHeight="1" x14ac:dyDescent="0.2">
      <c r="A2140" s="46">
        <v>5330</v>
      </c>
      <c r="B2140" s="258" t="s">
        <v>7301</v>
      </c>
      <c r="C2140" t="s">
        <v>1146</v>
      </c>
      <c r="D2140" t="s">
        <v>1374</v>
      </c>
      <c r="E2140" t="s">
        <v>1821</v>
      </c>
      <c r="F2140" s="29" t="s">
        <v>1959</v>
      </c>
      <c r="G2140" s="47">
        <v>74</v>
      </c>
      <c r="H2140" t="s">
        <v>1959</v>
      </c>
      <c r="I2140">
        <v>1</v>
      </c>
      <c r="J2140" t="s">
        <v>7302</v>
      </c>
      <c r="K2140" t="s">
        <v>1376</v>
      </c>
      <c r="L2140" t="s">
        <v>7303</v>
      </c>
      <c r="M2140">
        <v>0</v>
      </c>
      <c r="N2140" s="34">
        <v>0</v>
      </c>
      <c r="O2140" s="34">
        <v>0</v>
      </c>
      <c r="P2140" s="34">
        <v>0</v>
      </c>
      <c r="Q2140" s="34">
        <v>0</v>
      </c>
      <c r="R2140" s="34">
        <v>0</v>
      </c>
      <c r="S2140" s="48" t="s">
        <v>1123</v>
      </c>
      <c r="T2140" s="13">
        <v>0</v>
      </c>
      <c r="U2140" s="12">
        <v>0</v>
      </c>
      <c r="V2140" s="12">
        <v>0</v>
      </c>
      <c r="W2140" s="12">
        <v>0</v>
      </c>
      <c r="X2140" s="14" t="str">
        <f t="shared" si="33"/>
        <v>С</v>
      </c>
      <c r="Y2140" s="271">
        <f>Таблица1[[#This Row],[ID_intellix]]</f>
        <v>5330</v>
      </c>
      <c r="Z2140" s="269" t="s">
        <v>122</v>
      </c>
      <c r="AA2140" s="145">
        <f>IF(OR(Таблица1[[#This Row],[CARDIO_report]]&lt;&gt;0,Таблица1[[#This Row],[AI COMBO_report]]&lt;&gt;0,Таблица1[[#This Row],[OTC_report]]&lt;&gt;0),1,0)</f>
        <v>0</v>
      </c>
      <c r="AB2140" s="60" t="s">
        <v>1124</v>
      </c>
      <c r="AC2140" s="60" t="s">
        <v>1124</v>
      </c>
      <c r="AD2140" s="60" t="s">
        <v>1124</v>
      </c>
      <c r="AE2140" s="60" t="s">
        <v>1124</v>
      </c>
      <c r="AF2140" s="60"/>
      <c r="AG2140" s="60" t="s">
        <v>1124</v>
      </c>
      <c r="AH2140" s="60" t="s">
        <v>1124</v>
      </c>
      <c r="AI2140" s="60" t="s">
        <v>1124</v>
      </c>
      <c r="AJ2140" s="60" t="s">
        <v>1124</v>
      </c>
      <c r="AK2140" s="60" t="s">
        <v>1124</v>
      </c>
      <c r="AL2140" s="60" t="s">
        <v>1124</v>
      </c>
      <c r="AM2140" s="60" t="s">
        <v>1124</v>
      </c>
      <c r="AN2140" s="60" t="s">
        <v>1124</v>
      </c>
      <c r="AO2140" s="60"/>
      <c r="AP2140" s="35" t="s">
        <v>1825</v>
      </c>
      <c r="AQ2140" s="377">
        <v>0</v>
      </c>
      <c r="AR2140" s="378">
        <v>0</v>
      </c>
      <c r="AS2140" s="377">
        <v>0</v>
      </c>
      <c r="AT2140" s="378">
        <v>0</v>
      </c>
      <c r="AU2140" s="377">
        <v>0</v>
      </c>
      <c r="AV2140" s="377">
        <v>0</v>
      </c>
      <c r="AW2140" s="377">
        <v>0</v>
      </c>
      <c r="AX2140">
        <v>0</v>
      </c>
      <c r="AY2140">
        <v>0</v>
      </c>
    </row>
    <row r="2141" spans="1:54" ht="14.5" hidden="1" customHeight="1" x14ac:dyDescent="0.2">
      <c r="A2141" s="46">
        <v>7565</v>
      </c>
      <c r="B2141" s="258" t="s">
        <v>13982</v>
      </c>
      <c r="C2141" t="s">
        <v>1146</v>
      </c>
      <c r="D2141" t="s">
        <v>1374</v>
      </c>
      <c r="E2141" t="s">
        <v>2504</v>
      </c>
      <c r="F2141" s="29" t="s">
        <v>2834</v>
      </c>
      <c r="G2141" s="53" t="s">
        <v>1177</v>
      </c>
      <c r="H2141" t="s">
        <v>2835</v>
      </c>
      <c r="I2141">
        <v>1</v>
      </c>
      <c r="J2141" t="s">
        <v>13983</v>
      </c>
      <c r="K2141" t="s">
        <v>1376</v>
      </c>
      <c r="L2141" t="s">
        <v>13984</v>
      </c>
      <c r="M2141">
        <v>0</v>
      </c>
      <c r="N2141" s="34">
        <v>0</v>
      </c>
      <c r="O2141" s="34">
        <v>0</v>
      </c>
      <c r="P2141" s="34">
        <v>0</v>
      </c>
      <c r="Q2141" s="34">
        <v>0</v>
      </c>
      <c r="R2141" s="34">
        <v>0</v>
      </c>
      <c r="S2141" s="48" t="s">
        <v>1123</v>
      </c>
      <c r="T2141" s="13">
        <v>0</v>
      </c>
      <c r="U2141" s="12">
        <v>0</v>
      </c>
      <c r="V2141" s="12">
        <v>0</v>
      </c>
      <c r="W2141" s="12">
        <v>0</v>
      </c>
      <c r="X2141" s="14" t="str">
        <f t="shared" si="33"/>
        <v>С</v>
      </c>
      <c r="Y2141" s="271">
        <f>Таблица1[[#This Row],[ID_intellix]]</f>
        <v>7565</v>
      </c>
      <c r="Z2141" s="269" t="s">
        <v>122</v>
      </c>
      <c r="AA2141" s="145">
        <f>IF(OR(Таблица1[[#This Row],[CARDIO_report]]&lt;&gt;0,Таблица1[[#This Row],[AI COMBO_report]]&lt;&gt;0,Таблица1[[#This Row],[OTC_report]]&lt;&gt;0),1,0)</f>
        <v>0</v>
      </c>
      <c r="AB2141" s="60" t="s">
        <v>1124</v>
      </c>
      <c r="AC2141" s="60" t="s">
        <v>1124</v>
      </c>
      <c r="AD2141" s="60" t="s">
        <v>1124</v>
      </c>
      <c r="AE2141" s="60" t="s">
        <v>1124</v>
      </c>
      <c r="AF2141" s="60"/>
      <c r="AG2141" s="89" t="s">
        <v>1145</v>
      </c>
      <c r="AH2141" s="89">
        <v>122</v>
      </c>
      <c r="AI2141" s="89" t="s">
        <v>1145</v>
      </c>
      <c r="AJ2141" s="89">
        <v>122</v>
      </c>
      <c r="AK2141" s="89" t="s">
        <v>1145</v>
      </c>
      <c r="AL2141" s="89">
        <v>113</v>
      </c>
      <c r="AM2141" s="89" t="s">
        <v>1145</v>
      </c>
      <c r="AN2141" s="89">
        <v>119</v>
      </c>
      <c r="AP2141" s="35" t="s">
        <v>1825</v>
      </c>
      <c r="AQ2141" s="377">
        <v>0</v>
      </c>
      <c r="AR2141" s="378">
        <v>0</v>
      </c>
      <c r="AS2141" s="377">
        <v>0</v>
      </c>
      <c r="AT2141" s="378">
        <v>0</v>
      </c>
      <c r="AU2141" s="377">
        <v>0</v>
      </c>
      <c r="AV2141" s="377">
        <v>0</v>
      </c>
      <c r="AW2141" s="377">
        <v>0</v>
      </c>
      <c r="AX2141">
        <v>0</v>
      </c>
      <c r="AY2141">
        <v>0</v>
      </c>
    </row>
    <row r="2142" spans="1:54" ht="14.5" hidden="1" customHeight="1" x14ac:dyDescent="0.2">
      <c r="A2142" s="46">
        <v>7149</v>
      </c>
      <c r="B2142" s="258">
        <v>0</v>
      </c>
      <c r="C2142" t="s">
        <v>1146</v>
      </c>
      <c r="D2142" t="s">
        <v>1374</v>
      </c>
      <c r="E2142" t="s">
        <v>1821</v>
      </c>
      <c r="F2142" s="29" t="s">
        <v>1959</v>
      </c>
      <c r="G2142" s="53" t="s">
        <v>8896</v>
      </c>
      <c r="H2142" t="s">
        <v>1959</v>
      </c>
      <c r="I2142">
        <v>1</v>
      </c>
      <c r="J2142" t="s">
        <v>8897</v>
      </c>
      <c r="K2142" t="s">
        <v>1376</v>
      </c>
      <c r="L2142" t="s">
        <v>8898</v>
      </c>
      <c r="M2142">
        <v>0</v>
      </c>
      <c r="N2142" s="34">
        <v>0</v>
      </c>
      <c r="O2142" s="34">
        <v>0</v>
      </c>
      <c r="P2142" s="34">
        <v>0</v>
      </c>
      <c r="Q2142" s="34">
        <v>0</v>
      </c>
      <c r="R2142" s="34">
        <v>0</v>
      </c>
      <c r="S2142" s="48" t="s">
        <v>1123</v>
      </c>
      <c r="T2142" s="13">
        <v>0</v>
      </c>
      <c r="U2142" s="12">
        <v>0</v>
      </c>
      <c r="V2142" s="12">
        <v>0</v>
      </c>
      <c r="W2142" s="12">
        <v>0</v>
      </c>
      <c r="X2142" s="14" t="str">
        <f t="shared" si="33"/>
        <v>С</v>
      </c>
      <c r="Y2142" s="271">
        <f>Таблица1[[#This Row],[ID_intellix]]</f>
        <v>7149</v>
      </c>
      <c r="Z2142" s="269" t="s">
        <v>122</v>
      </c>
      <c r="AA2142" s="145">
        <f>IF(OR(Таблица1[[#This Row],[CARDIO_report]]&lt;&gt;0,Таблица1[[#This Row],[AI COMBO_report]]&lt;&gt;0,Таблица1[[#This Row],[OTC_report]]&lt;&gt;0),1,0)</f>
        <v>0</v>
      </c>
      <c r="AB2142" s="60" t="s">
        <v>1124</v>
      </c>
      <c r="AC2142" s="60" t="s">
        <v>1124</v>
      </c>
      <c r="AD2142" s="60" t="s">
        <v>1124</v>
      </c>
      <c r="AE2142" s="60" t="s">
        <v>1124</v>
      </c>
      <c r="AF2142" s="60"/>
      <c r="AG2142" s="60" t="s">
        <v>1124</v>
      </c>
      <c r="AH2142" s="60" t="s">
        <v>1124</v>
      </c>
      <c r="AI2142" s="60" t="s">
        <v>1124</v>
      </c>
      <c r="AJ2142" s="60" t="s">
        <v>1124</v>
      </c>
      <c r="AK2142" s="60" t="s">
        <v>1124</v>
      </c>
      <c r="AL2142" s="60" t="s">
        <v>1124</v>
      </c>
      <c r="AM2142" s="60" t="s">
        <v>1124</v>
      </c>
      <c r="AN2142" s="60" t="s">
        <v>1124</v>
      </c>
      <c r="AO2142" s="60"/>
      <c r="AP2142" s="35" t="s">
        <v>1825</v>
      </c>
      <c r="AQ2142" s="377">
        <v>0</v>
      </c>
      <c r="AR2142" s="378">
        <v>0</v>
      </c>
      <c r="AS2142" s="377">
        <v>0</v>
      </c>
      <c r="AT2142" s="378">
        <v>0</v>
      </c>
      <c r="AU2142" s="377">
        <v>0</v>
      </c>
      <c r="AV2142" s="377">
        <v>0</v>
      </c>
      <c r="AW2142" s="377">
        <v>0</v>
      </c>
      <c r="AX2142">
        <v>0</v>
      </c>
      <c r="AY2142">
        <v>0</v>
      </c>
    </row>
    <row r="2143" spans="1:54" ht="14.5" hidden="1" customHeight="1" x14ac:dyDescent="0.2">
      <c r="A2143" s="46">
        <v>7152</v>
      </c>
      <c r="B2143" s="258">
        <v>0</v>
      </c>
      <c r="C2143" t="s">
        <v>1146</v>
      </c>
      <c r="D2143" t="s">
        <v>1374</v>
      </c>
      <c r="E2143" t="s">
        <v>1821</v>
      </c>
      <c r="F2143" s="29" t="s">
        <v>1959</v>
      </c>
      <c r="G2143" s="53" t="s">
        <v>8899</v>
      </c>
      <c r="H2143" t="s">
        <v>1959</v>
      </c>
      <c r="I2143">
        <v>1</v>
      </c>
      <c r="J2143" t="s">
        <v>8900</v>
      </c>
      <c r="K2143" t="s">
        <v>1376</v>
      </c>
      <c r="L2143" t="s">
        <v>8901</v>
      </c>
      <c r="M2143">
        <v>0</v>
      </c>
      <c r="N2143" s="34">
        <v>0</v>
      </c>
      <c r="O2143" s="34">
        <v>0</v>
      </c>
      <c r="P2143" s="34">
        <v>0</v>
      </c>
      <c r="Q2143" s="34">
        <v>0</v>
      </c>
      <c r="R2143" s="34">
        <v>0</v>
      </c>
      <c r="S2143" s="48" t="s">
        <v>1123</v>
      </c>
      <c r="T2143" s="13">
        <v>0</v>
      </c>
      <c r="U2143" s="12">
        <v>0</v>
      </c>
      <c r="V2143" s="12">
        <v>0</v>
      </c>
      <c r="W2143" s="12">
        <v>0</v>
      </c>
      <c r="X2143" s="14" t="str">
        <f t="shared" si="33"/>
        <v>С</v>
      </c>
      <c r="Y2143" s="271">
        <f>Таблица1[[#This Row],[ID_intellix]]</f>
        <v>7152</v>
      </c>
      <c r="Z2143" s="269" t="s">
        <v>122</v>
      </c>
      <c r="AA2143" s="145">
        <f>IF(OR(Таблица1[[#This Row],[CARDIO_report]]&lt;&gt;0,Таблица1[[#This Row],[AI COMBO_report]]&lt;&gt;0,Таблица1[[#This Row],[OTC_report]]&lt;&gt;0),1,0)</f>
        <v>0</v>
      </c>
      <c r="AB2143" s="60" t="s">
        <v>1124</v>
      </c>
      <c r="AC2143" s="60" t="s">
        <v>1124</v>
      </c>
      <c r="AD2143" s="60" t="s">
        <v>1124</v>
      </c>
      <c r="AE2143" s="60" t="s">
        <v>1124</v>
      </c>
      <c r="AF2143" s="60"/>
      <c r="AG2143" s="60" t="s">
        <v>1124</v>
      </c>
      <c r="AH2143" s="60" t="s">
        <v>1124</v>
      </c>
      <c r="AI2143" s="60" t="s">
        <v>1124</v>
      </c>
      <c r="AJ2143" s="60" t="s">
        <v>1124</v>
      </c>
      <c r="AK2143" s="60" t="s">
        <v>1124</v>
      </c>
      <c r="AL2143" s="60" t="s">
        <v>1124</v>
      </c>
      <c r="AM2143" s="60" t="s">
        <v>1124</v>
      </c>
      <c r="AN2143" s="60" t="s">
        <v>1124</v>
      </c>
      <c r="AO2143" s="60"/>
      <c r="AP2143" s="35" t="s">
        <v>1825</v>
      </c>
      <c r="AQ2143" s="377">
        <v>0</v>
      </c>
      <c r="AR2143" s="378">
        <v>0</v>
      </c>
      <c r="AS2143" s="377">
        <v>0</v>
      </c>
      <c r="AT2143" s="378">
        <v>0</v>
      </c>
      <c r="AU2143" s="377">
        <v>0</v>
      </c>
      <c r="AV2143" s="377">
        <v>0</v>
      </c>
      <c r="AW2143" s="377">
        <v>0</v>
      </c>
      <c r="AX2143">
        <v>0</v>
      </c>
      <c r="AY2143">
        <v>0</v>
      </c>
    </row>
    <row r="2144" spans="1:54" ht="14.5" hidden="1" customHeight="1" x14ac:dyDescent="0.2">
      <c r="A2144" s="46">
        <v>31</v>
      </c>
      <c r="B2144" s="258" t="s">
        <v>11864</v>
      </c>
      <c r="C2144" t="s">
        <v>1204</v>
      </c>
      <c r="D2144" t="s">
        <v>1909</v>
      </c>
      <c r="E2144" t="s">
        <v>2504</v>
      </c>
      <c r="F2144" s="29" t="s">
        <v>1148</v>
      </c>
      <c r="G2144" s="47">
        <v>10</v>
      </c>
      <c r="H2144" t="s">
        <v>1149</v>
      </c>
      <c r="I2144">
        <v>1</v>
      </c>
      <c r="J2144" t="s">
        <v>11865</v>
      </c>
      <c r="K2144" t="s">
        <v>2061</v>
      </c>
      <c r="L2144" t="s">
        <v>11866</v>
      </c>
      <c r="M2144" t="s">
        <v>622</v>
      </c>
      <c r="N2144" s="34">
        <v>0</v>
      </c>
      <c r="O2144" s="34" t="s">
        <v>275</v>
      </c>
      <c r="P2144" s="34" t="s">
        <v>283</v>
      </c>
      <c r="Q2144" s="34" t="s">
        <v>946</v>
      </c>
      <c r="R2144" s="34" t="s">
        <v>953</v>
      </c>
      <c r="S2144" s="48" t="s">
        <v>1123</v>
      </c>
      <c r="T2144" s="13" t="s">
        <v>122</v>
      </c>
      <c r="U2144" s="12" t="s">
        <v>1863</v>
      </c>
      <c r="V2144" s="12" t="s">
        <v>122</v>
      </c>
      <c r="W2144" s="12" t="s">
        <v>122</v>
      </c>
      <c r="X2144" s="14" t="str">
        <f t="shared" si="33"/>
        <v>В</v>
      </c>
      <c r="Y2144" s="271">
        <f>Таблица1[[#This Row],[ID_intellix]]</f>
        <v>31</v>
      </c>
      <c r="Z2144" s="269" t="s">
        <v>122</v>
      </c>
      <c r="AA2144" s="145">
        <f>IF(OR(Таблица1[[#This Row],[CARDIO_report]]&lt;&gt;0,Таблица1[[#This Row],[AI COMBO_report]]&lt;&gt;0,Таблица1[[#This Row],[OTC_report]]&lt;&gt;0),1,0)</f>
        <v>1</v>
      </c>
      <c r="AB2144" s="60" t="s">
        <v>1124</v>
      </c>
      <c r="AC2144" s="60" t="s">
        <v>1124</v>
      </c>
      <c r="AD2144" s="60" t="s">
        <v>1124</v>
      </c>
      <c r="AE2144" s="60" t="s">
        <v>1124</v>
      </c>
      <c r="AF2144" s="60"/>
      <c r="AG2144" s="89" t="s">
        <v>2516</v>
      </c>
      <c r="AH2144" s="89">
        <v>47</v>
      </c>
      <c r="AI2144" s="89" t="s">
        <v>2516</v>
      </c>
      <c r="AJ2144" s="89">
        <v>35</v>
      </c>
      <c r="AK2144" s="89" t="s">
        <v>2516</v>
      </c>
      <c r="AL2144" s="89">
        <v>55</v>
      </c>
      <c r="AM2144" s="89" t="s">
        <v>2516</v>
      </c>
      <c r="AN2144" s="89">
        <v>35</v>
      </c>
      <c r="AP2144" s="35" t="s">
        <v>1917</v>
      </c>
      <c r="AQ2144" s="377">
        <v>0</v>
      </c>
      <c r="AR2144" s="378">
        <v>0</v>
      </c>
      <c r="AS2144" s="377">
        <v>0</v>
      </c>
      <c r="AT2144" s="378">
        <v>0</v>
      </c>
      <c r="AU2144" s="377">
        <v>0</v>
      </c>
      <c r="AV2144" s="377">
        <v>0</v>
      </c>
      <c r="AW2144" s="377">
        <v>0</v>
      </c>
      <c r="AX2144">
        <v>0</v>
      </c>
      <c r="AY2144">
        <v>0</v>
      </c>
    </row>
    <row r="2145" spans="1:51" ht="14.5" hidden="1" customHeight="1" x14ac:dyDescent="0.2">
      <c r="A2145" s="46">
        <v>2113</v>
      </c>
      <c r="B2145" s="258" t="s">
        <v>13015</v>
      </c>
      <c r="C2145" t="s">
        <v>1204</v>
      </c>
      <c r="D2145" t="s">
        <v>1909</v>
      </c>
      <c r="E2145" t="s">
        <v>2504</v>
      </c>
      <c r="F2145" s="29" t="s">
        <v>2665</v>
      </c>
      <c r="G2145" s="47">
        <v>9</v>
      </c>
      <c r="H2145" t="s">
        <v>2665</v>
      </c>
      <c r="I2145">
        <v>1</v>
      </c>
      <c r="J2145" t="s">
        <v>13016</v>
      </c>
      <c r="K2145" t="s">
        <v>2061</v>
      </c>
      <c r="L2145" t="s">
        <v>13017</v>
      </c>
      <c r="M2145" t="s">
        <v>622</v>
      </c>
      <c r="N2145" s="34" t="s">
        <v>628</v>
      </c>
      <c r="O2145" s="34" t="s">
        <v>275</v>
      </c>
      <c r="P2145" s="34" t="s">
        <v>283</v>
      </c>
      <c r="Q2145" s="34" t="s">
        <v>946</v>
      </c>
      <c r="R2145" s="34" t="s">
        <v>953</v>
      </c>
      <c r="S2145" s="48" t="s">
        <v>1123</v>
      </c>
      <c r="T2145" s="13" t="s">
        <v>1863</v>
      </c>
      <c r="U2145" s="12" t="s">
        <v>122</v>
      </c>
      <c r="V2145" s="12" t="s">
        <v>122</v>
      </c>
      <c r="W2145" s="12" t="s">
        <v>122</v>
      </c>
      <c r="X2145" s="14" t="str">
        <f t="shared" si="33"/>
        <v>В</v>
      </c>
      <c r="Y2145" s="271">
        <f>Таблица1[[#This Row],[ID_intellix]]</f>
        <v>2113</v>
      </c>
      <c r="Z2145" s="269" t="s">
        <v>122</v>
      </c>
      <c r="AA2145" s="145">
        <f>IF(OR(Таблица1[[#This Row],[CARDIO_report]]&lt;&gt;0,Таблица1[[#This Row],[AI COMBO_report]]&lt;&gt;0,Таблица1[[#This Row],[OTC_report]]&lt;&gt;0),1,0)</f>
        <v>1</v>
      </c>
      <c r="AB2145" s="60" t="s">
        <v>1124</v>
      </c>
      <c r="AC2145" s="60" t="s">
        <v>1124</v>
      </c>
      <c r="AD2145" s="60" t="s">
        <v>1124</v>
      </c>
      <c r="AE2145" s="60" t="s">
        <v>1124</v>
      </c>
      <c r="AF2145" s="60"/>
      <c r="AG2145" s="89" t="s">
        <v>1414</v>
      </c>
      <c r="AH2145" s="89">
        <v>103</v>
      </c>
      <c r="AI2145" s="89" t="s">
        <v>1414</v>
      </c>
      <c r="AJ2145" s="89">
        <v>94</v>
      </c>
      <c r="AK2145" s="89" t="s">
        <v>1414</v>
      </c>
      <c r="AL2145" s="89">
        <v>90</v>
      </c>
      <c r="AM2145" s="89" t="s">
        <v>1414</v>
      </c>
      <c r="AN2145" s="89">
        <v>79</v>
      </c>
      <c r="AP2145" s="35" t="s">
        <v>1917</v>
      </c>
      <c r="AQ2145" s="377">
        <v>0</v>
      </c>
      <c r="AR2145" s="378">
        <v>0</v>
      </c>
      <c r="AS2145" s="377">
        <v>0</v>
      </c>
      <c r="AT2145" s="378">
        <v>0</v>
      </c>
      <c r="AU2145" s="377">
        <v>0</v>
      </c>
      <c r="AV2145" s="377">
        <v>0</v>
      </c>
      <c r="AW2145" s="377">
        <v>0</v>
      </c>
      <c r="AX2145">
        <v>0</v>
      </c>
      <c r="AY2145">
        <v>0</v>
      </c>
    </row>
    <row r="2146" spans="1:51" ht="14.5" hidden="1" customHeight="1" x14ac:dyDescent="0.2">
      <c r="A2146" s="46">
        <v>7661</v>
      </c>
      <c r="B2146" s="258" t="s">
        <v>13442</v>
      </c>
      <c r="C2146" t="s">
        <v>1204</v>
      </c>
      <c r="D2146" t="s">
        <v>1909</v>
      </c>
      <c r="E2146" t="s">
        <v>2504</v>
      </c>
      <c r="F2146" s="29" t="s">
        <v>2532</v>
      </c>
      <c r="G2146" s="396">
        <v>54</v>
      </c>
      <c r="H2146" t="s">
        <v>1140</v>
      </c>
      <c r="I2146">
        <v>1</v>
      </c>
      <c r="J2146" t="s">
        <v>13443</v>
      </c>
      <c r="K2146" t="s">
        <v>2061</v>
      </c>
      <c r="L2146" t="s">
        <v>13444</v>
      </c>
      <c r="M2146" t="s">
        <v>622</v>
      </c>
      <c r="N2146" s="34" t="s">
        <v>628</v>
      </c>
      <c r="O2146" s="34" t="s">
        <v>275</v>
      </c>
      <c r="P2146" s="34">
        <v>0</v>
      </c>
      <c r="Q2146" s="34" t="s">
        <v>946</v>
      </c>
      <c r="R2146" s="34" t="s">
        <v>953</v>
      </c>
      <c r="S2146" s="48" t="s">
        <v>1123</v>
      </c>
      <c r="T2146" s="13" t="s">
        <v>122</v>
      </c>
      <c r="U2146" s="12" t="s">
        <v>122</v>
      </c>
      <c r="V2146" s="12" t="s">
        <v>1863</v>
      </c>
      <c r="W2146" s="12" t="s">
        <v>122</v>
      </c>
      <c r="X2146" s="14" t="str">
        <f t="shared" si="33"/>
        <v>В</v>
      </c>
      <c r="Y2146" s="271">
        <f>Таблица1[[#This Row],[ID_intellix]]</f>
        <v>7661</v>
      </c>
      <c r="Z2146" s="269" t="s">
        <v>122</v>
      </c>
      <c r="AA2146" s="145">
        <f>IF(OR(Таблица1[[#This Row],[CARDIO_report]]&lt;&gt;0,Таблица1[[#This Row],[AI COMBO_report]]&lt;&gt;0,Таблица1[[#This Row],[OTC_report]]&lt;&gt;0),1,0)</f>
        <v>1</v>
      </c>
      <c r="AB2146" s="60" t="s">
        <v>2602</v>
      </c>
      <c r="AC2146" s="60" t="s">
        <v>2602</v>
      </c>
      <c r="AD2146" s="60" t="s">
        <v>1124</v>
      </c>
      <c r="AE2146" s="60" t="s">
        <v>1124</v>
      </c>
      <c r="AF2146" s="60"/>
      <c r="AG2146" s="89" t="s">
        <v>1145</v>
      </c>
      <c r="AH2146" s="89">
        <v>77</v>
      </c>
      <c r="AI2146" s="89" t="s">
        <v>1437</v>
      </c>
      <c r="AJ2146" s="89">
        <v>41</v>
      </c>
      <c r="AK2146" s="89" t="s">
        <v>1145</v>
      </c>
      <c r="AL2146" s="89">
        <v>87</v>
      </c>
      <c r="AM2146" s="89" t="s">
        <v>1437</v>
      </c>
      <c r="AN2146" s="89">
        <v>61</v>
      </c>
      <c r="AP2146" s="35" t="s">
        <v>1857</v>
      </c>
      <c r="AQ2146" s="377">
        <v>0</v>
      </c>
      <c r="AR2146" s="378">
        <v>0</v>
      </c>
      <c r="AS2146" s="377">
        <v>0</v>
      </c>
      <c r="AT2146" s="378">
        <v>0</v>
      </c>
      <c r="AU2146" s="377">
        <v>0</v>
      </c>
      <c r="AV2146" s="377">
        <v>0</v>
      </c>
      <c r="AW2146" s="377">
        <v>0</v>
      </c>
      <c r="AX2146">
        <v>0</v>
      </c>
      <c r="AY2146">
        <v>0</v>
      </c>
    </row>
    <row r="2147" spans="1:51" ht="14.5" hidden="1" customHeight="1" x14ac:dyDescent="0.2">
      <c r="A2147" s="46">
        <v>1063</v>
      </c>
      <c r="B2147" s="258" t="s">
        <v>8145</v>
      </c>
      <c r="C2147" t="s">
        <v>1204</v>
      </c>
      <c r="D2147" t="s">
        <v>1909</v>
      </c>
      <c r="E2147" t="s">
        <v>1821</v>
      </c>
      <c r="F2147" s="29" t="s">
        <v>1822</v>
      </c>
      <c r="G2147" s="47">
        <v>157</v>
      </c>
      <c r="H2147" t="s">
        <v>1822</v>
      </c>
      <c r="I2147">
        <v>1</v>
      </c>
      <c r="J2147" t="s">
        <v>8146</v>
      </c>
      <c r="K2147" t="s">
        <v>2061</v>
      </c>
      <c r="L2147" t="s">
        <v>8147</v>
      </c>
      <c r="M2147" t="s">
        <v>622</v>
      </c>
      <c r="N2147" s="34">
        <v>0</v>
      </c>
      <c r="O2147" s="34" t="s">
        <v>275</v>
      </c>
      <c r="P2147" s="34">
        <v>0</v>
      </c>
      <c r="Q2147" s="34" t="s">
        <v>946</v>
      </c>
      <c r="R2147" s="34">
        <v>0</v>
      </c>
      <c r="S2147" s="48" t="s">
        <v>1123</v>
      </c>
      <c r="T2147" s="13">
        <v>0</v>
      </c>
      <c r="U2147" s="12">
        <v>0</v>
      </c>
      <c r="V2147" s="12">
        <v>0</v>
      </c>
      <c r="W2147" s="12">
        <v>0</v>
      </c>
      <c r="X2147" s="14" t="str">
        <f t="shared" si="33"/>
        <v>С</v>
      </c>
      <c r="Y2147" s="271">
        <f>Таблица1[[#This Row],[ID_intellix]]</f>
        <v>1063</v>
      </c>
      <c r="Z2147" s="269" t="s">
        <v>122</v>
      </c>
      <c r="AA2147" s="145">
        <f>IF(OR(Таблица1[[#This Row],[CARDIO_report]]&lt;&gt;0,Таблица1[[#This Row],[AI COMBO_report]]&lt;&gt;0,Таблица1[[#This Row],[OTC_report]]&lt;&gt;0),1,0)</f>
        <v>0</v>
      </c>
      <c r="AB2147" s="60" t="s">
        <v>1124</v>
      </c>
      <c r="AC2147" s="60" t="s">
        <v>1124</v>
      </c>
      <c r="AD2147" s="60" t="s">
        <v>1124</v>
      </c>
      <c r="AE2147" s="60" t="s">
        <v>1124</v>
      </c>
      <c r="AF2147" s="60"/>
      <c r="AG2147" s="60" t="s">
        <v>1124</v>
      </c>
      <c r="AH2147" s="60" t="s">
        <v>1124</v>
      </c>
      <c r="AI2147" s="60" t="s">
        <v>1124</v>
      </c>
      <c r="AJ2147" s="60" t="s">
        <v>1124</v>
      </c>
      <c r="AK2147" s="60" t="s">
        <v>1124</v>
      </c>
      <c r="AL2147" s="60" t="s">
        <v>1124</v>
      </c>
      <c r="AM2147" s="60" t="s">
        <v>1124</v>
      </c>
      <c r="AN2147" s="60" t="s">
        <v>1124</v>
      </c>
      <c r="AO2147" s="60"/>
      <c r="AP2147" s="35" t="s">
        <v>1825</v>
      </c>
      <c r="AQ2147" s="377">
        <v>0</v>
      </c>
      <c r="AR2147" s="378">
        <v>0</v>
      </c>
      <c r="AS2147" s="377">
        <v>0</v>
      </c>
      <c r="AT2147" s="378">
        <v>0</v>
      </c>
      <c r="AU2147" s="377">
        <v>0</v>
      </c>
      <c r="AV2147" s="377">
        <v>0</v>
      </c>
      <c r="AW2147" s="377">
        <v>0</v>
      </c>
      <c r="AX2147">
        <v>0</v>
      </c>
      <c r="AY2147">
        <v>0</v>
      </c>
    </row>
    <row r="2148" spans="1:51" ht="14.5" hidden="1" customHeight="1" x14ac:dyDescent="0.2">
      <c r="A2148" s="46">
        <v>872</v>
      </c>
      <c r="B2148" s="258" t="s">
        <v>8249</v>
      </c>
      <c r="C2148" t="s">
        <v>1204</v>
      </c>
      <c r="D2148" t="s">
        <v>1909</v>
      </c>
      <c r="E2148" t="s">
        <v>1821</v>
      </c>
      <c r="F2148" s="29" t="s">
        <v>1822</v>
      </c>
      <c r="G2148" s="47">
        <v>199</v>
      </c>
      <c r="H2148" t="s">
        <v>1822</v>
      </c>
      <c r="I2148">
        <v>1</v>
      </c>
      <c r="J2148" t="s">
        <v>8250</v>
      </c>
      <c r="K2148" t="s">
        <v>2061</v>
      </c>
      <c r="L2148" t="s">
        <v>8251</v>
      </c>
      <c r="M2148" t="s">
        <v>622</v>
      </c>
      <c r="N2148" s="34">
        <v>0</v>
      </c>
      <c r="O2148" s="34" t="s">
        <v>275</v>
      </c>
      <c r="P2148" s="34">
        <v>0</v>
      </c>
      <c r="Q2148" s="34" t="s">
        <v>946</v>
      </c>
      <c r="R2148" s="34" t="s">
        <v>953</v>
      </c>
      <c r="S2148" s="48" t="s">
        <v>1123</v>
      </c>
      <c r="T2148" s="13" t="s">
        <v>122</v>
      </c>
      <c r="U2148" s="12" t="s">
        <v>122</v>
      </c>
      <c r="V2148" s="12" t="s">
        <v>122</v>
      </c>
      <c r="W2148" s="12" t="s">
        <v>122</v>
      </c>
      <c r="X2148" s="14" t="str">
        <f t="shared" si="33"/>
        <v>С</v>
      </c>
      <c r="Y2148" s="271">
        <f>Таблица1[[#This Row],[ID_intellix]]</f>
        <v>872</v>
      </c>
      <c r="Z2148" s="269" t="s">
        <v>122</v>
      </c>
      <c r="AA2148" s="145">
        <f>IF(OR(Таблица1[[#This Row],[CARDIO_report]]&lt;&gt;0,Таблица1[[#This Row],[AI COMBO_report]]&lt;&gt;0,Таблица1[[#This Row],[OTC_report]]&lt;&gt;0),1,0)</f>
        <v>1</v>
      </c>
      <c r="AB2148" s="60" t="s">
        <v>1124</v>
      </c>
      <c r="AC2148" s="60" t="s">
        <v>1124</v>
      </c>
      <c r="AD2148" s="60" t="s">
        <v>1124</v>
      </c>
      <c r="AE2148" s="60" t="s">
        <v>1124</v>
      </c>
      <c r="AF2148" s="60"/>
      <c r="AG2148" s="60" t="s">
        <v>1124</v>
      </c>
      <c r="AH2148" s="60" t="s">
        <v>1124</v>
      </c>
      <c r="AI2148" s="60" t="s">
        <v>1124</v>
      </c>
      <c r="AJ2148" s="60" t="s">
        <v>1124</v>
      </c>
      <c r="AK2148" s="60" t="s">
        <v>1124</v>
      </c>
      <c r="AL2148" s="60" t="s">
        <v>1124</v>
      </c>
      <c r="AM2148" s="60" t="s">
        <v>1124</v>
      </c>
      <c r="AN2148" s="60" t="s">
        <v>1124</v>
      </c>
      <c r="AO2148" s="60"/>
      <c r="AP2148" s="35" t="s">
        <v>1825</v>
      </c>
      <c r="AQ2148" s="377">
        <v>0</v>
      </c>
      <c r="AR2148" s="378">
        <v>0</v>
      </c>
      <c r="AS2148" s="377">
        <v>0</v>
      </c>
      <c r="AT2148" s="378">
        <v>0</v>
      </c>
      <c r="AU2148" s="377">
        <v>0</v>
      </c>
      <c r="AV2148" s="377">
        <v>0</v>
      </c>
      <c r="AW2148" s="377">
        <v>0</v>
      </c>
      <c r="AX2148" s="5">
        <v>0</v>
      </c>
      <c r="AY2148" s="5">
        <v>0</v>
      </c>
    </row>
    <row r="2149" spans="1:51" ht="14.5" hidden="1" customHeight="1" x14ac:dyDescent="0.2">
      <c r="A2149" s="46">
        <v>873</v>
      </c>
      <c r="B2149" s="258" t="s">
        <v>8255</v>
      </c>
      <c r="C2149" t="s">
        <v>1204</v>
      </c>
      <c r="D2149" t="s">
        <v>1909</v>
      </c>
      <c r="E2149" t="s">
        <v>1821</v>
      </c>
      <c r="F2149" s="29" t="s">
        <v>1822</v>
      </c>
      <c r="G2149" s="47">
        <v>200</v>
      </c>
      <c r="H2149" t="s">
        <v>1822</v>
      </c>
      <c r="I2149">
        <v>1</v>
      </c>
      <c r="J2149" t="s">
        <v>8256</v>
      </c>
      <c r="K2149" t="s">
        <v>2061</v>
      </c>
      <c r="L2149" t="s">
        <v>8257</v>
      </c>
      <c r="M2149" t="s">
        <v>622</v>
      </c>
      <c r="N2149" s="34">
        <v>0</v>
      </c>
      <c r="O2149" s="34" t="s">
        <v>275</v>
      </c>
      <c r="P2149" s="34">
        <v>0</v>
      </c>
      <c r="Q2149" s="34" t="s">
        <v>946</v>
      </c>
      <c r="R2149" s="34" t="s">
        <v>953</v>
      </c>
      <c r="S2149" s="48" t="s">
        <v>1123</v>
      </c>
      <c r="T2149" s="13" t="s">
        <v>122</v>
      </c>
      <c r="U2149" s="12" t="s">
        <v>1863</v>
      </c>
      <c r="V2149" s="12" t="s">
        <v>122</v>
      </c>
      <c r="W2149" s="12" t="s">
        <v>122</v>
      </c>
      <c r="X2149" s="14" t="str">
        <f t="shared" si="33"/>
        <v>В</v>
      </c>
      <c r="Y2149" s="271">
        <f>Таблица1[[#This Row],[ID_intellix]]</f>
        <v>873</v>
      </c>
      <c r="Z2149" s="269" t="s">
        <v>1863</v>
      </c>
      <c r="AA2149" s="145">
        <f>IF(OR(Таблица1[[#This Row],[CARDIO_report]]&lt;&gt;0,Таблица1[[#This Row],[AI COMBO_report]]&lt;&gt;0,Таблица1[[#This Row],[OTC_report]]&lt;&gt;0),1,0)</f>
        <v>1</v>
      </c>
      <c r="AB2149" s="60" t="s">
        <v>1124</v>
      </c>
      <c r="AC2149" s="60" t="s">
        <v>1124</v>
      </c>
      <c r="AD2149" s="60" t="s">
        <v>1124</v>
      </c>
      <c r="AE2149" s="60" t="s">
        <v>1124</v>
      </c>
      <c r="AF2149" s="60"/>
      <c r="AG2149" s="60" t="s">
        <v>1124</v>
      </c>
      <c r="AH2149" s="60" t="s">
        <v>1124</v>
      </c>
      <c r="AI2149" s="60" t="s">
        <v>1124</v>
      </c>
      <c r="AJ2149" s="60" t="s">
        <v>1124</v>
      </c>
      <c r="AK2149" s="60" t="s">
        <v>1124</v>
      </c>
      <c r="AL2149" s="60" t="s">
        <v>1124</v>
      </c>
      <c r="AM2149" s="60" t="s">
        <v>1124</v>
      </c>
      <c r="AN2149" s="60" t="s">
        <v>1124</v>
      </c>
      <c r="AO2149" s="60"/>
      <c r="AP2149" s="35" t="s">
        <v>1857</v>
      </c>
      <c r="AQ2149" s="377">
        <v>0</v>
      </c>
      <c r="AR2149" s="378">
        <v>0</v>
      </c>
      <c r="AS2149" s="377">
        <v>0</v>
      </c>
      <c r="AT2149" s="378">
        <v>0</v>
      </c>
      <c r="AU2149" s="377">
        <v>0</v>
      </c>
      <c r="AV2149" s="377">
        <v>0</v>
      </c>
      <c r="AW2149" s="377">
        <v>0</v>
      </c>
      <c r="AX2149" s="5">
        <v>0</v>
      </c>
      <c r="AY2149" s="5">
        <v>0</v>
      </c>
    </row>
    <row r="2150" spans="1:51" ht="14.5" hidden="1" customHeight="1" x14ac:dyDescent="0.2">
      <c r="A2150" s="46">
        <v>1065</v>
      </c>
      <c r="B2150" s="258" t="s">
        <v>8258</v>
      </c>
      <c r="C2150" t="s">
        <v>1204</v>
      </c>
      <c r="D2150" t="s">
        <v>1909</v>
      </c>
      <c r="E2150" t="s">
        <v>1821</v>
      </c>
      <c r="F2150" s="29" t="s">
        <v>1822</v>
      </c>
      <c r="G2150" s="47">
        <v>201</v>
      </c>
      <c r="H2150" t="s">
        <v>1822</v>
      </c>
      <c r="I2150">
        <v>1</v>
      </c>
      <c r="J2150" t="s">
        <v>8259</v>
      </c>
      <c r="K2150" t="s">
        <v>2061</v>
      </c>
      <c r="L2150" t="s">
        <v>8260</v>
      </c>
      <c r="M2150" t="s">
        <v>622</v>
      </c>
      <c r="N2150" s="34">
        <v>0</v>
      </c>
      <c r="O2150" s="34" t="s">
        <v>275</v>
      </c>
      <c r="P2150" s="34">
        <v>0</v>
      </c>
      <c r="Q2150" s="34" t="s">
        <v>946</v>
      </c>
      <c r="R2150" s="34">
        <v>0</v>
      </c>
      <c r="S2150" s="48" t="s">
        <v>1123</v>
      </c>
      <c r="T2150" s="13">
        <v>0</v>
      </c>
      <c r="U2150" s="12">
        <v>0</v>
      </c>
      <c r="V2150" s="12">
        <v>0</v>
      </c>
      <c r="W2150" s="12">
        <v>0</v>
      </c>
      <c r="X2150" s="14" t="str">
        <f t="shared" si="33"/>
        <v>С</v>
      </c>
      <c r="Y2150" s="271">
        <f>Таблица1[[#This Row],[ID_intellix]]</f>
        <v>1065</v>
      </c>
      <c r="Z2150" s="269" t="s">
        <v>122</v>
      </c>
      <c r="AA2150" s="145">
        <f>IF(OR(Таблица1[[#This Row],[CARDIO_report]]&lt;&gt;0,Таблица1[[#This Row],[AI COMBO_report]]&lt;&gt;0,Таблица1[[#This Row],[OTC_report]]&lt;&gt;0),1,0)</f>
        <v>0</v>
      </c>
      <c r="AB2150" s="60" t="s">
        <v>1124</v>
      </c>
      <c r="AC2150" s="60" t="s">
        <v>1124</v>
      </c>
      <c r="AD2150" s="60" t="s">
        <v>1124</v>
      </c>
      <c r="AE2150" s="60" t="s">
        <v>1124</v>
      </c>
      <c r="AF2150" s="60"/>
      <c r="AG2150" s="60" t="s">
        <v>1124</v>
      </c>
      <c r="AH2150" s="60" t="s">
        <v>1124</v>
      </c>
      <c r="AI2150" s="60" t="s">
        <v>1124</v>
      </c>
      <c r="AJ2150" s="60" t="s">
        <v>1124</v>
      </c>
      <c r="AK2150" s="60" t="s">
        <v>1124</v>
      </c>
      <c r="AL2150" s="60" t="s">
        <v>1124</v>
      </c>
      <c r="AM2150" s="60" t="s">
        <v>1124</v>
      </c>
      <c r="AN2150" s="60" t="s">
        <v>1124</v>
      </c>
      <c r="AO2150" s="60"/>
      <c r="AP2150" s="35" t="s">
        <v>1825</v>
      </c>
      <c r="AQ2150" s="377">
        <v>0</v>
      </c>
      <c r="AR2150" s="378">
        <v>0</v>
      </c>
      <c r="AS2150" s="377">
        <v>0</v>
      </c>
      <c r="AT2150" s="378">
        <v>0</v>
      </c>
      <c r="AU2150" s="377">
        <v>0</v>
      </c>
      <c r="AV2150" s="377">
        <v>0</v>
      </c>
      <c r="AW2150" s="377">
        <v>0</v>
      </c>
      <c r="AX2150">
        <v>0</v>
      </c>
      <c r="AY2150">
        <v>0</v>
      </c>
    </row>
    <row r="2151" spans="1:51" ht="14.5" hidden="1" customHeight="1" x14ac:dyDescent="0.2">
      <c r="A2151" s="46">
        <v>871</v>
      </c>
      <c r="B2151" s="258" t="s">
        <v>8641</v>
      </c>
      <c r="C2151" t="s">
        <v>1204</v>
      </c>
      <c r="D2151" t="s">
        <v>1909</v>
      </c>
      <c r="E2151" t="s">
        <v>1821</v>
      </c>
      <c r="F2151" s="29" t="s">
        <v>1822</v>
      </c>
      <c r="G2151" s="47">
        <v>27</v>
      </c>
      <c r="H2151" t="s">
        <v>1822</v>
      </c>
      <c r="I2151">
        <v>1</v>
      </c>
      <c r="J2151" t="s">
        <v>8642</v>
      </c>
      <c r="K2151" t="s">
        <v>2061</v>
      </c>
      <c r="L2151" t="s">
        <v>7613</v>
      </c>
      <c r="M2151" t="s">
        <v>622</v>
      </c>
      <c r="N2151" s="34">
        <v>0</v>
      </c>
      <c r="O2151" s="34" t="s">
        <v>275</v>
      </c>
      <c r="P2151" s="34" t="s">
        <v>283</v>
      </c>
      <c r="Q2151" s="34" t="s">
        <v>946</v>
      </c>
      <c r="R2151" s="34" t="s">
        <v>953</v>
      </c>
      <c r="S2151" s="48" t="s">
        <v>1123</v>
      </c>
      <c r="T2151" s="13" t="s">
        <v>1863</v>
      </c>
      <c r="U2151" s="12" t="s">
        <v>122</v>
      </c>
      <c r="V2151" s="12" t="s">
        <v>122</v>
      </c>
      <c r="W2151" s="12" t="s">
        <v>122</v>
      </c>
      <c r="X2151" s="14" t="str">
        <f t="shared" si="33"/>
        <v>В</v>
      </c>
      <c r="Y2151" s="271">
        <f>Таблица1[[#This Row],[ID_intellix]]</f>
        <v>871</v>
      </c>
      <c r="Z2151" s="269" t="s">
        <v>122</v>
      </c>
      <c r="AA2151" s="145">
        <f>IF(OR(Таблица1[[#This Row],[CARDIO_report]]&lt;&gt;0,Таблица1[[#This Row],[AI COMBO_report]]&lt;&gt;0,Таблица1[[#This Row],[OTC_report]]&lt;&gt;0),1,0)</f>
        <v>1</v>
      </c>
      <c r="AB2151" s="60" t="s">
        <v>1124</v>
      </c>
      <c r="AC2151" s="60" t="s">
        <v>1124</v>
      </c>
      <c r="AD2151" s="60" t="s">
        <v>1124</v>
      </c>
      <c r="AE2151" s="60" t="s">
        <v>1124</v>
      </c>
      <c r="AF2151" s="60"/>
      <c r="AG2151" s="60" t="s">
        <v>1124</v>
      </c>
      <c r="AH2151" s="60" t="s">
        <v>1124</v>
      </c>
      <c r="AI2151" s="60" t="s">
        <v>1124</v>
      </c>
      <c r="AJ2151" s="60" t="s">
        <v>1124</v>
      </c>
      <c r="AK2151" s="60" t="s">
        <v>1124</v>
      </c>
      <c r="AL2151" s="60" t="s">
        <v>1124</v>
      </c>
      <c r="AM2151" s="60" t="s">
        <v>1124</v>
      </c>
      <c r="AN2151" s="60" t="s">
        <v>1124</v>
      </c>
      <c r="AO2151" s="60"/>
      <c r="AP2151" s="35" t="s">
        <v>1917</v>
      </c>
      <c r="AQ2151" s="377">
        <v>0</v>
      </c>
      <c r="AR2151" s="378">
        <v>0</v>
      </c>
      <c r="AS2151" s="377">
        <v>0</v>
      </c>
      <c r="AT2151" s="378">
        <v>0</v>
      </c>
      <c r="AU2151" s="377">
        <v>0</v>
      </c>
      <c r="AV2151" s="377">
        <v>0</v>
      </c>
      <c r="AW2151" s="377">
        <v>0</v>
      </c>
      <c r="AX2151">
        <v>0</v>
      </c>
      <c r="AY2151">
        <v>0</v>
      </c>
    </row>
    <row r="2152" spans="1:51" ht="14.5" hidden="1" customHeight="1" x14ac:dyDescent="0.2">
      <c r="A2152" s="46">
        <v>5336</v>
      </c>
      <c r="B2152" s="258" t="s">
        <v>6847</v>
      </c>
      <c r="C2152" t="s">
        <v>1146</v>
      </c>
      <c r="D2152" t="s">
        <v>1374</v>
      </c>
      <c r="E2152" t="s">
        <v>1821</v>
      </c>
      <c r="F2152" s="29" t="s">
        <v>1959</v>
      </c>
      <c r="G2152" s="47">
        <v>90</v>
      </c>
      <c r="H2152" t="s">
        <v>1959</v>
      </c>
      <c r="I2152">
        <v>1</v>
      </c>
      <c r="J2152" t="s">
        <v>6848</v>
      </c>
      <c r="K2152" t="s">
        <v>2987</v>
      </c>
      <c r="L2152" t="s">
        <v>6849</v>
      </c>
      <c r="M2152">
        <v>0</v>
      </c>
      <c r="N2152" s="34">
        <v>0</v>
      </c>
      <c r="O2152" s="34">
        <v>0</v>
      </c>
      <c r="P2152" s="34">
        <v>0</v>
      </c>
      <c r="Q2152" s="34">
        <v>0</v>
      </c>
      <c r="R2152" s="34">
        <v>0</v>
      </c>
      <c r="S2152" s="48" t="s">
        <v>1123</v>
      </c>
      <c r="T2152" s="13">
        <v>0</v>
      </c>
      <c r="U2152" s="12">
        <v>0</v>
      </c>
      <c r="V2152" s="12">
        <v>0</v>
      </c>
      <c r="W2152" s="12">
        <v>0</v>
      </c>
      <c r="X2152" s="14" t="str">
        <f t="shared" si="33"/>
        <v>С</v>
      </c>
      <c r="Y2152" s="271">
        <f>Таблица1[[#This Row],[ID_intellix]]</f>
        <v>5336</v>
      </c>
      <c r="Z2152" s="269" t="s">
        <v>122</v>
      </c>
      <c r="AA2152" s="145">
        <f>IF(OR(Таблица1[[#This Row],[CARDIO_report]]&lt;&gt;0,Таблица1[[#This Row],[AI COMBO_report]]&lt;&gt;0,Таблица1[[#This Row],[OTC_report]]&lt;&gt;0),1,0)</f>
        <v>0</v>
      </c>
      <c r="AB2152" s="60" t="s">
        <v>1124</v>
      </c>
      <c r="AC2152" s="60" t="s">
        <v>1124</v>
      </c>
      <c r="AD2152" s="60" t="s">
        <v>1124</v>
      </c>
      <c r="AE2152" s="60" t="s">
        <v>1124</v>
      </c>
      <c r="AF2152" s="60"/>
      <c r="AG2152" s="60" t="s">
        <v>1124</v>
      </c>
      <c r="AH2152" s="60" t="s">
        <v>1124</v>
      </c>
      <c r="AI2152" s="60" t="s">
        <v>1124</v>
      </c>
      <c r="AJ2152" s="60" t="s">
        <v>1124</v>
      </c>
      <c r="AK2152" s="60" t="s">
        <v>1124</v>
      </c>
      <c r="AL2152" s="60" t="s">
        <v>1124</v>
      </c>
      <c r="AM2152" s="60" t="s">
        <v>1124</v>
      </c>
      <c r="AN2152" s="60" t="s">
        <v>1124</v>
      </c>
      <c r="AO2152" s="60"/>
      <c r="AP2152" s="35" t="s">
        <v>1825</v>
      </c>
      <c r="AQ2152" s="377">
        <v>0</v>
      </c>
      <c r="AR2152" s="378">
        <v>0</v>
      </c>
      <c r="AS2152" s="377">
        <v>0</v>
      </c>
      <c r="AT2152" s="378">
        <v>0</v>
      </c>
      <c r="AU2152" s="377">
        <v>0</v>
      </c>
      <c r="AV2152" s="377">
        <v>0</v>
      </c>
      <c r="AW2152" s="377">
        <v>0</v>
      </c>
      <c r="AX2152">
        <v>0</v>
      </c>
      <c r="AY2152">
        <v>0</v>
      </c>
    </row>
    <row r="2153" spans="1:51" ht="14.5" hidden="1" customHeight="1" x14ac:dyDescent="0.2">
      <c r="A2153" s="46">
        <v>6294</v>
      </c>
      <c r="B2153" s="258" t="s">
        <v>6925</v>
      </c>
      <c r="C2153" t="s">
        <v>1146</v>
      </c>
      <c r="D2153" t="s">
        <v>1374</v>
      </c>
      <c r="E2153" t="s">
        <v>1821</v>
      </c>
      <c r="F2153" s="29" t="s">
        <v>1959</v>
      </c>
      <c r="G2153" s="47" t="s">
        <v>6926</v>
      </c>
      <c r="H2153" t="s">
        <v>1959</v>
      </c>
      <c r="I2153">
        <v>1</v>
      </c>
      <c r="J2153" t="s">
        <v>6927</v>
      </c>
      <c r="K2153" t="s">
        <v>2987</v>
      </c>
      <c r="L2153" t="s">
        <v>6928</v>
      </c>
      <c r="M2153">
        <v>0</v>
      </c>
      <c r="N2153" s="34">
        <v>0</v>
      </c>
      <c r="O2153" s="34">
        <v>0</v>
      </c>
      <c r="P2153" s="34">
        <v>0</v>
      </c>
      <c r="Q2153" s="34">
        <v>0</v>
      </c>
      <c r="R2153" s="34">
        <v>0</v>
      </c>
      <c r="S2153" s="48" t="s">
        <v>1123</v>
      </c>
      <c r="T2153" s="13">
        <v>0</v>
      </c>
      <c r="U2153" s="12">
        <v>0</v>
      </c>
      <c r="V2153" s="12">
        <v>0</v>
      </c>
      <c r="W2153" s="12">
        <v>0</v>
      </c>
      <c r="X2153" s="14" t="str">
        <f t="shared" si="33"/>
        <v>С</v>
      </c>
      <c r="Y2153" s="271">
        <f>Таблица1[[#This Row],[ID_intellix]]</f>
        <v>6294</v>
      </c>
      <c r="Z2153" s="269" t="s">
        <v>122</v>
      </c>
      <c r="AA2153" s="145">
        <f>IF(OR(Таблица1[[#This Row],[CARDIO_report]]&lt;&gt;0,Таблица1[[#This Row],[AI COMBO_report]]&lt;&gt;0,Таблица1[[#This Row],[OTC_report]]&lt;&gt;0),1,0)</f>
        <v>0</v>
      </c>
      <c r="AB2153" s="60" t="s">
        <v>1124</v>
      </c>
      <c r="AC2153" s="60" t="s">
        <v>1124</v>
      </c>
      <c r="AD2153" s="60" t="s">
        <v>1124</v>
      </c>
      <c r="AE2153" s="60" t="s">
        <v>1124</v>
      </c>
      <c r="AF2153" s="60"/>
      <c r="AG2153" s="60" t="s">
        <v>1124</v>
      </c>
      <c r="AH2153" s="60" t="s">
        <v>1124</v>
      </c>
      <c r="AI2153" s="60" t="s">
        <v>1124</v>
      </c>
      <c r="AJ2153" s="60" t="s">
        <v>1124</v>
      </c>
      <c r="AK2153" s="60" t="s">
        <v>1124</v>
      </c>
      <c r="AL2153" s="60" t="s">
        <v>1124</v>
      </c>
      <c r="AM2153" s="60" t="s">
        <v>1124</v>
      </c>
      <c r="AN2153" s="60" t="s">
        <v>1124</v>
      </c>
      <c r="AO2153" s="60"/>
      <c r="AP2153" s="35" t="s">
        <v>1825</v>
      </c>
      <c r="AQ2153" s="377">
        <v>0</v>
      </c>
      <c r="AR2153" s="378">
        <v>0</v>
      </c>
      <c r="AS2153" s="377">
        <v>0</v>
      </c>
      <c r="AT2153" s="378">
        <v>0</v>
      </c>
      <c r="AU2153" s="377">
        <v>0</v>
      </c>
      <c r="AV2153" s="377">
        <v>0</v>
      </c>
      <c r="AW2153" s="377">
        <v>0</v>
      </c>
      <c r="AX2153">
        <v>0</v>
      </c>
      <c r="AY2153">
        <v>0</v>
      </c>
    </row>
    <row r="2154" spans="1:51" ht="14.5" hidden="1" customHeight="1" x14ac:dyDescent="0.2">
      <c r="A2154" s="398">
        <v>7203</v>
      </c>
      <c r="B2154" s="258" t="s">
        <v>6960</v>
      </c>
      <c r="C2154" t="s">
        <v>1146</v>
      </c>
      <c r="D2154" t="s">
        <v>1374</v>
      </c>
      <c r="E2154" t="s">
        <v>1821</v>
      </c>
      <c r="F2154" s="29" t="s">
        <v>1959</v>
      </c>
      <c r="G2154" s="47">
        <v>89</v>
      </c>
      <c r="H2154" t="s">
        <v>1959</v>
      </c>
      <c r="I2154">
        <v>1</v>
      </c>
      <c r="J2154" t="s">
        <v>6961</v>
      </c>
      <c r="K2154" t="s">
        <v>2987</v>
      </c>
      <c r="L2154" t="s">
        <v>6962</v>
      </c>
      <c r="M2154">
        <v>0</v>
      </c>
      <c r="N2154" s="34">
        <v>0</v>
      </c>
      <c r="O2154" s="34">
        <v>0</v>
      </c>
      <c r="P2154" s="34">
        <v>0</v>
      </c>
      <c r="Q2154" s="34">
        <v>0</v>
      </c>
      <c r="R2154" s="34">
        <v>0</v>
      </c>
      <c r="S2154" s="48" t="s">
        <v>1123</v>
      </c>
      <c r="T2154" s="13">
        <v>0</v>
      </c>
      <c r="U2154" s="12">
        <v>0</v>
      </c>
      <c r="V2154" s="12">
        <v>0</v>
      </c>
      <c r="W2154" s="12">
        <v>0</v>
      </c>
      <c r="X2154" s="14" t="str">
        <f t="shared" si="33"/>
        <v>С</v>
      </c>
      <c r="Y2154" s="271">
        <f>Таблица1[[#This Row],[ID_intellix]]</f>
        <v>7203</v>
      </c>
      <c r="Z2154" s="269" t="s">
        <v>122</v>
      </c>
      <c r="AA2154" s="145">
        <f>IF(OR(Таблица1[[#This Row],[CARDIO_report]]&lt;&gt;0,Таблица1[[#This Row],[AI COMBO_report]]&lt;&gt;0,Таблица1[[#This Row],[OTC_report]]&lt;&gt;0),1,0)</f>
        <v>0</v>
      </c>
      <c r="AB2154" s="60" t="s">
        <v>1124</v>
      </c>
      <c r="AC2154" s="60" t="s">
        <v>1124</v>
      </c>
      <c r="AD2154" s="60" t="s">
        <v>1124</v>
      </c>
      <c r="AE2154" s="60" t="s">
        <v>1124</v>
      </c>
      <c r="AF2154" s="60"/>
      <c r="AG2154" s="60" t="s">
        <v>1124</v>
      </c>
      <c r="AH2154" s="60" t="s">
        <v>1124</v>
      </c>
      <c r="AI2154" s="60" t="s">
        <v>1124</v>
      </c>
      <c r="AJ2154" s="60" t="s">
        <v>1124</v>
      </c>
      <c r="AK2154" s="60" t="s">
        <v>1124</v>
      </c>
      <c r="AL2154" s="60" t="s">
        <v>1124</v>
      </c>
      <c r="AM2154" s="60" t="s">
        <v>1124</v>
      </c>
      <c r="AN2154" s="60" t="s">
        <v>1124</v>
      </c>
      <c r="AO2154" s="60"/>
      <c r="AP2154" s="35" t="s">
        <v>1825</v>
      </c>
      <c r="AQ2154" s="377">
        <v>0</v>
      </c>
      <c r="AR2154" s="378">
        <v>0</v>
      </c>
      <c r="AS2154" s="377">
        <v>0</v>
      </c>
      <c r="AT2154" s="378">
        <v>0</v>
      </c>
      <c r="AU2154" s="377">
        <v>0</v>
      </c>
      <c r="AV2154" s="377">
        <v>0</v>
      </c>
      <c r="AW2154" s="377">
        <v>0</v>
      </c>
      <c r="AX2154">
        <v>0</v>
      </c>
      <c r="AY2154">
        <v>0</v>
      </c>
    </row>
    <row r="2155" spans="1:51" ht="14.5" hidden="1" customHeight="1" x14ac:dyDescent="0.2">
      <c r="A2155" s="46">
        <v>7202</v>
      </c>
      <c r="B2155" s="258" t="s">
        <v>7193</v>
      </c>
      <c r="C2155" t="s">
        <v>1146</v>
      </c>
      <c r="D2155" t="s">
        <v>1374</v>
      </c>
      <c r="E2155" t="s">
        <v>1821</v>
      </c>
      <c r="F2155" s="29" t="s">
        <v>1959</v>
      </c>
      <c r="G2155" s="53" t="s">
        <v>7194</v>
      </c>
      <c r="H2155" t="s">
        <v>1959</v>
      </c>
      <c r="I2155">
        <v>1</v>
      </c>
      <c r="J2155" t="s">
        <v>7195</v>
      </c>
      <c r="K2155" t="s">
        <v>2987</v>
      </c>
      <c r="L2155" t="s">
        <v>7196</v>
      </c>
      <c r="M2155">
        <v>0</v>
      </c>
      <c r="N2155" s="34">
        <v>0</v>
      </c>
      <c r="O2155" s="34">
        <v>0</v>
      </c>
      <c r="P2155" s="34">
        <v>0</v>
      </c>
      <c r="Q2155" s="34">
        <v>0</v>
      </c>
      <c r="R2155" s="34">
        <v>0</v>
      </c>
      <c r="S2155" s="48" t="s">
        <v>1123</v>
      </c>
      <c r="T2155" s="13">
        <v>0</v>
      </c>
      <c r="U2155" s="12">
        <v>0</v>
      </c>
      <c r="V2155" s="12">
        <v>0</v>
      </c>
      <c r="W2155" s="12">
        <v>0</v>
      </c>
      <c r="X2155" s="14" t="str">
        <f t="shared" si="33"/>
        <v>С</v>
      </c>
      <c r="Y2155" s="271">
        <f>Таблица1[[#This Row],[ID_intellix]]</f>
        <v>7202</v>
      </c>
      <c r="Z2155" s="269" t="s">
        <v>122</v>
      </c>
      <c r="AA2155" s="145">
        <f>IF(OR(Таблица1[[#This Row],[CARDIO_report]]&lt;&gt;0,Таблица1[[#This Row],[AI COMBO_report]]&lt;&gt;0,Таблица1[[#This Row],[OTC_report]]&lt;&gt;0),1,0)</f>
        <v>0</v>
      </c>
      <c r="AB2155" s="60" t="s">
        <v>1124</v>
      </c>
      <c r="AC2155" s="60" t="s">
        <v>1124</v>
      </c>
      <c r="AD2155" s="60" t="s">
        <v>1124</v>
      </c>
      <c r="AE2155" s="60" t="s">
        <v>1124</v>
      </c>
      <c r="AF2155" s="60"/>
      <c r="AG2155" s="60" t="s">
        <v>1124</v>
      </c>
      <c r="AH2155" s="60" t="s">
        <v>1124</v>
      </c>
      <c r="AI2155" s="60" t="s">
        <v>1124</v>
      </c>
      <c r="AJ2155" s="60" t="s">
        <v>1124</v>
      </c>
      <c r="AK2155" s="60" t="s">
        <v>1124</v>
      </c>
      <c r="AL2155" s="60" t="s">
        <v>1124</v>
      </c>
      <c r="AM2155" s="60" t="s">
        <v>1124</v>
      </c>
      <c r="AN2155" s="60" t="s">
        <v>1124</v>
      </c>
      <c r="AO2155" s="60"/>
      <c r="AP2155" s="35" t="s">
        <v>1825</v>
      </c>
      <c r="AQ2155" s="377">
        <v>0</v>
      </c>
      <c r="AR2155" s="378">
        <v>0</v>
      </c>
      <c r="AS2155" s="377">
        <v>0</v>
      </c>
      <c r="AT2155" s="378">
        <v>0</v>
      </c>
      <c r="AU2155" s="377">
        <v>0</v>
      </c>
      <c r="AV2155" s="377">
        <v>0</v>
      </c>
      <c r="AW2155" s="377">
        <v>0</v>
      </c>
      <c r="AX2155">
        <v>0</v>
      </c>
      <c r="AY2155">
        <v>0</v>
      </c>
    </row>
    <row r="2156" spans="1:51" ht="14.5" hidden="1" customHeight="1" x14ac:dyDescent="0.2">
      <c r="A2156" s="46">
        <v>7220</v>
      </c>
      <c r="B2156" s="258" t="s">
        <v>7271</v>
      </c>
      <c r="C2156" t="s">
        <v>1146</v>
      </c>
      <c r="D2156" t="s">
        <v>1374</v>
      </c>
      <c r="E2156" t="s">
        <v>1821</v>
      </c>
      <c r="F2156" s="29" t="s">
        <v>1959</v>
      </c>
      <c r="G2156" s="47" t="s">
        <v>7272</v>
      </c>
      <c r="H2156" t="s">
        <v>1959</v>
      </c>
      <c r="I2156">
        <v>1</v>
      </c>
      <c r="J2156" t="s">
        <v>7273</v>
      </c>
      <c r="K2156" t="s">
        <v>2987</v>
      </c>
      <c r="L2156" t="s">
        <v>7274</v>
      </c>
      <c r="M2156">
        <v>0</v>
      </c>
      <c r="N2156" s="34">
        <v>0</v>
      </c>
      <c r="O2156" s="34">
        <v>0</v>
      </c>
      <c r="P2156" s="34">
        <v>0</v>
      </c>
      <c r="Q2156" s="34">
        <v>0</v>
      </c>
      <c r="R2156" s="34">
        <v>0</v>
      </c>
      <c r="S2156" s="48" t="s">
        <v>1123</v>
      </c>
      <c r="T2156" s="13">
        <v>0</v>
      </c>
      <c r="U2156" s="12">
        <v>0</v>
      </c>
      <c r="V2156" s="12">
        <v>0</v>
      </c>
      <c r="W2156" s="12">
        <v>0</v>
      </c>
      <c r="X2156" s="14" t="str">
        <f t="shared" si="33"/>
        <v>С</v>
      </c>
      <c r="Y2156" s="271">
        <f>Таблица1[[#This Row],[ID_intellix]]</f>
        <v>7220</v>
      </c>
      <c r="Z2156" s="269" t="s">
        <v>122</v>
      </c>
      <c r="AA2156" s="145">
        <f>IF(OR(Таблица1[[#This Row],[CARDIO_report]]&lt;&gt;0,Таблица1[[#This Row],[AI COMBO_report]]&lt;&gt;0,Таблица1[[#This Row],[OTC_report]]&lt;&gt;0),1,0)</f>
        <v>0</v>
      </c>
      <c r="AB2156" s="60" t="s">
        <v>1124</v>
      </c>
      <c r="AC2156" s="60" t="s">
        <v>1124</v>
      </c>
      <c r="AD2156" s="60" t="s">
        <v>1124</v>
      </c>
      <c r="AE2156" s="60" t="s">
        <v>1124</v>
      </c>
      <c r="AF2156" s="60"/>
      <c r="AG2156" s="60" t="s">
        <v>1124</v>
      </c>
      <c r="AH2156" s="60" t="s">
        <v>1124</v>
      </c>
      <c r="AI2156" s="60" t="s">
        <v>1124</v>
      </c>
      <c r="AJ2156" s="60" t="s">
        <v>1124</v>
      </c>
      <c r="AK2156" s="60" t="s">
        <v>1124</v>
      </c>
      <c r="AL2156" s="60" t="s">
        <v>1124</v>
      </c>
      <c r="AM2156" s="60" t="s">
        <v>1124</v>
      </c>
      <c r="AN2156" s="60" t="s">
        <v>1124</v>
      </c>
      <c r="AO2156" s="60"/>
      <c r="AP2156" s="35" t="s">
        <v>1825</v>
      </c>
      <c r="AQ2156" s="377">
        <v>0</v>
      </c>
      <c r="AR2156" s="378">
        <v>0</v>
      </c>
      <c r="AS2156" s="377">
        <v>0</v>
      </c>
      <c r="AT2156" s="378">
        <v>0</v>
      </c>
      <c r="AU2156" s="377">
        <v>0</v>
      </c>
      <c r="AV2156" s="377">
        <v>0</v>
      </c>
      <c r="AW2156" s="377">
        <v>0</v>
      </c>
      <c r="AX2156">
        <v>0</v>
      </c>
      <c r="AY2156">
        <v>0</v>
      </c>
    </row>
    <row r="2157" spans="1:51" ht="14.5" hidden="1" customHeight="1" x14ac:dyDescent="0.2">
      <c r="A2157" s="46">
        <v>3336</v>
      </c>
      <c r="B2157" s="258" t="s">
        <v>14089</v>
      </c>
      <c r="C2157" t="s">
        <v>1146</v>
      </c>
      <c r="D2157" t="s">
        <v>1374</v>
      </c>
      <c r="E2157" t="s">
        <v>2504</v>
      </c>
      <c r="F2157" s="29" t="s">
        <v>2985</v>
      </c>
      <c r="G2157" s="47">
        <v>18</v>
      </c>
      <c r="H2157" t="s">
        <v>2557</v>
      </c>
      <c r="I2157">
        <v>1</v>
      </c>
      <c r="J2157" t="s">
        <v>14090</v>
      </c>
      <c r="K2157" t="s">
        <v>2987</v>
      </c>
      <c r="L2157" t="s">
        <v>14091</v>
      </c>
      <c r="M2157">
        <v>0</v>
      </c>
      <c r="N2157" s="34">
        <v>0</v>
      </c>
      <c r="O2157" s="34">
        <v>0</v>
      </c>
      <c r="P2157" s="34">
        <v>0</v>
      </c>
      <c r="Q2157" s="34">
        <v>0</v>
      </c>
      <c r="R2157" s="34">
        <v>0</v>
      </c>
      <c r="S2157" s="48" t="s">
        <v>1123</v>
      </c>
      <c r="T2157" s="13">
        <v>0</v>
      </c>
      <c r="U2157" s="12">
        <v>0</v>
      </c>
      <c r="V2157" s="12">
        <v>0</v>
      </c>
      <c r="W2157" s="12">
        <v>0</v>
      </c>
      <c r="X2157" s="14" t="str">
        <f t="shared" si="33"/>
        <v>С</v>
      </c>
      <c r="Y2157" s="271">
        <f>Таблица1[[#This Row],[ID_intellix]]</f>
        <v>3336</v>
      </c>
      <c r="Z2157" s="269" t="s">
        <v>122</v>
      </c>
      <c r="AA2157" s="145">
        <f>IF(OR(Таблица1[[#This Row],[CARDIO_report]]&lt;&gt;0,Таблица1[[#This Row],[AI COMBO_report]]&lt;&gt;0,Таблица1[[#This Row],[OTC_report]]&lt;&gt;0),1,0)</f>
        <v>0</v>
      </c>
      <c r="AB2157" s="60" t="s">
        <v>1124</v>
      </c>
      <c r="AC2157" s="60" t="s">
        <v>1124</v>
      </c>
      <c r="AD2157" s="60" t="s">
        <v>1124</v>
      </c>
      <c r="AE2157" s="60" t="s">
        <v>1124</v>
      </c>
      <c r="AF2157" s="60"/>
      <c r="AG2157" s="254" t="s">
        <v>1145</v>
      </c>
      <c r="AH2157" s="254">
        <v>95</v>
      </c>
      <c r="AI2157" s="89" t="s">
        <v>1145</v>
      </c>
      <c r="AJ2157" s="89">
        <v>102</v>
      </c>
      <c r="AK2157" s="89" t="s">
        <v>1145</v>
      </c>
      <c r="AL2157" s="89">
        <v>105</v>
      </c>
      <c r="AM2157" s="89" t="s">
        <v>1145</v>
      </c>
      <c r="AN2157" s="89">
        <v>89</v>
      </c>
      <c r="AP2157" s="35" t="s">
        <v>1825</v>
      </c>
      <c r="AQ2157" s="377">
        <v>0</v>
      </c>
      <c r="AR2157" s="378">
        <v>0</v>
      </c>
      <c r="AS2157" s="377">
        <v>0</v>
      </c>
      <c r="AT2157" s="378">
        <v>0</v>
      </c>
      <c r="AU2157" s="377">
        <v>0</v>
      </c>
      <c r="AV2157" s="377">
        <v>0</v>
      </c>
      <c r="AW2157" s="377">
        <v>0</v>
      </c>
      <c r="AX2157">
        <v>0</v>
      </c>
      <c r="AY2157">
        <v>0</v>
      </c>
    </row>
    <row r="2158" spans="1:51" ht="14.5" hidden="1" customHeight="1" x14ac:dyDescent="0.2">
      <c r="A2158" s="46">
        <v>2807</v>
      </c>
      <c r="B2158" s="258" t="s">
        <v>7381</v>
      </c>
      <c r="C2158" t="s">
        <v>1146</v>
      </c>
      <c r="D2158" t="s">
        <v>1374</v>
      </c>
      <c r="E2158" t="s">
        <v>1821</v>
      </c>
      <c r="F2158" s="29" t="s">
        <v>1959</v>
      </c>
      <c r="G2158" s="47" t="s">
        <v>7382</v>
      </c>
      <c r="H2158" t="s">
        <v>1959</v>
      </c>
      <c r="I2158">
        <v>1</v>
      </c>
      <c r="J2158" t="s">
        <v>7383</v>
      </c>
      <c r="K2158" t="s">
        <v>2987</v>
      </c>
      <c r="L2158" t="s">
        <v>7384</v>
      </c>
      <c r="M2158">
        <v>0</v>
      </c>
      <c r="N2158" s="34">
        <v>0</v>
      </c>
      <c r="O2158" s="34">
        <v>0</v>
      </c>
      <c r="P2158" s="34">
        <v>0</v>
      </c>
      <c r="Q2158" s="34">
        <v>0</v>
      </c>
      <c r="R2158" s="34">
        <v>0</v>
      </c>
      <c r="S2158" s="48" t="s">
        <v>1123</v>
      </c>
      <c r="T2158" s="13">
        <v>0</v>
      </c>
      <c r="U2158" s="12">
        <v>0</v>
      </c>
      <c r="V2158" s="12">
        <v>0</v>
      </c>
      <c r="W2158" s="12">
        <v>0</v>
      </c>
      <c r="X2158" s="14" t="str">
        <f t="shared" si="33"/>
        <v>С</v>
      </c>
      <c r="Y2158" s="271">
        <f>Таблица1[[#This Row],[ID_intellix]]</f>
        <v>2807</v>
      </c>
      <c r="Z2158" s="269" t="s">
        <v>122</v>
      </c>
      <c r="AA2158" s="145">
        <f>IF(OR(Таблица1[[#This Row],[CARDIO_report]]&lt;&gt;0,Таблица1[[#This Row],[AI COMBO_report]]&lt;&gt;0,Таблица1[[#This Row],[OTC_report]]&lt;&gt;0),1,0)</f>
        <v>0</v>
      </c>
      <c r="AB2158" s="60" t="s">
        <v>1124</v>
      </c>
      <c r="AC2158" s="60" t="s">
        <v>1124</v>
      </c>
      <c r="AD2158" s="60" t="s">
        <v>1124</v>
      </c>
      <c r="AE2158" s="60" t="s">
        <v>1124</v>
      </c>
      <c r="AF2158" s="60"/>
      <c r="AG2158" s="60" t="s">
        <v>1124</v>
      </c>
      <c r="AH2158" s="60" t="s">
        <v>1124</v>
      </c>
      <c r="AI2158" s="60" t="s">
        <v>1124</v>
      </c>
      <c r="AJ2158" s="60" t="s">
        <v>1124</v>
      </c>
      <c r="AK2158" s="60" t="s">
        <v>1124</v>
      </c>
      <c r="AL2158" s="60" t="s">
        <v>1124</v>
      </c>
      <c r="AM2158" s="60" t="s">
        <v>1124</v>
      </c>
      <c r="AN2158" s="60" t="s">
        <v>1124</v>
      </c>
      <c r="AO2158" s="60"/>
      <c r="AP2158" s="35" t="s">
        <v>1825</v>
      </c>
      <c r="AQ2158" s="377">
        <v>0</v>
      </c>
      <c r="AR2158" s="378">
        <v>0</v>
      </c>
      <c r="AS2158" s="377">
        <v>0</v>
      </c>
      <c r="AT2158" s="378">
        <v>0</v>
      </c>
      <c r="AU2158" s="377">
        <v>0</v>
      </c>
      <c r="AV2158" s="377">
        <v>0</v>
      </c>
      <c r="AW2158" s="377">
        <v>0</v>
      </c>
      <c r="AX2158">
        <v>0</v>
      </c>
      <c r="AY2158">
        <v>0</v>
      </c>
    </row>
    <row r="2159" spans="1:51" ht="14.5" hidden="1" customHeight="1" x14ac:dyDescent="0.2">
      <c r="A2159" s="46">
        <v>25016</v>
      </c>
      <c r="B2159" s="258" t="s">
        <v>7389</v>
      </c>
      <c r="C2159" t="s">
        <v>1146</v>
      </c>
      <c r="D2159" t="s">
        <v>1374</v>
      </c>
      <c r="E2159" t="s">
        <v>1821</v>
      </c>
      <c r="F2159" s="29" t="s">
        <v>1959</v>
      </c>
      <c r="G2159" s="47" t="s">
        <v>7390</v>
      </c>
      <c r="H2159" t="s">
        <v>1959</v>
      </c>
      <c r="I2159">
        <v>1</v>
      </c>
      <c r="J2159" t="s">
        <v>7391</v>
      </c>
      <c r="K2159" t="s">
        <v>2987</v>
      </c>
      <c r="L2159" t="s">
        <v>7392</v>
      </c>
      <c r="M2159">
        <v>0</v>
      </c>
      <c r="N2159" s="34">
        <v>0</v>
      </c>
      <c r="O2159" s="34">
        <v>0</v>
      </c>
      <c r="P2159" s="34">
        <v>0</v>
      </c>
      <c r="Q2159" s="34">
        <v>0</v>
      </c>
      <c r="R2159" s="34">
        <v>0</v>
      </c>
      <c r="S2159" s="48" t="s">
        <v>1123</v>
      </c>
      <c r="T2159" s="13">
        <v>0</v>
      </c>
      <c r="U2159" s="12">
        <v>0</v>
      </c>
      <c r="V2159" s="12">
        <v>0</v>
      </c>
      <c r="W2159" s="12">
        <v>0</v>
      </c>
      <c r="X2159" s="14" t="str">
        <f t="shared" si="33"/>
        <v>С</v>
      </c>
      <c r="Y2159" s="271">
        <f>Таблица1[[#This Row],[ID_intellix]]</f>
        <v>25016</v>
      </c>
      <c r="Z2159" s="269" t="s">
        <v>122</v>
      </c>
      <c r="AA2159" s="145">
        <f>IF(OR(Таблица1[[#This Row],[CARDIO_report]]&lt;&gt;0,Таблица1[[#This Row],[AI COMBO_report]]&lt;&gt;0,Таблица1[[#This Row],[OTC_report]]&lt;&gt;0),1,0)</f>
        <v>0</v>
      </c>
      <c r="AB2159" s="60" t="s">
        <v>1124</v>
      </c>
      <c r="AC2159" s="60" t="s">
        <v>1124</v>
      </c>
      <c r="AD2159" s="60" t="s">
        <v>1124</v>
      </c>
      <c r="AE2159" s="60" t="s">
        <v>1124</v>
      </c>
      <c r="AF2159" s="60"/>
      <c r="AG2159" s="60" t="s">
        <v>1124</v>
      </c>
      <c r="AH2159" s="60" t="s">
        <v>1124</v>
      </c>
      <c r="AI2159" s="60" t="s">
        <v>1124</v>
      </c>
      <c r="AJ2159" s="60" t="s">
        <v>1124</v>
      </c>
      <c r="AK2159" s="60" t="s">
        <v>1124</v>
      </c>
      <c r="AL2159" s="60" t="s">
        <v>1124</v>
      </c>
      <c r="AM2159" s="60" t="s">
        <v>1124</v>
      </c>
      <c r="AN2159" s="60" t="s">
        <v>1124</v>
      </c>
      <c r="AO2159" s="60"/>
      <c r="AP2159" s="35" t="s">
        <v>1825</v>
      </c>
      <c r="AQ2159" s="377">
        <v>0</v>
      </c>
      <c r="AR2159" s="378">
        <v>0</v>
      </c>
      <c r="AS2159" s="377">
        <v>0</v>
      </c>
      <c r="AT2159" s="378">
        <v>0</v>
      </c>
      <c r="AU2159" s="377">
        <v>0</v>
      </c>
      <c r="AV2159" s="377">
        <v>0</v>
      </c>
      <c r="AW2159" s="377">
        <v>0</v>
      </c>
      <c r="AX2159">
        <v>0</v>
      </c>
      <c r="AY2159">
        <v>0</v>
      </c>
    </row>
    <row r="2160" spans="1:51" ht="14.5" hidden="1" customHeight="1" x14ac:dyDescent="0.2">
      <c r="A2160" s="46">
        <v>7221</v>
      </c>
      <c r="B2160" s="258">
        <v>0</v>
      </c>
      <c r="C2160" t="s">
        <v>1146</v>
      </c>
      <c r="D2160" t="s">
        <v>1374</v>
      </c>
      <c r="E2160" t="s">
        <v>1821</v>
      </c>
      <c r="F2160" s="29" t="s">
        <v>1959</v>
      </c>
      <c r="G2160" s="53" t="s">
        <v>7099</v>
      </c>
      <c r="H2160" t="s">
        <v>1959</v>
      </c>
      <c r="I2160">
        <v>1</v>
      </c>
      <c r="J2160" t="s">
        <v>8902</v>
      </c>
      <c r="K2160" t="s">
        <v>2987</v>
      </c>
      <c r="L2160" t="s">
        <v>8903</v>
      </c>
      <c r="M2160">
        <v>0</v>
      </c>
      <c r="N2160" s="34">
        <v>0</v>
      </c>
      <c r="O2160" s="34">
        <v>0</v>
      </c>
      <c r="P2160" s="34">
        <v>0</v>
      </c>
      <c r="Q2160" s="34">
        <v>0</v>
      </c>
      <c r="R2160" s="34">
        <v>0</v>
      </c>
      <c r="S2160" s="48" t="s">
        <v>1123</v>
      </c>
      <c r="T2160" s="13">
        <v>0</v>
      </c>
      <c r="U2160" s="12">
        <v>0</v>
      </c>
      <c r="V2160" s="12">
        <v>0</v>
      </c>
      <c r="W2160" s="12">
        <v>0</v>
      </c>
      <c r="X2160" s="14" t="str">
        <f t="shared" si="33"/>
        <v>С</v>
      </c>
      <c r="Y2160" s="271">
        <f>Таблица1[[#This Row],[ID_intellix]]</f>
        <v>7221</v>
      </c>
      <c r="Z2160" s="269" t="s">
        <v>122</v>
      </c>
      <c r="AA2160" s="145">
        <f>IF(OR(Таблица1[[#This Row],[CARDIO_report]]&lt;&gt;0,Таблица1[[#This Row],[AI COMBO_report]]&lt;&gt;0,Таблица1[[#This Row],[OTC_report]]&lt;&gt;0),1,0)</f>
        <v>0</v>
      </c>
      <c r="AB2160" s="60" t="s">
        <v>1124</v>
      </c>
      <c r="AC2160" s="60" t="s">
        <v>1124</v>
      </c>
      <c r="AD2160" s="60" t="s">
        <v>1124</v>
      </c>
      <c r="AE2160" s="60" t="s">
        <v>1124</v>
      </c>
      <c r="AF2160" s="60"/>
      <c r="AG2160" s="60" t="s">
        <v>1124</v>
      </c>
      <c r="AH2160" s="60" t="s">
        <v>1124</v>
      </c>
      <c r="AI2160" s="60" t="s">
        <v>1124</v>
      </c>
      <c r="AJ2160" s="60" t="s">
        <v>1124</v>
      </c>
      <c r="AK2160" s="60" t="s">
        <v>1124</v>
      </c>
      <c r="AL2160" s="60" t="s">
        <v>1124</v>
      </c>
      <c r="AM2160" s="60" t="s">
        <v>1124</v>
      </c>
      <c r="AN2160" s="60" t="s">
        <v>1124</v>
      </c>
      <c r="AO2160" s="60"/>
      <c r="AP2160" s="35" t="s">
        <v>1825</v>
      </c>
      <c r="AQ2160" s="377">
        <v>0</v>
      </c>
      <c r="AR2160" s="378">
        <v>0</v>
      </c>
      <c r="AS2160" s="377">
        <v>0</v>
      </c>
      <c r="AT2160" s="378">
        <v>0</v>
      </c>
      <c r="AU2160" s="377">
        <v>0</v>
      </c>
      <c r="AV2160" s="377">
        <v>0</v>
      </c>
      <c r="AW2160" s="377">
        <v>0</v>
      </c>
      <c r="AX2160">
        <v>0</v>
      </c>
      <c r="AY2160">
        <v>0</v>
      </c>
    </row>
    <row r="2161" spans="1:53" ht="14.5" hidden="1" customHeight="1" x14ac:dyDescent="0.2">
      <c r="A2161" s="46">
        <v>7218</v>
      </c>
      <c r="B2161" s="258">
        <v>0</v>
      </c>
      <c r="C2161" t="s">
        <v>1146</v>
      </c>
      <c r="D2161" t="s">
        <v>1374</v>
      </c>
      <c r="E2161" t="s">
        <v>2504</v>
      </c>
      <c r="F2161" s="29" t="s">
        <v>1959</v>
      </c>
      <c r="G2161" s="396">
        <v>138</v>
      </c>
      <c r="H2161" t="s">
        <v>1959</v>
      </c>
      <c r="I2161">
        <v>1</v>
      </c>
      <c r="J2161" t="s">
        <v>14777</v>
      </c>
      <c r="K2161" t="s">
        <v>2987</v>
      </c>
      <c r="L2161" t="s">
        <v>14778</v>
      </c>
      <c r="M2161">
        <v>0</v>
      </c>
      <c r="N2161" s="34">
        <v>0</v>
      </c>
      <c r="O2161" s="34">
        <v>0</v>
      </c>
      <c r="P2161" s="34">
        <v>0</v>
      </c>
      <c r="Q2161" s="34">
        <v>0</v>
      </c>
      <c r="R2161" s="34">
        <v>0</v>
      </c>
      <c r="S2161" s="48" t="s">
        <v>1123</v>
      </c>
      <c r="T2161" s="13">
        <v>0</v>
      </c>
      <c r="U2161" s="12">
        <v>0</v>
      </c>
      <c r="V2161" s="12">
        <v>0</v>
      </c>
      <c r="W2161" s="12">
        <v>0</v>
      </c>
      <c r="X2161" s="14" t="str">
        <f t="shared" si="33"/>
        <v>С</v>
      </c>
      <c r="Y2161" s="271">
        <f>Таблица1[[#This Row],[ID_intellix]]</f>
        <v>7218</v>
      </c>
      <c r="Z2161" s="269" t="s">
        <v>122</v>
      </c>
      <c r="AA2161" s="145">
        <f>IF(OR(Таблица1[[#This Row],[CARDIO_report]]&lt;&gt;0,Таблица1[[#This Row],[AI COMBO_report]]&lt;&gt;0,Таблица1[[#This Row],[OTC_report]]&lt;&gt;0),1,0)</f>
        <v>0</v>
      </c>
      <c r="AB2161" s="60" t="s">
        <v>1124</v>
      </c>
      <c r="AC2161" s="60" t="s">
        <v>1124</v>
      </c>
      <c r="AD2161" s="60" t="s">
        <v>1124</v>
      </c>
      <c r="AE2161" s="60" t="s">
        <v>1124</v>
      </c>
      <c r="AF2161" s="60"/>
      <c r="AG2161" s="60" t="s">
        <v>1124</v>
      </c>
      <c r="AH2161" s="60" t="s">
        <v>1124</v>
      </c>
      <c r="AI2161" s="60" t="s">
        <v>1124</v>
      </c>
      <c r="AJ2161" s="60" t="s">
        <v>1124</v>
      </c>
      <c r="AK2161" s="60" t="s">
        <v>1124</v>
      </c>
      <c r="AL2161" s="60" t="s">
        <v>1124</v>
      </c>
      <c r="AM2161" s="60" t="s">
        <v>1124</v>
      </c>
      <c r="AN2161" s="60" t="s">
        <v>1124</v>
      </c>
      <c r="AO2161" s="60"/>
      <c r="AP2161" s="35" t="s">
        <v>1825</v>
      </c>
      <c r="AQ2161" s="377">
        <v>0</v>
      </c>
      <c r="AR2161" s="378">
        <v>0</v>
      </c>
      <c r="AS2161" s="377">
        <v>0</v>
      </c>
      <c r="AT2161" s="378">
        <v>0</v>
      </c>
      <c r="AU2161" s="377">
        <v>0</v>
      </c>
      <c r="AV2161" s="377">
        <v>0</v>
      </c>
      <c r="AW2161" s="377">
        <v>0</v>
      </c>
      <c r="AX2161">
        <v>0</v>
      </c>
      <c r="AY2161">
        <v>0</v>
      </c>
    </row>
    <row r="2162" spans="1:53" ht="14.5" hidden="1" customHeight="1" x14ac:dyDescent="0.2">
      <c r="A2162" s="46">
        <v>8066</v>
      </c>
      <c r="B2162" s="258">
        <v>0</v>
      </c>
      <c r="C2162" t="s">
        <v>1146</v>
      </c>
      <c r="D2162" t="s">
        <v>1374</v>
      </c>
      <c r="E2162" t="s">
        <v>2504</v>
      </c>
      <c r="F2162" s="29" t="s">
        <v>2512</v>
      </c>
      <c r="G2162" s="53" t="s">
        <v>3490</v>
      </c>
      <c r="H2162" t="s">
        <v>2513</v>
      </c>
      <c r="I2162">
        <v>1</v>
      </c>
      <c r="J2162" t="s">
        <v>14780</v>
      </c>
      <c r="K2162" t="s">
        <v>2987</v>
      </c>
      <c r="L2162" t="s">
        <v>14781</v>
      </c>
      <c r="M2162">
        <v>0</v>
      </c>
      <c r="N2162" s="34">
        <v>0</v>
      </c>
      <c r="O2162" s="34">
        <v>0</v>
      </c>
      <c r="P2162" s="34">
        <v>0</v>
      </c>
      <c r="Q2162" s="34">
        <v>0</v>
      </c>
      <c r="R2162" s="34">
        <v>0</v>
      </c>
      <c r="S2162" s="48" t="s">
        <v>1123</v>
      </c>
      <c r="T2162" s="13">
        <v>0</v>
      </c>
      <c r="U2162" s="12">
        <v>0</v>
      </c>
      <c r="V2162" s="12">
        <v>0</v>
      </c>
      <c r="W2162" s="12">
        <v>0</v>
      </c>
      <c r="X2162" s="14" t="str">
        <f t="shared" si="33"/>
        <v>С</v>
      </c>
      <c r="Y2162" s="271">
        <f>Таблица1[[#This Row],[ID_intellix]]</f>
        <v>8066</v>
      </c>
      <c r="Z2162" s="269" t="s">
        <v>122</v>
      </c>
      <c r="AA2162" s="145">
        <f>IF(OR(Таблица1[[#This Row],[CARDIO_report]]&lt;&gt;0,Таблица1[[#This Row],[AI COMBO_report]]&lt;&gt;0,Таблица1[[#This Row],[OTC_report]]&lt;&gt;0),1,0)</f>
        <v>0</v>
      </c>
      <c r="AB2162" s="60" t="s">
        <v>1124</v>
      </c>
      <c r="AC2162" s="60" t="s">
        <v>1124</v>
      </c>
      <c r="AD2162" s="60" t="s">
        <v>1124</v>
      </c>
      <c r="AE2162" s="60" t="s">
        <v>1124</v>
      </c>
      <c r="AF2162" s="60"/>
      <c r="AG2162" s="89" t="s">
        <v>1145</v>
      </c>
      <c r="AH2162" s="89">
        <v>116</v>
      </c>
      <c r="AI2162" s="89" t="s">
        <v>1145</v>
      </c>
      <c r="AJ2162" s="89">
        <v>119</v>
      </c>
      <c r="AK2162" s="89" t="s">
        <v>1145</v>
      </c>
      <c r="AL2162" s="89">
        <v>117</v>
      </c>
      <c r="AM2162" s="89" t="s">
        <v>1145</v>
      </c>
      <c r="AN2162" s="89">
        <v>116</v>
      </c>
      <c r="AP2162" s="35" t="s">
        <v>1825</v>
      </c>
      <c r="AQ2162" s="377">
        <v>0</v>
      </c>
      <c r="AR2162" s="378">
        <v>0</v>
      </c>
      <c r="AS2162" s="377">
        <v>0</v>
      </c>
      <c r="AT2162" s="378">
        <v>0</v>
      </c>
      <c r="AU2162" s="377">
        <v>0</v>
      </c>
      <c r="AV2162" s="377">
        <v>0</v>
      </c>
      <c r="AW2162" s="377">
        <v>0</v>
      </c>
      <c r="AX2162">
        <v>0</v>
      </c>
      <c r="AY2162">
        <v>0</v>
      </c>
    </row>
    <row r="2163" spans="1:53" ht="14.5" hidden="1" customHeight="1" x14ac:dyDescent="0.2">
      <c r="A2163" s="46">
        <v>1270</v>
      </c>
      <c r="B2163" s="258" t="s">
        <v>9298</v>
      </c>
      <c r="C2163" t="s">
        <v>1146</v>
      </c>
      <c r="D2163" t="s">
        <v>1161</v>
      </c>
      <c r="E2163" t="s">
        <v>2504</v>
      </c>
      <c r="F2163" s="29" t="s">
        <v>2843</v>
      </c>
      <c r="G2163" s="396">
        <v>15</v>
      </c>
      <c r="H2163" t="s">
        <v>1140</v>
      </c>
      <c r="I2163">
        <v>1</v>
      </c>
      <c r="J2163" t="s">
        <v>9299</v>
      </c>
      <c r="K2163" t="s">
        <v>1161</v>
      </c>
      <c r="L2163" t="s">
        <v>9300</v>
      </c>
      <c r="M2163" t="s">
        <v>2067</v>
      </c>
      <c r="N2163" s="34">
        <v>0</v>
      </c>
      <c r="O2163" s="34" t="s">
        <v>108</v>
      </c>
      <c r="P2163" s="34">
        <v>0</v>
      </c>
      <c r="Q2163" s="34" t="s">
        <v>2068</v>
      </c>
      <c r="R2163" s="34" t="s">
        <v>985</v>
      </c>
      <c r="S2163" s="48" t="s">
        <v>1123</v>
      </c>
      <c r="T2163" s="13" t="s">
        <v>122</v>
      </c>
      <c r="U2163" s="12" t="s">
        <v>122</v>
      </c>
      <c r="V2163" s="12" t="s">
        <v>1863</v>
      </c>
      <c r="W2163" s="12" t="s">
        <v>122</v>
      </c>
      <c r="X2163" s="14" t="str">
        <f t="shared" si="33"/>
        <v>В</v>
      </c>
      <c r="Y2163" s="271">
        <f>Таблица1[[#This Row],[ID_intellix]]</f>
        <v>1270</v>
      </c>
      <c r="Z2163" s="269" t="s">
        <v>122</v>
      </c>
      <c r="AA2163" s="145">
        <f>IF(OR(Таблица1[[#This Row],[CARDIO_report]]&lt;&gt;0,Таблица1[[#This Row],[AI COMBO_report]]&lt;&gt;0,Таблица1[[#This Row],[OTC_report]]&lt;&gt;0),1,0)</f>
        <v>1</v>
      </c>
      <c r="AB2163" s="60" t="s">
        <v>2602</v>
      </c>
      <c r="AC2163" s="60" t="s">
        <v>2602</v>
      </c>
      <c r="AD2163" s="60" t="s">
        <v>1124</v>
      </c>
      <c r="AE2163" s="60" t="s">
        <v>1124</v>
      </c>
      <c r="AF2163" s="60"/>
      <c r="AG2163" s="89" t="s">
        <v>1437</v>
      </c>
      <c r="AH2163" s="89">
        <v>19</v>
      </c>
      <c r="AI2163" s="89" t="s">
        <v>1437</v>
      </c>
      <c r="AJ2163" s="89">
        <v>33</v>
      </c>
      <c r="AK2163" s="89" t="s">
        <v>1437</v>
      </c>
      <c r="AL2163" s="89">
        <v>68</v>
      </c>
      <c r="AM2163" s="89" t="s">
        <v>1145</v>
      </c>
      <c r="AN2163" s="89">
        <v>61</v>
      </c>
      <c r="AP2163" s="35" t="s">
        <v>1917</v>
      </c>
      <c r="AQ2163" s="377" t="s">
        <v>2847</v>
      </c>
      <c r="AR2163" s="378">
        <v>0</v>
      </c>
      <c r="AS2163" s="377" t="s">
        <v>2847</v>
      </c>
      <c r="AT2163" s="378">
        <v>0</v>
      </c>
      <c r="AU2163" s="377">
        <v>0</v>
      </c>
      <c r="AV2163" s="377">
        <v>0</v>
      </c>
      <c r="AW2163" s="377" t="s">
        <v>2847</v>
      </c>
      <c r="AX2163" s="2">
        <v>0</v>
      </c>
      <c r="AY2163" s="2" t="s">
        <v>2847</v>
      </c>
      <c r="BA2163" s="2" t="s">
        <v>6336</v>
      </c>
    </row>
    <row r="2164" spans="1:53" ht="14.5" hidden="1" customHeight="1" x14ac:dyDescent="0.2">
      <c r="A2164" s="46">
        <v>5302</v>
      </c>
      <c r="B2164" s="258" t="s">
        <v>4820</v>
      </c>
      <c r="C2164" t="s">
        <v>1146</v>
      </c>
      <c r="D2164" t="s">
        <v>1161</v>
      </c>
      <c r="E2164" t="s">
        <v>1821</v>
      </c>
      <c r="F2164" s="29" t="s">
        <v>1959</v>
      </c>
      <c r="G2164" s="47">
        <v>199</v>
      </c>
      <c r="H2164" t="s">
        <v>1959</v>
      </c>
      <c r="I2164">
        <v>1</v>
      </c>
      <c r="J2164" t="s">
        <v>4821</v>
      </c>
      <c r="K2164" t="s">
        <v>1161</v>
      </c>
      <c r="L2164" t="s">
        <v>4822</v>
      </c>
      <c r="M2164" t="s">
        <v>2067</v>
      </c>
      <c r="N2164" s="34" t="s">
        <v>465</v>
      </c>
      <c r="O2164" s="34" t="s">
        <v>108</v>
      </c>
      <c r="P2164" s="34" t="s">
        <v>116</v>
      </c>
      <c r="Q2164" s="34" t="s">
        <v>2068</v>
      </c>
      <c r="R2164" s="34" t="s">
        <v>742</v>
      </c>
      <c r="S2164" s="48" t="s">
        <v>1123</v>
      </c>
      <c r="T2164" s="13" t="s">
        <v>1863</v>
      </c>
      <c r="U2164" s="12" t="s">
        <v>122</v>
      </c>
      <c r="V2164" s="12" t="s">
        <v>122</v>
      </c>
      <c r="W2164" s="12" t="s">
        <v>122</v>
      </c>
      <c r="X2164" s="14" t="str">
        <f t="shared" si="33"/>
        <v>В</v>
      </c>
      <c r="Y2164" s="271">
        <f>Таблица1[[#This Row],[ID_intellix]]</f>
        <v>5302</v>
      </c>
      <c r="Z2164" s="269" t="s">
        <v>122</v>
      </c>
      <c r="AA2164" s="145">
        <f>IF(OR(Таблица1[[#This Row],[CARDIO_report]]&lt;&gt;0,Таблица1[[#This Row],[AI COMBO_report]]&lt;&gt;0,Таблица1[[#This Row],[OTC_report]]&lt;&gt;0),1,0)</f>
        <v>1</v>
      </c>
      <c r="AB2164" s="60" t="s">
        <v>1124</v>
      </c>
      <c r="AC2164" s="60" t="s">
        <v>1124</v>
      </c>
      <c r="AD2164" s="60" t="s">
        <v>1124</v>
      </c>
      <c r="AE2164" s="60" t="s">
        <v>1124</v>
      </c>
      <c r="AF2164" s="60"/>
      <c r="AG2164" s="60" t="s">
        <v>1124</v>
      </c>
      <c r="AH2164" s="60" t="s">
        <v>1124</v>
      </c>
      <c r="AI2164" s="60" t="s">
        <v>1124</v>
      </c>
      <c r="AJ2164" s="60" t="s">
        <v>1124</v>
      </c>
      <c r="AK2164" s="60" t="s">
        <v>1124</v>
      </c>
      <c r="AL2164" s="60" t="s">
        <v>1124</v>
      </c>
      <c r="AM2164" s="60" t="s">
        <v>1124</v>
      </c>
      <c r="AN2164" s="60" t="s">
        <v>1124</v>
      </c>
      <c r="AO2164" s="60"/>
      <c r="AP2164" s="35" t="s">
        <v>1917</v>
      </c>
      <c r="AQ2164" s="377">
        <v>0</v>
      </c>
      <c r="AR2164" s="378">
        <v>0</v>
      </c>
      <c r="AS2164" s="377">
        <v>0</v>
      </c>
      <c r="AT2164" s="378">
        <v>0</v>
      </c>
      <c r="AU2164" s="377">
        <v>0</v>
      </c>
      <c r="AV2164" s="377">
        <v>0</v>
      </c>
      <c r="AW2164" s="377">
        <v>0</v>
      </c>
      <c r="AX2164">
        <v>0</v>
      </c>
      <c r="AY2164">
        <v>0</v>
      </c>
    </row>
    <row r="2165" spans="1:53" ht="14.5" hidden="1" customHeight="1" x14ac:dyDescent="0.2">
      <c r="A2165" s="46">
        <v>6305</v>
      </c>
      <c r="B2165" s="258" t="s">
        <v>4823</v>
      </c>
      <c r="C2165" t="s">
        <v>1146</v>
      </c>
      <c r="D2165" t="s">
        <v>1161</v>
      </c>
      <c r="E2165" t="s">
        <v>1821</v>
      </c>
      <c r="F2165" s="29" t="s">
        <v>1959</v>
      </c>
      <c r="G2165" s="47" t="s">
        <v>4824</v>
      </c>
      <c r="H2165" t="s">
        <v>1959</v>
      </c>
      <c r="I2165">
        <v>1</v>
      </c>
      <c r="J2165" t="s">
        <v>4825</v>
      </c>
      <c r="K2165" t="s">
        <v>1161</v>
      </c>
      <c r="L2165" t="s">
        <v>1385</v>
      </c>
      <c r="M2165" t="s">
        <v>2067</v>
      </c>
      <c r="N2165" s="34">
        <v>0</v>
      </c>
      <c r="O2165" s="34" t="s">
        <v>108</v>
      </c>
      <c r="P2165" s="34">
        <v>0</v>
      </c>
      <c r="Q2165" s="34" t="s">
        <v>2068</v>
      </c>
      <c r="R2165" s="34">
        <v>0</v>
      </c>
      <c r="S2165" s="48" t="s">
        <v>1123</v>
      </c>
      <c r="T2165" s="13" t="s">
        <v>1863</v>
      </c>
      <c r="U2165" s="12" t="s">
        <v>1863</v>
      </c>
      <c r="V2165" s="12" t="s">
        <v>122</v>
      </c>
      <c r="W2165" s="12" t="s">
        <v>122</v>
      </c>
      <c r="X2165" s="14" t="str">
        <f t="shared" si="33"/>
        <v>А</v>
      </c>
      <c r="Y2165" s="271">
        <f>Таблица1[[#This Row],[ID_intellix]]</f>
        <v>6305</v>
      </c>
      <c r="Z2165" s="269" t="s">
        <v>122</v>
      </c>
      <c r="AA2165" s="145">
        <f>IF(OR(Таблица1[[#This Row],[CARDIO_report]]&lt;&gt;0,Таблица1[[#This Row],[AI COMBO_report]]&lt;&gt;0,Таблица1[[#This Row],[OTC_report]]&lt;&gt;0),1,0)</f>
        <v>0</v>
      </c>
      <c r="AB2165" s="60" t="s">
        <v>1124</v>
      </c>
      <c r="AC2165" s="60" t="s">
        <v>1124</v>
      </c>
      <c r="AD2165" s="60" t="s">
        <v>1124</v>
      </c>
      <c r="AE2165" s="60" t="s">
        <v>1124</v>
      </c>
      <c r="AF2165" s="60"/>
      <c r="AG2165" s="60" t="s">
        <v>1124</v>
      </c>
      <c r="AH2165" s="60" t="s">
        <v>1124</v>
      </c>
      <c r="AI2165" s="60" t="s">
        <v>1124</v>
      </c>
      <c r="AJ2165" s="60" t="s">
        <v>1124</v>
      </c>
      <c r="AK2165" s="60" t="s">
        <v>1124</v>
      </c>
      <c r="AL2165" s="60" t="s">
        <v>1124</v>
      </c>
      <c r="AM2165" s="60" t="s">
        <v>1124</v>
      </c>
      <c r="AN2165" s="60" t="s">
        <v>1124</v>
      </c>
      <c r="AO2165" s="60"/>
      <c r="AP2165" s="35" t="s">
        <v>1917</v>
      </c>
      <c r="AQ2165" s="377">
        <v>0</v>
      </c>
      <c r="AR2165" s="378">
        <v>0</v>
      </c>
      <c r="AS2165" s="377">
        <v>0</v>
      </c>
      <c r="AT2165" s="378">
        <v>0</v>
      </c>
      <c r="AU2165" s="377">
        <v>0</v>
      </c>
      <c r="AV2165" s="377">
        <v>0</v>
      </c>
      <c r="AW2165" s="377">
        <v>0</v>
      </c>
      <c r="AX2165">
        <v>0</v>
      </c>
      <c r="AY2165">
        <v>0</v>
      </c>
    </row>
    <row r="2166" spans="1:53" ht="14.5" hidden="1" customHeight="1" x14ac:dyDescent="0.2">
      <c r="A2166" s="46">
        <v>3247</v>
      </c>
      <c r="B2166" s="258" t="s">
        <v>4826</v>
      </c>
      <c r="C2166" t="s">
        <v>1146</v>
      </c>
      <c r="D2166" t="s">
        <v>1161</v>
      </c>
      <c r="E2166" t="s">
        <v>1821</v>
      </c>
      <c r="F2166" s="29" t="s">
        <v>1959</v>
      </c>
      <c r="G2166" s="47" t="s">
        <v>4827</v>
      </c>
      <c r="H2166" t="s">
        <v>1959</v>
      </c>
      <c r="I2166">
        <v>1</v>
      </c>
      <c r="J2166" t="s">
        <v>4828</v>
      </c>
      <c r="K2166" t="s">
        <v>1161</v>
      </c>
      <c r="L2166" t="s">
        <v>4829</v>
      </c>
      <c r="M2166" t="s">
        <v>2067</v>
      </c>
      <c r="N2166" s="34">
        <v>0</v>
      </c>
      <c r="O2166" s="34" t="s">
        <v>108</v>
      </c>
      <c r="P2166" s="34">
        <v>0</v>
      </c>
      <c r="Q2166" s="34" t="s">
        <v>2068</v>
      </c>
      <c r="R2166" s="34">
        <v>0</v>
      </c>
      <c r="S2166" s="48" t="s">
        <v>1123</v>
      </c>
      <c r="T2166" s="13">
        <v>0</v>
      </c>
      <c r="U2166" s="12">
        <v>0</v>
      </c>
      <c r="V2166" s="12">
        <v>0</v>
      </c>
      <c r="W2166" s="12">
        <v>0</v>
      </c>
      <c r="X2166" s="14" t="str">
        <f t="shared" si="33"/>
        <v>С</v>
      </c>
      <c r="Y2166" s="271">
        <f>Таблица1[[#This Row],[ID_intellix]]</f>
        <v>3247</v>
      </c>
      <c r="Z2166" s="269" t="s">
        <v>122</v>
      </c>
      <c r="AA2166" s="145">
        <f>IF(OR(Таблица1[[#This Row],[CARDIO_report]]&lt;&gt;0,Таблица1[[#This Row],[AI COMBO_report]]&lt;&gt;0,Таблица1[[#This Row],[OTC_report]]&lt;&gt;0),1,0)</f>
        <v>0</v>
      </c>
      <c r="AB2166" s="60" t="s">
        <v>1124</v>
      </c>
      <c r="AC2166" s="60" t="s">
        <v>1124</v>
      </c>
      <c r="AD2166" s="60" t="s">
        <v>1124</v>
      </c>
      <c r="AE2166" s="60" t="s">
        <v>1124</v>
      </c>
      <c r="AF2166" s="60"/>
      <c r="AG2166" s="60" t="s">
        <v>1124</v>
      </c>
      <c r="AH2166" s="60" t="s">
        <v>1124</v>
      </c>
      <c r="AI2166" s="60" t="s">
        <v>1124</v>
      </c>
      <c r="AJ2166" s="60" t="s">
        <v>1124</v>
      </c>
      <c r="AK2166" s="60" t="s">
        <v>1124</v>
      </c>
      <c r="AL2166" s="60" t="s">
        <v>1124</v>
      </c>
      <c r="AM2166" s="60" t="s">
        <v>1124</v>
      </c>
      <c r="AN2166" s="60" t="s">
        <v>1124</v>
      </c>
      <c r="AO2166" s="60"/>
      <c r="AP2166" s="35" t="s">
        <v>1857</v>
      </c>
      <c r="AQ2166" s="377">
        <v>0</v>
      </c>
      <c r="AR2166" s="378">
        <v>0</v>
      </c>
      <c r="AS2166" s="377">
        <v>0</v>
      </c>
      <c r="AT2166" s="378">
        <v>0</v>
      </c>
      <c r="AU2166" s="377">
        <v>0</v>
      </c>
      <c r="AV2166" s="377">
        <v>0</v>
      </c>
      <c r="AW2166" s="377">
        <v>0</v>
      </c>
      <c r="AX2166">
        <v>0</v>
      </c>
      <c r="AY2166">
        <v>0</v>
      </c>
    </row>
    <row r="2167" spans="1:53" ht="14.5" hidden="1" customHeight="1" x14ac:dyDescent="0.2">
      <c r="A2167" s="46">
        <v>6306</v>
      </c>
      <c r="B2167" s="258" t="s">
        <v>4830</v>
      </c>
      <c r="C2167" t="s">
        <v>1146</v>
      </c>
      <c r="D2167" t="s">
        <v>1161</v>
      </c>
      <c r="E2167" t="s">
        <v>1821</v>
      </c>
      <c r="F2167" s="29" t="s">
        <v>1959</v>
      </c>
      <c r="G2167" s="47" t="s">
        <v>4831</v>
      </c>
      <c r="H2167" t="s">
        <v>1959</v>
      </c>
      <c r="I2167">
        <v>1</v>
      </c>
      <c r="J2167" t="s">
        <v>4832</v>
      </c>
      <c r="K2167" t="s">
        <v>1161</v>
      </c>
      <c r="L2167" t="s">
        <v>4833</v>
      </c>
      <c r="M2167" t="s">
        <v>2067</v>
      </c>
      <c r="N2167" s="34">
        <v>0</v>
      </c>
      <c r="O2167" s="34" t="s">
        <v>108</v>
      </c>
      <c r="P2167" s="34">
        <v>0</v>
      </c>
      <c r="Q2167" s="34" t="s">
        <v>2068</v>
      </c>
      <c r="R2167" s="34">
        <v>0</v>
      </c>
      <c r="S2167" s="48" t="s">
        <v>1123</v>
      </c>
      <c r="T2167" s="13">
        <v>0</v>
      </c>
      <c r="U2167" s="12">
        <v>0</v>
      </c>
      <c r="V2167" s="12">
        <v>0</v>
      </c>
      <c r="W2167" s="12">
        <v>0</v>
      </c>
      <c r="X2167" s="14" t="str">
        <f t="shared" si="33"/>
        <v>С</v>
      </c>
      <c r="Y2167" s="271">
        <f>Таблица1[[#This Row],[ID_intellix]]</f>
        <v>6306</v>
      </c>
      <c r="Z2167" s="269" t="s">
        <v>122</v>
      </c>
      <c r="AA2167" s="145">
        <f>IF(OR(Таблица1[[#This Row],[CARDIO_report]]&lt;&gt;0,Таблица1[[#This Row],[AI COMBO_report]]&lt;&gt;0,Таблица1[[#This Row],[OTC_report]]&lt;&gt;0),1,0)</f>
        <v>0</v>
      </c>
      <c r="AB2167" s="60" t="s">
        <v>1124</v>
      </c>
      <c r="AC2167" s="60" t="s">
        <v>1124</v>
      </c>
      <c r="AD2167" s="60" t="s">
        <v>1124</v>
      </c>
      <c r="AE2167" s="60" t="s">
        <v>1124</v>
      </c>
      <c r="AF2167" s="60"/>
      <c r="AG2167" s="60" t="s">
        <v>1124</v>
      </c>
      <c r="AH2167" s="60" t="s">
        <v>1124</v>
      </c>
      <c r="AI2167" s="60" t="s">
        <v>1124</v>
      </c>
      <c r="AJ2167" s="60" t="s">
        <v>1124</v>
      </c>
      <c r="AK2167" s="60" t="s">
        <v>1124</v>
      </c>
      <c r="AL2167" s="60" t="s">
        <v>1124</v>
      </c>
      <c r="AM2167" s="60" t="s">
        <v>1124</v>
      </c>
      <c r="AN2167" s="60" t="s">
        <v>1124</v>
      </c>
      <c r="AO2167" s="60"/>
      <c r="AP2167" s="35" t="s">
        <v>1917</v>
      </c>
      <c r="AQ2167" s="377">
        <v>0</v>
      </c>
      <c r="AR2167" s="378">
        <v>0</v>
      </c>
      <c r="AS2167" s="377">
        <v>0</v>
      </c>
      <c r="AT2167" s="378">
        <v>0</v>
      </c>
      <c r="AU2167" s="377">
        <v>0</v>
      </c>
      <c r="AV2167" s="377">
        <v>0</v>
      </c>
      <c r="AW2167" s="377">
        <v>0</v>
      </c>
      <c r="AX2167">
        <v>0</v>
      </c>
      <c r="AY2167">
        <v>0</v>
      </c>
    </row>
    <row r="2168" spans="1:53" ht="14" hidden="1" customHeight="1" x14ac:dyDescent="0.2">
      <c r="A2168" s="46">
        <v>6307</v>
      </c>
      <c r="B2168" s="258" t="s">
        <v>4834</v>
      </c>
      <c r="C2168" t="s">
        <v>1146</v>
      </c>
      <c r="D2168" t="s">
        <v>1161</v>
      </c>
      <c r="E2168" t="s">
        <v>1821</v>
      </c>
      <c r="F2168" s="29" t="s">
        <v>1959</v>
      </c>
      <c r="G2168" s="47" t="s">
        <v>4835</v>
      </c>
      <c r="H2168" t="s">
        <v>1959</v>
      </c>
      <c r="I2168">
        <v>1</v>
      </c>
      <c r="J2168" t="s">
        <v>4836</v>
      </c>
      <c r="K2168" t="s">
        <v>1161</v>
      </c>
      <c r="L2168" t="s">
        <v>4837</v>
      </c>
      <c r="M2168" t="s">
        <v>2067</v>
      </c>
      <c r="N2168" s="34">
        <v>0</v>
      </c>
      <c r="O2168" s="34" t="s">
        <v>108</v>
      </c>
      <c r="P2168" s="34">
        <v>0</v>
      </c>
      <c r="Q2168" s="34" t="s">
        <v>2068</v>
      </c>
      <c r="R2168" s="34" t="s">
        <v>985</v>
      </c>
      <c r="S2168" s="48" t="s">
        <v>1123</v>
      </c>
      <c r="T2168" s="13" t="s">
        <v>122</v>
      </c>
      <c r="U2168" s="12" t="s">
        <v>122</v>
      </c>
      <c r="V2168" s="12" t="s">
        <v>122</v>
      </c>
      <c r="W2168" s="12" t="s">
        <v>122</v>
      </c>
      <c r="X2168" s="14" t="str">
        <f t="shared" si="33"/>
        <v>С</v>
      </c>
      <c r="Y2168" s="271">
        <f>Таблица1[[#This Row],[ID_intellix]]</f>
        <v>6307</v>
      </c>
      <c r="Z2168" s="269" t="s">
        <v>122</v>
      </c>
      <c r="AA2168" s="145">
        <f>IF(OR(Таблица1[[#This Row],[CARDIO_report]]&lt;&gt;0,Таблица1[[#This Row],[AI COMBO_report]]&lt;&gt;0,Таблица1[[#This Row],[OTC_report]]&lt;&gt;0),1,0)</f>
        <v>1</v>
      </c>
      <c r="AB2168" s="60" t="s">
        <v>1124</v>
      </c>
      <c r="AC2168" s="60" t="s">
        <v>1124</v>
      </c>
      <c r="AD2168" s="60" t="s">
        <v>1124</v>
      </c>
      <c r="AE2168" s="60" t="s">
        <v>1124</v>
      </c>
      <c r="AF2168" s="60"/>
      <c r="AG2168" s="60" t="s">
        <v>1124</v>
      </c>
      <c r="AH2168" s="60" t="s">
        <v>1124</v>
      </c>
      <c r="AI2168" s="60" t="s">
        <v>1124</v>
      </c>
      <c r="AJ2168" s="60" t="s">
        <v>1124</v>
      </c>
      <c r="AK2168" s="60" t="s">
        <v>1124</v>
      </c>
      <c r="AL2168" s="60" t="s">
        <v>1124</v>
      </c>
      <c r="AM2168" s="60" t="s">
        <v>1124</v>
      </c>
      <c r="AN2168" s="60" t="s">
        <v>1124</v>
      </c>
      <c r="AO2168" s="60"/>
      <c r="AP2168" s="35" t="s">
        <v>1917</v>
      </c>
      <c r="AQ2168" s="377">
        <v>0</v>
      </c>
      <c r="AR2168" s="378">
        <v>0</v>
      </c>
      <c r="AS2168" s="377">
        <v>0</v>
      </c>
      <c r="AT2168" s="378">
        <v>0</v>
      </c>
      <c r="AU2168" s="377">
        <v>0</v>
      </c>
      <c r="AV2168" s="377">
        <v>0</v>
      </c>
      <c r="AW2168" s="377">
        <v>0</v>
      </c>
      <c r="AX2168">
        <v>0</v>
      </c>
      <c r="AY2168">
        <v>0</v>
      </c>
    </row>
    <row r="2169" spans="1:53" ht="14.5" hidden="1" customHeight="1" x14ac:dyDescent="0.2">
      <c r="A2169" s="46">
        <v>6308</v>
      </c>
      <c r="B2169" s="258" t="s">
        <v>4838</v>
      </c>
      <c r="C2169" t="s">
        <v>1146</v>
      </c>
      <c r="D2169" t="s">
        <v>1161</v>
      </c>
      <c r="E2169" t="s">
        <v>1821</v>
      </c>
      <c r="F2169" s="29" t="s">
        <v>1959</v>
      </c>
      <c r="G2169" s="47" t="s">
        <v>4839</v>
      </c>
      <c r="H2169" t="s">
        <v>1959</v>
      </c>
      <c r="I2169">
        <v>1</v>
      </c>
      <c r="J2169" t="s">
        <v>4840</v>
      </c>
      <c r="K2169" t="s">
        <v>1161</v>
      </c>
      <c r="L2169" t="s">
        <v>4841</v>
      </c>
      <c r="M2169" t="s">
        <v>2067</v>
      </c>
      <c r="N2169" s="34">
        <v>0</v>
      </c>
      <c r="O2169" s="34" t="s">
        <v>108</v>
      </c>
      <c r="P2169" s="34">
        <v>0</v>
      </c>
      <c r="Q2169" s="34" t="s">
        <v>2068</v>
      </c>
      <c r="R2169" s="34">
        <v>0</v>
      </c>
      <c r="S2169" s="48" t="s">
        <v>1123</v>
      </c>
      <c r="T2169" s="13" t="s">
        <v>1863</v>
      </c>
      <c r="U2169" s="12" t="s">
        <v>122</v>
      </c>
      <c r="V2169" s="12" t="s">
        <v>122</v>
      </c>
      <c r="W2169" s="12" t="s">
        <v>122</v>
      </c>
      <c r="X2169" s="14" t="str">
        <f t="shared" si="33"/>
        <v>В</v>
      </c>
      <c r="Y2169" s="271">
        <f>Таблица1[[#This Row],[ID_intellix]]</f>
        <v>6308</v>
      </c>
      <c r="Z2169" s="269" t="s">
        <v>122</v>
      </c>
      <c r="AA2169" s="145">
        <f>IF(OR(Таблица1[[#This Row],[CARDIO_report]]&lt;&gt;0,Таблица1[[#This Row],[AI COMBO_report]]&lt;&gt;0,Таблица1[[#This Row],[OTC_report]]&lt;&gt;0),1,0)</f>
        <v>0</v>
      </c>
      <c r="AB2169" s="60" t="s">
        <v>1124</v>
      </c>
      <c r="AC2169" s="60" t="s">
        <v>1124</v>
      </c>
      <c r="AD2169" s="60" t="s">
        <v>1124</v>
      </c>
      <c r="AE2169" s="60" t="s">
        <v>1124</v>
      </c>
      <c r="AF2169" s="60"/>
      <c r="AG2169" s="60" t="s">
        <v>1124</v>
      </c>
      <c r="AH2169" s="60" t="s">
        <v>1124</v>
      </c>
      <c r="AI2169" s="60" t="s">
        <v>1124</v>
      </c>
      <c r="AJ2169" s="60" t="s">
        <v>1124</v>
      </c>
      <c r="AK2169" s="60" t="s">
        <v>1124</v>
      </c>
      <c r="AL2169" s="60" t="s">
        <v>1124</v>
      </c>
      <c r="AM2169" s="60" t="s">
        <v>1124</v>
      </c>
      <c r="AN2169" s="60" t="s">
        <v>1124</v>
      </c>
      <c r="AO2169" s="60"/>
      <c r="AP2169" s="35" t="s">
        <v>1857</v>
      </c>
      <c r="AQ2169" s="377">
        <v>0</v>
      </c>
      <c r="AR2169" s="378">
        <v>0</v>
      </c>
      <c r="AS2169" s="377">
        <v>0</v>
      </c>
      <c r="AT2169" s="378">
        <v>0</v>
      </c>
      <c r="AU2169" s="377">
        <v>0</v>
      </c>
      <c r="AV2169" s="377">
        <v>0</v>
      </c>
      <c r="AW2169" s="377">
        <v>0</v>
      </c>
      <c r="AX2169">
        <v>0</v>
      </c>
      <c r="AY2169">
        <v>0</v>
      </c>
    </row>
    <row r="2170" spans="1:53" ht="14.5" hidden="1" customHeight="1" x14ac:dyDescent="0.2">
      <c r="A2170" s="46">
        <v>7191</v>
      </c>
      <c r="B2170" s="258" t="s">
        <v>4842</v>
      </c>
      <c r="C2170" t="s">
        <v>1146</v>
      </c>
      <c r="D2170" t="s">
        <v>1161</v>
      </c>
      <c r="E2170" t="s">
        <v>1821</v>
      </c>
      <c r="F2170" s="29" t="s">
        <v>1959</v>
      </c>
      <c r="G2170" s="47" t="s">
        <v>4843</v>
      </c>
      <c r="H2170" t="s">
        <v>1959</v>
      </c>
      <c r="I2170">
        <v>1</v>
      </c>
      <c r="J2170" t="s">
        <v>4844</v>
      </c>
      <c r="K2170" t="s">
        <v>1161</v>
      </c>
      <c r="L2170" t="s">
        <v>4845</v>
      </c>
      <c r="M2170" t="s">
        <v>2067</v>
      </c>
      <c r="N2170" s="34">
        <v>0</v>
      </c>
      <c r="O2170" s="34" t="s">
        <v>108</v>
      </c>
      <c r="P2170" s="34">
        <v>0</v>
      </c>
      <c r="Q2170" s="34" t="s">
        <v>2068</v>
      </c>
      <c r="R2170" s="34">
        <v>0</v>
      </c>
      <c r="S2170" s="48" t="s">
        <v>1123</v>
      </c>
      <c r="T2170" s="13">
        <v>0</v>
      </c>
      <c r="U2170" s="12">
        <v>0</v>
      </c>
      <c r="V2170" s="12">
        <v>0</v>
      </c>
      <c r="W2170" s="12">
        <v>0</v>
      </c>
      <c r="X2170" s="14" t="str">
        <f t="shared" si="33"/>
        <v>С</v>
      </c>
      <c r="Y2170" s="271">
        <f>Таблица1[[#This Row],[ID_intellix]]</f>
        <v>7191</v>
      </c>
      <c r="Z2170" s="269" t="s">
        <v>122</v>
      </c>
      <c r="AA2170" s="145">
        <f>IF(OR(Таблица1[[#This Row],[CARDIO_report]]&lt;&gt;0,Таблица1[[#This Row],[AI COMBO_report]]&lt;&gt;0,Таблица1[[#This Row],[OTC_report]]&lt;&gt;0),1,0)</f>
        <v>0</v>
      </c>
      <c r="AB2170" s="60" t="s">
        <v>1124</v>
      </c>
      <c r="AC2170" s="60" t="s">
        <v>1124</v>
      </c>
      <c r="AD2170" s="60" t="s">
        <v>1124</v>
      </c>
      <c r="AE2170" s="60" t="s">
        <v>1124</v>
      </c>
      <c r="AF2170" s="60"/>
      <c r="AG2170" s="60" t="s">
        <v>1124</v>
      </c>
      <c r="AH2170" s="60" t="s">
        <v>1124</v>
      </c>
      <c r="AI2170" s="60" t="s">
        <v>1124</v>
      </c>
      <c r="AJ2170" s="60" t="s">
        <v>1124</v>
      </c>
      <c r="AK2170" s="60" t="s">
        <v>1124</v>
      </c>
      <c r="AL2170" s="60" t="s">
        <v>1124</v>
      </c>
      <c r="AM2170" s="60" t="s">
        <v>1124</v>
      </c>
      <c r="AN2170" s="60" t="s">
        <v>1124</v>
      </c>
      <c r="AO2170" s="60"/>
      <c r="AP2170" s="35" t="s">
        <v>1825</v>
      </c>
      <c r="AQ2170" s="377">
        <v>0</v>
      </c>
      <c r="AR2170" s="378">
        <v>0</v>
      </c>
      <c r="AS2170" s="377">
        <v>0</v>
      </c>
      <c r="AT2170" s="378">
        <v>0</v>
      </c>
      <c r="AU2170" s="377">
        <v>0</v>
      </c>
      <c r="AV2170" s="377">
        <v>0</v>
      </c>
      <c r="AW2170" s="377">
        <v>0</v>
      </c>
      <c r="AX2170">
        <v>0</v>
      </c>
      <c r="AY2170">
        <v>0</v>
      </c>
    </row>
    <row r="2171" spans="1:53" ht="14.5" hidden="1" customHeight="1" x14ac:dyDescent="0.2">
      <c r="A2171" s="46">
        <v>5305</v>
      </c>
      <c r="B2171" s="258" t="s">
        <v>4868</v>
      </c>
      <c r="C2171" t="s">
        <v>1146</v>
      </c>
      <c r="D2171" t="s">
        <v>1161</v>
      </c>
      <c r="E2171" t="s">
        <v>1821</v>
      </c>
      <c r="F2171" s="29" t="s">
        <v>1959</v>
      </c>
      <c r="G2171" s="47">
        <v>201</v>
      </c>
      <c r="H2171" t="s">
        <v>1959</v>
      </c>
      <c r="I2171">
        <v>1</v>
      </c>
      <c r="J2171" t="s">
        <v>4869</v>
      </c>
      <c r="K2171" t="s">
        <v>1161</v>
      </c>
      <c r="L2171" t="s">
        <v>4870</v>
      </c>
      <c r="M2171" t="s">
        <v>2067</v>
      </c>
      <c r="N2171" s="34" t="s">
        <v>503</v>
      </c>
      <c r="O2171" s="34" t="s">
        <v>108</v>
      </c>
      <c r="P2171" s="34">
        <v>0</v>
      </c>
      <c r="Q2171" s="34" t="s">
        <v>2068</v>
      </c>
      <c r="R2171" s="34">
        <v>0</v>
      </c>
      <c r="S2171" s="48" t="s">
        <v>1123</v>
      </c>
      <c r="T2171" s="13" t="s">
        <v>1863</v>
      </c>
      <c r="U2171" s="12" t="s">
        <v>122</v>
      </c>
      <c r="V2171" s="12" t="s">
        <v>122</v>
      </c>
      <c r="W2171" s="12" t="s">
        <v>122</v>
      </c>
      <c r="X2171" s="14" t="str">
        <f t="shared" si="33"/>
        <v>В</v>
      </c>
      <c r="Y2171" s="271">
        <f>Таблица1[[#This Row],[ID_intellix]]</f>
        <v>5305</v>
      </c>
      <c r="Z2171" s="269" t="s">
        <v>122</v>
      </c>
      <c r="AA2171" s="145">
        <f>IF(OR(Таблица1[[#This Row],[CARDIO_report]]&lt;&gt;0,Таблица1[[#This Row],[AI COMBO_report]]&lt;&gt;0,Таблица1[[#This Row],[OTC_report]]&lt;&gt;0),1,0)</f>
        <v>1</v>
      </c>
      <c r="AB2171" s="60" t="s">
        <v>1124</v>
      </c>
      <c r="AC2171" s="60" t="s">
        <v>1124</v>
      </c>
      <c r="AD2171" s="60" t="s">
        <v>1124</v>
      </c>
      <c r="AE2171" s="60" t="s">
        <v>1124</v>
      </c>
      <c r="AF2171" s="60"/>
      <c r="AG2171" s="60" t="s">
        <v>1124</v>
      </c>
      <c r="AH2171" s="60" t="s">
        <v>1124</v>
      </c>
      <c r="AI2171" s="60" t="s">
        <v>1124</v>
      </c>
      <c r="AJ2171" s="60" t="s">
        <v>1124</v>
      </c>
      <c r="AK2171" s="60" t="s">
        <v>1124</v>
      </c>
      <c r="AL2171" s="60" t="s">
        <v>1124</v>
      </c>
      <c r="AM2171" s="60" t="s">
        <v>1124</v>
      </c>
      <c r="AN2171" s="60" t="s">
        <v>1124</v>
      </c>
      <c r="AO2171" s="60"/>
      <c r="AP2171" s="35" t="s">
        <v>1857</v>
      </c>
      <c r="AQ2171" s="377">
        <v>0</v>
      </c>
      <c r="AR2171" s="378">
        <v>0</v>
      </c>
      <c r="AS2171" s="377">
        <v>0</v>
      </c>
      <c r="AT2171" s="378">
        <v>0</v>
      </c>
      <c r="AU2171" s="377">
        <v>0</v>
      </c>
      <c r="AV2171" s="377">
        <v>0</v>
      </c>
      <c r="AW2171" s="377">
        <v>0</v>
      </c>
      <c r="AX2171">
        <v>0</v>
      </c>
      <c r="AY2171">
        <v>0</v>
      </c>
    </row>
    <row r="2172" spans="1:53" ht="14.5" hidden="1" customHeight="1" x14ac:dyDescent="0.2">
      <c r="A2172" s="46">
        <v>7192</v>
      </c>
      <c r="B2172" s="258" t="s">
        <v>4871</v>
      </c>
      <c r="C2172" t="s">
        <v>1146</v>
      </c>
      <c r="D2172" t="s">
        <v>1161</v>
      </c>
      <c r="E2172" t="s">
        <v>1821</v>
      </c>
      <c r="F2172" s="29" t="s">
        <v>1959</v>
      </c>
      <c r="G2172" s="47" t="s">
        <v>4872</v>
      </c>
      <c r="H2172" t="s">
        <v>1959</v>
      </c>
      <c r="I2172">
        <v>1</v>
      </c>
      <c r="J2172" t="s">
        <v>4873</v>
      </c>
      <c r="K2172" t="s">
        <v>1161</v>
      </c>
      <c r="L2172" t="s">
        <v>4874</v>
      </c>
      <c r="M2172" t="s">
        <v>2067</v>
      </c>
      <c r="N2172" s="34">
        <v>0</v>
      </c>
      <c r="O2172" s="34" t="s">
        <v>108</v>
      </c>
      <c r="P2172" s="34">
        <v>0</v>
      </c>
      <c r="Q2172" s="34" t="s">
        <v>2068</v>
      </c>
      <c r="R2172" s="34">
        <v>0</v>
      </c>
      <c r="S2172" s="48" t="s">
        <v>1123</v>
      </c>
      <c r="T2172" s="13" t="s">
        <v>122</v>
      </c>
      <c r="U2172" s="12" t="s">
        <v>122</v>
      </c>
      <c r="V2172" s="12" t="s">
        <v>122</v>
      </c>
      <c r="W2172" s="12" t="s">
        <v>122</v>
      </c>
      <c r="X2172" s="14" t="str">
        <f t="shared" si="33"/>
        <v>С</v>
      </c>
      <c r="Y2172" s="271">
        <f>Таблица1[[#This Row],[ID_intellix]]</f>
        <v>7192</v>
      </c>
      <c r="Z2172" s="269" t="s">
        <v>122</v>
      </c>
      <c r="AA2172" s="145">
        <f>IF(OR(Таблица1[[#This Row],[CARDIO_report]]&lt;&gt;0,Таблица1[[#This Row],[AI COMBO_report]]&lt;&gt;0,Таблица1[[#This Row],[OTC_report]]&lt;&gt;0),1,0)</f>
        <v>0</v>
      </c>
      <c r="AB2172" s="60" t="s">
        <v>1124</v>
      </c>
      <c r="AC2172" s="60" t="s">
        <v>1124</v>
      </c>
      <c r="AD2172" s="60" t="s">
        <v>1124</v>
      </c>
      <c r="AE2172" s="60" t="s">
        <v>1124</v>
      </c>
      <c r="AF2172" s="60"/>
      <c r="AG2172" s="60" t="s">
        <v>1124</v>
      </c>
      <c r="AH2172" s="60" t="s">
        <v>1124</v>
      </c>
      <c r="AI2172" s="60" t="s">
        <v>1124</v>
      </c>
      <c r="AJ2172" s="60" t="s">
        <v>1124</v>
      </c>
      <c r="AK2172" s="60" t="s">
        <v>1124</v>
      </c>
      <c r="AL2172" s="60" t="s">
        <v>1124</v>
      </c>
      <c r="AM2172" s="60" t="s">
        <v>1124</v>
      </c>
      <c r="AN2172" s="60" t="s">
        <v>1124</v>
      </c>
      <c r="AO2172" s="60"/>
      <c r="AP2172" s="35" t="s">
        <v>1857</v>
      </c>
      <c r="AQ2172" s="377">
        <v>0</v>
      </c>
      <c r="AR2172" s="378">
        <v>0</v>
      </c>
      <c r="AS2172" s="377">
        <v>0</v>
      </c>
      <c r="AT2172" s="378">
        <v>0</v>
      </c>
      <c r="AU2172" s="377">
        <v>0</v>
      </c>
      <c r="AV2172" s="377">
        <v>0</v>
      </c>
      <c r="AW2172" s="377">
        <v>0</v>
      </c>
      <c r="AX2172">
        <v>0</v>
      </c>
      <c r="AY2172">
        <v>0</v>
      </c>
    </row>
    <row r="2173" spans="1:53" ht="14.5" hidden="1" customHeight="1" x14ac:dyDescent="0.2">
      <c r="A2173" s="46">
        <v>6310</v>
      </c>
      <c r="B2173" s="258" t="s">
        <v>4875</v>
      </c>
      <c r="C2173" t="s">
        <v>1146</v>
      </c>
      <c r="D2173" t="s">
        <v>1161</v>
      </c>
      <c r="E2173" t="s">
        <v>1821</v>
      </c>
      <c r="F2173" s="29" t="s">
        <v>1959</v>
      </c>
      <c r="G2173" s="47" t="s">
        <v>4876</v>
      </c>
      <c r="H2173" t="s">
        <v>1959</v>
      </c>
      <c r="I2173">
        <v>1</v>
      </c>
      <c r="J2173" t="s">
        <v>4877</v>
      </c>
      <c r="K2173" t="s">
        <v>1161</v>
      </c>
      <c r="L2173" t="s">
        <v>4878</v>
      </c>
      <c r="M2173" t="s">
        <v>2067</v>
      </c>
      <c r="N2173" s="34">
        <v>0</v>
      </c>
      <c r="O2173" s="34" t="s">
        <v>108</v>
      </c>
      <c r="P2173" s="34">
        <v>0</v>
      </c>
      <c r="Q2173" s="34" t="s">
        <v>2068</v>
      </c>
      <c r="R2173" s="34">
        <v>0</v>
      </c>
      <c r="S2173" s="48" t="s">
        <v>1123</v>
      </c>
      <c r="T2173" s="13">
        <v>0</v>
      </c>
      <c r="U2173" s="12">
        <v>0</v>
      </c>
      <c r="V2173" s="12">
        <v>0</v>
      </c>
      <c r="W2173" s="12">
        <v>0</v>
      </c>
      <c r="X2173" s="14" t="str">
        <f t="shared" si="33"/>
        <v>С</v>
      </c>
      <c r="Y2173" s="271">
        <f>Таблица1[[#This Row],[ID_intellix]]</f>
        <v>6310</v>
      </c>
      <c r="Z2173" s="269" t="s">
        <v>122</v>
      </c>
      <c r="AA2173" s="145">
        <f>IF(OR(Таблица1[[#This Row],[CARDIO_report]]&lt;&gt;0,Таблица1[[#This Row],[AI COMBO_report]]&lt;&gt;0,Таблица1[[#This Row],[OTC_report]]&lt;&gt;0),1,0)</f>
        <v>0</v>
      </c>
      <c r="AB2173" s="60" t="s">
        <v>1124</v>
      </c>
      <c r="AC2173" s="60" t="s">
        <v>1124</v>
      </c>
      <c r="AD2173" s="60" t="s">
        <v>1124</v>
      </c>
      <c r="AE2173" s="60" t="s">
        <v>1124</v>
      </c>
      <c r="AF2173" s="60"/>
      <c r="AG2173" s="60" t="s">
        <v>1124</v>
      </c>
      <c r="AH2173" s="60" t="s">
        <v>1124</v>
      </c>
      <c r="AI2173" s="60" t="s">
        <v>1124</v>
      </c>
      <c r="AJ2173" s="60" t="s">
        <v>1124</v>
      </c>
      <c r="AK2173" s="60" t="s">
        <v>1124</v>
      </c>
      <c r="AL2173" s="60" t="s">
        <v>1124</v>
      </c>
      <c r="AM2173" s="60" t="s">
        <v>1124</v>
      </c>
      <c r="AN2173" s="60" t="s">
        <v>1124</v>
      </c>
      <c r="AO2173" s="60"/>
      <c r="AP2173" s="35" t="s">
        <v>1825</v>
      </c>
      <c r="AQ2173" s="377">
        <v>0</v>
      </c>
      <c r="AR2173" s="378">
        <v>0</v>
      </c>
      <c r="AS2173" s="377">
        <v>0</v>
      </c>
      <c r="AT2173" s="378">
        <v>0</v>
      </c>
      <c r="AU2173" s="377">
        <v>0</v>
      </c>
      <c r="AV2173" s="377">
        <v>0</v>
      </c>
      <c r="AW2173" s="377">
        <v>0</v>
      </c>
      <c r="AX2173">
        <v>0</v>
      </c>
      <c r="AY2173">
        <v>0</v>
      </c>
    </row>
    <row r="2174" spans="1:53" ht="14.5" hidden="1" customHeight="1" x14ac:dyDescent="0.2">
      <c r="A2174" s="46">
        <v>5308</v>
      </c>
      <c r="B2174" s="258" t="s">
        <v>4912</v>
      </c>
      <c r="C2174" t="s">
        <v>1146</v>
      </c>
      <c r="D2174" t="s">
        <v>1161</v>
      </c>
      <c r="E2174" t="s">
        <v>1821</v>
      </c>
      <c r="F2174" s="29" t="s">
        <v>1959</v>
      </c>
      <c r="G2174" s="47">
        <v>21</v>
      </c>
      <c r="H2174" t="s">
        <v>1959</v>
      </c>
      <c r="I2174">
        <v>1</v>
      </c>
      <c r="J2174" t="s">
        <v>4913</v>
      </c>
      <c r="K2174" t="s">
        <v>1161</v>
      </c>
      <c r="L2174" t="s">
        <v>4914</v>
      </c>
      <c r="M2174" t="s">
        <v>2067</v>
      </c>
      <c r="N2174" s="34">
        <v>0</v>
      </c>
      <c r="O2174" s="34" t="s">
        <v>108</v>
      </c>
      <c r="P2174" s="34">
        <v>0</v>
      </c>
      <c r="Q2174" s="34" t="s">
        <v>2068</v>
      </c>
      <c r="R2174" s="34">
        <v>0</v>
      </c>
      <c r="S2174" s="48" t="s">
        <v>1123</v>
      </c>
      <c r="T2174" s="13">
        <v>0</v>
      </c>
      <c r="U2174" s="12">
        <v>0</v>
      </c>
      <c r="V2174" s="12">
        <v>0</v>
      </c>
      <c r="W2174" s="12">
        <v>0</v>
      </c>
      <c r="X2174" s="14" t="str">
        <f t="shared" si="33"/>
        <v>С</v>
      </c>
      <c r="Y2174" s="271">
        <f>Таблица1[[#This Row],[ID_intellix]]</f>
        <v>5308</v>
      </c>
      <c r="Z2174" s="269" t="s">
        <v>122</v>
      </c>
      <c r="AA2174" s="145">
        <f>IF(OR(Таблица1[[#This Row],[CARDIO_report]]&lt;&gt;0,Таблица1[[#This Row],[AI COMBO_report]]&lt;&gt;0,Таблица1[[#This Row],[OTC_report]]&lt;&gt;0),1,0)</f>
        <v>0</v>
      </c>
      <c r="AB2174" s="60" t="s">
        <v>1124</v>
      </c>
      <c r="AC2174" s="60" t="s">
        <v>1124</v>
      </c>
      <c r="AD2174" s="60" t="s">
        <v>1124</v>
      </c>
      <c r="AE2174" s="60" t="s">
        <v>1124</v>
      </c>
      <c r="AF2174" s="60"/>
      <c r="AG2174" s="60" t="s">
        <v>1124</v>
      </c>
      <c r="AH2174" s="60" t="s">
        <v>1124</v>
      </c>
      <c r="AI2174" s="60" t="s">
        <v>1124</v>
      </c>
      <c r="AJ2174" s="60" t="s">
        <v>1124</v>
      </c>
      <c r="AK2174" s="60" t="s">
        <v>1124</v>
      </c>
      <c r="AL2174" s="60" t="s">
        <v>1124</v>
      </c>
      <c r="AM2174" s="60" t="s">
        <v>1124</v>
      </c>
      <c r="AN2174" s="60" t="s">
        <v>1124</v>
      </c>
      <c r="AO2174" s="60"/>
      <c r="AP2174" s="35" t="s">
        <v>1857</v>
      </c>
      <c r="AQ2174" s="377">
        <v>0</v>
      </c>
      <c r="AR2174" s="378">
        <v>0</v>
      </c>
      <c r="AS2174" s="377">
        <v>0</v>
      </c>
      <c r="AT2174" s="378">
        <v>0</v>
      </c>
      <c r="AU2174" s="377">
        <v>0</v>
      </c>
      <c r="AV2174" s="377">
        <v>0</v>
      </c>
      <c r="AW2174" s="377">
        <v>0</v>
      </c>
      <c r="AX2174">
        <v>0</v>
      </c>
      <c r="AY2174">
        <v>0</v>
      </c>
    </row>
    <row r="2175" spans="1:53" ht="14.5" hidden="1" customHeight="1" x14ac:dyDescent="0.2">
      <c r="A2175" s="46">
        <v>5313</v>
      </c>
      <c r="B2175" s="258" t="s">
        <v>4924</v>
      </c>
      <c r="C2175" t="s">
        <v>1146</v>
      </c>
      <c r="D2175" t="s">
        <v>1161</v>
      </c>
      <c r="E2175" t="s">
        <v>1821</v>
      </c>
      <c r="F2175" s="29" t="s">
        <v>1959</v>
      </c>
      <c r="G2175" s="47">
        <v>30</v>
      </c>
      <c r="H2175" t="s">
        <v>1959</v>
      </c>
      <c r="I2175">
        <v>1</v>
      </c>
      <c r="J2175" t="s">
        <v>4925</v>
      </c>
      <c r="K2175" t="s">
        <v>1161</v>
      </c>
      <c r="L2175" t="s">
        <v>4926</v>
      </c>
      <c r="M2175" t="s">
        <v>2067</v>
      </c>
      <c r="N2175" s="34">
        <v>0</v>
      </c>
      <c r="O2175" s="34" t="s">
        <v>108</v>
      </c>
      <c r="P2175" s="34">
        <v>0</v>
      </c>
      <c r="Q2175" s="34" t="s">
        <v>2068</v>
      </c>
      <c r="R2175" s="34" t="s">
        <v>742</v>
      </c>
      <c r="S2175" s="48" t="s">
        <v>1123</v>
      </c>
      <c r="T2175" s="13" t="s">
        <v>1863</v>
      </c>
      <c r="U2175" s="12" t="s">
        <v>122</v>
      </c>
      <c r="V2175" s="12" t="s">
        <v>122</v>
      </c>
      <c r="W2175" s="12" t="s">
        <v>122</v>
      </c>
      <c r="X2175" s="14" t="str">
        <f t="shared" si="33"/>
        <v>В</v>
      </c>
      <c r="Y2175" s="271">
        <f>Таблица1[[#This Row],[ID_intellix]]</f>
        <v>5313</v>
      </c>
      <c r="Z2175" s="269" t="s">
        <v>122</v>
      </c>
      <c r="AA2175" s="145">
        <f>IF(OR(Таблица1[[#This Row],[CARDIO_report]]&lt;&gt;0,Таблица1[[#This Row],[AI COMBO_report]]&lt;&gt;0,Таблица1[[#This Row],[OTC_report]]&lt;&gt;0),1,0)</f>
        <v>1</v>
      </c>
      <c r="AB2175" s="60" t="s">
        <v>1124</v>
      </c>
      <c r="AC2175" s="60" t="s">
        <v>1124</v>
      </c>
      <c r="AD2175" s="60" t="s">
        <v>1124</v>
      </c>
      <c r="AE2175" s="60" t="s">
        <v>1124</v>
      </c>
      <c r="AF2175" s="60"/>
      <c r="AG2175" s="60" t="s">
        <v>1124</v>
      </c>
      <c r="AH2175" s="60" t="s">
        <v>1124</v>
      </c>
      <c r="AI2175" s="60" t="s">
        <v>1124</v>
      </c>
      <c r="AJ2175" s="60" t="s">
        <v>1124</v>
      </c>
      <c r="AK2175" s="60" t="s">
        <v>1124</v>
      </c>
      <c r="AL2175" s="60" t="s">
        <v>1124</v>
      </c>
      <c r="AM2175" s="60" t="s">
        <v>1124</v>
      </c>
      <c r="AN2175" s="60" t="s">
        <v>1124</v>
      </c>
      <c r="AO2175" s="60"/>
      <c r="AP2175" s="35" t="s">
        <v>1825</v>
      </c>
      <c r="AQ2175" s="377">
        <v>0</v>
      </c>
      <c r="AR2175" s="378">
        <v>0</v>
      </c>
      <c r="AS2175" s="377">
        <v>0</v>
      </c>
      <c r="AT2175" s="378">
        <v>0</v>
      </c>
      <c r="AU2175" s="377">
        <v>0</v>
      </c>
      <c r="AV2175" s="377">
        <v>0</v>
      </c>
      <c r="AW2175" s="377">
        <v>0</v>
      </c>
      <c r="AX2175">
        <v>0</v>
      </c>
      <c r="AY2175">
        <v>0</v>
      </c>
    </row>
    <row r="2176" spans="1:53" ht="14.5" hidden="1" customHeight="1" x14ac:dyDescent="0.2">
      <c r="A2176" s="46">
        <v>2945</v>
      </c>
      <c r="B2176" s="258" t="s">
        <v>9440</v>
      </c>
      <c r="C2176" t="s">
        <v>1146</v>
      </c>
      <c r="D2176" t="s">
        <v>1161</v>
      </c>
      <c r="E2176" t="s">
        <v>2504</v>
      </c>
      <c r="F2176" s="29" t="s">
        <v>2843</v>
      </c>
      <c r="G2176" s="396">
        <v>33</v>
      </c>
      <c r="H2176" t="s">
        <v>1140</v>
      </c>
      <c r="I2176">
        <v>1</v>
      </c>
      <c r="J2176" t="s">
        <v>9441</v>
      </c>
      <c r="K2176" t="s">
        <v>1161</v>
      </c>
      <c r="L2176" t="s">
        <v>9442</v>
      </c>
      <c r="M2176" t="s">
        <v>2067</v>
      </c>
      <c r="N2176" s="34">
        <v>0</v>
      </c>
      <c r="O2176" s="34" t="s">
        <v>108</v>
      </c>
      <c r="P2176" s="34" t="s">
        <v>116</v>
      </c>
      <c r="Q2176" s="34" t="s">
        <v>2068</v>
      </c>
      <c r="R2176" s="34" t="s">
        <v>742</v>
      </c>
      <c r="S2176" s="48" t="s">
        <v>1123</v>
      </c>
      <c r="T2176" s="13" t="s">
        <v>122</v>
      </c>
      <c r="U2176" s="12" t="s">
        <v>122</v>
      </c>
      <c r="V2176" s="12" t="s">
        <v>122</v>
      </c>
      <c r="W2176" s="12" t="s">
        <v>1863</v>
      </c>
      <c r="X2176" s="14" t="str">
        <f t="shared" si="33"/>
        <v>В</v>
      </c>
      <c r="Y2176" s="271">
        <f>Таблица1[[#This Row],[ID_intellix]]</f>
        <v>2945</v>
      </c>
      <c r="Z2176" s="269" t="s">
        <v>122</v>
      </c>
      <c r="AA2176" s="145">
        <f>IF(OR(Таблица1[[#This Row],[CARDIO_report]]&lt;&gt;0,Таблица1[[#This Row],[AI COMBO_report]]&lt;&gt;0,Таблица1[[#This Row],[OTC_report]]&lt;&gt;0),1,0)</f>
        <v>1</v>
      </c>
      <c r="AB2176" s="60" t="s">
        <v>2846</v>
      </c>
      <c r="AC2176" s="60" t="s">
        <v>2896</v>
      </c>
      <c r="AD2176" s="60" t="s">
        <v>1124</v>
      </c>
      <c r="AE2176" s="60" t="s">
        <v>1124</v>
      </c>
      <c r="AF2176" s="60"/>
      <c r="AG2176" s="89" t="s">
        <v>1437</v>
      </c>
      <c r="AH2176" s="89">
        <v>7</v>
      </c>
      <c r="AI2176" s="89" t="s">
        <v>1437</v>
      </c>
      <c r="AJ2176" s="89">
        <v>10</v>
      </c>
      <c r="AK2176" s="89" t="s">
        <v>2516</v>
      </c>
      <c r="AL2176" s="89">
        <v>31</v>
      </c>
      <c r="AM2176" s="89" t="s">
        <v>2516</v>
      </c>
      <c r="AN2176" s="89">
        <v>19</v>
      </c>
      <c r="AP2176" s="35" t="s">
        <v>1857</v>
      </c>
      <c r="AQ2176" s="377">
        <v>0</v>
      </c>
      <c r="AR2176" s="378">
        <v>0</v>
      </c>
      <c r="AS2176" s="377">
        <v>0</v>
      </c>
      <c r="AT2176" s="378">
        <v>0</v>
      </c>
      <c r="AU2176" s="377">
        <v>0</v>
      </c>
      <c r="AV2176" s="377">
        <v>0</v>
      </c>
      <c r="AW2176" s="377">
        <v>0</v>
      </c>
      <c r="AX2176">
        <v>0</v>
      </c>
      <c r="AY2176">
        <v>0</v>
      </c>
    </row>
    <row r="2177" spans="1:54" ht="14.5" hidden="1" customHeight="1" x14ac:dyDescent="0.2">
      <c r="A2177" s="46">
        <v>8107</v>
      </c>
      <c r="B2177" s="258" t="s">
        <v>9475</v>
      </c>
      <c r="C2177" t="s">
        <v>1146</v>
      </c>
      <c r="D2177" t="s">
        <v>1161</v>
      </c>
      <c r="E2177" t="s">
        <v>2504</v>
      </c>
      <c r="F2177" s="29" t="s">
        <v>15959</v>
      </c>
      <c r="G2177" s="47">
        <v>7</v>
      </c>
      <c r="H2177" t="s">
        <v>2610</v>
      </c>
      <c r="I2177">
        <v>1</v>
      </c>
      <c r="J2177" t="s">
        <v>15945</v>
      </c>
      <c r="K2177" t="s">
        <v>1161</v>
      </c>
      <c r="L2177" t="s">
        <v>9476</v>
      </c>
      <c r="M2177" t="s">
        <v>2067</v>
      </c>
      <c r="N2177" s="34">
        <v>0</v>
      </c>
      <c r="O2177" s="34" t="s">
        <v>108</v>
      </c>
      <c r="P2177" s="34">
        <v>0</v>
      </c>
      <c r="Q2177" s="34" t="s">
        <v>2068</v>
      </c>
      <c r="R2177" s="34" t="s">
        <v>985</v>
      </c>
      <c r="S2177" s="48" t="s">
        <v>1123</v>
      </c>
      <c r="T2177" s="13" t="s">
        <v>1863</v>
      </c>
      <c r="U2177" s="12" t="s">
        <v>122</v>
      </c>
      <c r="V2177" s="12" t="s">
        <v>122</v>
      </c>
      <c r="W2177" s="12" t="s">
        <v>1863</v>
      </c>
      <c r="X2177" s="14" t="str">
        <f t="shared" si="33"/>
        <v>А</v>
      </c>
      <c r="Y2177" s="271">
        <f>Таблица1[[#This Row],[ID_intellix]]</f>
        <v>8107</v>
      </c>
      <c r="Z2177" s="269" t="s">
        <v>122</v>
      </c>
      <c r="AA2177" s="145">
        <f>IF(OR(Таблица1[[#This Row],[CARDIO_report]]&lt;&gt;0,Таблица1[[#This Row],[AI COMBO_report]]&lt;&gt;0,Таблица1[[#This Row],[OTC_report]]&lt;&gt;0),1,0)</f>
        <v>1</v>
      </c>
      <c r="AB2177" s="60" t="s">
        <v>1124</v>
      </c>
      <c r="AC2177" s="60" t="s">
        <v>1124</v>
      </c>
      <c r="AD2177" s="60" t="s">
        <v>1124</v>
      </c>
      <c r="AE2177" s="60" t="s">
        <v>1124</v>
      </c>
      <c r="AF2177" s="60"/>
      <c r="AG2177" s="60" t="s">
        <v>1124</v>
      </c>
      <c r="AH2177" s="60" t="s">
        <v>1124</v>
      </c>
      <c r="AI2177" s="60" t="s">
        <v>1124</v>
      </c>
      <c r="AJ2177" s="60" t="s">
        <v>1124</v>
      </c>
      <c r="AK2177" s="60" t="s">
        <v>1124</v>
      </c>
      <c r="AL2177" s="60" t="s">
        <v>1124</v>
      </c>
      <c r="AM2177" s="60" t="s">
        <v>1124</v>
      </c>
      <c r="AN2177" s="60" t="s">
        <v>1124</v>
      </c>
      <c r="AO2177" s="60"/>
      <c r="AP2177" s="35" t="s">
        <v>1857</v>
      </c>
      <c r="AQ2177" s="377">
        <v>0</v>
      </c>
      <c r="AR2177" s="378">
        <v>0</v>
      </c>
      <c r="AS2177" s="377">
        <v>0</v>
      </c>
      <c r="AT2177" s="378">
        <v>0</v>
      </c>
      <c r="AU2177" s="377">
        <v>0</v>
      </c>
      <c r="AV2177" s="377">
        <v>0</v>
      </c>
      <c r="AW2177" s="377">
        <v>0</v>
      </c>
      <c r="AX2177">
        <v>0</v>
      </c>
      <c r="AY2177">
        <v>0</v>
      </c>
      <c r="BA2177" t="s">
        <v>15962</v>
      </c>
    </row>
    <row r="2178" spans="1:54" ht="14.5" hidden="1" customHeight="1" x14ac:dyDescent="0.2">
      <c r="A2178" s="46">
        <v>2905</v>
      </c>
      <c r="B2178" s="258" t="s">
        <v>9794</v>
      </c>
      <c r="C2178" t="s">
        <v>1146</v>
      </c>
      <c r="D2178" t="s">
        <v>1161</v>
      </c>
      <c r="E2178" t="s">
        <v>2504</v>
      </c>
      <c r="F2178" s="29" t="s">
        <v>2843</v>
      </c>
      <c r="G2178" s="396">
        <v>31</v>
      </c>
      <c r="H2178" t="s">
        <v>1140</v>
      </c>
      <c r="I2178">
        <v>1</v>
      </c>
      <c r="J2178" t="s">
        <v>9795</v>
      </c>
      <c r="K2178" t="s">
        <v>1161</v>
      </c>
      <c r="L2178" t="s">
        <v>9796</v>
      </c>
      <c r="M2178" t="s">
        <v>2067</v>
      </c>
      <c r="N2178" s="34" t="s">
        <v>465</v>
      </c>
      <c r="O2178" s="34" t="s">
        <v>108</v>
      </c>
      <c r="P2178" s="34">
        <v>0</v>
      </c>
      <c r="Q2178" s="34" t="s">
        <v>2068</v>
      </c>
      <c r="R2178" s="34" t="s">
        <v>742</v>
      </c>
      <c r="S2178" s="48" t="s">
        <v>1123</v>
      </c>
      <c r="T2178" s="13" t="s">
        <v>122</v>
      </c>
      <c r="U2178" s="12" t="s">
        <v>122</v>
      </c>
      <c r="V2178" s="12" t="s">
        <v>1863</v>
      </c>
      <c r="W2178" s="12" t="s">
        <v>122</v>
      </c>
      <c r="X2178" s="14" t="str">
        <f t="shared" si="33"/>
        <v>В</v>
      </c>
      <c r="Y2178" s="271">
        <f>Таблица1[[#This Row],[ID_intellix]]</f>
        <v>2905</v>
      </c>
      <c r="Z2178" s="269" t="s">
        <v>122</v>
      </c>
      <c r="AA2178" s="145">
        <f>IF(OR(Таблица1[[#This Row],[CARDIO_report]]&lt;&gt;0,Таблица1[[#This Row],[AI COMBO_report]]&lt;&gt;0,Таблица1[[#This Row],[OTC_report]]&lt;&gt;0),1,0)</f>
        <v>1</v>
      </c>
      <c r="AB2178" s="60" t="s">
        <v>2601</v>
      </c>
      <c r="AC2178" s="60" t="s">
        <v>2601</v>
      </c>
      <c r="AD2178" s="60" t="s">
        <v>1124</v>
      </c>
      <c r="AE2178" s="60" t="s">
        <v>1124</v>
      </c>
      <c r="AF2178" s="60"/>
      <c r="AG2178" s="89" t="s">
        <v>1437</v>
      </c>
      <c r="AH2178" s="89">
        <v>15</v>
      </c>
      <c r="AI2178" s="89" t="s">
        <v>1437</v>
      </c>
      <c r="AJ2178" s="89">
        <v>9</v>
      </c>
      <c r="AK2178" s="89" t="s">
        <v>2516</v>
      </c>
      <c r="AL2178" s="89">
        <v>56</v>
      </c>
      <c r="AM2178" s="89" t="s">
        <v>1437</v>
      </c>
      <c r="AN2178" s="89">
        <v>30</v>
      </c>
      <c r="AP2178" s="35" t="s">
        <v>1917</v>
      </c>
      <c r="AQ2178" s="377" t="s">
        <v>2847</v>
      </c>
      <c r="AR2178" s="378">
        <v>0</v>
      </c>
      <c r="AS2178" s="377" t="s">
        <v>2847</v>
      </c>
      <c r="AT2178" s="378">
        <v>0</v>
      </c>
      <c r="AU2178" s="377">
        <v>0</v>
      </c>
      <c r="AV2178" s="377">
        <v>0</v>
      </c>
      <c r="AW2178" s="377" t="s">
        <v>2847</v>
      </c>
      <c r="AX2178" s="2">
        <v>0</v>
      </c>
      <c r="AY2178" s="2" t="s">
        <v>2847</v>
      </c>
      <c r="BA2178" s="2" t="s">
        <v>6336</v>
      </c>
    </row>
    <row r="2179" spans="1:54" ht="14.5" hidden="1" customHeight="1" x14ac:dyDescent="0.2">
      <c r="A2179" s="398">
        <v>3128</v>
      </c>
      <c r="B2179" s="258" t="s">
        <v>10062</v>
      </c>
      <c r="C2179" t="s">
        <v>1146</v>
      </c>
      <c r="D2179" t="s">
        <v>1161</v>
      </c>
      <c r="E2179" t="s">
        <v>2504</v>
      </c>
      <c r="F2179" s="29" t="s">
        <v>2598</v>
      </c>
      <c r="G2179" s="47">
        <v>66</v>
      </c>
      <c r="H2179" t="s">
        <v>1140</v>
      </c>
      <c r="I2179">
        <v>1</v>
      </c>
      <c r="J2179" t="s">
        <v>10063</v>
      </c>
      <c r="K2179" t="s">
        <v>1161</v>
      </c>
      <c r="L2179" t="s">
        <v>10064</v>
      </c>
      <c r="M2179" t="s">
        <v>2067</v>
      </c>
      <c r="N2179" s="34">
        <v>0</v>
      </c>
      <c r="O2179" s="34" t="s">
        <v>108</v>
      </c>
      <c r="P2179" s="34">
        <v>0</v>
      </c>
      <c r="Q2179" s="34" t="s">
        <v>2068</v>
      </c>
      <c r="R2179" s="34">
        <v>0</v>
      </c>
      <c r="S2179" s="48" t="s">
        <v>1123</v>
      </c>
      <c r="T2179" s="13" t="s">
        <v>122</v>
      </c>
      <c r="U2179" s="12" t="s">
        <v>122</v>
      </c>
      <c r="V2179" s="12" t="s">
        <v>122</v>
      </c>
      <c r="W2179" s="12" t="s">
        <v>122</v>
      </c>
      <c r="X2179" s="14" t="str">
        <f t="shared" ref="X2179:X2242" si="34">IF(COUNTIF(T2179:W2179,"да")=0,"С",IF(COUNTIF(T2179:W2179,"да")=1,"В","А"))</f>
        <v>С</v>
      </c>
      <c r="Y2179" s="271">
        <f>Таблица1[[#This Row],[ID_intellix]]</f>
        <v>3128</v>
      </c>
      <c r="Z2179" s="269" t="s">
        <v>122</v>
      </c>
      <c r="AA2179" s="145">
        <f>IF(OR(Таблица1[[#This Row],[CARDIO_report]]&lt;&gt;0,Таблица1[[#This Row],[AI COMBO_report]]&lt;&gt;0,Таблица1[[#This Row],[OTC_report]]&lt;&gt;0),1,0)</f>
        <v>0</v>
      </c>
      <c r="AB2179" s="60" t="s">
        <v>2846</v>
      </c>
      <c r="AC2179" s="60" t="s">
        <v>2846</v>
      </c>
      <c r="AD2179" s="60" t="s">
        <v>1124</v>
      </c>
      <c r="AE2179" s="60" t="s">
        <v>1124</v>
      </c>
      <c r="AF2179" s="60"/>
      <c r="AG2179" s="89" t="s">
        <v>1437</v>
      </c>
      <c r="AH2179" s="89">
        <v>55</v>
      </c>
      <c r="AI2179" s="89" t="s">
        <v>1437</v>
      </c>
      <c r="AJ2179" s="89">
        <v>59</v>
      </c>
      <c r="AK2179" s="89" t="s">
        <v>1437</v>
      </c>
      <c r="AL2179" s="89">
        <v>41</v>
      </c>
      <c r="AM2179" s="89" t="s">
        <v>1437</v>
      </c>
      <c r="AN2179" s="89">
        <v>52</v>
      </c>
      <c r="AP2179" s="35" t="s">
        <v>1825</v>
      </c>
      <c r="AQ2179" s="377">
        <v>0</v>
      </c>
      <c r="AR2179" s="378">
        <v>0</v>
      </c>
      <c r="AS2179" s="377">
        <v>0</v>
      </c>
      <c r="AT2179" s="378">
        <v>0</v>
      </c>
      <c r="AU2179" s="377">
        <v>0</v>
      </c>
      <c r="AV2179" s="377">
        <v>0</v>
      </c>
      <c r="AW2179" s="377">
        <v>0</v>
      </c>
      <c r="AX2179">
        <v>0</v>
      </c>
      <c r="AY2179">
        <v>0</v>
      </c>
    </row>
    <row r="2180" spans="1:54" s="5" customFormat="1" ht="14.5" hidden="1" customHeight="1" x14ac:dyDescent="0.2">
      <c r="A2180" s="46">
        <v>1021</v>
      </c>
      <c r="B2180" s="258" t="s">
        <v>10236</v>
      </c>
      <c r="C2180" t="s">
        <v>1146</v>
      </c>
      <c r="D2180" t="s">
        <v>1161</v>
      </c>
      <c r="E2180" t="s">
        <v>2504</v>
      </c>
      <c r="F2180" s="29" t="s">
        <v>2539</v>
      </c>
      <c r="G2180" s="47">
        <v>38</v>
      </c>
      <c r="H2180" t="s">
        <v>1149</v>
      </c>
      <c r="I2180">
        <v>1</v>
      </c>
      <c r="J2180" t="s">
        <v>10237</v>
      </c>
      <c r="K2180" t="s">
        <v>1161</v>
      </c>
      <c r="L2180" t="s">
        <v>10238</v>
      </c>
      <c r="M2180" t="s">
        <v>2067</v>
      </c>
      <c r="N2180" s="34">
        <v>0</v>
      </c>
      <c r="O2180" s="34" t="s">
        <v>108</v>
      </c>
      <c r="P2180" s="34">
        <v>0</v>
      </c>
      <c r="Q2180" s="34" t="s">
        <v>2068</v>
      </c>
      <c r="R2180" s="34" t="s">
        <v>985</v>
      </c>
      <c r="S2180" s="48" t="s">
        <v>1123</v>
      </c>
      <c r="T2180" s="13" t="s">
        <v>122</v>
      </c>
      <c r="U2180" s="12" t="s">
        <v>122</v>
      </c>
      <c r="V2180" s="12" t="s">
        <v>1863</v>
      </c>
      <c r="W2180" s="12" t="s">
        <v>122</v>
      </c>
      <c r="X2180" s="14" t="str">
        <f t="shared" si="34"/>
        <v>В</v>
      </c>
      <c r="Y2180" s="271">
        <f>Таблица1[[#This Row],[ID_intellix]]</f>
        <v>1021</v>
      </c>
      <c r="Z2180" s="269" t="s">
        <v>122</v>
      </c>
      <c r="AA2180" s="145">
        <f>IF(OR(Таблица1[[#This Row],[CARDIO_report]]&lt;&gt;0,Таблица1[[#This Row],[AI COMBO_report]]&lt;&gt;0,Таблица1[[#This Row],[OTC_report]]&lt;&gt;0),1,0)</f>
        <v>1</v>
      </c>
      <c r="AB2180" s="60" t="s">
        <v>1124</v>
      </c>
      <c r="AC2180" s="60" t="s">
        <v>1124</v>
      </c>
      <c r="AD2180" s="60" t="s">
        <v>1124</v>
      </c>
      <c r="AE2180" s="60" t="s">
        <v>1124</v>
      </c>
      <c r="AF2180" s="60"/>
      <c r="AG2180" s="89" t="s">
        <v>1437</v>
      </c>
      <c r="AH2180" s="89">
        <v>11</v>
      </c>
      <c r="AI2180" s="89" t="s">
        <v>2516</v>
      </c>
      <c r="AJ2180" s="89">
        <v>31</v>
      </c>
      <c r="AK2180" s="89" t="s">
        <v>2516</v>
      </c>
      <c r="AL2180" s="89">
        <v>45</v>
      </c>
      <c r="AM2180" s="89" t="s">
        <v>2516</v>
      </c>
      <c r="AN2180" s="89">
        <v>58</v>
      </c>
      <c r="AO2180" s="89"/>
      <c r="AP2180" s="35" t="s">
        <v>1857</v>
      </c>
      <c r="AQ2180" s="377">
        <v>0</v>
      </c>
      <c r="AR2180" s="378">
        <v>0</v>
      </c>
      <c r="AS2180" s="377">
        <v>0</v>
      </c>
      <c r="AT2180" s="378">
        <v>0</v>
      </c>
      <c r="AU2180" s="377">
        <v>0</v>
      </c>
      <c r="AV2180" s="377">
        <v>0</v>
      </c>
      <c r="AW2180" s="377">
        <v>0</v>
      </c>
      <c r="AX2180">
        <v>0</v>
      </c>
      <c r="AY2180">
        <v>0</v>
      </c>
      <c r="AZ2180"/>
      <c r="BA2180" s="2" t="s">
        <v>15962</v>
      </c>
      <c r="BB2180"/>
    </row>
    <row r="2181" spans="1:54" s="5" customFormat="1" ht="14.5" hidden="1" customHeight="1" x14ac:dyDescent="0.2">
      <c r="A2181" s="46">
        <v>1176</v>
      </c>
      <c r="B2181" s="258" t="s">
        <v>10260</v>
      </c>
      <c r="C2181" t="s">
        <v>1146</v>
      </c>
      <c r="D2181" t="s">
        <v>1161</v>
      </c>
      <c r="E2181" t="s">
        <v>2504</v>
      </c>
      <c r="F2181" s="29" t="s">
        <v>2539</v>
      </c>
      <c r="G2181" s="47">
        <v>46</v>
      </c>
      <c r="H2181" t="s">
        <v>1149</v>
      </c>
      <c r="I2181">
        <v>1</v>
      </c>
      <c r="J2181" t="s">
        <v>10261</v>
      </c>
      <c r="K2181" t="s">
        <v>1161</v>
      </c>
      <c r="L2181" t="s">
        <v>10262</v>
      </c>
      <c r="M2181" t="s">
        <v>2067</v>
      </c>
      <c r="N2181" s="34">
        <v>0</v>
      </c>
      <c r="O2181" s="34" t="s">
        <v>108</v>
      </c>
      <c r="P2181" s="34">
        <v>0</v>
      </c>
      <c r="Q2181" s="34" t="s">
        <v>2068</v>
      </c>
      <c r="R2181" s="34" t="s">
        <v>742</v>
      </c>
      <c r="S2181" s="48" t="s">
        <v>1123</v>
      </c>
      <c r="T2181" s="13" t="s">
        <v>122</v>
      </c>
      <c r="U2181" s="12" t="s">
        <v>122</v>
      </c>
      <c r="V2181" s="12" t="s">
        <v>1863</v>
      </c>
      <c r="W2181" s="12" t="s">
        <v>122</v>
      </c>
      <c r="X2181" s="14" t="str">
        <f t="shared" si="34"/>
        <v>В</v>
      </c>
      <c r="Y2181" s="271">
        <f>Таблица1[[#This Row],[ID_intellix]]</f>
        <v>1176</v>
      </c>
      <c r="Z2181" s="269" t="s">
        <v>122</v>
      </c>
      <c r="AA2181" s="145">
        <f>IF(OR(Таблица1[[#This Row],[CARDIO_report]]&lt;&gt;0,Таблица1[[#This Row],[AI COMBO_report]]&lt;&gt;0,Таблица1[[#This Row],[OTC_report]]&lt;&gt;0),1,0)</f>
        <v>1</v>
      </c>
      <c r="AB2181" s="60" t="s">
        <v>1124</v>
      </c>
      <c r="AC2181" s="60" t="s">
        <v>1124</v>
      </c>
      <c r="AD2181" s="60" t="s">
        <v>1124</v>
      </c>
      <c r="AE2181" s="60" t="s">
        <v>1124</v>
      </c>
      <c r="AF2181" s="60"/>
      <c r="AG2181" s="89" t="s">
        <v>2516</v>
      </c>
      <c r="AH2181" s="89">
        <v>14</v>
      </c>
      <c r="AI2181" s="89" t="s">
        <v>2516</v>
      </c>
      <c r="AJ2181" s="89">
        <v>37</v>
      </c>
      <c r="AK2181" s="89" t="s">
        <v>2516</v>
      </c>
      <c r="AL2181" s="89">
        <v>29</v>
      </c>
      <c r="AM2181" s="89" t="s">
        <v>2516</v>
      </c>
      <c r="AN2181" s="89">
        <v>41</v>
      </c>
      <c r="AO2181" s="89"/>
      <c r="AP2181" s="35" t="s">
        <v>1857</v>
      </c>
      <c r="AQ2181" s="377">
        <v>0</v>
      </c>
      <c r="AR2181" s="378">
        <v>0</v>
      </c>
      <c r="AS2181" s="377">
        <v>0</v>
      </c>
      <c r="AT2181" s="378">
        <v>0</v>
      </c>
      <c r="AU2181" s="377">
        <v>0</v>
      </c>
      <c r="AV2181" s="377">
        <v>0</v>
      </c>
      <c r="AW2181" s="377">
        <v>0</v>
      </c>
      <c r="AX2181">
        <v>0</v>
      </c>
      <c r="AY2181">
        <v>0</v>
      </c>
      <c r="AZ2181"/>
      <c r="BA2181" s="2"/>
      <c r="BB2181"/>
    </row>
    <row r="2182" spans="1:54" ht="15.75" hidden="1" customHeight="1" x14ac:dyDescent="0.2">
      <c r="A2182" s="46">
        <v>2949</v>
      </c>
      <c r="B2182" s="258" t="s">
        <v>10278</v>
      </c>
      <c r="C2182" t="s">
        <v>1146</v>
      </c>
      <c r="D2182" t="s">
        <v>1161</v>
      </c>
      <c r="E2182" t="s">
        <v>2504</v>
      </c>
      <c r="F2182" s="29" t="s">
        <v>2539</v>
      </c>
      <c r="G2182" s="47">
        <v>58</v>
      </c>
      <c r="H2182" t="s">
        <v>1149</v>
      </c>
      <c r="I2182">
        <v>1</v>
      </c>
      <c r="J2182" t="s">
        <v>10279</v>
      </c>
      <c r="K2182" t="s">
        <v>1161</v>
      </c>
      <c r="L2182" t="s">
        <v>10280</v>
      </c>
      <c r="M2182" t="s">
        <v>2067</v>
      </c>
      <c r="N2182" s="34">
        <v>0</v>
      </c>
      <c r="O2182" s="34" t="s">
        <v>108</v>
      </c>
      <c r="P2182" s="34">
        <v>0</v>
      </c>
      <c r="Q2182" s="34" t="s">
        <v>2068</v>
      </c>
      <c r="R2182" s="34">
        <v>0</v>
      </c>
      <c r="S2182" s="48" t="s">
        <v>1123</v>
      </c>
      <c r="T2182" s="13">
        <v>0</v>
      </c>
      <c r="U2182" s="12">
        <v>0</v>
      </c>
      <c r="V2182" s="12">
        <v>0</v>
      </c>
      <c r="W2182" s="12">
        <v>0</v>
      </c>
      <c r="X2182" s="14" t="str">
        <f t="shared" si="34"/>
        <v>С</v>
      </c>
      <c r="Y2182" s="271">
        <f>Таблица1[[#This Row],[ID_intellix]]</f>
        <v>2949</v>
      </c>
      <c r="Z2182" s="269" t="s">
        <v>122</v>
      </c>
      <c r="AA2182" s="145">
        <f>IF(OR(Таблица1[[#This Row],[CARDIO_report]]&lt;&gt;0,Таблица1[[#This Row],[AI COMBO_report]]&lt;&gt;0,Таблица1[[#This Row],[OTC_report]]&lt;&gt;0),1,0)</f>
        <v>0</v>
      </c>
      <c r="AB2182" s="60" t="s">
        <v>1124</v>
      </c>
      <c r="AC2182" s="60" t="s">
        <v>1124</v>
      </c>
      <c r="AD2182" s="60" t="s">
        <v>1124</v>
      </c>
      <c r="AE2182" s="60" t="s">
        <v>1124</v>
      </c>
      <c r="AF2182" s="60"/>
      <c r="AG2182" s="89" t="s">
        <v>1437</v>
      </c>
      <c r="AH2182" s="89">
        <v>8</v>
      </c>
      <c r="AI2182" s="89" t="s">
        <v>1437</v>
      </c>
      <c r="AJ2182" s="89">
        <v>20</v>
      </c>
      <c r="AK2182" s="89" t="s">
        <v>1437</v>
      </c>
      <c r="AL2182" s="89">
        <v>61</v>
      </c>
      <c r="AM2182" s="89" t="s">
        <v>1145</v>
      </c>
      <c r="AN2182" s="89">
        <v>77</v>
      </c>
      <c r="AP2182" s="35" t="s">
        <v>1825</v>
      </c>
      <c r="AQ2182" s="377">
        <v>0</v>
      </c>
      <c r="AR2182" s="378">
        <v>0</v>
      </c>
      <c r="AS2182" s="377">
        <v>0</v>
      </c>
      <c r="AT2182" s="378">
        <v>0</v>
      </c>
      <c r="AU2182" s="377">
        <v>0</v>
      </c>
      <c r="AV2182" s="377">
        <v>0</v>
      </c>
      <c r="AW2182" s="377">
        <v>0</v>
      </c>
      <c r="AX2182">
        <v>0</v>
      </c>
      <c r="AY2182">
        <v>0</v>
      </c>
    </row>
    <row r="2183" spans="1:54" ht="15.75" hidden="1" customHeight="1" x14ac:dyDescent="0.2">
      <c r="A2183" s="46">
        <v>233</v>
      </c>
      <c r="B2183" s="258" t="s">
        <v>10559</v>
      </c>
      <c r="C2183" t="s">
        <v>1146</v>
      </c>
      <c r="D2183" t="s">
        <v>1161</v>
      </c>
      <c r="E2183" t="s">
        <v>2504</v>
      </c>
      <c r="F2183" s="29" t="s">
        <v>3255</v>
      </c>
      <c r="G2183" s="47">
        <v>17</v>
      </c>
      <c r="H2183" t="s">
        <v>3255</v>
      </c>
      <c r="I2183">
        <v>1</v>
      </c>
      <c r="J2183" t="s">
        <v>10560</v>
      </c>
      <c r="K2183" t="s">
        <v>1161</v>
      </c>
      <c r="L2183" t="s">
        <v>10561</v>
      </c>
      <c r="M2183" t="s">
        <v>2067</v>
      </c>
      <c r="N2183" s="34">
        <v>0</v>
      </c>
      <c r="O2183" s="34" t="s">
        <v>108</v>
      </c>
      <c r="P2183" s="34">
        <v>0</v>
      </c>
      <c r="Q2183" s="34" t="s">
        <v>2068</v>
      </c>
      <c r="R2183" s="34">
        <v>0</v>
      </c>
      <c r="S2183" s="48" t="s">
        <v>1123</v>
      </c>
      <c r="T2183" s="13" t="s">
        <v>122</v>
      </c>
      <c r="U2183" s="12" t="s">
        <v>122</v>
      </c>
      <c r="V2183" s="12" t="s">
        <v>122</v>
      </c>
      <c r="W2183" s="12" t="s">
        <v>122</v>
      </c>
      <c r="X2183" s="14" t="str">
        <f t="shared" si="34"/>
        <v>С</v>
      </c>
      <c r="Y2183" s="271">
        <f>Таблица1[[#This Row],[ID_intellix]]</f>
        <v>233</v>
      </c>
      <c r="Z2183" s="269" t="s">
        <v>122</v>
      </c>
      <c r="AA2183" s="145">
        <f>IF(OR(Таблица1[[#This Row],[CARDIO_report]]&lt;&gt;0,Таблица1[[#This Row],[AI COMBO_report]]&lt;&gt;0,Таблица1[[#This Row],[OTC_report]]&lt;&gt;0),1,0)</f>
        <v>0</v>
      </c>
      <c r="AB2183" s="60" t="s">
        <v>1124</v>
      </c>
      <c r="AC2183" s="60" t="s">
        <v>1124</v>
      </c>
      <c r="AD2183" s="35" t="s">
        <v>2896</v>
      </c>
      <c r="AE2183" s="60" t="s">
        <v>1124</v>
      </c>
      <c r="AF2183" s="60"/>
      <c r="AG2183" s="60" t="s">
        <v>1124</v>
      </c>
      <c r="AH2183" s="60" t="s">
        <v>1124</v>
      </c>
      <c r="AI2183" s="60" t="s">
        <v>1124</v>
      </c>
      <c r="AJ2183" s="60" t="s">
        <v>1124</v>
      </c>
      <c r="AK2183" s="60" t="s">
        <v>1124</v>
      </c>
      <c r="AL2183" s="60" t="s">
        <v>1124</v>
      </c>
      <c r="AM2183" s="60" t="s">
        <v>1124</v>
      </c>
      <c r="AN2183" s="60" t="s">
        <v>1124</v>
      </c>
      <c r="AO2183" s="60"/>
      <c r="AP2183" s="35" t="s">
        <v>1825</v>
      </c>
      <c r="AQ2183" s="377">
        <v>0</v>
      </c>
      <c r="AR2183" s="378">
        <v>0</v>
      </c>
      <c r="AS2183" s="377">
        <v>0</v>
      </c>
      <c r="AT2183" s="378">
        <v>0</v>
      </c>
      <c r="AU2183" s="377">
        <v>0</v>
      </c>
      <c r="AV2183" s="377">
        <v>0</v>
      </c>
      <c r="AW2183" s="377">
        <v>0</v>
      </c>
      <c r="AX2183">
        <v>0</v>
      </c>
      <c r="AY2183">
        <v>0</v>
      </c>
    </row>
    <row r="2184" spans="1:54" ht="15.75" hidden="1" customHeight="1" x14ac:dyDescent="0.2">
      <c r="A2184" s="46">
        <v>684</v>
      </c>
      <c r="B2184" s="258" t="s">
        <v>10606</v>
      </c>
      <c r="C2184" t="s">
        <v>1146</v>
      </c>
      <c r="D2184" t="s">
        <v>1161</v>
      </c>
      <c r="E2184" t="s">
        <v>2504</v>
      </c>
      <c r="F2184" s="29" t="s">
        <v>3255</v>
      </c>
      <c r="G2184" s="47">
        <v>30</v>
      </c>
      <c r="H2184" t="s">
        <v>3255</v>
      </c>
      <c r="I2184">
        <v>1</v>
      </c>
      <c r="J2184" t="s">
        <v>10607</v>
      </c>
      <c r="K2184" t="s">
        <v>1161</v>
      </c>
      <c r="L2184" t="s">
        <v>10608</v>
      </c>
      <c r="M2184" t="s">
        <v>2067</v>
      </c>
      <c r="N2184" s="34">
        <v>0</v>
      </c>
      <c r="O2184" s="34" t="s">
        <v>108</v>
      </c>
      <c r="P2184" s="34">
        <v>0</v>
      </c>
      <c r="Q2184" s="34" t="s">
        <v>2068</v>
      </c>
      <c r="R2184" s="34" t="s">
        <v>742</v>
      </c>
      <c r="S2184" s="48" t="s">
        <v>1123</v>
      </c>
      <c r="T2184" s="13" t="s">
        <v>122</v>
      </c>
      <c r="U2184" s="12" t="s">
        <v>122</v>
      </c>
      <c r="V2184" s="12" t="s">
        <v>122</v>
      </c>
      <c r="W2184" s="12" t="s">
        <v>122</v>
      </c>
      <c r="X2184" s="14" t="str">
        <f t="shared" si="34"/>
        <v>С</v>
      </c>
      <c r="Y2184" s="271">
        <f>Таблица1[[#This Row],[ID_intellix]]</f>
        <v>684</v>
      </c>
      <c r="Z2184" s="269" t="s">
        <v>122</v>
      </c>
      <c r="AA2184" s="145">
        <f>IF(OR(Таблица1[[#This Row],[CARDIO_report]]&lt;&gt;0,Таблица1[[#This Row],[AI COMBO_report]]&lt;&gt;0,Таблица1[[#This Row],[OTC_report]]&lt;&gt;0),1,0)</f>
        <v>1</v>
      </c>
      <c r="AB2184" s="60" t="s">
        <v>1124</v>
      </c>
      <c r="AC2184" s="60" t="s">
        <v>1124</v>
      </c>
      <c r="AD2184" s="35" t="s">
        <v>6373</v>
      </c>
      <c r="AE2184" s="60" t="s">
        <v>1124</v>
      </c>
      <c r="AF2184" s="60"/>
      <c r="AG2184" s="60" t="s">
        <v>1124</v>
      </c>
      <c r="AH2184" s="60" t="s">
        <v>1124</v>
      </c>
      <c r="AI2184" s="60" t="s">
        <v>1124</v>
      </c>
      <c r="AJ2184" s="60" t="s">
        <v>1124</v>
      </c>
      <c r="AK2184" s="60" t="s">
        <v>1124</v>
      </c>
      <c r="AL2184" s="60" t="s">
        <v>1124</v>
      </c>
      <c r="AM2184" s="60" t="s">
        <v>1124</v>
      </c>
      <c r="AN2184" s="60" t="s">
        <v>1124</v>
      </c>
      <c r="AO2184" s="60"/>
      <c r="AP2184" s="35" t="s">
        <v>1825</v>
      </c>
      <c r="AQ2184" s="377">
        <v>0</v>
      </c>
      <c r="AR2184" s="378">
        <v>0</v>
      </c>
      <c r="AS2184" s="377">
        <v>0</v>
      </c>
      <c r="AT2184" s="378">
        <v>0</v>
      </c>
      <c r="AU2184" s="377">
        <v>0</v>
      </c>
      <c r="AV2184" s="377">
        <v>0</v>
      </c>
      <c r="AW2184" s="377">
        <v>0</v>
      </c>
      <c r="AX2184">
        <v>0</v>
      </c>
      <c r="AY2184">
        <v>0</v>
      </c>
    </row>
    <row r="2185" spans="1:54" ht="15.75" hidden="1" customHeight="1" x14ac:dyDescent="0.2">
      <c r="A2185" s="46">
        <v>2475</v>
      </c>
      <c r="B2185" s="258" t="s">
        <v>10684</v>
      </c>
      <c r="C2185" t="s">
        <v>1146</v>
      </c>
      <c r="D2185" t="s">
        <v>1161</v>
      </c>
      <c r="E2185" t="s">
        <v>2504</v>
      </c>
      <c r="F2185" s="29" t="s">
        <v>3255</v>
      </c>
      <c r="G2185" s="47">
        <v>54</v>
      </c>
      <c r="H2185" t="s">
        <v>3255</v>
      </c>
      <c r="I2185">
        <v>1</v>
      </c>
      <c r="J2185" t="s">
        <v>10685</v>
      </c>
      <c r="K2185" t="s">
        <v>1161</v>
      </c>
      <c r="L2185" t="s">
        <v>10686</v>
      </c>
      <c r="M2185" t="s">
        <v>2067</v>
      </c>
      <c r="N2185" s="34">
        <v>0</v>
      </c>
      <c r="O2185" s="34" t="s">
        <v>108</v>
      </c>
      <c r="P2185" s="34">
        <v>0</v>
      </c>
      <c r="Q2185" s="34" t="s">
        <v>2068</v>
      </c>
      <c r="R2185" s="34" t="s">
        <v>742</v>
      </c>
      <c r="S2185" s="48" t="s">
        <v>1123</v>
      </c>
      <c r="T2185" s="13" t="s">
        <v>122</v>
      </c>
      <c r="U2185" s="12" t="s">
        <v>122</v>
      </c>
      <c r="V2185" s="12" t="s">
        <v>122</v>
      </c>
      <c r="W2185" s="12" t="s">
        <v>122</v>
      </c>
      <c r="X2185" s="14" t="str">
        <f t="shared" si="34"/>
        <v>С</v>
      </c>
      <c r="Y2185" s="271">
        <f>Таблица1[[#This Row],[ID_intellix]]</f>
        <v>2475</v>
      </c>
      <c r="Z2185" s="269" t="s">
        <v>122</v>
      </c>
      <c r="AA2185" s="145">
        <f>IF(OR(Таблица1[[#This Row],[CARDIO_report]]&lt;&gt;0,Таблица1[[#This Row],[AI COMBO_report]]&lt;&gt;0,Таблица1[[#This Row],[OTC_report]]&lt;&gt;0),1,0)</f>
        <v>1</v>
      </c>
      <c r="AB2185" s="60" t="s">
        <v>1124</v>
      </c>
      <c r="AC2185" s="60" t="s">
        <v>1124</v>
      </c>
      <c r="AD2185" s="35" t="s">
        <v>6373</v>
      </c>
      <c r="AE2185" s="60" t="s">
        <v>1124</v>
      </c>
      <c r="AF2185" s="60"/>
      <c r="AG2185" s="60" t="s">
        <v>1124</v>
      </c>
      <c r="AH2185" s="60" t="s">
        <v>1124</v>
      </c>
      <c r="AI2185" s="60" t="s">
        <v>1124</v>
      </c>
      <c r="AJ2185" s="60" t="s">
        <v>1124</v>
      </c>
      <c r="AK2185" s="60" t="s">
        <v>1124</v>
      </c>
      <c r="AL2185" s="60" t="s">
        <v>1124</v>
      </c>
      <c r="AM2185" s="60" t="s">
        <v>1124</v>
      </c>
      <c r="AN2185" s="60" t="s">
        <v>1124</v>
      </c>
      <c r="AO2185" s="60"/>
      <c r="AP2185" s="35" t="s">
        <v>1825</v>
      </c>
      <c r="AQ2185" s="377">
        <v>0</v>
      </c>
      <c r="AR2185" s="378">
        <v>0</v>
      </c>
      <c r="AS2185" s="377">
        <v>0</v>
      </c>
      <c r="AT2185" s="378">
        <v>0</v>
      </c>
      <c r="AU2185" s="377">
        <v>0</v>
      </c>
      <c r="AV2185" s="377">
        <v>0</v>
      </c>
      <c r="AW2185" s="377">
        <v>0</v>
      </c>
      <c r="AX2185">
        <v>0</v>
      </c>
      <c r="AY2185">
        <v>0</v>
      </c>
    </row>
    <row r="2186" spans="1:54" ht="15.75" hidden="1" customHeight="1" x14ac:dyDescent="0.2">
      <c r="A2186" s="46">
        <v>2634</v>
      </c>
      <c r="B2186" s="258" t="s">
        <v>10720</v>
      </c>
      <c r="C2186" t="s">
        <v>1146</v>
      </c>
      <c r="D2186" t="s">
        <v>1161</v>
      </c>
      <c r="E2186" t="s">
        <v>2504</v>
      </c>
      <c r="F2186" s="29" t="s">
        <v>3255</v>
      </c>
      <c r="G2186" s="47">
        <v>66</v>
      </c>
      <c r="H2186" t="s">
        <v>3255</v>
      </c>
      <c r="I2186">
        <v>1</v>
      </c>
      <c r="J2186" t="s">
        <v>10721</v>
      </c>
      <c r="K2186" t="s">
        <v>1161</v>
      </c>
      <c r="L2186" t="s">
        <v>10722</v>
      </c>
      <c r="M2186" t="s">
        <v>2067</v>
      </c>
      <c r="N2186" s="34">
        <v>0</v>
      </c>
      <c r="O2186" s="34" t="s">
        <v>108</v>
      </c>
      <c r="P2186" s="34">
        <v>0</v>
      </c>
      <c r="Q2186" s="34" t="s">
        <v>2068</v>
      </c>
      <c r="R2186" s="34">
        <v>0</v>
      </c>
      <c r="S2186" s="48" t="s">
        <v>1123</v>
      </c>
      <c r="T2186" s="13" t="s">
        <v>1863</v>
      </c>
      <c r="U2186" s="12" t="s">
        <v>122</v>
      </c>
      <c r="V2186" s="12" t="s">
        <v>122</v>
      </c>
      <c r="W2186" s="12" t="s">
        <v>122</v>
      </c>
      <c r="X2186" s="14" t="str">
        <f t="shared" si="34"/>
        <v>В</v>
      </c>
      <c r="Y2186" s="271">
        <f>Таблица1[[#This Row],[ID_intellix]]</f>
        <v>2634</v>
      </c>
      <c r="Z2186" s="269" t="s">
        <v>122</v>
      </c>
      <c r="AA2186" s="145">
        <f>IF(OR(Таблица1[[#This Row],[CARDIO_report]]&lt;&gt;0,Таблица1[[#This Row],[AI COMBO_report]]&lt;&gt;0,Таблица1[[#This Row],[OTC_report]]&lt;&gt;0),1,0)</f>
        <v>0</v>
      </c>
      <c r="AB2186" s="60" t="s">
        <v>1124</v>
      </c>
      <c r="AC2186" s="60" t="s">
        <v>1124</v>
      </c>
      <c r="AD2186" s="35" t="s">
        <v>6373</v>
      </c>
      <c r="AE2186" s="60" t="s">
        <v>1124</v>
      </c>
      <c r="AF2186" s="60"/>
      <c r="AG2186" s="60" t="s">
        <v>1124</v>
      </c>
      <c r="AH2186" s="60" t="s">
        <v>1124</v>
      </c>
      <c r="AI2186" s="60" t="s">
        <v>1124</v>
      </c>
      <c r="AJ2186" s="60" t="s">
        <v>1124</v>
      </c>
      <c r="AK2186" s="60" t="s">
        <v>1124</v>
      </c>
      <c r="AL2186" s="60" t="s">
        <v>1124</v>
      </c>
      <c r="AM2186" s="60" t="s">
        <v>1124</v>
      </c>
      <c r="AN2186" s="60" t="s">
        <v>1124</v>
      </c>
      <c r="AO2186" s="60"/>
      <c r="AP2186" s="35" t="s">
        <v>1825</v>
      </c>
      <c r="AQ2186" s="377">
        <v>0</v>
      </c>
      <c r="AR2186" s="378">
        <v>0</v>
      </c>
      <c r="AS2186" s="377">
        <v>0</v>
      </c>
      <c r="AT2186" s="378">
        <v>0</v>
      </c>
      <c r="AU2186" s="377">
        <v>0</v>
      </c>
      <c r="AV2186" s="377">
        <v>0</v>
      </c>
      <c r="AW2186" s="377">
        <v>0</v>
      </c>
      <c r="AX2186">
        <v>0</v>
      </c>
      <c r="AY2186">
        <v>0</v>
      </c>
    </row>
    <row r="2187" spans="1:54" ht="15.75" hidden="1" customHeight="1" x14ac:dyDescent="0.2">
      <c r="A2187" s="46">
        <v>232</v>
      </c>
      <c r="B2187" s="258" t="s">
        <v>10767</v>
      </c>
      <c r="C2187" t="s">
        <v>1146</v>
      </c>
      <c r="D2187" t="s">
        <v>1161</v>
      </c>
      <c r="E2187" t="s">
        <v>2504</v>
      </c>
      <c r="F2187" s="29" t="s">
        <v>3255</v>
      </c>
      <c r="G2187" s="47">
        <v>8</v>
      </c>
      <c r="H2187" t="s">
        <v>3255</v>
      </c>
      <c r="I2187">
        <v>1</v>
      </c>
      <c r="J2187" t="s">
        <v>10768</v>
      </c>
      <c r="K2187" t="s">
        <v>1161</v>
      </c>
      <c r="L2187" t="s">
        <v>10769</v>
      </c>
      <c r="M2187" t="s">
        <v>2067</v>
      </c>
      <c r="N2187" s="34">
        <v>0</v>
      </c>
      <c r="O2187" s="34" t="s">
        <v>108</v>
      </c>
      <c r="P2187" s="34">
        <v>0</v>
      </c>
      <c r="Q2187" s="34" t="s">
        <v>2068</v>
      </c>
      <c r="R2187" s="34">
        <v>0</v>
      </c>
      <c r="S2187" s="48" t="s">
        <v>1123</v>
      </c>
      <c r="T2187" s="13" t="s">
        <v>122</v>
      </c>
      <c r="U2187" s="12" t="s">
        <v>122</v>
      </c>
      <c r="V2187" s="12" t="s">
        <v>122</v>
      </c>
      <c r="W2187" s="12" t="s">
        <v>122</v>
      </c>
      <c r="X2187" s="14" t="str">
        <f t="shared" si="34"/>
        <v>С</v>
      </c>
      <c r="Y2187" s="271">
        <f>Таблица1[[#This Row],[ID_intellix]]</f>
        <v>232</v>
      </c>
      <c r="Z2187" s="269" t="s">
        <v>122</v>
      </c>
      <c r="AA2187" s="145">
        <f>IF(OR(Таблица1[[#This Row],[CARDIO_report]]&lt;&gt;0,Таблица1[[#This Row],[AI COMBO_report]]&lt;&gt;0,Таблица1[[#This Row],[OTC_report]]&lt;&gt;0),1,0)</f>
        <v>0</v>
      </c>
      <c r="AB2187" s="60" t="s">
        <v>1124</v>
      </c>
      <c r="AC2187" s="60" t="s">
        <v>1124</v>
      </c>
      <c r="AD2187" s="35" t="s">
        <v>6373</v>
      </c>
      <c r="AE2187" s="60" t="s">
        <v>1124</v>
      </c>
      <c r="AF2187" s="60"/>
      <c r="AG2187" s="60" t="s">
        <v>1124</v>
      </c>
      <c r="AH2187" s="60" t="s">
        <v>1124</v>
      </c>
      <c r="AI2187" s="60" t="s">
        <v>1124</v>
      </c>
      <c r="AJ2187" s="60" t="s">
        <v>1124</v>
      </c>
      <c r="AK2187" s="60" t="s">
        <v>1124</v>
      </c>
      <c r="AL2187" s="60" t="s">
        <v>1124</v>
      </c>
      <c r="AM2187" s="60" t="s">
        <v>1124</v>
      </c>
      <c r="AN2187" s="60" t="s">
        <v>1124</v>
      </c>
      <c r="AO2187" s="60"/>
      <c r="AP2187" s="35" t="s">
        <v>1825</v>
      </c>
      <c r="AQ2187" s="377">
        <v>0</v>
      </c>
      <c r="AR2187" s="378">
        <v>0</v>
      </c>
      <c r="AS2187" s="377">
        <v>0</v>
      </c>
      <c r="AT2187" s="378">
        <v>0</v>
      </c>
      <c r="AU2187" s="377">
        <v>0</v>
      </c>
      <c r="AV2187" s="377">
        <v>0</v>
      </c>
      <c r="AW2187" s="377">
        <v>0</v>
      </c>
      <c r="AX2187">
        <v>0</v>
      </c>
      <c r="AY2187">
        <v>0</v>
      </c>
    </row>
    <row r="2188" spans="1:54" ht="15.75" hidden="1" customHeight="1" x14ac:dyDescent="0.2">
      <c r="A2188" s="46">
        <v>4</v>
      </c>
      <c r="B2188" s="258" t="s">
        <v>10876</v>
      </c>
      <c r="C2188" t="s">
        <v>1146</v>
      </c>
      <c r="D2188" t="s">
        <v>1161</v>
      </c>
      <c r="E2188" t="s">
        <v>2504</v>
      </c>
      <c r="F2188" s="29" t="s">
        <v>2513</v>
      </c>
      <c r="G2188" s="47">
        <v>4</v>
      </c>
      <c r="H2188" t="s">
        <v>2513</v>
      </c>
      <c r="I2188">
        <v>1</v>
      </c>
      <c r="J2188" t="s">
        <v>10877</v>
      </c>
      <c r="K2188" t="s">
        <v>1161</v>
      </c>
      <c r="L2188" t="s">
        <v>10878</v>
      </c>
      <c r="M2188" t="s">
        <v>2067</v>
      </c>
      <c r="N2188" s="34">
        <v>0</v>
      </c>
      <c r="O2188" s="34" t="s">
        <v>108</v>
      </c>
      <c r="P2188" s="34">
        <v>0</v>
      </c>
      <c r="Q2188" s="34" t="s">
        <v>2068</v>
      </c>
      <c r="R2188" s="34" t="s">
        <v>742</v>
      </c>
      <c r="S2188" s="48" t="s">
        <v>1123</v>
      </c>
      <c r="T2188" s="13" t="s">
        <v>1863</v>
      </c>
      <c r="U2188" s="12" t="s">
        <v>122</v>
      </c>
      <c r="V2188" s="12" t="s">
        <v>1863</v>
      </c>
      <c r="W2188" s="12" t="s">
        <v>122</v>
      </c>
      <c r="X2188" s="14" t="str">
        <f t="shared" si="34"/>
        <v>А</v>
      </c>
      <c r="Y2188" s="271">
        <f>Таблица1[[#This Row],[ID_intellix]]</f>
        <v>4</v>
      </c>
      <c r="Z2188" s="269" t="s">
        <v>122</v>
      </c>
      <c r="AA2188" s="145">
        <f>IF(OR(Таблица1[[#This Row],[CARDIO_report]]&lt;&gt;0,Таблица1[[#This Row],[AI COMBO_report]]&lt;&gt;0,Таблица1[[#This Row],[OTC_report]]&lt;&gt;0),1,0)</f>
        <v>1</v>
      </c>
      <c r="AB2188" s="60" t="s">
        <v>1124</v>
      </c>
      <c r="AC2188" s="60" t="s">
        <v>1124</v>
      </c>
      <c r="AD2188" s="60" t="s">
        <v>1124</v>
      </c>
      <c r="AE2188" s="60" t="s">
        <v>1124</v>
      </c>
      <c r="AF2188" s="60"/>
      <c r="AG2188" s="89" t="s">
        <v>2516</v>
      </c>
      <c r="AH2188" s="89">
        <v>4</v>
      </c>
      <c r="AI2188" s="89" t="s">
        <v>2516</v>
      </c>
      <c r="AJ2188" s="89">
        <v>18</v>
      </c>
      <c r="AK2188" s="89" t="s">
        <v>2516</v>
      </c>
      <c r="AL2188" s="89">
        <v>62</v>
      </c>
      <c r="AM2188" s="89" t="s">
        <v>1414</v>
      </c>
      <c r="AN2188" s="89">
        <v>83</v>
      </c>
      <c r="AP2188" s="35" t="s">
        <v>1917</v>
      </c>
      <c r="AQ2188" s="377">
        <v>0</v>
      </c>
      <c r="AR2188" s="378">
        <v>0</v>
      </c>
      <c r="AS2188" s="377">
        <v>0</v>
      </c>
      <c r="AT2188" s="378">
        <v>0</v>
      </c>
      <c r="AU2188" s="377">
        <v>0</v>
      </c>
      <c r="AV2188" s="377">
        <v>0</v>
      </c>
      <c r="AW2188" s="377">
        <v>0</v>
      </c>
      <c r="AX2188">
        <v>0</v>
      </c>
      <c r="AY2188">
        <v>0</v>
      </c>
      <c r="BA2188" s="2" t="s">
        <v>15961</v>
      </c>
    </row>
    <row r="2189" spans="1:54" ht="15.75" hidden="1" customHeight="1" x14ac:dyDescent="0.2">
      <c r="A2189" s="46">
        <v>9</v>
      </c>
      <c r="B2189" s="258" t="s">
        <v>11439</v>
      </c>
      <c r="C2189" t="s">
        <v>1146</v>
      </c>
      <c r="D2189" t="s">
        <v>1161</v>
      </c>
      <c r="E2189" t="s">
        <v>2504</v>
      </c>
      <c r="F2189" s="29" t="s">
        <v>2512</v>
      </c>
      <c r="G2189" s="47">
        <v>2</v>
      </c>
      <c r="H2189" t="s">
        <v>2513</v>
      </c>
      <c r="I2189">
        <v>1</v>
      </c>
      <c r="J2189" t="s">
        <v>11440</v>
      </c>
      <c r="K2189" t="s">
        <v>1161</v>
      </c>
      <c r="L2189" t="s">
        <v>11441</v>
      </c>
      <c r="M2189" t="s">
        <v>2067</v>
      </c>
      <c r="N2189" s="34">
        <v>0</v>
      </c>
      <c r="O2189" s="34" t="s">
        <v>108</v>
      </c>
      <c r="P2189" s="34">
        <v>0</v>
      </c>
      <c r="Q2189" s="34" t="s">
        <v>2068</v>
      </c>
      <c r="R2189" s="34">
        <v>0</v>
      </c>
      <c r="S2189" s="48" t="s">
        <v>1123</v>
      </c>
      <c r="T2189" s="13" t="s">
        <v>122</v>
      </c>
      <c r="U2189" s="12" t="s">
        <v>122</v>
      </c>
      <c r="V2189" s="12" t="s">
        <v>122</v>
      </c>
      <c r="W2189" s="12" t="s">
        <v>122</v>
      </c>
      <c r="X2189" s="14" t="str">
        <f t="shared" si="34"/>
        <v>С</v>
      </c>
      <c r="Y2189" s="271">
        <f>Таблица1[[#This Row],[ID_intellix]]</f>
        <v>9</v>
      </c>
      <c r="Z2189" s="269" t="s">
        <v>122</v>
      </c>
      <c r="AA2189" s="145">
        <f>IF(OR(Таблица1[[#This Row],[CARDIO_report]]&lt;&gt;0,Таблица1[[#This Row],[AI COMBO_report]]&lt;&gt;0,Таблица1[[#This Row],[OTC_report]]&lt;&gt;0),1,0)</f>
        <v>0</v>
      </c>
      <c r="AB2189" s="60" t="s">
        <v>1124</v>
      </c>
      <c r="AC2189" s="60" t="s">
        <v>1124</v>
      </c>
      <c r="AD2189" s="60" t="s">
        <v>1124</v>
      </c>
      <c r="AE2189" s="60" t="s">
        <v>1124</v>
      </c>
      <c r="AF2189" s="60"/>
      <c r="AG2189" s="89" t="s">
        <v>1437</v>
      </c>
      <c r="AH2189" s="89">
        <v>50</v>
      </c>
      <c r="AI2189" s="89" t="s">
        <v>1145</v>
      </c>
      <c r="AJ2189" s="89">
        <v>99</v>
      </c>
      <c r="AK2189" s="89" t="s">
        <v>1145</v>
      </c>
      <c r="AL2189" s="89">
        <v>80</v>
      </c>
      <c r="AM2189" s="89" t="s">
        <v>1414</v>
      </c>
      <c r="AN2189" s="89">
        <v>100</v>
      </c>
      <c r="AP2189" s="35" t="s">
        <v>1857</v>
      </c>
      <c r="AQ2189" s="377">
        <v>0</v>
      </c>
      <c r="AR2189" s="378">
        <v>0</v>
      </c>
      <c r="AS2189" s="377">
        <v>0</v>
      </c>
      <c r="AT2189" s="378">
        <v>0</v>
      </c>
      <c r="AU2189" s="377">
        <v>0</v>
      </c>
      <c r="AV2189" s="377">
        <v>0</v>
      </c>
      <c r="AW2189" s="377">
        <v>0</v>
      </c>
      <c r="AX2189">
        <v>0</v>
      </c>
      <c r="AY2189">
        <v>0</v>
      </c>
    </row>
    <row r="2190" spans="1:54" ht="15.75" hidden="1" customHeight="1" x14ac:dyDescent="0.2">
      <c r="A2190" s="46">
        <v>643</v>
      </c>
      <c r="B2190" s="258" t="s">
        <v>12205</v>
      </c>
      <c r="C2190" t="s">
        <v>1146</v>
      </c>
      <c r="D2190" t="s">
        <v>1161</v>
      </c>
      <c r="E2190" t="s">
        <v>2504</v>
      </c>
      <c r="F2190" s="29" t="s">
        <v>2725</v>
      </c>
      <c r="G2190" s="47">
        <v>4</v>
      </c>
      <c r="H2190" t="s">
        <v>1149</v>
      </c>
      <c r="I2190">
        <v>1</v>
      </c>
      <c r="J2190" t="s">
        <v>12206</v>
      </c>
      <c r="K2190" t="s">
        <v>1161</v>
      </c>
      <c r="L2190" t="s">
        <v>12207</v>
      </c>
      <c r="M2190" t="s">
        <v>2067</v>
      </c>
      <c r="N2190" s="34">
        <v>0</v>
      </c>
      <c r="O2190" s="34" t="s">
        <v>108</v>
      </c>
      <c r="P2190" s="34">
        <v>0</v>
      </c>
      <c r="Q2190" s="34" t="s">
        <v>2068</v>
      </c>
      <c r="R2190" s="34" t="s">
        <v>742</v>
      </c>
      <c r="S2190" s="48" t="s">
        <v>1123</v>
      </c>
      <c r="T2190" s="13" t="s">
        <v>1863</v>
      </c>
      <c r="U2190" s="12" t="s">
        <v>122</v>
      </c>
      <c r="V2190" s="12" t="s">
        <v>1863</v>
      </c>
      <c r="W2190" s="12" t="s">
        <v>122</v>
      </c>
      <c r="X2190" s="14" t="str">
        <f t="shared" si="34"/>
        <v>А</v>
      </c>
      <c r="Y2190" s="271">
        <f>Таблица1[[#This Row],[ID_intellix]]</f>
        <v>643</v>
      </c>
      <c r="Z2190" s="269" t="s">
        <v>122</v>
      </c>
      <c r="AA2190" s="145">
        <f>IF(OR(Таблица1[[#This Row],[CARDIO_report]]&lt;&gt;0,Таблица1[[#This Row],[AI COMBO_report]]&lt;&gt;0,Таблица1[[#This Row],[OTC_report]]&lt;&gt;0),1,0)</f>
        <v>1</v>
      </c>
      <c r="AB2190" s="60" t="s">
        <v>1124</v>
      </c>
      <c r="AC2190" s="60" t="s">
        <v>1124</v>
      </c>
      <c r="AD2190" s="60" t="s">
        <v>1124</v>
      </c>
      <c r="AE2190" s="60" t="s">
        <v>1124</v>
      </c>
      <c r="AF2190" s="60"/>
      <c r="AG2190" s="89" t="s">
        <v>2516</v>
      </c>
      <c r="AH2190" s="89">
        <v>37</v>
      </c>
      <c r="AI2190" s="89" t="s">
        <v>2516</v>
      </c>
      <c r="AJ2190" s="89">
        <v>34</v>
      </c>
      <c r="AK2190" s="89" t="s">
        <v>1414</v>
      </c>
      <c r="AL2190" s="89">
        <v>93</v>
      </c>
      <c r="AM2190" s="89" t="s">
        <v>1414</v>
      </c>
      <c r="AN2190" s="89">
        <v>70</v>
      </c>
      <c r="AP2190" s="35" t="s">
        <v>1917</v>
      </c>
      <c r="AQ2190" s="377">
        <v>0</v>
      </c>
      <c r="AR2190" s="378">
        <v>0</v>
      </c>
      <c r="AS2190" s="377">
        <v>0</v>
      </c>
      <c r="AT2190" s="378">
        <v>0</v>
      </c>
      <c r="AU2190" s="377">
        <v>0</v>
      </c>
      <c r="AV2190" s="377">
        <v>0</v>
      </c>
      <c r="AW2190" s="377">
        <v>0</v>
      </c>
      <c r="AX2190">
        <v>0</v>
      </c>
      <c r="AY2190">
        <v>0</v>
      </c>
      <c r="BA2190" s="2" t="s">
        <v>15961</v>
      </c>
    </row>
    <row r="2191" spans="1:54" ht="15.75" hidden="1" customHeight="1" x14ac:dyDescent="0.2">
      <c r="A2191" s="46">
        <v>3630</v>
      </c>
      <c r="B2191" s="258" t="s">
        <v>12724</v>
      </c>
      <c r="C2191" t="s">
        <v>1146</v>
      </c>
      <c r="D2191" t="s">
        <v>1161</v>
      </c>
      <c r="E2191" t="s">
        <v>2504</v>
      </c>
      <c r="F2191" s="29" t="s">
        <v>1158</v>
      </c>
      <c r="G2191" s="47">
        <v>15</v>
      </c>
      <c r="H2191" t="s">
        <v>1158</v>
      </c>
      <c r="I2191">
        <v>1</v>
      </c>
      <c r="J2191" t="s">
        <v>12725</v>
      </c>
      <c r="K2191" t="s">
        <v>1161</v>
      </c>
      <c r="L2191" t="s">
        <v>12726</v>
      </c>
      <c r="M2191" t="s">
        <v>2067</v>
      </c>
      <c r="N2191" s="34" t="s">
        <v>503</v>
      </c>
      <c r="O2191" s="34" t="s">
        <v>108</v>
      </c>
      <c r="P2191" s="34">
        <v>0</v>
      </c>
      <c r="Q2191" s="34" t="s">
        <v>2068</v>
      </c>
      <c r="R2191" s="34" t="s">
        <v>742</v>
      </c>
      <c r="S2191" s="48" t="s">
        <v>1123</v>
      </c>
      <c r="T2191" s="13" t="s">
        <v>1863</v>
      </c>
      <c r="U2191" s="12" t="s">
        <v>122</v>
      </c>
      <c r="V2191" s="12" t="s">
        <v>122</v>
      </c>
      <c r="W2191" s="12" t="s">
        <v>122</v>
      </c>
      <c r="X2191" s="14" t="str">
        <f t="shared" si="34"/>
        <v>В</v>
      </c>
      <c r="Y2191" s="271">
        <f>Таблица1[[#This Row],[ID_intellix]]</f>
        <v>3630</v>
      </c>
      <c r="Z2191" s="269" t="s">
        <v>122</v>
      </c>
      <c r="AA2191" s="145">
        <f>IF(OR(Таблица1[[#This Row],[CARDIO_report]]&lt;&gt;0,Таблица1[[#This Row],[AI COMBO_report]]&lt;&gt;0,Таблица1[[#This Row],[OTC_report]]&lt;&gt;0),1,0)</f>
        <v>1</v>
      </c>
      <c r="AB2191" s="60" t="s">
        <v>1124</v>
      </c>
      <c r="AC2191" s="60" t="s">
        <v>1124</v>
      </c>
      <c r="AD2191" s="60" t="s">
        <v>1124</v>
      </c>
      <c r="AE2191" s="60" t="s">
        <v>1124</v>
      </c>
      <c r="AF2191" s="60"/>
      <c r="AG2191" s="89" t="s">
        <v>1414</v>
      </c>
      <c r="AH2191" s="89">
        <v>70</v>
      </c>
      <c r="AI2191" s="89" t="s">
        <v>2516</v>
      </c>
      <c r="AJ2191" s="89">
        <v>43</v>
      </c>
      <c r="AK2191" s="89" t="s">
        <v>1414</v>
      </c>
      <c r="AL2191" s="89">
        <v>76</v>
      </c>
      <c r="AM2191" s="89" t="s">
        <v>2516</v>
      </c>
      <c r="AN2191" s="89">
        <v>50</v>
      </c>
      <c r="AP2191" s="35" t="s">
        <v>1825</v>
      </c>
      <c r="AQ2191" s="377">
        <v>0</v>
      </c>
      <c r="AR2191" s="378">
        <v>0</v>
      </c>
      <c r="AS2191" s="377">
        <v>0</v>
      </c>
      <c r="AT2191" s="378">
        <v>0</v>
      </c>
      <c r="AU2191" s="377">
        <v>0</v>
      </c>
      <c r="AV2191" s="377">
        <v>0</v>
      </c>
      <c r="AW2191" s="377">
        <v>0</v>
      </c>
      <c r="AX2191">
        <v>0</v>
      </c>
      <c r="AY2191">
        <v>0</v>
      </c>
    </row>
    <row r="2192" spans="1:54" ht="15.75" hidden="1" customHeight="1" x14ac:dyDescent="0.2">
      <c r="A2192" s="46">
        <v>7534</v>
      </c>
      <c r="B2192" s="258" t="s">
        <v>6987</v>
      </c>
      <c r="C2192" t="s">
        <v>1146</v>
      </c>
      <c r="D2192" t="s">
        <v>1161</v>
      </c>
      <c r="E2192" t="s">
        <v>1821</v>
      </c>
      <c r="F2192" s="29" t="s">
        <v>1959</v>
      </c>
      <c r="G2192" s="47" t="s">
        <v>6988</v>
      </c>
      <c r="H2192" t="s">
        <v>1959</v>
      </c>
      <c r="I2192">
        <v>1</v>
      </c>
      <c r="J2192" t="s">
        <v>6989</v>
      </c>
      <c r="K2192" t="s">
        <v>1161</v>
      </c>
      <c r="L2192" t="s">
        <v>6990</v>
      </c>
      <c r="M2192" t="s">
        <v>2067</v>
      </c>
      <c r="N2192" s="34">
        <v>0</v>
      </c>
      <c r="O2192" s="34" t="s">
        <v>108</v>
      </c>
      <c r="P2192" s="34">
        <v>0</v>
      </c>
      <c r="Q2192" s="34" t="s">
        <v>2068</v>
      </c>
      <c r="R2192" s="34">
        <v>0</v>
      </c>
      <c r="S2192" s="48" t="s">
        <v>1123</v>
      </c>
      <c r="T2192" s="13">
        <v>0</v>
      </c>
      <c r="U2192" s="12">
        <v>0</v>
      </c>
      <c r="V2192" s="12">
        <v>0</v>
      </c>
      <c r="W2192" s="12">
        <v>0</v>
      </c>
      <c r="X2192" s="14" t="str">
        <f t="shared" si="34"/>
        <v>С</v>
      </c>
      <c r="Y2192" s="271">
        <f>Таблица1[[#This Row],[ID_intellix]]</f>
        <v>7534</v>
      </c>
      <c r="Z2192" s="269" t="s">
        <v>122</v>
      </c>
      <c r="AA2192" s="145">
        <f>IF(OR(Таблица1[[#This Row],[CARDIO_report]]&lt;&gt;0,Таблица1[[#This Row],[AI COMBO_report]]&lt;&gt;0,Таблица1[[#This Row],[OTC_report]]&lt;&gt;0),1,0)</f>
        <v>0</v>
      </c>
      <c r="AB2192" s="60" t="s">
        <v>1124</v>
      </c>
      <c r="AC2192" s="60" t="s">
        <v>1124</v>
      </c>
      <c r="AD2192" s="60" t="s">
        <v>1124</v>
      </c>
      <c r="AE2192" s="60" t="s">
        <v>1124</v>
      </c>
      <c r="AF2192" s="60"/>
      <c r="AG2192" s="60" t="s">
        <v>1124</v>
      </c>
      <c r="AH2192" s="60" t="s">
        <v>1124</v>
      </c>
      <c r="AI2192" s="60" t="s">
        <v>1124</v>
      </c>
      <c r="AJ2192" s="60" t="s">
        <v>1124</v>
      </c>
      <c r="AK2192" s="60" t="s">
        <v>1124</v>
      </c>
      <c r="AL2192" s="60" t="s">
        <v>1124</v>
      </c>
      <c r="AM2192" s="60" t="s">
        <v>1124</v>
      </c>
      <c r="AN2192" s="60" t="s">
        <v>1124</v>
      </c>
      <c r="AO2192" s="60"/>
      <c r="AP2192" s="35" t="s">
        <v>1857</v>
      </c>
      <c r="AQ2192" s="377">
        <v>0</v>
      </c>
      <c r="AR2192" s="378">
        <v>0</v>
      </c>
      <c r="AS2192" s="377">
        <v>0</v>
      </c>
      <c r="AT2192" s="378">
        <v>0</v>
      </c>
      <c r="AU2192" s="377">
        <v>0</v>
      </c>
      <c r="AV2192" s="377">
        <v>0</v>
      </c>
      <c r="AW2192" s="377">
        <v>0</v>
      </c>
      <c r="AX2192">
        <v>0</v>
      </c>
      <c r="AY2192">
        <v>0</v>
      </c>
    </row>
    <row r="2193" spans="1:54" ht="15.75" hidden="1" customHeight="1" x14ac:dyDescent="0.2">
      <c r="A2193" s="46">
        <v>7731</v>
      </c>
      <c r="B2193" s="258" t="s">
        <v>13453</v>
      </c>
      <c r="C2193" t="s">
        <v>1146</v>
      </c>
      <c r="D2193" t="s">
        <v>1161</v>
      </c>
      <c r="E2193" t="s">
        <v>2504</v>
      </c>
      <c r="F2193" s="29" t="s">
        <v>2843</v>
      </c>
      <c r="G2193" s="396">
        <v>47</v>
      </c>
      <c r="H2193" t="s">
        <v>1140</v>
      </c>
      <c r="I2193">
        <v>1</v>
      </c>
      <c r="J2193" t="s">
        <v>13454</v>
      </c>
      <c r="K2193" t="s">
        <v>1161</v>
      </c>
      <c r="L2193" t="s">
        <v>13455</v>
      </c>
      <c r="M2193" t="s">
        <v>2067</v>
      </c>
      <c r="N2193" s="34">
        <v>0</v>
      </c>
      <c r="O2193" s="34" t="s">
        <v>108</v>
      </c>
      <c r="P2193" s="34">
        <v>0</v>
      </c>
      <c r="Q2193" s="34" t="s">
        <v>2068</v>
      </c>
      <c r="R2193" s="34" t="s">
        <v>985</v>
      </c>
      <c r="S2193" s="48" t="s">
        <v>1123</v>
      </c>
      <c r="T2193" s="13" t="s">
        <v>122</v>
      </c>
      <c r="U2193" s="12" t="s">
        <v>122</v>
      </c>
      <c r="V2193" s="12" t="s">
        <v>1863</v>
      </c>
      <c r="W2193" s="12" t="s">
        <v>122</v>
      </c>
      <c r="X2193" s="14" t="str">
        <f t="shared" si="34"/>
        <v>В</v>
      </c>
      <c r="Y2193" s="271">
        <f>Таблица1[[#This Row],[ID_intellix]]</f>
        <v>7731</v>
      </c>
      <c r="Z2193" s="269" t="s">
        <v>122</v>
      </c>
      <c r="AA2193" s="145">
        <f>IF(OR(Таблица1[[#This Row],[CARDIO_report]]&lt;&gt;0,Таблица1[[#This Row],[AI COMBO_report]]&lt;&gt;0,Таблица1[[#This Row],[OTC_report]]&lt;&gt;0),1,0)</f>
        <v>1</v>
      </c>
      <c r="AB2193" s="60" t="s">
        <v>2601</v>
      </c>
      <c r="AC2193" s="60" t="s">
        <v>2896</v>
      </c>
      <c r="AD2193" s="60" t="s">
        <v>1124</v>
      </c>
      <c r="AE2193" s="60" t="s">
        <v>1124</v>
      </c>
      <c r="AF2193" s="60"/>
      <c r="AG2193" s="89" t="s">
        <v>1437</v>
      </c>
      <c r="AH2193" s="89">
        <v>46</v>
      </c>
      <c r="AI2193" s="89" t="s">
        <v>1437</v>
      </c>
      <c r="AJ2193" s="89">
        <v>13</v>
      </c>
      <c r="AK2193" s="89" t="s">
        <v>1437</v>
      </c>
      <c r="AL2193" s="89">
        <v>11</v>
      </c>
      <c r="AM2193" s="89" t="s">
        <v>1437</v>
      </c>
      <c r="AN2193" s="89">
        <v>7</v>
      </c>
      <c r="AP2193" s="35" t="s">
        <v>1917</v>
      </c>
      <c r="AQ2193" s="377" t="s">
        <v>2847</v>
      </c>
      <c r="AR2193" s="378">
        <v>0</v>
      </c>
      <c r="AS2193" s="377" t="s">
        <v>2847</v>
      </c>
      <c r="AT2193" s="378">
        <v>0</v>
      </c>
      <c r="AU2193" s="377">
        <v>0</v>
      </c>
      <c r="AV2193" s="377">
        <v>0</v>
      </c>
      <c r="AW2193" s="377" t="s">
        <v>2847</v>
      </c>
      <c r="AX2193" s="2">
        <v>0</v>
      </c>
      <c r="AY2193" s="2" t="s">
        <v>2847</v>
      </c>
      <c r="BA2193" s="2" t="s">
        <v>6336</v>
      </c>
    </row>
    <row r="2194" spans="1:54" ht="15.75" hidden="1" customHeight="1" x14ac:dyDescent="0.2">
      <c r="A2194" s="46">
        <v>7687</v>
      </c>
      <c r="B2194" s="258" t="s">
        <v>13456</v>
      </c>
      <c r="C2194" t="s">
        <v>1146</v>
      </c>
      <c r="D2194" t="s">
        <v>1161</v>
      </c>
      <c r="E2194" t="s">
        <v>2504</v>
      </c>
      <c r="F2194" s="29" t="s">
        <v>1959</v>
      </c>
      <c r="G2194" s="396" t="s">
        <v>13457</v>
      </c>
      <c r="H2194" t="s">
        <v>1959</v>
      </c>
      <c r="I2194">
        <v>1</v>
      </c>
      <c r="J2194" t="s">
        <v>13458</v>
      </c>
      <c r="K2194" t="s">
        <v>1161</v>
      </c>
      <c r="L2194" t="s">
        <v>13459</v>
      </c>
      <c r="M2194" t="s">
        <v>2067</v>
      </c>
      <c r="N2194" s="34">
        <v>0</v>
      </c>
      <c r="O2194" s="34" t="s">
        <v>108</v>
      </c>
      <c r="P2194" s="34">
        <v>0</v>
      </c>
      <c r="Q2194" s="34" t="s">
        <v>2068</v>
      </c>
      <c r="R2194" s="34">
        <v>0</v>
      </c>
      <c r="S2194" s="48" t="s">
        <v>1123</v>
      </c>
      <c r="T2194" s="13" t="s">
        <v>122</v>
      </c>
      <c r="U2194" s="12" t="s">
        <v>122</v>
      </c>
      <c r="V2194" s="12" t="s">
        <v>122</v>
      </c>
      <c r="W2194" s="12" t="s">
        <v>122</v>
      </c>
      <c r="X2194" s="14" t="str">
        <f t="shared" si="34"/>
        <v>С</v>
      </c>
      <c r="Y2194" s="271">
        <f>Таблица1[[#This Row],[ID_intellix]]</f>
        <v>7687</v>
      </c>
      <c r="Z2194" s="269" t="s">
        <v>122</v>
      </c>
      <c r="AA2194" s="145">
        <f>IF(OR(Таблица1[[#This Row],[CARDIO_report]]&lt;&gt;0,Таблица1[[#This Row],[AI COMBO_report]]&lt;&gt;0,Таблица1[[#This Row],[OTC_report]]&lt;&gt;0),1,0)</f>
        <v>0</v>
      </c>
      <c r="AB2194" s="60" t="s">
        <v>1124</v>
      </c>
      <c r="AC2194" s="60" t="s">
        <v>1124</v>
      </c>
      <c r="AD2194" s="60" t="s">
        <v>1124</v>
      </c>
      <c r="AE2194" s="60" t="s">
        <v>1124</v>
      </c>
      <c r="AF2194" s="60"/>
      <c r="AG2194" s="60" t="s">
        <v>1124</v>
      </c>
      <c r="AH2194" s="60" t="s">
        <v>1124</v>
      </c>
      <c r="AI2194" s="60" t="s">
        <v>1124</v>
      </c>
      <c r="AJ2194" s="60" t="s">
        <v>1124</v>
      </c>
      <c r="AK2194" s="60" t="s">
        <v>1124</v>
      </c>
      <c r="AL2194" s="60" t="s">
        <v>1124</v>
      </c>
      <c r="AM2194" s="60" t="s">
        <v>1124</v>
      </c>
      <c r="AN2194" s="60" t="s">
        <v>1124</v>
      </c>
      <c r="AO2194" s="60"/>
      <c r="AP2194" s="35" t="s">
        <v>1825</v>
      </c>
      <c r="AQ2194" s="377">
        <v>0</v>
      </c>
      <c r="AR2194" s="378">
        <v>0</v>
      </c>
      <c r="AS2194" s="377">
        <v>0</v>
      </c>
      <c r="AT2194" s="378">
        <v>0</v>
      </c>
      <c r="AU2194" s="377">
        <v>0</v>
      </c>
      <c r="AV2194" s="377">
        <v>0</v>
      </c>
      <c r="AW2194" s="377">
        <v>0</v>
      </c>
      <c r="AX2194">
        <v>0</v>
      </c>
      <c r="AY2194">
        <v>0</v>
      </c>
    </row>
    <row r="2195" spans="1:54" ht="15.75" hidden="1" customHeight="1" x14ac:dyDescent="0.2">
      <c r="A2195" s="46">
        <v>7652</v>
      </c>
      <c r="B2195" s="258" t="s">
        <v>13895</v>
      </c>
      <c r="C2195" t="s">
        <v>1146</v>
      </c>
      <c r="D2195" t="s">
        <v>1161</v>
      </c>
      <c r="E2195" t="s">
        <v>2504</v>
      </c>
      <c r="F2195" s="29" t="s">
        <v>3078</v>
      </c>
      <c r="G2195" s="396">
        <v>33</v>
      </c>
      <c r="H2195" t="s">
        <v>1396</v>
      </c>
      <c r="I2195">
        <v>1</v>
      </c>
      <c r="J2195" t="s">
        <v>13896</v>
      </c>
      <c r="K2195" t="s">
        <v>1161</v>
      </c>
      <c r="L2195" t="s">
        <v>13897</v>
      </c>
      <c r="M2195" t="s">
        <v>2067</v>
      </c>
      <c r="N2195" s="34">
        <v>0</v>
      </c>
      <c r="O2195" s="34" t="s">
        <v>108</v>
      </c>
      <c r="P2195" s="34" t="s">
        <v>116</v>
      </c>
      <c r="Q2195" s="34" t="s">
        <v>2068</v>
      </c>
      <c r="R2195" s="34">
        <v>0</v>
      </c>
      <c r="S2195" s="48" t="s">
        <v>1123</v>
      </c>
      <c r="T2195" s="13" t="s">
        <v>122</v>
      </c>
      <c r="U2195" s="12" t="s">
        <v>122</v>
      </c>
      <c r="V2195" s="12" t="s">
        <v>122</v>
      </c>
      <c r="W2195" s="12" t="s">
        <v>122</v>
      </c>
      <c r="X2195" s="14" t="str">
        <f t="shared" si="34"/>
        <v>С</v>
      </c>
      <c r="Y2195" s="271">
        <f>Таблица1[[#This Row],[ID_intellix]]</f>
        <v>7652</v>
      </c>
      <c r="Z2195" s="269" t="s">
        <v>122</v>
      </c>
      <c r="AA2195" s="145">
        <f>IF(OR(Таблица1[[#This Row],[CARDIO_report]]&lt;&gt;0,Таблица1[[#This Row],[AI COMBO_report]]&lt;&gt;0,Таблица1[[#This Row],[OTC_report]]&lt;&gt;0),1,0)</f>
        <v>1</v>
      </c>
      <c r="AB2195" s="60" t="s">
        <v>1124</v>
      </c>
      <c r="AC2195" s="60" t="s">
        <v>1124</v>
      </c>
      <c r="AD2195" s="60" t="s">
        <v>1124</v>
      </c>
      <c r="AE2195" s="60" t="s">
        <v>1124</v>
      </c>
      <c r="AF2195" s="60"/>
      <c r="AG2195" s="89" t="s">
        <v>1414</v>
      </c>
      <c r="AH2195" s="89">
        <v>115</v>
      </c>
      <c r="AI2195" s="89" t="s">
        <v>1145</v>
      </c>
      <c r="AJ2195" s="89">
        <v>107</v>
      </c>
      <c r="AK2195" s="89" t="s">
        <v>1414</v>
      </c>
      <c r="AL2195" s="89">
        <v>122</v>
      </c>
      <c r="AM2195" s="89" t="s">
        <v>1145</v>
      </c>
      <c r="AN2195" s="89">
        <v>117</v>
      </c>
      <c r="AP2195" s="35" t="s">
        <v>1825</v>
      </c>
      <c r="AQ2195" s="377">
        <v>0</v>
      </c>
      <c r="AR2195" s="378">
        <v>0</v>
      </c>
      <c r="AS2195" s="377">
        <v>0</v>
      </c>
      <c r="AT2195" s="378">
        <v>0</v>
      </c>
      <c r="AU2195" s="377">
        <v>0</v>
      </c>
      <c r="AV2195" s="377">
        <v>0</v>
      </c>
      <c r="AW2195" s="377">
        <v>0</v>
      </c>
      <c r="AX2195">
        <v>0</v>
      </c>
      <c r="AY2195">
        <v>0</v>
      </c>
    </row>
    <row r="2196" spans="1:54" ht="15.75" hidden="1" customHeight="1" x14ac:dyDescent="0.2">
      <c r="A2196" s="46">
        <v>7988</v>
      </c>
      <c r="B2196" s="258" t="s">
        <v>14124</v>
      </c>
      <c r="C2196" t="s">
        <v>1146</v>
      </c>
      <c r="D2196" t="s">
        <v>1161</v>
      </c>
      <c r="E2196" t="s">
        <v>2504</v>
      </c>
      <c r="F2196" s="29" t="s">
        <v>3360</v>
      </c>
      <c r="G2196" s="53" t="s">
        <v>8826</v>
      </c>
      <c r="H2196" t="s">
        <v>2610</v>
      </c>
      <c r="I2196">
        <v>1</v>
      </c>
      <c r="J2196" t="s">
        <v>14125</v>
      </c>
      <c r="K2196" t="s">
        <v>1161</v>
      </c>
      <c r="L2196" t="s">
        <v>14126</v>
      </c>
      <c r="M2196" t="s">
        <v>2067</v>
      </c>
      <c r="N2196" s="34">
        <v>0</v>
      </c>
      <c r="O2196" s="34" t="s">
        <v>108</v>
      </c>
      <c r="P2196" s="34">
        <v>0</v>
      </c>
      <c r="Q2196" s="34" t="s">
        <v>2068</v>
      </c>
      <c r="R2196" s="34">
        <v>0</v>
      </c>
      <c r="S2196" s="48" t="s">
        <v>1123</v>
      </c>
      <c r="T2196" s="13" t="s">
        <v>1863</v>
      </c>
      <c r="U2196" s="12" t="s">
        <v>122</v>
      </c>
      <c r="V2196" s="12" t="s">
        <v>122</v>
      </c>
      <c r="W2196" s="12" t="s">
        <v>122</v>
      </c>
      <c r="X2196" s="14" t="str">
        <f t="shared" si="34"/>
        <v>В</v>
      </c>
      <c r="Y2196" s="271">
        <f>Таблица1[[#This Row],[ID_intellix]]</f>
        <v>7988</v>
      </c>
      <c r="Z2196" s="269" t="s">
        <v>122</v>
      </c>
      <c r="AA2196" s="145">
        <f>IF(OR(Таблица1[[#This Row],[CARDIO_report]]&lt;&gt;0,Таблица1[[#This Row],[AI COMBO_report]]&lt;&gt;0,Таблица1[[#This Row],[OTC_report]]&lt;&gt;0),1,0)</f>
        <v>0</v>
      </c>
      <c r="AB2196" s="60" t="s">
        <v>1124</v>
      </c>
      <c r="AC2196" s="60" t="s">
        <v>1124</v>
      </c>
      <c r="AD2196" s="60" t="s">
        <v>1124</v>
      </c>
      <c r="AE2196" s="60" t="s">
        <v>1124</v>
      </c>
      <c r="AF2196" s="60"/>
      <c r="AG2196" s="89" t="s">
        <v>2516</v>
      </c>
      <c r="AH2196" s="89">
        <v>40</v>
      </c>
      <c r="AI2196" s="89" t="s">
        <v>2516</v>
      </c>
      <c r="AJ2196" s="89">
        <v>14</v>
      </c>
      <c r="AK2196" s="89" t="s">
        <v>2516</v>
      </c>
      <c r="AL2196" s="89">
        <v>47</v>
      </c>
      <c r="AM2196" s="89" t="s">
        <v>1437</v>
      </c>
      <c r="AN2196" s="89">
        <v>34</v>
      </c>
      <c r="AP2196" s="35" t="s">
        <v>1825</v>
      </c>
      <c r="AQ2196" s="377">
        <v>0</v>
      </c>
      <c r="AR2196" s="378">
        <v>0</v>
      </c>
      <c r="AS2196" s="377">
        <v>0</v>
      </c>
      <c r="AT2196" s="378">
        <v>0</v>
      </c>
      <c r="AU2196" s="377">
        <v>0</v>
      </c>
      <c r="AV2196" s="377">
        <v>0</v>
      </c>
      <c r="AW2196" s="377">
        <v>0</v>
      </c>
      <c r="AX2196">
        <v>0</v>
      </c>
      <c r="AY2196">
        <v>0</v>
      </c>
    </row>
    <row r="2197" spans="1:54" ht="15.75" hidden="1" customHeight="1" x14ac:dyDescent="0.2">
      <c r="A2197" s="46">
        <v>7175</v>
      </c>
      <c r="B2197" s="258">
        <v>0</v>
      </c>
      <c r="C2197" t="s">
        <v>1146</v>
      </c>
      <c r="D2197" t="s">
        <v>1161</v>
      </c>
      <c r="E2197" t="s">
        <v>1821</v>
      </c>
      <c r="F2197" s="29" t="s">
        <v>1959</v>
      </c>
      <c r="G2197" s="53" t="s">
        <v>8904</v>
      </c>
      <c r="H2197" t="s">
        <v>1959</v>
      </c>
      <c r="I2197">
        <v>1</v>
      </c>
      <c r="J2197" t="s">
        <v>8905</v>
      </c>
      <c r="K2197" t="s">
        <v>1161</v>
      </c>
      <c r="L2197" t="s">
        <v>8906</v>
      </c>
      <c r="M2197" t="s">
        <v>2067</v>
      </c>
      <c r="N2197" s="34">
        <v>0</v>
      </c>
      <c r="O2197" s="34" t="s">
        <v>108</v>
      </c>
      <c r="P2197" s="34">
        <v>0</v>
      </c>
      <c r="Q2197" s="34" t="s">
        <v>2068</v>
      </c>
      <c r="R2197" s="34">
        <v>0</v>
      </c>
      <c r="S2197" s="48" t="s">
        <v>1123</v>
      </c>
      <c r="T2197" s="13">
        <v>0</v>
      </c>
      <c r="U2197" s="12">
        <v>0</v>
      </c>
      <c r="V2197" s="12">
        <v>0</v>
      </c>
      <c r="W2197" s="12">
        <v>0</v>
      </c>
      <c r="X2197" s="14" t="str">
        <f t="shared" si="34"/>
        <v>С</v>
      </c>
      <c r="Y2197" s="271">
        <f>Таблица1[[#This Row],[ID_intellix]]</f>
        <v>7175</v>
      </c>
      <c r="Z2197" s="269" t="s">
        <v>122</v>
      </c>
      <c r="AA2197" s="145">
        <f>IF(OR(Таблица1[[#This Row],[CARDIO_report]]&lt;&gt;0,Таблица1[[#This Row],[AI COMBO_report]]&lt;&gt;0,Таблица1[[#This Row],[OTC_report]]&lt;&gt;0),1,0)</f>
        <v>0</v>
      </c>
      <c r="AB2197" s="60" t="s">
        <v>1124</v>
      </c>
      <c r="AC2197" s="60" t="s">
        <v>1124</v>
      </c>
      <c r="AD2197" s="60" t="s">
        <v>1124</v>
      </c>
      <c r="AE2197" s="60" t="s">
        <v>1124</v>
      </c>
      <c r="AF2197" s="60"/>
      <c r="AG2197" s="60" t="s">
        <v>1124</v>
      </c>
      <c r="AH2197" s="60" t="s">
        <v>1124</v>
      </c>
      <c r="AI2197" s="60" t="s">
        <v>1124</v>
      </c>
      <c r="AJ2197" s="60" t="s">
        <v>1124</v>
      </c>
      <c r="AK2197" s="60" t="s">
        <v>1124</v>
      </c>
      <c r="AL2197" s="60" t="s">
        <v>1124</v>
      </c>
      <c r="AM2197" s="60" t="s">
        <v>1124</v>
      </c>
      <c r="AN2197" s="60" t="s">
        <v>1124</v>
      </c>
      <c r="AO2197" s="60"/>
      <c r="AP2197" s="35" t="s">
        <v>1825</v>
      </c>
      <c r="AQ2197" s="377">
        <v>0</v>
      </c>
      <c r="AR2197" s="378">
        <v>0</v>
      </c>
      <c r="AS2197" s="377">
        <v>0</v>
      </c>
      <c r="AT2197" s="378">
        <v>0</v>
      </c>
      <c r="AU2197" s="377">
        <v>0</v>
      </c>
      <c r="AV2197" s="377">
        <v>0</v>
      </c>
      <c r="AW2197" s="377">
        <v>0</v>
      </c>
      <c r="AX2197">
        <v>0</v>
      </c>
      <c r="AY2197">
        <v>0</v>
      </c>
    </row>
    <row r="2198" spans="1:54" ht="15.75" hidden="1" customHeight="1" x14ac:dyDescent="0.2">
      <c r="A2198" s="46">
        <v>7206</v>
      </c>
      <c r="B2198" s="258">
        <v>0</v>
      </c>
      <c r="C2198" t="s">
        <v>1146</v>
      </c>
      <c r="D2198" t="s">
        <v>1161</v>
      </c>
      <c r="E2198" t="s">
        <v>1821</v>
      </c>
      <c r="F2198" s="29" t="s">
        <v>1959</v>
      </c>
      <c r="G2198" s="53" t="s">
        <v>8907</v>
      </c>
      <c r="H2198" t="s">
        <v>1959</v>
      </c>
      <c r="I2198">
        <v>1</v>
      </c>
      <c r="J2198" t="s">
        <v>8908</v>
      </c>
      <c r="K2198" t="s">
        <v>1161</v>
      </c>
      <c r="L2198" t="s">
        <v>8909</v>
      </c>
      <c r="M2198" t="s">
        <v>2067</v>
      </c>
      <c r="N2198" s="34">
        <v>0</v>
      </c>
      <c r="O2198" s="34" t="s">
        <v>108</v>
      </c>
      <c r="P2198" s="34">
        <v>0</v>
      </c>
      <c r="Q2198" s="34" t="s">
        <v>2068</v>
      </c>
      <c r="R2198" s="34">
        <v>0</v>
      </c>
      <c r="S2198" s="48" t="s">
        <v>1123</v>
      </c>
      <c r="T2198" s="13">
        <v>0</v>
      </c>
      <c r="U2198" s="12">
        <v>0</v>
      </c>
      <c r="V2198" s="12">
        <v>0</v>
      </c>
      <c r="W2198" s="12">
        <v>0</v>
      </c>
      <c r="X2198" s="14" t="str">
        <f t="shared" si="34"/>
        <v>С</v>
      </c>
      <c r="Y2198" s="271">
        <f>Таблица1[[#This Row],[ID_intellix]]</f>
        <v>7206</v>
      </c>
      <c r="Z2198" s="269" t="s">
        <v>122</v>
      </c>
      <c r="AA2198" s="145">
        <f>IF(OR(Таблица1[[#This Row],[CARDIO_report]]&lt;&gt;0,Таблица1[[#This Row],[AI COMBO_report]]&lt;&gt;0,Таблица1[[#This Row],[OTC_report]]&lt;&gt;0),1,0)</f>
        <v>0</v>
      </c>
      <c r="AB2198" s="60" t="s">
        <v>1124</v>
      </c>
      <c r="AC2198" s="60" t="s">
        <v>1124</v>
      </c>
      <c r="AD2198" s="60" t="s">
        <v>1124</v>
      </c>
      <c r="AE2198" s="60" t="s">
        <v>1124</v>
      </c>
      <c r="AF2198" s="60"/>
      <c r="AG2198" s="60" t="s">
        <v>1124</v>
      </c>
      <c r="AH2198" s="60" t="s">
        <v>1124</v>
      </c>
      <c r="AI2198" s="60" t="s">
        <v>1124</v>
      </c>
      <c r="AJ2198" s="60" t="s">
        <v>1124</v>
      </c>
      <c r="AK2198" s="60" t="s">
        <v>1124</v>
      </c>
      <c r="AL2198" s="60" t="s">
        <v>1124</v>
      </c>
      <c r="AM2198" s="60" t="s">
        <v>1124</v>
      </c>
      <c r="AN2198" s="60" t="s">
        <v>1124</v>
      </c>
      <c r="AO2198" s="60"/>
      <c r="AP2198" s="35" t="s">
        <v>1825</v>
      </c>
      <c r="AQ2198" s="377">
        <v>0</v>
      </c>
      <c r="AR2198" s="378">
        <v>0</v>
      </c>
      <c r="AS2198" s="377">
        <v>0</v>
      </c>
      <c r="AT2198" s="378">
        <v>0</v>
      </c>
      <c r="AU2198" s="377">
        <v>0</v>
      </c>
      <c r="AV2198" s="377">
        <v>0</v>
      </c>
      <c r="AW2198" s="377">
        <v>0</v>
      </c>
      <c r="AX2198">
        <v>0</v>
      </c>
      <c r="AY2198">
        <v>0</v>
      </c>
    </row>
    <row r="2199" spans="1:54" ht="15.75" hidden="1" customHeight="1" x14ac:dyDescent="0.2">
      <c r="A2199" s="46">
        <v>7207</v>
      </c>
      <c r="B2199" s="258">
        <v>0</v>
      </c>
      <c r="C2199" t="s">
        <v>1146</v>
      </c>
      <c r="D2199" t="s">
        <v>1161</v>
      </c>
      <c r="E2199" t="s">
        <v>1821</v>
      </c>
      <c r="F2199" s="29" t="s">
        <v>1959</v>
      </c>
      <c r="G2199" s="53" t="s">
        <v>8910</v>
      </c>
      <c r="H2199" t="s">
        <v>1959</v>
      </c>
      <c r="I2199">
        <v>1</v>
      </c>
      <c r="J2199" t="s">
        <v>8911</v>
      </c>
      <c r="K2199" t="s">
        <v>1161</v>
      </c>
      <c r="L2199" t="s">
        <v>8912</v>
      </c>
      <c r="M2199" t="s">
        <v>2067</v>
      </c>
      <c r="N2199" s="34">
        <v>0</v>
      </c>
      <c r="O2199" s="34" t="s">
        <v>108</v>
      </c>
      <c r="P2199" s="34">
        <v>0</v>
      </c>
      <c r="Q2199" s="34" t="s">
        <v>2068</v>
      </c>
      <c r="R2199" s="34">
        <v>0</v>
      </c>
      <c r="S2199" s="48" t="s">
        <v>1123</v>
      </c>
      <c r="T2199" s="13">
        <v>0</v>
      </c>
      <c r="U2199" s="12">
        <v>0</v>
      </c>
      <c r="V2199" s="12">
        <v>0</v>
      </c>
      <c r="W2199" s="12">
        <v>0</v>
      </c>
      <c r="X2199" s="14" t="str">
        <f t="shared" si="34"/>
        <v>С</v>
      </c>
      <c r="Y2199" s="271">
        <f>Таблица1[[#This Row],[ID_intellix]]</f>
        <v>7207</v>
      </c>
      <c r="Z2199" s="269" t="s">
        <v>122</v>
      </c>
      <c r="AA2199" s="145">
        <f>IF(OR(Таблица1[[#This Row],[CARDIO_report]]&lt;&gt;0,Таблица1[[#This Row],[AI COMBO_report]]&lt;&gt;0,Таблица1[[#This Row],[OTC_report]]&lt;&gt;0),1,0)</f>
        <v>0</v>
      </c>
      <c r="AB2199" s="60" t="s">
        <v>1124</v>
      </c>
      <c r="AC2199" s="60" t="s">
        <v>1124</v>
      </c>
      <c r="AD2199" s="60" t="s">
        <v>1124</v>
      </c>
      <c r="AE2199" s="60" t="s">
        <v>1124</v>
      </c>
      <c r="AF2199" s="60"/>
      <c r="AG2199" s="60" t="s">
        <v>1124</v>
      </c>
      <c r="AH2199" s="60" t="s">
        <v>1124</v>
      </c>
      <c r="AI2199" s="60" t="s">
        <v>1124</v>
      </c>
      <c r="AJ2199" s="60" t="s">
        <v>1124</v>
      </c>
      <c r="AK2199" s="60" t="s">
        <v>1124</v>
      </c>
      <c r="AL2199" s="60" t="s">
        <v>1124</v>
      </c>
      <c r="AM2199" s="60" t="s">
        <v>1124</v>
      </c>
      <c r="AN2199" s="60" t="s">
        <v>1124</v>
      </c>
      <c r="AO2199" s="60"/>
      <c r="AP2199" s="35" t="s">
        <v>1825</v>
      </c>
      <c r="AQ2199" s="377">
        <v>0</v>
      </c>
      <c r="AR2199" s="378">
        <v>0</v>
      </c>
      <c r="AS2199" s="377">
        <v>0</v>
      </c>
      <c r="AT2199" s="378">
        <v>0</v>
      </c>
      <c r="AU2199" s="377">
        <v>0</v>
      </c>
      <c r="AV2199" s="377">
        <v>0</v>
      </c>
      <c r="AW2199" s="377">
        <v>0</v>
      </c>
      <c r="AX2199">
        <v>0</v>
      </c>
      <c r="AY2199">
        <v>0</v>
      </c>
    </row>
    <row r="2200" spans="1:54" ht="15.75" hidden="1" customHeight="1" x14ac:dyDescent="0.2">
      <c r="A2200" s="46">
        <v>7212</v>
      </c>
      <c r="B2200" s="258">
        <v>0</v>
      </c>
      <c r="C2200" t="s">
        <v>1146</v>
      </c>
      <c r="D2200" t="s">
        <v>1161</v>
      </c>
      <c r="E2200" t="s">
        <v>1821</v>
      </c>
      <c r="F2200" s="29" t="s">
        <v>1959</v>
      </c>
      <c r="G2200" s="53" t="s">
        <v>8913</v>
      </c>
      <c r="H2200" t="s">
        <v>1959</v>
      </c>
      <c r="I2200">
        <v>1</v>
      </c>
      <c r="J2200" t="s">
        <v>8914</v>
      </c>
      <c r="K2200" t="s">
        <v>1161</v>
      </c>
      <c r="L2200" t="s">
        <v>8915</v>
      </c>
      <c r="M2200" t="s">
        <v>2067</v>
      </c>
      <c r="N2200" s="34">
        <v>0</v>
      </c>
      <c r="O2200" s="34" t="s">
        <v>108</v>
      </c>
      <c r="P2200" s="34">
        <v>0</v>
      </c>
      <c r="Q2200" s="34" t="s">
        <v>2068</v>
      </c>
      <c r="R2200" s="34">
        <v>0</v>
      </c>
      <c r="S2200" s="48" t="s">
        <v>1123</v>
      </c>
      <c r="T2200" s="13">
        <v>0</v>
      </c>
      <c r="U2200" s="12">
        <v>0</v>
      </c>
      <c r="V2200" s="12">
        <v>0</v>
      </c>
      <c r="W2200" s="12">
        <v>0</v>
      </c>
      <c r="X2200" s="14" t="str">
        <f t="shared" si="34"/>
        <v>С</v>
      </c>
      <c r="Y2200" s="271">
        <f>Таблица1[[#This Row],[ID_intellix]]</f>
        <v>7212</v>
      </c>
      <c r="Z2200" s="269" t="s">
        <v>122</v>
      </c>
      <c r="AA2200" s="145">
        <f>IF(OR(Таблица1[[#This Row],[CARDIO_report]]&lt;&gt;0,Таблица1[[#This Row],[AI COMBO_report]]&lt;&gt;0,Таблица1[[#This Row],[OTC_report]]&lt;&gt;0),1,0)</f>
        <v>0</v>
      </c>
      <c r="AB2200" s="60" t="s">
        <v>1124</v>
      </c>
      <c r="AC2200" s="60" t="s">
        <v>1124</v>
      </c>
      <c r="AD2200" s="60" t="s">
        <v>1124</v>
      </c>
      <c r="AE2200" s="60" t="s">
        <v>1124</v>
      </c>
      <c r="AF2200" s="60"/>
      <c r="AG2200" s="60" t="s">
        <v>1124</v>
      </c>
      <c r="AH2200" s="60" t="s">
        <v>1124</v>
      </c>
      <c r="AI2200" s="60" t="s">
        <v>1124</v>
      </c>
      <c r="AJ2200" s="60" t="s">
        <v>1124</v>
      </c>
      <c r="AK2200" s="60" t="s">
        <v>1124</v>
      </c>
      <c r="AL2200" s="60" t="s">
        <v>1124</v>
      </c>
      <c r="AM2200" s="60" t="s">
        <v>1124</v>
      </c>
      <c r="AN2200" s="60" t="s">
        <v>1124</v>
      </c>
      <c r="AO2200" s="60"/>
      <c r="AP2200" s="35" t="s">
        <v>1825</v>
      </c>
      <c r="AQ2200" s="377">
        <v>0</v>
      </c>
      <c r="AR2200" s="378">
        <v>0</v>
      </c>
      <c r="AS2200" s="377">
        <v>0</v>
      </c>
      <c r="AT2200" s="378">
        <v>0</v>
      </c>
      <c r="AU2200" s="377">
        <v>0</v>
      </c>
      <c r="AV2200" s="377">
        <v>0</v>
      </c>
      <c r="AW2200" s="377">
        <v>0</v>
      </c>
      <c r="AX2200">
        <v>0</v>
      </c>
      <c r="AY2200">
        <v>0</v>
      </c>
    </row>
    <row r="2201" spans="1:54" ht="15.75" hidden="1" customHeight="1" x14ac:dyDescent="0.2">
      <c r="A2201" s="46">
        <v>7213</v>
      </c>
      <c r="B2201" s="258">
        <v>0</v>
      </c>
      <c r="C2201" t="s">
        <v>1146</v>
      </c>
      <c r="D2201" t="s">
        <v>1161</v>
      </c>
      <c r="E2201" t="s">
        <v>1821</v>
      </c>
      <c r="F2201" s="29" t="s">
        <v>1959</v>
      </c>
      <c r="G2201" s="53" t="s">
        <v>8916</v>
      </c>
      <c r="H2201" t="s">
        <v>1959</v>
      </c>
      <c r="I2201">
        <v>1</v>
      </c>
      <c r="J2201" t="s">
        <v>8917</v>
      </c>
      <c r="K2201" t="s">
        <v>1161</v>
      </c>
      <c r="L2201" t="s">
        <v>8918</v>
      </c>
      <c r="M2201" t="s">
        <v>2067</v>
      </c>
      <c r="N2201" s="34">
        <v>0</v>
      </c>
      <c r="O2201" s="34" t="s">
        <v>108</v>
      </c>
      <c r="P2201" s="34">
        <v>0</v>
      </c>
      <c r="Q2201" s="34" t="s">
        <v>2068</v>
      </c>
      <c r="R2201" s="34">
        <v>0</v>
      </c>
      <c r="S2201" s="48" t="s">
        <v>1123</v>
      </c>
      <c r="T2201" s="13">
        <v>0</v>
      </c>
      <c r="U2201" s="12">
        <v>0</v>
      </c>
      <c r="V2201" s="12">
        <v>0</v>
      </c>
      <c r="W2201" s="12">
        <v>0</v>
      </c>
      <c r="X2201" s="14" t="str">
        <f t="shared" si="34"/>
        <v>С</v>
      </c>
      <c r="Y2201" s="271">
        <f>Таблица1[[#This Row],[ID_intellix]]</f>
        <v>7213</v>
      </c>
      <c r="Z2201" s="269" t="s">
        <v>122</v>
      </c>
      <c r="AA2201" s="145">
        <f>IF(OR(Таблица1[[#This Row],[CARDIO_report]]&lt;&gt;0,Таблица1[[#This Row],[AI COMBO_report]]&lt;&gt;0,Таблица1[[#This Row],[OTC_report]]&lt;&gt;0),1,0)</f>
        <v>0</v>
      </c>
      <c r="AB2201" s="60" t="s">
        <v>1124</v>
      </c>
      <c r="AC2201" s="60" t="s">
        <v>1124</v>
      </c>
      <c r="AD2201" s="60" t="s">
        <v>1124</v>
      </c>
      <c r="AE2201" s="60" t="s">
        <v>1124</v>
      </c>
      <c r="AF2201" s="60"/>
      <c r="AG2201" s="60" t="s">
        <v>1124</v>
      </c>
      <c r="AH2201" s="60" t="s">
        <v>1124</v>
      </c>
      <c r="AI2201" s="60" t="s">
        <v>1124</v>
      </c>
      <c r="AJ2201" s="60" t="s">
        <v>1124</v>
      </c>
      <c r="AK2201" s="60" t="s">
        <v>1124</v>
      </c>
      <c r="AL2201" s="60" t="s">
        <v>1124</v>
      </c>
      <c r="AM2201" s="60" t="s">
        <v>1124</v>
      </c>
      <c r="AN2201" s="60" t="s">
        <v>1124</v>
      </c>
      <c r="AO2201" s="60"/>
      <c r="AP2201" s="35" t="s">
        <v>1825</v>
      </c>
      <c r="AQ2201" s="377">
        <v>0</v>
      </c>
      <c r="AR2201" s="378">
        <v>0</v>
      </c>
      <c r="AS2201" s="377">
        <v>0</v>
      </c>
      <c r="AT2201" s="378">
        <v>0</v>
      </c>
      <c r="AU2201" s="377">
        <v>0</v>
      </c>
      <c r="AV2201" s="377">
        <v>0</v>
      </c>
      <c r="AW2201" s="377">
        <v>0</v>
      </c>
      <c r="AX2201">
        <v>0</v>
      </c>
      <c r="AY2201">
        <v>0</v>
      </c>
    </row>
    <row r="2202" spans="1:54" ht="15.75" hidden="1" customHeight="1" x14ac:dyDescent="0.2">
      <c r="A2202" s="46">
        <v>8016</v>
      </c>
      <c r="B2202" s="258">
        <v>0</v>
      </c>
      <c r="C2202" t="s">
        <v>1146</v>
      </c>
      <c r="D2202" t="s">
        <v>1161</v>
      </c>
      <c r="E2202" t="s">
        <v>1821</v>
      </c>
      <c r="F2202" s="29" t="s">
        <v>1959</v>
      </c>
      <c r="G2202" s="53" t="s">
        <v>8919</v>
      </c>
      <c r="H2202" t="s">
        <v>1959</v>
      </c>
      <c r="I2202">
        <v>1</v>
      </c>
      <c r="J2202" t="s">
        <v>8920</v>
      </c>
      <c r="K2202" t="s">
        <v>1161</v>
      </c>
      <c r="L2202" t="s">
        <v>8921</v>
      </c>
      <c r="M2202" t="s">
        <v>2067</v>
      </c>
      <c r="N2202" s="34">
        <v>0</v>
      </c>
      <c r="O2202" s="34" t="s">
        <v>108</v>
      </c>
      <c r="P2202" s="34">
        <v>0</v>
      </c>
      <c r="Q2202" s="34" t="s">
        <v>2068</v>
      </c>
      <c r="R2202" s="34">
        <v>0</v>
      </c>
      <c r="S2202" s="48" t="s">
        <v>1123</v>
      </c>
      <c r="T2202" s="13">
        <v>0</v>
      </c>
      <c r="U2202" s="12">
        <v>0</v>
      </c>
      <c r="V2202" s="12">
        <v>0</v>
      </c>
      <c r="W2202" s="12">
        <v>0</v>
      </c>
      <c r="X2202" s="14" t="str">
        <f t="shared" si="34"/>
        <v>С</v>
      </c>
      <c r="Y2202" s="271">
        <f>Таблица1[[#This Row],[ID_intellix]]</f>
        <v>8016</v>
      </c>
      <c r="Z2202" s="269" t="s">
        <v>122</v>
      </c>
      <c r="AA2202" s="145">
        <f>IF(OR(Таблица1[[#This Row],[CARDIO_report]]&lt;&gt;0,Таблица1[[#This Row],[AI COMBO_report]]&lt;&gt;0,Таблица1[[#This Row],[OTC_report]]&lt;&gt;0),1,0)</f>
        <v>0</v>
      </c>
      <c r="AB2202" s="60" t="s">
        <v>1124</v>
      </c>
      <c r="AC2202" s="60" t="s">
        <v>1124</v>
      </c>
      <c r="AD2202" s="60" t="s">
        <v>1124</v>
      </c>
      <c r="AE2202" s="60" t="s">
        <v>1124</v>
      </c>
      <c r="AF2202" s="60"/>
      <c r="AG2202" s="60" t="s">
        <v>1124</v>
      </c>
      <c r="AH2202" s="60" t="s">
        <v>1124</v>
      </c>
      <c r="AI2202" s="60" t="s">
        <v>1124</v>
      </c>
      <c r="AJ2202" s="60" t="s">
        <v>1124</v>
      </c>
      <c r="AK2202" s="60" t="s">
        <v>1124</v>
      </c>
      <c r="AL2202" s="60" t="s">
        <v>1124</v>
      </c>
      <c r="AM2202" s="60" t="s">
        <v>1124</v>
      </c>
      <c r="AN2202" s="60" t="s">
        <v>1124</v>
      </c>
      <c r="AO2202" s="60"/>
      <c r="AP2202" s="35" t="s">
        <v>1825</v>
      </c>
      <c r="AQ2202" s="377">
        <v>0</v>
      </c>
      <c r="AR2202" s="378">
        <v>0</v>
      </c>
      <c r="AS2202" s="377">
        <v>0</v>
      </c>
      <c r="AT2202" s="378">
        <v>0</v>
      </c>
      <c r="AU2202" s="377">
        <v>0</v>
      </c>
      <c r="AV2202" s="377">
        <v>0</v>
      </c>
      <c r="AW2202" s="377">
        <v>0</v>
      </c>
      <c r="AX2202">
        <v>0</v>
      </c>
      <c r="AY2202">
        <v>0</v>
      </c>
    </row>
    <row r="2203" spans="1:54" ht="15.75" hidden="1" customHeight="1" x14ac:dyDescent="0.2">
      <c r="A2203" s="46">
        <v>8081</v>
      </c>
      <c r="B2203" s="258">
        <v>0</v>
      </c>
      <c r="C2203" t="s">
        <v>1146</v>
      </c>
      <c r="D2203" t="s">
        <v>1161</v>
      </c>
      <c r="E2203" t="s">
        <v>1821</v>
      </c>
      <c r="F2203" s="29" t="s">
        <v>1959</v>
      </c>
      <c r="G2203" s="53" t="s">
        <v>8922</v>
      </c>
      <c r="H2203" t="s">
        <v>1959</v>
      </c>
      <c r="I2203">
        <v>1</v>
      </c>
      <c r="J2203" t="s">
        <v>8923</v>
      </c>
      <c r="K2203" t="s">
        <v>1161</v>
      </c>
      <c r="L2203" t="s">
        <v>8924</v>
      </c>
      <c r="M2203" t="s">
        <v>2067</v>
      </c>
      <c r="N2203" s="34">
        <v>0</v>
      </c>
      <c r="O2203" s="34" t="s">
        <v>108</v>
      </c>
      <c r="P2203" s="34">
        <v>0</v>
      </c>
      <c r="Q2203" s="34" t="s">
        <v>2068</v>
      </c>
      <c r="R2203" s="34">
        <v>0</v>
      </c>
      <c r="S2203" s="48" t="s">
        <v>1123</v>
      </c>
      <c r="T2203" s="13" t="s">
        <v>122</v>
      </c>
      <c r="U2203" s="12" t="s">
        <v>122</v>
      </c>
      <c r="V2203" s="12" t="s">
        <v>122</v>
      </c>
      <c r="W2203" s="12" t="s">
        <v>122</v>
      </c>
      <c r="X2203" s="14" t="str">
        <f t="shared" si="34"/>
        <v>С</v>
      </c>
      <c r="Y2203" s="271">
        <f>Таблица1[[#This Row],[ID_intellix]]</f>
        <v>8081</v>
      </c>
      <c r="Z2203" s="269" t="s">
        <v>122</v>
      </c>
      <c r="AA2203" s="145">
        <f>IF(OR(Таблица1[[#This Row],[CARDIO_report]]&lt;&gt;0,Таблица1[[#This Row],[AI COMBO_report]]&lt;&gt;0,Таблица1[[#This Row],[OTC_report]]&lt;&gt;0),1,0)</f>
        <v>0</v>
      </c>
      <c r="AB2203" s="60" t="s">
        <v>1124</v>
      </c>
      <c r="AC2203" s="60" t="s">
        <v>1124</v>
      </c>
      <c r="AD2203" s="60" t="s">
        <v>1124</v>
      </c>
      <c r="AE2203" s="60" t="s">
        <v>1124</v>
      </c>
      <c r="AF2203" s="60"/>
      <c r="AG2203" s="60" t="s">
        <v>1124</v>
      </c>
      <c r="AH2203" s="60" t="s">
        <v>1124</v>
      </c>
      <c r="AI2203" s="60" t="s">
        <v>1124</v>
      </c>
      <c r="AJ2203" s="60" t="s">
        <v>1124</v>
      </c>
      <c r="AK2203" s="60" t="s">
        <v>1124</v>
      </c>
      <c r="AL2203" s="60" t="s">
        <v>1124</v>
      </c>
      <c r="AM2203" s="60" t="s">
        <v>1124</v>
      </c>
      <c r="AN2203" s="60" t="s">
        <v>1124</v>
      </c>
      <c r="AO2203" s="60"/>
      <c r="AP2203" s="35" t="s">
        <v>1825</v>
      </c>
      <c r="AQ2203" s="377">
        <v>0</v>
      </c>
      <c r="AR2203" s="378">
        <v>0</v>
      </c>
      <c r="AS2203" s="377">
        <v>0</v>
      </c>
      <c r="AT2203" s="378">
        <v>0</v>
      </c>
      <c r="AU2203" s="377">
        <v>0</v>
      </c>
      <c r="AV2203" s="377">
        <v>0</v>
      </c>
      <c r="AW2203" s="377">
        <v>0</v>
      </c>
      <c r="AX2203">
        <v>0</v>
      </c>
      <c r="AY2203">
        <v>0</v>
      </c>
    </row>
    <row r="2204" spans="1:54" ht="15.75" hidden="1" customHeight="1" x14ac:dyDescent="0.2">
      <c r="A2204" s="46">
        <v>8005</v>
      </c>
      <c r="B2204" s="258">
        <v>0</v>
      </c>
      <c r="C2204" t="s">
        <v>1146</v>
      </c>
      <c r="D2204" t="s">
        <v>1161</v>
      </c>
      <c r="E2204" t="s">
        <v>2504</v>
      </c>
      <c r="F2204" s="29" t="s">
        <v>3255</v>
      </c>
      <c r="G2204" s="53" t="s">
        <v>2739</v>
      </c>
      <c r="H2204" t="s">
        <v>3255</v>
      </c>
      <c r="I2204">
        <v>1</v>
      </c>
      <c r="J2204" t="s">
        <v>15949</v>
      </c>
      <c r="K2204" t="s">
        <v>1161</v>
      </c>
      <c r="L2204" t="s">
        <v>15952</v>
      </c>
      <c r="M2204" t="s">
        <v>2067</v>
      </c>
      <c r="N2204" s="34">
        <v>0</v>
      </c>
      <c r="O2204" s="34" t="s">
        <v>108</v>
      </c>
      <c r="P2204" s="34">
        <v>0</v>
      </c>
      <c r="Q2204" s="34" t="s">
        <v>2068</v>
      </c>
      <c r="R2204" s="34">
        <v>0</v>
      </c>
      <c r="S2204" s="48" t="s">
        <v>1123</v>
      </c>
      <c r="T2204" s="13">
        <v>0</v>
      </c>
      <c r="U2204" s="12">
        <v>0</v>
      </c>
      <c r="V2204" s="12">
        <v>0</v>
      </c>
      <c r="W2204" s="12">
        <v>0</v>
      </c>
      <c r="X2204" s="14" t="str">
        <f t="shared" si="34"/>
        <v>С</v>
      </c>
      <c r="Y2204" s="271">
        <f>Таблица1[[#This Row],[ID_intellix]]</f>
        <v>8005</v>
      </c>
      <c r="Z2204" s="269" t="s">
        <v>122</v>
      </c>
      <c r="AA2204" s="145">
        <f>IF(OR(Таблица1[[#This Row],[CARDIO_report]]&lt;&gt;0,Таблица1[[#This Row],[AI COMBO_report]]&lt;&gt;0,Таблица1[[#This Row],[OTC_report]]&lt;&gt;0),1,0)</f>
        <v>0</v>
      </c>
      <c r="AE2204" s="60"/>
      <c r="AF2204" s="60"/>
      <c r="AP2204" s="35" t="e">
        <f>VLOOKUP(Таблица1[[#This Row],[ID_]],'[2]by FF'!$A:$Y,25,0)</f>
        <v>#N/A</v>
      </c>
      <c r="AT2204" s="378"/>
    </row>
    <row r="2205" spans="1:54" ht="15.75" hidden="1" customHeight="1" x14ac:dyDescent="0.2">
      <c r="A2205" s="46">
        <v>25341</v>
      </c>
      <c r="B2205" s="258" t="s">
        <v>11286</v>
      </c>
      <c r="C2205" t="s">
        <v>1128</v>
      </c>
      <c r="D2205" t="s">
        <v>1390</v>
      </c>
      <c r="E2205" t="s">
        <v>2504</v>
      </c>
      <c r="F2205" s="29" t="s">
        <v>2834</v>
      </c>
      <c r="G2205" s="47">
        <v>15</v>
      </c>
      <c r="H2205" t="s">
        <v>2835</v>
      </c>
      <c r="I2205">
        <v>1</v>
      </c>
      <c r="J2205" t="s">
        <v>11287</v>
      </c>
      <c r="K2205" t="s">
        <v>1390</v>
      </c>
      <c r="L2205" t="s">
        <v>11288</v>
      </c>
      <c r="M2205" t="s">
        <v>2202</v>
      </c>
      <c r="N2205" s="34">
        <v>0</v>
      </c>
      <c r="O2205" s="34" t="s">
        <v>209</v>
      </c>
      <c r="P2205" s="34">
        <v>0</v>
      </c>
      <c r="Q2205" s="34" t="s">
        <v>770</v>
      </c>
      <c r="R2205" s="34" t="s">
        <v>777</v>
      </c>
      <c r="S2205" s="48" t="s">
        <v>1123</v>
      </c>
      <c r="T2205" s="13" t="s">
        <v>1863</v>
      </c>
      <c r="U2205" s="12" t="s">
        <v>122</v>
      </c>
      <c r="V2205" s="12" t="s">
        <v>1863</v>
      </c>
      <c r="W2205" s="12" t="s">
        <v>122</v>
      </c>
      <c r="X2205" s="14" t="str">
        <f t="shared" si="34"/>
        <v>А</v>
      </c>
      <c r="Y2205" s="271">
        <f>Таблица1[[#This Row],[ID_intellix]]</f>
        <v>25341</v>
      </c>
      <c r="Z2205" s="269" t="s">
        <v>122</v>
      </c>
      <c r="AA2205" s="145">
        <f>IF(OR(Таблица1[[#This Row],[CARDIO_report]]&lt;&gt;0,Таблица1[[#This Row],[AI COMBO_report]]&lt;&gt;0,Таблица1[[#This Row],[OTC_report]]&lt;&gt;0),1,0)</f>
        <v>1</v>
      </c>
      <c r="AB2205" s="60" t="s">
        <v>1124</v>
      </c>
      <c r="AC2205" s="60" t="s">
        <v>1124</v>
      </c>
      <c r="AD2205" s="60" t="s">
        <v>1124</v>
      </c>
      <c r="AE2205" s="60" t="s">
        <v>1124</v>
      </c>
      <c r="AF2205" s="60"/>
      <c r="AG2205" s="89" t="s">
        <v>1145</v>
      </c>
      <c r="AH2205" s="89">
        <v>176</v>
      </c>
      <c r="AI2205" s="89" t="s">
        <v>1145</v>
      </c>
      <c r="AJ2205" s="89">
        <v>162</v>
      </c>
      <c r="AK2205" s="89" t="s">
        <v>2516</v>
      </c>
      <c r="AL2205" s="89">
        <v>69</v>
      </c>
      <c r="AM2205" s="89" t="s">
        <v>2516</v>
      </c>
      <c r="AN2205" s="89">
        <v>58</v>
      </c>
      <c r="AP2205" s="35" t="s">
        <v>1825</v>
      </c>
      <c r="AQ2205" s="377">
        <v>0</v>
      </c>
      <c r="AR2205" s="378">
        <v>0</v>
      </c>
      <c r="AS2205" s="377">
        <v>0</v>
      </c>
      <c r="AT2205" s="378">
        <v>0</v>
      </c>
      <c r="AU2205" s="377">
        <v>0</v>
      </c>
      <c r="AV2205" s="377">
        <v>0</v>
      </c>
      <c r="AW2205" s="377">
        <v>0</v>
      </c>
      <c r="AX2205">
        <v>0</v>
      </c>
      <c r="AY2205">
        <v>0</v>
      </c>
      <c r="BA2205" s="2" t="s">
        <v>15962</v>
      </c>
    </row>
    <row r="2206" spans="1:54" ht="15.75" hidden="1" customHeight="1" x14ac:dyDescent="0.2">
      <c r="A2206" s="46">
        <v>7382</v>
      </c>
      <c r="B2206" s="258" t="s">
        <v>11314</v>
      </c>
      <c r="C2206" t="s">
        <v>1128</v>
      </c>
      <c r="D2206" t="s">
        <v>1390</v>
      </c>
      <c r="E2206" t="s">
        <v>2504</v>
      </c>
      <c r="F2206" s="29" t="s">
        <v>2834</v>
      </c>
      <c r="G2206" s="47">
        <v>5</v>
      </c>
      <c r="H2206" t="s">
        <v>2835</v>
      </c>
      <c r="I2206">
        <v>1</v>
      </c>
      <c r="J2206" t="s">
        <v>11315</v>
      </c>
      <c r="K2206" t="s">
        <v>1390</v>
      </c>
      <c r="L2206" t="s">
        <v>11316</v>
      </c>
      <c r="M2206" t="s">
        <v>2202</v>
      </c>
      <c r="N2206" s="34">
        <v>0</v>
      </c>
      <c r="O2206" s="34" t="s">
        <v>209</v>
      </c>
      <c r="P2206" s="34" t="s">
        <v>217</v>
      </c>
      <c r="Q2206" s="34" t="s">
        <v>770</v>
      </c>
      <c r="R2206" s="34">
        <v>0</v>
      </c>
      <c r="S2206" s="48" t="s">
        <v>1123</v>
      </c>
      <c r="T2206" s="13" t="s">
        <v>1863</v>
      </c>
      <c r="U2206" s="12" t="s">
        <v>122</v>
      </c>
      <c r="V2206" s="12" t="s">
        <v>1863</v>
      </c>
      <c r="W2206" s="12" t="s">
        <v>122</v>
      </c>
      <c r="X2206" s="14" t="str">
        <f t="shared" si="34"/>
        <v>А</v>
      </c>
      <c r="Y2206" s="271">
        <f>Таблица1[[#This Row],[ID_intellix]]</f>
        <v>7382</v>
      </c>
      <c r="Z2206" s="269" t="s">
        <v>122</v>
      </c>
      <c r="AA2206" s="145">
        <f>IF(OR(Таблица1[[#This Row],[CARDIO_report]]&lt;&gt;0,Таблица1[[#This Row],[AI COMBO_report]]&lt;&gt;0,Таблица1[[#This Row],[OTC_report]]&lt;&gt;0),1,0)</f>
        <v>1</v>
      </c>
      <c r="AB2206" s="60" t="s">
        <v>1124</v>
      </c>
      <c r="AC2206" s="60" t="s">
        <v>1124</v>
      </c>
      <c r="AD2206" s="60" t="s">
        <v>1124</v>
      </c>
      <c r="AE2206" s="60" t="s">
        <v>1124</v>
      </c>
      <c r="AF2206" s="60"/>
      <c r="AG2206" s="89" t="s">
        <v>1414</v>
      </c>
      <c r="AH2206" s="89">
        <v>206</v>
      </c>
      <c r="AI2206" s="89" t="s">
        <v>1414</v>
      </c>
      <c r="AJ2206" s="89">
        <v>212</v>
      </c>
      <c r="AK2206" s="89" t="s">
        <v>1414</v>
      </c>
      <c r="AL2206" s="89">
        <v>178</v>
      </c>
      <c r="AM2206" s="89" t="s">
        <v>1414</v>
      </c>
      <c r="AN2206" s="89">
        <v>188</v>
      </c>
      <c r="AP2206" s="35" t="s">
        <v>1825</v>
      </c>
      <c r="AQ2206" s="377">
        <v>0</v>
      </c>
      <c r="AR2206" s="378">
        <v>0</v>
      </c>
      <c r="AS2206" s="377">
        <v>0</v>
      </c>
      <c r="AT2206" s="378">
        <v>0</v>
      </c>
      <c r="AU2206" s="377">
        <v>0</v>
      </c>
      <c r="AV2206" s="377">
        <v>0</v>
      </c>
      <c r="AW2206" s="377">
        <v>0</v>
      </c>
      <c r="AX2206">
        <v>0</v>
      </c>
      <c r="AY2206">
        <v>0</v>
      </c>
      <c r="BA2206" s="2" t="s">
        <v>15962</v>
      </c>
    </row>
    <row r="2207" spans="1:54" ht="15.75" hidden="1" customHeight="1" x14ac:dyDescent="0.2">
      <c r="A2207" s="46">
        <v>1756</v>
      </c>
      <c r="B2207" s="258" t="s">
        <v>5684</v>
      </c>
      <c r="C2207" t="s">
        <v>1128</v>
      </c>
      <c r="D2207" t="s">
        <v>1390</v>
      </c>
      <c r="E2207" t="s">
        <v>1821</v>
      </c>
      <c r="F2207" s="29" t="s">
        <v>1844</v>
      </c>
      <c r="G2207" s="47">
        <v>102</v>
      </c>
      <c r="H2207" t="s">
        <v>1844</v>
      </c>
      <c r="I2207">
        <v>1</v>
      </c>
      <c r="J2207" t="s">
        <v>5685</v>
      </c>
      <c r="K2207" t="s">
        <v>1390</v>
      </c>
      <c r="L2207" t="s">
        <v>5686</v>
      </c>
      <c r="M2207" t="s">
        <v>2202</v>
      </c>
      <c r="N2207" s="34">
        <v>0</v>
      </c>
      <c r="O2207" s="34" t="s">
        <v>209</v>
      </c>
      <c r="P2207" s="34">
        <v>0</v>
      </c>
      <c r="Q2207" s="34" t="s">
        <v>770</v>
      </c>
      <c r="R2207" s="34" t="s">
        <v>777</v>
      </c>
      <c r="S2207" s="48" t="s">
        <v>1123</v>
      </c>
      <c r="T2207" s="13" t="s">
        <v>1863</v>
      </c>
      <c r="U2207" s="12" t="s">
        <v>122</v>
      </c>
      <c r="V2207" s="12" t="s">
        <v>122</v>
      </c>
      <c r="W2207" s="12" t="s">
        <v>122</v>
      </c>
      <c r="X2207" s="14" t="str">
        <f t="shared" si="34"/>
        <v>В</v>
      </c>
      <c r="Y2207" s="271">
        <f>Таблица1[[#This Row],[ID_intellix]]</f>
        <v>1756</v>
      </c>
      <c r="Z2207" s="269" t="s">
        <v>122</v>
      </c>
      <c r="AA2207" s="145">
        <f>IF(OR(Таблица1[[#This Row],[CARDIO_report]]&lt;&gt;0,Таблица1[[#This Row],[AI COMBO_report]]&lt;&gt;0,Таблица1[[#This Row],[OTC_report]]&lt;&gt;0),1,0)</f>
        <v>1</v>
      </c>
      <c r="AB2207" s="60" t="s">
        <v>1124</v>
      </c>
      <c r="AC2207" s="60" t="s">
        <v>1124</v>
      </c>
      <c r="AD2207" s="60" t="s">
        <v>1124</v>
      </c>
      <c r="AE2207" s="60" t="s">
        <v>1124</v>
      </c>
      <c r="AF2207" s="60"/>
      <c r="AG2207" s="60" t="s">
        <v>1124</v>
      </c>
      <c r="AH2207" s="60" t="s">
        <v>1124</v>
      </c>
      <c r="AI2207" s="60" t="s">
        <v>1124</v>
      </c>
      <c r="AJ2207" s="60" t="s">
        <v>1124</v>
      </c>
      <c r="AK2207" s="60" t="s">
        <v>1124</v>
      </c>
      <c r="AL2207" s="60" t="s">
        <v>1124</v>
      </c>
      <c r="AM2207" s="60" t="s">
        <v>1124</v>
      </c>
      <c r="AN2207" s="60" t="s">
        <v>1124</v>
      </c>
      <c r="AO2207" s="60"/>
      <c r="AP2207" s="35" t="s">
        <v>1917</v>
      </c>
      <c r="AQ2207" s="377">
        <v>0</v>
      </c>
      <c r="AR2207" s="378">
        <v>0</v>
      </c>
      <c r="AS2207" s="377">
        <v>0</v>
      </c>
      <c r="AT2207" s="378">
        <v>0</v>
      </c>
      <c r="AU2207" s="377" t="s">
        <v>2408</v>
      </c>
      <c r="AV2207" s="377" t="s">
        <v>2408</v>
      </c>
      <c r="AW2207" s="377">
        <v>0</v>
      </c>
      <c r="AX2207" s="2" t="s">
        <v>2408</v>
      </c>
      <c r="AY2207" s="2">
        <v>0</v>
      </c>
      <c r="AZ2207" t="s">
        <v>2408</v>
      </c>
      <c r="BB2207" t="s">
        <v>2408</v>
      </c>
    </row>
    <row r="2208" spans="1:54" ht="15.75" hidden="1" customHeight="1" x14ac:dyDescent="0.2">
      <c r="A2208" s="46">
        <v>7314</v>
      </c>
      <c r="B2208" s="258" t="s">
        <v>5695</v>
      </c>
      <c r="C2208" t="s">
        <v>1128</v>
      </c>
      <c r="D2208" t="s">
        <v>1390</v>
      </c>
      <c r="E2208" t="s">
        <v>1821</v>
      </c>
      <c r="F2208" s="29" t="s">
        <v>1844</v>
      </c>
      <c r="G2208" s="47">
        <v>112</v>
      </c>
      <c r="H2208" t="s">
        <v>1844</v>
      </c>
      <c r="I2208">
        <v>1</v>
      </c>
      <c r="J2208" t="s">
        <v>5696</v>
      </c>
      <c r="K2208" t="s">
        <v>1390</v>
      </c>
      <c r="L2208" t="s">
        <v>5697</v>
      </c>
      <c r="M2208">
        <v>0</v>
      </c>
      <c r="N2208" s="34">
        <v>0</v>
      </c>
      <c r="O2208" s="34" t="s">
        <v>209</v>
      </c>
      <c r="P2208" s="34">
        <v>0</v>
      </c>
      <c r="Q2208" s="34">
        <v>0</v>
      </c>
      <c r="R2208" s="34">
        <v>0</v>
      </c>
      <c r="S2208" s="48" t="s">
        <v>1123</v>
      </c>
      <c r="T2208" s="13">
        <v>0</v>
      </c>
      <c r="U2208" s="12">
        <v>0</v>
      </c>
      <c r="V2208" s="12">
        <v>0</v>
      </c>
      <c r="W2208" s="12">
        <v>0</v>
      </c>
      <c r="X2208" s="14" t="str">
        <f t="shared" si="34"/>
        <v>С</v>
      </c>
      <c r="Y2208" s="271">
        <f>Таблица1[[#This Row],[ID_intellix]]</f>
        <v>7314</v>
      </c>
      <c r="Z2208" s="269" t="s">
        <v>122</v>
      </c>
      <c r="AA2208" s="145">
        <f>IF(OR(Таблица1[[#This Row],[CARDIO_report]]&lt;&gt;0,Таблица1[[#This Row],[AI COMBO_report]]&lt;&gt;0,Таблица1[[#This Row],[OTC_report]]&lt;&gt;0),1,0)</f>
        <v>0</v>
      </c>
      <c r="AB2208" s="60" t="s">
        <v>1124</v>
      </c>
      <c r="AC2208" s="60" t="s">
        <v>1124</v>
      </c>
      <c r="AD2208" s="60" t="s">
        <v>1124</v>
      </c>
      <c r="AE2208" s="60"/>
      <c r="AF2208" s="60"/>
      <c r="AG2208" s="60" t="s">
        <v>1124</v>
      </c>
      <c r="AH2208" s="60" t="s">
        <v>1124</v>
      </c>
      <c r="AI2208" s="60" t="s">
        <v>1124</v>
      </c>
      <c r="AJ2208" s="60" t="s">
        <v>1124</v>
      </c>
      <c r="AK2208" s="60" t="s">
        <v>1124</v>
      </c>
      <c r="AL2208" s="60" t="s">
        <v>1124</v>
      </c>
      <c r="AM2208" s="60" t="s">
        <v>1124</v>
      </c>
      <c r="AN2208" s="60" t="s">
        <v>1124</v>
      </c>
      <c r="AO2208" s="60"/>
      <c r="AP2208" s="35" t="s">
        <v>1825</v>
      </c>
      <c r="AQ2208" s="377">
        <v>0</v>
      </c>
      <c r="AR2208" s="378">
        <v>0</v>
      </c>
      <c r="AS2208" s="377">
        <v>0</v>
      </c>
      <c r="AT2208" s="378">
        <v>0</v>
      </c>
      <c r="AU2208">
        <v>0</v>
      </c>
      <c r="AV2208">
        <v>0</v>
      </c>
      <c r="AW2208">
        <v>0</v>
      </c>
      <c r="AX2208">
        <v>0</v>
      </c>
      <c r="AY2208">
        <v>0</v>
      </c>
    </row>
    <row r="2209" spans="1:54" ht="15.75" customHeight="1" x14ac:dyDescent="0.2">
      <c r="A2209" s="46">
        <v>2053</v>
      </c>
      <c r="B2209" s="258" t="s">
        <v>5710</v>
      </c>
      <c r="C2209" t="s">
        <v>1128</v>
      </c>
      <c r="D2209" t="s">
        <v>1390</v>
      </c>
      <c r="E2209" t="s">
        <v>1821</v>
      </c>
      <c r="F2209" s="29" t="s">
        <v>1844</v>
      </c>
      <c r="G2209" s="47">
        <v>117</v>
      </c>
      <c r="H2209" t="s">
        <v>1844</v>
      </c>
      <c r="I2209">
        <v>1</v>
      </c>
      <c r="J2209" t="s">
        <v>5711</v>
      </c>
      <c r="K2209" t="s">
        <v>1390</v>
      </c>
      <c r="L2209" t="s">
        <v>5712</v>
      </c>
      <c r="M2209" t="s">
        <v>2202</v>
      </c>
      <c r="N2209" s="34">
        <v>0</v>
      </c>
      <c r="O2209" s="34" t="s">
        <v>209</v>
      </c>
      <c r="P2209" s="34">
        <v>0</v>
      </c>
      <c r="Q2209" s="34" t="s">
        <v>770</v>
      </c>
      <c r="R2209" s="34" t="s">
        <v>777</v>
      </c>
      <c r="S2209" s="48" t="s">
        <v>1123</v>
      </c>
      <c r="T2209" s="13" t="s">
        <v>122</v>
      </c>
      <c r="U2209" s="12" t="s">
        <v>122</v>
      </c>
      <c r="V2209" s="12" t="s">
        <v>1863</v>
      </c>
      <c r="W2209" s="12" t="s">
        <v>122</v>
      </c>
      <c r="X2209" s="14" t="str">
        <f t="shared" si="34"/>
        <v>В</v>
      </c>
      <c r="Y2209" s="271">
        <f>Таблица1[[#This Row],[ID_intellix]]</f>
        <v>2053</v>
      </c>
      <c r="Z2209" s="269" t="s">
        <v>122</v>
      </c>
      <c r="AA2209" s="145">
        <f>IF(OR(Таблица1[[#This Row],[CARDIO_report]]&lt;&gt;0,Таблица1[[#This Row],[AI COMBO_report]]&lt;&gt;0,Таблица1[[#This Row],[OTC_report]]&lt;&gt;0),1,0)</f>
        <v>1</v>
      </c>
      <c r="AB2209" s="60" t="s">
        <v>1124</v>
      </c>
      <c r="AC2209" s="60" t="s">
        <v>1124</v>
      </c>
      <c r="AD2209" s="60" t="s">
        <v>1124</v>
      </c>
      <c r="AE2209" s="60" t="s">
        <v>1124</v>
      </c>
      <c r="AF2209" s="60"/>
      <c r="AG2209" s="60" t="s">
        <v>1124</v>
      </c>
      <c r="AH2209" s="60" t="s">
        <v>1124</v>
      </c>
      <c r="AI2209" s="60" t="s">
        <v>1124</v>
      </c>
      <c r="AJ2209" s="60" t="s">
        <v>1124</v>
      </c>
      <c r="AK2209" s="60" t="s">
        <v>1124</v>
      </c>
      <c r="AL2209" s="60" t="s">
        <v>1124</v>
      </c>
      <c r="AM2209" s="60" t="s">
        <v>1124</v>
      </c>
      <c r="AN2209" s="60" t="s">
        <v>1124</v>
      </c>
      <c r="AO2209" s="60"/>
      <c r="AP2209" s="35" t="s">
        <v>1825</v>
      </c>
      <c r="AQ2209" s="377">
        <v>0</v>
      </c>
      <c r="AR2209" s="378">
        <v>0</v>
      </c>
      <c r="AS2209" s="377">
        <v>0</v>
      </c>
      <c r="AT2209" s="378">
        <v>0</v>
      </c>
      <c r="AU2209" s="377">
        <v>0</v>
      </c>
      <c r="AV2209" s="377">
        <v>0</v>
      </c>
      <c r="AW2209" s="377">
        <v>0</v>
      </c>
      <c r="AX2209">
        <v>0</v>
      </c>
      <c r="AY2209">
        <v>0</v>
      </c>
    </row>
    <row r="2210" spans="1:54" ht="15.75" hidden="1" customHeight="1" x14ac:dyDescent="0.2">
      <c r="A2210" s="46">
        <v>1757</v>
      </c>
      <c r="B2210" s="258" t="s">
        <v>5818</v>
      </c>
      <c r="C2210" t="s">
        <v>1128</v>
      </c>
      <c r="D2210" t="s">
        <v>1390</v>
      </c>
      <c r="E2210" t="s">
        <v>1821</v>
      </c>
      <c r="F2210" s="29" t="s">
        <v>1844</v>
      </c>
      <c r="G2210" s="47">
        <v>189</v>
      </c>
      <c r="H2210" t="s">
        <v>1844</v>
      </c>
      <c r="I2210">
        <v>1</v>
      </c>
      <c r="J2210" t="s">
        <v>5819</v>
      </c>
      <c r="K2210" t="s">
        <v>1390</v>
      </c>
      <c r="L2210" t="s">
        <v>5820</v>
      </c>
      <c r="M2210" t="s">
        <v>2202</v>
      </c>
      <c r="N2210" s="34">
        <v>0</v>
      </c>
      <c r="O2210" s="34" t="s">
        <v>209</v>
      </c>
      <c r="P2210" s="34" t="s">
        <v>217</v>
      </c>
      <c r="Q2210" s="34" t="s">
        <v>770</v>
      </c>
      <c r="R2210" s="34" t="s">
        <v>777</v>
      </c>
      <c r="S2210" s="48" t="s">
        <v>1123</v>
      </c>
      <c r="T2210" s="13" t="s">
        <v>1863</v>
      </c>
      <c r="U2210" s="12" t="s">
        <v>1863</v>
      </c>
      <c r="V2210" s="12" t="s">
        <v>1863</v>
      </c>
      <c r="W2210" s="12" t="s">
        <v>1863</v>
      </c>
      <c r="X2210" s="14" t="str">
        <f t="shared" si="34"/>
        <v>А</v>
      </c>
      <c r="Y2210" s="271">
        <f>Таблица1[[#This Row],[ID_intellix]]</f>
        <v>1757</v>
      </c>
      <c r="Z2210" s="269" t="s">
        <v>122</v>
      </c>
      <c r="AA2210" s="145">
        <f>IF(OR(Таблица1[[#This Row],[CARDIO_report]]&lt;&gt;0,Таблица1[[#This Row],[AI COMBO_report]]&lt;&gt;0,Таблица1[[#This Row],[OTC_report]]&lt;&gt;0),1,0)</f>
        <v>1</v>
      </c>
      <c r="AB2210" s="60" t="s">
        <v>1124</v>
      </c>
      <c r="AC2210" s="60" t="s">
        <v>1124</v>
      </c>
      <c r="AD2210" s="60" t="s">
        <v>1124</v>
      </c>
      <c r="AE2210" s="60" t="s">
        <v>1124</v>
      </c>
      <c r="AF2210" s="60"/>
      <c r="AG2210" s="60" t="s">
        <v>1124</v>
      </c>
      <c r="AH2210" s="60" t="s">
        <v>1124</v>
      </c>
      <c r="AI2210" s="60" t="s">
        <v>1124</v>
      </c>
      <c r="AJ2210" s="60" t="s">
        <v>1124</v>
      </c>
      <c r="AK2210" s="60" t="s">
        <v>1124</v>
      </c>
      <c r="AL2210" s="60" t="s">
        <v>1124</v>
      </c>
      <c r="AM2210" s="60" t="s">
        <v>1124</v>
      </c>
      <c r="AN2210" s="60" t="s">
        <v>1124</v>
      </c>
      <c r="AO2210" s="60"/>
      <c r="AP2210" s="35" t="s">
        <v>1917</v>
      </c>
      <c r="AQ2210" s="377">
        <v>0</v>
      </c>
      <c r="AR2210" s="378">
        <v>0</v>
      </c>
      <c r="AS2210" s="377">
        <v>0</v>
      </c>
      <c r="AT2210" s="378">
        <v>0</v>
      </c>
      <c r="AU2210" s="377" t="s">
        <v>2408</v>
      </c>
      <c r="AV2210" s="377" t="s">
        <v>2408</v>
      </c>
      <c r="AW2210" s="377">
        <v>0</v>
      </c>
      <c r="AX2210" s="2" t="s">
        <v>2408</v>
      </c>
      <c r="AY2210" s="2">
        <v>0</v>
      </c>
      <c r="AZ2210" t="s">
        <v>2408</v>
      </c>
      <c r="BB2210" t="s">
        <v>2408</v>
      </c>
    </row>
    <row r="2211" spans="1:54" ht="15.75" hidden="1" customHeight="1" x14ac:dyDescent="0.2">
      <c r="A2211" s="46">
        <v>1758</v>
      </c>
      <c r="B2211" s="258" t="s">
        <v>5843</v>
      </c>
      <c r="C2211" t="s">
        <v>1128</v>
      </c>
      <c r="D2211" t="s">
        <v>1390</v>
      </c>
      <c r="E2211" t="s">
        <v>1821</v>
      </c>
      <c r="F2211" s="29" t="s">
        <v>1844</v>
      </c>
      <c r="G2211" s="47">
        <v>207</v>
      </c>
      <c r="H2211" t="s">
        <v>1844</v>
      </c>
      <c r="I2211">
        <v>1</v>
      </c>
      <c r="J2211" t="s">
        <v>5844</v>
      </c>
      <c r="K2211" t="s">
        <v>1390</v>
      </c>
      <c r="L2211" t="s">
        <v>5845</v>
      </c>
      <c r="M2211" t="s">
        <v>2202</v>
      </c>
      <c r="N2211" s="34">
        <v>0</v>
      </c>
      <c r="O2211" s="34" t="s">
        <v>209</v>
      </c>
      <c r="P2211" s="34">
        <v>0</v>
      </c>
      <c r="Q2211" s="34" t="s">
        <v>770</v>
      </c>
      <c r="R2211" s="34" t="s">
        <v>777</v>
      </c>
      <c r="S2211" s="48" t="s">
        <v>1123</v>
      </c>
      <c r="T2211" s="13" t="s">
        <v>1863</v>
      </c>
      <c r="U2211" s="12" t="s">
        <v>1863</v>
      </c>
      <c r="V2211" s="12" t="s">
        <v>122</v>
      </c>
      <c r="W2211" s="12" t="s">
        <v>1863</v>
      </c>
      <c r="X2211" s="14" t="str">
        <f t="shared" si="34"/>
        <v>А</v>
      </c>
      <c r="Y2211" s="271">
        <f>Таблица1[[#This Row],[ID_intellix]]</f>
        <v>1758</v>
      </c>
      <c r="Z2211" s="269" t="s">
        <v>1863</v>
      </c>
      <c r="AA2211" s="145">
        <f>IF(OR(Таблица1[[#This Row],[CARDIO_report]]&lt;&gt;0,Таблица1[[#This Row],[AI COMBO_report]]&lt;&gt;0,Таблица1[[#This Row],[OTC_report]]&lt;&gt;0),1,0)</f>
        <v>1</v>
      </c>
      <c r="AB2211" s="60" t="s">
        <v>1124</v>
      </c>
      <c r="AC2211" s="60" t="s">
        <v>1124</v>
      </c>
      <c r="AD2211" s="60" t="s">
        <v>1124</v>
      </c>
      <c r="AE2211" s="60" t="s">
        <v>1124</v>
      </c>
      <c r="AF2211" s="60"/>
      <c r="AG2211" s="60" t="s">
        <v>1124</v>
      </c>
      <c r="AH2211" s="60" t="s">
        <v>1124</v>
      </c>
      <c r="AI2211" s="60" t="s">
        <v>1124</v>
      </c>
      <c r="AJ2211" s="60" t="s">
        <v>1124</v>
      </c>
      <c r="AK2211" s="60" t="s">
        <v>1124</v>
      </c>
      <c r="AL2211" s="60" t="s">
        <v>1124</v>
      </c>
      <c r="AM2211" s="60" t="s">
        <v>1124</v>
      </c>
      <c r="AN2211" s="60" t="s">
        <v>1124</v>
      </c>
      <c r="AO2211" s="60"/>
      <c r="AP2211" s="35" t="s">
        <v>1917</v>
      </c>
      <c r="AQ2211" s="377">
        <v>0</v>
      </c>
      <c r="AR2211" s="378">
        <v>0</v>
      </c>
      <c r="AS2211" s="377">
        <v>0</v>
      </c>
      <c r="AT2211" s="378">
        <v>0</v>
      </c>
      <c r="AU2211" s="377" t="s">
        <v>2408</v>
      </c>
      <c r="AV2211" s="377" t="s">
        <v>2408</v>
      </c>
      <c r="AW2211" s="377">
        <v>0</v>
      </c>
      <c r="AX2211" s="2" t="s">
        <v>2408</v>
      </c>
      <c r="AY2211" s="2">
        <v>0</v>
      </c>
      <c r="AZ2211" t="s">
        <v>2408</v>
      </c>
      <c r="BB2211" t="s">
        <v>2408</v>
      </c>
    </row>
    <row r="2212" spans="1:54" ht="15.75" customHeight="1" x14ac:dyDescent="0.2">
      <c r="A2212" s="46">
        <v>1759</v>
      </c>
      <c r="B2212" s="258" t="s">
        <v>5846</v>
      </c>
      <c r="C2212" t="s">
        <v>1128</v>
      </c>
      <c r="D2212" t="s">
        <v>1390</v>
      </c>
      <c r="E2212" t="s">
        <v>1821</v>
      </c>
      <c r="F2212" s="29" t="s">
        <v>1844</v>
      </c>
      <c r="G2212" s="47">
        <v>209</v>
      </c>
      <c r="H2212" t="s">
        <v>1844</v>
      </c>
      <c r="I2212">
        <v>1</v>
      </c>
      <c r="J2212" t="s">
        <v>5847</v>
      </c>
      <c r="K2212" t="s">
        <v>1390</v>
      </c>
      <c r="L2212" t="s">
        <v>5848</v>
      </c>
      <c r="M2212" t="s">
        <v>2202</v>
      </c>
      <c r="N2212" s="34">
        <v>0</v>
      </c>
      <c r="O2212" s="34" t="s">
        <v>209</v>
      </c>
      <c r="P2212" s="34" t="s">
        <v>217</v>
      </c>
      <c r="Q2212" s="34" t="s">
        <v>770</v>
      </c>
      <c r="R2212" s="34">
        <v>0</v>
      </c>
      <c r="S2212" s="48" t="s">
        <v>1123</v>
      </c>
      <c r="T2212" s="13" t="s">
        <v>122</v>
      </c>
      <c r="U2212" s="12" t="s">
        <v>122</v>
      </c>
      <c r="V2212" s="12" t="s">
        <v>1863</v>
      </c>
      <c r="W2212" s="12" t="s">
        <v>122</v>
      </c>
      <c r="X2212" s="14" t="str">
        <f t="shared" si="34"/>
        <v>В</v>
      </c>
      <c r="Y2212" s="271">
        <f>Таблица1[[#This Row],[ID_intellix]]</f>
        <v>1759</v>
      </c>
      <c r="Z2212" s="269" t="s">
        <v>122</v>
      </c>
      <c r="AA2212" s="145">
        <f>IF(OR(Таблица1[[#This Row],[CARDIO_report]]&lt;&gt;0,Таблица1[[#This Row],[AI COMBO_report]]&lt;&gt;0,Таблица1[[#This Row],[OTC_report]]&lt;&gt;0),1,0)</f>
        <v>1</v>
      </c>
      <c r="AB2212" s="60" t="s">
        <v>1124</v>
      </c>
      <c r="AC2212" s="60" t="s">
        <v>1124</v>
      </c>
      <c r="AD2212" s="60" t="s">
        <v>1124</v>
      </c>
      <c r="AE2212" s="60" t="s">
        <v>1124</v>
      </c>
      <c r="AF2212" s="60"/>
      <c r="AG2212" s="60" t="s">
        <v>1124</v>
      </c>
      <c r="AH2212" s="60" t="s">
        <v>1124</v>
      </c>
      <c r="AI2212" s="60" t="s">
        <v>1124</v>
      </c>
      <c r="AJ2212" s="60" t="s">
        <v>1124</v>
      </c>
      <c r="AK2212" s="60" t="s">
        <v>1124</v>
      </c>
      <c r="AL2212" s="60" t="s">
        <v>1124</v>
      </c>
      <c r="AM2212" s="60" t="s">
        <v>1124</v>
      </c>
      <c r="AN2212" s="60" t="s">
        <v>1124</v>
      </c>
      <c r="AO2212" s="60"/>
      <c r="AP2212" s="35" t="s">
        <v>1857</v>
      </c>
      <c r="AQ2212" s="377">
        <v>0</v>
      </c>
      <c r="AR2212" s="378">
        <v>0</v>
      </c>
      <c r="AS2212" s="377">
        <v>0</v>
      </c>
      <c r="AT2212" s="378">
        <v>0</v>
      </c>
      <c r="AU2212" s="377">
        <v>0</v>
      </c>
      <c r="AV2212" s="377">
        <v>0</v>
      </c>
      <c r="AW2212" s="377">
        <v>0</v>
      </c>
      <c r="AX2212">
        <v>0</v>
      </c>
      <c r="AY2212">
        <v>0</v>
      </c>
    </row>
    <row r="2213" spans="1:54" ht="15.75" hidden="1" customHeight="1" x14ac:dyDescent="0.2">
      <c r="A2213" s="46">
        <v>2153</v>
      </c>
      <c r="B2213" s="258" t="s">
        <v>6017</v>
      </c>
      <c r="C2213" t="s">
        <v>1128</v>
      </c>
      <c r="D2213" t="s">
        <v>1390</v>
      </c>
      <c r="E2213" t="s">
        <v>1821</v>
      </c>
      <c r="F2213" s="29" t="s">
        <v>1844</v>
      </c>
      <c r="G2213" s="47">
        <v>312</v>
      </c>
      <c r="H2213" t="s">
        <v>1844</v>
      </c>
      <c r="I2213">
        <v>1</v>
      </c>
      <c r="J2213" t="s">
        <v>6018</v>
      </c>
      <c r="K2213" t="s">
        <v>1390</v>
      </c>
      <c r="L2213" t="s">
        <v>6019</v>
      </c>
      <c r="M2213" t="s">
        <v>2202</v>
      </c>
      <c r="N2213" s="34">
        <v>0</v>
      </c>
      <c r="O2213" s="34" t="s">
        <v>209</v>
      </c>
      <c r="P2213" s="34">
        <v>0</v>
      </c>
      <c r="Q2213" s="34" t="s">
        <v>770</v>
      </c>
      <c r="R2213" s="34" t="s">
        <v>777</v>
      </c>
      <c r="S2213" s="48" t="s">
        <v>1123</v>
      </c>
      <c r="T2213" s="13" t="s">
        <v>122</v>
      </c>
      <c r="U2213" s="12" t="s">
        <v>122</v>
      </c>
      <c r="V2213" s="12" t="s">
        <v>1863</v>
      </c>
      <c r="W2213" s="12" t="s">
        <v>122</v>
      </c>
      <c r="X2213" s="14" t="str">
        <f t="shared" si="34"/>
        <v>В</v>
      </c>
      <c r="Y2213" s="271">
        <f>Таблица1[[#This Row],[ID_intellix]]</f>
        <v>2153</v>
      </c>
      <c r="Z2213" s="269" t="s">
        <v>122</v>
      </c>
      <c r="AA2213" s="145">
        <f>IF(OR(Таблица1[[#This Row],[CARDIO_report]]&lt;&gt;0,Таблица1[[#This Row],[AI COMBO_report]]&lt;&gt;0,Таблица1[[#This Row],[OTC_report]]&lt;&gt;0),1,0)</f>
        <v>1</v>
      </c>
      <c r="AB2213" s="60" t="s">
        <v>1124</v>
      </c>
      <c r="AC2213" s="60" t="s">
        <v>1124</v>
      </c>
      <c r="AD2213" s="60" t="s">
        <v>1124</v>
      </c>
      <c r="AE2213" s="60" t="s">
        <v>1124</v>
      </c>
      <c r="AF2213" s="60"/>
      <c r="AG2213" s="60" t="s">
        <v>1124</v>
      </c>
      <c r="AH2213" s="60" t="s">
        <v>1124</v>
      </c>
      <c r="AI2213" s="60" t="s">
        <v>1124</v>
      </c>
      <c r="AJ2213" s="60" t="s">
        <v>1124</v>
      </c>
      <c r="AK2213" s="60" t="s">
        <v>1124</v>
      </c>
      <c r="AL2213" s="60" t="s">
        <v>1124</v>
      </c>
      <c r="AM2213" s="60" t="s">
        <v>1124</v>
      </c>
      <c r="AN2213" s="60" t="s">
        <v>1124</v>
      </c>
      <c r="AO2213" s="60"/>
      <c r="AP2213" s="35" t="s">
        <v>1857</v>
      </c>
      <c r="AQ2213" s="377">
        <v>0</v>
      </c>
      <c r="AR2213" s="378">
        <v>0</v>
      </c>
      <c r="AS2213" s="377">
        <v>0</v>
      </c>
      <c r="AT2213" s="378">
        <v>0</v>
      </c>
      <c r="AU2213" s="377">
        <v>0</v>
      </c>
      <c r="AV2213" s="377">
        <v>0</v>
      </c>
      <c r="AW2213" s="377">
        <v>0</v>
      </c>
      <c r="AX2213">
        <v>0</v>
      </c>
      <c r="AY2213">
        <v>0</v>
      </c>
      <c r="AZ2213" t="s">
        <v>6020</v>
      </c>
      <c r="BB2213" t="s">
        <v>6020</v>
      </c>
    </row>
    <row r="2214" spans="1:54" ht="15.75" hidden="1" customHeight="1" x14ac:dyDescent="0.2">
      <c r="A2214" s="46">
        <v>1810</v>
      </c>
      <c r="B2214" s="258" t="s">
        <v>6157</v>
      </c>
      <c r="C2214" t="s">
        <v>1128</v>
      </c>
      <c r="D2214" t="s">
        <v>1390</v>
      </c>
      <c r="E2214" t="s">
        <v>1821</v>
      </c>
      <c r="F2214" s="29" t="s">
        <v>1844</v>
      </c>
      <c r="G2214" s="47">
        <v>192</v>
      </c>
      <c r="H2214" t="s">
        <v>1844</v>
      </c>
      <c r="I2214">
        <v>1</v>
      </c>
      <c r="J2214" t="s">
        <v>6158</v>
      </c>
      <c r="K2214" t="s">
        <v>1390</v>
      </c>
      <c r="L2214" t="s">
        <v>6159</v>
      </c>
      <c r="M2214" t="s">
        <v>2202</v>
      </c>
      <c r="N2214" s="34" t="s">
        <v>578</v>
      </c>
      <c r="O2214" s="34" t="s">
        <v>209</v>
      </c>
      <c r="P2214" s="34" t="s">
        <v>217</v>
      </c>
      <c r="Q2214" s="34" t="s">
        <v>770</v>
      </c>
      <c r="R2214" s="34" t="s">
        <v>777</v>
      </c>
      <c r="S2214" s="48" t="s">
        <v>1123</v>
      </c>
      <c r="T2214" s="13" t="s">
        <v>1863</v>
      </c>
      <c r="U2214" s="12" t="s">
        <v>1863</v>
      </c>
      <c r="V2214" s="12" t="s">
        <v>1863</v>
      </c>
      <c r="W2214" s="12" t="s">
        <v>122</v>
      </c>
      <c r="X2214" s="14" t="str">
        <f t="shared" si="34"/>
        <v>А</v>
      </c>
      <c r="Y2214" s="271">
        <f>Таблица1[[#This Row],[ID_intellix]]</f>
        <v>1810</v>
      </c>
      <c r="Z2214" s="269" t="s">
        <v>122</v>
      </c>
      <c r="AA2214" s="145">
        <f>IF(OR(Таблица1[[#This Row],[CARDIO_report]]&lt;&gt;0,Таблица1[[#This Row],[AI COMBO_report]]&lt;&gt;0,Таблица1[[#This Row],[OTC_report]]&lt;&gt;0),1,0)</f>
        <v>1</v>
      </c>
      <c r="AB2214" s="60" t="s">
        <v>1124</v>
      </c>
      <c r="AC2214" s="60" t="s">
        <v>1124</v>
      </c>
      <c r="AD2214" s="60" t="s">
        <v>1124</v>
      </c>
      <c r="AE2214" s="60" t="s">
        <v>1124</v>
      </c>
      <c r="AF2214" s="60"/>
      <c r="AG2214" s="60" t="s">
        <v>1124</v>
      </c>
      <c r="AH2214" s="60" t="s">
        <v>1124</v>
      </c>
      <c r="AI2214" s="60" t="s">
        <v>1124</v>
      </c>
      <c r="AJ2214" s="60" t="s">
        <v>1124</v>
      </c>
      <c r="AK2214" s="60" t="s">
        <v>1124</v>
      </c>
      <c r="AL2214" s="60" t="s">
        <v>1124</v>
      </c>
      <c r="AM2214" s="60" t="s">
        <v>1124</v>
      </c>
      <c r="AN2214" s="60" t="s">
        <v>1124</v>
      </c>
      <c r="AO2214" s="60"/>
      <c r="AP2214" s="35" t="s">
        <v>1917</v>
      </c>
      <c r="AQ2214" s="377">
        <v>0</v>
      </c>
      <c r="AR2214" s="378">
        <v>0</v>
      </c>
      <c r="AS2214" s="377">
        <v>0</v>
      </c>
      <c r="AT2214" s="378">
        <v>0</v>
      </c>
      <c r="AU2214" s="377" t="s">
        <v>2408</v>
      </c>
      <c r="AV2214" s="377" t="s">
        <v>2408</v>
      </c>
      <c r="AW2214" s="377">
        <v>0</v>
      </c>
      <c r="AX2214" s="2" t="s">
        <v>2408</v>
      </c>
      <c r="AY2214" s="2">
        <v>0</v>
      </c>
      <c r="AZ2214" t="s">
        <v>2408</v>
      </c>
      <c r="BB2214" t="s">
        <v>2408</v>
      </c>
    </row>
    <row r="2215" spans="1:54" ht="15.75" hidden="1" customHeight="1" x14ac:dyDescent="0.2">
      <c r="A2215" s="46">
        <v>301</v>
      </c>
      <c r="B2215" s="258" t="s">
        <v>12419</v>
      </c>
      <c r="C2215" t="s">
        <v>1128</v>
      </c>
      <c r="D2215" t="s">
        <v>1390</v>
      </c>
      <c r="E2215" t="s">
        <v>2504</v>
      </c>
      <c r="F2215" s="29" t="s">
        <v>2584</v>
      </c>
      <c r="G2215" s="47">
        <v>17</v>
      </c>
      <c r="H2215" t="s">
        <v>1396</v>
      </c>
      <c r="I2215">
        <v>1</v>
      </c>
      <c r="J2215" t="s">
        <v>12420</v>
      </c>
      <c r="K2215" t="s">
        <v>1390</v>
      </c>
      <c r="L2215" t="s">
        <v>12421</v>
      </c>
      <c r="M2215" t="s">
        <v>2202</v>
      </c>
      <c r="N2215" s="34" t="s">
        <v>445</v>
      </c>
      <c r="O2215" s="34" t="s">
        <v>209</v>
      </c>
      <c r="P2215" s="34">
        <v>0</v>
      </c>
      <c r="Q2215" s="34" t="s">
        <v>770</v>
      </c>
      <c r="R2215" s="34" t="s">
        <v>777</v>
      </c>
      <c r="S2215" s="48" t="s">
        <v>1123</v>
      </c>
      <c r="T2215" s="13" t="s">
        <v>1863</v>
      </c>
      <c r="U2215" s="12" t="s">
        <v>122</v>
      </c>
      <c r="V2215" s="12" t="s">
        <v>122</v>
      </c>
      <c r="W2215" s="12" t="s">
        <v>1863</v>
      </c>
      <c r="X2215" s="14" t="str">
        <f t="shared" si="34"/>
        <v>А</v>
      </c>
      <c r="Y2215" s="271">
        <f>Таблица1[[#This Row],[ID_intellix]]</f>
        <v>301</v>
      </c>
      <c r="Z2215" s="269" t="s">
        <v>122</v>
      </c>
      <c r="AA2215" s="145">
        <f>IF(OR(Таблица1[[#This Row],[CARDIO_report]]&lt;&gt;0,Таблица1[[#This Row],[AI COMBO_report]]&lt;&gt;0,Таблица1[[#This Row],[OTC_report]]&lt;&gt;0),1,0)</f>
        <v>1</v>
      </c>
      <c r="AB2215" s="60" t="s">
        <v>1124</v>
      </c>
      <c r="AC2215" s="60" t="s">
        <v>1124</v>
      </c>
      <c r="AD2215" s="60" t="s">
        <v>1124</v>
      </c>
      <c r="AE2215" s="60" t="s">
        <v>1124</v>
      </c>
      <c r="AF2215" s="60"/>
      <c r="AG2215" s="89" t="s">
        <v>1145</v>
      </c>
      <c r="AH2215" s="89">
        <v>146</v>
      </c>
      <c r="AI2215" s="89" t="s">
        <v>1145</v>
      </c>
      <c r="AJ2215" s="89">
        <v>129</v>
      </c>
      <c r="AK2215" s="89" t="s">
        <v>1145</v>
      </c>
      <c r="AL2215" s="89">
        <v>177</v>
      </c>
      <c r="AM2215" s="89" t="s">
        <v>1145</v>
      </c>
      <c r="AN2215" s="89">
        <v>160</v>
      </c>
      <c r="AP2215" s="35" t="s">
        <v>1917</v>
      </c>
      <c r="AQ2215" s="377">
        <v>0</v>
      </c>
      <c r="AR2215" s="378">
        <v>0</v>
      </c>
      <c r="AS2215" s="377">
        <v>0</v>
      </c>
      <c r="AT2215" s="378">
        <v>0</v>
      </c>
      <c r="AU2215" s="377">
        <v>0</v>
      </c>
      <c r="AV2215" s="377">
        <v>0</v>
      </c>
      <c r="AW2215" s="377">
        <v>0</v>
      </c>
      <c r="AX2215">
        <v>0</v>
      </c>
      <c r="AY2215">
        <v>0</v>
      </c>
    </row>
    <row r="2216" spans="1:54" ht="15.75" hidden="1" customHeight="1" x14ac:dyDescent="0.2">
      <c r="A2216" s="46">
        <v>7659</v>
      </c>
      <c r="B2216" s="258" t="s">
        <v>12425</v>
      </c>
      <c r="C2216" t="s">
        <v>1128</v>
      </c>
      <c r="D2216" t="s">
        <v>1390</v>
      </c>
      <c r="E2216" t="s">
        <v>2504</v>
      </c>
      <c r="F2216" s="29" t="s">
        <v>2584</v>
      </c>
      <c r="G2216" s="47">
        <v>2</v>
      </c>
      <c r="H2216" t="s">
        <v>1396</v>
      </c>
      <c r="I2216">
        <v>1</v>
      </c>
      <c r="J2216" t="s">
        <v>12426</v>
      </c>
      <c r="K2216" t="s">
        <v>1390</v>
      </c>
      <c r="L2216" t="s">
        <v>12427</v>
      </c>
      <c r="M2216" t="s">
        <v>2202</v>
      </c>
      <c r="N2216" s="34" t="s">
        <v>445</v>
      </c>
      <c r="O2216" s="34" t="s">
        <v>209</v>
      </c>
      <c r="P2216" s="34" t="s">
        <v>217</v>
      </c>
      <c r="Q2216" s="34" t="s">
        <v>770</v>
      </c>
      <c r="R2216" s="34" t="s">
        <v>777</v>
      </c>
      <c r="S2216" s="48" t="s">
        <v>1123</v>
      </c>
      <c r="T2216" s="13" t="s">
        <v>1863</v>
      </c>
      <c r="U2216" s="12" t="s">
        <v>1863</v>
      </c>
      <c r="V2216" s="12" t="s">
        <v>1863</v>
      </c>
      <c r="W2216" s="12" t="s">
        <v>1863</v>
      </c>
      <c r="X2216" s="14" t="str">
        <f t="shared" si="34"/>
        <v>А</v>
      </c>
      <c r="Y2216" s="271">
        <f>Таблица1[[#This Row],[ID_intellix]]</f>
        <v>7659</v>
      </c>
      <c r="Z2216" s="269" t="s">
        <v>122</v>
      </c>
      <c r="AA2216" s="145">
        <f>IF(OR(Таблица1[[#This Row],[CARDIO_report]]&lt;&gt;0,Таблица1[[#This Row],[AI COMBO_report]]&lt;&gt;0,Таблица1[[#This Row],[OTC_report]]&lt;&gt;0),1,0)</f>
        <v>1</v>
      </c>
      <c r="AB2216" s="60" t="s">
        <v>1124</v>
      </c>
      <c r="AC2216" s="60" t="s">
        <v>1124</v>
      </c>
      <c r="AD2216" s="60" t="s">
        <v>1124</v>
      </c>
      <c r="AE2216" s="60" t="s">
        <v>1124</v>
      </c>
      <c r="AF2216" s="60"/>
      <c r="AG2216" s="89" t="s">
        <v>1414</v>
      </c>
      <c r="AH2216" s="89">
        <v>124</v>
      </c>
      <c r="AI2216" s="89" t="s">
        <v>1414</v>
      </c>
      <c r="AJ2216" s="89">
        <v>152</v>
      </c>
      <c r="AK2216" s="89" t="s">
        <v>1414</v>
      </c>
      <c r="AL2216" s="89">
        <v>181</v>
      </c>
      <c r="AM2216" s="89" t="s">
        <v>1414</v>
      </c>
      <c r="AN2216" s="89">
        <v>127</v>
      </c>
      <c r="AP2216" s="35" t="s">
        <v>1857</v>
      </c>
      <c r="AQ2216" s="377">
        <v>0</v>
      </c>
      <c r="AR2216" s="378">
        <v>0</v>
      </c>
      <c r="AS2216" s="377">
        <v>0</v>
      </c>
      <c r="AT2216" s="378">
        <v>0</v>
      </c>
      <c r="AU2216" s="377">
        <v>0</v>
      </c>
      <c r="AV2216" s="377">
        <v>0</v>
      </c>
      <c r="AW2216" s="377">
        <v>0</v>
      </c>
      <c r="AX2216">
        <v>0</v>
      </c>
      <c r="AY2216">
        <v>0</v>
      </c>
    </row>
    <row r="2217" spans="1:54" ht="15.75" hidden="1" customHeight="1" x14ac:dyDescent="0.2">
      <c r="A2217" s="46">
        <v>1844</v>
      </c>
      <c r="B2217" s="258" t="s">
        <v>12452</v>
      </c>
      <c r="C2217" t="s">
        <v>1128</v>
      </c>
      <c r="D2217" t="s">
        <v>1390</v>
      </c>
      <c r="E2217" t="s">
        <v>2504</v>
      </c>
      <c r="F2217" s="29" t="s">
        <v>2655</v>
      </c>
      <c r="G2217" s="47">
        <v>21</v>
      </c>
      <c r="H2217" t="s">
        <v>2563</v>
      </c>
      <c r="I2217">
        <v>1</v>
      </c>
      <c r="J2217" t="s">
        <v>12453</v>
      </c>
      <c r="K2217" t="s">
        <v>1390</v>
      </c>
      <c r="L2217" t="s">
        <v>12454</v>
      </c>
      <c r="M2217" t="s">
        <v>2202</v>
      </c>
      <c r="N2217" s="34">
        <v>0</v>
      </c>
      <c r="O2217" s="34" t="s">
        <v>209</v>
      </c>
      <c r="P2217" s="34">
        <v>0</v>
      </c>
      <c r="Q2217" s="34" t="s">
        <v>770</v>
      </c>
      <c r="R2217" s="34" t="s">
        <v>777</v>
      </c>
      <c r="S2217" s="48" t="s">
        <v>1123</v>
      </c>
      <c r="T2217" s="13" t="s">
        <v>122</v>
      </c>
      <c r="U2217" s="12" t="s">
        <v>122</v>
      </c>
      <c r="V2217" s="12" t="s">
        <v>1863</v>
      </c>
      <c r="W2217" s="12" t="s">
        <v>122</v>
      </c>
      <c r="X2217" s="14" t="str">
        <f t="shared" si="34"/>
        <v>В</v>
      </c>
      <c r="Y2217" s="271">
        <f>Таблица1[[#This Row],[ID_intellix]]</f>
        <v>1844</v>
      </c>
      <c r="Z2217" s="269" t="s">
        <v>122</v>
      </c>
      <c r="AA2217" s="145">
        <f>IF(OR(Таблица1[[#This Row],[CARDIO_report]]&lt;&gt;0,Таблица1[[#This Row],[AI COMBO_report]]&lt;&gt;0,Таблица1[[#This Row],[OTC_report]]&lt;&gt;0),1,0)</f>
        <v>1</v>
      </c>
      <c r="AB2217" s="60" t="s">
        <v>1124</v>
      </c>
      <c r="AC2217" s="60" t="s">
        <v>1124</v>
      </c>
      <c r="AD2217" s="60" t="s">
        <v>1124</v>
      </c>
      <c r="AE2217" s="60" t="s">
        <v>1124</v>
      </c>
      <c r="AF2217" s="60"/>
      <c r="AG2217" s="89" t="s">
        <v>1145</v>
      </c>
      <c r="AH2217" s="89">
        <v>133</v>
      </c>
      <c r="AI2217" s="89" t="s">
        <v>1145</v>
      </c>
      <c r="AJ2217" s="89">
        <v>187</v>
      </c>
      <c r="AK2217" s="89" t="s">
        <v>1145</v>
      </c>
      <c r="AL2217" s="89">
        <v>119</v>
      </c>
      <c r="AM2217" s="89" t="s">
        <v>1145</v>
      </c>
      <c r="AN2217" s="89">
        <v>166</v>
      </c>
      <c r="AP2217" s="35" t="s">
        <v>1857</v>
      </c>
      <c r="AQ2217" s="377">
        <v>0</v>
      </c>
      <c r="AR2217" s="378">
        <v>0</v>
      </c>
      <c r="AS2217" s="377">
        <v>0</v>
      </c>
      <c r="AT2217" s="378">
        <v>0</v>
      </c>
      <c r="AU2217" s="377">
        <v>0</v>
      </c>
      <c r="AV2217" s="377">
        <v>0</v>
      </c>
      <c r="AW2217" s="377">
        <v>0</v>
      </c>
      <c r="AX2217">
        <v>0</v>
      </c>
      <c r="AY2217">
        <v>0</v>
      </c>
    </row>
    <row r="2218" spans="1:54" ht="15.75" hidden="1" customHeight="1" x14ac:dyDescent="0.2">
      <c r="A2218" s="46">
        <v>3513</v>
      </c>
      <c r="B2218" s="258" t="s">
        <v>12884</v>
      </c>
      <c r="C2218" t="s">
        <v>1128</v>
      </c>
      <c r="D2218" t="s">
        <v>1390</v>
      </c>
      <c r="E2218" t="s">
        <v>2504</v>
      </c>
      <c r="F2218" s="29" t="s">
        <v>11716</v>
      </c>
      <c r="G2218" s="47">
        <v>11</v>
      </c>
      <c r="H2218" t="s">
        <v>2513</v>
      </c>
      <c r="I2218">
        <v>1</v>
      </c>
      <c r="J2218" t="s">
        <v>12885</v>
      </c>
      <c r="K2218" t="s">
        <v>1390</v>
      </c>
      <c r="L2218" t="s">
        <v>12886</v>
      </c>
      <c r="M2218" t="s">
        <v>2202</v>
      </c>
      <c r="N2218" s="34">
        <v>0</v>
      </c>
      <c r="O2218" s="34" t="s">
        <v>209</v>
      </c>
      <c r="P2218" s="34" t="s">
        <v>217</v>
      </c>
      <c r="Q2218" s="34" t="s">
        <v>770</v>
      </c>
      <c r="R2218" s="34" t="s">
        <v>777</v>
      </c>
      <c r="S2218" s="48" t="s">
        <v>1123</v>
      </c>
      <c r="T2218" s="13" t="s">
        <v>122</v>
      </c>
      <c r="U2218" s="12" t="s">
        <v>122</v>
      </c>
      <c r="V2218" s="12" t="s">
        <v>1863</v>
      </c>
      <c r="W2218" s="12" t="s">
        <v>1863</v>
      </c>
      <c r="X2218" s="14" t="str">
        <f t="shared" si="34"/>
        <v>А</v>
      </c>
      <c r="Y2218" s="271">
        <f>Таблица1[[#This Row],[ID_intellix]]</f>
        <v>3513</v>
      </c>
      <c r="Z2218" s="269" t="s">
        <v>122</v>
      </c>
      <c r="AA2218" s="145">
        <f>IF(OR(Таблица1[[#This Row],[CARDIO_report]]&lt;&gt;0,Таблица1[[#This Row],[AI COMBO_report]]&lt;&gt;0,Таблица1[[#This Row],[OTC_report]]&lt;&gt;0),1,0)</f>
        <v>1</v>
      </c>
      <c r="AB2218" s="60" t="s">
        <v>1124</v>
      </c>
      <c r="AC2218" s="60" t="s">
        <v>1124</v>
      </c>
      <c r="AD2218" s="60" t="s">
        <v>1124</v>
      </c>
      <c r="AE2218" s="60" t="s">
        <v>1124</v>
      </c>
      <c r="AF2218" s="60"/>
      <c r="AG2218" s="89" t="s">
        <v>1437</v>
      </c>
      <c r="AH2218" s="89">
        <v>90</v>
      </c>
      <c r="AI2218" s="89" t="s">
        <v>1414</v>
      </c>
      <c r="AJ2218" s="89">
        <v>127</v>
      </c>
      <c r="AK2218" s="89" t="s">
        <v>2516</v>
      </c>
      <c r="AL2218" s="89">
        <v>70</v>
      </c>
      <c r="AM2218" s="89" t="s">
        <v>2516</v>
      </c>
      <c r="AN2218" s="89">
        <v>67</v>
      </c>
      <c r="AP2218" s="35" t="s">
        <v>1825</v>
      </c>
      <c r="AQ2218" s="377">
        <v>0</v>
      </c>
      <c r="AR2218" s="378">
        <v>0</v>
      </c>
      <c r="AS2218" s="377">
        <v>0</v>
      </c>
      <c r="AT2218" s="378">
        <v>0</v>
      </c>
      <c r="AU2218" s="377">
        <v>0</v>
      </c>
      <c r="AV2218" s="377">
        <v>0</v>
      </c>
      <c r="AW2218" s="377">
        <v>0</v>
      </c>
      <c r="AX2218">
        <v>0</v>
      </c>
      <c r="AY2218">
        <v>0</v>
      </c>
      <c r="BA2218" s="2" t="s">
        <v>15961</v>
      </c>
    </row>
    <row r="2219" spans="1:54" ht="15.75" hidden="1" customHeight="1" x14ac:dyDescent="0.2">
      <c r="A2219" s="46">
        <v>988</v>
      </c>
      <c r="B2219" s="258" t="s">
        <v>13000</v>
      </c>
      <c r="C2219" t="s">
        <v>1128</v>
      </c>
      <c r="D2219" t="s">
        <v>1390</v>
      </c>
      <c r="E2219" t="s">
        <v>2504</v>
      </c>
      <c r="F2219" s="29" t="s">
        <v>3112</v>
      </c>
      <c r="G2219" s="47">
        <v>16</v>
      </c>
      <c r="H2219" t="s">
        <v>2981</v>
      </c>
      <c r="I2219">
        <v>1</v>
      </c>
      <c r="J2219" t="s">
        <v>13001</v>
      </c>
      <c r="K2219" t="s">
        <v>1390</v>
      </c>
      <c r="L2219" t="s">
        <v>13002</v>
      </c>
      <c r="M2219" t="s">
        <v>2202</v>
      </c>
      <c r="N2219" s="34">
        <v>0</v>
      </c>
      <c r="O2219" s="34" t="s">
        <v>209</v>
      </c>
      <c r="P2219" s="34">
        <v>0</v>
      </c>
      <c r="Q2219" s="34" t="s">
        <v>770</v>
      </c>
      <c r="R2219" s="34">
        <v>0</v>
      </c>
      <c r="S2219" s="48" t="s">
        <v>1123</v>
      </c>
      <c r="T2219" s="13" t="s">
        <v>1863</v>
      </c>
      <c r="U2219" s="12" t="s">
        <v>122</v>
      </c>
      <c r="V2219" s="12" t="s">
        <v>122</v>
      </c>
      <c r="W2219" s="12" t="s">
        <v>122</v>
      </c>
      <c r="X2219" s="14" t="str">
        <f t="shared" si="34"/>
        <v>В</v>
      </c>
      <c r="Y2219" s="271">
        <f>Таблица1[[#This Row],[ID_intellix]]</f>
        <v>988</v>
      </c>
      <c r="Z2219" s="269" t="s">
        <v>122</v>
      </c>
      <c r="AA2219" s="145">
        <f>IF(OR(Таблица1[[#This Row],[CARDIO_report]]&lt;&gt;0,Таблица1[[#This Row],[AI COMBO_report]]&lt;&gt;0,Таблица1[[#This Row],[OTC_report]]&lt;&gt;0),1,0)</f>
        <v>0</v>
      </c>
      <c r="AB2219" s="60" t="s">
        <v>1124</v>
      </c>
      <c r="AC2219" s="60" t="s">
        <v>1124</v>
      </c>
      <c r="AD2219" s="60" t="s">
        <v>1124</v>
      </c>
      <c r="AE2219" s="60" t="s">
        <v>1124</v>
      </c>
      <c r="AF2219" s="60"/>
      <c r="AG2219" s="89" t="s">
        <v>1145</v>
      </c>
      <c r="AH2219" s="89">
        <v>205</v>
      </c>
      <c r="AI2219" s="89" t="s">
        <v>1145</v>
      </c>
      <c r="AJ2219" s="89">
        <v>209</v>
      </c>
      <c r="AK2219" s="89" t="s">
        <v>1145</v>
      </c>
      <c r="AL2219" s="89">
        <v>135</v>
      </c>
      <c r="AM2219" s="89" t="s">
        <v>1145</v>
      </c>
      <c r="AN2219" s="89">
        <v>169</v>
      </c>
      <c r="AP2219" s="35" t="s">
        <v>1857</v>
      </c>
      <c r="AQ2219" s="377">
        <v>0</v>
      </c>
      <c r="AR2219" s="378">
        <v>0</v>
      </c>
      <c r="AS2219" s="377">
        <v>0</v>
      </c>
      <c r="AT2219" s="378">
        <v>0</v>
      </c>
      <c r="AU2219" s="377">
        <v>0</v>
      </c>
      <c r="AV2219" s="377">
        <v>0</v>
      </c>
      <c r="AW2219" s="377">
        <v>0</v>
      </c>
      <c r="AX2219">
        <v>0</v>
      </c>
      <c r="AY2219">
        <v>0</v>
      </c>
    </row>
    <row r="2220" spans="1:54" ht="15.75" hidden="1" customHeight="1" x14ac:dyDescent="0.2">
      <c r="A2220" s="46">
        <v>2556</v>
      </c>
      <c r="B2220" s="258" t="s">
        <v>13012</v>
      </c>
      <c r="C2220" t="s">
        <v>1128</v>
      </c>
      <c r="D2220" t="s">
        <v>1390</v>
      </c>
      <c r="E2220" t="s">
        <v>2504</v>
      </c>
      <c r="F2220" s="29" t="s">
        <v>3112</v>
      </c>
      <c r="G2220" s="47">
        <v>2</v>
      </c>
      <c r="H2220" t="s">
        <v>2981</v>
      </c>
      <c r="I2220">
        <v>1</v>
      </c>
      <c r="J2220" t="s">
        <v>13013</v>
      </c>
      <c r="K2220" t="s">
        <v>1390</v>
      </c>
      <c r="L2220" t="s">
        <v>13014</v>
      </c>
      <c r="M2220" t="s">
        <v>2202</v>
      </c>
      <c r="N2220" s="34">
        <v>0</v>
      </c>
      <c r="O2220" s="34" t="s">
        <v>209</v>
      </c>
      <c r="P2220" s="34">
        <v>0</v>
      </c>
      <c r="Q2220" s="34" t="s">
        <v>770</v>
      </c>
      <c r="R2220" s="34">
        <v>0</v>
      </c>
      <c r="S2220" s="48" t="s">
        <v>1123</v>
      </c>
      <c r="T2220" s="13" t="s">
        <v>122</v>
      </c>
      <c r="U2220" s="12" t="s">
        <v>1863</v>
      </c>
      <c r="V2220" s="12" t="s">
        <v>122</v>
      </c>
      <c r="W2220" s="12" t="s">
        <v>122</v>
      </c>
      <c r="X2220" s="14" t="str">
        <f t="shared" si="34"/>
        <v>В</v>
      </c>
      <c r="Y2220" s="271">
        <f>Таблица1[[#This Row],[ID_intellix]]</f>
        <v>2556</v>
      </c>
      <c r="Z2220" s="269" t="s">
        <v>122</v>
      </c>
      <c r="AA2220" s="145">
        <f>IF(OR(Таблица1[[#This Row],[CARDIO_report]]&lt;&gt;0,Таблица1[[#This Row],[AI COMBO_report]]&lt;&gt;0,Таблица1[[#This Row],[OTC_report]]&lt;&gt;0),1,0)</f>
        <v>0</v>
      </c>
      <c r="AB2220" s="60" t="s">
        <v>1124</v>
      </c>
      <c r="AC2220" s="60" t="s">
        <v>1124</v>
      </c>
      <c r="AD2220" s="60" t="s">
        <v>1124</v>
      </c>
      <c r="AE2220" s="60" t="s">
        <v>1124</v>
      </c>
      <c r="AF2220" s="60"/>
      <c r="AG2220" s="89" t="s">
        <v>1145</v>
      </c>
      <c r="AH2220" s="89">
        <v>125</v>
      </c>
      <c r="AI2220" s="89" t="s">
        <v>1145</v>
      </c>
      <c r="AJ2220" s="89">
        <v>144</v>
      </c>
      <c r="AK2220" s="89" t="s">
        <v>1145</v>
      </c>
      <c r="AL2220" s="89">
        <v>144</v>
      </c>
      <c r="AM2220" s="89" t="s">
        <v>1145</v>
      </c>
      <c r="AN2220" s="89">
        <v>165</v>
      </c>
      <c r="AP2220" s="35" t="s">
        <v>1857</v>
      </c>
      <c r="AQ2220" s="377">
        <v>0</v>
      </c>
      <c r="AR2220" s="378">
        <v>0</v>
      </c>
      <c r="AS2220" s="377">
        <v>0</v>
      </c>
      <c r="AT2220" s="378">
        <v>0</v>
      </c>
      <c r="AU2220" s="377">
        <v>0</v>
      </c>
      <c r="AV2220" s="377">
        <v>0</v>
      </c>
      <c r="AW2220" s="377">
        <v>0</v>
      </c>
      <c r="AX2220">
        <v>0</v>
      </c>
      <c r="AY2220">
        <v>0</v>
      </c>
    </row>
    <row r="2221" spans="1:54" ht="15.75" hidden="1" customHeight="1" x14ac:dyDescent="0.2">
      <c r="A2221" s="46">
        <v>2348</v>
      </c>
      <c r="B2221" s="258" t="s">
        <v>13038</v>
      </c>
      <c r="C2221" t="s">
        <v>1128</v>
      </c>
      <c r="D2221" t="s">
        <v>1390</v>
      </c>
      <c r="E2221" t="s">
        <v>2504</v>
      </c>
      <c r="F2221" s="29" t="s">
        <v>3112</v>
      </c>
      <c r="G2221" s="47">
        <v>27</v>
      </c>
      <c r="H2221" t="s">
        <v>2981</v>
      </c>
      <c r="I2221">
        <v>1</v>
      </c>
      <c r="J2221" t="s">
        <v>13039</v>
      </c>
      <c r="K2221" t="s">
        <v>1390</v>
      </c>
      <c r="L2221" t="s">
        <v>13040</v>
      </c>
      <c r="M2221" t="s">
        <v>2202</v>
      </c>
      <c r="N2221" s="34">
        <v>0</v>
      </c>
      <c r="O2221" s="34" t="s">
        <v>209</v>
      </c>
      <c r="P2221" s="34">
        <v>0</v>
      </c>
      <c r="Q2221" s="34" t="s">
        <v>770</v>
      </c>
      <c r="R2221" s="34">
        <v>0</v>
      </c>
      <c r="S2221" s="48" t="s">
        <v>1123</v>
      </c>
      <c r="T2221" s="13" t="s">
        <v>122</v>
      </c>
      <c r="U2221" s="12" t="s">
        <v>122</v>
      </c>
      <c r="V2221" s="12" t="s">
        <v>1863</v>
      </c>
      <c r="W2221" s="12" t="s">
        <v>122</v>
      </c>
      <c r="X2221" s="14" t="str">
        <f t="shared" si="34"/>
        <v>В</v>
      </c>
      <c r="Y2221" s="271">
        <f>Таблица1[[#This Row],[ID_intellix]]</f>
        <v>2348</v>
      </c>
      <c r="Z2221" s="269" t="s">
        <v>122</v>
      </c>
      <c r="AA2221" s="145">
        <f>IF(OR(Таблица1[[#This Row],[CARDIO_report]]&lt;&gt;0,Таблица1[[#This Row],[AI COMBO_report]]&lt;&gt;0,Таблица1[[#This Row],[OTC_report]]&lt;&gt;0),1,0)</f>
        <v>0</v>
      </c>
      <c r="AB2221" s="60" t="s">
        <v>1124</v>
      </c>
      <c r="AC2221" s="60" t="s">
        <v>1124</v>
      </c>
      <c r="AD2221" s="60" t="s">
        <v>1124</v>
      </c>
      <c r="AE2221" s="60" t="s">
        <v>1124</v>
      </c>
      <c r="AF2221" s="60"/>
      <c r="AG2221" s="89" t="s">
        <v>1414</v>
      </c>
      <c r="AH2221" s="89">
        <v>187</v>
      </c>
      <c r="AI2221" s="89" t="s">
        <v>1414</v>
      </c>
      <c r="AJ2221" s="89">
        <v>181</v>
      </c>
      <c r="AK2221" s="89" t="s">
        <v>1414</v>
      </c>
      <c r="AL2221" s="89">
        <v>151</v>
      </c>
      <c r="AM2221" s="89" t="s">
        <v>1414</v>
      </c>
      <c r="AN2221" s="89">
        <v>129</v>
      </c>
      <c r="AP2221" s="35" t="s">
        <v>1857</v>
      </c>
      <c r="AQ2221" s="377">
        <v>0</v>
      </c>
      <c r="AR2221" s="378">
        <v>0</v>
      </c>
      <c r="AS2221" s="377">
        <v>0</v>
      </c>
      <c r="AT2221" s="378">
        <v>0</v>
      </c>
      <c r="AU2221" s="377">
        <v>0</v>
      </c>
      <c r="AV2221" s="377">
        <v>0</v>
      </c>
      <c r="AW2221" s="377">
        <v>0</v>
      </c>
      <c r="AX2221">
        <v>0</v>
      </c>
      <c r="AY2221">
        <v>0</v>
      </c>
    </row>
    <row r="2222" spans="1:54" ht="15.75" hidden="1" customHeight="1" x14ac:dyDescent="0.2">
      <c r="A2222" s="46">
        <v>2395</v>
      </c>
      <c r="B2222" s="258" t="s">
        <v>13182</v>
      </c>
      <c r="C2222" t="s">
        <v>1128</v>
      </c>
      <c r="D2222" t="s">
        <v>1390</v>
      </c>
      <c r="E2222" t="s">
        <v>2504</v>
      </c>
      <c r="F2222" s="29" t="s">
        <v>3120</v>
      </c>
      <c r="G2222" s="53">
        <v>20</v>
      </c>
      <c r="H2222" t="s">
        <v>3120</v>
      </c>
      <c r="I2222">
        <v>1</v>
      </c>
      <c r="J2222" t="s">
        <v>13183</v>
      </c>
      <c r="K2222" t="s">
        <v>1390</v>
      </c>
      <c r="L2222" t="s">
        <v>13184</v>
      </c>
      <c r="M2222" t="s">
        <v>2202</v>
      </c>
      <c r="N2222" s="34">
        <v>0</v>
      </c>
      <c r="O2222" s="34" t="s">
        <v>209</v>
      </c>
      <c r="P2222" s="34">
        <v>0</v>
      </c>
      <c r="Q2222" s="34" t="s">
        <v>770</v>
      </c>
      <c r="R2222" s="34">
        <v>0</v>
      </c>
      <c r="S2222" s="48" t="s">
        <v>1123</v>
      </c>
      <c r="T2222" s="13" t="s">
        <v>122</v>
      </c>
      <c r="U2222" s="12" t="s">
        <v>122</v>
      </c>
      <c r="V2222" s="12" t="s">
        <v>1863</v>
      </c>
      <c r="W2222" s="12" t="s">
        <v>122</v>
      </c>
      <c r="X2222" s="14" t="str">
        <f t="shared" si="34"/>
        <v>В</v>
      </c>
      <c r="Y2222" s="271">
        <f>Таблица1[[#This Row],[ID_intellix]]</f>
        <v>2395</v>
      </c>
      <c r="Z2222" s="269" t="s">
        <v>122</v>
      </c>
      <c r="AA2222" s="145">
        <f>IF(OR(Таблица1[[#This Row],[CARDIO_report]]&lt;&gt;0,Таблица1[[#This Row],[AI COMBO_report]]&lt;&gt;0,Таблица1[[#This Row],[OTC_report]]&lt;&gt;0),1,0)</f>
        <v>0</v>
      </c>
      <c r="AB2222" s="60" t="s">
        <v>1124</v>
      </c>
      <c r="AC2222" s="60" t="s">
        <v>1124</v>
      </c>
      <c r="AD2222" s="60" t="s">
        <v>1124</v>
      </c>
      <c r="AE2222" s="60" t="s">
        <v>1124</v>
      </c>
      <c r="AF2222" s="60"/>
      <c r="AG2222" s="89" t="s">
        <v>1145</v>
      </c>
      <c r="AH2222" s="89">
        <v>183</v>
      </c>
      <c r="AI2222" s="89" t="s">
        <v>1145</v>
      </c>
      <c r="AJ2222" s="89">
        <v>186</v>
      </c>
      <c r="AK2222" s="89" t="s">
        <v>1437</v>
      </c>
      <c r="AL2222" s="89">
        <v>75</v>
      </c>
      <c r="AM2222" s="89" t="s">
        <v>1145</v>
      </c>
      <c r="AN2222" s="89">
        <v>103</v>
      </c>
      <c r="AP2222" s="35" t="s">
        <v>1857</v>
      </c>
      <c r="AQ2222" s="377">
        <v>0</v>
      </c>
      <c r="AR2222" s="378">
        <v>0</v>
      </c>
      <c r="AS2222" s="377">
        <v>0</v>
      </c>
      <c r="AT2222" s="378">
        <v>0</v>
      </c>
      <c r="AU2222" s="377">
        <v>0</v>
      </c>
      <c r="AV2222" s="377">
        <v>0</v>
      </c>
      <c r="AW2222" s="377">
        <v>0</v>
      </c>
      <c r="AX2222">
        <v>0</v>
      </c>
      <c r="AY2222">
        <v>0</v>
      </c>
    </row>
    <row r="2223" spans="1:54" ht="15.75" hidden="1" customHeight="1" x14ac:dyDescent="0.2">
      <c r="A2223" s="46">
        <v>7803</v>
      </c>
      <c r="B2223" s="258" t="s">
        <v>13624</v>
      </c>
      <c r="C2223" t="s">
        <v>1128</v>
      </c>
      <c r="D2223" t="s">
        <v>1390</v>
      </c>
      <c r="E2223" t="s">
        <v>2504</v>
      </c>
      <c r="F2223" s="29" t="s">
        <v>2725</v>
      </c>
      <c r="G2223" s="53" t="s">
        <v>7644</v>
      </c>
      <c r="H2223" t="s">
        <v>1149</v>
      </c>
      <c r="I2223">
        <v>1</v>
      </c>
      <c r="J2223" t="s">
        <v>13625</v>
      </c>
      <c r="K2223" t="s">
        <v>1390</v>
      </c>
      <c r="L2223" t="s">
        <v>13626</v>
      </c>
      <c r="M2223" t="s">
        <v>2202</v>
      </c>
      <c r="N2223" s="34">
        <v>0</v>
      </c>
      <c r="O2223" s="34" t="s">
        <v>209</v>
      </c>
      <c r="P2223" s="34" t="s">
        <v>217</v>
      </c>
      <c r="Q2223" s="34" t="s">
        <v>770</v>
      </c>
      <c r="R2223" s="34" t="s">
        <v>777</v>
      </c>
      <c r="S2223" s="48" t="s">
        <v>1123</v>
      </c>
      <c r="T2223" s="13" t="s">
        <v>1863</v>
      </c>
      <c r="U2223" s="12" t="s">
        <v>122</v>
      </c>
      <c r="V2223" s="12" t="s">
        <v>122</v>
      </c>
      <c r="W2223" s="12" t="s">
        <v>122</v>
      </c>
      <c r="X2223" s="14" t="str">
        <f t="shared" si="34"/>
        <v>В</v>
      </c>
      <c r="Y2223" s="271">
        <f>Таблица1[[#This Row],[ID_intellix]]</f>
        <v>7803</v>
      </c>
      <c r="Z2223" s="269" t="s">
        <v>122</v>
      </c>
      <c r="AA2223" s="145">
        <f>IF(OR(Таблица1[[#This Row],[CARDIO_report]]&lt;&gt;0,Таблица1[[#This Row],[AI COMBO_report]]&lt;&gt;0,Таблица1[[#This Row],[OTC_report]]&lt;&gt;0),1,0)</f>
        <v>1</v>
      </c>
      <c r="AB2223" s="60" t="s">
        <v>1124</v>
      </c>
      <c r="AC2223" s="60" t="s">
        <v>1124</v>
      </c>
      <c r="AD2223" s="60" t="s">
        <v>1124</v>
      </c>
      <c r="AE2223" s="60" t="s">
        <v>1124</v>
      </c>
      <c r="AF2223" s="60"/>
      <c r="AG2223" s="89" t="s">
        <v>1145</v>
      </c>
      <c r="AH2223" s="89">
        <v>119</v>
      </c>
      <c r="AI2223" s="89" t="s">
        <v>1145</v>
      </c>
      <c r="AJ2223" s="89">
        <v>138</v>
      </c>
      <c r="AK2223" s="89" t="s">
        <v>1437</v>
      </c>
      <c r="AL2223" s="89">
        <v>51</v>
      </c>
      <c r="AM2223" s="89" t="s">
        <v>1437</v>
      </c>
      <c r="AN2223" s="89">
        <v>54</v>
      </c>
      <c r="AP2223" s="35" t="s">
        <v>1917</v>
      </c>
      <c r="AQ2223" s="377">
        <v>0</v>
      </c>
      <c r="AR2223" s="378">
        <v>0</v>
      </c>
      <c r="AS2223" s="377">
        <v>0</v>
      </c>
      <c r="AT2223" s="378">
        <v>0</v>
      </c>
      <c r="AU2223" s="377">
        <v>0</v>
      </c>
      <c r="AV2223" s="377">
        <v>0</v>
      </c>
      <c r="AW2223" s="377">
        <v>0</v>
      </c>
      <c r="AX2223">
        <v>0</v>
      </c>
      <c r="AY2223">
        <v>0</v>
      </c>
    </row>
    <row r="2224" spans="1:54" ht="15.75" hidden="1" customHeight="1" x14ac:dyDescent="0.2">
      <c r="A2224" s="46">
        <v>7802</v>
      </c>
      <c r="B2224" s="258" t="s">
        <v>13873</v>
      </c>
      <c r="C2224" t="s">
        <v>1128</v>
      </c>
      <c r="D2224" t="s">
        <v>1390</v>
      </c>
      <c r="E2224" t="s">
        <v>2504</v>
      </c>
      <c r="F2224" s="29" t="s">
        <v>2725</v>
      </c>
      <c r="G2224" s="53" t="s">
        <v>13874</v>
      </c>
      <c r="H2224" t="s">
        <v>1149</v>
      </c>
      <c r="I2224">
        <v>1</v>
      </c>
      <c r="J2224" t="s">
        <v>13875</v>
      </c>
      <c r="K2224" t="s">
        <v>1390</v>
      </c>
      <c r="L2224" t="s">
        <v>13876</v>
      </c>
      <c r="M2224" t="s">
        <v>2202</v>
      </c>
      <c r="N2224" s="34">
        <v>0</v>
      </c>
      <c r="O2224" s="34" t="s">
        <v>209</v>
      </c>
      <c r="P2224" s="34">
        <v>0</v>
      </c>
      <c r="Q2224" s="34" t="s">
        <v>770</v>
      </c>
      <c r="R2224" s="34" t="s">
        <v>777</v>
      </c>
      <c r="S2224" s="48" t="s">
        <v>1123</v>
      </c>
      <c r="T2224" s="13" t="s">
        <v>122</v>
      </c>
      <c r="U2224" s="12" t="s">
        <v>122</v>
      </c>
      <c r="V2224" s="12" t="s">
        <v>1863</v>
      </c>
      <c r="W2224" s="12" t="s">
        <v>1863</v>
      </c>
      <c r="X2224" s="14" t="str">
        <f t="shared" si="34"/>
        <v>А</v>
      </c>
      <c r="Y2224" s="271">
        <f>Таблица1[[#This Row],[ID_intellix]]</f>
        <v>7802</v>
      </c>
      <c r="Z2224" s="269" t="s">
        <v>122</v>
      </c>
      <c r="AA2224" s="145">
        <f>IF(OR(Таблица1[[#This Row],[CARDIO_report]]&lt;&gt;0,Таблица1[[#This Row],[AI COMBO_report]]&lt;&gt;0,Таблица1[[#This Row],[OTC_report]]&lt;&gt;0),1,0)</f>
        <v>1</v>
      </c>
      <c r="AB2224" s="60" t="s">
        <v>1124</v>
      </c>
      <c r="AC2224" s="60" t="s">
        <v>1124</v>
      </c>
      <c r="AD2224" s="60" t="s">
        <v>1124</v>
      </c>
      <c r="AE2224" s="60" t="s">
        <v>1124</v>
      </c>
      <c r="AF2224" s="60"/>
      <c r="AG2224" s="89" t="s">
        <v>1437</v>
      </c>
      <c r="AH2224" s="89">
        <v>99</v>
      </c>
      <c r="AI2224" s="89" t="s">
        <v>1145</v>
      </c>
      <c r="AJ2224" s="89">
        <v>110</v>
      </c>
      <c r="AK2224" s="89" t="s">
        <v>1437</v>
      </c>
      <c r="AL2224" s="89">
        <v>33</v>
      </c>
      <c r="AM2224" s="89" t="s">
        <v>1437</v>
      </c>
      <c r="AN2224" s="89">
        <v>23</v>
      </c>
      <c r="AP2224" s="35" t="s">
        <v>1857</v>
      </c>
      <c r="AQ2224" s="377">
        <v>0</v>
      </c>
      <c r="AR2224" s="378">
        <v>0</v>
      </c>
      <c r="AS2224" s="377">
        <v>0</v>
      </c>
      <c r="AT2224" s="378">
        <v>0</v>
      </c>
      <c r="AU2224" s="377">
        <v>0</v>
      </c>
      <c r="AV2224" s="377">
        <v>0</v>
      </c>
      <c r="AW2224" s="377">
        <v>0</v>
      </c>
      <c r="AX2224">
        <v>0</v>
      </c>
      <c r="AY2224">
        <v>0</v>
      </c>
      <c r="BA2224" s="2" t="s">
        <v>15961</v>
      </c>
    </row>
    <row r="2225" spans="1:54" ht="15.75" hidden="1" customHeight="1" x14ac:dyDescent="0.2">
      <c r="A2225" s="46">
        <v>7943</v>
      </c>
      <c r="B2225" s="258" t="s">
        <v>13939</v>
      </c>
      <c r="C2225" t="s">
        <v>1128</v>
      </c>
      <c r="D2225" t="s">
        <v>1390</v>
      </c>
      <c r="E2225" t="s">
        <v>2504</v>
      </c>
      <c r="F2225" s="29" t="s">
        <v>2610</v>
      </c>
      <c r="G2225" s="53" t="s">
        <v>3605</v>
      </c>
      <c r="H2225" t="s">
        <v>2610</v>
      </c>
      <c r="I2225">
        <v>1</v>
      </c>
      <c r="J2225" t="s">
        <v>13940</v>
      </c>
      <c r="K2225" t="s">
        <v>1390</v>
      </c>
      <c r="L2225" t="s">
        <v>13941</v>
      </c>
      <c r="M2225" t="s">
        <v>2202</v>
      </c>
      <c r="N2225" s="34">
        <v>0</v>
      </c>
      <c r="O2225" s="34" t="s">
        <v>209</v>
      </c>
      <c r="P2225" s="34">
        <v>0</v>
      </c>
      <c r="Q2225" s="34" t="s">
        <v>770</v>
      </c>
      <c r="R2225" s="34">
        <v>0</v>
      </c>
      <c r="S2225" s="48" t="s">
        <v>1123</v>
      </c>
      <c r="T2225" s="13" t="s">
        <v>1863</v>
      </c>
      <c r="U2225" s="12" t="s">
        <v>122</v>
      </c>
      <c r="V2225" s="12" t="s">
        <v>1863</v>
      </c>
      <c r="W2225" s="12" t="s">
        <v>122</v>
      </c>
      <c r="X2225" s="14" t="str">
        <f t="shared" si="34"/>
        <v>А</v>
      </c>
      <c r="Y2225" s="271">
        <f>Таблица1[[#This Row],[ID_intellix]]</f>
        <v>7943</v>
      </c>
      <c r="Z2225" s="269" t="s">
        <v>122</v>
      </c>
      <c r="AA2225" s="145">
        <f>IF(OR(Таблица1[[#This Row],[CARDIO_report]]&lt;&gt;0,Таблица1[[#This Row],[AI COMBO_report]]&lt;&gt;0,Таблица1[[#This Row],[OTC_report]]&lt;&gt;0),1,0)</f>
        <v>0</v>
      </c>
      <c r="AB2225" s="60" t="s">
        <v>1124</v>
      </c>
      <c r="AC2225" s="60" t="s">
        <v>1124</v>
      </c>
      <c r="AD2225" s="60" t="s">
        <v>1124</v>
      </c>
      <c r="AE2225" s="60" t="s">
        <v>1124</v>
      </c>
      <c r="AF2225" s="60"/>
      <c r="AG2225" s="89" t="s">
        <v>1414</v>
      </c>
      <c r="AH2225" s="89">
        <v>155</v>
      </c>
      <c r="AI2225" s="89" t="s">
        <v>1414</v>
      </c>
      <c r="AJ2225" s="89">
        <v>128</v>
      </c>
      <c r="AK2225" s="89" t="s">
        <v>2516</v>
      </c>
      <c r="AL2225" s="89">
        <v>13</v>
      </c>
      <c r="AM2225" s="89" t="s">
        <v>2516</v>
      </c>
      <c r="AN2225" s="89">
        <v>10</v>
      </c>
      <c r="AP2225" s="35" t="s">
        <v>1825</v>
      </c>
      <c r="AQ2225" s="377">
        <v>0</v>
      </c>
      <c r="AR2225" s="378">
        <v>0</v>
      </c>
      <c r="AS2225" s="377">
        <v>0</v>
      </c>
      <c r="AT2225" s="378">
        <v>0</v>
      </c>
      <c r="AU2225" s="377">
        <v>0</v>
      </c>
      <c r="AV2225" s="377">
        <v>0</v>
      </c>
      <c r="AW2225" s="377">
        <v>0</v>
      </c>
      <c r="AX2225">
        <v>0</v>
      </c>
      <c r="AY2225">
        <v>0</v>
      </c>
    </row>
    <row r="2226" spans="1:54" ht="15.75" hidden="1" customHeight="1" x14ac:dyDescent="0.2">
      <c r="A2226" s="46">
        <v>7729</v>
      </c>
      <c r="B2226" s="258" t="s">
        <v>14076</v>
      </c>
      <c r="C2226" t="s">
        <v>1128</v>
      </c>
      <c r="D2226" t="s">
        <v>1390</v>
      </c>
      <c r="E2226" t="s">
        <v>2504</v>
      </c>
      <c r="F2226" s="29" t="s">
        <v>2604</v>
      </c>
      <c r="G2226" s="396">
        <v>18</v>
      </c>
      <c r="H2226" t="s">
        <v>2563</v>
      </c>
      <c r="I2226">
        <v>1</v>
      </c>
      <c r="J2226" t="s">
        <v>15846</v>
      </c>
      <c r="K2226" t="s">
        <v>1390</v>
      </c>
      <c r="L2226" t="s">
        <v>14077</v>
      </c>
      <c r="M2226" t="s">
        <v>2202</v>
      </c>
      <c r="N2226" s="34">
        <v>0</v>
      </c>
      <c r="O2226" s="34" t="s">
        <v>209</v>
      </c>
      <c r="P2226" s="34">
        <v>0</v>
      </c>
      <c r="Q2226" s="34" t="s">
        <v>770</v>
      </c>
      <c r="R2226" s="34" t="s">
        <v>777</v>
      </c>
      <c r="S2226" s="48" t="s">
        <v>1123</v>
      </c>
      <c r="T2226" s="13" t="s">
        <v>122</v>
      </c>
      <c r="U2226" s="12" t="s">
        <v>122</v>
      </c>
      <c r="V2226" s="12" t="s">
        <v>1863</v>
      </c>
      <c r="W2226" s="12" t="s">
        <v>122</v>
      </c>
      <c r="X2226" s="14" t="str">
        <f t="shared" si="34"/>
        <v>В</v>
      </c>
      <c r="Y2226" s="271">
        <f>Таблица1[[#This Row],[ID_intellix]]</f>
        <v>7729</v>
      </c>
      <c r="Z2226" s="269" t="s">
        <v>122</v>
      </c>
      <c r="AA2226" s="145">
        <f>IF(OR(Таблица1[[#This Row],[CARDIO_report]]&lt;&gt;0,Таблица1[[#This Row],[AI COMBO_report]]&lt;&gt;0,Таблица1[[#This Row],[OTC_report]]&lt;&gt;0),1,0)</f>
        <v>1</v>
      </c>
      <c r="AB2226" s="60" t="s">
        <v>1124</v>
      </c>
      <c r="AC2226" s="60" t="s">
        <v>1124</v>
      </c>
      <c r="AD2226" s="60" t="s">
        <v>1124</v>
      </c>
      <c r="AE2226" s="89" t="s">
        <v>1857</v>
      </c>
      <c r="AF2226" s="89"/>
      <c r="AG2226" s="89" t="s">
        <v>1145</v>
      </c>
      <c r="AH2226" s="89">
        <v>209</v>
      </c>
      <c r="AI2226" s="89" t="s">
        <v>1145</v>
      </c>
      <c r="AJ2226" s="89">
        <v>205</v>
      </c>
      <c r="AK2226" s="89" t="s">
        <v>1145</v>
      </c>
      <c r="AL2226" s="89">
        <v>162</v>
      </c>
      <c r="AM2226" s="89" t="s">
        <v>1145</v>
      </c>
      <c r="AN2226" s="89">
        <v>162</v>
      </c>
      <c r="AP2226" s="35" t="s">
        <v>1857</v>
      </c>
      <c r="AQ2226" s="377">
        <v>0</v>
      </c>
      <c r="AR2226" s="378">
        <v>0</v>
      </c>
      <c r="AS2226" s="377">
        <v>0</v>
      </c>
      <c r="AT2226" s="378">
        <v>0</v>
      </c>
      <c r="AU2226" s="377">
        <v>0</v>
      </c>
      <c r="AV2226" s="377">
        <v>0</v>
      </c>
      <c r="AW2226" s="377">
        <v>0</v>
      </c>
      <c r="AX2226">
        <v>0</v>
      </c>
      <c r="AY2226">
        <v>0</v>
      </c>
    </row>
    <row r="2227" spans="1:54" ht="15.75" hidden="1" customHeight="1" x14ac:dyDescent="0.2">
      <c r="A2227" s="46">
        <v>8050</v>
      </c>
      <c r="B2227" s="258" t="s">
        <v>14205</v>
      </c>
      <c r="C2227" t="s">
        <v>1128</v>
      </c>
      <c r="D2227" t="s">
        <v>1390</v>
      </c>
      <c r="E2227" t="s">
        <v>2504</v>
      </c>
      <c r="F2227" s="29" t="s">
        <v>3300</v>
      </c>
      <c r="G2227" s="53" t="s">
        <v>14206</v>
      </c>
      <c r="H2227" t="s">
        <v>3300</v>
      </c>
      <c r="I2227">
        <v>1</v>
      </c>
      <c r="J2227" t="s">
        <v>14207</v>
      </c>
      <c r="K2227" t="s">
        <v>1390</v>
      </c>
      <c r="L2227" t="s">
        <v>14208</v>
      </c>
      <c r="M2227" t="s">
        <v>2202</v>
      </c>
      <c r="N2227" s="34">
        <v>0</v>
      </c>
      <c r="O2227" s="34" t="s">
        <v>209</v>
      </c>
      <c r="P2227" s="34">
        <v>0</v>
      </c>
      <c r="Q2227" s="34" t="s">
        <v>770</v>
      </c>
      <c r="R2227" s="34" t="s">
        <v>777</v>
      </c>
      <c r="S2227" s="48" t="s">
        <v>1123</v>
      </c>
      <c r="T2227" s="13" t="s">
        <v>1863</v>
      </c>
      <c r="U2227" s="12" t="s">
        <v>122</v>
      </c>
      <c r="V2227" s="12" t="s">
        <v>1863</v>
      </c>
      <c r="W2227" s="12" t="s">
        <v>122</v>
      </c>
      <c r="X2227" s="14" t="str">
        <f t="shared" si="34"/>
        <v>А</v>
      </c>
      <c r="Y2227" s="271">
        <f>Таблица1[[#This Row],[ID_intellix]]</f>
        <v>8050</v>
      </c>
      <c r="Z2227" s="269" t="s">
        <v>122</v>
      </c>
      <c r="AA2227" s="145">
        <f>IF(OR(Таблица1[[#This Row],[CARDIO_report]]&lt;&gt;0,Таблица1[[#This Row],[AI COMBO_report]]&lt;&gt;0,Таблица1[[#This Row],[OTC_report]]&lt;&gt;0),1,0)</f>
        <v>1</v>
      </c>
      <c r="AB2227" s="60" t="s">
        <v>1124</v>
      </c>
      <c r="AC2227" s="60" t="s">
        <v>1124</v>
      </c>
      <c r="AD2227" s="60" t="s">
        <v>1124</v>
      </c>
      <c r="AE2227" s="60" t="s">
        <v>1124</v>
      </c>
      <c r="AF2227" s="60"/>
      <c r="AG2227" s="89" t="s">
        <v>1145</v>
      </c>
      <c r="AH2227" s="89">
        <v>218</v>
      </c>
      <c r="AI2227" s="89" t="s">
        <v>1145</v>
      </c>
      <c r="AJ2227" s="89">
        <v>185</v>
      </c>
      <c r="AK2227" s="89" t="s">
        <v>1145</v>
      </c>
      <c r="AL2227" s="89">
        <v>214</v>
      </c>
      <c r="AM2227" s="89" t="s">
        <v>1145</v>
      </c>
      <c r="AN2227" s="89">
        <v>187</v>
      </c>
      <c r="AP2227" s="35" t="s">
        <v>1825</v>
      </c>
      <c r="AQ2227" s="377">
        <v>0</v>
      </c>
      <c r="AR2227" s="378">
        <v>0</v>
      </c>
      <c r="AS2227" s="377">
        <v>0</v>
      </c>
      <c r="AT2227" s="378">
        <v>0</v>
      </c>
      <c r="AU2227" s="377">
        <v>0</v>
      </c>
      <c r="AV2227" s="377">
        <v>0</v>
      </c>
      <c r="AW2227" s="377">
        <v>0</v>
      </c>
      <c r="AX2227">
        <v>0</v>
      </c>
      <c r="AY2227">
        <v>0</v>
      </c>
      <c r="BA2227" s="2" t="s">
        <v>15961</v>
      </c>
    </row>
    <row r="2228" spans="1:54" ht="15.75" hidden="1" customHeight="1" x14ac:dyDescent="0.2">
      <c r="A2228" s="46">
        <v>8162</v>
      </c>
      <c r="B2228" s="258" t="s">
        <v>14217</v>
      </c>
      <c r="C2228" t="s">
        <v>1128</v>
      </c>
      <c r="D2228" t="s">
        <v>1390</v>
      </c>
      <c r="E2228" t="s">
        <v>2504</v>
      </c>
      <c r="F2228" s="29" t="s">
        <v>11716</v>
      </c>
      <c r="G2228" s="47">
        <v>13</v>
      </c>
      <c r="H2228" t="s">
        <v>2513</v>
      </c>
      <c r="I2228">
        <v>1</v>
      </c>
      <c r="J2228" t="s">
        <v>14218</v>
      </c>
      <c r="K2228" t="s">
        <v>1390</v>
      </c>
      <c r="L2228" t="s">
        <v>14219</v>
      </c>
      <c r="M2228" t="s">
        <v>2202</v>
      </c>
      <c r="N2228" s="34">
        <v>0</v>
      </c>
      <c r="O2228" s="34" t="s">
        <v>209</v>
      </c>
      <c r="P2228" s="34">
        <v>0</v>
      </c>
      <c r="Q2228" s="34" t="s">
        <v>770</v>
      </c>
      <c r="R2228" s="34" t="s">
        <v>777</v>
      </c>
      <c r="S2228" s="48" t="s">
        <v>1123</v>
      </c>
      <c r="T2228" s="13" t="s">
        <v>122</v>
      </c>
      <c r="U2228" s="12" t="s">
        <v>122</v>
      </c>
      <c r="V2228" s="12" t="s">
        <v>122</v>
      </c>
      <c r="W2228" s="12" t="s">
        <v>1863</v>
      </c>
      <c r="X2228" s="14" t="str">
        <f t="shared" si="34"/>
        <v>В</v>
      </c>
      <c r="Y2228" s="271">
        <f>Таблица1[[#This Row],[ID_intellix]]</f>
        <v>8162</v>
      </c>
      <c r="Z2228" s="269" t="s">
        <v>122</v>
      </c>
      <c r="AA2228" s="145">
        <f>IF(OR(Таблица1[[#This Row],[CARDIO_report]]&lt;&gt;0,Таблица1[[#This Row],[AI COMBO_report]]&lt;&gt;0,Таблица1[[#This Row],[OTC_report]]&lt;&gt;0),1,0)</f>
        <v>1</v>
      </c>
      <c r="AE2228" s="60" t="s">
        <v>1124</v>
      </c>
      <c r="AF2228" s="60"/>
      <c r="AG2228" s="60" t="s">
        <v>1124</v>
      </c>
      <c r="AH2228" s="60" t="s">
        <v>1124</v>
      </c>
      <c r="AI2228" s="60" t="s">
        <v>1124</v>
      </c>
      <c r="AJ2228" s="60" t="s">
        <v>1124</v>
      </c>
      <c r="AK2228" s="60" t="s">
        <v>1124</v>
      </c>
      <c r="AL2228" s="60" t="s">
        <v>1124</v>
      </c>
      <c r="AM2228" s="60" t="s">
        <v>1124</v>
      </c>
      <c r="AN2228" s="60" t="s">
        <v>1124</v>
      </c>
      <c r="AO2228" s="60"/>
      <c r="AP2228" s="35" t="s">
        <v>1124</v>
      </c>
      <c r="AQ2228" s="377">
        <v>0</v>
      </c>
      <c r="AR2228" s="378">
        <v>0</v>
      </c>
      <c r="AS2228" s="377">
        <v>0</v>
      </c>
      <c r="AT2228" s="378">
        <v>0</v>
      </c>
      <c r="AU2228" s="377">
        <v>0</v>
      </c>
      <c r="AV2228" s="377">
        <v>0</v>
      </c>
      <c r="AW2228" s="377">
        <v>0</v>
      </c>
      <c r="AX2228">
        <v>0</v>
      </c>
      <c r="AY2228">
        <v>0</v>
      </c>
    </row>
    <row r="2229" spans="1:54" ht="15.75" hidden="1" customHeight="1" x14ac:dyDescent="0.2">
      <c r="A2229" s="46">
        <v>6363</v>
      </c>
      <c r="B2229" s="258" t="s">
        <v>14377</v>
      </c>
      <c r="C2229" t="s">
        <v>1128</v>
      </c>
      <c r="D2229" t="s">
        <v>1390</v>
      </c>
      <c r="E2229" t="s">
        <v>2504</v>
      </c>
      <c r="F2229" s="29" t="s">
        <v>14378</v>
      </c>
      <c r="G2229" s="47">
        <v>1</v>
      </c>
      <c r="H2229" t="s">
        <v>14378</v>
      </c>
      <c r="I2229">
        <v>1</v>
      </c>
      <c r="J2229" t="s">
        <v>14379</v>
      </c>
      <c r="K2229" t="s">
        <v>1390</v>
      </c>
      <c r="L2229" t="s">
        <v>10147</v>
      </c>
      <c r="M2229" t="s">
        <v>2202</v>
      </c>
      <c r="N2229" s="34">
        <v>0</v>
      </c>
      <c r="O2229" s="34" t="s">
        <v>209</v>
      </c>
      <c r="P2229" s="34">
        <v>0</v>
      </c>
      <c r="Q2229" s="34" t="s">
        <v>770</v>
      </c>
      <c r="R2229" s="34" t="s">
        <v>777</v>
      </c>
      <c r="S2229" s="48" t="s">
        <v>1123</v>
      </c>
      <c r="T2229" s="13" t="s">
        <v>122</v>
      </c>
      <c r="U2229" s="12" t="s">
        <v>1863</v>
      </c>
      <c r="V2229" s="12" t="s">
        <v>122</v>
      </c>
      <c r="W2229" s="12" t="s">
        <v>1863</v>
      </c>
      <c r="X2229" s="14" t="str">
        <f t="shared" si="34"/>
        <v>А</v>
      </c>
      <c r="Y2229" s="271">
        <f>Таблица1[[#This Row],[ID_intellix]]</f>
        <v>6363</v>
      </c>
      <c r="Z2229" s="269" t="s">
        <v>122</v>
      </c>
      <c r="AA2229" s="145">
        <f>IF(OR(Таблица1[[#This Row],[CARDIO_report]]&lt;&gt;0,Таблица1[[#This Row],[AI COMBO_report]]&lt;&gt;0,Таблица1[[#This Row],[OTC_report]]&lt;&gt;0),1,0)</f>
        <v>1</v>
      </c>
      <c r="AB2229" s="60" t="s">
        <v>1124</v>
      </c>
      <c r="AC2229" s="60" t="s">
        <v>1124</v>
      </c>
      <c r="AD2229" s="60" t="s">
        <v>1124</v>
      </c>
      <c r="AE2229" s="60" t="s">
        <v>1124</v>
      </c>
      <c r="AF2229" s="60"/>
      <c r="AG2229" s="89" t="s">
        <v>1414</v>
      </c>
      <c r="AH2229" s="89">
        <v>178</v>
      </c>
      <c r="AI2229" s="89" t="s">
        <v>1414</v>
      </c>
      <c r="AJ2229" s="89">
        <v>165</v>
      </c>
      <c r="AK2229" s="89" t="s">
        <v>1414</v>
      </c>
      <c r="AL2229" s="89">
        <v>126</v>
      </c>
      <c r="AM2229" s="89" t="s">
        <v>1414</v>
      </c>
      <c r="AN2229" s="89">
        <v>112</v>
      </c>
      <c r="AP2229" s="35" t="s">
        <v>1917</v>
      </c>
      <c r="AQ2229" s="377">
        <v>0</v>
      </c>
      <c r="AR2229" s="378">
        <v>0</v>
      </c>
      <c r="AS2229" s="377">
        <v>0</v>
      </c>
      <c r="AT2229" s="378">
        <v>0</v>
      </c>
      <c r="AU2229" s="377">
        <v>0</v>
      </c>
      <c r="AV2229" s="377">
        <v>0</v>
      </c>
      <c r="AW2229" s="377">
        <v>0</v>
      </c>
      <c r="AX2229">
        <v>0</v>
      </c>
      <c r="AY2229">
        <v>0</v>
      </c>
    </row>
    <row r="2230" spans="1:54" ht="15.75" hidden="1" customHeight="1" x14ac:dyDescent="0.2">
      <c r="A2230" s="46">
        <v>6365</v>
      </c>
      <c r="B2230" s="258" t="s">
        <v>14383</v>
      </c>
      <c r="C2230" t="s">
        <v>1128</v>
      </c>
      <c r="D2230" t="s">
        <v>1390</v>
      </c>
      <c r="E2230" t="s">
        <v>2504</v>
      </c>
      <c r="F2230" s="29" t="s">
        <v>14378</v>
      </c>
      <c r="G2230" s="47">
        <v>3</v>
      </c>
      <c r="H2230" t="s">
        <v>14378</v>
      </c>
      <c r="I2230">
        <v>1</v>
      </c>
      <c r="J2230" t="s">
        <v>14384</v>
      </c>
      <c r="K2230" t="s">
        <v>1390</v>
      </c>
      <c r="L2230" t="s">
        <v>6584</v>
      </c>
      <c r="M2230" t="s">
        <v>2202</v>
      </c>
      <c r="N2230" s="34">
        <v>0</v>
      </c>
      <c r="O2230" s="34" t="s">
        <v>209</v>
      </c>
      <c r="P2230" s="34">
        <v>0</v>
      </c>
      <c r="Q2230" s="34" t="s">
        <v>770</v>
      </c>
      <c r="R2230" s="34" t="s">
        <v>777</v>
      </c>
      <c r="S2230" s="48" t="s">
        <v>1123</v>
      </c>
      <c r="T2230" s="13" t="s">
        <v>1863</v>
      </c>
      <c r="U2230" s="12" t="s">
        <v>122</v>
      </c>
      <c r="V2230" s="12" t="s">
        <v>122</v>
      </c>
      <c r="W2230" s="12" t="s">
        <v>122</v>
      </c>
      <c r="X2230" s="14" t="str">
        <f t="shared" si="34"/>
        <v>В</v>
      </c>
      <c r="Y2230" s="271">
        <f>Таблица1[[#This Row],[ID_intellix]]</f>
        <v>6365</v>
      </c>
      <c r="Z2230" s="269" t="s">
        <v>122</v>
      </c>
      <c r="AA2230" s="145">
        <f>IF(OR(Таблица1[[#This Row],[CARDIO_report]]&lt;&gt;0,Таблица1[[#This Row],[AI COMBO_report]]&lt;&gt;0,Таблица1[[#This Row],[OTC_report]]&lt;&gt;0),1,0)</f>
        <v>1</v>
      </c>
      <c r="AB2230" s="60" t="s">
        <v>1124</v>
      </c>
      <c r="AC2230" s="60" t="s">
        <v>1124</v>
      </c>
      <c r="AD2230" s="60" t="s">
        <v>1124</v>
      </c>
      <c r="AE2230" s="60" t="s">
        <v>1124</v>
      </c>
      <c r="AF2230" s="60"/>
      <c r="AG2230" s="89" t="s">
        <v>1145</v>
      </c>
      <c r="AH2230" s="89">
        <v>179</v>
      </c>
      <c r="AI2230" s="89" t="s">
        <v>1414</v>
      </c>
      <c r="AJ2230" s="89">
        <v>210</v>
      </c>
      <c r="AK2230" s="89" t="s">
        <v>2516</v>
      </c>
      <c r="AL2230" s="89">
        <v>19</v>
      </c>
      <c r="AM2230" s="89" t="s">
        <v>2516</v>
      </c>
      <c r="AN2230" s="89">
        <v>28</v>
      </c>
      <c r="AP2230" s="35" t="s">
        <v>1857</v>
      </c>
      <c r="AQ2230" s="377">
        <v>0</v>
      </c>
      <c r="AR2230" s="378">
        <v>0</v>
      </c>
      <c r="AS2230" s="377">
        <v>0</v>
      </c>
      <c r="AT2230" s="378">
        <v>0</v>
      </c>
      <c r="AU2230" s="377">
        <v>0</v>
      </c>
      <c r="AV2230" s="377">
        <v>0</v>
      </c>
      <c r="AW2230" s="377">
        <v>0</v>
      </c>
      <c r="AX2230">
        <v>0</v>
      </c>
      <c r="AY2230">
        <v>0</v>
      </c>
    </row>
    <row r="2231" spans="1:54" ht="15.75" hidden="1" customHeight="1" x14ac:dyDescent="0.2">
      <c r="A2231" s="46">
        <v>7998</v>
      </c>
      <c r="B2231" s="258" t="s">
        <v>14547</v>
      </c>
      <c r="C2231" t="s">
        <v>1128</v>
      </c>
      <c r="D2231" t="s">
        <v>1390</v>
      </c>
      <c r="E2231" t="s">
        <v>2504</v>
      </c>
      <c r="F2231" s="29" t="s">
        <v>3255</v>
      </c>
      <c r="G2231" s="47">
        <v>117</v>
      </c>
      <c r="H2231" t="s">
        <v>3255</v>
      </c>
      <c r="I2231">
        <v>1</v>
      </c>
      <c r="J2231" t="s">
        <v>14548</v>
      </c>
      <c r="K2231" t="s">
        <v>1390</v>
      </c>
      <c r="L2231" t="s">
        <v>14549</v>
      </c>
      <c r="M2231" t="s">
        <v>2202</v>
      </c>
      <c r="N2231" s="34" t="s">
        <v>578</v>
      </c>
      <c r="O2231" s="34" t="s">
        <v>209</v>
      </c>
      <c r="P2231" s="34" t="s">
        <v>217</v>
      </c>
      <c r="Q2231" s="34" t="s">
        <v>770</v>
      </c>
      <c r="R2231" s="34" t="s">
        <v>777</v>
      </c>
      <c r="S2231" s="48" t="s">
        <v>1123</v>
      </c>
      <c r="T2231" s="13" t="s">
        <v>1863</v>
      </c>
      <c r="U2231" s="12" t="s">
        <v>1863</v>
      </c>
      <c r="V2231" s="12" t="s">
        <v>122</v>
      </c>
      <c r="W2231" s="12" t="s">
        <v>122</v>
      </c>
      <c r="X2231" s="14" t="str">
        <f t="shared" si="34"/>
        <v>А</v>
      </c>
      <c r="Y2231" s="271">
        <f>Таблица1[[#This Row],[ID_intellix]]</f>
        <v>7998</v>
      </c>
      <c r="Z2231" s="269" t="s">
        <v>122</v>
      </c>
      <c r="AA2231" s="145">
        <f>IF(OR(Таблица1[[#This Row],[CARDIO_report]]&lt;&gt;0,Таблица1[[#This Row],[AI COMBO_report]]&lt;&gt;0,Таблица1[[#This Row],[OTC_report]]&lt;&gt;0),1,0)</f>
        <v>1</v>
      </c>
      <c r="AB2231" s="60" t="s">
        <v>1124</v>
      </c>
      <c r="AC2231" s="60" t="s">
        <v>1124</v>
      </c>
      <c r="AD2231" s="35" t="s">
        <v>2896</v>
      </c>
      <c r="AE2231" s="60" t="s">
        <v>1124</v>
      </c>
      <c r="AF2231" s="60"/>
      <c r="AG2231" s="60" t="s">
        <v>1124</v>
      </c>
      <c r="AH2231" s="60" t="s">
        <v>1124</v>
      </c>
      <c r="AI2231" s="60" t="s">
        <v>1124</v>
      </c>
      <c r="AJ2231" s="60" t="s">
        <v>1124</v>
      </c>
      <c r="AK2231" s="60" t="s">
        <v>1124</v>
      </c>
      <c r="AL2231" s="60" t="s">
        <v>1124</v>
      </c>
      <c r="AM2231" s="60" t="s">
        <v>1124</v>
      </c>
      <c r="AN2231" s="60" t="s">
        <v>1124</v>
      </c>
      <c r="AO2231" s="60"/>
      <c r="AP2231" s="35" t="s">
        <v>1857</v>
      </c>
      <c r="AQ2231" s="377">
        <v>0</v>
      </c>
      <c r="AR2231" s="378">
        <v>0</v>
      </c>
      <c r="AS2231" s="377">
        <v>0</v>
      </c>
      <c r="AT2231" s="378">
        <v>0</v>
      </c>
      <c r="AU2231" s="377">
        <v>0</v>
      </c>
      <c r="AV2231" s="377">
        <v>0</v>
      </c>
      <c r="AW2231" s="377">
        <v>0</v>
      </c>
      <c r="AX2231" s="2">
        <v>0</v>
      </c>
      <c r="AY2231" s="2" t="s">
        <v>2847</v>
      </c>
      <c r="BA2231" s="2" t="s">
        <v>6336</v>
      </c>
    </row>
    <row r="2232" spans="1:54" ht="15.75" hidden="1" customHeight="1" x14ac:dyDescent="0.2">
      <c r="A2232" s="46">
        <v>7463</v>
      </c>
      <c r="B2232" s="258" t="s">
        <v>9542</v>
      </c>
      <c r="C2232" t="s">
        <v>1128</v>
      </c>
      <c r="D2232" t="s">
        <v>3005</v>
      </c>
      <c r="E2232" t="s">
        <v>2504</v>
      </c>
      <c r="F2232" s="29" t="s">
        <v>9526</v>
      </c>
      <c r="G2232" s="47">
        <v>13</v>
      </c>
      <c r="H2232" t="s">
        <v>9527</v>
      </c>
      <c r="I2232">
        <v>1</v>
      </c>
      <c r="J2232" t="s">
        <v>9543</v>
      </c>
      <c r="K2232" t="s">
        <v>3008</v>
      </c>
      <c r="L2232" t="s">
        <v>9544</v>
      </c>
      <c r="M2232" t="s">
        <v>2407</v>
      </c>
      <c r="N2232" s="34">
        <v>0</v>
      </c>
      <c r="O2232" s="34" t="s">
        <v>150</v>
      </c>
      <c r="P2232" s="34">
        <v>0</v>
      </c>
      <c r="Q2232" s="34" t="s">
        <v>886</v>
      </c>
      <c r="R2232" s="34">
        <v>0</v>
      </c>
      <c r="S2232" s="48" t="s">
        <v>1123</v>
      </c>
      <c r="T2232" s="13">
        <v>0</v>
      </c>
      <c r="U2232" s="12">
        <v>0</v>
      </c>
      <c r="V2232" s="12">
        <v>0</v>
      </c>
      <c r="W2232" s="12">
        <v>0</v>
      </c>
      <c r="X2232" s="14" t="str">
        <f t="shared" si="34"/>
        <v>С</v>
      </c>
      <c r="Y2232" s="271">
        <f>Таблица1[[#This Row],[ID_intellix]]</f>
        <v>7463</v>
      </c>
      <c r="Z2232" s="269" t="s">
        <v>122</v>
      </c>
      <c r="AA2232" s="145">
        <f>IF(OR(Таблица1[[#This Row],[CARDIO_report]]&lt;&gt;0,Таблица1[[#This Row],[AI COMBO_report]]&lt;&gt;0,Таблица1[[#This Row],[OTC_report]]&lt;&gt;0),1,0)</f>
        <v>0</v>
      </c>
      <c r="AB2232" s="60" t="s">
        <v>1124</v>
      </c>
      <c r="AC2232" s="60" t="s">
        <v>1124</v>
      </c>
      <c r="AD2232" s="60" t="s">
        <v>1124</v>
      </c>
      <c r="AE2232" s="60" t="s">
        <v>1124</v>
      </c>
      <c r="AF2232" s="60"/>
      <c r="AG2232" s="89" t="s">
        <v>1437</v>
      </c>
      <c r="AH2232" s="89">
        <v>53</v>
      </c>
      <c r="AI2232" s="89" t="s">
        <v>1145</v>
      </c>
      <c r="AJ2232" s="89">
        <v>105</v>
      </c>
      <c r="AK2232" s="89" t="s">
        <v>1437</v>
      </c>
      <c r="AL2232" s="89">
        <v>62</v>
      </c>
      <c r="AM2232" s="89" t="s">
        <v>1437</v>
      </c>
      <c r="AN2232" s="89">
        <v>95</v>
      </c>
      <c r="AP2232" s="35" t="s">
        <v>1825</v>
      </c>
      <c r="AQ2232" s="377">
        <v>0</v>
      </c>
      <c r="AR2232" s="378">
        <v>0</v>
      </c>
      <c r="AS2232" s="377">
        <v>0</v>
      </c>
      <c r="AT2232" s="378">
        <v>0</v>
      </c>
      <c r="AU2232" s="377">
        <v>0</v>
      </c>
      <c r="AV2232" s="377">
        <v>0</v>
      </c>
      <c r="AW2232" s="377">
        <v>0</v>
      </c>
      <c r="AX2232">
        <v>0</v>
      </c>
      <c r="AY2232">
        <v>0</v>
      </c>
    </row>
    <row r="2233" spans="1:54" ht="15.75" hidden="1" customHeight="1" x14ac:dyDescent="0.2">
      <c r="A2233" s="46">
        <v>25324</v>
      </c>
      <c r="B2233" s="258" t="s">
        <v>9710</v>
      </c>
      <c r="C2233" t="s">
        <v>1128</v>
      </c>
      <c r="D2233" t="s">
        <v>3005</v>
      </c>
      <c r="E2233" t="s">
        <v>2504</v>
      </c>
      <c r="F2233" s="29" t="s">
        <v>3159</v>
      </c>
      <c r="G2233" s="47">
        <v>83</v>
      </c>
      <c r="H2233" t="s">
        <v>1140</v>
      </c>
      <c r="I2233">
        <v>1</v>
      </c>
      <c r="J2233" t="s">
        <v>9711</v>
      </c>
      <c r="K2233" t="s">
        <v>3008</v>
      </c>
      <c r="L2233" t="s">
        <v>9712</v>
      </c>
      <c r="M2233" t="s">
        <v>2407</v>
      </c>
      <c r="N2233" s="34" t="s">
        <v>557</v>
      </c>
      <c r="O2233" s="34" t="s">
        <v>150</v>
      </c>
      <c r="P2233" s="34">
        <v>0</v>
      </c>
      <c r="Q2233" s="34" t="s">
        <v>886</v>
      </c>
      <c r="R2233" s="34" t="s">
        <v>892</v>
      </c>
      <c r="S2233" s="48" t="s">
        <v>1123</v>
      </c>
      <c r="T2233" s="13" t="s">
        <v>1863</v>
      </c>
      <c r="U2233" s="12" t="s">
        <v>122</v>
      </c>
      <c r="V2233" s="12" t="s">
        <v>1863</v>
      </c>
      <c r="W2233" s="12" t="s">
        <v>1863</v>
      </c>
      <c r="X2233" s="14" t="str">
        <f t="shared" si="34"/>
        <v>А</v>
      </c>
      <c r="Y2233" s="271">
        <f>Таблица1[[#This Row],[ID_intellix]]</f>
        <v>25324</v>
      </c>
      <c r="Z2233" s="269" t="s">
        <v>122</v>
      </c>
      <c r="AA2233" s="145">
        <f>IF(OR(Таблица1[[#This Row],[CARDIO_report]]&lt;&gt;0,Таблица1[[#This Row],[AI COMBO_report]]&lt;&gt;0,Таблица1[[#This Row],[OTC_report]]&lt;&gt;0),1,0)</f>
        <v>1</v>
      </c>
      <c r="AB2233" s="60" t="s">
        <v>2601</v>
      </c>
      <c r="AC2233" s="60" t="s">
        <v>3178</v>
      </c>
      <c r="AD2233" s="60" t="s">
        <v>1124</v>
      </c>
      <c r="AE2233" s="60" t="s">
        <v>1124</v>
      </c>
      <c r="AF2233" s="60"/>
      <c r="AG2233" s="89" t="s">
        <v>2516</v>
      </c>
      <c r="AH2233" s="89">
        <v>92</v>
      </c>
      <c r="AI2233" s="89" t="s">
        <v>2516</v>
      </c>
      <c r="AJ2233" s="89">
        <v>38</v>
      </c>
      <c r="AK2233" s="89" t="s">
        <v>2516</v>
      </c>
      <c r="AL2233" s="89">
        <v>93</v>
      </c>
      <c r="AM2233" s="89" t="s">
        <v>2516</v>
      </c>
      <c r="AN2233" s="89">
        <v>41</v>
      </c>
      <c r="AP2233" s="35" t="s">
        <v>1917</v>
      </c>
      <c r="AQ2233" s="377" t="s">
        <v>2847</v>
      </c>
      <c r="AR2233" s="378">
        <v>0</v>
      </c>
      <c r="AS2233" s="377" t="s">
        <v>2847</v>
      </c>
      <c r="AT2233" s="378">
        <v>0</v>
      </c>
      <c r="AU2233" s="377">
        <v>0</v>
      </c>
      <c r="AV2233" s="377">
        <v>0</v>
      </c>
      <c r="AW2233" s="377" t="s">
        <v>2847</v>
      </c>
      <c r="AX2233" s="2">
        <v>0</v>
      </c>
      <c r="AY2233" s="2" t="s">
        <v>2847</v>
      </c>
      <c r="BA2233" s="2" t="s">
        <v>6336</v>
      </c>
    </row>
    <row r="2234" spans="1:54" ht="15.75" hidden="1" customHeight="1" x14ac:dyDescent="0.2">
      <c r="A2234" s="46">
        <v>3203</v>
      </c>
      <c r="B2234" s="258" t="s">
        <v>10290</v>
      </c>
      <c r="C2234" t="s">
        <v>1128</v>
      </c>
      <c r="D2234" t="s">
        <v>3005</v>
      </c>
      <c r="E2234" t="s">
        <v>2504</v>
      </c>
      <c r="F2234" s="29" t="s">
        <v>2539</v>
      </c>
      <c r="G2234" s="47">
        <v>66</v>
      </c>
      <c r="H2234" t="s">
        <v>1149</v>
      </c>
      <c r="I2234">
        <v>1</v>
      </c>
      <c r="J2234" t="s">
        <v>10291</v>
      </c>
      <c r="K2234" t="s">
        <v>3008</v>
      </c>
      <c r="L2234" t="s">
        <v>10292</v>
      </c>
      <c r="M2234" t="s">
        <v>2407</v>
      </c>
      <c r="N2234" s="34">
        <v>0</v>
      </c>
      <c r="O2234" s="34" t="s">
        <v>150</v>
      </c>
      <c r="P2234" s="34" t="s">
        <v>158</v>
      </c>
      <c r="Q2234" s="34" t="s">
        <v>886</v>
      </c>
      <c r="R2234" s="34" t="s">
        <v>892</v>
      </c>
      <c r="S2234" s="48" t="s">
        <v>1123</v>
      </c>
      <c r="T2234" s="13" t="s">
        <v>1863</v>
      </c>
      <c r="U2234" s="12" t="s">
        <v>1863</v>
      </c>
      <c r="V2234" s="12" t="s">
        <v>122</v>
      </c>
      <c r="W2234" s="12" t="s">
        <v>1863</v>
      </c>
      <c r="X2234" s="14" t="str">
        <f t="shared" si="34"/>
        <v>А</v>
      </c>
      <c r="Y2234" s="271">
        <f>Таблица1[[#This Row],[ID_intellix]]</f>
        <v>3203</v>
      </c>
      <c r="Z2234" s="269" t="s">
        <v>122</v>
      </c>
      <c r="AA2234" s="145">
        <f>IF(OR(Таблица1[[#This Row],[CARDIO_report]]&lt;&gt;0,Таблица1[[#This Row],[AI COMBO_report]]&lt;&gt;0,Таблица1[[#This Row],[OTC_report]]&lt;&gt;0),1,0)</f>
        <v>1</v>
      </c>
      <c r="AB2234" s="60" t="s">
        <v>1124</v>
      </c>
      <c r="AC2234" s="60" t="s">
        <v>1124</v>
      </c>
      <c r="AD2234" s="60" t="s">
        <v>1124</v>
      </c>
      <c r="AE2234" s="60" t="s">
        <v>1124</v>
      </c>
      <c r="AF2234" s="60"/>
      <c r="AG2234" s="89" t="s">
        <v>1437</v>
      </c>
      <c r="AH2234" s="89">
        <v>38</v>
      </c>
      <c r="AI2234" s="89" t="s">
        <v>1437</v>
      </c>
      <c r="AJ2234" s="89">
        <v>27</v>
      </c>
      <c r="AK2234" s="89" t="s">
        <v>1437</v>
      </c>
      <c r="AL2234" s="89">
        <v>31</v>
      </c>
      <c r="AM2234" s="89" t="s">
        <v>1437</v>
      </c>
      <c r="AN2234" s="89">
        <v>31</v>
      </c>
      <c r="AP2234" s="35" t="s">
        <v>1917</v>
      </c>
      <c r="AQ2234" s="377">
        <v>0</v>
      </c>
      <c r="AR2234" s="378">
        <v>0</v>
      </c>
      <c r="AS2234" s="377">
        <v>0</v>
      </c>
      <c r="AT2234" s="378">
        <v>0</v>
      </c>
      <c r="AU2234" s="377">
        <v>0</v>
      </c>
      <c r="AV2234" s="377">
        <v>0</v>
      </c>
      <c r="AW2234" s="377">
        <v>0</v>
      </c>
      <c r="AX2234">
        <v>0</v>
      </c>
      <c r="AY2234">
        <v>0</v>
      </c>
      <c r="BA2234" s="2" t="s">
        <v>15961</v>
      </c>
    </row>
    <row r="2235" spans="1:54" ht="15.75" hidden="1" customHeight="1" x14ac:dyDescent="0.2">
      <c r="A2235" s="46">
        <v>1190</v>
      </c>
      <c r="B2235" s="258" t="s">
        <v>10627</v>
      </c>
      <c r="C2235" t="s">
        <v>1128</v>
      </c>
      <c r="D2235" t="s">
        <v>3005</v>
      </c>
      <c r="E2235" t="s">
        <v>2504</v>
      </c>
      <c r="F2235" s="29" t="s">
        <v>3255</v>
      </c>
      <c r="G2235" s="47">
        <v>37</v>
      </c>
      <c r="H2235" t="s">
        <v>3255</v>
      </c>
      <c r="I2235">
        <v>1</v>
      </c>
      <c r="J2235" t="s">
        <v>10628</v>
      </c>
      <c r="K2235" t="s">
        <v>3008</v>
      </c>
      <c r="L2235" t="s">
        <v>4415</v>
      </c>
      <c r="M2235" t="s">
        <v>2407</v>
      </c>
      <c r="N2235" s="34" t="s">
        <v>411</v>
      </c>
      <c r="O2235" s="34" t="s">
        <v>150</v>
      </c>
      <c r="P2235" s="34" t="s">
        <v>158</v>
      </c>
      <c r="Q2235" s="34" t="s">
        <v>886</v>
      </c>
      <c r="R2235" s="34" t="s">
        <v>892</v>
      </c>
      <c r="S2235" s="48" t="s">
        <v>1123</v>
      </c>
      <c r="T2235" s="13" t="s">
        <v>1863</v>
      </c>
      <c r="U2235" s="12" t="s">
        <v>122</v>
      </c>
      <c r="V2235" s="12" t="s">
        <v>122</v>
      </c>
      <c r="W2235" s="12" t="s">
        <v>1863</v>
      </c>
      <c r="X2235" s="14" t="str">
        <f t="shared" si="34"/>
        <v>А</v>
      </c>
      <c r="Y2235" s="271">
        <f>Таблица1[[#This Row],[ID_intellix]]</f>
        <v>1190</v>
      </c>
      <c r="Z2235" s="269" t="s">
        <v>122</v>
      </c>
      <c r="AA2235" s="145">
        <f>IF(OR(Таблица1[[#This Row],[CARDIO_report]]&lt;&gt;0,Таблица1[[#This Row],[AI COMBO_report]]&lt;&gt;0,Таблица1[[#This Row],[OTC_report]]&lt;&gt;0),1,0)</f>
        <v>1</v>
      </c>
      <c r="AB2235" s="60" t="s">
        <v>1124</v>
      </c>
      <c r="AC2235" s="60" t="s">
        <v>1124</v>
      </c>
      <c r="AD2235" s="35" t="s">
        <v>3178</v>
      </c>
      <c r="AE2235" s="60" t="s">
        <v>1124</v>
      </c>
      <c r="AF2235" s="60"/>
      <c r="AG2235" s="60" t="s">
        <v>1124</v>
      </c>
      <c r="AH2235" s="60" t="s">
        <v>1124</v>
      </c>
      <c r="AI2235" s="60" t="s">
        <v>1124</v>
      </c>
      <c r="AJ2235" s="60" t="s">
        <v>1124</v>
      </c>
      <c r="AK2235" s="60" t="s">
        <v>1124</v>
      </c>
      <c r="AL2235" s="60" t="s">
        <v>1124</v>
      </c>
      <c r="AM2235" s="60" t="s">
        <v>1124</v>
      </c>
      <c r="AN2235" s="60" t="s">
        <v>1124</v>
      </c>
      <c r="AO2235" s="60"/>
      <c r="AP2235" s="35" t="s">
        <v>1917</v>
      </c>
      <c r="AQ2235" s="378" t="s">
        <v>2847</v>
      </c>
      <c r="AR2235" s="378">
        <v>0</v>
      </c>
      <c r="AS2235" s="377" t="s">
        <v>2847</v>
      </c>
      <c r="AT2235" s="378">
        <v>0</v>
      </c>
      <c r="AU2235" s="377">
        <v>0</v>
      </c>
      <c r="AV2235" s="377">
        <v>0</v>
      </c>
      <c r="AW2235" s="377">
        <v>0</v>
      </c>
      <c r="AX2235" s="2">
        <v>0</v>
      </c>
      <c r="AY2235" s="2" t="s">
        <v>2847</v>
      </c>
      <c r="BA2235" s="2" t="s">
        <v>6336</v>
      </c>
    </row>
    <row r="2236" spans="1:54" ht="15.75" hidden="1" customHeight="1" x14ac:dyDescent="0.2">
      <c r="A2236" s="46">
        <v>1763</v>
      </c>
      <c r="B2236" s="258" t="s">
        <v>5872</v>
      </c>
      <c r="C2236" t="s">
        <v>1128</v>
      </c>
      <c r="D2236" t="s">
        <v>3005</v>
      </c>
      <c r="E2236" t="s">
        <v>1821</v>
      </c>
      <c r="F2236" s="29" t="s">
        <v>1844</v>
      </c>
      <c r="G2236" s="47">
        <v>22</v>
      </c>
      <c r="H2236" t="s">
        <v>1844</v>
      </c>
      <c r="I2236">
        <v>1</v>
      </c>
      <c r="J2236" t="s">
        <v>5873</v>
      </c>
      <c r="K2236" t="s">
        <v>3008</v>
      </c>
      <c r="L2236" t="s">
        <v>5874</v>
      </c>
      <c r="M2236" t="s">
        <v>2407</v>
      </c>
      <c r="N2236" s="34" t="s">
        <v>411</v>
      </c>
      <c r="O2236" s="34" t="s">
        <v>150</v>
      </c>
      <c r="P2236" s="34" t="s">
        <v>158</v>
      </c>
      <c r="Q2236" s="34" t="s">
        <v>886</v>
      </c>
      <c r="R2236" s="34">
        <v>0</v>
      </c>
      <c r="S2236" s="48" t="s">
        <v>1123</v>
      </c>
      <c r="T2236" s="13" t="s">
        <v>1863</v>
      </c>
      <c r="U2236" s="12" t="s">
        <v>122</v>
      </c>
      <c r="V2236" s="12" t="s">
        <v>122</v>
      </c>
      <c r="W2236" s="12" t="s">
        <v>122</v>
      </c>
      <c r="X2236" s="14" t="str">
        <f t="shared" si="34"/>
        <v>В</v>
      </c>
      <c r="Y2236" s="271">
        <f>Таблица1[[#This Row],[ID_intellix]]</f>
        <v>1763</v>
      </c>
      <c r="Z2236" s="269" t="s">
        <v>122</v>
      </c>
      <c r="AA2236" s="145">
        <f>IF(OR(Таблица1[[#This Row],[CARDIO_report]]&lt;&gt;0,Таблица1[[#This Row],[AI COMBO_report]]&lt;&gt;0,Таблица1[[#This Row],[OTC_report]]&lt;&gt;0),1,0)</f>
        <v>1</v>
      </c>
      <c r="AB2236" s="60" t="s">
        <v>1124</v>
      </c>
      <c r="AC2236" s="60" t="s">
        <v>1124</v>
      </c>
      <c r="AD2236" s="60" t="s">
        <v>1124</v>
      </c>
      <c r="AE2236" s="60" t="s">
        <v>1124</v>
      </c>
      <c r="AF2236" s="60"/>
      <c r="AG2236" s="60" t="s">
        <v>1124</v>
      </c>
      <c r="AH2236" s="60" t="s">
        <v>1124</v>
      </c>
      <c r="AI2236" s="60" t="s">
        <v>1124</v>
      </c>
      <c r="AJ2236" s="60" t="s">
        <v>1124</v>
      </c>
      <c r="AK2236" s="60" t="s">
        <v>1124</v>
      </c>
      <c r="AL2236" s="60" t="s">
        <v>1124</v>
      </c>
      <c r="AM2236" s="60" t="s">
        <v>1124</v>
      </c>
      <c r="AN2236" s="60" t="s">
        <v>1124</v>
      </c>
      <c r="AO2236" s="60"/>
      <c r="AP2236" s="35" t="s">
        <v>1917</v>
      </c>
      <c r="AQ2236" s="377">
        <v>0</v>
      </c>
      <c r="AR2236" s="378">
        <v>0</v>
      </c>
      <c r="AS2236" s="377">
        <v>0</v>
      </c>
      <c r="AT2236" s="378">
        <v>0</v>
      </c>
      <c r="AU2236" s="377" t="s">
        <v>2408</v>
      </c>
      <c r="AV2236" s="377" t="s">
        <v>2408</v>
      </c>
      <c r="AW2236" s="377">
        <v>0</v>
      </c>
      <c r="AX2236" s="2" t="s">
        <v>2408</v>
      </c>
      <c r="AY2236" s="2">
        <v>0</v>
      </c>
      <c r="AZ2236" t="s">
        <v>2408</v>
      </c>
      <c r="BB2236" t="s">
        <v>2408</v>
      </c>
    </row>
    <row r="2237" spans="1:54" ht="15.75" hidden="1" customHeight="1" x14ac:dyDescent="0.2">
      <c r="A2237" s="46">
        <v>7334</v>
      </c>
      <c r="B2237" s="258" t="s">
        <v>6106</v>
      </c>
      <c r="C2237" t="s">
        <v>1128</v>
      </c>
      <c r="D2237" t="s">
        <v>3005</v>
      </c>
      <c r="E2237" t="s">
        <v>1821</v>
      </c>
      <c r="F2237" s="29" t="s">
        <v>1844</v>
      </c>
      <c r="G2237" s="47">
        <v>68</v>
      </c>
      <c r="H2237" t="s">
        <v>1844</v>
      </c>
      <c r="I2237">
        <v>1</v>
      </c>
      <c r="J2237" t="s">
        <v>6107</v>
      </c>
      <c r="K2237" t="s">
        <v>3008</v>
      </c>
      <c r="L2237" t="s">
        <v>6108</v>
      </c>
      <c r="M2237" t="s">
        <v>2407</v>
      </c>
      <c r="N2237" s="34">
        <v>0</v>
      </c>
      <c r="O2237" s="34" t="s">
        <v>150</v>
      </c>
      <c r="P2237" s="34">
        <v>0</v>
      </c>
      <c r="Q2237" s="34" t="s">
        <v>886</v>
      </c>
      <c r="R2237" s="34">
        <v>0</v>
      </c>
      <c r="S2237" s="48" t="s">
        <v>1123</v>
      </c>
      <c r="T2237" s="13">
        <v>0</v>
      </c>
      <c r="U2237" s="12">
        <v>0</v>
      </c>
      <c r="V2237" s="12">
        <v>0</v>
      </c>
      <c r="W2237" s="12">
        <v>0</v>
      </c>
      <c r="X2237" s="14" t="str">
        <f t="shared" si="34"/>
        <v>С</v>
      </c>
      <c r="Y2237" s="271">
        <f>Таблица1[[#This Row],[ID_intellix]]</f>
        <v>7334</v>
      </c>
      <c r="Z2237" s="269" t="s">
        <v>122</v>
      </c>
      <c r="AA2237" s="145">
        <f>IF(OR(Таблица1[[#This Row],[CARDIO_report]]&lt;&gt;0,Таблица1[[#This Row],[AI COMBO_report]]&lt;&gt;0,Таблица1[[#This Row],[OTC_report]]&lt;&gt;0),1,0)</f>
        <v>0</v>
      </c>
      <c r="AB2237" s="60" t="s">
        <v>1124</v>
      </c>
      <c r="AC2237" s="60" t="s">
        <v>1124</v>
      </c>
      <c r="AD2237" s="60" t="s">
        <v>1124</v>
      </c>
      <c r="AE2237" s="60" t="s">
        <v>1124</v>
      </c>
      <c r="AF2237" s="60"/>
      <c r="AG2237" s="60" t="s">
        <v>1124</v>
      </c>
      <c r="AH2237" s="60" t="s">
        <v>1124</v>
      </c>
      <c r="AI2237" s="60" t="s">
        <v>1124</v>
      </c>
      <c r="AJ2237" s="60" t="s">
        <v>1124</v>
      </c>
      <c r="AK2237" s="60" t="s">
        <v>1124</v>
      </c>
      <c r="AL2237" s="60" t="s">
        <v>1124</v>
      </c>
      <c r="AM2237" s="60" t="s">
        <v>1124</v>
      </c>
      <c r="AN2237" s="60" t="s">
        <v>1124</v>
      </c>
      <c r="AO2237" s="60"/>
      <c r="AP2237" s="35" t="s">
        <v>1857</v>
      </c>
      <c r="AQ2237" s="377">
        <v>0</v>
      </c>
      <c r="AR2237" s="378">
        <v>0</v>
      </c>
      <c r="AS2237" s="377">
        <v>0</v>
      </c>
      <c r="AT2237" s="378">
        <v>0</v>
      </c>
      <c r="AU2237" s="377">
        <v>0</v>
      </c>
      <c r="AV2237" s="377">
        <v>0</v>
      </c>
      <c r="AW2237" s="377">
        <v>0</v>
      </c>
      <c r="AX2237">
        <v>0</v>
      </c>
      <c r="AY2237">
        <v>0</v>
      </c>
    </row>
    <row r="2238" spans="1:54" ht="15.75" customHeight="1" x14ac:dyDescent="0.2">
      <c r="A2238" s="46">
        <v>7503</v>
      </c>
      <c r="B2238" s="258" t="s">
        <v>7047</v>
      </c>
      <c r="C2238" t="s">
        <v>1128</v>
      </c>
      <c r="D2238" t="s">
        <v>3005</v>
      </c>
      <c r="E2238" t="s">
        <v>1821</v>
      </c>
      <c r="F2238" s="29" t="s">
        <v>1844</v>
      </c>
      <c r="G2238" s="53" t="s">
        <v>7048</v>
      </c>
      <c r="H2238" t="s">
        <v>1844</v>
      </c>
      <c r="I2238">
        <v>1</v>
      </c>
      <c r="J2238" t="s">
        <v>7049</v>
      </c>
      <c r="K2238" t="s">
        <v>3008</v>
      </c>
      <c r="L2238" t="s">
        <v>7050</v>
      </c>
      <c r="M2238" t="s">
        <v>2407</v>
      </c>
      <c r="N2238" s="34" t="s">
        <v>557</v>
      </c>
      <c r="O2238" s="34" t="s">
        <v>150</v>
      </c>
      <c r="P2238" s="34">
        <v>0</v>
      </c>
      <c r="Q2238" s="34" t="s">
        <v>886</v>
      </c>
      <c r="R2238" s="34">
        <v>0</v>
      </c>
      <c r="S2238" s="48" t="s">
        <v>1123</v>
      </c>
      <c r="T2238" s="13" t="s">
        <v>1863</v>
      </c>
      <c r="U2238" s="12" t="s">
        <v>122</v>
      </c>
      <c r="V2238" s="12" t="s">
        <v>1863</v>
      </c>
      <c r="W2238" s="12" t="s">
        <v>122</v>
      </c>
      <c r="X2238" s="14" t="str">
        <f t="shared" si="34"/>
        <v>А</v>
      </c>
      <c r="Y2238" s="271">
        <f>Таблица1[[#This Row],[ID_intellix]]</f>
        <v>7503</v>
      </c>
      <c r="Z2238" s="269" t="s">
        <v>122</v>
      </c>
      <c r="AA2238" s="145">
        <f>IF(OR(Таблица1[[#This Row],[CARDIO_report]]&lt;&gt;0,Таблица1[[#This Row],[AI COMBO_report]]&lt;&gt;0,Таблица1[[#This Row],[OTC_report]]&lt;&gt;0),1,0)</f>
        <v>1</v>
      </c>
      <c r="AB2238" s="60" t="s">
        <v>1124</v>
      </c>
      <c r="AC2238" s="60" t="s">
        <v>1124</v>
      </c>
      <c r="AD2238" s="60" t="s">
        <v>1124</v>
      </c>
      <c r="AE2238" s="60" t="s">
        <v>1124</v>
      </c>
      <c r="AF2238" s="60"/>
      <c r="AG2238" s="60" t="s">
        <v>1124</v>
      </c>
      <c r="AH2238" s="60" t="s">
        <v>1124</v>
      </c>
      <c r="AI2238" s="60" t="s">
        <v>1124</v>
      </c>
      <c r="AJ2238" s="60" t="s">
        <v>1124</v>
      </c>
      <c r="AK2238" s="60" t="s">
        <v>1124</v>
      </c>
      <c r="AL2238" s="60" t="s">
        <v>1124</v>
      </c>
      <c r="AM2238" s="60" t="s">
        <v>1124</v>
      </c>
      <c r="AN2238" s="60" t="s">
        <v>1124</v>
      </c>
      <c r="AO2238" s="60"/>
      <c r="AP2238" s="35" t="s">
        <v>1825</v>
      </c>
      <c r="AQ2238" s="377">
        <v>0</v>
      </c>
      <c r="AR2238" s="378">
        <v>0</v>
      </c>
      <c r="AS2238" s="377">
        <v>0</v>
      </c>
      <c r="AT2238" s="378">
        <v>0</v>
      </c>
      <c r="AU2238" s="377">
        <v>0</v>
      </c>
      <c r="AV2238" s="377">
        <v>0</v>
      </c>
      <c r="AW2238" s="377">
        <v>0</v>
      </c>
      <c r="AX2238">
        <v>0</v>
      </c>
      <c r="AY2238">
        <v>0</v>
      </c>
    </row>
    <row r="2239" spans="1:54" ht="15.75" hidden="1" customHeight="1" x14ac:dyDescent="0.2">
      <c r="A2239" s="46">
        <v>7813</v>
      </c>
      <c r="B2239" s="258" t="s">
        <v>13831</v>
      </c>
      <c r="C2239" t="s">
        <v>1128</v>
      </c>
      <c r="D2239" t="s">
        <v>3005</v>
      </c>
      <c r="E2239" t="s">
        <v>2504</v>
      </c>
      <c r="F2239" s="29" t="s">
        <v>3360</v>
      </c>
      <c r="G2239" s="396">
        <v>30</v>
      </c>
      <c r="H2239" t="s">
        <v>2610</v>
      </c>
      <c r="I2239">
        <v>1</v>
      </c>
      <c r="J2239" t="s">
        <v>13832</v>
      </c>
      <c r="K2239" t="s">
        <v>3008</v>
      </c>
      <c r="L2239" t="s">
        <v>13833</v>
      </c>
      <c r="M2239" t="s">
        <v>2407</v>
      </c>
      <c r="N2239" s="34">
        <v>0</v>
      </c>
      <c r="O2239" s="34" t="s">
        <v>150</v>
      </c>
      <c r="P2239" s="34">
        <v>0</v>
      </c>
      <c r="Q2239" s="34" t="s">
        <v>886</v>
      </c>
      <c r="R2239" s="34" t="s">
        <v>892</v>
      </c>
      <c r="S2239" s="48" t="s">
        <v>1123</v>
      </c>
      <c r="T2239" s="13" t="s">
        <v>122</v>
      </c>
      <c r="U2239" s="12" t="s">
        <v>122</v>
      </c>
      <c r="V2239" s="12" t="s">
        <v>1863</v>
      </c>
      <c r="W2239" s="12" t="s">
        <v>122</v>
      </c>
      <c r="X2239" s="14" t="str">
        <f t="shared" si="34"/>
        <v>В</v>
      </c>
      <c r="Y2239" s="271">
        <f>Таблица1[[#This Row],[ID_intellix]]</f>
        <v>7813</v>
      </c>
      <c r="Z2239" s="269" t="s">
        <v>122</v>
      </c>
      <c r="AA2239" s="145">
        <f>IF(OR(Таблица1[[#This Row],[CARDIO_report]]&lt;&gt;0,Таблица1[[#This Row],[AI COMBO_report]]&lt;&gt;0,Таблица1[[#This Row],[OTC_report]]&lt;&gt;0),1,0)</f>
        <v>1</v>
      </c>
      <c r="AB2239" s="60" t="s">
        <v>1124</v>
      </c>
      <c r="AC2239" s="60" t="s">
        <v>1124</v>
      </c>
      <c r="AD2239" s="60" t="s">
        <v>1124</v>
      </c>
      <c r="AE2239" s="60" t="s">
        <v>1124</v>
      </c>
      <c r="AF2239" s="60"/>
      <c r="AG2239" s="89" t="s">
        <v>2516</v>
      </c>
      <c r="AH2239" s="89">
        <v>49</v>
      </c>
      <c r="AI2239" s="89" t="s">
        <v>2516</v>
      </c>
      <c r="AJ2239" s="89">
        <v>36</v>
      </c>
      <c r="AK2239" s="89" t="s">
        <v>2516</v>
      </c>
      <c r="AL2239" s="89">
        <v>101</v>
      </c>
      <c r="AM2239" s="89" t="s">
        <v>2516</v>
      </c>
      <c r="AN2239" s="89">
        <v>65</v>
      </c>
      <c r="AP2239" s="35" t="s">
        <v>1857</v>
      </c>
      <c r="AQ2239" s="377">
        <v>0</v>
      </c>
      <c r="AR2239" s="378">
        <v>0</v>
      </c>
      <c r="AS2239" s="377">
        <v>0</v>
      </c>
      <c r="AT2239" s="378">
        <v>0</v>
      </c>
      <c r="AU2239" s="377">
        <v>0</v>
      </c>
      <c r="AV2239" s="377">
        <v>0</v>
      </c>
      <c r="AW2239" s="377">
        <v>0</v>
      </c>
      <c r="AX2239">
        <v>0</v>
      </c>
      <c r="AY2239">
        <v>0</v>
      </c>
    </row>
    <row r="2240" spans="1:54" ht="15.75" hidden="1" customHeight="1" x14ac:dyDescent="0.2">
      <c r="A2240" s="46">
        <v>1970</v>
      </c>
      <c r="B2240" s="258" t="s">
        <v>6785</v>
      </c>
      <c r="C2240" t="s">
        <v>1159</v>
      </c>
      <c r="D2240" t="s">
        <v>2300</v>
      </c>
      <c r="E2240" t="s">
        <v>1821</v>
      </c>
      <c r="F2240" s="29" t="s">
        <v>1950</v>
      </c>
      <c r="G2240" s="47">
        <v>141</v>
      </c>
      <c r="H2240" t="s">
        <v>1950</v>
      </c>
      <c r="I2240">
        <v>1</v>
      </c>
      <c r="J2240" t="s">
        <v>6786</v>
      </c>
      <c r="K2240" t="s">
        <v>6787</v>
      </c>
      <c r="L2240" t="s">
        <v>6788</v>
      </c>
      <c r="M2240">
        <v>0</v>
      </c>
      <c r="N2240" s="34">
        <v>0</v>
      </c>
      <c r="O2240" s="34">
        <v>0</v>
      </c>
      <c r="P2240" s="34">
        <v>0</v>
      </c>
      <c r="Q2240" s="34">
        <v>0</v>
      </c>
      <c r="R2240" s="34">
        <v>0</v>
      </c>
      <c r="S2240" s="48" t="s">
        <v>1123</v>
      </c>
      <c r="T2240" s="13">
        <v>0</v>
      </c>
      <c r="U2240" s="12">
        <v>0</v>
      </c>
      <c r="V2240" s="12">
        <v>0</v>
      </c>
      <c r="W2240" s="12">
        <v>0</v>
      </c>
      <c r="X2240" s="14" t="str">
        <f t="shared" si="34"/>
        <v>С</v>
      </c>
      <c r="Y2240" s="271">
        <f>Таблица1[[#This Row],[ID_intellix]]</f>
        <v>1970</v>
      </c>
      <c r="Z2240" s="269" t="s">
        <v>122</v>
      </c>
      <c r="AA2240" s="145">
        <f>IF(OR(Таблица1[[#This Row],[CARDIO_report]]&lt;&gt;0,Таблица1[[#This Row],[AI COMBO_report]]&lt;&gt;0,Таблица1[[#This Row],[OTC_report]]&lt;&gt;0),1,0)</f>
        <v>0</v>
      </c>
      <c r="AB2240" s="60" t="s">
        <v>1124</v>
      </c>
      <c r="AC2240" s="60" t="s">
        <v>1124</v>
      </c>
      <c r="AD2240" s="60" t="s">
        <v>1124</v>
      </c>
      <c r="AE2240" s="60" t="s">
        <v>1124</v>
      </c>
      <c r="AF2240" s="60"/>
      <c r="AG2240" s="60" t="s">
        <v>1124</v>
      </c>
      <c r="AH2240" s="60" t="s">
        <v>1124</v>
      </c>
      <c r="AI2240" s="60" t="s">
        <v>1124</v>
      </c>
      <c r="AJ2240" s="60" t="s">
        <v>1124</v>
      </c>
      <c r="AK2240" s="60" t="s">
        <v>1124</v>
      </c>
      <c r="AL2240" s="60" t="s">
        <v>1124</v>
      </c>
      <c r="AM2240" s="60" t="s">
        <v>1124</v>
      </c>
      <c r="AN2240" s="60" t="s">
        <v>1124</v>
      </c>
      <c r="AO2240" s="60"/>
      <c r="AP2240" s="35" t="s">
        <v>1825</v>
      </c>
      <c r="AQ2240" s="377">
        <v>0</v>
      </c>
      <c r="AR2240" s="378">
        <v>0</v>
      </c>
      <c r="AS2240" s="377">
        <v>0</v>
      </c>
      <c r="AT2240" s="378">
        <v>0</v>
      </c>
      <c r="AU2240" s="377">
        <v>0</v>
      </c>
      <c r="AV2240" s="377">
        <v>0</v>
      </c>
      <c r="AW2240" s="377">
        <v>0</v>
      </c>
      <c r="AX2240">
        <v>0</v>
      </c>
      <c r="AY2240">
        <v>0</v>
      </c>
      <c r="AZ2240" s="2"/>
      <c r="BB2240" s="2"/>
    </row>
    <row r="2241" spans="1:54" ht="15.75" hidden="1" customHeight="1" x14ac:dyDescent="0.2">
      <c r="A2241" s="46">
        <v>2158</v>
      </c>
      <c r="B2241" s="258" t="s">
        <v>7122</v>
      </c>
      <c r="C2241" t="s">
        <v>1159</v>
      </c>
      <c r="D2241" t="s">
        <v>2300</v>
      </c>
      <c r="E2241" t="s">
        <v>1821</v>
      </c>
      <c r="F2241" s="29" t="s">
        <v>1950</v>
      </c>
      <c r="G2241" s="47">
        <v>168</v>
      </c>
      <c r="H2241" t="s">
        <v>1950</v>
      </c>
      <c r="I2241">
        <v>1</v>
      </c>
      <c r="J2241" t="s">
        <v>7123</v>
      </c>
      <c r="K2241" t="s">
        <v>6787</v>
      </c>
      <c r="L2241" t="s">
        <v>7124</v>
      </c>
      <c r="M2241">
        <v>0</v>
      </c>
      <c r="N2241" s="34">
        <v>0</v>
      </c>
      <c r="O2241" s="34">
        <v>0</v>
      </c>
      <c r="P2241" s="34">
        <v>0</v>
      </c>
      <c r="Q2241" s="34">
        <v>0</v>
      </c>
      <c r="R2241" s="34">
        <v>0</v>
      </c>
      <c r="S2241" s="48" t="s">
        <v>1123</v>
      </c>
      <c r="T2241" s="13">
        <v>0</v>
      </c>
      <c r="U2241" s="12">
        <v>0</v>
      </c>
      <c r="V2241" s="12">
        <v>0</v>
      </c>
      <c r="W2241" s="12">
        <v>0</v>
      </c>
      <c r="X2241" s="14" t="str">
        <f t="shared" si="34"/>
        <v>С</v>
      </c>
      <c r="Y2241" s="271">
        <f>Таблица1[[#This Row],[ID_intellix]]</f>
        <v>2158</v>
      </c>
      <c r="Z2241" s="269" t="s">
        <v>122</v>
      </c>
      <c r="AA2241" s="145">
        <f>IF(OR(Таблица1[[#This Row],[CARDIO_report]]&lt;&gt;0,Таблица1[[#This Row],[AI COMBO_report]]&lt;&gt;0,Таблица1[[#This Row],[OTC_report]]&lt;&gt;0),1,0)</f>
        <v>0</v>
      </c>
      <c r="AB2241" s="60" t="s">
        <v>1124</v>
      </c>
      <c r="AC2241" s="60" t="s">
        <v>1124</v>
      </c>
      <c r="AD2241" s="60" t="s">
        <v>1124</v>
      </c>
      <c r="AE2241" s="60" t="s">
        <v>1124</v>
      </c>
      <c r="AF2241" s="60"/>
      <c r="AG2241" s="60" t="s">
        <v>1124</v>
      </c>
      <c r="AH2241" s="60" t="s">
        <v>1124</v>
      </c>
      <c r="AI2241" s="60" t="s">
        <v>1124</v>
      </c>
      <c r="AJ2241" s="60" t="s">
        <v>1124</v>
      </c>
      <c r="AK2241" s="60" t="s">
        <v>1124</v>
      </c>
      <c r="AL2241" s="60" t="s">
        <v>1124</v>
      </c>
      <c r="AM2241" s="60" t="s">
        <v>1124</v>
      </c>
      <c r="AN2241" s="60" t="s">
        <v>1124</v>
      </c>
      <c r="AO2241" s="60"/>
      <c r="AP2241" s="35" t="s">
        <v>1825</v>
      </c>
      <c r="AQ2241" s="377">
        <v>0</v>
      </c>
      <c r="AR2241" s="378">
        <v>0</v>
      </c>
      <c r="AS2241" s="377">
        <v>0</v>
      </c>
      <c r="AT2241" s="378">
        <v>0</v>
      </c>
      <c r="AU2241" s="377">
        <v>0</v>
      </c>
      <c r="AV2241" s="377">
        <v>0</v>
      </c>
      <c r="AW2241" s="377">
        <v>0</v>
      </c>
      <c r="AX2241">
        <v>0</v>
      </c>
      <c r="AY2241">
        <v>0</v>
      </c>
      <c r="AZ2241" s="2"/>
      <c r="BB2241" s="2"/>
    </row>
    <row r="2242" spans="1:54" ht="15.75" hidden="1" customHeight="1" x14ac:dyDescent="0.2">
      <c r="A2242" s="46">
        <v>7244</v>
      </c>
      <c r="B2242" s="258" t="s">
        <v>7131</v>
      </c>
      <c r="C2242" t="s">
        <v>1159</v>
      </c>
      <c r="D2242" t="s">
        <v>2300</v>
      </c>
      <c r="E2242" t="s">
        <v>1821</v>
      </c>
      <c r="F2242" s="29" t="s">
        <v>1950</v>
      </c>
      <c r="G2242" s="47">
        <v>206</v>
      </c>
      <c r="H2242" t="s">
        <v>1950</v>
      </c>
      <c r="I2242">
        <v>1</v>
      </c>
      <c r="J2242" t="s">
        <v>7132</v>
      </c>
      <c r="K2242" t="s">
        <v>6787</v>
      </c>
      <c r="L2242" t="s">
        <v>7133</v>
      </c>
      <c r="M2242">
        <v>0</v>
      </c>
      <c r="N2242" s="34">
        <v>0</v>
      </c>
      <c r="O2242" s="34">
        <v>0</v>
      </c>
      <c r="P2242" s="34">
        <v>0</v>
      </c>
      <c r="Q2242" s="34">
        <v>0</v>
      </c>
      <c r="R2242" s="34">
        <v>0</v>
      </c>
      <c r="S2242" s="48" t="s">
        <v>1123</v>
      </c>
      <c r="T2242" s="13">
        <v>0</v>
      </c>
      <c r="U2242" s="12">
        <v>0</v>
      </c>
      <c r="V2242" s="12">
        <v>0</v>
      </c>
      <c r="W2242" s="12">
        <v>0</v>
      </c>
      <c r="X2242" s="14" t="str">
        <f t="shared" si="34"/>
        <v>С</v>
      </c>
      <c r="Y2242" s="271">
        <f>Таблица1[[#This Row],[ID_intellix]]</f>
        <v>7244</v>
      </c>
      <c r="Z2242" s="269" t="s">
        <v>122</v>
      </c>
      <c r="AA2242" s="145">
        <f>IF(OR(Таблица1[[#This Row],[CARDIO_report]]&lt;&gt;0,Таблица1[[#This Row],[AI COMBO_report]]&lt;&gt;0,Таблица1[[#This Row],[OTC_report]]&lt;&gt;0),1,0)</f>
        <v>0</v>
      </c>
      <c r="AB2242" s="60" t="s">
        <v>1124</v>
      </c>
      <c r="AC2242" s="60" t="s">
        <v>1124</v>
      </c>
      <c r="AD2242" s="60" t="s">
        <v>1124</v>
      </c>
      <c r="AE2242" s="60" t="s">
        <v>1124</v>
      </c>
      <c r="AF2242" s="60"/>
      <c r="AG2242" s="60" t="s">
        <v>1124</v>
      </c>
      <c r="AH2242" s="60" t="s">
        <v>1124</v>
      </c>
      <c r="AI2242" s="60" t="s">
        <v>1124</v>
      </c>
      <c r="AJ2242" s="60" t="s">
        <v>1124</v>
      </c>
      <c r="AK2242" s="60" t="s">
        <v>1124</v>
      </c>
      <c r="AL2242" s="60" t="s">
        <v>1124</v>
      </c>
      <c r="AM2242" s="60" t="s">
        <v>1124</v>
      </c>
      <c r="AN2242" s="60" t="s">
        <v>1124</v>
      </c>
      <c r="AO2242" s="60"/>
      <c r="AP2242" s="35" t="s">
        <v>1825</v>
      </c>
      <c r="AQ2242" s="377">
        <v>0</v>
      </c>
      <c r="AR2242" s="378">
        <v>0</v>
      </c>
      <c r="AS2242" s="377">
        <v>0</v>
      </c>
      <c r="AT2242" s="378">
        <v>0</v>
      </c>
      <c r="AU2242" s="377">
        <v>0</v>
      </c>
      <c r="AV2242" s="377">
        <v>0</v>
      </c>
      <c r="AW2242" s="377">
        <v>0</v>
      </c>
      <c r="AX2242">
        <v>0</v>
      </c>
      <c r="AY2242">
        <v>0</v>
      </c>
      <c r="AZ2242" s="2"/>
      <c r="BB2242" s="2"/>
    </row>
    <row r="2243" spans="1:54" ht="15.75" hidden="1" customHeight="1" x14ac:dyDescent="0.2">
      <c r="A2243" s="46">
        <v>1529</v>
      </c>
      <c r="B2243" s="258" t="s">
        <v>8814</v>
      </c>
      <c r="C2243" t="s">
        <v>1159</v>
      </c>
      <c r="D2243" t="s">
        <v>2300</v>
      </c>
      <c r="E2243" t="s">
        <v>1821</v>
      </c>
      <c r="F2243" s="29" t="s">
        <v>1950</v>
      </c>
      <c r="G2243" s="47">
        <v>9</v>
      </c>
      <c r="H2243" t="s">
        <v>1950</v>
      </c>
      <c r="I2243">
        <v>1</v>
      </c>
      <c r="J2243" t="s">
        <v>8815</v>
      </c>
      <c r="K2243" t="s">
        <v>6787</v>
      </c>
      <c r="L2243" t="s">
        <v>8816</v>
      </c>
      <c r="M2243">
        <v>0</v>
      </c>
      <c r="N2243" s="34">
        <v>0</v>
      </c>
      <c r="O2243" s="34">
        <v>0</v>
      </c>
      <c r="P2243" s="34">
        <v>0</v>
      </c>
      <c r="Q2243" s="34">
        <v>0</v>
      </c>
      <c r="R2243" s="34">
        <v>0</v>
      </c>
      <c r="S2243" s="48" t="s">
        <v>1123</v>
      </c>
      <c r="T2243" s="13">
        <v>0</v>
      </c>
      <c r="U2243" s="12">
        <v>0</v>
      </c>
      <c r="V2243" s="12">
        <v>0</v>
      </c>
      <c r="W2243" s="12">
        <v>0</v>
      </c>
      <c r="X2243" s="14" t="str">
        <f t="shared" ref="X2243:X2306" si="35">IF(COUNTIF(T2243:W2243,"да")=0,"С",IF(COUNTIF(T2243:W2243,"да")=1,"В","А"))</f>
        <v>С</v>
      </c>
      <c r="Y2243" s="271">
        <f>Таблица1[[#This Row],[ID_intellix]]</f>
        <v>1529</v>
      </c>
      <c r="Z2243" s="269" t="s">
        <v>122</v>
      </c>
      <c r="AA2243" s="145">
        <f>IF(OR(Таблица1[[#This Row],[CARDIO_report]]&lt;&gt;0,Таблица1[[#This Row],[AI COMBO_report]]&lt;&gt;0,Таблица1[[#This Row],[OTC_report]]&lt;&gt;0),1,0)</f>
        <v>0</v>
      </c>
      <c r="AB2243" s="60" t="s">
        <v>1124</v>
      </c>
      <c r="AC2243" s="60" t="s">
        <v>1124</v>
      </c>
      <c r="AD2243" s="60" t="s">
        <v>1124</v>
      </c>
      <c r="AE2243" s="60" t="s">
        <v>1124</v>
      </c>
      <c r="AF2243" s="60"/>
      <c r="AG2243" s="60" t="s">
        <v>1124</v>
      </c>
      <c r="AH2243" s="60" t="s">
        <v>1124</v>
      </c>
      <c r="AI2243" s="60" t="s">
        <v>1124</v>
      </c>
      <c r="AJ2243" s="60" t="s">
        <v>1124</v>
      </c>
      <c r="AK2243" s="60" t="s">
        <v>1124</v>
      </c>
      <c r="AL2243" s="60" t="s">
        <v>1124</v>
      </c>
      <c r="AM2243" s="60" t="s">
        <v>1124</v>
      </c>
      <c r="AN2243" s="60" t="s">
        <v>1124</v>
      </c>
      <c r="AO2243" s="60"/>
      <c r="AP2243" s="35" t="s">
        <v>1825</v>
      </c>
      <c r="AQ2243" s="377">
        <v>0</v>
      </c>
      <c r="AR2243" s="378">
        <v>0</v>
      </c>
      <c r="AS2243" s="377">
        <v>0</v>
      </c>
      <c r="AT2243" s="378">
        <v>0</v>
      </c>
      <c r="AU2243" s="377">
        <v>0</v>
      </c>
      <c r="AV2243" s="377">
        <v>0</v>
      </c>
      <c r="AW2243" s="377">
        <v>0</v>
      </c>
      <c r="AX2243">
        <v>0</v>
      </c>
      <c r="AY2243">
        <v>0</v>
      </c>
      <c r="AZ2243" s="2"/>
      <c r="BB2243" s="2"/>
    </row>
    <row r="2244" spans="1:54" ht="15.75" hidden="1" customHeight="1" x14ac:dyDescent="0.2">
      <c r="A2244" s="46">
        <v>2164</v>
      </c>
      <c r="B2244" s="258">
        <v>0</v>
      </c>
      <c r="C2244" t="s">
        <v>1159</v>
      </c>
      <c r="D2244" t="s">
        <v>2300</v>
      </c>
      <c r="E2244" t="s">
        <v>1821</v>
      </c>
      <c r="F2244" s="29" t="s">
        <v>1950</v>
      </c>
      <c r="G2244" s="47">
        <v>26</v>
      </c>
      <c r="H2244" t="s">
        <v>1950</v>
      </c>
      <c r="I2244">
        <v>1</v>
      </c>
      <c r="J2244" t="s">
        <v>9020</v>
      </c>
      <c r="K2244" t="s">
        <v>6787</v>
      </c>
      <c r="L2244" t="s">
        <v>9021</v>
      </c>
      <c r="M2244">
        <v>0</v>
      </c>
      <c r="N2244" s="34">
        <v>0</v>
      </c>
      <c r="O2244" s="34">
        <v>0</v>
      </c>
      <c r="P2244" s="34">
        <v>0</v>
      </c>
      <c r="Q2244" s="34">
        <v>0</v>
      </c>
      <c r="R2244" s="34">
        <v>0</v>
      </c>
      <c r="S2244" s="48" t="s">
        <v>1123</v>
      </c>
      <c r="T2244" s="13">
        <v>0</v>
      </c>
      <c r="U2244" s="12">
        <v>0</v>
      </c>
      <c r="V2244" s="12">
        <v>0</v>
      </c>
      <c r="W2244" s="12">
        <v>0</v>
      </c>
      <c r="X2244" s="14" t="str">
        <f t="shared" si="35"/>
        <v>С</v>
      </c>
      <c r="Y2244" s="271">
        <f>Таблица1[[#This Row],[ID_intellix]]</f>
        <v>2164</v>
      </c>
      <c r="Z2244" s="269" t="s">
        <v>122</v>
      </c>
      <c r="AA2244" s="145">
        <f>IF(OR(Таблица1[[#This Row],[CARDIO_report]]&lt;&gt;0,Таблица1[[#This Row],[AI COMBO_report]]&lt;&gt;0,Таблица1[[#This Row],[OTC_report]]&lt;&gt;0),1,0)</f>
        <v>0</v>
      </c>
      <c r="AB2244" s="60" t="s">
        <v>1124</v>
      </c>
      <c r="AC2244" s="60" t="s">
        <v>1124</v>
      </c>
      <c r="AD2244" s="60" t="s">
        <v>1124</v>
      </c>
      <c r="AE2244" s="60" t="s">
        <v>1124</v>
      </c>
      <c r="AF2244" s="60"/>
      <c r="AG2244" s="60" t="s">
        <v>1124</v>
      </c>
      <c r="AH2244" s="60" t="s">
        <v>1124</v>
      </c>
      <c r="AI2244" s="60" t="s">
        <v>1124</v>
      </c>
      <c r="AJ2244" s="60" t="s">
        <v>1124</v>
      </c>
      <c r="AK2244" s="60" t="s">
        <v>1124</v>
      </c>
      <c r="AL2244" s="60" t="s">
        <v>1124</v>
      </c>
      <c r="AM2244" s="60" t="s">
        <v>1124</v>
      </c>
      <c r="AN2244" s="60" t="s">
        <v>1124</v>
      </c>
      <c r="AO2244" s="60"/>
      <c r="AP2244" s="35" t="s">
        <v>1825</v>
      </c>
      <c r="AQ2244" s="377">
        <v>0</v>
      </c>
      <c r="AR2244" s="378">
        <v>0</v>
      </c>
      <c r="AS2244" s="377">
        <v>0</v>
      </c>
      <c r="AT2244" s="378">
        <v>0</v>
      </c>
      <c r="AU2244" s="377">
        <v>0</v>
      </c>
      <c r="AV2244" s="377">
        <v>0</v>
      </c>
      <c r="AW2244" s="377">
        <v>0</v>
      </c>
      <c r="AX2244">
        <v>0</v>
      </c>
      <c r="AY2244">
        <v>0</v>
      </c>
      <c r="AZ2244" s="2"/>
      <c r="BB2244" s="2"/>
    </row>
    <row r="2245" spans="1:54" ht="15.75" hidden="1" customHeight="1" x14ac:dyDescent="0.2">
      <c r="A2245" s="46">
        <v>2198</v>
      </c>
      <c r="B2245" s="258">
        <v>0</v>
      </c>
      <c r="C2245" t="s">
        <v>1159</v>
      </c>
      <c r="D2245" t="s">
        <v>2300</v>
      </c>
      <c r="E2245" t="s">
        <v>1821</v>
      </c>
      <c r="F2245" s="29" t="s">
        <v>1950</v>
      </c>
      <c r="G2245" s="47">
        <v>28</v>
      </c>
      <c r="H2245" t="s">
        <v>1950</v>
      </c>
      <c r="I2245">
        <v>1</v>
      </c>
      <c r="J2245" t="s">
        <v>9022</v>
      </c>
      <c r="K2245" t="s">
        <v>6787</v>
      </c>
      <c r="L2245" t="s">
        <v>9023</v>
      </c>
      <c r="M2245">
        <v>0</v>
      </c>
      <c r="N2245" s="34">
        <v>0</v>
      </c>
      <c r="O2245" s="34">
        <v>0</v>
      </c>
      <c r="P2245" s="34">
        <v>0</v>
      </c>
      <c r="Q2245" s="34">
        <v>0</v>
      </c>
      <c r="R2245" s="34">
        <v>0</v>
      </c>
      <c r="S2245" s="48" t="s">
        <v>1123</v>
      </c>
      <c r="T2245" s="13">
        <v>0</v>
      </c>
      <c r="U2245" s="12">
        <v>0</v>
      </c>
      <c r="V2245" s="12">
        <v>0</v>
      </c>
      <c r="W2245" s="12">
        <v>0</v>
      </c>
      <c r="X2245" s="14" t="str">
        <f t="shared" si="35"/>
        <v>С</v>
      </c>
      <c r="Y2245" s="271">
        <f>Таблица1[[#This Row],[ID_intellix]]</f>
        <v>2198</v>
      </c>
      <c r="Z2245" s="269" t="s">
        <v>122</v>
      </c>
      <c r="AA2245" s="145">
        <f>IF(OR(Таблица1[[#This Row],[CARDIO_report]]&lt;&gt;0,Таблица1[[#This Row],[AI COMBO_report]]&lt;&gt;0,Таблица1[[#This Row],[OTC_report]]&lt;&gt;0),1,0)</f>
        <v>0</v>
      </c>
      <c r="AB2245" s="60" t="s">
        <v>1124</v>
      </c>
      <c r="AC2245" s="60" t="s">
        <v>1124</v>
      </c>
      <c r="AD2245" s="60" t="s">
        <v>1124</v>
      </c>
      <c r="AE2245" s="60" t="s">
        <v>1124</v>
      </c>
      <c r="AF2245" s="60"/>
      <c r="AG2245" s="60" t="s">
        <v>1124</v>
      </c>
      <c r="AH2245" s="60" t="s">
        <v>1124</v>
      </c>
      <c r="AI2245" s="60" t="s">
        <v>1124</v>
      </c>
      <c r="AJ2245" s="60" t="s">
        <v>1124</v>
      </c>
      <c r="AK2245" s="60" t="s">
        <v>1124</v>
      </c>
      <c r="AL2245" s="60" t="s">
        <v>1124</v>
      </c>
      <c r="AM2245" s="60" t="s">
        <v>1124</v>
      </c>
      <c r="AN2245" s="60" t="s">
        <v>1124</v>
      </c>
      <c r="AO2245" s="60"/>
      <c r="AP2245" s="35" t="s">
        <v>1825</v>
      </c>
      <c r="AQ2245" s="377">
        <v>0</v>
      </c>
      <c r="AR2245" s="378">
        <v>0</v>
      </c>
      <c r="AS2245" s="377">
        <v>0</v>
      </c>
      <c r="AT2245" s="378">
        <v>0</v>
      </c>
      <c r="AU2245" s="377">
        <v>0</v>
      </c>
      <c r="AV2245" s="377">
        <v>0</v>
      </c>
      <c r="AW2245" s="377">
        <v>0</v>
      </c>
      <c r="AX2245">
        <v>0</v>
      </c>
      <c r="AY2245">
        <v>0</v>
      </c>
      <c r="AZ2245" s="2"/>
      <c r="BB2245" s="2"/>
    </row>
    <row r="2246" spans="1:54" ht="15.75" hidden="1" customHeight="1" x14ac:dyDescent="0.2">
      <c r="A2246" s="46">
        <v>2225</v>
      </c>
      <c r="B2246" s="258">
        <v>0</v>
      </c>
      <c r="C2246" t="s">
        <v>1159</v>
      </c>
      <c r="D2246" t="s">
        <v>2300</v>
      </c>
      <c r="E2246" t="s">
        <v>1821</v>
      </c>
      <c r="F2246" s="29" t="s">
        <v>1950</v>
      </c>
      <c r="G2246" s="47">
        <v>117</v>
      </c>
      <c r="H2246" t="s">
        <v>1950</v>
      </c>
      <c r="I2246">
        <v>1</v>
      </c>
      <c r="J2246" t="s">
        <v>9024</v>
      </c>
      <c r="K2246" t="s">
        <v>6787</v>
      </c>
      <c r="L2246" t="s">
        <v>9025</v>
      </c>
      <c r="M2246">
        <v>0</v>
      </c>
      <c r="N2246" s="34">
        <v>0</v>
      </c>
      <c r="O2246" s="34">
        <v>0</v>
      </c>
      <c r="P2246" s="34">
        <v>0</v>
      </c>
      <c r="Q2246" s="34">
        <v>0</v>
      </c>
      <c r="R2246" s="34">
        <v>0</v>
      </c>
      <c r="S2246" s="48" t="s">
        <v>1123</v>
      </c>
      <c r="T2246" s="13">
        <v>0</v>
      </c>
      <c r="U2246" s="12">
        <v>0</v>
      </c>
      <c r="V2246" s="12">
        <v>0</v>
      </c>
      <c r="W2246" s="12">
        <v>0</v>
      </c>
      <c r="X2246" s="14" t="str">
        <f t="shared" si="35"/>
        <v>С</v>
      </c>
      <c r="Y2246" s="271">
        <f>Таблица1[[#This Row],[ID_intellix]]</f>
        <v>2225</v>
      </c>
      <c r="Z2246" s="269" t="s">
        <v>122</v>
      </c>
      <c r="AA2246" s="145">
        <f>IF(OR(Таблица1[[#This Row],[CARDIO_report]]&lt;&gt;0,Таблица1[[#This Row],[AI COMBO_report]]&lt;&gt;0,Таблица1[[#This Row],[OTC_report]]&lt;&gt;0),1,0)</f>
        <v>0</v>
      </c>
      <c r="AB2246" s="60" t="s">
        <v>1124</v>
      </c>
      <c r="AC2246" s="60" t="s">
        <v>1124</v>
      </c>
      <c r="AD2246" s="60" t="s">
        <v>1124</v>
      </c>
      <c r="AE2246" s="60" t="s">
        <v>1124</v>
      </c>
      <c r="AF2246" s="60"/>
      <c r="AG2246" s="60" t="s">
        <v>1124</v>
      </c>
      <c r="AH2246" s="60" t="s">
        <v>1124</v>
      </c>
      <c r="AI2246" s="60" t="s">
        <v>1124</v>
      </c>
      <c r="AJ2246" s="60" t="s">
        <v>1124</v>
      </c>
      <c r="AK2246" s="60" t="s">
        <v>1124</v>
      </c>
      <c r="AL2246" s="60" t="s">
        <v>1124</v>
      </c>
      <c r="AM2246" s="60" t="s">
        <v>1124</v>
      </c>
      <c r="AN2246" s="60" t="s">
        <v>1124</v>
      </c>
      <c r="AO2246" s="60"/>
      <c r="AP2246" s="35" t="s">
        <v>1825</v>
      </c>
      <c r="AQ2246" s="377">
        <v>0</v>
      </c>
      <c r="AR2246" s="378">
        <v>0</v>
      </c>
      <c r="AS2246" s="377">
        <v>0</v>
      </c>
      <c r="AT2246" s="378">
        <v>0</v>
      </c>
      <c r="AU2246" s="377">
        <v>0</v>
      </c>
      <c r="AV2246" s="377">
        <v>0</v>
      </c>
      <c r="AW2246" s="377">
        <v>0</v>
      </c>
      <c r="AX2246">
        <v>0</v>
      </c>
      <c r="AY2246">
        <v>0</v>
      </c>
      <c r="AZ2246" s="2"/>
      <c r="BB2246" s="2"/>
    </row>
    <row r="2247" spans="1:54" ht="15.75" hidden="1" customHeight="1" x14ac:dyDescent="0.2">
      <c r="A2247" s="46">
        <v>7256</v>
      </c>
      <c r="B2247" s="258">
        <v>0</v>
      </c>
      <c r="C2247" t="s">
        <v>1159</v>
      </c>
      <c r="D2247" t="s">
        <v>2300</v>
      </c>
      <c r="E2247" t="s">
        <v>1821</v>
      </c>
      <c r="F2247" s="29" t="s">
        <v>1950</v>
      </c>
      <c r="G2247" s="47">
        <v>48</v>
      </c>
      <c r="H2247" t="s">
        <v>1950</v>
      </c>
      <c r="I2247">
        <v>1</v>
      </c>
      <c r="J2247" t="s">
        <v>9026</v>
      </c>
      <c r="K2247" t="s">
        <v>6787</v>
      </c>
      <c r="L2247" t="s">
        <v>9027</v>
      </c>
      <c r="M2247">
        <v>0</v>
      </c>
      <c r="N2247" s="34">
        <v>0</v>
      </c>
      <c r="O2247" s="34">
        <v>0</v>
      </c>
      <c r="P2247" s="34">
        <v>0</v>
      </c>
      <c r="Q2247" s="34">
        <v>0</v>
      </c>
      <c r="R2247" s="34">
        <v>0</v>
      </c>
      <c r="S2247" s="48" t="s">
        <v>1123</v>
      </c>
      <c r="T2247" s="13">
        <v>0</v>
      </c>
      <c r="U2247" s="12">
        <v>0</v>
      </c>
      <c r="V2247" s="12">
        <v>0</v>
      </c>
      <c r="W2247" s="12">
        <v>0</v>
      </c>
      <c r="X2247" s="14" t="str">
        <f t="shared" si="35"/>
        <v>С</v>
      </c>
      <c r="Y2247" s="271">
        <f>Таблица1[[#This Row],[ID_intellix]]</f>
        <v>7256</v>
      </c>
      <c r="Z2247" s="269" t="s">
        <v>122</v>
      </c>
      <c r="AA2247" s="145">
        <f>IF(OR(Таблица1[[#This Row],[CARDIO_report]]&lt;&gt;0,Таблица1[[#This Row],[AI COMBO_report]]&lt;&gt;0,Таблица1[[#This Row],[OTC_report]]&lt;&gt;0),1,0)</f>
        <v>0</v>
      </c>
      <c r="AB2247" s="60" t="s">
        <v>1124</v>
      </c>
      <c r="AC2247" s="60" t="s">
        <v>1124</v>
      </c>
      <c r="AD2247" s="60" t="s">
        <v>1124</v>
      </c>
      <c r="AE2247" s="60" t="s">
        <v>1124</v>
      </c>
      <c r="AF2247" s="60"/>
      <c r="AG2247" s="60" t="s">
        <v>1124</v>
      </c>
      <c r="AH2247" s="60" t="s">
        <v>1124</v>
      </c>
      <c r="AI2247" s="60" t="s">
        <v>1124</v>
      </c>
      <c r="AJ2247" s="60" t="s">
        <v>1124</v>
      </c>
      <c r="AK2247" s="60" t="s">
        <v>1124</v>
      </c>
      <c r="AL2247" s="60" t="s">
        <v>1124</v>
      </c>
      <c r="AM2247" s="60" t="s">
        <v>1124</v>
      </c>
      <c r="AN2247" s="60" t="s">
        <v>1124</v>
      </c>
      <c r="AO2247" s="60"/>
      <c r="AP2247" s="35" t="s">
        <v>1825</v>
      </c>
      <c r="AQ2247" s="377">
        <v>0</v>
      </c>
      <c r="AR2247" s="378">
        <v>0</v>
      </c>
      <c r="AS2247" s="377">
        <v>0</v>
      </c>
      <c r="AT2247" s="378">
        <v>0</v>
      </c>
      <c r="AU2247" s="377">
        <v>0</v>
      </c>
      <c r="AV2247" s="377">
        <v>0</v>
      </c>
      <c r="AW2247" s="377">
        <v>0</v>
      </c>
      <c r="AX2247">
        <v>0</v>
      </c>
      <c r="AY2247">
        <v>0</v>
      </c>
      <c r="AZ2247" s="2"/>
      <c r="BB2247" s="2"/>
    </row>
    <row r="2248" spans="1:54" ht="15.75" hidden="1" customHeight="1" x14ac:dyDescent="0.2">
      <c r="A2248" s="46">
        <v>1673</v>
      </c>
      <c r="B2248" s="258" t="s">
        <v>8288</v>
      </c>
      <c r="C2248" t="s">
        <v>1204</v>
      </c>
      <c r="D2248" t="s">
        <v>1820</v>
      </c>
      <c r="E2248" t="s">
        <v>2504</v>
      </c>
      <c r="F2248" s="29" t="s">
        <v>2522</v>
      </c>
      <c r="G2248" s="47">
        <v>15</v>
      </c>
      <c r="H2248" t="s">
        <v>1396</v>
      </c>
      <c r="I2248">
        <v>1</v>
      </c>
      <c r="J2248" t="s">
        <v>8289</v>
      </c>
      <c r="K2248" t="s">
        <v>3012</v>
      </c>
      <c r="L2248" t="s">
        <v>8290</v>
      </c>
      <c r="M2248" t="s">
        <v>355</v>
      </c>
      <c r="N2248" s="34">
        <v>0</v>
      </c>
      <c r="O2248" s="34" t="s">
        <v>706</v>
      </c>
      <c r="P2248" s="34">
        <v>0</v>
      </c>
      <c r="Q2248" s="34">
        <v>0</v>
      </c>
      <c r="R2248" s="34">
        <v>0</v>
      </c>
      <c r="S2248" s="48" t="s">
        <v>1123</v>
      </c>
      <c r="T2248" s="13">
        <v>0</v>
      </c>
      <c r="U2248" s="12">
        <v>0</v>
      </c>
      <c r="V2248" s="12">
        <v>0</v>
      </c>
      <c r="W2248" s="12">
        <v>0</v>
      </c>
      <c r="X2248" s="14" t="str">
        <f t="shared" si="35"/>
        <v>С</v>
      </c>
      <c r="Y2248" s="271">
        <f>Таблица1[[#This Row],[ID_intellix]]</f>
        <v>1673</v>
      </c>
      <c r="Z2248" s="269" t="s">
        <v>122</v>
      </c>
      <c r="AA2248" s="145">
        <f>IF(OR(Таблица1[[#This Row],[CARDIO_report]]&lt;&gt;0,Таблица1[[#This Row],[AI COMBO_report]]&lt;&gt;0,Таблица1[[#This Row],[OTC_report]]&lt;&gt;0),1,0)</f>
        <v>0</v>
      </c>
      <c r="AB2248" s="60" t="s">
        <v>1124</v>
      </c>
      <c r="AC2248" s="60" t="s">
        <v>1124</v>
      </c>
      <c r="AD2248" s="60" t="s">
        <v>1124</v>
      </c>
      <c r="AE2248" s="60" t="s">
        <v>1124</v>
      </c>
      <c r="AF2248" s="60"/>
      <c r="AG2248" s="89" t="s">
        <v>1145</v>
      </c>
      <c r="AH2248" s="89">
        <v>115</v>
      </c>
      <c r="AI2248" s="89" t="s">
        <v>1145</v>
      </c>
      <c r="AJ2248" s="89">
        <v>128</v>
      </c>
      <c r="AK2248" s="89" t="s">
        <v>1145</v>
      </c>
      <c r="AL2248" s="89">
        <v>95</v>
      </c>
      <c r="AM2248" s="89" t="s">
        <v>1145</v>
      </c>
      <c r="AN2248" s="89">
        <v>84</v>
      </c>
      <c r="AP2248" s="35" t="s">
        <v>1825</v>
      </c>
      <c r="AQ2248" s="377">
        <v>0</v>
      </c>
      <c r="AR2248" s="378">
        <v>0</v>
      </c>
      <c r="AS2248" s="377">
        <v>0</v>
      </c>
      <c r="AT2248" s="378">
        <v>0</v>
      </c>
      <c r="AU2248" s="377">
        <v>0</v>
      </c>
      <c r="AV2248" s="377">
        <v>0</v>
      </c>
      <c r="AW2248" s="377">
        <v>0</v>
      </c>
      <c r="AX2248">
        <v>0</v>
      </c>
      <c r="AY2248">
        <v>0</v>
      </c>
    </row>
    <row r="2249" spans="1:54" ht="15.75" hidden="1" customHeight="1" x14ac:dyDescent="0.2">
      <c r="A2249" s="46">
        <v>7793</v>
      </c>
      <c r="B2249" s="258" t="s">
        <v>8141</v>
      </c>
      <c r="C2249" t="s">
        <v>1204</v>
      </c>
      <c r="D2249" t="s">
        <v>1820</v>
      </c>
      <c r="E2249" t="s">
        <v>1821</v>
      </c>
      <c r="F2249" s="29" t="s">
        <v>2512</v>
      </c>
      <c r="G2249" s="53" t="s">
        <v>8142</v>
      </c>
      <c r="H2249" t="s">
        <v>2513</v>
      </c>
      <c r="I2249">
        <v>1</v>
      </c>
      <c r="J2249" t="s">
        <v>8143</v>
      </c>
      <c r="K2249" t="s">
        <v>3012</v>
      </c>
      <c r="L2249" t="s">
        <v>8144</v>
      </c>
      <c r="M2249" t="s">
        <v>355</v>
      </c>
      <c r="N2249" s="34" t="s">
        <v>362</v>
      </c>
      <c r="O2249" s="34" t="s">
        <v>706</v>
      </c>
      <c r="P2249" s="34" t="s">
        <v>711</v>
      </c>
      <c r="Q2249" s="34">
        <v>0</v>
      </c>
      <c r="R2249" s="34">
        <v>0</v>
      </c>
      <c r="S2249" s="48" t="s">
        <v>1123</v>
      </c>
      <c r="T2249" s="13" t="s">
        <v>122</v>
      </c>
      <c r="U2249" s="12" t="s">
        <v>1863</v>
      </c>
      <c r="V2249" s="12" t="s">
        <v>1863</v>
      </c>
      <c r="W2249" s="12" t="s">
        <v>122</v>
      </c>
      <c r="X2249" s="14" t="str">
        <f t="shared" si="35"/>
        <v>А</v>
      </c>
      <c r="Y2249" s="271">
        <f>Таблица1[[#This Row],[ID_intellix]]</f>
        <v>7793</v>
      </c>
      <c r="Z2249" s="269" t="s">
        <v>122</v>
      </c>
      <c r="AA2249" s="145">
        <f>IF(OR(Таблица1[[#This Row],[CARDIO_report]]&lt;&gt;0,Таблица1[[#This Row],[AI COMBO_report]]&lt;&gt;0,Таблица1[[#This Row],[OTC_report]]&lt;&gt;0),1,0)</f>
        <v>1</v>
      </c>
      <c r="AB2249" s="60" t="s">
        <v>1124</v>
      </c>
      <c r="AC2249" s="60" t="s">
        <v>1124</v>
      </c>
      <c r="AD2249" s="60" t="s">
        <v>1124</v>
      </c>
      <c r="AE2249" s="60" t="s">
        <v>1124</v>
      </c>
      <c r="AF2249" s="60"/>
      <c r="AG2249" s="89" t="s">
        <v>1437</v>
      </c>
      <c r="AH2249" s="89">
        <v>39</v>
      </c>
      <c r="AI2249" s="89" t="s">
        <v>1145</v>
      </c>
      <c r="AJ2249" s="89">
        <v>72</v>
      </c>
      <c r="AK2249" s="89" t="s">
        <v>1437</v>
      </c>
      <c r="AL2249" s="89">
        <v>28</v>
      </c>
      <c r="AM2249" s="89" t="s">
        <v>1437</v>
      </c>
      <c r="AN2249" s="89">
        <v>56</v>
      </c>
      <c r="AP2249" s="35" t="s">
        <v>1857</v>
      </c>
      <c r="AQ2249" s="377">
        <v>0</v>
      </c>
      <c r="AR2249" s="378">
        <v>0</v>
      </c>
      <c r="AS2249" s="377">
        <v>0</v>
      </c>
      <c r="AT2249" s="378">
        <v>0</v>
      </c>
      <c r="AU2249" s="377">
        <v>0</v>
      </c>
      <c r="AV2249" s="377">
        <v>0</v>
      </c>
      <c r="AW2249" s="377">
        <v>0</v>
      </c>
      <c r="AX2249">
        <v>0</v>
      </c>
      <c r="AY2249">
        <v>0</v>
      </c>
      <c r="BA2249" s="2" t="s">
        <v>15961</v>
      </c>
    </row>
    <row r="2250" spans="1:54" ht="15.75" hidden="1" customHeight="1" x14ac:dyDescent="0.2">
      <c r="A2250" s="46">
        <v>5179</v>
      </c>
      <c r="B2250" s="258" t="s">
        <v>8160</v>
      </c>
      <c r="C2250" t="s">
        <v>1204</v>
      </c>
      <c r="D2250" t="s">
        <v>1820</v>
      </c>
      <c r="E2250" t="s">
        <v>1821</v>
      </c>
      <c r="F2250" s="29" t="s">
        <v>1822</v>
      </c>
      <c r="G2250" s="47">
        <v>108</v>
      </c>
      <c r="H2250" t="s">
        <v>1822</v>
      </c>
      <c r="I2250">
        <v>1</v>
      </c>
      <c r="J2250" t="s">
        <v>8161</v>
      </c>
      <c r="K2250" t="s">
        <v>3012</v>
      </c>
      <c r="L2250" t="s">
        <v>8162</v>
      </c>
      <c r="M2250" t="s">
        <v>355</v>
      </c>
      <c r="N2250" s="34">
        <v>0</v>
      </c>
      <c r="O2250" s="34" t="s">
        <v>706</v>
      </c>
      <c r="P2250" s="34">
        <v>0</v>
      </c>
      <c r="Q2250" s="34">
        <v>0</v>
      </c>
      <c r="R2250" s="34">
        <v>0</v>
      </c>
      <c r="S2250" s="48" t="s">
        <v>1123</v>
      </c>
      <c r="T2250" s="13">
        <v>0</v>
      </c>
      <c r="U2250" s="12">
        <v>0</v>
      </c>
      <c r="V2250" s="12">
        <v>0</v>
      </c>
      <c r="W2250" s="12">
        <v>0</v>
      </c>
      <c r="X2250" s="14" t="str">
        <f t="shared" si="35"/>
        <v>С</v>
      </c>
      <c r="Y2250" s="271">
        <f>Таблица1[[#This Row],[ID_intellix]]</f>
        <v>5179</v>
      </c>
      <c r="Z2250" s="269" t="s">
        <v>122</v>
      </c>
      <c r="AA2250" s="145">
        <f>IF(OR(Таблица1[[#This Row],[CARDIO_report]]&lt;&gt;0,Таблица1[[#This Row],[AI COMBO_report]]&lt;&gt;0,Таблица1[[#This Row],[OTC_report]]&lt;&gt;0),1,0)</f>
        <v>0</v>
      </c>
      <c r="AB2250" s="60" t="s">
        <v>1124</v>
      </c>
      <c r="AC2250" s="60" t="s">
        <v>1124</v>
      </c>
      <c r="AD2250" s="60" t="s">
        <v>1124</v>
      </c>
      <c r="AE2250" s="60" t="s">
        <v>1124</v>
      </c>
      <c r="AF2250" s="60"/>
      <c r="AG2250" s="60" t="s">
        <v>1124</v>
      </c>
      <c r="AH2250" s="60" t="s">
        <v>1124</v>
      </c>
      <c r="AI2250" s="60" t="s">
        <v>1124</v>
      </c>
      <c r="AJ2250" s="60" t="s">
        <v>1124</v>
      </c>
      <c r="AK2250" s="60" t="s">
        <v>1124</v>
      </c>
      <c r="AL2250" s="60" t="s">
        <v>1124</v>
      </c>
      <c r="AM2250" s="60" t="s">
        <v>1124</v>
      </c>
      <c r="AN2250" s="60" t="s">
        <v>1124</v>
      </c>
      <c r="AO2250" s="60"/>
      <c r="AP2250" s="35" t="s">
        <v>1825</v>
      </c>
      <c r="AQ2250" s="377">
        <v>0</v>
      </c>
      <c r="AR2250" s="378">
        <v>0</v>
      </c>
      <c r="AS2250" s="377">
        <v>0</v>
      </c>
      <c r="AT2250" s="378">
        <v>0</v>
      </c>
      <c r="AU2250" s="377">
        <v>0</v>
      </c>
      <c r="AV2250" s="377">
        <v>0</v>
      </c>
      <c r="AW2250" s="377">
        <v>0</v>
      </c>
      <c r="AX2250">
        <v>0</v>
      </c>
      <c r="AY2250">
        <v>0</v>
      </c>
    </row>
    <row r="2251" spans="1:54" ht="15.75" hidden="1" customHeight="1" x14ac:dyDescent="0.2">
      <c r="A2251" s="46">
        <v>6947</v>
      </c>
      <c r="B2251" s="258" t="s">
        <v>8173</v>
      </c>
      <c r="C2251" t="s">
        <v>1204</v>
      </c>
      <c r="D2251" t="s">
        <v>1820</v>
      </c>
      <c r="E2251" t="s">
        <v>1821</v>
      </c>
      <c r="F2251" s="29" t="s">
        <v>1822</v>
      </c>
      <c r="G2251" s="47">
        <v>109</v>
      </c>
      <c r="H2251" t="s">
        <v>1822</v>
      </c>
      <c r="I2251">
        <v>1</v>
      </c>
      <c r="J2251" t="s">
        <v>8174</v>
      </c>
      <c r="K2251" t="s">
        <v>3012</v>
      </c>
      <c r="L2251" t="s">
        <v>8175</v>
      </c>
      <c r="M2251" t="s">
        <v>355</v>
      </c>
      <c r="N2251" s="34">
        <v>0</v>
      </c>
      <c r="O2251" s="34" t="s">
        <v>706</v>
      </c>
      <c r="P2251" s="34">
        <v>0</v>
      </c>
      <c r="Q2251" s="34">
        <v>0</v>
      </c>
      <c r="R2251" s="34">
        <v>0</v>
      </c>
      <c r="S2251" s="48" t="s">
        <v>1123</v>
      </c>
      <c r="T2251" s="13">
        <v>0</v>
      </c>
      <c r="U2251" s="12">
        <v>0</v>
      </c>
      <c r="V2251" s="12">
        <v>0</v>
      </c>
      <c r="W2251" s="12">
        <v>0</v>
      </c>
      <c r="X2251" s="14" t="str">
        <f t="shared" si="35"/>
        <v>С</v>
      </c>
      <c r="Y2251" s="271">
        <f>Таблица1[[#This Row],[ID_intellix]]</f>
        <v>6947</v>
      </c>
      <c r="Z2251" s="269" t="s">
        <v>122</v>
      </c>
      <c r="AA2251" s="145">
        <f>IF(OR(Таблица1[[#This Row],[CARDIO_report]]&lt;&gt;0,Таблица1[[#This Row],[AI COMBO_report]]&lt;&gt;0,Таблица1[[#This Row],[OTC_report]]&lt;&gt;0),1,0)</f>
        <v>0</v>
      </c>
      <c r="AB2251" s="60" t="s">
        <v>1124</v>
      </c>
      <c r="AC2251" s="60" t="s">
        <v>1124</v>
      </c>
      <c r="AD2251" s="60" t="s">
        <v>1124</v>
      </c>
      <c r="AE2251" s="60" t="s">
        <v>1124</v>
      </c>
      <c r="AF2251" s="60"/>
      <c r="AG2251" s="60" t="s">
        <v>1124</v>
      </c>
      <c r="AH2251" s="60" t="s">
        <v>1124</v>
      </c>
      <c r="AI2251" s="60" t="s">
        <v>1124</v>
      </c>
      <c r="AJ2251" s="60" t="s">
        <v>1124</v>
      </c>
      <c r="AK2251" s="60" t="s">
        <v>1124</v>
      </c>
      <c r="AL2251" s="60" t="s">
        <v>1124</v>
      </c>
      <c r="AM2251" s="60" t="s">
        <v>1124</v>
      </c>
      <c r="AN2251" s="60" t="s">
        <v>1124</v>
      </c>
      <c r="AO2251" s="60"/>
      <c r="AP2251" s="35" t="s">
        <v>1825</v>
      </c>
      <c r="AQ2251" s="377">
        <v>0</v>
      </c>
      <c r="AR2251" s="378">
        <v>0</v>
      </c>
      <c r="AS2251" s="377">
        <v>0</v>
      </c>
      <c r="AT2251" s="378">
        <v>0</v>
      </c>
      <c r="AU2251" s="377">
        <v>0</v>
      </c>
      <c r="AV2251" s="377">
        <v>0</v>
      </c>
      <c r="AW2251" s="377">
        <v>0</v>
      </c>
      <c r="AX2251">
        <v>0</v>
      </c>
      <c r="AY2251">
        <v>0</v>
      </c>
    </row>
    <row r="2252" spans="1:54" ht="15.75" hidden="1" customHeight="1" x14ac:dyDescent="0.2">
      <c r="A2252" s="46">
        <v>5181</v>
      </c>
      <c r="B2252" s="258" t="s">
        <v>8203</v>
      </c>
      <c r="C2252" t="s">
        <v>1204</v>
      </c>
      <c r="D2252" t="s">
        <v>1820</v>
      </c>
      <c r="E2252" t="s">
        <v>1821</v>
      </c>
      <c r="F2252" s="29" t="s">
        <v>1822</v>
      </c>
      <c r="G2252" s="47">
        <v>143</v>
      </c>
      <c r="H2252" t="s">
        <v>1822</v>
      </c>
      <c r="I2252">
        <v>1</v>
      </c>
      <c r="J2252" t="s">
        <v>8204</v>
      </c>
      <c r="K2252" t="s">
        <v>3012</v>
      </c>
      <c r="L2252" t="s">
        <v>8205</v>
      </c>
      <c r="M2252" t="s">
        <v>355</v>
      </c>
      <c r="N2252" s="34">
        <v>0</v>
      </c>
      <c r="O2252" s="34" t="s">
        <v>706</v>
      </c>
      <c r="P2252" s="34">
        <v>0</v>
      </c>
      <c r="Q2252" s="34">
        <v>0</v>
      </c>
      <c r="R2252" s="34">
        <v>0</v>
      </c>
      <c r="S2252" s="48" t="s">
        <v>1123</v>
      </c>
      <c r="T2252" s="13">
        <v>0</v>
      </c>
      <c r="U2252" s="12">
        <v>0</v>
      </c>
      <c r="V2252" s="12">
        <v>0</v>
      </c>
      <c r="W2252" s="12">
        <v>0</v>
      </c>
      <c r="X2252" s="14" t="str">
        <f t="shared" si="35"/>
        <v>С</v>
      </c>
      <c r="Y2252" s="271">
        <f>Таблица1[[#This Row],[ID_intellix]]</f>
        <v>5181</v>
      </c>
      <c r="Z2252" s="269" t="s">
        <v>122</v>
      </c>
      <c r="AA2252" s="145">
        <f>IF(OR(Таблица1[[#This Row],[CARDIO_report]]&lt;&gt;0,Таблица1[[#This Row],[AI COMBO_report]]&lt;&gt;0,Таблица1[[#This Row],[OTC_report]]&lt;&gt;0),1,0)</f>
        <v>0</v>
      </c>
      <c r="AB2252" s="60" t="s">
        <v>1124</v>
      </c>
      <c r="AC2252" s="60" t="s">
        <v>1124</v>
      </c>
      <c r="AD2252" s="60" t="s">
        <v>1124</v>
      </c>
      <c r="AE2252" s="60" t="s">
        <v>1124</v>
      </c>
      <c r="AF2252" s="60"/>
      <c r="AG2252" s="60" t="s">
        <v>1124</v>
      </c>
      <c r="AH2252" s="60" t="s">
        <v>1124</v>
      </c>
      <c r="AI2252" s="60" t="s">
        <v>1124</v>
      </c>
      <c r="AJ2252" s="60" t="s">
        <v>1124</v>
      </c>
      <c r="AK2252" s="60" t="s">
        <v>1124</v>
      </c>
      <c r="AL2252" s="60" t="s">
        <v>1124</v>
      </c>
      <c r="AM2252" s="60" t="s">
        <v>1124</v>
      </c>
      <c r="AN2252" s="60" t="s">
        <v>1124</v>
      </c>
      <c r="AO2252" s="60"/>
      <c r="AP2252" s="35" t="s">
        <v>1825</v>
      </c>
      <c r="AQ2252" s="377">
        <v>0</v>
      </c>
      <c r="AR2252" s="378">
        <v>0</v>
      </c>
      <c r="AS2252" s="377">
        <v>0</v>
      </c>
      <c r="AT2252" s="378">
        <v>0</v>
      </c>
      <c r="AU2252" s="377">
        <v>0</v>
      </c>
      <c r="AV2252" s="377">
        <v>0</v>
      </c>
      <c r="AW2252" s="377">
        <v>0</v>
      </c>
      <c r="AX2252">
        <v>0</v>
      </c>
      <c r="AY2252">
        <v>0</v>
      </c>
    </row>
    <row r="2253" spans="1:54" ht="15.75" hidden="1" customHeight="1" x14ac:dyDescent="0.2">
      <c r="A2253" s="46">
        <v>875</v>
      </c>
      <c r="B2253" s="258" t="s">
        <v>8234</v>
      </c>
      <c r="C2253" t="s">
        <v>1204</v>
      </c>
      <c r="D2253" t="s">
        <v>1820</v>
      </c>
      <c r="E2253" t="s">
        <v>1821</v>
      </c>
      <c r="F2253" s="29" t="s">
        <v>1822</v>
      </c>
      <c r="G2253" s="47">
        <v>163</v>
      </c>
      <c r="H2253" t="s">
        <v>1822</v>
      </c>
      <c r="I2253">
        <v>1</v>
      </c>
      <c r="J2253" t="s">
        <v>8235</v>
      </c>
      <c r="K2253" t="s">
        <v>3012</v>
      </c>
      <c r="L2253" t="s">
        <v>8236</v>
      </c>
      <c r="M2253" t="s">
        <v>355</v>
      </c>
      <c r="N2253" s="34">
        <v>0</v>
      </c>
      <c r="O2253" s="34" t="s">
        <v>706</v>
      </c>
      <c r="P2253" s="34">
        <v>0</v>
      </c>
      <c r="Q2253" s="34">
        <v>0</v>
      </c>
      <c r="R2253" s="34">
        <v>0</v>
      </c>
      <c r="S2253" s="48" t="s">
        <v>1123</v>
      </c>
      <c r="T2253" s="13" t="s">
        <v>1863</v>
      </c>
      <c r="U2253" s="12" t="s">
        <v>1863</v>
      </c>
      <c r="V2253" s="12" t="s">
        <v>122</v>
      </c>
      <c r="W2253" s="12" t="s">
        <v>122</v>
      </c>
      <c r="X2253" s="14" t="str">
        <f t="shared" si="35"/>
        <v>А</v>
      </c>
      <c r="Y2253" s="271">
        <f>Таблица1[[#This Row],[ID_intellix]]</f>
        <v>875</v>
      </c>
      <c r="Z2253" s="269" t="s">
        <v>122</v>
      </c>
      <c r="AA2253" s="145">
        <f>IF(OR(Таблица1[[#This Row],[CARDIO_report]]&lt;&gt;0,Таблица1[[#This Row],[AI COMBO_report]]&lt;&gt;0,Таблица1[[#This Row],[OTC_report]]&lt;&gt;0),1,0)</f>
        <v>0</v>
      </c>
      <c r="AB2253" s="60" t="s">
        <v>1124</v>
      </c>
      <c r="AC2253" s="60" t="s">
        <v>1124</v>
      </c>
      <c r="AD2253" s="60" t="s">
        <v>1124</v>
      </c>
      <c r="AE2253" s="60" t="s">
        <v>1124</v>
      </c>
      <c r="AF2253" s="60"/>
      <c r="AG2253" s="60" t="s">
        <v>1124</v>
      </c>
      <c r="AH2253" s="60" t="s">
        <v>1124</v>
      </c>
      <c r="AI2253" s="60" t="s">
        <v>1124</v>
      </c>
      <c r="AJ2253" s="60" t="s">
        <v>1124</v>
      </c>
      <c r="AK2253" s="60" t="s">
        <v>1124</v>
      </c>
      <c r="AL2253" s="60" t="s">
        <v>1124</v>
      </c>
      <c r="AM2253" s="60" t="s">
        <v>1124</v>
      </c>
      <c r="AN2253" s="60" t="s">
        <v>1124</v>
      </c>
      <c r="AO2253" s="60"/>
      <c r="AP2253" s="35" t="s">
        <v>1917</v>
      </c>
      <c r="AQ2253" s="377">
        <v>0</v>
      </c>
      <c r="AR2253" s="378">
        <v>0</v>
      </c>
      <c r="AS2253" s="377">
        <v>0</v>
      </c>
      <c r="AT2253" s="378">
        <v>0</v>
      </c>
      <c r="AU2253" s="377">
        <v>0</v>
      </c>
      <c r="AV2253" s="377">
        <v>0</v>
      </c>
      <c r="AW2253" s="377">
        <v>0</v>
      </c>
      <c r="AX2253">
        <v>0</v>
      </c>
      <c r="AY2253">
        <v>0</v>
      </c>
    </row>
    <row r="2254" spans="1:54" ht="15.75" hidden="1" customHeight="1" x14ac:dyDescent="0.2">
      <c r="A2254" s="46">
        <v>3577</v>
      </c>
      <c r="B2254" s="258" t="s">
        <v>8261</v>
      </c>
      <c r="C2254" t="s">
        <v>1204</v>
      </c>
      <c r="D2254" t="s">
        <v>1820</v>
      </c>
      <c r="E2254" t="s">
        <v>1821</v>
      </c>
      <c r="F2254" s="29" t="s">
        <v>1822</v>
      </c>
      <c r="G2254" s="53" t="s">
        <v>8262</v>
      </c>
      <c r="H2254" t="s">
        <v>1822</v>
      </c>
      <c r="I2254">
        <v>1</v>
      </c>
      <c r="J2254" t="s">
        <v>8263</v>
      </c>
      <c r="K2254" t="s">
        <v>3012</v>
      </c>
      <c r="L2254" t="s">
        <v>8264</v>
      </c>
      <c r="M2254" t="s">
        <v>355</v>
      </c>
      <c r="N2254" s="34">
        <v>0</v>
      </c>
      <c r="O2254" s="34" t="s">
        <v>706</v>
      </c>
      <c r="P2254" s="34">
        <v>0</v>
      </c>
      <c r="Q2254" s="34">
        <v>0</v>
      </c>
      <c r="R2254" s="34">
        <v>0</v>
      </c>
      <c r="S2254" s="48" t="s">
        <v>1123</v>
      </c>
      <c r="T2254" s="13" t="s">
        <v>122</v>
      </c>
      <c r="U2254" s="12" t="s">
        <v>122</v>
      </c>
      <c r="V2254" s="12" t="s">
        <v>1863</v>
      </c>
      <c r="W2254" s="12" t="s">
        <v>122</v>
      </c>
      <c r="X2254" s="14" t="str">
        <f t="shared" si="35"/>
        <v>В</v>
      </c>
      <c r="Y2254" s="271">
        <f>Таблица1[[#This Row],[ID_intellix]]</f>
        <v>3577</v>
      </c>
      <c r="Z2254" s="269" t="s">
        <v>122</v>
      </c>
      <c r="AA2254" s="145">
        <f>IF(OR(Таблица1[[#This Row],[CARDIO_report]]&lt;&gt;0,Таблица1[[#This Row],[AI COMBO_report]]&lt;&gt;0,Таблица1[[#This Row],[OTC_report]]&lt;&gt;0),1,0)</f>
        <v>0</v>
      </c>
      <c r="AB2254" s="60" t="s">
        <v>1124</v>
      </c>
      <c r="AC2254" s="60" t="s">
        <v>1124</v>
      </c>
      <c r="AD2254" s="60" t="s">
        <v>1124</v>
      </c>
      <c r="AE2254" s="60" t="s">
        <v>1124</v>
      </c>
      <c r="AF2254" s="60"/>
      <c r="AG2254" s="60" t="s">
        <v>1124</v>
      </c>
      <c r="AH2254" s="60" t="s">
        <v>1124</v>
      </c>
      <c r="AI2254" s="60" t="s">
        <v>1124</v>
      </c>
      <c r="AJ2254" s="60" t="s">
        <v>1124</v>
      </c>
      <c r="AK2254" s="60" t="s">
        <v>1124</v>
      </c>
      <c r="AL2254" s="60" t="s">
        <v>1124</v>
      </c>
      <c r="AM2254" s="60" t="s">
        <v>1124</v>
      </c>
      <c r="AN2254" s="60" t="s">
        <v>1124</v>
      </c>
      <c r="AO2254" s="60"/>
      <c r="AP2254" s="35" t="s">
        <v>1857</v>
      </c>
      <c r="AQ2254" s="377">
        <v>0</v>
      </c>
      <c r="AR2254" s="378">
        <v>0</v>
      </c>
      <c r="AS2254" s="377">
        <v>0</v>
      </c>
      <c r="AT2254" s="378">
        <v>0</v>
      </c>
      <c r="AU2254" s="377">
        <v>0</v>
      </c>
      <c r="AV2254" s="377">
        <v>0</v>
      </c>
      <c r="AW2254" s="377">
        <v>0</v>
      </c>
      <c r="AX2254">
        <v>0</v>
      </c>
      <c r="AY2254">
        <v>0</v>
      </c>
    </row>
    <row r="2255" spans="1:54" ht="15.75" hidden="1" customHeight="1" x14ac:dyDescent="0.2">
      <c r="A2255" s="46">
        <v>6445</v>
      </c>
      <c r="B2255" s="258" t="s">
        <v>8265</v>
      </c>
      <c r="C2255" t="s">
        <v>1204</v>
      </c>
      <c r="D2255" t="s">
        <v>1820</v>
      </c>
      <c r="E2255" t="s">
        <v>1821</v>
      </c>
      <c r="F2255" s="29" t="s">
        <v>1822</v>
      </c>
      <c r="G2255" s="47">
        <v>212</v>
      </c>
      <c r="H2255" t="s">
        <v>1822</v>
      </c>
      <c r="I2255">
        <v>1</v>
      </c>
      <c r="J2255" t="s">
        <v>8266</v>
      </c>
      <c r="K2255" t="s">
        <v>3012</v>
      </c>
      <c r="L2255" t="s">
        <v>8267</v>
      </c>
      <c r="M2255" t="s">
        <v>355</v>
      </c>
      <c r="N2255" s="34">
        <v>0</v>
      </c>
      <c r="O2255" s="34" t="s">
        <v>706</v>
      </c>
      <c r="P2255" s="34">
        <v>0</v>
      </c>
      <c r="Q2255" s="34">
        <v>0</v>
      </c>
      <c r="R2255" s="34">
        <v>0</v>
      </c>
      <c r="S2255" s="48" t="s">
        <v>1123</v>
      </c>
      <c r="T2255" s="13">
        <v>0</v>
      </c>
      <c r="U2255" s="12">
        <v>0</v>
      </c>
      <c r="V2255" s="12">
        <v>0</v>
      </c>
      <c r="W2255" s="12">
        <v>0</v>
      </c>
      <c r="X2255" s="14" t="str">
        <f t="shared" si="35"/>
        <v>С</v>
      </c>
      <c r="Y2255" s="271">
        <f>Таблица1[[#This Row],[ID_intellix]]</f>
        <v>6445</v>
      </c>
      <c r="Z2255" s="269" t="s">
        <v>122</v>
      </c>
      <c r="AA2255" s="145">
        <f>IF(OR(Таблица1[[#This Row],[CARDIO_report]]&lt;&gt;0,Таблица1[[#This Row],[AI COMBO_report]]&lt;&gt;0,Таблица1[[#This Row],[OTC_report]]&lt;&gt;0),1,0)</f>
        <v>0</v>
      </c>
      <c r="AB2255" s="60" t="s">
        <v>1124</v>
      </c>
      <c r="AC2255" s="60" t="s">
        <v>1124</v>
      </c>
      <c r="AD2255" s="60" t="s">
        <v>1124</v>
      </c>
      <c r="AE2255" s="60" t="s">
        <v>1124</v>
      </c>
      <c r="AF2255" s="60"/>
      <c r="AG2255" s="60" t="s">
        <v>1124</v>
      </c>
      <c r="AH2255" s="60" t="s">
        <v>1124</v>
      </c>
      <c r="AI2255" s="60" t="s">
        <v>1124</v>
      </c>
      <c r="AJ2255" s="60" t="s">
        <v>1124</v>
      </c>
      <c r="AK2255" s="60" t="s">
        <v>1124</v>
      </c>
      <c r="AL2255" s="60" t="s">
        <v>1124</v>
      </c>
      <c r="AM2255" s="60" t="s">
        <v>1124</v>
      </c>
      <c r="AN2255" s="60" t="s">
        <v>1124</v>
      </c>
      <c r="AO2255" s="60"/>
      <c r="AP2255" s="35" t="s">
        <v>1825</v>
      </c>
      <c r="AQ2255" s="377">
        <v>0</v>
      </c>
      <c r="AR2255" s="378">
        <v>0</v>
      </c>
      <c r="AS2255" s="377">
        <v>0</v>
      </c>
      <c r="AT2255" s="378">
        <v>0</v>
      </c>
      <c r="AU2255" s="377">
        <v>0</v>
      </c>
      <c r="AV2255" s="377">
        <v>0</v>
      </c>
      <c r="AW2255" s="377">
        <v>0</v>
      </c>
      <c r="AX2255">
        <v>0</v>
      </c>
      <c r="AY2255">
        <v>0</v>
      </c>
    </row>
    <row r="2256" spans="1:54" ht="15.75" hidden="1" customHeight="1" x14ac:dyDescent="0.2">
      <c r="A2256" s="46">
        <v>6960</v>
      </c>
      <c r="B2256" s="258" t="s">
        <v>8268</v>
      </c>
      <c r="C2256" t="s">
        <v>1204</v>
      </c>
      <c r="D2256" t="s">
        <v>1820</v>
      </c>
      <c r="E2256" t="s">
        <v>1821</v>
      </c>
      <c r="F2256" s="29" t="s">
        <v>1822</v>
      </c>
      <c r="G2256" s="47">
        <v>213</v>
      </c>
      <c r="H2256" t="s">
        <v>1822</v>
      </c>
      <c r="I2256">
        <v>1</v>
      </c>
      <c r="J2256" t="s">
        <v>8269</v>
      </c>
      <c r="K2256" t="s">
        <v>3012</v>
      </c>
      <c r="L2256" t="s">
        <v>8270</v>
      </c>
      <c r="M2256" t="s">
        <v>355</v>
      </c>
      <c r="N2256" s="34">
        <v>0</v>
      </c>
      <c r="O2256" s="34" t="s">
        <v>706</v>
      </c>
      <c r="P2256" s="34">
        <v>0</v>
      </c>
      <c r="Q2256" s="34">
        <v>0</v>
      </c>
      <c r="R2256" s="34">
        <v>0</v>
      </c>
      <c r="S2256" s="48" t="s">
        <v>1123</v>
      </c>
      <c r="T2256" s="13">
        <v>0</v>
      </c>
      <c r="U2256" s="12">
        <v>0</v>
      </c>
      <c r="V2256" s="12">
        <v>0</v>
      </c>
      <c r="W2256" s="12">
        <v>0</v>
      </c>
      <c r="X2256" s="14" t="str">
        <f t="shared" si="35"/>
        <v>С</v>
      </c>
      <c r="Y2256" s="271">
        <f>Таблица1[[#This Row],[ID_intellix]]</f>
        <v>6960</v>
      </c>
      <c r="Z2256" s="269" t="s">
        <v>122</v>
      </c>
      <c r="AA2256" s="145">
        <f>IF(OR(Таблица1[[#This Row],[CARDIO_report]]&lt;&gt;0,Таблица1[[#This Row],[AI COMBO_report]]&lt;&gt;0,Таблица1[[#This Row],[OTC_report]]&lt;&gt;0),1,0)</f>
        <v>0</v>
      </c>
      <c r="AB2256" s="60" t="s">
        <v>1124</v>
      </c>
      <c r="AC2256" s="60" t="s">
        <v>1124</v>
      </c>
      <c r="AD2256" s="60" t="s">
        <v>1124</v>
      </c>
      <c r="AE2256" s="60" t="s">
        <v>1124</v>
      </c>
      <c r="AF2256" s="60"/>
      <c r="AG2256" s="60" t="s">
        <v>1124</v>
      </c>
      <c r="AH2256" s="60" t="s">
        <v>1124</v>
      </c>
      <c r="AI2256" s="60" t="s">
        <v>1124</v>
      </c>
      <c r="AJ2256" s="60" t="s">
        <v>1124</v>
      </c>
      <c r="AK2256" s="60" t="s">
        <v>1124</v>
      </c>
      <c r="AL2256" s="60" t="s">
        <v>1124</v>
      </c>
      <c r="AM2256" s="60" t="s">
        <v>1124</v>
      </c>
      <c r="AN2256" s="60" t="s">
        <v>1124</v>
      </c>
      <c r="AO2256" s="60"/>
      <c r="AP2256" s="35" t="s">
        <v>1857</v>
      </c>
      <c r="AQ2256" s="377">
        <v>0</v>
      </c>
      <c r="AR2256" s="378">
        <v>0</v>
      </c>
      <c r="AS2256" s="377">
        <v>0</v>
      </c>
      <c r="AT2256" s="378">
        <v>0</v>
      </c>
      <c r="AU2256" s="377">
        <v>0</v>
      </c>
      <c r="AV2256" s="377">
        <v>0</v>
      </c>
      <c r="AW2256" s="377">
        <v>0</v>
      </c>
      <c r="AX2256">
        <v>0</v>
      </c>
      <c r="AY2256">
        <v>0</v>
      </c>
    </row>
    <row r="2257" spans="1:51" ht="15.75" hidden="1" customHeight="1" x14ac:dyDescent="0.2">
      <c r="A2257" s="46">
        <v>876</v>
      </c>
      <c r="B2257" s="258" t="s">
        <v>8271</v>
      </c>
      <c r="C2257" t="s">
        <v>1204</v>
      </c>
      <c r="D2257" t="s">
        <v>1820</v>
      </c>
      <c r="E2257" t="s">
        <v>1821</v>
      </c>
      <c r="F2257" s="29" t="s">
        <v>1822</v>
      </c>
      <c r="G2257" s="47">
        <v>235</v>
      </c>
      <c r="H2257" t="s">
        <v>1822</v>
      </c>
      <c r="I2257">
        <v>1</v>
      </c>
      <c r="J2257" t="s">
        <v>8272</v>
      </c>
      <c r="K2257" t="s">
        <v>3012</v>
      </c>
      <c r="L2257" t="s">
        <v>8273</v>
      </c>
      <c r="M2257" t="s">
        <v>355</v>
      </c>
      <c r="N2257" s="34">
        <v>0</v>
      </c>
      <c r="O2257" s="34" t="s">
        <v>706</v>
      </c>
      <c r="P2257" s="34" t="s">
        <v>711</v>
      </c>
      <c r="Q2257" s="34">
        <v>0</v>
      </c>
      <c r="R2257" s="34">
        <v>0</v>
      </c>
      <c r="S2257" s="48" t="s">
        <v>1123</v>
      </c>
      <c r="T2257" s="13" t="s">
        <v>122</v>
      </c>
      <c r="U2257" s="12" t="s">
        <v>122</v>
      </c>
      <c r="V2257" s="12" t="s">
        <v>1863</v>
      </c>
      <c r="W2257" s="12" t="s">
        <v>1863</v>
      </c>
      <c r="X2257" s="14" t="str">
        <f t="shared" si="35"/>
        <v>А</v>
      </c>
      <c r="Y2257" s="271">
        <f>Таблица1[[#This Row],[ID_intellix]]</f>
        <v>876</v>
      </c>
      <c r="Z2257" s="269" t="s">
        <v>122</v>
      </c>
      <c r="AA2257" s="145">
        <f>IF(OR(Таблица1[[#This Row],[CARDIO_report]]&lt;&gt;0,Таблица1[[#This Row],[AI COMBO_report]]&lt;&gt;0,Таблица1[[#This Row],[OTC_report]]&lt;&gt;0),1,0)</f>
        <v>1</v>
      </c>
      <c r="AB2257" s="60" t="s">
        <v>1124</v>
      </c>
      <c r="AC2257" s="60" t="s">
        <v>1124</v>
      </c>
      <c r="AD2257" s="60" t="s">
        <v>1124</v>
      </c>
      <c r="AE2257" s="60" t="s">
        <v>1124</v>
      </c>
      <c r="AF2257" s="60"/>
      <c r="AG2257" s="60" t="s">
        <v>1124</v>
      </c>
      <c r="AH2257" s="60" t="s">
        <v>1124</v>
      </c>
      <c r="AI2257" s="60" t="s">
        <v>1124</v>
      </c>
      <c r="AJ2257" s="60" t="s">
        <v>1124</v>
      </c>
      <c r="AK2257" s="60" t="s">
        <v>1124</v>
      </c>
      <c r="AL2257" s="60" t="s">
        <v>1124</v>
      </c>
      <c r="AM2257" s="60" t="s">
        <v>1124</v>
      </c>
      <c r="AN2257" s="60" t="s">
        <v>1124</v>
      </c>
      <c r="AO2257" s="60"/>
      <c r="AP2257" s="35" t="s">
        <v>1857</v>
      </c>
      <c r="AQ2257" s="377">
        <v>0</v>
      </c>
      <c r="AR2257" s="378">
        <v>0</v>
      </c>
      <c r="AS2257" s="377">
        <v>0</v>
      </c>
      <c r="AT2257" s="378">
        <v>0</v>
      </c>
      <c r="AU2257" s="377">
        <v>0</v>
      </c>
      <c r="AV2257" s="377">
        <v>0</v>
      </c>
      <c r="AW2257" s="377">
        <v>0</v>
      </c>
      <c r="AX2257">
        <v>0</v>
      </c>
      <c r="AY2257">
        <v>0</v>
      </c>
    </row>
    <row r="2258" spans="1:51" ht="15.75" hidden="1" customHeight="1" x14ac:dyDescent="0.2">
      <c r="A2258" s="46">
        <v>877</v>
      </c>
      <c r="B2258" s="258" t="s">
        <v>8274</v>
      </c>
      <c r="C2258" t="s">
        <v>1204</v>
      </c>
      <c r="D2258" t="s">
        <v>1820</v>
      </c>
      <c r="E2258" t="s">
        <v>1821</v>
      </c>
      <c r="F2258" s="29" t="s">
        <v>1822</v>
      </c>
      <c r="G2258" s="47">
        <v>236</v>
      </c>
      <c r="H2258" t="s">
        <v>1822</v>
      </c>
      <c r="I2258">
        <v>1</v>
      </c>
      <c r="J2258" t="s">
        <v>8275</v>
      </c>
      <c r="K2258" t="s">
        <v>3012</v>
      </c>
      <c r="L2258" t="s">
        <v>3994</v>
      </c>
      <c r="M2258" t="s">
        <v>355</v>
      </c>
      <c r="N2258" s="34">
        <v>0</v>
      </c>
      <c r="O2258" s="34" t="s">
        <v>706</v>
      </c>
      <c r="P2258" s="34">
        <v>0</v>
      </c>
      <c r="Q2258" s="34">
        <v>0</v>
      </c>
      <c r="R2258" s="34">
        <v>0</v>
      </c>
      <c r="S2258" s="48" t="s">
        <v>1123</v>
      </c>
      <c r="T2258" s="13" t="s">
        <v>122</v>
      </c>
      <c r="U2258" s="12" t="s">
        <v>122</v>
      </c>
      <c r="V2258" s="12" t="s">
        <v>1863</v>
      </c>
      <c r="W2258" s="12" t="s">
        <v>122</v>
      </c>
      <c r="X2258" s="14" t="str">
        <f t="shared" si="35"/>
        <v>В</v>
      </c>
      <c r="Y2258" s="271">
        <f>Таблица1[[#This Row],[ID_intellix]]</f>
        <v>877</v>
      </c>
      <c r="Z2258" s="269" t="s">
        <v>1863</v>
      </c>
      <c r="AA2258" s="145">
        <f>IF(OR(Таблица1[[#This Row],[CARDIO_report]]&lt;&gt;0,Таблица1[[#This Row],[AI COMBO_report]]&lt;&gt;0,Таблица1[[#This Row],[OTC_report]]&lt;&gt;0),1,0)</f>
        <v>0</v>
      </c>
      <c r="AB2258" s="60" t="s">
        <v>1124</v>
      </c>
      <c r="AC2258" s="60" t="s">
        <v>1124</v>
      </c>
      <c r="AD2258" s="60" t="s">
        <v>1124</v>
      </c>
      <c r="AE2258" s="60" t="s">
        <v>1124</v>
      </c>
      <c r="AF2258" s="60"/>
      <c r="AG2258" s="60" t="s">
        <v>1124</v>
      </c>
      <c r="AH2258" s="60" t="s">
        <v>1124</v>
      </c>
      <c r="AI2258" s="60" t="s">
        <v>1124</v>
      </c>
      <c r="AJ2258" s="60" t="s">
        <v>1124</v>
      </c>
      <c r="AK2258" s="60" t="s">
        <v>1124</v>
      </c>
      <c r="AL2258" s="60" t="s">
        <v>1124</v>
      </c>
      <c r="AM2258" s="60" t="s">
        <v>1124</v>
      </c>
      <c r="AN2258" s="60" t="s">
        <v>1124</v>
      </c>
      <c r="AO2258" s="60"/>
      <c r="AP2258" s="35" t="s">
        <v>1857</v>
      </c>
      <c r="AQ2258" s="377">
        <v>0</v>
      </c>
      <c r="AR2258" s="378">
        <v>0</v>
      </c>
      <c r="AS2258" s="377">
        <v>0</v>
      </c>
      <c r="AT2258" s="378">
        <v>0</v>
      </c>
      <c r="AU2258" s="377">
        <v>0</v>
      </c>
      <c r="AV2258" s="377">
        <v>0</v>
      </c>
      <c r="AW2258" s="377">
        <v>0</v>
      </c>
      <c r="AX2258">
        <v>0</v>
      </c>
      <c r="AY2258">
        <v>0</v>
      </c>
    </row>
    <row r="2259" spans="1:51" ht="15.75" hidden="1" customHeight="1" x14ac:dyDescent="0.2">
      <c r="A2259" s="46">
        <v>5186</v>
      </c>
      <c r="B2259" s="258" t="s">
        <v>8276</v>
      </c>
      <c r="C2259" t="s">
        <v>1204</v>
      </c>
      <c r="D2259" t="s">
        <v>1820</v>
      </c>
      <c r="E2259" t="s">
        <v>1821</v>
      </c>
      <c r="F2259" s="29" t="s">
        <v>1822</v>
      </c>
      <c r="G2259" s="47">
        <v>75</v>
      </c>
      <c r="H2259" t="s">
        <v>1822</v>
      </c>
      <c r="I2259">
        <v>1</v>
      </c>
      <c r="J2259" t="s">
        <v>8277</v>
      </c>
      <c r="K2259" t="s">
        <v>3012</v>
      </c>
      <c r="L2259" t="s">
        <v>8278</v>
      </c>
      <c r="M2259" t="s">
        <v>355</v>
      </c>
      <c r="N2259" s="34">
        <v>0</v>
      </c>
      <c r="O2259" s="34" t="s">
        <v>706</v>
      </c>
      <c r="P2259" s="34">
        <v>0</v>
      </c>
      <c r="Q2259" s="34">
        <v>0</v>
      </c>
      <c r="R2259" s="34">
        <v>0</v>
      </c>
      <c r="S2259" s="48" t="s">
        <v>1123</v>
      </c>
      <c r="T2259" s="13">
        <v>0</v>
      </c>
      <c r="U2259" s="12">
        <v>0</v>
      </c>
      <c r="V2259" s="12">
        <v>0</v>
      </c>
      <c r="W2259" s="12">
        <v>0</v>
      </c>
      <c r="X2259" s="14" t="str">
        <f t="shared" si="35"/>
        <v>С</v>
      </c>
      <c r="Y2259" s="271">
        <f>Таблица1[[#This Row],[ID_intellix]]</f>
        <v>5186</v>
      </c>
      <c r="Z2259" s="269" t="s">
        <v>122</v>
      </c>
      <c r="AA2259" s="145">
        <f>IF(OR(Таблица1[[#This Row],[CARDIO_report]]&lt;&gt;0,Таблица1[[#This Row],[AI COMBO_report]]&lt;&gt;0,Таблица1[[#This Row],[OTC_report]]&lt;&gt;0),1,0)</f>
        <v>0</v>
      </c>
      <c r="AB2259" s="60" t="s">
        <v>1124</v>
      </c>
      <c r="AC2259" s="60" t="s">
        <v>1124</v>
      </c>
      <c r="AD2259" s="60" t="s">
        <v>1124</v>
      </c>
      <c r="AE2259" s="60" t="s">
        <v>1124</v>
      </c>
      <c r="AF2259" s="60"/>
      <c r="AG2259" s="60" t="s">
        <v>1124</v>
      </c>
      <c r="AH2259" s="60" t="s">
        <v>1124</v>
      </c>
      <c r="AI2259" s="60" t="s">
        <v>1124</v>
      </c>
      <c r="AJ2259" s="60" t="s">
        <v>1124</v>
      </c>
      <c r="AK2259" s="60" t="s">
        <v>1124</v>
      </c>
      <c r="AL2259" s="60" t="s">
        <v>1124</v>
      </c>
      <c r="AM2259" s="60" t="s">
        <v>1124</v>
      </c>
      <c r="AN2259" s="60" t="s">
        <v>1124</v>
      </c>
      <c r="AO2259" s="60"/>
      <c r="AP2259" s="35" t="s">
        <v>1825</v>
      </c>
      <c r="AQ2259" s="377">
        <v>0</v>
      </c>
      <c r="AR2259" s="378">
        <v>0</v>
      </c>
      <c r="AS2259" s="377">
        <v>0</v>
      </c>
      <c r="AT2259" s="378">
        <v>0</v>
      </c>
      <c r="AU2259" s="377">
        <v>0</v>
      </c>
      <c r="AV2259" s="377">
        <v>0</v>
      </c>
      <c r="AW2259" s="377">
        <v>0</v>
      </c>
      <c r="AX2259">
        <v>0</v>
      </c>
      <c r="AY2259">
        <v>0</v>
      </c>
    </row>
    <row r="2260" spans="1:51" ht="15.75" hidden="1" customHeight="1" x14ac:dyDescent="0.2">
      <c r="A2260" s="46">
        <v>2368</v>
      </c>
      <c r="B2260" s="258" t="s">
        <v>8279</v>
      </c>
      <c r="C2260" t="s">
        <v>1204</v>
      </c>
      <c r="D2260" t="s">
        <v>1820</v>
      </c>
      <c r="E2260" t="s">
        <v>1821</v>
      </c>
      <c r="F2260" s="29" t="s">
        <v>1822</v>
      </c>
      <c r="G2260" s="47">
        <v>84</v>
      </c>
      <c r="H2260" t="s">
        <v>1822</v>
      </c>
      <c r="I2260">
        <v>1</v>
      </c>
      <c r="J2260" t="s">
        <v>8280</v>
      </c>
      <c r="K2260" t="s">
        <v>3012</v>
      </c>
      <c r="L2260" t="s">
        <v>8281</v>
      </c>
      <c r="M2260" t="s">
        <v>355</v>
      </c>
      <c r="N2260" s="34">
        <v>0</v>
      </c>
      <c r="O2260" s="34" t="s">
        <v>706</v>
      </c>
      <c r="P2260" s="34">
        <v>0</v>
      </c>
      <c r="Q2260" s="34">
        <v>0</v>
      </c>
      <c r="R2260" s="34">
        <v>0</v>
      </c>
      <c r="S2260" s="48" t="s">
        <v>1123</v>
      </c>
      <c r="T2260" s="13" t="s">
        <v>122</v>
      </c>
      <c r="U2260" s="12" t="s">
        <v>1863</v>
      </c>
      <c r="V2260" s="12" t="s">
        <v>122</v>
      </c>
      <c r="W2260" s="12" t="s">
        <v>1863</v>
      </c>
      <c r="X2260" s="14" t="str">
        <f t="shared" si="35"/>
        <v>А</v>
      </c>
      <c r="Y2260" s="271">
        <f>Таблица1[[#This Row],[ID_intellix]]</f>
        <v>2368</v>
      </c>
      <c r="Z2260" s="269" t="s">
        <v>1863</v>
      </c>
      <c r="AA2260" s="145">
        <f>IF(OR(Таблица1[[#This Row],[CARDIO_report]]&lt;&gt;0,Таблица1[[#This Row],[AI COMBO_report]]&lt;&gt;0,Таблица1[[#This Row],[OTC_report]]&lt;&gt;0),1,0)</f>
        <v>0</v>
      </c>
      <c r="AB2260" s="60" t="s">
        <v>1124</v>
      </c>
      <c r="AC2260" s="60" t="s">
        <v>1124</v>
      </c>
      <c r="AD2260" s="60" t="s">
        <v>1124</v>
      </c>
      <c r="AE2260" s="60" t="s">
        <v>1124</v>
      </c>
      <c r="AF2260" s="60"/>
      <c r="AG2260" s="60" t="s">
        <v>1124</v>
      </c>
      <c r="AH2260" s="60" t="s">
        <v>1124</v>
      </c>
      <c r="AI2260" s="60" t="s">
        <v>1124</v>
      </c>
      <c r="AJ2260" s="60" t="s">
        <v>1124</v>
      </c>
      <c r="AK2260" s="60" t="s">
        <v>1124</v>
      </c>
      <c r="AL2260" s="60" t="s">
        <v>1124</v>
      </c>
      <c r="AM2260" s="60" t="s">
        <v>1124</v>
      </c>
      <c r="AN2260" s="60" t="s">
        <v>1124</v>
      </c>
      <c r="AO2260" s="60"/>
      <c r="AP2260" s="35" t="s">
        <v>1917</v>
      </c>
      <c r="AQ2260" s="377">
        <v>0</v>
      </c>
      <c r="AR2260" s="378">
        <v>0</v>
      </c>
      <c r="AS2260" s="377">
        <v>0</v>
      </c>
      <c r="AT2260" s="378">
        <v>0</v>
      </c>
      <c r="AU2260" s="377">
        <v>0</v>
      </c>
      <c r="AV2260" s="377">
        <v>0</v>
      </c>
      <c r="AW2260" s="377">
        <v>0</v>
      </c>
      <c r="AX2260">
        <v>0</v>
      </c>
      <c r="AY2260">
        <v>0</v>
      </c>
    </row>
    <row r="2261" spans="1:51" ht="15.75" hidden="1" customHeight="1" x14ac:dyDescent="0.2">
      <c r="A2261" s="46">
        <v>874</v>
      </c>
      <c r="B2261" s="258" t="s">
        <v>8285</v>
      </c>
      <c r="C2261" t="s">
        <v>1204</v>
      </c>
      <c r="D2261" t="s">
        <v>1820</v>
      </c>
      <c r="E2261" t="s">
        <v>1821</v>
      </c>
      <c r="F2261" s="29" t="s">
        <v>1822</v>
      </c>
      <c r="G2261" s="47">
        <v>74</v>
      </c>
      <c r="H2261" t="s">
        <v>1822</v>
      </c>
      <c r="I2261">
        <v>1</v>
      </c>
      <c r="J2261" t="s">
        <v>8286</v>
      </c>
      <c r="K2261" t="s">
        <v>3012</v>
      </c>
      <c r="L2261" t="s">
        <v>8287</v>
      </c>
      <c r="M2261" t="s">
        <v>355</v>
      </c>
      <c r="N2261" s="34" t="s">
        <v>362</v>
      </c>
      <c r="O2261" s="34" t="s">
        <v>706</v>
      </c>
      <c r="P2261" s="34" t="s">
        <v>711</v>
      </c>
      <c r="Q2261" s="34">
        <v>0</v>
      </c>
      <c r="R2261" s="34">
        <v>0</v>
      </c>
      <c r="S2261" s="48" t="s">
        <v>1123</v>
      </c>
      <c r="T2261" s="13" t="s">
        <v>1863</v>
      </c>
      <c r="U2261" s="12" t="s">
        <v>122</v>
      </c>
      <c r="V2261" s="12" t="s">
        <v>122</v>
      </c>
      <c r="W2261" s="12" t="s">
        <v>1863</v>
      </c>
      <c r="X2261" s="14" t="str">
        <f t="shared" si="35"/>
        <v>А</v>
      </c>
      <c r="Y2261" s="271">
        <f>Таблица1[[#This Row],[ID_intellix]]</f>
        <v>874</v>
      </c>
      <c r="Z2261" s="269" t="s">
        <v>122</v>
      </c>
      <c r="AA2261" s="145">
        <f>IF(OR(Таблица1[[#This Row],[CARDIO_report]]&lt;&gt;0,Таблица1[[#This Row],[AI COMBO_report]]&lt;&gt;0,Таблица1[[#This Row],[OTC_report]]&lt;&gt;0),1,0)</f>
        <v>1</v>
      </c>
      <c r="AB2261" s="60" t="s">
        <v>1124</v>
      </c>
      <c r="AC2261" s="60" t="s">
        <v>1124</v>
      </c>
      <c r="AD2261" s="60" t="s">
        <v>1124</v>
      </c>
      <c r="AE2261" s="60" t="s">
        <v>1124</v>
      </c>
      <c r="AF2261" s="60"/>
      <c r="AG2261" s="60" t="s">
        <v>1124</v>
      </c>
      <c r="AH2261" s="60" t="s">
        <v>1124</v>
      </c>
      <c r="AI2261" s="60" t="s">
        <v>1124</v>
      </c>
      <c r="AJ2261" s="60" t="s">
        <v>1124</v>
      </c>
      <c r="AK2261" s="60" t="s">
        <v>1124</v>
      </c>
      <c r="AL2261" s="60" t="s">
        <v>1124</v>
      </c>
      <c r="AM2261" s="60" t="s">
        <v>1124</v>
      </c>
      <c r="AN2261" s="60" t="s">
        <v>1124</v>
      </c>
      <c r="AO2261" s="60"/>
      <c r="AP2261" s="35" t="s">
        <v>1917</v>
      </c>
      <c r="AQ2261" s="377">
        <v>0</v>
      </c>
      <c r="AR2261" s="378">
        <v>0</v>
      </c>
      <c r="AS2261" s="377">
        <v>0</v>
      </c>
      <c r="AT2261" s="378">
        <v>0</v>
      </c>
      <c r="AU2261" s="377">
        <v>0</v>
      </c>
      <c r="AV2261" s="377">
        <v>0</v>
      </c>
      <c r="AW2261" s="377">
        <v>0</v>
      </c>
      <c r="AX2261">
        <v>0</v>
      </c>
      <c r="AY2261">
        <v>0</v>
      </c>
    </row>
    <row r="2262" spans="1:51" ht="15.75" hidden="1" customHeight="1" x14ac:dyDescent="0.2">
      <c r="A2262" s="399">
        <v>8123</v>
      </c>
      <c r="B2262" s="258" t="s">
        <v>8291</v>
      </c>
      <c r="C2262" t="s">
        <v>1204</v>
      </c>
      <c r="D2262" t="s">
        <v>1820</v>
      </c>
      <c r="E2262" t="s">
        <v>2504</v>
      </c>
      <c r="F2262" s="402" t="s">
        <v>8292</v>
      </c>
      <c r="G2262" s="53" t="s">
        <v>2739</v>
      </c>
      <c r="H2262" t="s">
        <v>8292</v>
      </c>
      <c r="I2262">
        <v>1</v>
      </c>
      <c r="J2262" s="403" t="s">
        <v>8293</v>
      </c>
      <c r="K2262" s="402" t="s">
        <v>3012</v>
      </c>
      <c r="L2262" s="402" t="s">
        <v>8294</v>
      </c>
      <c r="M2262" t="s">
        <v>355</v>
      </c>
      <c r="N2262" s="34">
        <v>0</v>
      </c>
      <c r="O2262" s="34" t="s">
        <v>706</v>
      </c>
      <c r="P2262" s="34">
        <v>0</v>
      </c>
      <c r="Q2262" s="34">
        <v>0</v>
      </c>
      <c r="R2262" s="34">
        <v>0</v>
      </c>
      <c r="S2262" s="48" t="s">
        <v>1123</v>
      </c>
      <c r="T2262" s="13">
        <v>0</v>
      </c>
      <c r="U2262" s="12">
        <v>0</v>
      </c>
      <c r="V2262" s="12">
        <v>0</v>
      </c>
      <c r="W2262" s="12">
        <v>0</v>
      </c>
      <c r="X2262" s="14" t="str">
        <f t="shared" si="35"/>
        <v>С</v>
      </c>
      <c r="Y2262" s="271">
        <f>Таблица1[[#This Row],[ID_intellix]]</f>
        <v>8123</v>
      </c>
      <c r="Z2262" s="269" t="s">
        <v>122</v>
      </c>
      <c r="AA2262" s="145">
        <f>IF(OR(Таблица1[[#This Row],[CARDIO_report]]&lt;&gt;0,Таблица1[[#This Row],[AI COMBO_report]]&lt;&gt;0,Таблица1[[#This Row],[OTC_report]]&lt;&gt;0),1,0)</f>
        <v>0</v>
      </c>
      <c r="AB2262" s="60" t="s">
        <v>1124</v>
      </c>
      <c r="AC2262" s="60" t="s">
        <v>1124</v>
      </c>
      <c r="AD2262" s="60" t="s">
        <v>1124</v>
      </c>
      <c r="AE2262" s="60" t="s">
        <v>1124</v>
      </c>
      <c r="AF2262" s="60"/>
      <c r="AG2262" s="89" t="s">
        <v>1145</v>
      </c>
      <c r="AH2262" s="89">
        <v>93</v>
      </c>
      <c r="AI2262" s="89" t="s">
        <v>1145</v>
      </c>
      <c r="AJ2262" s="89">
        <v>120</v>
      </c>
      <c r="AK2262" s="89" t="s">
        <v>1437</v>
      </c>
      <c r="AL2262" s="89">
        <v>32</v>
      </c>
      <c r="AM2262" s="89" t="s">
        <v>1437</v>
      </c>
      <c r="AN2262" s="89">
        <v>67</v>
      </c>
      <c r="AP2262" s="35" t="s">
        <v>1124</v>
      </c>
      <c r="AQ2262" s="377">
        <v>0</v>
      </c>
      <c r="AR2262" s="378">
        <v>0</v>
      </c>
      <c r="AS2262" s="377">
        <v>0</v>
      </c>
      <c r="AT2262" s="378">
        <v>0</v>
      </c>
      <c r="AU2262" s="377">
        <v>0</v>
      </c>
      <c r="AV2262" s="377">
        <v>0</v>
      </c>
      <c r="AW2262" s="377">
        <v>0</v>
      </c>
      <c r="AX2262">
        <v>0</v>
      </c>
      <c r="AY2262">
        <v>0</v>
      </c>
    </row>
    <row r="2263" spans="1:51" ht="15.75" hidden="1" customHeight="1" x14ac:dyDescent="0.2">
      <c r="A2263" s="46">
        <v>3368</v>
      </c>
      <c r="B2263" s="258" t="s">
        <v>11593</v>
      </c>
      <c r="C2263" t="s">
        <v>1204</v>
      </c>
      <c r="D2263" t="s">
        <v>1820</v>
      </c>
      <c r="E2263" t="s">
        <v>2504</v>
      </c>
      <c r="F2263" s="29" t="s">
        <v>2512</v>
      </c>
      <c r="G2263" s="47">
        <v>65</v>
      </c>
      <c r="H2263" t="s">
        <v>2513</v>
      </c>
      <c r="I2263">
        <v>1</v>
      </c>
      <c r="J2263" t="s">
        <v>11594</v>
      </c>
      <c r="K2263" t="s">
        <v>2088</v>
      </c>
      <c r="L2263" t="s">
        <v>11173</v>
      </c>
      <c r="M2263" t="s">
        <v>327</v>
      </c>
      <c r="N2263" s="34">
        <v>0</v>
      </c>
      <c r="O2263" s="34" t="s">
        <v>715</v>
      </c>
      <c r="P2263" s="34" t="s">
        <v>722</v>
      </c>
      <c r="Q2263" s="34">
        <v>0</v>
      </c>
      <c r="R2263" s="34">
        <v>0</v>
      </c>
      <c r="S2263" s="48" t="s">
        <v>1123</v>
      </c>
      <c r="T2263" s="13" t="s">
        <v>122</v>
      </c>
      <c r="U2263" s="12" t="s">
        <v>122</v>
      </c>
      <c r="V2263" s="12" t="s">
        <v>122</v>
      </c>
      <c r="W2263" s="12" t="s">
        <v>122</v>
      </c>
      <c r="X2263" s="14" t="str">
        <f t="shared" si="35"/>
        <v>С</v>
      </c>
      <c r="Y2263" s="271">
        <f>Таблица1[[#This Row],[ID_intellix]]</f>
        <v>3368</v>
      </c>
      <c r="Z2263" s="269" t="s">
        <v>122</v>
      </c>
      <c r="AA2263" s="145">
        <f>IF(OR(Таблица1[[#This Row],[CARDIO_report]]&lt;&gt;0,Таблица1[[#This Row],[AI COMBO_report]]&lt;&gt;0,Таблица1[[#This Row],[OTC_report]]&lt;&gt;0),1,0)</f>
        <v>1</v>
      </c>
      <c r="AB2263" s="60" t="s">
        <v>1124</v>
      </c>
      <c r="AC2263" s="60" t="s">
        <v>1124</v>
      </c>
      <c r="AD2263" s="60" t="s">
        <v>1124</v>
      </c>
      <c r="AE2263" s="60" t="s">
        <v>1124</v>
      </c>
      <c r="AF2263" s="60"/>
      <c r="AG2263" s="89" t="s">
        <v>1414</v>
      </c>
      <c r="AH2263" s="89">
        <v>131</v>
      </c>
      <c r="AI2263" s="89" t="s">
        <v>1414</v>
      </c>
      <c r="AJ2263" s="89">
        <v>138</v>
      </c>
      <c r="AK2263" s="89" t="s">
        <v>2516</v>
      </c>
      <c r="AL2263" s="89">
        <v>46</v>
      </c>
      <c r="AM2263" s="89" t="s">
        <v>2516</v>
      </c>
      <c r="AN2263" s="89">
        <v>42</v>
      </c>
      <c r="AP2263" s="35" t="s">
        <v>1857</v>
      </c>
      <c r="AQ2263" s="377">
        <v>0</v>
      </c>
      <c r="AR2263" s="378">
        <v>0</v>
      </c>
      <c r="AS2263" s="377">
        <v>0</v>
      </c>
      <c r="AT2263" s="378">
        <v>0</v>
      </c>
      <c r="AU2263" s="377">
        <v>0</v>
      </c>
      <c r="AV2263" s="377">
        <v>0</v>
      </c>
      <c r="AW2263" s="377">
        <v>0</v>
      </c>
      <c r="AX2263">
        <v>0</v>
      </c>
      <c r="AY2263">
        <v>0</v>
      </c>
    </row>
    <row r="2264" spans="1:51" ht="15.75" hidden="1" customHeight="1" x14ac:dyDescent="0.2">
      <c r="A2264" s="46">
        <v>881</v>
      </c>
      <c r="B2264" s="258" t="s">
        <v>8122</v>
      </c>
      <c r="C2264" t="s">
        <v>1204</v>
      </c>
      <c r="D2264" t="s">
        <v>1820</v>
      </c>
      <c r="E2264" t="s">
        <v>1821</v>
      </c>
      <c r="F2264" s="29" t="s">
        <v>1822</v>
      </c>
      <c r="G2264" s="47">
        <v>144</v>
      </c>
      <c r="H2264" t="s">
        <v>1822</v>
      </c>
      <c r="I2264">
        <v>1</v>
      </c>
      <c r="J2264" t="s">
        <v>8123</v>
      </c>
      <c r="K2264" t="s">
        <v>2088</v>
      </c>
      <c r="L2264" t="s">
        <v>5680</v>
      </c>
      <c r="M2264" t="s">
        <v>327</v>
      </c>
      <c r="N2264" s="34">
        <v>0</v>
      </c>
      <c r="O2264" s="34" t="s">
        <v>715</v>
      </c>
      <c r="P2264" s="34">
        <v>0</v>
      </c>
      <c r="Q2264" s="34">
        <v>0</v>
      </c>
      <c r="R2264" s="34">
        <v>0</v>
      </c>
      <c r="S2264" s="48" t="s">
        <v>1123</v>
      </c>
      <c r="T2264" s="13" t="s">
        <v>122</v>
      </c>
      <c r="U2264" s="12" t="s">
        <v>122</v>
      </c>
      <c r="V2264" s="12" t="s">
        <v>122</v>
      </c>
      <c r="W2264" s="12" t="s">
        <v>122</v>
      </c>
      <c r="X2264" s="14" t="str">
        <f t="shared" si="35"/>
        <v>С</v>
      </c>
      <c r="Y2264" s="271">
        <f>Таблица1[[#This Row],[ID_intellix]]</f>
        <v>881</v>
      </c>
      <c r="Z2264" s="269" t="s">
        <v>122</v>
      </c>
      <c r="AA2264" s="145">
        <f>IF(OR(Таблица1[[#This Row],[CARDIO_report]]&lt;&gt;0,Таблица1[[#This Row],[AI COMBO_report]]&lt;&gt;0,Таблица1[[#This Row],[OTC_report]]&lt;&gt;0),1,0)</f>
        <v>0</v>
      </c>
      <c r="AB2264" s="60" t="s">
        <v>1124</v>
      </c>
      <c r="AC2264" s="60" t="s">
        <v>1124</v>
      </c>
      <c r="AD2264" s="60" t="s">
        <v>1124</v>
      </c>
      <c r="AE2264" s="60" t="s">
        <v>1124</v>
      </c>
      <c r="AF2264" s="60"/>
      <c r="AG2264" s="60" t="s">
        <v>1124</v>
      </c>
      <c r="AH2264" s="60" t="s">
        <v>1124</v>
      </c>
      <c r="AI2264" s="60" t="s">
        <v>1124</v>
      </c>
      <c r="AJ2264" s="60" t="s">
        <v>1124</v>
      </c>
      <c r="AK2264" s="60" t="s">
        <v>1124</v>
      </c>
      <c r="AL2264" s="60" t="s">
        <v>1124</v>
      </c>
      <c r="AM2264" s="60" t="s">
        <v>1124</v>
      </c>
      <c r="AN2264" s="60" t="s">
        <v>1124</v>
      </c>
      <c r="AO2264" s="60"/>
      <c r="AP2264" s="35" t="s">
        <v>1825</v>
      </c>
      <c r="AQ2264" s="377">
        <v>0</v>
      </c>
      <c r="AR2264" s="378">
        <v>0</v>
      </c>
      <c r="AS2264" s="377">
        <v>0</v>
      </c>
      <c r="AT2264" s="378">
        <v>0</v>
      </c>
      <c r="AU2264" s="377">
        <v>0</v>
      </c>
      <c r="AV2264" s="377">
        <v>0</v>
      </c>
      <c r="AW2264" s="377">
        <v>0</v>
      </c>
      <c r="AX2264">
        <v>0</v>
      </c>
      <c r="AY2264">
        <v>0</v>
      </c>
    </row>
    <row r="2265" spans="1:51" ht="15.75" hidden="1" customHeight="1" x14ac:dyDescent="0.2">
      <c r="A2265" s="46">
        <v>882</v>
      </c>
      <c r="B2265" s="258" t="s">
        <v>8127</v>
      </c>
      <c r="C2265" t="s">
        <v>1204</v>
      </c>
      <c r="D2265" t="s">
        <v>1820</v>
      </c>
      <c r="E2265" t="s">
        <v>1821</v>
      </c>
      <c r="F2265" s="29" t="s">
        <v>1822</v>
      </c>
      <c r="G2265" s="47">
        <v>149</v>
      </c>
      <c r="H2265" t="s">
        <v>1822</v>
      </c>
      <c r="I2265">
        <v>1</v>
      </c>
      <c r="J2265" t="s">
        <v>8128</v>
      </c>
      <c r="K2265" t="s">
        <v>2088</v>
      </c>
      <c r="L2265" t="s">
        <v>8129</v>
      </c>
      <c r="M2265" t="s">
        <v>327</v>
      </c>
      <c r="N2265" s="34">
        <v>0</v>
      </c>
      <c r="O2265" s="34" t="s">
        <v>715</v>
      </c>
      <c r="P2265" s="34">
        <v>0</v>
      </c>
      <c r="Q2265" s="34">
        <v>0</v>
      </c>
      <c r="R2265" s="34">
        <v>0</v>
      </c>
      <c r="S2265" s="48" t="s">
        <v>1123</v>
      </c>
      <c r="T2265" s="13" t="s">
        <v>122</v>
      </c>
      <c r="U2265" s="12" t="s">
        <v>1863</v>
      </c>
      <c r="V2265" s="12" t="s">
        <v>122</v>
      </c>
      <c r="W2265" s="12" t="s">
        <v>122</v>
      </c>
      <c r="X2265" s="14" t="str">
        <f t="shared" si="35"/>
        <v>В</v>
      </c>
      <c r="Y2265" s="271">
        <f>Таблица1[[#This Row],[ID_intellix]]</f>
        <v>882</v>
      </c>
      <c r="Z2265" s="269" t="s">
        <v>122</v>
      </c>
      <c r="AA2265" s="145">
        <f>IF(OR(Таблица1[[#This Row],[CARDIO_report]]&lt;&gt;0,Таблица1[[#This Row],[AI COMBO_report]]&lt;&gt;0,Таблица1[[#This Row],[OTC_report]]&lt;&gt;0),1,0)</f>
        <v>0</v>
      </c>
      <c r="AB2265" s="60" t="s">
        <v>1124</v>
      </c>
      <c r="AC2265" s="60" t="s">
        <v>1124</v>
      </c>
      <c r="AD2265" s="60" t="s">
        <v>1124</v>
      </c>
      <c r="AE2265" s="60" t="s">
        <v>1124</v>
      </c>
      <c r="AF2265" s="60"/>
      <c r="AG2265" s="60" t="s">
        <v>1124</v>
      </c>
      <c r="AH2265" s="60" t="s">
        <v>1124</v>
      </c>
      <c r="AI2265" s="60" t="s">
        <v>1124</v>
      </c>
      <c r="AJ2265" s="60" t="s">
        <v>1124</v>
      </c>
      <c r="AK2265" s="60" t="s">
        <v>1124</v>
      </c>
      <c r="AL2265" s="60" t="s">
        <v>1124</v>
      </c>
      <c r="AM2265" s="60" t="s">
        <v>1124</v>
      </c>
      <c r="AN2265" s="60" t="s">
        <v>1124</v>
      </c>
      <c r="AO2265" s="60"/>
      <c r="AP2265" s="35" t="s">
        <v>1825</v>
      </c>
      <c r="AQ2265" s="377">
        <v>0</v>
      </c>
      <c r="AR2265" s="378">
        <v>0</v>
      </c>
      <c r="AS2265" s="377">
        <v>0</v>
      </c>
      <c r="AT2265" s="378">
        <v>0</v>
      </c>
      <c r="AU2265" s="377">
        <v>0</v>
      </c>
      <c r="AV2265" s="377">
        <v>0</v>
      </c>
      <c r="AW2265" s="377">
        <v>0</v>
      </c>
      <c r="AX2265">
        <v>0</v>
      </c>
      <c r="AY2265">
        <v>0</v>
      </c>
    </row>
    <row r="2266" spans="1:51" ht="15.75" hidden="1" customHeight="1" x14ac:dyDescent="0.2">
      <c r="A2266" s="46">
        <v>883</v>
      </c>
      <c r="B2266" s="258" t="s">
        <v>8154</v>
      </c>
      <c r="C2266" t="s">
        <v>1204</v>
      </c>
      <c r="D2266" t="s">
        <v>1820</v>
      </c>
      <c r="E2266" t="s">
        <v>1821</v>
      </c>
      <c r="F2266" s="29" t="s">
        <v>1822</v>
      </c>
      <c r="G2266" s="47">
        <v>160</v>
      </c>
      <c r="H2266" t="s">
        <v>1822</v>
      </c>
      <c r="I2266">
        <v>1</v>
      </c>
      <c r="J2266" t="s">
        <v>8155</v>
      </c>
      <c r="K2266" t="s">
        <v>2088</v>
      </c>
      <c r="L2266" t="s">
        <v>8156</v>
      </c>
      <c r="M2266" t="s">
        <v>327</v>
      </c>
      <c r="N2266" s="34">
        <v>0</v>
      </c>
      <c r="O2266" s="34" t="s">
        <v>715</v>
      </c>
      <c r="P2266" s="34">
        <v>0</v>
      </c>
      <c r="Q2266" s="34">
        <v>0</v>
      </c>
      <c r="R2266" s="34">
        <v>0</v>
      </c>
      <c r="S2266" s="48" t="s">
        <v>1123</v>
      </c>
      <c r="T2266" s="13" t="s">
        <v>122</v>
      </c>
      <c r="U2266" s="12" t="s">
        <v>122</v>
      </c>
      <c r="V2266" s="12" t="s">
        <v>122</v>
      </c>
      <c r="W2266" s="12" t="s">
        <v>122</v>
      </c>
      <c r="X2266" s="14" t="str">
        <f t="shared" si="35"/>
        <v>С</v>
      </c>
      <c r="Y2266" s="271">
        <f>Таблица1[[#This Row],[ID_intellix]]</f>
        <v>883</v>
      </c>
      <c r="Z2266" s="269" t="s">
        <v>122</v>
      </c>
      <c r="AA2266" s="145">
        <f>IF(OR(Таблица1[[#This Row],[CARDIO_report]]&lt;&gt;0,Таблица1[[#This Row],[AI COMBO_report]]&lt;&gt;0,Таблица1[[#This Row],[OTC_report]]&lt;&gt;0),1,0)</f>
        <v>0</v>
      </c>
      <c r="AB2266" s="60" t="s">
        <v>1124</v>
      </c>
      <c r="AC2266" s="60" t="s">
        <v>1124</v>
      </c>
      <c r="AD2266" s="60" t="s">
        <v>1124</v>
      </c>
      <c r="AE2266" s="60" t="s">
        <v>1124</v>
      </c>
      <c r="AF2266" s="60"/>
      <c r="AG2266" s="60" t="s">
        <v>1124</v>
      </c>
      <c r="AH2266" s="60" t="s">
        <v>1124</v>
      </c>
      <c r="AI2266" s="60" t="s">
        <v>1124</v>
      </c>
      <c r="AJ2266" s="60" t="s">
        <v>1124</v>
      </c>
      <c r="AK2266" s="60" t="s">
        <v>1124</v>
      </c>
      <c r="AL2266" s="60" t="s">
        <v>1124</v>
      </c>
      <c r="AM2266" s="60" t="s">
        <v>1124</v>
      </c>
      <c r="AN2266" s="60" t="s">
        <v>1124</v>
      </c>
      <c r="AO2266" s="60"/>
      <c r="AP2266" s="35" t="s">
        <v>1825</v>
      </c>
      <c r="AQ2266" s="377">
        <v>0</v>
      </c>
      <c r="AR2266" s="378">
        <v>0</v>
      </c>
      <c r="AS2266" s="377">
        <v>0</v>
      </c>
      <c r="AT2266" s="378">
        <v>0</v>
      </c>
      <c r="AU2266" s="377">
        <v>0</v>
      </c>
      <c r="AV2266" s="377">
        <v>0</v>
      </c>
      <c r="AW2266" s="377">
        <v>0</v>
      </c>
      <c r="AX2266">
        <v>0</v>
      </c>
      <c r="AY2266">
        <v>0</v>
      </c>
    </row>
    <row r="2267" spans="1:51" ht="15.75" hidden="1" customHeight="1" x14ac:dyDescent="0.2">
      <c r="A2267" s="46">
        <v>880</v>
      </c>
      <c r="B2267" s="258" t="s">
        <v>8157</v>
      </c>
      <c r="C2267" t="s">
        <v>1204</v>
      </c>
      <c r="D2267" t="s">
        <v>1820</v>
      </c>
      <c r="E2267" t="s">
        <v>1821</v>
      </c>
      <c r="F2267" s="29" t="s">
        <v>1822</v>
      </c>
      <c r="G2267" s="47">
        <v>161</v>
      </c>
      <c r="H2267" t="s">
        <v>1822</v>
      </c>
      <c r="I2267">
        <v>1</v>
      </c>
      <c r="J2267" t="s">
        <v>8158</v>
      </c>
      <c r="K2267" t="s">
        <v>2088</v>
      </c>
      <c r="L2267" t="s">
        <v>8159</v>
      </c>
      <c r="M2267" t="s">
        <v>327</v>
      </c>
      <c r="N2267" s="34">
        <v>0</v>
      </c>
      <c r="O2267" s="34" t="s">
        <v>715</v>
      </c>
      <c r="P2267" s="34">
        <v>0</v>
      </c>
      <c r="Q2267" s="34">
        <v>0</v>
      </c>
      <c r="R2267" s="34">
        <v>0</v>
      </c>
      <c r="S2267" s="48" t="s">
        <v>1123</v>
      </c>
      <c r="T2267" s="13" t="s">
        <v>122</v>
      </c>
      <c r="U2267" s="12" t="s">
        <v>1863</v>
      </c>
      <c r="V2267" s="12" t="s">
        <v>122</v>
      </c>
      <c r="W2267" s="12" t="s">
        <v>122</v>
      </c>
      <c r="X2267" s="14" t="str">
        <f t="shared" si="35"/>
        <v>В</v>
      </c>
      <c r="Y2267" s="271">
        <f>Таблица1[[#This Row],[ID_intellix]]</f>
        <v>880</v>
      </c>
      <c r="Z2267" s="269" t="s">
        <v>122</v>
      </c>
      <c r="AA2267" s="145">
        <f>IF(OR(Таблица1[[#This Row],[CARDIO_report]]&lt;&gt;0,Таблица1[[#This Row],[AI COMBO_report]]&lt;&gt;0,Таблица1[[#This Row],[OTC_report]]&lt;&gt;0),1,0)</f>
        <v>0</v>
      </c>
      <c r="AB2267" s="60" t="s">
        <v>1124</v>
      </c>
      <c r="AC2267" s="60" t="s">
        <v>1124</v>
      </c>
      <c r="AD2267" s="60" t="s">
        <v>1124</v>
      </c>
      <c r="AE2267" s="60" t="s">
        <v>1124</v>
      </c>
      <c r="AF2267" s="60"/>
      <c r="AG2267" s="60" t="s">
        <v>1124</v>
      </c>
      <c r="AH2267" s="60" t="s">
        <v>1124</v>
      </c>
      <c r="AI2267" s="60" t="s">
        <v>1124</v>
      </c>
      <c r="AJ2267" s="60" t="s">
        <v>1124</v>
      </c>
      <c r="AK2267" s="60" t="s">
        <v>1124</v>
      </c>
      <c r="AL2267" s="60" t="s">
        <v>1124</v>
      </c>
      <c r="AM2267" s="60" t="s">
        <v>1124</v>
      </c>
      <c r="AN2267" s="60" t="s">
        <v>1124</v>
      </c>
      <c r="AO2267" s="60"/>
      <c r="AP2267" s="35" t="s">
        <v>1825</v>
      </c>
      <c r="AQ2267" s="377">
        <v>0</v>
      </c>
      <c r="AR2267" s="378">
        <v>0</v>
      </c>
      <c r="AS2267" s="377">
        <v>0</v>
      </c>
      <c r="AT2267" s="378">
        <v>0</v>
      </c>
      <c r="AU2267" s="377">
        <v>0</v>
      </c>
      <c r="AV2267" s="377">
        <v>0</v>
      </c>
      <c r="AW2267" s="377">
        <v>0</v>
      </c>
      <c r="AX2267">
        <v>0</v>
      </c>
      <c r="AY2267">
        <v>0</v>
      </c>
    </row>
    <row r="2268" spans="1:51" ht="15.75" hidden="1" customHeight="1" x14ac:dyDescent="0.2">
      <c r="A2268" s="46">
        <v>879</v>
      </c>
      <c r="B2268" s="258" t="s">
        <v>8176</v>
      </c>
      <c r="C2268" t="s">
        <v>1204</v>
      </c>
      <c r="D2268" t="s">
        <v>1820</v>
      </c>
      <c r="E2268" t="s">
        <v>1821</v>
      </c>
      <c r="F2268" s="29" t="s">
        <v>1822</v>
      </c>
      <c r="G2268" s="47">
        <v>169</v>
      </c>
      <c r="H2268" t="s">
        <v>1822</v>
      </c>
      <c r="I2268">
        <v>1</v>
      </c>
      <c r="J2268" t="s">
        <v>8177</v>
      </c>
      <c r="K2268" t="s">
        <v>2088</v>
      </c>
      <c r="L2268" t="s">
        <v>8178</v>
      </c>
      <c r="M2268" t="s">
        <v>327</v>
      </c>
      <c r="N2268" s="34" t="s">
        <v>334</v>
      </c>
      <c r="O2268" s="34" t="s">
        <v>715</v>
      </c>
      <c r="P2268" s="34">
        <v>0</v>
      </c>
      <c r="Q2268" s="34">
        <v>0</v>
      </c>
      <c r="R2268" s="34">
        <v>0</v>
      </c>
      <c r="S2268" s="48" t="s">
        <v>1123</v>
      </c>
      <c r="T2268" s="13" t="s">
        <v>122</v>
      </c>
      <c r="U2268" s="12" t="s">
        <v>1863</v>
      </c>
      <c r="V2268" s="12" t="s">
        <v>122</v>
      </c>
      <c r="W2268" s="12" t="s">
        <v>122</v>
      </c>
      <c r="X2268" s="14" t="str">
        <f t="shared" si="35"/>
        <v>В</v>
      </c>
      <c r="Y2268" s="271">
        <f>Таблица1[[#This Row],[ID_intellix]]</f>
        <v>879</v>
      </c>
      <c r="Z2268" s="269" t="s">
        <v>122</v>
      </c>
      <c r="AA2268" s="145">
        <f>IF(OR(Таблица1[[#This Row],[CARDIO_report]]&lt;&gt;0,Таблица1[[#This Row],[AI COMBO_report]]&lt;&gt;0,Таблица1[[#This Row],[OTC_report]]&lt;&gt;0),1,0)</f>
        <v>1</v>
      </c>
      <c r="AB2268" s="60" t="s">
        <v>1124</v>
      </c>
      <c r="AC2268" s="60" t="s">
        <v>1124</v>
      </c>
      <c r="AD2268" s="60" t="s">
        <v>1124</v>
      </c>
      <c r="AE2268" s="60" t="s">
        <v>1124</v>
      </c>
      <c r="AF2268" s="60"/>
      <c r="AG2268" s="60" t="s">
        <v>1124</v>
      </c>
      <c r="AH2268" s="60" t="s">
        <v>1124</v>
      </c>
      <c r="AI2268" s="60" t="s">
        <v>1124</v>
      </c>
      <c r="AJ2268" s="60" t="s">
        <v>1124</v>
      </c>
      <c r="AK2268" s="60" t="s">
        <v>1124</v>
      </c>
      <c r="AL2268" s="60" t="s">
        <v>1124</v>
      </c>
      <c r="AM2268" s="60" t="s">
        <v>1124</v>
      </c>
      <c r="AN2268" s="60" t="s">
        <v>1124</v>
      </c>
      <c r="AO2268" s="60"/>
      <c r="AP2268" s="35" t="s">
        <v>1857</v>
      </c>
      <c r="AQ2268" s="377">
        <v>0</v>
      </c>
      <c r="AR2268" s="378">
        <v>0</v>
      </c>
      <c r="AS2268" s="377">
        <v>0</v>
      </c>
      <c r="AT2268" s="378">
        <v>0</v>
      </c>
      <c r="AU2268" s="377">
        <v>0</v>
      </c>
      <c r="AV2268" s="377">
        <v>0</v>
      </c>
      <c r="AW2268" s="377">
        <v>0</v>
      </c>
      <c r="AX2268">
        <v>0</v>
      </c>
      <c r="AY2268">
        <v>0</v>
      </c>
    </row>
    <row r="2269" spans="1:51" ht="15.75" hidden="1" customHeight="1" x14ac:dyDescent="0.2">
      <c r="A2269" s="46">
        <v>6944</v>
      </c>
      <c r="B2269" s="258" t="s">
        <v>8182</v>
      </c>
      <c r="C2269" t="s">
        <v>1204</v>
      </c>
      <c r="D2269" t="s">
        <v>1820</v>
      </c>
      <c r="E2269" t="s">
        <v>1821</v>
      </c>
      <c r="F2269" s="29" t="s">
        <v>1822</v>
      </c>
      <c r="G2269" s="47">
        <v>170</v>
      </c>
      <c r="H2269" t="s">
        <v>1822</v>
      </c>
      <c r="I2269">
        <v>1</v>
      </c>
      <c r="J2269" t="s">
        <v>8183</v>
      </c>
      <c r="K2269" t="s">
        <v>2088</v>
      </c>
      <c r="L2269" t="s">
        <v>8184</v>
      </c>
      <c r="M2269" t="s">
        <v>327</v>
      </c>
      <c r="N2269" s="34">
        <v>0</v>
      </c>
      <c r="O2269" s="34" t="s">
        <v>715</v>
      </c>
      <c r="P2269" s="34">
        <v>0</v>
      </c>
      <c r="Q2269" s="34">
        <v>0</v>
      </c>
      <c r="R2269" s="34">
        <v>0</v>
      </c>
      <c r="S2269" s="48" t="s">
        <v>1123</v>
      </c>
      <c r="T2269" s="13" t="s">
        <v>122</v>
      </c>
      <c r="U2269" s="12" t="s">
        <v>122</v>
      </c>
      <c r="V2269" s="12" t="s">
        <v>122</v>
      </c>
      <c r="W2269" s="12" t="s">
        <v>122</v>
      </c>
      <c r="X2269" s="14" t="str">
        <f t="shared" si="35"/>
        <v>С</v>
      </c>
      <c r="Y2269" s="271">
        <f>Таблица1[[#This Row],[ID_intellix]]</f>
        <v>6944</v>
      </c>
      <c r="Z2269" s="269" t="s">
        <v>122</v>
      </c>
      <c r="AA2269" s="145">
        <f>IF(OR(Таблица1[[#This Row],[CARDIO_report]]&lt;&gt;0,Таблица1[[#This Row],[AI COMBO_report]]&lt;&gt;0,Таблица1[[#This Row],[OTC_report]]&lt;&gt;0),1,0)</f>
        <v>0</v>
      </c>
      <c r="AB2269" s="60" t="s">
        <v>1124</v>
      </c>
      <c r="AC2269" s="60" t="s">
        <v>1124</v>
      </c>
      <c r="AD2269" s="60" t="s">
        <v>1124</v>
      </c>
      <c r="AE2269" s="60" t="s">
        <v>1124</v>
      </c>
      <c r="AF2269" s="60"/>
      <c r="AG2269" s="60" t="s">
        <v>1124</v>
      </c>
      <c r="AH2269" s="60" t="s">
        <v>1124</v>
      </c>
      <c r="AI2269" s="60" t="s">
        <v>1124</v>
      </c>
      <c r="AJ2269" s="60" t="s">
        <v>1124</v>
      </c>
      <c r="AK2269" s="60" t="s">
        <v>1124</v>
      </c>
      <c r="AL2269" s="60" t="s">
        <v>1124</v>
      </c>
      <c r="AM2269" s="60" t="s">
        <v>1124</v>
      </c>
      <c r="AN2269" s="60" t="s">
        <v>1124</v>
      </c>
      <c r="AO2269" s="60"/>
      <c r="AP2269" s="35" t="s">
        <v>1825</v>
      </c>
      <c r="AQ2269" s="377">
        <v>0</v>
      </c>
      <c r="AR2269" s="378">
        <v>0</v>
      </c>
      <c r="AS2269" s="377">
        <v>0</v>
      </c>
      <c r="AT2269" s="378">
        <v>0</v>
      </c>
      <c r="AU2269" s="377">
        <v>0</v>
      </c>
      <c r="AV2269" s="377">
        <v>0</v>
      </c>
      <c r="AW2269" s="377">
        <v>0</v>
      </c>
      <c r="AX2269">
        <v>0</v>
      </c>
      <c r="AY2269">
        <v>0</v>
      </c>
    </row>
    <row r="2270" spans="1:51" ht="15.75" hidden="1" customHeight="1" x14ac:dyDescent="0.2">
      <c r="A2270" s="46">
        <v>2080</v>
      </c>
      <c r="B2270" s="258" t="s">
        <v>8331</v>
      </c>
      <c r="C2270" t="s">
        <v>1204</v>
      </c>
      <c r="D2270" t="s">
        <v>1820</v>
      </c>
      <c r="E2270" t="s">
        <v>1821</v>
      </c>
      <c r="F2270" s="29" t="s">
        <v>1822</v>
      </c>
      <c r="G2270" s="47">
        <v>229</v>
      </c>
      <c r="H2270" t="s">
        <v>1822</v>
      </c>
      <c r="I2270">
        <v>1</v>
      </c>
      <c r="J2270" t="s">
        <v>8332</v>
      </c>
      <c r="K2270" t="s">
        <v>2088</v>
      </c>
      <c r="L2270" t="s">
        <v>8333</v>
      </c>
      <c r="M2270" t="s">
        <v>327</v>
      </c>
      <c r="N2270" s="34" t="s">
        <v>334</v>
      </c>
      <c r="O2270" s="34" t="s">
        <v>715</v>
      </c>
      <c r="P2270" s="34">
        <v>0</v>
      </c>
      <c r="Q2270" s="34">
        <v>0</v>
      </c>
      <c r="R2270" s="34">
        <v>0</v>
      </c>
      <c r="S2270" s="48" t="s">
        <v>1123</v>
      </c>
      <c r="T2270" s="13" t="s">
        <v>122</v>
      </c>
      <c r="U2270" s="12" t="s">
        <v>122</v>
      </c>
      <c r="V2270" s="12" t="s">
        <v>122</v>
      </c>
      <c r="W2270" s="12" t="s">
        <v>122</v>
      </c>
      <c r="X2270" s="14" t="str">
        <f t="shared" si="35"/>
        <v>С</v>
      </c>
      <c r="Y2270" s="271">
        <f>Таблица1[[#This Row],[ID_intellix]]</f>
        <v>2080</v>
      </c>
      <c r="Z2270" s="269" t="s">
        <v>122</v>
      </c>
      <c r="AA2270" s="145">
        <f>IF(OR(Таблица1[[#This Row],[CARDIO_report]]&lt;&gt;0,Таблица1[[#This Row],[AI COMBO_report]]&lt;&gt;0,Таблица1[[#This Row],[OTC_report]]&lt;&gt;0),1,0)</f>
        <v>1</v>
      </c>
      <c r="AB2270" s="60" t="s">
        <v>1124</v>
      </c>
      <c r="AC2270" s="60" t="s">
        <v>1124</v>
      </c>
      <c r="AD2270" s="60" t="s">
        <v>1124</v>
      </c>
      <c r="AE2270" s="60" t="s">
        <v>1124</v>
      </c>
      <c r="AF2270" s="60"/>
      <c r="AG2270" s="60" t="s">
        <v>1124</v>
      </c>
      <c r="AH2270" s="60" t="s">
        <v>1124</v>
      </c>
      <c r="AI2270" s="60" t="s">
        <v>1124</v>
      </c>
      <c r="AJ2270" s="60" t="s">
        <v>1124</v>
      </c>
      <c r="AK2270" s="60" t="s">
        <v>1124</v>
      </c>
      <c r="AL2270" s="60" t="s">
        <v>1124</v>
      </c>
      <c r="AM2270" s="60" t="s">
        <v>1124</v>
      </c>
      <c r="AN2270" s="60" t="s">
        <v>1124</v>
      </c>
      <c r="AO2270" s="60"/>
      <c r="AP2270" s="35" t="s">
        <v>1857</v>
      </c>
      <c r="AQ2270" s="377">
        <v>0</v>
      </c>
      <c r="AR2270" s="378">
        <v>0</v>
      </c>
      <c r="AS2270" s="377">
        <v>0</v>
      </c>
      <c r="AT2270" s="378">
        <v>0</v>
      </c>
      <c r="AU2270" s="377">
        <v>0</v>
      </c>
      <c r="AV2270" s="377">
        <v>0</v>
      </c>
      <c r="AW2270" s="377">
        <v>0</v>
      </c>
      <c r="AX2270">
        <v>0</v>
      </c>
      <c r="AY2270">
        <v>0</v>
      </c>
    </row>
    <row r="2271" spans="1:51" ht="15.75" hidden="1" customHeight="1" x14ac:dyDescent="0.2">
      <c r="A2271" s="46">
        <v>1072</v>
      </c>
      <c r="B2271" s="258" t="s">
        <v>2086</v>
      </c>
      <c r="C2271" t="s">
        <v>1204</v>
      </c>
      <c r="D2271" t="s">
        <v>1820</v>
      </c>
      <c r="E2271" t="s">
        <v>1821</v>
      </c>
      <c r="F2271" s="29" t="s">
        <v>1822</v>
      </c>
      <c r="G2271" s="47">
        <v>244</v>
      </c>
      <c r="H2271" t="s">
        <v>1822</v>
      </c>
      <c r="I2271">
        <v>1</v>
      </c>
      <c r="J2271" t="s">
        <v>2087</v>
      </c>
      <c r="K2271" t="s">
        <v>2088</v>
      </c>
      <c r="L2271" t="s">
        <v>2089</v>
      </c>
      <c r="M2271" t="s">
        <v>327</v>
      </c>
      <c r="N2271" s="34">
        <v>0</v>
      </c>
      <c r="O2271" s="34" t="s">
        <v>715</v>
      </c>
      <c r="P2271" s="34">
        <v>0</v>
      </c>
      <c r="Q2271" s="34">
        <v>0</v>
      </c>
      <c r="R2271" s="34">
        <v>0</v>
      </c>
      <c r="S2271" s="48" t="s">
        <v>1123</v>
      </c>
      <c r="T2271" s="13" t="s">
        <v>122</v>
      </c>
      <c r="U2271" s="12" t="s">
        <v>122</v>
      </c>
      <c r="V2271" s="12" t="s">
        <v>122</v>
      </c>
      <c r="W2271" s="12" t="s">
        <v>122</v>
      </c>
      <c r="X2271" s="14" t="str">
        <f t="shared" si="35"/>
        <v>С</v>
      </c>
      <c r="Y2271" s="271">
        <f>Таблица1[[#This Row],[ID_intellix]]</f>
        <v>1072</v>
      </c>
      <c r="Z2271" s="269" t="s">
        <v>122</v>
      </c>
      <c r="AA2271" s="145">
        <f>IF(OR(Таблица1[[#This Row],[CARDIO_report]]&lt;&gt;0,Таблица1[[#This Row],[AI COMBO_report]]&lt;&gt;0,Таблица1[[#This Row],[OTC_report]]&lt;&gt;0),1,0)</f>
        <v>0</v>
      </c>
      <c r="AB2271" s="60" t="s">
        <v>1124</v>
      </c>
      <c r="AC2271" s="60" t="s">
        <v>1124</v>
      </c>
      <c r="AD2271" s="60" t="s">
        <v>1124</v>
      </c>
      <c r="AE2271" s="60" t="s">
        <v>1124</v>
      </c>
      <c r="AF2271" s="60"/>
      <c r="AG2271" s="60" t="s">
        <v>1124</v>
      </c>
      <c r="AH2271" s="60" t="s">
        <v>1124</v>
      </c>
      <c r="AI2271" s="60" t="s">
        <v>1124</v>
      </c>
      <c r="AJ2271" s="60" t="s">
        <v>1124</v>
      </c>
      <c r="AK2271" s="60" t="s">
        <v>1124</v>
      </c>
      <c r="AL2271" s="60" t="s">
        <v>1124</v>
      </c>
      <c r="AM2271" s="60" t="s">
        <v>1124</v>
      </c>
      <c r="AN2271" s="60" t="s">
        <v>1124</v>
      </c>
      <c r="AO2271" s="60"/>
      <c r="AP2271" s="35" t="s">
        <v>1825</v>
      </c>
      <c r="AQ2271" s="377">
        <v>0</v>
      </c>
      <c r="AR2271" s="378">
        <v>0</v>
      </c>
      <c r="AS2271" s="377">
        <v>0</v>
      </c>
      <c r="AT2271" s="378">
        <v>0</v>
      </c>
      <c r="AU2271" s="377">
        <v>0</v>
      </c>
      <c r="AV2271" s="377">
        <v>0</v>
      </c>
      <c r="AW2271" s="377">
        <v>0</v>
      </c>
      <c r="AX2271">
        <v>0</v>
      </c>
      <c r="AY2271">
        <v>0</v>
      </c>
    </row>
    <row r="2272" spans="1:51" hidden="1" x14ac:dyDescent="0.2">
      <c r="A2272" s="46">
        <v>2639</v>
      </c>
      <c r="B2272" s="258" t="s">
        <v>8430</v>
      </c>
      <c r="C2272" t="s">
        <v>1204</v>
      </c>
      <c r="D2272" t="s">
        <v>1820</v>
      </c>
      <c r="E2272" t="s">
        <v>1821</v>
      </c>
      <c r="F2272" s="29" t="s">
        <v>1822</v>
      </c>
      <c r="G2272" s="47">
        <v>270</v>
      </c>
      <c r="H2272" t="s">
        <v>1822</v>
      </c>
      <c r="I2272">
        <v>1</v>
      </c>
      <c r="J2272" t="s">
        <v>8431</v>
      </c>
      <c r="K2272" t="s">
        <v>2088</v>
      </c>
      <c r="L2272" t="s">
        <v>8432</v>
      </c>
      <c r="M2272" t="s">
        <v>327</v>
      </c>
      <c r="N2272" s="34">
        <v>0</v>
      </c>
      <c r="O2272" s="34" t="s">
        <v>715</v>
      </c>
      <c r="P2272" s="34">
        <v>0</v>
      </c>
      <c r="Q2272" s="34">
        <v>0</v>
      </c>
      <c r="R2272" s="34">
        <v>0</v>
      </c>
      <c r="S2272" s="48" t="s">
        <v>1123</v>
      </c>
      <c r="T2272" s="13" t="s">
        <v>122</v>
      </c>
      <c r="U2272" s="12" t="s">
        <v>122</v>
      </c>
      <c r="V2272" s="12" t="s">
        <v>122</v>
      </c>
      <c r="W2272" s="12" t="s">
        <v>122</v>
      </c>
      <c r="X2272" s="14" t="str">
        <f t="shared" si="35"/>
        <v>С</v>
      </c>
      <c r="Y2272" s="271">
        <f>Таблица1[[#This Row],[ID_intellix]]</f>
        <v>2639</v>
      </c>
      <c r="Z2272" s="269" t="s">
        <v>122</v>
      </c>
      <c r="AA2272" s="145">
        <f>IF(OR(Таблица1[[#This Row],[CARDIO_report]]&lt;&gt;0,Таблица1[[#This Row],[AI COMBO_report]]&lt;&gt;0,Таблица1[[#This Row],[OTC_report]]&lt;&gt;0),1,0)</f>
        <v>0</v>
      </c>
      <c r="AB2272" s="60" t="s">
        <v>1124</v>
      </c>
      <c r="AC2272" s="60" t="s">
        <v>1124</v>
      </c>
      <c r="AD2272" s="60" t="s">
        <v>1124</v>
      </c>
      <c r="AE2272" s="60" t="s">
        <v>1124</v>
      </c>
      <c r="AF2272" s="60"/>
      <c r="AG2272" s="60" t="s">
        <v>1124</v>
      </c>
      <c r="AH2272" s="60" t="s">
        <v>1124</v>
      </c>
      <c r="AI2272" s="60" t="s">
        <v>1124</v>
      </c>
      <c r="AJ2272" s="60" t="s">
        <v>1124</v>
      </c>
      <c r="AK2272" s="60" t="s">
        <v>1124</v>
      </c>
      <c r="AL2272" s="60" t="s">
        <v>1124</v>
      </c>
      <c r="AM2272" s="60" t="s">
        <v>1124</v>
      </c>
      <c r="AN2272" s="60" t="s">
        <v>1124</v>
      </c>
      <c r="AO2272" s="60"/>
      <c r="AP2272" s="35" t="s">
        <v>1825</v>
      </c>
      <c r="AQ2272" s="377">
        <v>0</v>
      </c>
      <c r="AR2272" s="378">
        <v>0</v>
      </c>
      <c r="AS2272" s="377">
        <v>0</v>
      </c>
      <c r="AT2272" s="378">
        <v>0</v>
      </c>
      <c r="AU2272" s="377">
        <v>0</v>
      </c>
      <c r="AV2272" s="377">
        <v>0</v>
      </c>
      <c r="AW2272" s="377">
        <v>0</v>
      </c>
      <c r="AX2272">
        <v>0</v>
      </c>
      <c r="AY2272">
        <v>0</v>
      </c>
    </row>
    <row r="2273" spans="1:54" ht="15.75" hidden="1" customHeight="1" x14ac:dyDescent="0.2">
      <c r="A2273" s="46">
        <v>2597</v>
      </c>
      <c r="B2273" s="258" t="s">
        <v>8445</v>
      </c>
      <c r="C2273" t="s">
        <v>1204</v>
      </c>
      <c r="D2273" t="s">
        <v>1820</v>
      </c>
      <c r="E2273" t="s">
        <v>1821</v>
      </c>
      <c r="F2273" s="29" t="s">
        <v>1822</v>
      </c>
      <c r="G2273" s="47">
        <v>275</v>
      </c>
      <c r="H2273" t="s">
        <v>1822</v>
      </c>
      <c r="I2273">
        <v>1</v>
      </c>
      <c r="J2273" t="s">
        <v>8446</v>
      </c>
      <c r="K2273" t="s">
        <v>2088</v>
      </c>
      <c r="L2273" t="s">
        <v>8447</v>
      </c>
      <c r="M2273" t="s">
        <v>327</v>
      </c>
      <c r="N2273" s="34">
        <v>0</v>
      </c>
      <c r="O2273" s="34" t="s">
        <v>715</v>
      </c>
      <c r="P2273" s="34">
        <v>0</v>
      </c>
      <c r="Q2273" s="34">
        <v>0</v>
      </c>
      <c r="R2273" s="34">
        <v>0</v>
      </c>
      <c r="S2273" s="48" t="s">
        <v>1123</v>
      </c>
      <c r="T2273" s="13" t="s">
        <v>122</v>
      </c>
      <c r="U2273" s="12" t="s">
        <v>122</v>
      </c>
      <c r="V2273" s="12" t="s">
        <v>122</v>
      </c>
      <c r="W2273" s="12" t="s">
        <v>122</v>
      </c>
      <c r="X2273" s="14" t="str">
        <f t="shared" si="35"/>
        <v>С</v>
      </c>
      <c r="Y2273" s="271">
        <f>Таблица1[[#This Row],[ID_intellix]]</f>
        <v>2597</v>
      </c>
      <c r="Z2273" s="269" t="s">
        <v>122</v>
      </c>
      <c r="AA2273" s="145">
        <f>IF(OR(Таблица1[[#This Row],[CARDIO_report]]&lt;&gt;0,Таблица1[[#This Row],[AI COMBO_report]]&lt;&gt;0,Таблица1[[#This Row],[OTC_report]]&lt;&gt;0),1,0)</f>
        <v>0</v>
      </c>
      <c r="AB2273" s="60" t="s">
        <v>1124</v>
      </c>
      <c r="AC2273" s="60" t="s">
        <v>1124</v>
      </c>
      <c r="AD2273" s="60" t="s">
        <v>1124</v>
      </c>
      <c r="AE2273" s="60" t="s">
        <v>1124</v>
      </c>
      <c r="AF2273" s="60"/>
      <c r="AG2273" s="60" t="s">
        <v>1124</v>
      </c>
      <c r="AH2273" s="60" t="s">
        <v>1124</v>
      </c>
      <c r="AI2273" s="60" t="s">
        <v>1124</v>
      </c>
      <c r="AJ2273" s="60" t="s">
        <v>1124</v>
      </c>
      <c r="AK2273" s="60" t="s">
        <v>1124</v>
      </c>
      <c r="AL2273" s="60" t="s">
        <v>1124</v>
      </c>
      <c r="AM2273" s="60" t="s">
        <v>1124</v>
      </c>
      <c r="AN2273" s="60" t="s">
        <v>1124</v>
      </c>
      <c r="AO2273" s="60"/>
      <c r="AP2273" s="35" t="s">
        <v>1825</v>
      </c>
      <c r="AQ2273" s="377">
        <v>0</v>
      </c>
      <c r="AR2273" s="378">
        <v>0</v>
      </c>
      <c r="AS2273" s="377">
        <v>0</v>
      </c>
      <c r="AT2273" s="378">
        <v>0</v>
      </c>
      <c r="AU2273" s="377">
        <v>0</v>
      </c>
      <c r="AV2273" s="377">
        <v>0</v>
      </c>
      <c r="AW2273" s="377">
        <v>0</v>
      </c>
      <c r="AX2273">
        <v>0</v>
      </c>
      <c r="AY2273">
        <v>0</v>
      </c>
    </row>
    <row r="2274" spans="1:54" ht="15.75" hidden="1" customHeight="1" x14ac:dyDescent="0.2">
      <c r="A2274" s="46">
        <v>2749</v>
      </c>
      <c r="B2274" s="258" t="s">
        <v>8448</v>
      </c>
      <c r="C2274" t="s">
        <v>1204</v>
      </c>
      <c r="D2274" t="s">
        <v>1820</v>
      </c>
      <c r="E2274" t="s">
        <v>1821</v>
      </c>
      <c r="F2274" s="29" t="s">
        <v>1822</v>
      </c>
      <c r="G2274" s="47">
        <v>276</v>
      </c>
      <c r="H2274" t="s">
        <v>1822</v>
      </c>
      <c r="I2274">
        <v>1</v>
      </c>
      <c r="J2274" t="s">
        <v>8449</v>
      </c>
      <c r="K2274" t="s">
        <v>2088</v>
      </c>
      <c r="L2274" t="s">
        <v>8450</v>
      </c>
      <c r="M2274" t="s">
        <v>327</v>
      </c>
      <c r="N2274" s="34">
        <v>0</v>
      </c>
      <c r="O2274" s="34" t="s">
        <v>715</v>
      </c>
      <c r="P2274" s="34">
        <v>0</v>
      </c>
      <c r="Q2274" s="34">
        <v>0</v>
      </c>
      <c r="R2274" s="34">
        <v>0</v>
      </c>
      <c r="S2274" s="48" t="s">
        <v>1123</v>
      </c>
      <c r="T2274" s="13" t="s">
        <v>122</v>
      </c>
      <c r="U2274" s="12" t="s">
        <v>122</v>
      </c>
      <c r="V2274" s="12" t="s">
        <v>122</v>
      </c>
      <c r="W2274" s="12" t="s">
        <v>122</v>
      </c>
      <c r="X2274" s="14" t="str">
        <f t="shared" si="35"/>
        <v>С</v>
      </c>
      <c r="Y2274" s="271">
        <f>Таблица1[[#This Row],[ID_intellix]]</f>
        <v>2749</v>
      </c>
      <c r="Z2274" s="269" t="s">
        <v>122</v>
      </c>
      <c r="AA2274" s="145">
        <f>IF(OR(Таблица1[[#This Row],[CARDIO_report]]&lt;&gt;0,Таблица1[[#This Row],[AI COMBO_report]]&lt;&gt;0,Таблица1[[#This Row],[OTC_report]]&lt;&gt;0),1,0)</f>
        <v>0</v>
      </c>
      <c r="AB2274" s="60" t="s">
        <v>1124</v>
      </c>
      <c r="AC2274" s="60" t="s">
        <v>1124</v>
      </c>
      <c r="AD2274" s="60" t="s">
        <v>1124</v>
      </c>
      <c r="AE2274" s="60" t="s">
        <v>1124</v>
      </c>
      <c r="AF2274" s="60"/>
      <c r="AG2274" s="60" t="s">
        <v>1124</v>
      </c>
      <c r="AH2274" s="60" t="s">
        <v>1124</v>
      </c>
      <c r="AI2274" s="60" t="s">
        <v>1124</v>
      </c>
      <c r="AJ2274" s="60" t="s">
        <v>1124</v>
      </c>
      <c r="AK2274" s="60" t="s">
        <v>1124</v>
      </c>
      <c r="AL2274" s="60" t="s">
        <v>1124</v>
      </c>
      <c r="AM2274" s="60" t="s">
        <v>1124</v>
      </c>
      <c r="AN2274" s="60" t="s">
        <v>1124</v>
      </c>
      <c r="AO2274" s="60"/>
      <c r="AP2274" s="35" t="s">
        <v>1857</v>
      </c>
      <c r="AQ2274" s="377">
        <v>0</v>
      </c>
      <c r="AR2274" s="378">
        <v>0</v>
      </c>
      <c r="AS2274" s="377">
        <v>0</v>
      </c>
      <c r="AT2274" s="378">
        <v>0</v>
      </c>
      <c r="AU2274" s="377">
        <v>0</v>
      </c>
      <c r="AV2274" s="377">
        <v>0</v>
      </c>
      <c r="AW2274" s="377">
        <v>0</v>
      </c>
      <c r="AX2274">
        <v>0</v>
      </c>
      <c r="AY2274">
        <v>0</v>
      </c>
    </row>
    <row r="2275" spans="1:54" ht="15.75" hidden="1" customHeight="1" x14ac:dyDescent="0.2">
      <c r="A2275" s="46">
        <v>1893</v>
      </c>
      <c r="B2275" s="258" t="s">
        <v>8461</v>
      </c>
      <c r="C2275" t="s">
        <v>1204</v>
      </c>
      <c r="D2275" t="s">
        <v>1820</v>
      </c>
      <c r="E2275" t="s">
        <v>1821</v>
      </c>
      <c r="F2275" s="29" t="s">
        <v>1822</v>
      </c>
      <c r="G2275" s="47">
        <v>28</v>
      </c>
      <c r="H2275" t="s">
        <v>1822</v>
      </c>
      <c r="I2275">
        <v>1</v>
      </c>
      <c r="J2275" t="s">
        <v>8462</v>
      </c>
      <c r="K2275" t="s">
        <v>2088</v>
      </c>
      <c r="L2275" t="s">
        <v>8463</v>
      </c>
      <c r="M2275" t="s">
        <v>327</v>
      </c>
      <c r="N2275" s="34">
        <v>0</v>
      </c>
      <c r="O2275" s="34" t="s">
        <v>715</v>
      </c>
      <c r="P2275" s="34">
        <v>0</v>
      </c>
      <c r="Q2275" s="34">
        <v>0</v>
      </c>
      <c r="R2275" s="34">
        <v>0</v>
      </c>
      <c r="S2275" s="48" t="s">
        <v>1123</v>
      </c>
      <c r="T2275" s="13" t="s">
        <v>122</v>
      </c>
      <c r="U2275" s="12" t="s">
        <v>122</v>
      </c>
      <c r="V2275" s="12" t="s">
        <v>122</v>
      </c>
      <c r="W2275" s="12" t="s">
        <v>122</v>
      </c>
      <c r="X2275" s="14" t="str">
        <f t="shared" si="35"/>
        <v>С</v>
      </c>
      <c r="Y2275" s="271">
        <f>Таблица1[[#This Row],[ID_intellix]]</f>
        <v>1893</v>
      </c>
      <c r="Z2275" s="269" t="s">
        <v>122</v>
      </c>
      <c r="AA2275" s="145">
        <f>IF(OR(Таблица1[[#This Row],[CARDIO_report]]&lt;&gt;0,Таблица1[[#This Row],[AI COMBO_report]]&lt;&gt;0,Таблица1[[#This Row],[OTC_report]]&lt;&gt;0),1,0)</f>
        <v>0</v>
      </c>
      <c r="AB2275" s="60" t="s">
        <v>1124</v>
      </c>
      <c r="AC2275" s="60" t="s">
        <v>1124</v>
      </c>
      <c r="AD2275" s="60" t="s">
        <v>1124</v>
      </c>
      <c r="AE2275" s="60" t="s">
        <v>1124</v>
      </c>
      <c r="AF2275" s="60"/>
      <c r="AG2275" s="60" t="s">
        <v>1124</v>
      </c>
      <c r="AH2275" s="60" t="s">
        <v>1124</v>
      </c>
      <c r="AI2275" s="60" t="s">
        <v>1124</v>
      </c>
      <c r="AJ2275" s="60" t="s">
        <v>1124</v>
      </c>
      <c r="AK2275" s="60" t="s">
        <v>1124</v>
      </c>
      <c r="AL2275" s="60" t="s">
        <v>1124</v>
      </c>
      <c r="AM2275" s="60" t="s">
        <v>1124</v>
      </c>
      <c r="AN2275" s="60" t="s">
        <v>1124</v>
      </c>
      <c r="AO2275" s="60"/>
      <c r="AP2275" s="35" t="s">
        <v>1825</v>
      </c>
      <c r="AQ2275" s="377">
        <v>0</v>
      </c>
      <c r="AR2275" s="378">
        <v>0</v>
      </c>
      <c r="AS2275" s="377">
        <v>0</v>
      </c>
      <c r="AT2275" s="378">
        <v>0</v>
      </c>
      <c r="AU2275" s="377">
        <v>0</v>
      </c>
      <c r="AV2275" s="377">
        <v>0</v>
      </c>
      <c r="AW2275" s="377">
        <v>0</v>
      </c>
      <c r="AX2275">
        <v>0</v>
      </c>
      <c r="AY2275">
        <v>0</v>
      </c>
    </row>
    <row r="2276" spans="1:54" ht="15.75" hidden="1" customHeight="1" x14ac:dyDescent="0.2">
      <c r="A2276" s="46">
        <v>2913</v>
      </c>
      <c r="B2276" s="258" t="s">
        <v>8464</v>
      </c>
      <c r="C2276" t="s">
        <v>1204</v>
      </c>
      <c r="D2276" t="s">
        <v>1820</v>
      </c>
      <c r="E2276" t="s">
        <v>1821</v>
      </c>
      <c r="F2276" s="29" t="s">
        <v>1822</v>
      </c>
      <c r="G2276" s="47">
        <v>280</v>
      </c>
      <c r="H2276" t="s">
        <v>1822</v>
      </c>
      <c r="I2276">
        <v>1</v>
      </c>
      <c r="J2276" t="s">
        <v>8465</v>
      </c>
      <c r="K2276" t="s">
        <v>2088</v>
      </c>
      <c r="L2276" t="s">
        <v>8466</v>
      </c>
      <c r="M2276" t="s">
        <v>327</v>
      </c>
      <c r="N2276" s="34">
        <v>0</v>
      </c>
      <c r="O2276" s="34" t="s">
        <v>715</v>
      </c>
      <c r="P2276" s="34">
        <v>0</v>
      </c>
      <c r="Q2276" s="34">
        <v>0</v>
      </c>
      <c r="R2276" s="34">
        <v>0</v>
      </c>
      <c r="S2276" s="48" t="s">
        <v>1123</v>
      </c>
      <c r="T2276" s="13" t="s">
        <v>122</v>
      </c>
      <c r="U2276" s="12" t="s">
        <v>122</v>
      </c>
      <c r="V2276" s="12" t="s">
        <v>122</v>
      </c>
      <c r="W2276" s="12" t="s">
        <v>122</v>
      </c>
      <c r="X2276" s="14" t="str">
        <f t="shared" si="35"/>
        <v>С</v>
      </c>
      <c r="Y2276" s="271">
        <f>Таблица1[[#This Row],[ID_intellix]]</f>
        <v>2913</v>
      </c>
      <c r="Z2276" s="269" t="s">
        <v>122</v>
      </c>
      <c r="AA2276" s="145">
        <f>IF(OR(Таблица1[[#This Row],[CARDIO_report]]&lt;&gt;0,Таблица1[[#This Row],[AI COMBO_report]]&lt;&gt;0,Таблица1[[#This Row],[OTC_report]]&lt;&gt;0),1,0)</f>
        <v>0</v>
      </c>
      <c r="AB2276" s="60" t="s">
        <v>1124</v>
      </c>
      <c r="AC2276" s="60" t="s">
        <v>1124</v>
      </c>
      <c r="AD2276" s="60" t="s">
        <v>1124</v>
      </c>
      <c r="AE2276" s="60" t="s">
        <v>1124</v>
      </c>
      <c r="AF2276" s="60"/>
      <c r="AG2276" s="60" t="s">
        <v>1124</v>
      </c>
      <c r="AH2276" s="60" t="s">
        <v>1124</v>
      </c>
      <c r="AI2276" s="60" t="s">
        <v>1124</v>
      </c>
      <c r="AJ2276" s="60" t="s">
        <v>1124</v>
      </c>
      <c r="AK2276" s="60" t="s">
        <v>1124</v>
      </c>
      <c r="AL2276" s="60" t="s">
        <v>1124</v>
      </c>
      <c r="AM2276" s="60" t="s">
        <v>1124</v>
      </c>
      <c r="AN2276" s="60" t="s">
        <v>1124</v>
      </c>
      <c r="AO2276" s="60"/>
      <c r="AP2276" s="35" t="s">
        <v>1825</v>
      </c>
      <c r="AQ2276" s="377">
        <v>0</v>
      </c>
      <c r="AR2276" s="378">
        <v>0</v>
      </c>
      <c r="AS2276" s="377">
        <v>0</v>
      </c>
      <c r="AT2276" s="378">
        <v>0</v>
      </c>
      <c r="AU2276" s="377">
        <v>0</v>
      </c>
      <c r="AV2276" s="377">
        <v>0</v>
      </c>
      <c r="AW2276" s="377">
        <v>0</v>
      </c>
      <c r="AX2276">
        <v>0</v>
      </c>
      <c r="AY2276">
        <v>0</v>
      </c>
    </row>
    <row r="2277" spans="1:54" ht="15.75" hidden="1" customHeight="1" x14ac:dyDescent="0.2">
      <c r="A2277" s="46">
        <v>1323</v>
      </c>
      <c r="B2277" s="258" t="s">
        <v>8505</v>
      </c>
      <c r="C2277" t="s">
        <v>1204</v>
      </c>
      <c r="D2277" t="s">
        <v>1820</v>
      </c>
      <c r="E2277" t="s">
        <v>1821</v>
      </c>
      <c r="F2277" s="29" t="s">
        <v>1822</v>
      </c>
      <c r="G2277" s="47">
        <v>38</v>
      </c>
      <c r="H2277" t="s">
        <v>1822</v>
      </c>
      <c r="I2277">
        <v>1</v>
      </c>
      <c r="J2277" t="s">
        <v>8506</v>
      </c>
      <c r="K2277" t="s">
        <v>2088</v>
      </c>
      <c r="L2277" t="s">
        <v>8507</v>
      </c>
      <c r="M2277" t="s">
        <v>327</v>
      </c>
      <c r="N2277" s="34">
        <v>0</v>
      </c>
      <c r="O2277" s="34" t="s">
        <v>715</v>
      </c>
      <c r="P2277" s="34">
        <v>0</v>
      </c>
      <c r="Q2277" s="34">
        <v>0</v>
      </c>
      <c r="R2277" s="34">
        <v>0</v>
      </c>
      <c r="S2277" s="48" t="s">
        <v>1123</v>
      </c>
      <c r="T2277" s="13" t="s">
        <v>122</v>
      </c>
      <c r="U2277" s="12" t="s">
        <v>122</v>
      </c>
      <c r="V2277" s="12" t="s">
        <v>122</v>
      </c>
      <c r="W2277" s="12" t="s">
        <v>122</v>
      </c>
      <c r="X2277" s="14" t="str">
        <f t="shared" si="35"/>
        <v>С</v>
      </c>
      <c r="Y2277" s="271">
        <f>Таблица1[[#This Row],[ID_intellix]]</f>
        <v>1323</v>
      </c>
      <c r="Z2277" s="269" t="s">
        <v>122</v>
      </c>
      <c r="AA2277" s="145">
        <f>IF(OR(Таблица1[[#This Row],[CARDIO_report]]&lt;&gt;0,Таблица1[[#This Row],[AI COMBO_report]]&lt;&gt;0,Таблица1[[#This Row],[OTC_report]]&lt;&gt;0),1,0)</f>
        <v>0</v>
      </c>
      <c r="AB2277" s="60" t="s">
        <v>1124</v>
      </c>
      <c r="AC2277" s="60" t="s">
        <v>1124</v>
      </c>
      <c r="AD2277" s="60" t="s">
        <v>1124</v>
      </c>
      <c r="AE2277" s="60" t="s">
        <v>1124</v>
      </c>
      <c r="AF2277" s="60"/>
      <c r="AG2277" s="60" t="s">
        <v>1124</v>
      </c>
      <c r="AH2277" s="60" t="s">
        <v>1124</v>
      </c>
      <c r="AI2277" s="60" t="s">
        <v>1124</v>
      </c>
      <c r="AJ2277" s="60" t="s">
        <v>1124</v>
      </c>
      <c r="AK2277" s="60" t="s">
        <v>1124</v>
      </c>
      <c r="AL2277" s="60" t="s">
        <v>1124</v>
      </c>
      <c r="AM2277" s="60" t="s">
        <v>1124</v>
      </c>
      <c r="AN2277" s="60" t="s">
        <v>1124</v>
      </c>
      <c r="AO2277" s="60"/>
      <c r="AP2277" s="35" t="s">
        <v>1825</v>
      </c>
      <c r="AQ2277" s="377">
        <v>0</v>
      </c>
      <c r="AR2277" s="378">
        <v>0</v>
      </c>
      <c r="AS2277" s="377">
        <v>0</v>
      </c>
      <c r="AT2277" s="378">
        <v>0</v>
      </c>
      <c r="AU2277" s="377">
        <v>0</v>
      </c>
      <c r="AV2277" s="377">
        <v>0</v>
      </c>
      <c r="AW2277" s="377">
        <v>0</v>
      </c>
      <c r="AX2277">
        <v>0</v>
      </c>
      <c r="AY2277">
        <v>0</v>
      </c>
    </row>
    <row r="2278" spans="1:54" ht="15.75" hidden="1" customHeight="1" x14ac:dyDescent="0.2">
      <c r="A2278" s="46">
        <v>5187</v>
      </c>
      <c r="B2278" s="258" t="s">
        <v>8603</v>
      </c>
      <c r="C2278" t="s">
        <v>1204</v>
      </c>
      <c r="D2278" t="s">
        <v>1820</v>
      </c>
      <c r="E2278" t="s">
        <v>1821</v>
      </c>
      <c r="F2278" s="29" t="s">
        <v>1822</v>
      </c>
      <c r="G2278" s="47">
        <v>90</v>
      </c>
      <c r="H2278" t="s">
        <v>1822</v>
      </c>
      <c r="I2278">
        <v>1</v>
      </c>
      <c r="J2278" t="s">
        <v>8604</v>
      </c>
      <c r="K2278" t="s">
        <v>2088</v>
      </c>
      <c r="L2278" t="s">
        <v>8605</v>
      </c>
      <c r="M2278" t="s">
        <v>327</v>
      </c>
      <c r="N2278" s="34">
        <v>0</v>
      </c>
      <c r="O2278" s="34" t="s">
        <v>715</v>
      </c>
      <c r="P2278" s="34">
        <v>0</v>
      </c>
      <c r="Q2278" s="34">
        <v>0</v>
      </c>
      <c r="R2278" s="34">
        <v>0</v>
      </c>
      <c r="S2278" s="48" t="s">
        <v>1123</v>
      </c>
      <c r="T2278" s="13" t="s">
        <v>122</v>
      </c>
      <c r="U2278" s="12" t="s">
        <v>122</v>
      </c>
      <c r="V2278" s="12" t="s">
        <v>122</v>
      </c>
      <c r="W2278" s="12" t="s">
        <v>122</v>
      </c>
      <c r="X2278" s="14" t="str">
        <f t="shared" si="35"/>
        <v>С</v>
      </c>
      <c r="Y2278" s="271">
        <f>Таблица1[[#This Row],[ID_intellix]]</f>
        <v>5187</v>
      </c>
      <c r="Z2278" s="269" t="s">
        <v>122</v>
      </c>
      <c r="AA2278" s="145">
        <f>IF(OR(Таблица1[[#This Row],[CARDIO_report]]&lt;&gt;0,Таблица1[[#This Row],[AI COMBO_report]]&lt;&gt;0,Таблица1[[#This Row],[OTC_report]]&lt;&gt;0),1,0)</f>
        <v>0</v>
      </c>
      <c r="AB2278" s="60" t="s">
        <v>1124</v>
      </c>
      <c r="AC2278" s="60" t="s">
        <v>1124</v>
      </c>
      <c r="AD2278" s="60" t="s">
        <v>1124</v>
      </c>
      <c r="AE2278" s="60" t="s">
        <v>1124</v>
      </c>
      <c r="AF2278" s="60"/>
      <c r="AG2278" s="60" t="s">
        <v>1124</v>
      </c>
      <c r="AH2278" s="60" t="s">
        <v>1124</v>
      </c>
      <c r="AI2278" s="60" t="s">
        <v>1124</v>
      </c>
      <c r="AJ2278" s="60" t="s">
        <v>1124</v>
      </c>
      <c r="AK2278" s="60" t="s">
        <v>1124</v>
      </c>
      <c r="AL2278" s="60" t="s">
        <v>1124</v>
      </c>
      <c r="AM2278" s="60" t="s">
        <v>1124</v>
      </c>
      <c r="AN2278" s="60" t="s">
        <v>1124</v>
      </c>
      <c r="AO2278" s="60"/>
      <c r="AP2278" s="35" t="s">
        <v>1825</v>
      </c>
      <c r="AQ2278" s="377">
        <v>0</v>
      </c>
      <c r="AR2278" s="378">
        <v>0</v>
      </c>
      <c r="AS2278" s="377">
        <v>0</v>
      </c>
      <c r="AT2278" s="378">
        <v>0</v>
      </c>
      <c r="AU2278" s="377">
        <v>0</v>
      </c>
      <c r="AV2278" s="377">
        <v>0</v>
      </c>
      <c r="AW2278" s="377">
        <v>0</v>
      </c>
      <c r="AX2278">
        <v>0</v>
      </c>
      <c r="AY2278">
        <v>0</v>
      </c>
    </row>
    <row r="2279" spans="1:54" ht="15.75" hidden="1" customHeight="1" x14ac:dyDescent="0.2">
      <c r="A2279" s="46">
        <v>878</v>
      </c>
      <c r="B2279" s="258" t="s">
        <v>8646</v>
      </c>
      <c r="C2279" t="s">
        <v>1204</v>
      </c>
      <c r="D2279" t="s">
        <v>1820</v>
      </c>
      <c r="E2279" t="s">
        <v>1821</v>
      </c>
      <c r="F2279" s="29" t="s">
        <v>1822</v>
      </c>
      <c r="G2279" s="47">
        <v>9</v>
      </c>
      <c r="H2279" t="s">
        <v>1822</v>
      </c>
      <c r="I2279">
        <v>1</v>
      </c>
      <c r="J2279" t="s">
        <v>8647</v>
      </c>
      <c r="K2279" t="s">
        <v>2088</v>
      </c>
      <c r="L2279" t="s">
        <v>8648</v>
      </c>
      <c r="M2279" t="s">
        <v>327</v>
      </c>
      <c r="N2279" s="34">
        <v>0</v>
      </c>
      <c r="O2279" s="34" t="s">
        <v>715</v>
      </c>
      <c r="P2279" s="34">
        <v>0</v>
      </c>
      <c r="Q2279" s="34">
        <v>0</v>
      </c>
      <c r="R2279" s="34">
        <v>0</v>
      </c>
      <c r="S2279" s="48" t="s">
        <v>1123</v>
      </c>
      <c r="T2279" s="13" t="s">
        <v>1863</v>
      </c>
      <c r="U2279" s="12" t="s">
        <v>122</v>
      </c>
      <c r="V2279" s="12" t="s">
        <v>122</v>
      </c>
      <c r="W2279" s="12" t="s">
        <v>122</v>
      </c>
      <c r="X2279" s="14" t="str">
        <f t="shared" si="35"/>
        <v>В</v>
      </c>
      <c r="Y2279" s="271">
        <f>Таблица1[[#This Row],[ID_intellix]]</f>
        <v>878</v>
      </c>
      <c r="Z2279" s="269" t="s">
        <v>122</v>
      </c>
      <c r="AA2279" s="145">
        <f>IF(OR(Таблица1[[#This Row],[CARDIO_report]]&lt;&gt;0,Таблица1[[#This Row],[AI COMBO_report]]&lt;&gt;0,Таблица1[[#This Row],[OTC_report]]&lt;&gt;0),1,0)</f>
        <v>0</v>
      </c>
      <c r="AB2279" s="60" t="s">
        <v>1124</v>
      </c>
      <c r="AC2279" s="60" t="s">
        <v>1124</v>
      </c>
      <c r="AD2279" s="60" t="s">
        <v>1124</v>
      </c>
      <c r="AE2279" s="60" t="s">
        <v>1124</v>
      </c>
      <c r="AF2279" s="60"/>
      <c r="AG2279" s="60" t="s">
        <v>1124</v>
      </c>
      <c r="AH2279" s="60" t="s">
        <v>1124</v>
      </c>
      <c r="AI2279" s="60" t="s">
        <v>1124</v>
      </c>
      <c r="AJ2279" s="60" t="s">
        <v>1124</v>
      </c>
      <c r="AK2279" s="60" t="s">
        <v>1124</v>
      </c>
      <c r="AL2279" s="60" t="s">
        <v>1124</v>
      </c>
      <c r="AM2279" s="60" t="s">
        <v>1124</v>
      </c>
      <c r="AN2279" s="60" t="s">
        <v>1124</v>
      </c>
      <c r="AO2279" s="60"/>
      <c r="AP2279" s="35" t="s">
        <v>1917</v>
      </c>
      <c r="AQ2279" s="377">
        <v>0</v>
      </c>
      <c r="AR2279" s="378">
        <v>0</v>
      </c>
      <c r="AS2279" s="377">
        <v>0</v>
      </c>
      <c r="AT2279" s="378">
        <v>0</v>
      </c>
      <c r="AU2279" s="377">
        <v>0</v>
      </c>
      <c r="AV2279" s="377">
        <v>0</v>
      </c>
      <c r="AW2279" s="377">
        <v>0</v>
      </c>
      <c r="AX2279">
        <v>0</v>
      </c>
      <c r="AY2279">
        <v>0</v>
      </c>
    </row>
    <row r="2280" spans="1:54" ht="15.75" hidden="1" customHeight="1" x14ac:dyDescent="0.2">
      <c r="A2280" s="46">
        <v>1493</v>
      </c>
      <c r="B2280" s="258" t="s">
        <v>6754</v>
      </c>
      <c r="C2280" t="s">
        <v>1159</v>
      </c>
      <c r="D2280" t="s">
        <v>2096</v>
      </c>
      <c r="E2280" t="s">
        <v>1821</v>
      </c>
      <c r="F2280" s="29" t="s">
        <v>1950</v>
      </c>
      <c r="G2280" s="47">
        <v>59</v>
      </c>
      <c r="H2280" t="s">
        <v>1950</v>
      </c>
      <c r="I2280">
        <v>1</v>
      </c>
      <c r="J2280" t="s">
        <v>6755</v>
      </c>
      <c r="K2280" t="s">
        <v>2096</v>
      </c>
      <c r="L2280" t="s">
        <v>6756</v>
      </c>
      <c r="M2280">
        <v>0</v>
      </c>
      <c r="N2280" s="34">
        <v>0</v>
      </c>
      <c r="O2280" s="34" t="s">
        <v>672</v>
      </c>
      <c r="P2280" s="34" t="s">
        <v>679</v>
      </c>
      <c r="Q2280" s="34">
        <v>0</v>
      </c>
      <c r="R2280" s="34">
        <v>0</v>
      </c>
      <c r="S2280" s="48" t="s">
        <v>1123</v>
      </c>
      <c r="T2280" s="13" t="s">
        <v>1863</v>
      </c>
      <c r="U2280" s="12" t="s">
        <v>122</v>
      </c>
      <c r="V2280" s="12" t="s">
        <v>122</v>
      </c>
      <c r="W2280" s="12" t="s">
        <v>122</v>
      </c>
      <c r="X2280" s="14" t="str">
        <f t="shared" si="35"/>
        <v>В</v>
      </c>
      <c r="Y2280" s="271">
        <f>Таблица1[[#This Row],[ID_intellix]]</f>
        <v>1493</v>
      </c>
      <c r="Z2280" s="269" t="s">
        <v>122</v>
      </c>
      <c r="AA2280" s="145">
        <f>IF(OR(Таблица1[[#This Row],[CARDIO_report]]&lt;&gt;0,Таблица1[[#This Row],[AI COMBO_report]]&lt;&gt;0,Таблица1[[#This Row],[OTC_report]]&lt;&gt;0),1,0)</f>
        <v>1</v>
      </c>
      <c r="AB2280" s="60" t="s">
        <v>1124</v>
      </c>
      <c r="AC2280" s="60" t="s">
        <v>1124</v>
      </c>
      <c r="AD2280" s="60" t="s">
        <v>1124</v>
      </c>
      <c r="AE2280" s="60" t="s">
        <v>1124</v>
      </c>
      <c r="AF2280" s="60"/>
      <c r="AG2280" s="60" t="s">
        <v>1124</v>
      </c>
      <c r="AH2280" s="60" t="s">
        <v>1124</v>
      </c>
      <c r="AI2280" s="60" t="s">
        <v>1124</v>
      </c>
      <c r="AJ2280" s="60" t="s">
        <v>1124</v>
      </c>
      <c r="AK2280" s="60" t="s">
        <v>1124</v>
      </c>
      <c r="AL2280" s="60" t="s">
        <v>1124</v>
      </c>
      <c r="AM2280" s="60" t="s">
        <v>1124</v>
      </c>
      <c r="AN2280" s="60" t="s">
        <v>1124</v>
      </c>
      <c r="AO2280" s="60"/>
      <c r="AP2280" s="35" t="s">
        <v>1857</v>
      </c>
      <c r="AQ2280" s="377">
        <v>0</v>
      </c>
      <c r="AR2280" s="378">
        <v>0</v>
      </c>
      <c r="AS2280" s="377">
        <v>0</v>
      </c>
      <c r="AT2280" s="378">
        <v>0</v>
      </c>
      <c r="AU2280" s="377">
        <v>0</v>
      </c>
      <c r="AV2280" s="377">
        <v>0</v>
      </c>
      <c r="AW2280" s="377">
        <v>0</v>
      </c>
      <c r="AX2280">
        <v>0</v>
      </c>
      <c r="AY2280">
        <v>0</v>
      </c>
      <c r="AZ2280" s="2"/>
      <c r="BB2280" s="2"/>
    </row>
    <row r="2281" spans="1:54" ht="15.75" hidden="1" customHeight="1" x14ac:dyDescent="0.2">
      <c r="A2281" s="46">
        <v>2218</v>
      </c>
      <c r="B2281" s="258" t="s">
        <v>6798</v>
      </c>
      <c r="C2281" t="s">
        <v>1159</v>
      </c>
      <c r="D2281" t="s">
        <v>2096</v>
      </c>
      <c r="E2281" t="s">
        <v>1821</v>
      </c>
      <c r="F2281" s="29" t="s">
        <v>1950</v>
      </c>
      <c r="G2281" s="47">
        <v>88</v>
      </c>
      <c r="H2281" t="s">
        <v>1950</v>
      </c>
      <c r="I2281">
        <v>1</v>
      </c>
      <c r="J2281" t="s">
        <v>6799</v>
      </c>
      <c r="K2281" t="s">
        <v>2096</v>
      </c>
      <c r="L2281" t="s">
        <v>6800</v>
      </c>
      <c r="M2281">
        <v>0</v>
      </c>
      <c r="N2281" s="34">
        <v>0</v>
      </c>
      <c r="O2281" s="34" t="s">
        <v>672</v>
      </c>
      <c r="P2281" s="34">
        <v>0</v>
      </c>
      <c r="Q2281" s="34">
        <v>0</v>
      </c>
      <c r="R2281" s="34">
        <v>0</v>
      </c>
      <c r="S2281" s="48" t="s">
        <v>1123</v>
      </c>
      <c r="T2281" s="13" t="s">
        <v>122</v>
      </c>
      <c r="U2281" s="12" t="s">
        <v>122</v>
      </c>
      <c r="V2281" s="12" t="s">
        <v>122</v>
      </c>
      <c r="W2281" s="12" t="s">
        <v>122</v>
      </c>
      <c r="X2281" s="14" t="str">
        <f t="shared" si="35"/>
        <v>С</v>
      </c>
      <c r="Y2281" s="271">
        <f>Таблица1[[#This Row],[ID_intellix]]</f>
        <v>2218</v>
      </c>
      <c r="Z2281" s="269" t="s">
        <v>122</v>
      </c>
      <c r="AA2281" s="145">
        <f>IF(OR(Таблица1[[#This Row],[CARDIO_report]]&lt;&gt;0,Таблица1[[#This Row],[AI COMBO_report]]&lt;&gt;0,Таблица1[[#This Row],[OTC_report]]&lt;&gt;0),1,0)</f>
        <v>0</v>
      </c>
      <c r="AB2281" s="60" t="s">
        <v>1124</v>
      </c>
      <c r="AC2281" s="60" t="s">
        <v>1124</v>
      </c>
      <c r="AD2281" s="60" t="s">
        <v>1124</v>
      </c>
      <c r="AE2281" s="60" t="s">
        <v>1124</v>
      </c>
      <c r="AF2281" s="60"/>
      <c r="AG2281" s="60" t="s">
        <v>1124</v>
      </c>
      <c r="AH2281" s="60" t="s">
        <v>1124</v>
      </c>
      <c r="AI2281" s="60" t="s">
        <v>1124</v>
      </c>
      <c r="AJ2281" s="60" t="s">
        <v>1124</v>
      </c>
      <c r="AK2281" s="60" t="s">
        <v>1124</v>
      </c>
      <c r="AL2281" s="60" t="s">
        <v>1124</v>
      </c>
      <c r="AM2281" s="60" t="s">
        <v>1124</v>
      </c>
      <c r="AN2281" s="60" t="s">
        <v>1124</v>
      </c>
      <c r="AO2281" s="60"/>
      <c r="AP2281" s="35" t="s">
        <v>1825</v>
      </c>
      <c r="AQ2281" s="377">
        <v>0</v>
      </c>
      <c r="AR2281" s="378">
        <v>0</v>
      </c>
      <c r="AS2281" s="377">
        <v>0</v>
      </c>
      <c r="AT2281" s="378">
        <v>0</v>
      </c>
      <c r="AU2281" s="377">
        <v>0</v>
      </c>
      <c r="AV2281" s="377">
        <v>0</v>
      </c>
      <c r="AW2281" s="377">
        <v>0</v>
      </c>
      <c r="AX2281">
        <v>0</v>
      </c>
      <c r="AY2281">
        <v>0</v>
      </c>
      <c r="AZ2281" s="2"/>
      <c r="BB2281" s="2"/>
    </row>
    <row r="2282" spans="1:54" ht="15.75" hidden="1" customHeight="1" x14ac:dyDescent="0.2">
      <c r="A2282" s="46">
        <v>161</v>
      </c>
      <c r="B2282" s="258" t="s">
        <v>13194</v>
      </c>
      <c r="C2282" t="s">
        <v>1159</v>
      </c>
      <c r="D2282" t="s">
        <v>2096</v>
      </c>
      <c r="E2282" t="s">
        <v>2504</v>
      </c>
      <c r="F2282" s="29" t="s">
        <v>6392</v>
      </c>
      <c r="G2282" s="47">
        <v>8</v>
      </c>
      <c r="H2282" t="s">
        <v>2513</v>
      </c>
      <c r="I2282">
        <v>1</v>
      </c>
      <c r="J2282" t="s">
        <v>13195</v>
      </c>
      <c r="K2282" t="s">
        <v>2096</v>
      </c>
      <c r="L2282" t="s">
        <v>13196</v>
      </c>
      <c r="M2282">
        <v>0</v>
      </c>
      <c r="N2282" s="34">
        <v>0</v>
      </c>
      <c r="O2282" s="34" t="s">
        <v>672</v>
      </c>
      <c r="P2282" s="34" t="s">
        <v>679</v>
      </c>
      <c r="Q2282" s="34">
        <v>0</v>
      </c>
      <c r="R2282" s="34">
        <v>0</v>
      </c>
      <c r="S2282" s="48" t="s">
        <v>1123</v>
      </c>
      <c r="T2282" s="13" t="s">
        <v>1863</v>
      </c>
      <c r="U2282" s="12" t="s">
        <v>122</v>
      </c>
      <c r="V2282" s="12" t="s">
        <v>122</v>
      </c>
      <c r="W2282" s="12" t="s">
        <v>122</v>
      </c>
      <c r="X2282" s="14" t="str">
        <f t="shared" si="35"/>
        <v>В</v>
      </c>
      <c r="Y2282" s="271">
        <f>Таблица1[[#This Row],[ID_intellix]]</f>
        <v>161</v>
      </c>
      <c r="Z2282" s="269" t="s">
        <v>122</v>
      </c>
      <c r="AA2282" s="145">
        <f>IF(OR(Таблица1[[#This Row],[CARDIO_report]]&lt;&gt;0,Таблица1[[#This Row],[AI COMBO_report]]&lt;&gt;0,Таблица1[[#This Row],[OTC_report]]&lt;&gt;0),1,0)</f>
        <v>1</v>
      </c>
      <c r="AB2282" s="60" t="s">
        <v>1124</v>
      </c>
      <c r="AC2282" s="60" t="s">
        <v>1124</v>
      </c>
      <c r="AD2282" s="60" t="s">
        <v>1124</v>
      </c>
      <c r="AE2282" s="60" t="s">
        <v>1124</v>
      </c>
      <c r="AF2282" s="60"/>
      <c r="AG2282" s="89" t="s">
        <v>1145</v>
      </c>
      <c r="AH2282" s="89">
        <v>55</v>
      </c>
      <c r="AI2282" s="89" t="s">
        <v>1145</v>
      </c>
      <c r="AJ2282" s="89">
        <v>69</v>
      </c>
      <c r="AK2282" s="89" t="s">
        <v>1437</v>
      </c>
      <c r="AL2282" s="89">
        <v>33</v>
      </c>
      <c r="AM2282" s="89" t="s">
        <v>1414</v>
      </c>
      <c r="AN2282" s="89">
        <v>49</v>
      </c>
      <c r="AP2282" s="35" t="s">
        <v>1917</v>
      </c>
      <c r="AQ2282" s="377">
        <v>0</v>
      </c>
      <c r="AR2282" s="378">
        <v>0</v>
      </c>
      <c r="AS2282" s="377">
        <v>0</v>
      </c>
      <c r="AT2282" s="378">
        <v>0</v>
      </c>
      <c r="AU2282" s="377">
        <v>0</v>
      </c>
      <c r="AV2282" s="377">
        <v>0</v>
      </c>
      <c r="AW2282" s="377">
        <v>0</v>
      </c>
      <c r="AX2282">
        <v>0</v>
      </c>
      <c r="AY2282">
        <v>0</v>
      </c>
    </row>
    <row r="2283" spans="1:54" ht="15.75" hidden="1" customHeight="1" x14ac:dyDescent="0.2">
      <c r="A2283" s="46">
        <v>5486</v>
      </c>
      <c r="B2283" s="258" t="s">
        <v>6984</v>
      </c>
      <c r="C2283" t="s">
        <v>1159</v>
      </c>
      <c r="D2283" t="s">
        <v>2096</v>
      </c>
      <c r="E2283" t="s">
        <v>1821</v>
      </c>
      <c r="F2283" s="29" t="s">
        <v>1950</v>
      </c>
      <c r="G2283" s="47">
        <v>156</v>
      </c>
      <c r="H2283" t="s">
        <v>1950</v>
      </c>
      <c r="I2283">
        <v>1</v>
      </c>
      <c r="J2283" t="s">
        <v>6985</v>
      </c>
      <c r="K2283" t="s">
        <v>2096</v>
      </c>
      <c r="L2283" t="s">
        <v>6986</v>
      </c>
      <c r="M2283">
        <v>0</v>
      </c>
      <c r="N2283" s="34">
        <v>0</v>
      </c>
      <c r="O2283" s="34" t="s">
        <v>672</v>
      </c>
      <c r="P2283" s="34">
        <v>0</v>
      </c>
      <c r="Q2283" s="34">
        <v>0</v>
      </c>
      <c r="R2283" s="34">
        <v>0</v>
      </c>
      <c r="S2283" s="48" t="s">
        <v>1123</v>
      </c>
      <c r="T2283" s="13" t="s">
        <v>1863</v>
      </c>
      <c r="U2283" s="12" t="s">
        <v>1863</v>
      </c>
      <c r="V2283" s="12" t="s">
        <v>122</v>
      </c>
      <c r="W2283" s="12" t="s">
        <v>122</v>
      </c>
      <c r="X2283" s="14" t="str">
        <f t="shared" si="35"/>
        <v>А</v>
      </c>
      <c r="Y2283" s="271">
        <f>Таблица1[[#This Row],[ID_intellix]]</f>
        <v>5486</v>
      </c>
      <c r="Z2283" s="269" t="s">
        <v>1863</v>
      </c>
      <c r="AA2283" s="145">
        <f>IF(OR(Таблица1[[#This Row],[CARDIO_report]]&lt;&gt;0,Таблица1[[#This Row],[AI COMBO_report]]&lt;&gt;0,Таблица1[[#This Row],[OTC_report]]&lt;&gt;0),1,0)</f>
        <v>0</v>
      </c>
      <c r="AB2283" s="60" t="s">
        <v>1124</v>
      </c>
      <c r="AC2283" s="60" t="s">
        <v>1124</v>
      </c>
      <c r="AD2283" s="60" t="s">
        <v>1124</v>
      </c>
      <c r="AE2283" s="60" t="s">
        <v>1124</v>
      </c>
      <c r="AF2283" s="60"/>
      <c r="AG2283" s="60" t="s">
        <v>1124</v>
      </c>
      <c r="AH2283" s="60" t="s">
        <v>1124</v>
      </c>
      <c r="AI2283" s="60" t="s">
        <v>1124</v>
      </c>
      <c r="AJ2283" s="60" t="s">
        <v>1124</v>
      </c>
      <c r="AK2283" s="60" t="s">
        <v>1124</v>
      </c>
      <c r="AL2283" s="60" t="s">
        <v>1124</v>
      </c>
      <c r="AM2283" s="60" t="s">
        <v>1124</v>
      </c>
      <c r="AN2283" s="60" t="s">
        <v>1124</v>
      </c>
      <c r="AO2283" s="60"/>
      <c r="AP2283" s="35" t="s">
        <v>1917</v>
      </c>
      <c r="AQ2283" s="377">
        <v>0</v>
      </c>
      <c r="AR2283" s="378">
        <v>0</v>
      </c>
      <c r="AS2283" s="377">
        <v>0</v>
      </c>
      <c r="AT2283" s="378">
        <v>0</v>
      </c>
      <c r="AU2283" s="377">
        <v>0</v>
      </c>
      <c r="AV2283" s="377">
        <v>0</v>
      </c>
      <c r="AW2283" s="377">
        <v>0</v>
      </c>
      <c r="AX2283">
        <v>0</v>
      </c>
      <c r="AY2283">
        <v>0</v>
      </c>
      <c r="AZ2283" s="2"/>
      <c r="BB2283" s="2"/>
    </row>
    <row r="2284" spans="1:54" ht="15.75" hidden="1" customHeight="1" x14ac:dyDescent="0.2">
      <c r="A2284" s="46">
        <v>3213</v>
      </c>
      <c r="B2284" s="258" t="s">
        <v>13256</v>
      </c>
      <c r="C2284" t="s">
        <v>1159</v>
      </c>
      <c r="D2284" t="s">
        <v>2096</v>
      </c>
      <c r="E2284" t="s">
        <v>2504</v>
      </c>
      <c r="F2284" s="29" t="s">
        <v>2539</v>
      </c>
      <c r="G2284" s="47">
        <v>67</v>
      </c>
      <c r="H2284" t="s">
        <v>1149</v>
      </c>
      <c r="I2284">
        <v>1</v>
      </c>
      <c r="J2284" t="s">
        <v>13257</v>
      </c>
      <c r="K2284" t="s">
        <v>2096</v>
      </c>
      <c r="L2284" t="s">
        <v>13258</v>
      </c>
      <c r="M2284">
        <v>0</v>
      </c>
      <c r="N2284" s="34">
        <v>0</v>
      </c>
      <c r="O2284" s="34" t="s">
        <v>672</v>
      </c>
      <c r="P2284" s="34" t="s">
        <v>679</v>
      </c>
      <c r="Q2284" s="34">
        <v>0</v>
      </c>
      <c r="R2284" s="34">
        <v>0</v>
      </c>
      <c r="S2284" s="48" t="s">
        <v>1123</v>
      </c>
      <c r="T2284" s="13" t="s">
        <v>122</v>
      </c>
      <c r="U2284" s="12" t="s">
        <v>122</v>
      </c>
      <c r="V2284" s="12" t="s">
        <v>1863</v>
      </c>
      <c r="W2284" s="12" t="s">
        <v>122</v>
      </c>
      <c r="X2284" s="14" t="str">
        <f t="shared" si="35"/>
        <v>В</v>
      </c>
      <c r="Y2284" s="271">
        <f>Таблица1[[#This Row],[ID_intellix]]</f>
        <v>3213</v>
      </c>
      <c r="Z2284" s="269" t="s">
        <v>122</v>
      </c>
      <c r="AA2284" s="145">
        <f>IF(OR(Таблица1[[#This Row],[CARDIO_report]]&lt;&gt;0,Таблица1[[#This Row],[AI COMBO_report]]&lt;&gt;0,Таблица1[[#This Row],[OTC_report]]&lt;&gt;0),1,0)</f>
        <v>1</v>
      </c>
      <c r="AB2284" s="60" t="s">
        <v>1124</v>
      </c>
      <c r="AC2284" s="60" t="s">
        <v>1124</v>
      </c>
      <c r="AD2284" s="60" t="s">
        <v>1124</v>
      </c>
      <c r="AE2284" s="60" t="s">
        <v>1124</v>
      </c>
      <c r="AF2284" s="60"/>
      <c r="AG2284" s="89" t="s">
        <v>1437</v>
      </c>
      <c r="AH2284" s="89">
        <v>36</v>
      </c>
      <c r="AI2284" s="89" t="s">
        <v>1437</v>
      </c>
      <c r="AJ2284" s="89">
        <v>22</v>
      </c>
      <c r="AK2284" s="89" t="s">
        <v>1437</v>
      </c>
      <c r="AL2284" s="89">
        <v>37</v>
      </c>
      <c r="AM2284" s="89" t="s">
        <v>1437</v>
      </c>
      <c r="AN2284" s="89">
        <v>32</v>
      </c>
      <c r="AP2284" s="35" t="s">
        <v>1857</v>
      </c>
      <c r="AQ2284" s="377">
        <v>0</v>
      </c>
      <c r="AR2284" s="378">
        <v>0</v>
      </c>
      <c r="AS2284" s="377">
        <v>0</v>
      </c>
      <c r="AT2284" s="378">
        <v>0</v>
      </c>
      <c r="AU2284" s="377">
        <v>0</v>
      </c>
      <c r="AV2284" s="377">
        <v>0</v>
      </c>
      <c r="AW2284" s="377">
        <v>0</v>
      </c>
      <c r="AX2284">
        <v>0</v>
      </c>
      <c r="AY2284">
        <v>0</v>
      </c>
    </row>
    <row r="2285" spans="1:54" ht="15.75" hidden="1" customHeight="1" x14ac:dyDescent="0.2">
      <c r="A2285" s="46">
        <v>2904</v>
      </c>
      <c r="B2285" s="258" t="s">
        <v>13264</v>
      </c>
      <c r="C2285" t="s">
        <v>1159</v>
      </c>
      <c r="D2285" t="s">
        <v>2096</v>
      </c>
      <c r="E2285" t="s">
        <v>2504</v>
      </c>
      <c r="F2285" s="29" t="s">
        <v>2532</v>
      </c>
      <c r="G2285" s="47">
        <v>5</v>
      </c>
      <c r="H2285" t="s">
        <v>1140</v>
      </c>
      <c r="I2285">
        <v>1</v>
      </c>
      <c r="J2285" t="s">
        <v>13265</v>
      </c>
      <c r="K2285" t="s">
        <v>2096</v>
      </c>
      <c r="L2285" t="s">
        <v>13266</v>
      </c>
      <c r="M2285">
        <v>0</v>
      </c>
      <c r="N2285" s="34">
        <v>0</v>
      </c>
      <c r="O2285" s="34" t="s">
        <v>672</v>
      </c>
      <c r="P2285" s="34" t="s">
        <v>679</v>
      </c>
      <c r="Q2285" s="34">
        <v>0</v>
      </c>
      <c r="R2285" s="34">
        <v>0</v>
      </c>
      <c r="S2285" s="48" t="s">
        <v>1123</v>
      </c>
      <c r="T2285" s="13" t="s">
        <v>122</v>
      </c>
      <c r="U2285" s="12" t="s">
        <v>1863</v>
      </c>
      <c r="V2285" s="12" t="s">
        <v>122</v>
      </c>
      <c r="W2285" s="12" t="s">
        <v>122</v>
      </c>
      <c r="X2285" s="14" t="str">
        <f t="shared" si="35"/>
        <v>В</v>
      </c>
      <c r="Y2285" s="271">
        <f>Таблица1[[#This Row],[ID_intellix]]</f>
        <v>2904</v>
      </c>
      <c r="Z2285" s="269" t="s">
        <v>122</v>
      </c>
      <c r="AA2285" s="145">
        <f>IF(OR(Таблица1[[#This Row],[CARDIO_report]]&lt;&gt;0,Таблица1[[#This Row],[AI COMBO_report]]&lt;&gt;0,Таблица1[[#This Row],[OTC_report]]&lt;&gt;0),1,0)</f>
        <v>1</v>
      </c>
      <c r="AB2285" s="60" t="s">
        <v>2846</v>
      </c>
      <c r="AC2285" s="60" t="s">
        <v>2846</v>
      </c>
      <c r="AD2285" s="60" t="s">
        <v>1124</v>
      </c>
      <c r="AE2285" s="60" t="s">
        <v>1124</v>
      </c>
      <c r="AF2285" s="60"/>
      <c r="AG2285" s="89" t="s">
        <v>1437</v>
      </c>
      <c r="AH2285" s="89">
        <v>10</v>
      </c>
      <c r="AI2285" s="89" t="s">
        <v>1437</v>
      </c>
      <c r="AJ2285" s="89">
        <v>12</v>
      </c>
      <c r="AK2285" s="89" t="s">
        <v>1437</v>
      </c>
      <c r="AL2285" s="89">
        <v>17</v>
      </c>
      <c r="AM2285" s="89" t="s">
        <v>1437</v>
      </c>
      <c r="AN2285" s="89">
        <v>17</v>
      </c>
      <c r="AP2285" s="35" t="s">
        <v>1825</v>
      </c>
      <c r="AQ2285" s="377">
        <v>0</v>
      </c>
      <c r="AR2285" s="378">
        <v>0</v>
      </c>
      <c r="AS2285" s="377">
        <v>0</v>
      </c>
      <c r="AT2285" s="378">
        <v>0</v>
      </c>
      <c r="AU2285" s="377">
        <v>0</v>
      </c>
      <c r="AV2285" s="377">
        <v>0</v>
      </c>
      <c r="AW2285" s="377">
        <v>0</v>
      </c>
      <c r="AX2285">
        <v>0</v>
      </c>
      <c r="AY2285">
        <v>0</v>
      </c>
    </row>
    <row r="2286" spans="1:54" ht="15.75" hidden="1" customHeight="1" x14ac:dyDescent="0.2">
      <c r="A2286" s="46">
        <v>7984</v>
      </c>
      <c r="B2286" s="258" t="s">
        <v>13834</v>
      </c>
      <c r="C2286" t="s">
        <v>1159</v>
      </c>
      <c r="D2286" t="s">
        <v>2096</v>
      </c>
      <c r="E2286" t="s">
        <v>2504</v>
      </c>
      <c r="F2286" s="29" t="s">
        <v>3360</v>
      </c>
      <c r="G2286" s="53" t="s">
        <v>6578</v>
      </c>
      <c r="H2286" t="s">
        <v>2610</v>
      </c>
      <c r="I2286">
        <v>1</v>
      </c>
      <c r="J2286" t="s">
        <v>13835</v>
      </c>
      <c r="K2286" t="s">
        <v>2096</v>
      </c>
      <c r="L2286" t="s">
        <v>13836</v>
      </c>
      <c r="M2286">
        <v>0</v>
      </c>
      <c r="N2286" s="34">
        <v>0</v>
      </c>
      <c r="O2286" s="34" t="s">
        <v>672</v>
      </c>
      <c r="P2286" s="34" t="s">
        <v>679</v>
      </c>
      <c r="Q2286" s="34">
        <v>0</v>
      </c>
      <c r="R2286" s="34">
        <v>0</v>
      </c>
      <c r="S2286" s="48" t="s">
        <v>1123</v>
      </c>
      <c r="T2286" s="13" t="s">
        <v>1863</v>
      </c>
      <c r="U2286" s="12" t="s">
        <v>122</v>
      </c>
      <c r="V2286" s="12" t="s">
        <v>122</v>
      </c>
      <c r="W2286" s="12" t="s">
        <v>122</v>
      </c>
      <c r="X2286" s="14" t="str">
        <f t="shared" si="35"/>
        <v>В</v>
      </c>
      <c r="Y2286" s="271">
        <f>Таблица1[[#This Row],[ID_intellix]]</f>
        <v>7984</v>
      </c>
      <c r="Z2286" s="269" t="s">
        <v>122</v>
      </c>
      <c r="AA2286" s="145">
        <f>IF(OR(Таблица1[[#This Row],[CARDIO_report]]&lt;&gt;0,Таблица1[[#This Row],[AI COMBO_report]]&lt;&gt;0,Таблица1[[#This Row],[OTC_report]]&lt;&gt;0),1,0)</f>
        <v>1</v>
      </c>
      <c r="AB2286" s="60" t="s">
        <v>1124</v>
      </c>
      <c r="AC2286" s="60" t="s">
        <v>1124</v>
      </c>
      <c r="AD2286" s="60" t="s">
        <v>1124</v>
      </c>
      <c r="AE2286" s="60" t="s">
        <v>1124</v>
      </c>
      <c r="AF2286" s="60"/>
      <c r="AG2286" s="89" t="s">
        <v>1414</v>
      </c>
      <c r="AH2286" s="89">
        <v>48</v>
      </c>
      <c r="AI2286" s="89" t="s">
        <v>2516</v>
      </c>
      <c r="AJ2286" s="89">
        <v>33</v>
      </c>
      <c r="AK2286" s="89" t="s">
        <v>2516</v>
      </c>
      <c r="AL2286" s="89">
        <v>31</v>
      </c>
      <c r="AM2286" s="89" t="s">
        <v>2516</v>
      </c>
      <c r="AN2286" s="89">
        <v>31</v>
      </c>
      <c r="AP2286" s="35" t="s">
        <v>1825</v>
      </c>
      <c r="AQ2286" s="377">
        <v>0</v>
      </c>
      <c r="AR2286" s="378">
        <v>0</v>
      </c>
      <c r="AS2286" s="377">
        <v>0</v>
      </c>
      <c r="AT2286" s="378">
        <v>0</v>
      </c>
      <c r="AU2286" s="377">
        <v>0</v>
      </c>
      <c r="AV2286" s="377">
        <v>0</v>
      </c>
      <c r="AW2286" s="377">
        <v>0</v>
      </c>
      <c r="AX2286">
        <v>0</v>
      </c>
      <c r="AY2286">
        <v>0</v>
      </c>
    </row>
    <row r="2287" spans="1:54" ht="15.75" hidden="1" customHeight="1" x14ac:dyDescent="0.2">
      <c r="A2287" s="46">
        <v>2235</v>
      </c>
      <c r="B2287" s="258">
        <v>0</v>
      </c>
      <c r="C2287" t="s">
        <v>1159</v>
      </c>
      <c r="D2287" t="s">
        <v>2096</v>
      </c>
      <c r="E2287" t="s">
        <v>1821</v>
      </c>
      <c r="F2287" s="29" t="s">
        <v>1950</v>
      </c>
      <c r="G2287" s="47">
        <v>86</v>
      </c>
      <c r="H2287" t="s">
        <v>1950</v>
      </c>
      <c r="I2287">
        <v>1</v>
      </c>
      <c r="J2287" t="s">
        <v>9028</v>
      </c>
      <c r="K2287" t="s">
        <v>2096</v>
      </c>
      <c r="L2287" t="s">
        <v>9029</v>
      </c>
      <c r="M2287">
        <v>0</v>
      </c>
      <c r="N2287" s="34">
        <v>0</v>
      </c>
      <c r="O2287" s="34" t="s">
        <v>672</v>
      </c>
      <c r="P2287" s="34">
        <v>0</v>
      </c>
      <c r="Q2287" s="34">
        <v>0</v>
      </c>
      <c r="R2287" s="34">
        <v>0</v>
      </c>
      <c r="S2287" s="48" t="s">
        <v>1123</v>
      </c>
      <c r="T2287" s="13" t="s">
        <v>122</v>
      </c>
      <c r="U2287" s="12" t="s">
        <v>122</v>
      </c>
      <c r="V2287" s="12" t="s">
        <v>122</v>
      </c>
      <c r="W2287" s="12" t="s">
        <v>122</v>
      </c>
      <c r="X2287" s="14" t="str">
        <f t="shared" si="35"/>
        <v>С</v>
      </c>
      <c r="Y2287" s="271">
        <f>Таблица1[[#This Row],[ID_intellix]]</f>
        <v>2235</v>
      </c>
      <c r="Z2287" s="269" t="s">
        <v>122</v>
      </c>
      <c r="AA2287" s="145">
        <f>IF(OR(Таблица1[[#This Row],[CARDIO_report]]&lt;&gt;0,Таблица1[[#This Row],[AI COMBO_report]]&lt;&gt;0,Таблица1[[#This Row],[OTC_report]]&lt;&gt;0),1,0)</f>
        <v>0</v>
      </c>
      <c r="AB2287" s="60" t="s">
        <v>1124</v>
      </c>
      <c r="AC2287" s="60" t="s">
        <v>1124</v>
      </c>
      <c r="AD2287" s="60" t="s">
        <v>1124</v>
      </c>
      <c r="AE2287" s="60" t="s">
        <v>1124</v>
      </c>
      <c r="AF2287" s="60"/>
      <c r="AG2287" s="60" t="s">
        <v>1124</v>
      </c>
      <c r="AH2287" s="60" t="s">
        <v>1124</v>
      </c>
      <c r="AI2287" s="60" t="s">
        <v>1124</v>
      </c>
      <c r="AJ2287" s="60" t="s">
        <v>1124</v>
      </c>
      <c r="AK2287" s="60" t="s">
        <v>1124</v>
      </c>
      <c r="AL2287" s="60" t="s">
        <v>1124</v>
      </c>
      <c r="AM2287" s="60" t="s">
        <v>1124</v>
      </c>
      <c r="AN2287" s="60" t="s">
        <v>1124</v>
      </c>
      <c r="AO2287" s="60"/>
      <c r="AP2287" s="35" t="s">
        <v>1825</v>
      </c>
      <c r="AQ2287" s="377">
        <v>0</v>
      </c>
      <c r="AR2287" s="378">
        <v>0</v>
      </c>
      <c r="AS2287" s="377">
        <v>0</v>
      </c>
      <c r="AT2287" s="378">
        <v>0</v>
      </c>
      <c r="AU2287" s="377">
        <v>0</v>
      </c>
      <c r="AV2287" s="377">
        <v>0</v>
      </c>
      <c r="AW2287" s="377">
        <v>0</v>
      </c>
      <c r="AX2287">
        <v>0</v>
      </c>
      <c r="AY2287">
        <v>0</v>
      </c>
      <c r="AZ2287" s="2"/>
      <c r="BB2287" s="2"/>
    </row>
    <row r="2288" spans="1:54" ht="15.75" hidden="1" customHeight="1" x14ac:dyDescent="0.2">
      <c r="A2288" s="46">
        <v>5511</v>
      </c>
      <c r="B2288" s="258">
        <v>0</v>
      </c>
      <c r="C2288" t="s">
        <v>1159</v>
      </c>
      <c r="D2288" t="s">
        <v>2096</v>
      </c>
      <c r="E2288" t="s">
        <v>1821</v>
      </c>
      <c r="F2288" s="29" t="s">
        <v>1950</v>
      </c>
      <c r="G2288" s="47">
        <v>192</v>
      </c>
      <c r="H2288" t="s">
        <v>1950</v>
      </c>
      <c r="I2288">
        <v>1</v>
      </c>
      <c r="J2288" t="s">
        <v>9030</v>
      </c>
      <c r="K2288" t="s">
        <v>2096</v>
      </c>
      <c r="L2288" t="s">
        <v>9031</v>
      </c>
      <c r="M2288">
        <v>0</v>
      </c>
      <c r="N2288" s="34">
        <v>0</v>
      </c>
      <c r="O2288" s="34" t="s">
        <v>672</v>
      </c>
      <c r="P2288" s="34">
        <v>0</v>
      </c>
      <c r="Q2288" s="34">
        <v>0</v>
      </c>
      <c r="R2288" s="34">
        <v>0</v>
      </c>
      <c r="S2288" s="48" t="s">
        <v>1123</v>
      </c>
      <c r="T2288" s="13" t="s">
        <v>122</v>
      </c>
      <c r="U2288" s="12" t="s">
        <v>122</v>
      </c>
      <c r="V2288" s="12" t="s">
        <v>122</v>
      </c>
      <c r="W2288" s="12" t="s">
        <v>122</v>
      </c>
      <c r="X2288" s="14" t="str">
        <f t="shared" si="35"/>
        <v>С</v>
      </c>
      <c r="Y2288" s="271">
        <f>Таблица1[[#This Row],[ID_intellix]]</f>
        <v>5511</v>
      </c>
      <c r="Z2288" s="269" t="s">
        <v>122</v>
      </c>
      <c r="AA2288" s="145">
        <f>IF(OR(Таблица1[[#This Row],[CARDIO_report]]&lt;&gt;0,Таблица1[[#This Row],[AI COMBO_report]]&lt;&gt;0,Таблица1[[#This Row],[OTC_report]]&lt;&gt;0),1,0)</f>
        <v>0</v>
      </c>
      <c r="AB2288" s="60" t="s">
        <v>1124</v>
      </c>
      <c r="AC2288" s="60" t="s">
        <v>1124</v>
      </c>
      <c r="AD2288" s="60" t="s">
        <v>1124</v>
      </c>
      <c r="AE2288" s="60" t="s">
        <v>1124</v>
      </c>
      <c r="AF2288" s="60"/>
      <c r="AG2288" s="60" t="s">
        <v>1124</v>
      </c>
      <c r="AH2288" s="60" t="s">
        <v>1124</v>
      </c>
      <c r="AI2288" s="60" t="s">
        <v>1124</v>
      </c>
      <c r="AJ2288" s="60" t="s">
        <v>1124</v>
      </c>
      <c r="AK2288" s="60" t="s">
        <v>1124</v>
      </c>
      <c r="AL2288" s="60" t="s">
        <v>1124</v>
      </c>
      <c r="AM2288" s="60" t="s">
        <v>1124</v>
      </c>
      <c r="AN2288" s="60" t="s">
        <v>1124</v>
      </c>
      <c r="AO2288" s="60"/>
      <c r="AP2288" s="35" t="s">
        <v>1857</v>
      </c>
      <c r="AQ2288" s="377">
        <v>0</v>
      </c>
      <c r="AR2288" s="378">
        <v>0</v>
      </c>
      <c r="AS2288" s="377">
        <v>0</v>
      </c>
      <c r="AT2288" s="378">
        <v>0</v>
      </c>
      <c r="AU2288" s="377">
        <v>0</v>
      </c>
      <c r="AV2288" s="377">
        <v>0</v>
      </c>
      <c r="AW2288" s="377">
        <v>0</v>
      </c>
      <c r="AX2288">
        <v>0</v>
      </c>
      <c r="AY2288">
        <v>0</v>
      </c>
      <c r="AZ2288" s="2"/>
      <c r="BB2288" s="2"/>
    </row>
    <row r="2289" spans="1:54" ht="15.75" hidden="1" customHeight="1" x14ac:dyDescent="0.2">
      <c r="A2289" s="46">
        <v>7279</v>
      </c>
      <c r="B2289" s="258">
        <v>0</v>
      </c>
      <c r="C2289" t="s">
        <v>1159</v>
      </c>
      <c r="D2289" t="s">
        <v>2096</v>
      </c>
      <c r="E2289" t="s">
        <v>1821</v>
      </c>
      <c r="F2289" s="29" t="s">
        <v>1950</v>
      </c>
      <c r="G2289" s="47">
        <v>83</v>
      </c>
      <c r="H2289" t="s">
        <v>1950</v>
      </c>
      <c r="I2289">
        <v>1</v>
      </c>
      <c r="J2289" t="s">
        <v>9032</v>
      </c>
      <c r="K2289" t="s">
        <v>2096</v>
      </c>
      <c r="L2289" t="s">
        <v>9033</v>
      </c>
      <c r="M2289">
        <v>0</v>
      </c>
      <c r="N2289" s="34">
        <v>0</v>
      </c>
      <c r="O2289" s="34" t="s">
        <v>672</v>
      </c>
      <c r="P2289" s="34">
        <v>0</v>
      </c>
      <c r="Q2289" s="34">
        <v>0</v>
      </c>
      <c r="R2289" s="34">
        <v>0</v>
      </c>
      <c r="S2289" s="48" t="s">
        <v>1123</v>
      </c>
      <c r="T2289" s="13" t="s">
        <v>122</v>
      </c>
      <c r="U2289" s="12" t="s">
        <v>122</v>
      </c>
      <c r="V2289" s="12" t="s">
        <v>122</v>
      </c>
      <c r="W2289" s="12" t="s">
        <v>122</v>
      </c>
      <c r="X2289" s="14" t="str">
        <f t="shared" si="35"/>
        <v>С</v>
      </c>
      <c r="Y2289" s="271">
        <f>Таблица1[[#This Row],[ID_intellix]]</f>
        <v>7279</v>
      </c>
      <c r="Z2289" s="269" t="s">
        <v>122</v>
      </c>
      <c r="AA2289" s="145">
        <f>IF(OR(Таблица1[[#This Row],[CARDIO_report]]&lt;&gt;0,Таблица1[[#This Row],[AI COMBO_report]]&lt;&gt;0,Таблица1[[#This Row],[OTC_report]]&lt;&gt;0),1,0)</f>
        <v>0</v>
      </c>
      <c r="AB2289" s="60" t="s">
        <v>1124</v>
      </c>
      <c r="AC2289" s="60" t="s">
        <v>1124</v>
      </c>
      <c r="AD2289" s="60" t="s">
        <v>1124</v>
      </c>
      <c r="AE2289" s="60" t="s">
        <v>1124</v>
      </c>
      <c r="AF2289" s="60"/>
      <c r="AG2289" s="60" t="s">
        <v>1124</v>
      </c>
      <c r="AH2289" s="60" t="s">
        <v>1124</v>
      </c>
      <c r="AI2289" s="60" t="s">
        <v>1124</v>
      </c>
      <c r="AJ2289" s="60" t="s">
        <v>1124</v>
      </c>
      <c r="AK2289" s="60" t="s">
        <v>1124</v>
      </c>
      <c r="AL2289" s="60" t="s">
        <v>1124</v>
      </c>
      <c r="AM2289" s="60" t="s">
        <v>1124</v>
      </c>
      <c r="AN2289" s="60" t="s">
        <v>1124</v>
      </c>
      <c r="AO2289" s="60"/>
      <c r="AP2289" s="35" t="s">
        <v>1825</v>
      </c>
      <c r="AQ2289" s="377">
        <v>0</v>
      </c>
      <c r="AR2289" s="378">
        <v>0</v>
      </c>
      <c r="AS2289" s="377">
        <v>0</v>
      </c>
      <c r="AT2289" s="378">
        <v>0</v>
      </c>
      <c r="AU2289" s="377">
        <v>0</v>
      </c>
      <c r="AV2289" s="377">
        <v>0</v>
      </c>
      <c r="AW2289" s="377">
        <v>0</v>
      </c>
      <c r="AX2289">
        <v>0</v>
      </c>
      <c r="AY2289">
        <v>0</v>
      </c>
      <c r="AZ2289" s="2"/>
      <c r="BB2289" s="2"/>
    </row>
    <row r="2290" spans="1:54" ht="15.75" hidden="1" customHeight="1" x14ac:dyDescent="0.2">
      <c r="A2290" s="46">
        <v>7205</v>
      </c>
      <c r="B2290" s="258" t="s">
        <v>4502</v>
      </c>
      <c r="C2290" t="s">
        <v>1146</v>
      </c>
      <c r="D2290" t="s">
        <v>1162</v>
      </c>
      <c r="E2290" t="s">
        <v>1821</v>
      </c>
      <c r="F2290" s="29" t="s">
        <v>1959</v>
      </c>
      <c r="G2290" s="47">
        <v>103</v>
      </c>
      <c r="H2290" t="s">
        <v>1959</v>
      </c>
      <c r="I2290">
        <v>1</v>
      </c>
      <c r="J2290" t="s">
        <v>4503</v>
      </c>
      <c r="K2290" t="s">
        <v>1162</v>
      </c>
      <c r="L2290" t="s">
        <v>4504</v>
      </c>
      <c r="M2290" t="s">
        <v>3021</v>
      </c>
      <c r="N2290" s="34">
        <v>0</v>
      </c>
      <c r="O2290" s="34" t="s">
        <v>660</v>
      </c>
      <c r="P2290" s="34">
        <v>0</v>
      </c>
      <c r="Q2290" s="34">
        <v>0</v>
      </c>
      <c r="R2290" s="34">
        <v>0</v>
      </c>
      <c r="S2290" s="48" t="s">
        <v>1123</v>
      </c>
      <c r="T2290" s="13">
        <v>0</v>
      </c>
      <c r="U2290" s="12">
        <v>0</v>
      </c>
      <c r="V2290" s="12">
        <v>0</v>
      </c>
      <c r="W2290" s="12">
        <v>0</v>
      </c>
      <c r="X2290" s="14" t="str">
        <f t="shared" si="35"/>
        <v>С</v>
      </c>
      <c r="Y2290" s="271">
        <f>Таблица1[[#This Row],[ID_intellix]]</f>
        <v>7205</v>
      </c>
      <c r="Z2290" s="269" t="s">
        <v>122</v>
      </c>
      <c r="AA2290" s="145">
        <f>IF(OR(Таблица1[[#This Row],[CARDIO_report]]&lt;&gt;0,Таблица1[[#This Row],[AI COMBO_report]]&lt;&gt;0,Таблица1[[#This Row],[OTC_report]]&lt;&gt;0),1,0)</f>
        <v>0</v>
      </c>
      <c r="AB2290" s="60" t="s">
        <v>1124</v>
      </c>
      <c r="AC2290" s="60" t="s">
        <v>1124</v>
      </c>
      <c r="AD2290" s="60" t="s">
        <v>1124</v>
      </c>
      <c r="AE2290" s="60" t="s">
        <v>1124</v>
      </c>
      <c r="AF2290" s="60"/>
      <c r="AG2290" s="60" t="s">
        <v>1124</v>
      </c>
      <c r="AH2290" s="60" t="s">
        <v>1124</v>
      </c>
      <c r="AI2290" s="60" t="s">
        <v>1124</v>
      </c>
      <c r="AJ2290" s="60" t="s">
        <v>1124</v>
      </c>
      <c r="AK2290" s="60" t="s">
        <v>1124</v>
      </c>
      <c r="AL2290" s="60" t="s">
        <v>1124</v>
      </c>
      <c r="AM2290" s="60" t="s">
        <v>1124</v>
      </c>
      <c r="AN2290" s="60" t="s">
        <v>1124</v>
      </c>
      <c r="AO2290" s="60"/>
      <c r="AP2290" s="35" t="s">
        <v>1825</v>
      </c>
      <c r="AQ2290" s="377">
        <v>0</v>
      </c>
      <c r="AR2290" s="378">
        <v>0</v>
      </c>
      <c r="AS2290" s="377">
        <v>0</v>
      </c>
      <c r="AT2290" s="378">
        <v>0</v>
      </c>
      <c r="AU2290" s="377">
        <v>0</v>
      </c>
      <c r="AV2290" s="377">
        <v>0</v>
      </c>
      <c r="AW2290" s="377">
        <v>0</v>
      </c>
      <c r="AX2290">
        <v>0</v>
      </c>
      <c r="AY2290">
        <v>0</v>
      </c>
    </row>
    <row r="2291" spans="1:54" ht="15.75" hidden="1" customHeight="1" x14ac:dyDescent="0.2">
      <c r="A2291" s="46">
        <v>7209</v>
      </c>
      <c r="B2291" s="258" t="s">
        <v>4534</v>
      </c>
      <c r="C2291" t="s">
        <v>1146</v>
      </c>
      <c r="D2291" t="s">
        <v>1162</v>
      </c>
      <c r="E2291" t="s">
        <v>1821</v>
      </c>
      <c r="F2291" s="29" t="s">
        <v>1959</v>
      </c>
      <c r="G2291" s="47">
        <v>131</v>
      </c>
      <c r="H2291" t="s">
        <v>1959</v>
      </c>
      <c r="I2291">
        <v>1</v>
      </c>
      <c r="J2291" t="s">
        <v>4535</v>
      </c>
      <c r="K2291" t="s">
        <v>1162</v>
      </c>
      <c r="L2291" t="s">
        <v>4536</v>
      </c>
      <c r="M2291" t="s">
        <v>3021</v>
      </c>
      <c r="N2291" s="34">
        <v>0</v>
      </c>
      <c r="O2291" s="34" t="s">
        <v>660</v>
      </c>
      <c r="P2291" s="34">
        <v>0</v>
      </c>
      <c r="Q2291" s="34">
        <v>0</v>
      </c>
      <c r="R2291" s="34">
        <v>0</v>
      </c>
      <c r="S2291" s="48" t="s">
        <v>1123</v>
      </c>
      <c r="T2291" s="13">
        <v>0</v>
      </c>
      <c r="U2291" s="12">
        <v>0</v>
      </c>
      <c r="V2291" s="12">
        <v>0</v>
      </c>
      <c r="W2291" s="12">
        <v>0</v>
      </c>
      <c r="X2291" s="14" t="str">
        <f t="shared" si="35"/>
        <v>С</v>
      </c>
      <c r="Y2291" s="271">
        <f>Таблица1[[#This Row],[ID_intellix]]</f>
        <v>7209</v>
      </c>
      <c r="Z2291" s="269" t="s">
        <v>122</v>
      </c>
      <c r="AA2291" s="145">
        <f>IF(OR(Таблица1[[#This Row],[CARDIO_report]]&lt;&gt;0,Таблица1[[#This Row],[AI COMBO_report]]&lt;&gt;0,Таблица1[[#This Row],[OTC_report]]&lt;&gt;0),1,0)</f>
        <v>0</v>
      </c>
      <c r="AB2291" s="60" t="s">
        <v>1124</v>
      </c>
      <c r="AC2291" s="60" t="s">
        <v>1124</v>
      </c>
      <c r="AD2291" s="60" t="s">
        <v>1124</v>
      </c>
      <c r="AE2291" s="60" t="s">
        <v>1124</v>
      </c>
      <c r="AF2291" s="60"/>
      <c r="AG2291" s="60" t="s">
        <v>1124</v>
      </c>
      <c r="AH2291" s="60" t="s">
        <v>1124</v>
      </c>
      <c r="AI2291" s="60" t="s">
        <v>1124</v>
      </c>
      <c r="AJ2291" s="60" t="s">
        <v>1124</v>
      </c>
      <c r="AK2291" s="60" t="s">
        <v>1124</v>
      </c>
      <c r="AL2291" s="60" t="s">
        <v>1124</v>
      </c>
      <c r="AM2291" s="60" t="s">
        <v>1124</v>
      </c>
      <c r="AN2291" s="60" t="s">
        <v>1124</v>
      </c>
      <c r="AO2291" s="60"/>
      <c r="AP2291" s="35" t="s">
        <v>1825</v>
      </c>
      <c r="AQ2291" s="377">
        <v>0</v>
      </c>
      <c r="AR2291" s="378">
        <v>0</v>
      </c>
      <c r="AS2291" s="377">
        <v>0</v>
      </c>
      <c r="AT2291" s="378">
        <v>0</v>
      </c>
      <c r="AU2291" s="377">
        <v>0</v>
      </c>
      <c r="AV2291" s="377">
        <v>0</v>
      </c>
      <c r="AW2291" s="377">
        <v>0</v>
      </c>
      <c r="AX2291">
        <v>0</v>
      </c>
      <c r="AY2291">
        <v>0</v>
      </c>
    </row>
    <row r="2292" spans="1:54" ht="15.75" hidden="1" customHeight="1" x14ac:dyDescent="0.2">
      <c r="A2292" s="46">
        <v>5290</v>
      </c>
      <c r="B2292" s="258" t="s">
        <v>4558</v>
      </c>
      <c r="C2292" t="s">
        <v>1146</v>
      </c>
      <c r="D2292" t="s">
        <v>1162</v>
      </c>
      <c r="E2292" t="s">
        <v>1821</v>
      </c>
      <c r="F2292" s="29" t="s">
        <v>1959</v>
      </c>
      <c r="G2292" s="47">
        <v>149</v>
      </c>
      <c r="H2292" t="s">
        <v>1959</v>
      </c>
      <c r="I2292">
        <v>1</v>
      </c>
      <c r="J2292" t="s">
        <v>4559</v>
      </c>
      <c r="K2292" t="s">
        <v>1162</v>
      </c>
      <c r="L2292" t="s">
        <v>4560</v>
      </c>
      <c r="M2292" t="s">
        <v>3021</v>
      </c>
      <c r="N2292" s="34">
        <v>0</v>
      </c>
      <c r="O2292" s="34" t="s">
        <v>660</v>
      </c>
      <c r="P2292" s="34" t="s">
        <v>666</v>
      </c>
      <c r="Q2292" s="34">
        <v>0</v>
      </c>
      <c r="R2292" s="34">
        <v>0</v>
      </c>
      <c r="S2292" s="48" t="s">
        <v>1123</v>
      </c>
      <c r="T2292" s="13" t="s">
        <v>1863</v>
      </c>
      <c r="U2292" s="12" t="s">
        <v>122</v>
      </c>
      <c r="V2292" s="12" t="s">
        <v>122</v>
      </c>
      <c r="W2292" s="12" t="s">
        <v>122</v>
      </c>
      <c r="X2292" s="14" t="str">
        <f t="shared" si="35"/>
        <v>В</v>
      </c>
      <c r="Y2292" s="271">
        <f>Таблица1[[#This Row],[ID_intellix]]</f>
        <v>5290</v>
      </c>
      <c r="Z2292" s="269" t="s">
        <v>122</v>
      </c>
      <c r="AA2292" s="145">
        <f>IF(OR(Таблица1[[#This Row],[CARDIO_report]]&lt;&gt;0,Таблица1[[#This Row],[AI COMBO_report]]&lt;&gt;0,Таблица1[[#This Row],[OTC_report]]&lt;&gt;0),1,0)</f>
        <v>1</v>
      </c>
      <c r="AB2292" s="60" t="s">
        <v>1124</v>
      </c>
      <c r="AC2292" s="60" t="s">
        <v>1124</v>
      </c>
      <c r="AD2292" s="60" t="s">
        <v>1124</v>
      </c>
      <c r="AE2292" s="60" t="s">
        <v>1124</v>
      </c>
      <c r="AF2292" s="60"/>
      <c r="AG2292" s="60" t="s">
        <v>1124</v>
      </c>
      <c r="AH2292" s="60" t="s">
        <v>1124</v>
      </c>
      <c r="AI2292" s="60" t="s">
        <v>1124</v>
      </c>
      <c r="AJ2292" s="60" t="s">
        <v>1124</v>
      </c>
      <c r="AK2292" s="60" t="s">
        <v>1124</v>
      </c>
      <c r="AL2292" s="60" t="s">
        <v>1124</v>
      </c>
      <c r="AM2292" s="60" t="s">
        <v>1124</v>
      </c>
      <c r="AN2292" s="60" t="s">
        <v>1124</v>
      </c>
      <c r="AO2292" s="60"/>
      <c r="AP2292" s="35" t="s">
        <v>1917</v>
      </c>
      <c r="AQ2292" s="377">
        <v>0</v>
      </c>
      <c r="AR2292" s="378">
        <v>0</v>
      </c>
      <c r="AS2292" s="377">
        <v>0</v>
      </c>
      <c r="AT2292" s="378">
        <v>0</v>
      </c>
      <c r="AU2292" s="377">
        <v>0</v>
      </c>
      <c r="AV2292" s="377">
        <v>0</v>
      </c>
      <c r="AW2292" s="377">
        <v>0</v>
      </c>
      <c r="AX2292">
        <v>0</v>
      </c>
      <c r="AY2292">
        <v>0</v>
      </c>
    </row>
    <row r="2293" spans="1:54" ht="15.75" hidden="1" customHeight="1" x14ac:dyDescent="0.2">
      <c r="A2293" s="46">
        <v>5298</v>
      </c>
      <c r="B2293" s="258" t="s">
        <v>4700</v>
      </c>
      <c r="C2293" t="s">
        <v>1146</v>
      </c>
      <c r="D2293" t="s">
        <v>1162</v>
      </c>
      <c r="E2293" t="s">
        <v>1821</v>
      </c>
      <c r="F2293" s="29" t="s">
        <v>1959</v>
      </c>
      <c r="G2293" s="47">
        <v>184</v>
      </c>
      <c r="H2293" t="s">
        <v>1959</v>
      </c>
      <c r="I2293">
        <v>1</v>
      </c>
      <c r="J2293" t="s">
        <v>4701</v>
      </c>
      <c r="K2293" t="s">
        <v>1162</v>
      </c>
      <c r="L2293" t="s">
        <v>4702</v>
      </c>
      <c r="M2293" t="s">
        <v>3021</v>
      </c>
      <c r="N2293" s="34">
        <v>0</v>
      </c>
      <c r="O2293" s="34" t="s">
        <v>660</v>
      </c>
      <c r="P2293" s="34">
        <v>0</v>
      </c>
      <c r="Q2293" s="34">
        <v>0</v>
      </c>
      <c r="R2293" s="34">
        <v>0</v>
      </c>
      <c r="S2293" s="48" t="s">
        <v>1123</v>
      </c>
      <c r="T2293" s="13" t="s">
        <v>122</v>
      </c>
      <c r="U2293" s="12" t="s">
        <v>1863</v>
      </c>
      <c r="V2293" s="12" t="s">
        <v>122</v>
      </c>
      <c r="W2293" s="12" t="s">
        <v>122</v>
      </c>
      <c r="X2293" s="14" t="str">
        <f t="shared" si="35"/>
        <v>В</v>
      </c>
      <c r="Y2293" s="271">
        <f>Таблица1[[#This Row],[ID_intellix]]</f>
        <v>5298</v>
      </c>
      <c r="Z2293" s="269" t="s">
        <v>122</v>
      </c>
      <c r="AA2293" s="145">
        <f>IF(OR(Таблица1[[#This Row],[CARDIO_report]]&lt;&gt;0,Таблица1[[#This Row],[AI COMBO_report]]&lt;&gt;0,Таблица1[[#This Row],[OTC_report]]&lt;&gt;0),1,0)</f>
        <v>0</v>
      </c>
      <c r="AB2293" s="60" t="s">
        <v>1124</v>
      </c>
      <c r="AC2293" s="60" t="s">
        <v>1124</v>
      </c>
      <c r="AD2293" s="60" t="s">
        <v>1124</v>
      </c>
      <c r="AE2293" s="60" t="s">
        <v>1124</v>
      </c>
      <c r="AF2293" s="60"/>
      <c r="AG2293" s="60" t="s">
        <v>1124</v>
      </c>
      <c r="AH2293" s="60" t="s">
        <v>1124</v>
      </c>
      <c r="AI2293" s="60" t="s">
        <v>1124</v>
      </c>
      <c r="AJ2293" s="60" t="s">
        <v>1124</v>
      </c>
      <c r="AK2293" s="60" t="s">
        <v>1124</v>
      </c>
      <c r="AL2293" s="60" t="s">
        <v>1124</v>
      </c>
      <c r="AM2293" s="60" t="s">
        <v>1124</v>
      </c>
      <c r="AN2293" s="60" t="s">
        <v>1124</v>
      </c>
      <c r="AO2293" s="60"/>
      <c r="AP2293" s="35" t="s">
        <v>1825</v>
      </c>
      <c r="AQ2293" s="377">
        <v>0</v>
      </c>
      <c r="AR2293" s="378">
        <v>0</v>
      </c>
      <c r="AS2293" s="377">
        <v>0</v>
      </c>
      <c r="AT2293" s="378">
        <v>0</v>
      </c>
      <c r="AU2293" s="377">
        <v>0</v>
      </c>
      <c r="AV2293" s="377">
        <v>0</v>
      </c>
      <c r="AW2293" s="377">
        <v>0</v>
      </c>
      <c r="AX2293">
        <v>0</v>
      </c>
      <c r="AY2293">
        <v>0</v>
      </c>
    </row>
    <row r="2294" spans="1:54" ht="15.75" hidden="1" customHeight="1" x14ac:dyDescent="0.2">
      <c r="A2294" s="46">
        <v>2449</v>
      </c>
      <c r="B2294" s="258" t="s">
        <v>4791</v>
      </c>
      <c r="C2294" t="s">
        <v>1146</v>
      </c>
      <c r="D2294" t="s">
        <v>1162</v>
      </c>
      <c r="E2294" t="s">
        <v>1821</v>
      </c>
      <c r="F2294" s="29" t="s">
        <v>1959</v>
      </c>
      <c r="G2294" s="47">
        <v>193</v>
      </c>
      <c r="H2294" t="s">
        <v>1959</v>
      </c>
      <c r="I2294">
        <v>1</v>
      </c>
      <c r="J2294" t="s">
        <v>4792</v>
      </c>
      <c r="K2294" t="s">
        <v>1162</v>
      </c>
      <c r="L2294" t="s">
        <v>4793</v>
      </c>
      <c r="M2294" t="s">
        <v>3021</v>
      </c>
      <c r="N2294" s="34">
        <v>0</v>
      </c>
      <c r="O2294" s="34" t="s">
        <v>660</v>
      </c>
      <c r="P2294" s="34" t="s">
        <v>666</v>
      </c>
      <c r="Q2294" s="34">
        <v>0</v>
      </c>
      <c r="R2294" s="34">
        <v>0</v>
      </c>
      <c r="S2294" s="48" t="s">
        <v>1123</v>
      </c>
      <c r="T2294" s="13" t="s">
        <v>1863</v>
      </c>
      <c r="U2294" s="12" t="s">
        <v>122</v>
      </c>
      <c r="V2294" s="12" t="s">
        <v>122</v>
      </c>
      <c r="W2294" s="12" t="s">
        <v>1863</v>
      </c>
      <c r="X2294" s="14" t="str">
        <f t="shared" si="35"/>
        <v>А</v>
      </c>
      <c r="Y2294" s="271">
        <f>Таблица1[[#This Row],[ID_intellix]]</f>
        <v>2449</v>
      </c>
      <c r="Z2294" s="269" t="s">
        <v>122</v>
      </c>
      <c r="AA2294" s="145">
        <f>IF(OR(Таблица1[[#This Row],[CARDIO_report]]&lt;&gt;0,Таблица1[[#This Row],[AI COMBO_report]]&lt;&gt;0,Таблица1[[#This Row],[OTC_report]]&lt;&gt;0),1,0)</f>
        <v>1</v>
      </c>
      <c r="AB2294" s="60" t="s">
        <v>1124</v>
      </c>
      <c r="AC2294" s="60" t="s">
        <v>1124</v>
      </c>
      <c r="AD2294" s="60" t="s">
        <v>1124</v>
      </c>
      <c r="AE2294" s="60" t="s">
        <v>1124</v>
      </c>
      <c r="AF2294" s="60"/>
      <c r="AG2294" s="60" t="s">
        <v>1124</v>
      </c>
      <c r="AH2294" s="60" t="s">
        <v>1124</v>
      </c>
      <c r="AI2294" s="60" t="s">
        <v>1124</v>
      </c>
      <c r="AJ2294" s="60" t="s">
        <v>1124</v>
      </c>
      <c r="AK2294" s="60" t="s">
        <v>1124</v>
      </c>
      <c r="AL2294" s="60" t="s">
        <v>1124</v>
      </c>
      <c r="AM2294" s="60" t="s">
        <v>1124</v>
      </c>
      <c r="AN2294" s="60" t="s">
        <v>1124</v>
      </c>
      <c r="AO2294" s="60"/>
      <c r="AP2294" s="35" t="s">
        <v>1917</v>
      </c>
      <c r="AQ2294" s="377">
        <v>0</v>
      </c>
      <c r="AR2294" s="378">
        <v>0</v>
      </c>
      <c r="AS2294" s="377">
        <v>0</v>
      </c>
      <c r="AT2294" s="378">
        <v>0</v>
      </c>
      <c r="AU2294" s="377">
        <v>0</v>
      </c>
      <c r="AV2294" s="377">
        <v>0</v>
      </c>
      <c r="AW2294" s="377">
        <v>0</v>
      </c>
      <c r="AX2294" s="2" t="s">
        <v>2408</v>
      </c>
      <c r="AY2294" s="2">
        <v>0</v>
      </c>
      <c r="AZ2294" s="2" t="s">
        <v>2408</v>
      </c>
      <c r="BB2294" s="2" t="s">
        <v>2408</v>
      </c>
    </row>
    <row r="2295" spans="1:54" ht="15.75" hidden="1" customHeight="1" x14ac:dyDescent="0.2">
      <c r="A2295" s="46">
        <v>6300</v>
      </c>
      <c r="B2295" s="258" t="s">
        <v>4794</v>
      </c>
      <c r="C2295" t="s">
        <v>1146</v>
      </c>
      <c r="D2295" t="s">
        <v>1162</v>
      </c>
      <c r="E2295" t="s">
        <v>1821</v>
      </c>
      <c r="F2295" s="29" t="s">
        <v>1959</v>
      </c>
      <c r="G2295" s="47" t="s">
        <v>4795</v>
      </c>
      <c r="H2295" t="s">
        <v>1959</v>
      </c>
      <c r="I2295">
        <v>1</v>
      </c>
      <c r="J2295" t="s">
        <v>4796</v>
      </c>
      <c r="K2295" t="s">
        <v>1162</v>
      </c>
      <c r="L2295" t="s">
        <v>4797</v>
      </c>
      <c r="M2295" t="s">
        <v>3021</v>
      </c>
      <c r="N2295" s="34">
        <v>0</v>
      </c>
      <c r="O2295" s="34" t="s">
        <v>660</v>
      </c>
      <c r="P2295" s="34">
        <v>0</v>
      </c>
      <c r="Q2295" s="34">
        <v>0</v>
      </c>
      <c r="R2295" s="34">
        <v>0</v>
      </c>
      <c r="S2295" s="48" t="s">
        <v>1123</v>
      </c>
      <c r="T2295" s="13" t="s">
        <v>122</v>
      </c>
      <c r="U2295" s="12" t="s">
        <v>1863</v>
      </c>
      <c r="V2295" s="12" t="s">
        <v>122</v>
      </c>
      <c r="W2295" s="12" t="s">
        <v>122</v>
      </c>
      <c r="X2295" s="14" t="str">
        <f t="shared" si="35"/>
        <v>В</v>
      </c>
      <c r="Y2295" s="271">
        <f>Таблица1[[#This Row],[ID_intellix]]</f>
        <v>6300</v>
      </c>
      <c r="Z2295" s="269" t="s">
        <v>1863</v>
      </c>
      <c r="AA2295" s="145">
        <f>IF(OR(Таблица1[[#This Row],[CARDIO_report]]&lt;&gt;0,Таблица1[[#This Row],[AI COMBO_report]]&lt;&gt;0,Таблица1[[#This Row],[OTC_report]]&lt;&gt;0),1,0)</f>
        <v>0</v>
      </c>
      <c r="AB2295" s="60" t="s">
        <v>1124</v>
      </c>
      <c r="AC2295" s="60" t="s">
        <v>1124</v>
      </c>
      <c r="AD2295" s="60" t="s">
        <v>1124</v>
      </c>
      <c r="AE2295" s="60" t="s">
        <v>1124</v>
      </c>
      <c r="AF2295" s="60"/>
      <c r="AG2295" s="60" t="s">
        <v>1124</v>
      </c>
      <c r="AH2295" s="60" t="s">
        <v>1124</v>
      </c>
      <c r="AI2295" s="60" t="s">
        <v>1124</v>
      </c>
      <c r="AJ2295" s="60" t="s">
        <v>1124</v>
      </c>
      <c r="AK2295" s="60" t="s">
        <v>1124</v>
      </c>
      <c r="AL2295" s="60" t="s">
        <v>1124</v>
      </c>
      <c r="AM2295" s="60" t="s">
        <v>1124</v>
      </c>
      <c r="AN2295" s="60" t="s">
        <v>1124</v>
      </c>
      <c r="AO2295" s="60"/>
      <c r="AP2295" s="35" t="s">
        <v>1857</v>
      </c>
      <c r="AQ2295" s="377">
        <v>0</v>
      </c>
      <c r="AR2295" s="378">
        <v>0</v>
      </c>
      <c r="AS2295" s="377">
        <v>0</v>
      </c>
      <c r="AT2295" s="378">
        <v>0</v>
      </c>
      <c r="AU2295" s="377">
        <v>0</v>
      </c>
      <c r="AV2295" s="377">
        <v>0</v>
      </c>
      <c r="AW2295" s="377">
        <v>0</v>
      </c>
      <c r="AX2295">
        <v>0</v>
      </c>
      <c r="AY2295">
        <v>0</v>
      </c>
    </row>
    <row r="2296" spans="1:54" ht="15.75" hidden="1" customHeight="1" x14ac:dyDescent="0.2">
      <c r="A2296" s="46">
        <v>5326</v>
      </c>
      <c r="B2296" s="258" t="s">
        <v>5026</v>
      </c>
      <c r="C2296" t="s">
        <v>1146</v>
      </c>
      <c r="D2296" t="s">
        <v>1162</v>
      </c>
      <c r="E2296" t="s">
        <v>1821</v>
      </c>
      <c r="F2296" s="29" t="s">
        <v>1959</v>
      </c>
      <c r="G2296" s="47">
        <v>66</v>
      </c>
      <c r="H2296" t="s">
        <v>1959</v>
      </c>
      <c r="I2296">
        <v>1</v>
      </c>
      <c r="J2296" t="s">
        <v>5027</v>
      </c>
      <c r="K2296" t="s">
        <v>1162</v>
      </c>
      <c r="L2296" t="s">
        <v>2793</v>
      </c>
      <c r="M2296" t="s">
        <v>3021</v>
      </c>
      <c r="N2296" s="34" t="s">
        <v>431</v>
      </c>
      <c r="O2296" s="34" t="s">
        <v>660</v>
      </c>
      <c r="P2296" s="34" t="s">
        <v>666</v>
      </c>
      <c r="Q2296" s="34">
        <v>0</v>
      </c>
      <c r="R2296" s="34">
        <v>0</v>
      </c>
      <c r="S2296" s="48" t="s">
        <v>1123</v>
      </c>
      <c r="T2296" s="13" t="s">
        <v>1863</v>
      </c>
      <c r="U2296" s="12" t="s">
        <v>122</v>
      </c>
      <c r="V2296" s="12" t="s">
        <v>122</v>
      </c>
      <c r="W2296" s="12" t="s">
        <v>1863</v>
      </c>
      <c r="X2296" s="14" t="str">
        <f t="shared" si="35"/>
        <v>А</v>
      </c>
      <c r="Y2296" s="271">
        <f>Таблица1[[#This Row],[ID_intellix]]</f>
        <v>5326</v>
      </c>
      <c r="Z2296" s="269" t="s">
        <v>122</v>
      </c>
      <c r="AA2296" s="145">
        <f>IF(OR(Таблица1[[#This Row],[CARDIO_report]]&lt;&gt;0,Таблица1[[#This Row],[AI COMBO_report]]&lt;&gt;0,Таблица1[[#This Row],[OTC_report]]&lt;&gt;0),1,0)</f>
        <v>1</v>
      </c>
      <c r="AB2296" s="60" t="s">
        <v>1124</v>
      </c>
      <c r="AC2296" s="60" t="s">
        <v>1124</v>
      </c>
      <c r="AD2296" s="60" t="s">
        <v>1124</v>
      </c>
      <c r="AE2296" s="60" t="s">
        <v>1124</v>
      </c>
      <c r="AF2296" s="60"/>
      <c r="AG2296" s="60" t="s">
        <v>1124</v>
      </c>
      <c r="AH2296" s="60" t="s">
        <v>1124</v>
      </c>
      <c r="AI2296" s="60" t="s">
        <v>1124</v>
      </c>
      <c r="AJ2296" s="60" t="s">
        <v>1124</v>
      </c>
      <c r="AK2296" s="60" t="s">
        <v>1124</v>
      </c>
      <c r="AL2296" s="60" t="s">
        <v>1124</v>
      </c>
      <c r="AM2296" s="60" t="s">
        <v>1124</v>
      </c>
      <c r="AN2296" s="60" t="s">
        <v>1124</v>
      </c>
      <c r="AO2296" s="60"/>
      <c r="AP2296" s="35" t="s">
        <v>1917</v>
      </c>
      <c r="AQ2296" s="377">
        <v>0</v>
      </c>
      <c r="AR2296" s="378">
        <v>0</v>
      </c>
      <c r="AS2296" s="377">
        <v>0</v>
      </c>
      <c r="AT2296" s="378">
        <v>0</v>
      </c>
      <c r="AU2296" s="377">
        <v>0</v>
      </c>
      <c r="AV2296" s="377">
        <v>0</v>
      </c>
      <c r="AW2296" s="377">
        <v>0</v>
      </c>
      <c r="AX2296" s="2" t="s">
        <v>2408</v>
      </c>
      <c r="AY2296" s="2">
        <v>0</v>
      </c>
      <c r="AZ2296" s="2" t="s">
        <v>2408</v>
      </c>
      <c r="BB2296" s="2" t="s">
        <v>2408</v>
      </c>
    </row>
    <row r="2297" spans="1:54" ht="15.75" hidden="1" customHeight="1" x14ac:dyDescent="0.2">
      <c r="A2297" s="46">
        <v>7138</v>
      </c>
      <c r="B2297" s="258" t="s">
        <v>5028</v>
      </c>
      <c r="C2297" t="s">
        <v>1146</v>
      </c>
      <c r="D2297" t="s">
        <v>1162</v>
      </c>
      <c r="E2297" t="s">
        <v>1821</v>
      </c>
      <c r="F2297" s="29" t="s">
        <v>1959</v>
      </c>
      <c r="G2297" s="47" t="s">
        <v>5029</v>
      </c>
      <c r="H2297" t="s">
        <v>1959</v>
      </c>
      <c r="I2297">
        <v>1</v>
      </c>
      <c r="J2297" t="s">
        <v>5030</v>
      </c>
      <c r="K2297" t="s">
        <v>1162</v>
      </c>
      <c r="L2297" t="s">
        <v>5031</v>
      </c>
      <c r="M2297" t="s">
        <v>3021</v>
      </c>
      <c r="N2297" s="34">
        <v>0</v>
      </c>
      <c r="O2297" s="34" t="s">
        <v>660</v>
      </c>
      <c r="P2297" s="34">
        <v>0</v>
      </c>
      <c r="Q2297" s="34">
        <v>0</v>
      </c>
      <c r="R2297" s="34">
        <v>0</v>
      </c>
      <c r="S2297" s="48" t="s">
        <v>1123</v>
      </c>
      <c r="T2297" s="13" t="s">
        <v>122</v>
      </c>
      <c r="U2297" s="12" t="s">
        <v>1863</v>
      </c>
      <c r="V2297" s="12" t="s">
        <v>122</v>
      </c>
      <c r="W2297" s="12" t="s">
        <v>122</v>
      </c>
      <c r="X2297" s="14" t="str">
        <f t="shared" si="35"/>
        <v>В</v>
      </c>
      <c r="Y2297" s="271">
        <f>Таблица1[[#This Row],[ID_intellix]]</f>
        <v>7138</v>
      </c>
      <c r="Z2297" s="269" t="s">
        <v>1863</v>
      </c>
      <c r="AA2297" s="145">
        <f>IF(OR(Таблица1[[#This Row],[CARDIO_report]]&lt;&gt;0,Таблица1[[#This Row],[AI COMBO_report]]&lt;&gt;0,Таблица1[[#This Row],[OTC_report]]&lt;&gt;0),1,0)</f>
        <v>0</v>
      </c>
      <c r="AB2297" s="60" t="s">
        <v>1124</v>
      </c>
      <c r="AC2297" s="60" t="s">
        <v>1124</v>
      </c>
      <c r="AD2297" s="60" t="s">
        <v>1124</v>
      </c>
      <c r="AE2297" s="60" t="s">
        <v>1124</v>
      </c>
      <c r="AF2297" s="60"/>
      <c r="AG2297" s="60" t="s">
        <v>1124</v>
      </c>
      <c r="AH2297" s="60" t="s">
        <v>1124</v>
      </c>
      <c r="AI2297" s="60" t="s">
        <v>1124</v>
      </c>
      <c r="AJ2297" s="60" t="s">
        <v>1124</v>
      </c>
      <c r="AK2297" s="60" t="s">
        <v>1124</v>
      </c>
      <c r="AL2297" s="60" t="s">
        <v>1124</v>
      </c>
      <c r="AM2297" s="60" t="s">
        <v>1124</v>
      </c>
      <c r="AN2297" s="60" t="s">
        <v>1124</v>
      </c>
      <c r="AO2297" s="60"/>
      <c r="AP2297" s="35" t="s">
        <v>1825</v>
      </c>
      <c r="AQ2297" s="377">
        <v>0</v>
      </c>
      <c r="AR2297" s="378">
        <v>0</v>
      </c>
      <c r="AS2297" s="377">
        <v>0</v>
      </c>
      <c r="AT2297" s="378">
        <v>0</v>
      </c>
      <c r="AU2297" s="377">
        <v>0</v>
      </c>
      <c r="AV2297" s="377">
        <v>0</v>
      </c>
      <c r="AW2297" s="377">
        <v>0</v>
      </c>
      <c r="AX2297">
        <v>0</v>
      </c>
      <c r="AY2297">
        <v>0</v>
      </c>
    </row>
    <row r="2298" spans="1:54" ht="15.75" hidden="1" customHeight="1" x14ac:dyDescent="0.2">
      <c r="A2298" s="46">
        <v>7139</v>
      </c>
      <c r="B2298" s="258" t="s">
        <v>5032</v>
      </c>
      <c r="C2298" t="s">
        <v>1146</v>
      </c>
      <c r="D2298" t="s">
        <v>1162</v>
      </c>
      <c r="E2298" t="s">
        <v>1821</v>
      </c>
      <c r="F2298" s="29" t="s">
        <v>1959</v>
      </c>
      <c r="G2298" s="47" t="s">
        <v>5033</v>
      </c>
      <c r="H2298" t="s">
        <v>1959</v>
      </c>
      <c r="I2298">
        <v>1</v>
      </c>
      <c r="J2298" t="s">
        <v>5034</v>
      </c>
      <c r="K2298" t="s">
        <v>1162</v>
      </c>
      <c r="L2298" t="s">
        <v>5035</v>
      </c>
      <c r="M2298" t="s">
        <v>3021</v>
      </c>
      <c r="N2298" s="34">
        <v>0</v>
      </c>
      <c r="O2298" s="34" t="s">
        <v>660</v>
      </c>
      <c r="P2298" s="34">
        <v>0</v>
      </c>
      <c r="Q2298" s="34">
        <v>0</v>
      </c>
      <c r="R2298" s="34">
        <v>0</v>
      </c>
      <c r="S2298" s="48" t="s">
        <v>1123</v>
      </c>
      <c r="T2298" s="13" t="s">
        <v>122</v>
      </c>
      <c r="U2298" s="12" t="s">
        <v>122</v>
      </c>
      <c r="V2298" s="12" t="s">
        <v>122</v>
      </c>
      <c r="W2298" s="12" t="s">
        <v>122</v>
      </c>
      <c r="X2298" s="14" t="str">
        <f t="shared" si="35"/>
        <v>С</v>
      </c>
      <c r="Y2298" s="271">
        <f>Таблица1[[#This Row],[ID_intellix]]</f>
        <v>7139</v>
      </c>
      <c r="Z2298" s="269" t="s">
        <v>122</v>
      </c>
      <c r="AA2298" s="145">
        <f>IF(OR(Таблица1[[#This Row],[CARDIO_report]]&lt;&gt;0,Таблица1[[#This Row],[AI COMBO_report]]&lt;&gt;0,Таблица1[[#This Row],[OTC_report]]&lt;&gt;0),1,0)</f>
        <v>0</v>
      </c>
      <c r="AB2298" s="60" t="s">
        <v>1124</v>
      </c>
      <c r="AC2298" s="60" t="s">
        <v>1124</v>
      </c>
      <c r="AD2298" s="60" t="s">
        <v>1124</v>
      </c>
      <c r="AE2298" s="60" t="s">
        <v>1124</v>
      </c>
      <c r="AF2298" s="60"/>
      <c r="AG2298" s="60" t="s">
        <v>1124</v>
      </c>
      <c r="AH2298" s="60" t="s">
        <v>1124</v>
      </c>
      <c r="AI2298" s="60" t="s">
        <v>1124</v>
      </c>
      <c r="AJ2298" s="60" t="s">
        <v>1124</v>
      </c>
      <c r="AK2298" s="60" t="s">
        <v>1124</v>
      </c>
      <c r="AL2298" s="60" t="s">
        <v>1124</v>
      </c>
      <c r="AM2298" s="60" t="s">
        <v>1124</v>
      </c>
      <c r="AN2298" s="60" t="s">
        <v>1124</v>
      </c>
      <c r="AO2298" s="60"/>
      <c r="AP2298" s="35" t="s">
        <v>1857</v>
      </c>
      <c r="AQ2298" s="377">
        <v>0</v>
      </c>
      <c r="AR2298" s="378">
        <v>0</v>
      </c>
      <c r="AS2298" s="377">
        <v>0</v>
      </c>
      <c r="AT2298" s="378">
        <v>0</v>
      </c>
      <c r="AU2298" s="377">
        <v>0</v>
      </c>
      <c r="AV2298" s="377">
        <v>0</v>
      </c>
      <c r="AW2298" s="377">
        <v>0</v>
      </c>
      <c r="AX2298">
        <v>0</v>
      </c>
      <c r="AY2298">
        <v>0</v>
      </c>
    </row>
    <row r="2299" spans="1:54" ht="15.75" hidden="1" customHeight="1" x14ac:dyDescent="0.2">
      <c r="A2299" s="46">
        <v>7200</v>
      </c>
      <c r="B2299" s="258" t="s">
        <v>5036</v>
      </c>
      <c r="C2299" t="s">
        <v>1146</v>
      </c>
      <c r="D2299" t="s">
        <v>1162</v>
      </c>
      <c r="E2299" t="s">
        <v>1821</v>
      </c>
      <c r="F2299" s="29" t="s">
        <v>1959</v>
      </c>
      <c r="G2299" s="47" t="s">
        <v>5037</v>
      </c>
      <c r="H2299" t="s">
        <v>1959</v>
      </c>
      <c r="I2299">
        <v>1</v>
      </c>
      <c r="J2299" t="s">
        <v>5038</v>
      </c>
      <c r="K2299" t="s">
        <v>1162</v>
      </c>
      <c r="L2299" t="s">
        <v>5039</v>
      </c>
      <c r="M2299" t="s">
        <v>3021</v>
      </c>
      <c r="N2299" s="34">
        <v>0</v>
      </c>
      <c r="O2299" s="34" t="s">
        <v>660</v>
      </c>
      <c r="P2299" s="34">
        <v>0</v>
      </c>
      <c r="Q2299" s="34">
        <v>0</v>
      </c>
      <c r="R2299" s="34">
        <v>0</v>
      </c>
      <c r="S2299" s="48" t="s">
        <v>1123</v>
      </c>
      <c r="T2299" s="13" t="s">
        <v>122</v>
      </c>
      <c r="U2299" s="12" t="s">
        <v>122</v>
      </c>
      <c r="V2299" s="12" t="s">
        <v>122</v>
      </c>
      <c r="W2299" s="12" t="s">
        <v>122</v>
      </c>
      <c r="X2299" s="14" t="str">
        <f t="shared" si="35"/>
        <v>С</v>
      </c>
      <c r="Y2299" s="271">
        <f>Таблица1[[#This Row],[ID_intellix]]</f>
        <v>7200</v>
      </c>
      <c r="Z2299" s="269" t="s">
        <v>122</v>
      </c>
      <c r="AA2299" s="145">
        <f>IF(OR(Таблица1[[#This Row],[CARDIO_report]]&lt;&gt;0,Таблица1[[#This Row],[AI COMBO_report]]&lt;&gt;0,Таблица1[[#This Row],[OTC_report]]&lt;&gt;0),1,0)</f>
        <v>0</v>
      </c>
      <c r="AB2299" s="60" t="s">
        <v>1124</v>
      </c>
      <c r="AC2299" s="60" t="s">
        <v>1124</v>
      </c>
      <c r="AD2299" s="60" t="s">
        <v>1124</v>
      </c>
      <c r="AE2299" s="60" t="s">
        <v>1124</v>
      </c>
      <c r="AF2299" s="60"/>
      <c r="AG2299" s="60" t="s">
        <v>1124</v>
      </c>
      <c r="AH2299" s="60" t="s">
        <v>1124</v>
      </c>
      <c r="AI2299" s="60" t="s">
        <v>1124</v>
      </c>
      <c r="AJ2299" s="60" t="s">
        <v>1124</v>
      </c>
      <c r="AK2299" s="60" t="s">
        <v>1124</v>
      </c>
      <c r="AL2299" s="60" t="s">
        <v>1124</v>
      </c>
      <c r="AM2299" s="60" t="s">
        <v>1124</v>
      </c>
      <c r="AN2299" s="60" t="s">
        <v>1124</v>
      </c>
      <c r="AO2299" s="60"/>
      <c r="AP2299" s="35" t="s">
        <v>1825</v>
      </c>
      <c r="AQ2299" s="377">
        <v>0</v>
      </c>
      <c r="AR2299" s="378">
        <v>0</v>
      </c>
      <c r="AS2299" s="377">
        <v>0</v>
      </c>
      <c r="AT2299" s="378">
        <v>0</v>
      </c>
      <c r="AU2299" s="377">
        <v>0</v>
      </c>
      <c r="AV2299" s="377">
        <v>0</v>
      </c>
      <c r="AW2299" s="377">
        <v>0</v>
      </c>
      <c r="AX2299">
        <v>0</v>
      </c>
      <c r="AY2299">
        <v>0</v>
      </c>
    </row>
    <row r="2300" spans="1:54" ht="15.75" hidden="1" customHeight="1" x14ac:dyDescent="0.2">
      <c r="A2300" s="46">
        <v>2729</v>
      </c>
      <c r="B2300" s="258" t="s">
        <v>5040</v>
      </c>
      <c r="C2300" t="s">
        <v>1146</v>
      </c>
      <c r="D2300" t="s">
        <v>1162</v>
      </c>
      <c r="E2300" t="s">
        <v>1821</v>
      </c>
      <c r="F2300" s="29" t="s">
        <v>1959</v>
      </c>
      <c r="G2300" s="47" t="s">
        <v>5041</v>
      </c>
      <c r="H2300" t="s">
        <v>1959</v>
      </c>
      <c r="I2300">
        <v>1</v>
      </c>
      <c r="J2300" t="s">
        <v>5042</v>
      </c>
      <c r="K2300" t="s">
        <v>1162</v>
      </c>
      <c r="L2300" t="s">
        <v>5043</v>
      </c>
      <c r="M2300" t="s">
        <v>3021</v>
      </c>
      <c r="N2300" s="34">
        <v>0</v>
      </c>
      <c r="O2300" s="34" t="s">
        <v>660</v>
      </c>
      <c r="P2300" s="34">
        <v>0</v>
      </c>
      <c r="Q2300" s="34">
        <v>0</v>
      </c>
      <c r="R2300" s="34">
        <v>0</v>
      </c>
      <c r="S2300" s="48" t="s">
        <v>1123</v>
      </c>
      <c r="T2300" s="13" t="s">
        <v>122</v>
      </c>
      <c r="U2300" s="12" t="s">
        <v>122</v>
      </c>
      <c r="V2300" s="12" t="s">
        <v>122</v>
      </c>
      <c r="W2300" s="12" t="s">
        <v>122</v>
      </c>
      <c r="X2300" s="14" t="str">
        <f t="shared" si="35"/>
        <v>С</v>
      </c>
      <c r="Y2300" s="271">
        <f>Таблица1[[#This Row],[ID_intellix]]</f>
        <v>2729</v>
      </c>
      <c r="Z2300" s="269" t="s">
        <v>122</v>
      </c>
      <c r="AA2300" s="145">
        <f>IF(OR(Таблица1[[#This Row],[CARDIO_report]]&lt;&gt;0,Таблица1[[#This Row],[AI COMBO_report]]&lt;&gt;0,Таблица1[[#This Row],[OTC_report]]&lt;&gt;0),1,0)</f>
        <v>0</v>
      </c>
      <c r="AB2300" s="60" t="s">
        <v>1124</v>
      </c>
      <c r="AC2300" s="60" t="s">
        <v>1124</v>
      </c>
      <c r="AD2300" s="60" t="s">
        <v>1124</v>
      </c>
      <c r="AE2300" s="60" t="s">
        <v>1124</v>
      </c>
      <c r="AF2300" s="60"/>
      <c r="AG2300" s="60" t="s">
        <v>1124</v>
      </c>
      <c r="AH2300" s="60" t="s">
        <v>1124</v>
      </c>
      <c r="AI2300" s="60" t="s">
        <v>1124</v>
      </c>
      <c r="AJ2300" s="60" t="s">
        <v>1124</v>
      </c>
      <c r="AK2300" s="60" t="s">
        <v>1124</v>
      </c>
      <c r="AL2300" s="60" t="s">
        <v>1124</v>
      </c>
      <c r="AM2300" s="60" t="s">
        <v>1124</v>
      </c>
      <c r="AN2300" s="60" t="s">
        <v>1124</v>
      </c>
      <c r="AO2300" s="60"/>
      <c r="AP2300" s="35" t="s">
        <v>1825</v>
      </c>
      <c r="AQ2300" s="377">
        <v>0</v>
      </c>
      <c r="AR2300" s="378">
        <v>0</v>
      </c>
      <c r="AS2300" s="377">
        <v>0</v>
      </c>
      <c r="AT2300" s="378">
        <v>0</v>
      </c>
      <c r="AU2300" s="377">
        <v>0</v>
      </c>
      <c r="AV2300" s="377">
        <v>0</v>
      </c>
      <c r="AW2300" s="377">
        <v>0</v>
      </c>
      <c r="AX2300">
        <v>0</v>
      </c>
      <c r="AY2300">
        <v>0</v>
      </c>
    </row>
    <row r="2301" spans="1:54" ht="15.75" hidden="1" customHeight="1" x14ac:dyDescent="0.2">
      <c r="A2301" s="46">
        <v>3032</v>
      </c>
      <c r="B2301" s="258" t="s">
        <v>5044</v>
      </c>
      <c r="C2301" t="s">
        <v>1146</v>
      </c>
      <c r="D2301" t="s">
        <v>1162</v>
      </c>
      <c r="E2301" t="s">
        <v>1821</v>
      </c>
      <c r="F2301" s="29" t="s">
        <v>1959</v>
      </c>
      <c r="G2301" s="47" t="s">
        <v>5045</v>
      </c>
      <c r="H2301" t="s">
        <v>1959</v>
      </c>
      <c r="I2301">
        <v>1</v>
      </c>
      <c r="J2301" t="s">
        <v>5046</v>
      </c>
      <c r="K2301" t="s">
        <v>1162</v>
      </c>
      <c r="L2301" t="s">
        <v>5047</v>
      </c>
      <c r="M2301" t="s">
        <v>3021</v>
      </c>
      <c r="N2301" s="34">
        <v>0</v>
      </c>
      <c r="O2301" s="34" t="s">
        <v>660</v>
      </c>
      <c r="P2301" s="34">
        <v>0</v>
      </c>
      <c r="Q2301" s="34">
        <v>0</v>
      </c>
      <c r="R2301" s="34">
        <v>0</v>
      </c>
      <c r="S2301" s="48" t="s">
        <v>1123</v>
      </c>
      <c r="T2301" s="13" t="s">
        <v>122</v>
      </c>
      <c r="U2301" s="12" t="s">
        <v>122</v>
      </c>
      <c r="V2301" s="12" t="s">
        <v>122</v>
      </c>
      <c r="W2301" s="12" t="s">
        <v>122</v>
      </c>
      <c r="X2301" s="14" t="str">
        <f t="shared" si="35"/>
        <v>С</v>
      </c>
      <c r="Y2301" s="271">
        <f>Таблица1[[#This Row],[ID_intellix]]</f>
        <v>3032</v>
      </c>
      <c r="Z2301" s="269" t="s">
        <v>122</v>
      </c>
      <c r="AA2301" s="145">
        <f>IF(OR(Таблица1[[#This Row],[CARDIO_report]]&lt;&gt;0,Таблица1[[#This Row],[AI COMBO_report]]&lt;&gt;0,Таблица1[[#This Row],[OTC_report]]&lt;&gt;0),1,0)</f>
        <v>0</v>
      </c>
      <c r="AB2301" s="60" t="s">
        <v>1124</v>
      </c>
      <c r="AC2301" s="60" t="s">
        <v>1124</v>
      </c>
      <c r="AD2301" s="60" t="s">
        <v>1124</v>
      </c>
      <c r="AE2301" s="60" t="s">
        <v>1124</v>
      </c>
      <c r="AF2301" s="60"/>
      <c r="AG2301" s="60" t="s">
        <v>1124</v>
      </c>
      <c r="AH2301" s="60" t="s">
        <v>1124</v>
      </c>
      <c r="AI2301" s="60" t="s">
        <v>1124</v>
      </c>
      <c r="AJ2301" s="60" t="s">
        <v>1124</v>
      </c>
      <c r="AK2301" s="60" t="s">
        <v>1124</v>
      </c>
      <c r="AL2301" s="60" t="s">
        <v>1124</v>
      </c>
      <c r="AM2301" s="60" t="s">
        <v>1124</v>
      </c>
      <c r="AN2301" s="60" t="s">
        <v>1124</v>
      </c>
      <c r="AO2301" s="60"/>
      <c r="AP2301" s="35" t="s">
        <v>1825</v>
      </c>
      <c r="AQ2301" s="377">
        <v>0</v>
      </c>
      <c r="AR2301" s="378">
        <v>0</v>
      </c>
      <c r="AS2301" s="377">
        <v>0</v>
      </c>
      <c r="AT2301" s="378">
        <v>0</v>
      </c>
      <c r="AU2301" s="377">
        <v>0</v>
      </c>
      <c r="AV2301" s="377">
        <v>0</v>
      </c>
      <c r="AW2301" s="377">
        <v>0</v>
      </c>
      <c r="AX2301">
        <v>0</v>
      </c>
      <c r="AY2301">
        <v>0</v>
      </c>
    </row>
    <row r="2302" spans="1:54" ht="15.75" hidden="1" customHeight="1" x14ac:dyDescent="0.2">
      <c r="A2302" s="46">
        <v>7176</v>
      </c>
      <c r="B2302" s="258" t="s">
        <v>5048</v>
      </c>
      <c r="C2302" t="s">
        <v>1146</v>
      </c>
      <c r="D2302" t="s">
        <v>1162</v>
      </c>
      <c r="E2302" t="s">
        <v>1821</v>
      </c>
      <c r="F2302" s="29" t="s">
        <v>1959</v>
      </c>
      <c r="G2302" s="47">
        <v>67</v>
      </c>
      <c r="H2302" t="s">
        <v>1959</v>
      </c>
      <c r="I2302">
        <v>1</v>
      </c>
      <c r="J2302" t="s">
        <v>5049</v>
      </c>
      <c r="K2302" t="s">
        <v>1162</v>
      </c>
      <c r="L2302" t="s">
        <v>5050</v>
      </c>
      <c r="M2302" t="s">
        <v>3021</v>
      </c>
      <c r="N2302" s="34">
        <v>0</v>
      </c>
      <c r="O2302" s="34" t="s">
        <v>660</v>
      </c>
      <c r="P2302" s="34">
        <v>0</v>
      </c>
      <c r="Q2302" s="34">
        <v>0</v>
      </c>
      <c r="R2302" s="34">
        <v>0</v>
      </c>
      <c r="S2302" s="48" t="s">
        <v>1123</v>
      </c>
      <c r="T2302" s="13">
        <v>0</v>
      </c>
      <c r="U2302" s="12">
        <v>0</v>
      </c>
      <c r="V2302" s="12">
        <v>0</v>
      </c>
      <c r="W2302" s="12">
        <v>0</v>
      </c>
      <c r="X2302" s="14" t="str">
        <f t="shared" si="35"/>
        <v>С</v>
      </c>
      <c r="Y2302" s="271">
        <f>Таблица1[[#This Row],[ID_intellix]]</f>
        <v>7176</v>
      </c>
      <c r="Z2302" s="269" t="s">
        <v>122</v>
      </c>
      <c r="AA2302" s="145">
        <f>IF(OR(Таблица1[[#This Row],[CARDIO_report]]&lt;&gt;0,Таблица1[[#This Row],[AI COMBO_report]]&lt;&gt;0,Таблица1[[#This Row],[OTC_report]]&lt;&gt;0),1,0)</f>
        <v>0</v>
      </c>
      <c r="AB2302" s="60" t="s">
        <v>1124</v>
      </c>
      <c r="AC2302" s="60" t="s">
        <v>1124</v>
      </c>
      <c r="AD2302" s="60" t="s">
        <v>1124</v>
      </c>
      <c r="AE2302" s="60" t="s">
        <v>1124</v>
      </c>
      <c r="AF2302" s="60"/>
      <c r="AG2302" s="60" t="s">
        <v>1124</v>
      </c>
      <c r="AH2302" s="60" t="s">
        <v>1124</v>
      </c>
      <c r="AI2302" s="60" t="s">
        <v>1124</v>
      </c>
      <c r="AJ2302" s="60" t="s">
        <v>1124</v>
      </c>
      <c r="AK2302" s="60" t="s">
        <v>1124</v>
      </c>
      <c r="AL2302" s="60" t="s">
        <v>1124</v>
      </c>
      <c r="AM2302" s="60" t="s">
        <v>1124</v>
      </c>
      <c r="AN2302" s="60" t="s">
        <v>1124</v>
      </c>
      <c r="AO2302" s="60"/>
      <c r="AP2302" s="35" t="s">
        <v>1825</v>
      </c>
      <c r="AQ2302" s="377">
        <v>0</v>
      </c>
      <c r="AR2302" s="378">
        <v>0</v>
      </c>
      <c r="AS2302" s="377">
        <v>0</v>
      </c>
      <c r="AT2302" s="378">
        <v>0</v>
      </c>
      <c r="AU2302" s="377">
        <v>0</v>
      </c>
      <c r="AV2302" s="377">
        <v>0</v>
      </c>
      <c r="AW2302" s="377">
        <v>0</v>
      </c>
      <c r="AX2302">
        <v>0</v>
      </c>
      <c r="AY2302">
        <v>0</v>
      </c>
    </row>
    <row r="2303" spans="1:54" ht="15.75" hidden="1" customHeight="1" x14ac:dyDescent="0.2">
      <c r="A2303" s="46">
        <v>5328</v>
      </c>
      <c r="B2303" s="258" t="s">
        <v>5051</v>
      </c>
      <c r="C2303" t="s">
        <v>1146</v>
      </c>
      <c r="D2303" t="s">
        <v>1162</v>
      </c>
      <c r="E2303" t="s">
        <v>1821</v>
      </c>
      <c r="F2303" s="29" t="s">
        <v>1959</v>
      </c>
      <c r="G2303" s="47">
        <v>69</v>
      </c>
      <c r="H2303" t="s">
        <v>1959</v>
      </c>
      <c r="I2303">
        <v>1</v>
      </c>
      <c r="J2303" t="s">
        <v>5052</v>
      </c>
      <c r="K2303" t="s">
        <v>1162</v>
      </c>
      <c r="L2303" t="s">
        <v>5053</v>
      </c>
      <c r="M2303" t="s">
        <v>3021</v>
      </c>
      <c r="N2303" s="34" t="s">
        <v>525</v>
      </c>
      <c r="O2303" s="34" t="s">
        <v>660</v>
      </c>
      <c r="P2303" s="34" t="s">
        <v>666</v>
      </c>
      <c r="Q2303" s="34">
        <v>0</v>
      </c>
      <c r="R2303" s="34">
        <v>0</v>
      </c>
      <c r="S2303" s="48" t="s">
        <v>1123</v>
      </c>
      <c r="T2303" s="13" t="s">
        <v>1863</v>
      </c>
      <c r="U2303" s="12" t="s">
        <v>122</v>
      </c>
      <c r="V2303" s="12" t="s">
        <v>122</v>
      </c>
      <c r="W2303" s="12" t="s">
        <v>1863</v>
      </c>
      <c r="X2303" s="14" t="str">
        <f t="shared" si="35"/>
        <v>А</v>
      </c>
      <c r="Y2303" s="271">
        <f>Таблица1[[#This Row],[ID_intellix]]</f>
        <v>5328</v>
      </c>
      <c r="Z2303" s="269" t="s">
        <v>122</v>
      </c>
      <c r="AA2303" s="145">
        <f>IF(OR(Таблица1[[#This Row],[CARDIO_report]]&lt;&gt;0,Таблица1[[#This Row],[AI COMBO_report]]&lt;&gt;0,Таблица1[[#This Row],[OTC_report]]&lt;&gt;0),1,0)</f>
        <v>1</v>
      </c>
      <c r="AB2303" s="60" t="s">
        <v>1124</v>
      </c>
      <c r="AC2303" s="60" t="s">
        <v>1124</v>
      </c>
      <c r="AD2303" s="60" t="s">
        <v>1124</v>
      </c>
      <c r="AE2303" s="60" t="s">
        <v>1124</v>
      </c>
      <c r="AF2303" s="60"/>
      <c r="AG2303" s="60" t="s">
        <v>1124</v>
      </c>
      <c r="AH2303" s="60" t="s">
        <v>1124</v>
      </c>
      <c r="AI2303" s="60" t="s">
        <v>1124</v>
      </c>
      <c r="AJ2303" s="60" t="s">
        <v>1124</v>
      </c>
      <c r="AK2303" s="60" t="s">
        <v>1124</v>
      </c>
      <c r="AL2303" s="60" t="s">
        <v>1124</v>
      </c>
      <c r="AM2303" s="60" t="s">
        <v>1124</v>
      </c>
      <c r="AN2303" s="60" t="s">
        <v>1124</v>
      </c>
      <c r="AO2303" s="60"/>
      <c r="AP2303" s="35" t="s">
        <v>1857</v>
      </c>
      <c r="AQ2303" s="377">
        <v>0</v>
      </c>
      <c r="AR2303" s="378">
        <v>0</v>
      </c>
      <c r="AS2303" s="377">
        <v>0</v>
      </c>
      <c r="AT2303" s="378">
        <v>0</v>
      </c>
      <c r="AU2303" s="377">
        <v>0</v>
      </c>
      <c r="AV2303" s="377">
        <v>0</v>
      </c>
      <c r="AW2303" s="377">
        <v>0</v>
      </c>
      <c r="AX2303" s="2" t="s">
        <v>2408</v>
      </c>
      <c r="AY2303" s="2">
        <v>0</v>
      </c>
      <c r="AZ2303" s="2" t="s">
        <v>2408</v>
      </c>
      <c r="BB2303" s="2" t="s">
        <v>2408</v>
      </c>
    </row>
    <row r="2304" spans="1:54" ht="15.75" hidden="1" customHeight="1" x14ac:dyDescent="0.2">
      <c r="A2304" s="46">
        <v>7210</v>
      </c>
      <c r="B2304" s="258" t="s">
        <v>5097</v>
      </c>
      <c r="C2304" t="s">
        <v>1146</v>
      </c>
      <c r="D2304" t="s">
        <v>1162</v>
      </c>
      <c r="E2304" t="s">
        <v>1821</v>
      </c>
      <c r="F2304" s="29" t="s">
        <v>1959</v>
      </c>
      <c r="G2304" s="47">
        <v>86</v>
      </c>
      <c r="H2304" t="s">
        <v>1959</v>
      </c>
      <c r="I2304">
        <v>1</v>
      </c>
      <c r="J2304" t="s">
        <v>5098</v>
      </c>
      <c r="K2304" t="s">
        <v>1162</v>
      </c>
      <c r="L2304" t="s">
        <v>5099</v>
      </c>
      <c r="M2304" t="s">
        <v>3021</v>
      </c>
      <c r="N2304" s="34">
        <v>0</v>
      </c>
      <c r="O2304" s="34" t="s">
        <v>660</v>
      </c>
      <c r="P2304" s="34">
        <v>0</v>
      </c>
      <c r="Q2304" s="34">
        <v>0</v>
      </c>
      <c r="R2304" s="34">
        <v>0</v>
      </c>
      <c r="S2304" s="48" t="s">
        <v>1123</v>
      </c>
      <c r="T2304" s="13">
        <v>0</v>
      </c>
      <c r="U2304" s="12">
        <v>0</v>
      </c>
      <c r="V2304" s="12">
        <v>0</v>
      </c>
      <c r="W2304" s="12">
        <v>0</v>
      </c>
      <c r="X2304" s="14" t="str">
        <f t="shared" si="35"/>
        <v>С</v>
      </c>
      <c r="Y2304" s="271">
        <f>Таблица1[[#This Row],[ID_intellix]]</f>
        <v>7210</v>
      </c>
      <c r="Z2304" s="269" t="s">
        <v>122</v>
      </c>
      <c r="AA2304" s="145">
        <f>IF(OR(Таблица1[[#This Row],[CARDIO_report]]&lt;&gt;0,Таблица1[[#This Row],[AI COMBO_report]]&lt;&gt;0,Таблица1[[#This Row],[OTC_report]]&lt;&gt;0),1,0)</f>
        <v>0</v>
      </c>
      <c r="AB2304" s="60" t="s">
        <v>1124</v>
      </c>
      <c r="AC2304" s="60" t="s">
        <v>1124</v>
      </c>
      <c r="AD2304" s="60" t="s">
        <v>1124</v>
      </c>
      <c r="AE2304" s="60" t="s">
        <v>1124</v>
      </c>
      <c r="AF2304" s="60"/>
      <c r="AG2304" s="60" t="s">
        <v>1124</v>
      </c>
      <c r="AH2304" s="60" t="s">
        <v>1124</v>
      </c>
      <c r="AI2304" s="60" t="s">
        <v>1124</v>
      </c>
      <c r="AJ2304" s="60" t="s">
        <v>1124</v>
      </c>
      <c r="AK2304" s="60" t="s">
        <v>1124</v>
      </c>
      <c r="AL2304" s="60" t="s">
        <v>1124</v>
      </c>
      <c r="AM2304" s="60" t="s">
        <v>1124</v>
      </c>
      <c r="AN2304" s="60" t="s">
        <v>1124</v>
      </c>
      <c r="AO2304" s="60"/>
      <c r="AP2304" s="35" t="s">
        <v>1825</v>
      </c>
      <c r="AQ2304" s="377">
        <v>0</v>
      </c>
      <c r="AR2304" s="378">
        <v>0</v>
      </c>
      <c r="AS2304" s="377">
        <v>0</v>
      </c>
      <c r="AT2304" s="378">
        <v>0</v>
      </c>
      <c r="AU2304" s="377">
        <v>0</v>
      </c>
      <c r="AV2304" s="377">
        <v>0</v>
      </c>
      <c r="AW2304" s="377">
        <v>0</v>
      </c>
      <c r="AX2304">
        <v>0</v>
      </c>
      <c r="AY2304">
        <v>0</v>
      </c>
    </row>
    <row r="2305" spans="1:54" ht="15.75" hidden="1" customHeight="1" x14ac:dyDescent="0.2">
      <c r="A2305" s="46">
        <v>25062</v>
      </c>
      <c r="B2305" s="258" t="s">
        <v>9660</v>
      </c>
      <c r="C2305" t="s">
        <v>1146</v>
      </c>
      <c r="D2305" t="s">
        <v>1162</v>
      </c>
      <c r="E2305" t="s">
        <v>2504</v>
      </c>
      <c r="F2305" s="29" t="s">
        <v>2598</v>
      </c>
      <c r="G2305" s="47">
        <v>62</v>
      </c>
      <c r="H2305" t="s">
        <v>1140</v>
      </c>
      <c r="I2305">
        <v>1</v>
      </c>
      <c r="J2305" t="s">
        <v>9661</v>
      </c>
      <c r="K2305" t="s">
        <v>1162</v>
      </c>
      <c r="L2305" t="s">
        <v>9662</v>
      </c>
      <c r="M2305" t="s">
        <v>3021</v>
      </c>
      <c r="N2305" s="34" t="s">
        <v>525</v>
      </c>
      <c r="O2305" s="34" t="s">
        <v>660</v>
      </c>
      <c r="P2305" s="34" t="s">
        <v>666</v>
      </c>
      <c r="Q2305" s="34">
        <v>0</v>
      </c>
      <c r="R2305" s="34">
        <v>0</v>
      </c>
      <c r="S2305" s="48" t="s">
        <v>1123</v>
      </c>
      <c r="T2305" s="13" t="s">
        <v>122</v>
      </c>
      <c r="U2305" s="12" t="s">
        <v>122</v>
      </c>
      <c r="V2305" s="12" t="s">
        <v>1863</v>
      </c>
      <c r="W2305" s="12" t="s">
        <v>1863</v>
      </c>
      <c r="X2305" s="14" t="str">
        <f t="shared" si="35"/>
        <v>А</v>
      </c>
      <c r="Y2305" s="271">
        <f>Таблица1[[#This Row],[ID_intellix]]</f>
        <v>25062</v>
      </c>
      <c r="Z2305" s="269" t="s">
        <v>122</v>
      </c>
      <c r="AA2305" s="145">
        <f>IF(OR(Таблица1[[#This Row],[CARDIO_report]]&lt;&gt;0,Таблица1[[#This Row],[AI COMBO_report]]&lt;&gt;0,Таблица1[[#This Row],[OTC_report]]&lt;&gt;0),1,0)</f>
        <v>1</v>
      </c>
      <c r="AB2305" s="60" t="s">
        <v>2602</v>
      </c>
      <c r="AC2305" s="60" t="s">
        <v>2896</v>
      </c>
      <c r="AD2305" s="60" t="s">
        <v>1124</v>
      </c>
      <c r="AE2305" s="60" t="s">
        <v>1124</v>
      </c>
      <c r="AF2305" s="60"/>
      <c r="AG2305" s="89" t="s">
        <v>2516</v>
      </c>
      <c r="AH2305" s="89">
        <v>31</v>
      </c>
      <c r="AI2305" s="89" t="s">
        <v>2516</v>
      </c>
      <c r="AJ2305" s="89">
        <v>24</v>
      </c>
      <c r="AK2305" s="89" t="s">
        <v>1414</v>
      </c>
      <c r="AL2305" s="89">
        <v>74</v>
      </c>
      <c r="AM2305" s="89" t="s">
        <v>2516</v>
      </c>
      <c r="AN2305" s="89">
        <v>38</v>
      </c>
      <c r="AP2305" s="35" t="s">
        <v>1917</v>
      </c>
      <c r="AQ2305" s="377" t="s">
        <v>2847</v>
      </c>
      <c r="AR2305" s="377" t="s">
        <v>6332</v>
      </c>
      <c r="AS2305" s="377" t="s">
        <v>2847</v>
      </c>
      <c r="AT2305" s="378" t="s">
        <v>6332</v>
      </c>
      <c r="AU2305" s="377">
        <v>0</v>
      </c>
      <c r="AV2305" s="377">
        <v>0</v>
      </c>
      <c r="AW2305" s="377" t="s">
        <v>2847</v>
      </c>
      <c r="AX2305" s="2" t="s">
        <v>6332</v>
      </c>
      <c r="AY2305" s="2" t="s">
        <v>2847</v>
      </c>
      <c r="AZ2305" t="s">
        <v>6332</v>
      </c>
      <c r="BA2305" s="2" t="s">
        <v>6336</v>
      </c>
      <c r="BB2305" t="s">
        <v>6332</v>
      </c>
    </row>
    <row r="2306" spans="1:54" ht="15.75" hidden="1" customHeight="1" x14ac:dyDescent="0.2">
      <c r="A2306" s="46">
        <v>2820</v>
      </c>
      <c r="B2306" s="258" t="s">
        <v>9696</v>
      </c>
      <c r="C2306" t="s">
        <v>1146</v>
      </c>
      <c r="D2306" t="s">
        <v>1162</v>
      </c>
      <c r="E2306" t="s">
        <v>2504</v>
      </c>
      <c r="F2306" s="29" t="s">
        <v>2598</v>
      </c>
      <c r="G2306" s="47">
        <v>63</v>
      </c>
      <c r="H2306" t="s">
        <v>1140</v>
      </c>
      <c r="I2306">
        <v>1</v>
      </c>
      <c r="J2306" t="s">
        <v>9697</v>
      </c>
      <c r="K2306" t="s">
        <v>1162</v>
      </c>
      <c r="L2306" t="s">
        <v>9698</v>
      </c>
      <c r="M2306" t="s">
        <v>3021</v>
      </c>
      <c r="N2306" s="34">
        <v>0</v>
      </c>
      <c r="O2306" s="34" t="s">
        <v>660</v>
      </c>
      <c r="P2306" s="34" t="s">
        <v>666</v>
      </c>
      <c r="Q2306" s="34">
        <v>0</v>
      </c>
      <c r="R2306" s="34">
        <v>0</v>
      </c>
      <c r="S2306" s="48" t="s">
        <v>1123</v>
      </c>
      <c r="T2306" s="13" t="s">
        <v>122</v>
      </c>
      <c r="U2306" s="12" t="s">
        <v>122</v>
      </c>
      <c r="V2306" s="12" t="s">
        <v>1863</v>
      </c>
      <c r="W2306" s="12" t="s">
        <v>122</v>
      </c>
      <c r="X2306" s="14" t="str">
        <f t="shared" si="35"/>
        <v>В</v>
      </c>
      <c r="Y2306" s="271">
        <f>Таблица1[[#This Row],[ID_intellix]]</f>
        <v>2820</v>
      </c>
      <c r="Z2306" s="269" t="s">
        <v>122</v>
      </c>
      <c r="AA2306" s="145">
        <f>IF(OR(Таблица1[[#This Row],[CARDIO_report]]&lt;&gt;0,Таблица1[[#This Row],[AI COMBO_report]]&lt;&gt;0,Таблица1[[#This Row],[OTC_report]]&lt;&gt;0),1,0)</f>
        <v>1</v>
      </c>
      <c r="AB2306" s="60" t="s">
        <v>2602</v>
      </c>
      <c r="AC2306" s="60" t="s">
        <v>2846</v>
      </c>
      <c r="AD2306" s="60" t="s">
        <v>1124</v>
      </c>
      <c r="AE2306" s="60" t="s">
        <v>1124</v>
      </c>
      <c r="AF2306" s="60"/>
      <c r="AG2306" s="35" t="s">
        <v>1437</v>
      </c>
      <c r="AH2306" s="35">
        <v>2</v>
      </c>
      <c r="AI2306" s="89" t="s">
        <v>1437</v>
      </c>
      <c r="AJ2306" s="89">
        <v>2</v>
      </c>
      <c r="AK2306" s="89" t="s">
        <v>1437</v>
      </c>
      <c r="AL2306" s="89">
        <v>64</v>
      </c>
      <c r="AM2306" s="89" t="s">
        <v>1145</v>
      </c>
      <c r="AN2306" s="89">
        <v>82</v>
      </c>
      <c r="AP2306" s="35" t="s">
        <v>1917</v>
      </c>
      <c r="AQ2306" s="377" t="s">
        <v>2847</v>
      </c>
      <c r="AR2306" s="378">
        <v>0</v>
      </c>
      <c r="AS2306" s="377" t="s">
        <v>2847</v>
      </c>
      <c r="AT2306" s="378">
        <v>0</v>
      </c>
      <c r="AU2306" s="377">
        <v>0</v>
      </c>
      <c r="AV2306" s="377">
        <v>0</v>
      </c>
      <c r="AW2306" s="377">
        <v>0</v>
      </c>
      <c r="AX2306">
        <v>0</v>
      </c>
      <c r="AY2306">
        <v>0</v>
      </c>
    </row>
    <row r="2307" spans="1:54" ht="15.75" hidden="1" customHeight="1" x14ac:dyDescent="0.2">
      <c r="A2307" s="46">
        <v>2778</v>
      </c>
      <c r="B2307" s="258" t="s">
        <v>9713</v>
      </c>
      <c r="C2307" t="s">
        <v>1146</v>
      </c>
      <c r="D2307" t="s">
        <v>1162</v>
      </c>
      <c r="E2307" t="s">
        <v>2504</v>
      </c>
      <c r="F2307" s="29" t="s">
        <v>2843</v>
      </c>
      <c r="G2307" s="396">
        <v>24</v>
      </c>
      <c r="H2307" t="s">
        <v>1140</v>
      </c>
      <c r="I2307">
        <v>1</v>
      </c>
      <c r="J2307" t="s">
        <v>9714</v>
      </c>
      <c r="K2307" t="s">
        <v>1162</v>
      </c>
      <c r="L2307" t="s">
        <v>9715</v>
      </c>
      <c r="M2307" t="s">
        <v>3021</v>
      </c>
      <c r="N2307" s="34" t="s">
        <v>431</v>
      </c>
      <c r="O2307" s="34" t="s">
        <v>660</v>
      </c>
      <c r="P2307" s="34" t="s">
        <v>666</v>
      </c>
      <c r="Q2307" s="34">
        <v>0</v>
      </c>
      <c r="R2307" s="34">
        <v>0</v>
      </c>
      <c r="S2307" s="48" t="s">
        <v>1123</v>
      </c>
      <c r="T2307" s="13" t="s">
        <v>122</v>
      </c>
      <c r="U2307" s="12" t="s">
        <v>1863</v>
      </c>
      <c r="V2307" s="12" t="s">
        <v>122</v>
      </c>
      <c r="W2307" s="12" t="s">
        <v>122</v>
      </c>
      <c r="X2307" s="14" t="str">
        <f t="shared" ref="X2307:X2370" si="36">IF(COUNTIF(T2307:W2307,"да")=0,"С",IF(COUNTIF(T2307:W2307,"да")=1,"В","А"))</f>
        <v>В</v>
      </c>
      <c r="Y2307" s="271">
        <f>Таблица1[[#This Row],[ID_intellix]]</f>
        <v>2778</v>
      </c>
      <c r="Z2307" s="269" t="s">
        <v>122</v>
      </c>
      <c r="AA2307" s="145">
        <f>IF(OR(Таблица1[[#This Row],[CARDIO_report]]&lt;&gt;0,Таблица1[[#This Row],[AI COMBO_report]]&lt;&gt;0,Таблица1[[#This Row],[OTC_report]]&lt;&gt;0),1,0)</f>
        <v>1</v>
      </c>
      <c r="AB2307" s="60" t="s">
        <v>2846</v>
      </c>
      <c r="AC2307" s="60" t="s">
        <v>2896</v>
      </c>
      <c r="AD2307" s="60" t="s">
        <v>1124</v>
      </c>
      <c r="AE2307" s="60" t="s">
        <v>1124</v>
      </c>
      <c r="AF2307" s="60"/>
      <c r="AG2307" s="89" t="s">
        <v>1437</v>
      </c>
      <c r="AH2307" s="89">
        <v>12</v>
      </c>
      <c r="AI2307" s="89" t="s">
        <v>1437</v>
      </c>
      <c r="AJ2307" s="89">
        <v>11</v>
      </c>
      <c r="AK2307" s="89" t="s">
        <v>1437</v>
      </c>
      <c r="AL2307" s="89">
        <v>3</v>
      </c>
      <c r="AM2307" s="89" t="s">
        <v>1437</v>
      </c>
      <c r="AN2307" s="89">
        <v>5</v>
      </c>
      <c r="AP2307" s="35" t="s">
        <v>1857</v>
      </c>
      <c r="AQ2307" s="377">
        <v>0</v>
      </c>
      <c r="AR2307" s="378">
        <v>0</v>
      </c>
      <c r="AS2307" s="377">
        <v>0</v>
      </c>
      <c r="AT2307" s="378">
        <v>0</v>
      </c>
      <c r="AU2307" s="377">
        <v>0</v>
      </c>
      <c r="AV2307" s="377">
        <v>0</v>
      </c>
      <c r="AW2307" s="377">
        <v>0</v>
      </c>
      <c r="AX2307">
        <v>0</v>
      </c>
      <c r="AY2307">
        <v>0</v>
      </c>
    </row>
    <row r="2308" spans="1:54" ht="15.75" hidden="1" customHeight="1" x14ac:dyDescent="0.2">
      <c r="A2308" s="46">
        <v>2993</v>
      </c>
      <c r="B2308" s="258" t="s">
        <v>9935</v>
      </c>
      <c r="C2308" t="s">
        <v>1146</v>
      </c>
      <c r="D2308" t="s">
        <v>1162</v>
      </c>
      <c r="E2308" t="s">
        <v>2504</v>
      </c>
      <c r="F2308" s="29" t="s">
        <v>2598</v>
      </c>
      <c r="G2308" s="47">
        <v>47</v>
      </c>
      <c r="H2308" t="s">
        <v>1140</v>
      </c>
      <c r="I2308">
        <v>1</v>
      </c>
      <c r="J2308" t="s">
        <v>9936</v>
      </c>
      <c r="K2308" t="s">
        <v>1162</v>
      </c>
      <c r="L2308" t="s">
        <v>9937</v>
      </c>
      <c r="M2308" t="s">
        <v>3021</v>
      </c>
      <c r="N2308" s="34">
        <v>0</v>
      </c>
      <c r="O2308" s="34" t="s">
        <v>660</v>
      </c>
      <c r="P2308" s="34" t="s">
        <v>666</v>
      </c>
      <c r="Q2308" s="34">
        <v>0</v>
      </c>
      <c r="R2308" s="34">
        <v>0</v>
      </c>
      <c r="S2308" s="48" t="s">
        <v>1123</v>
      </c>
      <c r="T2308" s="13" t="s">
        <v>122</v>
      </c>
      <c r="U2308" s="12" t="s">
        <v>1863</v>
      </c>
      <c r="V2308" s="12" t="s">
        <v>122</v>
      </c>
      <c r="W2308" s="12" t="s">
        <v>122</v>
      </c>
      <c r="X2308" s="14" t="str">
        <f t="shared" si="36"/>
        <v>В</v>
      </c>
      <c r="Y2308" s="271">
        <f>Таблица1[[#This Row],[ID_intellix]]</f>
        <v>2993</v>
      </c>
      <c r="Z2308" s="269" t="s">
        <v>122</v>
      </c>
      <c r="AA2308" s="145">
        <f>IF(OR(Таблица1[[#This Row],[CARDIO_report]]&lt;&gt;0,Таблица1[[#This Row],[AI COMBO_report]]&lt;&gt;0,Таблица1[[#This Row],[OTC_report]]&lt;&gt;0),1,0)</f>
        <v>1</v>
      </c>
      <c r="AB2308" s="60" t="s">
        <v>2602</v>
      </c>
      <c r="AC2308" s="60" t="s">
        <v>2846</v>
      </c>
      <c r="AD2308" s="60" t="s">
        <v>1124</v>
      </c>
      <c r="AE2308" s="60" t="s">
        <v>1124</v>
      </c>
      <c r="AF2308" s="60"/>
      <c r="AG2308" s="89" t="s">
        <v>1437</v>
      </c>
      <c r="AH2308" s="89">
        <v>13</v>
      </c>
      <c r="AI2308" s="89" t="s">
        <v>1437</v>
      </c>
      <c r="AJ2308" s="89">
        <v>3</v>
      </c>
      <c r="AK2308" s="89" t="s">
        <v>1437</v>
      </c>
      <c r="AL2308" s="89">
        <v>39</v>
      </c>
      <c r="AM2308" s="89" t="s">
        <v>1437</v>
      </c>
      <c r="AN2308" s="89">
        <v>31</v>
      </c>
      <c r="AP2308" s="35" t="s">
        <v>1857</v>
      </c>
      <c r="AQ2308" s="377">
        <v>0</v>
      </c>
      <c r="AR2308" s="378">
        <v>0</v>
      </c>
      <c r="AS2308" s="377">
        <v>0</v>
      </c>
      <c r="AT2308" s="378">
        <v>0</v>
      </c>
      <c r="AU2308" s="377">
        <v>0</v>
      </c>
      <c r="AV2308" s="377">
        <v>0</v>
      </c>
      <c r="AW2308" s="377">
        <v>0</v>
      </c>
      <c r="AX2308">
        <v>0</v>
      </c>
      <c r="AY2308">
        <v>0</v>
      </c>
    </row>
    <row r="2309" spans="1:54" ht="15.75" hidden="1" customHeight="1" x14ac:dyDescent="0.2">
      <c r="A2309" s="46">
        <v>2772</v>
      </c>
      <c r="B2309" s="258" t="s">
        <v>10053</v>
      </c>
      <c r="C2309" t="s">
        <v>1146</v>
      </c>
      <c r="D2309" t="s">
        <v>1162</v>
      </c>
      <c r="E2309" t="s">
        <v>2504</v>
      </c>
      <c r="F2309" s="29" t="s">
        <v>2598</v>
      </c>
      <c r="G2309" s="47">
        <v>64</v>
      </c>
      <c r="H2309" t="s">
        <v>1140</v>
      </c>
      <c r="I2309">
        <v>1</v>
      </c>
      <c r="J2309" t="s">
        <v>10054</v>
      </c>
      <c r="K2309" t="s">
        <v>1162</v>
      </c>
      <c r="L2309" t="s">
        <v>10055</v>
      </c>
      <c r="M2309" t="s">
        <v>3021</v>
      </c>
      <c r="N2309" s="34">
        <v>0</v>
      </c>
      <c r="O2309" s="34" t="s">
        <v>660</v>
      </c>
      <c r="P2309" s="34" t="s">
        <v>666</v>
      </c>
      <c r="Q2309" s="34">
        <v>0</v>
      </c>
      <c r="R2309" s="34">
        <v>0</v>
      </c>
      <c r="S2309" s="48" t="s">
        <v>1123</v>
      </c>
      <c r="T2309" s="13" t="s">
        <v>122</v>
      </c>
      <c r="U2309" s="12" t="s">
        <v>122</v>
      </c>
      <c r="V2309" s="12" t="s">
        <v>1863</v>
      </c>
      <c r="W2309" s="12" t="s">
        <v>122</v>
      </c>
      <c r="X2309" s="14" t="str">
        <f t="shared" si="36"/>
        <v>В</v>
      </c>
      <c r="Y2309" s="271">
        <f>Таблица1[[#This Row],[ID_intellix]]</f>
        <v>2772</v>
      </c>
      <c r="Z2309" s="269" t="s">
        <v>122</v>
      </c>
      <c r="AA2309" s="145">
        <f>IF(OR(Таблица1[[#This Row],[CARDIO_report]]&lt;&gt;0,Таблица1[[#This Row],[AI COMBO_report]]&lt;&gt;0,Таблица1[[#This Row],[OTC_report]]&lt;&gt;0),1,0)</f>
        <v>1</v>
      </c>
      <c r="AB2309" s="60" t="s">
        <v>2602</v>
      </c>
      <c r="AC2309" s="60" t="s">
        <v>2602</v>
      </c>
      <c r="AD2309" s="60" t="s">
        <v>1124</v>
      </c>
      <c r="AE2309" s="60" t="s">
        <v>1124</v>
      </c>
      <c r="AF2309" s="60"/>
      <c r="AG2309" s="89" t="s">
        <v>1437</v>
      </c>
      <c r="AH2309" s="89">
        <v>6</v>
      </c>
      <c r="AI2309" s="89" t="s">
        <v>1437</v>
      </c>
      <c r="AJ2309" s="89">
        <v>15</v>
      </c>
      <c r="AK2309" s="89" t="s">
        <v>1437</v>
      </c>
      <c r="AL2309" s="89">
        <v>15</v>
      </c>
      <c r="AM2309" s="89" t="s">
        <v>1437</v>
      </c>
      <c r="AN2309" s="89">
        <v>9</v>
      </c>
      <c r="AP2309" s="35" t="s">
        <v>1917</v>
      </c>
      <c r="AQ2309" s="377" t="s">
        <v>2847</v>
      </c>
      <c r="AR2309" s="378">
        <v>0</v>
      </c>
      <c r="AS2309" s="377" t="s">
        <v>2847</v>
      </c>
      <c r="AT2309" s="378">
        <v>0</v>
      </c>
      <c r="AU2309" s="377">
        <v>0</v>
      </c>
      <c r="AV2309" s="377">
        <v>0</v>
      </c>
      <c r="AW2309" s="377">
        <v>0</v>
      </c>
      <c r="AX2309">
        <v>0</v>
      </c>
      <c r="AY2309">
        <v>0</v>
      </c>
    </row>
    <row r="2310" spans="1:54" ht="15.75" hidden="1" customHeight="1" x14ac:dyDescent="0.2">
      <c r="A2310" s="46">
        <v>1156</v>
      </c>
      <c r="B2310" s="258" t="s">
        <v>10233</v>
      </c>
      <c r="C2310" t="s">
        <v>1146</v>
      </c>
      <c r="D2310" t="s">
        <v>1162</v>
      </c>
      <c r="E2310" t="s">
        <v>2504</v>
      </c>
      <c r="F2310" s="29" t="s">
        <v>2539</v>
      </c>
      <c r="G2310" s="47">
        <v>37</v>
      </c>
      <c r="H2310" t="s">
        <v>1149</v>
      </c>
      <c r="I2310">
        <v>1</v>
      </c>
      <c r="J2310" t="s">
        <v>10234</v>
      </c>
      <c r="K2310" t="s">
        <v>1162</v>
      </c>
      <c r="L2310" t="s">
        <v>10235</v>
      </c>
      <c r="M2310" t="s">
        <v>3021</v>
      </c>
      <c r="N2310" s="34">
        <v>0</v>
      </c>
      <c r="O2310" s="34" t="s">
        <v>660</v>
      </c>
      <c r="P2310" s="34" t="s">
        <v>666</v>
      </c>
      <c r="Q2310" s="34">
        <v>0</v>
      </c>
      <c r="R2310" s="34">
        <v>0</v>
      </c>
      <c r="S2310" s="48" t="s">
        <v>1123</v>
      </c>
      <c r="T2310" s="13" t="s">
        <v>1863</v>
      </c>
      <c r="U2310" s="12" t="s">
        <v>122</v>
      </c>
      <c r="V2310" s="12" t="s">
        <v>122</v>
      </c>
      <c r="W2310" s="12" t="s">
        <v>122</v>
      </c>
      <c r="X2310" s="14" t="str">
        <f t="shared" si="36"/>
        <v>В</v>
      </c>
      <c r="Y2310" s="271">
        <f>Таблица1[[#This Row],[ID_intellix]]</f>
        <v>1156</v>
      </c>
      <c r="Z2310" s="269" t="s">
        <v>122</v>
      </c>
      <c r="AA2310" s="145">
        <f>IF(OR(Таблица1[[#This Row],[CARDIO_report]]&lt;&gt;0,Таблица1[[#This Row],[AI COMBO_report]]&lt;&gt;0,Таблица1[[#This Row],[OTC_report]]&lt;&gt;0),1,0)</f>
        <v>1</v>
      </c>
      <c r="AB2310" s="60" t="s">
        <v>1124</v>
      </c>
      <c r="AC2310" s="60" t="s">
        <v>1124</v>
      </c>
      <c r="AD2310" s="60" t="s">
        <v>1124</v>
      </c>
      <c r="AE2310" s="60" t="s">
        <v>1124</v>
      </c>
      <c r="AF2310" s="60"/>
      <c r="AG2310" s="89" t="s">
        <v>1145</v>
      </c>
      <c r="AH2310" s="89">
        <v>64</v>
      </c>
      <c r="AI2310" s="89" t="s">
        <v>1145</v>
      </c>
      <c r="AJ2310" s="89">
        <v>69</v>
      </c>
      <c r="AK2310" s="89" t="s">
        <v>1145</v>
      </c>
      <c r="AL2310" s="89">
        <v>104</v>
      </c>
      <c r="AM2310" s="89" t="s">
        <v>1145</v>
      </c>
      <c r="AN2310" s="89">
        <v>99</v>
      </c>
      <c r="AP2310" s="35" t="s">
        <v>1857</v>
      </c>
      <c r="AQ2310" s="377">
        <v>0</v>
      </c>
      <c r="AR2310" s="378">
        <v>0</v>
      </c>
      <c r="AS2310" s="377">
        <v>0</v>
      </c>
      <c r="AT2310" s="378">
        <v>0</v>
      </c>
      <c r="AU2310" s="377">
        <v>0</v>
      </c>
      <c r="AV2310" s="377">
        <v>0</v>
      </c>
      <c r="AW2310" s="377">
        <v>0</v>
      </c>
      <c r="AX2310">
        <v>0</v>
      </c>
      <c r="AY2310">
        <v>0</v>
      </c>
    </row>
    <row r="2311" spans="1:54" ht="15.75" hidden="1" customHeight="1" x14ac:dyDescent="0.2">
      <c r="A2311" s="46">
        <v>798</v>
      </c>
      <c r="B2311" s="258" t="s">
        <v>11984</v>
      </c>
      <c r="C2311" t="s">
        <v>1146</v>
      </c>
      <c r="D2311" t="s">
        <v>1162</v>
      </c>
      <c r="E2311" t="s">
        <v>2504</v>
      </c>
      <c r="F2311" s="29" t="s">
        <v>1148</v>
      </c>
      <c r="G2311" s="47">
        <v>18</v>
      </c>
      <c r="H2311" t="s">
        <v>1149</v>
      </c>
      <c r="I2311">
        <v>1</v>
      </c>
      <c r="J2311" t="s">
        <v>11985</v>
      </c>
      <c r="K2311" t="s">
        <v>1162</v>
      </c>
      <c r="L2311" t="s">
        <v>11986</v>
      </c>
      <c r="M2311" t="s">
        <v>3021</v>
      </c>
      <c r="N2311" s="34">
        <v>0</v>
      </c>
      <c r="O2311" s="34" t="s">
        <v>660</v>
      </c>
      <c r="P2311" s="34" t="s">
        <v>666</v>
      </c>
      <c r="Q2311" s="34">
        <v>0</v>
      </c>
      <c r="R2311" s="34">
        <v>0</v>
      </c>
      <c r="S2311" s="48" t="s">
        <v>1123</v>
      </c>
      <c r="T2311" s="13" t="s">
        <v>122</v>
      </c>
      <c r="U2311" s="12" t="s">
        <v>122</v>
      </c>
      <c r="V2311" s="12" t="s">
        <v>1863</v>
      </c>
      <c r="W2311" s="12" t="s">
        <v>122</v>
      </c>
      <c r="X2311" s="14" t="str">
        <f t="shared" si="36"/>
        <v>В</v>
      </c>
      <c r="Y2311" s="271">
        <f>Таблица1[[#This Row],[ID_intellix]]</f>
        <v>798</v>
      </c>
      <c r="Z2311" s="269" t="s">
        <v>122</v>
      </c>
      <c r="AA2311" s="145">
        <f>IF(OR(Таблица1[[#This Row],[CARDIO_report]]&lt;&gt;0,Таблица1[[#This Row],[AI COMBO_report]]&lt;&gt;0,Таблица1[[#This Row],[OTC_report]]&lt;&gt;0),1,0)</f>
        <v>1</v>
      </c>
      <c r="AB2311" s="60" t="s">
        <v>1124</v>
      </c>
      <c r="AC2311" s="60" t="s">
        <v>1124</v>
      </c>
      <c r="AD2311" s="60" t="s">
        <v>1124</v>
      </c>
      <c r="AE2311" s="60" t="s">
        <v>1124</v>
      </c>
      <c r="AF2311" s="60"/>
      <c r="AG2311" s="89" t="s">
        <v>1437</v>
      </c>
      <c r="AH2311" s="89">
        <v>23</v>
      </c>
      <c r="AI2311" s="89" t="s">
        <v>1437</v>
      </c>
      <c r="AJ2311" s="89">
        <v>7</v>
      </c>
      <c r="AK2311" s="89" t="s">
        <v>1437</v>
      </c>
      <c r="AL2311" s="89">
        <v>12</v>
      </c>
      <c r="AM2311" s="89" t="s">
        <v>1437</v>
      </c>
      <c r="AN2311" s="89">
        <v>4</v>
      </c>
      <c r="AP2311" s="35" t="s">
        <v>1917</v>
      </c>
      <c r="AQ2311" s="377">
        <v>0</v>
      </c>
      <c r="AR2311" s="378">
        <v>0</v>
      </c>
      <c r="AS2311" s="377">
        <v>0</v>
      </c>
      <c r="AT2311" s="378">
        <v>0</v>
      </c>
      <c r="AU2311" s="377">
        <v>0</v>
      </c>
      <c r="AV2311" s="377">
        <v>0</v>
      </c>
      <c r="AW2311" s="377">
        <v>0</v>
      </c>
      <c r="AX2311">
        <v>0</v>
      </c>
      <c r="AY2311">
        <v>0</v>
      </c>
    </row>
    <row r="2312" spans="1:54" ht="15.75" hidden="1" customHeight="1" x14ac:dyDescent="0.2">
      <c r="A2312" s="46">
        <v>3113</v>
      </c>
      <c r="B2312" s="258" t="s">
        <v>12096</v>
      </c>
      <c r="C2312" t="s">
        <v>1146</v>
      </c>
      <c r="D2312" t="s">
        <v>1162</v>
      </c>
      <c r="E2312" t="s">
        <v>2504</v>
      </c>
      <c r="F2312" s="29" t="s">
        <v>1148</v>
      </c>
      <c r="G2312" s="47">
        <v>25</v>
      </c>
      <c r="H2312" t="s">
        <v>1149</v>
      </c>
      <c r="I2312">
        <v>1</v>
      </c>
      <c r="J2312" t="s">
        <v>12097</v>
      </c>
      <c r="K2312" t="s">
        <v>1162</v>
      </c>
      <c r="L2312" t="s">
        <v>12098</v>
      </c>
      <c r="M2312" t="s">
        <v>3021</v>
      </c>
      <c r="N2312" s="34">
        <v>0</v>
      </c>
      <c r="O2312" s="34" t="s">
        <v>660</v>
      </c>
      <c r="P2312" s="34" t="s">
        <v>666</v>
      </c>
      <c r="Q2312" s="34">
        <v>0</v>
      </c>
      <c r="R2312" s="34">
        <v>0</v>
      </c>
      <c r="S2312" s="48" t="s">
        <v>1123</v>
      </c>
      <c r="T2312" s="13" t="s">
        <v>122</v>
      </c>
      <c r="U2312" s="12" t="s">
        <v>122</v>
      </c>
      <c r="V2312" s="12" t="s">
        <v>122</v>
      </c>
      <c r="W2312" s="12" t="s">
        <v>122</v>
      </c>
      <c r="X2312" s="14" t="str">
        <f t="shared" si="36"/>
        <v>С</v>
      </c>
      <c r="Y2312" s="271">
        <f>Таблица1[[#This Row],[ID_intellix]]</f>
        <v>3113</v>
      </c>
      <c r="Z2312" s="269" t="s">
        <v>122</v>
      </c>
      <c r="AA2312" s="145">
        <f>IF(OR(Таблица1[[#This Row],[CARDIO_report]]&lt;&gt;0,Таблица1[[#This Row],[AI COMBO_report]]&lt;&gt;0,Таблица1[[#This Row],[OTC_report]]&lt;&gt;0),1,0)</f>
        <v>1</v>
      </c>
      <c r="AB2312" s="60" t="s">
        <v>1124</v>
      </c>
      <c r="AC2312" s="60" t="s">
        <v>1124</v>
      </c>
      <c r="AD2312" s="60" t="s">
        <v>1124</v>
      </c>
      <c r="AE2312" s="60" t="s">
        <v>1124</v>
      </c>
      <c r="AF2312" s="60"/>
      <c r="AG2312" s="89" t="s">
        <v>1437</v>
      </c>
      <c r="AH2312" s="89">
        <v>33</v>
      </c>
      <c r="AI2312" s="89" t="s">
        <v>1437</v>
      </c>
      <c r="AJ2312" s="89">
        <v>36</v>
      </c>
      <c r="AK2312" s="89" t="s">
        <v>1145</v>
      </c>
      <c r="AL2312" s="89">
        <v>75</v>
      </c>
      <c r="AM2312" s="89" t="s">
        <v>1145</v>
      </c>
      <c r="AN2312" s="89">
        <v>80</v>
      </c>
      <c r="AP2312" s="35" t="s">
        <v>1825</v>
      </c>
      <c r="AQ2312" s="377">
        <v>0</v>
      </c>
      <c r="AR2312" s="378">
        <v>0</v>
      </c>
      <c r="AS2312" s="377">
        <v>0</v>
      </c>
      <c r="AT2312" s="378">
        <v>0</v>
      </c>
      <c r="AU2312" s="377">
        <v>0</v>
      </c>
      <c r="AV2312" s="377">
        <v>0</v>
      </c>
      <c r="AW2312" s="377">
        <v>0</v>
      </c>
      <c r="AX2312">
        <v>0</v>
      </c>
      <c r="AY2312">
        <v>0</v>
      </c>
    </row>
    <row r="2313" spans="1:54" ht="15.75" hidden="1" customHeight="1" x14ac:dyDescent="0.2">
      <c r="A2313" s="46">
        <v>3609</v>
      </c>
      <c r="B2313" s="258" t="s">
        <v>12145</v>
      </c>
      <c r="C2313" t="s">
        <v>1146</v>
      </c>
      <c r="D2313" t="s">
        <v>1162</v>
      </c>
      <c r="E2313" t="s">
        <v>2504</v>
      </c>
      <c r="F2313" s="29" t="s">
        <v>1148</v>
      </c>
      <c r="G2313" s="47">
        <v>29</v>
      </c>
      <c r="H2313" t="s">
        <v>1149</v>
      </c>
      <c r="I2313">
        <v>1</v>
      </c>
      <c r="J2313" t="s">
        <v>12146</v>
      </c>
      <c r="K2313" t="s">
        <v>1162</v>
      </c>
      <c r="L2313" t="s">
        <v>12147</v>
      </c>
      <c r="M2313" t="s">
        <v>3021</v>
      </c>
      <c r="N2313" s="34">
        <v>0</v>
      </c>
      <c r="O2313" s="34" t="s">
        <v>660</v>
      </c>
      <c r="P2313" s="34" t="s">
        <v>666</v>
      </c>
      <c r="Q2313" s="34">
        <v>0</v>
      </c>
      <c r="R2313" s="34">
        <v>0</v>
      </c>
      <c r="S2313" s="48" t="s">
        <v>1123</v>
      </c>
      <c r="T2313" s="13" t="s">
        <v>122</v>
      </c>
      <c r="U2313" s="12" t="s">
        <v>122</v>
      </c>
      <c r="V2313" s="12" t="s">
        <v>122</v>
      </c>
      <c r="W2313" s="12" t="s">
        <v>122</v>
      </c>
      <c r="X2313" s="14" t="str">
        <f t="shared" si="36"/>
        <v>С</v>
      </c>
      <c r="Y2313" s="271">
        <f>Таблица1[[#This Row],[ID_intellix]]</f>
        <v>3609</v>
      </c>
      <c r="Z2313" s="269" t="s">
        <v>122</v>
      </c>
      <c r="AA2313" s="145">
        <f>IF(OR(Таблица1[[#This Row],[CARDIO_report]]&lt;&gt;0,Таблица1[[#This Row],[AI COMBO_report]]&lt;&gt;0,Таблица1[[#This Row],[OTC_report]]&lt;&gt;0),1,0)</f>
        <v>1</v>
      </c>
      <c r="AB2313" s="60" t="s">
        <v>1124</v>
      </c>
      <c r="AC2313" s="60" t="s">
        <v>1124</v>
      </c>
      <c r="AD2313" s="60" t="s">
        <v>1124</v>
      </c>
      <c r="AE2313" s="60" t="s">
        <v>1124</v>
      </c>
      <c r="AF2313" s="60"/>
      <c r="AG2313" s="89" t="s">
        <v>1437</v>
      </c>
      <c r="AH2313" s="89">
        <v>5</v>
      </c>
      <c r="AI2313" s="89" t="s">
        <v>1437</v>
      </c>
      <c r="AJ2313" s="89">
        <v>5</v>
      </c>
      <c r="AK2313" s="89" t="s">
        <v>1437</v>
      </c>
      <c r="AL2313" s="89">
        <v>27</v>
      </c>
      <c r="AM2313" s="89" t="s">
        <v>1437</v>
      </c>
      <c r="AN2313" s="89">
        <v>21</v>
      </c>
      <c r="AP2313" s="35" t="s">
        <v>1825</v>
      </c>
      <c r="AQ2313" s="377">
        <v>0</v>
      </c>
      <c r="AR2313" s="378">
        <v>0</v>
      </c>
      <c r="AS2313" s="377">
        <v>0</v>
      </c>
      <c r="AT2313" s="378">
        <v>0</v>
      </c>
      <c r="AU2313" s="377">
        <v>0</v>
      </c>
      <c r="AV2313" s="377">
        <v>0</v>
      </c>
      <c r="AW2313" s="377">
        <v>0</v>
      </c>
      <c r="AX2313">
        <v>0</v>
      </c>
      <c r="AY2313">
        <v>0</v>
      </c>
    </row>
    <row r="2314" spans="1:54" ht="15.75" hidden="1" customHeight="1" x14ac:dyDescent="0.2">
      <c r="A2314" s="46">
        <v>7960</v>
      </c>
      <c r="B2314" s="258" t="s">
        <v>3017</v>
      </c>
      <c r="C2314" t="s">
        <v>1146</v>
      </c>
      <c r="D2314" t="s">
        <v>1162</v>
      </c>
      <c r="E2314" t="s">
        <v>2504</v>
      </c>
      <c r="F2314" s="29" t="s">
        <v>2839</v>
      </c>
      <c r="G2314" s="53" t="s">
        <v>3018</v>
      </c>
      <c r="H2314" t="s">
        <v>1149</v>
      </c>
      <c r="I2314">
        <v>1</v>
      </c>
      <c r="J2314" t="s">
        <v>3019</v>
      </c>
      <c r="K2314" t="s">
        <v>1162</v>
      </c>
      <c r="L2314" t="s">
        <v>3020</v>
      </c>
      <c r="M2314" t="s">
        <v>3021</v>
      </c>
      <c r="N2314" s="34">
        <v>0</v>
      </c>
      <c r="O2314" s="34" t="s">
        <v>660</v>
      </c>
      <c r="P2314" s="34" t="s">
        <v>666</v>
      </c>
      <c r="Q2314" s="34">
        <v>0</v>
      </c>
      <c r="R2314" s="34">
        <v>0</v>
      </c>
      <c r="S2314" s="48" t="s">
        <v>1123</v>
      </c>
      <c r="T2314" s="13" t="s">
        <v>122</v>
      </c>
      <c r="U2314" s="12" t="s">
        <v>122</v>
      </c>
      <c r="V2314" s="12" t="s">
        <v>122</v>
      </c>
      <c r="W2314" s="12" t="s">
        <v>122</v>
      </c>
      <c r="X2314" s="14" t="str">
        <f t="shared" si="36"/>
        <v>С</v>
      </c>
      <c r="Y2314" s="271">
        <f>Таблица1[[#This Row],[ID_intellix]]</f>
        <v>7960</v>
      </c>
      <c r="Z2314" s="269" t="s">
        <v>122</v>
      </c>
      <c r="AA2314" s="145">
        <f>IF(OR(Таблица1[[#This Row],[CARDIO_report]]&lt;&gt;0,Таблица1[[#This Row],[AI COMBO_report]]&lt;&gt;0,Таблица1[[#This Row],[OTC_report]]&lt;&gt;0),1,0)</f>
        <v>1</v>
      </c>
      <c r="AB2314" s="60" t="s">
        <v>1124</v>
      </c>
      <c r="AC2314" s="60" t="s">
        <v>1124</v>
      </c>
      <c r="AD2314" s="60" t="s">
        <v>1124</v>
      </c>
      <c r="AE2314" s="60" t="s">
        <v>1124</v>
      </c>
      <c r="AF2314" s="60"/>
      <c r="AG2314" s="89" t="s">
        <v>1437</v>
      </c>
      <c r="AH2314" s="89">
        <v>18</v>
      </c>
      <c r="AI2314" s="89" t="s">
        <v>1437</v>
      </c>
      <c r="AJ2314" s="89">
        <v>21</v>
      </c>
      <c r="AK2314" s="89" t="s">
        <v>1437</v>
      </c>
      <c r="AL2314" s="89">
        <v>22</v>
      </c>
      <c r="AM2314" s="89" t="s">
        <v>1437</v>
      </c>
      <c r="AN2314" s="89">
        <v>23</v>
      </c>
      <c r="AP2314" s="35" t="s">
        <v>1825</v>
      </c>
      <c r="AQ2314" s="377">
        <v>0</v>
      </c>
      <c r="AR2314" s="378">
        <v>0</v>
      </c>
      <c r="AS2314" s="377">
        <v>0</v>
      </c>
      <c r="AT2314" s="378">
        <v>0</v>
      </c>
      <c r="AU2314" s="377">
        <v>0</v>
      </c>
      <c r="AV2314" s="377">
        <v>0</v>
      </c>
      <c r="AW2314" s="377">
        <v>0</v>
      </c>
      <c r="AX2314">
        <v>0</v>
      </c>
      <c r="AY2314">
        <v>0</v>
      </c>
    </row>
    <row r="2315" spans="1:54" ht="15.75" hidden="1" customHeight="1" x14ac:dyDescent="0.2">
      <c r="A2315" s="46">
        <v>7987</v>
      </c>
      <c r="B2315" s="258" t="s">
        <v>14044</v>
      </c>
      <c r="C2315" t="s">
        <v>1146</v>
      </c>
      <c r="D2315" t="s">
        <v>1162</v>
      </c>
      <c r="E2315" t="s">
        <v>2504</v>
      </c>
      <c r="F2315" s="29" t="s">
        <v>3360</v>
      </c>
      <c r="G2315" s="53" t="s">
        <v>8987</v>
      </c>
      <c r="H2315" t="s">
        <v>2610</v>
      </c>
      <c r="I2315">
        <v>1</v>
      </c>
      <c r="J2315" t="s">
        <v>14045</v>
      </c>
      <c r="K2315" t="s">
        <v>1162</v>
      </c>
      <c r="L2315" t="s">
        <v>14046</v>
      </c>
      <c r="M2315" t="s">
        <v>3021</v>
      </c>
      <c r="N2315" s="34">
        <v>0</v>
      </c>
      <c r="O2315" s="34" t="s">
        <v>660</v>
      </c>
      <c r="P2315" s="34" t="s">
        <v>666</v>
      </c>
      <c r="Q2315" s="34">
        <v>0</v>
      </c>
      <c r="R2315" s="34">
        <v>0</v>
      </c>
      <c r="S2315" s="48" t="s">
        <v>1123</v>
      </c>
      <c r="T2315" s="13" t="s">
        <v>122</v>
      </c>
      <c r="U2315" s="12" t="s">
        <v>122</v>
      </c>
      <c r="V2315" s="12" t="s">
        <v>122</v>
      </c>
      <c r="W2315" s="12" t="s">
        <v>122</v>
      </c>
      <c r="X2315" s="14" t="str">
        <f t="shared" si="36"/>
        <v>С</v>
      </c>
      <c r="Y2315" s="271">
        <f>Таблица1[[#This Row],[ID_intellix]]</f>
        <v>7987</v>
      </c>
      <c r="Z2315" s="269" t="s">
        <v>122</v>
      </c>
      <c r="AA2315" s="145">
        <f>IF(OR(Таблица1[[#This Row],[CARDIO_report]]&lt;&gt;0,Таблица1[[#This Row],[AI COMBO_report]]&lt;&gt;0,Таблица1[[#This Row],[OTC_report]]&lt;&gt;0),1,0)</f>
        <v>1</v>
      </c>
      <c r="AB2315" s="60" t="s">
        <v>1124</v>
      </c>
      <c r="AC2315" s="60" t="s">
        <v>1124</v>
      </c>
      <c r="AD2315" s="60" t="s">
        <v>1124</v>
      </c>
      <c r="AE2315" s="60" t="s">
        <v>1124</v>
      </c>
      <c r="AF2315" s="60"/>
      <c r="AG2315" s="89" t="s">
        <v>1437</v>
      </c>
      <c r="AH2315" s="89">
        <v>35</v>
      </c>
      <c r="AI2315" s="89" t="s">
        <v>1437</v>
      </c>
      <c r="AJ2315" s="89">
        <v>16</v>
      </c>
      <c r="AK2315" s="89" t="s">
        <v>1437</v>
      </c>
      <c r="AL2315" s="89">
        <v>55</v>
      </c>
      <c r="AM2315" s="89" t="s">
        <v>1437</v>
      </c>
      <c r="AN2315" s="89">
        <v>26</v>
      </c>
      <c r="AP2315" s="35" t="s">
        <v>1825</v>
      </c>
      <c r="AQ2315" s="377">
        <v>0</v>
      </c>
      <c r="AR2315" s="378">
        <v>0</v>
      </c>
      <c r="AS2315" s="377">
        <v>0</v>
      </c>
      <c r="AT2315" s="378">
        <v>0</v>
      </c>
      <c r="AU2315" s="377">
        <v>0</v>
      </c>
      <c r="AV2315" s="377">
        <v>0</v>
      </c>
      <c r="AW2315" s="377">
        <v>0</v>
      </c>
      <c r="AX2315">
        <v>0</v>
      </c>
      <c r="AY2315">
        <v>0</v>
      </c>
      <c r="AZ2315" s="30"/>
      <c r="BB2315" s="30"/>
    </row>
    <row r="2316" spans="1:54" ht="15.75" hidden="1" customHeight="1" x14ac:dyDescent="0.2">
      <c r="A2316" s="46">
        <v>155</v>
      </c>
      <c r="B2316" s="258" t="s">
        <v>11784</v>
      </c>
      <c r="C2316" t="s">
        <v>1204</v>
      </c>
      <c r="D2316" t="s">
        <v>1909</v>
      </c>
      <c r="E2316" t="s">
        <v>2504</v>
      </c>
      <c r="F2316" s="29" t="s">
        <v>6392</v>
      </c>
      <c r="G2316" s="47">
        <v>6</v>
      </c>
      <c r="H2316" t="s">
        <v>2513</v>
      </c>
      <c r="I2316">
        <v>1</v>
      </c>
      <c r="J2316" t="s">
        <v>11785</v>
      </c>
      <c r="K2316" t="s">
        <v>2103</v>
      </c>
      <c r="L2316" t="s">
        <v>11786</v>
      </c>
      <c r="M2316">
        <v>0</v>
      </c>
      <c r="N2316" s="34">
        <v>0</v>
      </c>
      <c r="O2316" s="34">
        <v>0</v>
      </c>
      <c r="P2316" s="34">
        <v>0</v>
      </c>
      <c r="Q2316" s="34" t="s">
        <v>842</v>
      </c>
      <c r="R2316" s="34" t="s">
        <v>848</v>
      </c>
      <c r="S2316" s="48" t="s">
        <v>1123</v>
      </c>
      <c r="T2316" s="13" t="s">
        <v>122</v>
      </c>
      <c r="U2316" s="12" t="s">
        <v>122</v>
      </c>
      <c r="V2316" s="12" t="s">
        <v>1863</v>
      </c>
      <c r="W2316" s="12" t="s">
        <v>122</v>
      </c>
      <c r="X2316" s="14" t="str">
        <f t="shared" si="36"/>
        <v>В</v>
      </c>
      <c r="Y2316" s="271">
        <f>Таблица1[[#This Row],[ID_intellix]]</f>
        <v>155</v>
      </c>
      <c r="Z2316" s="269" t="s">
        <v>122</v>
      </c>
      <c r="AA2316" s="145">
        <f>IF(OR(Таблица1[[#This Row],[CARDIO_report]]&lt;&gt;0,Таблица1[[#This Row],[AI COMBO_report]]&lt;&gt;0,Таблица1[[#This Row],[OTC_report]]&lt;&gt;0),1,0)</f>
        <v>1</v>
      </c>
      <c r="AB2316" s="60" t="s">
        <v>1124</v>
      </c>
      <c r="AC2316" s="60" t="s">
        <v>1124</v>
      </c>
      <c r="AD2316" s="60" t="s">
        <v>1124</v>
      </c>
      <c r="AE2316" s="60" t="s">
        <v>1124</v>
      </c>
      <c r="AF2316" s="60"/>
      <c r="AG2316" s="89" t="s">
        <v>2516</v>
      </c>
      <c r="AH2316" s="89">
        <v>41</v>
      </c>
      <c r="AI2316" s="89" t="s">
        <v>1414</v>
      </c>
      <c r="AJ2316" s="89">
        <v>79</v>
      </c>
      <c r="AK2316" s="89" t="s">
        <v>2516</v>
      </c>
      <c r="AL2316" s="89">
        <v>11</v>
      </c>
      <c r="AM2316" s="89" t="s">
        <v>2516</v>
      </c>
      <c r="AN2316" s="89">
        <v>30</v>
      </c>
      <c r="AP2316" s="35" t="s">
        <v>1917</v>
      </c>
      <c r="AQ2316" s="377">
        <v>0</v>
      </c>
      <c r="AR2316" s="378">
        <v>0</v>
      </c>
      <c r="AS2316" s="377">
        <v>0</v>
      </c>
      <c r="AT2316" s="378">
        <v>0</v>
      </c>
      <c r="AU2316" s="377">
        <v>0</v>
      </c>
      <c r="AV2316" s="377">
        <v>0</v>
      </c>
      <c r="AW2316" s="377">
        <v>0</v>
      </c>
      <c r="AX2316">
        <v>0</v>
      </c>
      <c r="AY2316">
        <v>0</v>
      </c>
    </row>
    <row r="2317" spans="1:54" ht="15.75" hidden="1" customHeight="1" x14ac:dyDescent="0.2">
      <c r="A2317" s="46">
        <v>887</v>
      </c>
      <c r="B2317" s="258" t="s">
        <v>8133</v>
      </c>
      <c r="C2317" t="s">
        <v>1204</v>
      </c>
      <c r="D2317" t="s">
        <v>1909</v>
      </c>
      <c r="E2317" t="s">
        <v>1821</v>
      </c>
      <c r="F2317" s="29" t="s">
        <v>1822</v>
      </c>
      <c r="G2317" s="47">
        <v>150</v>
      </c>
      <c r="H2317" t="s">
        <v>1822</v>
      </c>
      <c r="I2317">
        <v>1</v>
      </c>
      <c r="J2317" t="s">
        <v>8134</v>
      </c>
      <c r="K2317" t="s">
        <v>2103</v>
      </c>
      <c r="L2317" t="s">
        <v>8135</v>
      </c>
      <c r="M2317">
        <v>0</v>
      </c>
      <c r="N2317" s="34">
        <v>0</v>
      </c>
      <c r="O2317" s="34">
        <v>0</v>
      </c>
      <c r="P2317" s="34">
        <v>0</v>
      </c>
      <c r="Q2317" s="34" t="s">
        <v>842</v>
      </c>
      <c r="R2317" s="34">
        <v>0</v>
      </c>
      <c r="S2317" s="48" t="s">
        <v>1123</v>
      </c>
      <c r="T2317" s="13" t="s">
        <v>122</v>
      </c>
      <c r="U2317" s="12" t="s">
        <v>122</v>
      </c>
      <c r="V2317" s="12" t="s">
        <v>122</v>
      </c>
      <c r="W2317" s="12" t="s">
        <v>122</v>
      </c>
      <c r="X2317" s="14" t="str">
        <f t="shared" si="36"/>
        <v>С</v>
      </c>
      <c r="Y2317" s="271">
        <f>Таблица1[[#This Row],[ID_intellix]]</f>
        <v>887</v>
      </c>
      <c r="Z2317" s="269" t="s">
        <v>122</v>
      </c>
      <c r="AA2317" s="145">
        <f>IF(OR(Таблица1[[#This Row],[CARDIO_report]]&lt;&gt;0,Таблица1[[#This Row],[AI COMBO_report]]&lt;&gt;0,Таблица1[[#This Row],[OTC_report]]&lt;&gt;0),1,0)</f>
        <v>0</v>
      </c>
      <c r="AB2317" s="60" t="s">
        <v>1124</v>
      </c>
      <c r="AC2317" s="60" t="s">
        <v>1124</v>
      </c>
      <c r="AD2317" s="60" t="s">
        <v>1124</v>
      </c>
      <c r="AE2317" s="60" t="s">
        <v>1124</v>
      </c>
      <c r="AF2317" s="60"/>
      <c r="AG2317" s="60" t="s">
        <v>1124</v>
      </c>
      <c r="AH2317" s="60" t="s">
        <v>1124</v>
      </c>
      <c r="AI2317" s="60" t="s">
        <v>1124</v>
      </c>
      <c r="AJ2317" s="60" t="s">
        <v>1124</v>
      </c>
      <c r="AK2317" s="60" t="s">
        <v>1124</v>
      </c>
      <c r="AL2317" s="60" t="s">
        <v>1124</v>
      </c>
      <c r="AM2317" s="60" t="s">
        <v>1124</v>
      </c>
      <c r="AN2317" s="60" t="s">
        <v>1124</v>
      </c>
      <c r="AO2317" s="60"/>
      <c r="AP2317" s="35" t="s">
        <v>1825</v>
      </c>
      <c r="AQ2317" s="377">
        <v>0</v>
      </c>
      <c r="AR2317" s="378">
        <v>0</v>
      </c>
      <c r="AS2317" s="377">
        <v>0</v>
      </c>
      <c r="AT2317" s="378">
        <v>0</v>
      </c>
      <c r="AU2317" s="377">
        <v>0</v>
      </c>
      <c r="AV2317" s="377">
        <v>0</v>
      </c>
      <c r="AW2317" s="377">
        <v>0</v>
      </c>
      <c r="AX2317">
        <v>0</v>
      </c>
      <c r="AY2317">
        <v>0</v>
      </c>
    </row>
    <row r="2318" spans="1:54" ht="15.75" hidden="1" customHeight="1" x14ac:dyDescent="0.2">
      <c r="A2318" s="46">
        <v>1064</v>
      </c>
      <c r="B2318" s="258" t="s">
        <v>8170</v>
      </c>
      <c r="C2318" t="s">
        <v>1204</v>
      </c>
      <c r="D2318" t="s">
        <v>1909</v>
      </c>
      <c r="E2318" t="s">
        <v>1821</v>
      </c>
      <c r="F2318" s="29" t="s">
        <v>1822</v>
      </c>
      <c r="G2318" s="47">
        <v>166</v>
      </c>
      <c r="H2318" t="s">
        <v>1822</v>
      </c>
      <c r="I2318">
        <v>1</v>
      </c>
      <c r="J2318" t="s">
        <v>8171</v>
      </c>
      <c r="K2318" t="s">
        <v>2103</v>
      </c>
      <c r="L2318" t="s">
        <v>8172</v>
      </c>
      <c r="M2318">
        <v>0</v>
      </c>
      <c r="N2318" s="34">
        <v>0</v>
      </c>
      <c r="O2318" s="34">
        <v>0</v>
      </c>
      <c r="P2318" s="34">
        <v>0</v>
      </c>
      <c r="Q2318" s="34" t="s">
        <v>842</v>
      </c>
      <c r="R2318" s="34">
        <v>0</v>
      </c>
      <c r="S2318" s="48" t="s">
        <v>1123</v>
      </c>
      <c r="T2318" s="13">
        <v>0</v>
      </c>
      <c r="U2318" s="12">
        <v>0</v>
      </c>
      <c r="V2318" s="12">
        <v>0</v>
      </c>
      <c r="W2318" s="12">
        <v>0</v>
      </c>
      <c r="X2318" s="14" t="str">
        <f t="shared" si="36"/>
        <v>С</v>
      </c>
      <c r="Y2318" s="271">
        <f>Таблица1[[#This Row],[ID_intellix]]</f>
        <v>1064</v>
      </c>
      <c r="Z2318" s="269" t="s">
        <v>122</v>
      </c>
      <c r="AA2318" s="145">
        <f>IF(OR(Таблица1[[#This Row],[CARDIO_report]]&lt;&gt;0,Таблица1[[#This Row],[AI COMBO_report]]&lt;&gt;0,Таблица1[[#This Row],[OTC_report]]&lt;&gt;0),1,0)</f>
        <v>0</v>
      </c>
      <c r="AB2318" s="60" t="s">
        <v>1124</v>
      </c>
      <c r="AC2318" s="60" t="s">
        <v>1124</v>
      </c>
      <c r="AD2318" s="60" t="s">
        <v>1124</v>
      </c>
      <c r="AE2318" s="60" t="s">
        <v>1124</v>
      </c>
      <c r="AF2318" s="60"/>
      <c r="AG2318" s="60" t="s">
        <v>1124</v>
      </c>
      <c r="AH2318" s="60" t="s">
        <v>1124</v>
      </c>
      <c r="AI2318" s="60" t="s">
        <v>1124</v>
      </c>
      <c r="AJ2318" s="60" t="s">
        <v>1124</v>
      </c>
      <c r="AK2318" s="60" t="s">
        <v>1124</v>
      </c>
      <c r="AL2318" s="60" t="s">
        <v>1124</v>
      </c>
      <c r="AM2318" s="60" t="s">
        <v>1124</v>
      </c>
      <c r="AN2318" s="60" t="s">
        <v>1124</v>
      </c>
      <c r="AO2318" s="60"/>
      <c r="AP2318" s="35" t="s">
        <v>1825</v>
      </c>
      <c r="AQ2318" s="377">
        <v>0</v>
      </c>
      <c r="AR2318" s="378">
        <v>0</v>
      </c>
      <c r="AS2318" s="377">
        <v>0</v>
      </c>
      <c r="AT2318" s="378">
        <v>0</v>
      </c>
      <c r="AU2318" s="377">
        <v>0</v>
      </c>
      <c r="AV2318" s="377">
        <v>0</v>
      </c>
      <c r="AW2318" s="377">
        <v>0</v>
      </c>
      <c r="AX2318">
        <v>0</v>
      </c>
      <c r="AY2318">
        <v>0</v>
      </c>
    </row>
    <row r="2319" spans="1:54" ht="15.75" hidden="1" customHeight="1" x14ac:dyDescent="0.2">
      <c r="A2319" s="46">
        <v>1036</v>
      </c>
      <c r="B2319" s="258" t="s">
        <v>8307</v>
      </c>
      <c r="C2319" t="s">
        <v>1204</v>
      </c>
      <c r="D2319" t="s">
        <v>1909</v>
      </c>
      <c r="E2319" t="s">
        <v>1821</v>
      </c>
      <c r="F2319" s="29" t="s">
        <v>1822</v>
      </c>
      <c r="G2319" s="47">
        <v>22</v>
      </c>
      <c r="H2319" t="s">
        <v>1822</v>
      </c>
      <c r="I2319">
        <v>1</v>
      </c>
      <c r="J2319" t="s">
        <v>8308</v>
      </c>
      <c r="K2319" t="s">
        <v>2103</v>
      </c>
      <c r="L2319" t="s">
        <v>8309</v>
      </c>
      <c r="M2319">
        <v>0</v>
      </c>
      <c r="N2319" s="34">
        <v>0</v>
      </c>
      <c r="O2319" s="34">
        <v>0</v>
      </c>
      <c r="P2319" s="34">
        <v>0</v>
      </c>
      <c r="Q2319" s="34" t="s">
        <v>842</v>
      </c>
      <c r="R2319" s="34">
        <v>0</v>
      </c>
      <c r="S2319" s="48" t="s">
        <v>1123</v>
      </c>
      <c r="T2319" s="13">
        <v>0</v>
      </c>
      <c r="U2319" s="12">
        <v>0</v>
      </c>
      <c r="V2319" s="12">
        <v>0</v>
      </c>
      <c r="W2319" s="12">
        <v>0</v>
      </c>
      <c r="X2319" s="14" t="str">
        <f t="shared" si="36"/>
        <v>С</v>
      </c>
      <c r="Y2319" s="271">
        <f>Таблица1[[#This Row],[ID_intellix]]</f>
        <v>1036</v>
      </c>
      <c r="Z2319" s="269" t="s">
        <v>122</v>
      </c>
      <c r="AA2319" s="145">
        <f>IF(OR(Таблица1[[#This Row],[CARDIO_report]]&lt;&gt;0,Таблица1[[#This Row],[AI COMBO_report]]&lt;&gt;0,Таблица1[[#This Row],[OTC_report]]&lt;&gt;0),1,0)</f>
        <v>0</v>
      </c>
      <c r="AB2319" s="60" t="s">
        <v>1124</v>
      </c>
      <c r="AC2319" s="60" t="s">
        <v>1124</v>
      </c>
      <c r="AD2319" s="60" t="s">
        <v>1124</v>
      </c>
      <c r="AE2319" s="60" t="s">
        <v>1124</v>
      </c>
      <c r="AF2319" s="60"/>
      <c r="AG2319" s="60" t="s">
        <v>1124</v>
      </c>
      <c r="AH2319" s="60" t="s">
        <v>1124</v>
      </c>
      <c r="AI2319" s="60" t="s">
        <v>1124</v>
      </c>
      <c r="AJ2319" s="60" t="s">
        <v>1124</v>
      </c>
      <c r="AK2319" s="60" t="s">
        <v>1124</v>
      </c>
      <c r="AL2319" s="60" t="s">
        <v>1124</v>
      </c>
      <c r="AM2319" s="60" t="s">
        <v>1124</v>
      </c>
      <c r="AN2319" s="60" t="s">
        <v>1124</v>
      </c>
      <c r="AO2319" s="60"/>
      <c r="AP2319" s="35" t="s">
        <v>1825</v>
      </c>
      <c r="AQ2319" s="377">
        <v>0</v>
      </c>
      <c r="AR2319" s="378">
        <v>0</v>
      </c>
      <c r="AS2319" s="377">
        <v>0</v>
      </c>
      <c r="AT2319" s="378">
        <v>0</v>
      </c>
      <c r="AU2319" s="377">
        <v>0</v>
      </c>
      <c r="AV2319" s="377">
        <v>0</v>
      </c>
      <c r="AW2319" s="377">
        <v>0</v>
      </c>
      <c r="AX2319">
        <v>0</v>
      </c>
      <c r="AY2319">
        <v>0</v>
      </c>
    </row>
    <row r="2320" spans="1:54" ht="15.75" hidden="1" customHeight="1" x14ac:dyDescent="0.2">
      <c r="A2320" s="46">
        <v>1334</v>
      </c>
      <c r="B2320" s="258" t="s">
        <v>8325</v>
      </c>
      <c r="C2320" t="s">
        <v>1204</v>
      </c>
      <c r="D2320" t="s">
        <v>1909</v>
      </c>
      <c r="E2320" t="s">
        <v>1821</v>
      </c>
      <c r="F2320" s="29" t="s">
        <v>1822</v>
      </c>
      <c r="G2320" s="47">
        <v>227</v>
      </c>
      <c r="H2320" t="s">
        <v>1822</v>
      </c>
      <c r="I2320">
        <v>1</v>
      </c>
      <c r="J2320" t="s">
        <v>8326</v>
      </c>
      <c r="K2320" t="s">
        <v>2103</v>
      </c>
      <c r="L2320" t="s">
        <v>8327</v>
      </c>
      <c r="M2320">
        <v>0</v>
      </c>
      <c r="N2320" s="34">
        <v>0</v>
      </c>
      <c r="O2320" s="34">
        <v>0</v>
      </c>
      <c r="P2320" s="34">
        <v>0</v>
      </c>
      <c r="Q2320" s="34" t="s">
        <v>842</v>
      </c>
      <c r="R2320" s="34">
        <v>0</v>
      </c>
      <c r="S2320" s="48" t="s">
        <v>1123</v>
      </c>
      <c r="T2320" s="13">
        <v>0</v>
      </c>
      <c r="U2320" s="12">
        <v>0</v>
      </c>
      <c r="V2320" s="12">
        <v>0</v>
      </c>
      <c r="W2320" s="12">
        <v>0</v>
      </c>
      <c r="X2320" s="14" t="str">
        <f t="shared" si="36"/>
        <v>С</v>
      </c>
      <c r="Y2320" s="271">
        <f>Таблица1[[#This Row],[ID_intellix]]</f>
        <v>1334</v>
      </c>
      <c r="Z2320" s="269" t="s">
        <v>122</v>
      </c>
      <c r="AA2320" s="145">
        <f>IF(OR(Таблица1[[#This Row],[CARDIO_report]]&lt;&gt;0,Таблица1[[#This Row],[AI COMBO_report]]&lt;&gt;0,Таблица1[[#This Row],[OTC_report]]&lt;&gt;0),1,0)</f>
        <v>0</v>
      </c>
      <c r="AB2320" s="60" t="s">
        <v>1124</v>
      </c>
      <c r="AC2320" s="60" t="s">
        <v>1124</v>
      </c>
      <c r="AD2320" s="60" t="s">
        <v>1124</v>
      </c>
      <c r="AE2320" s="60" t="s">
        <v>1124</v>
      </c>
      <c r="AF2320" s="60"/>
      <c r="AG2320" s="60" t="s">
        <v>1124</v>
      </c>
      <c r="AH2320" s="60" t="s">
        <v>1124</v>
      </c>
      <c r="AI2320" s="60" t="s">
        <v>1124</v>
      </c>
      <c r="AJ2320" s="60" t="s">
        <v>1124</v>
      </c>
      <c r="AK2320" s="60" t="s">
        <v>1124</v>
      </c>
      <c r="AL2320" s="60" t="s">
        <v>1124</v>
      </c>
      <c r="AM2320" s="60" t="s">
        <v>1124</v>
      </c>
      <c r="AN2320" s="60" t="s">
        <v>1124</v>
      </c>
      <c r="AO2320" s="60"/>
      <c r="AP2320" s="35" t="s">
        <v>1825</v>
      </c>
      <c r="AQ2320" s="377">
        <v>0</v>
      </c>
      <c r="AR2320" s="378">
        <v>0</v>
      </c>
      <c r="AS2320" s="377">
        <v>0</v>
      </c>
      <c r="AT2320" s="378">
        <v>0</v>
      </c>
      <c r="AU2320" s="377">
        <v>0</v>
      </c>
      <c r="AV2320" s="377">
        <v>0</v>
      </c>
      <c r="AW2320" s="377">
        <v>0</v>
      </c>
      <c r="AX2320">
        <v>0</v>
      </c>
      <c r="AY2320">
        <v>0</v>
      </c>
    </row>
    <row r="2321" spans="1:51" ht="15.75" hidden="1" customHeight="1" x14ac:dyDescent="0.2">
      <c r="A2321" s="46">
        <v>5185</v>
      </c>
      <c r="B2321" s="258" t="s">
        <v>2108</v>
      </c>
      <c r="C2321" t="s">
        <v>1204</v>
      </c>
      <c r="D2321" t="s">
        <v>1909</v>
      </c>
      <c r="E2321" t="s">
        <v>1821</v>
      </c>
      <c r="F2321" s="29" t="s">
        <v>1822</v>
      </c>
      <c r="G2321" s="47">
        <v>41</v>
      </c>
      <c r="H2321" t="s">
        <v>1822</v>
      </c>
      <c r="I2321">
        <v>1</v>
      </c>
      <c r="J2321" t="s">
        <v>2109</v>
      </c>
      <c r="K2321" t="s">
        <v>2103</v>
      </c>
      <c r="L2321" t="s">
        <v>2110</v>
      </c>
      <c r="M2321">
        <v>0</v>
      </c>
      <c r="N2321" s="34">
        <v>0</v>
      </c>
      <c r="O2321" s="34">
        <v>0</v>
      </c>
      <c r="P2321" s="34">
        <v>0</v>
      </c>
      <c r="Q2321" s="34">
        <v>0</v>
      </c>
      <c r="R2321" s="34">
        <v>0</v>
      </c>
      <c r="S2321" s="48" t="s">
        <v>1123</v>
      </c>
      <c r="T2321" s="13">
        <v>0</v>
      </c>
      <c r="U2321" s="12">
        <v>0</v>
      </c>
      <c r="V2321" s="12">
        <v>0</v>
      </c>
      <c r="W2321" s="12">
        <v>0</v>
      </c>
      <c r="X2321" s="14" t="str">
        <f t="shared" si="36"/>
        <v>С</v>
      </c>
      <c r="Y2321" s="271">
        <f>Таблица1[[#This Row],[ID_intellix]]</f>
        <v>5185</v>
      </c>
      <c r="Z2321" s="269" t="s">
        <v>122</v>
      </c>
      <c r="AA2321" s="145">
        <f>IF(OR(Таблица1[[#This Row],[CARDIO_report]]&lt;&gt;0,Таблица1[[#This Row],[AI COMBO_report]]&lt;&gt;0,Таблица1[[#This Row],[OTC_report]]&lt;&gt;0),1,0)</f>
        <v>0</v>
      </c>
      <c r="AB2321" s="60" t="s">
        <v>1124</v>
      </c>
      <c r="AC2321" s="60" t="s">
        <v>1124</v>
      </c>
      <c r="AD2321" s="60" t="s">
        <v>1124</v>
      </c>
      <c r="AE2321" s="60"/>
      <c r="AF2321" s="60"/>
      <c r="AG2321" s="60" t="s">
        <v>1124</v>
      </c>
      <c r="AH2321" s="60" t="s">
        <v>1124</v>
      </c>
      <c r="AI2321" s="60" t="s">
        <v>1124</v>
      </c>
      <c r="AJ2321" s="60" t="s">
        <v>1124</v>
      </c>
      <c r="AK2321" s="60" t="s">
        <v>1124</v>
      </c>
      <c r="AL2321" s="60" t="s">
        <v>1124</v>
      </c>
      <c r="AM2321" s="60" t="s">
        <v>1124</v>
      </c>
      <c r="AN2321" s="60" t="s">
        <v>1124</v>
      </c>
      <c r="AO2321" s="60"/>
      <c r="AP2321" s="35" t="s">
        <v>1825</v>
      </c>
      <c r="AQ2321" s="377">
        <v>0</v>
      </c>
      <c r="AR2321" s="378">
        <v>0</v>
      </c>
      <c r="AS2321" s="377">
        <v>0</v>
      </c>
      <c r="AT2321" s="378">
        <v>0</v>
      </c>
      <c r="AU2321">
        <v>0</v>
      </c>
      <c r="AV2321">
        <v>0</v>
      </c>
      <c r="AW2321">
        <v>0</v>
      </c>
      <c r="AX2321">
        <v>0</v>
      </c>
      <c r="AY2321">
        <v>0</v>
      </c>
    </row>
    <row r="2322" spans="1:51" ht="15.75" hidden="1" customHeight="1" x14ac:dyDescent="0.2">
      <c r="A2322" s="46">
        <v>884</v>
      </c>
      <c r="B2322" s="258" t="s">
        <v>8649</v>
      </c>
      <c r="C2322" t="s">
        <v>1204</v>
      </c>
      <c r="D2322" t="s">
        <v>1909</v>
      </c>
      <c r="E2322" t="s">
        <v>1821</v>
      </c>
      <c r="F2322" s="29" t="s">
        <v>1822</v>
      </c>
      <c r="G2322" s="47">
        <v>16</v>
      </c>
      <c r="H2322" t="s">
        <v>1822</v>
      </c>
      <c r="I2322">
        <v>1</v>
      </c>
      <c r="J2322" t="s">
        <v>8650</v>
      </c>
      <c r="K2322" t="s">
        <v>2103</v>
      </c>
      <c r="L2322" t="s">
        <v>8651</v>
      </c>
      <c r="M2322">
        <v>0</v>
      </c>
      <c r="N2322" s="34">
        <v>0</v>
      </c>
      <c r="O2322" s="34">
        <v>0</v>
      </c>
      <c r="P2322" s="34">
        <v>0</v>
      </c>
      <c r="Q2322" s="34" t="s">
        <v>842</v>
      </c>
      <c r="R2322" s="34" t="s">
        <v>848</v>
      </c>
      <c r="S2322" s="48" t="s">
        <v>1123</v>
      </c>
      <c r="T2322" s="13" t="s">
        <v>122</v>
      </c>
      <c r="U2322" s="12" t="s">
        <v>1863</v>
      </c>
      <c r="V2322" s="12" t="s">
        <v>122</v>
      </c>
      <c r="W2322" s="12" t="s">
        <v>122</v>
      </c>
      <c r="X2322" s="14" t="str">
        <f t="shared" si="36"/>
        <v>В</v>
      </c>
      <c r="Y2322" s="271">
        <f>Таблица1[[#This Row],[ID_intellix]]</f>
        <v>884</v>
      </c>
      <c r="Z2322" s="269" t="s">
        <v>122</v>
      </c>
      <c r="AA2322" s="145">
        <f>IF(OR(Таблица1[[#This Row],[CARDIO_report]]&lt;&gt;0,Таблица1[[#This Row],[AI COMBO_report]]&lt;&gt;0,Таблица1[[#This Row],[OTC_report]]&lt;&gt;0),1,0)</f>
        <v>1</v>
      </c>
      <c r="AB2322" s="60" t="s">
        <v>1124</v>
      </c>
      <c r="AC2322" s="60" t="s">
        <v>1124</v>
      </c>
      <c r="AD2322" s="60" t="s">
        <v>1124</v>
      </c>
      <c r="AE2322" s="60" t="s">
        <v>1124</v>
      </c>
      <c r="AF2322" s="60"/>
      <c r="AG2322" s="60" t="s">
        <v>1124</v>
      </c>
      <c r="AH2322" s="60" t="s">
        <v>1124</v>
      </c>
      <c r="AI2322" s="60" t="s">
        <v>1124</v>
      </c>
      <c r="AJ2322" s="60" t="s">
        <v>1124</v>
      </c>
      <c r="AK2322" s="60" t="s">
        <v>1124</v>
      </c>
      <c r="AL2322" s="60" t="s">
        <v>1124</v>
      </c>
      <c r="AM2322" s="60" t="s">
        <v>1124</v>
      </c>
      <c r="AN2322" s="60" t="s">
        <v>1124</v>
      </c>
      <c r="AO2322" s="60"/>
      <c r="AP2322" s="35" t="s">
        <v>1917</v>
      </c>
      <c r="AQ2322" s="377">
        <v>0</v>
      </c>
      <c r="AR2322" s="378">
        <v>0</v>
      </c>
      <c r="AS2322" s="377">
        <v>0</v>
      </c>
      <c r="AT2322" s="378">
        <v>0</v>
      </c>
      <c r="AU2322" s="377">
        <v>0</v>
      </c>
      <c r="AV2322" s="377">
        <v>0</v>
      </c>
      <c r="AW2322" s="377">
        <v>0</v>
      </c>
      <c r="AX2322">
        <v>0</v>
      </c>
      <c r="AY2322">
        <v>0</v>
      </c>
    </row>
    <row r="2323" spans="1:51" ht="15.75" hidden="1" customHeight="1" x14ac:dyDescent="0.2">
      <c r="A2323" s="46">
        <v>5382</v>
      </c>
      <c r="B2323" s="258" t="s">
        <v>6593</v>
      </c>
      <c r="C2323" t="s">
        <v>1119</v>
      </c>
      <c r="D2323" t="s">
        <v>1886</v>
      </c>
      <c r="E2323" t="s">
        <v>1821</v>
      </c>
      <c r="F2323" s="29" t="s">
        <v>1827</v>
      </c>
      <c r="G2323" s="47">
        <v>118</v>
      </c>
      <c r="H2323" t="s">
        <v>1827</v>
      </c>
      <c r="I2323">
        <v>1</v>
      </c>
      <c r="J2323" t="s">
        <v>6594</v>
      </c>
      <c r="K2323" t="s">
        <v>6595</v>
      </c>
      <c r="L2323" t="s">
        <v>6596</v>
      </c>
      <c r="M2323">
        <v>0</v>
      </c>
      <c r="N2323" s="34">
        <v>0</v>
      </c>
      <c r="O2323" s="34">
        <v>0</v>
      </c>
      <c r="P2323" s="34">
        <v>0</v>
      </c>
      <c r="Q2323" s="34">
        <v>0</v>
      </c>
      <c r="R2323" s="34">
        <v>0</v>
      </c>
      <c r="S2323" s="48" t="s">
        <v>1123</v>
      </c>
      <c r="T2323" s="13" t="s">
        <v>122</v>
      </c>
      <c r="U2323" s="12" t="s">
        <v>122</v>
      </c>
      <c r="V2323" s="12" t="s">
        <v>122</v>
      </c>
      <c r="W2323" s="12" t="s">
        <v>122</v>
      </c>
      <c r="X2323" s="14" t="str">
        <f t="shared" si="36"/>
        <v>С</v>
      </c>
      <c r="Y2323" s="271">
        <f>Таблица1[[#This Row],[ID_intellix]]</f>
        <v>5382</v>
      </c>
      <c r="Z2323" s="269" t="s">
        <v>122</v>
      </c>
      <c r="AA2323" s="145">
        <f>IF(OR(Таблица1[[#This Row],[CARDIO_report]]&lt;&gt;0,Таблица1[[#This Row],[AI COMBO_report]]&lt;&gt;0,Таблица1[[#This Row],[OTC_report]]&lt;&gt;0),1,0)</f>
        <v>0</v>
      </c>
      <c r="AB2323" s="60" t="s">
        <v>1124</v>
      </c>
      <c r="AC2323" s="60" t="s">
        <v>1124</v>
      </c>
      <c r="AD2323" s="60" t="s">
        <v>1124</v>
      </c>
      <c r="AE2323" s="60" t="s">
        <v>1124</v>
      </c>
      <c r="AF2323" s="60"/>
      <c r="AG2323" s="60" t="s">
        <v>1124</v>
      </c>
      <c r="AH2323" s="60" t="s">
        <v>1124</v>
      </c>
      <c r="AI2323" s="60" t="s">
        <v>1124</v>
      </c>
      <c r="AJ2323" s="60" t="s">
        <v>1124</v>
      </c>
      <c r="AK2323" s="60" t="s">
        <v>1124</v>
      </c>
      <c r="AL2323" s="60" t="s">
        <v>1124</v>
      </c>
      <c r="AM2323" s="60" t="s">
        <v>1124</v>
      </c>
      <c r="AN2323" s="60" t="s">
        <v>1124</v>
      </c>
      <c r="AO2323" s="60"/>
      <c r="AP2323" s="35" t="s">
        <v>1825</v>
      </c>
      <c r="AQ2323" s="377">
        <v>0</v>
      </c>
      <c r="AR2323" s="378">
        <v>0</v>
      </c>
      <c r="AS2323" s="377">
        <v>0</v>
      </c>
      <c r="AT2323" s="378">
        <v>0</v>
      </c>
      <c r="AU2323" s="377">
        <v>0</v>
      </c>
      <c r="AV2323" s="377">
        <v>0</v>
      </c>
      <c r="AW2323" s="377">
        <v>0</v>
      </c>
      <c r="AX2323">
        <v>0</v>
      </c>
      <c r="AY2323">
        <v>0</v>
      </c>
    </row>
    <row r="2324" spans="1:51" ht="15.75" hidden="1" customHeight="1" x14ac:dyDescent="0.2">
      <c r="A2324" s="46">
        <v>5402</v>
      </c>
      <c r="B2324" s="258" t="s">
        <v>6597</v>
      </c>
      <c r="C2324" t="s">
        <v>1119</v>
      </c>
      <c r="D2324" t="s">
        <v>1886</v>
      </c>
      <c r="E2324" t="s">
        <v>1821</v>
      </c>
      <c r="F2324" s="29" t="s">
        <v>1827</v>
      </c>
      <c r="G2324" s="47">
        <v>148</v>
      </c>
      <c r="H2324" t="s">
        <v>1827</v>
      </c>
      <c r="I2324">
        <v>1</v>
      </c>
      <c r="J2324" t="s">
        <v>6598</v>
      </c>
      <c r="K2324" t="s">
        <v>6595</v>
      </c>
      <c r="L2324" t="s">
        <v>6599</v>
      </c>
      <c r="M2324">
        <v>0</v>
      </c>
      <c r="N2324" s="34">
        <v>0</v>
      </c>
      <c r="O2324" s="34">
        <v>0</v>
      </c>
      <c r="P2324" s="34" t="s">
        <v>641</v>
      </c>
      <c r="Q2324" s="34">
        <v>0</v>
      </c>
      <c r="R2324" s="34">
        <v>0</v>
      </c>
      <c r="S2324" s="48" t="s">
        <v>1123</v>
      </c>
      <c r="T2324" s="13" t="s">
        <v>122</v>
      </c>
      <c r="U2324" s="12" t="s">
        <v>1863</v>
      </c>
      <c r="V2324" s="12" t="s">
        <v>122</v>
      </c>
      <c r="W2324" s="12" t="s">
        <v>122</v>
      </c>
      <c r="X2324" s="14" t="str">
        <f t="shared" si="36"/>
        <v>В</v>
      </c>
      <c r="Y2324" s="271">
        <f>Таблица1[[#This Row],[ID_intellix]]</f>
        <v>5402</v>
      </c>
      <c r="Z2324" s="269" t="s">
        <v>122</v>
      </c>
      <c r="AA2324" s="145">
        <f>IF(OR(Таблица1[[#This Row],[CARDIO_report]]&lt;&gt;0,Таблица1[[#This Row],[AI COMBO_report]]&lt;&gt;0,Таблица1[[#This Row],[OTC_report]]&lt;&gt;0),1,0)</f>
        <v>1</v>
      </c>
      <c r="AB2324" s="60" t="s">
        <v>1124</v>
      </c>
      <c r="AC2324" s="60" t="s">
        <v>1124</v>
      </c>
      <c r="AD2324" s="60" t="s">
        <v>1124</v>
      </c>
      <c r="AE2324" s="60" t="s">
        <v>1124</v>
      </c>
      <c r="AF2324" s="60"/>
      <c r="AG2324" s="60" t="s">
        <v>1124</v>
      </c>
      <c r="AH2324" s="60" t="s">
        <v>1124</v>
      </c>
      <c r="AI2324" s="60" t="s">
        <v>1124</v>
      </c>
      <c r="AJ2324" s="60" t="s">
        <v>1124</v>
      </c>
      <c r="AK2324" s="60" t="s">
        <v>1124</v>
      </c>
      <c r="AL2324" s="60" t="s">
        <v>1124</v>
      </c>
      <c r="AM2324" s="60" t="s">
        <v>1124</v>
      </c>
      <c r="AN2324" s="60" t="s">
        <v>1124</v>
      </c>
      <c r="AO2324" s="60"/>
      <c r="AP2324" s="35" t="s">
        <v>1857</v>
      </c>
      <c r="AQ2324" s="377">
        <v>0</v>
      </c>
      <c r="AR2324" s="378">
        <v>0</v>
      </c>
      <c r="AS2324" s="377">
        <v>0</v>
      </c>
      <c r="AT2324" s="378">
        <v>0</v>
      </c>
      <c r="AU2324" s="377">
        <v>0</v>
      </c>
      <c r="AV2324" s="377">
        <v>0</v>
      </c>
      <c r="AW2324" s="377">
        <v>0</v>
      </c>
      <c r="AX2324">
        <v>0</v>
      </c>
      <c r="AY2324">
        <v>0</v>
      </c>
    </row>
    <row r="2325" spans="1:51" ht="15.75" hidden="1" customHeight="1" x14ac:dyDescent="0.2">
      <c r="A2325" s="46">
        <v>5427</v>
      </c>
      <c r="B2325" s="258" t="s">
        <v>6600</v>
      </c>
      <c r="C2325" t="s">
        <v>1119</v>
      </c>
      <c r="D2325" t="s">
        <v>1886</v>
      </c>
      <c r="E2325" t="s">
        <v>1821</v>
      </c>
      <c r="F2325" s="29" t="s">
        <v>1827</v>
      </c>
      <c r="G2325" s="47">
        <v>176</v>
      </c>
      <c r="H2325" t="s">
        <v>1827</v>
      </c>
      <c r="I2325">
        <v>1</v>
      </c>
      <c r="J2325" t="s">
        <v>6601</v>
      </c>
      <c r="K2325" t="s">
        <v>6595</v>
      </c>
      <c r="L2325" t="s">
        <v>6602</v>
      </c>
      <c r="M2325">
        <v>0</v>
      </c>
      <c r="N2325" s="34">
        <v>0</v>
      </c>
      <c r="O2325" s="34">
        <v>0</v>
      </c>
      <c r="P2325" s="34">
        <v>0</v>
      </c>
      <c r="Q2325" s="34">
        <v>0</v>
      </c>
      <c r="R2325" s="34">
        <v>0</v>
      </c>
      <c r="S2325" s="48" t="s">
        <v>1123</v>
      </c>
      <c r="T2325" s="13" t="s">
        <v>122</v>
      </c>
      <c r="U2325" s="12" t="s">
        <v>122</v>
      </c>
      <c r="V2325" s="12" t="s">
        <v>122</v>
      </c>
      <c r="W2325" s="12" t="s">
        <v>122</v>
      </c>
      <c r="X2325" s="14" t="str">
        <f t="shared" si="36"/>
        <v>С</v>
      </c>
      <c r="Y2325" s="271">
        <f>Таблица1[[#This Row],[ID_intellix]]</f>
        <v>5427</v>
      </c>
      <c r="Z2325" s="269" t="s">
        <v>122</v>
      </c>
      <c r="AA2325" s="145">
        <f>IF(OR(Таблица1[[#This Row],[CARDIO_report]]&lt;&gt;0,Таблица1[[#This Row],[AI COMBO_report]]&lt;&gt;0,Таблица1[[#This Row],[OTC_report]]&lt;&gt;0),1,0)</f>
        <v>0</v>
      </c>
      <c r="AB2325" s="60" t="s">
        <v>1124</v>
      </c>
      <c r="AC2325" s="60" t="s">
        <v>1124</v>
      </c>
      <c r="AD2325" s="60" t="s">
        <v>1124</v>
      </c>
      <c r="AE2325" s="60" t="s">
        <v>1124</v>
      </c>
      <c r="AF2325" s="60"/>
      <c r="AG2325" s="60" t="s">
        <v>1124</v>
      </c>
      <c r="AH2325" s="60" t="s">
        <v>1124</v>
      </c>
      <c r="AI2325" s="60" t="s">
        <v>1124</v>
      </c>
      <c r="AJ2325" s="60" t="s">
        <v>1124</v>
      </c>
      <c r="AK2325" s="60" t="s">
        <v>1124</v>
      </c>
      <c r="AL2325" s="60" t="s">
        <v>1124</v>
      </c>
      <c r="AM2325" s="60" t="s">
        <v>1124</v>
      </c>
      <c r="AN2325" s="60" t="s">
        <v>1124</v>
      </c>
      <c r="AO2325" s="60"/>
      <c r="AP2325" s="35" t="s">
        <v>1825</v>
      </c>
      <c r="AQ2325" s="377">
        <v>0</v>
      </c>
      <c r="AR2325" s="378">
        <v>0</v>
      </c>
      <c r="AS2325" s="377">
        <v>0</v>
      </c>
      <c r="AT2325" s="378">
        <v>0</v>
      </c>
      <c r="AU2325" s="377">
        <v>0</v>
      </c>
      <c r="AV2325" s="377">
        <v>0</v>
      </c>
      <c r="AW2325" s="377">
        <v>0</v>
      </c>
      <c r="AX2325">
        <v>0</v>
      </c>
      <c r="AY2325">
        <v>0</v>
      </c>
    </row>
    <row r="2326" spans="1:51" ht="15.75" hidden="1" customHeight="1" x14ac:dyDescent="0.2">
      <c r="A2326" s="46">
        <v>1310</v>
      </c>
      <c r="B2326" s="258" t="s">
        <v>6603</v>
      </c>
      <c r="C2326" t="s">
        <v>1119</v>
      </c>
      <c r="D2326" t="s">
        <v>1886</v>
      </c>
      <c r="E2326" t="s">
        <v>1821</v>
      </c>
      <c r="F2326" s="29" t="s">
        <v>1827</v>
      </c>
      <c r="G2326" s="47">
        <v>82</v>
      </c>
      <c r="H2326" t="s">
        <v>1827</v>
      </c>
      <c r="I2326">
        <v>1</v>
      </c>
      <c r="J2326" t="s">
        <v>6604</v>
      </c>
      <c r="K2326" t="s">
        <v>6595</v>
      </c>
      <c r="L2326" t="s">
        <v>6605</v>
      </c>
      <c r="M2326">
        <v>0</v>
      </c>
      <c r="N2326" s="34">
        <v>0</v>
      </c>
      <c r="O2326" s="34">
        <v>0</v>
      </c>
      <c r="P2326" s="34" t="s">
        <v>641</v>
      </c>
      <c r="Q2326" s="34">
        <v>0</v>
      </c>
      <c r="R2326" s="34">
        <v>0</v>
      </c>
      <c r="S2326" s="48" t="s">
        <v>1123</v>
      </c>
      <c r="T2326" s="13" t="s">
        <v>1863</v>
      </c>
      <c r="U2326" s="12" t="s">
        <v>122</v>
      </c>
      <c r="V2326" s="12" t="s">
        <v>122</v>
      </c>
      <c r="W2326" s="12" t="s">
        <v>122</v>
      </c>
      <c r="X2326" s="14" t="str">
        <f t="shared" si="36"/>
        <v>В</v>
      </c>
      <c r="Y2326" s="271">
        <f>Таблица1[[#This Row],[ID_intellix]]</f>
        <v>1310</v>
      </c>
      <c r="Z2326" s="269" t="s">
        <v>122</v>
      </c>
      <c r="AA2326" s="145">
        <f>IF(OR(Таблица1[[#This Row],[CARDIO_report]]&lt;&gt;0,Таблица1[[#This Row],[AI COMBO_report]]&lt;&gt;0,Таблица1[[#This Row],[OTC_report]]&lt;&gt;0),1,0)</f>
        <v>1</v>
      </c>
      <c r="AB2326" s="60" t="s">
        <v>1124</v>
      </c>
      <c r="AC2326" s="60" t="s">
        <v>1124</v>
      </c>
      <c r="AD2326" s="60" t="s">
        <v>1124</v>
      </c>
      <c r="AE2326" s="60" t="s">
        <v>1124</v>
      </c>
      <c r="AF2326" s="60"/>
      <c r="AG2326" s="60" t="s">
        <v>1124</v>
      </c>
      <c r="AH2326" s="60" t="s">
        <v>1124</v>
      </c>
      <c r="AI2326" s="60" t="s">
        <v>1124</v>
      </c>
      <c r="AJ2326" s="60" t="s">
        <v>1124</v>
      </c>
      <c r="AK2326" s="60" t="s">
        <v>1124</v>
      </c>
      <c r="AL2326" s="60" t="s">
        <v>1124</v>
      </c>
      <c r="AM2326" s="60" t="s">
        <v>1124</v>
      </c>
      <c r="AN2326" s="60" t="s">
        <v>1124</v>
      </c>
      <c r="AO2326" s="60"/>
      <c r="AP2326" s="35" t="s">
        <v>1917</v>
      </c>
      <c r="AQ2326" s="377">
        <v>0</v>
      </c>
      <c r="AR2326" s="378">
        <v>0</v>
      </c>
      <c r="AS2326" s="377">
        <v>0</v>
      </c>
      <c r="AT2326" s="378">
        <v>0</v>
      </c>
      <c r="AU2326" s="377">
        <v>0</v>
      </c>
      <c r="AV2326" s="377">
        <v>0</v>
      </c>
      <c r="AW2326" s="377">
        <v>0</v>
      </c>
      <c r="AX2326">
        <v>0</v>
      </c>
      <c r="AY2326">
        <v>0</v>
      </c>
    </row>
    <row r="2327" spans="1:51" ht="15.75" hidden="1" customHeight="1" x14ac:dyDescent="0.2">
      <c r="A2327" s="46">
        <v>5466</v>
      </c>
      <c r="B2327" s="258">
        <v>0</v>
      </c>
      <c r="C2327" t="s">
        <v>1119</v>
      </c>
      <c r="D2327" t="s">
        <v>1886</v>
      </c>
      <c r="E2327" t="s">
        <v>1821</v>
      </c>
      <c r="F2327" s="29" t="s">
        <v>1827</v>
      </c>
      <c r="G2327" s="53" t="s">
        <v>6606</v>
      </c>
      <c r="H2327" t="s">
        <v>1827</v>
      </c>
      <c r="I2327">
        <v>1</v>
      </c>
      <c r="J2327" t="s">
        <v>6607</v>
      </c>
      <c r="K2327" t="s">
        <v>6595</v>
      </c>
      <c r="L2327" t="s">
        <v>6608</v>
      </c>
      <c r="M2327">
        <v>0</v>
      </c>
      <c r="N2327" s="34">
        <v>0</v>
      </c>
      <c r="O2327" s="34">
        <v>0</v>
      </c>
      <c r="P2327" s="34">
        <v>0</v>
      </c>
      <c r="Q2327" s="34">
        <v>0</v>
      </c>
      <c r="R2327" s="34">
        <v>0</v>
      </c>
      <c r="S2327" s="48" t="s">
        <v>1123</v>
      </c>
      <c r="T2327" s="13" t="s">
        <v>122</v>
      </c>
      <c r="U2327" s="12" t="s">
        <v>122</v>
      </c>
      <c r="V2327" s="12" t="s">
        <v>122</v>
      </c>
      <c r="W2327" s="12" t="s">
        <v>122</v>
      </c>
      <c r="X2327" s="14" t="str">
        <f t="shared" si="36"/>
        <v>С</v>
      </c>
      <c r="Y2327" s="271">
        <f>Таблица1[[#This Row],[ID_intellix]]</f>
        <v>5466</v>
      </c>
      <c r="Z2327" s="269" t="s">
        <v>122</v>
      </c>
      <c r="AA2327" s="145">
        <f>IF(OR(Таблица1[[#This Row],[CARDIO_report]]&lt;&gt;0,Таблица1[[#This Row],[AI COMBO_report]]&lt;&gt;0,Таблица1[[#This Row],[OTC_report]]&lt;&gt;0),1,0)</f>
        <v>0</v>
      </c>
      <c r="AB2327" s="60" t="s">
        <v>1124</v>
      </c>
      <c r="AC2327" s="60" t="s">
        <v>1124</v>
      </c>
      <c r="AD2327" s="60" t="s">
        <v>1124</v>
      </c>
      <c r="AE2327" s="60" t="s">
        <v>1124</v>
      </c>
      <c r="AF2327" s="60"/>
      <c r="AG2327" s="60" t="s">
        <v>1124</v>
      </c>
      <c r="AH2327" s="60" t="s">
        <v>1124</v>
      </c>
      <c r="AI2327" s="60" t="s">
        <v>1124</v>
      </c>
      <c r="AJ2327" s="60" t="s">
        <v>1124</v>
      </c>
      <c r="AK2327" s="60" t="s">
        <v>1124</v>
      </c>
      <c r="AL2327" s="60" t="s">
        <v>1124</v>
      </c>
      <c r="AM2327" s="60" t="s">
        <v>1124</v>
      </c>
      <c r="AN2327" s="60" t="s">
        <v>1124</v>
      </c>
      <c r="AO2327" s="60"/>
      <c r="AP2327" s="35" t="s">
        <v>1825</v>
      </c>
      <c r="AQ2327" s="377">
        <v>0</v>
      </c>
      <c r="AR2327" s="378">
        <v>0</v>
      </c>
      <c r="AS2327" s="377">
        <v>0</v>
      </c>
      <c r="AT2327" s="378">
        <v>0</v>
      </c>
      <c r="AU2327" s="377">
        <v>0</v>
      </c>
      <c r="AV2327" s="377">
        <v>0</v>
      </c>
      <c r="AW2327" s="377">
        <v>0</v>
      </c>
      <c r="AX2327">
        <v>0</v>
      </c>
      <c r="AY2327">
        <v>0</v>
      </c>
    </row>
    <row r="2328" spans="1:51" ht="15.75" customHeight="1" x14ac:dyDescent="0.2">
      <c r="A2328" s="46">
        <v>7461</v>
      </c>
      <c r="B2328" s="258" t="s">
        <v>6067</v>
      </c>
      <c r="C2328" t="s">
        <v>1128</v>
      </c>
      <c r="D2328" t="s">
        <v>1954</v>
      </c>
      <c r="E2328" t="s">
        <v>1821</v>
      </c>
      <c r="F2328" s="29" t="s">
        <v>1844</v>
      </c>
      <c r="G2328" s="47">
        <v>39</v>
      </c>
      <c r="H2328" t="s">
        <v>1844</v>
      </c>
      <c r="I2328">
        <v>1</v>
      </c>
      <c r="J2328" t="s">
        <v>6068</v>
      </c>
      <c r="K2328" t="s">
        <v>6069</v>
      </c>
      <c r="L2328" t="s">
        <v>6070</v>
      </c>
      <c r="M2328">
        <v>0</v>
      </c>
      <c r="N2328" s="34">
        <v>0</v>
      </c>
      <c r="O2328" s="34" t="s">
        <v>235</v>
      </c>
      <c r="P2328" s="34">
        <v>0</v>
      </c>
      <c r="Q2328" s="34" t="s">
        <v>958</v>
      </c>
      <c r="R2328" s="34" t="s">
        <v>964</v>
      </c>
      <c r="S2328" s="48" t="s">
        <v>1123</v>
      </c>
      <c r="T2328" s="13" t="s">
        <v>1863</v>
      </c>
      <c r="U2328" s="12" t="s">
        <v>1863</v>
      </c>
      <c r="V2328" s="12" t="s">
        <v>122</v>
      </c>
      <c r="W2328" s="12" t="s">
        <v>122</v>
      </c>
      <c r="X2328" s="14" t="str">
        <f t="shared" si="36"/>
        <v>А</v>
      </c>
      <c r="Y2328" s="271">
        <f>Таблица1[[#This Row],[ID_intellix]]</f>
        <v>7461</v>
      </c>
      <c r="Z2328" s="269" t="s">
        <v>122</v>
      </c>
      <c r="AA2328" s="145">
        <f>IF(OR(Таблица1[[#This Row],[CARDIO_report]]&lt;&gt;0,Таблица1[[#This Row],[AI COMBO_report]]&lt;&gt;0,Таблица1[[#This Row],[OTC_report]]&lt;&gt;0),1,0)</f>
        <v>1</v>
      </c>
      <c r="AB2328" s="60" t="s">
        <v>1124</v>
      </c>
      <c r="AC2328" s="60" t="s">
        <v>1124</v>
      </c>
      <c r="AD2328" s="60" t="s">
        <v>1124</v>
      </c>
      <c r="AE2328" s="60" t="s">
        <v>1124</v>
      </c>
      <c r="AF2328" s="60"/>
      <c r="AG2328" s="60" t="s">
        <v>1124</v>
      </c>
      <c r="AH2328" s="60" t="s">
        <v>1124</v>
      </c>
      <c r="AI2328" s="60" t="s">
        <v>1124</v>
      </c>
      <c r="AJ2328" s="60" t="s">
        <v>1124</v>
      </c>
      <c r="AK2328" s="60" t="s">
        <v>1124</v>
      </c>
      <c r="AL2328" s="60" t="s">
        <v>1124</v>
      </c>
      <c r="AM2328" s="60" t="s">
        <v>1124</v>
      </c>
      <c r="AN2328" s="60" t="s">
        <v>1124</v>
      </c>
      <c r="AO2328" s="60"/>
      <c r="AP2328" s="35" t="s">
        <v>1825</v>
      </c>
      <c r="AQ2328" s="377">
        <v>0</v>
      </c>
      <c r="AR2328" s="378">
        <v>0</v>
      </c>
      <c r="AS2328" s="377">
        <v>0</v>
      </c>
      <c r="AT2328" s="378">
        <v>0</v>
      </c>
      <c r="AU2328" s="377">
        <v>0</v>
      </c>
      <c r="AV2328" s="377">
        <v>0</v>
      </c>
      <c r="AW2328" s="377">
        <v>0</v>
      </c>
      <c r="AX2328">
        <v>0</v>
      </c>
      <c r="AY2328">
        <v>0</v>
      </c>
    </row>
    <row r="2329" spans="1:51" ht="15.75" hidden="1" customHeight="1" x14ac:dyDescent="0.2">
      <c r="A2329" s="46">
        <v>1508</v>
      </c>
      <c r="B2329" s="258" t="s">
        <v>6074</v>
      </c>
      <c r="C2329" t="s">
        <v>1128</v>
      </c>
      <c r="D2329" t="s">
        <v>1954</v>
      </c>
      <c r="E2329" t="s">
        <v>1821</v>
      </c>
      <c r="F2329" s="29" t="s">
        <v>1844</v>
      </c>
      <c r="G2329" s="47">
        <v>43</v>
      </c>
      <c r="H2329" t="s">
        <v>1844</v>
      </c>
      <c r="I2329">
        <v>1</v>
      </c>
      <c r="J2329" t="s">
        <v>6075</v>
      </c>
      <c r="K2329" t="s">
        <v>6069</v>
      </c>
      <c r="L2329" t="s">
        <v>6076</v>
      </c>
      <c r="M2329">
        <v>0</v>
      </c>
      <c r="N2329" s="34">
        <v>0</v>
      </c>
      <c r="O2329" s="34" t="s">
        <v>235</v>
      </c>
      <c r="P2329" s="34">
        <v>0</v>
      </c>
      <c r="Q2329" s="34" t="s">
        <v>958</v>
      </c>
      <c r="R2329" s="34" t="s">
        <v>964</v>
      </c>
      <c r="S2329" s="48" t="s">
        <v>1123</v>
      </c>
      <c r="T2329" s="13" t="s">
        <v>122</v>
      </c>
      <c r="U2329" s="12" t="s">
        <v>122</v>
      </c>
      <c r="V2329" s="12" t="s">
        <v>122</v>
      </c>
      <c r="W2329" s="12" t="s">
        <v>122</v>
      </c>
      <c r="X2329" s="14" t="str">
        <f t="shared" si="36"/>
        <v>С</v>
      </c>
      <c r="Y2329" s="271">
        <f>Таблица1[[#This Row],[ID_intellix]]</f>
        <v>1508</v>
      </c>
      <c r="Z2329" s="269" t="s">
        <v>122</v>
      </c>
      <c r="AA2329" s="145">
        <f>IF(OR(Таблица1[[#This Row],[CARDIO_report]]&lt;&gt;0,Таблица1[[#This Row],[AI COMBO_report]]&lt;&gt;0,Таблица1[[#This Row],[OTC_report]]&lt;&gt;0),1,0)</f>
        <v>1</v>
      </c>
      <c r="AB2329" s="60" t="s">
        <v>1124</v>
      </c>
      <c r="AC2329" s="60" t="s">
        <v>1124</v>
      </c>
      <c r="AD2329" s="60" t="s">
        <v>1124</v>
      </c>
      <c r="AE2329" s="60" t="s">
        <v>1124</v>
      </c>
      <c r="AF2329" s="60"/>
      <c r="AG2329" s="60" t="s">
        <v>1124</v>
      </c>
      <c r="AH2329" s="60" t="s">
        <v>1124</v>
      </c>
      <c r="AI2329" s="60" t="s">
        <v>1124</v>
      </c>
      <c r="AJ2329" s="60" t="s">
        <v>1124</v>
      </c>
      <c r="AK2329" s="60" t="s">
        <v>1124</v>
      </c>
      <c r="AL2329" s="60" t="s">
        <v>1124</v>
      </c>
      <c r="AM2329" s="60" t="s">
        <v>1124</v>
      </c>
      <c r="AN2329" s="60" t="s">
        <v>1124</v>
      </c>
      <c r="AO2329" s="60"/>
      <c r="AP2329" s="35" t="s">
        <v>1917</v>
      </c>
      <c r="AQ2329" s="377">
        <v>0</v>
      </c>
      <c r="AR2329" s="378">
        <v>0</v>
      </c>
      <c r="AS2329" s="377">
        <v>0</v>
      </c>
      <c r="AT2329" s="378">
        <v>0</v>
      </c>
      <c r="AU2329" s="377">
        <v>0</v>
      </c>
      <c r="AV2329" s="377">
        <v>0</v>
      </c>
      <c r="AW2329" s="377">
        <v>0</v>
      </c>
      <c r="AX2329">
        <v>0</v>
      </c>
      <c r="AY2329">
        <v>0</v>
      </c>
    </row>
    <row r="2330" spans="1:51" ht="15.75" customHeight="1" x14ac:dyDescent="0.2">
      <c r="A2330" s="46">
        <v>2967</v>
      </c>
      <c r="B2330" s="258" t="s">
        <v>6083</v>
      </c>
      <c r="C2330" t="s">
        <v>1128</v>
      </c>
      <c r="D2330" t="s">
        <v>1954</v>
      </c>
      <c r="E2330" t="s">
        <v>1821</v>
      </c>
      <c r="F2330" s="29" t="s">
        <v>1844</v>
      </c>
      <c r="G2330" s="47">
        <v>5</v>
      </c>
      <c r="H2330" t="s">
        <v>1844</v>
      </c>
      <c r="I2330">
        <v>1</v>
      </c>
      <c r="J2330" t="s">
        <v>6084</v>
      </c>
      <c r="K2330" t="s">
        <v>6069</v>
      </c>
      <c r="L2330" t="s">
        <v>6085</v>
      </c>
      <c r="M2330">
        <v>0</v>
      </c>
      <c r="N2330" s="34">
        <v>0</v>
      </c>
      <c r="O2330" s="34" t="s">
        <v>235</v>
      </c>
      <c r="P2330" s="34">
        <v>0</v>
      </c>
      <c r="Q2330" s="34" t="s">
        <v>958</v>
      </c>
      <c r="R2330" s="34" t="s">
        <v>964</v>
      </c>
      <c r="S2330" s="48" t="s">
        <v>1123</v>
      </c>
      <c r="T2330" s="13" t="s">
        <v>122</v>
      </c>
      <c r="U2330" s="12" t="s">
        <v>122</v>
      </c>
      <c r="V2330" s="12" t="s">
        <v>1863</v>
      </c>
      <c r="W2330" s="12" t="s">
        <v>122</v>
      </c>
      <c r="X2330" s="14" t="str">
        <f t="shared" si="36"/>
        <v>В</v>
      </c>
      <c r="Y2330" s="271">
        <f>Таблица1[[#This Row],[ID_intellix]]</f>
        <v>2967</v>
      </c>
      <c r="Z2330" s="269" t="s">
        <v>122</v>
      </c>
      <c r="AA2330" s="145">
        <f>IF(OR(Таблица1[[#This Row],[CARDIO_report]]&lt;&gt;0,Таблица1[[#This Row],[AI COMBO_report]]&lt;&gt;0,Таблица1[[#This Row],[OTC_report]]&lt;&gt;0),1,0)</f>
        <v>1</v>
      </c>
      <c r="AB2330" s="60" t="s">
        <v>1124</v>
      </c>
      <c r="AC2330" s="60" t="s">
        <v>1124</v>
      </c>
      <c r="AD2330" s="60" t="s">
        <v>1124</v>
      </c>
      <c r="AE2330" s="60" t="s">
        <v>1124</v>
      </c>
      <c r="AF2330" s="60"/>
      <c r="AG2330" s="60" t="s">
        <v>1124</v>
      </c>
      <c r="AH2330" s="60" t="s">
        <v>1124</v>
      </c>
      <c r="AI2330" s="60" t="s">
        <v>1124</v>
      </c>
      <c r="AJ2330" s="60" t="s">
        <v>1124</v>
      </c>
      <c r="AK2330" s="60" t="s">
        <v>1124</v>
      </c>
      <c r="AL2330" s="60" t="s">
        <v>1124</v>
      </c>
      <c r="AM2330" s="60" t="s">
        <v>1124</v>
      </c>
      <c r="AN2330" s="60" t="s">
        <v>1124</v>
      </c>
      <c r="AO2330" s="60"/>
      <c r="AP2330" s="35" t="s">
        <v>1825</v>
      </c>
      <c r="AQ2330" s="377">
        <v>0</v>
      </c>
      <c r="AR2330" s="378">
        <v>0</v>
      </c>
      <c r="AS2330" s="377">
        <v>0</v>
      </c>
      <c r="AT2330" s="378">
        <v>0</v>
      </c>
      <c r="AU2330" s="377">
        <v>0</v>
      </c>
      <c r="AV2330" s="377">
        <v>0</v>
      </c>
      <c r="AW2330" s="377">
        <v>0</v>
      </c>
      <c r="AX2330">
        <v>0</v>
      </c>
      <c r="AY2330">
        <v>0</v>
      </c>
    </row>
    <row r="2331" spans="1:51" ht="15.75" hidden="1" customHeight="1" x14ac:dyDescent="0.2">
      <c r="A2331" s="46">
        <v>1509</v>
      </c>
      <c r="B2331" s="258" t="s">
        <v>6086</v>
      </c>
      <c r="C2331" t="s">
        <v>1128</v>
      </c>
      <c r="D2331" t="s">
        <v>1954</v>
      </c>
      <c r="E2331" t="s">
        <v>1821</v>
      </c>
      <c r="F2331" s="29" t="s">
        <v>1844</v>
      </c>
      <c r="G2331" s="47">
        <v>51</v>
      </c>
      <c r="H2331" t="s">
        <v>1844</v>
      </c>
      <c r="I2331">
        <v>1</v>
      </c>
      <c r="J2331" t="s">
        <v>6087</v>
      </c>
      <c r="K2331" t="s">
        <v>6069</v>
      </c>
      <c r="L2331" t="s">
        <v>5883</v>
      </c>
      <c r="M2331">
        <v>0</v>
      </c>
      <c r="N2331" s="34">
        <v>0</v>
      </c>
      <c r="O2331" s="34" t="s">
        <v>235</v>
      </c>
      <c r="P2331" s="34" t="s">
        <v>243</v>
      </c>
      <c r="Q2331" s="34" t="s">
        <v>958</v>
      </c>
      <c r="R2331" s="34" t="s">
        <v>964</v>
      </c>
      <c r="S2331" s="48" t="s">
        <v>1123</v>
      </c>
      <c r="T2331" s="13" t="s">
        <v>122</v>
      </c>
      <c r="U2331" s="12" t="s">
        <v>122</v>
      </c>
      <c r="V2331" s="12" t="s">
        <v>122</v>
      </c>
      <c r="W2331" s="12" t="s">
        <v>122</v>
      </c>
      <c r="X2331" s="14" t="str">
        <f t="shared" si="36"/>
        <v>С</v>
      </c>
      <c r="Y2331" s="271">
        <f>Таблица1[[#This Row],[ID_intellix]]</f>
        <v>1509</v>
      </c>
      <c r="Z2331" s="269" t="s">
        <v>122</v>
      </c>
      <c r="AA2331" s="145">
        <f>IF(OR(Таблица1[[#This Row],[CARDIO_report]]&lt;&gt;0,Таблица1[[#This Row],[AI COMBO_report]]&lt;&gt;0,Таблица1[[#This Row],[OTC_report]]&lt;&gt;0),1,0)</f>
        <v>1</v>
      </c>
      <c r="AB2331" s="60" t="s">
        <v>1124</v>
      </c>
      <c r="AC2331" s="60" t="s">
        <v>1124</v>
      </c>
      <c r="AD2331" s="60" t="s">
        <v>1124</v>
      </c>
      <c r="AE2331" s="60" t="s">
        <v>1124</v>
      </c>
      <c r="AF2331" s="60"/>
      <c r="AG2331" s="60" t="s">
        <v>1124</v>
      </c>
      <c r="AH2331" s="60" t="s">
        <v>1124</v>
      </c>
      <c r="AI2331" s="60" t="s">
        <v>1124</v>
      </c>
      <c r="AJ2331" s="60" t="s">
        <v>1124</v>
      </c>
      <c r="AK2331" s="60" t="s">
        <v>1124</v>
      </c>
      <c r="AL2331" s="60" t="s">
        <v>1124</v>
      </c>
      <c r="AM2331" s="60" t="s">
        <v>1124</v>
      </c>
      <c r="AN2331" s="60" t="s">
        <v>1124</v>
      </c>
      <c r="AO2331" s="60"/>
      <c r="AP2331" s="35" t="s">
        <v>1825</v>
      </c>
      <c r="AQ2331" s="377">
        <v>0</v>
      </c>
      <c r="AR2331" s="378">
        <v>0</v>
      </c>
      <c r="AS2331" s="377">
        <v>0</v>
      </c>
      <c r="AT2331" s="378">
        <v>0</v>
      </c>
      <c r="AU2331" s="377">
        <v>0</v>
      </c>
      <c r="AV2331" s="377">
        <v>0</v>
      </c>
      <c r="AW2331" s="377">
        <v>0</v>
      </c>
      <c r="AX2331">
        <v>0</v>
      </c>
      <c r="AY2331">
        <v>0</v>
      </c>
    </row>
    <row r="2332" spans="1:51" ht="15.75" customHeight="1" x14ac:dyDescent="0.2">
      <c r="A2332" s="46">
        <v>1507</v>
      </c>
      <c r="B2332" s="258" t="s">
        <v>6160</v>
      </c>
      <c r="C2332" t="s">
        <v>1128</v>
      </c>
      <c r="D2332" t="s">
        <v>1954</v>
      </c>
      <c r="E2332" t="s">
        <v>1821</v>
      </c>
      <c r="F2332" s="29" t="s">
        <v>1844</v>
      </c>
      <c r="G2332" s="47">
        <v>1</v>
      </c>
      <c r="H2332" t="s">
        <v>1844</v>
      </c>
      <c r="I2332">
        <v>1</v>
      </c>
      <c r="J2332" t="s">
        <v>6161</v>
      </c>
      <c r="K2332" t="s">
        <v>6069</v>
      </c>
      <c r="L2332" t="s">
        <v>6162</v>
      </c>
      <c r="M2332">
        <v>0</v>
      </c>
      <c r="N2332" s="34">
        <v>0</v>
      </c>
      <c r="O2332" s="34" t="s">
        <v>235</v>
      </c>
      <c r="P2332" s="34" t="s">
        <v>243</v>
      </c>
      <c r="Q2332" s="34" t="s">
        <v>958</v>
      </c>
      <c r="R2332" s="34" t="s">
        <v>964</v>
      </c>
      <c r="S2332" s="48" t="s">
        <v>1123</v>
      </c>
      <c r="T2332" s="13" t="s">
        <v>1863</v>
      </c>
      <c r="U2332" s="12" t="s">
        <v>122</v>
      </c>
      <c r="V2332" s="12" t="s">
        <v>122</v>
      </c>
      <c r="W2332" s="12" t="s">
        <v>122</v>
      </c>
      <c r="X2332" s="14" t="str">
        <f t="shared" si="36"/>
        <v>В</v>
      </c>
      <c r="Y2332" s="271">
        <f>Таблица1[[#This Row],[ID_intellix]]</f>
        <v>1507</v>
      </c>
      <c r="Z2332" s="269" t="s">
        <v>122</v>
      </c>
      <c r="AA2332" s="145">
        <f>IF(OR(Таблица1[[#This Row],[CARDIO_report]]&lt;&gt;0,Таблица1[[#This Row],[AI COMBO_report]]&lt;&gt;0,Таблица1[[#This Row],[OTC_report]]&lt;&gt;0),1,0)</f>
        <v>1</v>
      </c>
      <c r="AB2332" s="60" t="s">
        <v>1124</v>
      </c>
      <c r="AC2332" s="60" t="s">
        <v>1124</v>
      </c>
      <c r="AD2332" s="60" t="s">
        <v>1124</v>
      </c>
      <c r="AE2332" s="60" t="s">
        <v>1124</v>
      </c>
      <c r="AF2332" s="60"/>
      <c r="AG2332" s="60" t="s">
        <v>1124</v>
      </c>
      <c r="AH2332" s="60" t="s">
        <v>1124</v>
      </c>
      <c r="AI2332" s="60" t="s">
        <v>1124</v>
      </c>
      <c r="AJ2332" s="60" t="s">
        <v>1124</v>
      </c>
      <c r="AK2332" s="60" t="s">
        <v>1124</v>
      </c>
      <c r="AL2332" s="60" t="s">
        <v>1124</v>
      </c>
      <c r="AM2332" s="60" t="s">
        <v>1124</v>
      </c>
      <c r="AN2332" s="60" t="s">
        <v>1124</v>
      </c>
      <c r="AO2332" s="60"/>
      <c r="AP2332" s="35" t="s">
        <v>1857</v>
      </c>
      <c r="AQ2332" s="377">
        <v>0</v>
      </c>
      <c r="AR2332" s="378">
        <v>0</v>
      </c>
      <c r="AS2332" s="377">
        <v>0</v>
      </c>
      <c r="AT2332" s="378">
        <v>0</v>
      </c>
      <c r="AU2332" s="377">
        <v>0</v>
      </c>
      <c r="AV2332" s="377">
        <v>0</v>
      </c>
      <c r="AW2332" s="377">
        <v>0</v>
      </c>
      <c r="AX2332">
        <v>0</v>
      </c>
      <c r="AY2332">
        <v>0</v>
      </c>
    </row>
    <row r="2333" spans="1:51" ht="15.75" hidden="1" customHeight="1" x14ac:dyDescent="0.2">
      <c r="A2333" s="46">
        <v>160</v>
      </c>
      <c r="B2333" s="258" t="s">
        <v>11775</v>
      </c>
      <c r="C2333" t="s">
        <v>1128</v>
      </c>
      <c r="D2333" t="s">
        <v>1954</v>
      </c>
      <c r="E2333" t="s">
        <v>2504</v>
      </c>
      <c r="F2333" s="29" t="s">
        <v>6392</v>
      </c>
      <c r="G2333" s="47">
        <v>4</v>
      </c>
      <c r="H2333" t="s">
        <v>2513</v>
      </c>
      <c r="I2333">
        <v>1</v>
      </c>
      <c r="J2333" t="s">
        <v>11776</v>
      </c>
      <c r="K2333" t="s">
        <v>6069</v>
      </c>
      <c r="L2333" t="s">
        <v>11777</v>
      </c>
      <c r="M2333">
        <v>0</v>
      </c>
      <c r="N2333" s="34">
        <v>0</v>
      </c>
      <c r="O2333" s="34" t="s">
        <v>235</v>
      </c>
      <c r="P2333" s="34" t="s">
        <v>243</v>
      </c>
      <c r="Q2333" s="34" t="s">
        <v>958</v>
      </c>
      <c r="R2333" s="34" t="s">
        <v>964</v>
      </c>
      <c r="S2333" s="48" t="s">
        <v>1123</v>
      </c>
      <c r="T2333" s="13" t="s">
        <v>122</v>
      </c>
      <c r="U2333" s="12" t="s">
        <v>122</v>
      </c>
      <c r="V2333" s="12" t="s">
        <v>122</v>
      </c>
      <c r="W2333" s="12" t="s">
        <v>1863</v>
      </c>
      <c r="X2333" s="14" t="str">
        <f t="shared" si="36"/>
        <v>В</v>
      </c>
      <c r="Y2333" s="271">
        <f>Таблица1[[#This Row],[ID_intellix]]</f>
        <v>160</v>
      </c>
      <c r="Z2333" s="269" t="s">
        <v>122</v>
      </c>
      <c r="AA2333" s="145">
        <f>IF(OR(Таблица1[[#This Row],[CARDIO_report]]&lt;&gt;0,Таблица1[[#This Row],[AI COMBO_report]]&lt;&gt;0,Таблица1[[#This Row],[OTC_report]]&lt;&gt;0),1,0)</f>
        <v>1</v>
      </c>
      <c r="AB2333" s="60" t="s">
        <v>1124</v>
      </c>
      <c r="AC2333" s="60" t="s">
        <v>1124</v>
      </c>
      <c r="AD2333" s="60" t="s">
        <v>1124</v>
      </c>
      <c r="AE2333" s="60" t="s">
        <v>1124</v>
      </c>
      <c r="AF2333" s="60"/>
      <c r="AG2333" s="89" t="s">
        <v>2516</v>
      </c>
      <c r="AH2333" s="89">
        <v>41</v>
      </c>
      <c r="AI2333" s="89" t="s">
        <v>1414</v>
      </c>
      <c r="AJ2333" s="89">
        <v>102</v>
      </c>
      <c r="AK2333" s="89" t="s">
        <v>1414</v>
      </c>
      <c r="AL2333" s="89">
        <v>120</v>
      </c>
      <c r="AM2333" s="89" t="s">
        <v>1414</v>
      </c>
      <c r="AN2333" s="89">
        <v>145</v>
      </c>
      <c r="AP2333" s="35" t="s">
        <v>1917</v>
      </c>
      <c r="AQ2333" s="377">
        <v>0</v>
      </c>
      <c r="AR2333" s="378">
        <v>0</v>
      </c>
      <c r="AS2333" s="377">
        <v>0</v>
      </c>
      <c r="AT2333" s="378">
        <v>0</v>
      </c>
      <c r="AU2333" s="377">
        <v>0</v>
      </c>
      <c r="AV2333" s="377">
        <v>0</v>
      </c>
      <c r="AW2333" s="377">
        <v>0</v>
      </c>
      <c r="AX2333">
        <v>0</v>
      </c>
      <c r="AY2333">
        <v>0</v>
      </c>
    </row>
    <row r="2334" spans="1:51" ht="15.75" hidden="1" customHeight="1" x14ac:dyDescent="0.2">
      <c r="A2334" s="46">
        <v>1747</v>
      </c>
      <c r="B2334" s="258" t="s">
        <v>6770</v>
      </c>
      <c r="C2334" t="s">
        <v>1128</v>
      </c>
      <c r="D2334" t="s">
        <v>1954</v>
      </c>
      <c r="E2334" t="s">
        <v>1821</v>
      </c>
      <c r="F2334" s="29" t="s">
        <v>1844</v>
      </c>
      <c r="G2334" s="47">
        <v>150</v>
      </c>
      <c r="H2334" t="s">
        <v>1844</v>
      </c>
      <c r="I2334">
        <v>1</v>
      </c>
      <c r="J2334" t="s">
        <v>6771</v>
      </c>
      <c r="K2334" t="s">
        <v>6069</v>
      </c>
      <c r="L2334" t="s">
        <v>6772</v>
      </c>
      <c r="M2334">
        <v>0</v>
      </c>
      <c r="N2334" s="34">
        <v>0</v>
      </c>
      <c r="O2334" s="34" t="s">
        <v>235</v>
      </c>
      <c r="P2334" s="34">
        <v>0</v>
      </c>
      <c r="Q2334" s="34" t="s">
        <v>958</v>
      </c>
      <c r="R2334" s="34">
        <v>0</v>
      </c>
      <c r="S2334" s="48" t="s">
        <v>1123</v>
      </c>
      <c r="T2334" s="13">
        <v>0</v>
      </c>
      <c r="U2334" s="12">
        <v>0</v>
      </c>
      <c r="V2334" s="12">
        <v>0</v>
      </c>
      <c r="W2334" s="12">
        <v>0</v>
      </c>
      <c r="X2334" s="14" t="str">
        <f t="shared" si="36"/>
        <v>С</v>
      </c>
      <c r="Y2334" s="271">
        <f>Таблица1[[#This Row],[ID_intellix]]</f>
        <v>1747</v>
      </c>
      <c r="Z2334" s="269" t="s">
        <v>122</v>
      </c>
      <c r="AA2334" s="145">
        <f>IF(OR(Таблица1[[#This Row],[CARDIO_report]]&lt;&gt;0,Таблица1[[#This Row],[AI COMBO_report]]&lt;&gt;0,Таблица1[[#This Row],[OTC_report]]&lt;&gt;0),1,0)</f>
        <v>0</v>
      </c>
      <c r="AB2334" s="60" t="s">
        <v>1124</v>
      </c>
      <c r="AC2334" s="60" t="s">
        <v>1124</v>
      </c>
      <c r="AD2334" s="60" t="s">
        <v>1124</v>
      </c>
      <c r="AE2334" s="60" t="s">
        <v>1124</v>
      </c>
      <c r="AF2334" s="60"/>
      <c r="AG2334" s="60" t="s">
        <v>1124</v>
      </c>
      <c r="AH2334" s="60" t="s">
        <v>1124</v>
      </c>
      <c r="AI2334" s="60" t="s">
        <v>1124</v>
      </c>
      <c r="AJ2334" s="60" t="s">
        <v>1124</v>
      </c>
      <c r="AK2334" s="60" t="s">
        <v>1124</v>
      </c>
      <c r="AL2334" s="60" t="s">
        <v>1124</v>
      </c>
      <c r="AM2334" s="60" t="s">
        <v>1124</v>
      </c>
      <c r="AN2334" s="60" t="s">
        <v>1124</v>
      </c>
      <c r="AO2334" s="60"/>
      <c r="AP2334" s="35" t="s">
        <v>1825</v>
      </c>
      <c r="AQ2334" s="377">
        <v>0</v>
      </c>
      <c r="AR2334" s="378">
        <v>0</v>
      </c>
      <c r="AS2334" s="377">
        <v>0</v>
      </c>
      <c r="AT2334" s="378">
        <v>0</v>
      </c>
      <c r="AU2334" s="377">
        <v>0</v>
      </c>
      <c r="AV2334" s="377">
        <v>0</v>
      </c>
      <c r="AW2334" s="377">
        <v>0</v>
      </c>
      <c r="AX2334">
        <v>0</v>
      </c>
      <c r="AY2334">
        <v>0</v>
      </c>
    </row>
    <row r="2335" spans="1:51" ht="15.75" hidden="1" customHeight="1" x14ac:dyDescent="0.2">
      <c r="A2335" s="46">
        <v>5361</v>
      </c>
      <c r="B2335" s="258" t="s">
        <v>6868</v>
      </c>
      <c r="C2335" t="s">
        <v>1128</v>
      </c>
      <c r="D2335" t="s">
        <v>1954</v>
      </c>
      <c r="E2335" t="s">
        <v>1821</v>
      </c>
      <c r="F2335" s="29" t="s">
        <v>1844</v>
      </c>
      <c r="G2335" s="47">
        <v>2</v>
      </c>
      <c r="H2335" t="s">
        <v>1844</v>
      </c>
      <c r="I2335">
        <v>1</v>
      </c>
      <c r="J2335" t="s">
        <v>6869</v>
      </c>
      <c r="K2335" t="s">
        <v>6069</v>
      </c>
      <c r="L2335" t="s">
        <v>6870</v>
      </c>
      <c r="M2335">
        <v>0</v>
      </c>
      <c r="N2335" s="34">
        <v>0</v>
      </c>
      <c r="O2335" s="34" t="s">
        <v>235</v>
      </c>
      <c r="P2335" s="34">
        <v>0</v>
      </c>
      <c r="Q2335" s="34" t="s">
        <v>958</v>
      </c>
      <c r="R2335" s="34">
        <v>0</v>
      </c>
      <c r="S2335" s="48" t="s">
        <v>1123</v>
      </c>
      <c r="T2335" s="13">
        <v>0</v>
      </c>
      <c r="U2335" s="12">
        <v>0</v>
      </c>
      <c r="V2335" s="12">
        <v>0</v>
      </c>
      <c r="W2335" s="12">
        <v>0</v>
      </c>
      <c r="X2335" s="14" t="str">
        <f t="shared" si="36"/>
        <v>С</v>
      </c>
      <c r="Y2335" s="271">
        <f>Таблица1[[#This Row],[ID_intellix]]</f>
        <v>5361</v>
      </c>
      <c r="Z2335" s="269" t="s">
        <v>122</v>
      </c>
      <c r="AA2335" s="145">
        <f>IF(OR(Таблица1[[#This Row],[CARDIO_report]]&lt;&gt;0,Таблица1[[#This Row],[AI COMBO_report]]&lt;&gt;0,Таблица1[[#This Row],[OTC_report]]&lt;&gt;0),1,0)</f>
        <v>0</v>
      </c>
      <c r="AB2335" s="60" t="s">
        <v>1124</v>
      </c>
      <c r="AC2335" s="60" t="s">
        <v>1124</v>
      </c>
      <c r="AD2335" s="60" t="s">
        <v>1124</v>
      </c>
      <c r="AE2335" s="60" t="s">
        <v>1124</v>
      </c>
      <c r="AF2335" s="60"/>
      <c r="AG2335" s="60" t="s">
        <v>1124</v>
      </c>
      <c r="AH2335" s="60" t="s">
        <v>1124</v>
      </c>
      <c r="AI2335" s="60" t="s">
        <v>1124</v>
      </c>
      <c r="AJ2335" s="60" t="s">
        <v>1124</v>
      </c>
      <c r="AK2335" s="60" t="s">
        <v>1124</v>
      </c>
      <c r="AL2335" s="60" t="s">
        <v>1124</v>
      </c>
      <c r="AM2335" s="60" t="s">
        <v>1124</v>
      </c>
      <c r="AN2335" s="60" t="s">
        <v>1124</v>
      </c>
      <c r="AO2335" s="60"/>
      <c r="AP2335" s="35" t="s">
        <v>1825</v>
      </c>
      <c r="AQ2335" s="377">
        <v>0</v>
      </c>
      <c r="AR2335" s="378">
        <v>0</v>
      </c>
      <c r="AS2335" s="377">
        <v>0</v>
      </c>
      <c r="AT2335" s="378">
        <v>0</v>
      </c>
      <c r="AU2335" s="377">
        <v>0</v>
      </c>
      <c r="AV2335" s="377">
        <v>0</v>
      </c>
      <c r="AW2335" s="377">
        <v>0</v>
      </c>
      <c r="AX2335">
        <v>0</v>
      </c>
      <c r="AY2335">
        <v>0</v>
      </c>
    </row>
    <row r="2336" spans="1:51" ht="15.75" hidden="1" customHeight="1" x14ac:dyDescent="0.2">
      <c r="A2336" s="46">
        <v>5364</v>
      </c>
      <c r="B2336" s="258" t="s">
        <v>6871</v>
      </c>
      <c r="C2336" t="s">
        <v>1128</v>
      </c>
      <c r="D2336" t="s">
        <v>1954</v>
      </c>
      <c r="E2336" t="s">
        <v>1821</v>
      </c>
      <c r="F2336" s="29" t="s">
        <v>1844</v>
      </c>
      <c r="G2336" s="47">
        <v>3</v>
      </c>
      <c r="H2336" t="s">
        <v>1844</v>
      </c>
      <c r="I2336">
        <v>1</v>
      </c>
      <c r="J2336" t="s">
        <v>6872</v>
      </c>
      <c r="K2336" t="s">
        <v>6069</v>
      </c>
      <c r="L2336" t="s">
        <v>6873</v>
      </c>
      <c r="M2336">
        <v>0</v>
      </c>
      <c r="N2336" s="34">
        <v>0</v>
      </c>
      <c r="O2336" s="34" t="s">
        <v>235</v>
      </c>
      <c r="P2336" s="34">
        <v>0</v>
      </c>
      <c r="Q2336" s="34" t="s">
        <v>958</v>
      </c>
      <c r="R2336" s="34">
        <v>0</v>
      </c>
      <c r="S2336" s="48" t="s">
        <v>1123</v>
      </c>
      <c r="T2336" s="13">
        <v>0</v>
      </c>
      <c r="U2336" s="12">
        <v>0</v>
      </c>
      <c r="V2336" s="12">
        <v>0</v>
      </c>
      <c r="W2336" s="12">
        <v>0</v>
      </c>
      <c r="X2336" s="14" t="str">
        <f t="shared" si="36"/>
        <v>С</v>
      </c>
      <c r="Y2336" s="271">
        <f>Таблица1[[#This Row],[ID_intellix]]</f>
        <v>5364</v>
      </c>
      <c r="Z2336" s="269" t="s">
        <v>122</v>
      </c>
      <c r="AA2336" s="145">
        <f>IF(OR(Таблица1[[#This Row],[CARDIO_report]]&lt;&gt;0,Таблица1[[#This Row],[AI COMBO_report]]&lt;&gt;0,Таблица1[[#This Row],[OTC_report]]&lt;&gt;0),1,0)</f>
        <v>0</v>
      </c>
      <c r="AB2336" s="60" t="s">
        <v>1124</v>
      </c>
      <c r="AC2336" s="60" t="s">
        <v>1124</v>
      </c>
      <c r="AD2336" s="60" t="s">
        <v>1124</v>
      </c>
      <c r="AE2336" s="60" t="s">
        <v>1124</v>
      </c>
      <c r="AF2336" s="60"/>
      <c r="AG2336" s="60" t="s">
        <v>1124</v>
      </c>
      <c r="AH2336" s="60" t="s">
        <v>1124</v>
      </c>
      <c r="AI2336" s="60" t="s">
        <v>1124</v>
      </c>
      <c r="AJ2336" s="60" t="s">
        <v>1124</v>
      </c>
      <c r="AK2336" s="60" t="s">
        <v>1124</v>
      </c>
      <c r="AL2336" s="60" t="s">
        <v>1124</v>
      </c>
      <c r="AM2336" s="60" t="s">
        <v>1124</v>
      </c>
      <c r="AN2336" s="60" t="s">
        <v>1124</v>
      </c>
      <c r="AO2336" s="60"/>
      <c r="AP2336" s="35" t="s">
        <v>1825</v>
      </c>
      <c r="AQ2336" s="377">
        <v>0</v>
      </c>
      <c r="AR2336" s="378">
        <v>0</v>
      </c>
      <c r="AS2336" s="377">
        <v>0</v>
      </c>
      <c r="AT2336" s="378">
        <v>0</v>
      </c>
      <c r="AU2336" s="377">
        <v>0</v>
      </c>
      <c r="AV2336" s="377">
        <v>0</v>
      </c>
      <c r="AW2336" s="377">
        <v>0</v>
      </c>
      <c r="AX2336">
        <v>0</v>
      </c>
      <c r="AY2336">
        <v>0</v>
      </c>
    </row>
    <row r="2337" spans="1:51" ht="15.75" hidden="1" customHeight="1" x14ac:dyDescent="0.2">
      <c r="A2337" s="46">
        <v>2128</v>
      </c>
      <c r="B2337" s="258" t="s">
        <v>6630</v>
      </c>
      <c r="C2337" t="s">
        <v>1119</v>
      </c>
      <c r="D2337" t="s">
        <v>1826</v>
      </c>
      <c r="E2337" t="s">
        <v>2504</v>
      </c>
      <c r="F2337" s="29" t="s">
        <v>2598</v>
      </c>
      <c r="G2337" s="47">
        <v>27</v>
      </c>
      <c r="H2337" t="s">
        <v>1140</v>
      </c>
      <c r="I2337">
        <v>1</v>
      </c>
      <c r="J2337" t="s">
        <v>6631</v>
      </c>
      <c r="K2337" t="s">
        <v>6611</v>
      </c>
      <c r="L2337" t="s">
        <v>6632</v>
      </c>
      <c r="M2337">
        <v>0</v>
      </c>
      <c r="N2337" s="34">
        <v>0</v>
      </c>
      <c r="O2337" s="34">
        <v>0</v>
      </c>
      <c r="P2337" s="34">
        <v>0</v>
      </c>
      <c r="Q2337" s="34">
        <v>0</v>
      </c>
      <c r="R2337" s="395">
        <v>0</v>
      </c>
      <c r="S2337" s="48" t="s">
        <v>1123</v>
      </c>
      <c r="T2337" s="13" t="s">
        <v>122</v>
      </c>
      <c r="U2337" s="12" t="s">
        <v>122</v>
      </c>
      <c r="V2337" s="12" t="s">
        <v>122</v>
      </c>
      <c r="W2337" s="12" t="s">
        <v>1863</v>
      </c>
      <c r="X2337" s="14" t="str">
        <f t="shared" si="36"/>
        <v>В</v>
      </c>
      <c r="Y2337" s="271">
        <f>Таблица1[[#This Row],[ID_intellix]]</f>
        <v>2128</v>
      </c>
      <c r="Z2337" s="269" t="s">
        <v>122</v>
      </c>
      <c r="AA2337" s="145">
        <f>IF(OR(Таблица1[[#This Row],[CARDIO_report]]&lt;&gt;0,Таблица1[[#This Row],[AI COMBO_report]]&lt;&gt;0,Таблица1[[#This Row],[OTC_report]]&lt;&gt;0),1,0)</f>
        <v>0</v>
      </c>
      <c r="AB2337" s="60" t="s">
        <v>2896</v>
      </c>
      <c r="AC2337" s="60" t="s">
        <v>2896</v>
      </c>
      <c r="AD2337" s="60" t="s">
        <v>1124</v>
      </c>
      <c r="AE2337" s="60" t="s">
        <v>1124</v>
      </c>
      <c r="AF2337" s="60"/>
      <c r="AG2337" s="89" t="s">
        <v>1145</v>
      </c>
      <c r="AH2337" s="89">
        <v>59</v>
      </c>
      <c r="AI2337" s="89" t="s">
        <v>1145</v>
      </c>
      <c r="AJ2337" s="89">
        <v>59</v>
      </c>
      <c r="AK2337" s="89" t="s">
        <v>1437</v>
      </c>
      <c r="AL2337" s="89">
        <v>23</v>
      </c>
      <c r="AM2337" s="89" t="s">
        <v>1437</v>
      </c>
      <c r="AN2337" s="89">
        <v>23</v>
      </c>
      <c r="AP2337" s="35" t="s">
        <v>1825</v>
      </c>
      <c r="AQ2337" s="377">
        <v>0</v>
      </c>
      <c r="AR2337" s="378">
        <v>0</v>
      </c>
      <c r="AS2337" s="377">
        <v>0</v>
      </c>
      <c r="AT2337" s="378">
        <v>0</v>
      </c>
      <c r="AU2337" s="377">
        <v>0</v>
      </c>
      <c r="AV2337" s="377">
        <v>0</v>
      </c>
      <c r="AW2337" s="377">
        <v>0</v>
      </c>
      <c r="AX2337">
        <v>0</v>
      </c>
      <c r="AY2337">
        <v>0</v>
      </c>
    </row>
    <row r="2338" spans="1:51" ht="15.75" hidden="1" customHeight="1" x14ac:dyDescent="0.2">
      <c r="A2338" s="46">
        <v>2129</v>
      </c>
      <c r="B2338" s="258" t="s">
        <v>6633</v>
      </c>
      <c r="C2338" t="s">
        <v>1119</v>
      </c>
      <c r="D2338" t="s">
        <v>1826</v>
      </c>
      <c r="E2338" t="s">
        <v>2504</v>
      </c>
      <c r="F2338" s="29" t="s">
        <v>2598</v>
      </c>
      <c r="G2338" s="47">
        <v>28</v>
      </c>
      <c r="H2338" t="s">
        <v>1140</v>
      </c>
      <c r="I2338">
        <v>1</v>
      </c>
      <c r="J2338" t="s">
        <v>6634</v>
      </c>
      <c r="K2338" t="s">
        <v>6611</v>
      </c>
      <c r="L2338" t="s">
        <v>2672</v>
      </c>
      <c r="M2338">
        <v>0</v>
      </c>
      <c r="N2338" s="34">
        <v>0</v>
      </c>
      <c r="O2338" s="34">
        <v>0</v>
      </c>
      <c r="P2338" s="34">
        <v>0</v>
      </c>
      <c r="Q2338" s="34">
        <v>0</v>
      </c>
      <c r="R2338" s="395">
        <v>0</v>
      </c>
      <c r="S2338" s="48" t="s">
        <v>1123</v>
      </c>
      <c r="T2338" s="13" t="s">
        <v>122</v>
      </c>
      <c r="U2338" s="12" t="s">
        <v>1863</v>
      </c>
      <c r="V2338" s="12" t="s">
        <v>122</v>
      </c>
      <c r="W2338" s="12" t="s">
        <v>122</v>
      </c>
      <c r="X2338" s="14" t="str">
        <f t="shared" si="36"/>
        <v>В</v>
      </c>
      <c r="Y2338" s="271">
        <f>Таблица1[[#This Row],[ID_intellix]]</f>
        <v>2129</v>
      </c>
      <c r="Z2338" s="269" t="s">
        <v>122</v>
      </c>
      <c r="AA2338" s="145">
        <f>IF(OR(Таблица1[[#This Row],[CARDIO_report]]&lt;&gt;0,Таблица1[[#This Row],[AI COMBO_report]]&lt;&gt;0,Таблица1[[#This Row],[OTC_report]]&lt;&gt;0),1,0)</f>
        <v>0</v>
      </c>
      <c r="AB2338" s="60" t="s">
        <v>2602</v>
      </c>
      <c r="AC2338" s="60" t="s">
        <v>2896</v>
      </c>
      <c r="AD2338" s="60" t="s">
        <v>1124</v>
      </c>
      <c r="AE2338" s="60" t="s">
        <v>1124</v>
      </c>
      <c r="AF2338" s="60"/>
      <c r="AG2338" s="89" t="s">
        <v>2516</v>
      </c>
      <c r="AH2338" s="89">
        <v>24</v>
      </c>
      <c r="AI2338" s="89" t="s">
        <v>2516</v>
      </c>
      <c r="AJ2338" s="89">
        <v>28</v>
      </c>
      <c r="AK2338" s="89" t="s">
        <v>2516</v>
      </c>
      <c r="AL2338" s="89">
        <v>27</v>
      </c>
      <c r="AM2338" s="89" t="s">
        <v>2516</v>
      </c>
      <c r="AN2338" s="89">
        <v>37</v>
      </c>
      <c r="AP2338" s="35" t="s">
        <v>1825</v>
      </c>
      <c r="AQ2338" s="377">
        <v>0</v>
      </c>
      <c r="AR2338" s="378">
        <v>0</v>
      </c>
      <c r="AS2338" s="377">
        <v>0</v>
      </c>
      <c r="AT2338" s="378">
        <v>0</v>
      </c>
      <c r="AU2338" s="377">
        <v>0</v>
      </c>
      <c r="AV2338" s="377">
        <v>0</v>
      </c>
      <c r="AW2338" s="377">
        <v>0</v>
      </c>
      <c r="AX2338">
        <v>0</v>
      </c>
      <c r="AY2338">
        <v>0</v>
      </c>
    </row>
    <row r="2339" spans="1:51" ht="15.75" hidden="1" customHeight="1" x14ac:dyDescent="0.2">
      <c r="A2339" s="46">
        <v>5393</v>
      </c>
      <c r="B2339" s="258" t="s">
        <v>6609</v>
      </c>
      <c r="C2339" t="s">
        <v>1119</v>
      </c>
      <c r="D2339" t="s">
        <v>1826</v>
      </c>
      <c r="E2339" t="s">
        <v>1821</v>
      </c>
      <c r="F2339" s="29" t="s">
        <v>1827</v>
      </c>
      <c r="G2339" s="47">
        <v>134</v>
      </c>
      <c r="H2339" t="s">
        <v>1827</v>
      </c>
      <c r="I2339">
        <v>1</v>
      </c>
      <c r="J2339" t="s">
        <v>6610</v>
      </c>
      <c r="K2339" t="s">
        <v>6611</v>
      </c>
      <c r="L2339" t="s">
        <v>6612</v>
      </c>
      <c r="M2339">
        <v>0</v>
      </c>
      <c r="N2339" s="34">
        <v>0</v>
      </c>
      <c r="O2339" s="34">
        <v>0</v>
      </c>
      <c r="P2339" s="34">
        <v>0</v>
      </c>
      <c r="Q2339" s="34">
        <v>0</v>
      </c>
      <c r="R2339" s="34">
        <v>0</v>
      </c>
      <c r="S2339" s="48" t="s">
        <v>1123</v>
      </c>
      <c r="T2339" s="13">
        <v>0</v>
      </c>
      <c r="U2339" s="12">
        <v>0</v>
      </c>
      <c r="V2339" s="12">
        <v>0</v>
      </c>
      <c r="W2339" s="12">
        <v>0</v>
      </c>
      <c r="X2339" s="14" t="str">
        <f t="shared" si="36"/>
        <v>С</v>
      </c>
      <c r="Y2339" s="271">
        <f>Таблица1[[#This Row],[ID_intellix]]</f>
        <v>5393</v>
      </c>
      <c r="Z2339" s="269" t="s">
        <v>122</v>
      </c>
      <c r="AA2339" s="145">
        <f>IF(OR(Таблица1[[#This Row],[CARDIO_report]]&lt;&gt;0,Таблица1[[#This Row],[AI COMBO_report]]&lt;&gt;0,Таблица1[[#This Row],[OTC_report]]&lt;&gt;0),1,0)</f>
        <v>0</v>
      </c>
      <c r="AB2339" s="60" t="s">
        <v>1124</v>
      </c>
      <c r="AC2339" s="60" t="s">
        <v>1124</v>
      </c>
      <c r="AD2339" s="60" t="s">
        <v>1124</v>
      </c>
      <c r="AE2339" s="60" t="s">
        <v>1124</v>
      </c>
      <c r="AF2339" s="60"/>
      <c r="AG2339" s="60" t="s">
        <v>1124</v>
      </c>
      <c r="AH2339" s="60" t="s">
        <v>1124</v>
      </c>
      <c r="AI2339" s="60" t="s">
        <v>1124</v>
      </c>
      <c r="AJ2339" s="60" t="s">
        <v>1124</v>
      </c>
      <c r="AK2339" s="60" t="s">
        <v>1124</v>
      </c>
      <c r="AL2339" s="60" t="s">
        <v>1124</v>
      </c>
      <c r="AM2339" s="60" t="s">
        <v>1124</v>
      </c>
      <c r="AN2339" s="60" t="s">
        <v>1124</v>
      </c>
      <c r="AO2339" s="60"/>
      <c r="AP2339" s="35" t="s">
        <v>1825</v>
      </c>
      <c r="AQ2339" s="377">
        <v>0</v>
      </c>
      <c r="AR2339" s="378">
        <v>0</v>
      </c>
      <c r="AS2339" s="377">
        <v>0</v>
      </c>
      <c r="AT2339" s="378">
        <v>0</v>
      </c>
      <c r="AU2339" s="377">
        <v>0</v>
      </c>
      <c r="AV2339" s="377">
        <v>0</v>
      </c>
      <c r="AW2339" s="377">
        <v>0</v>
      </c>
      <c r="AX2339">
        <v>0</v>
      </c>
      <c r="AY2339">
        <v>0</v>
      </c>
    </row>
    <row r="2340" spans="1:51" ht="15.75" hidden="1" customHeight="1" x14ac:dyDescent="0.2">
      <c r="A2340" s="46">
        <v>5404</v>
      </c>
      <c r="B2340" s="258" t="s">
        <v>6613</v>
      </c>
      <c r="C2340" t="s">
        <v>1119</v>
      </c>
      <c r="D2340" t="s">
        <v>1826</v>
      </c>
      <c r="E2340" t="s">
        <v>1821</v>
      </c>
      <c r="F2340" s="29" t="s">
        <v>1827</v>
      </c>
      <c r="G2340" s="47">
        <v>149</v>
      </c>
      <c r="H2340" t="s">
        <v>1827</v>
      </c>
      <c r="I2340">
        <v>1</v>
      </c>
      <c r="J2340" t="s">
        <v>6614</v>
      </c>
      <c r="K2340" t="s">
        <v>6611</v>
      </c>
      <c r="L2340" t="s">
        <v>1151</v>
      </c>
      <c r="M2340">
        <v>0</v>
      </c>
      <c r="N2340" s="34">
        <v>0</v>
      </c>
      <c r="O2340" s="34">
        <v>0</v>
      </c>
      <c r="P2340" s="34">
        <v>0</v>
      </c>
      <c r="Q2340" s="34">
        <v>0</v>
      </c>
      <c r="R2340" s="395">
        <v>0</v>
      </c>
      <c r="S2340" s="48" t="s">
        <v>1123</v>
      </c>
      <c r="T2340" s="13" t="s">
        <v>1863</v>
      </c>
      <c r="U2340" s="12" t="s">
        <v>1863</v>
      </c>
      <c r="V2340" s="12" t="s">
        <v>122</v>
      </c>
      <c r="W2340" s="12" t="s">
        <v>122</v>
      </c>
      <c r="X2340" s="14" t="str">
        <f t="shared" si="36"/>
        <v>А</v>
      </c>
      <c r="Y2340" s="271">
        <f>Таблица1[[#This Row],[ID_intellix]]</f>
        <v>5404</v>
      </c>
      <c r="Z2340" s="269" t="s">
        <v>122</v>
      </c>
      <c r="AA2340" s="145">
        <f>IF(OR(Таблица1[[#This Row],[CARDIO_report]]&lt;&gt;0,Таблица1[[#This Row],[AI COMBO_report]]&lt;&gt;0,Таблица1[[#This Row],[OTC_report]]&lt;&gt;0),1,0)</f>
        <v>0</v>
      </c>
      <c r="AB2340" s="60" t="s">
        <v>1124</v>
      </c>
      <c r="AC2340" s="60" t="s">
        <v>1124</v>
      </c>
      <c r="AD2340" s="60" t="s">
        <v>1124</v>
      </c>
      <c r="AE2340" s="60" t="s">
        <v>1124</v>
      </c>
      <c r="AF2340" s="60"/>
      <c r="AG2340" s="60" t="s">
        <v>1124</v>
      </c>
      <c r="AH2340" s="60" t="s">
        <v>1124</v>
      </c>
      <c r="AI2340" s="60" t="s">
        <v>1124</v>
      </c>
      <c r="AJ2340" s="60" t="s">
        <v>1124</v>
      </c>
      <c r="AK2340" s="60" t="s">
        <v>1124</v>
      </c>
      <c r="AL2340" s="60" t="s">
        <v>1124</v>
      </c>
      <c r="AM2340" s="60" t="s">
        <v>1124</v>
      </c>
      <c r="AN2340" s="60" t="s">
        <v>1124</v>
      </c>
      <c r="AO2340" s="60"/>
      <c r="AP2340" s="35" t="s">
        <v>1825</v>
      </c>
      <c r="AQ2340" s="377">
        <v>0</v>
      </c>
      <c r="AR2340" s="378">
        <v>0</v>
      </c>
      <c r="AS2340" s="377">
        <v>0</v>
      </c>
      <c r="AT2340" s="378">
        <v>0</v>
      </c>
      <c r="AU2340" s="377">
        <v>0</v>
      </c>
      <c r="AV2340" s="377">
        <v>0</v>
      </c>
      <c r="AW2340" s="377">
        <v>0</v>
      </c>
      <c r="AX2340">
        <v>0</v>
      </c>
      <c r="AY2340">
        <v>0</v>
      </c>
    </row>
    <row r="2341" spans="1:51" ht="15.75" hidden="1" customHeight="1" x14ac:dyDescent="0.2">
      <c r="A2341" s="46">
        <v>5405</v>
      </c>
      <c r="B2341" s="258" t="s">
        <v>6615</v>
      </c>
      <c r="C2341" t="s">
        <v>1119</v>
      </c>
      <c r="D2341" t="s">
        <v>1826</v>
      </c>
      <c r="E2341" t="s">
        <v>1821</v>
      </c>
      <c r="F2341" s="29" t="s">
        <v>1827</v>
      </c>
      <c r="G2341" s="47">
        <v>151</v>
      </c>
      <c r="H2341" t="s">
        <v>1827</v>
      </c>
      <c r="I2341">
        <v>1</v>
      </c>
      <c r="J2341" t="s">
        <v>6616</v>
      </c>
      <c r="K2341" t="s">
        <v>6611</v>
      </c>
      <c r="L2341" t="s">
        <v>6617</v>
      </c>
      <c r="M2341">
        <v>0</v>
      </c>
      <c r="N2341" s="34">
        <v>0</v>
      </c>
      <c r="O2341" s="34">
        <v>0</v>
      </c>
      <c r="P2341" s="34">
        <v>0</v>
      </c>
      <c r="Q2341" s="34">
        <v>0</v>
      </c>
      <c r="R2341" s="395">
        <v>0</v>
      </c>
      <c r="S2341" s="48" t="s">
        <v>1123</v>
      </c>
      <c r="T2341" s="13" t="s">
        <v>122</v>
      </c>
      <c r="U2341" s="12" t="s">
        <v>122</v>
      </c>
      <c r="V2341" s="12" t="s">
        <v>122</v>
      </c>
      <c r="W2341" s="12" t="s">
        <v>1863</v>
      </c>
      <c r="X2341" s="14" t="str">
        <f t="shared" si="36"/>
        <v>В</v>
      </c>
      <c r="Y2341" s="271">
        <f>Таблица1[[#This Row],[ID_intellix]]</f>
        <v>5405</v>
      </c>
      <c r="Z2341" s="269" t="s">
        <v>122</v>
      </c>
      <c r="AA2341" s="145">
        <f>IF(OR(Таблица1[[#This Row],[CARDIO_report]]&lt;&gt;0,Таблица1[[#This Row],[AI COMBO_report]]&lt;&gt;0,Таблица1[[#This Row],[OTC_report]]&lt;&gt;0),1,0)</f>
        <v>0</v>
      </c>
      <c r="AB2341" s="60" t="s">
        <v>1124</v>
      </c>
      <c r="AC2341" s="60" t="s">
        <v>1124</v>
      </c>
      <c r="AD2341" s="60" t="s">
        <v>1124</v>
      </c>
      <c r="AE2341" s="60" t="s">
        <v>1124</v>
      </c>
      <c r="AF2341" s="60"/>
      <c r="AG2341" s="60" t="s">
        <v>1124</v>
      </c>
      <c r="AH2341" s="60" t="s">
        <v>1124</v>
      </c>
      <c r="AI2341" s="60" t="s">
        <v>1124</v>
      </c>
      <c r="AJ2341" s="60" t="s">
        <v>1124</v>
      </c>
      <c r="AK2341" s="60" t="s">
        <v>1124</v>
      </c>
      <c r="AL2341" s="60" t="s">
        <v>1124</v>
      </c>
      <c r="AM2341" s="60" t="s">
        <v>1124</v>
      </c>
      <c r="AN2341" s="60" t="s">
        <v>1124</v>
      </c>
      <c r="AO2341" s="60"/>
      <c r="AP2341" s="35" t="s">
        <v>1825</v>
      </c>
      <c r="AQ2341" s="377">
        <v>0</v>
      </c>
      <c r="AR2341" s="378">
        <v>0</v>
      </c>
      <c r="AS2341" s="377">
        <v>0</v>
      </c>
      <c r="AT2341" s="378">
        <v>0</v>
      </c>
      <c r="AU2341" s="377">
        <v>0</v>
      </c>
      <c r="AV2341" s="377">
        <v>0</v>
      </c>
      <c r="AW2341" s="377">
        <v>0</v>
      </c>
      <c r="AX2341">
        <v>0</v>
      </c>
      <c r="AY2341">
        <v>0</v>
      </c>
    </row>
    <row r="2342" spans="1:51" ht="15.75" hidden="1" customHeight="1" x14ac:dyDescent="0.2">
      <c r="A2342" s="46">
        <v>2220</v>
      </c>
      <c r="B2342" s="258" t="s">
        <v>6618</v>
      </c>
      <c r="C2342" t="s">
        <v>1119</v>
      </c>
      <c r="D2342" t="s">
        <v>1826</v>
      </c>
      <c r="E2342" t="s">
        <v>1821</v>
      </c>
      <c r="F2342" s="29" t="s">
        <v>1827</v>
      </c>
      <c r="G2342" s="47">
        <v>153</v>
      </c>
      <c r="H2342" t="s">
        <v>1827</v>
      </c>
      <c r="I2342">
        <v>1</v>
      </c>
      <c r="J2342" t="s">
        <v>6619</v>
      </c>
      <c r="K2342" t="s">
        <v>6611</v>
      </c>
      <c r="L2342" t="s">
        <v>6620</v>
      </c>
      <c r="M2342">
        <v>0</v>
      </c>
      <c r="N2342" s="34">
        <v>0</v>
      </c>
      <c r="O2342" s="34">
        <v>0</v>
      </c>
      <c r="P2342" s="34">
        <v>0</v>
      </c>
      <c r="Q2342" s="34">
        <v>0</v>
      </c>
      <c r="R2342" s="34">
        <v>0</v>
      </c>
      <c r="S2342" s="48" t="s">
        <v>1123</v>
      </c>
      <c r="T2342" s="13">
        <v>0</v>
      </c>
      <c r="U2342" s="12">
        <v>0</v>
      </c>
      <c r="V2342" s="12">
        <v>0</v>
      </c>
      <c r="W2342" s="12">
        <v>0</v>
      </c>
      <c r="X2342" s="14" t="str">
        <f t="shared" si="36"/>
        <v>С</v>
      </c>
      <c r="Y2342" s="271">
        <f>Таблица1[[#This Row],[ID_intellix]]</f>
        <v>2220</v>
      </c>
      <c r="Z2342" s="269" t="s">
        <v>122</v>
      </c>
      <c r="AA2342" s="145">
        <f>IF(OR(Таблица1[[#This Row],[CARDIO_report]]&lt;&gt;0,Таблица1[[#This Row],[AI COMBO_report]]&lt;&gt;0,Таблица1[[#This Row],[OTC_report]]&lt;&gt;0),1,0)</f>
        <v>0</v>
      </c>
      <c r="AB2342" s="60" t="s">
        <v>1124</v>
      </c>
      <c r="AC2342" s="60" t="s">
        <v>1124</v>
      </c>
      <c r="AD2342" s="60" t="s">
        <v>1124</v>
      </c>
      <c r="AE2342" s="60" t="s">
        <v>1124</v>
      </c>
      <c r="AF2342" s="60"/>
      <c r="AG2342" s="60" t="s">
        <v>1124</v>
      </c>
      <c r="AH2342" s="60" t="s">
        <v>1124</v>
      </c>
      <c r="AI2342" s="60" t="s">
        <v>1124</v>
      </c>
      <c r="AJ2342" s="60" t="s">
        <v>1124</v>
      </c>
      <c r="AK2342" s="60" t="s">
        <v>1124</v>
      </c>
      <c r="AL2342" s="60" t="s">
        <v>1124</v>
      </c>
      <c r="AM2342" s="60" t="s">
        <v>1124</v>
      </c>
      <c r="AN2342" s="60" t="s">
        <v>1124</v>
      </c>
      <c r="AO2342" s="60"/>
      <c r="AP2342" s="35" t="s">
        <v>1825</v>
      </c>
      <c r="AQ2342" s="377">
        <v>0</v>
      </c>
      <c r="AR2342" s="378">
        <v>0</v>
      </c>
      <c r="AS2342" s="377">
        <v>0</v>
      </c>
      <c r="AT2342" s="378">
        <v>0</v>
      </c>
      <c r="AU2342" s="377">
        <v>0</v>
      </c>
      <c r="AV2342" s="377">
        <v>0</v>
      </c>
      <c r="AW2342" s="377">
        <v>0</v>
      </c>
      <c r="AX2342">
        <v>0</v>
      </c>
      <c r="AY2342">
        <v>0</v>
      </c>
    </row>
    <row r="2343" spans="1:51" ht="15.75" hidden="1" customHeight="1" x14ac:dyDescent="0.2">
      <c r="A2343" s="46">
        <v>6582</v>
      </c>
      <c r="B2343" s="258" t="s">
        <v>6621</v>
      </c>
      <c r="C2343" t="s">
        <v>1119</v>
      </c>
      <c r="D2343" t="s">
        <v>1826</v>
      </c>
      <c r="E2343" t="s">
        <v>1821</v>
      </c>
      <c r="F2343" s="29" t="s">
        <v>1827</v>
      </c>
      <c r="G2343" s="47">
        <v>197</v>
      </c>
      <c r="H2343" t="s">
        <v>1827</v>
      </c>
      <c r="I2343">
        <v>1</v>
      </c>
      <c r="J2343" t="s">
        <v>6622</v>
      </c>
      <c r="K2343" t="s">
        <v>6611</v>
      </c>
      <c r="L2343" t="s">
        <v>6623</v>
      </c>
      <c r="M2343">
        <v>0</v>
      </c>
      <c r="N2343" s="34">
        <v>0</v>
      </c>
      <c r="O2343" s="34">
        <v>0</v>
      </c>
      <c r="P2343" s="34">
        <v>0</v>
      </c>
      <c r="Q2343" s="34">
        <v>0</v>
      </c>
      <c r="R2343" s="34">
        <v>0</v>
      </c>
      <c r="S2343" s="48" t="s">
        <v>1123</v>
      </c>
      <c r="T2343" s="13">
        <v>0</v>
      </c>
      <c r="U2343" s="12">
        <v>0</v>
      </c>
      <c r="V2343" s="12">
        <v>0</v>
      </c>
      <c r="W2343" s="12">
        <v>0</v>
      </c>
      <c r="X2343" s="14" t="str">
        <f t="shared" si="36"/>
        <v>С</v>
      </c>
      <c r="Y2343" s="271">
        <f>Таблица1[[#This Row],[ID_intellix]]</f>
        <v>6582</v>
      </c>
      <c r="Z2343" s="269" t="s">
        <v>122</v>
      </c>
      <c r="AA2343" s="145">
        <f>IF(OR(Таблица1[[#This Row],[CARDIO_report]]&lt;&gt;0,Таблица1[[#This Row],[AI COMBO_report]]&lt;&gt;0,Таблица1[[#This Row],[OTC_report]]&lt;&gt;0),1,0)</f>
        <v>0</v>
      </c>
      <c r="AB2343" s="60" t="s">
        <v>1124</v>
      </c>
      <c r="AC2343" s="60" t="s">
        <v>1124</v>
      </c>
      <c r="AD2343" s="60" t="s">
        <v>1124</v>
      </c>
      <c r="AE2343" s="60" t="s">
        <v>1124</v>
      </c>
      <c r="AF2343" s="60"/>
      <c r="AG2343" s="60" t="s">
        <v>1124</v>
      </c>
      <c r="AH2343" s="60" t="s">
        <v>1124</v>
      </c>
      <c r="AI2343" s="60" t="s">
        <v>1124</v>
      </c>
      <c r="AJ2343" s="60" t="s">
        <v>1124</v>
      </c>
      <c r="AK2343" s="60" t="s">
        <v>1124</v>
      </c>
      <c r="AL2343" s="60" t="s">
        <v>1124</v>
      </c>
      <c r="AM2343" s="60" t="s">
        <v>1124</v>
      </c>
      <c r="AN2343" s="60" t="s">
        <v>1124</v>
      </c>
      <c r="AO2343" s="60"/>
      <c r="AP2343" s="35" t="s">
        <v>1825</v>
      </c>
      <c r="AQ2343" s="377">
        <v>0</v>
      </c>
      <c r="AR2343" s="378">
        <v>0</v>
      </c>
      <c r="AS2343" s="377">
        <v>0</v>
      </c>
      <c r="AT2343" s="378">
        <v>0</v>
      </c>
      <c r="AU2343" s="377">
        <v>0</v>
      </c>
      <c r="AV2343" s="377">
        <v>0</v>
      </c>
      <c r="AW2343" s="377">
        <v>0</v>
      </c>
      <c r="AX2343">
        <v>0</v>
      </c>
      <c r="AY2343">
        <v>0</v>
      </c>
    </row>
    <row r="2344" spans="1:51" ht="15.75" hidden="1" customHeight="1" x14ac:dyDescent="0.2">
      <c r="A2344" s="46">
        <v>5440</v>
      </c>
      <c r="B2344" s="258" t="s">
        <v>6624</v>
      </c>
      <c r="C2344" t="s">
        <v>1119</v>
      </c>
      <c r="D2344" t="s">
        <v>1826</v>
      </c>
      <c r="E2344" t="s">
        <v>1821</v>
      </c>
      <c r="F2344" s="29" t="s">
        <v>1827</v>
      </c>
      <c r="G2344" s="47">
        <v>20</v>
      </c>
      <c r="H2344" t="s">
        <v>1827</v>
      </c>
      <c r="I2344">
        <v>1</v>
      </c>
      <c r="J2344" t="s">
        <v>6625</v>
      </c>
      <c r="K2344" t="s">
        <v>6611</v>
      </c>
      <c r="L2344" t="s">
        <v>6626</v>
      </c>
      <c r="M2344">
        <v>0</v>
      </c>
      <c r="N2344" s="34">
        <v>0</v>
      </c>
      <c r="O2344" s="34">
        <v>0</v>
      </c>
      <c r="P2344" s="34">
        <v>0</v>
      </c>
      <c r="Q2344" s="34">
        <v>0</v>
      </c>
      <c r="R2344" s="395">
        <v>0</v>
      </c>
      <c r="S2344" s="48" t="s">
        <v>1123</v>
      </c>
      <c r="T2344" s="13" t="s">
        <v>122</v>
      </c>
      <c r="U2344" s="12" t="s">
        <v>122</v>
      </c>
      <c r="V2344" s="12" t="s">
        <v>122</v>
      </c>
      <c r="W2344" s="12" t="s">
        <v>1863</v>
      </c>
      <c r="X2344" s="14" t="str">
        <f t="shared" si="36"/>
        <v>В</v>
      </c>
      <c r="Y2344" s="271">
        <f>Таблица1[[#This Row],[ID_intellix]]</f>
        <v>5440</v>
      </c>
      <c r="Z2344" s="269" t="s">
        <v>122</v>
      </c>
      <c r="AA2344" s="145">
        <f>IF(OR(Таблица1[[#This Row],[CARDIO_report]]&lt;&gt;0,Таблица1[[#This Row],[AI COMBO_report]]&lt;&gt;0,Таблица1[[#This Row],[OTC_report]]&lt;&gt;0),1,0)</f>
        <v>0</v>
      </c>
      <c r="AB2344" s="60" t="s">
        <v>1124</v>
      </c>
      <c r="AC2344" s="60" t="s">
        <v>1124</v>
      </c>
      <c r="AD2344" s="60" t="s">
        <v>1124</v>
      </c>
      <c r="AE2344" s="60" t="s">
        <v>1124</v>
      </c>
      <c r="AF2344" s="60"/>
      <c r="AG2344" s="60" t="s">
        <v>1124</v>
      </c>
      <c r="AH2344" s="60" t="s">
        <v>1124</v>
      </c>
      <c r="AI2344" s="60" t="s">
        <v>1124</v>
      </c>
      <c r="AJ2344" s="60" t="s">
        <v>1124</v>
      </c>
      <c r="AK2344" s="60" t="s">
        <v>1124</v>
      </c>
      <c r="AL2344" s="60" t="s">
        <v>1124</v>
      </c>
      <c r="AM2344" s="60" t="s">
        <v>1124</v>
      </c>
      <c r="AN2344" s="60" t="s">
        <v>1124</v>
      </c>
      <c r="AO2344" s="60"/>
      <c r="AP2344" s="35" t="s">
        <v>1825</v>
      </c>
      <c r="AQ2344" s="377">
        <v>0</v>
      </c>
      <c r="AR2344" s="378">
        <v>0</v>
      </c>
      <c r="AS2344" s="377">
        <v>0</v>
      </c>
      <c r="AT2344" s="378">
        <v>0</v>
      </c>
      <c r="AU2344" s="377">
        <v>0</v>
      </c>
      <c r="AV2344" s="377">
        <v>0</v>
      </c>
      <c r="AW2344" s="377">
        <v>0</v>
      </c>
      <c r="AX2344">
        <v>0</v>
      </c>
      <c r="AY2344">
        <v>0</v>
      </c>
    </row>
    <row r="2345" spans="1:51" ht="15.75" hidden="1" customHeight="1" x14ac:dyDescent="0.2">
      <c r="A2345" s="46">
        <v>7359</v>
      </c>
      <c r="B2345" s="258" t="s">
        <v>6627</v>
      </c>
      <c r="C2345" t="s">
        <v>1119</v>
      </c>
      <c r="D2345" t="s">
        <v>1826</v>
      </c>
      <c r="E2345" t="s">
        <v>1821</v>
      </c>
      <c r="F2345" s="29" t="s">
        <v>1827</v>
      </c>
      <c r="G2345" s="47">
        <v>209</v>
      </c>
      <c r="H2345" t="s">
        <v>1827</v>
      </c>
      <c r="I2345">
        <v>1</v>
      </c>
      <c r="J2345" t="s">
        <v>6628</v>
      </c>
      <c r="K2345" t="s">
        <v>6611</v>
      </c>
      <c r="L2345" t="s">
        <v>6629</v>
      </c>
      <c r="M2345">
        <v>0</v>
      </c>
      <c r="N2345" s="34">
        <v>0</v>
      </c>
      <c r="O2345" s="34">
        <v>0</v>
      </c>
      <c r="P2345" s="34">
        <v>0</v>
      </c>
      <c r="Q2345" s="34">
        <v>0</v>
      </c>
      <c r="R2345" s="34">
        <v>0</v>
      </c>
      <c r="S2345" s="48" t="s">
        <v>1123</v>
      </c>
      <c r="T2345" s="13">
        <v>0</v>
      </c>
      <c r="U2345" s="12">
        <v>0</v>
      </c>
      <c r="V2345" s="12">
        <v>0</v>
      </c>
      <c r="W2345" s="12">
        <v>0</v>
      </c>
      <c r="X2345" s="14" t="str">
        <f t="shared" si="36"/>
        <v>С</v>
      </c>
      <c r="Y2345" s="271">
        <f>Таблица1[[#This Row],[ID_intellix]]</f>
        <v>7359</v>
      </c>
      <c r="Z2345" s="269" t="s">
        <v>122</v>
      </c>
      <c r="AA2345" s="145">
        <f>IF(OR(Таблица1[[#This Row],[CARDIO_report]]&lt;&gt;0,Таблица1[[#This Row],[AI COMBO_report]]&lt;&gt;0,Таблица1[[#This Row],[OTC_report]]&lt;&gt;0),1,0)</f>
        <v>0</v>
      </c>
      <c r="AB2345" s="60" t="s">
        <v>1124</v>
      </c>
      <c r="AC2345" s="60" t="s">
        <v>1124</v>
      </c>
      <c r="AD2345" s="60" t="s">
        <v>1124</v>
      </c>
      <c r="AE2345" s="60" t="s">
        <v>1124</v>
      </c>
      <c r="AF2345" s="60"/>
      <c r="AG2345" s="60" t="s">
        <v>1124</v>
      </c>
      <c r="AH2345" s="60" t="s">
        <v>1124</v>
      </c>
      <c r="AI2345" s="60" t="s">
        <v>1124</v>
      </c>
      <c r="AJ2345" s="60" t="s">
        <v>1124</v>
      </c>
      <c r="AK2345" s="60" t="s">
        <v>1124</v>
      </c>
      <c r="AL2345" s="60" t="s">
        <v>1124</v>
      </c>
      <c r="AM2345" s="60" t="s">
        <v>1124</v>
      </c>
      <c r="AN2345" s="60" t="s">
        <v>1124</v>
      </c>
      <c r="AO2345" s="60"/>
      <c r="AP2345" s="35" t="s">
        <v>1825</v>
      </c>
      <c r="AQ2345" s="377">
        <v>0</v>
      </c>
      <c r="AR2345" s="378">
        <v>0</v>
      </c>
      <c r="AS2345" s="377">
        <v>0</v>
      </c>
      <c r="AT2345" s="378">
        <v>0</v>
      </c>
      <c r="AU2345" s="377">
        <v>0</v>
      </c>
      <c r="AV2345" s="377">
        <v>0</v>
      </c>
      <c r="AW2345" s="377">
        <v>0</v>
      </c>
      <c r="AX2345">
        <v>0</v>
      </c>
      <c r="AY2345">
        <v>0</v>
      </c>
    </row>
    <row r="2346" spans="1:51" ht="15.75" hidden="1" customHeight="1" x14ac:dyDescent="0.2">
      <c r="A2346" s="46">
        <v>5441</v>
      </c>
      <c r="B2346" s="258" t="s">
        <v>6635</v>
      </c>
      <c r="C2346" t="s">
        <v>1119</v>
      </c>
      <c r="D2346" t="s">
        <v>1826</v>
      </c>
      <c r="E2346" t="s">
        <v>2504</v>
      </c>
      <c r="F2346" s="29" t="s">
        <v>1827</v>
      </c>
      <c r="G2346" s="47">
        <v>21</v>
      </c>
      <c r="H2346" t="s">
        <v>1827</v>
      </c>
      <c r="I2346">
        <v>1</v>
      </c>
      <c r="J2346" t="s">
        <v>6636</v>
      </c>
      <c r="K2346" t="s">
        <v>6611</v>
      </c>
      <c r="L2346" t="s">
        <v>6637</v>
      </c>
      <c r="M2346">
        <v>0</v>
      </c>
      <c r="N2346" s="34">
        <v>0</v>
      </c>
      <c r="O2346" s="34">
        <v>0</v>
      </c>
      <c r="P2346" s="34">
        <v>0</v>
      </c>
      <c r="Q2346" s="34">
        <v>0</v>
      </c>
      <c r="R2346" s="34">
        <v>0</v>
      </c>
      <c r="S2346" s="48" t="s">
        <v>1123</v>
      </c>
      <c r="T2346" s="13">
        <v>0</v>
      </c>
      <c r="U2346" s="12">
        <v>0</v>
      </c>
      <c r="V2346" s="12">
        <v>0</v>
      </c>
      <c r="W2346" s="12">
        <v>0</v>
      </c>
      <c r="X2346" s="14" t="str">
        <f t="shared" si="36"/>
        <v>С</v>
      </c>
      <c r="Y2346" s="271">
        <f>Таблица1[[#This Row],[ID_intellix]]</f>
        <v>5441</v>
      </c>
      <c r="Z2346" s="269" t="s">
        <v>122</v>
      </c>
      <c r="AA2346" s="145">
        <f>IF(OR(Таблица1[[#This Row],[CARDIO_report]]&lt;&gt;0,Таблица1[[#This Row],[AI COMBO_report]]&lt;&gt;0,Таблица1[[#This Row],[OTC_report]]&lt;&gt;0),1,0)</f>
        <v>0</v>
      </c>
      <c r="AB2346" s="60" t="s">
        <v>1124</v>
      </c>
      <c r="AC2346" s="60" t="s">
        <v>1124</v>
      </c>
      <c r="AD2346" s="60" t="s">
        <v>1124</v>
      </c>
      <c r="AE2346" s="60" t="s">
        <v>1124</v>
      </c>
      <c r="AF2346" s="60"/>
      <c r="AG2346" s="60" t="s">
        <v>1124</v>
      </c>
      <c r="AH2346" s="60" t="s">
        <v>1124</v>
      </c>
      <c r="AI2346" s="60" t="s">
        <v>1124</v>
      </c>
      <c r="AJ2346" s="60" t="s">
        <v>1124</v>
      </c>
      <c r="AK2346" s="60" t="s">
        <v>1124</v>
      </c>
      <c r="AL2346" s="60" t="s">
        <v>1124</v>
      </c>
      <c r="AM2346" s="60" t="s">
        <v>1124</v>
      </c>
      <c r="AN2346" s="60" t="s">
        <v>1124</v>
      </c>
      <c r="AO2346" s="60"/>
      <c r="AP2346" s="35" t="s">
        <v>1917</v>
      </c>
      <c r="AQ2346" s="377">
        <v>0</v>
      </c>
      <c r="AR2346" s="378">
        <v>0</v>
      </c>
      <c r="AS2346" s="377">
        <v>0</v>
      </c>
      <c r="AT2346" s="378">
        <v>0</v>
      </c>
      <c r="AU2346" s="377">
        <v>0</v>
      </c>
      <c r="AV2346" s="377">
        <v>0</v>
      </c>
      <c r="AW2346" s="377">
        <v>0</v>
      </c>
      <c r="AX2346">
        <v>0</v>
      </c>
      <c r="AY2346">
        <v>0</v>
      </c>
    </row>
    <row r="2347" spans="1:51" ht="15.75" hidden="1" customHeight="1" x14ac:dyDescent="0.2">
      <c r="A2347" s="46">
        <v>7954</v>
      </c>
      <c r="B2347" s="258" t="s">
        <v>6638</v>
      </c>
      <c r="C2347" t="s">
        <v>1119</v>
      </c>
      <c r="D2347" t="s">
        <v>1826</v>
      </c>
      <c r="E2347" t="s">
        <v>2504</v>
      </c>
      <c r="F2347" s="29" t="s">
        <v>2598</v>
      </c>
      <c r="G2347" s="396">
        <v>83</v>
      </c>
      <c r="H2347" t="s">
        <v>1140</v>
      </c>
      <c r="I2347">
        <v>1</v>
      </c>
      <c r="J2347" t="s">
        <v>6639</v>
      </c>
      <c r="K2347" t="s">
        <v>6611</v>
      </c>
      <c r="L2347" t="s">
        <v>6640</v>
      </c>
      <c r="M2347">
        <v>0</v>
      </c>
      <c r="N2347" s="34">
        <v>0</v>
      </c>
      <c r="O2347" s="34">
        <v>0</v>
      </c>
      <c r="P2347" s="34">
        <v>0</v>
      </c>
      <c r="Q2347" s="34">
        <v>0</v>
      </c>
      <c r="R2347" s="395">
        <v>0</v>
      </c>
      <c r="S2347" s="48" t="s">
        <v>1123</v>
      </c>
      <c r="T2347" s="13" t="s">
        <v>122</v>
      </c>
      <c r="U2347" s="12" t="s">
        <v>122</v>
      </c>
      <c r="V2347" s="12" t="s">
        <v>1863</v>
      </c>
      <c r="W2347" s="12" t="s">
        <v>122</v>
      </c>
      <c r="X2347" s="14" t="str">
        <f t="shared" si="36"/>
        <v>В</v>
      </c>
      <c r="Y2347" s="271">
        <f>Таблица1[[#This Row],[ID_intellix]]</f>
        <v>7954</v>
      </c>
      <c r="Z2347" s="269" t="s">
        <v>122</v>
      </c>
      <c r="AA2347" s="145">
        <f>IF(OR(Таблица1[[#This Row],[CARDIO_report]]&lt;&gt;0,Таблица1[[#This Row],[AI COMBO_report]]&lt;&gt;0,Таблица1[[#This Row],[OTC_report]]&lt;&gt;0),1,0)</f>
        <v>0</v>
      </c>
      <c r="AB2347" s="60" t="s">
        <v>2602</v>
      </c>
      <c r="AC2347" s="60" t="s">
        <v>2846</v>
      </c>
      <c r="AD2347" s="60" t="s">
        <v>1124</v>
      </c>
      <c r="AE2347" s="60" t="s">
        <v>1124</v>
      </c>
      <c r="AF2347" s="60"/>
      <c r="AG2347" s="89" t="s">
        <v>1437</v>
      </c>
      <c r="AH2347" s="89">
        <v>43</v>
      </c>
      <c r="AI2347" s="89" t="s">
        <v>1145</v>
      </c>
      <c r="AJ2347" s="89">
        <v>45</v>
      </c>
      <c r="AK2347" s="89" t="s">
        <v>1145</v>
      </c>
      <c r="AL2347" s="89">
        <v>43</v>
      </c>
      <c r="AM2347" s="89" t="s">
        <v>1145</v>
      </c>
      <c r="AN2347" s="89">
        <v>53</v>
      </c>
      <c r="AP2347" s="35" t="s">
        <v>1825</v>
      </c>
      <c r="AQ2347" s="377">
        <v>0</v>
      </c>
      <c r="AR2347" s="378">
        <v>0</v>
      </c>
      <c r="AS2347" s="377">
        <v>0</v>
      </c>
      <c r="AT2347" s="378">
        <v>0</v>
      </c>
      <c r="AU2347" s="377">
        <v>0</v>
      </c>
      <c r="AV2347" s="377">
        <v>0</v>
      </c>
      <c r="AW2347" s="377">
        <v>0</v>
      </c>
      <c r="AX2347">
        <v>0</v>
      </c>
      <c r="AY2347">
        <v>0</v>
      </c>
    </row>
    <row r="2348" spans="1:51" ht="15.75" hidden="1" customHeight="1" x14ac:dyDescent="0.2">
      <c r="A2348" s="398">
        <v>5485</v>
      </c>
      <c r="B2348" s="258" t="s">
        <v>6641</v>
      </c>
      <c r="C2348" t="s">
        <v>1119</v>
      </c>
      <c r="D2348" t="s">
        <v>1886</v>
      </c>
      <c r="E2348" t="s">
        <v>1821</v>
      </c>
      <c r="F2348" s="29" t="s">
        <v>1827</v>
      </c>
      <c r="G2348" s="47">
        <v>155</v>
      </c>
      <c r="H2348" t="s">
        <v>1827</v>
      </c>
      <c r="I2348">
        <v>1</v>
      </c>
      <c r="J2348" t="s">
        <v>6642</v>
      </c>
      <c r="K2348" t="s">
        <v>3025</v>
      </c>
      <c r="L2348" t="s">
        <v>6643</v>
      </c>
      <c r="M2348">
        <v>0</v>
      </c>
      <c r="N2348" s="34">
        <v>0</v>
      </c>
      <c r="O2348" s="34">
        <v>0</v>
      </c>
      <c r="P2348" s="34">
        <v>0</v>
      </c>
      <c r="Q2348" s="34">
        <v>0</v>
      </c>
      <c r="R2348" s="34">
        <v>0</v>
      </c>
      <c r="S2348" s="48" t="s">
        <v>1123</v>
      </c>
      <c r="T2348" s="13">
        <v>0</v>
      </c>
      <c r="U2348" s="12">
        <v>0</v>
      </c>
      <c r="V2348" s="12">
        <v>0</v>
      </c>
      <c r="W2348" s="12">
        <v>0</v>
      </c>
      <c r="X2348" s="14" t="str">
        <f t="shared" si="36"/>
        <v>С</v>
      </c>
      <c r="Y2348" s="271">
        <f>Таблица1[[#This Row],[ID_intellix]]</f>
        <v>5485</v>
      </c>
      <c r="Z2348" s="269" t="s">
        <v>122</v>
      </c>
      <c r="AA2348" s="145">
        <f>IF(OR(Таблица1[[#This Row],[CARDIO_report]]&lt;&gt;0,Таблица1[[#This Row],[AI COMBO_report]]&lt;&gt;0,Таблица1[[#This Row],[OTC_report]]&lt;&gt;0),1,0)</f>
        <v>0</v>
      </c>
      <c r="AB2348" s="60" t="s">
        <v>1124</v>
      </c>
      <c r="AC2348" s="60" t="s">
        <v>1124</v>
      </c>
      <c r="AD2348" s="60" t="s">
        <v>1124</v>
      </c>
      <c r="AE2348" s="60" t="s">
        <v>1124</v>
      </c>
      <c r="AF2348" s="60"/>
      <c r="AG2348" s="60" t="s">
        <v>1124</v>
      </c>
      <c r="AH2348" s="60" t="s">
        <v>1124</v>
      </c>
      <c r="AI2348" s="60" t="s">
        <v>1124</v>
      </c>
      <c r="AJ2348" s="60" t="s">
        <v>1124</v>
      </c>
      <c r="AK2348" s="60" t="s">
        <v>1124</v>
      </c>
      <c r="AL2348" s="60" t="s">
        <v>1124</v>
      </c>
      <c r="AM2348" s="60" t="s">
        <v>1124</v>
      </c>
      <c r="AN2348" s="60" t="s">
        <v>1124</v>
      </c>
      <c r="AO2348" s="60"/>
      <c r="AP2348" s="35" t="s">
        <v>1825</v>
      </c>
      <c r="AQ2348" s="377">
        <v>0</v>
      </c>
      <c r="AR2348" s="378">
        <v>0</v>
      </c>
      <c r="AS2348" s="377">
        <v>0</v>
      </c>
      <c r="AT2348" s="378">
        <v>0</v>
      </c>
      <c r="AU2348" s="377">
        <v>0</v>
      </c>
      <c r="AV2348" s="377">
        <v>0</v>
      </c>
      <c r="AW2348" s="377">
        <v>0</v>
      </c>
      <c r="AX2348">
        <v>0</v>
      </c>
      <c r="AY2348">
        <v>0</v>
      </c>
    </row>
    <row r="2349" spans="1:51" ht="15.75" hidden="1" customHeight="1" x14ac:dyDescent="0.2">
      <c r="A2349" s="46">
        <v>5464</v>
      </c>
      <c r="B2349" s="258" t="s">
        <v>6644</v>
      </c>
      <c r="C2349" t="s">
        <v>1119</v>
      </c>
      <c r="D2349" t="s">
        <v>1886</v>
      </c>
      <c r="E2349" t="s">
        <v>1821</v>
      </c>
      <c r="F2349" s="29" t="s">
        <v>1827</v>
      </c>
      <c r="G2349" s="47">
        <v>81</v>
      </c>
      <c r="H2349" t="s">
        <v>1827</v>
      </c>
      <c r="I2349">
        <v>1</v>
      </c>
      <c r="J2349" t="s">
        <v>6645</v>
      </c>
      <c r="K2349" t="s">
        <v>3025</v>
      </c>
      <c r="L2349" t="s">
        <v>6646</v>
      </c>
      <c r="M2349">
        <v>0</v>
      </c>
      <c r="N2349" s="34">
        <v>0</v>
      </c>
      <c r="O2349" s="34">
        <v>0</v>
      </c>
      <c r="P2349" s="34">
        <v>0</v>
      </c>
      <c r="Q2349" s="34">
        <v>0</v>
      </c>
      <c r="R2349" s="34">
        <v>0</v>
      </c>
      <c r="S2349" s="48" t="s">
        <v>1123</v>
      </c>
      <c r="T2349" s="13">
        <v>0</v>
      </c>
      <c r="U2349" s="12">
        <v>0</v>
      </c>
      <c r="V2349" s="12">
        <v>0</v>
      </c>
      <c r="W2349" s="12">
        <v>0</v>
      </c>
      <c r="X2349" s="14" t="str">
        <f t="shared" si="36"/>
        <v>С</v>
      </c>
      <c r="Y2349" s="271">
        <f>Таблица1[[#This Row],[ID_intellix]]</f>
        <v>5464</v>
      </c>
      <c r="Z2349" s="269" t="s">
        <v>122</v>
      </c>
      <c r="AA2349" s="145">
        <f>IF(OR(Таблица1[[#This Row],[CARDIO_report]]&lt;&gt;0,Таблица1[[#This Row],[AI COMBO_report]]&lt;&gt;0,Таблица1[[#This Row],[OTC_report]]&lt;&gt;0),1,0)</f>
        <v>0</v>
      </c>
      <c r="AB2349" s="60" t="s">
        <v>1124</v>
      </c>
      <c r="AC2349" s="60" t="s">
        <v>1124</v>
      </c>
      <c r="AD2349" s="60" t="s">
        <v>1124</v>
      </c>
      <c r="AE2349" s="60" t="s">
        <v>1124</v>
      </c>
      <c r="AF2349" s="60"/>
      <c r="AG2349" s="60" t="s">
        <v>1124</v>
      </c>
      <c r="AH2349" s="60" t="s">
        <v>1124</v>
      </c>
      <c r="AI2349" s="60" t="s">
        <v>1124</v>
      </c>
      <c r="AJ2349" s="60" t="s">
        <v>1124</v>
      </c>
      <c r="AK2349" s="60" t="s">
        <v>1124</v>
      </c>
      <c r="AL2349" s="60" t="s">
        <v>1124</v>
      </c>
      <c r="AM2349" s="60" t="s">
        <v>1124</v>
      </c>
      <c r="AN2349" s="60" t="s">
        <v>1124</v>
      </c>
      <c r="AO2349" s="60"/>
      <c r="AP2349" s="35" t="s">
        <v>1825</v>
      </c>
      <c r="AQ2349" s="377">
        <v>0</v>
      </c>
      <c r="AR2349" s="378">
        <v>0</v>
      </c>
      <c r="AS2349" s="377">
        <v>0</v>
      </c>
      <c r="AT2349" s="378">
        <v>0</v>
      </c>
      <c r="AU2349" s="377">
        <v>0</v>
      </c>
      <c r="AV2349" s="377">
        <v>0</v>
      </c>
      <c r="AW2349" s="377">
        <v>0</v>
      </c>
      <c r="AX2349">
        <v>0</v>
      </c>
      <c r="AY2349">
        <v>0</v>
      </c>
    </row>
    <row r="2350" spans="1:51" ht="15.75" hidden="1" customHeight="1" x14ac:dyDescent="0.2">
      <c r="A2350" s="46">
        <v>6322</v>
      </c>
      <c r="B2350" s="258" t="s">
        <v>6647</v>
      </c>
      <c r="C2350" t="s">
        <v>1119</v>
      </c>
      <c r="D2350" t="s">
        <v>1886</v>
      </c>
      <c r="E2350" t="s">
        <v>1821</v>
      </c>
      <c r="F2350" s="29" t="s">
        <v>1827</v>
      </c>
      <c r="G2350" s="47">
        <v>156</v>
      </c>
      <c r="H2350" t="s">
        <v>1827</v>
      </c>
      <c r="I2350">
        <v>1</v>
      </c>
      <c r="J2350" t="s">
        <v>6648</v>
      </c>
      <c r="K2350" t="s">
        <v>3025</v>
      </c>
      <c r="L2350" t="s">
        <v>6649</v>
      </c>
      <c r="M2350">
        <v>0</v>
      </c>
      <c r="N2350" s="34">
        <v>0</v>
      </c>
      <c r="O2350" s="34">
        <v>0</v>
      </c>
      <c r="P2350" s="34">
        <v>0</v>
      </c>
      <c r="Q2350" s="34">
        <v>0</v>
      </c>
      <c r="R2350" s="34">
        <v>0</v>
      </c>
      <c r="S2350" s="48" t="s">
        <v>1123</v>
      </c>
      <c r="T2350" s="13">
        <v>0</v>
      </c>
      <c r="U2350" s="12">
        <v>0</v>
      </c>
      <c r="V2350" s="12">
        <v>0</v>
      </c>
      <c r="W2350" s="12">
        <v>0</v>
      </c>
      <c r="X2350" s="14" t="str">
        <f t="shared" si="36"/>
        <v>С</v>
      </c>
      <c r="Y2350" s="271">
        <f>Таблица1[[#This Row],[ID_intellix]]</f>
        <v>6322</v>
      </c>
      <c r="Z2350" s="269" t="s">
        <v>122</v>
      </c>
      <c r="AA2350" s="145">
        <f>IF(OR(Таблица1[[#This Row],[CARDIO_report]]&lt;&gt;0,Таблица1[[#This Row],[AI COMBO_report]]&lt;&gt;0,Таблица1[[#This Row],[OTC_report]]&lt;&gt;0),1,0)</f>
        <v>0</v>
      </c>
      <c r="AB2350" s="60" t="s">
        <v>1124</v>
      </c>
      <c r="AC2350" s="60" t="s">
        <v>1124</v>
      </c>
      <c r="AD2350" s="60" t="s">
        <v>1124</v>
      </c>
      <c r="AE2350" s="60" t="s">
        <v>1124</v>
      </c>
      <c r="AF2350" s="60"/>
      <c r="AG2350" s="60" t="s">
        <v>1124</v>
      </c>
      <c r="AH2350" s="60" t="s">
        <v>1124</v>
      </c>
      <c r="AI2350" s="60" t="s">
        <v>1124</v>
      </c>
      <c r="AJ2350" s="60" t="s">
        <v>1124</v>
      </c>
      <c r="AK2350" s="60" t="s">
        <v>1124</v>
      </c>
      <c r="AL2350" s="60" t="s">
        <v>1124</v>
      </c>
      <c r="AM2350" s="60" t="s">
        <v>1124</v>
      </c>
      <c r="AN2350" s="60" t="s">
        <v>1124</v>
      </c>
      <c r="AO2350" s="60"/>
      <c r="AP2350" s="35" t="s">
        <v>1825</v>
      </c>
      <c r="AQ2350" s="377">
        <v>0</v>
      </c>
      <c r="AR2350" s="378">
        <v>0</v>
      </c>
      <c r="AS2350" s="377">
        <v>0</v>
      </c>
      <c r="AT2350" s="378">
        <v>0</v>
      </c>
      <c r="AU2350" s="377">
        <v>0</v>
      </c>
      <c r="AV2350" s="377">
        <v>0</v>
      </c>
      <c r="AW2350" s="377">
        <v>0</v>
      </c>
      <c r="AX2350">
        <v>0</v>
      </c>
      <c r="AY2350">
        <v>0</v>
      </c>
    </row>
    <row r="2351" spans="1:51" ht="15.75" hidden="1" customHeight="1" x14ac:dyDescent="0.2">
      <c r="A2351" s="46">
        <v>2953</v>
      </c>
      <c r="B2351" s="258" t="s">
        <v>3022</v>
      </c>
      <c r="C2351" t="s">
        <v>1119</v>
      </c>
      <c r="D2351" t="s">
        <v>1886</v>
      </c>
      <c r="E2351" t="s">
        <v>2504</v>
      </c>
      <c r="F2351" s="29" t="s">
        <v>3023</v>
      </c>
      <c r="G2351" s="47">
        <v>8</v>
      </c>
      <c r="H2351" t="s">
        <v>1149</v>
      </c>
      <c r="I2351">
        <v>1</v>
      </c>
      <c r="J2351" t="s">
        <v>3024</v>
      </c>
      <c r="K2351" t="s">
        <v>3025</v>
      </c>
      <c r="L2351" t="s">
        <v>3026</v>
      </c>
      <c r="M2351">
        <v>0</v>
      </c>
      <c r="N2351" s="34">
        <v>0</v>
      </c>
      <c r="O2351" s="34">
        <v>0</v>
      </c>
      <c r="P2351" s="34">
        <v>0</v>
      </c>
      <c r="Q2351" s="34">
        <v>0</v>
      </c>
      <c r="R2351" s="34">
        <v>0</v>
      </c>
      <c r="S2351" s="48" t="s">
        <v>1123</v>
      </c>
      <c r="T2351" s="13">
        <v>0</v>
      </c>
      <c r="U2351" s="12">
        <v>0</v>
      </c>
      <c r="V2351" s="12">
        <v>0</v>
      </c>
      <c r="W2351" s="12">
        <v>0</v>
      </c>
      <c r="X2351" s="14" t="str">
        <f t="shared" si="36"/>
        <v>С</v>
      </c>
      <c r="Y2351" s="271">
        <f>Таблица1[[#This Row],[ID_intellix]]</f>
        <v>2953</v>
      </c>
      <c r="Z2351" s="269" t="s">
        <v>122</v>
      </c>
      <c r="AA2351" s="145">
        <f>IF(OR(Таблица1[[#This Row],[CARDIO_report]]&lt;&gt;0,Таблица1[[#This Row],[AI COMBO_report]]&lt;&gt;0,Таблица1[[#This Row],[OTC_report]]&lt;&gt;0),1,0)</f>
        <v>0</v>
      </c>
      <c r="AB2351" s="60" t="s">
        <v>1124</v>
      </c>
      <c r="AC2351" s="60" t="s">
        <v>1124</v>
      </c>
      <c r="AD2351" s="60" t="s">
        <v>1124</v>
      </c>
      <c r="AE2351" s="60" t="s">
        <v>1124</v>
      </c>
      <c r="AF2351" s="60"/>
      <c r="AG2351" s="89" t="s">
        <v>1145</v>
      </c>
      <c r="AH2351" s="89">
        <v>75</v>
      </c>
      <c r="AI2351" s="89" t="s">
        <v>1145</v>
      </c>
      <c r="AJ2351" s="89">
        <v>76</v>
      </c>
      <c r="AK2351" s="89" t="s">
        <v>1145</v>
      </c>
      <c r="AL2351" s="89">
        <v>55</v>
      </c>
      <c r="AM2351" s="89" t="s">
        <v>1145</v>
      </c>
      <c r="AN2351" s="89">
        <v>42</v>
      </c>
      <c r="AP2351" s="35" t="s">
        <v>1825</v>
      </c>
      <c r="AQ2351" s="377">
        <v>0</v>
      </c>
      <c r="AR2351" s="378">
        <v>0</v>
      </c>
      <c r="AS2351" s="377">
        <v>0</v>
      </c>
      <c r="AT2351" s="378">
        <v>0</v>
      </c>
      <c r="AU2351" s="377">
        <v>0</v>
      </c>
      <c r="AV2351" s="377">
        <v>0</v>
      </c>
      <c r="AW2351" s="377">
        <v>0</v>
      </c>
      <c r="AX2351">
        <v>0</v>
      </c>
      <c r="AY2351">
        <v>0</v>
      </c>
    </row>
    <row r="2352" spans="1:51" ht="15.75" hidden="1" customHeight="1" x14ac:dyDescent="0.2">
      <c r="A2352" s="46">
        <v>5387</v>
      </c>
      <c r="B2352" s="258">
        <v>0</v>
      </c>
      <c r="C2352" t="s">
        <v>1119</v>
      </c>
      <c r="D2352" t="s">
        <v>1886</v>
      </c>
      <c r="E2352" t="s">
        <v>1821</v>
      </c>
      <c r="F2352" s="29" t="s">
        <v>1827</v>
      </c>
      <c r="G2352" s="47">
        <v>125</v>
      </c>
      <c r="H2352" t="s">
        <v>1827</v>
      </c>
      <c r="I2352">
        <v>1</v>
      </c>
      <c r="J2352" t="s">
        <v>6650</v>
      </c>
      <c r="K2352" t="s">
        <v>3025</v>
      </c>
      <c r="L2352" t="s">
        <v>6651</v>
      </c>
      <c r="M2352">
        <v>0</v>
      </c>
      <c r="N2352" s="34">
        <v>0</v>
      </c>
      <c r="O2352" s="34">
        <v>0</v>
      </c>
      <c r="P2352" s="34">
        <v>0</v>
      </c>
      <c r="Q2352" s="34">
        <v>0</v>
      </c>
      <c r="R2352" s="34">
        <v>0</v>
      </c>
      <c r="S2352" s="48" t="s">
        <v>1123</v>
      </c>
      <c r="T2352" s="13">
        <v>0</v>
      </c>
      <c r="U2352" s="12">
        <v>0</v>
      </c>
      <c r="V2352" s="12">
        <v>0</v>
      </c>
      <c r="W2352" s="12">
        <v>0</v>
      </c>
      <c r="X2352" s="14" t="str">
        <f t="shared" si="36"/>
        <v>С</v>
      </c>
      <c r="Y2352" s="271">
        <f>Таблица1[[#This Row],[ID_intellix]]</f>
        <v>5387</v>
      </c>
      <c r="Z2352" s="269" t="s">
        <v>122</v>
      </c>
      <c r="AA2352" s="145">
        <f>IF(OR(Таблица1[[#This Row],[CARDIO_report]]&lt;&gt;0,Таблица1[[#This Row],[AI COMBO_report]]&lt;&gt;0,Таблица1[[#This Row],[OTC_report]]&lt;&gt;0),1,0)</f>
        <v>0</v>
      </c>
      <c r="AB2352" s="60" t="s">
        <v>1124</v>
      </c>
      <c r="AC2352" s="60" t="s">
        <v>1124</v>
      </c>
      <c r="AD2352" s="60" t="s">
        <v>1124</v>
      </c>
      <c r="AE2352" s="60"/>
      <c r="AF2352" s="60"/>
      <c r="AG2352" s="60" t="s">
        <v>1124</v>
      </c>
      <c r="AH2352" s="60" t="s">
        <v>1124</v>
      </c>
      <c r="AI2352" s="60" t="s">
        <v>1124</v>
      </c>
      <c r="AJ2352" s="60" t="s">
        <v>1124</v>
      </c>
      <c r="AK2352" s="60" t="s">
        <v>1124</v>
      </c>
      <c r="AL2352" s="60" t="s">
        <v>1124</v>
      </c>
      <c r="AM2352" s="60" t="s">
        <v>1124</v>
      </c>
      <c r="AN2352" s="60" t="s">
        <v>1124</v>
      </c>
      <c r="AO2352" s="60"/>
      <c r="AP2352" s="35" t="s">
        <v>1825</v>
      </c>
      <c r="AQ2352" s="377">
        <v>0</v>
      </c>
      <c r="AR2352" s="378">
        <v>0</v>
      </c>
      <c r="AS2352" s="377">
        <v>0</v>
      </c>
      <c r="AT2352" s="378">
        <v>0</v>
      </c>
      <c r="AU2352">
        <v>0</v>
      </c>
      <c r="AV2352">
        <v>0</v>
      </c>
      <c r="AW2352">
        <v>0</v>
      </c>
      <c r="AX2352">
        <v>0</v>
      </c>
      <c r="AY2352">
        <v>0</v>
      </c>
    </row>
    <row r="2353" spans="1:51" ht="15.75" hidden="1" customHeight="1" x14ac:dyDescent="0.2">
      <c r="A2353" s="46">
        <v>5467</v>
      </c>
      <c r="B2353" s="258">
        <v>0</v>
      </c>
      <c r="C2353" t="s">
        <v>1119</v>
      </c>
      <c r="D2353" t="s">
        <v>1886</v>
      </c>
      <c r="E2353" t="s">
        <v>1821</v>
      </c>
      <c r="F2353" s="29" t="s">
        <v>1827</v>
      </c>
      <c r="G2353" s="47">
        <v>85</v>
      </c>
      <c r="H2353" t="s">
        <v>1827</v>
      </c>
      <c r="I2353">
        <v>1</v>
      </c>
      <c r="J2353" t="s">
        <v>6652</v>
      </c>
      <c r="K2353" t="s">
        <v>3025</v>
      </c>
      <c r="L2353" t="s">
        <v>6653</v>
      </c>
      <c r="M2353">
        <v>0</v>
      </c>
      <c r="N2353" s="34">
        <v>0</v>
      </c>
      <c r="O2353" s="34">
        <v>0</v>
      </c>
      <c r="P2353" s="34">
        <v>0</v>
      </c>
      <c r="Q2353" s="34">
        <v>0</v>
      </c>
      <c r="R2353" s="34">
        <v>0</v>
      </c>
      <c r="S2353" s="48" t="s">
        <v>1123</v>
      </c>
      <c r="T2353" s="13">
        <v>0</v>
      </c>
      <c r="U2353" s="12">
        <v>0</v>
      </c>
      <c r="V2353" s="12">
        <v>0</v>
      </c>
      <c r="W2353" s="12">
        <v>0</v>
      </c>
      <c r="X2353" s="14" t="str">
        <f t="shared" si="36"/>
        <v>С</v>
      </c>
      <c r="Y2353" s="271">
        <f>Таблица1[[#This Row],[ID_intellix]]</f>
        <v>5467</v>
      </c>
      <c r="Z2353" s="269" t="s">
        <v>122</v>
      </c>
      <c r="AA2353" s="145">
        <f>IF(OR(Таблица1[[#This Row],[CARDIO_report]]&lt;&gt;0,Таблица1[[#This Row],[AI COMBO_report]]&lt;&gt;0,Таблица1[[#This Row],[OTC_report]]&lt;&gt;0),1,0)</f>
        <v>0</v>
      </c>
      <c r="AB2353" s="60" t="s">
        <v>1124</v>
      </c>
      <c r="AC2353" s="60" t="s">
        <v>1124</v>
      </c>
      <c r="AD2353" s="60" t="s">
        <v>1124</v>
      </c>
      <c r="AE2353" s="60" t="s">
        <v>1124</v>
      </c>
      <c r="AF2353" s="60"/>
      <c r="AG2353" s="60" t="s">
        <v>1124</v>
      </c>
      <c r="AH2353" s="60" t="s">
        <v>1124</v>
      </c>
      <c r="AI2353" s="60" t="s">
        <v>1124</v>
      </c>
      <c r="AJ2353" s="60" t="s">
        <v>1124</v>
      </c>
      <c r="AK2353" s="60" t="s">
        <v>1124</v>
      </c>
      <c r="AL2353" s="60" t="s">
        <v>1124</v>
      </c>
      <c r="AM2353" s="60" t="s">
        <v>1124</v>
      </c>
      <c r="AN2353" s="60" t="s">
        <v>1124</v>
      </c>
      <c r="AO2353" s="60"/>
      <c r="AP2353" s="35" t="s">
        <v>1825</v>
      </c>
      <c r="AQ2353" s="377">
        <v>0</v>
      </c>
      <c r="AR2353" s="378">
        <v>0</v>
      </c>
      <c r="AS2353" s="377">
        <v>0</v>
      </c>
      <c r="AT2353" s="378">
        <v>0</v>
      </c>
      <c r="AU2353" s="377">
        <v>0</v>
      </c>
      <c r="AV2353" s="377">
        <v>0</v>
      </c>
      <c r="AW2353" s="377">
        <v>0</v>
      </c>
      <c r="AX2353">
        <v>0</v>
      </c>
      <c r="AY2353">
        <v>0</v>
      </c>
    </row>
    <row r="2354" spans="1:51" ht="15.75" hidden="1" customHeight="1" x14ac:dyDescent="0.2">
      <c r="A2354" s="46">
        <v>5468</v>
      </c>
      <c r="B2354" s="258">
        <v>0</v>
      </c>
      <c r="C2354" t="s">
        <v>1119</v>
      </c>
      <c r="D2354" t="s">
        <v>1886</v>
      </c>
      <c r="E2354" t="s">
        <v>1821</v>
      </c>
      <c r="F2354" s="29" t="s">
        <v>1827</v>
      </c>
      <c r="G2354" s="47">
        <v>87</v>
      </c>
      <c r="H2354" t="s">
        <v>1827</v>
      </c>
      <c r="I2354">
        <v>1</v>
      </c>
      <c r="J2354" t="s">
        <v>6654</v>
      </c>
      <c r="K2354" t="s">
        <v>3025</v>
      </c>
      <c r="L2354" t="s">
        <v>6655</v>
      </c>
      <c r="M2354">
        <v>0</v>
      </c>
      <c r="N2354" s="34">
        <v>0</v>
      </c>
      <c r="O2354" s="34">
        <v>0</v>
      </c>
      <c r="P2354" s="34">
        <v>0</v>
      </c>
      <c r="Q2354" s="34">
        <v>0</v>
      </c>
      <c r="R2354" s="34">
        <v>0</v>
      </c>
      <c r="S2354" s="48" t="s">
        <v>1123</v>
      </c>
      <c r="T2354" s="13">
        <v>0</v>
      </c>
      <c r="U2354" s="12">
        <v>0</v>
      </c>
      <c r="V2354" s="12">
        <v>0</v>
      </c>
      <c r="W2354" s="12">
        <v>0</v>
      </c>
      <c r="X2354" s="14" t="str">
        <f t="shared" si="36"/>
        <v>С</v>
      </c>
      <c r="Y2354" s="271">
        <f>Таблица1[[#This Row],[ID_intellix]]</f>
        <v>5468</v>
      </c>
      <c r="Z2354" s="269" t="s">
        <v>122</v>
      </c>
      <c r="AA2354" s="145">
        <f>IF(OR(Таблица1[[#This Row],[CARDIO_report]]&lt;&gt;0,Таблица1[[#This Row],[AI COMBO_report]]&lt;&gt;0,Таблица1[[#This Row],[OTC_report]]&lt;&gt;0),1,0)</f>
        <v>0</v>
      </c>
      <c r="AB2354" s="60" t="s">
        <v>1124</v>
      </c>
      <c r="AC2354" s="60" t="s">
        <v>1124</v>
      </c>
      <c r="AD2354" s="60" t="s">
        <v>1124</v>
      </c>
      <c r="AE2354" s="60" t="s">
        <v>1124</v>
      </c>
      <c r="AF2354" s="60"/>
      <c r="AG2354" s="60" t="s">
        <v>1124</v>
      </c>
      <c r="AH2354" s="60" t="s">
        <v>1124</v>
      </c>
      <c r="AI2354" s="60" t="s">
        <v>1124</v>
      </c>
      <c r="AJ2354" s="60" t="s">
        <v>1124</v>
      </c>
      <c r="AK2354" s="60" t="s">
        <v>1124</v>
      </c>
      <c r="AL2354" s="60" t="s">
        <v>1124</v>
      </c>
      <c r="AM2354" s="60" t="s">
        <v>1124</v>
      </c>
      <c r="AN2354" s="60" t="s">
        <v>1124</v>
      </c>
      <c r="AO2354" s="60"/>
      <c r="AP2354" s="35" t="s">
        <v>1825</v>
      </c>
      <c r="AQ2354" s="377">
        <v>0</v>
      </c>
      <c r="AR2354" s="378">
        <v>0</v>
      </c>
      <c r="AS2354" s="377">
        <v>0</v>
      </c>
      <c r="AT2354" s="378">
        <v>0</v>
      </c>
      <c r="AU2354" s="377">
        <v>0</v>
      </c>
      <c r="AV2354" s="377">
        <v>0</v>
      </c>
      <c r="AW2354" s="377">
        <v>0</v>
      </c>
      <c r="AX2354">
        <v>0</v>
      </c>
      <c r="AY2354">
        <v>0</v>
      </c>
    </row>
    <row r="2355" spans="1:51" ht="15.75" hidden="1" customHeight="1" x14ac:dyDescent="0.2">
      <c r="A2355" s="46">
        <v>3284</v>
      </c>
      <c r="B2355" s="258" t="s">
        <v>9888</v>
      </c>
      <c r="C2355" t="s">
        <v>1204</v>
      </c>
      <c r="D2355" t="s">
        <v>840</v>
      </c>
      <c r="E2355" t="s">
        <v>2504</v>
      </c>
      <c r="F2355" s="29" t="s">
        <v>2532</v>
      </c>
      <c r="G2355" s="47">
        <v>40</v>
      </c>
      <c r="H2355" t="s">
        <v>1140</v>
      </c>
      <c r="I2355">
        <v>1</v>
      </c>
      <c r="J2355" t="s">
        <v>9889</v>
      </c>
      <c r="K2355" t="s">
        <v>840</v>
      </c>
      <c r="L2355" t="s">
        <v>9890</v>
      </c>
      <c r="M2355" t="s">
        <v>3033</v>
      </c>
      <c r="N2355" s="34">
        <v>0</v>
      </c>
      <c r="O2355" s="34" t="s">
        <v>301</v>
      </c>
      <c r="P2355" s="34">
        <v>0</v>
      </c>
      <c r="Q2355" s="34" t="s">
        <v>842</v>
      </c>
      <c r="R2355" s="34" t="s">
        <v>848</v>
      </c>
      <c r="S2355" s="48" t="s">
        <v>1123</v>
      </c>
      <c r="T2355" s="13" t="s">
        <v>122</v>
      </c>
      <c r="U2355" s="12" t="s">
        <v>122</v>
      </c>
      <c r="V2355" s="12" t="s">
        <v>122</v>
      </c>
      <c r="W2355" s="12" t="s">
        <v>122</v>
      </c>
      <c r="X2355" s="14" t="str">
        <f t="shared" si="36"/>
        <v>С</v>
      </c>
      <c r="Y2355" s="271">
        <f>Таблица1[[#This Row],[ID_intellix]]</f>
        <v>3284</v>
      </c>
      <c r="Z2355" s="269" t="s">
        <v>122</v>
      </c>
      <c r="AA2355" s="145">
        <f>IF(OR(Таблица1[[#This Row],[CARDIO_report]]&lt;&gt;0,Таблица1[[#This Row],[AI COMBO_report]]&lt;&gt;0,Таблица1[[#This Row],[OTC_report]]&lt;&gt;0),1,0)</f>
        <v>1</v>
      </c>
      <c r="AB2355" s="60" t="s">
        <v>2602</v>
      </c>
      <c r="AC2355" s="60" t="s">
        <v>2846</v>
      </c>
      <c r="AD2355" s="60" t="s">
        <v>1124</v>
      </c>
      <c r="AE2355" s="60" t="s">
        <v>1124</v>
      </c>
      <c r="AF2355" s="60"/>
      <c r="AG2355" s="89" t="s">
        <v>2516</v>
      </c>
      <c r="AH2355" s="89">
        <v>24</v>
      </c>
      <c r="AI2355" s="89" t="s">
        <v>2516</v>
      </c>
      <c r="AJ2355" s="89">
        <v>27</v>
      </c>
      <c r="AK2355" s="89" t="s">
        <v>2516</v>
      </c>
      <c r="AL2355" s="89">
        <v>52</v>
      </c>
      <c r="AM2355" s="89" t="s">
        <v>2516</v>
      </c>
      <c r="AN2355" s="89">
        <v>33</v>
      </c>
      <c r="AP2355" s="35" t="s">
        <v>1857</v>
      </c>
      <c r="AQ2355" s="377">
        <v>0</v>
      </c>
      <c r="AR2355" s="378">
        <v>0</v>
      </c>
      <c r="AS2355" s="377">
        <v>0</v>
      </c>
      <c r="AT2355" s="378">
        <v>0</v>
      </c>
      <c r="AU2355" s="377">
        <v>0</v>
      </c>
      <c r="AV2355" s="377">
        <v>0</v>
      </c>
      <c r="AW2355" s="377">
        <v>0</v>
      </c>
      <c r="AX2355">
        <v>0</v>
      </c>
      <c r="AY2355">
        <v>0</v>
      </c>
    </row>
    <row r="2356" spans="1:51" ht="15.75" hidden="1" customHeight="1" x14ac:dyDescent="0.2">
      <c r="A2356" s="46">
        <v>2203</v>
      </c>
      <c r="B2356" s="258" t="s">
        <v>11523</v>
      </c>
      <c r="C2356" t="s">
        <v>1204</v>
      </c>
      <c r="D2356" t="s">
        <v>840</v>
      </c>
      <c r="E2356" t="s">
        <v>2504</v>
      </c>
      <c r="F2356" s="29" t="s">
        <v>2512</v>
      </c>
      <c r="G2356" s="47">
        <v>46</v>
      </c>
      <c r="H2356" t="s">
        <v>2513</v>
      </c>
      <c r="I2356">
        <v>1</v>
      </c>
      <c r="J2356" t="s">
        <v>11524</v>
      </c>
      <c r="K2356" t="s">
        <v>840</v>
      </c>
      <c r="L2356" t="s">
        <v>11525</v>
      </c>
      <c r="M2356" t="s">
        <v>3033</v>
      </c>
      <c r="N2356" s="34" t="s">
        <v>476</v>
      </c>
      <c r="O2356" s="34" t="s">
        <v>301</v>
      </c>
      <c r="P2356" s="34">
        <v>0</v>
      </c>
      <c r="Q2356" s="34" t="s">
        <v>842</v>
      </c>
      <c r="R2356" s="34" t="s">
        <v>848</v>
      </c>
      <c r="S2356" s="48" t="s">
        <v>1123</v>
      </c>
      <c r="T2356" s="13" t="s">
        <v>122</v>
      </c>
      <c r="U2356" s="12" t="s">
        <v>122</v>
      </c>
      <c r="V2356" s="12" t="s">
        <v>1863</v>
      </c>
      <c r="W2356" s="12" t="s">
        <v>122</v>
      </c>
      <c r="X2356" s="14" t="str">
        <f t="shared" si="36"/>
        <v>В</v>
      </c>
      <c r="Y2356" s="271">
        <f>Таблица1[[#This Row],[ID_intellix]]</f>
        <v>2203</v>
      </c>
      <c r="Z2356" s="269" t="s">
        <v>122</v>
      </c>
      <c r="AA2356" s="145">
        <f>IF(OR(Таблица1[[#This Row],[CARDIO_report]]&lt;&gt;0,Таблица1[[#This Row],[AI COMBO_report]]&lt;&gt;0,Таблица1[[#This Row],[OTC_report]]&lt;&gt;0),1,0)</f>
        <v>1</v>
      </c>
      <c r="AB2356" s="60" t="s">
        <v>1124</v>
      </c>
      <c r="AC2356" s="60" t="s">
        <v>1124</v>
      </c>
      <c r="AD2356" s="60" t="s">
        <v>1124</v>
      </c>
      <c r="AE2356" s="60" t="s">
        <v>1124</v>
      </c>
      <c r="AF2356" s="60"/>
      <c r="AG2356" s="89" t="s">
        <v>2516</v>
      </c>
      <c r="AH2356" s="89">
        <v>3</v>
      </c>
      <c r="AI2356" s="89" t="s">
        <v>2516</v>
      </c>
      <c r="AJ2356" s="89">
        <v>5</v>
      </c>
      <c r="AK2356" s="89" t="s">
        <v>2516</v>
      </c>
      <c r="AL2356" s="89">
        <v>35</v>
      </c>
      <c r="AM2356" s="89" t="s">
        <v>2516</v>
      </c>
      <c r="AN2356" s="89">
        <v>23</v>
      </c>
      <c r="AP2356" s="35" t="s">
        <v>1857</v>
      </c>
      <c r="AQ2356" s="377">
        <v>0</v>
      </c>
      <c r="AR2356" s="378">
        <v>0</v>
      </c>
      <c r="AS2356" s="377">
        <v>0</v>
      </c>
      <c r="AT2356" s="378">
        <v>0</v>
      </c>
      <c r="AU2356" s="377">
        <v>0</v>
      </c>
      <c r="AV2356" s="377">
        <v>0</v>
      </c>
      <c r="AW2356" s="377">
        <v>0</v>
      </c>
      <c r="AX2356">
        <v>0</v>
      </c>
      <c r="AY2356">
        <v>0</v>
      </c>
    </row>
    <row r="2357" spans="1:51" ht="15.75" hidden="1" customHeight="1" x14ac:dyDescent="0.2">
      <c r="A2357" s="46">
        <v>1915</v>
      </c>
      <c r="B2357" s="258" t="s">
        <v>11644</v>
      </c>
      <c r="C2357" t="s">
        <v>1204</v>
      </c>
      <c r="D2357" t="s">
        <v>840</v>
      </c>
      <c r="E2357" t="s">
        <v>2504</v>
      </c>
      <c r="F2357" s="29" t="s">
        <v>2970</v>
      </c>
      <c r="G2357" s="47">
        <v>1</v>
      </c>
      <c r="H2357" t="s">
        <v>2970</v>
      </c>
      <c r="I2357">
        <v>1</v>
      </c>
      <c r="J2357" t="s">
        <v>11645</v>
      </c>
      <c r="K2357" t="s">
        <v>840</v>
      </c>
      <c r="L2357" t="s">
        <v>11646</v>
      </c>
      <c r="M2357" t="s">
        <v>3033</v>
      </c>
      <c r="N2357" s="34" t="s">
        <v>537</v>
      </c>
      <c r="O2357" s="34" t="s">
        <v>301</v>
      </c>
      <c r="P2357" s="34" t="s">
        <v>307</v>
      </c>
      <c r="Q2357" s="34" t="s">
        <v>842</v>
      </c>
      <c r="R2357" s="34">
        <v>0</v>
      </c>
      <c r="S2357" s="48" t="s">
        <v>1123</v>
      </c>
      <c r="T2357" s="13" t="s">
        <v>1863</v>
      </c>
      <c r="U2357" s="12" t="s">
        <v>122</v>
      </c>
      <c r="V2357" s="12" t="s">
        <v>1863</v>
      </c>
      <c r="W2357" s="12" t="s">
        <v>122</v>
      </c>
      <c r="X2357" s="14" t="str">
        <f t="shared" si="36"/>
        <v>А</v>
      </c>
      <c r="Y2357" s="271">
        <f>Таблица1[[#This Row],[ID_intellix]]</f>
        <v>1915</v>
      </c>
      <c r="Z2357" s="269" t="s">
        <v>122</v>
      </c>
      <c r="AA2357" s="145">
        <f>IF(OR(Таблица1[[#This Row],[CARDIO_report]]&lt;&gt;0,Таблица1[[#This Row],[AI COMBO_report]]&lt;&gt;0,Таблица1[[#This Row],[OTC_report]]&lt;&gt;0),1,0)</f>
        <v>1</v>
      </c>
      <c r="AB2357" s="60" t="s">
        <v>1124</v>
      </c>
      <c r="AC2357" s="60" t="s">
        <v>1124</v>
      </c>
      <c r="AD2357" s="60" t="s">
        <v>1124</v>
      </c>
      <c r="AE2357" s="60" t="s">
        <v>1124</v>
      </c>
      <c r="AF2357" s="60"/>
      <c r="AG2357" s="89" t="s">
        <v>2516</v>
      </c>
      <c r="AH2357" s="89">
        <v>45</v>
      </c>
      <c r="AI2357" s="89" t="s">
        <v>2516</v>
      </c>
      <c r="AJ2357" s="89">
        <v>63</v>
      </c>
      <c r="AK2357" s="89" t="s">
        <v>2516</v>
      </c>
      <c r="AL2357" s="89">
        <v>80</v>
      </c>
      <c r="AM2357" s="89" t="s">
        <v>1414</v>
      </c>
      <c r="AN2357" s="89">
        <v>95</v>
      </c>
      <c r="AP2357" s="35" t="s">
        <v>1857</v>
      </c>
      <c r="AQ2357" s="377">
        <v>0</v>
      </c>
      <c r="AR2357" s="378">
        <v>0</v>
      </c>
      <c r="AS2357" s="377">
        <v>0</v>
      </c>
      <c r="AT2357" s="378">
        <v>0</v>
      </c>
      <c r="AU2357" s="377">
        <v>0</v>
      </c>
      <c r="AV2357" s="377">
        <v>0</v>
      </c>
      <c r="AW2357" s="377">
        <v>0</v>
      </c>
      <c r="AX2357">
        <v>0</v>
      </c>
      <c r="AY2357">
        <v>0</v>
      </c>
    </row>
    <row r="2358" spans="1:51" ht="15.75" hidden="1" customHeight="1" x14ac:dyDescent="0.2">
      <c r="A2358" s="46">
        <v>1916</v>
      </c>
      <c r="B2358" s="258" t="s">
        <v>11647</v>
      </c>
      <c r="C2358" t="s">
        <v>1204</v>
      </c>
      <c r="D2358" t="s">
        <v>840</v>
      </c>
      <c r="E2358" t="s">
        <v>2504</v>
      </c>
      <c r="F2358" s="29" t="s">
        <v>2970</v>
      </c>
      <c r="G2358" s="47">
        <v>2</v>
      </c>
      <c r="H2358" t="s">
        <v>2970</v>
      </c>
      <c r="I2358">
        <v>1</v>
      </c>
      <c r="J2358" t="s">
        <v>11648</v>
      </c>
      <c r="K2358" t="s">
        <v>840</v>
      </c>
      <c r="L2358" t="s">
        <v>11649</v>
      </c>
      <c r="M2358" t="s">
        <v>3033</v>
      </c>
      <c r="N2358" s="34">
        <v>0</v>
      </c>
      <c r="O2358" s="34" t="s">
        <v>301</v>
      </c>
      <c r="P2358" s="34">
        <v>0</v>
      </c>
      <c r="Q2358" s="34" t="s">
        <v>842</v>
      </c>
      <c r="R2358" s="34">
        <v>0</v>
      </c>
      <c r="S2358" s="48" t="s">
        <v>1123</v>
      </c>
      <c r="T2358" s="13" t="s">
        <v>122</v>
      </c>
      <c r="U2358" s="12" t="s">
        <v>122</v>
      </c>
      <c r="V2358" s="12" t="s">
        <v>1863</v>
      </c>
      <c r="W2358" s="12" t="s">
        <v>122</v>
      </c>
      <c r="X2358" s="14" t="str">
        <f t="shared" si="36"/>
        <v>В</v>
      </c>
      <c r="Y2358" s="271">
        <f>Таблица1[[#This Row],[ID_intellix]]</f>
        <v>1916</v>
      </c>
      <c r="Z2358" s="269" t="s">
        <v>122</v>
      </c>
      <c r="AA2358" s="145">
        <f>IF(OR(Таблица1[[#This Row],[CARDIO_report]]&lt;&gt;0,Таблица1[[#This Row],[AI COMBO_report]]&lt;&gt;0,Таблица1[[#This Row],[OTC_report]]&lt;&gt;0),1,0)</f>
        <v>0</v>
      </c>
      <c r="AB2358" s="60" t="s">
        <v>1124</v>
      </c>
      <c r="AC2358" s="60" t="s">
        <v>1124</v>
      </c>
      <c r="AD2358" s="60" t="s">
        <v>1124</v>
      </c>
      <c r="AE2358" s="60" t="s">
        <v>1124</v>
      </c>
      <c r="AF2358" s="60"/>
      <c r="AG2358" s="89" t="s">
        <v>1437</v>
      </c>
      <c r="AH2358" s="89">
        <v>6</v>
      </c>
      <c r="AI2358" s="89" t="s">
        <v>2516</v>
      </c>
      <c r="AJ2358" s="89">
        <v>24</v>
      </c>
      <c r="AK2358" s="89" t="s">
        <v>1437</v>
      </c>
      <c r="AL2358" s="89">
        <v>31</v>
      </c>
      <c r="AM2358" s="89" t="s">
        <v>2516</v>
      </c>
      <c r="AN2358" s="89">
        <v>38</v>
      </c>
      <c r="AP2358" s="35" t="s">
        <v>1825</v>
      </c>
      <c r="AQ2358" s="377">
        <v>0</v>
      </c>
      <c r="AR2358" s="378">
        <v>0</v>
      </c>
      <c r="AS2358" s="377">
        <v>0</v>
      </c>
      <c r="AT2358" s="378">
        <v>0</v>
      </c>
      <c r="AU2358" s="377">
        <v>0</v>
      </c>
      <c r="AV2358" s="377">
        <v>0</v>
      </c>
      <c r="AW2358" s="377">
        <v>0</v>
      </c>
      <c r="AX2358">
        <v>0</v>
      </c>
      <c r="AY2358">
        <v>0</v>
      </c>
    </row>
    <row r="2359" spans="1:51" ht="15.75" hidden="1" customHeight="1" x14ac:dyDescent="0.2">
      <c r="A2359" s="46">
        <v>3522</v>
      </c>
      <c r="B2359" s="258" t="s">
        <v>11650</v>
      </c>
      <c r="C2359" t="s">
        <v>1204</v>
      </c>
      <c r="D2359" t="s">
        <v>840</v>
      </c>
      <c r="E2359" t="s">
        <v>2504</v>
      </c>
      <c r="F2359" s="29" t="s">
        <v>2970</v>
      </c>
      <c r="G2359" s="47">
        <v>3</v>
      </c>
      <c r="H2359" t="s">
        <v>2970</v>
      </c>
      <c r="I2359">
        <v>1</v>
      </c>
      <c r="J2359" t="s">
        <v>11651</v>
      </c>
      <c r="K2359" t="s">
        <v>840</v>
      </c>
      <c r="L2359" t="s">
        <v>11652</v>
      </c>
      <c r="M2359" t="s">
        <v>3033</v>
      </c>
      <c r="N2359" s="34">
        <v>0</v>
      </c>
      <c r="O2359" s="34" t="s">
        <v>301</v>
      </c>
      <c r="P2359" s="34">
        <v>0</v>
      </c>
      <c r="Q2359" s="34" t="s">
        <v>842</v>
      </c>
      <c r="R2359" s="34">
        <v>0</v>
      </c>
      <c r="S2359" s="48" t="s">
        <v>1123</v>
      </c>
      <c r="T2359" s="13" t="s">
        <v>122</v>
      </c>
      <c r="U2359" s="12" t="s">
        <v>122</v>
      </c>
      <c r="V2359" s="12" t="s">
        <v>122</v>
      </c>
      <c r="W2359" s="12" t="s">
        <v>122</v>
      </c>
      <c r="X2359" s="14" t="str">
        <f t="shared" si="36"/>
        <v>С</v>
      </c>
      <c r="Y2359" s="271">
        <f>Таблица1[[#This Row],[ID_intellix]]</f>
        <v>3522</v>
      </c>
      <c r="Z2359" s="269" t="s">
        <v>122</v>
      </c>
      <c r="AA2359" s="145">
        <f>IF(OR(Таблица1[[#This Row],[CARDIO_report]]&lt;&gt;0,Таблица1[[#This Row],[AI COMBO_report]]&lt;&gt;0,Таблица1[[#This Row],[OTC_report]]&lt;&gt;0),1,0)</f>
        <v>0</v>
      </c>
      <c r="AB2359" s="60" t="s">
        <v>1124</v>
      </c>
      <c r="AC2359" s="60" t="s">
        <v>1124</v>
      </c>
      <c r="AD2359" s="60" t="s">
        <v>1124</v>
      </c>
      <c r="AE2359" s="60" t="s">
        <v>1124</v>
      </c>
      <c r="AF2359" s="60"/>
      <c r="AG2359" s="89" t="s">
        <v>1437</v>
      </c>
      <c r="AH2359" s="89">
        <v>50</v>
      </c>
      <c r="AI2359" s="89" t="s">
        <v>1145</v>
      </c>
      <c r="AJ2359" s="89">
        <v>115</v>
      </c>
      <c r="AK2359" s="89" t="s">
        <v>1145</v>
      </c>
      <c r="AL2359" s="89">
        <v>86</v>
      </c>
      <c r="AM2359" s="89" t="s">
        <v>1145</v>
      </c>
      <c r="AN2359" s="89">
        <v>128</v>
      </c>
      <c r="AP2359" s="35" t="s">
        <v>1825</v>
      </c>
      <c r="AQ2359" s="377">
        <v>0</v>
      </c>
      <c r="AR2359" s="378">
        <v>0</v>
      </c>
      <c r="AS2359" s="377">
        <v>0</v>
      </c>
      <c r="AT2359" s="378">
        <v>0</v>
      </c>
      <c r="AU2359" s="377">
        <v>0</v>
      </c>
      <c r="AV2359" s="377">
        <v>0</v>
      </c>
      <c r="AW2359" s="377">
        <v>0</v>
      </c>
      <c r="AX2359">
        <v>0</v>
      </c>
      <c r="AY2359">
        <v>0</v>
      </c>
    </row>
    <row r="2360" spans="1:51" ht="15.75" hidden="1" customHeight="1" x14ac:dyDescent="0.2">
      <c r="A2360" s="46">
        <v>1913</v>
      </c>
      <c r="B2360" s="258" t="s">
        <v>11895</v>
      </c>
      <c r="C2360" t="s">
        <v>1204</v>
      </c>
      <c r="D2360" t="s">
        <v>840</v>
      </c>
      <c r="E2360" t="s">
        <v>2504</v>
      </c>
      <c r="F2360" s="29" t="s">
        <v>2980</v>
      </c>
      <c r="G2360" s="47">
        <v>6</v>
      </c>
      <c r="H2360" t="s">
        <v>2981</v>
      </c>
      <c r="I2360">
        <v>1</v>
      </c>
      <c r="J2360" t="s">
        <v>11896</v>
      </c>
      <c r="K2360" t="s">
        <v>840</v>
      </c>
      <c r="L2360" t="s">
        <v>11897</v>
      </c>
      <c r="M2360" t="s">
        <v>3033</v>
      </c>
      <c r="N2360" s="34">
        <v>0</v>
      </c>
      <c r="O2360" s="34" t="s">
        <v>301</v>
      </c>
      <c r="P2360" s="34">
        <v>0</v>
      </c>
      <c r="Q2360" s="34" t="s">
        <v>842</v>
      </c>
      <c r="R2360" s="34">
        <v>0</v>
      </c>
      <c r="S2360" s="48" t="s">
        <v>1123</v>
      </c>
      <c r="T2360" s="13" t="s">
        <v>122</v>
      </c>
      <c r="U2360" s="12" t="s">
        <v>122</v>
      </c>
      <c r="V2360" s="12" t="s">
        <v>122</v>
      </c>
      <c r="W2360" s="12" t="s">
        <v>122</v>
      </c>
      <c r="X2360" s="14" t="str">
        <f t="shared" si="36"/>
        <v>С</v>
      </c>
      <c r="Y2360" s="271">
        <f>Таблица1[[#This Row],[ID_intellix]]</f>
        <v>1913</v>
      </c>
      <c r="Z2360" s="269" t="s">
        <v>122</v>
      </c>
      <c r="AA2360" s="145">
        <f>IF(OR(Таблица1[[#This Row],[CARDIO_report]]&lt;&gt;0,Таблица1[[#This Row],[AI COMBO_report]]&lt;&gt;0,Таблица1[[#This Row],[OTC_report]]&lt;&gt;0),1,0)</f>
        <v>0</v>
      </c>
      <c r="AB2360" s="60" t="s">
        <v>1124</v>
      </c>
      <c r="AC2360" s="60" t="s">
        <v>1124</v>
      </c>
      <c r="AD2360" s="60" t="s">
        <v>1124</v>
      </c>
      <c r="AE2360" s="60" t="s">
        <v>1124</v>
      </c>
      <c r="AF2360" s="60"/>
      <c r="AG2360" s="89" t="s">
        <v>1437</v>
      </c>
      <c r="AH2360" s="89">
        <v>66</v>
      </c>
      <c r="AI2360" s="89" t="s">
        <v>1145</v>
      </c>
      <c r="AJ2360" s="89">
        <v>90</v>
      </c>
      <c r="AK2360" s="89" t="s">
        <v>1145</v>
      </c>
      <c r="AL2360" s="89">
        <v>83</v>
      </c>
      <c r="AM2360" s="89" t="s">
        <v>1145</v>
      </c>
      <c r="AN2360" s="89">
        <v>94</v>
      </c>
      <c r="AP2360" s="35" t="s">
        <v>1825</v>
      </c>
      <c r="AQ2360" s="377">
        <v>0</v>
      </c>
      <c r="AR2360" s="378">
        <v>0</v>
      </c>
      <c r="AS2360" s="377">
        <v>0</v>
      </c>
      <c r="AT2360" s="378">
        <v>0</v>
      </c>
      <c r="AU2360" s="377">
        <v>0</v>
      </c>
      <c r="AV2360" s="377">
        <v>0</v>
      </c>
      <c r="AW2360" s="377">
        <v>0</v>
      </c>
      <c r="AX2360">
        <v>0</v>
      </c>
      <c r="AY2360">
        <v>0</v>
      </c>
    </row>
    <row r="2361" spans="1:51" ht="15.75" hidden="1" customHeight="1" x14ac:dyDescent="0.2">
      <c r="A2361" s="46">
        <v>3117</v>
      </c>
      <c r="B2361" s="258" t="s">
        <v>12135</v>
      </c>
      <c r="C2361" t="s">
        <v>1204</v>
      </c>
      <c r="D2361" t="s">
        <v>840</v>
      </c>
      <c r="E2361" t="s">
        <v>2504</v>
      </c>
      <c r="F2361" s="29" t="s">
        <v>3023</v>
      </c>
      <c r="G2361" s="47">
        <v>28</v>
      </c>
      <c r="H2361" t="s">
        <v>1149</v>
      </c>
      <c r="I2361">
        <v>1</v>
      </c>
      <c r="J2361" t="s">
        <v>12136</v>
      </c>
      <c r="K2361" t="s">
        <v>840</v>
      </c>
      <c r="L2361" t="s">
        <v>12137</v>
      </c>
      <c r="M2361" t="s">
        <v>3033</v>
      </c>
      <c r="N2361" s="34">
        <v>0</v>
      </c>
      <c r="O2361" s="34" t="s">
        <v>301</v>
      </c>
      <c r="P2361" s="34">
        <v>0</v>
      </c>
      <c r="Q2361" s="34" t="s">
        <v>842</v>
      </c>
      <c r="R2361" s="34" t="s">
        <v>848</v>
      </c>
      <c r="S2361" s="48" t="s">
        <v>1123</v>
      </c>
      <c r="T2361" s="13" t="s">
        <v>122</v>
      </c>
      <c r="U2361" s="12" t="s">
        <v>122</v>
      </c>
      <c r="V2361" s="12" t="s">
        <v>1863</v>
      </c>
      <c r="W2361" s="12" t="s">
        <v>122</v>
      </c>
      <c r="X2361" s="14" t="str">
        <f t="shared" si="36"/>
        <v>В</v>
      </c>
      <c r="Y2361" s="271">
        <f>Таблица1[[#This Row],[ID_intellix]]</f>
        <v>3117</v>
      </c>
      <c r="Z2361" s="269" t="s">
        <v>122</v>
      </c>
      <c r="AA2361" s="145">
        <f>IF(OR(Таблица1[[#This Row],[CARDIO_report]]&lt;&gt;0,Таблица1[[#This Row],[AI COMBO_report]]&lt;&gt;0,Таблица1[[#This Row],[OTC_report]]&lt;&gt;0),1,0)</f>
        <v>1</v>
      </c>
      <c r="AB2361" s="60" t="s">
        <v>1124</v>
      </c>
      <c r="AC2361" s="60" t="s">
        <v>1124</v>
      </c>
      <c r="AD2361" s="60" t="s">
        <v>1124</v>
      </c>
      <c r="AE2361" s="60" t="s">
        <v>1124</v>
      </c>
      <c r="AF2361" s="60"/>
      <c r="AG2361" s="89" t="s">
        <v>1437</v>
      </c>
      <c r="AH2361" s="89">
        <v>26</v>
      </c>
      <c r="AI2361" s="89" t="s">
        <v>1437</v>
      </c>
      <c r="AJ2361" s="89">
        <v>38</v>
      </c>
      <c r="AK2361" s="89" t="s">
        <v>2516</v>
      </c>
      <c r="AL2361" s="89">
        <v>12</v>
      </c>
      <c r="AM2361" s="89" t="s">
        <v>2516</v>
      </c>
      <c r="AN2361" s="89">
        <v>24</v>
      </c>
      <c r="AP2361" s="35" t="s">
        <v>1857</v>
      </c>
      <c r="AQ2361" s="377">
        <v>0</v>
      </c>
      <c r="AR2361" s="378">
        <v>0</v>
      </c>
      <c r="AS2361" s="377">
        <v>0</v>
      </c>
      <c r="AT2361" s="378">
        <v>0</v>
      </c>
      <c r="AU2361" s="377">
        <v>0</v>
      </c>
      <c r="AV2361" s="377">
        <v>0</v>
      </c>
      <c r="AW2361" s="377">
        <v>0</v>
      </c>
      <c r="AX2361">
        <v>0</v>
      </c>
      <c r="AY2361">
        <v>0</v>
      </c>
    </row>
    <row r="2362" spans="1:51" ht="15.75" hidden="1" customHeight="1" x14ac:dyDescent="0.2">
      <c r="A2362" s="46">
        <v>6393</v>
      </c>
      <c r="B2362" s="258" t="s">
        <v>12862</v>
      </c>
      <c r="C2362" t="s">
        <v>1204</v>
      </c>
      <c r="D2362" t="s">
        <v>840</v>
      </c>
      <c r="E2362" t="s">
        <v>2504</v>
      </c>
      <c r="F2362" s="29" t="s">
        <v>12863</v>
      </c>
      <c r="G2362" s="47">
        <v>1</v>
      </c>
      <c r="H2362" t="s">
        <v>12863</v>
      </c>
      <c r="I2362">
        <v>1</v>
      </c>
      <c r="J2362" t="s">
        <v>12864</v>
      </c>
      <c r="K2362" t="s">
        <v>840</v>
      </c>
      <c r="L2362" t="s">
        <v>12865</v>
      </c>
      <c r="M2362" t="s">
        <v>3033</v>
      </c>
      <c r="N2362" s="34">
        <v>0</v>
      </c>
      <c r="O2362" s="34" t="s">
        <v>301</v>
      </c>
      <c r="P2362" s="34">
        <v>0</v>
      </c>
      <c r="Q2362" s="34" t="s">
        <v>842</v>
      </c>
      <c r="R2362" s="34">
        <v>0</v>
      </c>
      <c r="S2362" s="48" t="s">
        <v>1123</v>
      </c>
      <c r="T2362" s="13" t="s">
        <v>122</v>
      </c>
      <c r="U2362" s="12" t="s">
        <v>122</v>
      </c>
      <c r="V2362" s="12" t="s">
        <v>122</v>
      </c>
      <c r="W2362" s="12" t="s">
        <v>122</v>
      </c>
      <c r="X2362" s="14" t="str">
        <f t="shared" si="36"/>
        <v>С</v>
      </c>
      <c r="Y2362" s="271">
        <f>Таблица1[[#This Row],[ID_intellix]]</f>
        <v>6393</v>
      </c>
      <c r="Z2362" s="269" t="s">
        <v>122</v>
      </c>
      <c r="AA2362" s="145">
        <f>IF(OR(Таблица1[[#This Row],[CARDIO_report]]&lt;&gt;0,Таблица1[[#This Row],[AI COMBO_report]]&lt;&gt;0,Таблица1[[#This Row],[OTC_report]]&lt;&gt;0),1,0)</f>
        <v>0</v>
      </c>
      <c r="AB2362" s="60" t="s">
        <v>1124</v>
      </c>
      <c r="AC2362" s="60" t="s">
        <v>1124</v>
      </c>
      <c r="AD2362" s="60" t="s">
        <v>1124</v>
      </c>
      <c r="AE2362" s="60" t="s">
        <v>1124</v>
      </c>
      <c r="AF2362" s="60"/>
      <c r="AG2362" s="89" t="s">
        <v>1437</v>
      </c>
      <c r="AH2362" s="89">
        <v>49</v>
      </c>
      <c r="AI2362" s="89" t="s">
        <v>1414</v>
      </c>
      <c r="AJ2362" s="89">
        <v>93</v>
      </c>
      <c r="AK2362" s="89" t="s">
        <v>1437</v>
      </c>
      <c r="AL2362" s="89">
        <v>70</v>
      </c>
      <c r="AM2362" s="89" t="s">
        <v>1414</v>
      </c>
      <c r="AN2362" s="89">
        <v>75</v>
      </c>
      <c r="AP2362" s="35" t="s">
        <v>1857</v>
      </c>
      <c r="AQ2362" s="377">
        <v>0</v>
      </c>
      <c r="AR2362" s="378">
        <v>0</v>
      </c>
      <c r="AS2362" s="377">
        <v>0</v>
      </c>
      <c r="AT2362" s="378">
        <v>0</v>
      </c>
      <c r="AU2362" s="377">
        <v>0</v>
      </c>
      <c r="AV2362" s="377">
        <v>0</v>
      </c>
      <c r="AW2362" s="377">
        <v>0</v>
      </c>
      <c r="AX2362">
        <v>0</v>
      </c>
      <c r="AY2362">
        <v>0</v>
      </c>
    </row>
    <row r="2363" spans="1:51" ht="15.75" hidden="1" customHeight="1" x14ac:dyDescent="0.2">
      <c r="A2363" s="46">
        <v>6394</v>
      </c>
      <c r="B2363" s="258" t="s">
        <v>12866</v>
      </c>
      <c r="C2363" t="s">
        <v>1204</v>
      </c>
      <c r="D2363" t="s">
        <v>840</v>
      </c>
      <c r="E2363" t="s">
        <v>2504</v>
      </c>
      <c r="F2363" s="29" t="s">
        <v>12863</v>
      </c>
      <c r="G2363" s="47">
        <v>2</v>
      </c>
      <c r="H2363" t="s">
        <v>12863</v>
      </c>
      <c r="I2363">
        <v>1</v>
      </c>
      <c r="J2363" t="s">
        <v>12867</v>
      </c>
      <c r="K2363" t="s">
        <v>840</v>
      </c>
      <c r="L2363" t="s">
        <v>12868</v>
      </c>
      <c r="M2363" t="s">
        <v>3033</v>
      </c>
      <c r="N2363" s="34">
        <v>0</v>
      </c>
      <c r="O2363" s="34" t="s">
        <v>301</v>
      </c>
      <c r="P2363" s="34">
        <v>0</v>
      </c>
      <c r="Q2363" s="34" t="s">
        <v>842</v>
      </c>
      <c r="R2363" s="34">
        <v>0</v>
      </c>
      <c r="S2363" s="48" t="s">
        <v>1123</v>
      </c>
      <c r="T2363" s="13" t="s">
        <v>122</v>
      </c>
      <c r="U2363" s="12" t="s">
        <v>122</v>
      </c>
      <c r="V2363" s="12" t="s">
        <v>122</v>
      </c>
      <c r="W2363" s="12" t="s">
        <v>122</v>
      </c>
      <c r="X2363" s="14" t="str">
        <f t="shared" si="36"/>
        <v>С</v>
      </c>
      <c r="Y2363" s="271">
        <f>Таблица1[[#This Row],[ID_intellix]]</f>
        <v>6394</v>
      </c>
      <c r="Z2363" s="269" t="s">
        <v>122</v>
      </c>
      <c r="AA2363" s="145">
        <f>IF(OR(Таблица1[[#This Row],[CARDIO_report]]&lt;&gt;0,Таблица1[[#This Row],[AI COMBO_report]]&lt;&gt;0,Таблица1[[#This Row],[OTC_report]]&lt;&gt;0),1,0)</f>
        <v>0</v>
      </c>
      <c r="AB2363" s="60" t="s">
        <v>1124</v>
      </c>
      <c r="AC2363" s="60" t="s">
        <v>1124</v>
      </c>
      <c r="AD2363" s="60" t="s">
        <v>1124</v>
      </c>
      <c r="AE2363" s="60" t="s">
        <v>1124</v>
      </c>
      <c r="AF2363" s="60"/>
      <c r="AG2363" s="89" t="s">
        <v>1145</v>
      </c>
      <c r="AH2363" s="89">
        <v>120</v>
      </c>
      <c r="AI2363" s="89" t="s">
        <v>1414</v>
      </c>
      <c r="AJ2363" s="89">
        <v>133</v>
      </c>
      <c r="AK2363" s="89" t="s">
        <v>1145</v>
      </c>
      <c r="AL2363" s="89">
        <v>85</v>
      </c>
      <c r="AM2363" s="89" t="s">
        <v>1414</v>
      </c>
      <c r="AN2363" s="89">
        <v>104</v>
      </c>
      <c r="AP2363" s="35" t="s">
        <v>1825</v>
      </c>
      <c r="AQ2363" s="377">
        <v>0</v>
      </c>
      <c r="AR2363" s="378">
        <v>0</v>
      </c>
      <c r="AS2363" s="377">
        <v>0</v>
      </c>
      <c r="AT2363" s="378">
        <v>0</v>
      </c>
      <c r="AU2363" s="377">
        <v>0</v>
      </c>
      <c r="AV2363" s="377">
        <v>0</v>
      </c>
      <c r="AW2363" s="377">
        <v>0</v>
      </c>
      <c r="AX2363">
        <v>0</v>
      </c>
      <c r="AY2363">
        <v>0</v>
      </c>
    </row>
    <row r="2364" spans="1:51" ht="15.75" hidden="1" customHeight="1" x14ac:dyDescent="0.2">
      <c r="A2364" s="46">
        <v>6395</v>
      </c>
      <c r="B2364" s="258" t="s">
        <v>12869</v>
      </c>
      <c r="C2364" t="s">
        <v>1204</v>
      </c>
      <c r="D2364" t="s">
        <v>840</v>
      </c>
      <c r="E2364" t="s">
        <v>2504</v>
      </c>
      <c r="F2364" s="29" t="s">
        <v>12863</v>
      </c>
      <c r="G2364" s="47">
        <v>3</v>
      </c>
      <c r="H2364" t="s">
        <v>12863</v>
      </c>
      <c r="I2364">
        <v>1</v>
      </c>
      <c r="J2364" t="s">
        <v>12870</v>
      </c>
      <c r="K2364" t="s">
        <v>840</v>
      </c>
      <c r="L2364" t="s">
        <v>12871</v>
      </c>
      <c r="M2364" t="s">
        <v>3033</v>
      </c>
      <c r="N2364" s="34">
        <v>0</v>
      </c>
      <c r="O2364" s="34" t="s">
        <v>301</v>
      </c>
      <c r="P2364" s="34">
        <v>0</v>
      </c>
      <c r="Q2364" s="34" t="s">
        <v>842</v>
      </c>
      <c r="R2364" s="34">
        <v>0</v>
      </c>
      <c r="S2364" s="48" t="s">
        <v>1123</v>
      </c>
      <c r="T2364" s="13" t="s">
        <v>122</v>
      </c>
      <c r="U2364" s="12" t="s">
        <v>122</v>
      </c>
      <c r="V2364" s="12" t="s">
        <v>122</v>
      </c>
      <c r="W2364" s="12" t="s">
        <v>122</v>
      </c>
      <c r="X2364" s="14" t="str">
        <f t="shared" si="36"/>
        <v>С</v>
      </c>
      <c r="Y2364" s="271">
        <f>Таблица1[[#This Row],[ID_intellix]]</f>
        <v>6395</v>
      </c>
      <c r="Z2364" s="269" t="s">
        <v>122</v>
      </c>
      <c r="AA2364" s="145">
        <f>IF(OR(Таблица1[[#This Row],[CARDIO_report]]&lt;&gt;0,Таблица1[[#This Row],[AI COMBO_report]]&lt;&gt;0,Таблица1[[#This Row],[OTC_report]]&lt;&gt;0),1,0)</f>
        <v>0</v>
      </c>
      <c r="AB2364" s="60" t="s">
        <v>1124</v>
      </c>
      <c r="AC2364" s="60" t="s">
        <v>1124</v>
      </c>
      <c r="AD2364" s="60" t="s">
        <v>1124</v>
      </c>
      <c r="AE2364" s="60" t="s">
        <v>1124</v>
      </c>
      <c r="AF2364" s="60"/>
      <c r="AG2364" s="89" t="s">
        <v>1437</v>
      </c>
      <c r="AH2364" s="89">
        <v>43</v>
      </c>
      <c r="AI2364" s="89" t="s">
        <v>1145</v>
      </c>
      <c r="AJ2364" s="89">
        <v>102</v>
      </c>
      <c r="AK2364" s="89" t="s">
        <v>1437</v>
      </c>
      <c r="AL2364" s="89">
        <v>73</v>
      </c>
      <c r="AM2364" s="89" t="s">
        <v>1145</v>
      </c>
      <c r="AN2364" s="89">
        <v>97</v>
      </c>
      <c r="AP2364" s="35" t="s">
        <v>1857</v>
      </c>
      <c r="AQ2364" s="377">
        <v>0</v>
      </c>
      <c r="AR2364" s="378">
        <v>0</v>
      </c>
      <c r="AS2364" s="377">
        <v>0</v>
      </c>
      <c r="AT2364" s="378">
        <v>0</v>
      </c>
      <c r="AU2364" s="377">
        <v>0</v>
      </c>
      <c r="AV2364" s="377">
        <v>0</v>
      </c>
      <c r="AW2364" s="377">
        <v>0</v>
      </c>
      <c r="AX2364">
        <v>0</v>
      </c>
      <c r="AY2364">
        <v>0</v>
      </c>
    </row>
    <row r="2365" spans="1:51" ht="15.75" hidden="1" customHeight="1" x14ac:dyDescent="0.2">
      <c r="A2365" s="46">
        <v>6601</v>
      </c>
      <c r="B2365" s="258" t="s">
        <v>12872</v>
      </c>
      <c r="C2365" t="s">
        <v>1204</v>
      </c>
      <c r="D2365" t="s">
        <v>840</v>
      </c>
      <c r="E2365" t="s">
        <v>2504</v>
      </c>
      <c r="F2365" s="29" t="s">
        <v>12863</v>
      </c>
      <c r="G2365" s="47">
        <v>4</v>
      </c>
      <c r="H2365" t="s">
        <v>12863</v>
      </c>
      <c r="I2365">
        <v>1</v>
      </c>
      <c r="J2365" t="s">
        <v>12873</v>
      </c>
      <c r="K2365" t="s">
        <v>840</v>
      </c>
      <c r="L2365" t="s">
        <v>12874</v>
      </c>
      <c r="M2365" t="s">
        <v>3033</v>
      </c>
      <c r="N2365" s="34">
        <v>0</v>
      </c>
      <c r="O2365" s="34" t="s">
        <v>301</v>
      </c>
      <c r="P2365" s="34">
        <v>0</v>
      </c>
      <c r="Q2365" s="34" t="s">
        <v>842</v>
      </c>
      <c r="R2365" s="34">
        <v>0</v>
      </c>
      <c r="S2365" s="48" t="s">
        <v>1123</v>
      </c>
      <c r="T2365" s="13" t="s">
        <v>122</v>
      </c>
      <c r="U2365" s="12" t="s">
        <v>122</v>
      </c>
      <c r="V2365" s="12" t="s">
        <v>1863</v>
      </c>
      <c r="W2365" s="12" t="s">
        <v>122</v>
      </c>
      <c r="X2365" s="14" t="str">
        <f t="shared" si="36"/>
        <v>В</v>
      </c>
      <c r="Y2365" s="271">
        <f>Таблица1[[#This Row],[ID_intellix]]</f>
        <v>6601</v>
      </c>
      <c r="Z2365" s="269" t="s">
        <v>122</v>
      </c>
      <c r="AA2365" s="145">
        <f>IF(OR(Таблица1[[#This Row],[CARDIO_report]]&lt;&gt;0,Таблица1[[#This Row],[AI COMBO_report]]&lt;&gt;0,Таблица1[[#This Row],[OTC_report]]&lt;&gt;0),1,0)</f>
        <v>0</v>
      </c>
      <c r="AB2365" s="60" t="s">
        <v>1124</v>
      </c>
      <c r="AC2365" s="60" t="s">
        <v>1124</v>
      </c>
      <c r="AD2365" s="60" t="s">
        <v>1124</v>
      </c>
      <c r="AE2365" s="60" t="s">
        <v>1124</v>
      </c>
      <c r="AF2365" s="60"/>
      <c r="AG2365" s="89" t="s">
        <v>1145</v>
      </c>
      <c r="AH2365" s="89">
        <v>74</v>
      </c>
      <c r="AI2365" s="89" t="s">
        <v>1145</v>
      </c>
      <c r="AJ2365" s="89">
        <v>119</v>
      </c>
      <c r="AK2365" s="89" t="s">
        <v>1145</v>
      </c>
      <c r="AL2365" s="89">
        <v>98</v>
      </c>
      <c r="AM2365" s="89" t="s">
        <v>1414</v>
      </c>
      <c r="AN2365" s="89">
        <v>129</v>
      </c>
      <c r="AP2365" s="35" t="s">
        <v>1825</v>
      </c>
      <c r="AQ2365" s="377">
        <v>0</v>
      </c>
      <c r="AR2365" s="378">
        <v>0</v>
      </c>
      <c r="AS2365" s="377">
        <v>0</v>
      </c>
      <c r="AT2365" s="378">
        <v>0</v>
      </c>
      <c r="AU2365" s="377">
        <v>0</v>
      </c>
      <c r="AV2365" s="377">
        <v>0</v>
      </c>
      <c r="AW2365" s="377">
        <v>0</v>
      </c>
      <c r="AX2365">
        <v>0</v>
      </c>
      <c r="AY2365">
        <v>0</v>
      </c>
    </row>
    <row r="2366" spans="1:51" ht="15.75" hidden="1" customHeight="1" x14ac:dyDescent="0.2">
      <c r="A2366" s="46">
        <v>7845</v>
      </c>
      <c r="B2366" s="258" t="s">
        <v>13740</v>
      </c>
      <c r="C2366" t="s">
        <v>1204</v>
      </c>
      <c r="D2366" t="s">
        <v>840</v>
      </c>
      <c r="E2366" t="s">
        <v>2504</v>
      </c>
      <c r="F2366" s="29" t="s">
        <v>2512</v>
      </c>
      <c r="G2366" s="53" t="s">
        <v>13741</v>
      </c>
      <c r="H2366" t="s">
        <v>2513</v>
      </c>
      <c r="I2366">
        <v>1</v>
      </c>
      <c r="J2366" t="s">
        <v>13742</v>
      </c>
      <c r="K2366" t="s">
        <v>840</v>
      </c>
      <c r="L2366" t="s">
        <v>13743</v>
      </c>
      <c r="M2366" t="s">
        <v>3033</v>
      </c>
      <c r="N2366" s="34">
        <v>0</v>
      </c>
      <c r="O2366" s="34" t="s">
        <v>301</v>
      </c>
      <c r="P2366" s="34">
        <v>0</v>
      </c>
      <c r="Q2366" s="34" t="s">
        <v>842</v>
      </c>
      <c r="R2366" s="34" t="s">
        <v>848</v>
      </c>
      <c r="S2366" s="48" t="s">
        <v>1123</v>
      </c>
      <c r="T2366" s="13" t="s">
        <v>122</v>
      </c>
      <c r="U2366" s="12" t="s">
        <v>122</v>
      </c>
      <c r="V2366" s="12" t="s">
        <v>122</v>
      </c>
      <c r="W2366" s="12" t="s">
        <v>1863</v>
      </c>
      <c r="X2366" s="14" t="str">
        <f t="shared" si="36"/>
        <v>В</v>
      </c>
      <c r="Y2366" s="271">
        <f>Таблица1[[#This Row],[ID_intellix]]</f>
        <v>7845</v>
      </c>
      <c r="Z2366" s="269" t="s">
        <v>122</v>
      </c>
      <c r="AA2366" s="145">
        <f>IF(OR(Таблица1[[#This Row],[CARDIO_report]]&lt;&gt;0,Таблица1[[#This Row],[AI COMBO_report]]&lt;&gt;0,Таблица1[[#This Row],[OTC_report]]&lt;&gt;0),1,0)</f>
        <v>1</v>
      </c>
      <c r="AB2366" s="60" t="s">
        <v>1124</v>
      </c>
      <c r="AC2366" s="60" t="s">
        <v>1124</v>
      </c>
      <c r="AD2366" s="60" t="s">
        <v>1124</v>
      </c>
      <c r="AE2366" s="60" t="s">
        <v>1124</v>
      </c>
      <c r="AF2366" s="60"/>
      <c r="AG2366" s="89" t="s">
        <v>1145</v>
      </c>
      <c r="AH2366" s="89">
        <v>72</v>
      </c>
      <c r="AI2366" s="89" t="s">
        <v>1145</v>
      </c>
      <c r="AJ2366" s="89">
        <v>70</v>
      </c>
      <c r="AK2366" s="89" t="s">
        <v>1145</v>
      </c>
      <c r="AL2366" s="89">
        <v>96</v>
      </c>
      <c r="AM2366" s="89" t="s">
        <v>1145</v>
      </c>
      <c r="AN2366" s="89">
        <v>85</v>
      </c>
      <c r="AP2366" s="35" t="s">
        <v>1825</v>
      </c>
      <c r="AQ2366" s="377">
        <v>0</v>
      </c>
      <c r="AR2366" s="378">
        <v>0</v>
      </c>
      <c r="AS2366" s="377">
        <v>0</v>
      </c>
      <c r="AT2366" s="378">
        <v>0</v>
      </c>
      <c r="AU2366" s="377">
        <v>0</v>
      </c>
      <c r="AV2366" s="377">
        <v>0</v>
      </c>
      <c r="AW2366" s="377">
        <v>0</v>
      </c>
      <c r="AX2366">
        <v>0</v>
      </c>
      <c r="AY2366">
        <v>0</v>
      </c>
    </row>
    <row r="2367" spans="1:51" ht="15.75" hidden="1" customHeight="1" x14ac:dyDescent="0.2">
      <c r="A2367" s="46">
        <v>2306</v>
      </c>
      <c r="B2367" s="258" t="s">
        <v>7288</v>
      </c>
      <c r="C2367" t="s">
        <v>1204</v>
      </c>
      <c r="D2367" t="s">
        <v>840</v>
      </c>
      <c r="E2367" t="s">
        <v>1821</v>
      </c>
      <c r="F2367" s="29" t="s">
        <v>1822</v>
      </c>
      <c r="G2367" s="47">
        <v>127</v>
      </c>
      <c r="H2367" t="s">
        <v>1822</v>
      </c>
      <c r="I2367">
        <v>1</v>
      </c>
      <c r="J2367" t="s">
        <v>7289</v>
      </c>
      <c r="K2367" t="s">
        <v>840</v>
      </c>
      <c r="L2367" t="s">
        <v>7290</v>
      </c>
      <c r="M2367" t="s">
        <v>3033</v>
      </c>
      <c r="N2367" s="34">
        <v>0</v>
      </c>
      <c r="O2367" s="34" t="s">
        <v>301</v>
      </c>
      <c r="P2367" s="34">
        <v>0</v>
      </c>
      <c r="Q2367" s="34" t="s">
        <v>842</v>
      </c>
      <c r="R2367" s="34" t="s">
        <v>848</v>
      </c>
      <c r="S2367" s="48" t="s">
        <v>1123</v>
      </c>
      <c r="T2367" s="13" t="s">
        <v>122</v>
      </c>
      <c r="U2367" s="12" t="s">
        <v>122</v>
      </c>
      <c r="V2367" s="12" t="s">
        <v>122</v>
      </c>
      <c r="W2367" s="12" t="s">
        <v>1863</v>
      </c>
      <c r="X2367" s="14" t="str">
        <f t="shared" si="36"/>
        <v>В</v>
      </c>
      <c r="Y2367" s="271">
        <f>Таблица1[[#This Row],[ID_intellix]]</f>
        <v>2306</v>
      </c>
      <c r="Z2367" s="269" t="s">
        <v>122</v>
      </c>
      <c r="AA2367" s="145">
        <f>IF(OR(Таблица1[[#This Row],[CARDIO_report]]&lt;&gt;0,Таблица1[[#This Row],[AI COMBO_report]]&lt;&gt;0,Таблица1[[#This Row],[OTC_report]]&lt;&gt;0),1,0)</f>
        <v>1</v>
      </c>
      <c r="AB2367" s="60" t="s">
        <v>1124</v>
      </c>
      <c r="AC2367" s="60" t="s">
        <v>1124</v>
      </c>
      <c r="AD2367" s="60" t="s">
        <v>1124</v>
      </c>
      <c r="AE2367" s="60" t="s">
        <v>1124</v>
      </c>
      <c r="AF2367" s="60"/>
      <c r="AG2367" s="60" t="s">
        <v>1124</v>
      </c>
      <c r="AH2367" s="60" t="s">
        <v>1124</v>
      </c>
      <c r="AI2367" s="60" t="s">
        <v>1124</v>
      </c>
      <c r="AJ2367" s="60" t="s">
        <v>1124</v>
      </c>
      <c r="AK2367" s="60" t="s">
        <v>1124</v>
      </c>
      <c r="AL2367" s="60" t="s">
        <v>1124</v>
      </c>
      <c r="AM2367" s="60" t="s">
        <v>1124</v>
      </c>
      <c r="AN2367" s="60" t="s">
        <v>1124</v>
      </c>
      <c r="AO2367" s="60"/>
      <c r="AP2367" s="35" t="s">
        <v>1825</v>
      </c>
      <c r="AQ2367" s="377">
        <v>0</v>
      </c>
      <c r="AR2367" s="378">
        <v>0</v>
      </c>
      <c r="AS2367" s="377">
        <v>0</v>
      </c>
      <c r="AT2367" s="378">
        <v>0</v>
      </c>
      <c r="AU2367" s="377">
        <v>0</v>
      </c>
      <c r="AV2367" s="377">
        <v>0</v>
      </c>
      <c r="AW2367" s="377">
        <v>0</v>
      </c>
      <c r="AX2367">
        <v>0</v>
      </c>
      <c r="AY2367">
        <v>0</v>
      </c>
    </row>
    <row r="2368" spans="1:51" ht="15.75" hidden="1" customHeight="1" x14ac:dyDescent="0.2">
      <c r="A2368" s="46">
        <v>3278</v>
      </c>
      <c r="B2368" s="258" t="s">
        <v>14200</v>
      </c>
      <c r="C2368" t="s">
        <v>1204</v>
      </c>
      <c r="D2368" t="s">
        <v>840</v>
      </c>
      <c r="E2368" t="s">
        <v>2504</v>
      </c>
      <c r="F2368" s="29" t="s">
        <v>9335</v>
      </c>
      <c r="G2368" s="47">
        <v>14</v>
      </c>
      <c r="H2368" t="s">
        <v>2563</v>
      </c>
      <c r="I2368">
        <v>1</v>
      </c>
      <c r="J2368" t="s">
        <v>15823</v>
      </c>
      <c r="K2368" t="s">
        <v>840</v>
      </c>
      <c r="L2368" t="s">
        <v>14201</v>
      </c>
      <c r="M2368" t="s">
        <v>3033</v>
      </c>
      <c r="N2368" s="34">
        <v>0</v>
      </c>
      <c r="O2368" s="34" t="s">
        <v>301</v>
      </c>
      <c r="P2368" s="34">
        <v>0</v>
      </c>
      <c r="Q2368" s="34" t="s">
        <v>842</v>
      </c>
      <c r="R2368" s="34">
        <v>0</v>
      </c>
      <c r="S2368" s="48" t="s">
        <v>1123</v>
      </c>
      <c r="T2368" s="13" t="s">
        <v>122</v>
      </c>
      <c r="U2368" s="12" t="s">
        <v>122</v>
      </c>
      <c r="V2368" s="12" t="s">
        <v>122</v>
      </c>
      <c r="W2368" s="12" t="s">
        <v>1863</v>
      </c>
      <c r="X2368" s="14" t="str">
        <f t="shared" si="36"/>
        <v>В</v>
      </c>
      <c r="Y2368" s="271">
        <f>Таблица1[[#This Row],[ID_intellix]]</f>
        <v>3278</v>
      </c>
      <c r="Z2368" s="269" t="s">
        <v>122</v>
      </c>
      <c r="AA2368" s="145">
        <f>IF(OR(Таблица1[[#This Row],[CARDIO_report]]&lt;&gt;0,Таблица1[[#This Row],[AI COMBO_report]]&lt;&gt;0,Таблица1[[#This Row],[OTC_report]]&lt;&gt;0),1,0)</f>
        <v>0</v>
      </c>
      <c r="AB2368" s="60" t="s">
        <v>1124</v>
      </c>
      <c r="AC2368" s="60" t="s">
        <v>1124</v>
      </c>
      <c r="AD2368" s="60" t="s">
        <v>1124</v>
      </c>
      <c r="AE2368" s="89" t="s">
        <v>1857</v>
      </c>
      <c r="AF2368" s="89"/>
      <c r="AG2368" s="89" t="s">
        <v>1145</v>
      </c>
      <c r="AH2368" s="89">
        <v>130</v>
      </c>
      <c r="AI2368" s="89" t="s">
        <v>1145</v>
      </c>
      <c r="AJ2368" s="89">
        <v>126</v>
      </c>
      <c r="AK2368" s="89" t="s">
        <v>1145</v>
      </c>
      <c r="AL2368" s="89">
        <v>123</v>
      </c>
      <c r="AM2368" s="89" t="s">
        <v>1145</v>
      </c>
      <c r="AN2368" s="89">
        <v>121</v>
      </c>
      <c r="AP2368" s="35" t="s">
        <v>1825</v>
      </c>
      <c r="AQ2368" s="377">
        <v>0</v>
      </c>
      <c r="AR2368" s="378">
        <v>0</v>
      </c>
      <c r="AS2368" s="377">
        <v>0</v>
      </c>
      <c r="AT2368" s="378">
        <v>0</v>
      </c>
      <c r="AU2368" s="377">
        <v>0</v>
      </c>
      <c r="AV2368" s="377">
        <v>0</v>
      </c>
      <c r="AW2368" s="377">
        <v>0</v>
      </c>
      <c r="AX2368">
        <v>0</v>
      </c>
      <c r="AY2368">
        <v>0</v>
      </c>
    </row>
    <row r="2369" spans="1:51" ht="15.75" hidden="1" customHeight="1" x14ac:dyDescent="0.2">
      <c r="A2369" s="46">
        <v>3343</v>
      </c>
      <c r="B2369" s="258" t="s">
        <v>14232</v>
      </c>
      <c r="C2369" t="s">
        <v>1204</v>
      </c>
      <c r="D2369" t="s">
        <v>840</v>
      </c>
      <c r="E2369" t="s">
        <v>2504</v>
      </c>
      <c r="F2369" s="29" t="s">
        <v>9335</v>
      </c>
      <c r="G2369" s="47">
        <v>16</v>
      </c>
      <c r="H2369" t="s">
        <v>2563</v>
      </c>
      <c r="I2369">
        <v>1</v>
      </c>
      <c r="J2369" t="s">
        <v>15833</v>
      </c>
      <c r="K2369" t="s">
        <v>840</v>
      </c>
      <c r="L2369" t="s">
        <v>14233</v>
      </c>
      <c r="M2369" t="s">
        <v>3033</v>
      </c>
      <c r="N2369" s="34">
        <v>0</v>
      </c>
      <c r="O2369" s="34" t="s">
        <v>301</v>
      </c>
      <c r="P2369" s="34" t="s">
        <v>307</v>
      </c>
      <c r="Q2369" s="34" t="s">
        <v>842</v>
      </c>
      <c r="R2369" s="34">
        <v>0</v>
      </c>
      <c r="S2369" s="48" t="s">
        <v>1123</v>
      </c>
      <c r="T2369" s="13" t="s">
        <v>1863</v>
      </c>
      <c r="U2369" s="12" t="s">
        <v>122</v>
      </c>
      <c r="V2369" s="12" t="s">
        <v>122</v>
      </c>
      <c r="W2369" s="12" t="s">
        <v>122</v>
      </c>
      <c r="X2369" s="14" t="str">
        <f t="shared" si="36"/>
        <v>В</v>
      </c>
      <c r="Y2369" s="271">
        <f>Таблица1[[#This Row],[ID_intellix]]</f>
        <v>3343</v>
      </c>
      <c r="Z2369" s="269" t="s">
        <v>122</v>
      </c>
      <c r="AA2369" s="145">
        <f>IF(OR(Таблица1[[#This Row],[CARDIO_report]]&lt;&gt;0,Таблица1[[#This Row],[AI COMBO_report]]&lt;&gt;0,Таблица1[[#This Row],[OTC_report]]&lt;&gt;0),1,0)</f>
        <v>1</v>
      </c>
      <c r="AB2369" s="60" t="s">
        <v>1124</v>
      </c>
      <c r="AC2369" s="60" t="s">
        <v>1124</v>
      </c>
      <c r="AD2369" s="60" t="s">
        <v>1124</v>
      </c>
      <c r="AE2369" s="89" t="s">
        <v>1857</v>
      </c>
      <c r="AF2369" s="89"/>
      <c r="AG2369" s="89" t="s">
        <v>1145</v>
      </c>
      <c r="AH2369" s="89">
        <v>124</v>
      </c>
      <c r="AI2369" s="89" t="s">
        <v>1145</v>
      </c>
      <c r="AJ2369" s="89">
        <v>86</v>
      </c>
      <c r="AK2369" s="89" t="s">
        <v>1145</v>
      </c>
      <c r="AL2369" s="89">
        <v>124</v>
      </c>
      <c r="AM2369" s="89" t="s">
        <v>1145</v>
      </c>
      <c r="AN2369" s="89">
        <v>116</v>
      </c>
      <c r="AP2369" s="35" t="s">
        <v>1825</v>
      </c>
      <c r="AQ2369" s="377">
        <v>0</v>
      </c>
      <c r="AR2369" s="378">
        <v>0</v>
      </c>
      <c r="AS2369" s="377">
        <v>0</v>
      </c>
      <c r="AT2369" s="378">
        <v>0</v>
      </c>
      <c r="AU2369" s="377">
        <v>0</v>
      </c>
      <c r="AV2369" s="377">
        <v>0</v>
      </c>
      <c r="AW2369" s="377">
        <v>0</v>
      </c>
      <c r="AX2369">
        <v>0</v>
      </c>
      <c r="AY2369">
        <v>0</v>
      </c>
    </row>
    <row r="2370" spans="1:51" ht="15.75" hidden="1" customHeight="1" x14ac:dyDescent="0.2">
      <c r="A2370" s="46">
        <v>892</v>
      </c>
      <c r="B2370" s="258" t="s">
        <v>8063</v>
      </c>
      <c r="C2370" t="s">
        <v>1204</v>
      </c>
      <c r="D2370" t="s">
        <v>840</v>
      </c>
      <c r="E2370" t="s">
        <v>1821</v>
      </c>
      <c r="F2370" s="29" t="s">
        <v>1822</v>
      </c>
      <c r="G2370" s="47">
        <v>118</v>
      </c>
      <c r="H2370" t="s">
        <v>1822</v>
      </c>
      <c r="I2370">
        <v>1</v>
      </c>
      <c r="J2370" t="s">
        <v>8064</v>
      </c>
      <c r="K2370" t="s">
        <v>840</v>
      </c>
      <c r="L2370" t="s">
        <v>8065</v>
      </c>
      <c r="M2370" t="s">
        <v>3033</v>
      </c>
      <c r="N2370" s="34" t="s">
        <v>537</v>
      </c>
      <c r="O2370" s="34" t="s">
        <v>301</v>
      </c>
      <c r="P2370" s="34">
        <v>0</v>
      </c>
      <c r="Q2370" s="34" t="s">
        <v>842</v>
      </c>
      <c r="R2370" s="34" t="s">
        <v>848</v>
      </c>
      <c r="S2370" s="48" t="s">
        <v>1123</v>
      </c>
      <c r="T2370" s="13" t="s">
        <v>1863</v>
      </c>
      <c r="U2370" s="12" t="s">
        <v>1863</v>
      </c>
      <c r="V2370" s="12" t="s">
        <v>122</v>
      </c>
      <c r="W2370" s="12" t="s">
        <v>1863</v>
      </c>
      <c r="X2370" s="14" t="str">
        <f t="shared" si="36"/>
        <v>А</v>
      </c>
      <c r="Y2370" s="271">
        <f>Таблица1[[#This Row],[ID_intellix]]</f>
        <v>892</v>
      </c>
      <c r="Z2370" s="269" t="s">
        <v>122</v>
      </c>
      <c r="AA2370" s="145">
        <f>IF(OR(Таблица1[[#This Row],[CARDIO_report]]&lt;&gt;0,Таблица1[[#This Row],[AI COMBO_report]]&lt;&gt;0,Таблица1[[#This Row],[OTC_report]]&lt;&gt;0),1,0)</f>
        <v>1</v>
      </c>
      <c r="AB2370" s="60" t="s">
        <v>1124</v>
      </c>
      <c r="AC2370" s="60" t="s">
        <v>1124</v>
      </c>
      <c r="AD2370" s="60" t="s">
        <v>1124</v>
      </c>
      <c r="AE2370" s="60" t="s">
        <v>1124</v>
      </c>
      <c r="AF2370" s="60"/>
      <c r="AG2370" s="60" t="s">
        <v>1124</v>
      </c>
      <c r="AH2370" s="60" t="s">
        <v>1124</v>
      </c>
      <c r="AI2370" s="60" t="s">
        <v>1124</v>
      </c>
      <c r="AJ2370" s="60" t="s">
        <v>1124</v>
      </c>
      <c r="AK2370" s="60" t="s">
        <v>1124</v>
      </c>
      <c r="AL2370" s="60" t="s">
        <v>1124</v>
      </c>
      <c r="AM2370" s="60" t="s">
        <v>1124</v>
      </c>
      <c r="AN2370" s="60" t="s">
        <v>1124</v>
      </c>
      <c r="AO2370" s="60"/>
      <c r="AP2370" s="35" t="s">
        <v>1917</v>
      </c>
      <c r="AQ2370" s="377">
        <v>0</v>
      </c>
      <c r="AR2370" s="378">
        <v>0</v>
      </c>
      <c r="AS2370" s="377">
        <v>0</v>
      </c>
      <c r="AT2370" s="378">
        <v>0</v>
      </c>
      <c r="AU2370" s="377">
        <v>0</v>
      </c>
      <c r="AV2370" s="377">
        <v>0</v>
      </c>
      <c r="AW2370" s="377">
        <v>0</v>
      </c>
      <c r="AX2370">
        <v>0</v>
      </c>
      <c r="AY2370">
        <v>0</v>
      </c>
    </row>
    <row r="2371" spans="1:51" ht="15.75" hidden="1" customHeight="1" x14ac:dyDescent="0.2">
      <c r="A2371" s="46">
        <v>893</v>
      </c>
      <c r="B2371" s="258" t="s">
        <v>8069</v>
      </c>
      <c r="C2371" t="s">
        <v>1204</v>
      </c>
      <c r="D2371" t="s">
        <v>840</v>
      </c>
      <c r="E2371" t="s">
        <v>1821</v>
      </c>
      <c r="F2371" s="29" t="s">
        <v>1822</v>
      </c>
      <c r="G2371" s="47">
        <v>120</v>
      </c>
      <c r="H2371" t="s">
        <v>1822</v>
      </c>
      <c r="I2371">
        <v>1</v>
      </c>
      <c r="J2371" t="s">
        <v>8070</v>
      </c>
      <c r="K2371" t="s">
        <v>840</v>
      </c>
      <c r="L2371" t="s">
        <v>8071</v>
      </c>
      <c r="M2371" t="s">
        <v>3033</v>
      </c>
      <c r="N2371" s="34">
        <v>0</v>
      </c>
      <c r="O2371" s="34" t="s">
        <v>301</v>
      </c>
      <c r="P2371" s="34">
        <v>0</v>
      </c>
      <c r="Q2371" s="34" t="s">
        <v>842</v>
      </c>
      <c r="R2371" s="34">
        <v>0</v>
      </c>
      <c r="S2371" s="48" t="s">
        <v>1123</v>
      </c>
      <c r="T2371" s="13" t="s">
        <v>122</v>
      </c>
      <c r="U2371" s="12" t="s">
        <v>122</v>
      </c>
      <c r="V2371" s="12" t="s">
        <v>1863</v>
      </c>
      <c r="W2371" s="12" t="s">
        <v>122</v>
      </c>
      <c r="X2371" s="14" t="str">
        <f t="shared" ref="X2371:X2434" si="37">IF(COUNTIF(T2371:W2371,"да")=0,"С",IF(COUNTIF(T2371:W2371,"да")=1,"В","А"))</f>
        <v>В</v>
      </c>
      <c r="Y2371" s="271">
        <f>Таблица1[[#This Row],[ID_intellix]]</f>
        <v>893</v>
      </c>
      <c r="Z2371" s="269" t="s">
        <v>122</v>
      </c>
      <c r="AA2371" s="145">
        <f>IF(OR(Таблица1[[#This Row],[CARDIO_report]]&lt;&gt;0,Таблица1[[#This Row],[AI COMBO_report]]&lt;&gt;0,Таблица1[[#This Row],[OTC_report]]&lt;&gt;0),1,0)</f>
        <v>0</v>
      </c>
      <c r="AB2371" s="60" t="s">
        <v>1124</v>
      </c>
      <c r="AC2371" s="60" t="s">
        <v>1124</v>
      </c>
      <c r="AD2371" s="60" t="s">
        <v>1124</v>
      </c>
      <c r="AE2371" s="60" t="s">
        <v>1124</v>
      </c>
      <c r="AF2371" s="60"/>
      <c r="AG2371" s="60" t="s">
        <v>1124</v>
      </c>
      <c r="AH2371" s="60" t="s">
        <v>1124</v>
      </c>
      <c r="AI2371" s="60" t="s">
        <v>1124</v>
      </c>
      <c r="AJ2371" s="60" t="s">
        <v>1124</v>
      </c>
      <c r="AK2371" s="60" t="s">
        <v>1124</v>
      </c>
      <c r="AL2371" s="60" t="s">
        <v>1124</v>
      </c>
      <c r="AM2371" s="60" t="s">
        <v>1124</v>
      </c>
      <c r="AN2371" s="60" t="s">
        <v>1124</v>
      </c>
      <c r="AO2371" s="60"/>
      <c r="AP2371" s="35" t="s">
        <v>1825</v>
      </c>
      <c r="AQ2371" s="377">
        <v>0</v>
      </c>
      <c r="AR2371" s="378">
        <v>0</v>
      </c>
      <c r="AS2371" s="377">
        <v>0</v>
      </c>
      <c r="AT2371" s="378">
        <v>0</v>
      </c>
      <c r="AU2371" s="377">
        <v>0</v>
      </c>
      <c r="AV2371" s="377">
        <v>0</v>
      </c>
      <c r="AW2371" s="377">
        <v>0</v>
      </c>
      <c r="AX2371">
        <v>0</v>
      </c>
      <c r="AY2371">
        <v>0</v>
      </c>
    </row>
    <row r="2372" spans="1:51" ht="15.75" hidden="1" customHeight="1" x14ac:dyDescent="0.2">
      <c r="A2372" s="46">
        <v>894</v>
      </c>
      <c r="B2372" s="258" t="s">
        <v>8072</v>
      </c>
      <c r="C2372" t="s">
        <v>1204</v>
      </c>
      <c r="D2372" t="s">
        <v>840</v>
      </c>
      <c r="E2372" t="s">
        <v>1821</v>
      </c>
      <c r="F2372" s="29" t="s">
        <v>1822</v>
      </c>
      <c r="G2372" s="47">
        <v>121</v>
      </c>
      <c r="H2372" t="s">
        <v>1822</v>
      </c>
      <c r="I2372">
        <v>1</v>
      </c>
      <c r="J2372" t="s">
        <v>8073</v>
      </c>
      <c r="K2372" t="s">
        <v>840</v>
      </c>
      <c r="L2372" t="s">
        <v>8074</v>
      </c>
      <c r="M2372" t="s">
        <v>3033</v>
      </c>
      <c r="N2372" s="34">
        <v>0</v>
      </c>
      <c r="O2372" s="34" t="s">
        <v>301</v>
      </c>
      <c r="P2372" s="34">
        <v>0</v>
      </c>
      <c r="Q2372" s="34" t="s">
        <v>842</v>
      </c>
      <c r="R2372" s="34" t="s">
        <v>848</v>
      </c>
      <c r="S2372" s="48" t="s">
        <v>1123</v>
      </c>
      <c r="T2372" s="13" t="s">
        <v>1863</v>
      </c>
      <c r="U2372" s="12" t="s">
        <v>1863</v>
      </c>
      <c r="V2372" s="12" t="s">
        <v>122</v>
      </c>
      <c r="W2372" s="12" t="s">
        <v>1863</v>
      </c>
      <c r="X2372" s="14" t="str">
        <f t="shared" si="37"/>
        <v>А</v>
      </c>
      <c r="Y2372" s="271">
        <f>Таблица1[[#This Row],[ID_intellix]]</f>
        <v>894</v>
      </c>
      <c r="Z2372" s="269" t="s">
        <v>1863</v>
      </c>
      <c r="AA2372" s="145">
        <f>IF(OR(Таблица1[[#This Row],[CARDIO_report]]&lt;&gt;0,Таблица1[[#This Row],[AI COMBO_report]]&lt;&gt;0,Таблица1[[#This Row],[OTC_report]]&lt;&gt;0),1,0)</f>
        <v>1</v>
      </c>
      <c r="AB2372" s="60" t="s">
        <v>1124</v>
      </c>
      <c r="AC2372" s="60" t="s">
        <v>1124</v>
      </c>
      <c r="AD2372" s="60" t="s">
        <v>1124</v>
      </c>
      <c r="AE2372" s="60" t="s">
        <v>1124</v>
      </c>
      <c r="AF2372" s="60"/>
      <c r="AG2372" s="60" t="s">
        <v>1124</v>
      </c>
      <c r="AH2372" s="60" t="s">
        <v>1124</v>
      </c>
      <c r="AI2372" s="60" t="s">
        <v>1124</v>
      </c>
      <c r="AJ2372" s="60" t="s">
        <v>1124</v>
      </c>
      <c r="AK2372" s="60" t="s">
        <v>1124</v>
      </c>
      <c r="AL2372" s="60" t="s">
        <v>1124</v>
      </c>
      <c r="AM2372" s="60" t="s">
        <v>1124</v>
      </c>
      <c r="AN2372" s="60" t="s">
        <v>1124</v>
      </c>
      <c r="AO2372" s="60"/>
      <c r="AP2372" s="35" t="s">
        <v>1857</v>
      </c>
      <c r="AQ2372" s="377">
        <v>0</v>
      </c>
      <c r="AR2372" s="378">
        <v>0</v>
      </c>
      <c r="AS2372" s="377">
        <v>0</v>
      </c>
      <c r="AT2372" s="378">
        <v>0</v>
      </c>
      <c r="AU2372" s="377">
        <v>0</v>
      </c>
      <c r="AV2372" s="377">
        <v>0</v>
      </c>
      <c r="AW2372" s="377">
        <v>0</v>
      </c>
      <c r="AX2372">
        <v>0</v>
      </c>
      <c r="AY2372">
        <v>0</v>
      </c>
    </row>
    <row r="2373" spans="1:51" ht="15.75" hidden="1" customHeight="1" x14ac:dyDescent="0.2">
      <c r="A2373" s="46">
        <v>895</v>
      </c>
      <c r="B2373" s="258" t="s">
        <v>8138</v>
      </c>
      <c r="C2373" t="s">
        <v>1204</v>
      </c>
      <c r="D2373" t="s">
        <v>840</v>
      </c>
      <c r="E2373" t="s">
        <v>1821</v>
      </c>
      <c r="F2373" s="29" t="s">
        <v>1822</v>
      </c>
      <c r="G2373" s="47">
        <v>153</v>
      </c>
      <c r="H2373" t="s">
        <v>1822</v>
      </c>
      <c r="I2373">
        <v>1</v>
      </c>
      <c r="J2373" t="s">
        <v>8139</v>
      </c>
      <c r="K2373" t="s">
        <v>840</v>
      </c>
      <c r="L2373" t="s">
        <v>8140</v>
      </c>
      <c r="M2373" t="s">
        <v>3033</v>
      </c>
      <c r="N2373" s="34">
        <v>0</v>
      </c>
      <c r="O2373" s="34" t="s">
        <v>301</v>
      </c>
      <c r="P2373" s="34" t="s">
        <v>307</v>
      </c>
      <c r="Q2373" s="34" t="s">
        <v>842</v>
      </c>
      <c r="R2373" s="34">
        <v>0</v>
      </c>
      <c r="S2373" s="48" t="s">
        <v>1123</v>
      </c>
      <c r="T2373" s="13" t="s">
        <v>1863</v>
      </c>
      <c r="U2373" s="12" t="s">
        <v>122</v>
      </c>
      <c r="V2373" s="12" t="s">
        <v>122</v>
      </c>
      <c r="W2373" s="12" t="s">
        <v>122</v>
      </c>
      <c r="X2373" s="14" t="str">
        <f t="shared" si="37"/>
        <v>В</v>
      </c>
      <c r="Y2373" s="271">
        <f>Таблица1[[#This Row],[ID_intellix]]</f>
        <v>895</v>
      </c>
      <c r="Z2373" s="269" t="s">
        <v>122</v>
      </c>
      <c r="AA2373" s="145">
        <f>IF(OR(Таблица1[[#This Row],[CARDIO_report]]&lt;&gt;0,Таблица1[[#This Row],[AI COMBO_report]]&lt;&gt;0,Таблица1[[#This Row],[OTC_report]]&lt;&gt;0),1,0)</f>
        <v>1</v>
      </c>
      <c r="AB2373" s="60" t="s">
        <v>1124</v>
      </c>
      <c r="AC2373" s="60" t="s">
        <v>1124</v>
      </c>
      <c r="AD2373" s="60" t="s">
        <v>1124</v>
      </c>
      <c r="AE2373" s="60" t="s">
        <v>1124</v>
      </c>
      <c r="AF2373" s="60"/>
      <c r="AG2373" s="60" t="s">
        <v>1124</v>
      </c>
      <c r="AH2373" s="60" t="s">
        <v>1124</v>
      </c>
      <c r="AI2373" s="60" t="s">
        <v>1124</v>
      </c>
      <c r="AJ2373" s="60" t="s">
        <v>1124</v>
      </c>
      <c r="AK2373" s="60" t="s">
        <v>1124</v>
      </c>
      <c r="AL2373" s="60" t="s">
        <v>1124</v>
      </c>
      <c r="AM2373" s="60" t="s">
        <v>1124</v>
      </c>
      <c r="AN2373" s="60" t="s">
        <v>1124</v>
      </c>
      <c r="AO2373" s="60"/>
      <c r="AP2373" s="35" t="s">
        <v>1857</v>
      </c>
      <c r="AQ2373" s="377">
        <v>0</v>
      </c>
      <c r="AR2373" s="378">
        <v>0</v>
      </c>
      <c r="AS2373" s="377">
        <v>0</v>
      </c>
      <c r="AT2373" s="378">
        <v>0</v>
      </c>
      <c r="AU2373" s="377">
        <v>0</v>
      </c>
      <c r="AV2373" s="377">
        <v>0</v>
      </c>
      <c r="AW2373" s="377">
        <v>0</v>
      </c>
      <c r="AX2373">
        <v>0</v>
      </c>
      <c r="AY2373">
        <v>0</v>
      </c>
    </row>
    <row r="2374" spans="1:51" ht="15.75" hidden="1" customHeight="1" x14ac:dyDescent="0.2">
      <c r="A2374" s="46">
        <v>890</v>
      </c>
      <c r="B2374" s="258" t="s">
        <v>8179</v>
      </c>
      <c r="C2374" t="s">
        <v>1204</v>
      </c>
      <c r="D2374" t="s">
        <v>840</v>
      </c>
      <c r="E2374" t="s">
        <v>1821</v>
      </c>
      <c r="F2374" s="29" t="s">
        <v>1822</v>
      </c>
      <c r="G2374" s="47">
        <v>17</v>
      </c>
      <c r="H2374" t="s">
        <v>1822</v>
      </c>
      <c r="I2374">
        <v>1</v>
      </c>
      <c r="J2374" t="s">
        <v>8180</v>
      </c>
      <c r="K2374" t="s">
        <v>840</v>
      </c>
      <c r="L2374" t="s">
        <v>8181</v>
      </c>
      <c r="M2374" t="s">
        <v>3033</v>
      </c>
      <c r="N2374" s="34">
        <v>0</v>
      </c>
      <c r="O2374" s="34" t="s">
        <v>301</v>
      </c>
      <c r="P2374" s="34">
        <v>0</v>
      </c>
      <c r="Q2374" s="34" t="s">
        <v>842</v>
      </c>
      <c r="R2374" s="34">
        <v>0</v>
      </c>
      <c r="S2374" s="48" t="s">
        <v>1123</v>
      </c>
      <c r="T2374" s="13" t="s">
        <v>1863</v>
      </c>
      <c r="U2374" s="12" t="s">
        <v>122</v>
      </c>
      <c r="V2374" s="12" t="s">
        <v>122</v>
      </c>
      <c r="W2374" s="12" t="s">
        <v>1863</v>
      </c>
      <c r="X2374" s="14" t="str">
        <f t="shared" si="37"/>
        <v>А</v>
      </c>
      <c r="Y2374" s="271">
        <f>Таблица1[[#This Row],[ID_intellix]]</f>
        <v>890</v>
      </c>
      <c r="Z2374" s="269" t="s">
        <v>122</v>
      </c>
      <c r="AA2374" s="145">
        <f>IF(OR(Таблица1[[#This Row],[CARDIO_report]]&lt;&gt;0,Таблица1[[#This Row],[AI COMBO_report]]&lt;&gt;0,Таблица1[[#This Row],[OTC_report]]&lt;&gt;0),1,0)</f>
        <v>0</v>
      </c>
      <c r="AB2374" s="60" t="s">
        <v>1124</v>
      </c>
      <c r="AC2374" s="60" t="s">
        <v>1124</v>
      </c>
      <c r="AD2374" s="60" t="s">
        <v>1124</v>
      </c>
      <c r="AE2374" s="60" t="s">
        <v>1124</v>
      </c>
      <c r="AF2374" s="60"/>
      <c r="AG2374" s="60" t="s">
        <v>1124</v>
      </c>
      <c r="AH2374" s="60" t="s">
        <v>1124</v>
      </c>
      <c r="AI2374" s="60" t="s">
        <v>1124</v>
      </c>
      <c r="AJ2374" s="60" t="s">
        <v>1124</v>
      </c>
      <c r="AK2374" s="60" t="s">
        <v>1124</v>
      </c>
      <c r="AL2374" s="60" t="s">
        <v>1124</v>
      </c>
      <c r="AM2374" s="60" t="s">
        <v>1124</v>
      </c>
      <c r="AN2374" s="60" t="s">
        <v>1124</v>
      </c>
      <c r="AO2374" s="60"/>
      <c r="AP2374" s="35" t="s">
        <v>1857</v>
      </c>
      <c r="AQ2374" s="377">
        <v>0</v>
      </c>
      <c r="AR2374" s="378">
        <v>0</v>
      </c>
      <c r="AS2374" s="377">
        <v>0</v>
      </c>
      <c r="AT2374" s="378">
        <v>0</v>
      </c>
      <c r="AU2374" s="377">
        <v>0</v>
      </c>
      <c r="AV2374" s="377">
        <v>0</v>
      </c>
      <c r="AW2374" s="377">
        <v>0</v>
      </c>
      <c r="AX2374" s="30">
        <v>0</v>
      </c>
      <c r="AY2374" s="30">
        <v>0</v>
      </c>
    </row>
    <row r="2375" spans="1:51" ht="15.75" hidden="1" customHeight="1" x14ac:dyDescent="0.2">
      <c r="A2375" s="46">
        <v>7393</v>
      </c>
      <c r="B2375" s="258" t="s">
        <v>8243</v>
      </c>
      <c r="C2375" t="s">
        <v>1204</v>
      </c>
      <c r="D2375" t="s">
        <v>840</v>
      </c>
      <c r="E2375" t="s">
        <v>1821</v>
      </c>
      <c r="F2375" s="29" t="s">
        <v>1822</v>
      </c>
      <c r="G2375" s="47">
        <v>197</v>
      </c>
      <c r="H2375" t="s">
        <v>1822</v>
      </c>
      <c r="I2375">
        <v>1</v>
      </c>
      <c r="J2375" t="s">
        <v>8244</v>
      </c>
      <c r="K2375" t="s">
        <v>840</v>
      </c>
      <c r="L2375" t="s">
        <v>8245</v>
      </c>
      <c r="M2375" t="s">
        <v>3033</v>
      </c>
      <c r="N2375" s="34">
        <v>0</v>
      </c>
      <c r="O2375" s="34" t="s">
        <v>301</v>
      </c>
      <c r="P2375" s="34">
        <v>0</v>
      </c>
      <c r="Q2375" s="34" t="s">
        <v>842</v>
      </c>
      <c r="R2375" s="34" t="s">
        <v>848</v>
      </c>
      <c r="S2375" s="48" t="s">
        <v>1123</v>
      </c>
      <c r="T2375" s="13" t="s">
        <v>122</v>
      </c>
      <c r="U2375" s="12" t="s">
        <v>122</v>
      </c>
      <c r="V2375" s="12" t="s">
        <v>1863</v>
      </c>
      <c r="W2375" s="12" t="s">
        <v>122</v>
      </c>
      <c r="X2375" s="14" t="str">
        <f t="shared" si="37"/>
        <v>В</v>
      </c>
      <c r="Y2375" s="271">
        <f>Таблица1[[#This Row],[ID_intellix]]</f>
        <v>7393</v>
      </c>
      <c r="Z2375" s="269" t="s">
        <v>122</v>
      </c>
      <c r="AA2375" s="145">
        <f>IF(OR(Таблица1[[#This Row],[CARDIO_report]]&lt;&gt;0,Таблица1[[#This Row],[AI COMBO_report]]&lt;&gt;0,Таблица1[[#This Row],[OTC_report]]&lt;&gt;0),1,0)</f>
        <v>1</v>
      </c>
      <c r="AB2375" s="60" t="s">
        <v>1124</v>
      </c>
      <c r="AC2375" s="60" t="s">
        <v>1124</v>
      </c>
      <c r="AD2375" s="60" t="s">
        <v>1124</v>
      </c>
      <c r="AE2375" s="60" t="s">
        <v>1124</v>
      </c>
      <c r="AF2375" s="60"/>
      <c r="AG2375" s="60" t="s">
        <v>1124</v>
      </c>
      <c r="AH2375" s="60" t="s">
        <v>1124</v>
      </c>
      <c r="AI2375" s="60" t="s">
        <v>1124</v>
      </c>
      <c r="AJ2375" s="60" t="s">
        <v>1124</v>
      </c>
      <c r="AK2375" s="60" t="s">
        <v>1124</v>
      </c>
      <c r="AL2375" s="60" t="s">
        <v>1124</v>
      </c>
      <c r="AM2375" s="60" t="s">
        <v>1124</v>
      </c>
      <c r="AN2375" s="60" t="s">
        <v>1124</v>
      </c>
      <c r="AO2375" s="60"/>
      <c r="AP2375" s="35" t="s">
        <v>1825</v>
      </c>
      <c r="AQ2375" s="377">
        <v>0</v>
      </c>
      <c r="AR2375" s="378">
        <v>0</v>
      </c>
      <c r="AS2375" s="377">
        <v>0</v>
      </c>
      <c r="AT2375" s="378">
        <v>0</v>
      </c>
      <c r="AU2375" s="377">
        <v>0</v>
      </c>
      <c r="AV2375" s="377">
        <v>0</v>
      </c>
      <c r="AW2375" s="377">
        <v>0</v>
      </c>
      <c r="AX2375">
        <v>0</v>
      </c>
      <c r="AY2375">
        <v>0</v>
      </c>
    </row>
    <row r="2376" spans="1:51" ht="15.75" hidden="1" customHeight="1" x14ac:dyDescent="0.2">
      <c r="A2376" s="46">
        <v>1035</v>
      </c>
      <c r="B2376" s="258" t="s">
        <v>8252</v>
      </c>
      <c r="C2376" t="s">
        <v>1204</v>
      </c>
      <c r="D2376" t="s">
        <v>840</v>
      </c>
      <c r="E2376" t="s">
        <v>1821</v>
      </c>
      <c r="F2376" s="29" t="s">
        <v>1822</v>
      </c>
      <c r="G2376" s="47">
        <v>20</v>
      </c>
      <c r="H2376" t="s">
        <v>1822</v>
      </c>
      <c r="I2376">
        <v>1</v>
      </c>
      <c r="J2376" t="s">
        <v>8253</v>
      </c>
      <c r="K2376" t="s">
        <v>840</v>
      </c>
      <c r="L2376" t="s">
        <v>8254</v>
      </c>
      <c r="M2376" t="s">
        <v>3033</v>
      </c>
      <c r="N2376" s="34">
        <v>0</v>
      </c>
      <c r="O2376" s="34" t="s">
        <v>301</v>
      </c>
      <c r="P2376" s="34">
        <v>0</v>
      </c>
      <c r="Q2376" s="34" t="s">
        <v>842</v>
      </c>
      <c r="R2376" s="34">
        <v>0</v>
      </c>
      <c r="S2376" s="48" t="s">
        <v>1123</v>
      </c>
      <c r="T2376" s="13" t="s">
        <v>122</v>
      </c>
      <c r="U2376" s="12" t="s">
        <v>122</v>
      </c>
      <c r="V2376" s="12" t="s">
        <v>122</v>
      </c>
      <c r="W2376" s="12" t="s">
        <v>122</v>
      </c>
      <c r="X2376" s="14" t="str">
        <f t="shared" si="37"/>
        <v>С</v>
      </c>
      <c r="Y2376" s="271">
        <f>Таблица1[[#This Row],[ID_intellix]]</f>
        <v>1035</v>
      </c>
      <c r="Z2376" s="269" t="s">
        <v>122</v>
      </c>
      <c r="AA2376" s="145">
        <f>IF(OR(Таблица1[[#This Row],[CARDIO_report]]&lt;&gt;0,Таблица1[[#This Row],[AI COMBO_report]]&lt;&gt;0,Таблица1[[#This Row],[OTC_report]]&lt;&gt;0),1,0)</f>
        <v>0</v>
      </c>
      <c r="AB2376" s="60" t="s">
        <v>1124</v>
      </c>
      <c r="AC2376" s="60" t="s">
        <v>1124</v>
      </c>
      <c r="AD2376" s="60" t="s">
        <v>1124</v>
      </c>
      <c r="AE2376" s="60" t="s">
        <v>1124</v>
      </c>
      <c r="AF2376" s="60"/>
      <c r="AG2376" s="60" t="s">
        <v>1124</v>
      </c>
      <c r="AH2376" s="60" t="s">
        <v>1124</v>
      </c>
      <c r="AI2376" s="60" t="s">
        <v>1124</v>
      </c>
      <c r="AJ2376" s="60" t="s">
        <v>1124</v>
      </c>
      <c r="AK2376" s="60" t="s">
        <v>1124</v>
      </c>
      <c r="AL2376" s="60" t="s">
        <v>1124</v>
      </c>
      <c r="AM2376" s="60" t="s">
        <v>1124</v>
      </c>
      <c r="AN2376" s="60" t="s">
        <v>1124</v>
      </c>
      <c r="AO2376" s="60"/>
      <c r="AP2376" s="35" t="s">
        <v>1825</v>
      </c>
      <c r="AQ2376" s="377">
        <v>0</v>
      </c>
      <c r="AR2376" s="378">
        <v>0</v>
      </c>
      <c r="AS2376" s="377">
        <v>0</v>
      </c>
      <c r="AT2376" s="378">
        <v>0</v>
      </c>
      <c r="AU2376" s="377">
        <v>0</v>
      </c>
      <c r="AV2376" s="377">
        <v>0</v>
      </c>
      <c r="AW2376" s="377">
        <v>0</v>
      </c>
      <c r="AX2376">
        <v>0</v>
      </c>
      <c r="AY2376">
        <v>0</v>
      </c>
    </row>
    <row r="2377" spans="1:51" ht="15.75" hidden="1" customHeight="1" x14ac:dyDescent="0.2">
      <c r="A2377" s="46">
        <v>896</v>
      </c>
      <c r="B2377" s="258" t="s">
        <v>8313</v>
      </c>
      <c r="C2377" t="s">
        <v>1204</v>
      </c>
      <c r="D2377" t="s">
        <v>840</v>
      </c>
      <c r="E2377" t="s">
        <v>1821</v>
      </c>
      <c r="F2377" s="29" t="s">
        <v>1822</v>
      </c>
      <c r="G2377" s="47">
        <v>221</v>
      </c>
      <c r="H2377" t="s">
        <v>1822</v>
      </c>
      <c r="I2377">
        <v>1</v>
      </c>
      <c r="J2377" t="s">
        <v>8314</v>
      </c>
      <c r="K2377" t="s">
        <v>840</v>
      </c>
      <c r="L2377" t="s">
        <v>8315</v>
      </c>
      <c r="M2377" t="s">
        <v>3033</v>
      </c>
      <c r="N2377" s="34">
        <v>0</v>
      </c>
      <c r="O2377" s="34" t="s">
        <v>301</v>
      </c>
      <c r="P2377" s="34">
        <v>0</v>
      </c>
      <c r="Q2377" s="34" t="s">
        <v>842</v>
      </c>
      <c r="R2377" s="34">
        <v>0</v>
      </c>
      <c r="S2377" s="48" t="s">
        <v>1123</v>
      </c>
      <c r="T2377" s="13" t="s">
        <v>122</v>
      </c>
      <c r="U2377" s="12" t="s">
        <v>122</v>
      </c>
      <c r="V2377" s="12" t="s">
        <v>122</v>
      </c>
      <c r="W2377" s="12" t="s">
        <v>122</v>
      </c>
      <c r="X2377" s="14" t="str">
        <f t="shared" si="37"/>
        <v>С</v>
      </c>
      <c r="Y2377" s="271">
        <f>Таблица1[[#This Row],[ID_intellix]]</f>
        <v>896</v>
      </c>
      <c r="Z2377" s="269" t="s">
        <v>122</v>
      </c>
      <c r="AA2377" s="145">
        <f>IF(OR(Таблица1[[#This Row],[CARDIO_report]]&lt;&gt;0,Таблица1[[#This Row],[AI COMBO_report]]&lt;&gt;0,Таблица1[[#This Row],[OTC_report]]&lt;&gt;0),1,0)</f>
        <v>0</v>
      </c>
      <c r="AB2377" s="60" t="s">
        <v>1124</v>
      </c>
      <c r="AC2377" s="60" t="s">
        <v>1124</v>
      </c>
      <c r="AD2377" s="60" t="s">
        <v>1124</v>
      </c>
      <c r="AE2377" s="60" t="s">
        <v>1124</v>
      </c>
      <c r="AF2377" s="60"/>
      <c r="AG2377" s="60" t="s">
        <v>1124</v>
      </c>
      <c r="AH2377" s="60" t="s">
        <v>1124</v>
      </c>
      <c r="AI2377" s="60" t="s">
        <v>1124</v>
      </c>
      <c r="AJ2377" s="60" t="s">
        <v>1124</v>
      </c>
      <c r="AK2377" s="60" t="s">
        <v>1124</v>
      </c>
      <c r="AL2377" s="60" t="s">
        <v>1124</v>
      </c>
      <c r="AM2377" s="60" t="s">
        <v>1124</v>
      </c>
      <c r="AN2377" s="60" t="s">
        <v>1124</v>
      </c>
      <c r="AO2377" s="60"/>
      <c r="AP2377" s="35" t="s">
        <v>1825</v>
      </c>
      <c r="AQ2377" s="377">
        <v>0</v>
      </c>
      <c r="AR2377" s="378">
        <v>0</v>
      </c>
      <c r="AS2377" s="377">
        <v>0</v>
      </c>
      <c r="AT2377" s="378">
        <v>0</v>
      </c>
      <c r="AU2377" s="377">
        <v>0</v>
      </c>
      <c r="AV2377" s="377">
        <v>0</v>
      </c>
      <c r="AW2377" s="377">
        <v>0</v>
      </c>
      <c r="AX2377">
        <v>0</v>
      </c>
      <c r="AY2377">
        <v>0</v>
      </c>
    </row>
    <row r="2378" spans="1:51" ht="15.75" hidden="1" customHeight="1" x14ac:dyDescent="0.2">
      <c r="A2378" s="46">
        <v>897</v>
      </c>
      <c r="B2378" s="258" t="s">
        <v>8319</v>
      </c>
      <c r="C2378" t="s">
        <v>1204</v>
      </c>
      <c r="D2378" t="s">
        <v>840</v>
      </c>
      <c r="E2378" t="s">
        <v>1821</v>
      </c>
      <c r="F2378" s="29" t="s">
        <v>1822</v>
      </c>
      <c r="G2378" s="47">
        <v>223</v>
      </c>
      <c r="H2378" t="s">
        <v>1822</v>
      </c>
      <c r="I2378">
        <v>1</v>
      </c>
      <c r="J2378" t="s">
        <v>8320</v>
      </c>
      <c r="K2378" t="s">
        <v>840</v>
      </c>
      <c r="L2378" t="s">
        <v>8321</v>
      </c>
      <c r="M2378" t="s">
        <v>3033</v>
      </c>
      <c r="N2378" s="34">
        <v>0</v>
      </c>
      <c r="O2378" s="34" t="s">
        <v>301</v>
      </c>
      <c r="P2378" s="34">
        <v>0</v>
      </c>
      <c r="Q2378" s="34" t="s">
        <v>842</v>
      </c>
      <c r="R2378" s="34">
        <v>0</v>
      </c>
      <c r="S2378" s="48" t="s">
        <v>1123</v>
      </c>
      <c r="T2378" s="13" t="s">
        <v>122</v>
      </c>
      <c r="U2378" s="12" t="s">
        <v>122</v>
      </c>
      <c r="V2378" s="12" t="s">
        <v>122</v>
      </c>
      <c r="W2378" s="12" t="s">
        <v>122</v>
      </c>
      <c r="X2378" s="14" t="str">
        <f t="shared" si="37"/>
        <v>С</v>
      </c>
      <c r="Y2378" s="271">
        <f>Таблица1[[#This Row],[ID_intellix]]</f>
        <v>897</v>
      </c>
      <c r="Z2378" s="269" t="s">
        <v>122</v>
      </c>
      <c r="AA2378" s="145">
        <f>IF(OR(Таблица1[[#This Row],[CARDIO_report]]&lt;&gt;0,Таблица1[[#This Row],[AI COMBO_report]]&lt;&gt;0,Таблица1[[#This Row],[OTC_report]]&lt;&gt;0),1,0)</f>
        <v>0</v>
      </c>
      <c r="AB2378" s="60" t="s">
        <v>1124</v>
      </c>
      <c r="AC2378" s="60" t="s">
        <v>1124</v>
      </c>
      <c r="AD2378" s="60" t="s">
        <v>1124</v>
      </c>
      <c r="AE2378" s="60" t="s">
        <v>1124</v>
      </c>
      <c r="AF2378" s="60"/>
      <c r="AG2378" s="60" t="s">
        <v>1124</v>
      </c>
      <c r="AH2378" s="60" t="s">
        <v>1124</v>
      </c>
      <c r="AI2378" s="60" t="s">
        <v>1124</v>
      </c>
      <c r="AJ2378" s="60" t="s">
        <v>1124</v>
      </c>
      <c r="AK2378" s="60" t="s">
        <v>1124</v>
      </c>
      <c r="AL2378" s="60" t="s">
        <v>1124</v>
      </c>
      <c r="AM2378" s="60" t="s">
        <v>1124</v>
      </c>
      <c r="AN2378" s="60" t="s">
        <v>1124</v>
      </c>
      <c r="AO2378" s="60"/>
      <c r="AP2378" s="35" t="s">
        <v>1825</v>
      </c>
      <c r="AQ2378" s="377">
        <v>0</v>
      </c>
      <c r="AR2378" s="378">
        <v>0</v>
      </c>
      <c r="AS2378" s="377">
        <v>0</v>
      </c>
      <c r="AT2378" s="378">
        <v>0</v>
      </c>
      <c r="AU2378" s="377">
        <v>0</v>
      </c>
      <c r="AV2378" s="377">
        <v>0</v>
      </c>
      <c r="AW2378" s="377">
        <v>0</v>
      </c>
      <c r="AX2378">
        <v>0</v>
      </c>
      <c r="AY2378">
        <v>0</v>
      </c>
    </row>
    <row r="2379" spans="1:51" ht="15.75" hidden="1" customHeight="1" x14ac:dyDescent="0.2">
      <c r="A2379" s="46">
        <v>2205</v>
      </c>
      <c r="B2379" s="258" t="s">
        <v>8343</v>
      </c>
      <c r="C2379" t="s">
        <v>1204</v>
      </c>
      <c r="D2379" t="s">
        <v>840</v>
      </c>
      <c r="E2379" t="s">
        <v>1821</v>
      </c>
      <c r="F2379" s="29" t="s">
        <v>1822</v>
      </c>
      <c r="G2379" s="47">
        <v>234</v>
      </c>
      <c r="H2379" t="s">
        <v>1822</v>
      </c>
      <c r="I2379">
        <v>1</v>
      </c>
      <c r="J2379" t="s">
        <v>8344</v>
      </c>
      <c r="K2379" t="s">
        <v>840</v>
      </c>
      <c r="L2379" t="s">
        <v>8345</v>
      </c>
      <c r="M2379" t="s">
        <v>3033</v>
      </c>
      <c r="N2379" s="34" t="s">
        <v>537</v>
      </c>
      <c r="O2379" s="34" t="s">
        <v>301</v>
      </c>
      <c r="P2379" s="34" t="s">
        <v>307</v>
      </c>
      <c r="Q2379" s="34" t="s">
        <v>842</v>
      </c>
      <c r="R2379" s="34" t="s">
        <v>848</v>
      </c>
      <c r="S2379" s="48" t="s">
        <v>1123</v>
      </c>
      <c r="T2379" s="13" t="s">
        <v>1863</v>
      </c>
      <c r="U2379" s="12" t="s">
        <v>122</v>
      </c>
      <c r="V2379" s="12" t="s">
        <v>1863</v>
      </c>
      <c r="W2379" s="12" t="s">
        <v>122</v>
      </c>
      <c r="X2379" s="14" t="str">
        <f t="shared" si="37"/>
        <v>А</v>
      </c>
      <c r="Y2379" s="271">
        <f>Таблица1[[#This Row],[ID_intellix]]</f>
        <v>2205</v>
      </c>
      <c r="Z2379" s="269" t="s">
        <v>122</v>
      </c>
      <c r="AA2379" s="145">
        <f>IF(OR(Таблица1[[#This Row],[CARDIO_report]]&lt;&gt;0,Таблица1[[#This Row],[AI COMBO_report]]&lt;&gt;0,Таблица1[[#This Row],[OTC_report]]&lt;&gt;0),1,0)</f>
        <v>1</v>
      </c>
      <c r="AB2379" s="60" t="s">
        <v>1124</v>
      </c>
      <c r="AC2379" s="60" t="s">
        <v>1124</v>
      </c>
      <c r="AD2379" s="60" t="s">
        <v>1124</v>
      </c>
      <c r="AE2379" s="60" t="s">
        <v>1124</v>
      </c>
      <c r="AF2379" s="60"/>
      <c r="AG2379" s="60" t="s">
        <v>1124</v>
      </c>
      <c r="AH2379" s="60" t="s">
        <v>1124</v>
      </c>
      <c r="AI2379" s="60" t="s">
        <v>1124</v>
      </c>
      <c r="AJ2379" s="60" t="s">
        <v>1124</v>
      </c>
      <c r="AK2379" s="60" t="s">
        <v>1124</v>
      </c>
      <c r="AL2379" s="60" t="s">
        <v>1124</v>
      </c>
      <c r="AM2379" s="60" t="s">
        <v>1124</v>
      </c>
      <c r="AN2379" s="60" t="s">
        <v>1124</v>
      </c>
      <c r="AO2379" s="60"/>
      <c r="AP2379" s="35" t="s">
        <v>1917</v>
      </c>
      <c r="AQ2379" s="377">
        <v>0</v>
      </c>
      <c r="AR2379" s="378">
        <v>0</v>
      </c>
      <c r="AS2379" s="377">
        <v>0</v>
      </c>
      <c r="AT2379" s="378">
        <v>0</v>
      </c>
      <c r="AU2379" s="377">
        <v>0</v>
      </c>
      <c r="AV2379" s="377">
        <v>0</v>
      </c>
      <c r="AW2379" s="377">
        <v>0</v>
      </c>
      <c r="AX2379">
        <v>0</v>
      </c>
      <c r="AY2379">
        <v>0</v>
      </c>
    </row>
    <row r="2380" spans="1:51" ht="15.75" hidden="1" customHeight="1" x14ac:dyDescent="0.2">
      <c r="A2380" s="46">
        <v>1071</v>
      </c>
      <c r="B2380" s="258" t="s">
        <v>8371</v>
      </c>
      <c r="C2380" t="s">
        <v>1204</v>
      </c>
      <c r="D2380" t="s">
        <v>840</v>
      </c>
      <c r="E2380" t="s">
        <v>1821</v>
      </c>
      <c r="F2380" s="29" t="s">
        <v>1822</v>
      </c>
      <c r="G2380" s="47">
        <v>243</v>
      </c>
      <c r="H2380" t="s">
        <v>1822</v>
      </c>
      <c r="I2380">
        <v>1</v>
      </c>
      <c r="J2380" t="s">
        <v>8372</v>
      </c>
      <c r="K2380" t="s">
        <v>840</v>
      </c>
      <c r="L2380" t="s">
        <v>8373</v>
      </c>
      <c r="M2380" t="s">
        <v>3033</v>
      </c>
      <c r="N2380" s="34">
        <v>0</v>
      </c>
      <c r="O2380" s="34" t="s">
        <v>301</v>
      </c>
      <c r="P2380" s="34">
        <v>0</v>
      </c>
      <c r="Q2380" s="34" t="s">
        <v>842</v>
      </c>
      <c r="R2380" s="34" t="s">
        <v>848</v>
      </c>
      <c r="S2380" s="48" t="s">
        <v>1123</v>
      </c>
      <c r="T2380" s="13" t="s">
        <v>122</v>
      </c>
      <c r="U2380" s="12" t="s">
        <v>122</v>
      </c>
      <c r="V2380" s="12" t="s">
        <v>122</v>
      </c>
      <c r="W2380" s="12" t="s">
        <v>122</v>
      </c>
      <c r="X2380" s="14" t="str">
        <f t="shared" si="37"/>
        <v>С</v>
      </c>
      <c r="Y2380" s="271">
        <f>Таблица1[[#This Row],[ID_intellix]]</f>
        <v>1071</v>
      </c>
      <c r="Z2380" s="269" t="s">
        <v>122</v>
      </c>
      <c r="AA2380" s="145">
        <f>IF(OR(Таблица1[[#This Row],[CARDIO_report]]&lt;&gt;0,Таблица1[[#This Row],[AI COMBO_report]]&lt;&gt;0,Таблица1[[#This Row],[OTC_report]]&lt;&gt;0),1,0)</f>
        <v>1</v>
      </c>
      <c r="AB2380" s="60" t="s">
        <v>1124</v>
      </c>
      <c r="AC2380" s="60" t="s">
        <v>1124</v>
      </c>
      <c r="AD2380" s="60" t="s">
        <v>1124</v>
      </c>
      <c r="AE2380" s="60" t="s">
        <v>1124</v>
      </c>
      <c r="AF2380" s="60"/>
      <c r="AG2380" s="60" t="s">
        <v>1124</v>
      </c>
      <c r="AH2380" s="60" t="s">
        <v>1124</v>
      </c>
      <c r="AI2380" s="60" t="s">
        <v>1124</v>
      </c>
      <c r="AJ2380" s="60" t="s">
        <v>1124</v>
      </c>
      <c r="AK2380" s="60" t="s">
        <v>1124</v>
      </c>
      <c r="AL2380" s="60" t="s">
        <v>1124</v>
      </c>
      <c r="AM2380" s="60" t="s">
        <v>1124</v>
      </c>
      <c r="AN2380" s="60" t="s">
        <v>1124</v>
      </c>
      <c r="AO2380" s="60"/>
      <c r="AP2380" s="35" t="s">
        <v>1857</v>
      </c>
      <c r="AQ2380" s="377">
        <v>0</v>
      </c>
      <c r="AR2380" s="378">
        <v>0</v>
      </c>
      <c r="AS2380" s="377">
        <v>0</v>
      </c>
      <c r="AT2380" s="378">
        <v>0</v>
      </c>
      <c r="AU2380" s="377">
        <v>0</v>
      </c>
      <c r="AV2380" s="377">
        <v>0</v>
      </c>
      <c r="AW2380" s="377">
        <v>0</v>
      </c>
      <c r="AX2380">
        <v>0</v>
      </c>
      <c r="AY2380">
        <v>0</v>
      </c>
    </row>
    <row r="2381" spans="1:51" ht="15.75" hidden="1" customHeight="1" x14ac:dyDescent="0.2">
      <c r="A2381" s="46">
        <v>1073</v>
      </c>
      <c r="B2381" s="258" t="s">
        <v>8374</v>
      </c>
      <c r="C2381" t="s">
        <v>1204</v>
      </c>
      <c r="D2381" t="s">
        <v>840</v>
      </c>
      <c r="E2381" t="s">
        <v>1821</v>
      </c>
      <c r="F2381" s="29" t="s">
        <v>1822</v>
      </c>
      <c r="G2381" s="47">
        <v>245</v>
      </c>
      <c r="H2381" t="s">
        <v>1822</v>
      </c>
      <c r="I2381">
        <v>1</v>
      </c>
      <c r="J2381" t="s">
        <v>8375</v>
      </c>
      <c r="K2381" t="s">
        <v>840</v>
      </c>
      <c r="L2381" t="s">
        <v>8376</v>
      </c>
      <c r="M2381" t="s">
        <v>3033</v>
      </c>
      <c r="N2381" s="34">
        <v>0</v>
      </c>
      <c r="O2381" s="34" t="s">
        <v>301</v>
      </c>
      <c r="P2381" s="34">
        <v>0</v>
      </c>
      <c r="Q2381" s="34" t="s">
        <v>842</v>
      </c>
      <c r="R2381" s="34">
        <v>0</v>
      </c>
      <c r="S2381" s="48" t="s">
        <v>1123</v>
      </c>
      <c r="T2381" s="13" t="s">
        <v>1863</v>
      </c>
      <c r="U2381" s="12" t="s">
        <v>122</v>
      </c>
      <c r="V2381" s="12" t="s">
        <v>1863</v>
      </c>
      <c r="W2381" s="12" t="s">
        <v>122</v>
      </c>
      <c r="X2381" s="14" t="str">
        <f t="shared" si="37"/>
        <v>А</v>
      </c>
      <c r="Y2381" s="271">
        <f>Таблица1[[#This Row],[ID_intellix]]</f>
        <v>1073</v>
      </c>
      <c r="Z2381" s="269" t="s">
        <v>122</v>
      </c>
      <c r="AA2381" s="145">
        <f>IF(OR(Таблица1[[#This Row],[CARDIO_report]]&lt;&gt;0,Таблица1[[#This Row],[AI COMBO_report]]&lt;&gt;0,Таблица1[[#This Row],[OTC_report]]&lt;&gt;0),1,0)</f>
        <v>0</v>
      </c>
      <c r="AB2381" s="60" t="s">
        <v>1124</v>
      </c>
      <c r="AC2381" s="60" t="s">
        <v>1124</v>
      </c>
      <c r="AD2381" s="60" t="s">
        <v>1124</v>
      </c>
      <c r="AE2381" s="60" t="s">
        <v>1124</v>
      </c>
      <c r="AF2381" s="60"/>
      <c r="AG2381" s="60" t="s">
        <v>1124</v>
      </c>
      <c r="AH2381" s="60" t="s">
        <v>1124</v>
      </c>
      <c r="AI2381" s="60" t="s">
        <v>1124</v>
      </c>
      <c r="AJ2381" s="60" t="s">
        <v>1124</v>
      </c>
      <c r="AK2381" s="60" t="s">
        <v>1124</v>
      </c>
      <c r="AL2381" s="60" t="s">
        <v>1124</v>
      </c>
      <c r="AM2381" s="60" t="s">
        <v>1124</v>
      </c>
      <c r="AN2381" s="60" t="s">
        <v>1124</v>
      </c>
      <c r="AO2381" s="60"/>
      <c r="AP2381" s="35" t="s">
        <v>1857</v>
      </c>
      <c r="AQ2381" s="377">
        <v>0</v>
      </c>
      <c r="AR2381" s="378">
        <v>0</v>
      </c>
      <c r="AS2381" s="377">
        <v>0</v>
      </c>
      <c r="AT2381" s="378">
        <v>0</v>
      </c>
      <c r="AU2381" s="377">
        <v>0</v>
      </c>
      <c r="AV2381" s="377">
        <v>0</v>
      </c>
      <c r="AW2381" s="377">
        <v>0</v>
      </c>
      <c r="AX2381">
        <v>0</v>
      </c>
      <c r="AY2381">
        <v>0</v>
      </c>
    </row>
    <row r="2382" spans="1:51" ht="15.75" hidden="1" customHeight="1" x14ac:dyDescent="0.2">
      <c r="A2382" s="46">
        <v>1831</v>
      </c>
      <c r="B2382" s="258" t="s">
        <v>8410</v>
      </c>
      <c r="C2382" t="s">
        <v>1204</v>
      </c>
      <c r="D2382" t="s">
        <v>840</v>
      </c>
      <c r="E2382" t="s">
        <v>1821</v>
      </c>
      <c r="F2382" s="29" t="s">
        <v>1822</v>
      </c>
      <c r="G2382" s="47">
        <v>260</v>
      </c>
      <c r="H2382" t="s">
        <v>1822</v>
      </c>
      <c r="I2382">
        <v>1</v>
      </c>
      <c r="J2382" t="s">
        <v>8411</v>
      </c>
      <c r="K2382" t="s">
        <v>840</v>
      </c>
      <c r="L2382" t="s">
        <v>8412</v>
      </c>
      <c r="M2382" t="s">
        <v>3033</v>
      </c>
      <c r="N2382" s="34">
        <v>0</v>
      </c>
      <c r="O2382" s="34" t="s">
        <v>301</v>
      </c>
      <c r="P2382" s="34" t="s">
        <v>307</v>
      </c>
      <c r="Q2382" s="34" t="s">
        <v>842</v>
      </c>
      <c r="R2382" s="34">
        <v>0</v>
      </c>
      <c r="S2382" s="48" t="s">
        <v>1123</v>
      </c>
      <c r="T2382" s="13" t="s">
        <v>1863</v>
      </c>
      <c r="U2382" s="12" t="s">
        <v>122</v>
      </c>
      <c r="V2382" s="12" t="s">
        <v>122</v>
      </c>
      <c r="W2382" s="12" t="s">
        <v>122</v>
      </c>
      <c r="X2382" s="14" t="str">
        <f t="shared" si="37"/>
        <v>В</v>
      </c>
      <c r="Y2382" s="271">
        <f>Таблица1[[#This Row],[ID_intellix]]</f>
        <v>1831</v>
      </c>
      <c r="Z2382" s="269" t="s">
        <v>122</v>
      </c>
      <c r="AA2382" s="145">
        <f>IF(OR(Таблица1[[#This Row],[CARDIO_report]]&lt;&gt;0,Таблица1[[#This Row],[AI COMBO_report]]&lt;&gt;0,Таблица1[[#This Row],[OTC_report]]&lt;&gt;0),1,0)</f>
        <v>1</v>
      </c>
      <c r="AB2382" s="60" t="s">
        <v>1124</v>
      </c>
      <c r="AC2382" s="60" t="s">
        <v>1124</v>
      </c>
      <c r="AD2382" s="60" t="s">
        <v>1124</v>
      </c>
      <c r="AE2382" s="60" t="s">
        <v>1124</v>
      </c>
      <c r="AF2382" s="60"/>
      <c r="AG2382" s="60" t="s">
        <v>1124</v>
      </c>
      <c r="AH2382" s="60" t="s">
        <v>1124</v>
      </c>
      <c r="AI2382" s="60" t="s">
        <v>1124</v>
      </c>
      <c r="AJ2382" s="60" t="s">
        <v>1124</v>
      </c>
      <c r="AK2382" s="60" t="s">
        <v>1124</v>
      </c>
      <c r="AL2382" s="60" t="s">
        <v>1124</v>
      </c>
      <c r="AM2382" s="60" t="s">
        <v>1124</v>
      </c>
      <c r="AN2382" s="60" t="s">
        <v>1124</v>
      </c>
      <c r="AO2382" s="60"/>
      <c r="AP2382" s="35" t="s">
        <v>1857</v>
      </c>
      <c r="AQ2382" s="377">
        <v>0</v>
      </c>
      <c r="AR2382" s="378">
        <v>0</v>
      </c>
      <c r="AS2382" s="377">
        <v>0</v>
      </c>
      <c r="AT2382" s="378">
        <v>0</v>
      </c>
      <c r="AU2382" s="377">
        <v>0</v>
      </c>
      <c r="AV2382" s="377">
        <v>0</v>
      </c>
      <c r="AW2382" s="377">
        <v>0</v>
      </c>
      <c r="AX2382">
        <v>0</v>
      </c>
      <c r="AY2382">
        <v>0</v>
      </c>
    </row>
    <row r="2383" spans="1:51" ht="15.75" hidden="1" customHeight="1" x14ac:dyDescent="0.2">
      <c r="A2383" s="46">
        <v>2238</v>
      </c>
      <c r="B2383" s="258" t="s">
        <v>8413</v>
      </c>
      <c r="C2383" t="s">
        <v>1204</v>
      </c>
      <c r="D2383" t="s">
        <v>840</v>
      </c>
      <c r="E2383" t="s">
        <v>1821</v>
      </c>
      <c r="F2383" s="29" t="s">
        <v>1822</v>
      </c>
      <c r="G2383" s="47">
        <v>261</v>
      </c>
      <c r="H2383" t="s">
        <v>1822</v>
      </c>
      <c r="I2383">
        <v>1</v>
      </c>
      <c r="J2383" t="s">
        <v>8414</v>
      </c>
      <c r="K2383" t="s">
        <v>840</v>
      </c>
      <c r="L2383" t="s">
        <v>8415</v>
      </c>
      <c r="M2383" t="s">
        <v>3033</v>
      </c>
      <c r="N2383" s="34">
        <v>0</v>
      </c>
      <c r="O2383" s="34" t="s">
        <v>301</v>
      </c>
      <c r="P2383" s="34">
        <v>0</v>
      </c>
      <c r="Q2383" s="34" t="s">
        <v>842</v>
      </c>
      <c r="R2383" s="34">
        <v>0</v>
      </c>
      <c r="S2383" s="48" t="s">
        <v>1123</v>
      </c>
      <c r="T2383" s="13" t="s">
        <v>122</v>
      </c>
      <c r="U2383" s="12" t="s">
        <v>122</v>
      </c>
      <c r="V2383" s="12" t="s">
        <v>122</v>
      </c>
      <c r="W2383" s="12" t="s">
        <v>122</v>
      </c>
      <c r="X2383" s="14" t="str">
        <f t="shared" si="37"/>
        <v>С</v>
      </c>
      <c r="Y2383" s="271">
        <f>Таблица1[[#This Row],[ID_intellix]]</f>
        <v>2238</v>
      </c>
      <c r="Z2383" s="269" t="s">
        <v>122</v>
      </c>
      <c r="AA2383" s="145">
        <f>IF(OR(Таблица1[[#This Row],[CARDIO_report]]&lt;&gt;0,Таблица1[[#This Row],[AI COMBO_report]]&lt;&gt;0,Таблица1[[#This Row],[OTC_report]]&lt;&gt;0),1,0)</f>
        <v>0</v>
      </c>
      <c r="AB2383" s="60" t="s">
        <v>1124</v>
      </c>
      <c r="AC2383" s="60" t="s">
        <v>1124</v>
      </c>
      <c r="AD2383" s="60" t="s">
        <v>1124</v>
      </c>
      <c r="AE2383" s="60" t="s">
        <v>1124</v>
      </c>
      <c r="AF2383" s="60"/>
      <c r="AG2383" s="60" t="s">
        <v>1124</v>
      </c>
      <c r="AH2383" s="60" t="s">
        <v>1124</v>
      </c>
      <c r="AI2383" s="60" t="s">
        <v>1124</v>
      </c>
      <c r="AJ2383" s="60" t="s">
        <v>1124</v>
      </c>
      <c r="AK2383" s="60" t="s">
        <v>1124</v>
      </c>
      <c r="AL2383" s="60" t="s">
        <v>1124</v>
      </c>
      <c r="AM2383" s="60" t="s">
        <v>1124</v>
      </c>
      <c r="AN2383" s="60" t="s">
        <v>1124</v>
      </c>
      <c r="AO2383" s="60"/>
      <c r="AP2383" s="35" t="s">
        <v>1857</v>
      </c>
      <c r="AQ2383" s="377">
        <v>0</v>
      </c>
      <c r="AR2383" s="378">
        <v>0</v>
      </c>
      <c r="AS2383" s="377">
        <v>0</v>
      </c>
      <c r="AT2383" s="378">
        <v>0</v>
      </c>
      <c r="AU2383" s="377">
        <v>0</v>
      </c>
      <c r="AV2383" s="377">
        <v>0</v>
      </c>
      <c r="AW2383" s="377">
        <v>0</v>
      </c>
      <c r="AX2383">
        <v>0</v>
      </c>
      <c r="AY2383">
        <v>0</v>
      </c>
    </row>
    <row r="2384" spans="1:51" ht="15.75" hidden="1" customHeight="1" x14ac:dyDescent="0.2">
      <c r="A2384" s="46">
        <v>2419</v>
      </c>
      <c r="B2384" s="258" t="s">
        <v>8419</v>
      </c>
      <c r="C2384" t="s">
        <v>1204</v>
      </c>
      <c r="D2384" t="s">
        <v>840</v>
      </c>
      <c r="E2384" t="s">
        <v>1821</v>
      </c>
      <c r="F2384" s="29" t="s">
        <v>1822</v>
      </c>
      <c r="G2384" s="47">
        <v>266</v>
      </c>
      <c r="H2384" t="s">
        <v>1822</v>
      </c>
      <c r="I2384">
        <v>1</v>
      </c>
      <c r="J2384" t="s">
        <v>8420</v>
      </c>
      <c r="K2384" t="s">
        <v>840</v>
      </c>
      <c r="L2384" t="s">
        <v>8421</v>
      </c>
      <c r="M2384" t="s">
        <v>3033</v>
      </c>
      <c r="N2384" s="34">
        <v>0</v>
      </c>
      <c r="O2384" s="34" t="s">
        <v>301</v>
      </c>
      <c r="P2384" s="34">
        <v>0</v>
      </c>
      <c r="Q2384" s="34" t="s">
        <v>842</v>
      </c>
      <c r="R2384" s="34">
        <v>0</v>
      </c>
      <c r="S2384" s="48" t="s">
        <v>1123</v>
      </c>
      <c r="T2384" s="13" t="s">
        <v>122</v>
      </c>
      <c r="U2384" s="12" t="s">
        <v>122</v>
      </c>
      <c r="V2384" s="12" t="s">
        <v>1863</v>
      </c>
      <c r="W2384" s="12" t="s">
        <v>122</v>
      </c>
      <c r="X2384" s="14" t="str">
        <f t="shared" si="37"/>
        <v>В</v>
      </c>
      <c r="Y2384" s="271">
        <f>Таблица1[[#This Row],[ID_intellix]]</f>
        <v>2419</v>
      </c>
      <c r="Z2384" s="269" t="s">
        <v>122</v>
      </c>
      <c r="AA2384" s="145">
        <f>IF(OR(Таблица1[[#This Row],[CARDIO_report]]&lt;&gt;0,Таблица1[[#This Row],[AI COMBO_report]]&lt;&gt;0,Таблица1[[#This Row],[OTC_report]]&lt;&gt;0),1,0)</f>
        <v>0</v>
      </c>
      <c r="AB2384" s="60" t="s">
        <v>1124</v>
      </c>
      <c r="AC2384" s="60" t="s">
        <v>1124</v>
      </c>
      <c r="AD2384" s="60" t="s">
        <v>1124</v>
      </c>
      <c r="AE2384" s="60" t="s">
        <v>1124</v>
      </c>
      <c r="AF2384" s="60"/>
      <c r="AG2384" s="60" t="s">
        <v>1124</v>
      </c>
      <c r="AH2384" s="60" t="s">
        <v>1124</v>
      </c>
      <c r="AI2384" s="60" t="s">
        <v>1124</v>
      </c>
      <c r="AJ2384" s="60" t="s">
        <v>1124</v>
      </c>
      <c r="AK2384" s="60" t="s">
        <v>1124</v>
      </c>
      <c r="AL2384" s="60" t="s">
        <v>1124</v>
      </c>
      <c r="AM2384" s="60" t="s">
        <v>1124</v>
      </c>
      <c r="AN2384" s="60" t="s">
        <v>1124</v>
      </c>
      <c r="AO2384" s="60"/>
      <c r="AP2384" s="35" t="s">
        <v>1825</v>
      </c>
      <c r="AQ2384" s="377">
        <v>0</v>
      </c>
      <c r="AR2384" s="378">
        <v>0</v>
      </c>
      <c r="AS2384" s="377">
        <v>0</v>
      </c>
      <c r="AT2384" s="378">
        <v>0</v>
      </c>
      <c r="AU2384" s="377">
        <v>0</v>
      </c>
      <c r="AV2384" s="377">
        <v>0</v>
      </c>
      <c r="AW2384" s="377">
        <v>0</v>
      </c>
      <c r="AX2384">
        <v>0</v>
      </c>
      <c r="AY2384">
        <v>0</v>
      </c>
    </row>
    <row r="2385" spans="1:54" ht="15.75" hidden="1" customHeight="1" x14ac:dyDescent="0.2">
      <c r="A2385" s="46">
        <v>7695</v>
      </c>
      <c r="B2385" s="258" t="s">
        <v>8442</v>
      </c>
      <c r="C2385" t="s">
        <v>1204</v>
      </c>
      <c r="D2385" t="s">
        <v>840</v>
      </c>
      <c r="E2385" t="s">
        <v>1821</v>
      </c>
      <c r="F2385" s="29" t="s">
        <v>1822</v>
      </c>
      <c r="G2385" s="396">
        <v>274</v>
      </c>
      <c r="H2385" t="s">
        <v>1822</v>
      </c>
      <c r="I2385">
        <v>1</v>
      </c>
      <c r="J2385" t="s">
        <v>8443</v>
      </c>
      <c r="K2385" t="s">
        <v>840</v>
      </c>
      <c r="L2385" t="s">
        <v>8444</v>
      </c>
      <c r="M2385" t="s">
        <v>3033</v>
      </c>
      <c r="N2385" s="34">
        <v>0</v>
      </c>
      <c r="O2385" s="34" t="s">
        <v>301</v>
      </c>
      <c r="P2385" s="34">
        <v>0</v>
      </c>
      <c r="Q2385" s="34" t="s">
        <v>842</v>
      </c>
      <c r="R2385" s="34" t="s">
        <v>848</v>
      </c>
      <c r="S2385" s="48" t="s">
        <v>1123</v>
      </c>
      <c r="T2385" s="13" t="s">
        <v>122</v>
      </c>
      <c r="U2385" s="12" t="s">
        <v>122</v>
      </c>
      <c r="V2385" s="12" t="s">
        <v>1863</v>
      </c>
      <c r="W2385" s="12" t="s">
        <v>122</v>
      </c>
      <c r="X2385" s="14" t="str">
        <f t="shared" si="37"/>
        <v>В</v>
      </c>
      <c r="Y2385" s="271">
        <f>Таблица1[[#This Row],[ID_intellix]]</f>
        <v>7695</v>
      </c>
      <c r="Z2385" s="269" t="s">
        <v>122</v>
      </c>
      <c r="AA2385" s="145">
        <f>IF(OR(Таблица1[[#This Row],[CARDIO_report]]&lt;&gt;0,Таблица1[[#This Row],[AI COMBO_report]]&lt;&gt;0,Таблица1[[#This Row],[OTC_report]]&lt;&gt;0),1,0)</f>
        <v>1</v>
      </c>
      <c r="AB2385" s="60" t="s">
        <v>1124</v>
      </c>
      <c r="AC2385" s="60" t="s">
        <v>1124</v>
      </c>
      <c r="AD2385" s="60" t="s">
        <v>1124</v>
      </c>
      <c r="AE2385" s="60" t="s">
        <v>1124</v>
      </c>
      <c r="AF2385" s="60"/>
      <c r="AG2385" s="60" t="s">
        <v>1124</v>
      </c>
      <c r="AH2385" s="60" t="s">
        <v>1124</v>
      </c>
      <c r="AI2385" s="60" t="s">
        <v>1124</v>
      </c>
      <c r="AJ2385" s="60" t="s">
        <v>1124</v>
      </c>
      <c r="AK2385" s="60" t="s">
        <v>1124</v>
      </c>
      <c r="AL2385" s="60" t="s">
        <v>1124</v>
      </c>
      <c r="AM2385" s="60" t="s">
        <v>1124</v>
      </c>
      <c r="AN2385" s="60" t="s">
        <v>1124</v>
      </c>
      <c r="AO2385" s="60"/>
      <c r="AP2385" s="35" t="s">
        <v>1825</v>
      </c>
      <c r="AQ2385" s="377">
        <v>0</v>
      </c>
      <c r="AR2385" s="378">
        <v>0</v>
      </c>
      <c r="AS2385" s="377">
        <v>0</v>
      </c>
      <c r="AT2385" s="378">
        <v>0</v>
      </c>
      <c r="AU2385" s="377">
        <v>0</v>
      </c>
      <c r="AV2385" s="377">
        <v>0</v>
      </c>
      <c r="AW2385" s="377">
        <v>0</v>
      </c>
      <c r="AX2385" s="31">
        <v>0</v>
      </c>
      <c r="AY2385" s="31">
        <v>0</v>
      </c>
    </row>
    <row r="2386" spans="1:54" ht="15.75" hidden="1" customHeight="1" x14ac:dyDescent="0.2">
      <c r="A2386" s="46">
        <v>1894</v>
      </c>
      <c r="B2386" s="258" t="s">
        <v>8487</v>
      </c>
      <c r="C2386" t="s">
        <v>1204</v>
      </c>
      <c r="D2386" t="s">
        <v>840</v>
      </c>
      <c r="E2386" t="s">
        <v>1821</v>
      </c>
      <c r="F2386" s="29" t="s">
        <v>1822</v>
      </c>
      <c r="G2386" s="47">
        <v>32</v>
      </c>
      <c r="H2386" t="s">
        <v>1822</v>
      </c>
      <c r="I2386">
        <v>1</v>
      </c>
      <c r="J2386" t="s">
        <v>8488</v>
      </c>
      <c r="K2386" t="s">
        <v>840</v>
      </c>
      <c r="L2386" t="s">
        <v>8489</v>
      </c>
      <c r="M2386" t="s">
        <v>3033</v>
      </c>
      <c r="N2386" s="34">
        <v>0</v>
      </c>
      <c r="O2386" s="34" t="s">
        <v>301</v>
      </c>
      <c r="P2386" s="34">
        <v>0</v>
      </c>
      <c r="Q2386" s="34" t="s">
        <v>842</v>
      </c>
      <c r="R2386" s="34">
        <v>0</v>
      </c>
      <c r="S2386" s="48" t="s">
        <v>1123</v>
      </c>
      <c r="T2386" s="13" t="s">
        <v>122</v>
      </c>
      <c r="U2386" s="12" t="s">
        <v>122</v>
      </c>
      <c r="V2386" s="12" t="s">
        <v>122</v>
      </c>
      <c r="W2386" s="12" t="s">
        <v>122</v>
      </c>
      <c r="X2386" s="14" t="str">
        <f t="shared" si="37"/>
        <v>С</v>
      </c>
      <c r="Y2386" s="271">
        <f>Таблица1[[#This Row],[ID_intellix]]</f>
        <v>1894</v>
      </c>
      <c r="Z2386" s="269" t="s">
        <v>122</v>
      </c>
      <c r="AA2386" s="145">
        <f>IF(OR(Таблица1[[#This Row],[CARDIO_report]]&lt;&gt;0,Таблица1[[#This Row],[AI COMBO_report]]&lt;&gt;0,Таблица1[[#This Row],[OTC_report]]&lt;&gt;0),1,0)</f>
        <v>0</v>
      </c>
      <c r="AB2386" s="60" t="s">
        <v>1124</v>
      </c>
      <c r="AC2386" s="60" t="s">
        <v>1124</v>
      </c>
      <c r="AD2386" s="60" t="s">
        <v>1124</v>
      </c>
      <c r="AE2386" s="60" t="s">
        <v>1124</v>
      </c>
      <c r="AF2386" s="60"/>
      <c r="AG2386" s="60" t="s">
        <v>1124</v>
      </c>
      <c r="AH2386" s="60" t="s">
        <v>1124</v>
      </c>
      <c r="AI2386" s="60" t="s">
        <v>1124</v>
      </c>
      <c r="AJ2386" s="60" t="s">
        <v>1124</v>
      </c>
      <c r="AK2386" s="60" t="s">
        <v>1124</v>
      </c>
      <c r="AL2386" s="60" t="s">
        <v>1124</v>
      </c>
      <c r="AM2386" s="60" t="s">
        <v>1124</v>
      </c>
      <c r="AN2386" s="60" t="s">
        <v>1124</v>
      </c>
      <c r="AO2386" s="60"/>
      <c r="AP2386" s="35" t="s">
        <v>1825</v>
      </c>
      <c r="AQ2386" s="377">
        <v>0</v>
      </c>
      <c r="AR2386" s="378">
        <v>0</v>
      </c>
      <c r="AS2386" s="377">
        <v>0</v>
      </c>
      <c r="AT2386" s="378">
        <v>0</v>
      </c>
      <c r="AU2386" s="377">
        <v>0</v>
      </c>
      <c r="AV2386" s="377">
        <v>0</v>
      </c>
      <c r="AW2386" s="377">
        <v>0</v>
      </c>
      <c r="AX2386">
        <v>0</v>
      </c>
      <c r="AY2386">
        <v>0</v>
      </c>
    </row>
    <row r="2387" spans="1:54" ht="15.75" hidden="1" customHeight="1" x14ac:dyDescent="0.2">
      <c r="A2387" s="46">
        <v>891</v>
      </c>
      <c r="B2387" s="258" t="s">
        <v>8502</v>
      </c>
      <c r="C2387" t="s">
        <v>1204</v>
      </c>
      <c r="D2387" t="s">
        <v>840</v>
      </c>
      <c r="E2387" t="s">
        <v>1821</v>
      </c>
      <c r="F2387" s="29" t="s">
        <v>1822</v>
      </c>
      <c r="G2387" s="47">
        <v>37</v>
      </c>
      <c r="H2387" t="s">
        <v>1822</v>
      </c>
      <c r="I2387">
        <v>1</v>
      </c>
      <c r="J2387" t="s">
        <v>8503</v>
      </c>
      <c r="K2387" t="s">
        <v>840</v>
      </c>
      <c r="L2387" t="s">
        <v>8504</v>
      </c>
      <c r="M2387" t="s">
        <v>3033</v>
      </c>
      <c r="N2387" s="34" t="s">
        <v>476</v>
      </c>
      <c r="O2387" s="34" t="s">
        <v>301</v>
      </c>
      <c r="P2387" s="34">
        <v>0</v>
      </c>
      <c r="Q2387" s="34" t="s">
        <v>842</v>
      </c>
      <c r="R2387" s="34">
        <v>0</v>
      </c>
      <c r="S2387" s="48" t="s">
        <v>1123</v>
      </c>
      <c r="T2387" s="13" t="s">
        <v>1863</v>
      </c>
      <c r="U2387" s="12" t="s">
        <v>122</v>
      </c>
      <c r="V2387" s="12" t="s">
        <v>122</v>
      </c>
      <c r="W2387" s="12" t="s">
        <v>1863</v>
      </c>
      <c r="X2387" s="14" t="str">
        <f t="shared" si="37"/>
        <v>А</v>
      </c>
      <c r="Y2387" s="271">
        <f>Таблица1[[#This Row],[ID_intellix]]</f>
        <v>891</v>
      </c>
      <c r="Z2387" s="269" t="s">
        <v>122</v>
      </c>
      <c r="AA2387" s="145">
        <f>IF(OR(Таблица1[[#This Row],[CARDIO_report]]&lt;&gt;0,Таблица1[[#This Row],[AI COMBO_report]]&lt;&gt;0,Таблица1[[#This Row],[OTC_report]]&lt;&gt;0),1,0)</f>
        <v>1</v>
      </c>
      <c r="AB2387" s="60" t="s">
        <v>1124</v>
      </c>
      <c r="AC2387" s="60" t="s">
        <v>1124</v>
      </c>
      <c r="AD2387" s="60" t="s">
        <v>1124</v>
      </c>
      <c r="AE2387" s="60" t="s">
        <v>1124</v>
      </c>
      <c r="AF2387" s="60"/>
      <c r="AG2387" s="60" t="s">
        <v>1124</v>
      </c>
      <c r="AH2387" s="60" t="s">
        <v>1124</v>
      </c>
      <c r="AI2387" s="60" t="s">
        <v>1124</v>
      </c>
      <c r="AJ2387" s="60" t="s">
        <v>1124</v>
      </c>
      <c r="AK2387" s="60" t="s">
        <v>1124</v>
      </c>
      <c r="AL2387" s="60" t="s">
        <v>1124</v>
      </c>
      <c r="AM2387" s="60" t="s">
        <v>1124</v>
      </c>
      <c r="AN2387" s="60" t="s">
        <v>1124</v>
      </c>
      <c r="AO2387" s="60"/>
      <c r="AP2387" s="35" t="s">
        <v>1917</v>
      </c>
      <c r="AQ2387" s="377">
        <v>0</v>
      </c>
      <c r="AR2387" s="378">
        <v>0</v>
      </c>
      <c r="AS2387" s="377">
        <v>0</v>
      </c>
      <c r="AT2387" s="378">
        <v>0</v>
      </c>
      <c r="AU2387" s="377">
        <v>0</v>
      </c>
      <c r="AV2387" s="377">
        <v>0</v>
      </c>
      <c r="AW2387" s="377">
        <v>0</v>
      </c>
      <c r="AX2387">
        <v>0</v>
      </c>
      <c r="AY2387">
        <v>0</v>
      </c>
    </row>
    <row r="2388" spans="1:54" ht="15.75" hidden="1" customHeight="1" x14ac:dyDescent="0.2">
      <c r="A2388" s="46">
        <v>1324</v>
      </c>
      <c r="B2388" s="258" t="s">
        <v>8514</v>
      </c>
      <c r="C2388" t="s">
        <v>1204</v>
      </c>
      <c r="D2388" t="s">
        <v>840</v>
      </c>
      <c r="E2388" t="s">
        <v>1821</v>
      </c>
      <c r="F2388" s="29" t="s">
        <v>1822</v>
      </c>
      <c r="G2388" s="47">
        <v>43</v>
      </c>
      <c r="H2388" t="s">
        <v>1822</v>
      </c>
      <c r="I2388">
        <v>1</v>
      </c>
      <c r="J2388" t="s">
        <v>8515</v>
      </c>
      <c r="K2388" t="s">
        <v>840</v>
      </c>
      <c r="L2388" t="s">
        <v>8516</v>
      </c>
      <c r="M2388" t="s">
        <v>3033</v>
      </c>
      <c r="N2388" s="34">
        <v>0</v>
      </c>
      <c r="O2388" s="34" t="s">
        <v>301</v>
      </c>
      <c r="P2388" s="34">
        <v>0</v>
      </c>
      <c r="Q2388" s="34" t="s">
        <v>842</v>
      </c>
      <c r="R2388" s="34">
        <v>0</v>
      </c>
      <c r="S2388" s="48" t="s">
        <v>1123</v>
      </c>
      <c r="T2388" s="13" t="s">
        <v>122</v>
      </c>
      <c r="U2388" s="12" t="s">
        <v>122</v>
      </c>
      <c r="V2388" s="12" t="s">
        <v>122</v>
      </c>
      <c r="W2388" s="12" t="s">
        <v>122</v>
      </c>
      <c r="X2388" s="14" t="str">
        <f t="shared" si="37"/>
        <v>С</v>
      </c>
      <c r="Y2388" s="271">
        <f>Таблица1[[#This Row],[ID_intellix]]</f>
        <v>1324</v>
      </c>
      <c r="Z2388" s="269" t="s">
        <v>122</v>
      </c>
      <c r="AA2388" s="145">
        <f>IF(OR(Таблица1[[#This Row],[CARDIO_report]]&lt;&gt;0,Таблица1[[#This Row],[AI COMBO_report]]&lt;&gt;0,Таблица1[[#This Row],[OTC_report]]&lt;&gt;0),1,0)</f>
        <v>0</v>
      </c>
      <c r="AB2388" s="60" t="s">
        <v>1124</v>
      </c>
      <c r="AC2388" s="60" t="s">
        <v>1124</v>
      </c>
      <c r="AD2388" s="60" t="s">
        <v>1124</v>
      </c>
      <c r="AE2388" s="60" t="s">
        <v>1124</v>
      </c>
      <c r="AF2388" s="60"/>
      <c r="AG2388" s="60" t="s">
        <v>1124</v>
      </c>
      <c r="AH2388" s="60" t="s">
        <v>1124</v>
      </c>
      <c r="AI2388" s="60" t="s">
        <v>1124</v>
      </c>
      <c r="AJ2388" s="60" t="s">
        <v>1124</v>
      </c>
      <c r="AK2388" s="60" t="s">
        <v>1124</v>
      </c>
      <c r="AL2388" s="60" t="s">
        <v>1124</v>
      </c>
      <c r="AM2388" s="60" t="s">
        <v>1124</v>
      </c>
      <c r="AN2388" s="60" t="s">
        <v>1124</v>
      </c>
      <c r="AO2388" s="60"/>
      <c r="AP2388" s="35" t="s">
        <v>1825</v>
      </c>
      <c r="AQ2388" s="377">
        <v>0</v>
      </c>
      <c r="AR2388" s="378">
        <v>0</v>
      </c>
      <c r="AS2388" s="377">
        <v>0</v>
      </c>
      <c r="AT2388" s="378">
        <v>0</v>
      </c>
      <c r="AU2388" s="377">
        <v>0</v>
      </c>
      <c r="AV2388" s="377">
        <v>0</v>
      </c>
      <c r="AW2388" s="377">
        <v>0</v>
      </c>
      <c r="AX2388">
        <v>0</v>
      </c>
      <c r="AY2388">
        <v>0</v>
      </c>
    </row>
    <row r="2389" spans="1:54" ht="15.75" hidden="1" customHeight="1" x14ac:dyDescent="0.2">
      <c r="A2389" s="46">
        <v>889</v>
      </c>
      <c r="B2389" s="258" t="s">
        <v>8652</v>
      </c>
      <c r="C2389" t="s">
        <v>1204</v>
      </c>
      <c r="D2389" t="s">
        <v>840</v>
      </c>
      <c r="E2389" t="s">
        <v>1821</v>
      </c>
      <c r="F2389" s="29" t="s">
        <v>1822</v>
      </c>
      <c r="G2389" s="47">
        <v>168</v>
      </c>
      <c r="H2389" t="s">
        <v>1822</v>
      </c>
      <c r="I2389">
        <v>1</v>
      </c>
      <c r="J2389" t="s">
        <v>8653</v>
      </c>
      <c r="K2389" t="s">
        <v>840</v>
      </c>
      <c r="L2389" t="s">
        <v>8654</v>
      </c>
      <c r="M2389" t="s">
        <v>3033</v>
      </c>
      <c r="N2389" s="34" t="s">
        <v>537</v>
      </c>
      <c r="O2389" s="34" t="s">
        <v>301</v>
      </c>
      <c r="P2389" s="34" t="s">
        <v>307</v>
      </c>
      <c r="Q2389" s="34" t="s">
        <v>842</v>
      </c>
      <c r="R2389" s="34" t="s">
        <v>848</v>
      </c>
      <c r="S2389" s="48" t="s">
        <v>1123</v>
      </c>
      <c r="T2389" s="13" t="s">
        <v>1863</v>
      </c>
      <c r="U2389" s="12" t="s">
        <v>122</v>
      </c>
      <c r="V2389" s="12" t="s">
        <v>122</v>
      </c>
      <c r="W2389" s="12" t="s">
        <v>1863</v>
      </c>
      <c r="X2389" s="14" t="str">
        <f t="shared" si="37"/>
        <v>А</v>
      </c>
      <c r="Y2389" s="271">
        <f>Таблица1[[#This Row],[ID_intellix]]</f>
        <v>889</v>
      </c>
      <c r="Z2389" s="269" t="s">
        <v>122</v>
      </c>
      <c r="AA2389" s="145">
        <f>IF(OR(Таблица1[[#This Row],[CARDIO_report]]&lt;&gt;0,Таблица1[[#This Row],[AI COMBO_report]]&lt;&gt;0,Таблица1[[#This Row],[OTC_report]]&lt;&gt;0),1,0)</f>
        <v>1</v>
      </c>
      <c r="AB2389" s="60" t="s">
        <v>1124</v>
      </c>
      <c r="AC2389" s="60" t="s">
        <v>1124</v>
      </c>
      <c r="AD2389" s="60" t="s">
        <v>1124</v>
      </c>
      <c r="AE2389" s="60" t="s">
        <v>1124</v>
      </c>
      <c r="AF2389" s="60"/>
      <c r="AG2389" s="60" t="s">
        <v>1124</v>
      </c>
      <c r="AH2389" s="60" t="s">
        <v>1124</v>
      </c>
      <c r="AI2389" s="60" t="s">
        <v>1124</v>
      </c>
      <c r="AJ2389" s="60" t="s">
        <v>1124</v>
      </c>
      <c r="AK2389" s="60" t="s">
        <v>1124</v>
      </c>
      <c r="AL2389" s="60" t="s">
        <v>1124</v>
      </c>
      <c r="AM2389" s="60" t="s">
        <v>1124</v>
      </c>
      <c r="AN2389" s="60" t="s">
        <v>1124</v>
      </c>
      <c r="AO2389" s="60"/>
      <c r="AP2389" s="35" t="s">
        <v>1917</v>
      </c>
      <c r="AQ2389" s="377">
        <v>0</v>
      </c>
      <c r="AR2389" s="378">
        <v>0</v>
      </c>
      <c r="AS2389" s="377">
        <v>0</v>
      </c>
      <c r="AT2389" s="378">
        <v>0</v>
      </c>
      <c r="AU2389" s="377">
        <v>0</v>
      </c>
      <c r="AV2389" s="377">
        <v>0</v>
      </c>
      <c r="AW2389" s="377">
        <v>0</v>
      </c>
      <c r="AX2389">
        <v>0</v>
      </c>
      <c r="AY2389">
        <v>0</v>
      </c>
    </row>
    <row r="2390" spans="1:54" ht="15.75" hidden="1" customHeight="1" x14ac:dyDescent="0.2">
      <c r="A2390" s="46">
        <v>1867</v>
      </c>
      <c r="B2390" s="258" t="s">
        <v>5778</v>
      </c>
      <c r="C2390" t="s">
        <v>1128</v>
      </c>
      <c r="D2390" t="s">
        <v>3038</v>
      </c>
      <c r="E2390" t="s">
        <v>1821</v>
      </c>
      <c r="F2390" s="29" t="s">
        <v>1844</v>
      </c>
      <c r="G2390" s="47">
        <v>157</v>
      </c>
      <c r="H2390" t="s">
        <v>1844</v>
      </c>
      <c r="I2390">
        <v>1</v>
      </c>
      <c r="J2390" t="s">
        <v>5779</v>
      </c>
      <c r="K2390" t="s">
        <v>3040</v>
      </c>
      <c r="L2390" t="s">
        <v>5780</v>
      </c>
      <c r="M2390" t="s">
        <v>2319</v>
      </c>
      <c r="N2390" s="34">
        <v>0</v>
      </c>
      <c r="O2390" s="34" t="s">
        <v>209</v>
      </c>
      <c r="P2390" s="34">
        <v>0</v>
      </c>
      <c r="Q2390" s="34" t="s">
        <v>935</v>
      </c>
      <c r="R2390" s="34">
        <v>0</v>
      </c>
      <c r="S2390" s="48" t="s">
        <v>1123</v>
      </c>
      <c r="T2390" s="13">
        <v>0</v>
      </c>
      <c r="U2390" s="12">
        <v>0</v>
      </c>
      <c r="V2390" s="12">
        <v>0</v>
      </c>
      <c r="W2390" s="12">
        <v>0</v>
      </c>
      <c r="X2390" s="14" t="str">
        <f t="shared" si="37"/>
        <v>С</v>
      </c>
      <c r="Y2390" s="271">
        <f>Таблица1[[#This Row],[ID_intellix]]</f>
        <v>1867</v>
      </c>
      <c r="Z2390" s="269" t="s">
        <v>1863</v>
      </c>
      <c r="AA2390" s="145">
        <f>IF(OR(Таблица1[[#This Row],[CARDIO_report]]&lt;&gt;0,Таблица1[[#This Row],[AI COMBO_report]]&lt;&gt;0,Таблица1[[#This Row],[OTC_report]]&lt;&gt;0),1,0)</f>
        <v>0</v>
      </c>
      <c r="AB2390" s="60" t="s">
        <v>1124</v>
      </c>
      <c r="AC2390" s="60" t="s">
        <v>1124</v>
      </c>
      <c r="AD2390" s="60" t="s">
        <v>1124</v>
      </c>
      <c r="AE2390" s="60" t="s">
        <v>1124</v>
      </c>
      <c r="AF2390" s="60"/>
      <c r="AG2390" s="60" t="s">
        <v>1124</v>
      </c>
      <c r="AH2390" s="60" t="s">
        <v>1124</v>
      </c>
      <c r="AI2390" s="60" t="s">
        <v>1124</v>
      </c>
      <c r="AJ2390" s="60" t="s">
        <v>1124</v>
      </c>
      <c r="AK2390" s="60" t="s">
        <v>1124</v>
      </c>
      <c r="AL2390" s="60" t="s">
        <v>1124</v>
      </c>
      <c r="AM2390" s="60" t="s">
        <v>1124</v>
      </c>
      <c r="AN2390" s="60" t="s">
        <v>1124</v>
      </c>
      <c r="AO2390" s="60"/>
      <c r="AP2390" s="35" t="s">
        <v>1857</v>
      </c>
      <c r="AQ2390" s="377">
        <v>0</v>
      </c>
      <c r="AR2390" s="378">
        <v>0</v>
      </c>
      <c r="AS2390" s="377">
        <v>0</v>
      </c>
      <c r="AT2390" s="378">
        <v>0</v>
      </c>
      <c r="AU2390" s="377">
        <v>0</v>
      </c>
      <c r="AV2390" s="377">
        <v>0</v>
      </c>
      <c r="AW2390" s="377">
        <v>0</v>
      </c>
      <c r="AX2390">
        <v>0</v>
      </c>
      <c r="AY2390">
        <v>0</v>
      </c>
    </row>
    <row r="2391" spans="1:54" ht="15.75" hidden="1" customHeight="1" x14ac:dyDescent="0.2">
      <c r="A2391" s="46">
        <v>25059</v>
      </c>
      <c r="B2391" s="258" t="s">
        <v>5794</v>
      </c>
      <c r="C2391" t="s">
        <v>1128</v>
      </c>
      <c r="D2391" t="s">
        <v>3038</v>
      </c>
      <c r="E2391" t="s">
        <v>1821</v>
      </c>
      <c r="F2391" s="29" t="s">
        <v>1844</v>
      </c>
      <c r="G2391" s="47">
        <v>174</v>
      </c>
      <c r="H2391" t="s">
        <v>1844</v>
      </c>
      <c r="I2391">
        <v>1</v>
      </c>
      <c r="J2391" t="s">
        <v>5795</v>
      </c>
      <c r="K2391" t="s">
        <v>3040</v>
      </c>
      <c r="L2391" t="s">
        <v>5796</v>
      </c>
      <c r="M2391" t="s">
        <v>2319</v>
      </c>
      <c r="N2391" s="34">
        <v>0</v>
      </c>
      <c r="O2391" s="34" t="s">
        <v>209</v>
      </c>
      <c r="P2391" s="34">
        <v>0</v>
      </c>
      <c r="Q2391" s="34" t="s">
        <v>935</v>
      </c>
      <c r="R2391" s="34">
        <v>0</v>
      </c>
      <c r="S2391" s="48" t="s">
        <v>1123</v>
      </c>
      <c r="T2391" s="13">
        <v>0</v>
      </c>
      <c r="U2391" s="12">
        <v>0</v>
      </c>
      <c r="V2391" s="12">
        <v>0</v>
      </c>
      <c r="W2391" s="12">
        <v>0</v>
      </c>
      <c r="X2391" s="14" t="str">
        <f t="shared" si="37"/>
        <v>С</v>
      </c>
      <c r="Y2391" s="271">
        <f>Таблица1[[#This Row],[ID_intellix]]</f>
        <v>25059</v>
      </c>
      <c r="Z2391" s="269" t="s">
        <v>122</v>
      </c>
      <c r="AA2391" s="145">
        <f>IF(OR(Таблица1[[#This Row],[CARDIO_report]]&lt;&gt;0,Таблица1[[#This Row],[AI COMBO_report]]&lt;&gt;0,Таблица1[[#This Row],[OTC_report]]&lt;&gt;0),1,0)</f>
        <v>0</v>
      </c>
      <c r="AB2391" s="60" t="s">
        <v>1124</v>
      </c>
      <c r="AC2391" s="60" t="s">
        <v>1124</v>
      </c>
      <c r="AD2391" s="60" t="s">
        <v>1124</v>
      </c>
      <c r="AE2391" s="60" t="s">
        <v>1124</v>
      </c>
      <c r="AF2391" s="60"/>
      <c r="AG2391" s="60" t="s">
        <v>1124</v>
      </c>
      <c r="AH2391" s="60" t="s">
        <v>1124</v>
      </c>
      <c r="AI2391" s="60" t="s">
        <v>1124</v>
      </c>
      <c r="AJ2391" s="60" t="s">
        <v>1124</v>
      </c>
      <c r="AK2391" s="60" t="s">
        <v>1124</v>
      </c>
      <c r="AL2391" s="60" t="s">
        <v>1124</v>
      </c>
      <c r="AM2391" s="60" t="s">
        <v>1124</v>
      </c>
      <c r="AN2391" s="60" t="s">
        <v>1124</v>
      </c>
      <c r="AO2391" s="60"/>
      <c r="AP2391" s="35" t="s">
        <v>1825</v>
      </c>
      <c r="AQ2391" s="377">
        <v>0</v>
      </c>
      <c r="AR2391" s="378">
        <v>0</v>
      </c>
      <c r="AS2391" s="377">
        <v>0</v>
      </c>
      <c r="AT2391" s="378">
        <v>0</v>
      </c>
      <c r="AU2391" s="377">
        <v>0</v>
      </c>
      <c r="AV2391" s="377">
        <v>0</v>
      </c>
      <c r="AW2391" s="377">
        <v>0</v>
      </c>
      <c r="AX2391">
        <v>0</v>
      </c>
      <c r="AY2391">
        <v>0</v>
      </c>
    </row>
    <row r="2392" spans="1:54" ht="15.75" hidden="1" customHeight="1" x14ac:dyDescent="0.2">
      <c r="A2392" s="46">
        <v>2138</v>
      </c>
      <c r="B2392" s="258" t="s">
        <v>11760</v>
      </c>
      <c r="C2392" t="s">
        <v>1128</v>
      </c>
      <c r="D2392" t="s">
        <v>3038</v>
      </c>
      <c r="E2392" t="s">
        <v>2504</v>
      </c>
      <c r="F2392" s="29" t="s">
        <v>3112</v>
      </c>
      <c r="G2392" s="47">
        <v>37</v>
      </c>
      <c r="H2392" t="s">
        <v>2981</v>
      </c>
      <c r="I2392">
        <v>1</v>
      </c>
      <c r="J2392" t="s">
        <v>11761</v>
      </c>
      <c r="K2392" t="s">
        <v>3040</v>
      </c>
      <c r="L2392" t="s">
        <v>11762</v>
      </c>
      <c r="M2392" t="s">
        <v>2319</v>
      </c>
      <c r="N2392" s="34">
        <v>0</v>
      </c>
      <c r="O2392" s="34" t="s">
        <v>209</v>
      </c>
      <c r="P2392" s="34">
        <v>0</v>
      </c>
      <c r="Q2392" s="34" t="s">
        <v>935</v>
      </c>
      <c r="R2392" s="34">
        <v>0</v>
      </c>
      <c r="S2392" s="48" t="s">
        <v>1123</v>
      </c>
      <c r="T2392" s="13">
        <v>0</v>
      </c>
      <c r="U2392" s="12">
        <v>0</v>
      </c>
      <c r="V2392" s="12">
        <v>0</v>
      </c>
      <c r="W2392" s="12">
        <v>0</v>
      </c>
      <c r="X2392" s="14" t="str">
        <f t="shared" si="37"/>
        <v>С</v>
      </c>
      <c r="Y2392" s="271">
        <f>Таблица1[[#This Row],[ID_intellix]]</f>
        <v>2138</v>
      </c>
      <c r="Z2392" s="269" t="s">
        <v>122</v>
      </c>
      <c r="AA2392" s="145">
        <f>IF(OR(Таблица1[[#This Row],[CARDIO_report]]&lt;&gt;0,Таблица1[[#This Row],[AI COMBO_report]]&lt;&gt;0,Таблица1[[#This Row],[OTC_report]]&lt;&gt;0),1,0)</f>
        <v>0</v>
      </c>
      <c r="AB2392" s="60" t="s">
        <v>1124</v>
      </c>
      <c r="AC2392" s="60" t="s">
        <v>1124</v>
      </c>
      <c r="AD2392" s="60" t="s">
        <v>1124</v>
      </c>
      <c r="AE2392" s="60" t="s">
        <v>1124</v>
      </c>
      <c r="AF2392" s="60"/>
      <c r="AG2392" s="89" t="s">
        <v>1437</v>
      </c>
      <c r="AH2392" s="89">
        <v>20</v>
      </c>
      <c r="AI2392" s="89" t="s">
        <v>1437</v>
      </c>
      <c r="AJ2392" s="89">
        <v>17</v>
      </c>
      <c r="AK2392" s="89" t="s">
        <v>1437</v>
      </c>
      <c r="AL2392" s="89">
        <v>104</v>
      </c>
      <c r="AM2392" s="89" t="s">
        <v>1145</v>
      </c>
      <c r="AN2392" s="89">
        <v>126</v>
      </c>
      <c r="AP2392" s="35" t="s">
        <v>1825</v>
      </c>
      <c r="AQ2392" s="377">
        <v>0</v>
      </c>
      <c r="AR2392" s="378">
        <v>0</v>
      </c>
      <c r="AS2392" s="377">
        <v>0</v>
      </c>
      <c r="AT2392" s="378">
        <v>0</v>
      </c>
      <c r="AU2392" s="377">
        <v>0</v>
      </c>
      <c r="AV2392" s="377">
        <v>0</v>
      </c>
      <c r="AW2392" s="377">
        <v>0</v>
      </c>
      <c r="AX2392">
        <v>0</v>
      </c>
      <c r="AY2392">
        <v>0</v>
      </c>
    </row>
    <row r="2393" spans="1:54" s="30" customFormat="1" ht="15.75" hidden="1" customHeight="1" x14ac:dyDescent="0.2">
      <c r="A2393" s="46">
        <v>7511</v>
      </c>
      <c r="B2393" s="258" t="s">
        <v>12370</v>
      </c>
      <c r="C2393" t="s">
        <v>1128</v>
      </c>
      <c r="D2393" t="s">
        <v>3038</v>
      </c>
      <c r="E2393" t="s">
        <v>2504</v>
      </c>
      <c r="F2393" s="29" t="s">
        <v>3078</v>
      </c>
      <c r="G2393" s="53" t="s">
        <v>9237</v>
      </c>
      <c r="H2393" t="s">
        <v>1396</v>
      </c>
      <c r="I2393">
        <v>1</v>
      </c>
      <c r="J2393" t="s">
        <v>12371</v>
      </c>
      <c r="K2393" t="s">
        <v>3040</v>
      </c>
      <c r="L2393" t="s">
        <v>12372</v>
      </c>
      <c r="M2393" t="s">
        <v>2319</v>
      </c>
      <c r="N2393" s="34">
        <v>0</v>
      </c>
      <c r="O2393" s="34" t="s">
        <v>209</v>
      </c>
      <c r="P2393" s="34">
        <v>0</v>
      </c>
      <c r="Q2393" s="34" t="s">
        <v>935</v>
      </c>
      <c r="R2393" s="34">
        <v>0</v>
      </c>
      <c r="S2393" s="48" t="s">
        <v>1123</v>
      </c>
      <c r="T2393" s="13">
        <v>0</v>
      </c>
      <c r="U2393" s="12">
        <v>0</v>
      </c>
      <c r="V2393" s="12">
        <v>0</v>
      </c>
      <c r="W2393" s="12">
        <v>0</v>
      </c>
      <c r="X2393" s="14" t="str">
        <f t="shared" si="37"/>
        <v>С</v>
      </c>
      <c r="Y2393" s="271">
        <f>Таблица1[[#This Row],[ID_intellix]]</f>
        <v>7511</v>
      </c>
      <c r="Z2393" s="269" t="s">
        <v>122</v>
      </c>
      <c r="AA2393" s="145">
        <f>IF(OR(Таблица1[[#This Row],[CARDIO_report]]&lt;&gt;0,Таблица1[[#This Row],[AI COMBO_report]]&lt;&gt;0,Таблица1[[#This Row],[OTC_report]]&lt;&gt;0),1,0)</f>
        <v>0</v>
      </c>
      <c r="AB2393" s="60" t="s">
        <v>1124</v>
      </c>
      <c r="AC2393" s="60" t="s">
        <v>1124</v>
      </c>
      <c r="AD2393" s="60" t="s">
        <v>1124</v>
      </c>
      <c r="AE2393" s="60" t="s">
        <v>1124</v>
      </c>
      <c r="AF2393" s="60"/>
      <c r="AG2393" s="89" t="s">
        <v>1145</v>
      </c>
      <c r="AH2393" s="89">
        <v>136</v>
      </c>
      <c r="AI2393" s="89" t="s">
        <v>1437</v>
      </c>
      <c r="AJ2393" s="89">
        <v>60</v>
      </c>
      <c r="AK2393" s="89" t="s">
        <v>1145</v>
      </c>
      <c r="AL2393" s="89">
        <v>153</v>
      </c>
      <c r="AM2393" s="89" t="s">
        <v>1437</v>
      </c>
      <c r="AN2393" s="89">
        <v>34</v>
      </c>
      <c r="AO2393" s="89"/>
      <c r="AP2393" s="35" t="s">
        <v>1857</v>
      </c>
      <c r="AQ2393" s="377">
        <v>0</v>
      </c>
      <c r="AR2393" s="378">
        <v>0</v>
      </c>
      <c r="AS2393" s="377">
        <v>0</v>
      </c>
      <c r="AT2393" s="378">
        <v>0</v>
      </c>
      <c r="AU2393" s="377">
        <v>0</v>
      </c>
      <c r="AV2393" s="377">
        <v>0</v>
      </c>
      <c r="AW2393" s="377">
        <v>0</v>
      </c>
      <c r="AX2393">
        <v>0</v>
      </c>
      <c r="AY2393">
        <v>0</v>
      </c>
      <c r="AZ2393"/>
      <c r="BA2393" s="2"/>
      <c r="BB2393"/>
    </row>
    <row r="2394" spans="1:54" ht="15.75" hidden="1" customHeight="1" x14ac:dyDescent="0.2">
      <c r="A2394" s="46">
        <v>2500</v>
      </c>
      <c r="B2394" s="258" t="s">
        <v>12458</v>
      </c>
      <c r="C2394" t="s">
        <v>1128</v>
      </c>
      <c r="D2394" t="s">
        <v>3038</v>
      </c>
      <c r="E2394" t="s">
        <v>2504</v>
      </c>
      <c r="F2394" s="29" t="s">
        <v>3094</v>
      </c>
      <c r="G2394" s="47">
        <v>2</v>
      </c>
      <c r="H2394" t="s">
        <v>3094</v>
      </c>
      <c r="I2394">
        <v>1</v>
      </c>
      <c r="J2394" t="s">
        <v>12459</v>
      </c>
      <c r="K2394" t="s">
        <v>3040</v>
      </c>
      <c r="L2394" t="s">
        <v>12460</v>
      </c>
      <c r="M2394" t="s">
        <v>2319</v>
      </c>
      <c r="N2394" s="34" t="s">
        <v>569</v>
      </c>
      <c r="O2394" s="34" t="s">
        <v>209</v>
      </c>
      <c r="P2394" s="34" t="s">
        <v>217</v>
      </c>
      <c r="Q2394" s="34" t="s">
        <v>935</v>
      </c>
      <c r="R2394" s="34" t="s">
        <v>941</v>
      </c>
      <c r="S2394" s="48" t="s">
        <v>1123</v>
      </c>
      <c r="T2394" s="13" t="s">
        <v>122</v>
      </c>
      <c r="U2394" s="12" t="s">
        <v>1863</v>
      </c>
      <c r="V2394" s="12" t="s">
        <v>122</v>
      </c>
      <c r="W2394" s="12" t="s">
        <v>122</v>
      </c>
      <c r="X2394" s="14" t="str">
        <f t="shared" si="37"/>
        <v>В</v>
      </c>
      <c r="Y2394" s="271">
        <f>Таблица1[[#This Row],[ID_intellix]]</f>
        <v>2500</v>
      </c>
      <c r="Z2394" s="269" t="s">
        <v>122</v>
      </c>
      <c r="AA2394" s="145">
        <f>IF(OR(Таблица1[[#This Row],[CARDIO_report]]&lt;&gt;0,Таблица1[[#This Row],[AI COMBO_report]]&lt;&gt;0,Таблица1[[#This Row],[OTC_report]]&lt;&gt;0),1,0)</f>
        <v>1</v>
      </c>
      <c r="AB2394" s="60" t="s">
        <v>1124</v>
      </c>
      <c r="AC2394" s="60" t="s">
        <v>1124</v>
      </c>
      <c r="AD2394" s="60" t="s">
        <v>1124</v>
      </c>
      <c r="AE2394" s="60" t="s">
        <v>1124</v>
      </c>
      <c r="AF2394" s="60"/>
      <c r="AG2394" s="89" t="s">
        <v>2516</v>
      </c>
      <c r="AH2394" s="89">
        <v>29</v>
      </c>
      <c r="AI2394" s="89" t="s">
        <v>2516</v>
      </c>
      <c r="AJ2394" s="89">
        <v>32</v>
      </c>
      <c r="AK2394" s="89" t="s">
        <v>2516</v>
      </c>
      <c r="AL2394" s="89">
        <v>16</v>
      </c>
      <c r="AM2394" s="89" t="s">
        <v>2516</v>
      </c>
      <c r="AN2394" s="89">
        <v>7</v>
      </c>
      <c r="AP2394" s="35" t="s">
        <v>1917</v>
      </c>
      <c r="AQ2394" s="377">
        <v>0</v>
      </c>
      <c r="AR2394" s="378">
        <v>0</v>
      </c>
      <c r="AS2394" s="377">
        <v>0</v>
      </c>
      <c r="AT2394" s="378">
        <v>0</v>
      </c>
      <c r="AU2394" s="377">
        <v>0</v>
      </c>
      <c r="AV2394" s="377">
        <v>0</v>
      </c>
      <c r="AW2394" s="377">
        <v>0</v>
      </c>
      <c r="AX2394">
        <v>0</v>
      </c>
      <c r="AY2394">
        <v>0</v>
      </c>
    </row>
    <row r="2395" spans="1:54" ht="15.75" hidden="1" customHeight="1" x14ac:dyDescent="0.2">
      <c r="A2395" s="46">
        <v>2914</v>
      </c>
      <c r="B2395" s="258" t="s">
        <v>12997</v>
      </c>
      <c r="C2395" t="s">
        <v>1128</v>
      </c>
      <c r="D2395" t="s">
        <v>3038</v>
      </c>
      <c r="E2395" t="s">
        <v>2504</v>
      </c>
      <c r="F2395" s="29" t="s">
        <v>3112</v>
      </c>
      <c r="G2395" s="47">
        <v>15</v>
      </c>
      <c r="H2395" t="s">
        <v>2981</v>
      </c>
      <c r="I2395">
        <v>1</v>
      </c>
      <c r="J2395" t="s">
        <v>12998</v>
      </c>
      <c r="K2395" t="s">
        <v>3040</v>
      </c>
      <c r="L2395" t="s">
        <v>12999</v>
      </c>
      <c r="M2395" t="s">
        <v>2319</v>
      </c>
      <c r="N2395" s="34">
        <v>0</v>
      </c>
      <c r="O2395" s="34" t="s">
        <v>209</v>
      </c>
      <c r="P2395" s="34">
        <v>0</v>
      </c>
      <c r="Q2395" s="34" t="s">
        <v>935</v>
      </c>
      <c r="R2395" s="34">
        <v>0</v>
      </c>
      <c r="S2395" s="48" t="s">
        <v>1123</v>
      </c>
      <c r="T2395" s="13">
        <v>0</v>
      </c>
      <c r="U2395" s="12">
        <v>0</v>
      </c>
      <c r="V2395" s="12">
        <v>0</v>
      </c>
      <c r="W2395" s="12">
        <v>0</v>
      </c>
      <c r="X2395" s="14" t="str">
        <f t="shared" si="37"/>
        <v>С</v>
      </c>
      <c r="Y2395" s="271">
        <f>Таблица1[[#This Row],[ID_intellix]]</f>
        <v>2914</v>
      </c>
      <c r="Z2395" s="269" t="s">
        <v>122</v>
      </c>
      <c r="AA2395" s="145">
        <f>IF(OR(Таблица1[[#This Row],[CARDIO_report]]&lt;&gt;0,Таблица1[[#This Row],[AI COMBO_report]]&lt;&gt;0,Таблица1[[#This Row],[OTC_report]]&lt;&gt;0),1,0)</f>
        <v>0</v>
      </c>
      <c r="AB2395" s="60" t="s">
        <v>1124</v>
      </c>
      <c r="AC2395" s="60" t="s">
        <v>1124</v>
      </c>
      <c r="AD2395" s="60" t="s">
        <v>1124</v>
      </c>
      <c r="AE2395" s="60" t="s">
        <v>1124</v>
      </c>
      <c r="AF2395" s="60"/>
      <c r="AG2395" s="89" t="s">
        <v>1437</v>
      </c>
      <c r="AH2395" s="89">
        <v>73</v>
      </c>
      <c r="AI2395" s="89" t="s">
        <v>1437</v>
      </c>
      <c r="AJ2395" s="89">
        <v>91</v>
      </c>
      <c r="AK2395" s="89" t="s">
        <v>1437</v>
      </c>
      <c r="AL2395" s="89">
        <v>87</v>
      </c>
      <c r="AM2395" s="89" t="s">
        <v>1437</v>
      </c>
      <c r="AN2395" s="89">
        <v>99</v>
      </c>
      <c r="AP2395" s="35" t="s">
        <v>1857</v>
      </c>
      <c r="AQ2395" s="377">
        <v>0</v>
      </c>
      <c r="AR2395" s="378">
        <v>0</v>
      </c>
      <c r="AS2395" s="377">
        <v>0</v>
      </c>
      <c r="AT2395" s="378">
        <v>0</v>
      </c>
      <c r="AU2395" s="377">
        <v>0</v>
      </c>
      <c r="AV2395" s="377">
        <v>0</v>
      </c>
      <c r="AW2395" s="377">
        <v>0</v>
      </c>
      <c r="AX2395">
        <v>0</v>
      </c>
      <c r="AY2395">
        <v>0</v>
      </c>
    </row>
    <row r="2396" spans="1:54" ht="15.75" hidden="1" customHeight="1" x14ac:dyDescent="0.2">
      <c r="A2396" s="46">
        <v>7935</v>
      </c>
      <c r="B2396" s="258" t="s">
        <v>14053</v>
      </c>
      <c r="C2396" t="s">
        <v>1128</v>
      </c>
      <c r="D2396" t="s">
        <v>3038</v>
      </c>
      <c r="E2396" t="s">
        <v>2504</v>
      </c>
      <c r="F2396" s="29" t="s">
        <v>3360</v>
      </c>
      <c r="G2396" s="53" t="s">
        <v>13874</v>
      </c>
      <c r="H2396" t="s">
        <v>2610</v>
      </c>
      <c r="I2396">
        <v>1</v>
      </c>
      <c r="J2396" t="s">
        <v>14054</v>
      </c>
      <c r="K2396" t="s">
        <v>3040</v>
      </c>
      <c r="L2396" t="s">
        <v>14055</v>
      </c>
      <c r="M2396" t="s">
        <v>2319</v>
      </c>
      <c r="N2396" s="34">
        <v>0</v>
      </c>
      <c r="O2396" s="34" t="s">
        <v>209</v>
      </c>
      <c r="P2396" s="34">
        <v>0</v>
      </c>
      <c r="Q2396" s="34" t="s">
        <v>935</v>
      </c>
      <c r="R2396" s="34" t="s">
        <v>941</v>
      </c>
      <c r="S2396" s="48" t="s">
        <v>1123</v>
      </c>
      <c r="T2396" s="13" t="s">
        <v>1863</v>
      </c>
      <c r="U2396" s="12" t="s">
        <v>122</v>
      </c>
      <c r="V2396" s="12" t="s">
        <v>122</v>
      </c>
      <c r="W2396" s="12" t="s">
        <v>122</v>
      </c>
      <c r="X2396" s="14" t="str">
        <f t="shared" si="37"/>
        <v>В</v>
      </c>
      <c r="Y2396" s="271">
        <f>Таблица1[[#This Row],[ID_intellix]]</f>
        <v>7935</v>
      </c>
      <c r="Z2396" s="269" t="s">
        <v>122</v>
      </c>
      <c r="AA2396" s="145">
        <f>IF(OR(Таблица1[[#This Row],[CARDIO_report]]&lt;&gt;0,Таблица1[[#This Row],[AI COMBO_report]]&lt;&gt;0,Таблица1[[#This Row],[OTC_report]]&lt;&gt;0),1,0)</f>
        <v>1</v>
      </c>
      <c r="AB2396" s="60" t="s">
        <v>1124</v>
      </c>
      <c r="AC2396" s="60" t="s">
        <v>1124</v>
      </c>
      <c r="AD2396" s="60" t="s">
        <v>1124</v>
      </c>
      <c r="AE2396" s="60" t="s">
        <v>1124</v>
      </c>
      <c r="AF2396" s="60"/>
      <c r="AG2396" s="89" t="s">
        <v>1414</v>
      </c>
      <c r="AH2396" s="89">
        <v>116</v>
      </c>
      <c r="AI2396" s="89" t="s">
        <v>1437</v>
      </c>
      <c r="AJ2396" s="89">
        <v>65</v>
      </c>
      <c r="AK2396" s="89" t="s">
        <v>2516</v>
      </c>
      <c r="AL2396" s="89">
        <v>23</v>
      </c>
      <c r="AM2396" s="89" t="s">
        <v>2516</v>
      </c>
      <c r="AN2396" s="89">
        <v>11</v>
      </c>
      <c r="AP2396" s="35" t="s">
        <v>1825</v>
      </c>
      <c r="AQ2396" s="377">
        <v>0</v>
      </c>
      <c r="AR2396" s="378">
        <v>0</v>
      </c>
      <c r="AS2396" s="377">
        <v>0</v>
      </c>
      <c r="AT2396" s="378">
        <v>0</v>
      </c>
      <c r="AU2396" s="377">
        <v>0</v>
      </c>
      <c r="AV2396" s="377">
        <v>0</v>
      </c>
      <c r="AW2396" s="377">
        <v>0</v>
      </c>
      <c r="AX2396">
        <v>0</v>
      </c>
      <c r="AY2396">
        <v>0</v>
      </c>
    </row>
    <row r="2397" spans="1:54" ht="15.75" hidden="1" customHeight="1" x14ac:dyDescent="0.2">
      <c r="A2397" s="46">
        <v>2151</v>
      </c>
      <c r="B2397" s="258" t="s">
        <v>6013</v>
      </c>
      <c r="C2397" t="s">
        <v>1128</v>
      </c>
      <c r="D2397" t="s">
        <v>1954</v>
      </c>
      <c r="E2397" t="s">
        <v>1821</v>
      </c>
      <c r="F2397" s="29" t="s">
        <v>1844</v>
      </c>
      <c r="G2397" s="47">
        <v>310</v>
      </c>
      <c r="H2397" t="s">
        <v>1844</v>
      </c>
      <c r="I2397">
        <v>1</v>
      </c>
      <c r="J2397" t="s">
        <v>6014</v>
      </c>
      <c r="K2397" t="s">
        <v>6015</v>
      </c>
      <c r="L2397" t="s">
        <v>6016</v>
      </c>
      <c r="M2397">
        <v>0</v>
      </c>
      <c r="N2397" s="34">
        <v>0</v>
      </c>
      <c r="O2397" s="34">
        <v>0</v>
      </c>
      <c r="P2397" s="34">
        <v>0</v>
      </c>
      <c r="Q2397" s="34" t="s">
        <v>958</v>
      </c>
      <c r="R2397" s="34" t="s">
        <v>964</v>
      </c>
      <c r="S2397" s="48" t="s">
        <v>1123</v>
      </c>
      <c r="T2397" s="13" t="s">
        <v>122</v>
      </c>
      <c r="U2397" s="12" t="s">
        <v>122</v>
      </c>
      <c r="V2397" s="12" t="s">
        <v>122</v>
      </c>
      <c r="W2397" s="12" t="s">
        <v>122</v>
      </c>
      <c r="X2397" s="14" t="str">
        <f t="shared" si="37"/>
        <v>С</v>
      </c>
      <c r="Y2397" s="271">
        <f>Таблица1[[#This Row],[ID_intellix]]</f>
        <v>2151</v>
      </c>
      <c r="Z2397" s="269" t="s">
        <v>122</v>
      </c>
      <c r="AA2397" s="145">
        <f>IF(OR(Таблица1[[#This Row],[CARDIO_report]]&lt;&gt;0,Таблица1[[#This Row],[AI COMBO_report]]&lt;&gt;0,Таблица1[[#This Row],[OTC_report]]&lt;&gt;0),1,0)</f>
        <v>1</v>
      </c>
      <c r="AB2397" s="60" t="s">
        <v>1124</v>
      </c>
      <c r="AC2397" s="60" t="s">
        <v>1124</v>
      </c>
      <c r="AD2397" s="60" t="s">
        <v>1124</v>
      </c>
      <c r="AE2397" s="60" t="s">
        <v>1124</v>
      </c>
      <c r="AF2397" s="60"/>
      <c r="AG2397" s="60" t="s">
        <v>1124</v>
      </c>
      <c r="AH2397" s="60" t="s">
        <v>1124</v>
      </c>
      <c r="AI2397" s="60" t="s">
        <v>1124</v>
      </c>
      <c r="AJ2397" s="60" t="s">
        <v>1124</v>
      </c>
      <c r="AK2397" s="60" t="s">
        <v>1124</v>
      </c>
      <c r="AL2397" s="60" t="s">
        <v>1124</v>
      </c>
      <c r="AM2397" s="60" t="s">
        <v>1124</v>
      </c>
      <c r="AN2397" s="60" t="s">
        <v>1124</v>
      </c>
      <c r="AO2397" s="60"/>
      <c r="AP2397" s="35" t="s">
        <v>1825</v>
      </c>
      <c r="AQ2397" s="377">
        <v>0</v>
      </c>
      <c r="AR2397" s="378">
        <v>0</v>
      </c>
      <c r="AS2397" s="377">
        <v>0</v>
      </c>
      <c r="AT2397" s="378">
        <v>0</v>
      </c>
      <c r="AU2397" s="377">
        <v>0</v>
      </c>
      <c r="AV2397" s="377">
        <v>0</v>
      </c>
      <c r="AW2397" s="377">
        <v>0</v>
      </c>
      <c r="AX2397">
        <v>0</v>
      </c>
      <c r="AY2397">
        <v>0</v>
      </c>
    </row>
    <row r="2398" spans="1:54" ht="15.75" customHeight="1" x14ac:dyDescent="0.2">
      <c r="A2398" s="46">
        <v>1511</v>
      </c>
      <c r="B2398" s="258" t="s">
        <v>6130</v>
      </c>
      <c r="C2398" t="s">
        <v>1128</v>
      </c>
      <c r="D2398" t="s">
        <v>1954</v>
      </c>
      <c r="E2398" t="s">
        <v>1821</v>
      </c>
      <c r="F2398" s="29" t="s">
        <v>1844</v>
      </c>
      <c r="G2398" s="47">
        <v>82</v>
      </c>
      <c r="H2398" t="s">
        <v>1844</v>
      </c>
      <c r="I2398">
        <v>1</v>
      </c>
      <c r="J2398" t="s">
        <v>6131</v>
      </c>
      <c r="K2398" t="s">
        <v>6015</v>
      </c>
      <c r="L2398" t="s">
        <v>6132</v>
      </c>
      <c r="M2398">
        <v>0</v>
      </c>
      <c r="N2398" s="34">
        <v>0</v>
      </c>
      <c r="O2398" s="34">
        <v>0</v>
      </c>
      <c r="P2398" s="34">
        <v>0</v>
      </c>
      <c r="Q2398" s="34" t="s">
        <v>958</v>
      </c>
      <c r="R2398" s="34" t="s">
        <v>964</v>
      </c>
      <c r="S2398" s="48" t="s">
        <v>1123</v>
      </c>
      <c r="T2398" s="13" t="s">
        <v>122</v>
      </c>
      <c r="U2398" s="12" t="s">
        <v>1863</v>
      </c>
      <c r="V2398" s="12" t="s">
        <v>122</v>
      </c>
      <c r="W2398" s="12" t="s">
        <v>122</v>
      </c>
      <c r="X2398" s="14" t="str">
        <f t="shared" si="37"/>
        <v>В</v>
      </c>
      <c r="Y2398" s="271">
        <f>Таблица1[[#This Row],[ID_intellix]]</f>
        <v>1511</v>
      </c>
      <c r="Z2398" s="269" t="s">
        <v>122</v>
      </c>
      <c r="AA2398" s="145">
        <f>IF(OR(Таблица1[[#This Row],[CARDIO_report]]&lt;&gt;0,Таблица1[[#This Row],[AI COMBO_report]]&lt;&gt;0,Таблица1[[#This Row],[OTC_report]]&lt;&gt;0),1,0)</f>
        <v>1</v>
      </c>
      <c r="AB2398" s="60" t="s">
        <v>1124</v>
      </c>
      <c r="AC2398" s="60" t="s">
        <v>1124</v>
      </c>
      <c r="AD2398" s="60" t="s">
        <v>1124</v>
      </c>
      <c r="AE2398" s="60" t="s">
        <v>1124</v>
      </c>
      <c r="AF2398" s="60"/>
      <c r="AG2398" s="60" t="s">
        <v>1124</v>
      </c>
      <c r="AH2398" s="60" t="s">
        <v>1124</v>
      </c>
      <c r="AI2398" s="60" t="s">
        <v>1124</v>
      </c>
      <c r="AJ2398" s="60" t="s">
        <v>1124</v>
      </c>
      <c r="AK2398" s="60" t="s">
        <v>1124</v>
      </c>
      <c r="AL2398" s="60" t="s">
        <v>1124</v>
      </c>
      <c r="AM2398" s="60" t="s">
        <v>1124</v>
      </c>
      <c r="AN2398" s="60" t="s">
        <v>1124</v>
      </c>
      <c r="AO2398" s="60"/>
      <c r="AP2398" s="35" t="s">
        <v>1857</v>
      </c>
      <c r="AQ2398" s="377">
        <v>0</v>
      </c>
      <c r="AR2398" s="378">
        <v>0</v>
      </c>
      <c r="AS2398" s="377">
        <v>0</v>
      </c>
      <c r="AT2398" s="378">
        <v>0</v>
      </c>
      <c r="AU2398" s="377">
        <v>0</v>
      </c>
      <c r="AV2398" s="377">
        <v>0</v>
      </c>
      <c r="AW2398" s="377">
        <v>0</v>
      </c>
      <c r="AX2398">
        <v>0</v>
      </c>
      <c r="AY2398">
        <v>0</v>
      </c>
    </row>
    <row r="2399" spans="1:54" ht="15.75" customHeight="1" x14ac:dyDescent="0.2">
      <c r="A2399" s="46">
        <v>1510</v>
      </c>
      <c r="B2399" s="258" t="s">
        <v>6218</v>
      </c>
      <c r="C2399" t="s">
        <v>1128</v>
      </c>
      <c r="D2399" t="s">
        <v>1954</v>
      </c>
      <c r="E2399" t="s">
        <v>1821</v>
      </c>
      <c r="F2399" s="29" t="s">
        <v>1844</v>
      </c>
      <c r="G2399" s="47">
        <v>97</v>
      </c>
      <c r="H2399" t="s">
        <v>1844</v>
      </c>
      <c r="I2399">
        <v>1</v>
      </c>
      <c r="J2399" t="s">
        <v>6219</v>
      </c>
      <c r="K2399" t="s">
        <v>6015</v>
      </c>
      <c r="L2399" t="s">
        <v>6220</v>
      </c>
      <c r="M2399">
        <v>0</v>
      </c>
      <c r="N2399" s="34">
        <v>0</v>
      </c>
      <c r="O2399" s="34">
        <v>0</v>
      </c>
      <c r="P2399" s="34">
        <v>0</v>
      </c>
      <c r="Q2399" s="34" t="s">
        <v>958</v>
      </c>
      <c r="R2399" s="34" t="s">
        <v>964</v>
      </c>
      <c r="S2399" s="48" t="s">
        <v>1123</v>
      </c>
      <c r="T2399" s="13" t="s">
        <v>1863</v>
      </c>
      <c r="U2399" s="12" t="s">
        <v>122</v>
      </c>
      <c r="V2399" s="12" t="s">
        <v>122</v>
      </c>
      <c r="W2399" s="12" t="s">
        <v>1863</v>
      </c>
      <c r="X2399" s="14" t="str">
        <f t="shared" si="37"/>
        <v>А</v>
      </c>
      <c r="Y2399" s="271">
        <f>Таблица1[[#This Row],[ID_intellix]]</f>
        <v>1510</v>
      </c>
      <c r="Z2399" s="269" t="s">
        <v>122</v>
      </c>
      <c r="AA2399" s="145">
        <f>IF(OR(Таблица1[[#This Row],[CARDIO_report]]&lt;&gt;0,Таблица1[[#This Row],[AI COMBO_report]]&lt;&gt;0,Таблица1[[#This Row],[OTC_report]]&lt;&gt;0),1,0)</f>
        <v>1</v>
      </c>
      <c r="AB2399" s="60" t="s">
        <v>1124</v>
      </c>
      <c r="AC2399" s="60" t="s">
        <v>1124</v>
      </c>
      <c r="AD2399" s="60" t="s">
        <v>1124</v>
      </c>
      <c r="AE2399" s="60" t="s">
        <v>1124</v>
      </c>
      <c r="AF2399" s="60"/>
      <c r="AG2399" s="60" t="s">
        <v>1124</v>
      </c>
      <c r="AH2399" s="60" t="s">
        <v>1124</v>
      </c>
      <c r="AI2399" s="60" t="s">
        <v>1124</v>
      </c>
      <c r="AJ2399" s="60" t="s">
        <v>1124</v>
      </c>
      <c r="AK2399" s="60" t="s">
        <v>1124</v>
      </c>
      <c r="AL2399" s="60" t="s">
        <v>1124</v>
      </c>
      <c r="AM2399" s="60" t="s">
        <v>1124</v>
      </c>
      <c r="AN2399" s="60" t="s">
        <v>1124</v>
      </c>
      <c r="AO2399" s="60"/>
      <c r="AP2399" s="35" t="s">
        <v>1917</v>
      </c>
      <c r="AQ2399" s="377">
        <v>0</v>
      </c>
      <c r="AR2399" s="378">
        <v>0</v>
      </c>
      <c r="AS2399" s="377">
        <v>0</v>
      </c>
      <c r="AT2399" s="378">
        <v>0</v>
      </c>
      <c r="AU2399" s="377">
        <v>0</v>
      </c>
      <c r="AV2399" s="377">
        <v>0</v>
      </c>
      <c r="AW2399" s="377">
        <v>0</v>
      </c>
      <c r="AX2399">
        <v>0</v>
      </c>
      <c r="AY2399">
        <v>0</v>
      </c>
    </row>
    <row r="2400" spans="1:54" ht="15.75" hidden="1" customHeight="1" x14ac:dyDescent="0.2">
      <c r="A2400" s="46">
        <v>3579</v>
      </c>
      <c r="B2400" s="258" t="s">
        <v>12181</v>
      </c>
      <c r="C2400" t="s">
        <v>1128</v>
      </c>
      <c r="D2400" t="s">
        <v>1954</v>
      </c>
      <c r="E2400" t="s">
        <v>2504</v>
      </c>
      <c r="F2400" s="29" t="s">
        <v>2539</v>
      </c>
      <c r="G2400" s="47">
        <v>34</v>
      </c>
      <c r="H2400" t="s">
        <v>1149</v>
      </c>
      <c r="I2400">
        <v>1</v>
      </c>
      <c r="J2400" t="s">
        <v>12182</v>
      </c>
      <c r="K2400" t="s">
        <v>6015</v>
      </c>
      <c r="L2400" t="s">
        <v>12183</v>
      </c>
      <c r="M2400">
        <v>0</v>
      </c>
      <c r="N2400" s="34">
        <v>0</v>
      </c>
      <c r="O2400" s="34">
        <v>0</v>
      </c>
      <c r="P2400" s="34">
        <v>0</v>
      </c>
      <c r="Q2400" s="34" t="s">
        <v>958</v>
      </c>
      <c r="R2400" s="34" t="s">
        <v>964</v>
      </c>
      <c r="S2400" s="48" t="s">
        <v>1123</v>
      </c>
      <c r="T2400" s="13" t="s">
        <v>122</v>
      </c>
      <c r="U2400" s="12" t="s">
        <v>1863</v>
      </c>
      <c r="V2400" s="12" t="s">
        <v>1863</v>
      </c>
      <c r="W2400" s="12" t="s">
        <v>122</v>
      </c>
      <c r="X2400" s="14" t="str">
        <f t="shared" si="37"/>
        <v>А</v>
      </c>
      <c r="Y2400" s="271">
        <f>Таблица1[[#This Row],[ID_intellix]]</f>
        <v>3579</v>
      </c>
      <c r="Z2400" s="269" t="s">
        <v>122</v>
      </c>
      <c r="AA2400" s="145">
        <f>IF(OR(Таблица1[[#This Row],[CARDIO_report]]&lt;&gt;0,Таблица1[[#This Row],[AI COMBO_report]]&lt;&gt;0,Таблица1[[#This Row],[OTC_report]]&lt;&gt;0),1,0)</f>
        <v>1</v>
      </c>
      <c r="AB2400" s="60" t="s">
        <v>1124</v>
      </c>
      <c r="AC2400" s="60" t="s">
        <v>1124</v>
      </c>
      <c r="AD2400" s="60" t="s">
        <v>1124</v>
      </c>
      <c r="AE2400" s="60" t="s">
        <v>1124</v>
      </c>
      <c r="AF2400" s="60"/>
      <c r="AG2400" s="89" t="s">
        <v>2516</v>
      </c>
      <c r="AH2400" s="89">
        <v>33</v>
      </c>
      <c r="AI2400" s="89" t="s">
        <v>2516</v>
      </c>
      <c r="AJ2400" s="89">
        <v>21</v>
      </c>
      <c r="AK2400" s="89" t="s">
        <v>2516</v>
      </c>
      <c r="AL2400" s="89">
        <v>57</v>
      </c>
      <c r="AM2400" s="89" t="s">
        <v>2516</v>
      </c>
      <c r="AN2400" s="89">
        <v>63</v>
      </c>
      <c r="AP2400" s="35" t="s">
        <v>1825</v>
      </c>
      <c r="AQ2400" s="377">
        <v>0</v>
      </c>
      <c r="AR2400" s="378">
        <v>0</v>
      </c>
      <c r="AS2400" s="377">
        <v>0</v>
      </c>
      <c r="AT2400" s="378">
        <v>0</v>
      </c>
      <c r="AU2400" s="377">
        <v>0</v>
      </c>
      <c r="AV2400" s="377">
        <v>0</v>
      </c>
      <c r="AW2400" s="377">
        <v>0</v>
      </c>
      <c r="AX2400">
        <v>0</v>
      </c>
      <c r="AY2400">
        <v>0</v>
      </c>
      <c r="BA2400" s="2" t="s">
        <v>15961</v>
      </c>
    </row>
    <row r="2401" spans="1:54" ht="15.75" hidden="1" customHeight="1" x14ac:dyDescent="0.2">
      <c r="A2401" s="46">
        <v>5373</v>
      </c>
      <c r="B2401" s="258" t="s">
        <v>6877</v>
      </c>
      <c r="C2401" t="s">
        <v>1128</v>
      </c>
      <c r="D2401" t="s">
        <v>1954</v>
      </c>
      <c r="E2401" t="s">
        <v>1821</v>
      </c>
      <c r="F2401" s="29" t="s">
        <v>1844</v>
      </c>
      <c r="G2401" s="47">
        <v>95</v>
      </c>
      <c r="H2401" t="s">
        <v>1844</v>
      </c>
      <c r="I2401">
        <v>1</v>
      </c>
      <c r="J2401" t="s">
        <v>6878</v>
      </c>
      <c r="K2401" t="s">
        <v>6015</v>
      </c>
      <c r="L2401" t="s">
        <v>6879</v>
      </c>
      <c r="M2401">
        <v>0</v>
      </c>
      <c r="N2401" s="34">
        <v>0</v>
      </c>
      <c r="O2401" s="34">
        <v>0</v>
      </c>
      <c r="P2401" s="34">
        <v>0</v>
      </c>
      <c r="Q2401" s="34" t="s">
        <v>958</v>
      </c>
      <c r="R2401" s="34">
        <v>0</v>
      </c>
      <c r="S2401" s="48" t="s">
        <v>1123</v>
      </c>
      <c r="T2401" s="13">
        <v>0</v>
      </c>
      <c r="U2401" s="12">
        <v>0</v>
      </c>
      <c r="V2401" s="12">
        <v>0</v>
      </c>
      <c r="W2401" s="12">
        <v>0</v>
      </c>
      <c r="X2401" s="14" t="str">
        <f t="shared" si="37"/>
        <v>С</v>
      </c>
      <c r="Y2401" s="271">
        <f>Таблица1[[#This Row],[ID_intellix]]</f>
        <v>5373</v>
      </c>
      <c r="Z2401" s="269" t="s">
        <v>122</v>
      </c>
      <c r="AA2401" s="145">
        <f>IF(OR(Таблица1[[#This Row],[CARDIO_report]]&lt;&gt;0,Таблица1[[#This Row],[AI COMBO_report]]&lt;&gt;0,Таблица1[[#This Row],[OTC_report]]&lt;&gt;0),1,0)</f>
        <v>0</v>
      </c>
      <c r="AB2401" s="60" t="s">
        <v>1124</v>
      </c>
      <c r="AC2401" s="60" t="s">
        <v>1124</v>
      </c>
      <c r="AD2401" s="60" t="s">
        <v>1124</v>
      </c>
      <c r="AE2401" s="60"/>
      <c r="AF2401" s="60"/>
      <c r="AG2401" s="60" t="s">
        <v>1124</v>
      </c>
      <c r="AH2401" s="60" t="s">
        <v>1124</v>
      </c>
      <c r="AI2401" s="60" t="s">
        <v>1124</v>
      </c>
      <c r="AJ2401" s="60" t="s">
        <v>1124</v>
      </c>
      <c r="AK2401" s="60" t="s">
        <v>1124</v>
      </c>
      <c r="AL2401" s="60" t="s">
        <v>1124</v>
      </c>
      <c r="AM2401" s="60" t="s">
        <v>1124</v>
      </c>
      <c r="AN2401" s="60" t="s">
        <v>1124</v>
      </c>
      <c r="AO2401" s="60"/>
      <c r="AP2401" s="35" t="s">
        <v>1825</v>
      </c>
      <c r="AQ2401" s="377">
        <v>0</v>
      </c>
      <c r="AR2401" s="378">
        <v>0</v>
      </c>
      <c r="AS2401" s="377">
        <v>0</v>
      </c>
      <c r="AT2401" s="378">
        <v>0</v>
      </c>
      <c r="AU2401">
        <v>0</v>
      </c>
      <c r="AV2401">
        <v>0</v>
      </c>
      <c r="AW2401">
        <v>0</v>
      </c>
      <c r="AX2401">
        <v>0</v>
      </c>
      <c r="AY2401">
        <v>0</v>
      </c>
    </row>
    <row r="2402" spans="1:54" ht="15.75" hidden="1" customHeight="1" x14ac:dyDescent="0.2">
      <c r="A2402" s="46">
        <v>5359</v>
      </c>
      <c r="B2402" s="258">
        <v>0</v>
      </c>
      <c r="C2402" t="s">
        <v>1128</v>
      </c>
      <c r="D2402" t="s">
        <v>1954</v>
      </c>
      <c r="E2402" t="s">
        <v>1821</v>
      </c>
      <c r="F2402" s="29" t="s">
        <v>1844</v>
      </c>
      <c r="G2402" s="47">
        <v>163</v>
      </c>
      <c r="H2402" t="s">
        <v>1844</v>
      </c>
      <c r="I2402">
        <v>1</v>
      </c>
      <c r="J2402" t="s">
        <v>9051</v>
      </c>
      <c r="K2402" t="s">
        <v>6015</v>
      </c>
      <c r="L2402" t="s">
        <v>9052</v>
      </c>
      <c r="M2402">
        <v>0</v>
      </c>
      <c r="N2402" s="34">
        <v>0</v>
      </c>
      <c r="O2402" s="34">
        <v>0</v>
      </c>
      <c r="P2402" s="34">
        <v>0</v>
      </c>
      <c r="Q2402" s="34" t="s">
        <v>958</v>
      </c>
      <c r="R2402" s="34">
        <v>0</v>
      </c>
      <c r="S2402" s="48" t="s">
        <v>1123</v>
      </c>
      <c r="T2402" s="13">
        <v>0</v>
      </c>
      <c r="U2402" s="12">
        <v>0</v>
      </c>
      <c r="V2402" s="12">
        <v>0</v>
      </c>
      <c r="W2402" s="12">
        <v>0</v>
      </c>
      <c r="X2402" s="14" t="str">
        <f t="shared" si="37"/>
        <v>С</v>
      </c>
      <c r="Y2402" s="271">
        <f>Таблица1[[#This Row],[ID_intellix]]</f>
        <v>5359</v>
      </c>
      <c r="Z2402" s="269" t="s">
        <v>122</v>
      </c>
      <c r="AA2402" s="145">
        <f>IF(OR(Таблица1[[#This Row],[CARDIO_report]]&lt;&gt;0,Таблица1[[#This Row],[AI COMBO_report]]&lt;&gt;0,Таблица1[[#This Row],[OTC_report]]&lt;&gt;0),1,0)</f>
        <v>0</v>
      </c>
      <c r="AB2402" s="60" t="s">
        <v>1124</v>
      </c>
      <c r="AC2402" s="60" t="s">
        <v>1124</v>
      </c>
      <c r="AD2402" s="60" t="s">
        <v>1124</v>
      </c>
      <c r="AE2402" s="60" t="s">
        <v>1124</v>
      </c>
      <c r="AF2402" s="60"/>
      <c r="AG2402" s="60" t="s">
        <v>1124</v>
      </c>
      <c r="AH2402" s="60" t="s">
        <v>1124</v>
      </c>
      <c r="AI2402" s="60" t="s">
        <v>1124</v>
      </c>
      <c r="AJ2402" s="60" t="s">
        <v>1124</v>
      </c>
      <c r="AK2402" s="60" t="s">
        <v>1124</v>
      </c>
      <c r="AL2402" s="60" t="s">
        <v>1124</v>
      </c>
      <c r="AM2402" s="60" t="s">
        <v>1124</v>
      </c>
      <c r="AN2402" s="60" t="s">
        <v>1124</v>
      </c>
      <c r="AO2402" s="60"/>
      <c r="AP2402" s="35" t="s">
        <v>1825</v>
      </c>
      <c r="AQ2402" s="377">
        <v>0</v>
      </c>
      <c r="AR2402" s="378">
        <v>0</v>
      </c>
      <c r="AS2402" s="377">
        <v>0</v>
      </c>
      <c r="AT2402" s="378">
        <v>0</v>
      </c>
      <c r="AU2402" s="377">
        <v>0</v>
      </c>
      <c r="AV2402" s="377">
        <v>0</v>
      </c>
      <c r="AW2402" s="377">
        <v>0</v>
      </c>
      <c r="AX2402">
        <v>0</v>
      </c>
      <c r="AY2402">
        <v>0</v>
      </c>
    </row>
    <row r="2403" spans="1:54" ht="15.75" hidden="1" customHeight="1" x14ac:dyDescent="0.2">
      <c r="A2403" s="46">
        <v>7276</v>
      </c>
      <c r="B2403" s="258" t="s">
        <v>6966</v>
      </c>
      <c r="C2403" t="s">
        <v>1159</v>
      </c>
      <c r="D2403" t="s">
        <v>3042</v>
      </c>
      <c r="E2403" t="s">
        <v>1821</v>
      </c>
      <c r="F2403" s="29" t="s">
        <v>1950</v>
      </c>
      <c r="G2403" s="47">
        <v>57</v>
      </c>
      <c r="H2403" t="s">
        <v>1950</v>
      </c>
      <c r="I2403">
        <v>1</v>
      </c>
      <c r="J2403" t="s">
        <v>6967</v>
      </c>
      <c r="K2403" t="s">
        <v>3045</v>
      </c>
      <c r="L2403" t="s">
        <v>6968</v>
      </c>
      <c r="M2403">
        <v>0</v>
      </c>
      <c r="N2403" s="34">
        <v>0</v>
      </c>
      <c r="O2403" s="34">
        <v>0</v>
      </c>
      <c r="P2403" s="34">
        <v>0</v>
      </c>
      <c r="Q2403" s="34">
        <v>0</v>
      </c>
      <c r="R2403" s="34">
        <v>0</v>
      </c>
      <c r="S2403" s="48" t="s">
        <v>1123</v>
      </c>
      <c r="T2403" s="13">
        <v>0</v>
      </c>
      <c r="U2403" s="12">
        <v>0</v>
      </c>
      <c r="V2403" s="12">
        <v>0</v>
      </c>
      <c r="W2403" s="12">
        <v>0</v>
      </c>
      <c r="X2403" s="14" t="str">
        <f t="shared" si="37"/>
        <v>С</v>
      </c>
      <c r="Y2403" s="271">
        <f>Таблица1[[#This Row],[ID_intellix]]</f>
        <v>7276</v>
      </c>
      <c r="Z2403" s="269" t="s">
        <v>122</v>
      </c>
      <c r="AA2403" s="145">
        <f>IF(OR(Таблица1[[#This Row],[CARDIO_report]]&lt;&gt;0,Таблица1[[#This Row],[AI COMBO_report]]&lt;&gt;0,Таблица1[[#This Row],[OTC_report]]&lt;&gt;0),1,0)</f>
        <v>0</v>
      </c>
      <c r="AB2403" s="60" t="s">
        <v>1124</v>
      </c>
      <c r="AC2403" s="60" t="s">
        <v>1124</v>
      </c>
      <c r="AD2403" s="60" t="s">
        <v>1124</v>
      </c>
      <c r="AE2403" s="60" t="s">
        <v>1124</v>
      </c>
      <c r="AF2403" s="60"/>
      <c r="AG2403" s="60" t="s">
        <v>1124</v>
      </c>
      <c r="AH2403" s="60" t="s">
        <v>1124</v>
      </c>
      <c r="AI2403" s="60" t="s">
        <v>1124</v>
      </c>
      <c r="AJ2403" s="60" t="s">
        <v>1124</v>
      </c>
      <c r="AK2403" s="60" t="s">
        <v>1124</v>
      </c>
      <c r="AL2403" s="60" t="s">
        <v>1124</v>
      </c>
      <c r="AM2403" s="60" t="s">
        <v>1124</v>
      </c>
      <c r="AN2403" s="60" t="s">
        <v>1124</v>
      </c>
      <c r="AO2403" s="60"/>
      <c r="AP2403" s="35" t="s">
        <v>1825</v>
      </c>
      <c r="AQ2403" s="377">
        <v>0</v>
      </c>
      <c r="AR2403" s="378">
        <v>0</v>
      </c>
      <c r="AS2403" s="377">
        <v>0</v>
      </c>
      <c r="AT2403" s="378">
        <v>0</v>
      </c>
      <c r="AU2403" s="377">
        <v>0</v>
      </c>
      <c r="AV2403" s="377">
        <v>0</v>
      </c>
      <c r="AW2403" s="377">
        <v>0</v>
      </c>
      <c r="AX2403">
        <v>0</v>
      </c>
      <c r="AY2403">
        <v>0</v>
      </c>
      <c r="AZ2403" s="2"/>
      <c r="BB2403" s="2"/>
    </row>
    <row r="2404" spans="1:54" ht="15.75" hidden="1" customHeight="1" x14ac:dyDescent="0.2">
      <c r="A2404" s="46">
        <v>1434</v>
      </c>
      <c r="B2404" s="258" t="s">
        <v>7116</v>
      </c>
      <c r="C2404" t="s">
        <v>1159</v>
      </c>
      <c r="D2404" t="s">
        <v>3042</v>
      </c>
      <c r="E2404" t="s">
        <v>1821</v>
      </c>
      <c r="F2404" s="29" t="s">
        <v>1950</v>
      </c>
      <c r="G2404" s="47">
        <v>65</v>
      </c>
      <c r="H2404" t="s">
        <v>1950</v>
      </c>
      <c r="I2404">
        <v>1</v>
      </c>
      <c r="J2404" t="s">
        <v>7117</v>
      </c>
      <c r="K2404" t="s">
        <v>3045</v>
      </c>
      <c r="L2404" t="s">
        <v>7118</v>
      </c>
      <c r="M2404">
        <v>0</v>
      </c>
      <c r="N2404" s="34">
        <v>0</v>
      </c>
      <c r="O2404" s="34">
        <v>0</v>
      </c>
      <c r="P2404" s="34">
        <v>0</v>
      </c>
      <c r="Q2404" s="34">
        <v>0</v>
      </c>
      <c r="R2404" s="34">
        <v>0</v>
      </c>
      <c r="S2404" s="48" t="s">
        <v>1123</v>
      </c>
      <c r="T2404" s="13">
        <v>0</v>
      </c>
      <c r="U2404" s="12">
        <v>0</v>
      </c>
      <c r="V2404" s="12">
        <v>0</v>
      </c>
      <c r="W2404" s="12">
        <v>0</v>
      </c>
      <c r="X2404" s="14" t="str">
        <f t="shared" si="37"/>
        <v>С</v>
      </c>
      <c r="Y2404" s="271">
        <f>Таблица1[[#This Row],[ID_intellix]]</f>
        <v>1434</v>
      </c>
      <c r="Z2404" s="269" t="s">
        <v>122</v>
      </c>
      <c r="AA2404" s="145">
        <f>IF(OR(Таблица1[[#This Row],[CARDIO_report]]&lt;&gt;0,Таблица1[[#This Row],[AI COMBO_report]]&lt;&gt;0,Таблица1[[#This Row],[OTC_report]]&lt;&gt;0),1,0)</f>
        <v>0</v>
      </c>
      <c r="AB2404" s="60" t="s">
        <v>1124</v>
      </c>
      <c r="AC2404" s="60" t="s">
        <v>1124</v>
      </c>
      <c r="AD2404" s="60" t="s">
        <v>1124</v>
      </c>
      <c r="AE2404" s="60" t="s">
        <v>1124</v>
      </c>
      <c r="AF2404" s="60"/>
      <c r="AG2404" s="60" t="s">
        <v>1124</v>
      </c>
      <c r="AH2404" s="60" t="s">
        <v>1124</v>
      </c>
      <c r="AI2404" s="60" t="s">
        <v>1124</v>
      </c>
      <c r="AJ2404" s="60" t="s">
        <v>1124</v>
      </c>
      <c r="AK2404" s="60" t="s">
        <v>1124</v>
      </c>
      <c r="AL2404" s="60" t="s">
        <v>1124</v>
      </c>
      <c r="AM2404" s="60" t="s">
        <v>1124</v>
      </c>
      <c r="AN2404" s="60" t="s">
        <v>1124</v>
      </c>
      <c r="AO2404" s="60"/>
      <c r="AP2404" s="35" t="s">
        <v>1825</v>
      </c>
      <c r="AQ2404" s="377">
        <v>0</v>
      </c>
      <c r="AR2404" s="378">
        <v>0</v>
      </c>
      <c r="AS2404" s="377">
        <v>0</v>
      </c>
      <c r="AT2404" s="378">
        <v>0</v>
      </c>
      <c r="AU2404" s="377">
        <v>0</v>
      </c>
      <c r="AV2404" s="377">
        <v>0</v>
      </c>
      <c r="AW2404" s="377">
        <v>0</v>
      </c>
      <c r="AX2404">
        <v>0</v>
      </c>
      <c r="AY2404">
        <v>0</v>
      </c>
      <c r="AZ2404" s="2"/>
      <c r="BB2404" s="2"/>
    </row>
    <row r="2405" spans="1:54" ht="15.75" hidden="1" customHeight="1" x14ac:dyDescent="0.2">
      <c r="A2405" s="46">
        <v>3481</v>
      </c>
      <c r="B2405" s="258" t="s">
        <v>7119</v>
      </c>
      <c r="C2405" t="s">
        <v>1159</v>
      </c>
      <c r="D2405" t="s">
        <v>3042</v>
      </c>
      <c r="E2405" t="s">
        <v>1821</v>
      </c>
      <c r="F2405" s="29" t="s">
        <v>1950</v>
      </c>
      <c r="G2405" s="47">
        <v>111</v>
      </c>
      <c r="H2405" t="s">
        <v>1950</v>
      </c>
      <c r="I2405">
        <v>1</v>
      </c>
      <c r="J2405" t="s">
        <v>7120</v>
      </c>
      <c r="K2405" t="s">
        <v>3045</v>
      </c>
      <c r="L2405" t="s">
        <v>7121</v>
      </c>
      <c r="M2405">
        <v>0</v>
      </c>
      <c r="N2405" s="34">
        <v>0</v>
      </c>
      <c r="O2405" s="34">
        <v>0</v>
      </c>
      <c r="P2405" s="34">
        <v>0</v>
      </c>
      <c r="Q2405" s="34">
        <v>0</v>
      </c>
      <c r="R2405" s="34">
        <v>0</v>
      </c>
      <c r="S2405" s="48" t="s">
        <v>1123</v>
      </c>
      <c r="T2405" s="13">
        <v>0</v>
      </c>
      <c r="U2405" s="12">
        <v>0</v>
      </c>
      <c r="V2405" s="12">
        <v>0</v>
      </c>
      <c r="W2405" s="12">
        <v>0</v>
      </c>
      <c r="X2405" s="14" t="str">
        <f t="shared" si="37"/>
        <v>С</v>
      </c>
      <c r="Y2405" s="271">
        <f>Таблица1[[#This Row],[ID_intellix]]</f>
        <v>3481</v>
      </c>
      <c r="Z2405" s="269" t="s">
        <v>122</v>
      </c>
      <c r="AA2405" s="145">
        <f>IF(OR(Таблица1[[#This Row],[CARDIO_report]]&lt;&gt;0,Таблица1[[#This Row],[AI COMBO_report]]&lt;&gt;0,Таблица1[[#This Row],[OTC_report]]&lt;&gt;0),1,0)</f>
        <v>0</v>
      </c>
      <c r="AB2405" s="60" t="s">
        <v>1124</v>
      </c>
      <c r="AC2405" s="60" t="s">
        <v>1124</v>
      </c>
      <c r="AD2405" s="60" t="s">
        <v>1124</v>
      </c>
      <c r="AE2405" s="60" t="s">
        <v>1124</v>
      </c>
      <c r="AF2405" s="60"/>
      <c r="AG2405" s="60" t="s">
        <v>1124</v>
      </c>
      <c r="AH2405" s="60" t="s">
        <v>1124</v>
      </c>
      <c r="AI2405" s="60" t="s">
        <v>1124</v>
      </c>
      <c r="AJ2405" s="60" t="s">
        <v>1124</v>
      </c>
      <c r="AK2405" s="60" t="s">
        <v>1124</v>
      </c>
      <c r="AL2405" s="60" t="s">
        <v>1124</v>
      </c>
      <c r="AM2405" s="60" t="s">
        <v>1124</v>
      </c>
      <c r="AN2405" s="60" t="s">
        <v>1124</v>
      </c>
      <c r="AO2405" s="60"/>
      <c r="AP2405" s="35" t="s">
        <v>1825</v>
      </c>
      <c r="AQ2405" s="377">
        <v>0</v>
      </c>
      <c r="AR2405" s="378">
        <v>0</v>
      </c>
      <c r="AS2405" s="377">
        <v>0</v>
      </c>
      <c r="AT2405" s="378">
        <v>0</v>
      </c>
      <c r="AU2405" s="377">
        <v>0</v>
      </c>
      <c r="AV2405" s="377">
        <v>0</v>
      </c>
      <c r="AW2405" s="377">
        <v>0</v>
      </c>
      <c r="AX2405">
        <v>0</v>
      </c>
      <c r="AY2405">
        <v>0</v>
      </c>
      <c r="AZ2405" s="2"/>
      <c r="BB2405" s="2"/>
    </row>
    <row r="2406" spans="1:54" ht="15.75" hidden="1" customHeight="1" x14ac:dyDescent="0.2">
      <c r="A2406" s="46">
        <v>2219</v>
      </c>
      <c r="B2406" s="258" t="s">
        <v>7128</v>
      </c>
      <c r="C2406" t="s">
        <v>1159</v>
      </c>
      <c r="D2406" t="s">
        <v>3042</v>
      </c>
      <c r="E2406" t="s">
        <v>1821</v>
      </c>
      <c r="F2406" s="29" t="s">
        <v>1950</v>
      </c>
      <c r="G2406" s="47">
        <v>181</v>
      </c>
      <c r="H2406" t="s">
        <v>1950</v>
      </c>
      <c r="I2406">
        <v>1</v>
      </c>
      <c r="J2406" t="s">
        <v>7129</v>
      </c>
      <c r="K2406" t="s">
        <v>3045</v>
      </c>
      <c r="L2406" t="s">
        <v>7130</v>
      </c>
      <c r="M2406">
        <v>0</v>
      </c>
      <c r="N2406" s="34">
        <v>0</v>
      </c>
      <c r="O2406" s="34">
        <v>0</v>
      </c>
      <c r="P2406" s="34">
        <v>0</v>
      </c>
      <c r="Q2406" s="34">
        <v>0</v>
      </c>
      <c r="R2406" s="34">
        <v>0</v>
      </c>
      <c r="S2406" s="48" t="s">
        <v>1123</v>
      </c>
      <c r="T2406" s="13">
        <v>0</v>
      </c>
      <c r="U2406" s="12">
        <v>0</v>
      </c>
      <c r="V2406" s="12">
        <v>0</v>
      </c>
      <c r="W2406" s="12">
        <v>0</v>
      </c>
      <c r="X2406" s="14" t="str">
        <f t="shared" si="37"/>
        <v>С</v>
      </c>
      <c r="Y2406" s="271">
        <f>Таблица1[[#This Row],[ID_intellix]]</f>
        <v>2219</v>
      </c>
      <c r="Z2406" s="269" t="s">
        <v>122</v>
      </c>
      <c r="AA2406" s="145">
        <f>IF(OR(Таблица1[[#This Row],[CARDIO_report]]&lt;&gt;0,Таблица1[[#This Row],[AI COMBO_report]]&lt;&gt;0,Таблица1[[#This Row],[OTC_report]]&lt;&gt;0),1,0)</f>
        <v>0</v>
      </c>
      <c r="AB2406" s="60" t="s">
        <v>1124</v>
      </c>
      <c r="AC2406" s="60" t="s">
        <v>1124</v>
      </c>
      <c r="AD2406" s="60" t="s">
        <v>1124</v>
      </c>
      <c r="AE2406" s="60" t="s">
        <v>1124</v>
      </c>
      <c r="AF2406" s="60"/>
      <c r="AG2406" s="60" t="s">
        <v>1124</v>
      </c>
      <c r="AH2406" s="60" t="s">
        <v>1124</v>
      </c>
      <c r="AI2406" s="60" t="s">
        <v>1124</v>
      </c>
      <c r="AJ2406" s="60" t="s">
        <v>1124</v>
      </c>
      <c r="AK2406" s="60" t="s">
        <v>1124</v>
      </c>
      <c r="AL2406" s="60" t="s">
        <v>1124</v>
      </c>
      <c r="AM2406" s="60" t="s">
        <v>1124</v>
      </c>
      <c r="AN2406" s="60" t="s">
        <v>1124</v>
      </c>
      <c r="AO2406" s="60"/>
      <c r="AP2406" s="35" t="s">
        <v>1825</v>
      </c>
      <c r="AQ2406" s="377">
        <v>0</v>
      </c>
      <c r="AR2406" s="378">
        <v>0</v>
      </c>
      <c r="AS2406" s="377">
        <v>0</v>
      </c>
      <c r="AT2406" s="378">
        <v>0</v>
      </c>
      <c r="AU2406" s="377">
        <v>0</v>
      </c>
      <c r="AV2406" s="377">
        <v>0</v>
      </c>
      <c r="AW2406" s="377">
        <v>0</v>
      </c>
      <c r="AX2406">
        <v>0</v>
      </c>
      <c r="AY2406">
        <v>0</v>
      </c>
      <c r="AZ2406" s="2"/>
      <c r="BB2406" s="2"/>
    </row>
    <row r="2407" spans="1:54" ht="15.75" hidden="1" customHeight="1" x14ac:dyDescent="0.2">
      <c r="A2407" s="46">
        <v>7274</v>
      </c>
      <c r="B2407" s="258" t="s">
        <v>7134</v>
      </c>
      <c r="C2407" t="s">
        <v>1159</v>
      </c>
      <c r="D2407" t="s">
        <v>3042</v>
      </c>
      <c r="E2407" t="s">
        <v>1821</v>
      </c>
      <c r="F2407" s="29" t="s">
        <v>1950</v>
      </c>
      <c r="G2407" s="47">
        <v>209</v>
      </c>
      <c r="H2407" t="s">
        <v>1950</v>
      </c>
      <c r="I2407">
        <v>1</v>
      </c>
      <c r="J2407" t="s">
        <v>7135</v>
      </c>
      <c r="K2407" t="s">
        <v>3045</v>
      </c>
      <c r="L2407" t="s">
        <v>7136</v>
      </c>
      <c r="M2407">
        <v>0</v>
      </c>
      <c r="N2407" s="34">
        <v>0</v>
      </c>
      <c r="O2407" s="34">
        <v>0</v>
      </c>
      <c r="P2407" s="34">
        <v>0</v>
      </c>
      <c r="Q2407" s="34">
        <v>0</v>
      </c>
      <c r="R2407" s="34">
        <v>0</v>
      </c>
      <c r="S2407" s="48" t="s">
        <v>1123</v>
      </c>
      <c r="T2407" s="13">
        <v>0</v>
      </c>
      <c r="U2407" s="12">
        <v>0</v>
      </c>
      <c r="V2407" s="12">
        <v>0</v>
      </c>
      <c r="W2407" s="12">
        <v>0</v>
      </c>
      <c r="X2407" s="14" t="str">
        <f t="shared" si="37"/>
        <v>С</v>
      </c>
      <c r="Y2407" s="271">
        <f>Таблица1[[#This Row],[ID_intellix]]</f>
        <v>7274</v>
      </c>
      <c r="Z2407" s="269" t="s">
        <v>122</v>
      </c>
      <c r="AA2407" s="145">
        <f>IF(OR(Таблица1[[#This Row],[CARDIO_report]]&lt;&gt;0,Таблица1[[#This Row],[AI COMBO_report]]&lt;&gt;0,Таблица1[[#This Row],[OTC_report]]&lt;&gt;0),1,0)</f>
        <v>0</v>
      </c>
      <c r="AB2407" s="60" t="s">
        <v>1124</v>
      </c>
      <c r="AC2407" s="60" t="s">
        <v>1124</v>
      </c>
      <c r="AD2407" s="60" t="s">
        <v>1124</v>
      </c>
      <c r="AE2407" s="60" t="s">
        <v>1124</v>
      </c>
      <c r="AF2407" s="60"/>
      <c r="AG2407" s="60" t="s">
        <v>1124</v>
      </c>
      <c r="AH2407" s="60" t="s">
        <v>1124</v>
      </c>
      <c r="AI2407" s="60" t="s">
        <v>1124</v>
      </c>
      <c r="AJ2407" s="60" t="s">
        <v>1124</v>
      </c>
      <c r="AK2407" s="60" t="s">
        <v>1124</v>
      </c>
      <c r="AL2407" s="60" t="s">
        <v>1124</v>
      </c>
      <c r="AM2407" s="60" t="s">
        <v>1124</v>
      </c>
      <c r="AN2407" s="60" t="s">
        <v>1124</v>
      </c>
      <c r="AO2407" s="60"/>
      <c r="AP2407" s="35" t="s">
        <v>1825</v>
      </c>
      <c r="AQ2407" s="377">
        <v>0</v>
      </c>
      <c r="AR2407" s="378">
        <v>0</v>
      </c>
      <c r="AS2407" s="377">
        <v>0</v>
      </c>
      <c r="AT2407" s="378">
        <v>0</v>
      </c>
      <c r="AU2407" s="377">
        <v>0</v>
      </c>
      <c r="AV2407" s="377">
        <v>0</v>
      </c>
      <c r="AW2407" s="377">
        <v>0</v>
      </c>
      <c r="AX2407">
        <v>0</v>
      </c>
      <c r="AY2407">
        <v>0</v>
      </c>
      <c r="AZ2407" s="2"/>
      <c r="BB2407" s="2"/>
    </row>
    <row r="2408" spans="1:54" ht="15.75" hidden="1" customHeight="1" x14ac:dyDescent="0.2">
      <c r="A2408" s="46">
        <v>1926</v>
      </c>
      <c r="B2408" s="258">
        <v>0</v>
      </c>
      <c r="C2408" t="s">
        <v>1159</v>
      </c>
      <c r="D2408" t="s">
        <v>3042</v>
      </c>
      <c r="E2408" t="s">
        <v>1821</v>
      </c>
      <c r="F2408" s="29" t="s">
        <v>1950</v>
      </c>
      <c r="G2408" s="47">
        <v>70</v>
      </c>
      <c r="H2408" t="s">
        <v>1950</v>
      </c>
      <c r="I2408">
        <v>1</v>
      </c>
      <c r="J2408" t="s">
        <v>9034</v>
      </c>
      <c r="K2408" t="s">
        <v>3045</v>
      </c>
      <c r="L2408" t="s">
        <v>9035</v>
      </c>
      <c r="M2408">
        <v>0</v>
      </c>
      <c r="N2408" s="34">
        <v>0</v>
      </c>
      <c r="O2408" s="34">
        <v>0</v>
      </c>
      <c r="P2408" s="34">
        <v>0</v>
      </c>
      <c r="Q2408" s="34">
        <v>0</v>
      </c>
      <c r="R2408" s="34">
        <v>0</v>
      </c>
      <c r="S2408" s="48" t="s">
        <v>1123</v>
      </c>
      <c r="T2408" s="13">
        <v>0</v>
      </c>
      <c r="U2408" s="12">
        <v>0</v>
      </c>
      <c r="V2408" s="12">
        <v>0</v>
      </c>
      <c r="W2408" s="12">
        <v>0</v>
      </c>
      <c r="X2408" s="14" t="str">
        <f t="shared" si="37"/>
        <v>С</v>
      </c>
      <c r="Y2408" s="271">
        <f>Таблица1[[#This Row],[ID_intellix]]</f>
        <v>1926</v>
      </c>
      <c r="Z2408" s="269" t="s">
        <v>122</v>
      </c>
      <c r="AA2408" s="145">
        <f>IF(OR(Таблица1[[#This Row],[CARDIO_report]]&lt;&gt;0,Таблица1[[#This Row],[AI COMBO_report]]&lt;&gt;0,Таблица1[[#This Row],[OTC_report]]&lt;&gt;0),1,0)</f>
        <v>0</v>
      </c>
      <c r="AB2408" s="60" t="s">
        <v>1124</v>
      </c>
      <c r="AC2408" s="60" t="s">
        <v>1124</v>
      </c>
      <c r="AD2408" s="60" t="s">
        <v>1124</v>
      </c>
      <c r="AE2408" s="60" t="s">
        <v>1124</v>
      </c>
      <c r="AF2408" s="60"/>
      <c r="AG2408" s="60" t="s">
        <v>1124</v>
      </c>
      <c r="AH2408" s="60" t="s">
        <v>1124</v>
      </c>
      <c r="AI2408" s="60" t="s">
        <v>1124</v>
      </c>
      <c r="AJ2408" s="60" t="s">
        <v>1124</v>
      </c>
      <c r="AK2408" s="60" t="s">
        <v>1124</v>
      </c>
      <c r="AL2408" s="60" t="s">
        <v>1124</v>
      </c>
      <c r="AM2408" s="60" t="s">
        <v>1124</v>
      </c>
      <c r="AN2408" s="60" t="s">
        <v>1124</v>
      </c>
      <c r="AO2408" s="60"/>
      <c r="AP2408" s="35" t="s">
        <v>1825</v>
      </c>
      <c r="AQ2408" s="377">
        <v>0</v>
      </c>
      <c r="AR2408" s="378">
        <v>0</v>
      </c>
      <c r="AS2408" s="377">
        <v>0</v>
      </c>
      <c r="AT2408" s="378">
        <v>0</v>
      </c>
      <c r="AU2408" s="377">
        <v>0</v>
      </c>
      <c r="AV2408" s="377">
        <v>0</v>
      </c>
      <c r="AW2408" s="377">
        <v>0</v>
      </c>
      <c r="AX2408">
        <v>0</v>
      </c>
      <c r="AY2408">
        <v>0</v>
      </c>
      <c r="AZ2408" s="2"/>
      <c r="BB2408" s="2"/>
    </row>
    <row r="2409" spans="1:54" ht="15.75" hidden="1" customHeight="1" x14ac:dyDescent="0.2">
      <c r="A2409" s="46">
        <v>1973</v>
      </c>
      <c r="B2409" s="258">
        <v>0</v>
      </c>
      <c r="C2409" t="s">
        <v>1159</v>
      </c>
      <c r="D2409" t="s">
        <v>3042</v>
      </c>
      <c r="E2409" t="s">
        <v>1821</v>
      </c>
      <c r="F2409" s="29" t="s">
        <v>1950</v>
      </c>
      <c r="G2409" s="47">
        <v>69</v>
      </c>
      <c r="H2409" t="s">
        <v>1950</v>
      </c>
      <c r="I2409">
        <v>1</v>
      </c>
      <c r="J2409" t="s">
        <v>9036</v>
      </c>
      <c r="K2409" t="s">
        <v>3045</v>
      </c>
      <c r="L2409" t="s">
        <v>9037</v>
      </c>
      <c r="M2409">
        <v>0</v>
      </c>
      <c r="N2409" s="34">
        <v>0</v>
      </c>
      <c r="O2409" s="34">
        <v>0</v>
      </c>
      <c r="P2409" s="34">
        <v>0</v>
      </c>
      <c r="Q2409" s="34">
        <v>0</v>
      </c>
      <c r="R2409" s="34">
        <v>0</v>
      </c>
      <c r="S2409" s="48" t="s">
        <v>1123</v>
      </c>
      <c r="T2409" s="13">
        <v>0</v>
      </c>
      <c r="U2409" s="12">
        <v>0</v>
      </c>
      <c r="V2409" s="12">
        <v>0</v>
      </c>
      <c r="W2409" s="12">
        <v>0</v>
      </c>
      <c r="X2409" s="14" t="str">
        <f t="shared" si="37"/>
        <v>С</v>
      </c>
      <c r="Y2409" s="271">
        <f>Таблица1[[#This Row],[ID_intellix]]</f>
        <v>1973</v>
      </c>
      <c r="Z2409" s="269" t="s">
        <v>122</v>
      </c>
      <c r="AA2409" s="145">
        <f>IF(OR(Таблица1[[#This Row],[CARDIO_report]]&lt;&gt;0,Таблица1[[#This Row],[AI COMBO_report]]&lt;&gt;0,Таблица1[[#This Row],[OTC_report]]&lt;&gt;0),1,0)</f>
        <v>0</v>
      </c>
      <c r="AB2409" s="60" t="s">
        <v>1124</v>
      </c>
      <c r="AC2409" s="60" t="s">
        <v>1124</v>
      </c>
      <c r="AD2409" s="60" t="s">
        <v>1124</v>
      </c>
      <c r="AE2409" s="60" t="s">
        <v>1124</v>
      </c>
      <c r="AF2409" s="60"/>
      <c r="AG2409" s="60" t="s">
        <v>1124</v>
      </c>
      <c r="AH2409" s="60" t="s">
        <v>1124</v>
      </c>
      <c r="AI2409" s="60" t="s">
        <v>1124</v>
      </c>
      <c r="AJ2409" s="60" t="s">
        <v>1124</v>
      </c>
      <c r="AK2409" s="60" t="s">
        <v>1124</v>
      </c>
      <c r="AL2409" s="60" t="s">
        <v>1124</v>
      </c>
      <c r="AM2409" s="60" t="s">
        <v>1124</v>
      </c>
      <c r="AN2409" s="60" t="s">
        <v>1124</v>
      </c>
      <c r="AO2409" s="60"/>
      <c r="AP2409" s="35" t="s">
        <v>1825</v>
      </c>
      <c r="AQ2409" s="377">
        <v>0</v>
      </c>
      <c r="AR2409" s="378">
        <v>0</v>
      </c>
      <c r="AS2409" s="377">
        <v>0</v>
      </c>
      <c r="AT2409" s="378">
        <v>0</v>
      </c>
      <c r="AU2409" s="377">
        <v>0</v>
      </c>
      <c r="AV2409" s="377">
        <v>0</v>
      </c>
      <c r="AW2409" s="377">
        <v>0</v>
      </c>
      <c r="AX2409">
        <v>0</v>
      </c>
      <c r="AY2409">
        <v>0</v>
      </c>
      <c r="AZ2409" s="2"/>
      <c r="BB2409" s="2"/>
    </row>
    <row r="2410" spans="1:54" ht="15.75" hidden="1" customHeight="1" x14ac:dyDescent="0.2">
      <c r="A2410" s="46">
        <v>2144</v>
      </c>
      <c r="B2410" s="258">
        <v>0</v>
      </c>
      <c r="C2410" t="s">
        <v>1159</v>
      </c>
      <c r="D2410" t="s">
        <v>3042</v>
      </c>
      <c r="E2410" t="s">
        <v>1821</v>
      </c>
      <c r="F2410" s="29" t="s">
        <v>1950</v>
      </c>
      <c r="G2410" s="47">
        <v>66</v>
      </c>
      <c r="H2410" t="s">
        <v>1950</v>
      </c>
      <c r="I2410">
        <v>1</v>
      </c>
      <c r="J2410" t="s">
        <v>9038</v>
      </c>
      <c r="K2410" t="s">
        <v>3045</v>
      </c>
      <c r="L2410" t="s">
        <v>9039</v>
      </c>
      <c r="M2410">
        <v>0</v>
      </c>
      <c r="N2410" s="34">
        <v>0</v>
      </c>
      <c r="O2410" s="34">
        <v>0</v>
      </c>
      <c r="P2410" s="34">
        <v>0</v>
      </c>
      <c r="Q2410" s="34">
        <v>0</v>
      </c>
      <c r="R2410" s="34">
        <v>0</v>
      </c>
      <c r="S2410" s="48" t="s">
        <v>1123</v>
      </c>
      <c r="T2410" s="13">
        <v>0</v>
      </c>
      <c r="U2410" s="12">
        <v>0</v>
      </c>
      <c r="V2410" s="12">
        <v>0</v>
      </c>
      <c r="W2410" s="12">
        <v>0</v>
      </c>
      <c r="X2410" s="14" t="str">
        <f t="shared" si="37"/>
        <v>С</v>
      </c>
      <c r="Y2410" s="271">
        <f>Таблица1[[#This Row],[ID_intellix]]</f>
        <v>2144</v>
      </c>
      <c r="Z2410" s="269" t="s">
        <v>122</v>
      </c>
      <c r="AA2410" s="145">
        <f>IF(OR(Таблица1[[#This Row],[CARDIO_report]]&lt;&gt;0,Таблица1[[#This Row],[AI COMBO_report]]&lt;&gt;0,Таблица1[[#This Row],[OTC_report]]&lt;&gt;0),1,0)</f>
        <v>0</v>
      </c>
      <c r="AB2410" s="60" t="s">
        <v>1124</v>
      </c>
      <c r="AC2410" s="60" t="s">
        <v>1124</v>
      </c>
      <c r="AD2410" s="60" t="s">
        <v>1124</v>
      </c>
      <c r="AE2410" s="60" t="s">
        <v>1124</v>
      </c>
      <c r="AF2410" s="60"/>
      <c r="AG2410" s="60" t="s">
        <v>1124</v>
      </c>
      <c r="AH2410" s="60" t="s">
        <v>1124</v>
      </c>
      <c r="AI2410" s="60" t="s">
        <v>1124</v>
      </c>
      <c r="AJ2410" s="60" t="s">
        <v>1124</v>
      </c>
      <c r="AK2410" s="60" t="s">
        <v>1124</v>
      </c>
      <c r="AL2410" s="60" t="s">
        <v>1124</v>
      </c>
      <c r="AM2410" s="60" t="s">
        <v>1124</v>
      </c>
      <c r="AN2410" s="60" t="s">
        <v>1124</v>
      </c>
      <c r="AO2410" s="60"/>
      <c r="AP2410" s="35" t="s">
        <v>1825</v>
      </c>
      <c r="AQ2410" s="377">
        <v>0</v>
      </c>
      <c r="AR2410" s="378">
        <v>0</v>
      </c>
      <c r="AS2410" s="377">
        <v>0</v>
      </c>
      <c r="AT2410" s="378">
        <v>0</v>
      </c>
      <c r="AU2410" s="377">
        <v>0</v>
      </c>
      <c r="AV2410" s="377">
        <v>0</v>
      </c>
      <c r="AW2410" s="377">
        <v>0</v>
      </c>
      <c r="AX2410">
        <v>0</v>
      </c>
      <c r="AY2410">
        <v>0</v>
      </c>
      <c r="AZ2410" s="2"/>
      <c r="BB2410" s="2"/>
    </row>
    <row r="2411" spans="1:54" s="31" customFormat="1" ht="15.75" hidden="1" customHeight="1" x14ac:dyDescent="0.2">
      <c r="A2411" s="46">
        <v>5311</v>
      </c>
      <c r="B2411" s="258" t="s">
        <v>6829</v>
      </c>
      <c r="C2411" t="s">
        <v>1146</v>
      </c>
      <c r="D2411" t="s">
        <v>2669</v>
      </c>
      <c r="E2411" t="s">
        <v>1821</v>
      </c>
      <c r="F2411" s="29" t="s">
        <v>1959</v>
      </c>
      <c r="G2411" s="47">
        <v>25</v>
      </c>
      <c r="H2411" t="s">
        <v>1959</v>
      </c>
      <c r="I2411">
        <v>1</v>
      </c>
      <c r="J2411" t="s">
        <v>6830</v>
      </c>
      <c r="K2411" t="s">
        <v>6831</v>
      </c>
      <c r="L2411" t="s">
        <v>6832</v>
      </c>
      <c r="M2411">
        <v>0</v>
      </c>
      <c r="N2411" s="34">
        <v>0</v>
      </c>
      <c r="O2411" s="34">
        <v>0</v>
      </c>
      <c r="P2411" s="34">
        <v>0</v>
      </c>
      <c r="Q2411" s="34">
        <v>0</v>
      </c>
      <c r="R2411" s="34">
        <v>0</v>
      </c>
      <c r="S2411" s="48" t="s">
        <v>1123</v>
      </c>
      <c r="T2411" s="13">
        <v>0</v>
      </c>
      <c r="U2411" s="12">
        <v>0</v>
      </c>
      <c r="V2411" s="12">
        <v>0</v>
      </c>
      <c r="W2411" s="12">
        <v>0</v>
      </c>
      <c r="X2411" s="14" t="str">
        <f t="shared" si="37"/>
        <v>С</v>
      </c>
      <c r="Y2411" s="271">
        <f>Таблица1[[#This Row],[ID_intellix]]</f>
        <v>5311</v>
      </c>
      <c r="Z2411" s="269" t="s">
        <v>122</v>
      </c>
      <c r="AA2411" s="145">
        <f>IF(OR(Таблица1[[#This Row],[CARDIO_report]]&lt;&gt;0,Таблица1[[#This Row],[AI COMBO_report]]&lt;&gt;0,Таблица1[[#This Row],[OTC_report]]&lt;&gt;0),1,0)</f>
        <v>0</v>
      </c>
      <c r="AB2411" s="60" t="s">
        <v>1124</v>
      </c>
      <c r="AC2411" s="60" t="s">
        <v>1124</v>
      </c>
      <c r="AD2411" s="60" t="s">
        <v>1124</v>
      </c>
      <c r="AE2411" s="60" t="s">
        <v>1124</v>
      </c>
      <c r="AF2411" s="60"/>
      <c r="AG2411" s="60" t="s">
        <v>1124</v>
      </c>
      <c r="AH2411" s="60" t="s">
        <v>1124</v>
      </c>
      <c r="AI2411" s="60" t="s">
        <v>1124</v>
      </c>
      <c r="AJ2411" s="60" t="s">
        <v>1124</v>
      </c>
      <c r="AK2411" s="60" t="s">
        <v>1124</v>
      </c>
      <c r="AL2411" s="60" t="s">
        <v>1124</v>
      </c>
      <c r="AM2411" s="60" t="s">
        <v>1124</v>
      </c>
      <c r="AN2411" s="60" t="s">
        <v>1124</v>
      </c>
      <c r="AO2411" s="60"/>
      <c r="AP2411" s="35" t="s">
        <v>1825</v>
      </c>
      <c r="AQ2411" s="377">
        <v>0</v>
      </c>
      <c r="AR2411" s="378">
        <v>0</v>
      </c>
      <c r="AS2411" s="377">
        <v>0</v>
      </c>
      <c r="AT2411" s="378">
        <v>0</v>
      </c>
      <c r="AU2411" s="377">
        <v>0</v>
      </c>
      <c r="AV2411" s="377">
        <v>0</v>
      </c>
      <c r="AW2411" s="377">
        <v>0</v>
      </c>
      <c r="AX2411">
        <v>0</v>
      </c>
      <c r="AY2411">
        <v>0</v>
      </c>
      <c r="AZ2411"/>
      <c r="BA2411" s="2"/>
      <c r="BB2411"/>
    </row>
    <row r="2412" spans="1:54" ht="15.75" hidden="1" customHeight="1" x14ac:dyDescent="0.2">
      <c r="A2412" s="46">
        <v>7177</v>
      </c>
      <c r="B2412" s="258" t="s">
        <v>6944</v>
      </c>
      <c r="C2412" t="s">
        <v>1146</v>
      </c>
      <c r="D2412" t="s">
        <v>2669</v>
      </c>
      <c r="E2412" t="s">
        <v>1821</v>
      </c>
      <c r="F2412" s="29" t="s">
        <v>1959</v>
      </c>
      <c r="G2412" s="53" t="s">
        <v>6945</v>
      </c>
      <c r="H2412" t="s">
        <v>1959</v>
      </c>
      <c r="I2412">
        <v>1</v>
      </c>
      <c r="J2412" t="s">
        <v>6946</v>
      </c>
      <c r="K2412" t="s">
        <v>6831</v>
      </c>
      <c r="L2412" t="s">
        <v>6947</v>
      </c>
      <c r="M2412">
        <v>0</v>
      </c>
      <c r="N2412" s="34">
        <v>0</v>
      </c>
      <c r="O2412" s="34">
        <v>0</v>
      </c>
      <c r="P2412" s="34">
        <v>0</v>
      </c>
      <c r="Q2412" s="34">
        <v>0</v>
      </c>
      <c r="R2412" s="34">
        <v>0</v>
      </c>
      <c r="S2412" s="48" t="s">
        <v>1123</v>
      </c>
      <c r="T2412" s="13">
        <v>0</v>
      </c>
      <c r="U2412" s="12">
        <v>0</v>
      </c>
      <c r="V2412" s="12">
        <v>0</v>
      </c>
      <c r="W2412" s="12">
        <v>0</v>
      </c>
      <c r="X2412" s="14" t="str">
        <f t="shared" si="37"/>
        <v>С</v>
      </c>
      <c r="Y2412" s="271">
        <f>Таблица1[[#This Row],[ID_intellix]]</f>
        <v>7177</v>
      </c>
      <c r="Z2412" s="269" t="s">
        <v>122</v>
      </c>
      <c r="AA2412" s="145">
        <f>IF(OR(Таблица1[[#This Row],[CARDIO_report]]&lt;&gt;0,Таблица1[[#This Row],[AI COMBO_report]]&lt;&gt;0,Таблица1[[#This Row],[OTC_report]]&lt;&gt;0),1,0)</f>
        <v>0</v>
      </c>
      <c r="AB2412" s="60" t="s">
        <v>1124</v>
      </c>
      <c r="AC2412" s="60" t="s">
        <v>1124</v>
      </c>
      <c r="AD2412" s="60" t="s">
        <v>1124</v>
      </c>
      <c r="AE2412" s="60" t="s">
        <v>1124</v>
      </c>
      <c r="AF2412" s="60"/>
      <c r="AG2412" s="60" t="s">
        <v>1124</v>
      </c>
      <c r="AH2412" s="60" t="s">
        <v>1124</v>
      </c>
      <c r="AI2412" s="60" t="s">
        <v>1124</v>
      </c>
      <c r="AJ2412" s="60" t="s">
        <v>1124</v>
      </c>
      <c r="AK2412" s="60" t="s">
        <v>1124</v>
      </c>
      <c r="AL2412" s="60" t="s">
        <v>1124</v>
      </c>
      <c r="AM2412" s="60" t="s">
        <v>1124</v>
      </c>
      <c r="AN2412" s="60" t="s">
        <v>1124</v>
      </c>
      <c r="AO2412" s="60"/>
      <c r="AP2412" s="35" t="s">
        <v>1825</v>
      </c>
      <c r="AQ2412" s="377">
        <v>0</v>
      </c>
      <c r="AR2412" s="378">
        <v>0</v>
      </c>
      <c r="AS2412" s="377">
        <v>0</v>
      </c>
      <c r="AT2412" s="378">
        <v>0</v>
      </c>
      <c r="AU2412" s="377">
        <v>0</v>
      </c>
      <c r="AV2412" s="377">
        <v>0</v>
      </c>
      <c r="AW2412" s="377">
        <v>0</v>
      </c>
      <c r="AX2412">
        <v>0</v>
      </c>
      <c r="AY2412">
        <v>0</v>
      </c>
    </row>
    <row r="2413" spans="1:54" ht="15.75" hidden="1" customHeight="1" x14ac:dyDescent="0.2">
      <c r="A2413" s="46">
        <v>7418</v>
      </c>
      <c r="B2413" s="258" t="s">
        <v>7297</v>
      </c>
      <c r="C2413" t="s">
        <v>1146</v>
      </c>
      <c r="D2413" t="s">
        <v>2669</v>
      </c>
      <c r="E2413" t="s">
        <v>1821</v>
      </c>
      <c r="F2413" s="29" t="s">
        <v>1959</v>
      </c>
      <c r="G2413" s="53" t="s">
        <v>7298</v>
      </c>
      <c r="H2413" t="s">
        <v>1959</v>
      </c>
      <c r="I2413">
        <v>1</v>
      </c>
      <c r="J2413" t="s">
        <v>7299</v>
      </c>
      <c r="K2413" t="s">
        <v>6831</v>
      </c>
      <c r="L2413" t="s">
        <v>7300</v>
      </c>
      <c r="M2413">
        <v>0</v>
      </c>
      <c r="N2413" s="34">
        <v>0</v>
      </c>
      <c r="O2413" s="34">
        <v>0</v>
      </c>
      <c r="P2413" s="34">
        <v>0</v>
      </c>
      <c r="Q2413" s="34">
        <v>0</v>
      </c>
      <c r="R2413" s="34">
        <v>0</v>
      </c>
      <c r="S2413" s="48" t="s">
        <v>1123</v>
      </c>
      <c r="T2413" s="13">
        <v>0</v>
      </c>
      <c r="U2413" s="12">
        <v>0</v>
      </c>
      <c r="V2413" s="12">
        <v>0</v>
      </c>
      <c r="W2413" s="12">
        <v>0</v>
      </c>
      <c r="X2413" s="14" t="str">
        <f t="shared" si="37"/>
        <v>С</v>
      </c>
      <c r="Y2413" s="271">
        <f>Таблица1[[#This Row],[ID_intellix]]</f>
        <v>7418</v>
      </c>
      <c r="Z2413" s="269" t="s">
        <v>122</v>
      </c>
      <c r="AA2413" s="145">
        <f>IF(OR(Таблица1[[#This Row],[CARDIO_report]]&lt;&gt;0,Таблица1[[#This Row],[AI COMBO_report]]&lt;&gt;0,Таблица1[[#This Row],[OTC_report]]&lt;&gt;0),1,0)</f>
        <v>0</v>
      </c>
      <c r="AB2413" s="60" t="s">
        <v>1124</v>
      </c>
      <c r="AC2413" s="60" t="s">
        <v>1124</v>
      </c>
      <c r="AD2413" s="60" t="s">
        <v>1124</v>
      </c>
      <c r="AE2413" s="60" t="s">
        <v>1124</v>
      </c>
      <c r="AF2413" s="60"/>
      <c r="AG2413" s="60" t="s">
        <v>1124</v>
      </c>
      <c r="AH2413" s="60" t="s">
        <v>1124</v>
      </c>
      <c r="AI2413" s="60" t="s">
        <v>1124</v>
      </c>
      <c r="AJ2413" s="60" t="s">
        <v>1124</v>
      </c>
      <c r="AK2413" s="60" t="s">
        <v>1124</v>
      </c>
      <c r="AL2413" s="60" t="s">
        <v>1124</v>
      </c>
      <c r="AM2413" s="60" t="s">
        <v>1124</v>
      </c>
      <c r="AN2413" s="60" t="s">
        <v>1124</v>
      </c>
      <c r="AO2413" s="60"/>
      <c r="AP2413" s="35" t="s">
        <v>1825</v>
      </c>
      <c r="AQ2413" s="377">
        <v>0</v>
      </c>
      <c r="AR2413" s="378">
        <v>0</v>
      </c>
      <c r="AS2413" s="377">
        <v>0</v>
      </c>
      <c r="AT2413" s="378">
        <v>0</v>
      </c>
      <c r="AU2413" s="377">
        <v>0</v>
      </c>
      <c r="AV2413" s="377">
        <v>0</v>
      </c>
      <c r="AW2413" s="377">
        <v>0</v>
      </c>
      <c r="AX2413">
        <v>0</v>
      </c>
      <c r="AY2413">
        <v>0</v>
      </c>
    </row>
    <row r="2414" spans="1:54" ht="15.75" hidden="1" customHeight="1" x14ac:dyDescent="0.2">
      <c r="A2414" s="46">
        <v>1032</v>
      </c>
      <c r="B2414" s="258">
        <v>0</v>
      </c>
      <c r="C2414" t="s">
        <v>1204</v>
      </c>
      <c r="D2414" t="s">
        <v>1820</v>
      </c>
      <c r="E2414" t="s">
        <v>1821</v>
      </c>
      <c r="F2414" s="29" t="s">
        <v>1822</v>
      </c>
      <c r="G2414" s="47">
        <v>13</v>
      </c>
      <c r="H2414" t="s">
        <v>1822</v>
      </c>
      <c r="I2414">
        <v>1</v>
      </c>
      <c r="J2414" t="s">
        <v>8846</v>
      </c>
      <c r="K2414" t="s">
        <v>8847</v>
      </c>
      <c r="L2414" t="s">
        <v>8848</v>
      </c>
      <c r="M2414">
        <v>0</v>
      </c>
      <c r="N2414" s="34">
        <v>0</v>
      </c>
      <c r="O2414" s="34">
        <v>0</v>
      </c>
      <c r="P2414" s="34">
        <v>0</v>
      </c>
      <c r="Q2414" s="34">
        <v>0</v>
      </c>
      <c r="R2414" s="34">
        <v>0</v>
      </c>
      <c r="S2414" s="48" t="s">
        <v>1123</v>
      </c>
      <c r="T2414" s="13">
        <v>0</v>
      </c>
      <c r="U2414" s="12">
        <v>0</v>
      </c>
      <c r="V2414" s="12">
        <v>0</v>
      </c>
      <c r="W2414" s="12">
        <v>0</v>
      </c>
      <c r="X2414" s="14" t="str">
        <f t="shared" si="37"/>
        <v>С</v>
      </c>
      <c r="Y2414" s="271">
        <f>Таблица1[[#This Row],[ID_intellix]]</f>
        <v>1032</v>
      </c>
      <c r="Z2414" s="269" t="s">
        <v>122</v>
      </c>
      <c r="AA2414" s="145">
        <f>IF(OR(Таблица1[[#This Row],[CARDIO_report]]&lt;&gt;0,Таблица1[[#This Row],[AI COMBO_report]]&lt;&gt;0,Таблица1[[#This Row],[OTC_report]]&lt;&gt;0),1,0)</f>
        <v>0</v>
      </c>
      <c r="AB2414" s="60" t="s">
        <v>1124</v>
      </c>
      <c r="AC2414" s="60" t="s">
        <v>1124</v>
      </c>
      <c r="AD2414" s="60" t="s">
        <v>1124</v>
      </c>
      <c r="AE2414" s="60" t="s">
        <v>1124</v>
      </c>
      <c r="AF2414" s="60"/>
      <c r="AG2414" s="60" t="s">
        <v>1124</v>
      </c>
      <c r="AH2414" s="60" t="s">
        <v>1124</v>
      </c>
      <c r="AI2414" s="60" t="s">
        <v>1124</v>
      </c>
      <c r="AJ2414" s="60" t="s">
        <v>1124</v>
      </c>
      <c r="AK2414" s="60" t="s">
        <v>1124</v>
      </c>
      <c r="AL2414" s="60" t="s">
        <v>1124</v>
      </c>
      <c r="AM2414" s="60" t="s">
        <v>1124</v>
      </c>
      <c r="AN2414" s="60" t="s">
        <v>1124</v>
      </c>
      <c r="AO2414" s="60"/>
      <c r="AP2414" s="35" t="s">
        <v>1825</v>
      </c>
      <c r="AQ2414" s="377">
        <v>0</v>
      </c>
      <c r="AR2414" s="378">
        <v>0</v>
      </c>
      <c r="AS2414" s="377">
        <v>0</v>
      </c>
      <c r="AT2414" s="378">
        <v>0</v>
      </c>
      <c r="AU2414" s="377">
        <v>0</v>
      </c>
      <c r="AV2414" s="377">
        <v>0</v>
      </c>
      <c r="AW2414" s="377">
        <v>0</v>
      </c>
      <c r="AX2414">
        <v>0</v>
      </c>
      <c r="AY2414">
        <v>0</v>
      </c>
    </row>
    <row r="2415" spans="1:54" ht="15.75" hidden="1" customHeight="1" x14ac:dyDescent="0.2">
      <c r="A2415" s="46">
        <v>1957</v>
      </c>
      <c r="B2415" s="258" t="s">
        <v>6656</v>
      </c>
      <c r="C2415" t="s">
        <v>1119</v>
      </c>
      <c r="D2415" t="s">
        <v>1886</v>
      </c>
      <c r="E2415" t="s">
        <v>1821</v>
      </c>
      <c r="F2415" s="29" t="s">
        <v>1827</v>
      </c>
      <c r="G2415" s="47">
        <v>24</v>
      </c>
      <c r="H2415" t="s">
        <v>1827</v>
      </c>
      <c r="I2415">
        <v>1</v>
      </c>
      <c r="J2415" t="s">
        <v>6657</v>
      </c>
      <c r="K2415" t="s">
        <v>2116</v>
      </c>
      <c r="L2415" t="s">
        <v>6658</v>
      </c>
      <c r="M2415">
        <v>0</v>
      </c>
      <c r="N2415" s="34">
        <v>0</v>
      </c>
      <c r="O2415" s="34">
        <v>0</v>
      </c>
      <c r="P2415" s="34">
        <v>0</v>
      </c>
      <c r="Q2415" s="34" t="s">
        <v>829</v>
      </c>
      <c r="R2415" s="34" t="s">
        <v>836</v>
      </c>
      <c r="S2415" s="48" t="s">
        <v>1123</v>
      </c>
      <c r="T2415" s="13" t="s">
        <v>1863</v>
      </c>
      <c r="U2415" s="12" t="s">
        <v>122</v>
      </c>
      <c r="V2415" s="12" t="s">
        <v>122</v>
      </c>
      <c r="W2415" s="12" t="s">
        <v>1863</v>
      </c>
      <c r="X2415" s="14" t="str">
        <f t="shared" si="37"/>
        <v>А</v>
      </c>
      <c r="Y2415" s="271">
        <f>Таблица1[[#This Row],[ID_intellix]]</f>
        <v>1957</v>
      </c>
      <c r="Z2415" s="269" t="s">
        <v>122</v>
      </c>
      <c r="AA2415" s="145">
        <f>IF(OR(Таблица1[[#This Row],[CARDIO_report]]&lt;&gt;0,Таблица1[[#This Row],[AI COMBO_report]]&lt;&gt;0,Таблица1[[#This Row],[OTC_report]]&lt;&gt;0),1,0)</f>
        <v>1</v>
      </c>
      <c r="AB2415" s="60" t="s">
        <v>1124</v>
      </c>
      <c r="AC2415" s="60" t="s">
        <v>1124</v>
      </c>
      <c r="AD2415" s="60" t="s">
        <v>1124</v>
      </c>
      <c r="AE2415" s="60" t="s">
        <v>1124</v>
      </c>
      <c r="AF2415" s="60"/>
      <c r="AG2415" s="60" t="s">
        <v>1124</v>
      </c>
      <c r="AH2415" s="60" t="s">
        <v>1124</v>
      </c>
      <c r="AI2415" s="60" t="s">
        <v>1124</v>
      </c>
      <c r="AJ2415" s="60" t="s">
        <v>1124</v>
      </c>
      <c r="AK2415" s="60" t="s">
        <v>1124</v>
      </c>
      <c r="AL2415" s="60" t="s">
        <v>1124</v>
      </c>
      <c r="AM2415" s="60" t="s">
        <v>1124</v>
      </c>
      <c r="AN2415" s="60" t="s">
        <v>1124</v>
      </c>
      <c r="AO2415" s="60"/>
      <c r="AP2415" s="35" t="s">
        <v>1825</v>
      </c>
      <c r="AQ2415" s="377">
        <v>0</v>
      </c>
      <c r="AR2415" s="378">
        <v>0</v>
      </c>
      <c r="AS2415" s="377">
        <v>0</v>
      </c>
      <c r="AT2415" s="378">
        <v>0</v>
      </c>
      <c r="AU2415" s="377">
        <v>0</v>
      </c>
      <c r="AV2415" s="377">
        <v>0</v>
      </c>
      <c r="AW2415" s="377">
        <v>0</v>
      </c>
      <c r="AX2415">
        <v>0</v>
      </c>
      <c r="AY2415">
        <v>0</v>
      </c>
    </row>
    <row r="2416" spans="1:54" ht="15.75" hidden="1" customHeight="1" x14ac:dyDescent="0.2">
      <c r="A2416" s="46">
        <v>3550</v>
      </c>
      <c r="B2416" s="258" t="s">
        <v>6659</v>
      </c>
      <c r="C2416" t="s">
        <v>1119</v>
      </c>
      <c r="D2416" t="s">
        <v>1886</v>
      </c>
      <c r="E2416" t="s">
        <v>1821</v>
      </c>
      <c r="F2416" s="29" t="s">
        <v>1827</v>
      </c>
      <c r="G2416" s="47">
        <v>46</v>
      </c>
      <c r="H2416" t="s">
        <v>1827</v>
      </c>
      <c r="I2416">
        <v>1</v>
      </c>
      <c r="J2416" t="s">
        <v>6660</v>
      </c>
      <c r="K2416" t="s">
        <v>2116</v>
      </c>
      <c r="L2416" t="s">
        <v>6661</v>
      </c>
      <c r="M2416">
        <v>0</v>
      </c>
      <c r="N2416" s="34">
        <v>0</v>
      </c>
      <c r="O2416" s="34">
        <v>0</v>
      </c>
      <c r="P2416" s="34">
        <v>0</v>
      </c>
      <c r="Q2416" s="34" t="s">
        <v>829</v>
      </c>
      <c r="R2416" s="34" t="s">
        <v>836</v>
      </c>
      <c r="S2416" s="48" t="s">
        <v>1123</v>
      </c>
      <c r="T2416" s="13" t="s">
        <v>122</v>
      </c>
      <c r="U2416" s="12" t="s">
        <v>122</v>
      </c>
      <c r="V2416" s="12" t="s">
        <v>122</v>
      </c>
      <c r="W2416" s="12" t="s">
        <v>122</v>
      </c>
      <c r="X2416" s="14" t="str">
        <f t="shared" si="37"/>
        <v>С</v>
      </c>
      <c r="Y2416" s="271">
        <f>Таблица1[[#This Row],[ID_intellix]]</f>
        <v>3550</v>
      </c>
      <c r="Z2416" s="269" t="s">
        <v>122</v>
      </c>
      <c r="AA2416" s="145">
        <f>IF(OR(Таблица1[[#This Row],[CARDIO_report]]&lt;&gt;0,Таблица1[[#This Row],[AI COMBO_report]]&lt;&gt;0,Таблица1[[#This Row],[OTC_report]]&lt;&gt;0),1,0)</f>
        <v>1</v>
      </c>
      <c r="AB2416" s="60" t="s">
        <v>1124</v>
      </c>
      <c r="AC2416" s="60" t="s">
        <v>1124</v>
      </c>
      <c r="AD2416" s="60" t="s">
        <v>1124</v>
      </c>
      <c r="AE2416" s="60" t="s">
        <v>1124</v>
      </c>
      <c r="AF2416" s="60"/>
      <c r="AG2416" s="60" t="s">
        <v>1124</v>
      </c>
      <c r="AH2416" s="60" t="s">
        <v>1124</v>
      </c>
      <c r="AI2416" s="60" t="s">
        <v>1124</v>
      </c>
      <c r="AJ2416" s="60" t="s">
        <v>1124</v>
      </c>
      <c r="AK2416" s="60" t="s">
        <v>1124</v>
      </c>
      <c r="AL2416" s="60" t="s">
        <v>1124</v>
      </c>
      <c r="AM2416" s="60" t="s">
        <v>1124</v>
      </c>
      <c r="AN2416" s="60" t="s">
        <v>1124</v>
      </c>
      <c r="AO2416" s="60"/>
      <c r="AP2416" s="35" t="s">
        <v>1825</v>
      </c>
      <c r="AQ2416" s="377">
        <v>0</v>
      </c>
      <c r="AR2416" s="378">
        <v>0</v>
      </c>
      <c r="AS2416" s="377">
        <v>0</v>
      </c>
      <c r="AT2416" s="378">
        <v>0</v>
      </c>
      <c r="AU2416" s="377">
        <v>0</v>
      </c>
      <c r="AV2416" s="377">
        <v>0</v>
      </c>
      <c r="AW2416" s="377">
        <v>0</v>
      </c>
      <c r="AX2416">
        <v>0</v>
      </c>
      <c r="AY2416">
        <v>0</v>
      </c>
    </row>
    <row r="2417" spans="1:53" ht="15.75" hidden="1" customHeight="1" x14ac:dyDescent="0.2">
      <c r="A2417" s="46">
        <v>5397</v>
      </c>
      <c r="B2417" s="258" t="s">
        <v>6662</v>
      </c>
      <c r="C2417" t="s">
        <v>1119</v>
      </c>
      <c r="D2417" t="s">
        <v>1886</v>
      </c>
      <c r="E2417" t="s">
        <v>1821</v>
      </c>
      <c r="F2417" s="29" t="s">
        <v>1827</v>
      </c>
      <c r="G2417" s="47">
        <v>140</v>
      </c>
      <c r="H2417" t="s">
        <v>1827</v>
      </c>
      <c r="I2417">
        <v>1</v>
      </c>
      <c r="J2417" t="s">
        <v>6663</v>
      </c>
      <c r="K2417" t="s">
        <v>2116</v>
      </c>
      <c r="L2417" t="s">
        <v>6664</v>
      </c>
      <c r="M2417">
        <v>0</v>
      </c>
      <c r="N2417" s="34">
        <v>0</v>
      </c>
      <c r="O2417" s="34">
        <v>0</v>
      </c>
      <c r="P2417" s="34">
        <v>0</v>
      </c>
      <c r="Q2417" s="34" t="s">
        <v>829</v>
      </c>
      <c r="R2417" s="34">
        <v>0</v>
      </c>
      <c r="S2417" s="48" t="s">
        <v>1123</v>
      </c>
      <c r="T2417" s="13">
        <v>0</v>
      </c>
      <c r="U2417" s="12">
        <v>0</v>
      </c>
      <c r="V2417" s="12">
        <v>0</v>
      </c>
      <c r="W2417" s="12">
        <v>0</v>
      </c>
      <c r="X2417" s="14" t="str">
        <f t="shared" si="37"/>
        <v>С</v>
      </c>
      <c r="Y2417" s="271">
        <f>Таблица1[[#This Row],[ID_intellix]]</f>
        <v>5397</v>
      </c>
      <c r="Z2417" s="269" t="s">
        <v>122</v>
      </c>
      <c r="AA2417" s="145">
        <f>IF(OR(Таблица1[[#This Row],[CARDIO_report]]&lt;&gt;0,Таблица1[[#This Row],[AI COMBO_report]]&lt;&gt;0,Таблица1[[#This Row],[OTC_report]]&lt;&gt;0),1,0)</f>
        <v>0</v>
      </c>
      <c r="AB2417" s="60" t="s">
        <v>1124</v>
      </c>
      <c r="AC2417" s="60" t="s">
        <v>1124</v>
      </c>
      <c r="AD2417" s="60" t="s">
        <v>1124</v>
      </c>
      <c r="AE2417" s="60" t="s">
        <v>1124</v>
      </c>
      <c r="AF2417" s="60"/>
      <c r="AG2417" s="60" t="s">
        <v>1124</v>
      </c>
      <c r="AH2417" s="60" t="s">
        <v>1124</v>
      </c>
      <c r="AI2417" s="60" t="s">
        <v>1124</v>
      </c>
      <c r="AJ2417" s="60" t="s">
        <v>1124</v>
      </c>
      <c r="AK2417" s="60" t="s">
        <v>1124</v>
      </c>
      <c r="AL2417" s="60" t="s">
        <v>1124</v>
      </c>
      <c r="AM2417" s="60" t="s">
        <v>1124</v>
      </c>
      <c r="AN2417" s="60" t="s">
        <v>1124</v>
      </c>
      <c r="AO2417" s="60"/>
      <c r="AP2417" s="35" t="s">
        <v>1825</v>
      </c>
      <c r="AQ2417" s="377">
        <v>0</v>
      </c>
      <c r="AR2417" s="378">
        <v>0</v>
      </c>
      <c r="AS2417" s="377">
        <v>0</v>
      </c>
      <c r="AT2417" s="378">
        <v>0</v>
      </c>
      <c r="AU2417" s="377">
        <v>0</v>
      </c>
      <c r="AV2417" s="377">
        <v>0</v>
      </c>
      <c r="AW2417" s="377">
        <v>0</v>
      </c>
      <c r="AX2417">
        <v>0</v>
      </c>
      <c r="AY2417">
        <v>0</v>
      </c>
    </row>
    <row r="2418" spans="1:53" ht="15.75" hidden="1" customHeight="1" x14ac:dyDescent="0.2">
      <c r="A2418" s="46">
        <v>5408</v>
      </c>
      <c r="B2418" s="258" t="s">
        <v>6665</v>
      </c>
      <c r="C2418" t="s">
        <v>1119</v>
      </c>
      <c r="D2418" t="s">
        <v>1886</v>
      </c>
      <c r="E2418" t="s">
        <v>1821</v>
      </c>
      <c r="F2418" s="29" t="s">
        <v>1827</v>
      </c>
      <c r="G2418" s="47">
        <v>157</v>
      </c>
      <c r="H2418" t="s">
        <v>1827</v>
      </c>
      <c r="I2418">
        <v>1</v>
      </c>
      <c r="J2418" t="s">
        <v>6666</v>
      </c>
      <c r="K2418" t="s">
        <v>2116</v>
      </c>
      <c r="L2418" t="s">
        <v>6667</v>
      </c>
      <c r="M2418">
        <v>0</v>
      </c>
      <c r="N2418" s="34">
        <v>0</v>
      </c>
      <c r="O2418" s="34">
        <v>0</v>
      </c>
      <c r="P2418" s="34">
        <v>0</v>
      </c>
      <c r="Q2418" s="34" t="s">
        <v>829</v>
      </c>
      <c r="R2418" s="34" t="s">
        <v>836</v>
      </c>
      <c r="S2418" s="48" t="s">
        <v>1123</v>
      </c>
      <c r="T2418" s="13" t="s">
        <v>122</v>
      </c>
      <c r="U2418" s="12" t="s">
        <v>122</v>
      </c>
      <c r="V2418" s="12" t="s">
        <v>122</v>
      </c>
      <c r="W2418" s="12" t="s">
        <v>122</v>
      </c>
      <c r="X2418" s="14" t="str">
        <f t="shared" si="37"/>
        <v>С</v>
      </c>
      <c r="Y2418" s="271">
        <f>Таблица1[[#This Row],[ID_intellix]]</f>
        <v>5408</v>
      </c>
      <c r="Z2418" s="269" t="s">
        <v>122</v>
      </c>
      <c r="AA2418" s="145">
        <f>IF(OR(Таблица1[[#This Row],[CARDIO_report]]&lt;&gt;0,Таблица1[[#This Row],[AI COMBO_report]]&lt;&gt;0,Таблица1[[#This Row],[OTC_report]]&lt;&gt;0),1,0)</f>
        <v>1</v>
      </c>
      <c r="AB2418" s="60" t="s">
        <v>1124</v>
      </c>
      <c r="AC2418" s="60" t="s">
        <v>1124</v>
      </c>
      <c r="AD2418" s="60" t="s">
        <v>1124</v>
      </c>
      <c r="AE2418" s="60" t="s">
        <v>1124</v>
      </c>
      <c r="AF2418" s="60"/>
      <c r="AG2418" s="60" t="s">
        <v>1124</v>
      </c>
      <c r="AH2418" s="60" t="s">
        <v>1124</v>
      </c>
      <c r="AI2418" s="60" t="s">
        <v>1124</v>
      </c>
      <c r="AJ2418" s="60" t="s">
        <v>1124</v>
      </c>
      <c r="AK2418" s="60" t="s">
        <v>1124</v>
      </c>
      <c r="AL2418" s="60" t="s">
        <v>1124</v>
      </c>
      <c r="AM2418" s="60" t="s">
        <v>1124</v>
      </c>
      <c r="AN2418" s="60" t="s">
        <v>1124</v>
      </c>
      <c r="AO2418" s="60"/>
      <c r="AP2418" s="35" t="s">
        <v>1825</v>
      </c>
      <c r="AQ2418" s="377">
        <v>0</v>
      </c>
      <c r="AR2418" s="378">
        <v>0</v>
      </c>
      <c r="AS2418" s="377">
        <v>0</v>
      </c>
      <c r="AT2418" s="378">
        <v>0</v>
      </c>
      <c r="AU2418" s="377">
        <v>0</v>
      </c>
      <c r="AV2418" s="377">
        <v>0</v>
      </c>
      <c r="AW2418" s="377">
        <v>0</v>
      </c>
      <c r="AX2418">
        <v>0</v>
      </c>
      <c r="AY2418">
        <v>0</v>
      </c>
    </row>
    <row r="2419" spans="1:53" ht="15.75" hidden="1" customHeight="1" x14ac:dyDescent="0.2">
      <c r="A2419" s="46">
        <v>5443</v>
      </c>
      <c r="B2419" s="258" t="s">
        <v>6668</v>
      </c>
      <c r="C2419" t="s">
        <v>1119</v>
      </c>
      <c r="D2419" t="s">
        <v>1886</v>
      </c>
      <c r="E2419" t="s">
        <v>1821</v>
      </c>
      <c r="F2419" s="29" t="s">
        <v>1827</v>
      </c>
      <c r="G2419" s="47">
        <v>26</v>
      </c>
      <c r="H2419" t="s">
        <v>1827</v>
      </c>
      <c r="I2419">
        <v>1</v>
      </c>
      <c r="J2419" t="s">
        <v>6669</v>
      </c>
      <c r="K2419" t="s">
        <v>2116</v>
      </c>
      <c r="L2419" t="s">
        <v>6670</v>
      </c>
      <c r="M2419">
        <v>0</v>
      </c>
      <c r="N2419" s="34">
        <v>0</v>
      </c>
      <c r="O2419" s="34">
        <v>0</v>
      </c>
      <c r="P2419" s="34">
        <v>0</v>
      </c>
      <c r="Q2419" s="34" t="s">
        <v>829</v>
      </c>
      <c r="R2419" s="34">
        <v>0</v>
      </c>
      <c r="S2419" s="48" t="s">
        <v>1123</v>
      </c>
      <c r="T2419" s="13">
        <v>0</v>
      </c>
      <c r="U2419" s="12">
        <v>0</v>
      </c>
      <c r="V2419" s="12">
        <v>0</v>
      </c>
      <c r="W2419" s="12">
        <v>0</v>
      </c>
      <c r="X2419" s="14" t="str">
        <f t="shared" si="37"/>
        <v>С</v>
      </c>
      <c r="Y2419" s="271">
        <f>Таблица1[[#This Row],[ID_intellix]]</f>
        <v>5443</v>
      </c>
      <c r="Z2419" s="269" t="s">
        <v>122</v>
      </c>
      <c r="AA2419" s="145">
        <f>IF(OR(Таблица1[[#This Row],[CARDIO_report]]&lt;&gt;0,Таблица1[[#This Row],[AI COMBO_report]]&lt;&gt;0,Таблица1[[#This Row],[OTC_report]]&lt;&gt;0),1,0)</f>
        <v>0</v>
      </c>
      <c r="AE2419" s="60" t="s">
        <v>1124</v>
      </c>
      <c r="AF2419" s="60"/>
      <c r="AG2419" s="60" t="s">
        <v>1124</v>
      </c>
      <c r="AH2419" s="60" t="s">
        <v>1124</v>
      </c>
      <c r="AI2419" s="60" t="s">
        <v>1124</v>
      </c>
      <c r="AJ2419" s="60" t="s">
        <v>1124</v>
      </c>
      <c r="AK2419" s="60" t="s">
        <v>1124</v>
      </c>
      <c r="AL2419" s="60" t="s">
        <v>1124</v>
      </c>
      <c r="AM2419" s="60" t="s">
        <v>1124</v>
      </c>
      <c r="AN2419" s="60" t="s">
        <v>1124</v>
      </c>
      <c r="AO2419" s="60"/>
      <c r="AP2419" s="35" t="s">
        <v>1825</v>
      </c>
      <c r="AQ2419" s="377">
        <v>0</v>
      </c>
      <c r="AR2419" s="378">
        <v>0</v>
      </c>
      <c r="AS2419" s="377">
        <v>0</v>
      </c>
      <c r="AT2419" s="378">
        <v>0</v>
      </c>
      <c r="AU2419" s="377">
        <v>0</v>
      </c>
      <c r="AV2419" s="377">
        <v>0</v>
      </c>
      <c r="AW2419" s="377">
        <v>0</v>
      </c>
      <c r="AX2419">
        <v>0</v>
      </c>
      <c r="AY2419">
        <v>0</v>
      </c>
    </row>
    <row r="2420" spans="1:53" ht="15.75" hidden="1" customHeight="1" x14ac:dyDescent="0.2">
      <c r="A2420" s="46">
        <v>6516</v>
      </c>
      <c r="B2420" s="258" t="s">
        <v>6671</v>
      </c>
      <c r="C2420" t="s">
        <v>1119</v>
      </c>
      <c r="D2420" t="s">
        <v>1886</v>
      </c>
      <c r="E2420" t="s">
        <v>1821</v>
      </c>
      <c r="F2420" s="29" t="s">
        <v>1827</v>
      </c>
      <c r="G2420" s="47">
        <v>200</v>
      </c>
      <c r="H2420" t="s">
        <v>1827</v>
      </c>
      <c r="I2420">
        <v>1</v>
      </c>
      <c r="J2420" t="s">
        <v>6672</v>
      </c>
      <c r="K2420" t="s">
        <v>2116</v>
      </c>
      <c r="L2420" t="s">
        <v>6673</v>
      </c>
      <c r="M2420">
        <v>0</v>
      </c>
      <c r="N2420" s="34">
        <v>0</v>
      </c>
      <c r="O2420" s="34">
        <v>0</v>
      </c>
      <c r="P2420" s="34">
        <v>0</v>
      </c>
      <c r="Q2420" s="34" t="s">
        <v>829</v>
      </c>
      <c r="R2420" s="34" t="s">
        <v>836</v>
      </c>
      <c r="S2420" s="48" t="s">
        <v>1123</v>
      </c>
      <c r="T2420" s="13" t="s">
        <v>122</v>
      </c>
      <c r="U2420" s="12" t="s">
        <v>122</v>
      </c>
      <c r="V2420" s="12" t="s">
        <v>122</v>
      </c>
      <c r="W2420" s="12" t="s">
        <v>1863</v>
      </c>
      <c r="X2420" s="14" t="str">
        <f t="shared" si="37"/>
        <v>В</v>
      </c>
      <c r="Y2420" s="271">
        <f>Таблица1[[#This Row],[ID_intellix]]</f>
        <v>6516</v>
      </c>
      <c r="Z2420" s="269" t="s">
        <v>122</v>
      </c>
      <c r="AA2420" s="145">
        <f>IF(OR(Таблица1[[#This Row],[CARDIO_report]]&lt;&gt;0,Таблица1[[#This Row],[AI COMBO_report]]&lt;&gt;0,Таблица1[[#This Row],[OTC_report]]&lt;&gt;0),1,0)</f>
        <v>1</v>
      </c>
      <c r="AB2420" s="60" t="s">
        <v>1124</v>
      </c>
      <c r="AC2420" s="60" t="s">
        <v>1124</v>
      </c>
      <c r="AD2420" s="60" t="s">
        <v>1124</v>
      </c>
      <c r="AE2420" s="60" t="s">
        <v>1124</v>
      </c>
      <c r="AF2420" s="60"/>
      <c r="AG2420" s="60" t="s">
        <v>1124</v>
      </c>
      <c r="AH2420" s="60" t="s">
        <v>1124</v>
      </c>
      <c r="AI2420" s="60" t="s">
        <v>1124</v>
      </c>
      <c r="AJ2420" s="60" t="s">
        <v>1124</v>
      </c>
      <c r="AK2420" s="60" t="s">
        <v>1124</v>
      </c>
      <c r="AL2420" s="60" t="s">
        <v>1124</v>
      </c>
      <c r="AM2420" s="60" t="s">
        <v>1124</v>
      </c>
      <c r="AN2420" s="60" t="s">
        <v>1124</v>
      </c>
      <c r="AO2420" s="60"/>
      <c r="AP2420" s="35" t="s">
        <v>1825</v>
      </c>
      <c r="AQ2420" s="377">
        <v>0</v>
      </c>
      <c r="AR2420" s="378">
        <v>0</v>
      </c>
      <c r="AS2420" s="377">
        <v>0</v>
      </c>
      <c r="AT2420" s="378">
        <v>0</v>
      </c>
      <c r="AU2420" s="377">
        <v>0</v>
      </c>
      <c r="AV2420" s="377">
        <v>0</v>
      </c>
      <c r="AW2420" s="377">
        <v>0</v>
      </c>
      <c r="AX2420">
        <v>0</v>
      </c>
      <c r="AY2420">
        <v>0</v>
      </c>
    </row>
    <row r="2421" spans="1:53" ht="15.75" hidden="1" customHeight="1" x14ac:dyDescent="0.2">
      <c r="A2421" s="46">
        <v>25329</v>
      </c>
      <c r="B2421" s="258" t="s">
        <v>6674</v>
      </c>
      <c r="C2421" t="s">
        <v>1119</v>
      </c>
      <c r="D2421" t="s">
        <v>1886</v>
      </c>
      <c r="E2421" t="s">
        <v>1821</v>
      </c>
      <c r="F2421" s="29" t="s">
        <v>1827</v>
      </c>
      <c r="G2421" s="47">
        <v>231</v>
      </c>
      <c r="H2421" t="s">
        <v>1827</v>
      </c>
      <c r="I2421">
        <v>1</v>
      </c>
      <c r="J2421" t="s">
        <v>6675</v>
      </c>
      <c r="K2421" t="s">
        <v>2116</v>
      </c>
      <c r="L2421" t="s">
        <v>6676</v>
      </c>
      <c r="M2421">
        <v>0</v>
      </c>
      <c r="N2421" s="34">
        <v>0</v>
      </c>
      <c r="O2421" s="34">
        <v>0</v>
      </c>
      <c r="P2421" s="34">
        <v>0</v>
      </c>
      <c r="Q2421" s="34" t="s">
        <v>829</v>
      </c>
      <c r="R2421" s="34" t="s">
        <v>836</v>
      </c>
      <c r="S2421" s="48" t="s">
        <v>1123</v>
      </c>
      <c r="T2421" s="13" t="s">
        <v>122</v>
      </c>
      <c r="U2421" s="12" t="s">
        <v>122</v>
      </c>
      <c r="V2421" s="12" t="s">
        <v>1863</v>
      </c>
      <c r="W2421" s="12" t="s">
        <v>122</v>
      </c>
      <c r="X2421" s="14" t="str">
        <f t="shared" si="37"/>
        <v>В</v>
      </c>
      <c r="Y2421" s="271">
        <f>Таблица1[[#This Row],[ID_intellix]]</f>
        <v>25329</v>
      </c>
      <c r="Z2421" s="269" t="s">
        <v>122</v>
      </c>
      <c r="AA2421" s="145">
        <f>IF(OR(Таблица1[[#This Row],[CARDIO_report]]&lt;&gt;0,Таблица1[[#This Row],[AI COMBO_report]]&lt;&gt;0,Таблица1[[#This Row],[OTC_report]]&lt;&gt;0),1,0)</f>
        <v>1</v>
      </c>
      <c r="AB2421" s="60" t="s">
        <v>1124</v>
      </c>
      <c r="AC2421" s="60" t="s">
        <v>1124</v>
      </c>
      <c r="AD2421" s="60" t="s">
        <v>1124</v>
      </c>
      <c r="AE2421" s="60" t="s">
        <v>1124</v>
      </c>
      <c r="AF2421" s="60"/>
      <c r="AG2421" s="60" t="s">
        <v>1124</v>
      </c>
      <c r="AH2421" s="60" t="s">
        <v>1124</v>
      </c>
      <c r="AI2421" s="60" t="s">
        <v>1124</v>
      </c>
      <c r="AJ2421" s="60" t="s">
        <v>1124</v>
      </c>
      <c r="AK2421" s="60" t="s">
        <v>1124</v>
      </c>
      <c r="AL2421" s="60" t="s">
        <v>1124</v>
      </c>
      <c r="AM2421" s="60" t="s">
        <v>1124</v>
      </c>
      <c r="AN2421" s="60" t="s">
        <v>1124</v>
      </c>
      <c r="AO2421" s="60"/>
      <c r="AP2421" s="35" t="s">
        <v>1825</v>
      </c>
      <c r="AQ2421" s="377">
        <v>0</v>
      </c>
      <c r="AR2421" s="378">
        <v>0</v>
      </c>
      <c r="AS2421" s="377">
        <v>0</v>
      </c>
      <c r="AT2421" s="378">
        <v>0</v>
      </c>
      <c r="AU2421" s="377">
        <v>0</v>
      </c>
      <c r="AV2421" s="377">
        <v>0</v>
      </c>
      <c r="AW2421" s="377">
        <v>0</v>
      </c>
      <c r="AX2421">
        <v>0</v>
      </c>
      <c r="AY2421">
        <v>0</v>
      </c>
    </row>
    <row r="2422" spans="1:53" ht="15.75" hidden="1" customHeight="1" x14ac:dyDescent="0.2">
      <c r="A2422" s="46">
        <v>5383</v>
      </c>
      <c r="B2422" s="258" t="s">
        <v>6677</v>
      </c>
      <c r="C2422" t="s">
        <v>1119</v>
      </c>
      <c r="D2422" t="s">
        <v>1886</v>
      </c>
      <c r="E2422" t="s">
        <v>1821</v>
      </c>
      <c r="F2422" s="29" t="s">
        <v>1827</v>
      </c>
      <c r="G2422" s="47">
        <v>12</v>
      </c>
      <c r="H2422" t="s">
        <v>1827</v>
      </c>
      <c r="I2422">
        <v>1</v>
      </c>
      <c r="J2422" t="s">
        <v>6678</v>
      </c>
      <c r="K2422" t="s">
        <v>6679</v>
      </c>
      <c r="L2422" t="s">
        <v>6680</v>
      </c>
      <c r="M2422">
        <v>0</v>
      </c>
      <c r="N2422" s="34">
        <v>0</v>
      </c>
      <c r="O2422" s="34">
        <v>0</v>
      </c>
      <c r="P2422" s="34">
        <v>0</v>
      </c>
      <c r="Q2422" s="34">
        <v>0</v>
      </c>
      <c r="R2422" s="34">
        <v>0</v>
      </c>
      <c r="S2422" s="48" t="s">
        <v>1123</v>
      </c>
      <c r="T2422" s="13">
        <v>0</v>
      </c>
      <c r="U2422" s="12">
        <v>0</v>
      </c>
      <c r="V2422" s="12">
        <v>0</v>
      </c>
      <c r="W2422" s="12">
        <v>0</v>
      </c>
      <c r="X2422" s="14" t="str">
        <f t="shared" si="37"/>
        <v>С</v>
      </c>
      <c r="Y2422" s="271">
        <f>Таблица1[[#This Row],[ID_intellix]]</f>
        <v>5383</v>
      </c>
      <c r="Z2422" s="269" t="s">
        <v>122</v>
      </c>
      <c r="AA2422" s="145">
        <f>IF(OR(Таблица1[[#This Row],[CARDIO_report]]&lt;&gt;0,Таблица1[[#This Row],[AI COMBO_report]]&lt;&gt;0,Таблица1[[#This Row],[OTC_report]]&lt;&gt;0),1,0)</f>
        <v>0</v>
      </c>
      <c r="AB2422" s="60" t="s">
        <v>1124</v>
      </c>
      <c r="AC2422" s="60" t="s">
        <v>1124</v>
      </c>
      <c r="AD2422" s="60" t="s">
        <v>1124</v>
      </c>
      <c r="AE2422" s="60" t="s">
        <v>1124</v>
      </c>
      <c r="AF2422" s="60"/>
      <c r="AG2422" s="60" t="s">
        <v>1124</v>
      </c>
      <c r="AH2422" s="60" t="s">
        <v>1124</v>
      </c>
      <c r="AI2422" s="60" t="s">
        <v>1124</v>
      </c>
      <c r="AJ2422" s="60" t="s">
        <v>1124</v>
      </c>
      <c r="AK2422" s="60" t="s">
        <v>1124</v>
      </c>
      <c r="AL2422" s="60" t="s">
        <v>1124</v>
      </c>
      <c r="AM2422" s="60" t="s">
        <v>1124</v>
      </c>
      <c r="AN2422" s="60" t="s">
        <v>1124</v>
      </c>
      <c r="AO2422" s="60"/>
      <c r="AP2422" s="35" t="s">
        <v>1825</v>
      </c>
      <c r="AQ2422" s="377">
        <v>0</v>
      </c>
      <c r="AR2422" s="378">
        <v>0</v>
      </c>
      <c r="AS2422" s="377">
        <v>0</v>
      </c>
      <c r="AT2422" s="378">
        <v>0</v>
      </c>
      <c r="AU2422" s="377">
        <v>0</v>
      </c>
      <c r="AV2422" s="377">
        <v>0</v>
      </c>
      <c r="AW2422" s="377">
        <v>0</v>
      </c>
      <c r="AX2422">
        <v>0</v>
      </c>
      <c r="AY2422">
        <v>0</v>
      </c>
    </row>
    <row r="2423" spans="1:53" ht="15.75" hidden="1" customHeight="1" x14ac:dyDescent="0.2">
      <c r="A2423" s="46">
        <v>5413</v>
      </c>
      <c r="B2423" s="258" t="s">
        <v>6681</v>
      </c>
      <c r="C2423" t="s">
        <v>1119</v>
      </c>
      <c r="D2423" t="s">
        <v>1886</v>
      </c>
      <c r="E2423" t="s">
        <v>1821</v>
      </c>
      <c r="F2423" s="29" t="s">
        <v>1827</v>
      </c>
      <c r="G2423" s="47">
        <v>161</v>
      </c>
      <c r="H2423" t="s">
        <v>1827</v>
      </c>
      <c r="I2423">
        <v>1</v>
      </c>
      <c r="J2423" t="s">
        <v>6682</v>
      </c>
      <c r="K2423" t="s">
        <v>6679</v>
      </c>
      <c r="L2423" t="s">
        <v>6683</v>
      </c>
      <c r="M2423">
        <v>0</v>
      </c>
      <c r="N2423" s="34">
        <v>0</v>
      </c>
      <c r="O2423" s="34">
        <v>0</v>
      </c>
      <c r="P2423" s="34">
        <v>0</v>
      </c>
      <c r="Q2423" s="34">
        <v>0</v>
      </c>
      <c r="R2423" s="34">
        <v>0</v>
      </c>
      <c r="S2423" s="48" t="s">
        <v>1123</v>
      </c>
      <c r="T2423" s="13">
        <v>0</v>
      </c>
      <c r="U2423" s="12">
        <v>0</v>
      </c>
      <c r="V2423" s="12">
        <v>0</v>
      </c>
      <c r="W2423" s="12">
        <v>0</v>
      </c>
      <c r="X2423" s="14" t="str">
        <f t="shared" si="37"/>
        <v>С</v>
      </c>
      <c r="Y2423" s="271">
        <f>Таблица1[[#This Row],[ID_intellix]]</f>
        <v>5413</v>
      </c>
      <c r="Z2423" s="269" t="s">
        <v>122</v>
      </c>
      <c r="AA2423" s="145">
        <f>IF(OR(Таблица1[[#This Row],[CARDIO_report]]&lt;&gt;0,Таблица1[[#This Row],[AI COMBO_report]]&lt;&gt;0,Таблица1[[#This Row],[OTC_report]]&lt;&gt;0),1,0)</f>
        <v>0</v>
      </c>
      <c r="AB2423" s="60" t="s">
        <v>1124</v>
      </c>
      <c r="AC2423" s="60" t="s">
        <v>1124</v>
      </c>
      <c r="AD2423" s="60" t="s">
        <v>1124</v>
      </c>
      <c r="AE2423" s="60" t="s">
        <v>1124</v>
      </c>
      <c r="AF2423" s="60"/>
      <c r="AG2423" s="60" t="s">
        <v>1124</v>
      </c>
      <c r="AH2423" s="60" t="s">
        <v>1124</v>
      </c>
      <c r="AI2423" s="60" t="s">
        <v>1124</v>
      </c>
      <c r="AJ2423" s="60" t="s">
        <v>1124</v>
      </c>
      <c r="AK2423" s="60" t="s">
        <v>1124</v>
      </c>
      <c r="AL2423" s="60" t="s">
        <v>1124</v>
      </c>
      <c r="AM2423" s="60" t="s">
        <v>1124</v>
      </c>
      <c r="AN2423" s="60" t="s">
        <v>1124</v>
      </c>
      <c r="AO2423" s="60"/>
      <c r="AP2423" s="35" t="s">
        <v>1825</v>
      </c>
      <c r="AQ2423" s="377">
        <v>0</v>
      </c>
      <c r="AR2423" s="378">
        <v>0</v>
      </c>
      <c r="AS2423" s="377">
        <v>0</v>
      </c>
      <c r="AT2423" s="378">
        <v>0</v>
      </c>
      <c r="AU2423" s="377">
        <v>0</v>
      </c>
      <c r="AV2423" s="377">
        <v>0</v>
      </c>
      <c r="AW2423" s="377">
        <v>0</v>
      </c>
      <c r="AX2423">
        <v>0</v>
      </c>
      <c r="AY2423">
        <v>0</v>
      </c>
    </row>
    <row r="2424" spans="1:53" ht="15.75" hidden="1" customHeight="1" x14ac:dyDescent="0.2">
      <c r="A2424" s="46">
        <v>2131</v>
      </c>
      <c r="B2424" s="258" t="s">
        <v>6706</v>
      </c>
      <c r="C2424" t="s">
        <v>1119</v>
      </c>
      <c r="D2424" t="s">
        <v>1826</v>
      </c>
      <c r="E2424" t="s">
        <v>2504</v>
      </c>
      <c r="F2424" s="29" t="s">
        <v>2598</v>
      </c>
      <c r="G2424" s="47">
        <v>25</v>
      </c>
      <c r="H2424" t="s">
        <v>1140</v>
      </c>
      <c r="I2424">
        <v>1</v>
      </c>
      <c r="J2424" t="s">
        <v>6707</v>
      </c>
      <c r="K2424" t="s">
        <v>6686</v>
      </c>
      <c r="L2424" t="s">
        <v>6708</v>
      </c>
      <c r="M2424">
        <v>0</v>
      </c>
      <c r="N2424" s="34">
        <v>0</v>
      </c>
      <c r="O2424" s="34">
        <v>0</v>
      </c>
      <c r="P2424" s="34">
        <v>0</v>
      </c>
      <c r="Q2424" s="34" t="s">
        <v>829</v>
      </c>
      <c r="R2424" s="34" t="s">
        <v>836</v>
      </c>
      <c r="S2424" s="48" t="s">
        <v>1123</v>
      </c>
      <c r="T2424" s="13" t="s">
        <v>122</v>
      </c>
      <c r="U2424" s="12" t="s">
        <v>122</v>
      </c>
      <c r="V2424" s="12" t="s">
        <v>1863</v>
      </c>
      <c r="W2424" s="12" t="s">
        <v>1863</v>
      </c>
      <c r="X2424" s="14" t="str">
        <f t="shared" si="37"/>
        <v>А</v>
      </c>
      <c r="Y2424" s="271">
        <f>Таблица1[[#This Row],[ID_intellix]]</f>
        <v>2131</v>
      </c>
      <c r="Z2424" s="269" t="s">
        <v>122</v>
      </c>
      <c r="AA2424" s="145">
        <f>IF(OR(Таблица1[[#This Row],[CARDIO_report]]&lt;&gt;0,Таблица1[[#This Row],[AI COMBO_report]]&lt;&gt;0,Таблица1[[#This Row],[OTC_report]]&lt;&gt;0),1,0)</f>
        <v>1</v>
      </c>
      <c r="AB2424" s="60" t="s">
        <v>2602</v>
      </c>
      <c r="AC2424" s="60" t="s">
        <v>2896</v>
      </c>
      <c r="AD2424" s="60" t="s">
        <v>1124</v>
      </c>
      <c r="AE2424" s="60" t="s">
        <v>1124</v>
      </c>
      <c r="AF2424" s="60"/>
      <c r="AG2424" s="89" t="s">
        <v>1437</v>
      </c>
      <c r="AH2424" s="89">
        <v>16</v>
      </c>
      <c r="AI2424" s="89" t="s">
        <v>1437</v>
      </c>
      <c r="AJ2424" s="89">
        <v>19</v>
      </c>
      <c r="AK2424" s="89" t="s">
        <v>2516</v>
      </c>
      <c r="AL2424" s="89">
        <v>8</v>
      </c>
      <c r="AM2424" s="89" t="s">
        <v>1437</v>
      </c>
      <c r="AN2424" s="89">
        <v>3</v>
      </c>
      <c r="AP2424" s="35" t="s">
        <v>1917</v>
      </c>
      <c r="AQ2424" s="377">
        <v>0</v>
      </c>
      <c r="AR2424" s="378">
        <v>0</v>
      </c>
      <c r="AS2424" s="377">
        <v>0</v>
      </c>
      <c r="AT2424" s="378">
        <v>0</v>
      </c>
      <c r="AU2424" s="377">
        <v>0</v>
      </c>
      <c r="AV2424" s="377">
        <v>0</v>
      </c>
      <c r="AW2424" s="377" t="s">
        <v>2847</v>
      </c>
      <c r="AX2424" s="2">
        <v>0</v>
      </c>
      <c r="AY2424" s="2" t="s">
        <v>2847</v>
      </c>
      <c r="BA2424" s="2" t="s">
        <v>6336</v>
      </c>
    </row>
    <row r="2425" spans="1:53" ht="15.75" hidden="1" customHeight="1" x14ac:dyDescent="0.2">
      <c r="A2425" s="46">
        <v>2130</v>
      </c>
      <c r="B2425" s="258" t="s">
        <v>6709</v>
      </c>
      <c r="C2425" t="s">
        <v>1119</v>
      </c>
      <c r="D2425" t="s">
        <v>1826</v>
      </c>
      <c r="E2425" t="s">
        <v>2504</v>
      </c>
      <c r="F2425" s="29" t="s">
        <v>2598</v>
      </c>
      <c r="G2425" s="47">
        <v>29</v>
      </c>
      <c r="H2425" t="s">
        <v>1140</v>
      </c>
      <c r="I2425">
        <v>1</v>
      </c>
      <c r="J2425" t="s">
        <v>6710</v>
      </c>
      <c r="K2425" t="s">
        <v>6686</v>
      </c>
      <c r="L2425" t="s">
        <v>6711</v>
      </c>
      <c r="M2425">
        <v>0</v>
      </c>
      <c r="N2425" s="34">
        <v>0</v>
      </c>
      <c r="O2425" s="34">
        <v>0</v>
      </c>
      <c r="P2425" s="34">
        <v>0</v>
      </c>
      <c r="Q2425" s="34" t="s">
        <v>829</v>
      </c>
      <c r="R2425" s="34" t="s">
        <v>836</v>
      </c>
      <c r="S2425" s="48" t="s">
        <v>1123</v>
      </c>
      <c r="T2425" s="13" t="s">
        <v>1863</v>
      </c>
      <c r="U2425" s="12" t="s">
        <v>122</v>
      </c>
      <c r="V2425" s="12" t="s">
        <v>122</v>
      </c>
      <c r="W2425" s="12" t="s">
        <v>1863</v>
      </c>
      <c r="X2425" s="14" t="str">
        <f t="shared" si="37"/>
        <v>А</v>
      </c>
      <c r="Y2425" s="271">
        <f>Таблица1[[#This Row],[ID_intellix]]</f>
        <v>2130</v>
      </c>
      <c r="Z2425" s="269" t="s">
        <v>122</v>
      </c>
      <c r="AA2425" s="145">
        <f>IF(OR(Таблица1[[#This Row],[CARDIO_report]]&lt;&gt;0,Таблица1[[#This Row],[AI COMBO_report]]&lt;&gt;0,Таблица1[[#This Row],[OTC_report]]&lt;&gt;0),1,0)</f>
        <v>1</v>
      </c>
      <c r="AB2425" s="60" t="s">
        <v>2846</v>
      </c>
      <c r="AC2425" s="60" t="s">
        <v>2896</v>
      </c>
      <c r="AD2425" s="60" t="s">
        <v>1124</v>
      </c>
      <c r="AE2425" s="60" t="s">
        <v>1124</v>
      </c>
      <c r="AF2425" s="60"/>
      <c r="AG2425" s="89" t="s">
        <v>1437</v>
      </c>
      <c r="AH2425" s="89">
        <v>13</v>
      </c>
      <c r="AI2425" s="89" t="s">
        <v>1437</v>
      </c>
      <c r="AJ2425" s="89">
        <v>37</v>
      </c>
      <c r="AK2425" s="89" t="s">
        <v>1437</v>
      </c>
      <c r="AL2425" s="89">
        <v>31</v>
      </c>
      <c r="AM2425" s="89" t="s">
        <v>1145</v>
      </c>
      <c r="AN2425" s="89">
        <v>39</v>
      </c>
      <c r="AP2425" s="35" t="s">
        <v>1825</v>
      </c>
      <c r="AQ2425" s="377">
        <v>0</v>
      </c>
      <c r="AR2425" s="378">
        <v>0</v>
      </c>
      <c r="AS2425" s="377">
        <v>0</v>
      </c>
      <c r="AT2425" s="378">
        <v>0</v>
      </c>
      <c r="AU2425" s="377">
        <v>0</v>
      </c>
      <c r="AV2425" s="377">
        <v>0</v>
      </c>
      <c r="AW2425" s="377">
        <v>0</v>
      </c>
      <c r="AX2425">
        <v>0</v>
      </c>
      <c r="AY2425">
        <v>0</v>
      </c>
    </row>
    <row r="2426" spans="1:53" ht="15.75" hidden="1" customHeight="1" x14ac:dyDescent="0.2">
      <c r="A2426" s="46">
        <v>1813</v>
      </c>
      <c r="B2426" s="258" t="s">
        <v>6712</v>
      </c>
      <c r="C2426" t="s">
        <v>1119</v>
      </c>
      <c r="D2426" t="s">
        <v>1826</v>
      </c>
      <c r="E2426" t="s">
        <v>2504</v>
      </c>
      <c r="F2426" s="29" t="s">
        <v>3255</v>
      </c>
      <c r="G2426" s="47">
        <v>39</v>
      </c>
      <c r="H2426" t="s">
        <v>3255</v>
      </c>
      <c r="I2426">
        <v>1</v>
      </c>
      <c r="J2426" t="s">
        <v>6713</v>
      </c>
      <c r="K2426" t="s">
        <v>6686</v>
      </c>
      <c r="L2426" t="s">
        <v>6714</v>
      </c>
      <c r="M2426">
        <v>0</v>
      </c>
      <c r="N2426" s="34">
        <v>0</v>
      </c>
      <c r="O2426" s="34">
        <v>0</v>
      </c>
      <c r="P2426" s="34">
        <v>0</v>
      </c>
      <c r="Q2426" s="34" t="s">
        <v>829</v>
      </c>
      <c r="R2426" s="34" t="s">
        <v>836</v>
      </c>
      <c r="S2426" s="48" t="s">
        <v>1123</v>
      </c>
      <c r="T2426" s="13" t="s">
        <v>122</v>
      </c>
      <c r="U2426" s="12" t="s">
        <v>122</v>
      </c>
      <c r="V2426" s="12" t="s">
        <v>122</v>
      </c>
      <c r="W2426" s="12" t="s">
        <v>122</v>
      </c>
      <c r="X2426" s="14" t="str">
        <f t="shared" si="37"/>
        <v>С</v>
      </c>
      <c r="Y2426" s="271">
        <f>Таблица1[[#This Row],[ID_intellix]]</f>
        <v>1813</v>
      </c>
      <c r="Z2426" s="269" t="s">
        <v>122</v>
      </c>
      <c r="AA2426" s="145">
        <f>IF(OR(Таблица1[[#This Row],[CARDIO_report]]&lt;&gt;0,Таблица1[[#This Row],[AI COMBO_report]]&lt;&gt;0,Таблица1[[#This Row],[OTC_report]]&lt;&gt;0),1,0)</f>
        <v>1</v>
      </c>
      <c r="AB2426" s="60" t="s">
        <v>1124</v>
      </c>
      <c r="AC2426" s="60" t="s">
        <v>1124</v>
      </c>
      <c r="AD2426" s="35" t="s">
        <v>6373</v>
      </c>
      <c r="AE2426" s="60" t="s">
        <v>1124</v>
      </c>
      <c r="AF2426" s="60"/>
      <c r="AG2426" s="60" t="s">
        <v>1124</v>
      </c>
      <c r="AH2426" s="60" t="s">
        <v>1124</v>
      </c>
      <c r="AI2426" s="60" t="s">
        <v>1124</v>
      </c>
      <c r="AJ2426" s="60" t="s">
        <v>1124</v>
      </c>
      <c r="AK2426" s="60" t="s">
        <v>1124</v>
      </c>
      <c r="AL2426" s="60" t="s">
        <v>1124</v>
      </c>
      <c r="AM2426" s="60" t="s">
        <v>1124</v>
      </c>
      <c r="AN2426" s="60" t="s">
        <v>1124</v>
      </c>
      <c r="AO2426" s="60"/>
      <c r="AP2426" s="35" t="s">
        <v>1917</v>
      </c>
      <c r="AQ2426" s="377">
        <v>0</v>
      </c>
      <c r="AR2426" s="378">
        <v>0</v>
      </c>
      <c r="AS2426" s="377">
        <v>0</v>
      </c>
      <c r="AT2426" s="378">
        <v>0</v>
      </c>
      <c r="AU2426" s="377">
        <v>0</v>
      </c>
      <c r="AV2426" s="377">
        <v>0</v>
      </c>
      <c r="AW2426" s="377">
        <v>0</v>
      </c>
      <c r="AX2426">
        <v>0</v>
      </c>
      <c r="AY2426">
        <v>0</v>
      </c>
    </row>
    <row r="2427" spans="1:53" ht="15.75" hidden="1" customHeight="1" x14ac:dyDescent="0.2">
      <c r="A2427" s="46">
        <v>2195</v>
      </c>
      <c r="B2427" s="258" t="s">
        <v>6715</v>
      </c>
      <c r="C2427" t="s">
        <v>1119</v>
      </c>
      <c r="D2427" t="s">
        <v>1826</v>
      </c>
      <c r="E2427" t="s">
        <v>2504</v>
      </c>
      <c r="F2427" s="29" t="s">
        <v>2869</v>
      </c>
      <c r="G2427" s="47">
        <v>9</v>
      </c>
      <c r="H2427" t="s">
        <v>2869</v>
      </c>
      <c r="I2427">
        <v>1</v>
      </c>
      <c r="J2427" t="s">
        <v>6716</v>
      </c>
      <c r="K2427" t="s">
        <v>6686</v>
      </c>
      <c r="L2427" t="s">
        <v>6717</v>
      </c>
      <c r="M2427">
        <v>0</v>
      </c>
      <c r="N2427" s="34">
        <v>0</v>
      </c>
      <c r="O2427" s="34">
        <v>0</v>
      </c>
      <c r="P2427" s="34">
        <v>0</v>
      </c>
      <c r="Q2427" s="34" t="s">
        <v>829</v>
      </c>
      <c r="R2427" s="34">
        <v>0</v>
      </c>
      <c r="S2427" s="48" t="s">
        <v>1123</v>
      </c>
      <c r="T2427" s="13">
        <v>0</v>
      </c>
      <c r="U2427" s="12">
        <v>0</v>
      </c>
      <c r="V2427" s="12">
        <v>0</v>
      </c>
      <c r="W2427" s="12">
        <v>0</v>
      </c>
      <c r="X2427" s="14" t="str">
        <f t="shared" si="37"/>
        <v>С</v>
      </c>
      <c r="Y2427" s="271">
        <f>Таблица1[[#This Row],[ID_intellix]]</f>
        <v>2195</v>
      </c>
      <c r="Z2427" s="269" t="s">
        <v>122</v>
      </c>
      <c r="AA2427" s="145">
        <f>IF(OR(Таблица1[[#This Row],[CARDIO_report]]&lt;&gt;0,Таблица1[[#This Row],[AI COMBO_report]]&lt;&gt;0,Таблица1[[#This Row],[OTC_report]]&lt;&gt;0),1,0)</f>
        <v>0</v>
      </c>
      <c r="AB2427" s="60" t="s">
        <v>1124</v>
      </c>
      <c r="AC2427" s="60" t="s">
        <v>1124</v>
      </c>
      <c r="AD2427" s="60" t="s">
        <v>1124</v>
      </c>
      <c r="AE2427" s="60" t="s">
        <v>1124</v>
      </c>
      <c r="AF2427" s="60"/>
      <c r="AG2427" s="89" t="s">
        <v>1145</v>
      </c>
      <c r="AH2427" s="89">
        <v>78</v>
      </c>
      <c r="AI2427" s="89" t="s">
        <v>1145</v>
      </c>
      <c r="AJ2427" s="89">
        <v>87</v>
      </c>
      <c r="AK2427" s="89" t="s">
        <v>1145</v>
      </c>
      <c r="AL2427" s="89">
        <v>80</v>
      </c>
      <c r="AM2427" s="89" t="s">
        <v>1145</v>
      </c>
      <c r="AN2427" s="89">
        <v>87</v>
      </c>
      <c r="AP2427" s="35" t="s">
        <v>1825</v>
      </c>
      <c r="AQ2427" s="377">
        <v>0</v>
      </c>
      <c r="AR2427" s="378">
        <v>0</v>
      </c>
      <c r="AS2427" s="377">
        <v>0</v>
      </c>
      <c r="AT2427" s="378">
        <v>0</v>
      </c>
      <c r="AU2427" s="377">
        <v>0</v>
      </c>
      <c r="AV2427" s="377">
        <v>0</v>
      </c>
      <c r="AW2427" s="377">
        <v>0</v>
      </c>
      <c r="AX2427">
        <v>0</v>
      </c>
      <c r="AY2427">
        <v>0</v>
      </c>
    </row>
    <row r="2428" spans="1:53" ht="15.75" hidden="1" customHeight="1" x14ac:dyDescent="0.2">
      <c r="A2428" s="46">
        <v>1855</v>
      </c>
      <c r="B2428" s="258" t="s">
        <v>6684</v>
      </c>
      <c r="C2428" t="s">
        <v>1119</v>
      </c>
      <c r="D2428" t="s">
        <v>1826</v>
      </c>
      <c r="E2428" t="s">
        <v>1821</v>
      </c>
      <c r="F2428" s="29" t="s">
        <v>1827</v>
      </c>
      <c r="G2428" s="47">
        <v>10</v>
      </c>
      <c r="H2428" t="s">
        <v>1827</v>
      </c>
      <c r="I2428">
        <v>1</v>
      </c>
      <c r="J2428" t="s">
        <v>6685</v>
      </c>
      <c r="K2428" t="s">
        <v>6686</v>
      </c>
      <c r="L2428" t="s">
        <v>6687</v>
      </c>
      <c r="M2428">
        <v>0</v>
      </c>
      <c r="N2428" s="34">
        <v>0</v>
      </c>
      <c r="O2428" s="34">
        <v>0</v>
      </c>
      <c r="P2428" s="34">
        <v>0</v>
      </c>
      <c r="Q2428" s="34" t="s">
        <v>829</v>
      </c>
      <c r="R2428" s="34" t="s">
        <v>836</v>
      </c>
      <c r="S2428" s="48" t="s">
        <v>1123</v>
      </c>
      <c r="T2428" s="13" t="s">
        <v>122</v>
      </c>
      <c r="U2428" s="12" t="s">
        <v>122</v>
      </c>
      <c r="V2428" s="12" t="s">
        <v>122</v>
      </c>
      <c r="W2428" s="12" t="s">
        <v>122</v>
      </c>
      <c r="X2428" s="14" t="str">
        <f t="shared" si="37"/>
        <v>С</v>
      </c>
      <c r="Y2428" s="271">
        <f>Таблица1[[#This Row],[ID_intellix]]</f>
        <v>1855</v>
      </c>
      <c r="Z2428" s="269" t="s">
        <v>122</v>
      </c>
      <c r="AA2428" s="145">
        <f>IF(OR(Таблица1[[#This Row],[CARDIO_report]]&lt;&gt;0,Таблица1[[#This Row],[AI COMBO_report]]&lt;&gt;0,Таблица1[[#This Row],[OTC_report]]&lt;&gt;0),1,0)</f>
        <v>1</v>
      </c>
      <c r="AB2428" s="60" t="s">
        <v>1124</v>
      </c>
      <c r="AC2428" s="60" t="s">
        <v>1124</v>
      </c>
      <c r="AD2428" s="60" t="s">
        <v>1124</v>
      </c>
      <c r="AE2428" s="60" t="s">
        <v>1124</v>
      </c>
      <c r="AF2428" s="60"/>
      <c r="AG2428" s="60" t="s">
        <v>1124</v>
      </c>
      <c r="AH2428" s="60" t="s">
        <v>1124</v>
      </c>
      <c r="AI2428" s="60" t="s">
        <v>1124</v>
      </c>
      <c r="AJ2428" s="60" t="s">
        <v>1124</v>
      </c>
      <c r="AK2428" s="60" t="s">
        <v>1124</v>
      </c>
      <c r="AL2428" s="60" t="s">
        <v>1124</v>
      </c>
      <c r="AM2428" s="60" t="s">
        <v>1124</v>
      </c>
      <c r="AN2428" s="60" t="s">
        <v>1124</v>
      </c>
      <c r="AO2428" s="60"/>
      <c r="AP2428" s="35" t="s">
        <v>1825</v>
      </c>
      <c r="AQ2428" s="377">
        <v>0</v>
      </c>
      <c r="AR2428" s="378">
        <v>0</v>
      </c>
      <c r="AS2428" s="377">
        <v>0</v>
      </c>
      <c r="AT2428" s="378">
        <v>0</v>
      </c>
      <c r="AU2428" s="377">
        <v>0</v>
      </c>
      <c r="AV2428" s="377">
        <v>0</v>
      </c>
      <c r="AW2428" s="377">
        <v>0</v>
      </c>
      <c r="AX2428">
        <v>0</v>
      </c>
      <c r="AY2428">
        <v>0</v>
      </c>
    </row>
    <row r="2429" spans="1:53" ht="15.75" hidden="1" customHeight="1" x14ac:dyDescent="0.2">
      <c r="A2429" s="46">
        <v>5490</v>
      </c>
      <c r="B2429" s="258" t="s">
        <v>6688</v>
      </c>
      <c r="C2429" t="s">
        <v>1119</v>
      </c>
      <c r="D2429" t="s">
        <v>1826</v>
      </c>
      <c r="E2429" t="s">
        <v>1821</v>
      </c>
      <c r="F2429" s="29" t="s">
        <v>1827</v>
      </c>
      <c r="G2429" s="47">
        <v>135</v>
      </c>
      <c r="H2429" t="s">
        <v>1827</v>
      </c>
      <c r="I2429">
        <v>1</v>
      </c>
      <c r="J2429" t="s">
        <v>6689</v>
      </c>
      <c r="K2429" t="s">
        <v>6686</v>
      </c>
      <c r="L2429" t="s">
        <v>6690</v>
      </c>
      <c r="M2429">
        <v>0</v>
      </c>
      <c r="N2429" s="34">
        <v>0</v>
      </c>
      <c r="O2429" s="34">
        <v>0</v>
      </c>
      <c r="P2429" s="34">
        <v>0</v>
      </c>
      <c r="Q2429" s="34" t="s">
        <v>829</v>
      </c>
      <c r="R2429" s="34" t="s">
        <v>836</v>
      </c>
      <c r="S2429" s="48" t="s">
        <v>1123</v>
      </c>
      <c r="T2429" s="13" t="s">
        <v>122</v>
      </c>
      <c r="U2429" s="12" t="s">
        <v>122</v>
      </c>
      <c r="V2429" s="12" t="s">
        <v>122</v>
      </c>
      <c r="W2429" s="12" t="s">
        <v>122</v>
      </c>
      <c r="X2429" s="14" t="str">
        <f t="shared" si="37"/>
        <v>С</v>
      </c>
      <c r="Y2429" s="271">
        <f>Таблица1[[#This Row],[ID_intellix]]</f>
        <v>5490</v>
      </c>
      <c r="Z2429" s="269" t="s">
        <v>122</v>
      </c>
      <c r="AA2429" s="145">
        <f>IF(OR(Таблица1[[#This Row],[CARDIO_report]]&lt;&gt;0,Таблица1[[#This Row],[AI COMBO_report]]&lt;&gt;0,Таблица1[[#This Row],[OTC_report]]&lt;&gt;0),1,0)</f>
        <v>1</v>
      </c>
      <c r="AB2429" s="60" t="s">
        <v>1124</v>
      </c>
      <c r="AC2429" s="60" t="s">
        <v>1124</v>
      </c>
      <c r="AD2429" s="60" t="s">
        <v>1124</v>
      </c>
      <c r="AE2429" s="60" t="s">
        <v>1124</v>
      </c>
      <c r="AF2429" s="60"/>
      <c r="AG2429" s="60" t="s">
        <v>1124</v>
      </c>
      <c r="AH2429" s="60" t="s">
        <v>1124</v>
      </c>
      <c r="AI2429" s="60" t="s">
        <v>1124</v>
      </c>
      <c r="AJ2429" s="60" t="s">
        <v>1124</v>
      </c>
      <c r="AK2429" s="60" t="s">
        <v>1124</v>
      </c>
      <c r="AL2429" s="60" t="s">
        <v>1124</v>
      </c>
      <c r="AM2429" s="60" t="s">
        <v>1124</v>
      </c>
      <c r="AN2429" s="60" t="s">
        <v>1124</v>
      </c>
      <c r="AO2429" s="60"/>
      <c r="AP2429" s="35" t="s">
        <v>1825</v>
      </c>
      <c r="AQ2429" s="377">
        <v>0</v>
      </c>
      <c r="AR2429" s="378">
        <v>0</v>
      </c>
      <c r="AS2429" s="377">
        <v>0</v>
      </c>
      <c r="AT2429" s="378">
        <v>0</v>
      </c>
      <c r="AU2429" s="377">
        <v>0</v>
      </c>
      <c r="AV2429" s="377">
        <v>0</v>
      </c>
      <c r="AW2429" s="377">
        <v>0</v>
      </c>
      <c r="AX2429">
        <v>0</v>
      </c>
      <c r="AY2429">
        <v>0</v>
      </c>
    </row>
    <row r="2430" spans="1:53" ht="15.75" hidden="1" customHeight="1" x14ac:dyDescent="0.2">
      <c r="A2430" s="46">
        <v>5414</v>
      </c>
      <c r="B2430" s="258" t="s">
        <v>6691</v>
      </c>
      <c r="C2430" t="s">
        <v>1119</v>
      </c>
      <c r="D2430" t="s">
        <v>1826</v>
      </c>
      <c r="E2430" t="s">
        <v>1821</v>
      </c>
      <c r="F2430" s="29" t="s">
        <v>1827</v>
      </c>
      <c r="G2430" s="47">
        <v>162</v>
      </c>
      <c r="H2430" t="s">
        <v>1827</v>
      </c>
      <c r="I2430">
        <v>1</v>
      </c>
      <c r="J2430" t="s">
        <v>6692</v>
      </c>
      <c r="K2430" t="s">
        <v>6686</v>
      </c>
      <c r="L2430" t="s">
        <v>6693</v>
      </c>
      <c r="M2430">
        <v>0</v>
      </c>
      <c r="N2430" s="34">
        <v>0</v>
      </c>
      <c r="O2430" s="34">
        <v>0</v>
      </c>
      <c r="P2430" s="34">
        <v>0</v>
      </c>
      <c r="Q2430" s="34" t="s">
        <v>829</v>
      </c>
      <c r="R2430" s="34" t="s">
        <v>836</v>
      </c>
      <c r="S2430" s="48" t="s">
        <v>1123</v>
      </c>
      <c r="T2430" s="13" t="s">
        <v>122</v>
      </c>
      <c r="U2430" s="12" t="s">
        <v>1863</v>
      </c>
      <c r="V2430" s="12" t="s">
        <v>122</v>
      </c>
      <c r="W2430" s="12" t="s">
        <v>1863</v>
      </c>
      <c r="X2430" s="14" t="str">
        <f t="shared" si="37"/>
        <v>А</v>
      </c>
      <c r="Y2430" s="271">
        <f>Таблица1[[#This Row],[ID_intellix]]</f>
        <v>5414</v>
      </c>
      <c r="Z2430" s="269" t="s">
        <v>122</v>
      </c>
      <c r="AA2430" s="145">
        <f>IF(OR(Таблица1[[#This Row],[CARDIO_report]]&lt;&gt;0,Таблица1[[#This Row],[AI COMBO_report]]&lt;&gt;0,Таблица1[[#This Row],[OTC_report]]&lt;&gt;0),1,0)</f>
        <v>1</v>
      </c>
      <c r="AB2430" s="60" t="s">
        <v>1124</v>
      </c>
      <c r="AC2430" s="60" t="s">
        <v>1124</v>
      </c>
      <c r="AD2430" s="60" t="s">
        <v>1124</v>
      </c>
      <c r="AE2430" s="60" t="s">
        <v>1124</v>
      </c>
      <c r="AF2430" s="60"/>
      <c r="AG2430" s="60" t="s">
        <v>1124</v>
      </c>
      <c r="AH2430" s="60" t="s">
        <v>1124</v>
      </c>
      <c r="AI2430" s="60" t="s">
        <v>1124</v>
      </c>
      <c r="AJ2430" s="60" t="s">
        <v>1124</v>
      </c>
      <c r="AK2430" s="60" t="s">
        <v>1124</v>
      </c>
      <c r="AL2430" s="60" t="s">
        <v>1124</v>
      </c>
      <c r="AM2430" s="60" t="s">
        <v>1124</v>
      </c>
      <c r="AN2430" s="60" t="s">
        <v>1124</v>
      </c>
      <c r="AO2430" s="60"/>
      <c r="AP2430" s="35" t="s">
        <v>1825</v>
      </c>
      <c r="AQ2430" s="377">
        <v>0</v>
      </c>
      <c r="AR2430" s="378">
        <v>0</v>
      </c>
      <c r="AS2430" s="377">
        <v>0</v>
      </c>
      <c r="AT2430" s="378">
        <v>0</v>
      </c>
      <c r="AU2430" s="377">
        <v>0</v>
      </c>
      <c r="AV2430" s="377">
        <v>0</v>
      </c>
      <c r="AW2430" s="377">
        <v>0</v>
      </c>
      <c r="AX2430">
        <v>0</v>
      </c>
      <c r="AY2430">
        <v>0</v>
      </c>
    </row>
    <row r="2431" spans="1:53" ht="15.75" hidden="1" customHeight="1" x14ac:dyDescent="0.2">
      <c r="A2431" s="46">
        <v>5415</v>
      </c>
      <c r="B2431" s="258" t="s">
        <v>6694</v>
      </c>
      <c r="C2431" t="s">
        <v>1119</v>
      </c>
      <c r="D2431" t="s">
        <v>1826</v>
      </c>
      <c r="E2431" t="s">
        <v>1821</v>
      </c>
      <c r="F2431" s="29" t="s">
        <v>1827</v>
      </c>
      <c r="G2431" s="47">
        <v>163</v>
      </c>
      <c r="H2431" t="s">
        <v>1827</v>
      </c>
      <c r="I2431">
        <v>1</v>
      </c>
      <c r="J2431" t="s">
        <v>6695</v>
      </c>
      <c r="K2431" t="s">
        <v>6686</v>
      </c>
      <c r="L2431" t="s">
        <v>6696</v>
      </c>
      <c r="M2431">
        <v>0</v>
      </c>
      <c r="N2431" s="34">
        <v>0</v>
      </c>
      <c r="O2431" s="34">
        <v>0</v>
      </c>
      <c r="P2431" s="34">
        <v>0</v>
      </c>
      <c r="Q2431" s="34" t="s">
        <v>829</v>
      </c>
      <c r="R2431" s="34" t="s">
        <v>836</v>
      </c>
      <c r="S2431" s="48" t="s">
        <v>1123</v>
      </c>
      <c r="T2431" s="13" t="s">
        <v>1863</v>
      </c>
      <c r="U2431" s="12" t="s">
        <v>1863</v>
      </c>
      <c r="V2431" s="12" t="s">
        <v>122</v>
      </c>
      <c r="W2431" s="12" t="s">
        <v>122</v>
      </c>
      <c r="X2431" s="14" t="str">
        <f t="shared" si="37"/>
        <v>А</v>
      </c>
      <c r="Y2431" s="271">
        <f>Таблица1[[#This Row],[ID_intellix]]</f>
        <v>5415</v>
      </c>
      <c r="Z2431" s="269" t="s">
        <v>122</v>
      </c>
      <c r="AA2431" s="145">
        <f>IF(OR(Таблица1[[#This Row],[CARDIO_report]]&lt;&gt;0,Таблица1[[#This Row],[AI COMBO_report]]&lt;&gt;0,Таблица1[[#This Row],[OTC_report]]&lt;&gt;0),1,0)</f>
        <v>1</v>
      </c>
      <c r="AB2431" s="60" t="s">
        <v>1124</v>
      </c>
      <c r="AC2431" s="60" t="s">
        <v>1124</v>
      </c>
      <c r="AD2431" s="60" t="s">
        <v>1124</v>
      </c>
      <c r="AE2431" s="60" t="s">
        <v>1124</v>
      </c>
      <c r="AF2431" s="60"/>
      <c r="AG2431" s="60" t="s">
        <v>1124</v>
      </c>
      <c r="AH2431" s="60" t="s">
        <v>1124</v>
      </c>
      <c r="AI2431" s="60" t="s">
        <v>1124</v>
      </c>
      <c r="AJ2431" s="60" t="s">
        <v>1124</v>
      </c>
      <c r="AK2431" s="60" t="s">
        <v>1124</v>
      </c>
      <c r="AL2431" s="60" t="s">
        <v>1124</v>
      </c>
      <c r="AM2431" s="60" t="s">
        <v>1124</v>
      </c>
      <c r="AN2431" s="60" t="s">
        <v>1124</v>
      </c>
      <c r="AO2431" s="60"/>
      <c r="AP2431" s="35" t="s">
        <v>1917</v>
      </c>
      <c r="AQ2431" s="377">
        <v>0</v>
      </c>
      <c r="AR2431" s="378">
        <v>0</v>
      </c>
      <c r="AS2431" s="377">
        <v>0</v>
      </c>
      <c r="AT2431" s="378">
        <v>0</v>
      </c>
      <c r="AU2431" s="377">
        <v>0</v>
      </c>
      <c r="AV2431" s="377">
        <v>0</v>
      </c>
      <c r="AW2431" s="377">
        <v>0</v>
      </c>
      <c r="AX2431">
        <v>0</v>
      </c>
      <c r="AY2431">
        <v>0</v>
      </c>
    </row>
    <row r="2432" spans="1:53" ht="15.75" hidden="1" customHeight="1" x14ac:dyDescent="0.2">
      <c r="A2432" s="46">
        <v>7362</v>
      </c>
      <c r="B2432" s="258" t="s">
        <v>6697</v>
      </c>
      <c r="C2432" t="s">
        <v>1119</v>
      </c>
      <c r="D2432" t="s">
        <v>1826</v>
      </c>
      <c r="E2432" t="s">
        <v>1821</v>
      </c>
      <c r="F2432" s="29" t="s">
        <v>1827</v>
      </c>
      <c r="G2432" s="47">
        <v>205</v>
      </c>
      <c r="H2432" t="s">
        <v>1827</v>
      </c>
      <c r="I2432">
        <v>1</v>
      </c>
      <c r="J2432" t="s">
        <v>6698</v>
      </c>
      <c r="K2432" t="s">
        <v>6686</v>
      </c>
      <c r="L2432" t="s">
        <v>6699</v>
      </c>
      <c r="M2432">
        <v>0</v>
      </c>
      <c r="N2432" s="34">
        <v>0</v>
      </c>
      <c r="O2432" s="34">
        <v>0</v>
      </c>
      <c r="P2432" s="34">
        <v>0</v>
      </c>
      <c r="Q2432" s="34" t="s">
        <v>829</v>
      </c>
      <c r="R2432" s="34" t="s">
        <v>836</v>
      </c>
      <c r="S2432" s="48" t="s">
        <v>1123</v>
      </c>
      <c r="T2432" s="13" t="s">
        <v>122</v>
      </c>
      <c r="U2432" s="12" t="s">
        <v>122</v>
      </c>
      <c r="V2432" s="12" t="s">
        <v>122</v>
      </c>
      <c r="W2432" s="12" t="s">
        <v>122</v>
      </c>
      <c r="X2432" s="14" t="str">
        <f t="shared" si="37"/>
        <v>С</v>
      </c>
      <c r="Y2432" s="271">
        <f>Таблица1[[#This Row],[ID_intellix]]</f>
        <v>7362</v>
      </c>
      <c r="Z2432" s="269" t="s">
        <v>122</v>
      </c>
      <c r="AA2432" s="145">
        <f>IF(OR(Таблица1[[#This Row],[CARDIO_report]]&lt;&gt;0,Таблица1[[#This Row],[AI COMBO_report]]&lt;&gt;0,Таблица1[[#This Row],[OTC_report]]&lt;&gt;0),1,0)</f>
        <v>1</v>
      </c>
      <c r="AB2432" s="60" t="s">
        <v>1124</v>
      </c>
      <c r="AC2432" s="60" t="s">
        <v>1124</v>
      </c>
      <c r="AD2432" s="60" t="s">
        <v>1124</v>
      </c>
      <c r="AE2432" s="60" t="s">
        <v>1124</v>
      </c>
      <c r="AF2432" s="60"/>
      <c r="AG2432" s="60" t="s">
        <v>1124</v>
      </c>
      <c r="AH2432" s="60" t="s">
        <v>1124</v>
      </c>
      <c r="AI2432" s="60" t="s">
        <v>1124</v>
      </c>
      <c r="AJ2432" s="60" t="s">
        <v>1124</v>
      </c>
      <c r="AK2432" s="60" t="s">
        <v>1124</v>
      </c>
      <c r="AL2432" s="60" t="s">
        <v>1124</v>
      </c>
      <c r="AM2432" s="60" t="s">
        <v>1124</v>
      </c>
      <c r="AN2432" s="60" t="s">
        <v>1124</v>
      </c>
      <c r="AO2432" s="60"/>
      <c r="AP2432" s="35" t="s">
        <v>1825</v>
      </c>
      <c r="AQ2432" s="377">
        <v>0</v>
      </c>
      <c r="AR2432" s="378">
        <v>0</v>
      </c>
      <c r="AS2432" s="377">
        <v>0</v>
      </c>
      <c r="AT2432" s="378">
        <v>0</v>
      </c>
      <c r="AU2432" s="377">
        <v>0</v>
      </c>
      <c r="AV2432" s="377">
        <v>0</v>
      </c>
      <c r="AW2432" s="377">
        <v>0</v>
      </c>
      <c r="AX2432">
        <v>0</v>
      </c>
      <c r="AY2432">
        <v>0</v>
      </c>
    </row>
    <row r="2433" spans="1:51" ht="15.75" hidden="1" customHeight="1" x14ac:dyDescent="0.2">
      <c r="A2433" s="46">
        <v>1269</v>
      </c>
      <c r="B2433" s="258" t="s">
        <v>6700</v>
      </c>
      <c r="C2433" t="s">
        <v>1119</v>
      </c>
      <c r="D2433" t="s">
        <v>1826</v>
      </c>
      <c r="E2433" t="s">
        <v>1821</v>
      </c>
      <c r="F2433" s="29" t="s">
        <v>1827</v>
      </c>
      <c r="G2433" s="47">
        <v>207</v>
      </c>
      <c r="H2433" t="s">
        <v>1827</v>
      </c>
      <c r="I2433">
        <v>1</v>
      </c>
      <c r="J2433" t="s">
        <v>6701</v>
      </c>
      <c r="K2433" t="s">
        <v>6686</v>
      </c>
      <c r="L2433" t="s">
        <v>6702</v>
      </c>
      <c r="M2433">
        <v>0</v>
      </c>
      <c r="N2433" s="34">
        <v>0</v>
      </c>
      <c r="O2433" s="34">
        <v>0</v>
      </c>
      <c r="P2433" s="34">
        <v>0</v>
      </c>
      <c r="Q2433" s="34" t="s">
        <v>829</v>
      </c>
      <c r="R2433" s="34" t="s">
        <v>836</v>
      </c>
      <c r="S2433" s="48" t="s">
        <v>1123</v>
      </c>
      <c r="T2433" s="13" t="s">
        <v>1863</v>
      </c>
      <c r="U2433" s="12" t="s">
        <v>122</v>
      </c>
      <c r="V2433" s="12" t="s">
        <v>122</v>
      </c>
      <c r="W2433" s="12" t="s">
        <v>1863</v>
      </c>
      <c r="X2433" s="14" t="str">
        <f t="shared" si="37"/>
        <v>А</v>
      </c>
      <c r="Y2433" s="271">
        <f>Таблица1[[#This Row],[ID_intellix]]</f>
        <v>1269</v>
      </c>
      <c r="Z2433" s="269" t="s">
        <v>122</v>
      </c>
      <c r="AA2433" s="145">
        <f>IF(OR(Таблица1[[#This Row],[CARDIO_report]]&lt;&gt;0,Таблица1[[#This Row],[AI COMBO_report]]&lt;&gt;0,Таблица1[[#This Row],[OTC_report]]&lt;&gt;0),1,0)</f>
        <v>1</v>
      </c>
      <c r="AB2433" s="60" t="s">
        <v>1124</v>
      </c>
      <c r="AC2433" s="60" t="s">
        <v>1124</v>
      </c>
      <c r="AD2433" s="60" t="s">
        <v>1124</v>
      </c>
      <c r="AE2433" s="60" t="s">
        <v>1124</v>
      </c>
      <c r="AF2433" s="60"/>
      <c r="AG2433" s="60" t="s">
        <v>1124</v>
      </c>
      <c r="AH2433" s="60" t="s">
        <v>1124</v>
      </c>
      <c r="AI2433" s="60" t="s">
        <v>1124</v>
      </c>
      <c r="AJ2433" s="60" t="s">
        <v>1124</v>
      </c>
      <c r="AK2433" s="60" t="s">
        <v>1124</v>
      </c>
      <c r="AL2433" s="60" t="s">
        <v>1124</v>
      </c>
      <c r="AM2433" s="60" t="s">
        <v>1124</v>
      </c>
      <c r="AN2433" s="60" t="s">
        <v>1124</v>
      </c>
      <c r="AO2433" s="60"/>
      <c r="AP2433" s="35" t="s">
        <v>1825</v>
      </c>
      <c r="AQ2433" s="377">
        <v>0</v>
      </c>
      <c r="AR2433" s="378">
        <v>0</v>
      </c>
      <c r="AS2433" s="377">
        <v>0</v>
      </c>
      <c r="AT2433" s="378">
        <v>0</v>
      </c>
      <c r="AU2433" s="377">
        <v>0</v>
      </c>
      <c r="AV2433" s="377">
        <v>0</v>
      </c>
      <c r="AW2433" s="377">
        <v>0</v>
      </c>
      <c r="AX2433">
        <v>0</v>
      </c>
      <c r="AY2433">
        <v>0</v>
      </c>
    </row>
    <row r="2434" spans="1:51" ht="15.75" hidden="1" customHeight="1" x14ac:dyDescent="0.2">
      <c r="A2434" s="46">
        <v>5469</v>
      </c>
      <c r="B2434" s="258" t="s">
        <v>6703</v>
      </c>
      <c r="C2434" t="s">
        <v>1119</v>
      </c>
      <c r="D2434" t="s">
        <v>1826</v>
      </c>
      <c r="E2434" t="s">
        <v>1821</v>
      </c>
      <c r="F2434" s="29" t="s">
        <v>1827</v>
      </c>
      <c r="G2434" s="47">
        <v>9</v>
      </c>
      <c r="H2434" t="s">
        <v>1827</v>
      </c>
      <c r="I2434">
        <v>1</v>
      </c>
      <c r="J2434" t="s">
        <v>6704</v>
      </c>
      <c r="K2434" t="s">
        <v>6686</v>
      </c>
      <c r="L2434" t="s">
        <v>6705</v>
      </c>
      <c r="M2434">
        <v>0</v>
      </c>
      <c r="N2434" s="34">
        <v>0</v>
      </c>
      <c r="O2434" s="34">
        <v>0</v>
      </c>
      <c r="P2434" s="34">
        <v>0</v>
      </c>
      <c r="Q2434" s="34" t="s">
        <v>829</v>
      </c>
      <c r="R2434" s="34" t="s">
        <v>836</v>
      </c>
      <c r="S2434" s="48" t="s">
        <v>1123</v>
      </c>
      <c r="T2434" s="13" t="s">
        <v>1863</v>
      </c>
      <c r="U2434" s="12" t="s">
        <v>122</v>
      </c>
      <c r="V2434" s="12" t="s">
        <v>122</v>
      </c>
      <c r="W2434" s="12" t="s">
        <v>1863</v>
      </c>
      <c r="X2434" s="14" t="str">
        <f t="shared" si="37"/>
        <v>А</v>
      </c>
      <c r="Y2434" s="271">
        <f>Таблица1[[#This Row],[ID_intellix]]</f>
        <v>5469</v>
      </c>
      <c r="Z2434" s="269" t="s">
        <v>122</v>
      </c>
      <c r="AA2434" s="145">
        <f>IF(OR(Таблица1[[#This Row],[CARDIO_report]]&lt;&gt;0,Таблица1[[#This Row],[AI COMBO_report]]&lt;&gt;0,Таблица1[[#This Row],[OTC_report]]&lt;&gt;0),1,0)</f>
        <v>1</v>
      </c>
      <c r="AB2434" s="60" t="s">
        <v>1124</v>
      </c>
      <c r="AC2434" s="60" t="s">
        <v>1124</v>
      </c>
      <c r="AD2434" s="60" t="s">
        <v>1124</v>
      </c>
      <c r="AE2434" s="60" t="s">
        <v>1124</v>
      </c>
      <c r="AF2434" s="60"/>
      <c r="AG2434" s="60" t="s">
        <v>1124</v>
      </c>
      <c r="AH2434" s="60" t="s">
        <v>1124</v>
      </c>
      <c r="AI2434" s="60" t="s">
        <v>1124</v>
      </c>
      <c r="AJ2434" s="60" t="s">
        <v>1124</v>
      </c>
      <c r="AK2434" s="60" t="s">
        <v>1124</v>
      </c>
      <c r="AL2434" s="60" t="s">
        <v>1124</v>
      </c>
      <c r="AM2434" s="60" t="s">
        <v>1124</v>
      </c>
      <c r="AN2434" s="60" t="s">
        <v>1124</v>
      </c>
      <c r="AO2434" s="60"/>
      <c r="AP2434" s="35" t="s">
        <v>1917</v>
      </c>
      <c r="AQ2434" s="377">
        <v>0</v>
      </c>
      <c r="AR2434" s="378">
        <v>0</v>
      </c>
      <c r="AS2434" s="377">
        <v>0</v>
      </c>
      <c r="AT2434" s="378">
        <v>0</v>
      </c>
      <c r="AU2434" s="377">
        <v>0</v>
      </c>
      <c r="AV2434" s="377">
        <v>0</v>
      </c>
      <c r="AW2434" s="377">
        <v>0</v>
      </c>
      <c r="AX2434">
        <v>0</v>
      </c>
      <c r="AY2434">
        <v>0</v>
      </c>
    </row>
    <row r="2435" spans="1:51" ht="15.75" hidden="1" customHeight="1" x14ac:dyDescent="0.2">
      <c r="A2435" s="399">
        <v>8054</v>
      </c>
      <c r="B2435" s="258" t="s">
        <v>6718</v>
      </c>
      <c r="C2435" t="s">
        <v>1119</v>
      </c>
      <c r="D2435" t="s">
        <v>1826</v>
      </c>
      <c r="E2435" t="s">
        <v>2504</v>
      </c>
      <c r="F2435" s="29" t="s">
        <v>2598</v>
      </c>
      <c r="G2435" s="53" t="s">
        <v>6606</v>
      </c>
      <c r="H2435" t="s">
        <v>1140</v>
      </c>
      <c r="I2435">
        <v>1</v>
      </c>
      <c r="J2435" t="s">
        <v>6719</v>
      </c>
      <c r="K2435" t="s">
        <v>6686</v>
      </c>
      <c r="L2435" t="s">
        <v>6720</v>
      </c>
      <c r="M2435">
        <v>0</v>
      </c>
      <c r="N2435" s="34">
        <v>0</v>
      </c>
      <c r="O2435" s="34">
        <v>0</v>
      </c>
      <c r="P2435" s="34">
        <v>0</v>
      </c>
      <c r="Q2435" s="34" t="s">
        <v>829</v>
      </c>
      <c r="R2435" s="34">
        <v>0</v>
      </c>
      <c r="S2435" s="48" t="s">
        <v>1123</v>
      </c>
      <c r="T2435" s="13">
        <v>0</v>
      </c>
      <c r="U2435" s="12">
        <v>0</v>
      </c>
      <c r="V2435" s="12">
        <v>0</v>
      </c>
      <c r="W2435" s="12">
        <v>0</v>
      </c>
      <c r="X2435" s="14" t="str">
        <f t="shared" ref="X2435:X2498" si="38">IF(COUNTIF(T2435:W2435,"да")=0,"С",IF(COUNTIF(T2435:W2435,"да")=1,"В","А"))</f>
        <v>С</v>
      </c>
      <c r="Y2435" s="271">
        <f>Таблица1[[#This Row],[ID_intellix]]</f>
        <v>8054</v>
      </c>
      <c r="Z2435" s="269" t="s">
        <v>122</v>
      </c>
      <c r="AA2435" s="145">
        <f>IF(OR(Таблица1[[#This Row],[CARDIO_report]]&lt;&gt;0,Таблица1[[#This Row],[AI COMBO_report]]&lt;&gt;0,Таблица1[[#This Row],[OTC_report]]&lt;&gt;0),1,0)</f>
        <v>0</v>
      </c>
      <c r="AB2435" s="60" t="s">
        <v>1124</v>
      </c>
      <c r="AC2435" s="60" t="s">
        <v>1124</v>
      </c>
      <c r="AD2435" s="60" t="s">
        <v>1124</v>
      </c>
      <c r="AE2435" s="60" t="s">
        <v>1124</v>
      </c>
      <c r="AF2435" s="60"/>
      <c r="AG2435" s="89" t="s">
        <v>1437</v>
      </c>
      <c r="AH2435" s="89">
        <v>23</v>
      </c>
      <c r="AI2435" s="89" t="s">
        <v>1145</v>
      </c>
      <c r="AJ2435" s="89">
        <v>42</v>
      </c>
      <c r="AK2435" s="89" t="s">
        <v>1145</v>
      </c>
      <c r="AL2435" s="89">
        <v>61</v>
      </c>
      <c r="AM2435" s="89" t="s">
        <v>1145</v>
      </c>
      <c r="AN2435" s="89">
        <v>58</v>
      </c>
      <c r="AP2435" s="35" t="s">
        <v>1825</v>
      </c>
      <c r="AQ2435" s="377">
        <v>0</v>
      </c>
      <c r="AR2435" s="378">
        <v>0</v>
      </c>
      <c r="AS2435" s="377">
        <v>0</v>
      </c>
      <c r="AT2435" s="378">
        <v>0</v>
      </c>
      <c r="AU2435" s="377">
        <v>0</v>
      </c>
      <c r="AV2435" s="377">
        <v>0</v>
      </c>
      <c r="AW2435" s="377">
        <v>0</v>
      </c>
      <c r="AX2435">
        <v>0</v>
      </c>
      <c r="AY2435">
        <v>0</v>
      </c>
    </row>
    <row r="2436" spans="1:51" ht="15.75" hidden="1" customHeight="1" x14ac:dyDescent="0.2">
      <c r="A2436" s="46">
        <v>2296</v>
      </c>
      <c r="B2436" s="258" t="s">
        <v>6721</v>
      </c>
      <c r="C2436" t="s">
        <v>1119</v>
      </c>
      <c r="D2436" t="s">
        <v>1826</v>
      </c>
      <c r="E2436" t="s">
        <v>1821</v>
      </c>
      <c r="F2436" s="29" t="s">
        <v>1827</v>
      </c>
      <c r="G2436" s="47">
        <v>214</v>
      </c>
      <c r="H2436" t="s">
        <v>1827</v>
      </c>
      <c r="I2436">
        <v>1</v>
      </c>
      <c r="J2436" t="s">
        <v>6722</v>
      </c>
      <c r="K2436" t="s">
        <v>2128</v>
      </c>
      <c r="L2436" t="s">
        <v>6723</v>
      </c>
      <c r="M2436">
        <v>0</v>
      </c>
      <c r="N2436" s="34">
        <v>0</v>
      </c>
      <c r="O2436" s="34">
        <v>0</v>
      </c>
      <c r="P2436" s="34">
        <v>0</v>
      </c>
      <c r="Q2436" s="34">
        <v>0</v>
      </c>
      <c r="R2436" s="34">
        <v>0</v>
      </c>
      <c r="S2436" s="48" t="s">
        <v>1123</v>
      </c>
      <c r="T2436" s="13">
        <v>0</v>
      </c>
      <c r="U2436" s="12">
        <v>0</v>
      </c>
      <c r="V2436" s="12">
        <v>0</v>
      </c>
      <c r="W2436" s="12">
        <v>0</v>
      </c>
      <c r="X2436" s="14" t="str">
        <f t="shared" si="38"/>
        <v>С</v>
      </c>
      <c r="Y2436" s="271">
        <f>Таблица1[[#This Row],[ID_intellix]]</f>
        <v>2296</v>
      </c>
      <c r="Z2436" s="269" t="s">
        <v>122</v>
      </c>
      <c r="AA2436" s="145">
        <f>IF(OR(Таблица1[[#This Row],[CARDIO_report]]&lt;&gt;0,Таблица1[[#This Row],[AI COMBO_report]]&lt;&gt;0,Таблица1[[#This Row],[OTC_report]]&lt;&gt;0),1,0)</f>
        <v>0</v>
      </c>
      <c r="AB2436" s="60" t="s">
        <v>1124</v>
      </c>
      <c r="AC2436" s="60" t="s">
        <v>1124</v>
      </c>
      <c r="AD2436" s="60" t="s">
        <v>1124</v>
      </c>
      <c r="AE2436" s="60" t="s">
        <v>1124</v>
      </c>
      <c r="AF2436" s="60"/>
      <c r="AG2436" s="60" t="s">
        <v>1124</v>
      </c>
      <c r="AH2436" s="60" t="s">
        <v>1124</v>
      </c>
      <c r="AI2436" s="60" t="s">
        <v>1124</v>
      </c>
      <c r="AJ2436" s="60" t="s">
        <v>1124</v>
      </c>
      <c r="AK2436" s="60" t="s">
        <v>1124</v>
      </c>
      <c r="AL2436" s="60" t="s">
        <v>1124</v>
      </c>
      <c r="AM2436" s="60" t="s">
        <v>1124</v>
      </c>
      <c r="AN2436" s="60" t="s">
        <v>1124</v>
      </c>
      <c r="AO2436" s="60"/>
      <c r="AP2436" s="35" t="s">
        <v>1825</v>
      </c>
      <c r="AQ2436" s="377">
        <v>0</v>
      </c>
      <c r="AR2436" s="378">
        <v>0</v>
      </c>
      <c r="AS2436" s="377">
        <v>0</v>
      </c>
      <c r="AT2436" s="378">
        <v>0</v>
      </c>
      <c r="AU2436" s="377">
        <v>0</v>
      </c>
      <c r="AV2436" s="377">
        <v>0</v>
      </c>
      <c r="AW2436" s="377">
        <v>0</v>
      </c>
      <c r="AX2436">
        <v>0</v>
      </c>
      <c r="AY2436">
        <v>0</v>
      </c>
    </row>
    <row r="2437" spans="1:51" ht="15.75" hidden="1" customHeight="1" x14ac:dyDescent="0.2">
      <c r="A2437" s="46">
        <v>5416</v>
      </c>
      <c r="B2437" s="258" t="s">
        <v>6724</v>
      </c>
      <c r="C2437" t="s">
        <v>1119</v>
      </c>
      <c r="D2437" t="s">
        <v>1826</v>
      </c>
      <c r="E2437" t="s">
        <v>1821</v>
      </c>
      <c r="F2437" s="29" t="s">
        <v>1827</v>
      </c>
      <c r="G2437" s="47">
        <v>164</v>
      </c>
      <c r="H2437" t="s">
        <v>1827</v>
      </c>
      <c r="I2437">
        <v>1</v>
      </c>
      <c r="J2437" t="s">
        <v>6725</v>
      </c>
      <c r="K2437" t="s">
        <v>2128</v>
      </c>
      <c r="L2437" t="s">
        <v>6726</v>
      </c>
      <c r="M2437">
        <v>0</v>
      </c>
      <c r="N2437" s="34">
        <v>0</v>
      </c>
      <c r="O2437" s="34">
        <v>0</v>
      </c>
      <c r="P2437" s="34">
        <v>0</v>
      </c>
      <c r="Q2437" s="34">
        <v>0</v>
      </c>
      <c r="R2437" s="34">
        <v>0</v>
      </c>
      <c r="S2437" s="48" t="s">
        <v>1123</v>
      </c>
      <c r="T2437" s="13">
        <v>0</v>
      </c>
      <c r="U2437" s="12">
        <v>0</v>
      </c>
      <c r="V2437" s="12">
        <v>0</v>
      </c>
      <c r="W2437" s="12">
        <v>0</v>
      </c>
      <c r="X2437" s="14" t="str">
        <f t="shared" si="38"/>
        <v>С</v>
      </c>
      <c r="Y2437" s="271">
        <f>Таблица1[[#This Row],[ID_intellix]]</f>
        <v>5416</v>
      </c>
      <c r="Z2437" s="269" t="s">
        <v>122</v>
      </c>
      <c r="AA2437" s="145">
        <f>IF(OR(Таблица1[[#This Row],[CARDIO_report]]&lt;&gt;0,Таблица1[[#This Row],[AI COMBO_report]]&lt;&gt;0,Таблица1[[#This Row],[OTC_report]]&lt;&gt;0),1,0)</f>
        <v>0</v>
      </c>
      <c r="AB2437" s="60" t="s">
        <v>1124</v>
      </c>
      <c r="AC2437" s="60" t="s">
        <v>1124</v>
      </c>
      <c r="AD2437" s="60" t="s">
        <v>1124</v>
      </c>
      <c r="AE2437" s="60" t="s">
        <v>1124</v>
      </c>
      <c r="AF2437" s="60"/>
      <c r="AG2437" s="60" t="s">
        <v>1124</v>
      </c>
      <c r="AH2437" s="60" t="s">
        <v>1124</v>
      </c>
      <c r="AI2437" s="60" t="s">
        <v>1124</v>
      </c>
      <c r="AJ2437" s="60" t="s">
        <v>1124</v>
      </c>
      <c r="AK2437" s="60" t="s">
        <v>1124</v>
      </c>
      <c r="AL2437" s="60" t="s">
        <v>1124</v>
      </c>
      <c r="AM2437" s="60" t="s">
        <v>1124</v>
      </c>
      <c r="AN2437" s="60" t="s">
        <v>1124</v>
      </c>
      <c r="AO2437" s="60"/>
      <c r="AP2437" s="35" t="s">
        <v>1825</v>
      </c>
      <c r="AQ2437" s="377">
        <v>0</v>
      </c>
      <c r="AR2437" s="378">
        <v>0</v>
      </c>
      <c r="AS2437" s="377">
        <v>0</v>
      </c>
      <c r="AT2437" s="378">
        <v>0</v>
      </c>
      <c r="AU2437" s="377">
        <v>0</v>
      </c>
      <c r="AV2437" s="377">
        <v>0</v>
      </c>
      <c r="AW2437" s="377">
        <v>0</v>
      </c>
      <c r="AX2437">
        <v>0</v>
      </c>
      <c r="AY2437">
        <v>0</v>
      </c>
    </row>
    <row r="2438" spans="1:51" ht="15.75" hidden="1" customHeight="1" x14ac:dyDescent="0.2">
      <c r="A2438" s="46">
        <v>5417</v>
      </c>
      <c r="B2438" s="258" t="s">
        <v>6730</v>
      </c>
      <c r="C2438" t="s">
        <v>1119</v>
      </c>
      <c r="D2438" t="s">
        <v>1826</v>
      </c>
      <c r="E2438" t="s">
        <v>1821</v>
      </c>
      <c r="F2438" s="29" t="s">
        <v>1827</v>
      </c>
      <c r="G2438" s="47">
        <v>165</v>
      </c>
      <c r="H2438" t="s">
        <v>1827</v>
      </c>
      <c r="I2438">
        <v>1</v>
      </c>
      <c r="J2438" t="s">
        <v>6731</v>
      </c>
      <c r="K2438" t="s">
        <v>2128</v>
      </c>
      <c r="L2438" t="s">
        <v>6732</v>
      </c>
      <c r="M2438">
        <v>0</v>
      </c>
      <c r="N2438" s="34">
        <v>0</v>
      </c>
      <c r="O2438" s="34">
        <v>0</v>
      </c>
      <c r="P2438" s="34">
        <v>0</v>
      </c>
      <c r="Q2438" s="34">
        <v>0</v>
      </c>
      <c r="R2438" s="34">
        <v>0</v>
      </c>
      <c r="S2438" s="48" t="s">
        <v>1123</v>
      </c>
      <c r="T2438" s="13">
        <v>0</v>
      </c>
      <c r="U2438" s="12">
        <v>0</v>
      </c>
      <c r="V2438" s="12">
        <v>0</v>
      </c>
      <c r="W2438" s="12">
        <v>0</v>
      </c>
      <c r="X2438" s="14" t="str">
        <f t="shared" si="38"/>
        <v>С</v>
      </c>
      <c r="Y2438" s="271">
        <f>Таблица1[[#This Row],[ID_intellix]]</f>
        <v>5417</v>
      </c>
      <c r="Z2438" s="269" t="s">
        <v>122</v>
      </c>
      <c r="AA2438" s="145">
        <f>IF(OR(Таблица1[[#This Row],[CARDIO_report]]&lt;&gt;0,Таблица1[[#This Row],[AI COMBO_report]]&lt;&gt;0,Таблица1[[#This Row],[OTC_report]]&lt;&gt;0),1,0)</f>
        <v>0</v>
      </c>
      <c r="AB2438" s="60" t="s">
        <v>1124</v>
      </c>
      <c r="AC2438" s="60" t="s">
        <v>1124</v>
      </c>
      <c r="AD2438" s="60" t="s">
        <v>1124</v>
      </c>
      <c r="AE2438" s="60" t="s">
        <v>1124</v>
      </c>
      <c r="AF2438" s="60"/>
      <c r="AG2438" s="60" t="s">
        <v>1124</v>
      </c>
      <c r="AH2438" s="60" t="s">
        <v>1124</v>
      </c>
      <c r="AI2438" s="60" t="s">
        <v>1124</v>
      </c>
      <c r="AJ2438" s="60" t="s">
        <v>1124</v>
      </c>
      <c r="AK2438" s="60" t="s">
        <v>1124</v>
      </c>
      <c r="AL2438" s="60" t="s">
        <v>1124</v>
      </c>
      <c r="AM2438" s="60" t="s">
        <v>1124</v>
      </c>
      <c r="AN2438" s="60" t="s">
        <v>1124</v>
      </c>
      <c r="AO2438" s="60"/>
      <c r="AP2438" s="35" t="s">
        <v>1825</v>
      </c>
      <c r="AQ2438" s="377">
        <v>0</v>
      </c>
      <c r="AR2438" s="378">
        <v>0</v>
      </c>
      <c r="AS2438" s="377">
        <v>0</v>
      </c>
      <c r="AT2438" s="378">
        <v>0</v>
      </c>
      <c r="AU2438" s="377">
        <v>0</v>
      </c>
      <c r="AV2438" s="377">
        <v>0</v>
      </c>
      <c r="AW2438" s="377">
        <v>0</v>
      </c>
      <c r="AX2438">
        <v>0</v>
      </c>
      <c r="AY2438">
        <v>0</v>
      </c>
    </row>
    <row r="2439" spans="1:51" ht="15.75" hidden="1" customHeight="1" x14ac:dyDescent="0.2">
      <c r="A2439" s="46">
        <v>6915</v>
      </c>
      <c r="B2439" s="258" t="s">
        <v>6736</v>
      </c>
      <c r="C2439" t="s">
        <v>1119</v>
      </c>
      <c r="D2439" t="s">
        <v>1826</v>
      </c>
      <c r="E2439" t="s">
        <v>1821</v>
      </c>
      <c r="F2439" s="29" t="s">
        <v>1827</v>
      </c>
      <c r="G2439" s="47">
        <v>181</v>
      </c>
      <c r="H2439" t="s">
        <v>1827</v>
      </c>
      <c r="I2439">
        <v>1</v>
      </c>
      <c r="J2439" t="s">
        <v>6737</v>
      </c>
      <c r="K2439" t="s">
        <v>2128</v>
      </c>
      <c r="L2439" t="s">
        <v>6738</v>
      </c>
      <c r="M2439">
        <v>0</v>
      </c>
      <c r="N2439" s="34">
        <v>0</v>
      </c>
      <c r="O2439" s="34">
        <v>0</v>
      </c>
      <c r="P2439" s="34">
        <v>0</v>
      </c>
      <c r="Q2439" s="34">
        <v>0</v>
      </c>
      <c r="R2439" s="34">
        <v>0</v>
      </c>
      <c r="S2439" s="48" t="s">
        <v>1123</v>
      </c>
      <c r="T2439" s="13">
        <v>0</v>
      </c>
      <c r="U2439" s="12">
        <v>0</v>
      </c>
      <c r="V2439" s="12">
        <v>0</v>
      </c>
      <c r="W2439" s="12">
        <v>0</v>
      </c>
      <c r="X2439" s="14" t="str">
        <f t="shared" si="38"/>
        <v>С</v>
      </c>
      <c r="Y2439" s="271">
        <f>Таблица1[[#This Row],[ID_intellix]]</f>
        <v>6915</v>
      </c>
      <c r="Z2439" s="269" t="s">
        <v>122</v>
      </c>
      <c r="AA2439" s="145">
        <f>IF(OR(Таблица1[[#This Row],[CARDIO_report]]&lt;&gt;0,Таблица1[[#This Row],[AI COMBO_report]]&lt;&gt;0,Таблица1[[#This Row],[OTC_report]]&lt;&gt;0),1,0)</f>
        <v>0</v>
      </c>
      <c r="AB2439" s="60" t="s">
        <v>1124</v>
      </c>
      <c r="AC2439" s="60" t="s">
        <v>1124</v>
      </c>
      <c r="AD2439" s="60" t="s">
        <v>1124</v>
      </c>
      <c r="AE2439" s="60" t="s">
        <v>1124</v>
      </c>
      <c r="AF2439" s="60"/>
      <c r="AG2439" s="60" t="s">
        <v>1124</v>
      </c>
      <c r="AH2439" s="60" t="s">
        <v>1124</v>
      </c>
      <c r="AI2439" s="60" t="s">
        <v>1124</v>
      </c>
      <c r="AJ2439" s="60" t="s">
        <v>1124</v>
      </c>
      <c r="AK2439" s="60" t="s">
        <v>1124</v>
      </c>
      <c r="AL2439" s="60" t="s">
        <v>1124</v>
      </c>
      <c r="AM2439" s="60" t="s">
        <v>1124</v>
      </c>
      <c r="AN2439" s="60" t="s">
        <v>1124</v>
      </c>
      <c r="AO2439" s="60"/>
      <c r="AP2439" s="35" t="s">
        <v>1825</v>
      </c>
      <c r="AQ2439" s="377">
        <v>0</v>
      </c>
      <c r="AR2439" s="378">
        <v>0</v>
      </c>
      <c r="AS2439" s="377">
        <v>0</v>
      </c>
      <c r="AT2439" s="378">
        <v>0</v>
      </c>
      <c r="AU2439" s="377">
        <v>0</v>
      </c>
      <c r="AV2439" s="377">
        <v>0</v>
      </c>
      <c r="AW2439" s="377">
        <v>0</v>
      </c>
      <c r="AX2439">
        <v>0</v>
      </c>
      <c r="AY2439">
        <v>0</v>
      </c>
    </row>
    <row r="2440" spans="1:51" ht="15.75" hidden="1" customHeight="1" x14ac:dyDescent="0.2">
      <c r="A2440" s="46">
        <v>1394</v>
      </c>
      <c r="B2440" s="258" t="s">
        <v>6739</v>
      </c>
      <c r="C2440" t="s">
        <v>1119</v>
      </c>
      <c r="D2440" t="s">
        <v>1826</v>
      </c>
      <c r="E2440" t="s">
        <v>1821</v>
      </c>
      <c r="F2440" s="29" t="s">
        <v>1827</v>
      </c>
      <c r="G2440" s="47">
        <v>44</v>
      </c>
      <c r="H2440" t="s">
        <v>1827</v>
      </c>
      <c r="I2440">
        <v>1</v>
      </c>
      <c r="J2440" t="s">
        <v>6740</v>
      </c>
      <c r="K2440" t="s">
        <v>2128</v>
      </c>
      <c r="L2440" t="s">
        <v>4397</v>
      </c>
      <c r="M2440">
        <v>0</v>
      </c>
      <c r="N2440" s="34">
        <v>0</v>
      </c>
      <c r="O2440" s="34">
        <v>0</v>
      </c>
      <c r="P2440" s="34">
        <v>0</v>
      </c>
      <c r="Q2440" s="34">
        <v>0</v>
      </c>
      <c r="R2440" s="34">
        <v>0</v>
      </c>
      <c r="S2440" s="48" t="s">
        <v>1123</v>
      </c>
      <c r="T2440" s="13">
        <v>0</v>
      </c>
      <c r="U2440" s="12">
        <v>0</v>
      </c>
      <c r="V2440" s="12">
        <v>0</v>
      </c>
      <c r="W2440" s="12">
        <v>0</v>
      </c>
      <c r="X2440" s="14" t="str">
        <f t="shared" si="38"/>
        <v>С</v>
      </c>
      <c r="Y2440" s="271">
        <f>Таблица1[[#This Row],[ID_intellix]]</f>
        <v>1394</v>
      </c>
      <c r="Z2440" s="269" t="s">
        <v>122</v>
      </c>
      <c r="AA2440" s="145">
        <f>IF(OR(Таблица1[[#This Row],[CARDIO_report]]&lt;&gt;0,Таблица1[[#This Row],[AI COMBO_report]]&lt;&gt;0,Таблица1[[#This Row],[OTC_report]]&lt;&gt;0),1,0)</f>
        <v>0</v>
      </c>
      <c r="AB2440" s="60" t="s">
        <v>1124</v>
      </c>
      <c r="AC2440" s="60" t="s">
        <v>1124</v>
      </c>
      <c r="AD2440" s="60" t="s">
        <v>1124</v>
      </c>
      <c r="AE2440" s="60" t="s">
        <v>1124</v>
      </c>
      <c r="AF2440" s="60"/>
      <c r="AG2440" s="60" t="s">
        <v>1124</v>
      </c>
      <c r="AH2440" s="60" t="s">
        <v>1124</v>
      </c>
      <c r="AI2440" s="60" t="s">
        <v>1124</v>
      </c>
      <c r="AJ2440" s="60" t="s">
        <v>1124</v>
      </c>
      <c r="AK2440" s="60" t="s">
        <v>1124</v>
      </c>
      <c r="AL2440" s="60" t="s">
        <v>1124</v>
      </c>
      <c r="AM2440" s="60" t="s">
        <v>1124</v>
      </c>
      <c r="AN2440" s="60" t="s">
        <v>1124</v>
      </c>
      <c r="AO2440" s="60"/>
      <c r="AP2440" s="35" t="s">
        <v>1825</v>
      </c>
      <c r="AQ2440" s="377">
        <v>0</v>
      </c>
      <c r="AR2440" s="378">
        <v>0</v>
      </c>
      <c r="AS2440" s="377">
        <v>0</v>
      </c>
      <c r="AT2440" s="378">
        <v>0</v>
      </c>
      <c r="AU2440" s="377">
        <v>0</v>
      </c>
      <c r="AV2440" s="377">
        <v>0</v>
      </c>
      <c r="AW2440" s="377">
        <v>0</v>
      </c>
      <c r="AX2440">
        <v>0</v>
      </c>
      <c r="AY2440">
        <v>0</v>
      </c>
    </row>
    <row r="2441" spans="1:51" ht="15.75" hidden="1" customHeight="1" x14ac:dyDescent="0.2">
      <c r="A2441" s="46">
        <v>1514</v>
      </c>
      <c r="B2441" s="258" t="s">
        <v>6757</v>
      </c>
      <c r="C2441" t="s">
        <v>1128</v>
      </c>
      <c r="D2441" t="s">
        <v>15960</v>
      </c>
      <c r="E2441" t="s">
        <v>1821</v>
      </c>
      <c r="F2441" s="29" t="s">
        <v>1844</v>
      </c>
      <c r="G2441" s="47">
        <v>64</v>
      </c>
      <c r="H2441" t="s">
        <v>1844</v>
      </c>
      <c r="I2441">
        <v>1</v>
      </c>
      <c r="J2441" t="s">
        <v>6758</v>
      </c>
      <c r="K2441" t="s">
        <v>6759</v>
      </c>
      <c r="L2441" t="s">
        <v>5222</v>
      </c>
      <c r="M2441">
        <v>0</v>
      </c>
      <c r="N2441" s="34">
        <v>0</v>
      </c>
      <c r="O2441" s="34">
        <v>0</v>
      </c>
      <c r="P2441" s="34">
        <v>0</v>
      </c>
      <c r="Q2441" s="34">
        <v>0</v>
      </c>
      <c r="R2441" s="34">
        <v>0</v>
      </c>
      <c r="S2441" s="48" t="s">
        <v>1123</v>
      </c>
      <c r="T2441" s="13">
        <v>0</v>
      </c>
      <c r="U2441" s="12">
        <v>0</v>
      </c>
      <c r="V2441" s="12">
        <v>0</v>
      </c>
      <c r="W2441" s="12">
        <v>0</v>
      </c>
      <c r="X2441" s="14" t="str">
        <f t="shared" si="38"/>
        <v>С</v>
      </c>
      <c r="Y2441" s="271">
        <f>Таблица1[[#This Row],[ID_intellix]]</f>
        <v>1514</v>
      </c>
      <c r="Z2441" s="269" t="s">
        <v>122</v>
      </c>
      <c r="AA2441" s="145">
        <f>IF(OR(Таблица1[[#This Row],[CARDIO_report]]&lt;&gt;0,Таблица1[[#This Row],[AI COMBO_report]]&lt;&gt;0,Таблица1[[#This Row],[OTC_report]]&lt;&gt;0),1,0)</f>
        <v>0</v>
      </c>
      <c r="AB2441" s="60" t="s">
        <v>1124</v>
      </c>
      <c r="AC2441" s="60" t="s">
        <v>1124</v>
      </c>
      <c r="AD2441" s="60" t="s">
        <v>1124</v>
      </c>
      <c r="AE2441" s="60" t="s">
        <v>1124</v>
      </c>
      <c r="AF2441" s="60"/>
      <c r="AG2441" s="60" t="s">
        <v>1124</v>
      </c>
      <c r="AH2441" s="60" t="s">
        <v>1124</v>
      </c>
      <c r="AI2441" s="60" t="s">
        <v>1124</v>
      </c>
      <c r="AJ2441" s="60" t="s">
        <v>1124</v>
      </c>
      <c r="AK2441" s="60" t="s">
        <v>1124</v>
      </c>
      <c r="AL2441" s="60" t="s">
        <v>1124</v>
      </c>
      <c r="AM2441" s="60" t="s">
        <v>1124</v>
      </c>
      <c r="AN2441" s="60" t="s">
        <v>1124</v>
      </c>
      <c r="AO2441" s="60"/>
      <c r="AP2441" s="35" t="s">
        <v>1825</v>
      </c>
      <c r="AQ2441" s="377">
        <v>0</v>
      </c>
      <c r="AR2441" s="378">
        <v>0</v>
      </c>
      <c r="AS2441" s="377">
        <v>0</v>
      </c>
      <c r="AT2441" s="378">
        <v>0</v>
      </c>
      <c r="AU2441" s="377">
        <v>0</v>
      </c>
      <c r="AV2441" s="377">
        <v>0</v>
      </c>
      <c r="AW2441" s="377">
        <v>0</v>
      </c>
      <c r="AX2441">
        <v>0</v>
      </c>
      <c r="AY2441">
        <v>0</v>
      </c>
    </row>
    <row r="2442" spans="1:51" ht="15.75" hidden="1" customHeight="1" x14ac:dyDescent="0.2">
      <c r="A2442" s="46">
        <v>1515</v>
      </c>
      <c r="B2442" s="258" t="s">
        <v>6760</v>
      </c>
      <c r="C2442" t="s">
        <v>1128</v>
      </c>
      <c r="D2442" t="s">
        <v>15960</v>
      </c>
      <c r="E2442" t="s">
        <v>1821</v>
      </c>
      <c r="F2442" s="29" t="s">
        <v>1844</v>
      </c>
      <c r="G2442" s="47">
        <v>67</v>
      </c>
      <c r="H2442" t="s">
        <v>1844</v>
      </c>
      <c r="I2442">
        <v>1</v>
      </c>
      <c r="J2442" t="s">
        <v>6761</v>
      </c>
      <c r="K2442" t="s">
        <v>6759</v>
      </c>
      <c r="L2442" t="s">
        <v>6762</v>
      </c>
      <c r="M2442">
        <v>0</v>
      </c>
      <c r="N2442" s="34">
        <v>0</v>
      </c>
      <c r="O2442" s="34">
        <v>0</v>
      </c>
      <c r="P2442" s="34">
        <v>0</v>
      </c>
      <c r="Q2442" s="34">
        <v>0</v>
      </c>
      <c r="R2442" s="34">
        <v>0</v>
      </c>
      <c r="S2442" s="48" t="s">
        <v>1123</v>
      </c>
      <c r="T2442" s="13">
        <v>0</v>
      </c>
      <c r="U2442" s="12">
        <v>0</v>
      </c>
      <c r="V2442" s="12">
        <v>0</v>
      </c>
      <c r="W2442" s="12">
        <v>0</v>
      </c>
      <c r="X2442" s="14" t="str">
        <f t="shared" si="38"/>
        <v>С</v>
      </c>
      <c r="Y2442" s="271">
        <f>Таблица1[[#This Row],[ID_intellix]]</f>
        <v>1515</v>
      </c>
      <c r="Z2442" s="269" t="s">
        <v>122</v>
      </c>
      <c r="AA2442" s="145">
        <f>IF(OR(Таблица1[[#This Row],[CARDIO_report]]&lt;&gt;0,Таблица1[[#This Row],[AI COMBO_report]]&lt;&gt;0,Таблица1[[#This Row],[OTC_report]]&lt;&gt;0),1,0)</f>
        <v>0</v>
      </c>
      <c r="AB2442" s="60" t="s">
        <v>1124</v>
      </c>
      <c r="AC2442" s="60" t="s">
        <v>1124</v>
      </c>
      <c r="AD2442" s="60" t="s">
        <v>1124</v>
      </c>
      <c r="AE2442" s="60" t="s">
        <v>1124</v>
      </c>
      <c r="AF2442" s="60"/>
      <c r="AG2442" s="60" t="s">
        <v>1124</v>
      </c>
      <c r="AH2442" s="60" t="s">
        <v>1124</v>
      </c>
      <c r="AI2442" s="60" t="s">
        <v>1124</v>
      </c>
      <c r="AJ2442" s="60" t="s">
        <v>1124</v>
      </c>
      <c r="AK2442" s="60" t="s">
        <v>1124</v>
      </c>
      <c r="AL2442" s="60" t="s">
        <v>1124</v>
      </c>
      <c r="AM2442" s="60" t="s">
        <v>1124</v>
      </c>
      <c r="AN2442" s="60" t="s">
        <v>1124</v>
      </c>
      <c r="AO2442" s="60"/>
      <c r="AP2442" s="35" t="s">
        <v>1917</v>
      </c>
      <c r="AQ2442" s="377">
        <v>0</v>
      </c>
      <c r="AR2442" s="378">
        <v>0</v>
      </c>
      <c r="AS2442" s="377">
        <v>0</v>
      </c>
      <c r="AT2442" s="378">
        <v>0</v>
      </c>
      <c r="AU2442" s="377">
        <v>0</v>
      </c>
      <c r="AV2442" s="377">
        <v>0</v>
      </c>
      <c r="AW2442" s="377">
        <v>0</v>
      </c>
      <c r="AX2442">
        <v>0</v>
      </c>
      <c r="AY2442">
        <v>0</v>
      </c>
    </row>
    <row r="2443" spans="1:51" ht="15.75" hidden="1" customHeight="1" x14ac:dyDescent="0.2">
      <c r="A2443" s="46">
        <v>5365</v>
      </c>
      <c r="B2443" s="258" t="s">
        <v>6874</v>
      </c>
      <c r="C2443" t="s">
        <v>1128</v>
      </c>
      <c r="D2443" t="s">
        <v>15960</v>
      </c>
      <c r="E2443" t="s">
        <v>1821</v>
      </c>
      <c r="F2443" s="29" t="s">
        <v>1844</v>
      </c>
      <c r="G2443" s="47">
        <v>30</v>
      </c>
      <c r="H2443" t="s">
        <v>1844</v>
      </c>
      <c r="I2443">
        <v>1</v>
      </c>
      <c r="J2443" t="s">
        <v>6875</v>
      </c>
      <c r="K2443" t="s">
        <v>6759</v>
      </c>
      <c r="L2443" t="s">
        <v>6876</v>
      </c>
      <c r="M2443">
        <v>0</v>
      </c>
      <c r="N2443" s="34">
        <v>0</v>
      </c>
      <c r="O2443" s="34">
        <v>0</v>
      </c>
      <c r="P2443" s="34">
        <v>0</v>
      </c>
      <c r="Q2443" s="34">
        <v>0</v>
      </c>
      <c r="R2443" s="34">
        <v>0</v>
      </c>
      <c r="S2443" s="48" t="s">
        <v>1123</v>
      </c>
      <c r="T2443" s="13">
        <v>0</v>
      </c>
      <c r="U2443" s="12">
        <v>0</v>
      </c>
      <c r="V2443" s="12">
        <v>0</v>
      </c>
      <c r="W2443" s="12">
        <v>0</v>
      </c>
      <c r="X2443" s="14" t="str">
        <f t="shared" si="38"/>
        <v>С</v>
      </c>
      <c r="Y2443" s="271">
        <f>Таблица1[[#This Row],[ID_intellix]]</f>
        <v>5365</v>
      </c>
      <c r="Z2443" s="269" t="s">
        <v>122</v>
      </c>
      <c r="AA2443" s="145">
        <f>IF(OR(Таблица1[[#This Row],[CARDIO_report]]&lt;&gt;0,Таблица1[[#This Row],[AI COMBO_report]]&lt;&gt;0,Таблица1[[#This Row],[OTC_report]]&lt;&gt;0),1,0)</f>
        <v>0</v>
      </c>
      <c r="AB2443" s="60" t="s">
        <v>1124</v>
      </c>
      <c r="AC2443" s="60" t="s">
        <v>1124</v>
      </c>
      <c r="AD2443" s="60" t="s">
        <v>1124</v>
      </c>
      <c r="AE2443" s="60" t="s">
        <v>1124</v>
      </c>
      <c r="AF2443" s="60"/>
      <c r="AG2443" s="60" t="s">
        <v>1124</v>
      </c>
      <c r="AH2443" s="60" t="s">
        <v>1124</v>
      </c>
      <c r="AI2443" s="60" t="s">
        <v>1124</v>
      </c>
      <c r="AJ2443" s="60" t="s">
        <v>1124</v>
      </c>
      <c r="AK2443" s="60" t="s">
        <v>1124</v>
      </c>
      <c r="AL2443" s="60" t="s">
        <v>1124</v>
      </c>
      <c r="AM2443" s="60" t="s">
        <v>1124</v>
      </c>
      <c r="AN2443" s="60" t="s">
        <v>1124</v>
      </c>
      <c r="AO2443" s="60"/>
      <c r="AP2443" s="35" t="s">
        <v>1825</v>
      </c>
      <c r="AQ2443" s="377">
        <v>0</v>
      </c>
      <c r="AR2443" s="378">
        <v>0</v>
      </c>
      <c r="AS2443" s="377">
        <v>0</v>
      </c>
      <c r="AT2443" s="378">
        <v>0</v>
      </c>
      <c r="AU2443" s="377">
        <v>0</v>
      </c>
      <c r="AV2443" s="377">
        <v>0</v>
      </c>
      <c r="AW2443" s="377">
        <v>0</v>
      </c>
      <c r="AX2443">
        <v>0</v>
      </c>
      <c r="AY2443">
        <v>0</v>
      </c>
    </row>
    <row r="2444" spans="1:51" ht="15.75" hidden="1" customHeight="1" x14ac:dyDescent="0.2">
      <c r="A2444" s="46">
        <v>1513</v>
      </c>
      <c r="B2444" s="258" t="s">
        <v>7285</v>
      </c>
      <c r="C2444" t="s">
        <v>1128</v>
      </c>
      <c r="D2444" t="s">
        <v>15960</v>
      </c>
      <c r="E2444" t="s">
        <v>1821</v>
      </c>
      <c r="F2444" s="29" t="s">
        <v>1844</v>
      </c>
      <c r="G2444" s="47">
        <v>28</v>
      </c>
      <c r="H2444" t="s">
        <v>1844</v>
      </c>
      <c r="I2444">
        <v>1</v>
      </c>
      <c r="J2444" t="s">
        <v>7286</v>
      </c>
      <c r="K2444" t="s">
        <v>6759</v>
      </c>
      <c r="L2444" t="s">
        <v>7287</v>
      </c>
      <c r="M2444">
        <v>0</v>
      </c>
      <c r="N2444" s="34">
        <v>0</v>
      </c>
      <c r="O2444" s="34">
        <v>0</v>
      </c>
      <c r="P2444" s="34">
        <v>0</v>
      </c>
      <c r="Q2444" s="34">
        <v>0</v>
      </c>
      <c r="R2444" s="34">
        <v>0</v>
      </c>
      <c r="S2444" s="48" t="s">
        <v>1123</v>
      </c>
      <c r="T2444" s="13">
        <v>0</v>
      </c>
      <c r="U2444" s="12">
        <v>0</v>
      </c>
      <c r="V2444" s="12">
        <v>0</v>
      </c>
      <c r="W2444" s="12">
        <v>0</v>
      </c>
      <c r="X2444" s="14" t="str">
        <f t="shared" si="38"/>
        <v>С</v>
      </c>
      <c r="Y2444" s="271">
        <f>Таблица1[[#This Row],[ID_intellix]]</f>
        <v>1513</v>
      </c>
      <c r="Z2444" s="269" t="s">
        <v>122</v>
      </c>
      <c r="AA2444" s="145">
        <f>IF(OR(Таблица1[[#This Row],[CARDIO_report]]&lt;&gt;0,Таблица1[[#This Row],[AI COMBO_report]]&lt;&gt;0,Таблица1[[#This Row],[OTC_report]]&lt;&gt;0),1,0)</f>
        <v>0</v>
      </c>
      <c r="AB2444" s="60" t="s">
        <v>1124</v>
      </c>
      <c r="AC2444" s="60" t="s">
        <v>1124</v>
      </c>
      <c r="AD2444" s="60" t="s">
        <v>1124</v>
      </c>
      <c r="AE2444" s="60" t="s">
        <v>1124</v>
      </c>
      <c r="AF2444" s="60"/>
      <c r="AG2444" s="60" t="s">
        <v>1124</v>
      </c>
      <c r="AH2444" s="60" t="s">
        <v>1124</v>
      </c>
      <c r="AI2444" s="60" t="s">
        <v>1124</v>
      </c>
      <c r="AJ2444" s="60" t="s">
        <v>1124</v>
      </c>
      <c r="AK2444" s="60" t="s">
        <v>1124</v>
      </c>
      <c r="AL2444" s="60" t="s">
        <v>1124</v>
      </c>
      <c r="AM2444" s="60" t="s">
        <v>1124</v>
      </c>
      <c r="AN2444" s="60" t="s">
        <v>1124</v>
      </c>
      <c r="AO2444" s="60"/>
      <c r="AP2444" s="35" t="s">
        <v>1917</v>
      </c>
      <c r="AQ2444" s="377">
        <v>0</v>
      </c>
      <c r="AR2444" s="378">
        <v>0</v>
      </c>
      <c r="AS2444" s="377">
        <v>0</v>
      </c>
      <c r="AT2444" s="378">
        <v>0</v>
      </c>
      <c r="AU2444" s="377">
        <v>0</v>
      </c>
      <c r="AV2444" s="377">
        <v>0</v>
      </c>
      <c r="AW2444" s="377">
        <v>0</v>
      </c>
      <c r="AX2444">
        <v>0</v>
      </c>
      <c r="AY2444">
        <v>0</v>
      </c>
    </row>
    <row r="2445" spans="1:51" ht="15.75" hidden="1" customHeight="1" x14ac:dyDescent="0.2">
      <c r="A2445" s="399">
        <v>7333</v>
      </c>
      <c r="B2445" s="258">
        <v>0</v>
      </c>
      <c r="C2445" t="s">
        <v>1128</v>
      </c>
      <c r="D2445" t="s">
        <v>15960</v>
      </c>
      <c r="E2445" t="s">
        <v>1821</v>
      </c>
      <c r="F2445" s="402" t="s">
        <v>1844</v>
      </c>
      <c r="G2445" s="53" t="s">
        <v>9053</v>
      </c>
      <c r="H2445" t="s">
        <v>1844</v>
      </c>
      <c r="I2445">
        <v>1</v>
      </c>
      <c r="J2445" s="403" t="s">
        <v>9054</v>
      </c>
      <c r="K2445" s="402" t="s">
        <v>6759</v>
      </c>
      <c r="L2445" s="402" t="s">
        <v>9055</v>
      </c>
      <c r="M2445">
        <v>0</v>
      </c>
      <c r="N2445" s="34">
        <v>0</v>
      </c>
      <c r="O2445" s="34">
        <v>0</v>
      </c>
      <c r="P2445" s="34">
        <v>0</v>
      </c>
      <c r="Q2445" s="34">
        <v>0</v>
      </c>
      <c r="R2445" s="34">
        <v>0</v>
      </c>
      <c r="S2445" s="48" t="s">
        <v>1123</v>
      </c>
      <c r="T2445" s="13">
        <v>0</v>
      </c>
      <c r="U2445" s="12">
        <v>0</v>
      </c>
      <c r="V2445" s="12">
        <v>0</v>
      </c>
      <c r="W2445" s="12">
        <v>0</v>
      </c>
      <c r="X2445" s="14" t="str">
        <f t="shared" si="38"/>
        <v>С</v>
      </c>
      <c r="Y2445" s="271">
        <f>Таблица1[[#This Row],[ID_intellix]]</f>
        <v>7333</v>
      </c>
      <c r="Z2445" s="269" t="s">
        <v>122</v>
      </c>
      <c r="AA2445" s="145">
        <f>IF(OR(Таблица1[[#This Row],[CARDIO_report]]&lt;&gt;0,Таблица1[[#This Row],[AI COMBO_report]]&lt;&gt;0,Таблица1[[#This Row],[OTC_report]]&lt;&gt;0),1,0)</f>
        <v>0</v>
      </c>
      <c r="AB2445" s="60" t="s">
        <v>1124</v>
      </c>
      <c r="AC2445" s="60" t="s">
        <v>1124</v>
      </c>
      <c r="AD2445" s="60" t="s">
        <v>1124</v>
      </c>
      <c r="AE2445" s="60" t="s">
        <v>1124</v>
      </c>
      <c r="AF2445" s="60"/>
      <c r="AG2445" s="60" t="s">
        <v>1124</v>
      </c>
      <c r="AH2445" s="60" t="s">
        <v>1124</v>
      </c>
      <c r="AI2445" s="60" t="s">
        <v>1124</v>
      </c>
      <c r="AJ2445" s="60" t="s">
        <v>1124</v>
      </c>
      <c r="AK2445" s="60" t="s">
        <v>1124</v>
      </c>
      <c r="AL2445" s="60" t="s">
        <v>1124</v>
      </c>
      <c r="AM2445" s="60" t="s">
        <v>1124</v>
      </c>
      <c r="AN2445" s="60" t="s">
        <v>1124</v>
      </c>
      <c r="AO2445" s="60"/>
      <c r="AP2445" s="35" t="s">
        <v>1124</v>
      </c>
      <c r="AQ2445" s="377">
        <v>0</v>
      </c>
      <c r="AR2445" s="378">
        <v>0</v>
      </c>
      <c r="AS2445" s="377">
        <v>0</v>
      </c>
      <c r="AT2445" s="378">
        <v>0</v>
      </c>
      <c r="AU2445" s="377">
        <v>0</v>
      </c>
      <c r="AV2445" s="377">
        <v>0</v>
      </c>
      <c r="AW2445" s="377">
        <v>0</v>
      </c>
      <c r="AX2445">
        <v>0</v>
      </c>
      <c r="AY2445">
        <v>0</v>
      </c>
    </row>
    <row r="2446" spans="1:51" ht="15.75" hidden="1" customHeight="1" x14ac:dyDescent="0.2">
      <c r="A2446" s="46">
        <v>5333</v>
      </c>
      <c r="B2446" s="258">
        <v>0</v>
      </c>
      <c r="C2446" t="s">
        <v>1146</v>
      </c>
      <c r="D2446" t="s">
        <v>1374</v>
      </c>
      <c r="E2446" t="s">
        <v>1821</v>
      </c>
      <c r="F2446" s="29" t="s">
        <v>1959</v>
      </c>
      <c r="G2446" s="47">
        <v>84</v>
      </c>
      <c r="H2446" t="s">
        <v>1959</v>
      </c>
      <c r="I2446">
        <v>1</v>
      </c>
      <c r="J2446" t="s">
        <v>8925</v>
      </c>
      <c r="K2446" t="s">
        <v>8926</v>
      </c>
      <c r="L2446" t="s">
        <v>6132</v>
      </c>
      <c r="M2446">
        <v>0</v>
      </c>
      <c r="N2446" s="34">
        <v>0</v>
      </c>
      <c r="O2446" s="34">
        <v>0</v>
      </c>
      <c r="P2446" s="34">
        <v>0</v>
      </c>
      <c r="Q2446" s="34">
        <v>0</v>
      </c>
      <c r="R2446" s="34">
        <v>0</v>
      </c>
      <c r="S2446" s="48" t="s">
        <v>1123</v>
      </c>
      <c r="T2446" s="13">
        <v>0</v>
      </c>
      <c r="U2446" s="12">
        <v>0</v>
      </c>
      <c r="V2446" s="12">
        <v>0</v>
      </c>
      <c r="W2446" s="12">
        <v>0</v>
      </c>
      <c r="X2446" s="14" t="str">
        <f t="shared" si="38"/>
        <v>С</v>
      </c>
      <c r="Y2446" s="271">
        <f>Таблица1[[#This Row],[ID_intellix]]</f>
        <v>5333</v>
      </c>
      <c r="Z2446" s="269" t="s">
        <v>122</v>
      </c>
      <c r="AA2446" s="145">
        <f>IF(OR(Таблица1[[#This Row],[CARDIO_report]]&lt;&gt;0,Таблица1[[#This Row],[AI COMBO_report]]&lt;&gt;0,Таблица1[[#This Row],[OTC_report]]&lt;&gt;0),1,0)</f>
        <v>0</v>
      </c>
      <c r="AB2446" s="60" t="s">
        <v>1124</v>
      </c>
      <c r="AC2446" s="60" t="s">
        <v>1124</v>
      </c>
      <c r="AD2446" s="60" t="s">
        <v>1124</v>
      </c>
      <c r="AE2446" s="60" t="s">
        <v>1124</v>
      </c>
      <c r="AF2446" s="60"/>
      <c r="AG2446" s="60" t="s">
        <v>1124</v>
      </c>
      <c r="AH2446" s="60" t="s">
        <v>1124</v>
      </c>
      <c r="AI2446" s="60" t="s">
        <v>1124</v>
      </c>
      <c r="AJ2446" s="60" t="s">
        <v>1124</v>
      </c>
      <c r="AK2446" s="60" t="s">
        <v>1124</v>
      </c>
      <c r="AL2446" s="60" t="s">
        <v>1124</v>
      </c>
      <c r="AM2446" s="60" t="s">
        <v>1124</v>
      </c>
      <c r="AN2446" s="60" t="s">
        <v>1124</v>
      </c>
      <c r="AO2446" s="60"/>
      <c r="AP2446" s="35" t="s">
        <v>1825</v>
      </c>
      <c r="AQ2446" s="377">
        <v>0</v>
      </c>
      <c r="AR2446" s="378">
        <v>0</v>
      </c>
      <c r="AS2446" s="377">
        <v>0</v>
      </c>
      <c r="AT2446" s="378">
        <v>0</v>
      </c>
      <c r="AU2446" s="377">
        <v>0</v>
      </c>
      <c r="AV2446" s="377">
        <v>0</v>
      </c>
      <c r="AW2446" s="377">
        <v>0</v>
      </c>
      <c r="AX2446">
        <v>0</v>
      </c>
      <c r="AY2446">
        <v>0</v>
      </c>
    </row>
    <row r="2447" spans="1:51" ht="15.75" hidden="1" customHeight="1" x14ac:dyDescent="0.2">
      <c r="A2447" s="46">
        <v>6293</v>
      </c>
      <c r="B2447" s="258">
        <v>0</v>
      </c>
      <c r="C2447" t="s">
        <v>1146</v>
      </c>
      <c r="D2447" t="s">
        <v>1374</v>
      </c>
      <c r="E2447" t="s">
        <v>1821</v>
      </c>
      <c r="F2447" s="29" t="s">
        <v>1959</v>
      </c>
      <c r="G2447" s="53" t="s">
        <v>8927</v>
      </c>
      <c r="H2447" t="s">
        <v>1959</v>
      </c>
      <c r="I2447">
        <v>1</v>
      </c>
      <c r="J2447" t="s">
        <v>8928</v>
      </c>
      <c r="K2447" t="s">
        <v>8926</v>
      </c>
      <c r="L2447" t="s">
        <v>8929</v>
      </c>
      <c r="M2447">
        <v>0</v>
      </c>
      <c r="N2447" s="34">
        <v>0</v>
      </c>
      <c r="O2447" s="34">
        <v>0</v>
      </c>
      <c r="P2447" s="34">
        <v>0</v>
      </c>
      <c r="Q2447" s="34">
        <v>0</v>
      </c>
      <c r="R2447" s="34">
        <v>0</v>
      </c>
      <c r="S2447" s="48" t="s">
        <v>1123</v>
      </c>
      <c r="T2447" s="13">
        <v>0</v>
      </c>
      <c r="U2447" s="12">
        <v>0</v>
      </c>
      <c r="V2447" s="12">
        <v>0</v>
      </c>
      <c r="W2447" s="12">
        <v>0</v>
      </c>
      <c r="X2447" s="14" t="str">
        <f t="shared" si="38"/>
        <v>С</v>
      </c>
      <c r="Y2447" s="271">
        <f>Таблица1[[#This Row],[ID_intellix]]</f>
        <v>6293</v>
      </c>
      <c r="Z2447" s="269" t="s">
        <v>122</v>
      </c>
      <c r="AA2447" s="145">
        <f>IF(OR(Таблица1[[#This Row],[CARDIO_report]]&lt;&gt;0,Таблица1[[#This Row],[AI COMBO_report]]&lt;&gt;0,Таблица1[[#This Row],[OTC_report]]&lt;&gt;0),1,0)</f>
        <v>0</v>
      </c>
      <c r="AB2447" s="60" t="s">
        <v>1124</v>
      </c>
      <c r="AC2447" s="60" t="s">
        <v>1124</v>
      </c>
      <c r="AD2447" s="60" t="s">
        <v>1124</v>
      </c>
      <c r="AE2447" s="60" t="s">
        <v>1124</v>
      </c>
      <c r="AF2447" s="60"/>
      <c r="AG2447" s="60" t="s">
        <v>1124</v>
      </c>
      <c r="AH2447" s="60" t="s">
        <v>1124</v>
      </c>
      <c r="AI2447" s="60" t="s">
        <v>1124</v>
      </c>
      <c r="AJ2447" s="60" t="s">
        <v>1124</v>
      </c>
      <c r="AK2447" s="60" t="s">
        <v>1124</v>
      </c>
      <c r="AL2447" s="60" t="s">
        <v>1124</v>
      </c>
      <c r="AM2447" s="60" t="s">
        <v>1124</v>
      </c>
      <c r="AN2447" s="60" t="s">
        <v>1124</v>
      </c>
      <c r="AO2447" s="60"/>
      <c r="AP2447" s="35" t="s">
        <v>1825</v>
      </c>
      <c r="AQ2447" s="377">
        <v>0</v>
      </c>
      <c r="AR2447" s="378">
        <v>0</v>
      </c>
      <c r="AS2447" s="377">
        <v>0</v>
      </c>
      <c r="AT2447" s="378">
        <v>0</v>
      </c>
      <c r="AU2447" s="377">
        <v>0</v>
      </c>
      <c r="AV2447" s="377">
        <v>0</v>
      </c>
      <c r="AW2447" s="377">
        <v>0</v>
      </c>
      <c r="AX2447">
        <v>0</v>
      </c>
      <c r="AY2447">
        <v>0</v>
      </c>
    </row>
    <row r="2448" spans="1:51" ht="15.75" hidden="1" customHeight="1" x14ac:dyDescent="0.2">
      <c r="A2448" s="46">
        <v>7184</v>
      </c>
      <c r="B2448" s="258">
        <v>0</v>
      </c>
      <c r="C2448" t="s">
        <v>1146</v>
      </c>
      <c r="D2448" t="s">
        <v>1374</v>
      </c>
      <c r="E2448" t="s">
        <v>1821</v>
      </c>
      <c r="F2448" s="29" t="s">
        <v>1959</v>
      </c>
      <c r="G2448" s="53" t="s">
        <v>2476</v>
      </c>
      <c r="H2448" t="s">
        <v>1959</v>
      </c>
      <c r="I2448">
        <v>1</v>
      </c>
      <c r="J2448" t="s">
        <v>8930</v>
      </c>
      <c r="K2448" t="s">
        <v>8926</v>
      </c>
      <c r="L2448" t="s">
        <v>8931</v>
      </c>
      <c r="M2448">
        <v>0</v>
      </c>
      <c r="N2448" s="34">
        <v>0</v>
      </c>
      <c r="O2448" s="34">
        <v>0</v>
      </c>
      <c r="P2448" s="34">
        <v>0</v>
      </c>
      <c r="Q2448" s="34">
        <v>0</v>
      </c>
      <c r="R2448" s="34">
        <v>0</v>
      </c>
      <c r="S2448" s="48" t="s">
        <v>1123</v>
      </c>
      <c r="T2448" s="13">
        <v>0</v>
      </c>
      <c r="U2448" s="12">
        <v>0</v>
      </c>
      <c r="V2448" s="12">
        <v>0</v>
      </c>
      <c r="W2448" s="12">
        <v>0</v>
      </c>
      <c r="X2448" s="14" t="str">
        <f t="shared" si="38"/>
        <v>С</v>
      </c>
      <c r="Y2448" s="271">
        <f>Таблица1[[#This Row],[ID_intellix]]</f>
        <v>7184</v>
      </c>
      <c r="Z2448" s="269" t="s">
        <v>122</v>
      </c>
      <c r="AA2448" s="145">
        <f>IF(OR(Таблица1[[#This Row],[CARDIO_report]]&lt;&gt;0,Таблица1[[#This Row],[AI COMBO_report]]&lt;&gt;0,Таблица1[[#This Row],[OTC_report]]&lt;&gt;0),1,0)</f>
        <v>0</v>
      </c>
      <c r="AB2448" s="60" t="s">
        <v>1124</v>
      </c>
      <c r="AC2448" s="60" t="s">
        <v>1124</v>
      </c>
      <c r="AD2448" s="60" t="s">
        <v>1124</v>
      </c>
      <c r="AE2448" s="60" t="s">
        <v>1124</v>
      </c>
      <c r="AF2448" s="60"/>
      <c r="AG2448" s="60" t="s">
        <v>1124</v>
      </c>
      <c r="AH2448" s="60" t="s">
        <v>1124</v>
      </c>
      <c r="AI2448" s="60" t="s">
        <v>1124</v>
      </c>
      <c r="AJ2448" s="60" t="s">
        <v>1124</v>
      </c>
      <c r="AK2448" s="60" t="s">
        <v>1124</v>
      </c>
      <c r="AL2448" s="60" t="s">
        <v>1124</v>
      </c>
      <c r="AM2448" s="60" t="s">
        <v>1124</v>
      </c>
      <c r="AN2448" s="60" t="s">
        <v>1124</v>
      </c>
      <c r="AO2448" s="60"/>
      <c r="AP2448" s="35" t="s">
        <v>1825</v>
      </c>
      <c r="AQ2448" s="377">
        <v>0</v>
      </c>
      <c r="AR2448" s="378">
        <v>0</v>
      </c>
      <c r="AS2448" s="377">
        <v>0</v>
      </c>
      <c r="AT2448" s="378">
        <v>0</v>
      </c>
      <c r="AU2448" s="377">
        <v>0</v>
      </c>
      <c r="AV2448" s="377">
        <v>0</v>
      </c>
      <c r="AW2448" s="377">
        <v>0</v>
      </c>
      <c r="AX2448">
        <v>0</v>
      </c>
      <c r="AY2448">
        <v>0</v>
      </c>
    </row>
    <row r="2449" spans="1:53" ht="15.75" hidden="1" customHeight="1" x14ac:dyDescent="0.2">
      <c r="A2449" s="46">
        <v>7222</v>
      </c>
      <c r="B2449" s="258">
        <v>0</v>
      </c>
      <c r="C2449" t="s">
        <v>1146</v>
      </c>
      <c r="D2449" t="s">
        <v>1374</v>
      </c>
      <c r="E2449" t="s">
        <v>1821</v>
      </c>
      <c r="F2449" s="29" t="s">
        <v>1959</v>
      </c>
      <c r="G2449" s="53" t="s">
        <v>8932</v>
      </c>
      <c r="H2449" t="s">
        <v>1959</v>
      </c>
      <c r="I2449">
        <v>1</v>
      </c>
      <c r="J2449" t="s">
        <v>8933</v>
      </c>
      <c r="K2449" t="s">
        <v>8926</v>
      </c>
      <c r="L2449" t="s">
        <v>8934</v>
      </c>
      <c r="M2449">
        <v>0</v>
      </c>
      <c r="N2449" s="34">
        <v>0</v>
      </c>
      <c r="O2449" s="34">
        <v>0</v>
      </c>
      <c r="P2449" s="34">
        <v>0</v>
      </c>
      <c r="Q2449" s="34">
        <v>0</v>
      </c>
      <c r="R2449" s="34">
        <v>0</v>
      </c>
      <c r="S2449" s="48" t="s">
        <v>1123</v>
      </c>
      <c r="T2449" s="13">
        <v>0</v>
      </c>
      <c r="U2449" s="12">
        <v>0</v>
      </c>
      <c r="V2449" s="12">
        <v>0</v>
      </c>
      <c r="W2449" s="12">
        <v>0</v>
      </c>
      <c r="X2449" s="14" t="str">
        <f t="shared" si="38"/>
        <v>С</v>
      </c>
      <c r="Y2449" s="271">
        <f>Таблица1[[#This Row],[ID_intellix]]</f>
        <v>7222</v>
      </c>
      <c r="Z2449" s="269" t="s">
        <v>122</v>
      </c>
      <c r="AA2449" s="145">
        <f>IF(OR(Таблица1[[#This Row],[CARDIO_report]]&lt;&gt;0,Таблица1[[#This Row],[AI COMBO_report]]&lt;&gt;0,Таблица1[[#This Row],[OTC_report]]&lt;&gt;0),1,0)</f>
        <v>0</v>
      </c>
      <c r="AB2449" s="60" t="s">
        <v>1124</v>
      </c>
      <c r="AC2449" s="60" t="s">
        <v>1124</v>
      </c>
      <c r="AD2449" s="60" t="s">
        <v>1124</v>
      </c>
      <c r="AE2449" s="60" t="s">
        <v>1124</v>
      </c>
      <c r="AF2449" s="60"/>
      <c r="AG2449" s="60" t="s">
        <v>1124</v>
      </c>
      <c r="AH2449" s="60" t="s">
        <v>1124</v>
      </c>
      <c r="AI2449" s="60" t="s">
        <v>1124</v>
      </c>
      <c r="AJ2449" s="60" t="s">
        <v>1124</v>
      </c>
      <c r="AK2449" s="60" t="s">
        <v>1124</v>
      </c>
      <c r="AL2449" s="60" t="s">
        <v>1124</v>
      </c>
      <c r="AM2449" s="60" t="s">
        <v>1124</v>
      </c>
      <c r="AN2449" s="60" t="s">
        <v>1124</v>
      </c>
      <c r="AO2449" s="60"/>
      <c r="AP2449" s="35" t="s">
        <v>1825</v>
      </c>
      <c r="AQ2449" s="377">
        <v>0</v>
      </c>
      <c r="AR2449" s="378">
        <v>0</v>
      </c>
      <c r="AS2449" s="377">
        <v>0</v>
      </c>
      <c r="AT2449" s="378">
        <v>0</v>
      </c>
      <c r="AU2449" s="377">
        <v>0</v>
      </c>
      <c r="AV2449" s="377">
        <v>0</v>
      </c>
      <c r="AW2449" s="377">
        <v>0</v>
      </c>
      <c r="AX2449">
        <v>0</v>
      </c>
      <c r="AY2449">
        <v>0</v>
      </c>
    </row>
    <row r="2450" spans="1:53" ht="15.75" hidden="1" customHeight="1" x14ac:dyDescent="0.2">
      <c r="A2450" s="46">
        <v>7223</v>
      </c>
      <c r="B2450" s="258">
        <v>0</v>
      </c>
      <c r="C2450" t="s">
        <v>1146</v>
      </c>
      <c r="D2450" t="s">
        <v>1374</v>
      </c>
      <c r="E2450" t="s">
        <v>1821</v>
      </c>
      <c r="F2450" s="29" t="s">
        <v>1959</v>
      </c>
      <c r="G2450" s="53" t="s">
        <v>8935</v>
      </c>
      <c r="H2450" t="s">
        <v>1959</v>
      </c>
      <c r="I2450">
        <v>1</v>
      </c>
      <c r="J2450" t="s">
        <v>8936</v>
      </c>
      <c r="K2450" t="s">
        <v>8926</v>
      </c>
      <c r="L2450" t="s">
        <v>8937</v>
      </c>
      <c r="M2450">
        <v>0</v>
      </c>
      <c r="N2450" s="34">
        <v>0</v>
      </c>
      <c r="O2450" s="34">
        <v>0</v>
      </c>
      <c r="P2450" s="34">
        <v>0</v>
      </c>
      <c r="Q2450" s="34">
        <v>0</v>
      </c>
      <c r="R2450" s="34">
        <v>0</v>
      </c>
      <c r="S2450" s="48" t="s">
        <v>1123</v>
      </c>
      <c r="T2450" s="13">
        <v>0</v>
      </c>
      <c r="U2450" s="12">
        <v>0</v>
      </c>
      <c r="V2450" s="12">
        <v>0</v>
      </c>
      <c r="W2450" s="12">
        <v>0</v>
      </c>
      <c r="X2450" s="14" t="str">
        <f t="shared" si="38"/>
        <v>С</v>
      </c>
      <c r="Y2450" s="271">
        <f>Таблица1[[#This Row],[ID_intellix]]</f>
        <v>7223</v>
      </c>
      <c r="Z2450" s="269" t="s">
        <v>122</v>
      </c>
      <c r="AA2450" s="145">
        <f>IF(OR(Таблица1[[#This Row],[CARDIO_report]]&lt;&gt;0,Таблица1[[#This Row],[AI COMBO_report]]&lt;&gt;0,Таблица1[[#This Row],[OTC_report]]&lt;&gt;0),1,0)</f>
        <v>0</v>
      </c>
      <c r="AB2450" s="60" t="s">
        <v>1124</v>
      </c>
      <c r="AC2450" s="60" t="s">
        <v>1124</v>
      </c>
      <c r="AD2450" s="60" t="s">
        <v>1124</v>
      </c>
      <c r="AE2450" s="60" t="s">
        <v>1124</v>
      </c>
      <c r="AF2450" s="60"/>
      <c r="AG2450" s="60" t="s">
        <v>1124</v>
      </c>
      <c r="AH2450" s="60" t="s">
        <v>1124</v>
      </c>
      <c r="AI2450" s="60" t="s">
        <v>1124</v>
      </c>
      <c r="AJ2450" s="60" t="s">
        <v>1124</v>
      </c>
      <c r="AK2450" s="60" t="s">
        <v>1124</v>
      </c>
      <c r="AL2450" s="60" t="s">
        <v>1124</v>
      </c>
      <c r="AM2450" s="60" t="s">
        <v>1124</v>
      </c>
      <c r="AN2450" s="60" t="s">
        <v>1124</v>
      </c>
      <c r="AO2450" s="60"/>
      <c r="AP2450" s="35" t="s">
        <v>1825</v>
      </c>
      <c r="AQ2450" s="377">
        <v>0</v>
      </c>
      <c r="AR2450" s="378">
        <v>0</v>
      </c>
      <c r="AS2450" s="377">
        <v>0</v>
      </c>
      <c r="AT2450" s="378">
        <v>0</v>
      </c>
      <c r="AU2450" s="377">
        <v>0</v>
      </c>
      <c r="AV2450" s="377">
        <v>0</v>
      </c>
      <c r="AW2450" s="377">
        <v>0</v>
      </c>
      <c r="AX2450">
        <v>0</v>
      </c>
      <c r="AY2450">
        <v>0</v>
      </c>
    </row>
    <row r="2451" spans="1:53" ht="15.75" hidden="1" customHeight="1" x14ac:dyDescent="0.2">
      <c r="A2451" s="46">
        <v>2673</v>
      </c>
      <c r="B2451" s="258">
        <v>0</v>
      </c>
      <c r="C2451" t="s">
        <v>1146</v>
      </c>
      <c r="D2451" t="s">
        <v>1374</v>
      </c>
      <c r="E2451" t="s">
        <v>2504</v>
      </c>
      <c r="F2451" s="29" t="s">
        <v>2843</v>
      </c>
      <c r="G2451" s="396">
        <v>22</v>
      </c>
      <c r="H2451" t="s">
        <v>1140</v>
      </c>
      <c r="I2451">
        <v>1</v>
      </c>
      <c r="J2451" t="s">
        <v>14769</v>
      </c>
      <c r="K2451" t="s">
        <v>8926</v>
      </c>
      <c r="L2451" t="s">
        <v>14770</v>
      </c>
      <c r="M2451">
        <v>0</v>
      </c>
      <c r="N2451" s="34">
        <v>0</v>
      </c>
      <c r="O2451" s="34">
        <v>0</v>
      </c>
      <c r="P2451" s="34">
        <v>0</v>
      </c>
      <c r="Q2451" s="34">
        <v>0</v>
      </c>
      <c r="R2451" s="34">
        <v>0</v>
      </c>
      <c r="S2451" s="48" t="s">
        <v>1123</v>
      </c>
      <c r="T2451" s="13">
        <v>0</v>
      </c>
      <c r="U2451" s="12">
        <v>0</v>
      </c>
      <c r="V2451" s="12">
        <v>0</v>
      </c>
      <c r="W2451" s="12">
        <v>0</v>
      </c>
      <c r="X2451" s="14" t="str">
        <f t="shared" si="38"/>
        <v>С</v>
      </c>
      <c r="Y2451" s="271">
        <f>Таблица1[[#This Row],[ID_intellix]]</f>
        <v>2673</v>
      </c>
      <c r="Z2451" s="269" t="s">
        <v>122</v>
      </c>
      <c r="AA2451" s="145">
        <f>IF(OR(Таблица1[[#This Row],[CARDIO_report]]&lt;&gt;0,Таблица1[[#This Row],[AI COMBO_report]]&lt;&gt;0,Таблица1[[#This Row],[OTC_report]]&lt;&gt;0),1,0)</f>
        <v>0</v>
      </c>
      <c r="AB2451" s="60" t="s">
        <v>2846</v>
      </c>
      <c r="AC2451" s="60" t="s">
        <v>2896</v>
      </c>
      <c r="AD2451" s="60" t="s">
        <v>1124</v>
      </c>
      <c r="AE2451" s="60" t="s">
        <v>1124</v>
      </c>
      <c r="AF2451" s="60"/>
      <c r="AG2451" s="60" t="s">
        <v>1124</v>
      </c>
      <c r="AH2451" s="60" t="s">
        <v>1124</v>
      </c>
      <c r="AI2451" s="60" t="s">
        <v>1124</v>
      </c>
      <c r="AJ2451" s="60" t="s">
        <v>1124</v>
      </c>
      <c r="AK2451" s="60" t="s">
        <v>1124</v>
      </c>
      <c r="AL2451" s="60" t="s">
        <v>1124</v>
      </c>
      <c r="AM2451" s="60" t="s">
        <v>1124</v>
      </c>
      <c r="AN2451" s="60" t="s">
        <v>1124</v>
      </c>
      <c r="AO2451" s="60"/>
      <c r="AP2451" s="35" t="s">
        <v>1825</v>
      </c>
      <c r="AQ2451" s="377">
        <v>0</v>
      </c>
      <c r="AR2451" s="378">
        <v>0</v>
      </c>
      <c r="AS2451" s="377">
        <v>0</v>
      </c>
      <c r="AT2451" s="378">
        <v>0</v>
      </c>
      <c r="AU2451" s="377">
        <v>0</v>
      </c>
      <c r="AV2451" s="377">
        <v>0</v>
      </c>
      <c r="AW2451" s="377">
        <v>0</v>
      </c>
      <c r="AX2451">
        <v>0</v>
      </c>
      <c r="AY2451">
        <v>0</v>
      </c>
    </row>
    <row r="2452" spans="1:53" ht="15.75" hidden="1" customHeight="1" x14ac:dyDescent="0.2">
      <c r="A2452" s="46">
        <v>7347</v>
      </c>
      <c r="B2452" s="258">
        <v>0</v>
      </c>
      <c r="C2452" t="s">
        <v>1146</v>
      </c>
      <c r="D2452" t="s">
        <v>1374</v>
      </c>
      <c r="E2452" t="s">
        <v>2504</v>
      </c>
      <c r="F2452" s="29" t="s">
        <v>2512</v>
      </c>
      <c r="G2452" s="47">
        <v>50</v>
      </c>
      <c r="H2452" t="s">
        <v>2513</v>
      </c>
      <c r="I2452">
        <v>1</v>
      </c>
      <c r="J2452" t="s">
        <v>14782</v>
      </c>
      <c r="K2452" t="s">
        <v>8926</v>
      </c>
      <c r="L2452" t="s">
        <v>14783</v>
      </c>
      <c r="M2452">
        <v>0</v>
      </c>
      <c r="N2452" s="34">
        <v>0</v>
      </c>
      <c r="O2452" s="34">
        <v>0</v>
      </c>
      <c r="P2452" s="34">
        <v>0</v>
      </c>
      <c r="Q2452" s="34">
        <v>0</v>
      </c>
      <c r="R2452" s="34">
        <v>0</v>
      </c>
      <c r="S2452" s="48" t="s">
        <v>1123</v>
      </c>
      <c r="T2452" s="13">
        <v>0</v>
      </c>
      <c r="U2452" s="12">
        <v>0</v>
      </c>
      <c r="V2452" s="12">
        <v>0</v>
      </c>
      <c r="W2452" s="12">
        <v>0</v>
      </c>
      <c r="X2452" s="14" t="str">
        <f t="shared" si="38"/>
        <v>С</v>
      </c>
      <c r="Y2452" s="271">
        <f>Таблица1[[#This Row],[ID_intellix]]</f>
        <v>7347</v>
      </c>
      <c r="Z2452" s="269" t="s">
        <v>122</v>
      </c>
      <c r="AA2452" s="145">
        <f>IF(OR(Таблица1[[#This Row],[CARDIO_report]]&lt;&gt;0,Таблица1[[#This Row],[AI COMBO_report]]&lt;&gt;0,Таблица1[[#This Row],[OTC_report]]&lt;&gt;0),1,0)</f>
        <v>0</v>
      </c>
      <c r="AB2452" s="60" t="s">
        <v>1124</v>
      </c>
      <c r="AC2452" s="60" t="s">
        <v>1124</v>
      </c>
      <c r="AD2452" s="60" t="s">
        <v>1124</v>
      </c>
      <c r="AE2452" s="60" t="s">
        <v>1124</v>
      </c>
      <c r="AF2452" s="60"/>
      <c r="AG2452" s="89" t="s">
        <v>1414</v>
      </c>
      <c r="AH2452" s="89">
        <v>77</v>
      </c>
      <c r="AI2452" s="89" t="s">
        <v>1414</v>
      </c>
      <c r="AJ2452" s="89">
        <v>85</v>
      </c>
      <c r="AK2452" s="89" t="s">
        <v>1414</v>
      </c>
      <c r="AL2452" s="89">
        <v>96</v>
      </c>
      <c r="AM2452" s="89" t="s">
        <v>1414</v>
      </c>
      <c r="AN2452" s="89">
        <v>105</v>
      </c>
      <c r="AP2452" s="35" t="s">
        <v>1825</v>
      </c>
      <c r="AQ2452" s="377">
        <v>0</v>
      </c>
      <c r="AR2452" s="378">
        <v>0</v>
      </c>
      <c r="AS2452" s="377">
        <v>0</v>
      </c>
      <c r="AT2452" s="378">
        <v>0</v>
      </c>
      <c r="AU2452" s="377">
        <v>0</v>
      </c>
      <c r="AV2452" s="377">
        <v>0</v>
      </c>
      <c r="AW2452" s="377">
        <v>0</v>
      </c>
      <c r="AX2452">
        <v>0</v>
      </c>
      <c r="AY2452">
        <v>0</v>
      </c>
    </row>
    <row r="2453" spans="1:53" ht="15.75" hidden="1" customHeight="1" x14ac:dyDescent="0.2">
      <c r="A2453" s="46">
        <v>7053</v>
      </c>
      <c r="B2453" s="258" t="s">
        <v>3882</v>
      </c>
      <c r="C2453" t="s">
        <v>1136</v>
      </c>
      <c r="D2453" t="s">
        <v>2038</v>
      </c>
      <c r="E2453" t="s">
        <v>1821</v>
      </c>
      <c r="F2453" s="29" t="s">
        <v>1850</v>
      </c>
      <c r="G2453" s="47">
        <v>170</v>
      </c>
      <c r="H2453" t="s">
        <v>1850</v>
      </c>
      <c r="I2453">
        <v>1</v>
      </c>
      <c r="J2453" t="s">
        <v>3883</v>
      </c>
      <c r="K2453" t="s">
        <v>2132</v>
      </c>
      <c r="L2453" t="s">
        <v>3884</v>
      </c>
      <c r="M2453">
        <v>0</v>
      </c>
      <c r="N2453" s="34">
        <v>0</v>
      </c>
      <c r="O2453" s="34" t="s">
        <v>195</v>
      </c>
      <c r="P2453" s="34">
        <v>0</v>
      </c>
      <c r="Q2453" s="34" t="s">
        <v>853</v>
      </c>
      <c r="R2453" s="34">
        <v>0</v>
      </c>
      <c r="S2453" s="48" t="s">
        <v>1123</v>
      </c>
      <c r="T2453" s="13" t="s">
        <v>122</v>
      </c>
      <c r="U2453" s="12" t="s">
        <v>122</v>
      </c>
      <c r="V2453" s="12" t="s">
        <v>122</v>
      </c>
      <c r="W2453" s="12" t="s">
        <v>122</v>
      </c>
      <c r="X2453" s="14" t="str">
        <f t="shared" si="38"/>
        <v>С</v>
      </c>
      <c r="Y2453" s="271">
        <f>Таблица1[[#This Row],[ID_intellix]]</f>
        <v>7053</v>
      </c>
      <c r="Z2453" s="269" t="s">
        <v>122</v>
      </c>
      <c r="AA2453" s="145">
        <f>IF(OR(Таблица1[[#This Row],[CARDIO_report]]&lt;&gt;0,Таблица1[[#This Row],[AI COMBO_report]]&lt;&gt;0,Таблица1[[#This Row],[OTC_report]]&lt;&gt;0),1,0)</f>
        <v>0</v>
      </c>
      <c r="AB2453" s="60" t="s">
        <v>1124</v>
      </c>
      <c r="AC2453" s="60" t="s">
        <v>1124</v>
      </c>
      <c r="AD2453" s="60" t="s">
        <v>1124</v>
      </c>
      <c r="AE2453" s="60" t="s">
        <v>1124</v>
      </c>
      <c r="AF2453" s="60"/>
      <c r="AG2453" s="60" t="s">
        <v>1124</v>
      </c>
      <c r="AH2453" s="60" t="s">
        <v>1124</v>
      </c>
      <c r="AI2453" s="60" t="s">
        <v>1124</v>
      </c>
      <c r="AJ2453" s="60" t="s">
        <v>1124</v>
      </c>
      <c r="AK2453" s="60" t="s">
        <v>1124</v>
      </c>
      <c r="AL2453" s="60" t="s">
        <v>1124</v>
      </c>
      <c r="AM2453" s="60" t="s">
        <v>1124</v>
      </c>
      <c r="AN2453" s="60" t="s">
        <v>1124</v>
      </c>
      <c r="AO2453" s="60"/>
      <c r="AP2453" s="35" t="s">
        <v>1825</v>
      </c>
      <c r="AQ2453" s="377">
        <v>0</v>
      </c>
      <c r="AR2453" s="378">
        <v>0</v>
      </c>
      <c r="AS2453" s="377">
        <v>0</v>
      </c>
      <c r="AT2453" s="378">
        <v>0</v>
      </c>
      <c r="AU2453" s="377">
        <v>0</v>
      </c>
      <c r="AV2453" s="377">
        <v>0</v>
      </c>
      <c r="AW2453" s="377">
        <v>0</v>
      </c>
      <c r="AX2453">
        <v>0</v>
      </c>
      <c r="AY2453">
        <v>0</v>
      </c>
    </row>
    <row r="2454" spans="1:53" ht="15.75" hidden="1" customHeight="1" x14ac:dyDescent="0.2">
      <c r="A2454" s="46">
        <v>6221</v>
      </c>
      <c r="B2454" s="258" t="s">
        <v>3897</v>
      </c>
      <c r="C2454" t="s">
        <v>1136</v>
      </c>
      <c r="D2454" t="s">
        <v>2038</v>
      </c>
      <c r="E2454" t="s">
        <v>1821</v>
      </c>
      <c r="F2454" s="29" t="s">
        <v>1850</v>
      </c>
      <c r="G2454" s="47">
        <v>181</v>
      </c>
      <c r="H2454" t="s">
        <v>1850</v>
      </c>
      <c r="I2454">
        <v>1</v>
      </c>
      <c r="J2454" t="s">
        <v>3898</v>
      </c>
      <c r="K2454" t="s">
        <v>2132</v>
      </c>
      <c r="L2454" t="s">
        <v>3899</v>
      </c>
      <c r="M2454">
        <v>0</v>
      </c>
      <c r="N2454" s="34">
        <v>0</v>
      </c>
      <c r="O2454" s="34" t="s">
        <v>195</v>
      </c>
      <c r="P2454" s="34">
        <v>0</v>
      </c>
      <c r="Q2454" s="34" t="s">
        <v>853</v>
      </c>
      <c r="R2454" s="34">
        <v>0</v>
      </c>
      <c r="S2454" s="48" t="s">
        <v>1123</v>
      </c>
      <c r="T2454" s="13" t="s">
        <v>122</v>
      </c>
      <c r="U2454" s="12" t="s">
        <v>1863</v>
      </c>
      <c r="V2454" s="12" t="s">
        <v>122</v>
      </c>
      <c r="W2454" s="12" t="s">
        <v>122</v>
      </c>
      <c r="X2454" s="14" t="str">
        <f t="shared" si="38"/>
        <v>В</v>
      </c>
      <c r="Y2454" s="271">
        <f>Таблица1[[#This Row],[ID_intellix]]</f>
        <v>6221</v>
      </c>
      <c r="Z2454" s="269" t="s">
        <v>1863</v>
      </c>
      <c r="AA2454" s="145">
        <f>IF(OR(Таблица1[[#This Row],[CARDIO_report]]&lt;&gt;0,Таблица1[[#This Row],[AI COMBO_report]]&lt;&gt;0,Таблица1[[#This Row],[OTC_report]]&lt;&gt;0),1,0)</f>
        <v>0</v>
      </c>
      <c r="AB2454" s="60" t="s">
        <v>1124</v>
      </c>
      <c r="AC2454" s="60" t="s">
        <v>1124</v>
      </c>
      <c r="AD2454" s="60" t="s">
        <v>1124</v>
      </c>
      <c r="AE2454" s="60" t="s">
        <v>1124</v>
      </c>
      <c r="AF2454" s="60"/>
      <c r="AG2454" s="60" t="s">
        <v>1124</v>
      </c>
      <c r="AH2454" s="60" t="s">
        <v>1124</v>
      </c>
      <c r="AI2454" s="60" t="s">
        <v>1124</v>
      </c>
      <c r="AJ2454" s="60" t="s">
        <v>1124</v>
      </c>
      <c r="AK2454" s="60" t="s">
        <v>1124</v>
      </c>
      <c r="AL2454" s="60" t="s">
        <v>1124</v>
      </c>
      <c r="AM2454" s="60" t="s">
        <v>1124</v>
      </c>
      <c r="AN2454" s="60" t="s">
        <v>1124</v>
      </c>
      <c r="AO2454" s="60"/>
      <c r="AP2454" s="35" t="s">
        <v>1857</v>
      </c>
      <c r="AQ2454" s="377">
        <v>0</v>
      </c>
      <c r="AR2454" s="378">
        <v>0</v>
      </c>
      <c r="AS2454" s="377">
        <v>0</v>
      </c>
      <c r="AT2454" s="378">
        <v>0</v>
      </c>
      <c r="AU2454" s="377">
        <v>0</v>
      </c>
      <c r="AV2454" s="377">
        <v>0</v>
      </c>
      <c r="AW2454" s="377">
        <v>0</v>
      </c>
      <c r="AX2454">
        <v>0</v>
      </c>
      <c r="AY2454">
        <v>0</v>
      </c>
    </row>
    <row r="2455" spans="1:53" ht="15.75" hidden="1" customHeight="1" x14ac:dyDescent="0.2">
      <c r="A2455" s="46">
        <v>7054</v>
      </c>
      <c r="B2455" s="258" t="s">
        <v>3906</v>
      </c>
      <c r="C2455" t="s">
        <v>1136</v>
      </c>
      <c r="D2455" t="s">
        <v>2038</v>
      </c>
      <c r="E2455" t="s">
        <v>1821</v>
      </c>
      <c r="F2455" s="29" t="s">
        <v>1850</v>
      </c>
      <c r="G2455" s="47">
        <v>184</v>
      </c>
      <c r="H2455" t="s">
        <v>1850</v>
      </c>
      <c r="I2455">
        <v>1</v>
      </c>
      <c r="J2455" t="s">
        <v>3907</v>
      </c>
      <c r="K2455" t="s">
        <v>2132</v>
      </c>
      <c r="L2455" t="s">
        <v>3908</v>
      </c>
      <c r="M2455">
        <v>0</v>
      </c>
      <c r="N2455" s="34">
        <v>0</v>
      </c>
      <c r="O2455" s="34" t="s">
        <v>195</v>
      </c>
      <c r="P2455" s="34">
        <v>0</v>
      </c>
      <c r="Q2455" s="34" t="s">
        <v>853</v>
      </c>
      <c r="R2455" s="34" t="s">
        <v>859</v>
      </c>
      <c r="S2455" s="48" t="s">
        <v>1123</v>
      </c>
      <c r="T2455" s="13" t="s">
        <v>122</v>
      </c>
      <c r="U2455" s="12" t="s">
        <v>1863</v>
      </c>
      <c r="V2455" s="12" t="s">
        <v>122</v>
      </c>
      <c r="W2455" s="12" t="s">
        <v>122</v>
      </c>
      <c r="X2455" s="14" t="str">
        <f t="shared" si="38"/>
        <v>В</v>
      </c>
      <c r="Y2455" s="271">
        <f>Таблица1[[#This Row],[ID_intellix]]</f>
        <v>7054</v>
      </c>
      <c r="Z2455" s="269" t="s">
        <v>122</v>
      </c>
      <c r="AA2455" s="145">
        <f>IF(OR(Таблица1[[#This Row],[CARDIO_report]]&lt;&gt;0,Таблица1[[#This Row],[AI COMBO_report]]&lt;&gt;0,Таблица1[[#This Row],[OTC_report]]&lt;&gt;0),1,0)</f>
        <v>1</v>
      </c>
      <c r="AB2455" s="60" t="s">
        <v>1124</v>
      </c>
      <c r="AC2455" s="60" t="s">
        <v>1124</v>
      </c>
      <c r="AD2455" s="60" t="s">
        <v>1124</v>
      </c>
      <c r="AE2455" s="60" t="s">
        <v>1124</v>
      </c>
      <c r="AF2455" s="60"/>
      <c r="AG2455" s="60" t="s">
        <v>1124</v>
      </c>
      <c r="AH2455" s="60" t="s">
        <v>1124</v>
      </c>
      <c r="AI2455" s="60" t="s">
        <v>1124</v>
      </c>
      <c r="AJ2455" s="60" t="s">
        <v>1124</v>
      </c>
      <c r="AK2455" s="60" t="s">
        <v>1124</v>
      </c>
      <c r="AL2455" s="60" t="s">
        <v>1124</v>
      </c>
      <c r="AM2455" s="60" t="s">
        <v>1124</v>
      </c>
      <c r="AN2455" s="60" t="s">
        <v>1124</v>
      </c>
      <c r="AO2455" s="60"/>
      <c r="AP2455" s="35" t="s">
        <v>1825</v>
      </c>
      <c r="AQ2455" s="377">
        <v>0</v>
      </c>
      <c r="AR2455" s="378">
        <v>0</v>
      </c>
      <c r="AS2455" s="377">
        <v>0</v>
      </c>
      <c r="AT2455" s="378">
        <v>0</v>
      </c>
      <c r="AU2455" s="377">
        <v>0</v>
      </c>
      <c r="AV2455" s="377">
        <v>0</v>
      </c>
      <c r="AW2455" s="377">
        <v>0</v>
      </c>
      <c r="AX2455">
        <v>0</v>
      </c>
      <c r="AY2455">
        <v>0</v>
      </c>
    </row>
    <row r="2456" spans="1:53" ht="15.75" hidden="1" customHeight="1" x14ac:dyDescent="0.2">
      <c r="A2456" s="46">
        <v>7055</v>
      </c>
      <c r="B2456" s="258" t="s">
        <v>3909</v>
      </c>
      <c r="C2456" t="s">
        <v>1136</v>
      </c>
      <c r="D2456" t="s">
        <v>2038</v>
      </c>
      <c r="E2456" t="s">
        <v>1821</v>
      </c>
      <c r="F2456" s="29" t="s">
        <v>1850</v>
      </c>
      <c r="G2456" s="47">
        <v>185</v>
      </c>
      <c r="H2456" t="s">
        <v>1850</v>
      </c>
      <c r="I2456">
        <v>1</v>
      </c>
      <c r="J2456" t="s">
        <v>3910</v>
      </c>
      <c r="K2456" t="s">
        <v>2132</v>
      </c>
      <c r="L2456" t="s">
        <v>3911</v>
      </c>
      <c r="M2456">
        <v>0</v>
      </c>
      <c r="N2456" s="34">
        <v>0</v>
      </c>
      <c r="O2456" s="34" t="s">
        <v>195</v>
      </c>
      <c r="P2456" s="34">
        <v>0</v>
      </c>
      <c r="Q2456" s="34" t="s">
        <v>853</v>
      </c>
      <c r="R2456" s="34">
        <v>0</v>
      </c>
      <c r="S2456" s="48" t="s">
        <v>1123</v>
      </c>
      <c r="T2456" s="13" t="s">
        <v>122</v>
      </c>
      <c r="U2456" s="12" t="s">
        <v>1863</v>
      </c>
      <c r="V2456" s="12" t="s">
        <v>122</v>
      </c>
      <c r="W2456" s="12" t="s">
        <v>122</v>
      </c>
      <c r="X2456" s="14" t="str">
        <f t="shared" si="38"/>
        <v>В</v>
      </c>
      <c r="Y2456" s="271">
        <f>Таблица1[[#This Row],[ID_intellix]]</f>
        <v>7055</v>
      </c>
      <c r="Z2456" s="269" t="s">
        <v>122</v>
      </c>
      <c r="AA2456" s="145">
        <f>IF(OR(Таблица1[[#This Row],[CARDIO_report]]&lt;&gt;0,Таблица1[[#This Row],[AI COMBO_report]]&lt;&gt;0,Таблица1[[#This Row],[OTC_report]]&lt;&gt;0),1,0)</f>
        <v>0</v>
      </c>
      <c r="AB2456" s="60" t="s">
        <v>1124</v>
      </c>
      <c r="AC2456" s="60" t="s">
        <v>1124</v>
      </c>
      <c r="AD2456" s="60" t="s">
        <v>1124</v>
      </c>
      <c r="AE2456" s="60" t="s">
        <v>1124</v>
      </c>
      <c r="AF2456" s="60"/>
      <c r="AG2456" s="60" t="s">
        <v>1124</v>
      </c>
      <c r="AH2456" s="60" t="s">
        <v>1124</v>
      </c>
      <c r="AI2456" s="60" t="s">
        <v>1124</v>
      </c>
      <c r="AJ2456" s="60" t="s">
        <v>1124</v>
      </c>
      <c r="AK2456" s="60" t="s">
        <v>1124</v>
      </c>
      <c r="AL2456" s="60" t="s">
        <v>1124</v>
      </c>
      <c r="AM2456" s="60" t="s">
        <v>1124</v>
      </c>
      <c r="AN2456" s="60" t="s">
        <v>1124</v>
      </c>
      <c r="AO2456" s="60"/>
      <c r="AP2456" s="35" t="s">
        <v>1857</v>
      </c>
      <c r="AQ2456" s="377">
        <v>0</v>
      </c>
      <c r="AR2456" s="378">
        <v>0</v>
      </c>
      <c r="AS2456" s="377">
        <v>0</v>
      </c>
      <c r="AT2456" s="378">
        <v>0</v>
      </c>
      <c r="AU2456" s="377">
        <v>0</v>
      </c>
      <c r="AV2456" s="377">
        <v>0</v>
      </c>
      <c r="AW2456" s="377">
        <v>0</v>
      </c>
      <c r="AX2456">
        <v>0</v>
      </c>
      <c r="AY2456">
        <v>0</v>
      </c>
    </row>
    <row r="2457" spans="1:53" ht="15.75" hidden="1" customHeight="1" x14ac:dyDescent="0.2">
      <c r="A2457" s="46">
        <v>6222</v>
      </c>
      <c r="B2457" s="258" t="s">
        <v>3912</v>
      </c>
      <c r="C2457" t="s">
        <v>1136</v>
      </c>
      <c r="D2457" t="s">
        <v>2038</v>
      </c>
      <c r="E2457" t="s">
        <v>1821</v>
      </c>
      <c r="F2457" s="29" t="s">
        <v>1850</v>
      </c>
      <c r="G2457" s="47">
        <v>187</v>
      </c>
      <c r="H2457" t="s">
        <v>1850</v>
      </c>
      <c r="I2457">
        <v>1</v>
      </c>
      <c r="J2457" t="s">
        <v>3913</v>
      </c>
      <c r="K2457" t="s">
        <v>2132</v>
      </c>
      <c r="L2457" t="s">
        <v>3914</v>
      </c>
      <c r="M2457">
        <v>0</v>
      </c>
      <c r="N2457" s="34">
        <v>0</v>
      </c>
      <c r="O2457" s="34" t="s">
        <v>195</v>
      </c>
      <c r="P2457" s="34">
        <v>0</v>
      </c>
      <c r="Q2457" s="34" t="s">
        <v>853</v>
      </c>
      <c r="R2457" s="34">
        <v>0</v>
      </c>
      <c r="S2457" s="48" t="s">
        <v>1123</v>
      </c>
      <c r="T2457" s="13" t="s">
        <v>122</v>
      </c>
      <c r="U2457" s="12" t="s">
        <v>122</v>
      </c>
      <c r="V2457" s="12" t="s">
        <v>1863</v>
      </c>
      <c r="W2457" s="12" t="s">
        <v>122</v>
      </c>
      <c r="X2457" s="14" t="str">
        <f t="shared" si="38"/>
        <v>В</v>
      </c>
      <c r="Y2457" s="271">
        <f>Таблица1[[#This Row],[ID_intellix]]</f>
        <v>6222</v>
      </c>
      <c r="Z2457" s="269" t="s">
        <v>122</v>
      </c>
      <c r="AA2457" s="145">
        <f>IF(OR(Таблица1[[#This Row],[CARDIO_report]]&lt;&gt;0,Таблица1[[#This Row],[AI COMBO_report]]&lt;&gt;0,Таблица1[[#This Row],[OTC_report]]&lt;&gt;0),1,0)</f>
        <v>0</v>
      </c>
      <c r="AB2457" s="60" t="s">
        <v>1124</v>
      </c>
      <c r="AC2457" s="60" t="s">
        <v>1124</v>
      </c>
      <c r="AD2457" s="60" t="s">
        <v>1124</v>
      </c>
      <c r="AE2457" s="60" t="s">
        <v>1124</v>
      </c>
      <c r="AF2457" s="60"/>
      <c r="AG2457" s="60" t="s">
        <v>1124</v>
      </c>
      <c r="AH2457" s="60" t="s">
        <v>1124</v>
      </c>
      <c r="AI2457" s="60" t="s">
        <v>1124</v>
      </c>
      <c r="AJ2457" s="60" t="s">
        <v>1124</v>
      </c>
      <c r="AK2457" s="60" t="s">
        <v>1124</v>
      </c>
      <c r="AL2457" s="60" t="s">
        <v>1124</v>
      </c>
      <c r="AM2457" s="60" t="s">
        <v>1124</v>
      </c>
      <c r="AN2457" s="60" t="s">
        <v>1124</v>
      </c>
      <c r="AO2457" s="60"/>
      <c r="AP2457" s="35" t="s">
        <v>1857</v>
      </c>
      <c r="AQ2457" s="377">
        <v>0</v>
      </c>
      <c r="AR2457" s="378">
        <v>0</v>
      </c>
      <c r="AS2457" s="377">
        <v>0</v>
      </c>
      <c r="AT2457" s="378">
        <v>0</v>
      </c>
      <c r="AU2457" s="377">
        <v>0</v>
      </c>
      <c r="AV2457" s="377">
        <v>0</v>
      </c>
      <c r="AW2457" s="377">
        <v>0</v>
      </c>
      <c r="AX2457">
        <v>0</v>
      </c>
      <c r="AY2457">
        <v>0</v>
      </c>
    </row>
    <row r="2458" spans="1:53" ht="15.75" hidden="1" customHeight="1" x14ac:dyDescent="0.2">
      <c r="A2458" s="46">
        <v>6223</v>
      </c>
      <c r="B2458" s="258" t="s">
        <v>3915</v>
      </c>
      <c r="C2458" t="s">
        <v>1136</v>
      </c>
      <c r="D2458" t="s">
        <v>2038</v>
      </c>
      <c r="E2458" t="s">
        <v>1821</v>
      </c>
      <c r="F2458" s="29" t="s">
        <v>1850</v>
      </c>
      <c r="G2458" s="47">
        <v>188</v>
      </c>
      <c r="H2458" t="s">
        <v>1850</v>
      </c>
      <c r="I2458">
        <v>1</v>
      </c>
      <c r="J2458" t="s">
        <v>3916</v>
      </c>
      <c r="K2458" t="s">
        <v>2132</v>
      </c>
      <c r="L2458" t="s">
        <v>3917</v>
      </c>
      <c r="M2458">
        <v>0</v>
      </c>
      <c r="N2458" s="34">
        <v>0</v>
      </c>
      <c r="O2458" s="34" t="s">
        <v>195</v>
      </c>
      <c r="P2458" s="34">
        <v>0</v>
      </c>
      <c r="Q2458" s="34" t="s">
        <v>853</v>
      </c>
      <c r="R2458" s="34">
        <v>0</v>
      </c>
      <c r="S2458" s="48" t="s">
        <v>1123</v>
      </c>
      <c r="T2458" s="13" t="s">
        <v>122</v>
      </c>
      <c r="U2458" s="12" t="s">
        <v>122</v>
      </c>
      <c r="V2458" s="12" t="s">
        <v>1863</v>
      </c>
      <c r="W2458" s="12" t="s">
        <v>122</v>
      </c>
      <c r="X2458" s="14" t="str">
        <f t="shared" si="38"/>
        <v>В</v>
      </c>
      <c r="Y2458" s="271">
        <f>Таблица1[[#This Row],[ID_intellix]]</f>
        <v>6223</v>
      </c>
      <c r="Z2458" s="269" t="s">
        <v>122</v>
      </c>
      <c r="AA2458" s="145">
        <f>IF(OR(Таблица1[[#This Row],[CARDIO_report]]&lt;&gt;0,Таблица1[[#This Row],[AI COMBO_report]]&lt;&gt;0,Таблица1[[#This Row],[OTC_report]]&lt;&gt;0),1,0)</f>
        <v>0</v>
      </c>
      <c r="AB2458" s="60" t="s">
        <v>1124</v>
      </c>
      <c r="AC2458" s="60" t="s">
        <v>1124</v>
      </c>
      <c r="AD2458" s="60" t="s">
        <v>1124</v>
      </c>
      <c r="AE2458" s="60" t="s">
        <v>1124</v>
      </c>
      <c r="AF2458" s="60"/>
      <c r="AG2458" s="60" t="s">
        <v>1124</v>
      </c>
      <c r="AH2458" s="60" t="s">
        <v>1124</v>
      </c>
      <c r="AI2458" s="60" t="s">
        <v>1124</v>
      </c>
      <c r="AJ2458" s="60" t="s">
        <v>1124</v>
      </c>
      <c r="AK2458" s="60" t="s">
        <v>1124</v>
      </c>
      <c r="AL2458" s="60" t="s">
        <v>1124</v>
      </c>
      <c r="AM2458" s="60" t="s">
        <v>1124</v>
      </c>
      <c r="AN2458" s="60" t="s">
        <v>1124</v>
      </c>
      <c r="AO2458" s="60"/>
      <c r="AP2458" s="35" t="s">
        <v>1857</v>
      </c>
      <c r="AQ2458" s="377">
        <v>0</v>
      </c>
      <c r="AR2458" s="378">
        <v>0</v>
      </c>
      <c r="AS2458" s="377">
        <v>0</v>
      </c>
      <c r="AT2458" s="378">
        <v>0</v>
      </c>
      <c r="AU2458" s="377">
        <v>0</v>
      </c>
      <c r="AV2458" s="377">
        <v>0</v>
      </c>
      <c r="AW2458" s="377">
        <v>0</v>
      </c>
      <c r="AX2458">
        <v>0</v>
      </c>
      <c r="AY2458">
        <v>0</v>
      </c>
    </row>
    <row r="2459" spans="1:53" ht="15.75" hidden="1" customHeight="1" x14ac:dyDescent="0.2">
      <c r="A2459" s="46">
        <v>6923</v>
      </c>
      <c r="B2459" s="258" t="s">
        <v>4126</v>
      </c>
      <c r="C2459" t="s">
        <v>1136</v>
      </c>
      <c r="D2459" t="s">
        <v>2038</v>
      </c>
      <c r="E2459" t="s">
        <v>1821</v>
      </c>
      <c r="F2459" s="29" t="s">
        <v>1850</v>
      </c>
      <c r="G2459" s="47">
        <v>298</v>
      </c>
      <c r="H2459" t="s">
        <v>1850</v>
      </c>
      <c r="I2459">
        <v>1</v>
      </c>
      <c r="J2459" t="s">
        <v>4127</v>
      </c>
      <c r="K2459" t="s">
        <v>2132</v>
      </c>
      <c r="L2459" t="s">
        <v>4128</v>
      </c>
      <c r="M2459">
        <v>0</v>
      </c>
      <c r="N2459" s="34">
        <v>0</v>
      </c>
      <c r="O2459" s="34" t="s">
        <v>195</v>
      </c>
      <c r="P2459" s="34">
        <v>0</v>
      </c>
      <c r="Q2459" s="34" t="s">
        <v>853</v>
      </c>
      <c r="R2459" s="34">
        <v>0</v>
      </c>
      <c r="S2459" s="48" t="s">
        <v>1123</v>
      </c>
      <c r="T2459" s="13" t="s">
        <v>122</v>
      </c>
      <c r="U2459" s="12" t="s">
        <v>122</v>
      </c>
      <c r="V2459" s="12" t="s">
        <v>1863</v>
      </c>
      <c r="W2459" s="12" t="s">
        <v>122</v>
      </c>
      <c r="X2459" s="14" t="str">
        <f t="shared" si="38"/>
        <v>В</v>
      </c>
      <c r="Y2459" s="271">
        <f>Таблица1[[#This Row],[ID_intellix]]</f>
        <v>6923</v>
      </c>
      <c r="Z2459" s="269" t="s">
        <v>122</v>
      </c>
      <c r="AA2459" s="145">
        <f>IF(OR(Таблица1[[#This Row],[CARDIO_report]]&lt;&gt;0,Таблица1[[#This Row],[AI COMBO_report]]&lt;&gt;0,Таблица1[[#This Row],[OTC_report]]&lt;&gt;0),1,0)</f>
        <v>0</v>
      </c>
      <c r="AB2459" s="60" t="s">
        <v>1124</v>
      </c>
      <c r="AC2459" s="60" t="s">
        <v>1124</v>
      </c>
      <c r="AD2459" s="60" t="s">
        <v>1124</v>
      </c>
      <c r="AE2459" s="60" t="s">
        <v>1124</v>
      </c>
      <c r="AF2459" s="60"/>
      <c r="AG2459" s="60" t="s">
        <v>1124</v>
      </c>
      <c r="AH2459" s="60" t="s">
        <v>1124</v>
      </c>
      <c r="AI2459" s="60" t="s">
        <v>1124</v>
      </c>
      <c r="AJ2459" s="60" t="s">
        <v>1124</v>
      </c>
      <c r="AK2459" s="60" t="s">
        <v>1124</v>
      </c>
      <c r="AL2459" s="60" t="s">
        <v>1124</v>
      </c>
      <c r="AM2459" s="60" t="s">
        <v>1124</v>
      </c>
      <c r="AN2459" s="60" t="s">
        <v>1124</v>
      </c>
      <c r="AO2459" s="60"/>
      <c r="AP2459" s="35" t="s">
        <v>1857</v>
      </c>
      <c r="AQ2459" s="377">
        <v>0</v>
      </c>
      <c r="AR2459" s="378">
        <v>0</v>
      </c>
      <c r="AS2459" s="377">
        <v>0</v>
      </c>
      <c r="AT2459" s="378">
        <v>0</v>
      </c>
      <c r="AU2459" s="377">
        <v>0</v>
      </c>
      <c r="AV2459" s="377">
        <v>0</v>
      </c>
      <c r="AW2459" s="377">
        <v>0</v>
      </c>
      <c r="AX2459">
        <v>0</v>
      </c>
      <c r="AY2459">
        <v>0</v>
      </c>
    </row>
    <row r="2460" spans="1:53" ht="15.75" hidden="1" customHeight="1" x14ac:dyDescent="0.2">
      <c r="A2460" s="46">
        <v>7385</v>
      </c>
      <c r="B2460" s="258" t="s">
        <v>4159</v>
      </c>
      <c r="C2460" t="s">
        <v>1136</v>
      </c>
      <c r="D2460" t="s">
        <v>2038</v>
      </c>
      <c r="E2460" t="s">
        <v>1821</v>
      </c>
      <c r="F2460" s="29" t="s">
        <v>1850</v>
      </c>
      <c r="G2460" s="47">
        <v>310</v>
      </c>
      <c r="H2460" t="s">
        <v>1850</v>
      </c>
      <c r="I2460">
        <v>1</v>
      </c>
      <c r="J2460" t="s">
        <v>4160</v>
      </c>
      <c r="K2460" t="s">
        <v>2132</v>
      </c>
      <c r="L2460" t="s">
        <v>4161</v>
      </c>
      <c r="M2460">
        <v>0</v>
      </c>
      <c r="N2460" s="34">
        <v>0</v>
      </c>
      <c r="O2460" s="34" t="s">
        <v>195</v>
      </c>
      <c r="P2460" s="34" t="s">
        <v>202</v>
      </c>
      <c r="Q2460" s="34" t="s">
        <v>853</v>
      </c>
      <c r="R2460" s="34" t="s">
        <v>859</v>
      </c>
      <c r="S2460" s="48" t="s">
        <v>1123</v>
      </c>
      <c r="T2460" s="13" t="s">
        <v>122</v>
      </c>
      <c r="U2460" s="12" t="s">
        <v>1863</v>
      </c>
      <c r="V2460" s="12" t="s">
        <v>122</v>
      </c>
      <c r="W2460" s="12" t="s">
        <v>122</v>
      </c>
      <c r="X2460" s="14" t="str">
        <f t="shared" si="38"/>
        <v>В</v>
      </c>
      <c r="Y2460" s="271">
        <f>Таблица1[[#This Row],[ID_intellix]]</f>
        <v>7385</v>
      </c>
      <c r="Z2460" s="269" t="s">
        <v>122</v>
      </c>
      <c r="AA2460" s="145">
        <f>IF(OR(Таблица1[[#This Row],[CARDIO_report]]&lt;&gt;0,Таблица1[[#This Row],[AI COMBO_report]]&lt;&gt;0,Таблица1[[#This Row],[OTC_report]]&lt;&gt;0),1,0)</f>
        <v>1</v>
      </c>
      <c r="AB2460" s="60" t="s">
        <v>1124</v>
      </c>
      <c r="AC2460" s="60" t="s">
        <v>1124</v>
      </c>
      <c r="AD2460" s="60" t="s">
        <v>1124</v>
      </c>
      <c r="AE2460" s="60" t="s">
        <v>1124</v>
      </c>
      <c r="AF2460" s="60"/>
      <c r="AG2460" s="60" t="s">
        <v>1124</v>
      </c>
      <c r="AH2460" s="60" t="s">
        <v>1124</v>
      </c>
      <c r="AI2460" s="60" t="s">
        <v>1124</v>
      </c>
      <c r="AJ2460" s="60" t="s">
        <v>1124</v>
      </c>
      <c r="AK2460" s="60" t="s">
        <v>1124</v>
      </c>
      <c r="AL2460" s="60" t="s">
        <v>1124</v>
      </c>
      <c r="AM2460" s="60" t="s">
        <v>1124</v>
      </c>
      <c r="AN2460" s="60" t="s">
        <v>1124</v>
      </c>
      <c r="AO2460" s="60"/>
      <c r="AP2460" s="35" t="s">
        <v>1917</v>
      </c>
      <c r="AQ2460" s="377">
        <v>0</v>
      </c>
      <c r="AR2460" s="378">
        <v>0</v>
      </c>
      <c r="AS2460" s="377">
        <v>0</v>
      </c>
      <c r="AT2460" s="378">
        <v>0</v>
      </c>
      <c r="AU2460" s="377">
        <v>0</v>
      </c>
      <c r="AV2460" s="377">
        <v>0</v>
      </c>
      <c r="AW2460" s="377">
        <v>0</v>
      </c>
      <c r="AX2460">
        <v>0</v>
      </c>
      <c r="AY2460">
        <v>0</v>
      </c>
    </row>
    <row r="2461" spans="1:53" ht="15.75" hidden="1" customHeight="1" x14ac:dyDescent="0.2">
      <c r="A2461" s="46">
        <v>2961</v>
      </c>
      <c r="B2461" s="258" t="s">
        <v>4250</v>
      </c>
      <c r="C2461" t="s">
        <v>1136</v>
      </c>
      <c r="D2461" t="s">
        <v>2038</v>
      </c>
      <c r="E2461" t="s">
        <v>1821</v>
      </c>
      <c r="F2461" s="29" t="s">
        <v>1850</v>
      </c>
      <c r="G2461" s="47">
        <v>344</v>
      </c>
      <c r="H2461" t="s">
        <v>1850</v>
      </c>
      <c r="I2461">
        <v>1</v>
      </c>
      <c r="J2461" t="s">
        <v>4251</v>
      </c>
      <c r="K2461" t="s">
        <v>2132</v>
      </c>
      <c r="L2461" t="s">
        <v>4252</v>
      </c>
      <c r="M2461">
        <v>0</v>
      </c>
      <c r="N2461" s="34">
        <v>0</v>
      </c>
      <c r="O2461" s="34" t="s">
        <v>195</v>
      </c>
      <c r="P2461" s="34">
        <v>0</v>
      </c>
      <c r="Q2461" s="34" t="s">
        <v>853</v>
      </c>
      <c r="R2461" s="34">
        <v>0</v>
      </c>
      <c r="S2461" s="48" t="s">
        <v>1123</v>
      </c>
      <c r="T2461" s="13">
        <v>0</v>
      </c>
      <c r="U2461" s="12">
        <v>0</v>
      </c>
      <c r="V2461" s="12">
        <v>0</v>
      </c>
      <c r="W2461" s="12">
        <v>0</v>
      </c>
      <c r="X2461" s="14" t="str">
        <f t="shared" si="38"/>
        <v>С</v>
      </c>
      <c r="Y2461" s="271">
        <f>Таблица1[[#This Row],[ID_intellix]]</f>
        <v>2961</v>
      </c>
      <c r="Z2461" s="269" t="s">
        <v>122</v>
      </c>
      <c r="AA2461" s="145">
        <f>IF(OR(Таблица1[[#This Row],[CARDIO_report]]&lt;&gt;0,Таблица1[[#This Row],[AI COMBO_report]]&lt;&gt;0,Таблица1[[#This Row],[OTC_report]]&lt;&gt;0),1,0)</f>
        <v>0</v>
      </c>
      <c r="AE2461" s="60" t="s">
        <v>1124</v>
      </c>
      <c r="AF2461" s="60"/>
      <c r="AG2461" s="60" t="s">
        <v>1124</v>
      </c>
      <c r="AH2461" s="60" t="s">
        <v>1124</v>
      </c>
      <c r="AI2461" s="60" t="s">
        <v>1124</v>
      </c>
      <c r="AJ2461" s="60" t="s">
        <v>1124</v>
      </c>
      <c r="AK2461" s="60" t="s">
        <v>1124</v>
      </c>
      <c r="AL2461" s="60" t="s">
        <v>1124</v>
      </c>
      <c r="AM2461" s="60" t="s">
        <v>1124</v>
      </c>
      <c r="AN2461" s="60" t="s">
        <v>1124</v>
      </c>
      <c r="AO2461" s="60"/>
      <c r="AP2461" s="35" t="s">
        <v>1857</v>
      </c>
      <c r="AQ2461" s="377">
        <v>0</v>
      </c>
      <c r="AR2461" s="378">
        <v>0</v>
      </c>
      <c r="AS2461" s="377">
        <v>0</v>
      </c>
      <c r="AT2461" s="378">
        <v>0</v>
      </c>
      <c r="AU2461" s="377">
        <v>0</v>
      </c>
      <c r="AV2461" s="377">
        <v>0</v>
      </c>
      <c r="AW2461" s="377">
        <v>0</v>
      </c>
      <c r="AX2461">
        <v>0</v>
      </c>
      <c r="AY2461">
        <v>0</v>
      </c>
    </row>
    <row r="2462" spans="1:53" ht="15.75" hidden="1" customHeight="1" x14ac:dyDescent="0.2">
      <c r="A2462" s="46">
        <v>2897</v>
      </c>
      <c r="B2462" s="258" t="s">
        <v>9740</v>
      </c>
      <c r="C2462" t="s">
        <v>1136</v>
      </c>
      <c r="D2462" t="s">
        <v>2038</v>
      </c>
      <c r="E2462" t="s">
        <v>2504</v>
      </c>
      <c r="F2462" s="29" t="s">
        <v>1139</v>
      </c>
      <c r="G2462" s="47">
        <v>27</v>
      </c>
      <c r="H2462" t="s">
        <v>1140</v>
      </c>
      <c r="I2462">
        <v>1</v>
      </c>
      <c r="J2462" t="s">
        <v>9741</v>
      </c>
      <c r="K2462" t="s">
        <v>2132</v>
      </c>
      <c r="L2462" t="s">
        <v>9742</v>
      </c>
      <c r="M2462">
        <v>0</v>
      </c>
      <c r="N2462" s="34">
        <v>0</v>
      </c>
      <c r="O2462" s="34" t="s">
        <v>195</v>
      </c>
      <c r="P2462" s="34">
        <v>0</v>
      </c>
      <c r="Q2462" s="34" t="s">
        <v>853</v>
      </c>
      <c r="R2462" s="34" t="s">
        <v>859</v>
      </c>
      <c r="S2462" s="48" t="s">
        <v>1123</v>
      </c>
      <c r="T2462" s="13" t="s">
        <v>122</v>
      </c>
      <c r="U2462" s="12" t="s">
        <v>122</v>
      </c>
      <c r="V2462" s="12" t="s">
        <v>1863</v>
      </c>
      <c r="W2462" s="12" t="s">
        <v>122</v>
      </c>
      <c r="X2462" s="14" t="str">
        <f t="shared" si="38"/>
        <v>В</v>
      </c>
      <c r="Y2462" s="271">
        <f>Таблица1[[#This Row],[ID_intellix]]</f>
        <v>2897</v>
      </c>
      <c r="Z2462" s="269" t="s">
        <v>122</v>
      </c>
      <c r="AA2462" s="145">
        <f>IF(OR(Таблица1[[#This Row],[CARDIO_report]]&lt;&gt;0,Таблица1[[#This Row],[AI COMBO_report]]&lt;&gt;0,Таблица1[[#This Row],[OTC_report]]&lt;&gt;0),1,0)</f>
        <v>1</v>
      </c>
      <c r="AB2462" s="60" t="s">
        <v>2602</v>
      </c>
      <c r="AC2462" s="60" t="s">
        <v>2602</v>
      </c>
      <c r="AD2462" s="60" t="s">
        <v>1124</v>
      </c>
      <c r="AE2462" s="60" t="s">
        <v>1124</v>
      </c>
      <c r="AF2462" s="60"/>
      <c r="AG2462" s="89" t="s">
        <v>2516</v>
      </c>
      <c r="AH2462" s="89">
        <v>4</v>
      </c>
      <c r="AI2462" s="89" t="s">
        <v>1437</v>
      </c>
      <c r="AJ2462" s="89">
        <v>1</v>
      </c>
      <c r="AK2462" s="89" t="s">
        <v>1437</v>
      </c>
      <c r="AL2462" s="89">
        <v>16</v>
      </c>
      <c r="AM2462" s="89" t="s">
        <v>1437</v>
      </c>
      <c r="AN2462" s="89">
        <v>10</v>
      </c>
      <c r="AP2462" s="35" t="s">
        <v>1917</v>
      </c>
      <c r="AQ2462" s="377" t="s">
        <v>2847</v>
      </c>
      <c r="AR2462" s="378">
        <v>0</v>
      </c>
      <c r="AS2462" s="377" t="s">
        <v>2847</v>
      </c>
      <c r="AT2462" s="378">
        <v>0</v>
      </c>
      <c r="AU2462" s="377">
        <v>0</v>
      </c>
      <c r="AV2462" s="377">
        <v>0</v>
      </c>
      <c r="AW2462" s="377" t="s">
        <v>2847</v>
      </c>
      <c r="AX2462" s="2">
        <v>0</v>
      </c>
      <c r="AY2462" s="2" t="s">
        <v>2847</v>
      </c>
      <c r="BA2462" s="2" t="s">
        <v>6336</v>
      </c>
    </row>
    <row r="2463" spans="1:53" ht="15.75" hidden="1" customHeight="1" x14ac:dyDescent="0.2">
      <c r="A2463" s="46">
        <v>7356</v>
      </c>
      <c r="B2463" s="258" t="s">
        <v>11356</v>
      </c>
      <c r="C2463" t="s">
        <v>1136</v>
      </c>
      <c r="D2463" t="s">
        <v>2038</v>
      </c>
      <c r="E2463" t="s">
        <v>2504</v>
      </c>
      <c r="F2463" s="29" t="s">
        <v>3621</v>
      </c>
      <c r="G2463" s="47">
        <v>7</v>
      </c>
      <c r="H2463" t="s">
        <v>3621</v>
      </c>
      <c r="I2463">
        <v>1</v>
      </c>
      <c r="J2463" t="s">
        <v>11357</v>
      </c>
      <c r="K2463" t="s">
        <v>2132</v>
      </c>
      <c r="L2463" t="s">
        <v>11358</v>
      </c>
      <c r="M2463">
        <v>0</v>
      </c>
      <c r="N2463" s="34">
        <v>0</v>
      </c>
      <c r="O2463" s="34" t="s">
        <v>195</v>
      </c>
      <c r="P2463" s="34">
        <v>0</v>
      </c>
      <c r="Q2463" s="34" t="s">
        <v>853</v>
      </c>
      <c r="R2463" s="34">
        <v>0</v>
      </c>
      <c r="S2463" s="48" t="s">
        <v>1123</v>
      </c>
      <c r="T2463" s="13" t="s">
        <v>122</v>
      </c>
      <c r="U2463" s="12" t="s">
        <v>122</v>
      </c>
      <c r="V2463" s="12" t="s">
        <v>122</v>
      </c>
      <c r="W2463" s="12" t="s">
        <v>122</v>
      </c>
      <c r="X2463" s="14" t="str">
        <f t="shared" si="38"/>
        <v>С</v>
      </c>
      <c r="Y2463" s="271">
        <f>Таблица1[[#This Row],[ID_intellix]]</f>
        <v>7356</v>
      </c>
      <c r="Z2463" s="269" t="s">
        <v>122</v>
      </c>
      <c r="AA2463" s="145">
        <f>IF(OR(Таблица1[[#This Row],[CARDIO_report]]&lt;&gt;0,Таблица1[[#This Row],[AI COMBO_report]]&lt;&gt;0,Таблица1[[#This Row],[OTC_report]]&lt;&gt;0),1,0)</f>
        <v>0</v>
      </c>
      <c r="AB2463" s="60" t="s">
        <v>1124</v>
      </c>
      <c r="AC2463" s="60" t="s">
        <v>1124</v>
      </c>
      <c r="AD2463" s="60" t="s">
        <v>1124</v>
      </c>
      <c r="AE2463" s="60" t="s">
        <v>1124</v>
      </c>
      <c r="AF2463" s="60"/>
      <c r="AG2463" s="89" t="s">
        <v>1437</v>
      </c>
      <c r="AH2463" s="89">
        <v>5</v>
      </c>
      <c r="AI2463" s="89" t="s">
        <v>1437</v>
      </c>
      <c r="AJ2463" s="89">
        <v>14</v>
      </c>
      <c r="AK2463" s="89" t="s">
        <v>1437</v>
      </c>
      <c r="AL2463" s="89">
        <v>24</v>
      </c>
      <c r="AM2463" s="89" t="s">
        <v>1437</v>
      </c>
      <c r="AN2463" s="89">
        <v>48</v>
      </c>
      <c r="AP2463" s="35" t="s">
        <v>1825</v>
      </c>
      <c r="AQ2463" s="377">
        <v>0</v>
      </c>
      <c r="AR2463" s="378">
        <v>0</v>
      </c>
      <c r="AS2463" s="377">
        <v>0</v>
      </c>
      <c r="AT2463" s="378">
        <v>0</v>
      </c>
      <c r="AU2463" s="377">
        <v>0</v>
      </c>
      <c r="AV2463" s="377">
        <v>0</v>
      </c>
      <c r="AW2463" s="377">
        <v>0</v>
      </c>
      <c r="AX2463">
        <v>0</v>
      </c>
      <c r="AY2463">
        <v>0</v>
      </c>
    </row>
    <row r="2464" spans="1:53" ht="15.75" hidden="1" customHeight="1" x14ac:dyDescent="0.2">
      <c r="A2464" s="46">
        <v>3376</v>
      </c>
      <c r="B2464" s="258" t="s">
        <v>12604</v>
      </c>
      <c r="C2464" t="s">
        <v>1136</v>
      </c>
      <c r="D2464" t="s">
        <v>2038</v>
      </c>
      <c r="E2464" t="s">
        <v>2504</v>
      </c>
      <c r="F2464" s="29" t="s">
        <v>3621</v>
      </c>
      <c r="G2464" s="47">
        <v>11</v>
      </c>
      <c r="H2464" t="s">
        <v>3621</v>
      </c>
      <c r="I2464">
        <v>1</v>
      </c>
      <c r="J2464" t="s">
        <v>12605</v>
      </c>
      <c r="K2464" t="s">
        <v>2132</v>
      </c>
      <c r="L2464" t="s">
        <v>12606</v>
      </c>
      <c r="M2464">
        <v>0</v>
      </c>
      <c r="N2464" s="34">
        <v>0</v>
      </c>
      <c r="O2464" s="34" t="s">
        <v>195</v>
      </c>
      <c r="P2464" s="34">
        <v>0</v>
      </c>
      <c r="Q2464" s="34" t="s">
        <v>853</v>
      </c>
      <c r="R2464" s="34">
        <v>0</v>
      </c>
      <c r="S2464" s="48" t="s">
        <v>1123</v>
      </c>
      <c r="T2464" s="13" t="s">
        <v>122</v>
      </c>
      <c r="U2464" s="12" t="s">
        <v>122</v>
      </c>
      <c r="V2464" s="12" t="s">
        <v>122</v>
      </c>
      <c r="W2464" s="12" t="s">
        <v>122</v>
      </c>
      <c r="X2464" s="14" t="str">
        <f t="shared" si="38"/>
        <v>С</v>
      </c>
      <c r="Y2464" s="271">
        <f>Таблица1[[#This Row],[ID_intellix]]</f>
        <v>3376</v>
      </c>
      <c r="Z2464" s="269" t="s">
        <v>122</v>
      </c>
      <c r="AA2464" s="145">
        <f>IF(OR(Таблица1[[#This Row],[CARDIO_report]]&lt;&gt;0,Таблица1[[#This Row],[AI COMBO_report]]&lt;&gt;0,Таблица1[[#This Row],[OTC_report]]&lt;&gt;0),1,0)</f>
        <v>0</v>
      </c>
      <c r="AB2464" s="60" t="s">
        <v>1124</v>
      </c>
      <c r="AC2464" s="60" t="s">
        <v>1124</v>
      </c>
      <c r="AD2464" s="60" t="s">
        <v>1124</v>
      </c>
      <c r="AE2464" s="60" t="s">
        <v>1124</v>
      </c>
      <c r="AF2464" s="60"/>
      <c r="AG2464" s="89" t="s">
        <v>1437</v>
      </c>
      <c r="AH2464" s="89">
        <v>1</v>
      </c>
      <c r="AI2464" s="89" t="s">
        <v>1437</v>
      </c>
      <c r="AJ2464" s="89">
        <v>9</v>
      </c>
      <c r="AK2464" s="89" t="s">
        <v>1437</v>
      </c>
      <c r="AL2464" s="89">
        <v>32</v>
      </c>
      <c r="AM2464" s="89" t="s">
        <v>1145</v>
      </c>
      <c r="AN2464" s="89">
        <v>71</v>
      </c>
      <c r="AP2464" s="35" t="s">
        <v>1825</v>
      </c>
      <c r="AQ2464" s="377">
        <v>0</v>
      </c>
      <c r="AR2464" s="378">
        <v>0</v>
      </c>
      <c r="AS2464" s="377">
        <v>0</v>
      </c>
      <c r="AT2464" s="378">
        <v>0</v>
      </c>
      <c r="AU2464" s="377">
        <v>0</v>
      </c>
      <c r="AV2464" s="377">
        <v>0</v>
      </c>
      <c r="AW2464" s="377">
        <v>0</v>
      </c>
      <c r="AX2464">
        <v>0</v>
      </c>
      <c r="AY2464">
        <v>0</v>
      </c>
    </row>
    <row r="2465" spans="1:54" ht="15.75" hidden="1" customHeight="1" x14ac:dyDescent="0.2">
      <c r="A2465" s="46">
        <v>7733</v>
      </c>
      <c r="B2465" s="258" t="s">
        <v>12664</v>
      </c>
      <c r="C2465" t="s">
        <v>1136</v>
      </c>
      <c r="D2465" t="s">
        <v>2038</v>
      </c>
      <c r="E2465" t="s">
        <v>2504</v>
      </c>
      <c r="F2465" s="29" t="s">
        <v>2995</v>
      </c>
      <c r="G2465" s="396">
        <v>15</v>
      </c>
      <c r="H2465" t="s">
        <v>2995</v>
      </c>
      <c r="I2465">
        <v>1</v>
      </c>
      <c r="J2465" t="s">
        <v>12665</v>
      </c>
      <c r="K2465" t="s">
        <v>2132</v>
      </c>
      <c r="L2465" t="s">
        <v>12666</v>
      </c>
      <c r="M2465">
        <v>0</v>
      </c>
      <c r="N2465" s="34">
        <v>0</v>
      </c>
      <c r="O2465" s="34" t="s">
        <v>195</v>
      </c>
      <c r="P2465" s="34" t="s">
        <v>202</v>
      </c>
      <c r="Q2465" s="34" t="s">
        <v>853</v>
      </c>
      <c r="R2465" s="34" t="s">
        <v>859</v>
      </c>
      <c r="S2465" s="48" t="s">
        <v>1123</v>
      </c>
      <c r="T2465" s="13" t="s">
        <v>122</v>
      </c>
      <c r="U2465" s="12" t="s">
        <v>122</v>
      </c>
      <c r="V2465" s="12" t="s">
        <v>1863</v>
      </c>
      <c r="W2465" s="12" t="s">
        <v>122</v>
      </c>
      <c r="X2465" s="14" t="str">
        <f t="shared" si="38"/>
        <v>В</v>
      </c>
      <c r="Y2465" s="271">
        <f>Таблица1[[#This Row],[ID_intellix]]</f>
        <v>7733</v>
      </c>
      <c r="Z2465" s="269" t="s">
        <v>122</v>
      </c>
      <c r="AA2465" s="145">
        <f>IF(OR(Таблица1[[#This Row],[CARDIO_report]]&lt;&gt;0,Таблица1[[#This Row],[AI COMBO_report]]&lt;&gt;0,Таблица1[[#This Row],[OTC_report]]&lt;&gt;0),1,0)</f>
        <v>1</v>
      </c>
      <c r="AB2465" s="60" t="s">
        <v>1124</v>
      </c>
      <c r="AC2465" s="60" t="s">
        <v>1124</v>
      </c>
      <c r="AD2465" s="60" t="s">
        <v>1124</v>
      </c>
      <c r="AE2465" s="60" t="s">
        <v>1124</v>
      </c>
      <c r="AF2465" s="60"/>
      <c r="AG2465" s="89" t="s">
        <v>1437</v>
      </c>
      <c r="AH2465" s="89">
        <v>8</v>
      </c>
      <c r="AI2465" s="89" t="s">
        <v>2516</v>
      </c>
      <c r="AJ2465" s="89">
        <v>10</v>
      </c>
      <c r="AK2465" s="89" t="s">
        <v>1414</v>
      </c>
      <c r="AL2465" s="89">
        <v>77</v>
      </c>
      <c r="AM2465" s="89" t="s">
        <v>1414</v>
      </c>
      <c r="AN2465" s="89">
        <v>67</v>
      </c>
      <c r="AP2465" s="35" t="s">
        <v>1857</v>
      </c>
      <c r="AQ2465" s="377">
        <v>0</v>
      </c>
      <c r="AR2465" s="378">
        <v>0</v>
      </c>
      <c r="AS2465" s="377">
        <v>0</v>
      </c>
      <c r="AT2465" s="378">
        <v>0</v>
      </c>
      <c r="AU2465" s="377">
        <v>0</v>
      </c>
      <c r="AV2465" s="377">
        <v>0</v>
      </c>
      <c r="AW2465" s="377">
        <v>0</v>
      </c>
      <c r="AX2465">
        <v>0</v>
      </c>
      <c r="AY2465">
        <v>0</v>
      </c>
    </row>
    <row r="2466" spans="1:54" ht="15.75" hidden="1" customHeight="1" x14ac:dyDescent="0.2">
      <c r="A2466" s="46">
        <v>7920</v>
      </c>
      <c r="B2466" s="258" t="s">
        <v>13785</v>
      </c>
      <c r="C2466" t="s">
        <v>1136</v>
      </c>
      <c r="D2466" t="s">
        <v>2038</v>
      </c>
      <c r="E2466" t="s">
        <v>2504</v>
      </c>
      <c r="F2466" s="29" t="s">
        <v>1850</v>
      </c>
      <c r="G2466" s="53" t="s">
        <v>13786</v>
      </c>
      <c r="H2466" t="s">
        <v>1850</v>
      </c>
      <c r="I2466">
        <v>1</v>
      </c>
      <c r="J2466" t="s">
        <v>13787</v>
      </c>
      <c r="K2466" t="s">
        <v>2132</v>
      </c>
      <c r="L2466" t="s">
        <v>13788</v>
      </c>
      <c r="M2466">
        <v>0</v>
      </c>
      <c r="N2466" s="34">
        <v>0</v>
      </c>
      <c r="O2466" s="34" t="s">
        <v>195</v>
      </c>
      <c r="P2466" s="34">
        <v>0</v>
      </c>
      <c r="Q2466" s="34" t="s">
        <v>853</v>
      </c>
      <c r="R2466" s="34" t="s">
        <v>859</v>
      </c>
      <c r="S2466" s="48" t="s">
        <v>1123</v>
      </c>
      <c r="T2466" s="13" t="s">
        <v>122</v>
      </c>
      <c r="U2466" s="12" t="s">
        <v>122</v>
      </c>
      <c r="V2466" s="12" t="s">
        <v>1863</v>
      </c>
      <c r="W2466" s="12" t="s">
        <v>122</v>
      </c>
      <c r="X2466" s="14" t="str">
        <f t="shared" si="38"/>
        <v>В</v>
      </c>
      <c r="Y2466" s="271">
        <f>Таблица1[[#This Row],[ID_intellix]]</f>
        <v>7920</v>
      </c>
      <c r="Z2466" s="269" t="s">
        <v>122</v>
      </c>
      <c r="AA2466" s="145">
        <f>IF(OR(Таблица1[[#This Row],[CARDIO_report]]&lt;&gt;0,Таблица1[[#This Row],[AI COMBO_report]]&lt;&gt;0,Таблица1[[#This Row],[OTC_report]]&lt;&gt;0),1,0)</f>
        <v>1</v>
      </c>
      <c r="AB2466" s="60" t="s">
        <v>1124</v>
      </c>
      <c r="AC2466" s="60" t="s">
        <v>1124</v>
      </c>
      <c r="AD2466" s="60" t="s">
        <v>1124</v>
      </c>
      <c r="AE2466" s="60" t="s">
        <v>1124</v>
      </c>
      <c r="AF2466" s="60"/>
      <c r="AG2466" s="60" t="s">
        <v>1124</v>
      </c>
      <c r="AH2466" s="60" t="s">
        <v>1124</v>
      </c>
      <c r="AI2466" s="60" t="s">
        <v>1124</v>
      </c>
      <c r="AJ2466" s="60" t="s">
        <v>1124</v>
      </c>
      <c r="AK2466" s="60" t="s">
        <v>1124</v>
      </c>
      <c r="AL2466" s="60" t="s">
        <v>1124</v>
      </c>
      <c r="AM2466" s="60" t="s">
        <v>1124</v>
      </c>
      <c r="AN2466" s="60" t="s">
        <v>1124</v>
      </c>
      <c r="AO2466" s="60"/>
      <c r="AP2466" s="35" t="s">
        <v>1857</v>
      </c>
      <c r="AQ2466" s="377">
        <v>0</v>
      </c>
      <c r="AR2466" s="378">
        <v>0</v>
      </c>
      <c r="AS2466" s="377">
        <v>0</v>
      </c>
      <c r="AT2466" s="378">
        <v>0</v>
      </c>
      <c r="AU2466" s="377">
        <v>0</v>
      </c>
      <c r="AV2466" s="377">
        <v>0</v>
      </c>
      <c r="AW2466" s="377">
        <v>0</v>
      </c>
      <c r="AX2466">
        <v>0</v>
      </c>
      <c r="AY2466">
        <v>0</v>
      </c>
    </row>
    <row r="2467" spans="1:54" ht="15.75" hidden="1" customHeight="1" x14ac:dyDescent="0.2">
      <c r="A2467" s="46">
        <v>5207</v>
      </c>
      <c r="B2467" s="258" t="s">
        <v>8771</v>
      </c>
      <c r="C2467" t="s">
        <v>1136</v>
      </c>
      <c r="D2467" t="s">
        <v>2038</v>
      </c>
      <c r="E2467" t="s">
        <v>1821</v>
      </c>
      <c r="F2467" s="29" t="s">
        <v>1850</v>
      </c>
      <c r="G2467" s="47">
        <v>14</v>
      </c>
      <c r="H2467" t="s">
        <v>1850</v>
      </c>
      <c r="I2467">
        <v>1</v>
      </c>
      <c r="J2467" t="s">
        <v>8772</v>
      </c>
      <c r="K2467" t="s">
        <v>2132</v>
      </c>
      <c r="L2467" t="s">
        <v>8773</v>
      </c>
      <c r="M2467">
        <v>0</v>
      </c>
      <c r="N2467" s="34">
        <v>0</v>
      </c>
      <c r="O2467" s="34" t="s">
        <v>195</v>
      </c>
      <c r="P2467" s="34" t="s">
        <v>202</v>
      </c>
      <c r="Q2467" s="34" t="s">
        <v>853</v>
      </c>
      <c r="R2467" s="34" t="s">
        <v>859</v>
      </c>
      <c r="S2467" s="48" t="s">
        <v>1123</v>
      </c>
      <c r="T2467" s="13" t="s">
        <v>1863</v>
      </c>
      <c r="U2467" s="12" t="s">
        <v>122</v>
      </c>
      <c r="V2467" s="12" t="s">
        <v>1863</v>
      </c>
      <c r="W2467" s="12" t="s">
        <v>122</v>
      </c>
      <c r="X2467" s="14" t="str">
        <f t="shared" si="38"/>
        <v>А</v>
      </c>
      <c r="Y2467" s="271">
        <f>Таблица1[[#This Row],[ID_intellix]]</f>
        <v>5207</v>
      </c>
      <c r="Z2467" s="269" t="s">
        <v>122</v>
      </c>
      <c r="AA2467" s="145">
        <f>IF(OR(Таблица1[[#This Row],[CARDIO_report]]&lt;&gt;0,Таблица1[[#This Row],[AI COMBO_report]]&lt;&gt;0,Таблица1[[#This Row],[OTC_report]]&lt;&gt;0),1,0)</f>
        <v>1</v>
      </c>
      <c r="AB2467" s="60" t="s">
        <v>1124</v>
      </c>
      <c r="AC2467" s="60" t="s">
        <v>1124</v>
      </c>
      <c r="AD2467" s="60" t="s">
        <v>1124</v>
      </c>
      <c r="AE2467" s="60" t="s">
        <v>1124</v>
      </c>
      <c r="AF2467" s="60"/>
      <c r="AG2467" s="60" t="s">
        <v>1124</v>
      </c>
      <c r="AH2467" s="60" t="s">
        <v>1124</v>
      </c>
      <c r="AI2467" s="60" t="s">
        <v>1124</v>
      </c>
      <c r="AJ2467" s="60" t="s">
        <v>1124</v>
      </c>
      <c r="AK2467" s="60" t="s">
        <v>1124</v>
      </c>
      <c r="AL2467" s="60" t="s">
        <v>1124</v>
      </c>
      <c r="AM2467" s="60" t="s">
        <v>1124</v>
      </c>
      <c r="AN2467" s="60" t="s">
        <v>1124</v>
      </c>
      <c r="AO2467" s="60"/>
      <c r="AP2467" s="35" t="s">
        <v>1917</v>
      </c>
      <c r="AQ2467" s="377">
        <v>0</v>
      </c>
      <c r="AR2467" s="378">
        <v>0</v>
      </c>
      <c r="AS2467" s="377">
        <v>0</v>
      </c>
      <c r="AT2467" s="378">
        <v>0</v>
      </c>
      <c r="AU2467" s="377">
        <v>0</v>
      </c>
      <c r="AV2467" s="377">
        <v>0</v>
      </c>
      <c r="AW2467" s="377">
        <v>0</v>
      </c>
      <c r="AX2467">
        <v>0</v>
      </c>
      <c r="AY2467">
        <v>0</v>
      </c>
    </row>
    <row r="2468" spans="1:54" ht="15.75" hidden="1" customHeight="1" x14ac:dyDescent="0.2">
      <c r="A2468" s="46">
        <v>7051</v>
      </c>
      <c r="B2468" s="258" t="s">
        <v>8795</v>
      </c>
      <c r="C2468" t="s">
        <v>1136</v>
      </c>
      <c r="D2468" t="s">
        <v>2038</v>
      </c>
      <c r="E2468" t="s">
        <v>1821</v>
      </c>
      <c r="F2468" s="29" t="s">
        <v>1850</v>
      </c>
      <c r="G2468" s="47">
        <v>150</v>
      </c>
      <c r="H2468" t="s">
        <v>1850</v>
      </c>
      <c r="I2468">
        <v>1</v>
      </c>
      <c r="J2468" t="s">
        <v>8796</v>
      </c>
      <c r="K2468" t="s">
        <v>2132</v>
      </c>
      <c r="L2468" t="s">
        <v>8797</v>
      </c>
      <c r="M2468">
        <v>0</v>
      </c>
      <c r="N2468" s="34">
        <v>0</v>
      </c>
      <c r="O2468" s="34" t="s">
        <v>195</v>
      </c>
      <c r="P2468" s="34">
        <v>0</v>
      </c>
      <c r="Q2468" s="34" t="s">
        <v>853</v>
      </c>
      <c r="R2468" s="34">
        <v>0</v>
      </c>
      <c r="S2468" s="48" t="s">
        <v>1123</v>
      </c>
      <c r="T2468" s="13" t="s">
        <v>122</v>
      </c>
      <c r="U2468" s="12" t="s">
        <v>1863</v>
      </c>
      <c r="V2468" s="12" t="s">
        <v>122</v>
      </c>
      <c r="W2468" s="12" t="s">
        <v>122</v>
      </c>
      <c r="X2468" s="14" t="str">
        <f t="shared" si="38"/>
        <v>В</v>
      </c>
      <c r="Y2468" s="271">
        <f>Таблица1[[#This Row],[ID_intellix]]</f>
        <v>7051</v>
      </c>
      <c r="Z2468" s="269" t="s">
        <v>122</v>
      </c>
      <c r="AA2468" s="145">
        <f>IF(OR(Таблица1[[#This Row],[CARDIO_report]]&lt;&gt;0,Таблица1[[#This Row],[AI COMBO_report]]&lt;&gt;0,Таблица1[[#This Row],[OTC_report]]&lt;&gt;0),1,0)</f>
        <v>0</v>
      </c>
      <c r="AB2468" s="60" t="s">
        <v>1124</v>
      </c>
      <c r="AC2468" s="60" t="s">
        <v>1124</v>
      </c>
      <c r="AD2468" s="60" t="s">
        <v>1124</v>
      </c>
      <c r="AE2468" s="60" t="s">
        <v>1124</v>
      </c>
      <c r="AF2468" s="60"/>
      <c r="AG2468" s="60" t="s">
        <v>1124</v>
      </c>
      <c r="AH2468" s="60" t="s">
        <v>1124</v>
      </c>
      <c r="AI2468" s="60" t="s">
        <v>1124</v>
      </c>
      <c r="AJ2468" s="60" t="s">
        <v>1124</v>
      </c>
      <c r="AK2468" s="60" t="s">
        <v>1124</v>
      </c>
      <c r="AL2468" s="60" t="s">
        <v>1124</v>
      </c>
      <c r="AM2468" s="60" t="s">
        <v>1124</v>
      </c>
      <c r="AN2468" s="60" t="s">
        <v>1124</v>
      </c>
      <c r="AO2468" s="60"/>
      <c r="AP2468" s="35" t="s">
        <v>1857</v>
      </c>
      <c r="AQ2468" s="377">
        <v>0</v>
      </c>
      <c r="AR2468" s="378">
        <v>0</v>
      </c>
      <c r="AS2468" s="377">
        <v>0</v>
      </c>
      <c r="AT2468" s="378">
        <v>0</v>
      </c>
      <c r="AU2468" s="377">
        <v>0</v>
      </c>
      <c r="AV2468" s="377">
        <v>0</v>
      </c>
      <c r="AW2468" s="377">
        <v>0</v>
      </c>
      <c r="AX2468" s="51">
        <v>0</v>
      </c>
      <c r="AY2468" s="51">
        <v>0</v>
      </c>
    </row>
    <row r="2469" spans="1:54" ht="15.75" hidden="1" customHeight="1" x14ac:dyDescent="0.2">
      <c r="A2469" s="46">
        <v>1291</v>
      </c>
      <c r="B2469" s="258" t="s">
        <v>5160</v>
      </c>
      <c r="C2469" t="s">
        <v>1159</v>
      </c>
      <c r="D2469" t="s">
        <v>667</v>
      </c>
      <c r="E2469" t="s">
        <v>1821</v>
      </c>
      <c r="F2469" s="29" t="s">
        <v>1950</v>
      </c>
      <c r="G2469" s="47">
        <v>115</v>
      </c>
      <c r="H2469" t="s">
        <v>1950</v>
      </c>
      <c r="I2469">
        <v>1</v>
      </c>
      <c r="J2469" t="s">
        <v>5161</v>
      </c>
      <c r="K2469" t="s">
        <v>667</v>
      </c>
      <c r="L2469" t="s">
        <v>5162</v>
      </c>
      <c r="M2469" t="s">
        <v>2007</v>
      </c>
      <c r="N2469" s="34" t="s">
        <v>493</v>
      </c>
      <c r="O2469" s="34" t="s">
        <v>672</v>
      </c>
      <c r="P2469" s="34" t="s">
        <v>679</v>
      </c>
      <c r="Q2469" s="34">
        <v>0</v>
      </c>
      <c r="R2469" s="34">
        <v>0</v>
      </c>
      <c r="S2469" s="48" t="s">
        <v>1123</v>
      </c>
      <c r="T2469" s="13" t="s">
        <v>1863</v>
      </c>
      <c r="U2469" s="12" t="s">
        <v>122</v>
      </c>
      <c r="V2469" s="12" t="s">
        <v>122</v>
      </c>
      <c r="W2469" s="12" t="s">
        <v>1863</v>
      </c>
      <c r="X2469" s="14" t="str">
        <f t="shared" si="38"/>
        <v>А</v>
      </c>
      <c r="Y2469" s="271">
        <f>Таблица1[[#This Row],[ID_intellix]]</f>
        <v>1291</v>
      </c>
      <c r="Z2469" s="269" t="s">
        <v>122</v>
      </c>
      <c r="AA2469" s="145">
        <f>IF(OR(Таблица1[[#This Row],[CARDIO_report]]&lt;&gt;0,Таблица1[[#This Row],[AI COMBO_report]]&lt;&gt;0,Таблица1[[#This Row],[OTC_report]]&lt;&gt;0),1,0)</f>
        <v>1</v>
      </c>
      <c r="AB2469" s="60" t="s">
        <v>1124</v>
      </c>
      <c r="AC2469" s="60" t="s">
        <v>1124</v>
      </c>
      <c r="AD2469" s="60" t="s">
        <v>1124</v>
      </c>
      <c r="AE2469" s="60" t="s">
        <v>1124</v>
      </c>
      <c r="AF2469" s="60"/>
      <c r="AG2469" s="60" t="s">
        <v>1124</v>
      </c>
      <c r="AH2469" s="60" t="s">
        <v>1124</v>
      </c>
      <c r="AI2469" s="60" t="s">
        <v>1124</v>
      </c>
      <c r="AJ2469" s="60" t="s">
        <v>1124</v>
      </c>
      <c r="AK2469" s="60" t="s">
        <v>1124</v>
      </c>
      <c r="AL2469" s="60" t="s">
        <v>1124</v>
      </c>
      <c r="AM2469" s="60" t="s">
        <v>1124</v>
      </c>
      <c r="AN2469" s="60" t="s">
        <v>1124</v>
      </c>
      <c r="AO2469" s="60"/>
      <c r="AP2469" s="35" t="s">
        <v>1917</v>
      </c>
      <c r="AQ2469" s="377">
        <v>0</v>
      </c>
      <c r="AR2469" s="378">
        <v>0</v>
      </c>
      <c r="AS2469" s="377">
        <v>0</v>
      </c>
      <c r="AT2469" s="378">
        <v>0</v>
      </c>
      <c r="AU2469" s="377">
        <v>0</v>
      </c>
      <c r="AV2469" s="377">
        <v>0</v>
      </c>
      <c r="AW2469" s="377">
        <v>0</v>
      </c>
      <c r="AX2469" s="2" t="s">
        <v>5159</v>
      </c>
      <c r="AY2469" s="2">
        <v>0</v>
      </c>
      <c r="AZ2469" s="2" t="s">
        <v>5159</v>
      </c>
      <c r="BB2469" s="2" t="s">
        <v>5159</v>
      </c>
    </row>
    <row r="2470" spans="1:54" ht="15.75" hidden="1" customHeight="1" x14ac:dyDescent="0.2">
      <c r="A2470" s="46">
        <v>7253</v>
      </c>
      <c r="B2470" s="258" t="s">
        <v>5172</v>
      </c>
      <c r="C2470" t="s">
        <v>1159</v>
      </c>
      <c r="D2470" t="s">
        <v>667</v>
      </c>
      <c r="E2470" t="s">
        <v>1821</v>
      </c>
      <c r="F2470" s="29" t="s">
        <v>1950</v>
      </c>
      <c r="G2470" s="47">
        <v>120</v>
      </c>
      <c r="H2470" t="s">
        <v>1950</v>
      </c>
      <c r="I2470">
        <v>1</v>
      </c>
      <c r="J2470" t="s">
        <v>5173</v>
      </c>
      <c r="K2470" t="s">
        <v>667</v>
      </c>
      <c r="L2470" t="s">
        <v>5174</v>
      </c>
      <c r="M2470" t="s">
        <v>2007</v>
      </c>
      <c r="N2470" s="34">
        <v>0</v>
      </c>
      <c r="O2470" s="34" t="s">
        <v>672</v>
      </c>
      <c r="P2470" s="34">
        <v>0</v>
      </c>
      <c r="Q2470" s="34">
        <v>0</v>
      </c>
      <c r="R2470" s="34">
        <v>0</v>
      </c>
      <c r="S2470" s="48" t="s">
        <v>1123</v>
      </c>
      <c r="T2470" s="13" t="s">
        <v>122</v>
      </c>
      <c r="U2470" s="12" t="s">
        <v>122</v>
      </c>
      <c r="V2470" s="12" t="s">
        <v>122</v>
      </c>
      <c r="W2470" s="12" t="s">
        <v>122</v>
      </c>
      <c r="X2470" s="14" t="str">
        <f t="shared" si="38"/>
        <v>С</v>
      </c>
      <c r="Y2470" s="271">
        <f>Таблица1[[#This Row],[ID_intellix]]</f>
        <v>7253</v>
      </c>
      <c r="Z2470" s="269" t="s">
        <v>122</v>
      </c>
      <c r="AA2470" s="145">
        <f>IF(OR(Таблица1[[#This Row],[CARDIO_report]]&lt;&gt;0,Таблица1[[#This Row],[AI COMBO_report]]&lt;&gt;0,Таблица1[[#This Row],[OTC_report]]&lt;&gt;0),1,0)</f>
        <v>0</v>
      </c>
      <c r="AB2470" s="60" t="s">
        <v>1124</v>
      </c>
      <c r="AC2470" s="60" t="s">
        <v>1124</v>
      </c>
      <c r="AD2470" s="60" t="s">
        <v>1124</v>
      </c>
      <c r="AE2470" s="60" t="s">
        <v>1124</v>
      </c>
      <c r="AF2470" s="60"/>
      <c r="AG2470" s="60" t="s">
        <v>1124</v>
      </c>
      <c r="AH2470" s="60" t="s">
        <v>1124</v>
      </c>
      <c r="AI2470" s="60" t="s">
        <v>1124</v>
      </c>
      <c r="AJ2470" s="60" t="s">
        <v>1124</v>
      </c>
      <c r="AK2470" s="60" t="s">
        <v>1124</v>
      </c>
      <c r="AL2470" s="60" t="s">
        <v>1124</v>
      </c>
      <c r="AM2470" s="60" t="s">
        <v>1124</v>
      </c>
      <c r="AN2470" s="60" t="s">
        <v>1124</v>
      </c>
      <c r="AO2470" s="60"/>
      <c r="AP2470" s="35" t="s">
        <v>1825</v>
      </c>
      <c r="AQ2470" s="377">
        <v>0</v>
      </c>
      <c r="AR2470" s="378">
        <v>0</v>
      </c>
      <c r="AS2470" s="377">
        <v>0</v>
      </c>
      <c r="AT2470" s="378">
        <v>0</v>
      </c>
      <c r="AU2470" s="377">
        <v>0</v>
      </c>
      <c r="AV2470" s="377">
        <v>0</v>
      </c>
      <c r="AW2470" s="377">
        <v>0</v>
      </c>
      <c r="AX2470">
        <v>0</v>
      </c>
      <c r="AY2470">
        <v>0</v>
      </c>
      <c r="AZ2470" s="2"/>
      <c r="BB2470" s="2"/>
    </row>
    <row r="2471" spans="1:54" ht="15.75" hidden="1" customHeight="1" x14ac:dyDescent="0.2">
      <c r="A2471" s="46">
        <v>7229</v>
      </c>
      <c r="B2471" s="258" t="s">
        <v>5178</v>
      </c>
      <c r="C2471" t="s">
        <v>1159</v>
      </c>
      <c r="D2471" t="s">
        <v>667</v>
      </c>
      <c r="E2471" t="s">
        <v>1821</v>
      </c>
      <c r="F2471" s="29" t="s">
        <v>1950</v>
      </c>
      <c r="G2471" s="47">
        <v>123</v>
      </c>
      <c r="H2471" t="s">
        <v>1950</v>
      </c>
      <c r="I2471">
        <v>1</v>
      </c>
      <c r="J2471" t="s">
        <v>5179</v>
      </c>
      <c r="K2471" t="s">
        <v>667</v>
      </c>
      <c r="L2471" t="s">
        <v>5180</v>
      </c>
      <c r="M2471" t="s">
        <v>2007</v>
      </c>
      <c r="N2471" s="34">
        <v>0</v>
      </c>
      <c r="O2471" s="34" t="s">
        <v>672</v>
      </c>
      <c r="P2471" s="34">
        <v>0</v>
      </c>
      <c r="Q2471" s="34">
        <v>0</v>
      </c>
      <c r="R2471" s="34">
        <v>0</v>
      </c>
      <c r="S2471" s="48" t="s">
        <v>1123</v>
      </c>
      <c r="T2471" s="13" t="s">
        <v>122</v>
      </c>
      <c r="U2471" s="12" t="s">
        <v>122</v>
      </c>
      <c r="V2471" s="12" t="s">
        <v>122</v>
      </c>
      <c r="W2471" s="12" t="s">
        <v>122</v>
      </c>
      <c r="X2471" s="14" t="str">
        <f t="shared" si="38"/>
        <v>С</v>
      </c>
      <c r="Y2471" s="271">
        <f>Таблица1[[#This Row],[ID_intellix]]</f>
        <v>7229</v>
      </c>
      <c r="Z2471" s="269" t="s">
        <v>122</v>
      </c>
      <c r="AA2471" s="145">
        <f>IF(OR(Таблица1[[#This Row],[CARDIO_report]]&lt;&gt;0,Таблица1[[#This Row],[AI COMBO_report]]&lt;&gt;0,Таблица1[[#This Row],[OTC_report]]&lt;&gt;0),1,0)</f>
        <v>0</v>
      </c>
      <c r="AB2471" s="60" t="s">
        <v>1124</v>
      </c>
      <c r="AC2471" s="60" t="s">
        <v>1124</v>
      </c>
      <c r="AD2471" s="60" t="s">
        <v>1124</v>
      </c>
      <c r="AE2471" s="60" t="s">
        <v>1124</v>
      </c>
      <c r="AF2471" s="60"/>
      <c r="AG2471" s="60" t="s">
        <v>1124</v>
      </c>
      <c r="AH2471" s="60" t="s">
        <v>1124</v>
      </c>
      <c r="AI2471" s="60" t="s">
        <v>1124</v>
      </c>
      <c r="AJ2471" s="60" t="s">
        <v>1124</v>
      </c>
      <c r="AK2471" s="60" t="s">
        <v>1124</v>
      </c>
      <c r="AL2471" s="60" t="s">
        <v>1124</v>
      </c>
      <c r="AM2471" s="60" t="s">
        <v>1124</v>
      </c>
      <c r="AN2471" s="60" t="s">
        <v>1124</v>
      </c>
      <c r="AO2471" s="60"/>
      <c r="AP2471" s="35" t="s">
        <v>1825</v>
      </c>
      <c r="AQ2471" s="377">
        <v>0</v>
      </c>
      <c r="AR2471" s="378">
        <v>0</v>
      </c>
      <c r="AS2471" s="377">
        <v>0</v>
      </c>
      <c r="AT2471" s="378">
        <v>0</v>
      </c>
      <c r="AU2471" s="377">
        <v>0</v>
      </c>
      <c r="AV2471" s="377">
        <v>0</v>
      </c>
      <c r="AW2471" s="377">
        <v>0</v>
      </c>
      <c r="AX2471">
        <v>0</v>
      </c>
      <c r="AY2471">
        <v>0</v>
      </c>
      <c r="AZ2471" s="2"/>
      <c r="BB2471" s="2"/>
    </row>
    <row r="2472" spans="1:54" ht="15.75" hidden="1" customHeight="1" x14ac:dyDescent="0.2">
      <c r="A2472" s="46">
        <v>6917</v>
      </c>
      <c r="B2472" s="258" t="s">
        <v>5187</v>
      </c>
      <c r="C2472" t="s">
        <v>1159</v>
      </c>
      <c r="D2472" t="s">
        <v>667</v>
      </c>
      <c r="E2472" t="s">
        <v>1821</v>
      </c>
      <c r="F2472" s="29" t="s">
        <v>1950</v>
      </c>
      <c r="G2472" s="47">
        <v>128</v>
      </c>
      <c r="H2472" t="s">
        <v>1950</v>
      </c>
      <c r="I2472">
        <v>1</v>
      </c>
      <c r="J2472" t="s">
        <v>5188</v>
      </c>
      <c r="K2472" t="s">
        <v>667</v>
      </c>
      <c r="L2472" t="s">
        <v>5189</v>
      </c>
      <c r="M2472" t="s">
        <v>2007</v>
      </c>
      <c r="N2472" s="34">
        <v>0</v>
      </c>
      <c r="O2472" s="34" t="s">
        <v>672</v>
      </c>
      <c r="P2472" s="34">
        <v>0</v>
      </c>
      <c r="Q2472" s="34">
        <v>0</v>
      </c>
      <c r="R2472" s="34">
        <v>0</v>
      </c>
      <c r="S2472" s="48" t="s">
        <v>1123</v>
      </c>
      <c r="T2472" s="13" t="s">
        <v>122</v>
      </c>
      <c r="U2472" s="12" t="s">
        <v>122</v>
      </c>
      <c r="V2472" s="12" t="s">
        <v>122</v>
      </c>
      <c r="W2472" s="12" t="s">
        <v>122</v>
      </c>
      <c r="X2472" s="14" t="str">
        <f t="shared" si="38"/>
        <v>С</v>
      </c>
      <c r="Y2472" s="271">
        <f>Таблица1[[#This Row],[ID_intellix]]</f>
        <v>6917</v>
      </c>
      <c r="Z2472" s="269" t="s">
        <v>122</v>
      </c>
      <c r="AA2472" s="145">
        <f>IF(OR(Таблица1[[#This Row],[CARDIO_report]]&lt;&gt;0,Таблица1[[#This Row],[AI COMBO_report]]&lt;&gt;0,Таблица1[[#This Row],[OTC_report]]&lt;&gt;0),1,0)</f>
        <v>0</v>
      </c>
      <c r="AB2472" s="60" t="s">
        <v>1124</v>
      </c>
      <c r="AC2472" s="60" t="s">
        <v>1124</v>
      </c>
      <c r="AD2472" s="60" t="s">
        <v>1124</v>
      </c>
      <c r="AE2472" s="60" t="s">
        <v>1124</v>
      </c>
      <c r="AF2472" s="60"/>
      <c r="AG2472" s="60" t="s">
        <v>1124</v>
      </c>
      <c r="AH2472" s="60" t="s">
        <v>1124</v>
      </c>
      <c r="AI2472" s="60" t="s">
        <v>1124</v>
      </c>
      <c r="AJ2472" s="60" t="s">
        <v>1124</v>
      </c>
      <c r="AK2472" s="60" t="s">
        <v>1124</v>
      </c>
      <c r="AL2472" s="60" t="s">
        <v>1124</v>
      </c>
      <c r="AM2472" s="60" t="s">
        <v>1124</v>
      </c>
      <c r="AN2472" s="60" t="s">
        <v>1124</v>
      </c>
      <c r="AO2472" s="60"/>
      <c r="AP2472" s="35" t="s">
        <v>1825</v>
      </c>
      <c r="AQ2472" s="377">
        <v>0</v>
      </c>
      <c r="AR2472" s="378">
        <v>0</v>
      </c>
      <c r="AS2472" s="377">
        <v>0</v>
      </c>
      <c r="AT2472" s="378">
        <v>0</v>
      </c>
      <c r="AU2472" s="377">
        <v>0</v>
      </c>
      <c r="AV2472" s="377">
        <v>0</v>
      </c>
      <c r="AW2472" s="377">
        <v>0</v>
      </c>
      <c r="AX2472">
        <v>0</v>
      </c>
      <c r="AY2472">
        <v>0</v>
      </c>
      <c r="AZ2472" s="2"/>
      <c r="BB2472" s="2"/>
    </row>
    <row r="2473" spans="1:54" ht="15.75" hidden="1" customHeight="1" x14ac:dyDescent="0.2">
      <c r="A2473" s="46">
        <v>1293</v>
      </c>
      <c r="B2473" s="258" t="s">
        <v>5196</v>
      </c>
      <c r="C2473" t="s">
        <v>1159</v>
      </c>
      <c r="D2473" t="s">
        <v>667</v>
      </c>
      <c r="E2473" t="s">
        <v>1821</v>
      </c>
      <c r="F2473" s="29" t="s">
        <v>1950</v>
      </c>
      <c r="G2473" s="47">
        <v>130</v>
      </c>
      <c r="H2473" t="s">
        <v>1950</v>
      </c>
      <c r="I2473">
        <v>1</v>
      </c>
      <c r="J2473" t="s">
        <v>5197</v>
      </c>
      <c r="K2473" t="s">
        <v>667</v>
      </c>
      <c r="L2473" t="s">
        <v>5198</v>
      </c>
      <c r="M2473" t="s">
        <v>2007</v>
      </c>
      <c r="N2473" s="34" t="s">
        <v>493</v>
      </c>
      <c r="O2473" s="34" t="s">
        <v>672</v>
      </c>
      <c r="P2473" s="34" t="s">
        <v>679</v>
      </c>
      <c r="Q2473" s="34">
        <v>0</v>
      </c>
      <c r="R2473" s="34">
        <v>0</v>
      </c>
      <c r="S2473" s="48" t="s">
        <v>1123</v>
      </c>
      <c r="T2473" s="13" t="s">
        <v>1863</v>
      </c>
      <c r="U2473" s="12" t="s">
        <v>1863</v>
      </c>
      <c r="V2473" s="12" t="s">
        <v>122</v>
      </c>
      <c r="W2473" s="12" t="s">
        <v>122</v>
      </c>
      <c r="X2473" s="14" t="str">
        <f t="shared" si="38"/>
        <v>А</v>
      </c>
      <c r="Y2473" s="271">
        <f>Таблица1[[#This Row],[ID_intellix]]</f>
        <v>1293</v>
      </c>
      <c r="Z2473" s="269" t="s">
        <v>122</v>
      </c>
      <c r="AA2473" s="145">
        <f>IF(OR(Таблица1[[#This Row],[CARDIO_report]]&lt;&gt;0,Таблица1[[#This Row],[AI COMBO_report]]&lt;&gt;0,Таблица1[[#This Row],[OTC_report]]&lt;&gt;0),1,0)</f>
        <v>1</v>
      </c>
      <c r="AB2473" s="60" t="s">
        <v>1124</v>
      </c>
      <c r="AC2473" s="60" t="s">
        <v>1124</v>
      </c>
      <c r="AD2473" s="60" t="s">
        <v>1124</v>
      </c>
      <c r="AE2473" s="60" t="s">
        <v>1124</v>
      </c>
      <c r="AF2473" s="60"/>
      <c r="AG2473" s="60" t="s">
        <v>1124</v>
      </c>
      <c r="AH2473" s="60" t="s">
        <v>1124</v>
      </c>
      <c r="AI2473" s="60" t="s">
        <v>1124</v>
      </c>
      <c r="AJ2473" s="60" t="s">
        <v>1124</v>
      </c>
      <c r="AK2473" s="60" t="s">
        <v>1124</v>
      </c>
      <c r="AL2473" s="60" t="s">
        <v>1124</v>
      </c>
      <c r="AM2473" s="60" t="s">
        <v>1124</v>
      </c>
      <c r="AN2473" s="60" t="s">
        <v>1124</v>
      </c>
      <c r="AO2473" s="60"/>
      <c r="AP2473" s="35" t="s">
        <v>1917</v>
      </c>
      <c r="AQ2473" s="377">
        <v>0</v>
      </c>
      <c r="AR2473" s="378">
        <v>0</v>
      </c>
      <c r="AS2473" s="377">
        <v>0</v>
      </c>
      <c r="AT2473" s="378">
        <v>0</v>
      </c>
      <c r="AU2473" s="377">
        <v>0</v>
      </c>
      <c r="AV2473" s="377">
        <v>0</v>
      </c>
      <c r="AW2473" s="377">
        <v>0</v>
      </c>
      <c r="AX2473" s="2" t="s">
        <v>5159</v>
      </c>
      <c r="AY2473" s="2">
        <v>0</v>
      </c>
      <c r="AZ2473" s="2" t="s">
        <v>5159</v>
      </c>
      <c r="BB2473" s="2" t="s">
        <v>5159</v>
      </c>
    </row>
    <row r="2474" spans="1:54" ht="15.75" hidden="1" customHeight="1" x14ac:dyDescent="0.2">
      <c r="A2474" s="46">
        <v>1389</v>
      </c>
      <c r="B2474" s="258" t="s">
        <v>5220</v>
      </c>
      <c r="C2474" t="s">
        <v>1159</v>
      </c>
      <c r="D2474" t="s">
        <v>667</v>
      </c>
      <c r="E2474" t="s">
        <v>1821</v>
      </c>
      <c r="F2474" s="29" t="s">
        <v>1950</v>
      </c>
      <c r="G2474" s="47">
        <v>139</v>
      </c>
      <c r="H2474" t="s">
        <v>1950</v>
      </c>
      <c r="I2474">
        <v>1</v>
      </c>
      <c r="J2474" t="s">
        <v>5221</v>
      </c>
      <c r="K2474" t="s">
        <v>667</v>
      </c>
      <c r="L2474" t="s">
        <v>5222</v>
      </c>
      <c r="M2474" t="s">
        <v>2007</v>
      </c>
      <c r="N2474" s="34">
        <v>0</v>
      </c>
      <c r="O2474" s="34" t="s">
        <v>672</v>
      </c>
      <c r="P2474" s="34" t="s">
        <v>679</v>
      </c>
      <c r="Q2474" s="34">
        <v>0</v>
      </c>
      <c r="R2474" s="34">
        <v>0</v>
      </c>
      <c r="S2474" s="48" t="s">
        <v>1123</v>
      </c>
      <c r="T2474" s="13" t="s">
        <v>122</v>
      </c>
      <c r="U2474" s="12" t="s">
        <v>1863</v>
      </c>
      <c r="V2474" s="12" t="s">
        <v>122</v>
      </c>
      <c r="W2474" s="12" t="s">
        <v>1863</v>
      </c>
      <c r="X2474" s="14" t="str">
        <f t="shared" si="38"/>
        <v>А</v>
      </c>
      <c r="Y2474" s="271">
        <f>Таблица1[[#This Row],[ID_intellix]]</f>
        <v>1389</v>
      </c>
      <c r="Z2474" s="269" t="s">
        <v>122</v>
      </c>
      <c r="AA2474" s="145">
        <f>IF(OR(Таблица1[[#This Row],[CARDIO_report]]&lt;&gt;0,Таблица1[[#This Row],[AI COMBO_report]]&lt;&gt;0,Таблица1[[#This Row],[OTC_report]]&lt;&gt;0),1,0)</f>
        <v>1</v>
      </c>
      <c r="AB2474" s="60" t="s">
        <v>1124</v>
      </c>
      <c r="AC2474" s="60" t="s">
        <v>1124</v>
      </c>
      <c r="AD2474" s="60" t="s">
        <v>1124</v>
      </c>
      <c r="AE2474" s="60" t="s">
        <v>1124</v>
      </c>
      <c r="AF2474" s="60"/>
      <c r="AG2474" s="60" t="s">
        <v>1124</v>
      </c>
      <c r="AH2474" s="60" t="s">
        <v>1124</v>
      </c>
      <c r="AI2474" s="60" t="s">
        <v>1124</v>
      </c>
      <c r="AJ2474" s="60" t="s">
        <v>1124</v>
      </c>
      <c r="AK2474" s="60" t="s">
        <v>1124</v>
      </c>
      <c r="AL2474" s="60" t="s">
        <v>1124</v>
      </c>
      <c r="AM2474" s="60" t="s">
        <v>1124</v>
      </c>
      <c r="AN2474" s="60" t="s">
        <v>1124</v>
      </c>
      <c r="AO2474" s="60"/>
      <c r="AP2474" s="35" t="s">
        <v>1857</v>
      </c>
      <c r="AQ2474" s="377">
        <v>0</v>
      </c>
      <c r="AR2474" s="378">
        <v>0</v>
      </c>
      <c r="AS2474" s="377">
        <v>0</v>
      </c>
      <c r="AT2474" s="378">
        <v>0</v>
      </c>
      <c r="AU2474" s="377">
        <v>0</v>
      </c>
      <c r="AV2474" s="377">
        <v>0</v>
      </c>
      <c r="AW2474" s="377">
        <v>0</v>
      </c>
      <c r="AX2474">
        <v>0</v>
      </c>
      <c r="AY2474">
        <v>0</v>
      </c>
      <c r="AZ2474" s="2"/>
      <c r="BB2474" s="2"/>
    </row>
    <row r="2475" spans="1:54" ht="15.75" hidden="1" customHeight="1" x14ac:dyDescent="0.2">
      <c r="A2475" s="46">
        <v>2145</v>
      </c>
      <c r="B2475" s="258" t="s">
        <v>5267</v>
      </c>
      <c r="C2475" t="s">
        <v>1159</v>
      </c>
      <c r="D2475" t="s">
        <v>667</v>
      </c>
      <c r="E2475" t="s">
        <v>1821</v>
      </c>
      <c r="F2475" s="29" t="s">
        <v>1950</v>
      </c>
      <c r="G2475" s="47">
        <v>161</v>
      </c>
      <c r="H2475" t="s">
        <v>1950</v>
      </c>
      <c r="I2475">
        <v>1</v>
      </c>
      <c r="J2475" t="s">
        <v>5268</v>
      </c>
      <c r="K2475" t="s">
        <v>667</v>
      </c>
      <c r="L2475" t="s">
        <v>5269</v>
      </c>
      <c r="M2475" t="s">
        <v>2007</v>
      </c>
      <c r="N2475" s="34">
        <v>0</v>
      </c>
      <c r="O2475" s="34" t="s">
        <v>672</v>
      </c>
      <c r="P2475" s="34" t="s">
        <v>679</v>
      </c>
      <c r="Q2475" s="34">
        <v>0</v>
      </c>
      <c r="R2475" s="34">
        <v>0</v>
      </c>
      <c r="S2475" s="48" t="s">
        <v>1123</v>
      </c>
      <c r="T2475" s="13" t="s">
        <v>1863</v>
      </c>
      <c r="U2475" s="12" t="s">
        <v>1863</v>
      </c>
      <c r="V2475" s="12" t="s">
        <v>122</v>
      </c>
      <c r="W2475" s="12" t="s">
        <v>122</v>
      </c>
      <c r="X2475" s="14" t="str">
        <f t="shared" si="38"/>
        <v>А</v>
      </c>
      <c r="Y2475" s="271">
        <f>Таблица1[[#This Row],[ID_intellix]]</f>
        <v>2145</v>
      </c>
      <c r="Z2475" s="269" t="s">
        <v>122</v>
      </c>
      <c r="AA2475" s="145">
        <f>IF(OR(Таблица1[[#This Row],[CARDIO_report]]&lt;&gt;0,Таблица1[[#This Row],[AI COMBO_report]]&lt;&gt;0,Таблица1[[#This Row],[OTC_report]]&lt;&gt;0),1,0)</f>
        <v>1</v>
      </c>
      <c r="AB2475" s="60" t="s">
        <v>1124</v>
      </c>
      <c r="AC2475" s="60" t="s">
        <v>1124</v>
      </c>
      <c r="AD2475" s="60" t="s">
        <v>1124</v>
      </c>
      <c r="AE2475" s="60" t="s">
        <v>1124</v>
      </c>
      <c r="AF2475" s="60"/>
      <c r="AG2475" s="60" t="s">
        <v>1124</v>
      </c>
      <c r="AH2475" s="60" t="s">
        <v>1124</v>
      </c>
      <c r="AI2475" s="60" t="s">
        <v>1124</v>
      </c>
      <c r="AJ2475" s="60" t="s">
        <v>1124</v>
      </c>
      <c r="AK2475" s="60" t="s">
        <v>1124</v>
      </c>
      <c r="AL2475" s="60" t="s">
        <v>1124</v>
      </c>
      <c r="AM2475" s="60" t="s">
        <v>1124</v>
      </c>
      <c r="AN2475" s="60" t="s">
        <v>1124</v>
      </c>
      <c r="AO2475" s="60"/>
      <c r="AP2475" s="35" t="s">
        <v>1857</v>
      </c>
      <c r="AQ2475" s="377">
        <v>0</v>
      </c>
      <c r="AR2475" s="378">
        <v>0</v>
      </c>
      <c r="AS2475" s="377">
        <v>0</v>
      </c>
      <c r="AT2475" s="378">
        <v>0</v>
      </c>
      <c r="AU2475" s="377">
        <v>0</v>
      </c>
      <c r="AV2475" s="377">
        <v>0</v>
      </c>
      <c r="AW2475" s="377">
        <v>0</v>
      </c>
      <c r="AX2475">
        <v>0</v>
      </c>
      <c r="AY2475">
        <v>0</v>
      </c>
      <c r="AZ2475" s="2"/>
      <c r="BB2475" s="2"/>
    </row>
    <row r="2476" spans="1:54" ht="15.75" hidden="1" customHeight="1" x14ac:dyDescent="0.2">
      <c r="A2476" s="46">
        <v>1299</v>
      </c>
      <c r="B2476" s="258" t="s">
        <v>5273</v>
      </c>
      <c r="C2476" t="s">
        <v>1159</v>
      </c>
      <c r="D2476" t="s">
        <v>667</v>
      </c>
      <c r="E2476" t="s">
        <v>1821</v>
      </c>
      <c r="F2476" s="29" t="s">
        <v>1950</v>
      </c>
      <c r="G2476" s="47">
        <v>163</v>
      </c>
      <c r="H2476" t="s">
        <v>1950</v>
      </c>
      <c r="I2476">
        <v>1</v>
      </c>
      <c r="J2476" t="s">
        <v>5274</v>
      </c>
      <c r="K2476" t="s">
        <v>667</v>
      </c>
      <c r="L2476" t="s">
        <v>5275</v>
      </c>
      <c r="M2476" t="s">
        <v>2007</v>
      </c>
      <c r="N2476" s="34" t="s">
        <v>588</v>
      </c>
      <c r="O2476" s="34" t="s">
        <v>672</v>
      </c>
      <c r="P2476" s="34" t="s">
        <v>679</v>
      </c>
      <c r="Q2476" s="34">
        <v>0</v>
      </c>
      <c r="R2476" s="34">
        <v>0</v>
      </c>
      <c r="S2476" s="48" t="s">
        <v>1123</v>
      </c>
      <c r="T2476" s="13" t="s">
        <v>1863</v>
      </c>
      <c r="U2476" s="12" t="s">
        <v>122</v>
      </c>
      <c r="V2476" s="12" t="s">
        <v>122</v>
      </c>
      <c r="W2476" s="12" t="s">
        <v>1863</v>
      </c>
      <c r="X2476" s="14" t="str">
        <f t="shared" si="38"/>
        <v>А</v>
      </c>
      <c r="Y2476" s="271">
        <f>Таблица1[[#This Row],[ID_intellix]]</f>
        <v>1299</v>
      </c>
      <c r="Z2476" s="269" t="s">
        <v>122</v>
      </c>
      <c r="AA2476" s="145">
        <f>IF(OR(Таблица1[[#This Row],[CARDIO_report]]&lt;&gt;0,Таблица1[[#This Row],[AI COMBO_report]]&lt;&gt;0,Таблица1[[#This Row],[OTC_report]]&lt;&gt;0),1,0)</f>
        <v>1</v>
      </c>
      <c r="AB2476" s="60" t="s">
        <v>1124</v>
      </c>
      <c r="AC2476" s="60" t="s">
        <v>1124</v>
      </c>
      <c r="AD2476" s="60" t="s">
        <v>1124</v>
      </c>
      <c r="AE2476" s="60" t="s">
        <v>1124</v>
      </c>
      <c r="AF2476" s="60"/>
      <c r="AG2476" s="60" t="s">
        <v>1124</v>
      </c>
      <c r="AH2476" s="60" t="s">
        <v>1124</v>
      </c>
      <c r="AI2476" s="60" t="s">
        <v>1124</v>
      </c>
      <c r="AJ2476" s="60" t="s">
        <v>1124</v>
      </c>
      <c r="AK2476" s="60" t="s">
        <v>1124</v>
      </c>
      <c r="AL2476" s="60" t="s">
        <v>1124</v>
      </c>
      <c r="AM2476" s="60" t="s">
        <v>1124</v>
      </c>
      <c r="AN2476" s="60" t="s">
        <v>1124</v>
      </c>
      <c r="AO2476" s="60"/>
      <c r="AP2476" s="35" t="s">
        <v>1917</v>
      </c>
      <c r="AQ2476" s="377">
        <v>0</v>
      </c>
      <c r="AR2476" s="378">
        <v>0</v>
      </c>
      <c r="AS2476" s="377">
        <v>0</v>
      </c>
      <c r="AT2476" s="378">
        <v>0</v>
      </c>
      <c r="AU2476" s="377">
        <v>0</v>
      </c>
      <c r="AV2476" s="377">
        <v>0</v>
      </c>
      <c r="AW2476" s="377">
        <v>0</v>
      </c>
      <c r="AX2476" s="2" t="s">
        <v>5159</v>
      </c>
      <c r="AY2476" s="2">
        <v>0</v>
      </c>
      <c r="AZ2476" s="2" t="s">
        <v>5159</v>
      </c>
      <c r="BB2476" s="2" t="s">
        <v>5159</v>
      </c>
    </row>
    <row r="2477" spans="1:54" ht="15.75" hidden="1" customHeight="1" x14ac:dyDescent="0.2">
      <c r="A2477" s="46">
        <v>2549</v>
      </c>
      <c r="B2477" s="258" t="s">
        <v>5276</v>
      </c>
      <c r="C2477" t="s">
        <v>1159</v>
      </c>
      <c r="D2477" t="s">
        <v>667</v>
      </c>
      <c r="E2477" t="s">
        <v>1821</v>
      </c>
      <c r="F2477" s="29" t="s">
        <v>1950</v>
      </c>
      <c r="G2477" s="47">
        <v>164</v>
      </c>
      <c r="H2477" t="s">
        <v>1950</v>
      </c>
      <c r="I2477">
        <v>1</v>
      </c>
      <c r="J2477" t="s">
        <v>5277</v>
      </c>
      <c r="K2477" t="s">
        <v>667</v>
      </c>
      <c r="L2477" t="s">
        <v>5278</v>
      </c>
      <c r="M2477" t="s">
        <v>2007</v>
      </c>
      <c r="N2477" s="34">
        <v>0</v>
      </c>
      <c r="O2477" s="34" t="s">
        <v>672</v>
      </c>
      <c r="P2477" s="34" t="s">
        <v>679</v>
      </c>
      <c r="Q2477" s="34">
        <v>0</v>
      </c>
      <c r="R2477" s="34">
        <v>0</v>
      </c>
      <c r="S2477" s="48" t="s">
        <v>1123</v>
      </c>
      <c r="T2477" s="13" t="s">
        <v>122</v>
      </c>
      <c r="U2477" s="12" t="s">
        <v>122</v>
      </c>
      <c r="V2477" s="12" t="s">
        <v>1863</v>
      </c>
      <c r="W2477" s="12" t="s">
        <v>122</v>
      </c>
      <c r="X2477" s="14" t="str">
        <f t="shared" si="38"/>
        <v>В</v>
      </c>
      <c r="Y2477" s="271">
        <f>Таблица1[[#This Row],[ID_intellix]]</f>
        <v>2549</v>
      </c>
      <c r="Z2477" s="269" t="s">
        <v>122</v>
      </c>
      <c r="AA2477" s="145">
        <f>IF(OR(Таблица1[[#This Row],[CARDIO_report]]&lt;&gt;0,Таблица1[[#This Row],[AI COMBO_report]]&lt;&gt;0,Таблица1[[#This Row],[OTC_report]]&lt;&gt;0),1,0)</f>
        <v>1</v>
      </c>
      <c r="AB2477" s="60" t="s">
        <v>1124</v>
      </c>
      <c r="AC2477" s="60" t="s">
        <v>1124</v>
      </c>
      <c r="AD2477" s="60" t="s">
        <v>1124</v>
      </c>
      <c r="AE2477" s="60" t="s">
        <v>1124</v>
      </c>
      <c r="AF2477" s="60"/>
      <c r="AG2477" s="60" t="s">
        <v>1124</v>
      </c>
      <c r="AH2477" s="60" t="s">
        <v>1124</v>
      </c>
      <c r="AI2477" s="60" t="s">
        <v>1124</v>
      </c>
      <c r="AJ2477" s="60" t="s">
        <v>1124</v>
      </c>
      <c r="AK2477" s="60" t="s">
        <v>1124</v>
      </c>
      <c r="AL2477" s="60" t="s">
        <v>1124</v>
      </c>
      <c r="AM2477" s="60" t="s">
        <v>1124</v>
      </c>
      <c r="AN2477" s="60" t="s">
        <v>1124</v>
      </c>
      <c r="AO2477" s="60"/>
      <c r="AP2477" s="35" t="s">
        <v>1857</v>
      </c>
      <c r="AQ2477" s="377">
        <v>0</v>
      </c>
      <c r="AR2477" s="378">
        <v>0</v>
      </c>
      <c r="AS2477" s="377">
        <v>0</v>
      </c>
      <c r="AT2477" s="378">
        <v>0</v>
      </c>
      <c r="AU2477" s="377">
        <v>0</v>
      </c>
      <c r="AV2477" s="377">
        <v>0</v>
      </c>
      <c r="AW2477" s="377">
        <v>0</v>
      </c>
      <c r="AX2477">
        <v>0</v>
      </c>
      <c r="AY2477">
        <v>0</v>
      </c>
      <c r="AZ2477" s="2"/>
      <c r="BB2477" s="2"/>
    </row>
    <row r="2478" spans="1:54" ht="15.75" hidden="1" customHeight="1" x14ac:dyDescent="0.2">
      <c r="A2478" s="46">
        <v>1464</v>
      </c>
      <c r="B2478" s="258" t="s">
        <v>5279</v>
      </c>
      <c r="C2478" t="s">
        <v>1159</v>
      </c>
      <c r="D2478" t="s">
        <v>667</v>
      </c>
      <c r="E2478" t="s">
        <v>1821</v>
      </c>
      <c r="F2478" s="29" t="s">
        <v>1950</v>
      </c>
      <c r="G2478" s="47">
        <v>166</v>
      </c>
      <c r="H2478" t="s">
        <v>1950</v>
      </c>
      <c r="I2478">
        <v>1</v>
      </c>
      <c r="J2478" t="s">
        <v>5280</v>
      </c>
      <c r="K2478" t="s">
        <v>667</v>
      </c>
      <c r="L2478" t="s">
        <v>5281</v>
      </c>
      <c r="M2478" t="s">
        <v>2007</v>
      </c>
      <c r="N2478" s="34">
        <v>0</v>
      </c>
      <c r="O2478" s="34" t="s">
        <v>672</v>
      </c>
      <c r="P2478" s="34" t="s">
        <v>679</v>
      </c>
      <c r="Q2478" s="34">
        <v>0</v>
      </c>
      <c r="R2478" s="34">
        <v>0</v>
      </c>
      <c r="S2478" s="48" t="s">
        <v>1123</v>
      </c>
      <c r="T2478" s="13" t="s">
        <v>1863</v>
      </c>
      <c r="U2478" s="12" t="s">
        <v>1863</v>
      </c>
      <c r="V2478" s="12" t="s">
        <v>1863</v>
      </c>
      <c r="W2478" s="12" t="s">
        <v>1863</v>
      </c>
      <c r="X2478" s="14" t="str">
        <f t="shared" si="38"/>
        <v>А</v>
      </c>
      <c r="Y2478" s="271">
        <f>Таблица1[[#This Row],[ID_intellix]]</f>
        <v>1464</v>
      </c>
      <c r="Z2478" s="269" t="s">
        <v>122</v>
      </c>
      <c r="AA2478" s="145">
        <f>IF(OR(Таблица1[[#This Row],[CARDIO_report]]&lt;&gt;0,Таблица1[[#This Row],[AI COMBO_report]]&lt;&gt;0,Таблица1[[#This Row],[OTC_report]]&lt;&gt;0),1,0)</f>
        <v>1</v>
      </c>
      <c r="AB2478" s="60" t="s">
        <v>1124</v>
      </c>
      <c r="AC2478" s="60" t="s">
        <v>1124</v>
      </c>
      <c r="AD2478" s="60" t="s">
        <v>1124</v>
      </c>
      <c r="AE2478" s="60" t="s">
        <v>1124</v>
      </c>
      <c r="AF2478" s="60"/>
      <c r="AG2478" s="60" t="s">
        <v>1124</v>
      </c>
      <c r="AH2478" s="60" t="s">
        <v>1124</v>
      </c>
      <c r="AI2478" s="60" t="s">
        <v>1124</v>
      </c>
      <c r="AJ2478" s="60" t="s">
        <v>1124</v>
      </c>
      <c r="AK2478" s="60" t="s">
        <v>1124</v>
      </c>
      <c r="AL2478" s="60" t="s">
        <v>1124</v>
      </c>
      <c r="AM2478" s="60" t="s">
        <v>1124</v>
      </c>
      <c r="AN2478" s="60" t="s">
        <v>1124</v>
      </c>
      <c r="AO2478" s="60"/>
      <c r="AP2478" s="35" t="s">
        <v>1917</v>
      </c>
      <c r="AQ2478" s="377">
        <v>0</v>
      </c>
      <c r="AR2478" s="378">
        <v>0</v>
      </c>
      <c r="AS2478" s="377">
        <v>0</v>
      </c>
      <c r="AT2478" s="378">
        <v>0</v>
      </c>
      <c r="AU2478" s="377">
        <v>0</v>
      </c>
      <c r="AV2478" s="377">
        <v>0</v>
      </c>
      <c r="AW2478" s="377">
        <v>0</v>
      </c>
      <c r="AX2478">
        <v>0</v>
      </c>
      <c r="AY2478">
        <v>0</v>
      </c>
      <c r="AZ2478" s="2"/>
      <c r="BB2478" s="2"/>
    </row>
    <row r="2479" spans="1:54" ht="15.75" hidden="1" customHeight="1" x14ac:dyDescent="0.2">
      <c r="A2479" s="46">
        <v>5342</v>
      </c>
      <c r="B2479" s="258" t="s">
        <v>5290</v>
      </c>
      <c r="C2479" t="s">
        <v>1159</v>
      </c>
      <c r="D2479" t="s">
        <v>667</v>
      </c>
      <c r="E2479" t="s">
        <v>1821</v>
      </c>
      <c r="F2479" s="29" t="s">
        <v>1950</v>
      </c>
      <c r="G2479" s="47">
        <v>172</v>
      </c>
      <c r="H2479" t="s">
        <v>1950</v>
      </c>
      <c r="I2479">
        <v>1</v>
      </c>
      <c r="J2479" t="s">
        <v>5291</v>
      </c>
      <c r="K2479" t="s">
        <v>667</v>
      </c>
      <c r="L2479" t="s">
        <v>5292</v>
      </c>
      <c r="M2479" t="s">
        <v>2007</v>
      </c>
      <c r="N2479" s="34">
        <v>0</v>
      </c>
      <c r="O2479" s="34" t="s">
        <v>672</v>
      </c>
      <c r="P2479" s="34">
        <v>0</v>
      </c>
      <c r="Q2479" s="34">
        <v>0</v>
      </c>
      <c r="R2479" s="34">
        <v>0</v>
      </c>
      <c r="S2479" s="48" t="s">
        <v>1123</v>
      </c>
      <c r="T2479" s="13" t="s">
        <v>122</v>
      </c>
      <c r="U2479" s="12" t="s">
        <v>122</v>
      </c>
      <c r="V2479" s="12" t="s">
        <v>122</v>
      </c>
      <c r="W2479" s="12" t="s">
        <v>122</v>
      </c>
      <c r="X2479" s="14" t="str">
        <f t="shared" si="38"/>
        <v>С</v>
      </c>
      <c r="Y2479" s="271">
        <f>Таблица1[[#This Row],[ID_intellix]]</f>
        <v>5342</v>
      </c>
      <c r="Z2479" s="269" t="s">
        <v>122</v>
      </c>
      <c r="AA2479" s="145">
        <f>IF(OR(Таблица1[[#This Row],[CARDIO_report]]&lt;&gt;0,Таблица1[[#This Row],[AI COMBO_report]]&lt;&gt;0,Таблица1[[#This Row],[OTC_report]]&lt;&gt;0),1,0)</f>
        <v>0</v>
      </c>
      <c r="AB2479" s="60" t="s">
        <v>1124</v>
      </c>
      <c r="AC2479" s="60" t="s">
        <v>1124</v>
      </c>
      <c r="AD2479" s="60" t="s">
        <v>1124</v>
      </c>
      <c r="AE2479" s="60" t="s">
        <v>1124</v>
      </c>
      <c r="AF2479" s="60"/>
      <c r="AG2479" s="60" t="s">
        <v>1124</v>
      </c>
      <c r="AH2479" s="60" t="s">
        <v>1124</v>
      </c>
      <c r="AI2479" s="60" t="s">
        <v>1124</v>
      </c>
      <c r="AJ2479" s="60" t="s">
        <v>1124</v>
      </c>
      <c r="AK2479" s="60" t="s">
        <v>1124</v>
      </c>
      <c r="AL2479" s="60" t="s">
        <v>1124</v>
      </c>
      <c r="AM2479" s="60" t="s">
        <v>1124</v>
      </c>
      <c r="AN2479" s="60" t="s">
        <v>1124</v>
      </c>
      <c r="AO2479" s="60"/>
      <c r="AP2479" s="35" t="s">
        <v>1825</v>
      </c>
      <c r="AQ2479" s="377">
        <v>0</v>
      </c>
      <c r="AR2479" s="378">
        <v>0</v>
      </c>
      <c r="AS2479" s="377">
        <v>0</v>
      </c>
      <c r="AT2479" s="378">
        <v>0</v>
      </c>
      <c r="AU2479" s="377">
        <v>0</v>
      </c>
      <c r="AV2479" s="377">
        <v>0</v>
      </c>
      <c r="AW2479" s="377">
        <v>0</v>
      </c>
      <c r="AX2479">
        <v>0</v>
      </c>
      <c r="AY2479">
        <v>0</v>
      </c>
      <c r="AZ2479" s="2"/>
      <c r="BB2479" s="2"/>
    </row>
    <row r="2480" spans="1:54" ht="15.75" hidden="1" customHeight="1" x14ac:dyDescent="0.2">
      <c r="A2480" s="46">
        <v>2088</v>
      </c>
      <c r="B2480" s="258" t="s">
        <v>5326</v>
      </c>
      <c r="C2480" t="s">
        <v>1159</v>
      </c>
      <c r="D2480" t="s">
        <v>667</v>
      </c>
      <c r="E2480" t="s">
        <v>1821</v>
      </c>
      <c r="F2480" s="29" t="s">
        <v>1950</v>
      </c>
      <c r="G2480" s="47">
        <v>187</v>
      </c>
      <c r="H2480" t="s">
        <v>1950</v>
      </c>
      <c r="I2480">
        <v>1</v>
      </c>
      <c r="J2480" t="s">
        <v>5327</v>
      </c>
      <c r="K2480" t="s">
        <v>667</v>
      </c>
      <c r="L2480" t="s">
        <v>5328</v>
      </c>
      <c r="M2480" t="s">
        <v>2007</v>
      </c>
      <c r="N2480" s="34">
        <v>0</v>
      </c>
      <c r="O2480" s="34" t="s">
        <v>672</v>
      </c>
      <c r="P2480" s="34">
        <v>0</v>
      </c>
      <c r="Q2480" s="34">
        <v>0</v>
      </c>
      <c r="R2480" s="34">
        <v>0</v>
      </c>
      <c r="S2480" s="48" t="s">
        <v>1123</v>
      </c>
      <c r="T2480" s="13" t="s">
        <v>122</v>
      </c>
      <c r="U2480" s="12" t="s">
        <v>1863</v>
      </c>
      <c r="V2480" s="12" t="s">
        <v>122</v>
      </c>
      <c r="W2480" s="12" t="s">
        <v>122</v>
      </c>
      <c r="X2480" s="14" t="str">
        <f t="shared" si="38"/>
        <v>В</v>
      </c>
      <c r="Y2480" s="271">
        <f>Таблица1[[#This Row],[ID_intellix]]</f>
        <v>2088</v>
      </c>
      <c r="Z2480" s="269" t="s">
        <v>1863</v>
      </c>
      <c r="AA2480" s="145">
        <f>IF(OR(Таблица1[[#This Row],[CARDIO_report]]&lt;&gt;0,Таблица1[[#This Row],[AI COMBO_report]]&lt;&gt;0,Таблица1[[#This Row],[OTC_report]]&lt;&gt;0),1,0)</f>
        <v>0</v>
      </c>
      <c r="AB2480" s="60" t="s">
        <v>1124</v>
      </c>
      <c r="AC2480" s="60" t="s">
        <v>1124</v>
      </c>
      <c r="AD2480" s="60" t="s">
        <v>1124</v>
      </c>
      <c r="AE2480" s="60" t="s">
        <v>1124</v>
      </c>
      <c r="AF2480" s="60"/>
      <c r="AG2480" s="60" t="s">
        <v>1124</v>
      </c>
      <c r="AH2480" s="60" t="s">
        <v>1124</v>
      </c>
      <c r="AI2480" s="60" t="s">
        <v>1124</v>
      </c>
      <c r="AJ2480" s="60" t="s">
        <v>1124</v>
      </c>
      <c r="AK2480" s="60" t="s">
        <v>1124</v>
      </c>
      <c r="AL2480" s="60" t="s">
        <v>1124</v>
      </c>
      <c r="AM2480" s="60" t="s">
        <v>1124</v>
      </c>
      <c r="AN2480" s="60" t="s">
        <v>1124</v>
      </c>
      <c r="AO2480" s="60"/>
      <c r="AP2480" s="35" t="s">
        <v>1917</v>
      </c>
      <c r="AQ2480" s="377">
        <v>0</v>
      </c>
      <c r="AR2480" s="378">
        <v>0</v>
      </c>
      <c r="AS2480" s="377">
        <v>0</v>
      </c>
      <c r="AT2480" s="378">
        <v>0</v>
      </c>
      <c r="AU2480" s="377">
        <v>0</v>
      </c>
      <c r="AV2480" s="377">
        <v>0</v>
      </c>
      <c r="AW2480" s="377">
        <v>0</v>
      </c>
      <c r="AX2480">
        <v>0</v>
      </c>
      <c r="AY2480">
        <v>0</v>
      </c>
      <c r="AZ2480" s="2"/>
      <c r="BB2480" s="2"/>
    </row>
    <row r="2481" spans="1:54" ht="15.75" hidden="1" customHeight="1" x14ac:dyDescent="0.2">
      <c r="A2481" s="46">
        <v>1838</v>
      </c>
      <c r="B2481" s="258" t="s">
        <v>5350</v>
      </c>
      <c r="C2481" t="s">
        <v>1159</v>
      </c>
      <c r="D2481" t="s">
        <v>667</v>
      </c>
      <c r="E2481" t="s">
        <v>1821</v>
      </c>
      <c r="F2481" s="29" t="s">
        <v>1950</v>
      </c>
      <c r="G2481" s="47">
        <v>196</v>
      </c>
      <c r="H2481" t="s">
        <v>1950</v>
      </c>
      <c r="I2481">
        <v>1</v>
      </c>
      <c r="J2481" t="s">
        <v>5351</v>
      </c>
      <c r="K2481" t="s">
        <v>667</v>
      </c>
      <c r="L2481" t="s">
        <v>5352</v>
      </c>
      <c r="M2481" t="s">
        <v>2007</v>
      </c>
      <c r="N2481" s="34">
        <v>0</v>
      </c>
      <c r="O2481" s="34" t="s">
        <v>672</v>
      </c>
      <c r="P2481" s="34">
        <v>0</v>
      </c>
      <c r="Q2481" s="34">
        <v>0</v>
      </c>
      <c r="R2481" s="34">
        <v>0</v>
      </c>
      <c r="S2481" s="48" t="s">
        <v>1123</v>
      </c>
      <c r="T2481" s="13" t="s">
        <v>122</v>
      </c>
      <c r="U2481" s="12" t="s">
        <v>122</v>
      </c>
      <c r="V2481" s="12" t="s">
        <v>1863</v>
      </c>
      <c r="W2481" s="12" t="s">
        <v>122</v>
      </c>
      <c r="X2481" s="14" t="str">
        <f t="shared" si="38"/>
        <v>В</v>
      </c>
      <c r="Y2481" s="271">
        <f>Таблица1[[#This Row],[ID_intellix]]</f>
        <v>1838</v>
      </c>
      <c r="Z2481" s="269" t="s">
        <v>122</v>
      </c>
      <c r="AA2481" s="145">
        <f>IF(OR(Таблица1[[#This Row],[CARDIO_report]]&lt;&gt;0,Таблица1[[#This Row],[AI COMBO_report]]&lt;&gt;0,Таблица1[[#This Row],[OTC_report]]&lt;&gt;0),1,0)</f>
        <v>0</v>
      </c>
      <c r="AB2481" s="60" t="s">
        <v>1124</v>
      </c>
      <c r="AC2481" s="60" t="s">
        <v>1124</v>
      </c>
      <c r="AD2481" s="60" t="s">
        <v>1124</v>
      </c>
      <c r="AE2481" s="60" t="s">
        <v>1124</v>
      </c>
      <c r="AF2481" s="60"/>
      <c r="AG2481" s="60" t="s">
        <v>1124</v>
      </c>
      <c r="AH2481" s="60" t="s">
        <v>1124</v>
      </c>
      <c r="AI2481" s="60" t="s">
        <v>1124</v>
      </c>
      <c r="AJ2481" s="60" t="s">
        <v>1124</v>
      </c>
      <c r="AK2481" s="60" t="s">
        <v>1124</v>
      </c>
      <c r="AL2481" s="60" t="s">
        <v>1124</v>
      </c>
      <c r="AM2481" s="60" t="s">
        <v>1124</v>
      </c>
      <c r="AN2481" s="60" t="s">
        <v>1124</v>
      </c>
      <c r="AO2481" s="60"/>
      <c r="AP2481" s="35" t="s">
        <v>1857</v>
      </c>
      <c r="AQ2481" s="377">
        <v>0</v>
      </c>
      <c r="AR2481" s="378">
        <v>0</v>
      </c>
      <c r="AS2481" s="377">
        <v>0</v>
      </c>
      <c r="AT2481" s="378">
        <v>0</v>
      </c>
      <c r="AU2481" s="377">
        <v>0</v>
      </c>
      <c r="AV2481" s="377">
        <v>0</v>
      </c>
      <c r="AW2481" s="377">
        <v>0</v>
      </c>
      <c r="AX2481">
        <v>0</v>
      </c>
      <c r="AY2481">
        <v>0</v>
      </c>
      <c r="AZ2481" s="2"/>
      <c r="BB2481" s="2"/>
    </row>
    <row r="2482" spans="1:54" ht="15.75" hidden="1" customHeight="1" x14ac:dyDescent="0.2">
      <c r="A2482" s="46">
        <v>7230</v>
      </c>
      <c r="B2482" s="258" t="s">
        <v>5408</v>
      </c>
      <c r="C2482" t="s">
        <v>1159</v>
      </c>
      <c r="D2482" t="s">
        <v>667</v>
      </c>
      <c r="E2482" t="s">
        <v>1821</v>
      </c>
      <c r="F2482" s="29" t="s">
        <v>1950</v>
      </c>
      <c r="G2482" s="47">
        <v>222</v>
      </c>
      <c r="H2482" t="s">
        <v>1950</v>
      </c>
      <c r="I2482">
        <v>1</v>
      </c>
      <c r="J2482" t="s">
        <v>5409</v>
      </c>
      <c r="K2482" t="s">
        <v>667</v>
      </c>
      <c r="L2482" t="s">
        <v>5410</v>
      </c>
      <c r="M2482" t="s">
        <v>2007</v>
      </c>
      <c r="N2482" s="34">
        <v>0</v>
      </c>
      <c r="O2482" s="34" t="s">
        <v>672</v>
      </c>
      <c r="P2482" s="34">
        <v>0</v>
      </c>
      <c r="Q2482" s="34">
        <v>0</v>
      </c>
      <c r="R2482" s="34">
        <v>0</v>
      </c>
      <c r="S2482" s="48" t="s">
        <v>1123</v>
      </c>
      <c r="T2482" s="13" t="s">
        <v>122</v>
      </c>
      <c r="U2482" s="12" t="s">
        <v>122</v>
      </c>
      <c r="V2482" s="12" t="s">
        <v>122</v>
      </c>
      <c r="W2482" s="12" t="s">
        <v>122</v>
      </c>
      <c r="X2482" s="14" t="str">
        <f t="shared" si="38"/>
        <v>С</v>
      </c>
      <c r="Y2482" s="271">
        <f>Таблица1[[#This Row],[ID_intellix]]</f>
        <v>7230</v>
      </c>
      <c r="Z2482" s="269" t="s">
        <v>122</v>
      </c>
      <c r="AA2482" s="145">
        <f>IF(OR(Таблица1[[#This Row],[CARDIO_report]]&lt;&gt;0,Таблица1[[#This Row],[AI COMBO_report]]&lt;&gt;0,Таблица1[[#This Row],[OTC_report]]&lt;&gt;0),1,0)</f>
        <v>0</v>
      </c>
      <c r="AB2482" s="60" t="s">
        <v>1124</v>
      </c>
      <c r="AC2482" s="60" t="s">
        <v>1124</v>
      </c>
      <c r="AD2482" s="60" t="s">
        <v>1124</v>
      </c>
      <c r="AE2482" s="60" t="s">
        <v>1124</v>
      </c>
      <c r="AF2482" s="60"/>
      <c r="AG2482" s="60" t="s">
        <v>1124</v>
      </c>
      <c r="AH2482" s="60" t="s">
        <v>1124</v>
      </c>
      <c r="AI2482" s="60" t="s">
        <v>1124</v>
      </c>
      <c r="AJ2482" s="60" t="s">
        <v>1124</v>
      </c>
      <c r="AK2482" s="60" t="s">
        <v>1124</v>
      </c>
      <c r="AL2482" s="60" t="s">
        <v>1124</v>
      </c>
      <c r="AM2482" s="60" t="s">
        <v>1124</v>
      </c>
      <c r="AN2482" s="60" t="s">
        <v>1124</v>
      </c>
      <c r="AO2482" s="60"/>
      <c r="AP2482" s="35" t="s">
        <v>1825</v>
      </c>
      <c r="AQ2482" s="377">
        <v>0</v>
      </c>
      <c r="AR2482" s="378">
        <v>0</v>
      </c>
      <c r="AS2482" s="377">
        <v>0</v>
      </c>
      <c r="AT2482" s="378">
        <v>0</v>
      </c>
      <c r="AU2482" s="377">
        <v>0</v>
      </c>
      <c r="AV2482" s="377">
        <v>0</v>
      </c>
      <c r="AW2482" s="377">
        <v>0</v>
      </c>
      <c r="AX2482">
        <v>0</v>
      </c>
      <c r="AY2482">
        <v>0</v>
      </c>
      <c r="AZ2482" s="2"/>
      <c r="BB2482" s="2"/>
    </row>
    <row r="2483" spans="1:54" ht="15.75" hidden="1" customHeight="1" x14ac:dyDescent="0.2">
      <c r="A2483" s="46">
        <v>2391</v>
      </c>
      <c r="B2483" s="258" t="s">
        <v>5434</v>
      </c>
      <c r="C2483" t="s">
        <v>1159</v>
      </c>
      <c r="D2483" t="s">
        <v>667</v>
      </c>
      <c r="E2483" t="s">
        <v>1821</v>
      </c>
      <c r="F2483" s="29" t="s">
        <v>1950</v>
      </c>
      <c r="G2483" s="47">
        <v>233</v>
      </c>
      <c r="H2483" t="s">
        <v>1950</v>
      </c>
      <c r="I2483">
        <v>1</v>
      </c>
      <c r="J2483" t="s">
        <v>5435</v>
      </c>
      <c r="K2483" t="s">
        <v>667</v>
      </c>
      <c r="L2483" t="s">
        <v>5436</v>
      </c>
      <c r="M2483" t="s">
        <v>2007</v>
      </c>
      <c r="N2483" s="34">
        <v>0</v>
      </c>
      <c r="O2483" s="34" t="s">
        <v>672</v>
      </c>
      <c r="P2483" s="34">
        <v>0</v>
      </c>
      <c r="Q2483" s="34">
        <v>0</v>
      </c>
      <c r="R2483" s="34">
        <v>0</v>
      </c>
      <c r="S2483" s="48" t="s">
        <v>1123</v>
      </c>
      <c r="T2483" s="13" t="s">
        <v>122</v>
      </c>
      <c r="U2483" s="12" t="s">
        <v>1863</v>
      </c>
      <c r="V2483" s="12" t="s">
        <v>122</v>
      </c>
      <c r="W2483" s="12" t="s">
        <v>122</v>
      </c>
      <c r="X2483" s="14" t="str">
        <f t="shared" si="38"/>
        <v>В</v>
      </c>
      <c r="Y2483" s="271">
        <f>Таблица1[[#This Row],[ID_intellix]]</f>
        <v>2391</v>
      </c>
      <c r="Z2483" s="269" t="s">
        <v>1863</v>
      </c>
      <c r="AA2483" s="145">
        <f>IF(OR(Таблица1[[#This Row],[CARDIO_report]]&lt;&gt;0,Таблица1[[#This Row],[AI COMBO_report]]&lt;&gt;0,Таблица1[[#This Row],[OTC_report]]&lt;&gt;0),1,0)</f>
        <v>0</v>
      </c>
      <c r="AB2483" s="60" t="s">
        <v>1124</v>
      </c>
      <c r="AC2483" s="60" t="s">
        <v>1124</v>
      </c>
      <c r="AD2483" s="60" t="s">
        <v>1124</v>
      </c>
      <c r="AE2483" s="60" t="s">
        <v>1124</v>
      </c>
      <c r="AF2483" s="60"/>
      <c r="AG2483" s="60" t="s">
        <v>1124</v>
      </c>
      <c r="AH2483" s="60" t="s">
        <v>1124</v>
      </c>
      <c r="AI2483" s="60" t="s">
        <v>1124</v>
      </c>
      <c r="AJ2483" s="60" t="s">
        <v>1124</v>
      </c>
      <c r="AK2483" s="60" t="s">
        <v>1124</v>
      </c>
      <c r="AL2483" s="60" t="s">
        <v>1124</v>
      </c>
      <c r="AM2483" s="60" t="s">
        <v>1124</v>
      </c>
      <c r="AN2483" s="60" t="s">
        <v>1124</v>
      </c>
      <c r="AO2483" s="60"/>
      <c r="AP2483" s="35" t="s">
        <v>1917</v>
      </c>
      <c r="AQ2483" s="377">
        <v>0</v>
      </c>
      <c r="AR2483" s="378">
        <v>0</v>
      </c>
      <c r="AS2483" s="377">
        <v>0</v>
      </c>
      <c r="AT2483" s="378">
        <v>0</v>
      </c>
      <c r="AU2483" s="377">
        <v>0</v>
      </c>
      <c r="AV2483" s="377">
        <v>0</v>
      </c>
      <c r="AW2483" s="377">
        <v>0</v>
      </c>
      <c r="AX2483">
        <v>0</v>
      </c>
      <c r="AY2483">
        <v>0</v>
      </c>
      <c r="AZ2483" s="2"/>
      <c r="BB2483" s="2"/>
    </row>
    <row r="2484" spans="1:54" ht="15.75" hidden="1" customHeight="1" x14ac:dyDescent="0.2">
      <c r="A2484" s="46">
        <v>2911</v>
      </c>
      <c r="B2484" s="258" t="s">
        <v>5468</v>
      </c>
      <c r="C2484" t="s">
        <v>1159</v>
      </c>
      <c r="D2484" t="s">
        <v>667</v>
      </c>
      <c r="E2484" t="s">
        <v>1821</v>
      </c>
      <c r="F2484" s="29" t="s">
        <v>1950</v>
      </c>
      <c r="G2484" s="47">
        <v>246</v>
      </c>
      <c r="H2484" t="s">
        <v>1950</v>
      </c>
      <c r="I2484">
        <v>1</v>
      </c>
      <c r="J2484" t="s">
        <v>5469</v>
      </c>
      <c r="K2484" t="s">
        <v>667</v>
      </c>
      <c r="L2484" t="s">
        <v>5470</v>
      </c>
      <c r="M2484" t="s">
        <v>2007</v>
      </c>
      <c r="N2484" s="34">
        <v>0</v>
      </c>
      <c r="O2484" s="34" t="s">
        <v>672</v>
      </c>
      <c r="P2484" s="34" t="s">
        <v>679</v>
      </c>
      <c r="Q2484" s="34">
        <v>0</v>
      </c>
      <c r="R2484" s="34">
        <v>0</v>
      </c>
      <c r="S2484" s="48" t="s">
        <v>1123</v>
      </c>
      <c r="T2484" s="13" t="s">
        <v>122</v>
      </c>
      <c r="U2484" s="12" t="s">
        <v>122</v>
      </c>
      <c r="V2484" s="12" t="s">
        <v>1863</v>
      </c>
      <c r="W2484" s="12" t="s">
        <v>122</v>
      </c>
      <c r="X2484" s="14" t="str">
        <f t="shared" si="38"/>
        <v>В</v>
      </c>
      <c r="Y2484" s="271">
        <f>Таблица1[[#This Row],[ID_intellix]]</f>
        <v>2911</v>
      </c>
      <c r="Z2484" s="269" t="s">
        <v>122</v>
      </c>
      <c r="AA2484" s="145">
        <f>IF(OR(Таблица1[[#This Row],[CARDIO_report]]&lt;&gt;0,Таблица1[[#This Row],[AI COMBO_report]]&lt;&gt;0,Таблица1[[#This Row],[OTC_report]]&lt;&gt;0),1,0)</f>
        <v>1</v>
      </c>
      <c r="AB2484" s="60" t="s">
        <v>1124</v>
      </c>
      <c r="AC2484" s="60" t="s">
        <v>1124</v>
      </c>
      <c r="AD2484" s="60" t="s">
        <v>1124</v>
      </c>
      <c r="AE2484" s="60" t="s">
        <v>1124</v>
      </c>
      <c r="AF2484" s="60"/>
      <c r="AG2484" s="60" t="s">
        <v>1124</v>
      </c>
      <c r="AH2484" s="60" t="s">
        <v>1124</v>
      </c>
      <c r="AI2484" s="60" t="s">
        <v>1124</v>
      </c>
      <c r="AJ2484" s="60" t="s">
        <v>1124</v>
      </c>
      <c r="AK2484" s="60" t="s">
        <v>1124</v>
      </c>
      <c r="AL2484" s="60" t="s">
        <v>1124</v>
      </c>
      <c r="AM2484" s="60" t="s">
        <v>1124</v>
      </c>
      <c r="AN2484" s="60" t="s">
        <v>1124</v>
      </c>
      <c r="AO2484" s="60"/>
      <c r="AP2484" s="35" t="s">
        <v>1857</v>
      </c>
      <c r="AQ2484" s="377">
        <v>0</v>
      </c>
      <c r="AR2484" s="378">
        <v>0</v>
      </c>
      <c r="AS2484" s="377">
        <v>0</v>
      </c>
      <c r="AT2484" s="378">
        <v>0</v>
      </c>
      <c r="AU2484" s="377">
        <v>0</v>
      </c>
      <c r="AV2484" s="377">
        <v>0</v>
      </c>
      <c r="AW2484" s="377">
        <v>0</v>
      </c>
      <c r="AX2484">
        <v>0</v>
      </c>
      <c r="AY2484">
        <v>0</v>
      </c>
      <c r="AZ2484" s="2"/>
      <c r="BB2484" s="2"/>
    </row>
    <row r="2485" spans="1:54" ht="15.75" hidden="1" customHeight="1" x14ac:dyDescent="0.2">
      <c r="A2485" s="46">
        <v>7225</v>
      </c>
      <c r="B2485" s="258" t="s">
        <v>5537</v>
      </c>
      <c r="C2485" t="s">
        <v>1159</v>
      </c>
      <c r="D2485" t="s">
        <v>667</v>
      </c>
      <c r="E2485" t="s">
        <v>1821</v>
      </c>
      <c r="F2485" s="29" t="s">
        <v>1950</v>
      </c>
      <c r="G2485" s="47">
        <v>37</v>
      </c>
      <c r="H2485" t="s">
        <v>1950</v>
      </c>
      <c r="I2485">
        <v>1</v>
      </c>
      <c r="J2485" t="s">
        <v>5538</v>
      </c>
      <c r="K2485" t="s">
        <v>667</v>
      </c>
      <c r="L2485" t="s">
        <v>5539</v>
      </c>
      <c r="M2485" t="s">
        <v>2007</v>
      </c>
      <c r="N2485" s="34">
        <v>0</v>
      </c>
      <c r="O2485" s="34" t="s">
        <v>672</v>
      </c>
      <c r="P2485" s="34">
        <v>0</v>
      </c>
      <c r="Q2485" s="34">
        <v>0</v>
      </c>
      <c r="R2485" s="34">
        <v>0</v>
      </c>
      <c r="S2485" s="48" t="s">
        <v>1123</v>
      </c>
      <c r="T2485" s="13" t="s">
        <v>122</v>
      </c>
      <c r="U2485" s="12" t="s">
        <v>122</v>
      </c>
      <c r="V2485" s="12" t="s">
        <v>122</v>
      </c>
      <c r="W2485" s="12" t="s">
        <v>122</v>
      </c>
      <c r="X2485" s="14" t="str">
        <f t="shared" si="38"/>
        <v>С</v>
      </c>
      <c r="Y2485" s="271">
        <f>Таблица1[[#This Row],[ID_intellix]]</f>
        <v>7225</v>
      </c>
      <c r="Z2485" s="269" t="s">
        <v>122</v>
      </c>
      <c r="AA2485" s="145">
        <f>IF(OR(Таблица1[[#This Row],[CARDIO_report]]&lt;&gt;0,Таблица1[[#This Row],[AI COMBO_report]]&lt;&gt;0,Таблица1[[#This Row],[OTC_report]]&lt;&gt;0),1,0)</f>
        <v>0</v>
      </c>
      <c r="AB2485" s="60" t="s">
        <v>1124</v>
      </c>
      <c r="AC2485" s="60" t="s">
        <v>1124</v>
      </c>
      <c r="AD2485" s="60" t="s">
        <v>1124</v>
      </c>
      <c r="AE2485" s="60" t="s">
        <v>1124</v>
      </c>
      <c r="AF2485" s="60"/>
      <c r="AG2485" s="60" t="s">
        <v>1124</v>
      </c>
      <c r="AH2485" s="60" t="s">
        <v>1124</v>
      </c>
      <c r="AI2485" s="60" t="s">
        <v>1124</v>
      </c>
      <c r="AJ2485" s="60" t="s">
        <v>1124</v>
      </c>
      <c r="AK2485" s="60" t="s">
        <v>1124</v>
      </c>
      <c r="AL2485" s="60" t="s">
        <v>1124</v>
      </c>
      <c r="AM2485" s="60" t="s">
        <v>1124</v>
      </c>
      <c r="AN2485" s="60" t="s">
        <v>1124</v>
      </c>
      <c r="AO2485" s="60"/>
      <c r="AP2485" s="35" t="s">
        <v>1825</v>
      </c>
      <c r="AQ2485" s="377">
        <v>0</v>
      </c>
      <c r="AR2485" s="378">
        <v>0</v>
      </c>
      <c r="AS2485" s="377">
        <v>0</v>
      </c>
      <c r="AT2485" s="378">
        <v>0</v>
      </c>
      <c r="AU2485" s="377">
        <v>0</v>
      </c>
      <c r="AV2485" s="377">
        <v>0</v>
      </c>
      <c r="AW2485" s="377">
        <v>0</v>
      </c>
      <c r="AX2485">
        <v>0</v>
      </c>
      <c r="AY2485">
        <v>0</v>
      </c>
      <c r="AZ2485" s="2"/>
      <c r="BB2485" s="2"/>
    </row>
    <row r="2486" spans="1:54" ht="15.75" hidden="1" customHeight="1" x14ac:dyDescent="0.2">
      <c r="A2486" s="46">
        <v>1728</v>
      </c>
      <c r="B2486" s="258" t="s">
        <v>5546</v>
      </c>
      <c r="C2486" t="s">
        <v>1159</v>
      </c>
      <c r="D2486" t="s">
        <v>667</v>
      </c>
      <c r="E2486" t="s">
        <v>1821</v>
      </c>
      <c r="F2486" s="29" t="s">
        <v>1950</v>
      </c>
      <c r="G2486" s="47">
        <v>4</v>
      </c>
      <c r="H2486" t="s">
        <v>1950</v>
      </c>
      <c r="I2486">
        <v>1</v>
      </c>
      <c r="J2486" t="s">
        <v>5547</v>
      </c>
      <c r="K2486" t="s">
        <v>667</v>
      </c>
      <c r="L2486" t="s">
        <v>5548</v>
      </c>
      <c r="M2486" t="s">
        <v>2007</v>
      </c>
      <c r="N2486" s="34">
        <v>0</v>
      </c>
      <c r="O2486" s="34" t="s">
        <v>672</v>
      </c>
      <c r="P2486" s="34" t="s">
        <v>679</v>
      </c>
      <c r="Q2486" s="34">
        <v>0</v>
      </c>
      <c r="R2486" s="34">
        <v>0</v>
      </c>
      <c r="S2486" s="48" t="s">
        <v>1123</v>
      </c>
      <c r="T2486" s="13" t="s">
        <v>1863</v>
      </c>
      <c r="U2486" s="12" t="s">
        <v>122</v>
      </c>
      <c r="V2486" s="12" t="s">
        <v>122</v>
      </c>
      <c r="W2486" s="12" t="s">
        <v>122</v>
      </c>
      <c r="X2486" s="14" t="str">
        <f t="shared" si="38"/>
        <v>В</v>
      </c>
      <c r="Y2486" s="271">
        <f>Таблица1[[#This Row],[ID_intellix]]</f>
        <v>1728</v>
      </c>
      <c r="Z2486" s="269" t="s">
        <v>122</v>
      </c>
      <c r="AA2486" s="145">
        <f>IF(OR(Таблица1[[#This Row],[CARDIO_report]]&lt;&gt;0,Таблица1[[#This Row],[AI COMBO_report]]&lt;&gt;0,Таблица1[[#This Row],[OTC_report]]&lt;&gt;0),1,0)</f>
        <v>1</v>
      </c>
      <c r="AB2486" s="60" t="s">
        <v>1124</v>
      </c>
      <c r="AC2486" s="60" t="s">
        <v>1124</v>
      </c>
      <c r="AD2486" s="60" t="s">
        <v>1124</v>
      </c>
      <c r="AE2486" s="60" t="s">
        <v>1124</v>
      </c>
      <c r="AF2486" s="60"/>
      <c r="AG2486" s="60" t="s">
        <v>1124</v>
      </c>
      <c r="AH2486" s="60" t="s">
        <v>1124</v>
      </c>
      <c r="AI2486" s="60" t="s">
        <v>1124</v>
      </c>
      <c r="AJ2486" s="60" t="s">
        <v>1124</v>
      </c>
      <c r="AK2486" s="60" t="s">
        <v>1124</v>
      </c>
      <c r="AL2486" s="60" t="s">
        <v>1124</v>
      </c>
      <c r="AM2486" s="60" t="s">
        <v>1124</v>
      </c>
      <c r="AN2486" s="60" t="s">
        <v>1124</v>
      </c>
      <c r="AO2486" s="60"/>
      <c r="AP2486" s="35" t="s">
        <v>1857</v>
      </c>
      <c r="AQ2486" s="377">
        <v>0</v>
      </c>
      <c r="AR2486" s="378">
        <v>0</v>
      </c>
      <c r="AS2486" s="377">
        <v>0</v>
      </c>
      <c r="AT2486" s="378">
        <v>0</v>
      </c>
      <c r="AU2486" s="377">
        <v>0</v>
      </c>
      <c r="AV2486" s="377">
        <v>0</v>
      </c>
      <c r="AW2486" s="377">
        <v>0</v>
      </c>
      <c r="AX2486">
        <v>0</v>
      </c>
      <c r="AY2486">
        <v>0</v>
      </c>
      <c r="AZ2486" s="2"/>
      <c r="BB2486" s="2"/>
    </row>
    <row r="2487" spans="1:54" ht="15.75" hidden="1" customHeight="1" x14ac:dyDescent="0.2">
      <c r="A2487" s="46">
        <v>1971</v>
      </c>
      <c r="B2487" s="258" t="s">
        <v>5555</v>
      </c>
      <c r="C2487" t="s">
        <v>1159</v>
      </c>
      <c r="D2487" t="s">
        <v>667</v>
      </c>
      <c r="E2487" t="s">
        <v>1821</v>
      </c>
      <c r="F2487" s="29" t="s">
        <v>1950</v>
      </c>
      <c r="G2487" s="47">
        <v>44</v>
      </c>
      <c r="H2487" t="s">
        <v>1950</v>
      </c>
      <c r="I2487">
        <v>1</v>
      </c>
      <c r="J2487" t="s">
        <v>5556</v>
      </c>
      <c r="K2487" t="s">
        <v>667</v>
      </c>
      <c r="L2487" t="s">
        <v>5557</v>
      </c>
      <c r="M2487" t="s">
        <v>2007</v>
      </c>
      <c r="N2487" s="34">
        <v>0</v>
      </c>
      <c r="O2487" s="34" t="s">
        <v>672</v>
      </c>
      <c r="P2487" s="34">
        <v>0</v>
      </c>
      <c r="Q2487" s="34">
        <v>0</v>
      </c>
      <c r="R2487" s="34">
        <v>0</v>
      </c>
      <c r="S2487" s="48" t="s">
        <v>1123</v>
      </c>
      <c r="T2487" s="13" t="s">
        <v>122</v>
      </c>
      <c r="U2487" s="12" t="s">
        <v>122</v>
      </c>
      <c r="V2487" s="12" t="s">
        <v>1863</v>
      </c>
      <c r="W2487" s="12" t="s">
        <v>122</v>
      </c>
      <c r="X2487" s="14" t="str">
        <f t="shared" si="38"/>
        <v>В</v>
      </c>
      <c r="Y2487" s="271">
        <f>Таблица1[[#This Row],[ID_intellix]]</f>
        <v>1971</v>
      </c>
      <c r="Z2487" s="269" t="s">
        <v>122</v>
      </c>
      <c r="AA2487" s="145">
        <f>IF(OR(Таблица1[[#This Row],[CARDIO_report]]&lt;&gt;0,Таблица1[[#This Row],[AI COMBO_report]]&lt;&gt;0,Таблица1[[#This Row],[OTC_report]]&lt;&gt;0),1,0)</f>
        <v>0</v>
      </c>
      <c r="AB2487" s="60" t="s">
        <v>1124</v>
      </c>
      <c r="AC2487" s="60" t="s">
        <v>1124</v>
      </c>
      <c r="AD2487" s="60" t="s">
        <v>1124</v>
      </c>
      <c r="AE2487" s="60" t="s">
        <v>1124</v>
      </c>
      <c r="AF2487" s="60"/>
      <c r="AG2487" s="60" t="s">
        <v>1124</v>
      </c>
      <c r="AH2487" s="60" t="s">
        <v>1124</v>
      </c>
      <c r="AI2487" s="60" t="s">
        <v>1124</v>
      </c>
      <c r="AJ2487" s="60" t="s">
        <v>1124</v>
      </c>
      <c r="AK2487" s="60" t="s">
        <v>1124</v>
      </c>
      <c r="AL2487" s="60" t="s">
        <v>1124</v>
      </c>
      <c r="AM2487" s="60" t="s">
        <v>1124</v>
      </c>
      <c r="AN2487" s="60" t="s">
        <v>1124</v>
      </c>
      <c r="AO2487" s="60"/>
      <c r="AP2487" s="35" t="s">
        <v>1857</v>
      </c>
      <c r="AQ2487" s="377">
        <v>0</v>
      </c>
      <c r="AR2487" s="378">
        <v>0</v>
      </c>
      <c r="AS2487" s="377">
        <v>0</v>
      </c>
      <c r="AT2487" s="378">
        <v>0</v>
      </c>
      <c r="AU2487" s="377">
        <v>0</v>
      </c>
      <c r="AV2487" s="377">
        <v>0</v>
      </c>
      <c r="AW2487" s="377">
        <v>0</v>
      </c>
      <c r="AX2487">
        <v>0</v>
      </c>
      <c r="AY2487">
        <v>0</v>
      </c>
      <c r="AZ2487" s="2"/>
      <c r="BB2487" s="2"/>
    </row>
    <row r="2488" spans="1:54" ht="15.75" hidden="1" customHeight="1" x14ac:dyDescent="0.2">
      <c r="A2488" s="46">
        <v>7265</v>
      </c>
      <c r="B2488" s="258" t="s">
        <v>5561</v>
      </c>
      <c r="C2488" t="s">
        <v>1159</v>
      </c>
      <c r="D2488" t="s">
        <v>667</v>
      </c>
      <c r="E2488" t="s">
        <v>1821</v>
      </c>
      <c r="F2488" s="29" t="s">
        <v>1950</v>
      </c>
      <c r="G2488" s="47">
        <v>46</v>
      </c>
      <c r="H2488" t="s">
        <v>1950</v>
      </c>
      <c r="I2488">
        <v>1</v>
      </c>
      <c r="J2488" t="s">
        <v>5562</v>
      </c>
      <c r="K2488" t="s">
        <v>667</v>
      </c>
      <c r="L2488" t="s">
        <v>5563</v>
      </c>
      <c r="M2488" t="s">
        <v>2007</v>
      </c>
      <c r="N2488" s="34">
        <v>0</v>
      </c>
      <c r="O2488" s="34" t="s">
        <v>672</v>
      </c>
      <c r="P2488" s="34">
        <v>0</v>
      </c>
      <c r="Q2488" s="34">
        <v>0</v>
      </c>
      <c r="R2488" s="34">
        <v>0</v>
      </c>
      <c r="S2488" s="48" t="s">
        <v>1123</v>
      </c>
      <c r="T2488" s="13" t="s">
        <v>122</v>
      </c>
      <c r="U2488" s="12" t="s">
        <v>122</v>
      </c>
      <c r="V2488" s="12" t="s">
        <v>122</v>
      </c>
      <c r="W2488" s="12" t="s">
        <v>122</v>
      </c>
      <c r="X2488" s="14" t="str">
        <f t="shared" si="38"/>
        <v>С</v>
      </c>
      <c r="Y2488" s="271">
        <f>Таблица1[[#This Row],[ID_intellix]]</f>
        <v>7265</v>
      </c>
      <c r="Z2488" s="269" t="s">
        <v>122</v>
      </c>
      <c r="AA2488" s="145">
        <f>IF(OR(Таблица1[[#This Row],[CARDIO_report]]&lt;&gt;0,Таблица1[[#This Row],[AI COMBO_report]]&lt;&gt;0,Таблица1[[#This Row],[OTC_report]]&lt;&gt;0),1,0)</f>
        <v>0</v>
      </c>
      <c r="AB2488" s="60" t="s">
        <v>1124</v>
      </c>
      <c r="AC2488" s="60" t="s">
        <v>1124</v>
      </c>
      <c r="AD2488" s="60" t="s">
        <v>1124</v>
      </c>
      <c r="AE2488" s="60" t="s">
        <v>1124</v>
      </c>
      <c r="AF2488" s="60"/>
      <c r="AG2488" s="60" t="s">
        <v>1124</v>
      </c>
      <c r="AH2488" s="60" t="s">
        <v>1124</v>
      </c>
      <c r="AI2488" s="60" t="s">
        <v>1124</v>
      </c>
      <c r="AJ2488" s="60" t="s">
        <v>1124</v>
      </c>
      <c r="AK2488" s="60" t="s">
        <v>1124</v>
      </c>
      <c r="AL2488" s="60" t="s">
        <v>1124</v>
      </c>
      <c r="AM2488" s="60" t="s">
        <v>1124</v>
      </c>
      <c r="AN2488" s="60" t="s">
        <v>1124</v>
      </c>
      <c r="AO2488" s="60"/>
      <c r="AP2488" s="35" t="s">
        <v>1825</v>
      </c>
      <c r="AQ2488" s="377">
        <v>0</v>
      </c>
      <c r="AR2488" s="378">
        <v>0</v>
      </c>
      <c r="AS2488" s="377">
        <v>0</v>
      </c>
      <c r="AT2488" s="378">
        <v>0</v>
      </c>
      <c r="AU2488" s="377">
        <v>0</v>
      </c>
      <c r="AV2488" s="377">
        <v>0</v>
      </c>
      <c r="AW2488" s="377">
        <v>0</v>
      </c>
      <c r="AX2488">
        <v>0</v>
      </c>
      <c r="AY2488">
        <v>0</v>
      </c>
      <c r="AZ2488" s="2"/>
      <c r="BB2488" s="2"/>
    </row>
    <row r="2489" spans="1:54" ht="15.75" hidden="1" customHeight="1" x14ac:dyDescent="0.2">
      <c r="A2489" s="46">
        <v>1433</v>
      </c>
      <c r="B2489" s="258" t="s">
        <v>5564</v>
      </c>
      <c r="C2489" t="s">
        <v>1159</v>
      </c>
      <c r="D2489" t="s">
        <v>667</v>
      </c>
      <c r="E2489" t="s">
        <v>1821</v>
      </c>
      <c r="F2489" s="29" t="s">
        <v>1950</v>
      </c>
      <c r="G2489" s="47">
        <v>47</v>
      </c>
      <c r="H2489" t="s">
        <v>1950</v>
      </c>
      <c r="I2489">
        <v>1</v>
      </c>
      <c r="J2489" t="s">
        <v>5565</v>
      </c>
      <c r="K2489" t="s">
        <v>667</v>
      </c>
      <c r="L2489" t="s">
        <v>5566</v>
      </c>
      <c r="M2489" t="s">
        <v>2007</v>
      </c>
      <c r="N2489" s="34">
        <v>0</v>
      </c>
      <c r="O2489" s="34" t="s">
        <v>672</v>
      </c>
      <c r="P2489" s="34" t="s">
        <v>679</v>
      </c>
      <c r="Q2489" s="34">
        <v>0</v>
      </c>
      <c r="R2489" s="34">
        <v>0</v>
      </c>
      <c r="S2489" s="48" t="s">
        <v>1123</v>
      </c>
      <c r="T2489" s="13" t="s">
        <v>122</v>
      </c>
      <c r="U2489" s="12" t="s">
        <v>122</v>
      </c>
      <c r="V2489" s="12" t="s">
        <v>1863</v>
      </c>
      <c r="W2489" s="12" t="s">
        <v>1863</v>
      </c>
      <c r="X2489" s="14" t="str">
        <f t="shared" si="38"/>
        <v>А</v>
      </c>
      <c r="Y2489" s="271">
        <f>Таблица1[[#This Row],[ID_intellix]]</f>
        <v>1433</v>
      </c>
      <c r="Z2489" s="269" t="s">
        <v>122</v>
      </c>
      <c r="AA2489" s="145">
        <f>IF(OR(Таблица1[[#This Row],[CARDIO_report]]&lt;&gt;0,Таблица1[[#This Row],[AI COMBO_report]]&lt;&gt;0,Таблица1[[#This Row],[OTC_report]]&lt;&gt;0),1,0)</f>
        <v>1</v>
      </c>
      <c r="AB2489" s="60" t="s">
        <v>1124</v>
      </c>
      <c r="AC2489" s="60" t="s">
        <v>1124</v>
      </c>
      <c r="AD2489" s="60" t="s">
        <v>1124</v>
      </c>
      <c r="AE2489" s="60" t="s">
        <v>1124</v>
      </c>
      <c r="AF2489" s="60"/>
      <c r="AG2489" s="60" t="s">
        <v>1124</v>
      </c>
      <c r="AH2489" s="60" t="s">
        <v>1124</v>
      </c>
      <c r="AI2489" s="60" t="s">
        <v>1124</v>
      </c>
      <c r="AJ2489" s="60" t="s">
        <v>1124</v>
      </c>
      <c r="AK2489" s="60" t="s">
        <v>1124</v>
      </c>
      <c r="AL2489" s="60" t="s">
        <v>1124</v>
      </c>
      <c r="AM2489" s="60" t="s">
        <v>1124</v>
      </c>
      <c r="AN2489" s="60" t="s">
        <v>1124</v>
      </c>
      <c r="AO2489" s="60"/>
      <c r="AP2489" s="35" t="s">
        <v>1857</v>
      </c>
      <c r="AQ2489" s="377">
        <v>0</v>
      </c>
      <c r="AR2489" s="378">
        <v>0</v>
      </c>
      <c r="AS2489" s="377">
        <v>0</v>
      </c>
      <c r="AT2489" s="378">
        <v>0</v>
      </c>
      <c r="AU2489" s="377">
        <v>0</v>
      </c>
      <c r="AV2489" s="377">
        <v>0</v>
      </c>
      <c r="AW2489" s="377">
        <v>0</v>
      </c>
      <c r="AX2489">
        <v>0</v>
      </c>
      <c r="AY2489">
        <v>0</v>
      </c>
      <c r="AZ2489" s="2"/>
      <c r="BB2489" s="2"/>
    </row>
    <row r="2490" spans="1:54" ht="15.75" hidden="1" customHeight="1" x14ac:dyDescent="0.2">
      <c r="A2490" s="46">
        <v>1998</v>
      </c>
      <c r="B2490" s="258" t="s">
        <v>5576</v>
      </c>
      <c r="C2490" t="s">
        <v>1159</v>
      </c>
      <c r="D2490" t="s">
        <v>667</v>
      </c>
      <c r="E2490" t="s">
        <v>1821</v>
      </c>
      <c r="F2490" s="29" t="s">
        <v>1950</v>
      </c>
      <c r="G2490" s="47">
        <v>51</v>
      </c>
      <c r="H2490" t="s">
        <v>1950</v>
      </c>
      <c r="I2490">
        <v>1</v>
      </c>
      <c r="J2490" t="s">
        <v>5577</v>
      </c>
      <c r="K2490" t="s">
        <v>667</v>
      </c>
      <c r="L2490" t="s">
        <v>5578</v>
      </c>
      <c r="M2490" t="s">
        <v>2007</v>
      </c>
      <c r="N2490" s="34">
        <v>0</v>
      </c>
      <c r="O2490" s="34" t="s">
        <v>672</v>
      </c>
      <c r="P2490" s="34" t="s">
        <v>679</v>
      </c>
      <c r="Q2490" s="34">
        <v>0</v>
      </c>
      <c r="R2490" s="34">
        <v>0</v>
      </c>
      <c r="S2490" s="48" t="s">
        <v>1123</v>
      </c>
      <c r="T2490" s="13" t="s">
        <v>122</v>
      </c>
      <c r="U2490" s="12" t="s">
        <v>122</v>
      </c>
      <c r="V2490" s="12" t="s">
        <v>1863</v>
      </c>
      <c r="W2490" s="12" t="s">
        <v>122</v>
      </c>
      <c r="X2490" s="14" t="str">
        <f t="shared" si="38"/>
        <v>В</v>
      </c>
      <c r="Y2490" s="271">
        <f>Таблица1[[#This Row],[ID_intellix]]</f>
        <v>1998</v>
      </c>
      <c r="Z2490" s="269" t="s">
        <v>122</v>
      </c>
      <c r="AA2490" s="145">
        <f>IF(OR(Таблица1[[#This Row],[CARDIO_report]]&lt;&gt;0,Таблица1[[#This Row],[AI COMBO_report]]&lt;&gt;0,Таблица1[[#This Row],[OTC_report]]&lt;&gt;0),1,0)</f>
        <v>1</v>
      </c>
      <c r="AB2490" s="60" t="s">
        <v>1124</v>
      </c>
      <c r="AC2490" s="60" t="s">
        <v>1124</v>
      </c>
      <c r="AD2490" s="60" t="s">
        <v>1124</v>
      </c>
      <c r="AE2490" s="60" t="s">
        <v>1124</v>
      </c>
      <c r="AF2490" s="60"/>
      <c r="AG2490" s="60" t="s">
        <v>1124</v>
      </c>
      <c r="AH2490" s="60" t="s">
        <v>1124</v>
      </c>
      <c r="AI2490" s="60" t="s">
        <v>1124</v>
      </c>
      <c r="AJ2490" s="60" t="s">
        <v>1124</v>
      </c>
      <c r="AK2490" s="60" t="s">
        <v>1124</v>
      </c>
      <c r="AL2490" s="60" t="s">
        <v>1124</v>
      </c>
      <c r="AM2490" s="60" t="s">
        <v>1124</v>
      </c>
      <c r="AN2490" s="60" t="s">
        <v>1124</v>
      </c>
      <c r="AO2490" s="60"/>
      <c r="AP2490" s="35" t="s">
        <v>1857</v>
      </c>
      <c r="AQ2490" s="377">
        <v>0</v>
      </c>
      <c r="AR2490" s="378">
        <v>0</v>
      </c>
      <c r="AS2490" s="377">
        <v>0</v>
      </c>
      <c r="AT2490" s="378">
        <v>0</v>
      </c>
      <c r="AU2490" s="377">
        <v>0</v>
      </c>
      <c r="AV2490" s="377">
        <v>0</v>
      </c>
      <c r="AW2490" s="377">
        <v>0</v>
      </c>
      <c r="AX2490">
        <v>0</v>
      </c>
      <c r="AY2490">
        <v>0</v>
      </c>
      <c r="AZ2490" s="2"/>
      <c r="BB2490" s="2"/>
    </row>
    <row r="2491" spans="1:54" ht="15.75" hidden="1" customHeight="1" x14ac:dyDescent="0.2">
      <c r="A2491" s="46">
        <v>7264</v>
      </c>
      <c r="B2491" s="258" t="s">
        <v>5602</v>
      </c>
      <c r="C2491" t="s">
        <v>1159</v>
      </c>
      <c r="D2491" t="s">
        <v>667</v>
      </c>
      <c r="E2491" t="s">
        <v>1821</v>
      </c>
      <c r="F2491" s="29" t="s">
        <v>1950</v>
      </c>
      <c r="G2491" s="47">
        <v>77</v>
      </c>
      <c r="H2491" t="s">
        <v>1950</v>
      </c>
      <c r="I2491">
        <v>1</v>
      </c>
      <c r="J2491" t="s">
        <v>5603</v>
      </c>
      <c r="K2491" t="s">
        <v>667</v>
      </c>
      <c r="L2491" t="s">
        <v>5604</v>
      </c>
      <c r="M2491" t="s">
        <v>2007</v>
      </c>
      <c r="N2491" s="34">
        <v>0</v>
      </c>
      <c r="O2491" s="34" t="s">
        <v>672</v>
      </c>
      <c r="P2491" s="34">
        <v>0</v>
      </c>
      <c r="Q2491" s="34">
        <v>0</v>
      </c>
      <c r="R2491" s="34">
        <v>0</v>
      </c>
      <c r="S2491" s="48" t="s">
        <v>1123</v>
      </c>
      <c r="T2491" s="13" t="s">
        <v>122</v>
      </c>
      <c r="U2491" s="12" t="s">
        <v>122</v>
      </c>
      <c r="V2491" s="12" t="s">
        <v>122</v>
      </c>
      <c r="W2491" s="12" t="s">
        <v>122</v>
      </c>
      <c r="X2491" s="14" t="str">
        <f t="shared" si="38"/>
        <v>С</v>
      </c>
      <c r="Y2491" s="271">
        <f>Таблица1[[#This Row],[ID_intellix]]</f>
        <v>7264</v>
      </c>
      <c r="Z2491" s="269" t="s">
        <v>122</v>
      </c>
      <c r="AA2491" s="145">
        <f>IF(OR(Таблица1[[#This Row],[CARDIO_report]]&lt;&gt;0,Таблица1[[#This Row],[AI COMBO_report]]&lt;&gt;0,Таблица1[[#This Row],[OTC_report]]&lt;&gt;0),1,0)</f>
        <v>0</v>
      </c>
      <c r="AB2491" s="60" t="s">
        <v>1124</v>
      </c>
      <c r="AC2491" s="60" t="s">
        <v>1124</v>
      </c>
      <c r="AD2491" s="60" t="s">
        <v>1124</v>
      </c>
      <c r="AE2491" s="60" t="s">
        <v>1124</v>
      </c>
      <c r="AF2491" s="60"/>
      <c r="AG2491" s="60" t="s">
        <v>1124</v>
      </c>
      <c r="AH2491" s="60" t="s">
        <v>1124</v>
      </c>
      <c r="AI2491" s="60" t="s">
        <v>1124</v>
      </c>
      <c r="AJ2491" s="60" t="s">
        <v>1124</v>
      </c>
      <c r="AK2491" s="60" t="s">
        <v>1124</v>
      </c>
      <c r="AL2491" s="60" t="s">
        <v>1124</v>
      </c>
      <c r="AM2491" s="60" t="s">
        <v>1124</v>
      </c>
      <c r="AN2491" s="60" t="s">
        <v>1124</v>
      </c>
      <c r="AO2491" s="60"/>
      <c r="AP2491" s="35" t="s">
        <v>1825</v>
      </c>
      <c r="AQ2491" s="377">
        <v>0</v>
      </c>
      <c r="AR2491" s="378">
        <v>0</v>
      </c>
      <c r="AS2491" s="377">
        <v>0</v>
      </c>
      <c r="AT2491" s="378">
        <v>0</v>
      </c>
      <c r="AU2491" s="377">
        <v>0</v>
      </c>
      <c r="AV2491" s="377">
        <v>0</v>
      </c>
      <c r="AW2491" s="377">
        <v>0</v>
      </c>
      <c r="AX2491">
        <v>0</v>
      </c>
      <c r="AY2491">
        <v>0</v>
      </c>
      <c r="AZ2491" s="2"/>
      <c r="BB2491" s="2"/>
    </row>
    <row r="2492" spans="1:54" ht="15.75" hidden="1" customHeight="1" x14ac:dyDescent="0.2">
      <c r="A2492" s="46">
        <v>1306</v>
      </c>
      <c r="B2492" s="258" t="s">
        <v>5651</v>
      </c>
      <c r="C2492" t="s">
        <v>1159</v>
      </c>
      <c r="D2492" t="s">
        <v>667</v>
      </c>
      <c r="E2492" t="s">
        <v>1821</v>
      </c>
      <c r="F2492" s="29" t="s">
        <v>1950</v>
      </c>
      <c r="G2492" s="47">
        <v>146</v>
      </c>
      <c r="H2492" t="s">
        <v>1950</v>
      </c>
      <c r="I2492">
        <v>1</v>
      </c>
      <c r="J2492" t="s">
        <v>5652</v>
      </c>
      <c r="K2492" t="s">
        <v>667</v>
      </c>
      <c r="L2492" t="s">
        <v>5653</v>
      </c>
      <c r="M2492" t="s">
        <v>2007</v>
      </c>
      <c r="N2492" s="34" t="s">
        <v>588</v>
      </c>
      <c r="O2492" s="34" t="s">
        <v>672</v>
      </c>
      <c r="P2492" s="34" t="s">
        <v>679</v>
      </c>
      <c r="Q2492" s="34">
        <v>0</v>
      </c>
      <c r="R2492" s="34">
        <v>0</v>
      </c>
      <c r="S2492" s="48" t="s">
        <v>1123</v>
      </c>
      <c r="T2492" s="13" t="s">
        <v>1863</v>
      </c>
      <c r="U2492" s="12" t="s">
        <v>122</v>
      </c>
      <c r="V2492" s="12" t="s">
        <v>122</v>
      </c>
      <c r="W2492" s="12" t="s">
        <v>1863</v>
      </c>
      <c r="X2492" s="14" t="str">
        <f t="shared" si="38"/>
        <v>А</v>
      </c>
      <c r="Y2492" s="271">
        <f>Таблица1[[#This Row],[ID_intellix]]</f>
        <v>1306</v>
      </c>
      <c r="Z2492" s="269" t="s">
        <v>122</v>
      </c>
      <c r="AA2492" s="145">
        <f>IF(OR(Таблица1[[#This Row],[CARDIO_report]]&lt;&gt;0,Таблица1[[#This Row],[AI COMBO_report]]&lt;&gt;0,Таблица1[[#This Row],[OTC_report]]&lt;&gt;0),1,0)</f>
        <v>1</v>
      </c>
      <c r="AB2492" s="60" t="s">
        <v>1124</v>
      </c>
      <c r="AC2492" s="60" t="s">
        <v>1124</v>
      </c>
      <c r="AD2492" s="60" t="s">
        <v>1124</v>
      </c>
      <c r="AE2492" s="60" t="s">
        <v>1124</v>
      </c>
      <c r="AF2492" s="60"/>
      <c r="AG2492" s="60" t="s">
        <v>1124</v>
      </c>
      <c r="AH2492" s="60" t="s">
        <v>1124</v>
      </c>
      <c r="AI2492" s="60" t="s">
        <v>1124</v>
      </c>
      <c r="AJ2492" s="60" t="s">
        <v>1124</v>
      </c>
      <c r="AK2492" s="60" t="s">
        <v>1124</v>
      </c>
      <c r="AL2492" s="60" t="s">
        <v>1124</v>
      </c>
      <c r="AM2492" s="60" t="s">
        <v>1124</v>
      </c>
      <c r="AN2492" s="60" t="s">
        <v>1124</v>
      </c>
      <c r="AO2492" s="60"/>
      <c r="AP2492" s="35" t="s">
        <v>1917</v>
      </c>
      <c r="AQ2492" s="377">
        <v>0</v>
      </c>
      <c r="AR2492" s="378">
        <v>0</v>
      </c>
      <c r="AS2492" s="377">
        <v>0</v>
      </c>
      <c r="AT2492" s="378">
        <v>0</v>
      </c>
      <c r="AU2492" s="377">
        <v>0</v>
      </c>
      <c r="AV2492" s="377">
        <v>0</v>
      </c>
      <c r="AW2492" s="377">
        <v>0</v>
      </c>
      <c r="AX2492" s="2" t="s">
        <v>5159</v>
      </c>
      <c r="AY2492" s="2">
        <v>0</v>
      </c>
      <c r="AZ2492" s="2" t="s">
        <v>5159</v>
      </c>
      <c r="BB2492" s="2" t="s">
        <v>5159</v>
      </c>
    </row>
    <row r="2493" spans="1:54" ht="15.75" hidden="1" customHeight="1" x14ac:dyDescent="0.2">
      <c r="A2493" s="46">
        <v>3297</v>
      </c>
      <c r="B2493" s="258" t="s">
        <v>9693</v>
      </c>
      <c r="C2493" t="s">
        <v>1159</v>
      </c>
      <c r="D2493" t="s">
        <v>667</v>
      </c>
      <c r="E2493" t="s">
        <v>2504</v>
      </c>
      <c r="F2493" s="29" t="s">
        <v>2532</v>
      </c>
      <c r="G2493" s="47">
        <v>22</v>
      </c>
      <c r="H2493" t="s">
        <v>1140</v>
      </c>
      <c r="I2493">
        <v>1</v>
      </c>
      <c r="J2493" t="s">
        <v>9694</v>
      </c>
      <c r="K2493" t="s">
        <v>667</v>
      </c>
      <c r="L2493" t="s">
        <v>9695</v>
      </c>
      <c r="M2493" t="s">
        <v>2007</v>
      </c>
      <c r="N2493" s="34">
        <v>0</v>
      </c>
      <c r="O2493" s="34" t="s">
        <v>672</v>
      </c>
      <c r="P2493" s="34" t="s">
        <v>679</v>
      </c>
      <c r="Q2493" s="34">
        <v>0</v>
      </c>
      <c r="R2493" s="34">
        <v>0</v>
      </c>
      <c r="S2493" s="48" t="s">
        <v>1123</v>
      </c>
      <c r="T2493" s="13" t="s">
        <v>122</v>
      </c>
      <c r="U2493" s="12" t="s">
        <v>122</v>
      </c>
      <c r="V2493" s="12" t="s">
        <v>1863</v>
      </c>
      <c r="W2493" s="12" t="s">
        <v>122</v>
      </c>
      <c r="X2493" s="14" t="str">
        <f t="shared" si="38"/>
        <v>В</v>
      </c>
      <c r="Y2493" s="271">
        <f>Таблица1[[#This Row],[ID_intellix]]</f>
        <v>3297</v>
      </c>
      <c r="Z2493" s="269" t="s">
        <v>122</v>
      </c>
      <c r="AA2493" s="145">
        <f>IF(OR(Таблица1[[#This Row],[CARDIO_report]]&lt;&gt;0,Таблица1[[#This Row],[AI COMBO_report]]&lt;&gt;0,Таблица1[[#This Row],[OTC_report]]&lt;&gt;0),1,0)</f>
        <v>1</v>
      </c>
      <c r="AB2493" s="60" t="s">
        <v>2846</v>
      </c>
      <c r="AC2493" s="60" t="s">
        <v>2846</v>
      </c>
      <c r="AD2493" s="60" t="s">
        <v>1124</v>
      </c>
      <c r="AE2493" s="60" t="s">
        <v>1124</v>
      </c>
      <c r="AF2493" s="60"/>
      <c r="AG2493" s="89" t="s">
        <v>1437</v>
      </c>
      <c r="AH2493" s="89">
        <v>15</v>
      </c>
      <c r="AI2493" s="89" t="s">
        <v>1437</v>
      </c>
      <c r="AJ2493" s="89">
        <v>18</v>
      </c>
      <c r="AK2493" s="89" t="s">
        <v>2516</v>
      </c>
      <c r="AL2493" s="89">
        <v>1</v>
      </c>
      <c r="AM2493" s="89" t="s">
        <v>1437</v>
      </c>
      <c r="AN2493" s="89">
        <v>2</v>
      </c>
      <c r="AP2493" s="35" t="s">
        <v>1857</v>
      </c>
      <c r="AQ2493" s="377">
        <v>0</v>
      </c>
      <c r="AR2493" s="378">
        <v>0</v>
      </c>
      <c r="AS2493" s="377">
        <v>0</v>
      </c>
      <c r="AT2493" s="378">
        <v>0</v>
      </c>
      <c r="AU2493" s="377">
        <v>0</v>
      </c>
      <c r="AV2493" s="377">
        <v>0</v>
      </c>
      <c r="AW2493" s="377">
        <v>0</v>
      </c>
      <c r="AX2493">
        <v>0</v>
      </c>
      <c r="AY2493">
        <v>0</v>
      </c>
    </row>
    <row r="2494" spans="1:54" ht="15.75" hidden="1" customHeight="1" x14ac:dyDescent="0.2">
      <c r="A2494" s="46">
        <v>3445</v>
      </c>
      <c r="B2494" s="258" t="s">
        <v>9840</v>
      </c>
      <c r="C2494" t="s">
        <v>1159</v>
      </c>
      <c r="D2494" t="s">
        <v>667</v>
      </c>
      <c r="E2494" t="s">
        <v>2504</v>
      </c>
      <c r="F2494" s="29" t="s">
        <v>2532</v>
      </c>
      <c r="G2494" s="47">
        <v>35</v>
      </c>
      <c r="H2494" t="s">
        <v>1140</v>
      </c>
      <c r="I2494">
        <v>1</v>
      </c>
      <c r="J2494" t="s">
        <v>9841</v>
      </c>
      <c r="K2494" t="s">
        <v>667</v>
      </c>
      <c r="L2494" t="s">
        <v>9842</v>
      </c>
      <c r="M2494" t="s">
        <v>2007</v>
      </c>
      <c r="N2494" s="34">
        <v>0</v>
      </c>
      <c r="O2494" s="34" t="s">
        <v>672</v>
      </c>
      <c r="P2494" s="34" t="s">
        <v>679</v>
      </c>
      <c r="Q2494" s="34">
        <v>0</v>
      </c>
      <c r="R2494" s="34">
        <v>0</v>
      </c>
      <c r="S2494" s="48" t="s">
        <v>1123</v>
      </c>
      <c r="T2494" s="13" t="s">
        <v>122</v>
      </c>
      <c r="U2494" s="12" t="s">
        <v>122</v>
      </c>
      <c r="V2494" s="12" t="s">
        <v>122</v>
      </c>
      <c r="W2494" s="12" t="s">
        <v>1863</v>
      </c>
      <c r="X2494" s="14" t="str">
        <f t="shared" si="38"/>
        <v>В</v>
      </c>
      <c r="Y2494" s="271">
        <f>Таблица1[[#This Row],[ID_intellix]]</f>
        <v>3445</v>
      </c>
      <c r="Z2494" s="269" t="s">
        <v>122</v>
      </c>
      <c r="AA2494" s="145">
        <f>IF(OR(Таблица1[[#This Row],[CARDIO_report]]&lt;&gt;0,Таблица1[[#This Row],[AI COMBO_report]]&lt;&gt;0,Таблица1[[#This Row],[OTC_report]]&lt;&gt;0),1,0)</f>
        <v>1</v>
      </c>
      <c r="AB2494" s="60" t="s">
        <v>2846</v>
      </c>
      <c r="AC2494" s="60" t="s">
        <v>2602</v>
      </c>
      <c r="AD2494" s="60" t="s">
        <v>1124</v>
      </c>
      <c r="AE2494" s="60" t="s">
        <v>1124</v>
      </c>
      <c r="AF2494" s="60"/>
      <c r="AG2494" s="89" t="s">
        <v>1145</v>
      </c>
      <c r="AH2494" s="89">
        <v>84</v>
      </c>
      <c r="AI2494" s="89" t="s">
        <v>1145</v>
      </c>
      <c r="AJ2494" s="89">
        <v>51</v>
      </c>
      <c r="AK2494" s="89" t="s">
        <v>1437</v>
      </c>
      <c r="AL2494" s="89">
        <v>8</v>
      </c>
      <c r="AM2494" s="89" t="s">
        <v>1437</v>
      </c>
      <c r="AN2494" s="89">
        <v>1</v>
      </c>
      <c r="AP2494" s="35" t="s">
        <v>1857</v>
      </c>
      <c r="AQ2494" s="377">
        <v>0</v>
      </c>
      <c r="AR2494" s="378">
        <v>0</v>
      </c>
      <c r="AS2494" s="377">
        <v>0</v>
      </c>
      <c r="AT2494" s="378">
        <v>0</v>
      </c>
      <c r="AU2494" s="377">
        <v>0</v>
      </c>
      <c r="AV2494" s="377">
        <v>0</v>
      </c>
      <c r="AW2494" s="377">
        <v>0</v>
      </c>
      <c r="AX2494">
        <v>0</v>
      </c>
      <c r="AY2494">
        <v>0</v>
      </c>
    </row>
    <row r="2495" spans="1:54" ht="15.75" hidden="1" customHeight="1" x14ac:dyDescent="0.2">
      <c r="A2495" s="46">
        <v>25331</v>
      </c>
      <c r="B2495" s="258" t="s">
        <v>9908</v>
      </c>
      <c r="C2495" t="s">
        <v>1159</v>
      </c>
      <c r="D2495" t="s">
        <v>667</v>
      </c>
      <c r="E2495" t="s">
        <v>2504</v>
      </c>
      <c r="F2495" s="29" t="s">
        <v>2532</v>
      </c>
      <c r="G2495" s="47">
        <v>44</v>
      </c>
      <c r="H2495" t="s">
        <v>1140</v>
      </c>
      <c r="I2495">
        <v>1</v>
      </c>
      <c r="J2495" t="s">
        <v>9909</v>
      </c>
      <c r="K2495" t="s">
        <v>667</v>
      </c>
      <c r="L2495" t="s">
        <v>9910</v>
      </c>
      <c r="M2495" t="s">
        <v>2007</v>
      </c>
      <c r="N2495" s="34">
        <v>0</v>
      </c>
      <c r="O2495" s="34" t="s">
        <v>672</v>
      </c>
      <c r="P2495" s="34" t="s">
        <v>679</v>
      </c>
      <c r="Q2495" s="34">
        <v>0</v>
      </c>
      <c r="R2495" s="34">
        <v>0</v>
      </c>
      <c r="S2495" s="48" t="s">
        <v>1123</v>
      </c>
      <c r="T2495" s="13" t="s">
        <v>122</v>
      </c>
      <c r="U2495" s="12" t="s">
        <v>122</v>
      </c>
      <c r="V2495" s="12" t="s">
        <v>1863</v>
      </c>
      <c r="W2495" s="12" t="s">
        <v>122</v>
      </c>
      <c r="X2495" s="14" t="str">
        <f t="shared" si="38"/>
        <v>В</v>
      </c>
      <c r="Y2495" s="271">
        <f>Таблица1[[#This Row],[ID_intellix]]</f>
        <v>25331</v>
      </c>
      <c r="Z2495" s="269" t="s">
        <v>122</v>
      </c>
      <c r="AA2495" s="145">
        <f>IF(OR(Таблица1[[#This Row],[CARDIO_report]]&lt;&gt;0,Таблица1[[#This Row],[AI COMBO_report]]&lt;&gt;0,Таблица1[[#This Row],[OTC_report]]&lt;&gt;0),1,0)</f>
        <v>1</v>
      </c>
      <c r="AB2495" s="60" t="s">
        <v>2846</v>
      </c>
      <c r="AC2495" s="60" t="s">
        <v>2896</v>
      </c>
      <c r="AD2495" s="60" t="s">
        <v>1124</v>
      </c>
      <c r="AE2495" s="60" t="s">
        <v>1124</v>
      </c>
      <c r="AF2495" s="60"/>
      <c r="AG2495" s="89" t="s">
        <v>1437</v>
      </c>
      <c r="AH2495" s="89">
        <v>16</v>
      </c>
      <c r="AI2495" s="89" t="s">
        <v>1437</v>
      </c>
      <c r="AJ2495" s="89">
        <v>17</v>
      </c>
      <c r="AK2495" s="89" t="s">
        <v>1437</v>
      </c>
      <c r="AL2495" s="89">
        <v>12</v>
      </c>
      <c r="AM2495" s="89" t="s">
        <v>1437</v>
      </c>
      <c r="AN2495" s="89">
        <v>22</v>
      </c>
      <c r="AP2495" s="35" t="s">
        <v>1857</v>
      </c>
      <c r="AQ2495" s="377">
        <v>0</v>
      </c>
      <c r="AR2495" s="378">
        <v>0</v>
      </c>
      <c r="AS2495" s="377">
        <v>0</v>
      </c>
      <c r="AT2495" s="378">
        <v>0</v>
      </c>
      <c r="AU2495" s="377">
        <v>0</v>
      </c>
      <c r="AV2495" s="377">
        <v>0</v>
      </c>
      <c r="AW2495" s="377">
        <v>0</v>
      </c>
      <c r="AX2495">
        <v>0</v>
      </c>
      <c r="AY2495">
        <v>0</v>
      </c>
    </row>
    <row r="2496" spans="1:54" s="51" customFormat="1" ht="15.75" hidden="1" customHeight="1" x14ac:dyDescent="0.2">
      <c r="A2496" s="46">
        <v>6392</v>
      </c>
      <c r="B2496" s="258" t="s">
        <v>9917</v>
      </c>
      <c r="C2496" t="s">
        <v>1159</v>
      </c>
      <c r="D2496" t="s">
        <v>667</v>
      </c>
      <c r="E2496" t="s">
        <v>2504</v>
      </c>
      <c r="F2496" s="29" t="s">
        <v>2532</v>
      </c>
      <c r="G2496" s="47">
        <v>45</v>
      </c>
      <c r="H2496" t="s">
        <v>1140</v>
      </c>
      <c r="I2496">
        <v>1</v>
      </c>
      <c r="J2496" t="s">
        <v>9918</v>
      </c>
      <c r="K2496" t="s">
        <v>667</v>
      </c>
      <c r="L2496" t="s">
        <v>9919</v>
      </c>
      <c r="M2496" t="s">
        <v>2007</v>
      </c>
      <c r="N2496" s="34" t="s">
        <v>493</v>
      </c>
      <c r="O2496" s="34" t="s">
        <v>672</v>
      </c>
      <c r="P2496" s="34" t="s">
        <v>679</v>
      </c>
      <c r="Q2496" s="34">
        <v>0</v>
      </c>
      <c r="R2496" s="34">
        <v>0</v>
      </c>
      <c r="S2496" s="48" t="s">
        <v>1123</v>
      </c>
      <c r="T2496" s="13" t="s">
        <v>122</v>
      </c>
      <c r="U2496" s="12" t="s">
        <v>1863</v>
      </c>
      <c r="V2496" s="12" t="s">
        <v>1863</v>
      </c>
      <c r="W2496" s="12" t="s">
        <v>1863</v>
      </c>
      <c r="X2496" s="14" t="str">
        <f t="shared" si="38"/>
        <v>А</v>
      </c>
      <c r="Y2496" s="271">
        <f>Таблица1[[#This Row],[ID_intellix]]</f>
        <v>6392</v>
      </c>
      <c r="Z2496" s="269" t="s">
        <v>122</v>
      </c>
      <c r="AA2496" s="145">
        <f>IF(OR(Таблица1[[#This Row],[CARDIO_report]]&lt;&gt;0,Таблица1[[#This Row],[AI COMBO_report]]&lt;&gt;0,Таблица1[[#This Row],[OTC_report]]&lt;&gt;0),1,0)</f>
        <v>1</v>
      </c>
      <c r="AB2496" s="60" t="s">
        <v>2601</v>
      </c>
      <c r="AC2496" s="60" t="s">
        <v>2601</v>
      </c>
      <c r="AD2496" s="60" t="s">
        <v>1124</v>
      </c>
      <c r="AE2496" s="60" t="s">
        <v>1124</v>
      </c>
      <c r="AF2496" s="60"/>
      <c r="AG2496" s="89" t="s">
        <v>2516</v>
      </c>
      <c r="AH2496" s="89">
        <v>25</v>
      </c>
      <c r="AI2496" s="89" t="s">
        <v>2516</v>
      </c>
      <c r="AJ2496" s="89">
        <v>15</v>
      </c>
      <c r="AK2496" s="89" t="s">
        <v>2516</v>
      </c>
      <c r="AL2496" s="89">
        <v>7</v>
      </c>
      <c r="AM2496" s="89" t="s">
        <v>2516</v>
      </c>
      <c r="AN2496" s="89">
        <v>8</v>
      </c>
      <c r="AO2496" s="89"/>
      <c r="AP2496" s="35" t="s">
        <v>1917</v>
      </c>
      <c r="AQ2496" s="377" t="s">
        <v>2847</v>
      </c>
      <c r="AR2496" s="377" t="s">
        <v>6332</v>
      </c>
      <c r="AS2496" s="377" t="s">
        <v>2847</v>
      </c>
      <c r="AT2496" s="378" t="s">
        <v>6332</v>
      </c>
      <c r="AU2496" s="377">
        <v>0</v>
      </c>
      <c r="AV2496" s="377">
        <v>0</v>
      </c>
      <c r="AW2496" s="377" t="s">
        <v>2847</v>
      </c>
      <c r="AX2496" s="2" t="s">
        <v>6332</v>
      </c>
      <c r="AY2496" s="2" t="s">
        <v>2847</v>
      </c>
      <c r="AZ2496" t="s">
        <v>6332</v>
      </c>
      <c r="BA2496" s="2" t="s">
        <v>6336</v>
      </c>
      <c r="BB2496" t="s">
        <v>6332</v>
      </c>
    </row>
    <row r="2497" spans="1:53" ht="15.75" hidden="1" customHeight="1" x14ac:dyDescent="0.2">
      <c r="A2497" s="46">
        <v>2472</v>
      </c>
      <c r="B2497" s="258" t="s">
        <v>10695</v>
      </c>
      <c r="C2497" t="s">
        <v>1159</v>
      </c>
      <c r="D2497" t="s">
        <v>667</v>
      </c>
      <c r="E2497" t="s">
        <v>2504</v>
      </c>
      <c r="F2497" s="29" t="s">
        <v>3255</v>
      </c>
      <c r="G2497" s="47">
        <v>58</v>
      </c>
      <c r="H2497" t="s">
        <v>3255</v>
      </c>
      <c r="I2497">
        <v>1</v>
      </c>
      <c r="J2497" t="s">
        <v>10696</v>
      </c>
      <c r="K2497" t="s">
        <v>667</v>
      </c>
      <c r="L2497" t="s">
        <v>10697</v>
      </c>
      <c r="M2497" t="s">
        <v>2007</v>
      </c>
      <c r="N2497" s="34">
        <v>0</v>
      </c>
      <c r="O2497" s="34" t="s">
        <v>672</v>
      </c>
      <c r="P2497" s="34" t="s">
        <v>679</v>
      </c>
      <c r="Q2497" s="34">
        <v>0</v>
      </c>
      <c r="R2497" s="34">
        <v>0</v>
      </c>
      <c r="S2497" s="48" t="s">
        <v>1123</v>
      </c>
      <c r="T2497" s="13" t="s">
        <v>1863</v>
      </c>
      <c r="U2497" s="12" t="s">
        <v>122</v>
      </c>
      <c r="V2497" s="12" t="s">
        <v>122</v>
      </c>
      <c r="W2497" s="12" t="s">
        <v>122</v>
      </c>
      <c r="X2497" s="14" t="str">
        <f t="shared" si="38"/>
        <v>В</v>
      </c>
      <c r="Y2497" s="271">
        <f>Таблица1[[#This Row],[ID_intellix]]</f>
        <v>2472</v>
      </c>
      <c r="Z2497" s="269" t="s">
        <v>122</v>
      </c>
      <c r="AA2497" s="145">
        <f>IF(OR(Таблица1[[#This Row],[CARDIO_report]]&lt;&gt;0,Таблица1[[#This Row],[AI COMBO_report]]&lt;&gt;0,Таблица1[[#This Row],[OTC_report]]&lt;&gt;0),1,0)</f>
        <v>1</v>
      </c>
      <c r="AB2497" s="60" t="s">
        <v>1124</v>
      </c>
      <c r="AC2497" s="60" t="s">
        <v>1124</v>
      </c>
      <c r="AD2497" s="35" t="s">
        <v>2896</v>
      </c>
      <c r="AE2497" s="60" t="s">
        <v>1124</v>
      </c>
      <c r="AF2497" s="60"/>
      <c r="AG2497" s="60" t="s">
        <v>1124</v>
      </c>
      <c r="AH2497" s="60" t="s">
        <v>1124</v>
      </c>
      <c r="AI2497" s="60" t="s">
        <v>1124</v>
      </c>
      <c r="AJ2497" s="60" t="s">
        <v>1124</v>
      </c>
      <c r="AK2497" s="60" t="s">
        <v>1124</v>
      </c>
      <c r="AL2497" s="60" t="s">
        <v>1124</v>
      </c>
      <c r="AM2497" s="60" t="s">
        <v>1124</v>
      </c>
      <c r="AN2497" s="60" t="s">
        <v>1124</v>
      </c>
      <c r="AO2497" s="60"/>
      <c r="AP2497" s="35" t="s">
        <v>1825</v>
      </c>
      <c r="AQ2497" s="377">
        <v>0</v>
      </c>
      <c r="AR2497" s="378">
        <v>0</v>
      </c>
      <c r="AS2497" s="377">
        <v>0</v>
      </c>
      <c r="AT2497" s="378">
        <v>0</v>
      </c>
      <c r="AU2497" s="377">
        <v>0</v>
      </c>
      <c r="AV2497" s="377">
        <v>0</v>
      </c>
      <c r="AW2497" s="377">
        <v>0</v>
      </c>
      <c r="AX2497">
        <v>0</v>
      </c>
      <c r="AY2497">
        <v>0</v>
      </c>
    </row>
    <row r="2498" spans="1:53" ht="15.75" hidden="1" customHeight="1" x14ac:dyDescent="0.2">
      <c r="A2498" s="46">
        <v>2738</v>
      </c>
      <c r="B2498" s="258" t="s">
        <v>10731</v>
      </c>
      <c r="C2498" t="s">
        <v>1159</v>
      </c>
      <c r="D2498" t="s">
        <v>667</v>
      </c>
      <c r="E2498" t="s">
        <v>2504</v>
      </c>
      <c r="F2498" s="29" t="s">
        <v>3255</v>
      </c>
      <c r="G2498" s="47">
        <v>69</v>
      </c>
      <c r="H2498" t="s">
        <v>3255</v>
      </c>
      <c r="I2498">
        <v>1</v>
      </c>
      <c r="J2498" t="s">
        <v>10732</v>
      </c>
      <c r="K2498" t="s">
        <v>667</v>
      </c>
      <c r="L2498" t="s">
        <v>10733</v>
      </c>
      <c r="M2498" t="s">
        <v>2007</v>
      </c>
      <c r="N2498" s="34">
        <v>0</v>
      </c>
      <c r="O2498" s="34" t="s">
        <v>672</v>
      </c>
      <c r="P2498" s="34" t="s">
        <v>679</v>
      </c>
      <c r="Q2498" s="34">
        <v>0</v>
      </c>
      <c r="R2498" s="34">
        <v>0</v>
      </c>
      <c r="S2498" s="48" t="s">
        <v>1123</v>
      </c>
      <c r="T2498" s="13" t="s">
        <v>122</v>
      </c>
      <c r="U2498" s="12" t="s">
        <v>122</v>
      </c>
      <c r="V2498" s="12" t="s">
        <v>122</v>
      </c>
      <c r="W2498" s="12" t="s">
        <v>1863</v>
      </c>
      <c r="X2498" s="14" t="str">
        <f t="shared" si="38"/>
        <v>В</v>
      </c>
      <c r="Y2498" s="271">
        <f>Таблица1[[#This Row],[ID_intellix]]</f>
        <v>2738</v>
      </c>
      <c r="Z2498" s="269" t="s">
        <v>122</v>
      </c>
      <c r="AA2498" s="145">
        <f>IF(OR(Таблица1[[#This Row],[CARDIO_report]]&lt;&gt;0,Таблица1[[#This Row],[AI COMBO_report]]&lt;&gt;0,Таблица1[[#This Row],[OTC_report]]&lt;&gt;0),1,0)</f>
        <v>1</v>
      </c>
      <c r="AB2498" s="60" t="s">
        <v>1124</v>
      </c>
      <c r="AC2498" s="60" t="s">
        <v>1124</v>
      </c>
      <c r="AD2498" s="35" t="s">
        <v>2896</v>
      </c>
      <c r="AE2498" s="60" t="s">
        <v>1124</v>
      </c>
      <c r="AF2498" s="60"/>
      <c r="AG2498" s="60" t="s">
        <v>1124</v>
      </c>
      <c r="AH2498" s="60" t="s">
        <v>1124</v>
      </c>
      <c r="AI2498" s="60" t="s">
        <v>1124</v>
      </c>
      <c r="AJ2498" s="60" t="s">
        <v>1124</v>
      </c>
      <c r="AK2498" s="60" t="s">
        <v>1124</v>
      </c>
      <c r="AL2498" s="60" t="s">
        <v>1124</v>
      </c>
      <c r="AM2498" s="60" t="s">
        <v>1124</v>
      </c>
      <c r="AN2498" s="60" t="s">
        <v>1124</v>
      </c>
      <c r="AO2498" s="60"/>
      <c r="AP2498" s="35" t="s">
        <v>1825</v>
      </c>
      <c r="AQ2498" s="377">
        <v>0</v>
      </c>
      <c r="AR2498" s="378">
        <v>0</v>
      </c>
      <c r="AS2498" s="377">
        <v>0</v>
      </c>
      <c r="AT2498" s="378">
        <v>0</v>
      </c>
      <c r="AU2498" s="377">
        <v>0</v>
      </c>
      <c r="AV2498" s="377">
        <v>0</v>
      </c>
      <c r="AW2498" s="377">
        <v>0</v>
      </c>
      <c r="AX2498">
        <v>0</v>
      </c>
      <c r="AY2498">
        <v>0</v>
      </c>
    </row>
    <row r="2499" spans="1:53" ht="15.75" hidden="1" customHeight="1" x14ac:dyDescent="0.2">
      <c r="A2499" s="46">
        <v>3196</v>
      </c>
      <c r="B2499" s="258" t="s">
        <v>10830</v>
      </c>
      <c r="C2499" t="s">
        <v>1159</v>
      </c>
      <c r="D2499" t="s">
        <v>667</v>
      </c>
      <c r="E2499" t="s">
        <v>2504</v>
      </c>
      <c r="F2499" s="29" t="s">
        <v>3255</v>
      </c>
      <c r="G2499" s="47">
        <v>97</v>
      </c>
      <c r="H2499" t="s">
        <v>3255</v>
      </c>
      <c r="I2499">
        <v>1</v>
      </c>
      <c r="J2499" t="s">
        <v>10831</v>
      </c>
      <c r="K2499" t="s">
        <v>667</v>
      </c>
      <c r="L2499" t="s">
        <v>5855</v>
      </c>
      <c r="M2499" t="s">
        <v>2007</v>
      </c>
      <c r="N2499" s="34" t="s">
        <v>493</v>
      </c>
      <c r="O2499" s="34" t="s">
        <v>672</v>
      </c>
      <c r="P2499" s="34" t="s">
        <v>679</v>
      </c>
      <c r="Q2499" s="34">
        <v>0</v>
      </c>
      <c r="R2499" s="34">
        <v>0</v>
      </c>
      <c r="S2499" s="48" t="s">
        <v>1123</v>
      </c>
      <c r="T2499" s="13" t="s">
        <v>122</v>
      </c>
      <c r="U2499" s="12" t="s">
        <v>1863</v>
      </c>
      <c r="V2499" s="12" t="s">
        <v>122</v>
      </c>
      <c r="W2499" s="12" t="s">
        <v>122</v>
      </c>
      <c r="X2499" s="14" t="str">
        <f t="shared" ref="X2499:X2562" si="39">IF(COUNTIF(T2499:W2499,"да")=0,"С",IF(COUNTIF(T2499:W2499,"да")=1,"В","А"))</f>
        <v>В</v>
      </c>
      <c r="Y2499" s="271">
        <f>Таблица1[[#This Row],[ID_intellix]]</f>
        <v>3196</v>
      </c>
      <c r="Z2499" s="269" t="s">
        <v>122</v>
      </c>
      <c r="AA2499" s="145">
        <f>IF(OR(Таблица1[[#This Row],[CARDIO_report]]&lt;&gt;0,Таблица1[[#This Row],[AI COMBO_report]]&lt;&gt;0,Таблица1[[#This Row],[OTC_report]]&lt;&gt;0),1,0)</f>
        <v>1</v>
      </c>
      <c r="AB2499" s="60" t="s">
        <v>1124</v>
      </c>
      <c r="AC2499" s="60" t="s">
        <v>1124</v>
      </c>
      <c r="AD2499" s="35" t="s">
        <v>2896</v>
      </c>
      <c r="AE2499" s="60" t="s">
        <v>1124</v>
      </c>
      <c r="AF2499" s="60"/>
      <c r="AG2499" s="60" t="s">
        <v>1124</v>
      </c>
      <c r="AH2499" s="60" t="s">
        <v>1124</v>
      </c>
      <c r="AI2499" s="60" t="s">
        <v>1124</v>
      </c>
      <c r="AJ2499" s="60" t="s">
        <v>1124</v>
      </c>
      <c r="AK2499" s="60" t="s">
        <v>1124</v>
      </c>
      <c r="AL2499" s="60" t="s">
        <v>1124</v>
      </c>
      <c r="AM2499" s="60" t="s">
        <v>1124</v>
      </c>
      <c r="AN2499" s="60" t="s">
        <v>1124</v>
      </c>
      <c r="AO2499" s="60"/>
      <c r="AP2499" s="35" t="s">
        <v>1825</v>
      </c>
      <c r="AQ2499" s="377">
        <v>0</v>
      </c>
      <c r="AR2499" s="378">
        <v>0</v>
      </c>
      <c r="AS2499" s="377">
        <v>0</v>
      </c>
      <c r="AT2499" s="378">
        <v>0</v>
      </c>
      <c r="AU2499" s="377">
        <v>0</v>
      </c>
      <c r="AV2499" s="377">
        <v>0</v>
      </c>
      <c r="AW2499" s="377">
        <v>0</v>
      </c>
      <c r="AX2499">
        <v>0</v>
      </c>
      <c r="AY2499">
        <v>0</v>
      </c>
    </row>
    <row r="2500" spans="1:53" ht="15.75" hidden="1" customHeight="1" x14ac:dyDescent="0.2">
      <c r="A2500" s="46">
        <v>2</v>
      </c>
      <c r="B2500" s="258" t="s">
        <v>10870</v>
      </c>
      <c r="C2500" t="s">
        <v>1159</v>
      </c>
      <c r="D2500" t="s">
        <v>667</v>
      </c>
      <c r="E2500" t="s">
        <v>2504</v>
      </c>
      <c r="F2500" s="29" t="s">
        <v>2513</v>
      </c>
      <c r="G2500" s="47">
        <v>2</v>
      </c>
      <c r="H2500" t="s">
        <v>2513</v>
      </c>
      <c r="I2500">
        <v>1</v>
      </c>
      <c r="J2500" t="s">
        <v>10871</v>
      </c>
      <c r="K2500" t="s">
        <v>667</v>
      </c>
      <c r="L2500" t="s">
        <v>10872</v>
      </c>
      <c r="M2500" t="s">
        <v>2007</v>
      </c>
      <c r="N2500" s="34">
        <v>0</v>
      </c>
      <c r="O2500" s="34" t="s">
        <v>672</v>
      </c>
      <c r="P2500" s="34" t="s">
        <v>679</v>
      </c>
      <c r="Q2500" s="34">
        <v>0</v>
      </c>
      <c r="R2500" s="34">
        <v>0</v>
      </c>
      <c r="S2500" s="48" t="s">
        <v>1123</v>
      </c>
      <c r="T2500" s="13" t="s">
        <v>122</v>
      </c>
      <c r="U2500" s="12" t="s">
        <v>122</v>
      </c>
      <c r="V2500" s="12" t="s">
        <v>122</v>
      </c>
      <c r="W2500" s="12" t="s">
        <v>1863</v>
      </c>
      <c r="X2500" s="14" t="str">
        <f t="shared" si="39"/>
        <v>В</v>
      </c>
      <c r="Y2500" s="271">
        <f>Таблица1[[#This Row],[ID_intellix]]</f>
        <v>2</v>
      </c>
      <c r="Z2500" s="269" t="s">
        <v>122</v>
      </c>
      <c r="AA2500" s="145">
        <f>IF(OR(Таблица1[[#This Row],[CARDIO_report]]&lt;&gt;0,Таблица1[[#This Row],[AI COMBO_report]]&lt;&gt;0,Таблица1[[#This Row],[OTC_report]]&lt;&gt;0),1,0)</f>
        <v>1</v>
      </c>
      <c r="AB2500" s="60" t="s">
        <v>1124</v>
      </c>
      <c r="AC2500" s="60" t="s">
        <v>1124</v>
      </c>
      <c r="AD2500" s="60" t="s">
        <v>1124</v>
      </c>
      <c r="AE2500" s="60" t="s">
        <v>1124</v>
      </c>
      <c r="AF2500" s="60"/>
      <c r="AG2500" s="89" t="s">
        <v>2516</v>
      </c>
      <c r="AH2500" s="89">
        <v>24</v>
      </c>
      <c r="AI2500" s="89" t="s">
        <v>2516</v>
      </c>
      <c r="AJ2500" s="89">
        <v>23</v>
      </c>
      <c r="AK2500" s="89" t="s">
        <v>1414</v>
      </c>
      <c r="AL2500" s="89">
        <v>52</v>
      </c>
      <c r="AM2500" s="89" t="s">
        <v>1414</v>
      </c>
      <c r="AN2500" s="89">
        <v>74</v>
      </c>
      <c r="AP2500" s="35" t="s">
        <v>1917</v>
      </c>
      <c r="AQ2500" s="377">
        <v>0</v>
      </c>
      <c r="AR2500" s="378">
        <v>0</v>
      </c>
      <c r="AS2500" s="377">
        <v>0</v>
      </c>
      <c r="AT2500" s="378">
        <v>0</v>
      </c>
      <c r="AU2500" s="377">
        <v>0</v>
      </c>
      <c r="AV2500" s="377">
        <v>0</v>
      </c>
      <c r="AW2500" s="377">
        <v>0</v>
      </c>
      <c r="AX2500">
        <v>0</v>
      </c>
      <c r="AY2500">
        <v>0</v>
      </c>
    </row>
    <row r="2501" spans="1:53" ht="15.75" hidden="1" customHeight="1" x14ac:dyDescent="0.2">
      <c r="A2501" s="46">
        <v>1042</v>
      </c>
      <c r="B2501" s="258" t="s">
        <v>10899</v>
      </c>
      <c r="C2501" t="s">
        <v>1159</v>
      </c>
      <c r="D2501" t="s">
        <v>667</v>
      </c>
      <c r="E2501" t="s">
        <v>2504</v>
      </c>
      <c r="F2501" s="29" t="s">
        <v>2952</v>
      </c>
      <c r="G2501" s="47">
        <v>1</v>
      </c>
      <c r="H2501" t="s">
        <v>2952</v>
      </c>
      <c r="I2501">
        <v>1</v>
      </c>
      <c r="J2501" t="s">
        <v>10900</v>
      </c>
      <c r="K2501" t="s">
        <v>667</v>
      </c>
      <c r="L2501" t="s">
        <v>10901</v>
      </c>
      <c r="M2501" t="s">
        <v>2007</v>
      </c>
      <c r="N2501" s="34">
        <v>0</v>
      </c>
      <c r="O2501" s="34" t="s">
        <v>672</v>
      </c>
      <c r="P2501" s="34">
        <v>0</v>
      </c>
      <c r="Q2501" s="34">
        <v>0</v>
      </c>
      <c r="R2501" s="34">
        <v>0</v>
      </c>
      <c r="S2501" s="48" t="s">
        <v>1123</v>
      </c>
      <c r="T2501" s="13" t="s">
        <v>122</v>
      </c>
      <c r="U2501" s="12" t="s">
        <v>122</v>
      </c>
      <c r="V2501" s="12" t="s">
        <v>1863</v>
      </c>
      <c r="W2501" s="12" t="s">
        <v>122</v>
      </c>
      <c r="X2501" s="14" t="str">
        <f t="shared" si="39"/>
        <v>В</v>
      </c>
      <c r="Y2501" s="271">
        <f>Таблица1[[#This Row],[ID_intellix]]</f>
        <v>1042</v>
      </c>
      <c r="Z2501" s="269" t="s">
        <v>122</v>
      </c>
      <c r="AA2501" s="145">
        <f>IF(OR(Таблица1[[#This Row],[CARDIO_report]]&lt;&gt;0,Таблица1[[#This Row],[AI COMBO_report]]&lt;&gt;0,Таблица1[[#This Row],[OTC_report]]&lt;&gt;0),1,0)</f>
        <v>0</v>
      </c>
      <c r="AB2501" s="60" t="s">
        <v>1124</v>
      </c>
      <c r="AC2501" s="60" t="s">
        <v>1124</v>
      </c>
      <c r="AD2501" s="60" t="s">
        <v>1124</v>
      </c>
      <c r="AE2501" s="60" t="s">
        <v>1124</v>
      </c>
      <c r="AF2501" s="60"/>
      <c r="AG2501" s="89" t="s">
        <v>1145</v>
      </c>
      <c r="AH2501" s="89">
        <v>86</v>
      </c>
      <c r="AI2501" s="89" t="s">
        <v>1145</v>
      </c>
      <c r="AJ2501" s="89">
        <v>76</v>
      </c>
      <c r="AK2501" s="89" t="s">
        <v>1145</v>
      </c>
      <c r="AL2501" s="89">
        <v>84</v>
      </c>
      <c r="AM2501" s="89" t="s">
        <v>1145</v>
      </c>
      <c r="AN2501" s="89">
        <v>81</v>
      </c>
      <c r="AP2501" s="35" t="s">
        <v>1825</v>
      </c>
      <c r="AQ2501" s="377">
        <v>0</v>
      </c>
      <c r="AR2501" s="378">
        <v>0</v>
      </c>
      <c r="AS2501" s="377">
        <v>0</v>
      </c>
      <c r="AT2501" s="378">
        <v>0</v>
      </c>
      <c r="AU2501" s="377">
        <v>0</v>
      </c>
      <c r="AV2501" s="377">
        <v>0</v>
      </c>
      <c r="AW2501" s="377">
        <v>0</v>
      </c>
      <c r="AX2501">
        <v>0</v>
      </c>
      <c r="AY2501">
        <v>0</v>
      </c>
    </row>
    <row r="2502" spans="1:53" ht="15.75" hidden="1" customHeight="1" x14ac:dyDescent="0.2">
      <c r="A2502" s="46">
        <v>1043</v>
      </c>
      <c r="B2502" s="258" t="s">
        <v>10902</v>
      </c>
      <c r="C2502" t="s">
        <v>1159</v>
      </c>
      <c r="D2502" t="s">
        <v>667</v>
      </c>
      <c r="E2502" t="s">
        <v>2504</v>
      </c>
      <c r="F2502" s="29" t="s">
        <v>2952</v>
      </c>
      <c r="G2502" s="47">
        <v>2</v>
      </c>
      <c r="H2502" t="s">
        <v>2952</v>
      </c>
      <c r="I2502">
        <v>1</v>
      </c>
      <c r="J2502" t="s">
        <v>10903</v>
      </c>
      <c r="K2502" t="s">
        <v>667</v>
      </c>
      <c r="L2502" t="s">
        <v>10904</v>
      </c>
      <c r="M2502" t="s">
        <v>2007</v>
      </c>
      <c r="N2502" s="34">
        <v>0</v>
      </c>
      <c r="O2502" s="34" t="s">
        <v>672</v>
      </c>
      <c r="P2502" s="34">
        <v>0</v>
      </c>
      <c r="Q2502" s="34">
        <v>0</v>
      </c>
      <c r="R2502" s="34">
        <v>0</v>
      </c>
      <c r="S2502" s="48" t="s">
        <v>1123</v>
      </c>
      <c r="T2502" s="13" t="s">
        <v>122</v>
      </c>
      <c r="U2502" s="12" t="s">
        <v>122</v>
      </c>
      <c r="V2502" s="12" t="s">
        <v>122</v>
      </c>
      <c r="W2502" s="12" t="s">
        <v>122</v>
      </c>
      <c r="X2502" s="14" t="str">
        <f t="shared" si="39"/>
        <v>С</v>
      </c>
      <c r="Y2502" s="271">
        <f>Таблица1[[#This Row],[ID_intellix]]</f>
        <v>1043</v>
      </c>
      <c r="Z2502" s="269" t="s">
        <v>122</v>
      </c>
      <c r="AA2502" s="145">
        <f>IF(OR(Таблица1[[#This Row],[CARDIO_report]]&lt;&gt;0,Таблица1[[#This Row],[AI COMBO_report]]&lt;&gt;0,Таблица1[[#This Row],[OTC_report]]&lt;&gt;0),1,0)</f>
        <v>0</v>
      </c>
      <c r="AB2502" s="60" t="s">
        <v>1124</v>
      </c>
      <c r="AC2502" s="60" t="s">
        <v>1124</v>
      </c>
      <c r="AD2502" s="60" t="s">
        <v>1124</v>
      </c>
      <c r="AE2502" s="60" t="s">
        <v>1124</v>
      </c>
      <c r="AF2502" s="60"/>
      <c r="AG2502" s="89" t="s">
        <v>1437</v>
      </c>
      <c r="AH2502" s="89">
        <v>37</v>
      </c>
      <c r="AI2502" s="89" t="s">
        <v>1145</v>
      </c>
      <c r="AJ2502" s="89">
        <v>50</v>
      </c>
      <c r="AK2502" s="89" t="s">
        <v>1145</v>
      </c>
      <c r="AL2502" s="89">
        <v>51</v>
      </c>
      <c r="AM2502" s="89" t="s">
        <v>1145</v>
      </c>
      <c r="AN2502" s="89">
        <v>63</v>
      </c>
      <c r="AP2502" s="35" t="s">
        <v>1825</v>
      </c>
      <c r="AQ2502" s="377">
        <v>0</v>
      </c>
      <c r="AR2502" s="378">
        <v>0</v>
      </c>
      <c r="AS2502" s="377">
        <v>0</v>
      </c>
      <c r="AT2502" s="378">
        <v>0</v>
      </c>
      <c r="AU2502" s="377">
        <v>0</v>
      </c>
      <c r="AV2502" s="377">
        <v>0</v>
      </c>
      <c r="AW2502" s="377">
        <v>0</v>
      </c>
      <c r="AX2502">
        <v>0</v>
      </c>
      <c r="AY2502">
        <v>0</v>
      </c>
    </row>
    <row r="2503" spans="1:53" ht="15.75" hidden="1" customHeight="1" x14ac:dyDescent="0.2">
      <c r="A2503" s="46">
        <v>1257</v>
      </c>
      <c r="B2503" s="258" t="s">
        <v>10905</v>
      </c>
      <c r="C2503" t="s">
        <v>1159</v>
      </c>
      <c r="D2503" t="s">
        <v>667</v>
      </c>
      <c r="E2503" t="s">
        <v>2504</v>
      </c>
      <c r="F2503" s="29" t="s">
        <v>2952</v>
      </c>
      <c r="G2503" s="47">
        <v>3</v>
      </c>
      <c r="H2503" t="s">
        <v>2952</v>
      </c>
      <c r="I2503">
        <v>1</v>
      </c>
      <c r="J2503" t="s">
        <v>10906</v>
      </c>
      <c r="K2503" t="s">
        <v>667</v>
      </c>
      <c r="L2503" t="s">
        <v>10907</v>
      </c>
      <c r="M2503" t="s">
        <v>2007</v>
      </c>
      <c r="N2503" s="34">
        <v>0</v>
      </c>
      <c r="O2503" s="34" t="s">
        <v>672</v>
      </c>
      <c r="P2503" s="34">
        <v>0</v>
      </c>
      <c r="Q2503" s="34">
        <v>0</v>
      </c>
      <c r="R2503" s="34">
        <v>0</v>
      </c>
      <c r="S2503" s="48" t="s">
        <v>1123</v>
      </c>
      <c r="T2503" s="13" t="s">
        <v>122</v>
      </c>
      <c r="U2503" s="12" t="s">
        <v>122</v>
      </c>
      <c r="V2503" s="12" t="s">
        <v>1863</v>
      </c>
      <c r="W2503" s="12" t="s">
        <v>122</v>
      </c>
      <c r="X2503" s="14" t="str">
        <f t="shared" si="39"/>
        <v>В</v>
      </c>
      <c r="Y2503" s="271">
        <f>Таблица1[[#This Row],[ID_intellix]]</f>
        <v>1257</v>
      </c>
      <c r="Z2503" s="269" t="s">
        <v>122</v>
      </c>
      <c r="AA2503" s="145">
        <f>IF(OR(Таблица1[[#This Row],[CARDIO_report]]&lt;&gt;0,Таблица1[[#This Row],[AI COMBO_report]]&lt;&gt;0,Таблица1[[#This Row],[OTC_report]]&lt;&gt;0),1,0)</f>
        <v>0</v>
      </c>
      <c r="AB2503" s="60" t="s">
        <v>1124</v>
      </c>
      <c r="AC2503" s="60" t="s">
        <v>1124</v>
      </c>
      <c r="AD2503" s="60" t="s">
        <v>1124</v>
      </c>
      <c r="AE2503" s="60" t="s">
        <v>1124</v>
      </c>
      <c r="AF2503" s="60"/>
      <c r="AG2503" s="89" t="s">
        <v>1414</v>
      </c>
      <c r="AH2503" s="89">
        <v>56</v>
      </c>
      <c r="AI2503" s="89" t="s">
        <v>1145</v>
      </c>
      <c r="AJ2503" s="89">
        <v>38</v>
      </c>
      <c r="AK2503" s="89" t="s">
        <v>1145</v>
      </c>
      <c r="AL2503" s="89">
        <v>49</v>
      </c>
      <c r="AM2503" s="89" t="s">
        <v>1414</v>
      </c>
      <c r="AN2503" s="89">
        <v>58</v>
      </c>
      <c r="AP2503" s="35" t="s">
        <v>1857</v>
      </c>
      <c r="AQ2503" s="377">
        <v>0</v>
      </c>
      <c r="AR2503" s="378">
        <v>0</v>
      </c>
      <c r="AS2503" s="377">
        <v>0</v>
      </c>
      <c r="AT2503" s="378">
        <v>0</v>
      </c>
      <c r="AU2503" s="377">
        <v>0</v>
      </c>
      <c r="AV2503" s="377">
        <v>0</v>
      </c>
      <c r="AW2503" s="377">
        <v>0</v>
      </c>
      <c r="AX2503">
        <v>0</v>
      </c>
      <c r="AY2503">
        <v>0</v>
      </c>
    </row>
    <row r="2504" spans="1:53" ht="15.75" hidden="1" customHeight="1" x14ac:dyDescent="0.2">
      <c r="A2504" s="398">
        <v>642</v>
      </c>
      <c r="B2504" s="258" t="s">
        <v>11024</v>
      </c>
      <c r="C2504" t="s">
        <v>1159</v>
      </c>
      <c r="D2504" t="s">
        <v>667</v>
      </c>
      <c r="E2504" t="s">
        <v>2504</v>
      </c>
      <c r="F2504" s="29" t="s">
        <v>2617</v>
      </c>
      <c r="G2504" s="47">
        <v>3</v>
      </c>
      <c r="H2504" t="s">
        <v>2563</v>
      </c>
      <c r="I2504">
        <v>1</v>
      </c>
      <c r="J2504" t="s">
        <v>15881</v>
      </c>
      <c r="K2504" t="s">
        <v>667</v>
      </c>
      <c r="L2504" t="s">
        <v>11025</v>
      </c>
      <c r="M2504" t="s">
        <v>2007</v>
      </c>
      <c r="N2504" s="34">
        <v>0</v>
      </c>
      <c r="O2504" s="34" t="s">
        <v>672</v>
      </c>
      <c r="P2504" s="34" t="s">
        <v>679</v>
      </c>
      <c r="Q2504" s="34">
        <v>0</v>
      </c>
      <c r="R2504" s="34">
        <v>0</v>
      </c>
      <c r="S2504" s="48" t="s">
        <v>1123</v>
      </c>
      <c r="T2504" s="13" t="s">
        <v>122</v>
      </c>
      <c r="U2504" s="12" t="s">
        <v>122</v>
      </c>
      <c r="V2504" s="12" t="s">
        <v>1863</v>
      </c>
      <c r="W2504" s="12" t="s">
        <v>122</v>
      </c>
      <c r="X2504" s="14" t="str">
        <f t="shared" si="39"/>
        <v>В</v>
      </c>
      <c r="Y2504" s="271">
        <f>Таблица1[[#This Row],[ID_intellix]]</f>
        <v>642</v>
      </c>
      <c r="Z2504" s="269" t="s">
        <v>122</v>
      </c>
      <c r="AA2504" s="145">
        <f>IF(OR(Таблица1[[#This Row],[CARDIO_report]]&lt;&gt;0,Таблица1[[#This Row],[AI COMBO_report]]&lt;&gt;0,Таблица1[[#This Row],[OTC_report]]&lt;&gt;0),1,0)</f>
        <v>1</v>
      </c>
      <c r="AB2504" s="60" t="s">
        <v>1124</v>
      </c>
      <c r="AC2504" s="60" t="s">
        <v>1124</v>
      </c>
      <c r="AD2504" s="60" t="s">
        <v>1124</v>
      </c>
      <c r="AE2504" s="60" t="s">
        <v>1124</v>
      </c>
      <c r="AF2504" s="60"/>
      <c r="AG2504" s="89" t="s">
        <v>2516</v>
      </c>
      <c r="AH2504" s="89">
        <v>38</v>
      </c>
      <c r="AI2504" s="89" t="s">
        <v>1414</v>
      </c>
      <c r="AJ2504" s="89">
        <v>72</v>
      </c>
      <c r="AK2504" s="89" t="s">
        <v>1414</v>
      </c>
      <c r="AL2504" s="89">
        <v>65</v>
      </c>
      <c r="AM2504" s="89" t="s">
        <v>1414</v>
      </c>
      <c r="AN2504" s="89">
        <v>70</v>
      </c>
      <c r="AP2504" s="35" t="s">
        <v>1917</v>
      </c>
      <c r="AQ2504" s="377">
        <v>0</v>
      </c>
      <c r="AR2504" s="378">
        <v>0</v>
      </c>
      <c r="AS2504" s="377">
        <v>0</v>
      </c>
      <c r="AT2504" s="378">
        <v>0</v>
      </c>
      <c r="AU2504" s="377">
        <v>0</v>
      </c>
      <c r="AV2504" s="377">
        <v>0</v>
      </c>
      <c r="AW2504" s="377">
        <v>0</v>
      </c>
      <c r="AX2504">
        <v>0</v>
      </c>
      <c r="AY2504">
        <v>0</v>
      </c>
    </row>
    <row r="2505" spans="1:53" ht="15.75" hidden="1" customHeight="1" x14ac:dyDescent="0.2">
      <c r="A2505" s="46">
        <v>5512</v>
      </c>
      <c r="B2505" s="258" t="s">
        <v>11034</v>
      </c>
      <c r="C2505" t="s">
        <v>1159</v>
      </c>
      <c r="D2505" t="s">
        <v>667</v>
      </c>
      <c r="E2505" t="s">
        <v>2504</v>
      </c>
      <c r="F2505" s="29" t="s">
        <v>11035</v>
      </c>
      <c r="G2505" s="47">
        <v>1</v>
      </c>
      <c r="H2505" t="s">
        <v>11035</v>
      </c>
      <c r="I2505">
        <v>1</v>
      </c>
      <c r="J2505" t="s">
        <v>11036</v>
      </c>
      <c r="K2505" t="s">
        <v>667</v>
      </c>
      <c r="L2505" t="s">
        <v>1711</v>
      </c>
      <c r="M2505" t="s">
        <v>2007</v>
      </c>
      <c r="N2505" s="34">
        <v>0</v>
      </c>
      <c r="O2505" s="34" t="s">
        <v>672</v>
      </c>
      <c r="P2505" s="34">
        <v>0</v>
      </c>
      <c r="Q2505" s="34">
        <v>0</v>
      </c>
      <c r="R2505" s="34">
        <v>0</v>
      </c>
      <c r="S2505" s="48" t="s">
        <v>1123</v>
      </c>
      <c r="T2505" s="13" t="s">
        <v>122</v>
      </c>
      <c r="U2505" s="12" t="s">
        <v>122</v>
      </c>
      <c r="V2505" s="12" t="s">
        <v>122</v>
      </c>
      <c r="W2505" s="12" t="s">
        <v>1863</v>
      </c>
      <c r="X2505" s="14" t="str">
        <f t="shared" si="39"/>
        <v>В</v>
      </c>
      <c r="Y2505" s="271">
        <f>Таблица1[[#This Row],[ID_intellix]]</f>
        <v>5512</v>
      </c>
      <c r="Z2505" s="269" t="s">
        <v>122</v>
      </c>
      <c r="AA2505" s="145">
        <f>IF(OR(Таблица1[[#This Row],[CARDIO_report]]&lt;&gt;0,Таблица1[[#This Row],[AI COMBO_report]]&lt;&gt;0,Таблица1[[#This Row],[OTC_report]]&lt;&gt;0),1,0)</f>
        <v>0</v>
      </c>
      <c r="AB2505" s="60" t="s">
        <v>1124</v>
      </c>
      <c r="AC2505" s="60" t="s">
        <v>1124</v>
      </c>
      <c r="AD2505" s="60" t="s">
        <v>1124</v>
      </c>
      <c r="AE2505" s="60" t="s">
        <v>1124</v>
      </c>
      <c r="AF2505" s="60"/>
      <c r="AG2505" s="89" t="s">
        <v>2516</v>
      </c>
      <c r="AH2505" s="89">
        <v>7</v>
      </c>
      <c r="AI2505" s="89" t="s">
        <v>2516</v>
      </c>
      <c r="AJ2505" s="89">
        <v>10</v>
      </c>
      <c r="AK2505" s="89" t="s">
        <v>1414</v>
      </c>
      <c r="AL2505" s="89">
        <v>90</v>
      </c>
      <c r="AM2505" s="89" t="s">
        <v>1414</v>
      </c>
      <c r="AN2505" s="89">
        <v>93</v>
      </c>
      <c r="AP2505" s="35" t="s">
        <v>1857</v>
      </c>
      <c r="AQ2505" s="377">
        <v>0</v>
      </c>
      <c r="AR2505" s="378">
        <v>0</v>
      </c>
      <c r="AS2505" s="377">
        <v>0</v>
      </c>
      <c r="AT2505" s="378">
        <v>0</v>
      </c>
      <c r="AU2505" s="377">
        <v>0</v>
      </c>
      <c r="AV2505" s="377">
        <v>0</v>
      </c>
      <c r="AW2505" s="377">
        <v>0</v>
      </c>
      <c r="AX2505">
        <v>0</v>
      </c>
      <c r="AY2505">
        <v>0</v>
      </c>
    </row>
    <row r="2506" spans="1:53" ht="15.75" hidden="1" customHeight="1" x14ac:dyDescent="0.2">
      <c r="A2506" s="46">
        <v>2264</v>
      </c>
      <c r="B2506" s="258" t="s">
        <v>11042</v>
      </c>
      <c r="C2506" t="s">
        <v>1159</v>
      </c>
      <c r="D2506" t="s">
        <v>667</v>
      </c>
      <c r="E2506" t="s">
        <v>2504</v>
      </c>
      <c r="F2506" s="29" t="s">
        <v>2617</v>
      </c>
      <c r="G2506" s="47">
        <v>9</v>
      </c>
      <c r="H2506" t="s">
        <v>2563</v>
      </c>
      <c r="I2506">
        <v>1</v>
      </c>
      <c r="J2506" t="s">
        <v>11043</v>
      </c>
      <c r="K2506" t="s">
        <v>667</v>
      </c>
      <c r="L2506" t="s">
        <v>11044</v>
      </c>
      <c r="M2506" t="s">
        <v>2007</v>
      </c>
      <c r="N2506" s="34">
        <v>0</v>
      </c>
      <c r="O2506" s="34" t="s">
        <v>672</v>
      </c>
      <c r="P2506" s="34" t="s">
        <v>679</v>
      </c>
      <c r="Q2506" s="34">
        <v>0</v>
      </c>
      <c r="R2506" s="34">
        <v>0</v>
      </c>
      <c r="S2506" s="48" t="s">
        <v>1123</v>
      </c>
      <c r="T2506" s="13" t="s">
        <v>122</v>
      </c>
      <c r="U2506" s="12" t="s">
        <v>1863</v>
      </c>
      <c r="V2506" s="12" t="s">
        <v>1863</v>
      </c>
      <c r="W2506" s="12" t="s">
        <v>122</v>
      </c>
      <c r="X2506" s="14" t="str">
        <f t="shared" si="39"/>
        <v>А</v>
      </c>
      <c r="Y2506" s="271">
        <f>Таблица1[[#This Row],[ID_intellix]]</f>
        <v>2264</v>
      </c>
      <c r="Z2506" s="269" t="s">
        <v>122</v>
      </c>
      <c r="AA2506" s="145">
        <f>IF(OR(Таблица1[[#This Row],[CARDIO_report]]&lt;&gt;0,Таблица1[[#This Row],[AI COMBO_report]]&lt;&gt;0,Таблица1[[#This Row],[OTC_report]]&lt;&gt;0),1,0)</f>
        <v>1</v>
      </c>
      <c r="AB2506" s="60" t="s">
        <v>1124</v>
      </c>
      <c r="AC2506" s="60" t="s">
        <v>1124</v>
      </c>
      <c r="AD2506" s="60" t="s">
        <v>1124</v>
      </c>
      <c r="AE2506" s="60" t="s">
        <v>1124</v>
      </c>
      <c r="AF2506" s="60"/>
      <c r="AG2506" s="89" t="s">
        <v>1437</v>
      </c>
      <c r="AH2506" s="89">
        <v>17</v>
      </c>
      <c r="AI2506" s="89" t="s">
        <v>1145</v>
      </c>
      <c r="AJ2506" s="89">
        <v>37</v>
      </c>
      <c r="AK2506" s="89" t="s">
        <v>1145</v>
      </c>
      <c r="AL2506" s="89">
        <v>61</v>
      </c>
      <c r="AM2506" s="89" t="s">
        <v>1145</v>
      </c>
      <c r="AN2506" s="89">
        <v>68</v>
      </c>
      <c r="AP2506" s="35" t="s">
        <v>1917</v>
      </c>
      <c r="AQ2506" s="377">
        <v>0</v>
      </c>
      <c r="AR2506" s="378">
        <v>0</v>
      </c>
      <c r="AS2506" s="377">
        <v>0</v>
      </c>
      <c r="AT2506" s="378">
        <v>0</v>
      </c>
      <c r="AU2506" s="377">
        <v>0</v>
      </c>
      <c r="AV2506" s="377">
        <v>0</v>
      </c>
      <c r="AW2506" s="377">
        <v>0</v>
      </c>
      <c r="AX2506">
        <v>0</v>
      </c>
      <c r="AY2506">
        <v>0</v>
      </c>
      <c r="BA2506" s="2" t="s">
        <v>15962</v>
      </c>
    </row>
    <row r="2507" spans="1:53" ht="15.75" hidden="1" customHeight="1" x14ac:dyDescent="0.2">
      <c r="A2507" s="46">
        <v>6325</v>
      </c>
      <c r="B2507" s="258" t="s">
        <v>11343</v>
      </c>
      <c r="C2507" t="s">
        <v>1159</v>
      </c>
      <c r="D2507" t="s">
        <v>667</v>
      </c>
      <c r="E2507" t="s">
        <v>2504</v>
      </c>
      <c r="F2507" s="29" t="s">
        <v>2985</v>
      </c>
      <c r="G2507" s="47">
        <v>5</v>
      </c>
      <c r="H2507" t="s">
        <v>2557</v>
      </c>
      <c r="I2507">
        <v>1</v>
      </c>
      <c r="J2507" t="s">
        <v>11344</v>
      </c>
      <c r="K2507" t="s">
        <v>667</v>
      </c>
      <c r="L2507" t="s">
        <v>11345</v>
      </c>
      <c r="M2507" t="s">
        <v>2007</v>
      </c>
      <c r="N2507" s="34">
        <v>0</v>
      </c>
      <c r="O2507" s="34" t="s">
        <v>672</v>
      </c>
      <c r="P2507" s="34">
        <v>0</v>
      </c>
      <c r="Q2507" s="34">
        <v>0</v>
      </c>
      <c r="R2507" s="34">
        <v>0</v>
      </c>
      <c r="S2507" s="48" t="s">
        <v>1123</v>
      </c>
      <c r="T2507" s="13" t="s">
        <v>122</v>
      </c>
      <c r="U2507" s="12" t="s">
        <v>122</v>
      </c>
      <c r="V2507" s="12" t="s">
        <v>122</v>
      </c>
      <c r="W2507" s="12" t="s">
        <v>1863</v>
      </c>
      <c r="X2507" s="14" t="str">
        <f t="shared" si="39"/>
        <v>В</v>
      </c>
      <c r="Y2507" s="271">
        <f>Таблица1[[#This Row],[ID_intellix]]</f>
        <v>6325</v>
      </c>
      <c r="Z2507" s="269" t="s">
        <v>122</v>
      </c>
      <c r="AA2507" s="145">
        <f>IF(OR(Таблица1[[#This Row],[CARDIO_report]]&lt;&gt;0,Таблица1[[#This Row],[AI COMBO_report]]&lt;&gt;0,Таблица1[[#This Row],[OTC_report]]&lt;&gt;0),1,0)</f>
        <v>0</v>
      </c>
      <c r="AB2507" s="60" t="s">
        <v>1124</v>
      </c>
      <c r="AC2507" s="60" t="s">
        <v>1124</v>
      </c>
      <c r="AD2507" s="60" t="s">
        <v>1124</v>
      </c>
      <c r="AE2507" s="60" t="s">
        <v>1124</v>
      </c>
      <c r="AF2507" s="60"/>
      <c r="AG2507" s="89" t="s">
        <v>1145</v>
      </c>
      <c r="AH2507" s="89">
        <v>46</v>
      </c>
      <c r="AI2507" s="89" t="s">
        <v>1145</v>
      </c>
      <c r="AJ2507" s="89">
        <v>59</v>
      </c>
      <c r="AK2507" s="89" t="s">
        <v>1145</v>
      </c>
      <c r="AL2507" s="89">
        <v>93</v>
      </c>
      <c r="AM2507" s="89" t="s">
        <v>1145</v>
      </c>
      <c r="AN2507" s="89">
        <v>91</v>
      </c>
      <c r="AP2507" s="35" t="s">
        <v>1917</v>
      </c>
      <c r="AQ2507" s="377">
        <v>0</v>
      </c>
      <c r="AR2507" s="378">
        <v>0</v>
      </c>
      <c r="AS2507" s="377">
        <v>0</v>
      </c>
      <c r="AT2507" s="378">
        <v>0</v>
      </c>
      <c r="AU2507" s="377">
        <v>0</v>
      </c>
      <c r="AV2507" s="377">
        <v>0</v>
      </c>
      <c r="AW2507" s="377">
        <v>0</v>
      </c>
      <c r="AX2507">
        <v>0</v>
      </c>
      <c r="AY2507">
        <v>0</v>
      </c>
    </row>
    <row r="2508" spans="1:53" ht="15.75" hidden="1" customHeight="1" x14ac:dyDescent="0.2">
      <c r="A2508" s="46">
        <v>218</v>
      </c>
      <c r="B2508" s="258" t="s">
        <v>11427</v>
      </c>
      <c r="C2508" t="s">
        <v>1159</v>
      </c>
      <c r="D2508" t="s">
        <v>667</v>
      </c>
      <c r="E2508" t="s">
        <v>2504</v>
      </c>
      <c r="F2508" s="29" t="s">
        <v>2512</v>
      </c>
      <c r="G2508" s="47">
        <v>14</v>
      </c>
      <c r="H2508" t="s">
        <v>2513</v>
      </c>
      <c r="I2508">
        <v>1</v>
      </c>
      <c r="J2508" t="s">
        <v>11428</v>
      </c>
      <c r="K2508" t="s">
        <v>667</v>
      </c>
      <c r="L2508" t="s">
        <v>11429</v>
      </c>
      <c r="M2508" t="s">
        <v>2007</v>
      </c>
      <c r="N2508" s="34">
        <v>0</v>
      </c>
      <c r="O2508" s="34" t="s">
        <v>672</v>
      </c>
      <c r="P2508" s="34" t="s">
        <v>679</v>
      </c>
      <c r="Q2508" s="34">
        <v>0</v>
      </c>
      <c r="R2508" s="34">
        <v>0</v>
      </c>
      <c r="S2508" s="48" t="s">
        <v>1123</v>
      </c>
      <c r="T2508" s="13" t="s">
        <v>1863</v>
      </c>
      <c r="U2508" s="12" t="s">
        <v>1863</v>
      </c>
      <c r="V2508" s="12" t="s">
        <v>122</v>
      </c>
      <c r="W2508" s="12" t="s">
        <v>122</v>
      </c>
      <c r="X2508" s="14" t="str">
        <f t="shared" si="39"/>
        <v>А</v>
      </c>
      <c r="Y2508" s="271">
        <f>Таблица1[[#This Row],[ID_intellix]]</f>
        <v>218</v>
      </c>
      <c r="Z2508" s="269" t="s">
        <v>122</v>
      </c>
      <c r="AA2508" s="145">
        <f>IF(OR(Таблица1[[#This Row],[CARDIO_report]]&lt;&gt;0,Таблица1[[#This Row],[AI COMBO_report]]&lt;&gt;0,Таблица1[[#This Row],[OTC_report]]&lt;&gt;0),1,0)</f>
        <v>1</v>
      </c>
      <c r="AB2508" s="60" t="s">
        <v>1124</v>
      </c>
      <c r="AC2508" s="60" t="s">
        <v>1124</v>
      </c>
      <c r="AD2508" s="60" t="s">
        <v>1124</v>
      </c>
      <c r="AE2508" s="60" t="s">
        <v>1124</v>
      </c>
      <c r="AF2508" s="60"/>
      <c r="AG2508" s="89" t="s">
        <v>2516</v>
      </c>
      <c r="AH2508" s="89">
        <v>5</v>
      </c>
      <c r="AI2508" s="89" t="s">
        <v>2516</v>
      </c>
      <c r="AJ2508" s="89">
        <v>1</v>
      </c>
      <c r="AK2508" s="89" t="s">
        <v>1414</v>
      </c>
      <c r="AL2508" s="89">
        <v>53</v>
      </c>
      <c r="AM2508" s="89" t="s">
        <v>1414</v>
      </c>
      <c r="AN2508" s="89">
        <v>52</v>
      </c>
      <c r="AP2508" s="35" t="s">
        <v>1857</v>
      </c>
      <c r="AQ2508" s="377">
        <v>0</v>
      </c>
      <c r="AR2508" s="378">
        <v>0</v>
      </c>
      <c r="AS2508" s="377">
        <v>0</v>
      </c>
      <c r="AT2508" s="378">
        <v>0</v>
      </c>
      <c r="AU2508" s="377">
        <v>0</v>
      </c>
      <c r="AV2508" s="377">
        <v>0</v>
      </c>
      <c r="AW2508" s="377">
        <v>0</v>
      </c>
      <c r="AX2508">
        <v>0</v>
      </c>
      <c r="AY2508">
        <v>0</v>
      </c>
      <c r="BA2508" s="2" t="s">
        <v>15961</v>
      </c>
    </row>
    <row r="2509" spans="1:53" ht="15.75" hidden="1" customHeight="1" x14ac:dyDescent="0.2">
      <c r="A2509" s="46">
        <v>6204</v>
      </c>
      <c r="B2509" s="258" t="s">
        <v>11690</v>
      </c>
      <c r="C2509" t="s">
        <v>1159</v>
      </c>
      <c r="D2509" t="s">
        <v>667</v>
      </c>
      <c r="E2509" t="s">
        <v>2504</v>
      </c>
      <c r="F2509" s="29" t="s">
        <v>2980</v>
      </c>
      <c r="G2509" s="47">
        <v>1</v>
      </c>
      <c r="H2509" t="s">
        <v>2981</v>
      </c>
      <c r="I2509">
        <v>1</v>
      </c>
      <c r="J2509" t="s">
        <v>11691</v>
      </c>
      <c r="K2509" t="s">
        <v>667</v>
      </c>
      <c r="L2509" t="s">
        <v>11692</v>
      </c>
      <c r="M2509" t="s">
        <v>2007</v>
      </c>
      <c r="N2509" s="34">
        <v>0</v>
      </c>
      <c r="O2509" s="34" t="s">
        <v>672</v>
      </c>
      <c r="P2509" s="34">
        <v>0</v>
      </c>
      <c r="Q2509" s="34">
        <v>0</v>
      </c>
      <c r="R2509" s="34">
        <v>0</v>
      </c>
      <c r="S2509" s="48" t="s">
        <v>1123</v>
      </c>
      <c r="T2509" s="13" t="s">
        <v>122</v>
      </c>
      <c r="U2509" s="12" t="s">
        <v>122</v>
      </c>
      <c r="V2509" s="12" t="s">
        <v>122</v>
      </c>
      <c r="W2509" s="12" t="s">
        <v>122</v>
      </c>
      <c r="X2509" s="14" t="str">
        <f t="shared" si="39"/>
        <v>С</v>
      </c>
      <c r="Y2509" s="271">
        <f>Таблица1[[#This Row],[ID_intellix]]</f>
        <v>6204</v>
      </c>
      <c r="Z2509" s="269" t="s">
        <v>122</v>
      </c>
      <c r="AA2509" s="145">
        <f>IF(OR(Таблица1[[#This Row],[CARDIO_report]]&lt;&gt;0,Таблица1[[#This Row],[AI COMBO_report]]&lt;&gt;0,Таблица1[[#This Row],[OTC_report]]&lt;&gt;0),1,0)</f>
        <v>0</v>
      </c>
      <c r="AB2509" s="60" t="s">
        <v>1124</v>
      </c>
      <c r="AC2509" s="60" t="s">
        <v>1124</v>
      </c>
      <c r="AD2509" s="60" t="s">
        <v>1124</v>
      </c>
      <c r="AE2509" s="60" t="s">
        <v>1124</v>
      </c>
      <c r="AF2509" s="60"/>
      <c r="AG2509" s="89" t="s">
        <v>1437</v>
      </c>
      <c r="AH2509" s="89">
        <v>19</v>
      </c>
      <c r="AI2509" s="89" t="s">
        <v>1437</v>
      </c>
      <c r="AJ2509" s="89">
        <v>8</v>
      </c>
      <c r="AK2509" s="89" t="s">
        <v>1145</v>
      </c>
      <c r="AL2509" s="89">
        <v>66</v>
      </c>
      <c r="AM2509" s="89" t="s">
        <v>1145</v>
      </c>
      <c r="AN2509" s="89">
        <v>80</v>
      </c>
      <c r="AP2509" s="35" t="s">
        <v>1825</v>
      </c>
      <c r="AQ2509" s="377">
        <v>0</v>
      </c>
      <c r="AR2509" s="378">
        <v>0</v>
      </c>
      <c r="AS2509" s="377">
        <v>0</v>
      </c>
      <c r="AT2509" s="378">
        <v>0</v>
      </c>
      <c r="AU2509" s="377">
        <v>0</v>
      </c>
      <c r="AV2509" s="377">
        <v>0</v>
      </c>
      <c r="AW2509" s="377">
        <v>0</v>
      </c>
      <c r="AX2509">
        <v>0</v>
      </c>
      <c r="AY2509">
        <v>0</v>
      </c>
    </row>
    <row r="2510" spans="1:53" ht="15.75" hidden="1" customHeight="1" x14ac:dyDescent="0.2">
      <c r="A2510" s="46">
        <v>2740</v>
      </c>
      <c r="B2510" s="258" t="s">
        <v>11721</v>
      </c>
      <c r="C2510" t="s">
        <v>1159</v>
      </c>
      <c r="D2510" t="s">
        <v>667</v>
      </c>
      <c r="E2510" t="s">
        <v>2504</v>
      </c>
      <c r="F2510" s="29" t="s">
        <v>2980</v>
      </c>
      <c r="G2510" s="47">
        <v>10</v>
      </c>
      <c r="H2510" t="s">
        <v>2981</v>
      </c>
      <c r="I2510">
        <v>1</v>
      </c>
      <c r="J2510" t="s">
        <v>11722</v>
      </c>
      <c r="K2510" t="s">
        <v>667</v>
      </c>
      <c r="L2510" t="s">
        <v>11723</v>
      </c>
      <c r="M2510" t="s">
        <v>2007</v>
      </c>
      <c r="N2510" s="34">
        <v>0</v>
      </c>
      <c r="O2510" s="34" t="s">
        <v>672</v>
      </c>
      <c r="P2510" s="34" t="s">
        <v>679</v>
      </c>
      <c r="Q2510" s="34">
        <v>0</v>
      </c>
      <c r="R2510" s="34">
        <v>0</v>
      </c>
      <c r="S2510" s="48" t="s">
        <v>1123</v>
      </c>
      <c r="T2510" s="13" t="s">
        <v>122</v>
      </c>
      <c r="U2510" s="12" t="s">
        <v>122</v>
      </c>
      <c r="V2510" s="12" t="s">
        <v>122</v>
      </c>
      <c r="W2510" s="12" t="s">
        <v>1863</v>
      </c>
      <c r="X2510" s="14" t="str">
        <f t="shared" si="39"/>
        <v>В</v>
      </c>
      <c r="Y2510" s="271">
        <f>Таблица1[[#This Row],[ID_intellix]]</f>
        <v>2740</v>
      </c>
      <c r="Z2510" s="269" t="s">
        <v>122</v>
      </c>
      <c r="AA2510" s="145">
        <f>IF(OR(Таблица1[[#This Row],[CARDIO_report]]&lt;&gt;0,Таблица1[[#This Row],[AI COMBO_report]]&lt;&gt;0,Таблица1[[#This Row],[OTC_report]]&lt;&gt;0),1,0)</f>
        <v>1</v>
      </c>
      <c r="AB2510" s="60" t="s">
        <v>1124</v>
      </c>
      <c r="AC2510" s="60" t="s">
        <v>1124</v>
      </c>
      <c r="AD2510" s="60" t="s">
        <v>1124</v>
      </c>
      <c r="AE2510" s="60" t="s">
        <v>1124</v>
      </c>
      <c r="AF2510" s="60"/>
      <c r="AG2510" s="89" t="s">
        <v>1145</v>
      </c>
      <c r="AH2510" s="89">
        <v>57</v>
      </c>
      <c r="AI2510" s="89" t="s">
        <v>1145</v>
      </c>
      <c r="AJ2510" s="89">
        <v>57</v>
      </c>
      <c r="AK2510" s="89" t="s">
        <v>1145</v>
      </c>
      <c r="AL2510" s="89">
        <v>82</v>
      </c>
      <c r="AM2510" s="89" t="s">
        <v>1145</v>
      </c>
      <c r="AN2510" s="89">
        <v>84</v>
      </c>
      <c r="AP2510" s="35" t="s">
        <v>1825</v>
      </c>
      <c r="AQ2510" s="377">
        <v>0</v>
      </c>
      <c r="AR2510" s="378">
        <v>0</v>
      </c>
      <c r="AS2510" s="377">
        <v>0</v>
      </c>
      <c r="AT2510" s="378">
        <v>0</v>
      </c>
      <c r="AU2510" s="377">
        <v>0</v>
      </c>
      <c r="AV2510" s="377">
        <v>0</v>
      </c>
      <c r="AW2510" s="377">
        <v>0</v>
      </c>
      <c r="AX2510">
        <v>0</v>
      </c>
      <c r="AY2510">
        <v>0</v>
      </c>
    </row>
    <row r="2511" spans="1:53" ht="15.75" hidden="1" customHeight="1" x14ac:dyDescent="0.2">
      <c r="A2511" s="46">
        <v>3294</v>
      </c>
      <c r="B2511" s="258" t="s">
        <v>11751</v>
      </c>
      <c r="C2511" t="s">
        <v>1159</v>
      </c>
      <c r="D2511" t="s">
        <v>667</v>
      </c>
      <c r="E2511" t="s">
        <v>2504</v>
      </c>
      <c r="F2511" s="29" t="s">
        <v>2980</v>
      </c>
      <c r="G2511" s="47">
        <v>11</v>
      </c>
      <c r="H2511" t="s">
        <v>2981</v>
      </c>
      <c r="I2511">
        <v>1</v>
      </c>
      <c r="J2511" t="s">
        <v>11752</v>
      </c>
      <c r="K2511" t="s">
        <v>667</v>
      </c>
      <c r="L2511" t="s">
        <v>11753</v>
      </c>
      <c r="M2511" t="s">
        <v>2007</v>
      </c>
      <c r="N2511" s="34">
        <v>0</v>
      </c>
      <c r="O2511" s="34" t="s">
        <v>672</v>
      </c>
      <c r="P2511" s="34">
        <v>0</v>
      </c>
      <c r="Q2511" s="34">
        <v>0</v>
      </c>
      <c r="R2511" s="34">
        <v>0</v>
      </c>
      <c r="S2511" s="48" t="s">
        <v>1123</v>
      </c>
      <c r="T2511" s="13" t="s">
        <v>122</v>
      </c>
      <c r="U2511" s="12" t="s">
        <v>122</v>
      </c>
      <c r="V2511" s="12" t="s">
        <v>1863</v>
      </c>
      <c r="W2511" s="12" t="s">
        <v>122</v>
      </c>
      <c r="X2511" s="14" t="str">
        <f t="shared" si="39"/>
        <v>В</v>
      </c>
      <c r="Y2511" s="271">
        <f>Таблица1[[#This Row],[ID_intellix]]</f>
        <v>3294</v>
      </c>
      <c r="Z2511" s="269" t="s">
        <v>122</v>
      </c>
      <c r="AA2511" s="145">
        <f>IF(OR(Таблица1[[#This Row],[CARDIO_report]]&lt;&gt;0,Таблица1[[#This Row],[AI COMBO_report]]&lt;&gt;0,Таблица1[[#This Row],[OTC_report]]&lt;&gt;0),1,0)</f>
        <v>0</v>
      </c>
      <c r="AB2511" s="60" t="s">
        <v>1124</v>
      </c>
      <c r="AC2511" s="60" t="s">
        <v>1124</v>
      </c>
      <c r="AD2511" s="60" t="s">
        <v>1124</v>
      </c>
      <c r="AE2511" s="60" t="s">
        <v>1124</v>
      </c>
      <c r="AF2511" s="60"/>
      <c r="AG2511" s="89" t="s">
        <v>1145</v>
      </c>
      <c r="AH2511" s="89">
        <v>68</v>
      </c>
      <c r="AI2511" s="89" t="s">
        <v>1145</v>
      </c>
      <c r="AJ2511" s="89">
        <v>81</v>
      </c>
      <c r="AK2511" s="89" t="s">
        <v>1437</v>
      </c>
      <c r="AL2511" s="89">
        <v>47</v>
      </c>
      <c r="AM2511" s="89" t="s">
        <v>1145</v>
      </c>
      <c r="AN2511" s="89">
        <v>59</v>
      </c>
      <c r="AP2511" s="35" t="s">
        <v>1857</v>
      </c>
      <c r="AQ2511" s="377">
        <v>0</v>
      </c>
      <c r="AR2511" s="378">
        <v>0</v>
      </c>
      <c r="AS2511" s="377">
        <v>0</v>
      </c>
      <c r="AT2511" s="378">
        <v>0</v>
      </c>
      <c r="AU2511" s="377">
        <v>0</v>
      </c>
      <c r="AV2511" s="377">
        <v>0</v>
      </c>
      <c r="AW2511" s="377">
        <v>0</v>
      </c>
      <c r="AX2511">
        <v>0</v>
      </c>
      <c r="AY2511">
        <v>0</v>
      </c>
    </row>
    <row r="2512" spans="1:53" ht="15.75" hidden="1" customHeight="1" x14ac:dyDescent="0.2">
      <c r="A2512" s="46">
        <v>25347</v>
      </c>
      <c r="B2512" s="258" t="s">
        <v>11781</v>
      </c>
      <c r="C2512" t="s">
        <v>1159</v>
      </c>
      <c r="D2512" t="s">
        <v>667</v>
      </c>
      <c r="E2512" t="s">
        <v>2504</v>
      </c>
      <c r="F2512" s="29" t="s">
        <v>2980</v>
      </c>
      <c r="G2512" s="47">
        <v>12</v>
      </c>
      <c r="H2512" t="s">
        <v>2981</v>
      </c>
      <c r="I2512">
        <v>1</v>
      </c>
      <c r="J2512" t="s">
        <v>11782</v>
      </c>
      <c r="K2512" t="s">
        <v>667</v>
      </c>
      <c r="L2512" t="s">
        <v>11783</v>
      </c>
      <c r="M2512" t="s">
        <v>2007</v>
      </c>
      <c r="N2512" s="34">
        <v>0</v>
      </c>
      <c r="O2512" s="34" t="s">
        <v>672</v>
      </c>
      <c r="P2512" s="34">
        <v>0</v>
      </c>
      <c r="Q2512" s="34">
        <v>0</v>
      </c>
      <c r="R2512" s="34">
        <v>0</v>
      </c>
      <c r="S2512" s="48" t="s">
        <v>1123</v>
      </c>
      <c r="T2512" s="13" t="s">
        <v>122</v>
      </c>
      <c r="U2512" s="12" t="s">
        <v>122</v>
      </c>
      <c r="V2512" s="12" t="s">
        <v>1863</v>
      </c>
      <c r="W2512" s="12" t="s">
        <v>122</v>
      </c>
      <c r="X2512" s="14" t="str">
        <f t="shared" si="39"/>
        <v>В</v>
      </c>
      <c r="Y2512" s="271">
        <f>Таблица1[[#This Row],[ID_intellix]]</f>
        <v>25347</v>
      </c>
      <c r="Z2512" s="269" t="s">
        <v>122</v>
      </c>
      <c r="AA2512" s="145">
        <f>IF(OR(Таблица1[[#This Row],[CARDIO_report]]&lt;&gt;0,Таблица1[[#This Row],[AI COMBO_report]]&lt;&gt;0,Таблица1[[#This Row],[OTC_report]]&lt;&gt;0),1,0)</f>
        <v>0</v>
      </c>
      <c r="AB2512" s="60" t="s">
        <v>1124</v>
      </c>
      <c r="AC2512" s="60" t="s">
        <v>1124</v>
      </c>
      <c r="AD2512" s="60" t="s">
        <v>1124</v>
      </c>
      <c r="AE2512" s="60" t="s">
        <v>1124</v>
      </c>
      <c r="AF2512" s="60"/>
      <c r="AG2512" s="89" t="s">
        <v>1145</v>
      </c>
      <c r="AH2512" s="89">
        <v>70</v>
      </c>
      <c r="AI2512" s="89" t="s">
        <v>1145</v>
      </c>
      <c r="AJ2512" s="89">
        <v>75</v>
      </c>
      <c r="AK2512" s="89" t="s">
        <v>1145</v>
      </c>
      <c r="AL2512" s="89">
        <v>86</v>
      </c>
      <c r="AM2512" s="89" t="s">
        <v>1145</v>
      </c>
      <c r="AN2512" s="89">
        <v>66</v>
      </c>
      <c r="AP2512" s="35" t="s">
        <v>1857</v>
      </c>
      <c r="AQ2512" s="377">
        <v>0</v>
      </c>
      <c r="AR2512" s="378">
        <v>0</v>
      </c>
      <c r="AS2512" s="377">
        <v>0</v>
      </c>
      <c r="AT2512" s="378">
        <v>0</v>
      </c>
      <c r="AU2512" s="377">
        <v>0</v>
      </c>
      <c r="AV2512" s="377">
        <v>0</v>
      </c>
      <c r="AW2512" s="377">
        <v>0</v>
      </c>
      <c r="AX2512">
        <v>0</v>
      </c>
      <c r="AY2512">
        <v>0</v>
      </c>
    </row>
    <row r="2513" spans="1:54" ht="15.75" hidden="1" customHeight="1" x14ac:dyDescent="0.2">
      <c r="A2513" s="46">
        <v>3009</v>
      </c>
      <c r="B2513" s="258" t="s">
        <v>11813</v>
      </c>
      <c r="C2513" t="s">
        <v>1159</v>
      </c>
      <c r="D2513" t="s">
        <v>667</v>
      </c>
      <c r="E2513" t="s">
        <v>2504</v>
      </c>
      <c r="F2513" s="29" t="s">
        <v>2980</v>
      </c>
      <c r="G2513" s="47">
        <v>13</v>
      </c>
      <c r="H2513" t="s">
        <v>2981</v>
      </c>
      <c r="I2513">
        <v>1</v>
      </c>
      <c r="J2513" t="s">
        <v>11814</v>
      </c>
      <c r="K2513" t="s">
        <v>667</v>
      </c>
      <c r="L2513" t="s">
        <v>11815</v>
      </c>
      <c r="M2513" t="s">
        <v>2007</v>
      </c>
      <c r="N2513" s="34">
        <v>0</v>
      </c>
      <c r="O2513" s="34" t="s">
        <v>672</v>
      </c>
      <c r="P2513" s="34" t="s">
        <v>679</v>
      </c>
      <c r="Q2513" s="34">
        <v>0</v>
      </c>
      <c r="R2513" s="34">
        <v>0</v>
      </c>
      <c r="S2513" s="48" t="s">
        <v>1123</v>
      </c>
      <c r="T2513" s="13" t="s">
        <v>122</v>
      </c>
      <c r="U2513" s="12" t="s">
        <v>122</v>
      </c>
      <c r="V2513" s="12" t="s">
        <v>122</v>
      </c>
      <c r="W2513" s="12" t="s">
        <v>1863</v>
      </c>
      <c r="X2513" s="14" t="str">
        <f t="shared" si="39"/>
        <v>В</v>
      </c>
      <c r="Y2513" s="271">
        <f>Таблица1[[#This Row],[ID_intellix]]</f>
        <v>3009</v>
      </c>
      <c r="Z2513" s="269" t="s">
        <v>122</v>
      </c>
      <c r="AA2513" s="145">
        <f>IF(OR(Таблица1[[#This Row],[CARDIO_report]]&lt;&gt;0,Таблица1[[#This Row],[AI COMBO_report]]&lt;&gt;0,Таблица1[[#This Row],[OTC_report]]&lt;&gt;0),1,0)</f>
        <v>1</v>
      </c>
      <c r="AB2513" s="60" t="s">
        <v>1124</v>
      </c>
      <c r="AC2513" s="60" t="s">
        <v>1124</v>
      </c>
      <c r="AD2513" s="60" t="s">
        <v>1124</v>
      </c>
      <c r="AE2513" s="60" t="s">
        <v>1124</v>
      </c>
      <c r="AF2513" s="60"/>
      <c r="AG2513" s="89" t="s">
        <v>1145</v>
      </c>
      <c r="AH2513" s="89">
        <v>87</v>
      </c>
      <c r="AI2513" s="89" t="s">
        <v>1145</v>
      </c>
      <c r="AJ2513" s="89">
        <v>70</v>
      </c>
      <c r="AK2513" s="89" t="s">
        <v>1145</v>
      </c>
      <c r="AL2513" s="89">
        <v>85</v>
      </c>
      <c r="AM2513" s="89" t="s">
        <v>1145</v>
      </c>
      <c r="AN2513" s="89">
        <v>60</v>
      </c>
      <c r="AP2513" s="35" t="s">
        <v>1857</v>
      </c>
      <c r="AQ2513" s="377">
        <v>0</v>
      </c>
      <c r="AR2513" s="378">
        <v>0</v>
      </c>
      <c r="AS2513" s="377">
        <v>0</v>
      </c>
      <c r="AT2513" s="378">
        <v>0</v>
      </c>
      <c r="AU2513" s="377">
        <v>0</v>
      </c>
      <c r="AV2513" s="377">
        <v>0</v>
      </c>
      <c r="AW2513" s="377">
        <v>0</v>
      </c>
      <c r="AX2513">
        <v>0</v>
      </c>
      <c r="AY2513">
        <v>0</v>
      </c>
    </row>
    <row r="2514" spans="1:54" ht="15.75" hidden="1" customHeight="1" x14ac:dyDescent="0.2">
      <c r="A2514" s="46">
        <v>6206</v>
      </c>
      <c r="B2514" s="258" t="s">
        <v>11843</v>
      </c>
      <c r="C2514" t="s">
        <v>1159</v>
      </c>
      <c r="D2514" t="s">
        <v>667</v>
      </c>
      <c r="E2514" t="s">
        <v>2504</v>
      </c>
      <c r="F2514" s="29" t="s">
        <v>2980</v>
      </c>
      <c r="G2514" s="47">
        <v>3</v>
      </c>
      <c r="H2514" t="s">
        <v>2981</v>
      </c>
      <c r="I2514">
        <v>1</v>
      </c>
      <c r="J2514" t="s">
        <v>11844</v>
      </c>
      <c r="K2514" t="s">
        <v>667</v>
      </c>
      <c r="L2514" t="s">
        <v>11845</v>
      </c>
      <c r="M2514" t="s">
        <v>2007</v>
      </c>
      <c r="N2514" s="34">
        <v>0</v>
      </c>
      <c r="O2514" s="34" t="s">
        <v>672</v>
      </c>
      <c r="P2514" s="34" t="s">
        <v>679</v>
      </c>
      <c r="Q2514" s="34">
        <v>0</v>
      </c>
      <c r="R2514" s="34">
        <v>0</v>
      </c>
      <c r="S2514" s="48" t="s">
        <v>1123</v>
      </c>
      <c r="T2514" s="13" t="s">
        <v>122</v>
      </c>
      <c r="U2514" s="12" t="s">
        <v>122</v>
      </c>
      <c r="V2514" s="12" t="s">
        <v>1863</v>
      </c>
      <c r="W2514" s="12" t="s">
        <v>122</v>
      </c>
      <c r="X2514" s="14" t="str">
        <f t="shared" si="39"/>
        <v>В</v>
      </c>
      <c r="Y2514" s="271">
        <f>Таблица1[[#This Row],[ID_intellix]]</f>
        <v>6206</v>
      </c>
      <c r="Z2514" s="269" t="s">
        <v>122</v>
      </c>
      <c r="AA2514" s="145">
        <f>IF(OR(Таблица1[[#This Row],[CARDIO_report]]&lt;&gt;0,Таблица1[[#This Row],[AI COMBO_report]]&lt;&gt;0,Таблица1[[#This Row],[OTC_report]]&lt;&gt;0),1,0)</f>
        <v>1</v>
      </c>
      <c r="AB2514" s="60" t="s">
        <v>1124</v>
      </c>
      <c r="AC2514" s="60" t="s">
        <v>1124</v>
      </c>
      <c r="AD2514" s="60" t="s">
        <v>1124</v>
      </c>
      <c r="AE2514" s="60" t="s">
        <v>1124</v>
      </c>
      <c r="AF2514" s="60"/>
      <c r="AG2514" s="89" t="s">
        <v>1437</v>
      </c>
      <c r="AH2514" s="89">
        <v>29</v>
      </c>
      <c r="AI2514" s="89" t="s">
        <v>1145</v>
      </c>
      <c r="AJ2514" s="89">
        <v>40</v>
      </c>
      <c r="AK2514" s="89" t="s">
        <v>1145</v>
      </c>
      <c r="AL2514" s="89">
        <v>54</v>
      </c>
      <c r="AM2514" s="89" t="s">
        <v>1145</v>
      </c>
      <c r="AN2514" s="89">
        <v>61</v>
      </c>
      <c r="AP2514" s="35" t="s">
        <v>1825</v>
      </c>
      <c r="AQ2514" s="377">
        <v>0</v>
      </c>
      <c r="AR2514" s="378">
        <v>0</v>
      </c>
      <c r="AS2514" s="377">
        <v>0</v>
      </c>
      <c r="AT2514" s="378">
        <v>0</v>
      </c>
      <c r="AU2514" s="377">
        <v>0</v>
      </c>
      <c r="AV2514" s="377">
        <v>0</v>
      </c>
      <c r="AW2514" s="377">
        <v>0</v>
      </c>
      <c r="AX2514">
        <v>0</v>
      </c>
      <c r="AY2514">
        <v>0</v>
      </c>
    </row>
    <row r="2515" spans="1:54" ht="15.75" hidden="1" customHeight="1" x14ac:dyDescent="0.2">
      <c r="A2515" s="46">
        <v>6842</v>
      </c>
      <c r="B2515" s="258" t="s">
        <v>11872</v>
      </c>
      <c r="C2515" t="s">
        <v>1159</v>
      </c>
      <c r="D2515" t="s">
        <v>667</v>
      </c>
      <c r="E2515" t="s">
        <v>2504</v>
      </c>
      <c r="F2515" s="29" t="s">
        <v>2980</v>
      </c>
      <c r="G2515" s="47">
        <v>5</v>
      </c>
      <c r="H2515" t="s">
        <v>2981</v>
      </c>
      <c r="I2515">
        <v>1</v>
      </c>
      <c r="J2515" t="s">
        <v>11873</v>
      </c>
      <c r="K2515" t="s">
        <v>667</v>
      </c>
      <c r="L2515" t="s">
        <v>11874</v>
      </c>
      <c r="M2515">
        <v>0</v>
      </c>
      <c r="N2515" s="34">
        <v>0</v>
      </c>
      <c r="O2515" s="34" t="s">
        <v>672</v>
      </c>
      <c r="P2515" s="34">
        <v>0</v>
      </c>
      <c r="Q2515" s="34">
        <v>0</v>
      </c>
      <c r="R2515" s="34">
        <v>0</v>
      </c>
      <c r="S2515" s="48" t="s">
        <v>1123</v>
      </c>
      <c r="T2515" s="13" t="s">
        <v>122</v>
      </c>
      <c r="U2515" s="12" t="s">
        <v>122</v>
      </c>
      <c r="V2515" s="12" t="s">
        <v>1863</v>
      </c>
      <c r="W2515" s="12" t="s">
        <v>122</v>
      </c>
      <c r="X2515" s="14" t="str">
        <f t="shared" si="39"/>
        <v>В</v>
      </c>
      <c r="Y2515" s="271">
        <f>Таблица1[[#This Row],[ID_intellix]]</f>
        <v>6842</v>
      </c>
      <c r="Z2515" s="269" t="s">
        <v>122</v>
      </c>
      <c r="AA2515" s="145">
        <f>IF(OR(Таблица1[[#This Row],[CARDIO_report]]&lt;&gt;0,Таблица1[[#This Row],[AI COMBO_report]]&lt;&gt;0,Таблица1[[#This Row],[OTC_report]]&lt;&gt;0),1,0)</f>
        <v>0</v>
      </c>
      <c r="AG2515" t="s">
        <v>1145</v>
      </c>
      <c r="AH2515">
        <v>51</v>
      </c>
      <c r="AI2515" t="s">
        <v>1437</v>
      </c>
      <c r="AJ2515">
        <v>24</v>
      </c>
      <c r="AK2515" t="s">
        <v>1437</v>
      </c>
      <c r="AL2515">
        <v>15</v>
      </c>
      <c r="AM2515" t="s">
        <v>1437</v>
      </c>
      <c r="AN2515">
        <v>34</v>
      </c>
      <c r="AO2515"/>
      <c r="AP2515" s="35" t="s">
        <v>1857</v>
      </c>
      <c r="AQ2515" s="377">
        <v>0</v>
      </c>
      <c r="AR2515" s="378">
        <v>0</v>
      </c>
      <c r="AS2515" s="377">
        <v>0</v>
      </c>
      <c r="AT2515" s="378">
        <v>0</v>
      </c>
      <c r="AU2515">
        <v>0</v>
      </c>
      <c r="AV2515">
        <v>0</v>
      </c>
      <c r="AW2515">
        <v>0</v>
      </c>
      <c r="AX2515">
        <v>0</v>
      </c>
      <c r="AY2515">
        <v>0</v>
      </c>
      <c r="AZ2515" s="2"/>
      <c r="BB2515" s="2"/>
    </row>
    <row r="2516" spans="1:54" ht="15.75" hidden="1" customHeight="1" x14ac:dyDescent="0.2">
      <c r="A2516" s="46">
        <v>1347</v>
      </c>
      <c r="B2516" s="258" t="s">
        <v>11954</v>
      </c>
      <c r="C2516" t="s">
        <v>1159</v>
      </c>
      <c r="D2516" t="s">
        <v>667</v>
      </c>
      <c r="E2516" t="s">
        <v>2504</v>
      </c>
      <c r="F2516" s="29" t="s">
        <v>2725</v>
      </c>
      <c r="G2516" s="47">
        <v>15</v>
      </c>
      <c r="H2516" t="s">
        <v>1149</v>
      </c>
      <c r="I2516">
        <v>1</v>
      </c>
      <c r="J2516" t="s">
        <v>11955</v>
      </c>
      <c r="K2516" t="s">
        <v>667</v>
      </c>
      <c r="L2516" t="s">
        <v>11956</v>
      </c>
      <c r="M2516" t="s">
        <v>2007</v>
      </c>
      <c r="N2516" s="34">
        <v>0</v>
      </c>
      <c r="O2516" s="34" t="s">
        <v>672</v>
      </c>
      <c r="P2516" s="34" t="s">
        <v>679</v>
      </c>
      <c r="Q2516" s="34">
        <v>0</v>
      </c>
      <c r="R2516" s="34">
        <v>0</v>
      </c>
      <c r="S2516" s="48" t="s">
        <v>1123</v>
      </c>
      <c r="T2516" s="13" t="s">
        <v>1863</v>
      </c>
      <c r="U2516" s="12" t="s">
        <v>122</v>
      </c>
      <c r="V2516" s="12" t="s">
        <v>1863</v>
      </c>
      <c r="W2516" s="12" t="s">
        <v>1863</v>
      </c>
      <c r="X2516" s="14" t="str">
        <f t="shared" si="39"/>
        <v>А</v>
      </c>
      <c r="Y2516" s="271">
        <f>Таблица1[[#This Row],[ID_intellix]]</f>
        <v>1347</v>
      </c>
      <c r="Z2516" s="269" t="s">
        <v>122</v>
      </c>
      <c r="AA2516" s="145">
        <f>IF(OR(Таблица1[[#This Row],[CARDIO_report]]&lt;&gt;0,Таблица1[[#This Row],[AI COMBO_report]]&lt;&gt;0,Таблица1[[#This Row],[OTC_report]]&lt;&gt;0),1,0)</f>
        <v>1</v>
      </c>
      <c r="AB2516" s="60" t="s">
        <v>1124</v>
      </c>
      <c r="AC2516" s="60" t="s">
        <v>1124</v>
      </c>
      <c r="AD2516" s="60" t="s">
        <v>1124</v>
      </c>
      <c r="AE2516" s="60" t="s">
        <v>1124</v>
      </c>
      <c r="AF2516" s="60"/>
      <c r="AG2516" s="89" t="s">
        <v>2516</v>
      </c>
      <c r="AH2516" s="89">
        <v>45</v>
      </c>
      <c r="AI2516" s="89" t="s">
        <v>1414</v>
      </c>
      <c r="AJ2516" s="89">
        <v>36</v>
      </c>
      <c r="AK2516" s="89" t="s">
        <v>2516</v>
      </c>
      <c r="AL2516" s="89">
        <v>46</v>
      </c>
      <c r="AM2516" s="89" t="s">
        <v>2516</v>
      </c>
      <c r="AN2516" s="89">
        <v>39</v>
      </c>
      <c r="AP2516" s="35" t="s">
        <v>1917</v>
      </c>
      <c r="AQ2516" s="377">
        <v>0</v>
      </c>
      <c r="AR2516" s="378">
        <v>0</v>
      </c>
      <c r="AS2516" s="377">
        <v>0</v>
      </c>
      <c r="AT2516" s="378">
        <v>0</v>
      </c>
      <c r="AU2516" s="377">
        <v>0</v>
      </c>
      <c r="AV2516" s="377">
        <v>0</v>
      </c>
      <c r="AW2516" s="377">
        <v>0</v>
      </c>
      <c r="AX2516">
        <v>0</v>
      </c>
      <c r="AY2516">
        <v>0</v>
      </c>
      <c r="BA2516" s="2" t="s">
        <v>15961</v>
      </c>
    </row>
    <row r="2517" spans="1:54" ht="15.5" hidden="1" customHeight="1" x14ac:dyDescent="0.2">
      <c r="A2517" s="46">
        <v>1160</v>
      </c>
      <c r="B2517" s="258" t="s">
        <v>12208</v>
      </c>
      <c r="C2517" t="s">
        <v>1159</v>
      </c>
      <c r="D2517" t="s">
        <v>667</v>
      </c>
      <c r="E2517" t="s">
        <v>2504</v>
      </c>
      <c r="F2517" s="29" t="s">
        <v>2539</v>
      </c>
      <c r="G2517" s="47">
        <v>47</v>
      </c>
      <c r="H2517" t="s">
        <v>1149</v>
      </c>
      <c r="I2517">
        <v>1</v>
      </c>
      <c r="J2517" t="s">
        <v>12209</v>
      </c>
      <c r="K2517" t="s">
        <v>667</v>
      </c>
      <c r="L2517" t="s">
        <v>12210</v>
      </c>
      <c r="M2517" t="s">
        <v>2007</v>
      </c>
      <c r="N2517" s="34">
        <v>0</v>
      </c>
      <c r="O2517" s="34" t="s">
        <v>672</v>
      </c>
      <c r="P2517" s="34" t="s">
        <v>679</v>
      </c>
      <c r="Q2517" s="34">
        <v>0</v>
      </c>
      <c r="R2517" s="34">
        <v>0</v>
      </c>
      <c r="S2517" s="48" t="s">
        <v>1123</v>
      </c>
      <c r="T2517" s="13" t="s">
        <v>1863</v>
      </c>
      <c r="U2517" s="12" t="s">
        <v>122</v>
      </c>
      <c r="V2517" s="12" t="s">
        <v>1863</v>
      </c>
      <c r="W2517" s="12" t="s">
        <v>122</v>
      </c>
      <c r="X2517" s="14" t="str">
        <f t="shared" si="39"/>
        <v>А</v>
      </c>
      <c r="Y2517" s="271">
        <f>Таблица1[[#This Row],[ID_intellix]]</f>
        <v>1160</v>
      </c>
      <c r="Z2517" s="269" t="s">
        <v>122</v>
      </c>
      <c r="AA2517" s="145">
        <f>IF(OR(Таблица1[[#This Row],[CARDIO_report]]&lt;&gt;0,Таблица1[[#This Row],[AI COMBO_report]]&lt;&gt;0,Таблица1[[#This Row],[OTC_report]]&lt;&gt;0),1,0)</f>
        <v>1</v>
      </c>
      <c r="AB2517" s="60" t="s">
        <v>1124</v>
      </c>
      <c r="AC2517" s="60" t="s">
        <v>1124</v>
      </c>
      <c r="AD2517" s="60" t="s">
        <v>1124</v>
      </c>
      <c r="AE2517" s="60" t="s">
        <v>1124</v>
      </c>
      <c r="AF2517" s="60"/>
      <c r="AG2517" s="89" t="s">
        <v>2516</v>
      </c>
      <c r="AH2517" s="89">
        <v>20</v>
      </c>
      <c r="AI2517" s="89" t="s">
        <v>1437</v>
      </c>
      <c r="AJ2517" s="89">
        <v>25</v>
      </c>
      <c r="AK2517" s="89" t="s">
        <v>2516</v>
      </c>
      <c r="AL2517" s="89">
        <v>19</v>
      </c>
      <c r="AM2517" s="89" t="s">
        <v>2516</v>
      </c>
      <c r="AN2517" s="89">
        <v>40</v>
      </c>
      <c r="AP2517" s="35" t="s">
        <v>1917</v>
      </c>
      <c r="AQ2517" s="377">
        <v>0</v>
      </c>
      <c r="AR2517" s="378">
        <v>0</v>
      </c>
      <c r="AS2517" s="377">
        <v>0</v>
      </c>
      <c r="AT2517" s="378">
        <v>0</v>
      </c>
      <c r="AU2517" s="377">
        <v>0</v>
      </c>
      <c r="AV2517" s="377">
        <v>0</v>
      </c>
      <c r="AW2517" s="377">
        <v>0</v>
      </c>
      <c r="AX2517">
        <v>0</v>
      </c>
      <c r="AY2517">
        <v>0</v>
      </c>
      <c r="BA2517" s="2" t="s">
        <v>15961</v>
      </c>
    </row>
    <row r="2518" spans="1:54" ht="16" hidden="1" customHeight="1" x14ac:dyDescent="0.2">
      <c r="A2518" s="46">
        <v>27</v>
      </c>
      <c r="B2518" s="258" t="s">
        <v>3050</v>
      </c>
      <c r="C2518" t="s">
        <v>1159</v>
      </c>
      <c r="D2518" t="s">
        <v>667</v>
      </c>
      <c r="E2518" t="s">
        <v>2504</v>
      </c>
      <c r="F2518" s="29" t="s">
        <v>2706</v>
      </c>
      <c r="G2518" s="47">
        <v>9</v>
      </c>
      <c r="H2518" t="s">
        <v>1149</v>
      </c>
      <c r="I2518">
        <v>1</v>
      </c>
      <c r="J2518" t="s">
        <v>3051</v>
      </c>
      <c r="K2518" t="s">
        <v>667</v>
      </c>
      <c r="L2518" t="s">
        <v>3052</v>
      </c>
      <c r="M2518" t="s">
        <v>2007</v>
      </c>
      <c r="N2518" s="34" t="s">
        <v>588</v>
      </c>
      <c r="O2518" s="34" t="s">
        <v>672</v>
      </c>
      <c r="P2518" s="34" t="s">
        <v>679</v>
      </c>
      <c r="Q2518" s="34">
        <v>0</v>
      </c>
      <c r="R2518" s="34">
        <v>0</v>
      </c>
      <c r="S2518" s="48" t="s">
        <v>1123</v>
      </c>
      <c r="T2518" s="13" t="s">
        <v>122</v>
      </c>
      <c r="U2518" s="12" t="s">
        <v>1863</v>
      </c>
      <c r="V2518" s="12" t="s">
        <v>122</v>
      </c>
      <c r="W2518" s="12" t="s">
        <v>122</v>
      </c>
      <c r="X2518" s="14" t="str">
        <f t="shared" si="39"/>
        <v>В</v>
      </c>
      <c r="Y2518" s="271">
        <f>Таблица1[[#This Row],[ID_intellix]]</f>
        <v>27</v>
      </c>
      <c r="Z2518" s="269" t="s">
        <v>122</v>
      </c>
      <c r="AA2518" s="145">
        <f>IF(OR(Таблица1[[#This Row],[CARDIO_report]]&lt;&gt;0,Таблица1[[#This Row],[AI COMBO_report]]&lt;&gt;0,Таблица1[[#This Row],[OTC_report]]&lt;&gt;0),1,0)</f>
        <v>1</v>
      </c>
      <c r="AB2518" s="60" t="s">
        <v>1124</v>
      </c>
      <c r="AC2518" s="60" t="s">
        <v>1124</v>
      </c>
      <c r="AD2518" s="60" t="s">
        <v>1124</v>
      </c>
      <c r="AE2518" s="60" t="s">
        <v>1124</v>
      </c>
      <c r="AF2518" s="60"/>
      <c r="AG2518" s="89" t="s">
        <v>1414</v>
      </c>
      <c r="AH2518" s="89">
        <v>77</v>
      </c>
      <c r="AI2518" s="89" t="s">
        <v>1437</v>
      </c>
      <c r="AJ2518" s="89">
        <v>30</v>
      </c>
      <c r="AK2518" s="89" t="s">
        <v>1414</v>
      </c>
      <c r="AL2518" s="89">
        <v>76</v>
      </c>
      <c r="AM2518" s="89" t="s">
        <v>1145</v>
      </c>
      <c r="AN2518" s="89">
        <v>47</v>
      </c>
      <c r="AP2518" s="35" t="s">
        <v>1917</v>
      </c>
      <c r="AQ2518" s="377">
        <v>0</v>
      </c>
      <c r="AR2518" s="378">
        <v>0</v>
      </c>
      <c r="AS2518" s="377">
        <v>0</v>
      </c>
      <c r="AT2518" s="378">
        <v>0</v>
      </c>
      <c r="AU2518" s="377">
        <v>0</v>
      </c>
      <c r="AV2518" s="377">
        <v>0</v>
      </c>
      <c r="AW2518" s="377">
        <v>0</v>
      </c>
      <c r="AX2518">
        <v>0</v>
      </c>
      <c r="AY2518">
        <v>0</v>
      </c>
    </row>
    <row r="2519" spans="1:54" ht="15.75" hidden="1" customHeight="1" x14ac:dyDescent="0.2">
      <c r="A2519" s="46">
        <v>7789</v>
      </c>
      <c r="B2519" s="258" t="s">
        <v>13627</v>
      </c>
      <c r="C2519" t="s">
        <v>1159</v>
      </c>
      <c r="D2519" t="s">
        <v>667</v>
      </c>
      <c r="E2519" t="s">
        <v>2504</v>
      </c>
      <c r="F2519" s="29" t="s">
        <v>2512</v>
      </c>
      <c r="G2519" s="53" t="s">
        <v>13628</v>
      </c>
      <c r="H2519" t="s">
        <v>2513</v>
      </c>
      <c r="I2519">
        <v>1</v>
      </c>
      <c r="J2519" t="s">
        <v>13629</v>
      </c>
      <c r="K2519" t="s">
        <v>667</v>
      </c>
      <c r="L2519" t="s">
        <v>13630</v>
      </c>
      <c r="M2519" t="s">
        <v>2007</v>
      </c>
      <c r="N2519" s="34" t="s">
        <v>588</v>
      </c>
      <c r="O2519" s="34" t="s">
        <v>672</v>
      </c>
      <c r="P2519" s="34" t="s">
        <v>679</v>
      </c>
      <c r="Q2519" s="34">
        <v>0</v>
      </c>
      <c r="R2519" s="34">
        <v>0</v>
      </c>
      <c r="S2519" s="48" t="s">
        <v>1123</v>
      </c>
      <c r="T2519" s="13" t="s">
        <v>122</v>
      </c>
      <c r="U2519" s="12" t="s">
        <v>122</v>
      </c>
      <c r="V2519" s="12" t="s">
        <v>1863</v>
      </c>
      <c r="W2519" s="12" t="s">
        <v>122</v>
      </c>
      <c r="X2519" s="14" t="str">
        <f t="shared" si="39"/>
        <v>В</v>
      </c>
      <c r="Y2519" s="271">
        <f>Таблица1[[#This Row],[ID_intellix]]</f>
        <v>7789</v>
      </c>
      <c r="Z2519" s="269" t="s">
        <v>122</v>
      </c>
      <c r="AA2519" s="145">
        <f>IF(OR(Таблица1[[#This Row],[CARDIO_report]]&lt;&gt;0,Таблица1[[#This Row],[AI COMBO_report]]&lt;&gt;0,Таблица1[[#This Row],[OTC_report]]&lt;&gt;0),1,0)</f>
        <v>1</v>
      </c>
      <c r="AB2519" s="60" t="s">
        <v>1124</v>
      </c>
      <c r="AC2519" s="60" t="s">
        <v>1124</v>
      </c>
      <c r="AD2519" s="60" t="s">
        <v>1124</v>
      </c>
      <c r="AE2519" s="60" t="s">
        <v>1124</v>
      </c>
      <c r="AF2519" s="60"/>
      <c r="AG2519" s="89" t="s">
        <v>2516</v>
      </c>
      <c r="AH2519" s="89">
        <v>22</v>
      </c>
      <c r="AI2519" s="89" t="s">
        <v>2516</v>
      </c>
      <c r="AJ2519" s="89">
        <v>27</v>
      </c>
      <c r="AK2519" s="89" t="s">
        <v>2516</v>
      </c>
      <c r="AL2519" s="89">
        <v>38</v>
      </c>
      <c r="AM2519" s="89" t="s">
        <v>1414</v>
      </c>
      <c r="AN2519" s="89">
        <v>56</v>
      </c>
      <c r="AP2519" s="35" t="s">
        <v>1857</v>
      </c>
      <c r="AQ2519" s="377">
        <v>0</v>
      </c>
      <c r="AR2519" s="378">
        <v>0</v>
      </c>
      <c r="AS2519" s="377">
        <v>0</v>
      </c>
      <c r="AT2519" s="378">
        <v>0</v>
      </c>
      <c r="AU2519" s="377">
        <v>0</v>
      </c>
      <c r="AV2519" s="377">
        <v>0</v>
      </c>
      <c r="AW2519" s="377">
        <v>0</v>
      </c>
      <c r="AX2519">
        <v>0</v>
      </c>
      <c r="AY2519">
        <v>0</v>
      </c>
    </row>
    <row r="2520" spans="1:54" ht="15.75" hidden="1" customHeight="1" x14ac:dyDescent="0.2">
      <c r="A2520" s="46">
        <v>7776</v>
      </c>
      <c r="B2520" s="258" t="s">
        <v>13999</v>
      </c>
      <c r="C2520" t="s">
        <v>1159</v>
      </c>
      <c r="D2520" t="s">
        <v>667</v>
      </c>
      <c r="E2520" t="s">
        <v>2504</v>
      </c>
      <c r="F2520" s="29" t="s">
        <v>1130</v>
      </c>
      <c r="G2520" s="53">
        <v>15</v>
      </c>
      <c r="H2520" t="s">
        <v>1130</v>
      </c>
      <c r="I2520">
        <v>1</v>
      </c>
      <c r="J2520" t="s">
        <v>14000</v>
      </c>
      <c r="K2520" t="s">
        <v>667</v>
      </c>
      <c r="L2520" t="s">
        <v>14001</v>
      </c>
      <c r="M2520" t="s">
        <v>2007</v>
      </c>
      <c r="N2520" s="34">
        <v>0</v>
      </c>
      <c r="O2520" s="34" t="s">
        <v>672</v>
      </c>
      <c r="P2520" s="34">
        <v>0</v>
      </c>
      <c r="Q2520" s="34">
        <v>0</v>
      </c>
      <c r="R2520" s="34">
        <v>0</v>
      </c>
      <c r="S2520" s="48" t="s">
        <v>1123</v>
      </c>
      <c r="T2520" s="13">
        <v>0</v>
      </c>
      <c r="U2520" s="12">
        <v>0</v>
      </c>
      <c r="V2520" s="12">
        <v>0</v>
      </c>
      <c r="W2520" s="12">
        <v>0</v>
      </c>
      <c r="X2520" s="14" t="str">
        <f t="shared" si="39"/>
        <v>С</v>
      </c>
      <c r="Y2520" s="271">
        <f>Таблица1[[#This Row],[ID_intellix]]</f>
        <v>7776</v>
      </c>
      <c r="Z2520" s="269" t="s">
        <v>122</v>
      </c>
      <c r="AA2520" s="145">
        <f>IF(OR(Таблица1[[#This Row],[CARDIO_report]]&lt;&gt;0,Таблица1[[#This Row],[AI COMBO_report]]&lt;&gt;0,Таблица1[[#This Row],[OTC_report]]&lt;&gt;0),1,0)</f>
        <v>0</v>
      </c>
      <c r="AB2520" s="60" t="s">
        <v>1124</v>
      </c>
      <c r="AC2520" s="60" t="s">
        <v>1124</v>
      </c>
      <c r="AD2520" s="60" t="s">
        <v>1124</v>
      </c>
      <c r="AE2520" s="60" t="s">
        <v>1124</v>
      </c>
      <c r="AF2520" s="60"/>
      <c r="AG2520" s="60" t="s">
        <v>1124</v>
      </c>
      <c r="AH2520" s="60" t="s">
        <v>1124</v>
      </c>
      <c r="AI2520" s="60" t="s">
        <v>1124</v>
      </c>
      <c r="AJ2520" s="60" t="s">
        <v>1124</v>
      </c>
      <c r="AK2520" s="60" t="s">
        <v>1124</v>
      </c>
      <c r="AL2520" s="60" t="s">
        <v>1124</v>
      </c>
      <c r="AM2520" s="60" t="s">
        <v>1124</v>
      </c>
      <c r="AN2520" s="60" t="s">
        <v>1124</v>
      </c>
      <c r="AO2520" s="60"/>
      <c r="AP2520" s="35" t="s">
        <v>1825</v>
      </c>
      <c r="AQ2520" s="377">
        <v>0</v>
      </c>
      <c r="AR2520" s="378">
        <v>0</v>
      </c>
      <c r="AS2520" s="377">
        <v>0</v>
      </c>
      <c r="AT2520" s="378">
        <v>0</v>
      </c>
      <c r="AU2520" s="377">
        <v>0</v>
      </c>
      <c r="AV2520" s="377">
        <v>0</v>
      </c>
      <c r="AW2520" s="377">
        <v>0</v>
      </c>
      <c r="AX2520">
        <v>0</v>
      </c>
      <c r="AY2520">
        <v>0</v>
      </c>
    </row>
    <row r="2521" spans="1:54" ht="15.75" hidden="1" customHeight="1" x14ac:dyDescent="0.2">
      <c r="A2521" s="46">
        <v>7922</v>
      </c>
      <c r="B2521" s="258" t="s">
        <v>14081</v>
      </c>
      <c r="C2521" t="s">
        <v>1159</v>
      </c>
      <c r="D2521" t="s">
        <v>667</v>
      </c>
      <c r="E2521" t="s">
        <v>2504</v>
      </c>
      <c r="F2521" s="29" t="s">
        <v>2610</v>
      </c>
      <c r="G2521" s="53" t="s">
        <v>2754</v>
      </c>
      <c r="H2521" t="s">
        <v>2610</v>
      </c>
      <c r="I2521">
        <v>1</v>
      </c>
      <c r="J2521" t="s">
        <v>14082</v>
      </c>
      <c r="K2521" t="s">
        <v>667</v>
      </c>
      <c r="L2521" t="s">
        <v>14083</v>
      </c>
      <c r="M2521" t="s">
        <v>2007</v>
      </c>
      <c r="N2521" s="34" t="s">
        <v>588</v>
      </c>
      <c r="O2521" s="34" t="s">
        <v>672</v>
      </c>
      <c r="P2521" s="34" t="s">
        <v>679</v>
      </c>
      <c r="Q2521" s="34">
        <v>0</v>
      </c>
      <c r="R2521" s="34">
        <v>0</v>
      </c>
      <c r="S2521" s="48" t="s">
        <v>1123</v>
      </c>
      <c r="T2521" s="13" t="s">
        <v>1863</v>
      </c>
      <c r="U2521" s="12" t="s">
        <v>122</v>
      </c>
      <c r="V2521" s="12" t="s">
        <v>122</v>
      </c>
      <c r="W2521" s="12" t="s">
        <v>1863</v>
      </c>
      <c r="X2521" s="14" t="str">
        <f t="shared" si="39"/>
        <v>А</v>
      </c>
      <c r="Y2521" s="271">
        <f>Таблица1[[#This Row],[ID_intellix]]</f>
        <v>7922</v>
      </c>
      <c r="Z2521" s="269" t="s">
        <v>122</v>
      </c>
      <c r="AA2521" s="145">
        <f>IF(OR(Таблица1[[#This Row],[CARDIO_report]]&lt;&gt;0,Таблица1[[#This Row],[AI COMBO_report]]&lt;&gt;0,Таблица1[[#This Row],[OTC_report]]&lt;&gt;0),1,0)</f>
        <v>1</v>
      </c>
      <c r="AB2521" s="60" t="s">
        <v>1124</v>
      </c>
      <c r="AC2521" s="60" t="s">
        <v>1124</v>
      </c>
      <c r="AD2521" s="60" t="s">
        <v>1124</v>
      </c>
      <c r="AE2521" s="60" t="s">
        <v>1124</v>
      </c>
      <c r="AF2521" s="60"/>
      <c r="AG2521" s="89" t="s">
        <v>2516</v>
      </c>
      <c r="AH2521" s="89">
        <v>44</v>
      </c>
      <c r="AI2521" s="89" t="s">
        <v>2516</v>
      </c>
      <c r="AJ2521" s="89">
        <v>3</v>
      </c>
      <c r="AK2521" s="89" t="s">
        <v>2516</v>
      </c>
      <c r="AL2521" s="89">
        <v>28</v>
      </c>
      <c r="AM2521" s="89" t="s">
        <v>2516</v>
      </c>
      <c r="AN2521" s="89">
        <v>11</v>
      </c>
      <c r="AP2521" s="35" t="s">
        <v>1825</v>
      </c>
      <c r="AQ2521" s="377">
        <v>0</v>
      </c>
      <c r="AR2521" s="378">
        <v>0</v>
      </c>
      <c r="AS2521" s="377">
        <v>0</v>
      </c>
      <c r="AT2521" s="378">
        <v>0</v>
      </c>
      <c r="AU2521" s="377">
        <v>0</v>
      </c>
      <c r="AV2521" s="377">
        <v>0</v>
      </c>
      <c r="AW2521" s="377">
        <v>0</v>
      </c>
      <c r="AX2521">
        <v>0</v>
      </c>
      <c r="AY2521">
        <v>0</v>
      </c>
      <c r="BA2521" t="s">
        <v>15962</v>
      </c>
    </row>
    <row r="2522" spans="1:54" ht="15.75" hidden="1" customHeight="1" x14ac:dyDescent="0.2">
      <c r="A2522" s="46">
        <v>7900</v>
      </c>
      <c r="B2522" s="258" t="s">
        <v>14107</v>
      </c>
      <c r="C2522" t="s">
        <v>1159</v>
      </c>
      <c r="D2522" t="s">
        <v>667</v>
      </c>
      <c r="E2522" t="s">
        <v>2504</v>
      </c>
      <c r="F2522" s="29" t="s">
        <v>2952</v>
      </c>
      <c r="G2522" s="47">
        <v>6</v>
      </c>
      <c r="H2522" t="s">
        <v>2952</v>
      </c>
      <c r="I2522">
        <v>1</v>
      </c>
      <c r="J2522" t="s">
        <v>14108</v>
      </c>
      <c r="K2522" t="s">
        <v>667</v>
      </c>
      <c r="L2522" t="s">
        <v>14109</v>
      </c>
      <c r="M2522" t="s">
        <v>2007</v>
      </c>
      <c r="N2522" s="34">
        <v>0</v>
      </c>
      <c r="O2522" s="34" t="s">
        <v>672</v>
      </c>
      <c r="P2522" s="34">
        <v>0</v>
      </c>
      <c r="Q2522" s="34">
        <v>0</v>
      </c>
      <c r="R2522" s="34">
        <v>0</v>
      </c>
      <c r="S2522" s="48" t="s">
        <v>1123</v>
      </c>
      <c r="T2522" s="13" t="s">
        <v>122</v>
      </c>
      <c r="U2522" s="12" t="s">
        <v>122</v>
      </c>
      <c r="V2522" s="12" t="s">
        <v>122</v>
      </c>
      <c r="W2522" s="12" t="s">
        <v>122</v>
      </c>
      <c r="X2522" s="14" t="str">
        <f t="shared" si="39"/>
        <v>С</v>
      </c>
      <c r="Y2522" s="271">
        <f>Таблица1[[#This Row],[ID_intellix]]</f>
        <v>7900</v>
      </c>
      <c r="Z2522" s="269" t="s">
        <v>122</v>
      </c>
      <c r="AA2522" s="145">
        <f>IF(OR(Таблица1[[#This Row],[CARDIO_report]]&lt;&gt;0,Таблица1[[#This Row],[AI COMBO_report]]&lt;&gt;0,Таблица1[[#This Row],[OTC_report]]&lt;&gt;0),1,0)</f>
        <v>0</v>
      </c>
      <c r="AB2522" s="60" t="s">
        <v>1124</v>
      </c>
      <c r="AC2522" s="60" t="s">
        <v>1124</v>
      </c>
      <c r="AD2522" s="60" t="s">
        <v>1124</v>
      </c>
      <c r="AE2522" s="60" t="s">
        <v>1124</v>
      </c>
      <c r="AF2522" s="60"/>
      <c r="AG2522" s="89" t="s">
        <v>1145</v>
      </c>
      <c r="AH2522" s="89">
        <v>62</v>
      </c>
      <c r="AI2522" s="89" t="s">
        <v>1145</v>
      </c>
      <c r="AJ2522" s="89">
        <v>65</v>
      </c>
      <c r="AK2522" s="89" t="s">
        <v>1437</v>
      </c>
      <c r="AL2522" s="89">
        <v>42</v>
      </c>
      <c r="AM2522" s="89" t="s">
        <v>1145</v>
      </c>
      <c r="AN2522" s="89">
        <v>54</v>
      </c>
      <c r="AP2522" s="35" t="s">
        <v>1825</v>
      </c>
      <c r="AQ2522" s="377">
        <v>0</v>
      </c>
      <c r="AR2522" s="378">
        <v>0</v>
      </c>
      <c r="AS2522" s="377">
        <v>0</v>
      </c>
      <c r="AT2522" s="378">
        <v>0</v>
      </c>
      <c r="AU2522" s="377">
        <v>0</v>
      </c>
      <c r="AV2522" s="377">
        <v>0</v>
      </c>
      <c r="AW2522" s="377">
        <v>0</v>
      </c>
      <c r="AX2522">
        <v>0</v>
      </c>
      <c r="AY2522">
        <v>0</v>
      </c>
    </row>
    <row r="2523" spans="1:54" ht="15.75" hidden="1" customHeight="1" x14ac:dyDescent="0.2">
      <c r="A2523" s="46">
        <v>8065</v>
      </c>
      <c r="B2523" s="258" t="s">
        <v>14149</v>
      </c>
      <c r="C2523" t="s">
        <v>1159</v>
      </c>
      <c r="D2523" t="s">
        <v>667</v>
      </c>
      <c r="E2523" t="s">
        <v>2504</v>
      </c>
      <c r="F2523" s="29" t="s">
        <v>2834</v>
      </c>
      <c r="G2523" s="53" t="s">
        <v>3018</v>
      </c>
      <c r="H2523" t="s">
        <v>2835</v>
      </c>
      <c r="I2523">
        <v>1</v>
      </c>
      <c r="J2523" t="s">
        <v>14150</v>
      </c>
      <c r="K2523" t="s">
        <v>667</v>
      </c>
      <c r="L2523" t="s">
        <v>14151</v>
      </c>
      <c r="M2523" t="s">
        <v>2007</v>
      </c>
      <c r="N2523" s="34">
        <v>0</v>
      </c>
      <c r="O2523" s="34" t="s">
        <v>672</v>
      </c>
      <c r="P2523" s="34" t="s">
        <v>679</v>
      </c>
      <c r="Q2523" s="34">
        <v>0</v>
      </c>
      <c r="R2523" s="34">
        <v>0</v>
      </c>
      <c r="S2523" s="48" t="s">
        <v>1123</v>
      </c>
      <c r="T2523" s="13" t="s">
        <v>122</v>
      </c>
      <c r="U2523" s="12" t="s">
        <v>122</v>
      </c>
      <c r="V2523" s="12" t="s">
        <v>122</v>
      </c>
      <c r="W2523" s="12" t="s">
        <v>1863</v>
      </c>
      <c r="X2523" s="14" t="str">
        <f t="shared" si="39"/>
        <v>В</v>
      </c>
      <c r="Y2523" s="271">
        <f>Таблица1[[#This Row],[ID_intellix]]</f>
        <v>8065</v>
      </c>
      <c r="Z2523" s="269" t="s">
        <v>122</v>
      </c>
      <c r="AA2523" s="145">
        <f>IF(OR(Таблица1[[#This Row],[CARDIO_report]]&lt;&gt;0,Таблица1[[#This Row],[AI COMBO_report]]&lt;&gt;0,Таблица1[[#This Row],[OTC_report]]&lt;&gt;0),1,0)</f>
        <v>1</v>
      </c>
      <c r="AB2523" s="60" t="s">
        <v>1124</v>
      </c>
      <c r="AC2523" s="60" t="s">
        <v>1124</v>
      </c>
      <c r="AD2523" s="60" t="s">
        <v>1124</v>
      </c>
      <c r="AE2523" s="60" t="s">
        <v>1124</v>
      </c>
      <c r="AF2523" s="60"/>
      <c r="AG2523" s="89" t="s">
        <v>1145</v>
      </c>
      <c r="AH2523" s="89">
        <v>74</v>
      </c>
      <c r="AI2523" s="89" t="s">
        <v>1145</v>
      </c>
      <c r="AJ2523" s="89">
        <v>64</v>
      </c>
      <c r="AK2523" s="89" t="s">
        <v>1145</v>
      </c>
      <c r="AL2523" s="89">
        <v>80</v>
      </c>
      <c r="AM2523" s="89" t="s">
        <v>1145</v>
      </c>
      <c r="AN2523" s="89">
        <v>86</v>
      </c>
      <c r="AP2523" s="35" t="s">
        <v>1825</v>
      </c>
      <c r="AQ2523" s="377">
        <v>0</v>
      </c>
      <c r="AR2523" s="378">
        <v>0</v>
      </c>
      <c r="AS2523" s="377">
        <v>0</v>
      </c>
      <c r="AT2523" s="378">
        <v>0</v>
      </c>
      <c r="AU2523" s="377">
        <v>0</v>
      </c>
      <c r="AV2523" s="377">
        <v>0</v>
      </c>
      <c r="AW2523" s="377">
        <v>0</v>
      </c>
      <c r="AX2523">
        <v>0</v>
      </c>
      <c r="AY2523">
        <v>0</v>
      </c>
    </row>
    <row r="2524" spans="1:54" ht="15.75" hidden="1" customHeight="1" x14ac:dyDescent="0.2">
      <c r="A2524" s="399">
        <v>8144</v>
      </c>
      <c r="B2524" s="258" t="s">
        <v>14712</v>
      </c>
      <c r="C2524" t="s">
        <v>1159</v>
      </c>
      <c r="D2524" t="s">
        <v>667</v>
      </c>
      <c r="E2524" t="s">
        <v>2504</v>
      </c>
      <c r="F2524" s="402" t="s">
        <v>2610</v>
      </c>
      <c r="G2524" s="53" t="s">
        <v>14609</v>
      </c>
      <c r="H2524" t="s">
        <v>2610</v>
      </c>
      <c r="I2524">
        <v>1</v>
      </c>
      <c r="J2524" s="403" t="s">
        <v>14713</v>
      </c>
      <c r="K2524" s="402" t="s">
        <v>667</v>
      </c>
      <c r="L2524" s="402" t="s">
        <v>14714</v>
      </c>
      <c r="M2524" t="s">
        <v>2007</v>
      </c>
      <c r="N2524" s="34">
        <v>0</v>
      </c>
      <c r="O2524" s="34" t="s">
        <v>672</v>
      </c>
      <c r="P2524" s="34">
        <v>0</v>
      </c>
      <c r="Q2524" s="34">
        <v>0</v>
      </c>
      <c r="R2524" s="34">
        <v>0</v>
      </c>
      <c r="S2524" s="48" t="s">
        <v>1123</v>
      </c>
      <c r="T2524" s="13">
        <v>0</v>
      </c>
      <c r="U2524" s="12">
        <v>0</v>
      </c>
      <c r="V2524" s="12">
        <v>0</v>
      </c>
      <c r="W2524" s="12">
        <v>0</v>
      </c>
      <c r="X2524" s="14" t="str">
        <f t="shared" si="39"/>
        <v>С</v>
      </c>
      <c r="Y2524" s="271">
        <f>Таблица1[[#This Row],[ID_intellix]]</f>
        <v>8144</v>
      </c>
      <c r="Z2524" s="269" t="s">
        <v>122</v>
      </c>
      <c r="AA2524" s="145">
        <f>IF(OR(Таблица1[[#This Row],[CARDIO_report]]&lt;&gt;0,Таблица1[[#This Row],[AI COMBO_report]]&lt;&gt;0,Таблица1[[#This Row],[OTC_report]]&lt;&gt;0),1,0)</f>
        <v>0</v>
      </c>
      <c r="AB2524" s="60" t="s">
        <v>1124</v>
      </c>
      <c r="AC2524" s="60" t="s">
        <v>1124</v>
      </c>
      <c r="AD2524" s="60" t="s">
        <v>1124</v>
      </c>
      <c r="AE2524" s="60" t="s">
        <v>1124</v>
      </c>
      <c r="AF2524" s="60"/>
      <c r="AG2524" s="60" t="s">
        <v>1124</v>
      </c>
      <c r="AH2524" s="60" t="s">
        <v>1124</v>
      </c>
      <c r="AI2524" s="60" t="s">
        <v>1124</v>
      </c>
      <c r="AJ2524" s="60" t="s">
        <v>1124</v>
      </c>
      <c r="AK2524" s="60" t="s">
        <v>1124</v>
      </c>
      <c r="AL2524" s="60" t="s">
        <v>1124</v>
      </c>
      <c r="AM2524" s="60" t="s">
        <v>1124</v>
      </c>
      <c r="AN2524" s="60" t="s">
        <v>1124</v>
      </c>
      <c r="AO2524" s="60"/>
      <c r="AP2524" s="35" t="s">
        <v>1124</v>
      </c>
      <c r="AQ2524" s="377">
        <v>0</v>
      </c>
      <c r="AR2524" s="378">
        <v>0</v>
      </c>
      <c r="AS2524" s="377">
        <v>0</v>
      </c>
      <c r="AT2524" s="378">
        <v>0</v>
      </c>
      <c r="AU2524" s="377">
        <v>0</v>
      </c>
      <c r="AV2524" s="377">
        <v>0</v>
      </c>
      <c r="AW2524" s="377">
        <v>0</v>
      </c>
      <c r="AX2524">
        <v>0</v>
      </c>
      <c r="AY2524">
        <v>0</v>
      </c>
    </row>
    <row r="2525" spans="1:54" ht="15.75" hidden="1" customHeight="1" x14ac:dyDescent="0.2">
      <c r="A2525" s="46">
        <v>5211</v>
      </c>
      <c r="B2525" s="258" t="s">
        <v>3856</v>
      </c>
      <c r="C2525" t="s">
        <v>1136</v>
      </c>
      <c r="D2525" t="s">
        <v>1928</v>
      </c>
      <c r="E2525" t="s">
        <v>1821</v>
      </c>
      <c r="F2525" s="29" t="s">
        <v>1850</v>
      </c>
      <c r="G2525" s="47">
        <v>16</v>
      </c>
      <c r="H2525" t="s">
        <v>1850</v>
      </c>
      <c r="I2525">
        <v>1</v>
      </c>
      <c r="J2525" t="s">
        <v>3857</v>
      </c>
      <c r="K2525" t="s">
        <v>2145</v>
      </c>
      <c r="L2525" t="s">
        <v>3858</v>
      </c>
      <c r="M2525" t="s">
        <v>3065</v>
      </c>
      <c r="N2525" s="34" t="s">
        <v>596</v>
      </c>
      <c r="O2525" s="34" t="s">
        <v>222</v>
      </c>
      <c r="P2525" s="34" t="s">
        <v>230</v>
      </c>
      <c r="Q2525" s="34" t="s">
        <v>990</v>
      </c>
      <c r="R2525" s="34" t="s">
        <v>996</v>
      </c>
      <c r="S2525" s="48" t="s">
        <v>1123</v>
      </c>
      <c r="T2525" s="13" t="s">
        <v>1863</v>
      </c>
      <c r="U2525" s="12" t="s">
        <v>122</v>
      </c>
      <c r="V2525" s="12" t="s">
        <v>122</v>
      </c>
      <c r="W2525" s="12" t="s">
        <v>1863</v>
      </c>
      <c r="X2525" s="14" t="str">
        <f t="shared" si="39"/>
        <v>А</v>
      </c>
      <c r="Y2525" s="271">
        <f>Таблица1[[#This Row],[ID_intellix]]</f>
        <v>5211</v>
      </c>
      <c r="Z2525" s="269" t="s">
        <v>122</v>
      </c>
      <c r="AA2525" s="145">
        <f>IF(OR(Таблица1[[#This Row],[CARDIO_report]]&lt;&gt;0,Таблица1[[#This Row],[AI COMBO_report]]&lt;&gt;0,Таблица1[[#This Row],[OTC_report]]&lt;&gt;0),1,0)</f>
        <v>1</v>
      </c>
      <c r="AB2525" s="60" t="s">
        <v>1124</v>
      </c>
      <c r="AC2525" s="60" t="s">
        <v>1124</v>
      </c>
      <c r="AD2525" s="60" t="s">
        <v>1124</v>
      </c>
      <c r="AE2525" s="60" t="s">
        <v>1124</v>
      </c>
      <c r="AF2525" s="60"/>
      <c r="AG2525" s="60" t="s">
        <v>1124</v>
      </c>
      <c r="AH2525" s="60" t="s">
        <v>1124</v>
      </c>
      <c r="AI2525" s="60" t="s">
        <v>1124</v>
      </c>
      <c r="AJ2525" s="60" t="s">
        <v>1124</v>
      </c>
      <c r="AK2525" s="60" t="s">
        <v>1124</v>
      </c>
      <c r="AL2525" s="60" t="s">
        <v>1124</v>
      </c>
      <c r="AM2525" s="60" t="s">
        <v>1124</v>
      </c>
      <c r="AN2525" s="60" t="s">
        <v>1124</v>
      </c>
      <c r="AO2525" s="60"/>
      <c r="AP2525" s="35" t="s">
        <v>1917</v>
      </c>
      <c r="AQ2525" s="377">
        <v>0</v>
      </c>
      <c r="AR2525" s="378">
        <v>0</v>
      </c>
      <c r="AS2525" s="377">
        <v>0</v>
      </c>
      <c r="AT2525" s="378">
        <v>0</v>
      </c>
      <c r="AU2525" s="377">
        <v>0</v>
      </c>
      <c r="AV2525" s="377">
        <v>0</v>
      </c>
      <c r="AW2525" s="377">
        <v>0</v>
      </c>
      <c r="AX2525">
        <v>0</v>
      </c>
      <c r="AY2525">
        <v>0</v>
      </c>
    </row>
    <row r="2526" spans="1:54" ht="15.75" hidden="1" customHeight="1" x14ac:dyDescent="0.2">
      <c r="A2526" s="46">
        <v>7106</v>
      </c>
      <c r="B2526" s="258" t="s">
        <v>3921</v>
      </c>
      <c r="C2526" t="s">
        <v>1136</v>
      </c>
      <c r="D2526" t="s">
        <v>1928</v>
      </c>
      <c r="E2526" t="s">
        <v>1821</v>
      </c>
      <c r="F2526" s="29" t="s">
        <v>1850</v>
      </c>
      <c r="G2526" s="47">
        <v>190</v>
      </c>
      <c r="H2526" t="s">
        <v>1850</v>
      </c>
      <c r="I2526">
        <v>1</v>
      </c>
      <c r="J2526" t="s">
        <v>3922</v>
      </c>
      <c r="K2526" t="s">
        <v>2145</v>
      </c>
      <c r="L2526" t="s">
        <v>3923</v>
      </c>
      <c r="M2526" t="s">
        <v>3065</v>
      </c>
      <c r="N2526" s="34">
        <v>0</v>
      </c>
      <c r="O2526" s="34" t="s">
        <v>222</v>
      </c>
      <c r="P2526" s="34">
        <v>0</v>
      </c>
      <c r="Q2526" s="34" t="s">
        <v>990</v>
      </c>
      <c r="R2526" s="34">
        <v>0</v>
      </c>
      <c r="S2526" s="48" t="s">
        <v>1123</v>
      </c>
      <c r="T2526" s="13" t="s">
        <v>122</v>
      </c>
      <c r="U2526" s="12" t="s">
        <v>1863</v>
      </c>
      <c r="V2526" s="12" t="s">
        <v>122</v>
      </c>
      <c r="W2526" s="12" t="s">
        <v>122</v>
      </c>
      <c r="X2526" s="14" t="str">
        <f t="shared" si="39"/>
        <v>В</v>
      </c>
      <c r="Y2526" s="271">
        <f>Таблица1[[#This Row],[ID_intellix]]</f>
        <v>7106</v>
      </c>
      <c r="Z2526" s="269" t="s">
        <v>1863</v>
      </c>
      <c r="AA2526" s="145">
        <f>IF(OR(Таблица1[[#This Row],[CARDIO_report]]&lt;&gt;0,Таблица1[[#This Row],[AI COMBO_report]]&lt;&gt;0,Таблица1[[#This Row],[OTC_report]]&lt;&gt;0),1,0)</f>
        <v>0</v>
      </c>
      <c r="AB2526" s="60" t="s">
        <v>1124</v>
      </c>
      <c r="AC2526" s="60" t="s">
        <v>1124</v>
      </c>
      <c r="AD2526" s="60" t="s">
        <v>1124</v>
      </c>
      <c r="AE2526" s="60" t="s">
        <v>1124</v>
      </c>
      <c r="AF2526" s="60"/>
      <c r="AG2526" s="60" t="s">
        <v>1124</v>
      </c>
      <c r="AH2526" s="60" t="s">
        <v>1124</v>
      </c>
      <c r="AI2526" s="60" t="s">
        <v>1124</v>
      </c>
      <c r="AJ2526" s="60" t="s">
        <v>1124</v>
      </c>
      <c r="AK2526" s="60" t="s">
        <v>1124</v>
      </c>
      <c r="AL2526" s="60" t="s">
        <v>1124</v>
      </c>
      <c r="AM2526" s="60" t="s">
        <v>1124</v>
      </c>
      <c r="AN2526" s="60" t="s">
        <v>1124</v>
      </c>
      <c r="AO2526" s="60"/>
      <c r="AP2526" s="35" t="s">
        <v>1917</v>
      </c>
      <c r="AQ2526" s="377">
        <v>0</v>
      </c>
      <c r="AR2526" s="378">
        <v>0</v>
      </c>
      <c r="AS2526" s="377">
        <v>0</v>
      </c>
      <c r="AT2526" s="378">
        <v>0</v>
      </c>
      <c r="AU2526" s="377">
        <v>0</v>
      </c>
      <c r="AV2526" s="377">
        <v>0</v>
      </c>
      <c r="AW2526" s="377">
        <v>0</v>
      </c>
      <c r="AX2526">
        <v>0</v>
      </c>
      <c r="AY2526">
        <v>0</v>
      </c>
    </row>
    <row r="2527" spans="1:54" ht="15.75" hidden="1" customHeight="1" x14ac:dyDescent="0.2">
      <c r="A2527" s="46">
        <v>2988</v>
      </c>
      <c r="B2527" s="258" t="s">
        <v>9791</v>
      </c>
      <c r="C2527" t="s">
        <v>1136</v>
      </c>
      <c r="D2527" t="s">
        <v>1928</v>
      </c>
      <c r="E2527" t="s">
        <v>2504</v>
      </c>
      <c r="F2527" s="29" t="s">
        <v>1139</v>
      </c>
      <c r="G2527" s="47">
        <v>31</v>
      </c>
      <c r="H2527" t="s">
        <v>1140</v>
      </c>
      <c r="I2527">
        <v>1</v>
      </c>
      <c r="J2527" t="s">
        <v>9792</v>
      </c>
      <c r="K2527" t="s">
        <v>2145</v>
      </c>
      <c r="L2527" t="s">
        <v>9793</v>
      </c>
      <c r="M2527" t="s">
        <v>3065</v>
      </c>
      <c r="N2527" s="34">
        <v>0</v>
      </c>
      <c r="O2527" s="34" t="s">
        <v>222</v>
      </c>
      <c r="P2527" s="34" t="s">
        <v>230</v>
      </c>
      <c r="Q2527" s="34" t="s">
        <v>990</v>
      </c>
      <c r="R2527" s="34" t="s">
        <v>996</v>
      </c>
      <c r="S2527" s="48" t="s">
        <v>1123</v>
      </c>
      <c r="T2527" s="13" t="s">
        <v>122</v>
      </c>
      <c r="U2527" s="12" t="s">
        <v>122</v>
      </c>
      <c r="V2527" s="12" t="s">
        <v>1863</v>
      </c>
      <c r="W2527" s="12" t="s">
        <v>122</v>
      </c>
      <c r="X2527" s="14" t="str">
        <f t="shared" si="39"/>
        <v>В</v>
      </c>
      <c r="Y2527" s="271">
        <f>Таблица1[[#This Row],[ID_intellix]]</f>
        <v>2988</v>
      </c>
      <c r="Z2527" s="269" t="s">
        <v>122</v>
      </c>
      <c r="AA2527" s="145">
        <f>IF(OR(Таблица1[[#This Row],[CARDIO_report]]&lt;&gt;0,Таблица1[[#This Row],[AI COMBO_report]]&lt;&gt;0,Таблица1[[#This Row],[OTC_report]]&lt;&gt;0),1,0)</f>
        <v>1</v>
      </c>
      <c r="AB2527" s="60" t="s">
        <v>2896</v>
      </c>
      <c r="AC2527" s="60" t="s">
        <v>2846</v>
      </c>
      <c r="AD2527" s="60" t="s">
        <v>1124</v>
      </c>
      <c r="AE2527" s="60" t="s">
        <v>1124</v>
      </c>
      <c r="AF2527" s="60"/>
      <c r="AG2527" s="89" t="s">
        <v>1437</v>
      </c>
      <c r="AH2527" s="89">
        <v>2</v>
      </c>
      <c r="AI2527" s="89" t="s">
        <v>1437</v>
      </c>
      <c r="AJ2527" s="89">
        <v>2</v>
      </c>
      <c r="AK2527" s="89" t="s">
        <v>1437</v>
      </c>
      <c r="AL2527" s="89">
        <v>42</v>
      </c>
      <c r="AM2527" s="89" t="s">
        <v>1145</v>
      </c>
      <c r="AN2527" s="89">
        <v>58</v>
      </c>
      <c r="AP2527" s="35" t="s">
        <v>1917</v>
      </c>
      <c r="AQ2527" s="377">
        <v>0</v>
      </c>
      <c r="AR2527" s="378">
        <v>0</v>
      </c>
      <c r="AS2527" s="377">
        <v>0</v>
      </c>
      <c r="AT2527" s="378">
        <v>0</v>
      </c>
      <c r="AU2527" s="377">
        <v>0</v>
      </c>
      <c r="AV2527" s="377">
        <v>0</v>
      </c>
      <c r="AW2527" s="377">
        <v>0</v>
      </c>
      <c r="AX2527">
        <v>0</v>
      </c>
      <c r="AY2527">
        <v>0</v>
      </c>
    </row>
    <row r="2528" spans="1:54" ht="15.75" hidden="1" customHeight="1" x14ac:dyDescent="0.2">
      <c r="A2528" s="46">
        <v>2629</v>
      </c>
      <c r="B2528" s="258" t="s">
        <v>8682</v>
      </c>
      <c r="C2528" t="s">
        <v>1136</v>
      </c>
      <c r="D2528" t="s">
        <v>1928</v>
      </c>
      <c r="E2528" t="s">
        <v>1821</v>
      </c>
      <c r="F2528" s="29" t="s">
        <v>1850</v>
      </c>
      <c r="G2528" s="47">
        <v>328</v>
      </c>
      <c r="H2528" t="s">
        <v>1850</v>
      </c>
      <c r="I2528">
        <v>1</v>
      </c>
      <c r="J2528" t="s">
        <v>8683</v>
      </c>
      <c r="K2528" t="s">
        <v>2145</v>
      </c>
      <c r="L2528" t="s">
        <v>8684</v>
      </c>
      <c r="M2528" t="s">
        <v>3065</v>
      </c>
      <c r="N2528" s="34" t="s">
        <v>596</v>
      </c>
      <c r="O2528" s="34" t="s">
        <v>222</v>
      </c>
      <c r="P2528" s="34" t="s">
        <v>230</v>
      </c>
      <c r="Q2528" s="34" t="s">
        <v>990</v>
      </c>
      <c r="R2528" s="34" t="s">
        <v>996</v>
      </c>
      <c r="S2528" s="48" t="s">
        <v>1123</v>
      </c>
      <c r="T2528" s="13" t="s">
        <v>122</v>
      </c>
      <c r="U2528" s="12" t="s">
        <v>122</v>
      </c>
      <c r="V2528" s="12" t="s">
        <v>1863</v>
      </c>
      <c r="W2528" s="12" t="s">
        <v>122</v>
      </c>
      <c r="X2528" s="14" t="str">
        <f t="shared" si="39"/>
        <v>В</v>
      </c>
      <c r="Y2528" s="271">
        <f>Таблица1[[#This Row],[ID_intellix]]</f>
        <v>2629</v>
      </c>
      <c r="Z2528" s="269" t="s">
        <v>122</v>
      </c>
      <c r="AA2528" s="145">
        <f>IF(OR(Таблица1[[#This Row],[CARDIO_report]]&lt;&gt;0,Таблица1[[#This Row],[AI COMBO_report]]&lt;&gt;0,Таблица1[[#This Row],[OTC_report]]&lt;&gt;0),1,0)</f>
        <v>1</v>
      </c>
      <c r="AB2528" s="60" t="s">
        <v>1124</v>
      </c>
      <c r="AC2528" s="60" t="s">
        <v>1124</v>
      </c>
      <c r="AD2528" s="60" t="s">
        <v>1124</v>
      </c>
      <c r="AE2528" s="60" t="s">
        <v>1124</v>
      </c>
      <c r="AF2528" s="60"/>
      <c r="AG2528" s="60" t="s">
        <v>1124</v>
      </c>
      <c r="AH2528" s="60" t="s">
        <v>1124</v>
      </c>
      <c r="AI2528" s="60" t="s">
        <v>1124</v>
      </c>
      <c r="AJ2528" s="60" t="s">
        <v>1124</v>
      </c>
      <c r="AK2528" s="60" t="s">
        <v>1124</v>
      </c>
      <c r="AL2528" s="60" t="s">
        <v>1124</v>
      </c>
      <c r="AM2528" s="60" t="s">
        <v>1124</v>
      </c>
      <c r="AN2528" s="60" t="s">
        <v>1124</v>
      </c>
      <c r="AO2528" s="60"/>
      <c r="AP2528" s="35" t="s">
        <v>1917</v>
      </c>
      <c r="AQ2528" s="377">
        <v>0</v>
      </c>
      <c r="AR2528" s="378">
        <v>0</v>
      </c>
      <c r="AS2528" s="377">
        <v>0</v>
      </c>
      <c r="AT2528" s="378">
        <v>0</v>
      </c>
      <c r="AU2528" s="377">
        <v>0</v>
      </c>
      <c r="AV2528" s="377">
        <v>0</v>
      </c>
      <c r="AW2528" s="377">
        <v>0</v>
      </c>
      <c r="AX2528">
        <v>0</v>
      </c>
      <c r="AY2528">
        <v>0</v>
      </c>
    </row>
    <row r="2529" spans="1:54" ht="15.75" hidden="1" customHeight="1" x14ac:dyDescent="0.2">
      <c r="A2529" s="46">
        <v>5205</v>
      </c>
      <c r="B2529" s="258" t="s">
        <v>8744</v>
      </c>
      <c r="C2529" t="s">
        <v>1136</v>
      </c>
      <c r="D2529" t="s">
        <v>1928</v>
      </c>
      <c r="E2529" t="s">
        <v>1821</v>
      </c>
      <c r="F2529" s="29" t="s">
        <v>1850</v>
      </c>
      <c r="G2529" s="47">
        <v>125</v>
      </c>
      <c r="H2529" t="s">
        <v>1850</v>
      </c>
      <c r="I2529">
        <v>1</v>
      </c>
      <c r="J2529" t="s">
        <v>8745</v>
      </c>
      <c r="K2529" t="s">
        <v>2145</v>
      </c>
      <c r="L2529" t="s">
        <v>8746</v>
      </c>
      <c r="M2529" t="s">
        <v>3065</v>
      </c>
      <c r="N2529" s="34">
        <v>0</v>
      </c>
      <c r="O2529" s="34" t="s">
        <v>222</v>
      </c>
      <c r="P2529" s="34">
        <v>0</v>
      </c>
      <c r="Q2529" s="34" t="s">
        <v>990</v>
      </c>
      <c r="R2529" s="34">
        <v>0</v>
      </c>
      <c r="S2529" s="48" t="s">
        <v>1123</v>
      </c>
      <c r="T2529" s="13" t="s">
        <v>122</v>
      </c>
      <c r="U2529" s="12" t="s">
        <v>122</v>
      </c>
      <c r="V2529" s="12" t="s">
        <v>122</v>
      </c>
      <c r="W2529" s="12" t="s">
        <v>122</v>
      </c>
      <c r="X2529" s="14" t="str">
        <f t="shared" si="39"/>
        <v>С</v>
      </c>
      <c r="Y2529" s="271">
        <f>Таблица1[[#This Row],[ID_intellix]]</f>
        <v>5205</v>
      </c>
      <c r="Z2529" s="269" t="s">
        <v>122</v>
      </c>
      <c r="AA2529" s="145">
        <f>IF(OR(Таблица1[[#This Row],[CARDIO_report]]&lt;&gt;0,Таблица1[[#This Row],[AI COMBO_report]]&lt;&gt;0,Таблица1[[#This Row],[OTC_report]]&lt;&gt;0),1,0)</f>
        <v>0</v>
      </c>
      <c r="AB2529" s="60" t="s">
        <v>1124</v>
      </c>
      <c r="AC2529" s="60" t="s">
        <v>1124</v>
      </c>
      <c r="AD2529" s="60" t="s">
        <v>1124</v>
      </c>
      <c r="AE2529" s="60" t="s">
        <v>1124</v>
      </c>
      <c r="AF2529" s="60"/>
      <c r="AG2529" s="60" t="s">
        <v>1124</v>
      </c>
      <c r="AH2529" s="60" t="s">
        <v>1124</v>
      </c>
      <c r="AI2529" s="60" t="s">
        <v>1124</v>
      </c>
      <c r="AJ2529" s="60" t="s">
        <v>1124</v>
      </c>
      <c r="AK2529" s="60" t="s">
        <v>1124</v>
      </c>
      <c r="AL2529" s="60" t="s">
        <v>1124</v>
      </c>
      <c r="AM2529" s="60" t="s">
        <v>1124</v>
      </c>
      <c r="AN2529" s="60" t="s">
        <v>1124</v>
      </c>
      <c r="AO2529" s="60"/>
      <c r="AP2529" s="35" t="s">
        <v>1825</v>
      </c>
      <c r="AQ2529" s="377">
        <v>0</v>
      </c>
      <c r="AR2529" s="378">
        <v>0</v>
      </c>
      <c r="AS2529" s="377">
        <v>0</v>
      </c>
      <c r="AT2529" s="378">
        <v>0</v>
      </c>
      <c r="AU2529" s="377">
        <v>0</v>
      </c>
      <c r="AV2529" s="377">
        <v>0</v>
      </c>
      <c r="AW2529" s="377">
        <v>0</v>
      </c>
      <c r="AX2529">
        <v>0</v>
      </c>
      <c r="AY2529">
        <v>0</v>
      </c>
    </row>
    <row r="2530" spans="1:54" ht="15.75" hidden="1" customHeight="1" x14ac:dyDescent="0.2">
      <c r="A2530" s="399">
        <v>8206</v>
      </c>
      <c r="B2530" s="258" t="s">
        <v>8839</v>
      </c>
      <c r="C2530" t="s">
        <v>1136</v>
      </c>
      <c r="D2530" t="s">
        <v>1928</v>
      </c>
      <c r="E2530" t="s">
        <v>1821</v>
      </c>
      <c r="F2530" s="402" t="s">
        <v>1850</v>
      </c>
      <c r="G2530" s="53" t="s">
        <v>8840</v>
      </c>
      <c r="H2530" t="s">
        <v>1850</v>
      </c>
      <c r="I2530">
        <v>1</v>
      </c>
      <c r="J2530" s="402" t="s">
        <v>8841</v>
      </c>
      <c r="K2530" s="402" t="s">
        <v>2145</v>
      </c>
      <c r="L2530" s="402" t="s">
        <v>8842</v>
      </c>
      <c r="M2530" t="s">
        <v>3065</v>
      </c>
      <c r="N2530" s="34">
        <v>0</v>
      </c>
      <c r="O2530" s="34" t="s">
        <v>222</v>
      </c>
      <c r="P2530" s="34">
        <v>0</v>
      </c>
      <c r="Q2530" s="34" t="s">
        <v>990</v>
      </c>
      <c r="R2530" s="34">
        <v>0</v>
      </c>
      <c r="S2530" s="48" t="s">
        <v>1123</v>
      </c>
      <c r="T2530" s="13"/>
      <c r="U2530" s="12"/>
      <c r="V2530" s="12"/>
      <c r="W2530" s="12"/>
      <c r="X2530" s="14" t="str">
        <f t="shared" si="39"/>
        <v>С</v>
      </c>
      <c r="Y2530" s="271">
        <f>Таблица1[[#This Row],[ID_intellix]]</f>
        <v>8206</v>
      </c>
      <c r="Z2530" s="269" t="s">
        <v>122</v>
      </c>
      <c r="AA2530" s="145">
        <f>IF(OR(Таблица1[[#This Row],[CARDIO_report]]&lt;&gt;0,Таблица1[[#This Row],[AI COMBO_report]]&lt;&gt;0,Таблица1[[#This Row],[OTC_report]]&lt;&gt;0),1,0)</f>
        <v>0</v>
      </c>
      <c r="AE2530" s="60"/>
      <c r="AF2530" s="60"/>
      <c r="AP2530" s="35" t="e">
        <f>VLOOKUP(Таблица1[[#This Row],[ID_]],'[2]by FF'!$A:$Y,25,0)</f>
        <v>#N/A</v>
      </c>
      <c r="AT2530" s="378"/>
    </row>
    <row r="2531" spans="1:54" ht="15.75" hidden="1" customHeight="1" x14ac:dyDescent="0.2">
      <c r="A2531" s="46">
        <v>6</v>
      </c>
      <c r="B2531" s="258" t="s">
        <v>10882</v>
      </c>
      <c r="C2531" t="s">
        <v>1128</v>
      </c>
      <c r="D2531" t="s">
        <v>2151</v>
      </c>
      <c r="E2531" t="s">
        <v>2504</v>
      </c>
      <c r="F2531" s="29" t="s">
        <v>2513</v>
      </c>
      <c r="G2531" s="47">
        <v>6</v>
      </c>
      <c r="H2531" t="s">
        <v>2513</v>
      </c>
      <c r="I2531">
        <v>1</v>
      </c>
      <c r="J2531" t="s">
        <v>10883</v>
      </c>
      <c r="K2531" t="s">
        <v>2151</v>
      </c>
      <c r="L2531" t="s">
        <v>10884</v>
      </c>
      <c r="M2531" t="s">
        <v>2319</v>
      </c>
      <c r="N2531" s="34" t="s">
        <v>486</v>
      </c>
      <c r="O2531" s="34" t="s">
        <v>68</v>
      </c>
      <c r="P2531" s="34" t="s">
        <v>74</v>
      </c>
      <c r="Q2531" s="34" t="s">
        <v>866</v>
      </c>
      <c r="R2531" s="34" t="s">
        <v>872</v>
      </c>
      <c r="S2531" s="48" t="s">
        <v>1123</v>
      </c>
      <c r="T2531" s="13" t="s">
        <v>1863</v>
      </c>
      <c r="U2531" s="12" t="s">
        <v>122</v>
      </c>
      <c r="V2531" s="12" t="s">
        <v>122</v>
      </c>
      <c r="W2531" s="12" t="s">
        <v>122</v>
      </c>
      <c r="X2531" s="14" t="str">
        <f t="shared" si="39"/>
        <v>В</v>
      </c>
      <c r="Y2531" s="271">
        <f>Таблица1[[#This Row],[ID_intellix]]</f>
        <v>6</v>
      </c>
      <c r="Z2531" s="269" t="s">
        <v>122</v>
      </c>
      <c r="AA2531" s="145">
        <f>IF(OR(Таблица1[[#This Row],[CARDIO_report]]&lt;&gt;0,Таблица1[[#This Row],[AI COMBO_report]]&lt;&gt;0,Таблица1[[#This Row],[OTC_report]]&lt;&gt;0),1,0)</f>
        <v>1</v>
      </c>
      <c r="AB2531" s="60" t="s">
        <v>1124</v>
      </c>
      <c r="AC2531" s="60" t="s">
        <v>1124</v>
      </c>
      <c r="AD2531" s="60" t="s">
        <v>1124</v>
      </c>
      <c r="AE2531" s="60" t="s">
        <v>1124</v>
      </c>
      <c r="AF2531" s="60"/>
      <c r="AG2531" s="89" t="s">
        <v>2516</v>
      </c>
      <c r="AH2531" s="89">
        <v>10</v>
      </c>
      <c r="AI2531" s="89" t="s">
        <v>2516</v>
      </c>
      <c r="AJ2531" s="89">
        <v>13</v>
      </c>
      <c r="AK2531" s="89" t="s">
        <v>2516</v>
      </c>
      <c r="AL2531" s="89">
        <v>61</v>
      </c>
      <c r="AM2531" s="89" t="s">
        <v>2516</v>
      </c>
      <c r="AN2531" s="89">
        <v>86</v>
      </c>
      <c r="AP2531" s="35" t="s">
        <v>1917</v>
      </c>
      <c r="AQ2531" s="377">
        <v>0</v>
      </c>
      <c r="AR2531" s="378">
        <v>0</v>
      </c>
      <c r="AS2531" s="377">
        <v>0</v>
      </c>
      <c r="AT2531" s="378">
        <v>0</v>
      </c>
      <c r="AU2531" s="377">
        <v>0</v>
      </c>
      <c r="AV2531" s="377">
        <v>0</v>
      </c>
      <c r="AW2531" s="377">
        <v>0</v>
      </c>
      <c r="AX2531">
        <v>0</v>
      </c>
      <c r="AY2531">
        <v>0</v>
      </c>
    </row>
    <row r="2532" spans="1:54" ht="15.75" hidden="1" customHeight="1" x14ac:dyDescent="0.2">
      <c r="A2532" s="46">
        <v>7284</v>
      </c>
      <c r="B2532" s="258" t="s">
        <v>5772</v>
      </c>
      <c r="C2532" t="s">
        <v>1128</v>
      </c>
      <c r="D2532" t="s">
        <v>2151</v>
      </c>
      <c r="E2532" t="s">
        <v>1821</v>
      </c>
      <c r="F2532" s="29" t="s">
        <v>1844</v>
      </c>
      <c r="G2532" s="47">
        <v>155</v>
      </c>
      <c r="H2532" t="s">
        <v>1844</v>
      </c>
      <c r="I2532">
        <v>1</v>
      </c>
      <c r="J2532" t="s">
        <v>5773</v>
      </c>
      <c r="K2532" t="s">
        <v>2151</v>
      </c>
      <c r="L2532" t="s">
        <v>5774</v>
      </c>
      <c r="M2532" t="s">
        <v>2319</v>
      </c>
      <c r="N2532" s="34">
        <v>0</v>
      </c>
      <c r="O2532" s="34" t="s">
        <v>68</v>
      </c>
      <c r="P2532" s="34">
        <v>0</v>
      </c>
      <c r="Q2532" s="34" t="s">
        <v>866</v>
      </c>
      <c r="R2532" s="34">
        <v>0</v>
      </c>
      <c r="S2532" s="48" t="s">
        <v>1123</v>
      </c>
      <c r="T2532" s="13">
        <v>0</v>
      </c>
      <c r="U2532" s="12">
        <v>0</v>
      </c>
      <c r="V2532" s="12">
        <v>0</v>
      </c>
      <c r="W2532" s="12">
        <v>0</v>
      </c>
      <c r="X2532" s="14" t="str">
        <f t="shared" si="39"/>
        <v>С</v>
      </c>
      <c r="Y2532" s="271">
        <f>Таблица1[[#This Row],[ID_intellix]]</f>
        <v>7284</v>
      </c>
      <c r="Z2532" s="269" t="s">
        <v>122</v>
      </c>
      <c r="AA2532" s="145">
        <f>IF(OR(Таблица1[[#This Row],[CARDIO_report]]&lt;&gt;0,Таблица1[[#This Row],[AI COMBO_report]]&lt;&gt;0,Таблица1[[#This Row],[OTC_report]]&lt;&gt;0),1,0)</f>
        <v>0</v>
      </c>
      <c r="AB2532" s="60" t="s">
        <v>1124</v>
      </c>
      <c r="AC2532" s="60" t="s">
        <v>1124</v>
      </c>
      <c r="AD2532" s="60" t="s">
        <v>1124</v>
      </c>
      <c r="AE2532" s="60" t="s">
        <v>1124</v>
      </c>
      <c r="AF2532" s="60"/>
      <c r="AG2532" s="60" t="s">
        <v>1124</v>
      </c>
      <c r="AH2532" s="60" t="s">
        <v>1124</v>
      </c>
      <c r="AI2532" s="60" t="s">
        <v>1124</v>
      </c>
      <c r="AJ2532" s="60" t="s">
        <v>1124</v>
      </c>
      <c r="AK2532" s="60" t="s">
        <v>1124</v>
      </c>
      <c r="AL2532" s="60" t="s">
        <v>1124</v>
      </c>
      <c r="AM2532" s="60" t="s">
        <v>1124</v>
      </c>
      <c r="AN2532" s="60" t="s">
        <v>1124</v>
      </c>
      <c r="AO2532" s="60"/>
      <c r="AP2532" s="35" t="s">
        <v>1825</v>
      </c>
      <c r="AQ2532" s="377">
        <v>0</v>
      </c>
      <c r="AR2532" s="378">
        <v>0</v>
      </c>
      <c r="AS2532" s="377">
        <v>0</v>
      </c>
      <c r="AT2532" s="378">
        <v>0</v>
      </c>
      <c r="AU2532" s="377">
        <v>0</v>
      </c>
      <c r="AV2532" s="377">
        <v>0</v>
      </c>
      <c r="AW2532" s="377">
        <v>0</v>
      </c>
      <c r="AX2532">
        <v>0</v>
      </c>
      <c r="AY2532">
        <v>0</v>
      </c>
    </row>
    <row r="2533" spans="1:54" ht="15.75" hidden="1" customHeight="1" x14ac:dyDescent="0.2">
      <c r="A2533" s="46">
        <v>1519</v>
      </c>
      <c r="B2533" s="258" t="s">
        <v>5894</v>
      </c>
      <c r="C2533" t="s">
        <v>1128</v>
      </c>
      <c r="D2533" t="s">
        <v>2151</v>
      </c>
      <c r="E2533" t="s">
        <v>1821</v>
      </c>
      <c r="F2533" s="29" t="s">
        <v>1844</v>
      </c>
      <c r="G2533" s="47">
        <v>229</v>
      </c>
      <c r="H2533" t="s">
        <v>1844</v>
      </c>
      <c r="I2533">
        <v>1</v>
      </c>
      <c r="J2533" t="s">
        <v>5895</v>
      </c>
      <c r="K2533" t="s">
        <v>2151</v>
      </c>
      <c r="L2533" t="s">
        <v>5536</v>
      </c>
      <c r="M2533" t="s">
        <v>2319</v>
      </c>
      <c r="N2533" s="34">
        <v>0</v>
      </c>
      <c r="O2533" s="34" t="s">
        <v>68</v>
      </c>
      <c r="P2533" s="34">
        <v>0</v>
      </c>
      <c r="Q2533" s="34" t="s">
        <v>866</v>
      </c>
      <c r="R2533" s="34">
        <v>0</v>
      </c>
      <c r="S2533" s="48" t="s">
        <v>1123</v>
      </c>
      <c r="T2533" s="13" t="s">
        <v>122</v>
      </c>
      <c r="U2533" s="12" t="s">
        <v>122</v>
      </c>
      <c r="V2533" s="12" t="s">
        <v>1863</v>
      </c>
      <c r="W2533" s="12" t="s">
        <v>122</v>
      </c>
      <c r="X2533" s="14" t="str">
        <f t="shared" si="39"/>
        <v>В</v>
      </c>
      <c r="Y2533" s="271">
        <f>Таблица1[[#This Row],[ID_intellix]]</f>
        <v>1519</v>
      </c>
      <c r="Z2533" s="269" t="s">
        <v>122</v>
      </c>
      <c r="AA2533" s="145">
        <f>IF(OR(Таблица1[[#This Row],[CARDIO_report]]&lt;&gt;0,Таблица1[[#This Row],[AI COMBO_report]]&lt;&gt;0,Таблица1[[#This Row],[OTC_report]]&lt;&gt;0),1,0)</f>
        <v>0</v>
      </c>
      <c r="AB2533" s="60" t="s">
        <v>1124</v>
      </c>
      <c r="AC2533" s="60" t="s">
        <v>1124</v>
      </c>
      <c r="AD2533" s="60" t="s">
        <v>1124</v>
      </c>
      <c r="AE2533" s="60" t="s">
        <v>1124</v>
      </c>
      <c r="AF2533" s="60"/>
      <c r="AG2533" s="60" t="s">
        <v>1124</v>
      </c>
      <c r="AH2533" s="60" t="s">
        <v>1124</v>
      </c>
      <c r="AI2533" s="60" t="s">
        <v>1124</v>
      </c>
      <c r="AJ2533" s="60" t="s">
        <v>1124</v>
      </c>
      <c r="AK2533" s="60" t="s">
        <v>1124</v>
      </c>
      <c r="AL2533" s="60" t="s">
        <v>1124</v>
      </c>
      <c r="AM2533" s="60" t="s">
        <v>1124</v>
      </c>
      <c r="AN2533" s="60" t="s">
        <v>1124</v>
      </c>
      <c r="AO2533" s="60"/>
      <c r="AP2533" s="35" t="s">
        <v>1917</v>
      </c>
      <c r="AQ2533" s="377">
        <v>0</v>
      </c>
      <c r="AR2533" s="378">
        <v>0</v>
      </c>
      <c r="AS2533" s="377">
        <v>0</v>
      </c>
      <c r="AT2533" s="378">
        <v>0</v>
      </c>
      <c r="AU2533" s="377" t="s">
        <v>2408</v>
      </c>
      <c r="AV2533" s="377" t="s">
        <v>2408</v>
      </c>
      <c r="AW2533" s="377">
        <v>0</v>
      </c>
      <c r="AX2533" s="2" t="s">
        <v>2408</v>
      </c>
      <c r="AY2533" s="2">
        <v>0</v>
      </c>
      <c r="AZ2533" t="s">
        <v>2408</v>
      </c>
      <c r="BB2533" t="s">
        <v>2408</v>
      </c>
    </row>
    <row r="2534" spans="1:54" ht="15.75" customHeight="1" x14ac:dyDescent="0.2">
      <c r="A2534" s="46">
        <v>1518</v>
      </c>
      <c r="B2534" s="258" t="s">
        <v>5962</v>
      </c>
      <c r="C2534" t="s">
        <v>1128</v>
      </c>
      <c r="D2534" t="s">
        <v>2151</v>
      </c>
      <c r="E2534" t="s">
        <v>1821</v>
      </c>
      <c r="F2534" s="29" t="s">
        <v>1844</v>
      </c>
      <c r="G2534" s="47">
        <v>283</v>
      </c>
      <c r="H2534" t="s">
        <v>1844</v>
      </c>
      <c r="I2534">
        <v>1</v>
      </c>
      <c r="J2534" t="s">
        <v>5963</v>
      </c>
      <c r="K2534" t="s">
        <v>2151</v>
      </c>
      <c r="L2534" t="s">
        <v>5964</v>
      </c>
      <c r="M2534" t="s">
        <v>2319</v>
      </c>
      <c r="N2534" s="34">
        <v>0</v>
      </c>
      <c r="O2534" s="34" t="s">
        <v>68</v>
      </c>
      <c r="P2534" s="34">
        <v>0</v>
      </c>
      <c r="Q2534" s="34" t="s">
        <v>866</v>
      </c>
      <c r="R2534" s="34" t="s">
        <v>872</v>
      </c>
      <c r="S2534" s="48" t="s">
        <v>1123</v>
      </c>
      <c r="T2534" s="13" t="s">
        <v>122</v>
      </c>
      <c r="U2534" s="12" t="s">
        <v>1863</v>
      </c>
      <c r="V2534" s="12" t="s">
        <v>122</v>
      </c>
      <c r="W2534" s="12" t="s">
        <v>122</v>
      </c>
      <c r="X2534" s="14" t="str">
        <f t="shared" si="39"/>
        <v>В</v>
      </c>
      <c r="Y2534" s="271">
        <f>Таблица1[[#This Row],[ID_intellix]]</f>
        <v>1518</v>
      </c>
      <c r="Z2534" s="269" t="s">
        <v>1863</v>
      </c>
      <c r="AA2534" s="145">
        <f>IF(OR(Таблица1[[#This Row],[CARDIO_report]]&lt;&gt;0,Таблица1[[#This Row],[AI COMBO_report]]&lt;&gt;0,Таблица1[[#This Row],[OTC_report]]&lt;&gt;0),1,0)</f>
        <v>1</v>
      </c>
      <c r="AB2534" s="60" t="s">
        <v>1124</v>
      </c>
      <c r="AC2534" s="60" t="s">
        <v>1124</v>
      </c>
      <c r="AD2534" s="60" t="s">
        <v>1124</v>
      </c>
      <c r="AE2534" s="60" t="s">
        <v>1124</v>
      </c>
      <c r="AF2534" s="60"/>
      <c r="AG2534" s="60" t="s">
        <v>1124</v>
      </c>
      <c r="AH2534" s="60" t="s">
        <v>1124</v>
      </c>
      <c r="AI2534" s="60" t="s">
        <v>1124</v>
      </c>
      <c r="AJ2534" s="60" t="s">
        <v>1124</v>
      </c>
      <c r="AK2534" s="60" t="s">
        <v>1124</v>
      </c>
      <c r="AL2534" s="60" t="s">
        <v>1124</v>
      </c>
      <c r="AM2534" s="60" t="s">
        <v>1124</v>
      </c>
      <c r="AN2534" s="60" t="s">
        <v>1124</v>
      </c>
      <c r="AO2534" s="60"/>
      <c r="AP2534" s="35" t="s">
        <v>1857</v>
      </c>
      <c r="AQ2534" s="377">
        <v>0</v>
      </c>
      <c r="AR2534" s="378">
        <v>0</v>
      </c>
      <c r="AS2534" s="377">
        <v>0</v>
      </c>
      <c r="AT2534" s="378">
        <v>0</v>
      </c>
      <c r="AU2534" s="377">
        <v>0</v>
      </c>
      <c r="AV2534" s="377">
        <v>0</v>
      </c>
      <c r="AW2534" s="377">
        <v>0</v>
      </c>
      <c r="AX2534">
        <v>0</v>
      </c>
      <c r="AY2534">
        <v>0</v>
      </c>
    </row>
    <row r="2535" spans="1:54" ht="15.75" hidden="1" customHeight="1" x14ac:dyDescent="0.2">
      <c r="A2535" s="46">
        <v>7285</v>
      </c>
      <c r="B2535" s="258" t="s">
        <v>6088</v>
      </c>
      <c r="C2535" t="s">
        <v>1128</v>
      </c>
      <c r="D2535" t="s">
        <v>2151</v>
      </c>
      <c r="E2535" t="s">
        <v>1821</v>
      </c>
      <c r="F2535" s="29" t="s">
        <v>1844</v>
      </c>
      <c r="G2535" s="47">
        <v>52</v>
      </c>
      <c r="H2535" t="s">
        <v>1844</v>
      </c>
      <c r="I2535">
        <v>1</v>
      </c>
      <c r="J2535" t="s">
        <v>6089</v>
      </c>
      <c r="K2535" t="s">
        <v>2151</v>
      </c>
      <c r="L2535" t="s">
        <v>6090</v>
      </c>
      <c r="M2535" t="s">
        <v>2319</v>
      </c>
      <c r="N2535" s="34">
        <v>0</v>
      </c>
      <c r="O2535" s="34" t="s">
        <v>68</v>
      </c>
      <c r="P2535" s="34">
        <v>0</v>
      </c>
      <c r="Q2535" s="34" t="s">
        <v>866</v>
      </c>
      <c r="R2535" s="34">
        <v>0</v>
      </c>
      <c r="S2535" s="48" t="s">
        <v>1123</v>
      </c>
      <c r="T2535" s="13">
        <v>0</v>
      </c>
      <c r="U2535" s="12">
        <v>0</v>
      </c>
      <c r="V2535" s="12">
        <v>0</v>
      </c>
      <c r="W2535" s="12">
        <v>0</v>
      </c>
      <c r="X2535" s="14" t="str">
        <f t="shared" si="39"/>
        <v>С</v>
      </c>
      <c r="Y2535" s="271">
        <f>Таблица1[[#This Row],[ID_intellix]]</f>
        <v>7285</v>
      </c>
      <c r="Z2535" s="269" t="s">
        <v>122</v>
      </c>
      <c r="AA2535" s="145">
        <f>IF(OR(Таблица1[[#This Row],[CARDIO_report]]&lt;&gt;0,Таблица1[[#This Row],[AI COMBO_report]]&lt;&gt;0,Таблица1[[#This Row],[OTC_report]]&lt;&gt;0),1,0)</f>
        <v>0</v>
      </c>
      <c r="AB2535" s="60" t="s">
        <v>1124</v>
      </c>
      <c r="AC2535" s="60" t="s">
        <v>1124</v>
      </c>
      <c r="AD2535" s="60" t="s">
        <v>1124</v>
      </c>
      <c r="AE2535" s="60" t="s">
        <v>1124</v>
      </c>
      <c r="AF2535" s="60"/>
      <c r="AG2535" s="60" t="s">
        <v>1124</v>
      </c>
      <c r="AH2535" s="60" t="s">
        <v>1124</v>
      </c>
      <c r="AI2535" s="60" t="s">
        <v>1124</v>
      </c>
      <c r="AJ2535" s="60" t="s">
        <v>1124</v>
      </c>
      <c r="AK2535" s="60" t="s">
        <v>1124</v>
      </c>
      <c r="AL2535" s="60" t="s">
        <v>1124</v>
      </c>
      <c r="AM2535" s="60" t="s">
        <v>1124</v>
      </c>
      <c r="AN2535" s="60" t="s">
        <v>1124</v>
      </c>
      <c r="AO2535" s="60"/>
      <c r="AP2535" s="35" t="s">
        <v>1825</v>
      </c>
      <c r="AQ2535" s="377">
        <v>0</v>
      </c>
      <c r="AR2535" s="378">
        <v>0</v>
      </c>
      <c r="AS2535" s="377">
        <v>0</v>
      </c>
      <c r="AT2535" s="378">
        <v>0</v>
      </c>
      <c r="AU2535" s="377">
        <v>0</v>
      </c>
      <c r="AV2535" s="377">
        <v>0</v>
      </c>
      <c r="AW2535" s="377">
        <v>0</v>
      </c>
      <c r="AX2535">
        <v>0</v>
      </c>
      <c r="AY2535">
        <v>0</v>
      </c>
    </row>
    <row r="2536" spans="1:54" ht="15.75" hidden="1" customHeight="1" x14ac:dyDescent="0.2">
      <c r="A2536" s="46">
        <v>1517</v>
      </c>
      <c r="B2536" s="258" t="s">
        <v>6199</v>
      </c>
      <c r="C2536" t="s">
        <v>1128</v>
      </c>
      <c r="D2536" t="s">
        <v>2151</v>
      </c>
      <c r="E2536" t="s">
        <v>1821</v>
      </c>
      <c r="F2536" s="29" t="s">
        <v>1844</v>
      </c>
      <c r="G2536" s="47">
        <v>24</v>
      </c>
      <c r="H2536" t="s">
        <v>1844</v>
      </c>
      <c r="I2536">
        <v>1</v>
      </c>
      <c r="J2536" t="s">
        <v>6200</v>
      </c>
      <c r="K2536" t="s">
        <v>2151</v>
      </c>
      <c r="L2536" t="s">
        <v>6201</v>
      </c>
      <c r="M2536" t="s">
        <v>2319</v>
      </c>
      <c r="N2536" s="34" t="s">
        <v>486</v>
      </c>
      <c r="O2536" s="34" t="s">
        <v>68</v>
      </c>
      <c r="P2536" s="34" t="s">
        <v>74</v>
      </c>
      <c r="Q2536" s="34" t="s">
        <v>866</v>
      </c>
      <c r="R2536" s="34" t="s">
        <v>872</v>
      </c>
      <c r="S2536" s="48" t="s">
        <v>1123</v>
      </c>
      <c r="T2536" s="13" t="s">
        <v>1863</v>
      </c>
      <c r="U2536" s="12" t="s">
        <v>122</v>
      </c>
      <c r="V2536" s="12" t="s">
        <v>1863</v>
      </c>
      <c r="W2536" s="12" t="s">
        <v>122</v>
      </c>
      <c r="X2536" s="14" t="str">
        <f t="shared" si="39"/>
        <v>А</v>
      </c>
      <c r="Y2536" s="271">
        <f>Таблица1[[#This Row],[ID_intellix]]</f>
        <v>1517</v>
      </c>
      <c r="Z2536" s="269" t="s">
        <v>122</v>
      </c>
      <c r="AA2536" s="145">
        <f>IF(OR(Таблица1[[#This Row],[CARDIO_report]]&lt;&gt;0,Таблица1[[#This Row],[AI COMBO_report]]&lt;&gt;0,Таблица1[[#This Row],[OTC_report]]&lt;&gt;0),1,0)</f>
        <v>1</v>
      </c>
      <c r="AB2536" s="60" t="s">
        <v>1124</v>
      </c>
      <c r="AC2536" s="60" t="s">
        <v>1124</v>
      </c>
      <c r="AD2536" s="60" t="s">
        <v>1124</v>
      </c>
      <c r="AE2536" s="60" t="s">
        <v>1124</v>
      </c>
      <c r="AF2536" s="60"/>
      <c r="AG2536" s="60" t="s">
        <v>1124</v>
      </c>
      <c r="AH2536" s="60" t="s">
        <v>1124</v>
      </c>
      <c r="AI2536" s="60" t="s">
        <v>1124</v>
      </c>
      <c r="AJ2536" s="60" t="s">
        <v>1124</v>
      </c>
      <c r="AK2536" s="60" t="s">
        <v>1124</v>
      </c>
      <c r="AL2536" s="60" t="s">
        <v>1124</v>
      </c>
      <c r="AM2536" s="60" t="s">
        <v>1124</v>
      </c>
      <c r="AN2536" s="60" t="s">
        <v>1124</v>
      </c>
      <c r="AO2536" s="60"/>
      <c r="AP2536" s="35" t="s">
        <v>1917</v>
      </c>
      <c r="AQ2536" s="377">
        <v>0</v>
      </c>
      <c r="AR2536" s="378">
        <v>0</v>
      </c>
      <c r="AS2536" s="377">
        <v>0</v>
      </c>
      <c r="AT2536" s="378">
        <v>0</v>
      </c>
      <c r="AU2536" s="377" t="s">
        <v>2408</v>
      </c>
      <c r="AV2536" s="377" t="s">
        <v>2408</v>
      </c>
      <c r="AW2536" s="377">
        <v>0</v>
      </c>
      <c r="AX2536" s="2" t="s">
        <v>2408</v>
      </c>
      <c r="AY2536" s="2">
        <v>0</v>
      </c>
      <c r="AZ2536" t="s">
        <v>2408</v>
      </c>
      <c r="BB2536" t="s">
        <v>2408</v>
      </c>
    </row>
    <row r="2537" spans="1:54" ht="15.75" hidden="1" customHeight="1" x14ac:dyDescent="0.2">
      <c r="A2537" s="46">
        <v>3019</v>
      </c>
      <c r="B2537" s="258" t="s">
        <v>11963</v>
      </c>
      <c r="C2537" t="s">
        <v>1128</v>
      </c>
      <c r="D2537" t="s">
        <v>2151</v>
      </c>
      <c r="E2537" t="s">
        <v>2504</v>
      </c>
      <c r="F2537" s="29" t="s">
        <v>2550</v>
      </c>
      <c r="G2537" s="47">
        <v>16</v>
      </c>
      <c r="H2537" t="s">
        <v>1149</v>
      </c>
      <c r="I2537">
        <v>1</v>
      </c>
      <c r="J2537" t="s">
        <v>11964</v>
      </c>
      <c r="K2537" t="s">
        <v>2151</v>
      </c>
      <c r="L2537" t="s">
        <v>11965</v>
      </c>
      <c r="M2537" t="s">
        <v>2319</v>
      </c>
      <c r="N2537" s="34" t="s">
        <v>569</v>
      </c>
      <c r="O2537" s="34" t="s">
        <v>68</v>
      </c>
      <c r="P2537" s="34" t="s">
        <v>74</v>
      </c>
      <c r="Q2537" s="34" t="s">
        <v>866</v>
      </c>
      <c r="R2537" s="34" t="s">
        <v>872</v>
      </c>
      <c r="S2537" s="48" t="s">
        <v>1123</v>
      </c>
      <c r="T2537" s="13" t="s">
        <v>122</v>
      </c>
      <c r="U2537" s="12" t="s">
        <v>122</v>
      </c>
      <c r="V2537" s="12" t="s">
        <v>1863</v>
      </c>
      <c r="W2537" s="12" t="s">
        <v>122</v>
      </c>
      <c r="X2537" s="14" t="str">
        <f t="shared" si="39"/>
        <v>В</v>
      </c>
      <c r="Y2537" s="271">
        <f>Таблица1[[#This Row],[ID_intellix]]</f>
        <v>3019</v>
      </c>
      <c r="Z2537" s="269" t="s">
        <v>122</v>
      </c>
      <c r="AA2537" s="145">
        <f>IF(OR(Таблица1[[#This Row],[CARDIO_report]]&lt;&gt;0,Таблица1[[#This Row],[AI COMBO_report]]&lt;&gt;0,Таблица1[[#This Row],[OTC_report]]&lt;&gt;0),1,0)</f>
        <v>1</v>
      </c>
      <c r="AB2537" s="60" t="s">
        <v>1124</v>
      </c>
      <c r="AC2537" s="60" t="s">
        <v>1124</v>
      </c>
      <c r="AD2537" s="60" t="s">
        <v>1124</v>
      </c>
      <c r="AE2537" s="60" t="s">
        <v>1124</v>
      </c>
      <c r="AF2537" s="60"/>
      <c r="AG2537" s="89" t="s">
        <v>2516</v>
      </c>
      <c r="AH2537" s="89">
        <v>26</v>
      </c>
      <c r="AI2537" s="89" t="s">
        <v>2516</v>
      </c>
      <c r="AJ2537" s="89">
        <v>18</v>
      </c>
      <c r="AK2537" s="89" t="s">
        <v>2516</v>
      </c>
      <c r="AL2537" s="89">
        <v>63</v>
      </c>
      <c r="AM2537" s="89" t="s">
        <v>2516</v>
      </c>
      <c r="AN2537" s="89">
        <v>38</v>
      </c>
      <c r="AP2537" s="35" t="s">
        <v>1857</v>
      </c>
      <c r="AQ2537" s="377">
        <v>0</v>
      </c>
      <c r="AR2537" s="378">
        <v>0</v>
      </c>
      <c r="AS2537" s="377">
        <v>0</v>
      </c>
      <c r="AT2537" s="378">
        <v>0</v>
      </c>
      <c r="AU2537" s="377">
        <v>0</v>
      </c>
      <c r="AV2537" s="377">
        <v>0</v>
      </c>
      <c r="AW2537" s="377">
        <v>0</v>
      </c>
      <c r="AX2537">
        <v>0</v>
      </c>
      <c r="AY2537">
        <v>0</v>
      </c>
    </row>
    <row r="2538" spans="1:54" ht="15.75" hidden="1" customHeight="1" x14ac:dyDescent="0.2">
      <c r="A2538" s="46">
        <v>6847</v>
      </c>
      <c r="B2538" s="258" t="s">
        <v>14385</v>
      </c>
      <c r="C2538" t="s">
        <v>1128</v>
      </c>
      <c r="D2538" t="s">
        <v>2151</v>
      </c>
      <c r="E2538" t="s">
        <v>2504</v>
      </c>
      <c r="F2538" s="29" t="s">
        <v>14378</v>
      </c>
      <c r="G2538" s="47">
        <v>4</v>
      </c>
      <c r="H2538" t="s">
        <v>14378</v>
      </c>
      <c r="I2538">
        <v>1</v>
      </c>
      <c r="J2538" t="s">
        <v>14386</v>
      </c>
      <c r="K2538" t="s">
        <v>2151</v>
      </c>
      <c r="L2538" t="s">
        <v>6487</v>
      </c>
      <c r="M2538" t="s">
        <v>2319</v>
      </c>
      <c r="N2538" s="34" t="s">
        <v>569</v>
      </c>
      <c r="O2538" s="34" t="s">
        <v>68</v>
      </c>
      <c r="P2538" s="34">
        <v>0</v>
      </c>
      <c r="Q2538" s="34" t="s">
        <v>866</v>
      </c>
      <c r="R2538" s="34" t="s">
        <v>872</v>
      </c>
      <c r="S2538" s="48" t="s">
        <v>1123</v>
      </c>
      <c r="T2538" s="13" t="s">
        <v>122</v>
      </c>
      <c r="U2538" s="12" t="s">
        <v>122</v>
      </c>
      <c r="V2538" s="12" t="s">
        <v>1863</v>
      </c>
      <c r="W2538" s="12" t="s">
        <v>122</v>
      </c>
      <c r="X2538" s="14" t="str">
        <f t="shared" si="39"/>
        <v>В</v>
      </c>
      <c r="Y2538" s="271">
        <f>Таблица1[[#This Row],[ID_intellix]]</f>
        <v>6847</v>
      </c>
      <c r="Z2538" s="269" t="s">
        <v>122</v>
      </c>
      <c r="AA2538" s="145">
        <f>IF(OR(Таблица1[[#This Row],[CARDIO_report]]&lt;&gt;0,Таблица1[[#This Row],[AI COMBO_report]]&lt;&gt;0,Таблица1[[#This Row],[OTC_report]]&lt;&gt;0),1,0)</f>
        <v>1</v>
      </c>
      <c r="AB2538" s="60" t="s">
        <v>1124</v>
      </c>
      <c r="AC2538" s="60" t="s">
        <v>1124</v>
      </c>
      <c r="AD2538" s="60" t="s">
        <v>1124</v>
      </c>
      <c r="AE2538" s="60" t="s">
        <v>1124</v>
      </c>
      <c r="AF2538" s="60"/>
      <c r="AG2538" s="89" t="s">
        <v>1437</v>
      </c>
      <c r="AH2538" s="89">
        <v>28</v>
      </c>
      <c r="AI2538" s="89" t="s">
        <v>1437</v>
      </c>
      <c r="AJ2538" s="89">
        <v>61</v>
      </c>
      <c r="AK2538" s="89" t="s">
        <v>1145</v>
      </c>
      <c r="AL2538" s="89">
        <v>140</v>
      </c>
      <c r="AM2538" s="89" t="s">
        <v>1145</v>
      </c>
      <c r="AN2538" s="89">
        <v>118</v>
      </c>
      <c r="AP2538" s="35" t="s">
        <v>1917</v>
      </c>
      <c r="AQ2538" s="377">
        <v>0</v>
      </c>
      <c r="AR2538" s="378">
        <v>0</v>
      </c>
      <c r="AS2538" s="377">
        <v>0</v>
      </c>
      <c r="AT2538" s="378">
        <v>0</v>
      </c>
      <c r="AU2538" s="377">
        <v>0</v>
      </c>
      <c r="AV2538" s="377">
        <v>0</v>
      </c>
      <c r="AW2538" s="377">
        <v>0</v>
      </c>
      <c r="AX2538">
        <v>0</v>
      </c>
      <c r="AY2538">
        <v>0</v>
      </c>
    </row>
    <row r="2539" spans="1:54" ht="15.75" hidden="1" customHeight="1" x14ac:dyDescent="0.2">
      <c r="A2539" s="46">
        <v>5318</v>
      </c>
      <c r="B2539" s="258">
        <v>0</v>
      </c>
      <c r="C2539" t="s">
        <v>1146</v>
      </c>
      <c r="D2539" t="s">
        <v>2669</v>
      </c>
      <c r="E2539" t="s">
        <v>1821</v>
      </c>
      <c r="F2539" s="29" t="s">
        <v>1959</v>
      </c>
      <c r="G2539" s="47">
        <v>51</v>
      </c>
      <c r="H2539" t="s">
        <v>1959</v>
      </c>
      <c r="I2539">
        <v>1</v>
      </c>
      <c r="J2539" t="s">
        <v>8938</v>
      </c>
      <c r="K2539" t="s">
        <v>8939</v>
      </c>
      <c r="L2539" t="s">
        <v>8940</v>
      </c>
      <c r="M2539">
        <v>0</v>
      </c>
      <c r="N2539" s="34">
        <v>0</v>
      </c>
      <c r="O2539" s="34">
        <v>0</v>
      </c>
      <c r="P2539" s="34">
        <v>0</v>
      </c>
      <c r="Q2539" s="34">
        <v>0</v>
      </c>
      <c r="R2539" s="34">
        <v>0</v>
      </c>
      <c r="S2539" s="48" t="s">
        <v>1123</v>
      </c>
      <c r="T2539" s="13">
        <v>0</v>
      </c>
      <c r="U2539" s="12">
        <v>0</v>
      </c>
      <c r="V2539" s="12">
        <v>0</v>
      </c>
      <c r="W2539" s="12">
        <v>0</v>
      </c>
      <c r="X2539" s="14" t="str">
        <f t="shared" si="39"/>
        <v>С</v>
      </c>
      <c r="Y2539" s="271">
        <f>Таблица1[[#This Row],[ID_intellix]]</f>
        <v>5318</v>
      </c>
      <c r="Z2539" s="269" t="s">
        <v>122</v>
      </c>
      <c r="AA2539" s="145">
        <f>IF(OR(Таблица1[[#This Row],[CARDIO_report]]&lt;&gt;0,Таблица1[[#This Row],[AI COMBO_report]]&lt;&gt;0,Таблица1[[#This Row],[OTC_report]]&lt;&gt;0),1,0)</f>
        <v>0</v>
      </c>
      <c r="AB2539" s="60" t="s">
        <v>1124</v>
      </c>
      <c r="AC2539" s="60" t="s">
        <v>1124</v>
      </c>
      <c r="AD2539" s="60" t="s">
        <v>1124</v>
      </c>
      <c r="AE2539" s="60" t="s">
        <v>1124</v>
      </c>
      <c r="AF2539" s="60"/>
      <c r="AG2539" s="60" t="s">
        <v>1124</v>
      </c>
      <c r="AH2539" s="60" t="s">
        <v>1124</v>
      </c>
      <c r="AI2539" s="60" t="s">
        <v>1124</v>
      </c>
      <c r="AJ2539" s="60" t="s">
        <v>1124</v>
      </c>
      <c r="AK2539" s="60" t="s">
        <v>1124</v>
      </c>
      <c r="AL2539" s="60" t="s">
        <v>1124</v>
      </c>
      <c r="AM2539" s="60" t="s">
        <v>1124</v>
      </c>
      <c r="AN2539" s="60" t="s">
        <v>1124</v>
      </c>
      <c r="AO2539" s="60"/>
      <c r="AP2539" s="35" t="s">
        <v>1825</v>
      </c>
      <c r="AQ2539" s="377">
        <v>0</v>
      </c>
      <c r="AR2539" s="378">
        <v>0</v>
      </c>
      <c r="AS2539" s="377">
        <v>0</v>
      </c>
      <c r="AT2539" s="378">
        <v>0</v>
      </c>
      <c r="AU2539" s="377">
        <v>0</v>
      </c>
      <c r="AV2539" s="377">
        <v>0</v>
      </c>
      <c r="AW2539" s="377">
        <v>0</v>
      </c>
      <c r="AX2539">
        <v>0</v>
      </c>
      <c r="AY2539">
        <v>0</v>
      </c>
    </row>
    <row r="2540" spans="1:54" ht="15.75" hidden="1" customHeight="1" x14ac:dyDescent="0.2">
      <c r="A2540" s="46">
        <v>7148</v>
      </c>
      <c r="B2540" s="258">
        <v>0</v>
      </c>
      <c r="C2540" t="s">
        <v>1146</v>
      </c>
      <c r="D2540" t="s">
        <v>2669</v>
      </c>
      <c r="E2540" t="s">
        <v>1821</v>
      </c>
      <c r="F2540" s="29" t="s">
        <v>1959</v>
      </c>
      <c r="G2540" s="47" t="s">
        <v>8941</v>
      </c>
      <c r="H2540" t="s">
        <v>1959</v>
      </c>
      <c r="I2540">
        <v>1</v>
      </c>
      <c r="J2540" t="s">
        <v>8942</v>
      </c>
      <c r="K2540" t="s">
        <v>8939</v>
      </c>
      <c r="L2540" t="s">
        <v>8943</v>
      </c>
      <c r="M2540">
        <v>0</v>
      </c>
      <c r="N2540" s="34">
        <v>0</v>
      </c>
      <c r="O2540" s="34">
        <v>0</v>
      </c>
      <c r="P2540" s="34">
        <v>0</v>
      </c>
      <c r="Q2540" s="34">
        <v>0</v>
      </c>
      <c r="R2540" s="34">
        <v>0</v>
      </c>
      <c r="S2540" s="48" t="s">
        <v>1123</v>
      </c>
      <c r="T2540" s="13">
        <v>0</v>
      </c>
      <c r="U2540" s="12">
        <v>0</v>
      </c>
      <c r="V2540" s="12">
        <v>0</v>
      </c>
      <c r="W2540" s="12">
        <v>0</v>
      </c>
      <c r="X2540" s="14" t="str">
        <f t="shared" si="39"/>
        <v>С</v>
      </c>
      <c r="Y2540" s="271">
        <f>Таблица1[[#This Row],[ID_intellix]]</f>
        <v>7148</v>
      </c>
      <c r="Z2540" s="269" t="s">
        <v>122</v>
      </c>
      <c r="AA2540" s="145">
        <f>IF(OR(Таблица1[[#This Row],[CARDIO_report]]&lt;&gt;0,Таблица1[[#This Row],[AI COMBO_report]]&lt;&gt;0,Таблица1[[#This Row],[OTC_report]]&lt;&gt;0),1,0)</f>
        <v>0</v>
      </c>
      <c r="AB2540" s="60" t="s">
        <v>1124</v>
      </c>
      <c r="AC2540" s="60" t="s">
        <v>1124</v>
      </c>
      <c r="AD2540" s="60" t="s">
        <v>1124</v>
      </c>
      <c r="AE2540" s="60" t="s">
        <v>1124</v>
      </c>
      <c r="AF2540" s="60"/>
      <c r="AG2540" s="60" t="s">
        <v>1124</v>
      </c>
      <c r="AH2540" s="60" t="s">
        <v>1124</v>
      </c>
      <c r="AI2540" s="60" t="s">
        <v>1124</v>
      </c>
      <c r="AJ2540" s="60" t="s">
        <v>1124</v>
      </c>
      <c r="AK2540" s="60" t="s">
        <v>1124</v>
      </c>
      <c r="AL2540" s="60" t="s">
        <v>1124</v>
      </c>
      <c r="AM2540" s="60" t="s">
        <v>1124</v>
      </c>
      <c r="AN2540" s="60" t="s">
        <v>1124</v>
      </c>
      <c r="AO2540" s="60"/>
      <c r="AP2540" s="35" t="s">
        <v>1825</v>
      </c>
      <c r="AQ2540" s="377">
        <v>0</v>
      </c>
      <c r="AR2540" s="378">
        <v>0</v>
      </c>
      <c r="AS2540" s="377">
        <v>0</v>
      </c>
      <c r="AT2540" s="378">
        <v>0</v>
      </c>
      <c r="AU2540" s="377">
        <v>0</v>
      </c>
      <c r="AV2540" s="377">
        <v>0</v>
      </c>
      <c r="AW2540" s="377">
        <v>0</v>
      </c>
      <c r="AX2540">
        <v>0</v>
      </c>
      <c r="AY2540">
        <v>0</v>
      </c>
    </row>
    <row r="2541" spans="1:54" ht="15.75" hidden="1" customHeight="1" x14ac:dyDescent="0.2">
      <c r="A2541" s="46">
        <v>7181</v>
      </c>
      <c r="B2541" s="258">
        <v>0</v>
      </c>
      <c r="C2541" t="s">
        <v>1146</v>
      </c>
      <c r="D2541" t="s">
        <v>2669</v>
      </c>
      <c r="E2541" t="s">
        <v>1821</v>
      </c>
      <c r="F2541" s="29" t="s">
        <v>1959</v>
      </c>
      <c r="G2541" s="53" t="s">
        <v>8944</v>
      </c>
      <c r="H2541" t="s">
        <v>1959</v>
      </c>
      <c r="I2541">
        <v>1</v>
      </c>
      <c r="J2541" t="s">
        <v>8945</v>
      </c>
      <c r="K2541" t="s">
        <v>8939</v>
      </c>
      <c r="L2541" t="s">
        <v>8946</v>
      </c>
      <c r="M2541">
        <v>0</v>
      </c>
      <c r="N2541" s="34">
        <v>0</v>
      </c>
      <c r="O2541" s="34">
        <v>0</v>
      </c>
      <c r="P2541" s="34">
        <v>0</v>
      </c>
      <c r="Q2541" s="34">
        <v>0</v>
      </c>
      <c r="R2541" s="34">
        <v>0</v>
      </c>
      <c r="S2541" s="48" t="s">
        <v>1123</v>
      </c>
      <c r="T2541" s="13">
        <v>0</v>
      </c>
      <c r="U2541" s="12">
        <v>0</v>
      </c>
      <c r="V2541" s="12">
        <v>0</v>
      </c>
      <c r="W2541" s="12">
        <v>0</v>
      </c>
      <c r="X2541" s="14" t="str">
        <f t="shared" si="39"/>
        <v>С</v>
      </c>
      <c r="Y2541" s="271">
        <f>Таблица1[[#This Row],[ID_intellix]]</f>
        <v>7181</v>
      </c>
      <c r="Z2541" s="269" t="s">
        <v>122</v>
      </c>
      <c r="AA2541" s="145">
        <f>IF(OR(Таблица1[[#This Row],[CARDIO_report]]&lt;&gt;0,Таблица1[[#This Row],[AI COMBO_report]]&lt;&gt;0,Таблица1[[#This Row],[OTC_report]]&lt;&gt;0),1,0)</f>
        <v>0</v>
      </c>
      <c r="AB2541" s="60" t="s">
        <v>1124</v>
      </c>
      <c r="AC2541" s="60" t="s">
        <v>1124</v>
      </c>
      <c r="AD2541" s="60" t="s">
        <v>1124</v>
      </c>
      <c r="AE2541" s="60" t="s">
        <v>1124</v>
      </c>
      <c r="AF2541" s="60"/>
      <c r="AG2541" s="60" t="s">
        <v>1124</v>
      </c>
      <c r="AH2541" s="60" t="s">
        <v>1124</v>
      </c>
      <c r="AI2541" s="60" t="s">
        <v>1124</v>
      </c>
      <c r="AJ2541" s="60" t="s">
        <v>1124</v>
      </c>
      <c r="AK2541" s="60" t="s">
        <v>1124</v>
      </c>
      <c r="AL2541" s="60" t="s">
        <v>1124</v>
      </c>
      <c r="AM2541" s="60" t="s">
        <v>1124</v>
      </c>
      <c r="AN2541" s="60" t="s">
        <v>1124</v>
      </c>
      <c r="AO2541" s="60"/>
      <c r="AP2541" s="35" t="s">
        <v>1825</v>
      </c>
      <c r="AQ2541" s="377">
        <v>0</v>
      </c>
      <c r="AR2541" s="378">
        <v>0</v>
      </c>
      <c r="AS2541" s="377">
        <v>0</v>
      </c>
      <c r="AT2541" s="378">
        <v>0</v>
      </c>
      <c r="AU2541" s="377">
        <v>0</v>
      </c>
      <c r="AV2541" s="377">
        <v>0</v>
      </c>
      <c r="AW2541" s="377">
        <v>0</v>
      </c>
      <c r="AX2541">
        <v>0</v>
      </c>
      <c r="AY2541">
        <v>0</v>
      </c>
    </row>
    <row r="2542" spans="1:54" ht="15.75" hidden="1" customHeight="1" x14ac:dyDescent="0.2">
      <c r="A2542" s="46">
        <v>3606</v>
      </c>
      <c r="B2542" s="258">
        <v>0</v>
      </c>
      <c r="C2542" t="s">
        <v>1146</v>
      </c>
      <c r="D2542" t="s">
        <v>2669</v>
      </c>
      <c r="E2542" t="s">
        <v>2504</v>
      </c>
      <c r="F2542" s="29" t="s">
        <v>2843</v>
      </c>
      <c r="G2542" s="396">
        <v>39</v>
      </c>
      <c r="H2542" t="s">
        <v>1140</v>
      </c>
      <c r="I2542">
        <v>1</v>
      </c>
      <c r="J2542" t="s">
        <v>14771</v>
      </c>
      <c r="K2542" t="s">
        <v>8939</v>
      </c>
      <c r="L2542" t="s">
        <v>14772</v>
      </c>
      <c r="M2542">
        <v>0</v>
      </c>
      <c r="N2542" s="34">
        <v>0</v>
      </c>
      <c r="O2542" s="34">
        <v>0</v>
      </c>
      <c r="P2542" s="34">
        <v>0</v>
      </c>
      <c r="Q2542" s="34">
        <v>0</v>
      </c>
      <c r="R2542" s="34">
        <v>0</v>
      </c>
      <c r="S2542" s="48" t="s">
        <v>1123</v>
      </c>
      <c r="T2542" s="13">
        <v>0</v>
      </c>
      <c r="U2542" s="12">
        <v>0</v>
      </c>
      <c r="V2542" s="12">
        <v>0</v>
      </c>
      <c r="W2542" s="12">
        <v>0</v>
      </c>
      <c r="X2542" s="14" t="str">
        <f t="shared" si="39"/>
        <v>С</v>
      </c>
      <c r="Y2542" s="271">
        <f>Таблица1[[#This Row],[ID_intellix]]</f>
        <v>3606</v>
      </c>
      <c r="Z2542" s="269" t="s">
        <v>122</v>
      </c>
      <c r="AA2542" s="145">
        <f>IF(OR(Таблица1[[#This Row],[CARDIO_report]]&lt;&gt;0,Таблица1[[#This Row],[AI COMBO_report]]&lt;&gt;0,Таблица1[[#This Row],[OTC_report]]&lt;&gt;0),1,0)</f>
        <v>0</v>
      </c>
      <c r="AB2542" s="60" t="s">
        <v>2846</v>
      </c>
      <c r="AC2542" s="60" t="s">
        <v>2602</v>
      </c>
      <c r="AD2542" s="60" t="s">
        <v>1124</v>
      </c>
      <c r="AE2542" s="60" t="s">
        <v>1124</v>
      </c>
      <c r="AF2542" s="60"/>
      <c r="AG2542" s="89" t="s">
        <v>1437</v>
      </c>
      <c r="AH2542" s="89">
        <v>16</v>
      </c>
      <c r="AI2542" s="89" t="s">
        <v>1437</v>
      </c>
      <c r="AJ2542" s="89">
        <v>32</v>
      </c>
      <c r="AK2542" s="89" t="s">
        <v>1437</v>
      </c>
      <c r="AL2542" s="89">
        <v>1</v>
      </c>
      <c r="AM2542" s="89" t="s">
        <v>1437</v>
      </c>
      <c r="AN2542" s="89">
        <v>2</v>
      </c>
      <c r="AP2542" s="35" t="s">
        <v>1825</v>
      </c>
      <c r="AQ2542" s="377">
        <v>0</v>
      </c>
      <c r="AR2542" s="378">
        <v>0</v>
      </c>
      <c r="AS2542" s="377">
        <v>0</v>
      </c>
      <c r="AT2542" s="378">
        <v>0</v>
      </c>
      <c r="AU2542" s="377">
        <v>0</v>
      </c>
      <c r="AV2542" s="377">
        <v>0</v>
      </c>
      <c r="AW2542" s="377">
        <v>0</v>
      </c>
      <c r="AX2542">
        <v>0</v>
      </c>
      <c r="AY2542">
        <v>0</v>
      </c>
    </row>
    <row r="2543" spans="1:54" ht="15.75" hidden="1" customHeight="1" x14ac:dyDescent="0.2">
      <c r="A2543" s="46">
        <v>25305</v>
      </c>
      <c r="B2543" s="258" t="s">
        <v>8395</v>
      </c>
      <c r="C2543" t="s">
        <v>1204</v>
      </c>
      <c r="D2543" t="s">
        <v>2158</v>
      </c>
      <c r="E2543" t="s">
        <v>2504</v>
      </c>
      <c r="F2543" s="29" t="s">
        <v>2598</v>
      </c>
      <c r="G2543" s="47">
        <v>53</v>
      </c>
      <c r="H2543" t="s">
        <v>1140</v>
      </c>
      <c r="I2543">
        <v>1</v>
      </c>
      <c r="J2543" t="s">
        <v>8396</v>
      </c>
      <c r="K2543" t="s">
        <v>2160</v>
      </c>
      <c r="L2543" t="s">
        <v>8397</v>
      </c>
      <c r="M2543" t="s">
        <v>355</v>
      </c>
      <c r="N2543" s="34" t="s">
        <v>362</v>
      </c>
      <c r="O2543" s="34" t="s">
        <v>706</v>
      </c>
      <c r="P2543" s="34" t="s">
        <v>711</v>
      </c>
      <c r="Q2543" s="34">
        <v>0</v>
      </c>
      <c r="R2543" s="34">
        <v>0</v>
      </c>
      <c r="S2543" s="48" t="s">
        <v>1123</v>
      </c>
      <c r="T2543" s="13" t="s">
        <v>122</v>
      </c>
      <c r="U2543" s="12" t="s">
        <v>1863</v>
      </c>
      <c r="V2543" s="12" t="s">
        <v>1863</v>
      </c>
      <c r="W2543" s="12" t="s">
        <v>122</v>
      </c>
      <c r="X2543" s="14" t="str">
        <f t="shared" si="39"/>
        <v>А</v>
      </c>
      <c r="Y2543" s="271">
        <f>Таблица1[[#This Row],[ID_intellix]]</f>
        <v>25305</v>
      </c>
      <c r="Z2543" s="269" t="s">
        <v>122</v>
      </c>
      <c r="AA2543" s="145">
        <f>IF(OR(Таблица1[[#This Row],[CARDIO_report]]&lt;&gt;0,Таблица1[[#This Row],[AI COMBO_report]]&lt;&gt;0,Таблица1[[#This Row],[OTC_report]]&lt;&gt;0),1,0)</f>
        <v>1</v>
      </c>
      <c r="AB2543" s="60" t="s">
        <v>2601</v>
      </c>
      <c r="AC2543" s="60" t="s">
        <v>2601</v>
      </c>
      <c r="AD2543" s="60" t="s">
        <v>1124</v>
      </c>
      <c r="AE2543" s="60" t="s">
        <v>1124</v>
      </c>
      <c r="AF2543" s="60"/>
      <c r="AG2543" s="89" t="s">
        <v>2516</v>
      </c>
      <c r="AH2543" s="89">
        <v>22</v>
      </c>
      <c r="AI2543" s="89" t="s">
        <v>2516</v>
      </c>
      <c r="AJ2543" s="89">
        <v>12</v>
      </c>
      <c r="AK2543" s="89" t="s">
        <v>2516</v>
      </c>
      <c r="AL2543" s="89">
        <v>26</v>
      </c>
      <c r="AM2543" s="89" t="s">
        <v>1437</v>
      </c>
      <c r="AN2543" s="89">
        <v>8</v>
      </c>
      <c r="AP2543" s="35" t="s">
        <v>1917</v>
      </c>
      <c r="AQ2543" s="377" t="s">
        <v>2847</v>
      </c>
      <c r="AR2543" s="378">
        <v>0</v>
      </c>
      <c r="AS2543" s="377" t="s">
        <v>2847</v>
      </c>
      <c r="AT2543" s="378">
        <v>0</v>
      </c>
      <c r="AU2543" s="377">
        <v>0</v>
      </c>
      <c r="AV2543" s="377">
        <v>0</v>
      </c>
      <c r="AW2543" s="377" t="s">
        <v>2847</v>
      </c>
      <c r="AX2543" s="2">
        <v>0</v>
      </c>
      <c r="AY2543" s="2" t="s">
        <v>2847</v>
      </c>
      <c r="BA2543" s="2" t="s">
        <v>6336</v>
      </c>
    </row>
    <row r="2544" spans="1:54" ht="15.75" hidden="1" customHeight="1" x14ac:dyDescent="0.2">
      <c r="A2544" s="46">
        <v>2365</v>
      </c>
      <c r="B2544" s="258" t="s">
        <v>8398</v>
      </c>
      <c r="C2544" t="s">
        <v>1204</v>
      </c>
      <c r="D2544" t="s">
        <v>2158</v>
      </c>
      <c r="E2544" t="s">
        <v>2504</v>
      </c>
      <c r="F2544" s="29" t="s">
        <v>2512</v>
      </c>
      <c r="G2544" s="47">
        <v>52</v>
      </c>
      <c r="H2544" t="s">
        <v>2513</v>
      </c>
      <c r="I2544">
        <v>1</v>
      </c>
      <c r="J2544" t="s">
        <v>8399</v>
      </c>
      <c r="K2544" t="s">
        <v>2160</v>
      </c>
      <c r="L2544" t="s">
        <v>8400</v>
      </c>
      <c r="M2544" t="s">
        <v>355</v>
      </c>
      <c r="N2544" s="34">
        <v>0</v>
      </c>
      <c r="O2544" s="34" t="s">
        <v>706</v>
      </c>
      <c r="P2544" s="34" t="s">
        <v>711</v>
      </c>
      <c r="Q2544" s="34">
        <v>0</v>
      </c>
      <c r="R2544" s="34">
        <v>0</v>
      </c>
      <c r="S2544" s="48" t="s">
        <v>1123</v>
      </c>
      <c r="T2544" s="13" t="s">
        <v>122</v>
      </c>
      <c r="U2544" s="12" t="s">
        <v>122</v>
      </c>
      <c r="V2544" s="12" t="s">
        <v>122</v>
      </c>
      <c r="W2544" s="12" t="s">
        <v>1863</v>
      </c>
      <c r="X2544" s="14" t="str">
        <f t="shared" si="39"/>
        <v>В</v>
      </c>
      <c r="Y2544" s="271">
        <f>Таблица1[[#This Row],[ID_intellix]]</f>
        <v>2365</v>
      </c>
      <c r="Z2544" s="269" t="s">
        <v>122</v>
      </c>
      <c r="AA2544" s="145">
        <f>IF(OR(Таблица1[[#This Row],[CARDIO_report]]&lt;&gt;0,Таблица1[[#This Row],[AI COMBO_report]]&lt;&gt;0,Таблица1[[#This Row],[OTC_report]]&lt;&gt;0),1,0)</f>
        <v>1</v>
      </c>
      <c r="AB2544" s="60" t="s">
        <v>1124</v>
      </c>
      <c r="AC2544" s="60" t="s">
        <v>1124</v>
      </c>
      <c r="AD2544" s="60" t="s">
        <v>1124</v>
      </c>
      <c r="AE2544" s="60" t="s">
        <v>1124</v>
      </c>
      <c r="AF2544" s="60"/>
      <c r="AG2544" s="89" t="s">
        <v>2516</v>
      </c>
      <c r="AH2544" s="89">
        <v>35</v>
      </c>
      <c r="AI2544" s="89" t="s">
        <v>2516</v>
      </c>
      <c r="AJ2544" s="89">
        <v>42</v>
      </c>
      <c r="AK2544" s="89" t="s">
        <v>2516</v>
      </c>
      <c r="AL2544" s="89">
        <v>76</v>
      </c>
      <c r="AM2544" s="89" t="s">
        <v>2516</v>
      </c>
      <c r="AN2544" s="89">
        <v>70</v>
      </c>
      <c r="AP2544" s="35" t="s">
        <v>1917</v>
      </c>
      <c r="AQ2544" s="377">
        <v>0</v>
      </c>
      <c r="AR2544" s="378">
        <v>0</v>
      </c>
      <c r="AS2544" s="377">
        <v>0</v>
      </c>
      <c r="AT2544" s="378">
        <v>0</v>
      </c>
      <c r="AU2544" s="377">
        <v>0</v>
      </c>
      <c r="AV2544" s="377">
        <v>0</v>
      </c>
      <c r="AW2544" s="377">
        <v>0</v>
      </c>
      <c r="AX2544">
        <v>0</v>
      </c>
      <c r="AY2544">
        <v>0</v>
      </c>
    </row>
    <row r="2545" spans="1:51" ht="15.75" hidden="1" customHeight="1" x14ac:dyDescent="0.2">
      <c r="A2545" s="46">
        <v>2986</v>
      </c>
      <c r="B2545" s="258" t="s">
        <v>8401</v>
      </c>
      <c r="C2545" t="s">
        <v>1204</v>
      </c>
      <c r="D2545" t="s">
        <v>2158</v>
      </c>
      <c r="E2545" t="s">
        <v>2504</v>
      </c>
      <c r="F2545" s="29" t="s">
        <v>2512</v>
      </c>
      <c r="G2545" s="47">
        <v>63</v>
      </c>
      <c r="H2545" t="s">
        <v>2513</v>
      </c>
      <c r="I2545">
        <v>1</v>
      </c>
      <c r="J2545" t="s">
        <v>8402</v>
      </c>
      <c r="K2545" t="s">
        <v>2160</v>
      </c>
      <c r="L2545" t="s">
        <v>8403</v>
      </c>
      <c r="M2545" t="s">
        <v>355</v>
      </c>
      <c r="N2545" s="34">
        <v>0</v>
      </c>
      <c r="O2545" s="34" t="s">
        <v>706</v>
      </c>
      <c r="P2545" s="34" t="s">
        <v>711</v>
      </c>
      <c r="Q2545" s="34">
        <v>0</v>
      </c>
      <c r="R2545" s="34">
        <v>0</v>
      </c>
      <c r="S2545" s="48" t="s">
        <v>1123</v>
      </c>
      <c r="T2545" s="13" t="s">
        <v>122</v>
      </c>
      <c r="U2545" s="12" t="s">
        <v>122</v>
      </c>
      <c r="V2545" s="12" t="s">
        <v>122</v>
      </c>
      <c r="W2545" s="12" t="s">
        <v>1863</v>
      </c>
      <c r="X2545" s="14" t="str">
        <f t="shared" si="39"/>
        <v>В</v>
      </c>
      <c r="Y2545" s="271">
        <f>Таблица1[[#This Row],[ID_intellix]]</f>
        <v>2986</v>
      </c>
      <c r="Z2545" s="269" t="s">
        <v>122</v>
      </c>
      <c r="AA2545" s="145">
        <f>IF(OR(Таблица1[[#This Row],[CARDIO_report]]&lt;&gt;0,Таблица1[[#This Row],[AI COMBO_report]]&lt;&gt;0,Таблица1[[#This Row],[OTC_report]]&lt;&gt;0),1,0)</f>
        <v>1</v>
      </c>
      <c r="AB2545" s="60" t="s">
        <v>1124</v>
      </c>
      <c r="AC2545" s="60" t="s">
        <v>1124</v>
      </c>
      <c r="AD2545" s="60" t="s">
        <v>1124</v>
      </c>
      <c r="AE2545" s="60" t="s">
        <v>1124</v>
      </c>
      <c r="AF2545" s="60"/>
      <c r="AG2545" s="89" t="s">
        <v>2516</v>
      </c>
      <c r="AH2545" s="89">
        <v>33</v>
      </c>
      <c r="AI2545" s="89" t="s">
        <v>1414</v>
      </c>
      <c r="AJ2545" s="89">
        <v>76</v>
      </c>
      <c r="AK2545" s="89" t="s">
        <v>2516</v>
      </c>
      <c r="AL2545" s="89">
        <v>81</v>
      </c>
      <c r="AM2545" s="89" t="s">
        <v>1414</v>
      </c>
      <c r="AN2545" s="89">
        <v>80</v>
      </c>
      <c r="AP2545" s="35" t="s">
        <v>1857</v>
      </c>
      <c r="AQ2545" s="377">
        <v>0</v>
      </c>
      <c r="AR2545" s="378">
        <v>0</v>
      </c>
      <c r="AS2545" s="377">
        <v>0</v>
      </c>
      <c r="AT2545" s="378">
        <v>0</v>
      </c>
      <c r="AU2545" s="377">
        <v>0</v>
      </c>
      <c r="AV2545" s="377">
        <v>0</v>
      </c>
      <c r="AW2545" s="377">
        <v>0</v>
      </c>
      <c r="AX2545">
        <v>0</v>
      </c>
      <c r="AY2545">
        <v>0</v>
      </c>
    </row>
    <row r="2546" spans="1:51" ht="15.75" hidden="1" customHeight="1" x14ac:dyDescent="0.2">
      <c r="A2546" s="46">
        <v>1907</v>
      </c>
      <c r="B2546" s="258" t="s">
        <v>8295</v>
      </c>
      <c r="C2546" t="s">
        <v>1204</v>
      </c>
      <c r="D2546" t="s">
        <v>2158</v>
      </c>
      <c r="E2546" t="s">
        <v>1821</v>
      </c>
      <c r="F2546" s="29" t="s">
        <v>1822</v>
      </c>
      <c r="G2546" s="47">
        <v>101</v>
      </c>
      <c r="H2546" t="s">
        <v>1822</v>
      </c>
      <c r="I2546">
        <v>1</v>
      </c>
      <c r="J2546" t="s">
        <v>8296</v>
      </c>
      <c r="K2546" t="s">
        <v>2160</v>
      </c>
      <c r="L2546" t="s">
        <v>8297</v>
      </c>
      <c r="M2546" t="s">
        <v>355</v>
      </c>
      <c r="N2546" s="34">
        <v>0</v>
      </c>
      <c r="O2546" s="34" t="s">
        <v>706</v>
      </c>
      <c r="P2546" s="34">
        <v>0</v>
      </c>
      <c r="Q2546" s="34">
        <v>0</v>
      </c>
      <c r="R2546" s="34">
        <v>0</v>
      </c>
      <c r="S2546" s="48" t="s">
        <v>1123</v>
      </c>
      <c r="T2546" s="13">
        <v>0</v>
      </c>
      <c r="U2546" s="12">
        <v>0</v>
      </c>
      <c r="V2546" s="12">
        <v>0</v>
      </c>
      <c r="W2546" s="12">
        <v>0</v>
      </c>
      <c r="X2546" s="14" t="str">
        <f t="shared" si="39"/>
        <v>С</v>
      </c>
      <c r="Y2546" s="271">
        <f>Таблица1[[#This Row],[ID_intellix]]</f>
        <v>1907</v>
      </c>
      <c r="Z2546" s="269" t="s">
        <v>122</v>
      </c>
      <c r="AA2546" s="145">
        <f>IF(OR(Таблица1[[#This Row],[CARDIO_report]]&lt;&gt;0,Таблица1[[#This Row],[AI COMBO_report]]&lt;&gt;0,Таблица1[[#This Row],[OTC_report]]&lt;&gt;0),1,0)</f>
        <v>0</v>
      </c>
      <c r="AB2546" s="60" t="s">
        <v>1124</v>
      </c>
      <c r="AC2546" s="60" t="s">
        <v>1124</v>
      </c>
      <c r="AD2546" s="60" t="s">
        <v>1124</v>
      </c>
      <c r="AE2546" s="60" t="s">
        <v>1124</v>
      </c>
      <c r="AF2546" s="60"/>
      <c r="AG2546" s="60" t="s">
        <v>1124</v>
      </c>
      <c r="AH2546" s="60" t="s">
        <v>1124</v>
      </c>
      <c r="AI2546" s="60" t="s">
        <v>1124</v>
      </c>
      <c r="AJ2546" s="60" t="s">
        <v>1124</v>
      </c>
      <c r="AK2546" s="60" t="s">
        <v>1124</v>
      </c>
      <c r="AL2546" s="60" t="s">
        <v>1124</v>
      </c>
      <c r="AM2546" s="60" t="s">
        <v>1124</v>
      </c>
      <c r="AN2546" s="60" t="s">
        <v>1124</v>
      </c>
      <c r="AO2546" s="60"/>
      <c r="AP2546" s="35" t="s">
        <v>1825</v>
      </c>
      <c r="AQ2546" s="377">
        <v>0</v>
      </c>
      <c r="AR2546" s="378">
        <v>0</v>
      </c>
      <c r="AS2546" s="377">
        <v>0</v>
      </c>
      <c r="AT2546" s="378">
        <v>0</v>
      </c>
      <c r="AU2546" s="377">
        <v>0</v>
      </c>
      <c r="AV2546" s="377">
        <v>0</v>
      </c>
      <c r="AW2546" s="377">
        <v>0</v>
      </c>
      <c r="AX2546">
        <v>0</v>
      </c>
      <c r="AY2546">
        <v>0</v>
      </c>
    </row>
    <row r="2547" spans="1:51" ht="15.75" hidden="1" customHeight="1" x14ac:dyDescent="0.2">
      <c r="A2547" s="46">
        <v>1909</v>
      </c>
      <c r="B2547" s="258" t="s">
        <v>8301</v>
      </c>
      <c r="C2547" t="s">
        <v>1204</v>
      </c>
      <c r="D2547" t="s">
        <v>2158</v>
      </c>
      <c r="E2547" t="s">
        <v>1821</v>
      </c>
      <c r="F2547" s="29" t="s">
        <v>1822</v>
      </c>
      <c r="G2547" s="47">
        <v>106</v>
      </c>
      <c r="H2547" t="s">
        <v>1822</v>
      </c>
      <c r="I2547">
        <v>1</v>
      </c>
      <c r="J2547" t="s">
        <v>8302</v>
      </c>
      <c r="K2547" t="s">
        <v>2160</v>
      </c>
      <c r="L2547" t="s">
        <v>8303</v>
      </c>
      <c r="M2547" t="s">
        <v>355</v>
      </c>
      <c r="N2547" s="34">
        <v>0</v>
      </c>
      <c r="O2547" s="34" t="s">
        <v>706</v>
      </c>
      <c r="P2547" s="34">
        <v>0</v>
      </c>
      <c r="Q2547" s="34">
        <v>0</v>
      </c>
      <c r="R2547" s="34">
        <v>0</v>
      </c>
      <c r="S2547" s="48" t="s">
        <v>1123</v>
      </c>
      <c r="T2547" s="13">
        <v>0</v>
      </c>
      <c r="U2547" s="12">
        <v>0</v>
      </c>
      <c r="V2547" s="12">
        <v>0</v>
      </c>
      <c r="W2547" s="12">
        <v>0</v>
      </c>
      <c r="X2547" s="14" t="str">
        <f t="shared" si="39"/>
        <v>С</v>
      </c>
      <c r="Y2547" s="271">
        <f>Таблица1[[#This Row],[ID_intellix]]</f>
        <v>1909</v>
      </c>
      <c r="Z2547" s="269" t="s">
        <v>122</v>
      </c>
      <c r="AA2547" s="145">
        <f>IF(OR(Таблица1[[#This Row],[CARDIO_report]]&lt;&gt;0,Таблица1[[#This Row],[AI COMBO_report]]&lt;&gt;0,Таблица1[[#This Row],[OTC_report]]&lt;&gt;0),1,0)</f>
        <v>0</v>
      </c>
      <c r="AB2547" s="60" t="s">
        <v>1124</v>
      </c>
      <c r="AC2547" s="60" t="s">
        <v>1124</v>
      </c>
      <c r="AD2547" s="60" t="s">
        <v>1124</v>
      </c>
      <c r="AE2547" s="60" t="s">
        <v>1124</v>
      </c>
      <c r="AF2547" s="60"/>
      <c r="AG2547" s="60" t="s">
        <v>1124</v>
      </c>
      <c r="AH2547" s="60" t="s">
        <v>1124</v>
      </c>
      <c r="AI2547" s="60" t="s">
        <v>1124</v>
      </c>
      <c r="AJ2547" s="60" t="s">
        <v>1124</v>
      </c>
      <c r="AK2547" s="60" t="s">
        <v>1124</v>
      </c>
      <c r="AL2547" s="60" t="s">
        <v>1124</v>
      </c>
      <c r="AM2547" s="60" t="s">
        <v>1124</v>
      </c>
      <c r="AN2547" s="60" t="s">
        <v>1124</v>
      </c>
      <c r="AO2547" s="60"/>
      <c r="AP2547" s="35" t="s">
        <v>1825</v>
      </c>
      <c r="AQ2547" s="377">
        <v>0</v>
      </c>
      <c r="AR2547" s="378">
        <v>0</v>
      </c>
      <c r="AS2547" s="377">
        <v>0</v>
      </c>
      <c r="AT2547" s="378">
        <v>0</v>
      </c>
      <c r="AU2547" s="377">
        <v>0</v>
      </c>
      <c r="AV2547" s="377">
        <v>0</v>
      </c>
      <c r="AW2547" s="377">
        <v>0</v>
      </c>
      <c r="AX2547">
        <v>0</v>
      </c>
      <c r="AY2547">
        <v>0</v>
      </c>
    </row>
    <row r="2548" spans="1:51" ht="15.75" hidden="1" customHeight="1" x14ac:dyDescent="0.2">
      <c r="A2548" s="46">
        <v>900</v>
      </c>
      <c r="B2548" s="258" t="s">
        <v>8304</v>
      </c>
      <c r="C2548" t="s">
        <v>1204</v>
      </c>
      <c r="D2548" t="s">
        <v>2158</v>
      </c>
      <c r="E2548" t="s">
        <v>1821</v>
      </c>
      <c r="F2548" s="29" t="s">
        <v>1822</v>
      </c>
      <c r="G2548" s="47">
        <v>202</v>
      </c>
      <c r="H2548" t="s">
        <v>1822</v>
      </c>
      <c r="I2548">
        <v>1</v>
      </c>
      <c r="J2548" t="s">
        <v>8305</v>
      </c>
      <c r="K2548" t="s">
        <v>2160</v>
      </c>
      <c r="L2548" t="s">
        <v>8306</v>
      </c>
      <c r="M2548" t="s">
        <v>355</v>
      </c>
      <c r="N2548" s="34">
        <v>0</v>
      </c>
      <c r="O2548" s="34" t="s">
        <v>706</v>
      </c>
      <c r="P2548" s="34">
        <v>0</v>
      </c>
      <c r="Q2548" s="34">
        <v>0</v>
      </c>
      <c r="R2548" s="34">
        <v>0</v>
      </c>
      <c r="S2548" s="48" t="s">
        <v>1123</v>
      </c>
      <c r="T2548" s="13" t="s">
        <v>122</v>
      </c>
      <c r="U2548" s="12" t="s">
        <v>1863</v>
      </c>
      <c r="V2548" s="12" t="s">
        <v>122</v>
      </c>
      <c r="W2548" s="12" t="s">
        <v>1863</v>
      </c>
      <c r="X2548" s="14" t="str">
        <f t="shared" si="39"/>
        <v>А</v>
      </c>
      <c r="Y2548" s="271">
        <f>Таблица1[[#This Row],[ID_intellix]]</f>
        <v>900</v>
      </c>
      <c r="Z2548" s="269" t="s">
        <v>1863</v>
      </c>
      <c r="AA2548" s="145">
        <f>IF(OR(Таблица1[[#This Row],[CARDIO_report]]&lt;&gt;0,Таблица1[[#This Row],[AI COMBO_report]]&lt;&gt;0,Таблица1[[#This Row],[OTC_report]]&lt;&gt;0),1,0)</f>
        <v>0</v>
      </c>
      <c r="AB2548" s="60" t="s">
        <v>1124</v>
      </c>
      <c r="AC2548" s="60" t="s">
        <v>1124</v>
      </c>
      <c r="AD2548" s="60" t="s">
        <v>1124</v>
      </c>
      <c r="AE2548" s="60" t="s">
        <v>1124</v>
      </c>
      <c r="AF2548" s="60"/>
      <c r="AG2548" s="60" t="s">
        <v>1124</v>
      </c>
      <c r="AH2548" s="60" t="s">
        <v>1124</v>
      </c>
      <c r="AI2548" s="60" t="s">
        <v>1124</v>
      </c>
      <c r="AJ2548" s="60" t="s">
        <v>1124</v>
      </c>
      <c r="AK2548" s="60" t="s">
        <v>1124</v>
      </c>
      <c r="AL2548" s="60" t="s">
        <v>1124</v>
      </c>
      <c r="AM2548" s="60" t="s">
        <v>1124</v>
      </c>
      <c r="AN2548" s="60" t="s">
        <v>1124</v>
      </c>
      <c r="AO2548" s="60"/>
      <c r="AP2548" s="35" t="s">
        <v>1825</v>
      </c>
      <c r="AQ2548" s="377">
        <v>0</v>
      </c>
      <c r="AR2548" s="378">
        <v>0</v>
      </c>
      <c r="AS2548" s="377">
        <v>0</v>
      </c>
      <c r="AT2548" s="378">
        <v>0</v>
      </c>
      <c r="AU2548" s="377">
        <v>0</v>
      </c>
      <c r="AV2548" s="377">
        <v>0</v>
      </c>
      <c r="AW2548" s="377">
        <v>0</v>
      </c>
      <c r="AX2548">
        <v>0</v>
      </c>
      <c r="AY2548">
        <v>0</v>
      </c>
    </row>
    <row r="2549" spans="1:51" ht="15.75" hidden="1" customHeight="1" x14ac:dyDescent="0.2">
      <c r="A2549" s="46">
        <v>901</v>
      </c>
      <c r="B2549" s="258" t="s">
        <v>8310</v>
      </c>
      <c r="C2549" t="s">
        <v>1204</v>
      </c>
      <c r="D2549" t="s">
        <v>2158</v>
      </c>
      <c r="E2549" t="s">
        <v>1821</v>
      </c>
      <c r="F2549" s="29" t="s">
        <v>1822</v>
      </c>
      <c r="G2549" s="47">
        <v>203</v>
      </c>
      <c r="H2549" t="s">
        <v>1822</v>
      </c>
      <c r="I2549">
        <v>1</v>
      </c>
      <c r="J2549" t="s">
        <v>8311</v>
      </c>
      <c r="K2549" t="s">
        <v>2160</v>
      </c>
      <c r="L2549" t="s">
        <v>8312</v>
      </c>
      <c r="M2549" t="s">
        <v>355</v>
      </c>
      <c r="N2549" s="34">
        <v>0</v>
      </c>
      <c r="O2549" s="34" t="s">
        <v>706</v>
      </c>
      <c r="P2549" s="34">
        <v>0</v>
      </c>
      <c r="Q2549" s="34">
        <v>0</v>
      </c>
      <c r="R2549" s="34">
        <v>0</v>
      </c>
      <c r="S2549" s="48" t="s">
        <v>1123</v>
      </c>
      <c r="T2549" s="13" t="s">
        <v>122</v>
      </c>
      <c r="U2549" s="12" t="s">
        <v>1863</v>
      </c>
      <c r="V2549" s="12" t="s">
        <v>122</v>
      </c>
      <c r="W2549" s="12" t="s">
        <v>1863</v>
      </c>
      <c r="X2549" s="14" t="str">
        <f t="shared" si="39"/>
        <v>А</v>
      </c>
      <c r="Y2549" s="271">
        <f>Таблица1[[#This Row],[ID_intellix]]</f>
        <v>901</v>
      </c>
      <c r="Z2549" s="269" t="s">
        <v>1863</v>
      </c>
      <c r="AA2549" s="145">
        <f>IF(OR(Таблица1[[#This Row],[CARDIO_report]]&lt;&gt;0,Таблица1[[#This Row],[AI COMBO_report]]&lt;&gt;0,Таблица1[[#This Row],[OTC_report]]&lt;&gt;0),1,0)</f>
        <v>0</v>
      </c>
      <c r="AB2549" s="60" t="s">
        <v>1124</v>
      </c>
      <c r="AC2549" s="60" t="s">
        <v>1124</v>
      </c>
      <c r="AD2549" s="60" t="s">
        <v>1124</v>
      </c>
      <c r="AE2549" s="60" t="s">
        <v>1124</v>
      </c>
      <c r="AF2549" s="60"/>
      <c r="AG2549" s="60" t="s">
        <v>1124</v>
      </c>
      <c r="AH2549" s="60" t="s">
        <v>1124</v>
      </c>
      <c r="AI2549" s="60" t="s">
        <v>1124</v>
      </c>
      <c r="AJ2549" s="60" t="s">
        <v>1124</v>
      </c>
      <c r="AK2549" s="60" t="s">
        <v>1124</v>
      </c>
      <c r="AL2549" s="60" t="s">
        <v>1124</v>
      </c>
      <c r="AM2549" s="60" t="s">
        <v>1124</v>
      </c>
      <c r="AN2549" s="60" t="s">
        <v>1124</v>
      </c>
      <c r="AO2549" s="60"/>
      <c r="AP2549" s="35" t="s">
        <v>1857</v>
      </c>
      <c r="AQ2549" s="377">
        <v>0</v>
      </c>
      <c r="AR2549" s="378">
        <v>0</v>
      </c>
      <c r="AS2549" s="377">
        <v>0</v>
      </c>
      <c r="AT2549" s="378">
        <v>0</v>
      </c>
      <c r="AU2549" s="377">
        <v>0</v>
      </c>
      <c r="AV2549" s="377">
        <v>0</v>
      </c>
      <c r="AW2549" s="377">
        <v>0</v>
      </c>
      <c r="AX2549">
        <v>0</v>
      </c>
      <c r="AY2549">
        <v>0</v>
      </c>
    </row>
    <row r="2550" spans="1:51" ht="15.75" hidden="1" customHeight="1" x14ac:dyDescent="0.2">
      <c r="A2550" s="46">
        <v>1319</v>
      </c>
      <c r="B2550" s="258" t="s">
        <v>8328</v>
      </c>
      <c r="C2550" t="s">
        <v>1204</v>
      </c>
      <c r="D2550" t="s">
        <v>2158</v>
      </c>
      <c r="E2550" t="s">
        <v>1821</v>
      </c>
      <c r="F2550" s="29" t="s">
        <v>1822</v>
      </c>
      <c r="G2550" s="47">
        <v>253</v>
      </c>
      <c r="H2550" t="s">
        <v>1822</v>
      </c>
      <c r="I2550">
        <v>1</v>
      </c>
      <c r="J2550" t="s">
        <v>8329</v>
      </c>
      <c r="K2550" t="s">
        <v>2160</v>
      </c>
      <c r="L2550" t="s">
        <v>8330</v>
      </c>
      <c r="M2550" t="s">
        <v>355</v>
      </c>
      <c r="N2550" s="34">
        <v>0</v>
      </c>
      <c r="O2550" s="34" t="s">
        <v>706</v>
      </c>
      <c r="P2550" s="34">
        <v>0</v>
      </c>
      <c r="Q2550" s="34">
        <v>0</v>
      </c>
      <c r="R2550" s="34">
        <v>0</v>
      </c>
      <c r="S2550" s="48" t="s">
        <v>1123</v>
      </c>
      <c r="T2550" s="13">
        <v>0</v>
      </c>
      <c r="U2550" s="12">
        <v>0</v>
      </c>
      <c r="V2550" s="12">
        <v>0</v>
      </c>
      <c r="W2550" s="12">
        <v>0</v>
      </c>
      <c r="X2550" s="14" t="str">
        <f t="shared" si="39"/>
        <v>С</v>
      </c>
      <c r="Y2550" s="271">
        <f>Таблица1[[#This Row],[ID_intellix]]</f>
        <v>1319</v>
      </c>
      <c r="Z2550" s="269" t="s">
        <v>122</v>
      </c>
      <c r="AA2550" s="145">
        <f>IF(OR(Таблица1[[#This Row],[CARDIO_report]]&lt;&gt;0,Таблица1[[#This Row],[AI COMBO_report]]&lt;&gt;0,Таблица1[[#This Row],[OTC_report]]&lt;&gt;0),1,0)</f>
        <v>0</v>
      </c>
      <c r="AB2550" s="60" t="s">
        <v>1124</v>
      </c>
      <c r="AC2550" s="60" t="s">
        <v>1124</v>
      </c>
      <c r="AD2550" s="60" t="s">
        <v>1124</v>
      </c>
      <c r="AE2550" s="60" t="s">
        <v>1124</v>
      </c>
      <c r="AF2550" s="60"/>
      <c r="AG2550" s="60" t="s">
        <v>1124</v>
      </c>
      <c r="AH2550" s="60" t="s">
        <v>1124</v>
      </c>
      <c r="AI2550" s="60" t="s">
        <v>1124</v>
      </c>
      <c r="AJ2550" s="60" t="s">
        <v>1124</v>
      </c>
      <c r="AK2550" s="60" t="s">
        <v>1124</v>
      </c>
      <c r="AL2550" s="60" t="s">
        <v>1124</v>
      </c>
      <c r="AM2550" s="60" t="s">
        <v>1124</v>
      </c>
      <c r="AN2550" s="60" t="s">
        <v>1124</v>
      </c>
      <c r="AO2550" s="60"/>
      <c r="AP2550" s="35" t="s">
        <v>1857</v>
      </c>
      <c r="AQ2550" s="377">
        <v>0</v>
      </c>
      <c r="AR2550" s="378">
        <v>0</v>
      </c>
      <c r="AS2550" s="377">
        <v>0</v>
      </c>
      <c r="AT2550" s="378">
        <v>0</v>
      </c>
      <c r="AU2550" s="377">
        <v>0</v>
      </c>
      <c r="AV2550" s="377">
        <v>0</v>
      </c>
      <c r="AW2550" s="377">
        <v>0</v>
      </c>
      <c r="AX2550">
        <v>0</v>
      </c>
      <c r="AY2550">
        <v>0</v>
      </c>
    </row>
    <row r="2551" spans="1:51" ht="15.75" hidden="1" customHeight="1" x14ac:dyDescent="0.2">
      <c r="A2551" s="46">
        <v>1320</v>
      </c>
      <c r="B2551" s="258" t="s">
        <v>8346</v>
      </c>
      <c r="C2551" t="s">
        <v>1204</v>
      </c>
      <c r="D2551" t="s">
        <v>2158</v>
      </c>
      <c r="E2551" t="s">
        <v>1821</v>
      </c>
      <c r="F2551" s="29" t="s">
        <v>1822</v>
      </c>
      <c r="G2551" s="47">
        <v>254</v>
      </c>
      <c r="H2551" t="s">
        <v>1822</v>
      </c>
      <c r="I2551">
        <v>1</v>
      </c>
      <c r="J2551" t="s">
        <v>8347</v>
      </c>
      <c r="K2551" t="s">
        <v>2160</v>
      </c>
      <c r="L2551" t="s">
        <v>8348</v>
      </c>
      <c r="M2551" t="s">
        <v>355</v>
      </c>
      <c r="N2551" s="34">
        <v>0</v>
      </c>
      <c r="O2551" s="34" t="s">
        <v>706</v>
      </c>
      <c r="P2551" s="34">
        <v>0</v>
      </c>
      <c r="Q2551" s="34">
        <v>0</v>
      </c>
      <c r="R2551" s="34">
        <v>0</v>
      </c>
      <c r="S2551" s="48" t="s">
        <v>1123</v>
      </c>
      <c r="T2551" s="13" t="s">
        <v>122</v>
      </c>
      <c r="U2551" s="12" t="s">
        <v>122</v>
      </c>
      <c r="V2551" s="12" t="s">
        <v>1863</v>
      </c>
      <c r="W2551" s="12" t="s">
        <v>1863</v>
      </c>
      <c r="X2551" s="14" t="str">
        <f t="shared" si="39"/>
        <v>А</v>
      </c>
      <c r="Y2551" s="271">
        <f>Таблица1[[#This Row],[ID_intellix]]</f>
        <v>1320</v>
      </c>
      <c r="Z2551" s="269" t="s">
        <v>122</v>
      </c>
      <c r="AA2551" s="145">
        <f>IF(OR(Таблица1[[#This Row],[CARDIO_report]]&lt;&gt;0,Таблица1[[#This Row],[AI COMBO_report]]&lt;&gt;0,Таблица1[[#This Row],[OTC_report]]&lt;&gt;0),1,0)</f>
        <v>0</v>
      </c>
      <c r="AB2551" s="60" t="s">
        <v>1124</v>
      </c>
      <c r="AC2551" s="60" t="s">
        <v>1124</v>
      </c>
      <c r="AD2551" s="60" t="s">
        <v>1124</v>
      </c>
      <c r="AE2551" s="60" t="s">
        <v>1124</v>
      </c>
      <c r="AF2551" s="60"/>
      <c r="AG2551" s="60" t="s">
        <v>1124</v>
      </c>
      <c r="AH2551" s="60" t="s">
        <v>1124</v>
      </c>
      <c r="AI2551" s="60" t="s">
        <v>1124</v>
      </c>
      <c r="AJ2551" s="60" t="s">
        <v>1124</v>
      </c>
      <c r="AK2551" s="60" t="s">
        <v>1124</v>
      </c>
      <c r="AL2551" s="60" t="s">
        <v>1124</v>
      </c>
      <c r="AM2551" s="60" t="s">
        <v>1124</v>
      </c>
      <c r="AN2551" s="60" t="s">
        <v>1124</v>
      </c>
      <c r="AO2551" s="60"/>
      <c r="AP2551" s="35" t="s">
        <v>1857</v>
      </c>
      <c r="AQ2551" s="377">
        <v>0</v>
      </c>
      <c r="AR2551" s="378">
        <v>0</v>
      </c>
      <c r="AS2551" s="377">
        <v>0</v>
      </c>
      <c r="AT2551" s="378">
        <v>0</v>
      </c>
      <c r="AU2551" s="377">
        <v>0</v>
      </c>
      <c r="AV2551" s="377">
        <v>0</v>
      </c>
      <c r="AW2551" s="377">
        <v>0</v>
      </c>
      <c r="AX2551">
        <v>0</v>
      </c>
      <c r="AY2551">
        <v>0</v>
      </c>
    </row>
    <row r="2552" spans="1:51" ht="15.75" hidden="1" customHeight="1" x14ac:dyDescent="0.2">
      <c r="A2552" s="46">
        <v>2571</v>
      </c>
      <c r="B2552" s="258" t="s">
        <v>8349</v>
      </c>
      <c r="C2552" t="s">
        <v>1204</v>
      </c>
      <c r="D2552" t="s">
        <v>2158</v>
      </c>
      <c r="E2552" t="s">
        <v>1821</v>
      </c>
      <c r="F2552" s="29" t="s">
        <v>1822</v>
      </c>
      <c r="G2552" s="47">
        <v>256</v>
      </c>
      <c r="H2552" t="s">
        <v>1822</v>
      </c>
      <c r="I2552">
        <v>1</v>
      </c>
      <c r="J2552" t="s">
        <v>8350</v>
      </c>
      <c r="K2552" t="s">
        <v>2160</v>
      </c>
      <c r="L2552" t="s">
        <v>8351</v>
      </c>
      <c r="M2552" t="s">
        <v>355</v>
      </c>
      <c r="N2552" s="34">
        <v>0</v>
      </c>
      <c r="O2552" s="34" t="s">
        <v>706</v>
      </c>
      <c r="P2552" s="34">
        <v>0</v>
      </c>
      <c r="Q2552" s="34">
        <v>0</v>
      </c>
      <c r="R2552" s="34">
        <v>0</v>
      </c>
      <c r="S2552" s="48" t="s">
        <v>1123</v>
      </c>
      <c r="T2552" s="13" t="s">
        <v>122</v>
      </c>
      <c r="U2552" s="12" t="s">
        <v>122</v>
      </c>
      <c r="V2552" s="12" t="s">
        <v>1863</v>
      </c>
      <c r="W2552" s="12" t="s">
        <v>122</v>
      </c>
      <c r="X2552" s="14" t="str">
        <f t="shared" si="39"/>
        <v>В</v>
      </c>
      <c r="Y2552" s="271">
        <f>Таблица1[[#This Row],[ID_intellix]]</f>
        <v>2571</v>
      </c>
      <c r="Z2552" s="269" t="s">
        <v>122</v>
      </c>
      <c r="AA2552" s="145">
        <f>IF(OR(Таблица1[[#This Row],[CARDIO_report]]&lt;&gt;0,Таблица1[[#This Row],[AI COMBO_report]]&lt;&gt;0,Таблица1[[#This Row],[OTC_report]]&lt;&gt;0),1,0)</f>
        <v>0</v>
      </c>
      <c r="AB2552" s="60" t="s">
        <v>1124</v>
      </c>
      <c r="AC2552" s="60" t="s">
        <v>1124</v>
      </c>
      <c r="AD2552" s="60" t="s">
        <v>1124</v>
      </c>
      <c r="AE2552" s="60" t="s">
        <v>1124</v>
      </c>
      <c r="AF2552" s="60"/>
      <c r="AG2552" s="60" t="s">
        <v>1124</v>
      </c>
      <c r="AH2552" s="60" t="s">
        <v>1124</v>
      </c>
      <c r="AI2552" s="60" t="s">
        <v>1124</v>
      </c>
      <c r="AJ2552" s="60" t="s">
        <v>1124</v>
      </c>
      <c r="AK2552" s="60" t="s">
        <v>1124</v>
      </c>
      <c r="AL2552" s="60" t="s">
        <v>1124</v>
      </c>
      <c r="AM2552" s="60" t="s">
        <v>1124</v>
      </c>
      <c r="AN2552" s="60" t="s">
        <v>1124</v>
      </c>
      <c r="AO2552" s="60"/>
      <c r="AP2552" s="35" t="s">
        <v>1917</v>
      </c>
      <c r="AQ2552" s="377">
        <v>0</v>
      </c>
      <c r="AR2552" s="378">
        <v>0</v>
      </c>
      <c r="AS2552" s="377">
        <v>0</v>
      </c>
      <c r="AT2552" s="378">
        <v>0</v>
      </c>
      <c r="AU2552" s="377">
        <v>0</v>
      </c>
      <c r="AV2552" s="377">
        <v>0</v>
      </c>
      <c r="AW2552" s="377">
        <v>0</v>
      </c>
      <c r="AX2552">
        <v>0</v>
      </c>
      <c r="AY2552">
        <v>0</v>
      </c>
    </row>
    <row r="2553" spans="1:51" ht="15.75" hidden="1" customHeight="1" x14ac:dyDescent="0.2">
      <c r="A2553" s="46">
        <v>1321</v>
      </c>
      <c r="B2553" s="258" t="s">
        <v>8352</v>
      </c>
      <c r="C2553" t="s">
        <v>1204</v>
      </c>
      <c r="D2553" t="s">
        <v>2158</v>
      </c>
      <c r="E2553" t="s">
        <v>1821</v>
      </c>
      <c r="F2553" s="29" t="s">
        <v>1822</v>
      </c>
      <c r="G2553" s="47">
        <v>258</v>
      </c>
      <c r="H2553" t="s">
        <v>1822</v>
      </c>
      <c r="I2553">
        <v>1</v>
      </c>
      <c r="J2553" t="s">
        <v>8353</v>
      </c>
      <c r="K2553" t="s">
        <v>2160</v>
      </c>
      <c r="L2553" t="s">
        <v>8354</v>
      </c>
      <c r="M2553" t="s">
        <v>355</v>
      </c>
      <c r="N2553" s="34">
        <v>0</v>
      </c>
      <c r="O2553" s="34" t="s">
        <v>706</v>
      </c>
      <c r="P2553" s="34">
        <v>0</v>
      </c>
      <c r="Q2553" s="34">
        <v>0</v>
      </c>
      <c r="R2553" s="34">
        <v>0</v>
      </c>
      <c r="S2553" s="48" t="s">
        <v>1123</v>
      </c>
      <c r="T2553" s="13" t="s">
        <v>122</v>
      </c>
      <c r="U2553" s="12" t="s">
        <v>1863</v>
      </c>
      <c r="V2553" s="12" t="s">
        <v>122</v>
      </c>
      <c r="W2553" s="12" t="s">
        <v>1863</v>
      </c>
      <c r="X2553" s="14" t="str">
        <f t="shared" si="39"/>
        <v>А</v>
      </c>
      <c r="Y2553" s="271">
        <f>Таблица1[[#This Row],[ID_intellix]]</f>
        <v>1321</v>
      </c>
      <c r="Z2553" s="269" t="s">
        <v>122</v>
      </c>
      <c r="AA2553" s="145">
        <f>IF(OR(Таблица1[[#This Row],[CARDIO_report]]&lt;&gt;0,Таблица1[[#This Row],[AI COMBO_report]]&lt;&gt;0,Таблица1[[#This Row],[OTC_report]]&lt;&gt;0),1,0)</f>
        <v>0</v>
      </c>
      <c r="AB2553" s="60" t="s">
        <v>1124</v>
      </c>
      <c r="AC2553" s="60" t="s">
        <v>1124</v>
      </c>
      <c r="AD2553" s="60" t="s">
        <v>1124</v>
      </c>
      <c r="AE2553" s="60" t="s">
        <v>1124</v>
      </c>
      <c r="AF2553" s="60"/>
      <c r="AG2553" s="60" t="s">
        <v>1124</v>
      </c>
      <c r="AH2553" s="60" t="s">
        <v>1124</v>
      </c>
      <c r="AI2553" s="60" t="s">
        <v>1124</v>
      </c>
      <c r="AJ2553" s="60" t="s">
        <v>1124</v>
      </c>
      <c r="AK2553" s="60" t="s">
        <v>1124</v>
      </c>
      <c r="AL2553" s="60" t="s">
        <v>1124</v>
      </c>
      <c r="AM2553" s="60" t="s">
        <v>1124</v>
      </c>
      <c r="AN2553" s="60" t="s">
        <v>1124</v>
      </c>
      <c r="AO2553" s="60"/>
      <c r="AP2553" s="35" t="s">
        <v>1857</v>
      </c>
      <c r="AQ2553" s="377">
        <v>0</v>
      </c>
      <c r="AR2553" s="378">
        <v>0</v>
      </c>
      <c r="AS2553" s="377">
        <v>0</v>
      </c>
      <c r="AT2553" s="378">
        <v>0</v>
      </c>
      <c r="AU2553" s="377">
        <v>0</v>
      </c>
      <c r="AV2553" s="377">
        <v>0</v>
      </c>
      <c r="AW2553" s="377">
        <v>0</v>
      </c>
      <c r="AX2553">
        <v>0</v>
      </c>
      <c r="AY2553">
        <v>0</v>
      </c>
    </row>
    <row r="2554" spans="1:51" ht="15.75" hidden="1" customHeight="1" x14ac:dyDescent="0.2">
      <c r="A2554" s="46">
        <v>2826</v>
      </c>
      <c r="B2554" s="258" t="s">
        <v>8404</v>
      </c>
      <c r="C2554" t="s">
        <v>1204</v>
      </c>
      <c r="D2554" t="s">
        <v>2158</v>
      </c>
      <c r="E2554" t="s">
        <v>2504</v>
      </c>
      <c r="F2554" s="29" t="s">
        <v>1822</v>
      </c>
      <c r="G2554" s="47">
        <v>281</v>
      </c>
      <c r="H2554" t="s">
        <v>1822</v>
      </c>
      <c r="I2554">
        <v>1</v>
      </c>
      <c r="J2554" t="s">
        <v>8405</v>
      </c>
      <c r="K2554" t="s">
        <v>2160</v>
      </c>
      <c r="L2554" t="s">
        <v>8406</v>
      </c>
      <c r="M2554" t="s">
        <v>355</v>
      </c>
      <c r="N2554" s="34">
        <v>0</v>
      </c>
      <c r="O2554" s="34" t="s">
        <v>706</v>
      </c>
      <c r="P2554" s="34">
        <v>0</v>
      </c>
      <c r="Q2554" s="34">
        <v>0</v>
      </c>
      <c r="R2554" s="34">
        <v>0</v>
      </c>
      <c r="S2554" s="48" t="s">
        <v>1123</v>
      </c>
      <c r="T2554" s="13" t="s">
        <v>1863</v>
      </c>
      <c r="U2554" s="12" t="s">
        <v>122</v>
      </c>
      <c r="V2554" s="12" t="s">
        <v>1863</v>
      </c>
      <c r="W2554" s="12" t="s">
        <v>1863</v>
      </c>
      <c r="X2554" s="14" t="str">
        <f t="shared" si="39"/>
        <v>А</v>
      </c>
      <c r="Y2554" s="271">
        <f>Таблица1[[#This Row],[ID_intellix]]</f>
        <v>2826</v>
      </c>
      <c r="Z2554" s="269" t="s">
        <v>122</v>
      </c>
      <c r="AA2554" s="145">
        <f>IF(OR(Таблица1[[#This Row],[CARDIO_report]]&lt;&gt;0,Таблица1[[#This Row],[AI COMBO_report]]&lt;&gt;0,Таблица1[[#This Row],[OTC_report]]&lt;&gt;0),1,0)</f>
        <v>0</v>
      </c>
      <c r="AB2554" s="60" t="s">
        <v>1124</v>
      </c>
      <c r="AC2554" s="60" t="s">
        <v>1124</v>
      </c>
      <c r="AD2554" s="60" t="s">
        <v>1124</v>
      </c>
      <c r="AE2554" s="60" t="s">
        <v>1124</v>
      </c>
      <c r="AF2554" s="60"/>
      <c r="AG2554" s="60" t="s">
        <v>1124</v>
      </c>
      <c r="AH2554" s="60" t="s">
        <v>1124</v>
      </c>
      <c r="AI2554" s="60" t="s">
        <v>1124</v>
      </c>
      <c r="AJ2554" s="60" t="s">
        <v>1124</v>
      </c>
      <c r="AK2554" s="60" t="s">
        <v>1124</v>
      </c>
      <c r="AL2554" s="60" t="s">
        <v>1124</v>
      </c>
      <c r="AM2554" s="60" t="s">
        <v>1124</v>
      </c>
      <c r="AN2554" s="60" t="s">
        <v>1124</v>
      </c>
      <c r="AO2554" s="60"/>
      <c r="AP2554" s="35" t="s">
        <v>1825</v>
      </c>
      <c r="AQ2554" s="377">
        <v>0</v>
      </c>
      <c r="AR2554" s="378">
        <v>0</v>
      </c>
      <c r="AS2554" s="377">
        <v>0</v>
      </c>
      <c r="AT2554" s="378">
        <v>0</v>
      </c>
      <c r="AU2554" s="377">
        <v>0</v>
      </c>
      <c r="AV2554" s="377">
        <v>0</v>
      </c>
      <c r="AW2554" s="377">
        <v>0</v>
      </c>
      <c r="AX2554">
        <v>0</v>
      </c>
      <c r="AY2554">
        <v>0</v>
      </c>
    </row>
    <row r="2555" spans="1:51" ht="15.75" hidden="1" customHeight="1" x14ac:dyDescent="0.2">
      <c r="A2555" s="46">
        <v>1903</v>
      </c>
      <c r="B2555" s="258" t="s">
        <v>8358</v>
      </c>
      <c r="C2555" t="s">
        <v>1204</v>
      </c>
      <c r="D2555" t="s">
        <v>2158</v>
      </c>
      <c r="E2555" t="s">
        <v>1821</v>
      </c>
      <c r="F2555" s="29" t="s">
        <v>1822</v>
      </c>
      <c r="G2555" s="47">
        <v>69</v>
      </c>
      <c r="H2555" t="s">
        <v>1822</v>
      </c>
      <c r="I2555">
        <v>1</v>
      </c>
      <c r="J2555" t="s">
        <v>8359</v>
      </c>
      <c r="K2555" t="s">
        <v>2160</v>
      </c>
      <c r="L2555" t="s">
        <v>8360</v>
      </c>
      <c r="M2555" t="s">
        <v>355</v>
      </c>
      <c r="N2555" s="34">
        <v>0</v>
      </c>
      <c r="O2555" s="34" t="s">
        <v>706</v>
      </c>
      <c r="P2555" s="34">
        <v>0</v>
      </c>
      <c r="Q2555" s="34">
        <v>0</v>
      </c>
      <c r="R2555" s="34">
        <v>0</v>
      </c>
      <c r="S2555" s="48" t="s">
        <v>1123</v>
      </c>
      <c r="T2555" s="13">
        <v>0</v>
      </c>
      <c r="U2555" s="12">
        <v>0</v>
      </c>
      <c r="V2555" s="12">
        <v>0</v>
      </c>
      <c r="W2555" s="12">
        <v>0</v>
      </c>
      <c r="X2555" s="14" t="str">
        <f t="shared" si="39"/>
        <v>С</v>
      </c>
      <c r="Y2555" s="271">
        <f>Таблица1[[#This Row],[ID_intellix]]</f>
        <v>1903</v>
      </c>
      <c r="Z2555" s="269" t="s">
        <v>122</v>
      </c>
      <c r="AA2555" s="145">
        <f>IF(OR(Таблица1[[#This Row],[CARDIO_report]]&lt;&gt;0,Таблица1[[#This Row],[AI COMBO_report]]&lt;&gt;0,Таблица1[[#This Row],[OTC_report]]&lt;&gt;0),1,0)</f>
        <v>0</v>
      </c>
      <c r="AB2555" s="60" t="s">
        <v>1124</v>
      </c>
      <c r="AC2555" s="60" t="s">
        <v>1124</v>
      </c>
      <c r="AD2555" s="60" t="s">
        <v>1124</v>
      </c>
      <c r="AE2555" s="60" t="s">
        <v>1124</v>
      </c>
      <c r="AF2555" s="60"/>
      <c r="AG2555" s="60" t="s">
        <v>1124</v>
      </c>
      <c r="AH2555" s="60" t="s">
        <v>1124</v>
      </c>
      <c r="AI2555" s="60" t="s">
        <v>1124</v>
      </c>
      <c r="AJ2555" s="60" t="s">
        <v>1124</v>
      </c>
      <c r="AK2555" s="60" t="s">
        <v>1124</v>
      </c>
      <c r="AL2555" s="60" t="s">
        <v>1124</v>
      </c>
      <c r="AM2555" s="60" t="s">
        <v>1124</v>
      </c>
      <c r="AN2555" s="60" t="s">
        <v>1124</v>
      </c>
      <c r="AO2555" s="60"/>
      <c r="AP2555" s="35" t="s">
        <v>1825</v>
      </c>
      <c r="AQ2555" s="377">
        <v>0</v>
      </c>
      <c r="AR2555" s="378">
        <v>0</v>
      </c>
      <c r="AS2555" s="377">
        <v>0</v>
      </c>
      <c r="AT2555" s="378">
        <v>0</v>
      </c>
      <c r="AU2555" s="377">
        <v>0</v>
      </c>
      <c r="AV2555" s="377">
        <v>0</v>
      </c>
      <c r="AW2555" s="377">
        <v>0</v>
      </c>
      <c r="AX2555">
        <v>0</v>
      </c>
      <c r="AY2555">
        <v>0</v>
      </c>
    </row>
    <row r="2556" spans="1:51" ht="15.75" hidden="1" customHeight="1" x14ac:dyDescent="0.2">
      <c r="A2556" s="46">
        <v>1904</v>
      </c>
      <c r="B2556" s="258" t="s">
        <v>8383</v>
      </c>
      <c r="C2556" t="s">
        <v>1204</v>
      </c>
      <c r="D2556" t="s">
        <v>2158</v>
      </c>
      <c r="E2556" t="s">
        <v>1821</v>
      </c>
      <c r="F2556" s="29" t="s">
        <v>1822</v>
      </c>
      <c r="G2556" s="47">
        <v>70</v>
      </c>
      <c r="H2556" t="s">
        <v>1822</v>
      </c>
      <c r="I2556">
        <v>1</v>
      </c>
      <c r="J2556" t="s">
        <v>8384</v>
      </c>
      <c r="K2556" t="s">
        <v>2160</v>
      </c>
      <c r="L2556" t="s">
        <v>8385</v>
      </c>
      <c r="M2556" t="s">
        <v>355</v>
      </c>
      <c r="N2556" s="34">
        <v>0</v>
      </c>
      <c r="O2556" s="34" t="s">
        <v>706</v>
      </c>
      <c r="P2556" s="34">
        <v>0</v>
      </c>
      <c r="Q2556" s="34">
        <v>0</v>
      </c>
      <c r="R2556" s="34">
        <v>0</v>
      </c>
      <c r="S2556" s="48" t="s">
        <v>1123</v>
      </c>
      <c r="T2556" s="13">
        <v>0</v>
      </c>
      <c r="U2556" s="12">
        <v>0</v>
      </c>
      <c r="V2556" s="12">
        <v>0</v>
      </c>
      <c r="W2556" s="12">
        <v>0</v>
      </c>
      <c r="X2556" s="14" t="str">
        <f t="shared" si="39"/>
        <v>С</v>
      </c>
      <c r="Y2556" s="271">
        <f>Таблица1[[#This Row],[ID_intellix]]</f>
        <v>1904</v>
      </c>
      <c r="Z2556" s="269" t="s">
        <v>122</v>
      </c>
      <c r="AA2556" s="145">
        <f>IF(OR(Таблица1[[#This Row],[CARDIO_report]]&lt;&gt;0,Таблица1[[#This Row],[AI COMBO_report]]&lt;&gt;0,Таблица1[[#This Row],[OTC_report]]&lt;&gt;0),1,0)</f>
        <v>0</v>
      </c>
      <c r="AB2556" s="60" t="s">
        <v>1124</v>
      </c>
      <c r="AC2556" s="60" t="s">
        <v>1124</v>
      </c>
      <c r="AD2556" s="60" t="s">
        <v>1124</v>
      </c>
      <c r="AE2556" s="60" t="s">
        <v>1124</v>
      </c>
      <c r="AF2556" s="60"/>
      <c r="AG2556" s="60" t="s">
        <v>1124</v>
      </c>
      <c r="AH2556" s="60" t="s">
        <v>1124</v>
      </c>
      <c r="AI2556" s="60" t="s">
        <v>1124</v>
      </c>
      <c r="AJ2556" s="60" t="s">
        <v>1124</v>
      </c>
      <c r="AK2556" s="60" t="s">
        <v>1124</v>
      </c>
      <c r="AL2556" s="60" t="s">
        <v>1124</v>
      </c>
      <c r="AM2556" s="60" t="s">
        <v>1124</v>
      </c>
      <c r="AN2556" s="60" t="s">
        <v>1124</v>
      </c>
      <c r="AO2556" s="60"/>
      <c r="AP2556" s="35" t="s">
        <v>1825</v>
      </c>
      <c r="AQ2556" s="377">
        <v>0</v>
      </c>
      <c r="AR2556" s="378">
        <v>0</v>
      </c>
      <c r="AS2556" s="377">
        <v>0</v>
      </c>
      <c r="AT2556" s="378">
        <v>0</v>
      </c>
      <c r="AU2556" s="377">
        <v>0</v>
      </c>
      <c r="AV2556" s="377">
        <v>0</v>
      </c>
      <c r="AW2556" s="377">
        <v>0</v>
      </c>
      <c r="AX2556">
        <v>0</v>
      </c>
      <c r="AY2556">
        <v>0</v>
      </c>
    </row>
    <row r="2557" spans="1:51" ht="15.75" hidden="1" customHeight="1" x14ac:dyDescent="0.2">
      <c r="A2557" s="46">
        <v>1905</v>
      </c>
      <c r="B2557" s="258" t="s">
        <v>2162</v>
      </c>
      <c r="C2557" t="s">
        <v>1204</v>
      </c>
      <c r="D2557" t="s">
        <v>2158</v>
      </c>
      <c r="E2557" t="s">
        <v>1821</v>
      </c>
      <c r="F2557" s="29" t="s">
        <v>1822</v>
      </c>
      <c r="G2557" s="47">
        <v>86</v>
      </c>
      <c r="H2557" t="s">
        <v>1822</v>
      </c>
      <c r="I2557">
        <v>1</v>
      </c>
      <c r="J2557" t="s">
        <v>2163</v>
      </c>
      <c r="K2557" t="s">
        <v>2160</v>
      </c>
      <c r="L2557" t="s">
        <v>2164</v>
      </c>
      <c r="M2557" t="s">
        <v>355</v>
      </c>
      <c r="N2557" s="34">
        <v>0</v>
      </c>
      <c r="O2557" s="34" t="s">
        <v>706</v>
      </c>
      <c r="P2557" s="34">
        <v>0</v>
      </c>
      <c r="Q2557" s="34">
        <v>0</v>
      </c>
      <c r="R2557" s="34">
        <v>0</v>
      </c>
      <c r="S2557" s="48" t="s">
        <v>1123</v>
      </c>
      <c r="T2557" s="13">
        <v>0</v>
      </c>
      <c r="U2557" s="12">
        <v>0</v>
      </c>
      <c r="V2557" s="12">
        <v>0</v>
      </c>
      <c r="W2557" s="12">
        <v>0</v>
      </c>
      <c r="X2557" s="14" t="str">
        <f t="shared" si="39"/>
        <v>С</v>
      </c>
      <c r="Y2557" s="271">
        <f>Таблица1[[#This Row],[ID_intellix]]</f>
        <v>1905</v>
      </c>
      <c r="Z2557" s="269" t="s">
        <v>122</v>
      </c>
      <c r="AA2557" s="145">
        <f>IF(OR(Таблица1[[#This Row],[CARDIO_report]]&lt;&gt;0,Таблица1[[#This Row],[AI COMBO_report]]&lt;&gt;0,Таблица1[[#This Row],[OTC_report]]&lt;&gt;0),1,0)</f>
        <v>0</v>
      </c>
      <c r="AB2557" s="60" t="s">
        <v>1124</v>
      </c>
      <c r="AC2557" s="60" t="s">
        <v>1124</v>
      </c>
      <c r="AD2557" s="60" t="s">
        <v>1124</v>
      </c>
      <c r="AE2557" s="60" t="s">
        <v>1124</v>
      </c>
      <c r="AF2557" s="60"/>
      <c r="AG2557" s="60" t="s">
        <v>1124</v>
      </c>
      <c r="AH2557" s="60" t="s">
        <v>1124</v>
      </c>
      <c r="AI2557" s="60" t="s">
        <v>1124</v>
      </c>
      <c r="AJ2557" s="60" t="s">
        <v>1124</v>
      </c>
      <c r="AK2557" s="60" t="s">
        <v>1124</v>
      </c>
      <c r="AL2557" s="60" t="s">
        <v>1124</v>
      </c>
      <c r="AM2557" s="60" t="s">
        <v>1124</v>
      </c>
      <c r="AN2557" s="60" t="s">
        <v>1124</v>
      </c>
      <c r="AO2557" s="60"/>
      <c r="AP2557" s="35" t="s">
        <v>1825</v>
      </c>
      <c r="AQ2557" s="377">
        <v>0</v>
      </c>
      <c r="AR2557" s="378">
        <v>0</v>
      </c>
      <c r="AS2557" s="377">
        <v>0</v>
      </c>
      <c r="AT2557" s="378">
        <v>0</v>
      </c>
      <c r="AU2557" s="377">
        <v>0</v>
      </c>
      <c r="AV2557" s="377">
        <v>0</v>
      </c>
      <c r="AW2557" s="377">
        <v>0</v>
      </c>
      <c r="AX2557">
        <v>0</v>
      </c>
      <c r="AY2557">
        <v>0</v>
      </c>
    </row>
    <row r="2558" spans="1:51" ht="15.75" hidden="1" customHeight="1" x14ac:dyDescent="0.2">
      <c r="A2558" s="46">
        <v>1906</v>
      </c>
      <c r="B2558" s="258" t="s">
        <v>8386</v>
      </c>
      <c r="C2558" t="s">
        <v>1204</v>
      </c>
      <c r="D2558" t="s">
        <v>2158</v>
      </c>
      <c r="E2558" t="s">
        <v>1821</v>
      </c>
      <c r="F2558" s="29" t="s">
        <v>1822</v>
      </c>
      <c r="G2558" s="47">
        <v>99</v>
      </c>
      <c r="H2558" t="s">
        <v>1822</v>
      </c>
      <c r="I2558">
        <v>1</v>
      </c>
      <c r="J2558" t="s">
        <v>8387</v>
      </c>
      <c r="K2558" t="s">
        <v>2160</v>
      </c>
      <c r="L2558" t="s">
        <v>8388</v>
      </c>
      <c r="M2558" t="s">
        <v>355</v>
      </c>
      <c r="N2558" s="34">
        <v>0</v>
      </c>
      <c r="O2558" s="34" t="s">
        <v>706</v>
      </c>
      <c r="P2558" s="34">
        <v>0</v>
      </c>
      <c r="Q2558" s="34">
        <v>0</v>
      </c>
      <c r="R2558" s="34">
        <v>0</v>
      </c>
      <c r="S2558" s="48" t="s">
        <v>1123</v>
      </c>
      <c r="T2558" s="13">
        <v>0</v>
      </c>
      <c r="U2558" s="12">
        <v>0</v>
      </c>
      <c r="V2558" s="12">
        <v>0</v>
      </c>
      <c r="W2558" s="12">
        <v>0</v>
      </c>
      <c r="X2558" s="14" t="str">
        <f t="shared" si="39"/>
        <v>С</v>
      </c>
      <c r="Y2558" s="271">
        <f>Таблица1[[#This Row],[ID_intellix]]</f>
        <v>1906</v>
      </c>
      <c r="Z2558" s="269" t="s">
        <v>122</v>
      </c>
      <c r="AA2558" s="145">
        <f>IF(OR(Таблица1[[#This Row],[CARDIO_report]]&lt;&gt;0,Таблица1[[#This Row],[AI COMBO_report]]&lt;&gt;0,Таблица1[[#This Row],[OTC_report]]&lt;&gt;0),1,0)</f>
        <v>0</v>
      </c>
      <c r="AB2558" s="60" t="s">
        <v>1124</v>
      </c>
      <c r="AC2558" s="60" t="s">
        <v>1124</v>
      </c>
      <c r="AD2558" s="60" t="s">
        <v>1124</v>
      </c>
      <c r="AE2558" s="60" t="s">
        <v>1124</v>
      </c>
      <c r="AF2558" s="60"/>
      <c r="AG2558" s="60" t="s">
        <v>1124</v>
      </c>
      <c r="AH2558" s="60" t="s">
        <v>1124</v>
      </c>
      <c r="AI2558" s="60" t="s">
        <v>1124</v>
      </c>
      <c r="AJ2558" s="60" t="s">
        <v>1124</v>
      </c>
      <c r="AK2558" s="60" t="s">
        <v>1124</v>
      </c>
      <c r="AL2558" s="60" t="s">
        <v>1124</v>
      </c>
      <c r="AM2558" s="60" t="s">
        <v>1124</v>
      </c>
      <c r="AN2558" s="60" t="s">
        <v>1124</v>
      </c>
      <c r="AO2558" s="60"/>
      <c r="AP2558" s="35" t="s">
        <v>1825</v>
      </c>
      <c r="AQ2558" s="377">
        <v>0</v>
      </c>
      <c r="AR2558" s="378">
        <v>0</v>
      </c>
      <c r="AS2558" s="377">
        <v>0</v>
      </c>
      <c r="AT2558" s="378">
        <v>0</v>
      </c>
      <c r="AU2558" s="377">
        <v>0</v>
      </c>
      <c r="AV2558" s="377">
        <v>0</v>
      </c>
      <c r="AW2558" s="377">
        <v>0</v>
      </c>
      <c r="AX2558">
        <v>0</v>
      </c>
      <c r="AY2558">
        <v>0</v>
      </c>
    </row>
    <row r="2559" spans="1:51" ht="15.75" hidden="1" customHeight="1" x14ac:dyDescent="0.2">
      <c r="A2559" s="46">
        <v>898</v>
      </c>
      <c r="B2559" s="258" t="s">
        <v>8392</v>
      </c>
      <c r="C2559" t="s">
        <v>1204</v>
      </c>
      <c r="D2559" t="s">
        <v>2158</v>
      </c>
      <c r="E2559" t="s">
        <v>1821</v>
      </c>
      <c r="F2559" s="29" t="s">
        <v>1822</v>
      </c>
      <c r="G2559" s="47">
        <v>68</v>
      </c>
      <c r="H2559" t="s">
        <v>1822</v>
      </c>
      <c r="I2559">
        <v>1</v>
      </c>
      <c r="J2559" t="s">
        <v>8393</v>
      </c>
      <c r="K2559" t="s">
        <v>2160</v>
      </c>
      <c r="L2559" t="s">
        <v>8394</v>
      </c>
      <c r="M2559" t="s">
        <v>355</v>
      </c>
      <c r="N2559" s="34" t="s">
        <v>362</v>
      </c>
      <c r="O2559" s="34" t="s">
        <v>706</v>
      </c>
      <c r="P2559" s="34" t="s">
        <v>711</v>
      </c>
      <c r="Q2559" s="34">
        <v>0</v>
      </c>
      <c r="R2559" s="34">
        <v>0</v>
      </c>
      <c r="S2559" s="48" t="s">
        <v>1123</v>
      </c>
      <c r="T2559" s="13" t="s">
        <v>1863</v>
      </c>
      <c r="U2559" s="12" t="s">
        <v>122</v>
      </c>
      <c r="V2559" s="12" t="s">
        <v>1863</v>
      </c>
      <c r="W2559" s="12" t="s">
        <v>122</v>
      </c>
      <c r="X2559" s="14" t="str">
        <f t="shared" si="39"/>
        <v>А</v>
      </c>
      <c r="Y2559" s="271">
        <f>Таблица1[[#This Row],[ID_intellix]]</f>
        <v>898</v>
      </c>
      <c r="Z2559" s="269" t="s">
        <v>122</v>
      </c>
      <c r="AA2559" s="145">
        <f>IF(OR(Таблица1[[#This Row],[CARDIO_report]]&lt;&gt;0,Таблица1[[#This Row],[AI COMBO_report]]&lt;&gt;0,Таблица1[[#This Row],[OTC_report]]&lt;&gt;0),1,0)</f>
        <v>1</v>
      </c>
      <c r="AB2559" s="60" t="s">
        <v>1124</v>
      </c>
      <c r="AC2559" s="60" t="s">
        <v>1124</v>
      </c>
      <c r="AD2559" s="60" t="s">
        <v>1124</v>
      </c>
      <c r="AE2559" s="60" t="s">
        <v>1124</v>
      </c>
      <c r="AF2559" s="60"/>
      <c r="AG2559" s="60" t="s">
        <v>1124</v>
      </c>
      <c r="AH2559" s="60" t="s">
        <v>1124</v>
      </c>
      <c r="AI2559" s="60" t="s">
        <v>1124</v>
      </c>
      <c r="AJ2559" s="60" t="s">
        <v>1124</v>
      </c>
      <c r="AK2559" s="60" t="s">
        <v>1124</v>
      </c>
      <c r="AL2559" s="60" t="s">
        <v>1124</v>
      </c>
      <c r="AM2559" s="60" t="s">
        <v>1124</v>
      </c>
      <c r="AN2559" s="60" t="s">
        <v>1124</v>
      </c>
      <c r="AO2559" s="60"/>
      <c r="AP2559" s="35" t="s">
        <v>1917</v>
      </c>
      <c r="AQ2559" s="377">
        <v>0</v>
      </c>
      <c r="AR2559" s="378">
        <v>0</v>
      </c>
      <c r="AS2559" s="377">
        <v>0</v>
      </c>
      <c r="AT2559" s="378">
        <v>0</v>
      </c>
      <c r="AU2559" s="377">
        <v>0</v>
      </c>
      <c r="AV2559" s="377">
        <v>0</v>
      </c>
      <c r="AW2559" s="377">
        <v>0</v>
      </c>
      <c r="AX2559">
        <v>0</v>
      </c>
      <c r="AY2559">
        <v>0</v>
      </c>
    </row>
    <row r="2560" spans="1:51" ht="15.75" customHeight="1" x14ac:dyDescent="0.2">
      <c r="A2560" s="46">
        <v>1803</v>
      </c>
      <c r="B2560" s="258" t="s">
        <v>5896</v>
      </c>
      <c r="C2560" t="s">
        <v>1128</v>
      </c>
      <c r="D2560" t="s">
        <v>1954</v>
      </c>
      <c r="E2560" t="s">
        <v>1821</v>
      </c>
      <c r="F2560" s="29" t="s">
        <v>1844</v>
      </c>
      <c r="G2560" s="47">
        <v>230</v>
      </c>
      <c r="H2560" t="s">
        <v>1844</v>
      </c>
      <c r="I2560">
        <v>1</v>
      </c>
      <c r="J2560" t="s">
        <v>5897</v>
      </c>
      <c r="K2560" t="s">
        <v>2167</v>
      </c>
      <c r="L2560" t="s">
        <v>5898</v>
      </c>
      <c r="M2560">
        <v>0</v>
      </c>
      <c r="N2560" s="34">
        <v>0</v>
      </c>
      <c r="O2560" s="34" t="s">
        <v>695</v>
      </c>
      <c r="P2560" s="34">
        <v>0</v>
      </c>
      <c r="Q2560" s="34">
        <v>0</v>
      </c>
      <c r="R2560" s="34">
        <v>0</v>
      </c>
      <c r="S2560" s="48" t="s">
        <v>1123</v>
      </c>
      <c r="T2560" s="13" t="s">
        <v>122</v>
      </c>
      <c r="U2560" s="12" t="s">
        <v>1863</v>
      </c>
      <c r="V2560" s="12" t="s">
        <v>122</v>
      </c>
      <c r="W2560" s="12" t="s">
        <v>122</v>
      </c>
      <c r="X2560" s="14" t="str">
        <f t="shared" si="39"/>
        <v>В</v>
      </c>
      <c r="Y2560" s="271">
        <f>Таблица1[[#This Row],[ID_intellix]]</f>
        <v>1803</v>
      </c>
      <c r="Z2560" s="269" t="s">
        <v>122</v>
      </c>
      <c r="AA2560" s="145">
        <f>IF(OR(Таблица1[[#This Row],[CARDIO_report]]&lt;&gt;0,Таблица1[[#This Row],[AI COMBO_report]]&lt;&gt;0,Таблица1[[#This Row],[OTC_report]]&lt;&gt;0),1,0)</f>
        <v>0</v>
      </c>
      <c r="AB2560" s="60" t="s">
        <v>1124</v>
      </c>
      <c r="AC2560" s="60" t="s">
        <v>1124</v>
      </c>
      <c r="AD2560" s="60" t="s">
        <v>1124</v>
      </c>
      <c r="AE2560" s="60"/>
      <c r="AF2560" s="60"/>
      <c r="AG2560" s="60" t="s">
        <v>1124</v>
      </c>
      <c r="AH2560" s="60" t="s">
        <v>1124</v>
      </c>
      <c r="AI2560" s="60" t="s">
        <v>1124</v>
      </c>
      <c r="AJ2560" s="60" t="s">
        <v>1124</v>
      </c>
      <c r="AK2560" s="60" t="s">
        <v>1124</v>
      </c>
      <c r="AL2560" s="60" t="s">
        <v>1124</v>
      </c>
      <c r="AM2560" s="60" t="s">
        <v>1124</v>
      </c>
      <c r="AN2560" s="60" t="s">
        <v>1124</v>
      </c>
      <c r="AO2560" s="60"/>
      <c r="AP2560" s="35" t="s">
        <v>1825</v>
      </c>
      <c r="AQ2560" s="377">
        <v>0</v>
      </c>
      <c r="AR2560" s="378">
        <v>0</v>
      </c>
      <c r="AS2560" s="377">
        <v>0</v>
      </c>
      <c r="AT2560" s="378">
        <v>0</v>
      </c>
      <c r="AU2560">
        <v>0</v>
      </c>
      <c r="AV2560">
        <v>0</v>
      </c>
      <c r="AW2560">
        <v>0</v>
      </c>
      <c r="AX2560">
        <v>0</v>
      </c>
      <c r="AY2560">
        <v>0</v>
      </c>
    </row>
    <row r="2561" spans="1:54" ht="15.75" hidden="1" customHeight="1" x14ac:dyDescent="0.2">
      <c r="A2561" s="46">
        <v>7287</v>
      </c>
      <c r="B2561" s="258" t="s">
        <v>5899</v>
      </c>
      <c r="C2561" t="s">
        <v>1128</v>
      </c>
      <c r="D2561" t="s">
        <v>1954</v>
      </c>
      <c r="E2561" t="s">
        <v>1821</v>
      </c>
      <c r="F2561" s="29" t="s">
        <v>1844</v>
      </c>
      <c r="G2561" s="47">
        <v>231</v>
      </c>
      <c r="H2561" t="s">
        <v>1844</v>
      </c>
      <c r="I2561">
        <v>1</v>
      </c>
      <c r="J2561" t="s">
        <v>5900</v>
      </c>
      <c r="K2561" t="s">
        <v>2167</v>
      </c>
      <c r="L2561" t="s">
        <v>5901</v>
      </c>
      <c r="M2561">
        <v>0</v>
      </c>
      <c r="N2561" s="34">
        <v>0</v>
      </c>
      <c r="O2561" s="34" t="s">
        <v>695</v>
      </c>
      <c r="P2561" s="34">
        <v>0</v>
      </c>
      <c r="Q2561" s="34">
        <v>0</v>
      </c>
      <c r="R2561" s="34">
        <v>0</v>
      </c>
      <c r="S2561" s="48" t="s">
        <v>1123</v>
      </c>
      <c r="T2561" s="13">
        <v>0</v>
      </c>
      <c r="U2561" s="12">
        <v>0</v>
      </c>
      <c r="V2561" s="12">
        <v>0</v>
      </c>
      <c r="W2561" s="12">
        <v>0</v>
      </c>
      <c r="X2561" s="14" t="str">
        <f t="shared" si="39"/>
        <v>С</v>
      </c>
      <c r="Y2561" s="271">
        <f>Таблица1[[#This Row],[ID_intellix]]</f>
        <v>7287</v>
      </c>
      <c r="Z2561" s="269" t="s">
        <v>122</v>
      </c>
      <c r="AA2561" s="145">
        <f>IF(OR(Таблица1[[#This Row],[CARDIO_report]]&lt;&gt;0,Таблица1[[#This Row],[AI COMBO_report]]&lt;&gt;0,Таблица1[[#This Row],[OTC_report]]&lt;&gt;0),1,0)</f>
        <v>0</v>
      </c>
      <c r="AB2561" s="60" t="s">
        <v>1124</v>
      </c>
      <c r="AC2561" s="60" t="s">
        <v>1124</v>
      </c>
      <c r="AD2561" s="60" t="s">
        <v>1124</v>
      </c>
      <c r="AE2561" s="60" t="s">
        <v>1124</v>
      </c>
      <c r="AF2561" s="60"/>
      <c r="AG2561" s="60" t="s">
        <v>1124</v>
      </c>
      <c r="AH2561" s="60" t="s">
        <v>1124</v>
      </c>
      <c r="AI2561" s="60" t="s">
        <v>1124</v>
      </c>
      <c r="AJ2561" s="60" t="s">
        <v>1124</v>
      </c>
      <c r="AK2561" s="60" t="s">
        <v>1124</v>
      </c>
      <c r="AL2561" s="60" t="s">
        <v>1124</v>
      </c>
      <c r="AM2561" s="60" t="s">
        <v>1124</v>
      </c>
      <c r="AN2561" s="60" t="s">
        <v>1124</v>
      </c>
      <c r="AO2561" s="60"/>
      <c r="AP2561" s="35" t="s">
        <v>1825</v>
      </c>
      <c r="AQ2561" s="377">
        <v>0</v>
      </c>
      <c r="AR2561" s="378">
        <v>0</v>
      </c>
      <c r="AS2561" s="377">
        <v>0</v>
      </c>
      <c r="AT2561" s="378">
        <v>0</v>
      </c>
      <c r="AU2561" s="377">
        <v>0</v>
      </c>
      <c r="AV2561" s="377">
        <v>0</v>
      </c>
      <c r="AW2561" s="377">
        <v>0</v>
      </c>
      <c r="AX2561">
        <v>0</v>
      </c>
      <c r="AY2561">
        <v>0</v>
      </c>
    </row>
    <row r="2562" spans="1:54" ht="15.75" hidden="1" customHeight="1" x14ac:dyDescent="0.2">
      <c r="A2562" s="46">
        <v>3328</v>
      </c>
      <c r="B2562" s="258" t="s">
        <v>6142</v>
      </c>
      <c r="C2562" t="s">
        <v>1128</v>
      </c>
      <c r="D2562" t="s">
        <v>1954</v>
      </c>
      <c r="E2562" t="s">
        <v>1821</v>
      </c>
      <c r="F2562" s="29" t="s">
        <v>1844</v>
      </c>
      <c r="G2562" s="47">
        <v>88</v>
      </c>
      <c r="H2562" t="s">
        <v>1844</v>
      </c>
      <c r="I2562">
        <v>1</v>
      </c>
      <c r="J2562" t="s">
        <v>6143</v>
      </c>
      <c r="K2562" t="s">
        <v>2167</v>
      </c>
      <c r="L2562" t="s">
        <v>6144</v>
      </c>
      <c r="M2562">
        <v>0</v>
      </c>
      <c r="N2562" s="34">
        <v>0</v>
      </c>
      <c r="O2562" s="34" t="s">
        <v>695</v>
      </c>
      <c r="P2562" s="34">
        <v>0</v>
      </c>
      <c r="Q2562" s="34">
        <v>0</v>
      </c>
      <c r="R2562" s="34">
        <v>0</v>
      </c>
      <c r="S2562" s="48" t="s">
        <v>1123</v>
      </c>
      <c r="T2562" s="13" t="s">
        <v>122</v>
      </c>
      <c r="U2562" s="12" t="s">
        <v>122</v>
      </c>
      <c r="V2562" s="12" t="s">
        <v>122</v>
      </c>
      <c r="W2562" s="12" t="s">
        <v>122</v>
      </c>
      <c r="X2562" s="14" t="str">
        <f t="shared" si="39"/>
        <v>С</v>
      </c>
      <c r="Y2562" s="271">
        <f>Таблица1[[#This Row],[ID_intellix]]</f>
        <v>3328</v>
      </c>
      <c r="Z2562" s="269" t="s">
        <v>122</v>
      </c>
      <c r="AA2562" s="145">
        <f>IF(OR(Таблица1[[#This Row],[CARDIO_report]]&lt;&gt;0,Таблица1[[#This Row],[AI COMBO_report]]&lt;&gt;0,Таблица1[[#This Row],[OTC_report]]&lt;&gt;0),1,0)</f>
        <v>0</v>
      </c>
      <c r="AB2562" s="60" t="s">
        <v>1124</v>
      </c>
      <c r="AC2562" s="60" t="s">
        <v>1124</v>
      </c>
      <c r="AD2562" s="60" t="s">
        <v>1124</v>
      </c>
      <c r="AE2562" s="60" t="s">
        <v>1124</v>
      </c>
      <c r="AF2562" s="60"/>
      <c r="AG2562" s="60" t="s">
        <v>1124</v>
      </c>
      <c r="AH2562" s="60" t="s">
        <v>1124</v>
      </c>
      <c r="AI2562" s="60" t="s">
        <v>1124</v>
      </c>
      <c r="AJ2562" s="60" t="s">
        <v>1124</v>
      </c>
      <c r="AK2562" s="60" t="s">
        <v>1124</v>
      </c>
      <c r="AL2562" s="60" t="s">
        <v>1124</v>
      </c>
      <c r="AM2562" s="60" t="s">
        <v>1124</v>
      </c>
      <c r="AN2562" s="60" t="s">
        <v>1124</v>
      </c>
      <c r="AO2562" s="60"/>
      <c r="AP2562" s="35" t="s">
        <v>1825</v>
      </c>
      <c r="AQ2562" s="377">
        <v>0</v>
      </c>
      <c r="AR2562" s="378">
        <v>0</v>
      </c>
      <c r="AS2562" s="377">
        <v>0</v>
      </c>
      <c r="AT2562" s="378">
        <v>0</v>
      </c>
      <c r="AU2562" s="377">
        <v>0</v>
      </c>
      <c r="AV2562" s="377">
        <v>0</v>
      </c>
      <c r="AW2562" s="377">
        <v>0</v>
      </c>
      <c r="AX2562">
        <v>0</v>
      </c>
      <c r="AY2562">
        <v>0</v>
      </c>
    </row>
    <row r="2563" spans="1:54" ht="15.75" hidden="1" customHeight="1" x14ac:dyDescent="0.2">
      <c r="A2563" s="46">
        <v>1520</v>
      </c>
      <c r="B2563" s="258" t="s">
        <v>6216</v>
      </c>
      <c r="C2563" t="s">
        <v>1128</v>
      </c>
      <c r="D2563" t="s">
        <v>1954</v>
      </c>
      <c r="E2563" t="s">
        <v>1821</v>
      </c>
      <c r="F2563" s="29" t="s">
        <v>1844</v>
      </c>
      <c r="G2563" s="47">
        <v>90</v>
      </c>
      <c r="H2563" t="s">
        <v>1844</v>
      </c>
      <c r="I2563">
        <v>1</v>
      </c>
      <c r="J2563" t="s">
        <v>6217</v>
      </c>
      <c r="K2563" t="s">
        <v>2167</v>
      </c>
      <c r="L2563" t="s">
        <v>6114</v>
      </c>
      <c r="M2563">
        <v>0</v>
      </c>
      <c r="N2563" s="34">
        <v>0</v>
      </c>
      <c r="O2563" s="34" t="s">
        <v>695</v>
      </c>
      <c r="P2563" s="34" t="s">
        <v>701</v>
      </c>
      <c r="Q2563" s="34">
        <v>0</v>
      </c>
      <c r="R2563" s="34">
        <v>0</v>
      </c>
      <c r="S2563" s="48" t="s">
        <v>1123</v>
      </c>
      <c r="T2563" s="13" t="s">
        <v>1863</v>
      </c>
      <c r="U2563" s="12" t="s">
        <v>122</v>
      </c>
      <c r="V2563" s="12" t="s">
        <v>122</v>
      </c>
      <c r="W2563" s="12" t="s">
        <v>122</v>
      </c>
      <c r="X2563" s="14" t="str">
        <f t="shared" ref="X2563:X2626" si="40">IF(COUNTIF(T2563:W2563,"да")=0,"С",IF(COUNTIF(T2563:W2563,"да")=1,"В","А"))</f>
        <v>В</v>
      </c>
      <c r="Y2563" s="271">
        <f>Таблица1[[#This Row],[ID_intellix]]</f>
        <v>1520</v>
      </c>
      <c r="Z2563" s="269" t="s">
        <v>122</v>
      </c>
      <c r="AA2563" s="145">
        <f>IF(OR(Таблица1[[#This Row],[CARDIO_report]]&lt;&gt;0,Таблица1[[#This Row],[AI COMBO_report]]&lt;&gt;0,Таблица1[[#This Row],[OTC_report]]&lt;&gt;0),1,0)</f>
        <v>1</v>
      </c>
      <c r="AB2563" s="60" t="s">
        <v>1124</v>
      </c>
      <c r="AC2563" s="60" t="s">
        <v>1124</v>
      </c>
      <c r="AD2563" s="60" t="s">
        <v>1124</v>
      </c>
      <c r="AE2563" s="60" t="s">
        <v>1124</v>
      </c>
      <c r="AF2563" s="60"/>
      <c r="AG2563" s="60" t="s">
        <v>1124</v>
      </c>
      <c r="AH2563" s="60" t="s">
        <v>1124</v>
      </c>
      <c r="AI2563" s="60" t="s">
        <v>1124</v>
      </c>
      <c r="AJ2563" s="60" t="s">
        <v>1124</v>
      </c>
      <c r="AK2563" s="60" t="s">
        <v>1124</v>
      </c>
      <c r="AL2563" s="60" t="s">
        <v>1124</v>
      </c>
      <c r="AM2563" s="60" t="s">
        <v>1124</v>
      </c>
      <c r="AN2563" s="60" t="s">
        <v>1124</v>
      </c>
      <c r="AO2563" s="60"/>
      <c r="AP2563" s="35" t="s">
        <v>1857</v>
      </c>
      <c r="AQ2563" s="377">
        <v>0</v>
      </c>
      <c r="AR2563" s="378">
        <v>0</v>
      </c>
      <c r="AS2563" s="377">
        <v>0</v>
      </c>
      <c r="AT2563" s="378">
        <v>0</v>
      </c>
      <c r="AU2563" s="377" t="s">
        <v>2408</v>
      </c>
      <c r="AV2563" s="377" t="s">
        <v>2408</v>
      </c>
      <c r="AW2563" s="377">
        <v>0</v>
      </c>
      <c r="AX2563" s="2" t="s">
        <v>2408</v>
      </c>
      <c r="AY2563" s="2">
        <v>0</v>
      </c>
      <c r="AZ2563" t="s">
        <v>2408</v>
      </c>
      <c r="BB2563" t="s">
        <v>2408</v>
      </c>
    </row>
    <row r="2564" spans="1:54" ht="15.75" hidden="1" customHeight="1" x14ac:dyDescent="0.2">
      <c r="A2564" s="46">
        <v>7415</v>
      </c>
      <c r="B2564" s="258" t="s">
        <v>11636</v>
      </c>
      <c r="C2564" t="s">
        <v>1128</v>
      </c>
      <c r="D2564" t="s">
        <v>1954</v>
      </c>
      <c r="E2564" t="s">
        <v>2504</v>
      </c>
      <c r="F2564" s="29" t="s">
        <v>2512</v>
      </c>
      <c r="G2564" s="47">
        <v>79</v>
      </c>
      <c r="H2564" t="s">
        <v>2513</v>
      </c>
      <c r="I2564">
        <v>1</v>
      </c>
      <c r="J2564" t="s">
        <v>11637</v>
      </c>
      <c r="K2564" t="s">
        <v>2167</v>
      </c>
      <c r="L2564" t="s">
        <v>11638</v>
      </c>
      <c r="M2564">
        <v>0</v>
      </c>
      <c r="N2564" s="34">
        <v>0</v>
      </c>
      <c r="O2564" s="34" t="s">
        <v>695</v>
      </c>
      <c r="P2564" s="34" t="s">
        <v>701</v>
      </c>
      <c r="Q2564" s="34">
        <v>0</v>
      </c>
      <c r="R2564" s="34">
        <v>0</v>
      </c>
      <c r="S2564" s="48" t="s">
        <v>1123</v>
      </c>
      <c r="T2564" s="13" t="s">
        <v>122</v>
      </c>
      <c r="U2564" s="12" t="s">
        <v>122</v>
      </c>
      <c r="V2564" s="12" t="s">
        <v>122</v>
      </c>
      <c r="W2564" s="12" t="s">
        <v>122</v>
      </c>
      <c r="X2564" s="14" t="str">
        <f t="shared" si="40"/>
        <v>С</v>
      </c>
      <c r="Y2564" s="271">
        <f>Таблица1[[#This Row],[ID_intellix]]</f>
        <v>7415</v>
      </c>
      <c r="Z2564" s="269" t="s">
        <v>122</v>
      </c>
      <c r="AA2564" s="145">
        <f>IF(OR(Таблица1[[#This Row],[CARDIO_report]]&lt;&gt;0,Таблица1[[#This Row],[AI COMBO_report]]&lt;&gt;0,Таблица1[[#This Row],[OTC_report]]&lt;&gt;0),1,0)</f>
        <v>1</v>
      </c>
      <c r="AB2564" s="60" t="s">
        <v>1124</v>
      </c>
      <c r="AC2564" s="60" t="s">
        <v>1124</v>
      </c>
      <c r="AD2564" s="60" t="s">
        <v>1124</v>
      </c>
      <c r="AE2564" s="60" t="s">
        <v>1124</v>
      </c>
      <c r="AF2564" s="60"/>
      <c r="AG2564" s="89" t="s">
        <v>1437</v>
      </c>
      <c r="AH2564" s="89">
        <v>9</v>
      </c>
      <c r="AI2564" s="89" t="s">
        <v>1437</v>
      </c>
      <c r="AJ2564" s="89">
        <v>14</v>
      </c>
      <c r="AK2564" s="89" t="s">
        <v>1145</v>
      </c>
      <c r="AL2564" s="89">
        <v>111</v>
      </c>
      <c r="AM2564" s="89" t="s">
        <v>1437</v>
      </c>
      <c r="AN2564" s="89">
        <v>93</v>
      </c>
      <c r="AP2564" s="35" t="s">
        <v>1857</v>
      </c>
      <c r="AQ2564" s="377">
        <v>0</v>
      </c>
      <c r="AR2564" s="378">
        <v>0</v>
      </c>
      <c r="AS2564" s="377">
        <v>0</v>
      </c>
      <c r="AT2564" s="378">
        <v>0</v>
      </c>
      <c r="AU2564" s="377">
        <v>0</v>
      </c>
      <c r="AV2564" s="377">
        <v>0</v>
      </c>
      <c r="AW2564" s="377">
        <v>0</v>
      </c>
      <c r="AX2564">
        <v>0</v>
      </c>
      <c r="AY2564">
        <v>0</v>
      </c>
    </row>
    <row r="2565" spans="1:54" ht="15.75" hidden="1" customHeight="1" x14ac:dyDescent="0.2">
      <c r="A2565" s="46">
        <v>7634</v>
      </c>
      <c r="B2565" s="258" t="s">
        <v>13411</v>
      </c>
      <c r="C2565" t="s">
        <v>1128</v>
      </c>
      <c r="D2565" t="s">
        <v>1954</v>
      </c>
      <c r="E2565" t="s">
        <v>2504</v>
      </c>
      <c r="F2565" s="29" t="s">
        <v>9526</v>
      </c>
      <c r="G2565" s="47">
        <v>14</v>
      </c>
      <c r="H2565" t="s">
        <v>9527</v>
      </c>
      <c r="I2565">
        <v>1</v>
      </c>
      <c r="J2565" t="s">
        <v>13412</v>
      </c>
      <c r="K2565" t="s">
        <v>2167</v>
      </c>
      <c r="L2565" t="s">
        <v>13413</v>
      </c>
      <c r="M2565">
        <v>0</v>
      </c>
      <c r="N2565" s="34">
        <v>0</v>
      </c>
      <c r="O2565" s="34" t="s">
        <v>695</v>
      </c>
      <c r="P2565" s="34" t="s">
        <v>701</v>
      </c>
      <c r="Q2565" s="34">
        <v>0</v>
      </c>
      <c r="R2565" s="34">
        <v>0</v>
      </c>
      <c r="S2565" s="48" t="s">
        <v>1123</v>
      </c>
      <c r="T2565" s="13" t="s">
        <v>122</v>
      </c>
      <c r="U2565" s="12" t="s">
        <v>122</v>
      </c>
      <c r="V2565" s="12" t="s">
        <v>122</v>
      </c>
      <c r="W2565" s="12" t="s">
        <v>122</v>
      </c>
      <c r="X2565" s="14" t="str">
        <f t="shared" si="40"/>
        <v>С</v>
      </c>
      <c r="Y2565" s="271">
        <f>Таблица1[[#This Row],[ID_intellix]]</f>
        <v>7634</v>
      </c>
      <c r="Z2565" s="269" t="s">
        <v>122</v>
      </c>
      <c r="AA2565" s="145">
        <f>IF(OR(Таблица1[[#This Row],[CARDIO_report]]&lt;&gt;0,Таблица1[[#This Row],[AI COMBO_report]]&lt;&gt;0,Таблица1[[#This Row],[OTC_report]]&lt;&gt;0),1,0)</f>
        <v>1</v>
      </c>
      <c r="AB2565" s="60" t="s">
        <v>1124</v>
      </c>
      <c r="AC2565" s="60" t="s">
        <v>1124</v>
      </c>
      <c r="AD2565" s="60" t="s">
        <v>1124</v>
      </c>
      <c r="AE2565" s="60" t="s">
        <v>1124</v>
      </c>
      <c r="AF2565" s="60"/>
      <c r="AG2565" s="89" t="s">
        <v>1437</v>
      </c>
      <c r="AH2565" s="89">
        <v>98</v>
      </c>
      <c r="AI2565" s="89" t="s">
        <v>1145</v>
      </c>
      <c r="AJ2565" s="89">
        <v>174</v>
      </c>
      <c r="AK2565" s="89" t="s">
        <v>1145</v>
      </c>
      <c r="AL2565" s="89">
        <v>176</v>
      </c>
      <c r="AM2565" s="89" t="s">
        <v>1145</v>
      </c>
      <c r="AN2565" s="89">
        <v>201</v>
      </c>
      <c r="AP2565" s="35" t="s">
        <v>1825</v>
      </c>
      <c r="AQ2565" s="377">
        <v>0</v>
      </c>
      <c r="AR2565" s="378">
        <v>0</v>
      </c>
      <c r="AS2565" s="377">
        <v>0</v>
      </c>
      <c r="AT2565" s="378">
        <v>0</v>
      </c>
      <c r="AU2565" s="377">
        <v>0</v>
      </c>
      <c r="AV2565" s="377">
        <v>0</v>
      </c>
      <c r="AW2565" s="377">
        <v>0</v>
      </c>
      <c r="AX2565">
        <v>0</v>
      </c>
      <c r="AY2565">
        <v>0</v>
      </c>
    </row>
    <row r="2566" spans="1:54" ht="15.75" hidden="1" customHeight="1" x14ac:dyDescent="0.2">
      <c r="A2566" s="46">
        <v>7693</v>
      </c>
      <c r="B2566" s="258" t="s">
        <v>13732</v>
      </c>
      <c r="C2566" t="s">
        <v>1128</v>
      </c>
      <c r="D2566" t="s">
        <v>1954</v>
      </c>
      <c r="E2566" t="s">
        <v>2504</v>
      </c>
      <c r="F2566" s="29" t="s">
        <v>3159</v>
      </c>
      <c r="G2566" s="396">
        <v>41</v>
      </c>
      <c r="H2566" t="s">
        <v>1140</v>
      </c>
      <c r="I2566">
        <v>1</v>
      </c>
      <c r="J2566" t="s">
        <v>13733</v>
      </c>
      <c r="K2566" t="s">
        <v>2167</v>
      </c>
      <c r="L2566" t="s">
        <v>13734</v>
      </c>
      <c r="M2566">
        <v>0</v>
      </c>
      <c r="N2566" s="34">
        <v>0</v>
      </c>
      <c r="O2566" s="34" t="s">
        <v>695</v>
      </c>
      <c r="P2566" s="34" t="s">
        <v>701</v>
      </c>
      <c r="Q2566" s="34">
        <v>0</v>
      </c>
      <c r="R2566" s="34">
        <v>0</v>
      </c>
      <c r="S2566" s="48" t="s">
        <v>1123</v>
      </c>
      <c r="T2566" s="13" t="s">
        <v>122</v>
      </c>
      <c r="U2566" s="12" t="s">
        <v>122</v>
      </c>
      <c r="V2566" s="12" t="s">
        <v>122</v>
      </c>
      <c r="W2566" s="12" t="s">
        <v>122</v>
      </c>
      <c r="X2566" s="14" t="str">
        <f t="shared" si="40"/>
        <v>С</v>
      </c>
      <c r="Y2566" s="271">
        <f>Таблица1[[#This Row],[ID_intellix]]</f>
        <v>7693</v>
      </c>
      <c r="Z2566" s="269" t="s">
        <v>122</v>
      </c>
      <c r="AA2566" s="145">
        <f>IF(OR(Таблица1[[#This Row],[CARDIO_report]]&lt;&gt;0,Таблица1[[#This Row],[AI COMBO_report]]&lt;&gt;0,Таблица1[[#This Row],[OTC_report]]&lt;&gt;0),1,0)</f>
        <v>1</v>
      </c>
      <c r="AB2566" s="60" t="s">
        <v>2602</v>
      </c>
      <c r="AC2566" s="60" t="s">
        <v>2846</v>
      </c>
      <c r="AD2566" s="60" t="s">
        <v>1124</v>
      </c>
      <c r="AE2566" s="60" t="s">
        <v>1124</v>
      </c>
      <c r="AF2566" s="60"/>
      <c r="AG2566" s="89" t="s">
        <v>1437</v>
      </c>
      <c r="AH2566" s="89">
        <v>4</v>
      </c>
      <c r="AI2566" s="89" t="s">
        <v>1437</v>
      </c>
      <c r="AJ2566" s="89">
        <v>3</v>
      </c>
      <c r="AK2566" s="89" t="s">
        <v>1437</v>
      </c>
      <c r="AL2566" s="89">
        <v>72</v>
      </c>
      <c r="AM2566" s="89" t="s">
        <v>1437</v>
      </c>
      <c r="AN2566" s="89">
        <v>43</v>
      </c>
      <c r="AP2566" s="35" t="s">
        <v>1825</v>
      </c>
      <c r="AQ2566" s="377">
        <v>0</v>
      </c>
      <c r="AR2566" s="378">
        <v>0</v>
      </c>
      <c r="AS2566" s="377">
        <v>0</v>
      </c>
      <c r="AT2566" s="378">
        <v>0</v>
      </c>
      <c r="AU2566" s="377">
        <v>0</v>
      </c>
      <c r="AV2566" s="377">
        <v>0</v>
      </c>
      <c r="AW2566" s="377">
        <v>0</v>
      </c>
      <c r="AX2566">
        <v>0</v>
      </c>
      <c r="AY2566">
        <v>0</v>
      </c>
    </row>
    <row r="2567" spans="1:54" ht="15.75" hidden="1" customHeight="1" x14ac:dyDescent="0.2">
      <c r="A2567" s="46">
        <v>7325</v>
      </c>
      <c r="B2567" s="258" t="s">
        <v>7090</v>
      </c>
      <c r="C2567" t="s">
        <v>1128</v>
      </c>
      <c r="D2567" t="s">
        <v>1954</v>
      </c>
      <c r="E2567" t="s">
        <v>1821</v>
      </c>
      <c r="F2567" s="29" t="s">
        <v>1844</v>
      </c>
      <c r="G2567" s="53" t="s">
        <v>7091</v>
      </c>
      <c r="H2567" t="s">
        <v>1844</v>
      </c>
      <c r="I2567">
        <v>1</v>
      </c>
      <c r="J2567" t="s">
        <v>7092</v>
      </c>
      <c r="K2567" t="s">
        <v>2167</v>
      </c>
      <c r="L2567" t="s">
        <v>7093</v>
      </c>
      <c r="M2567">
        <v>0</v>
      </c>
      <c r="N2567" s="34">
        <v>0</v>
      </c>
      <c r="O2567" s="34" t="s">
        <v>695</v>
      </c>
      <c r="P2567" s="34">
        <v>0</v>
      </c>
      <c r="Q2567" s="34">
        <v>0</v>
      </c>
      <c r="R2567" s="34">
        <v>0</v>
      </c>
      <c r="S2567" s="48" t="s">
        <v>1123</v>
      </c>
      <c r="T2567" s="13">
        <v>0</v>
      </c>
      <c r="U2567" s="12">
        <v>0</v>
      </c>
      <c r="V2567" s="12">
        <v>0</v>
      </c>
      <c r="W2567" s="12">
        <v>0</v>
      </c>
      <c r="X2567" s="14" t="str">
        <f t="shared" si="40"/>
        <v>С</v>
      </c>
      <c r="Y2567" s="271">
        <f>Таблица1[[#This Row],[ID_intellix]]</f>
        <v>7325</v>
      </c>
      <c r="Z2567" s="269" t="s">
        <v>122</v>
      </c>
      <c r="AA2567" s="145">
        <f>IF(OR(Таблица1[[#This Row],[CARDIO_report]]&lt;&gt;0,Таблица1[[#This Row],[AI COMBO_report]]&lt;&gt;0,Таблица1[[#This Row],[OTC_report]]&lt;&gt;0),1,0)</f>
        <v>0</v>
      </c>
      <c r="AB2567" s="60" t="s">
        <v>1124</v>
      </c>
      <c r="AC2567" s="60" t="s">
        <v>1124</v>
      </c>
      <c r="AD2567" s="60" t="s">
        <v>1124</v>
      </c>
      <c r="AE2567" s="60" t="s">
        <v>1124</v>
      </c>
      <c r="AF2567" s="60"/>
      <c r="AG2567" s="60" t="s">
        <v>1124</v>
      </c>
      <c r="AH2567" s="60" t="s">
        <v>1124</v>
      </c>
      <c r="AI2567" s="60" t="s">
        <v>1124</v>
      </c>
      <c r="AJ2567" s="60" t="s">
        <v>1124</v>
      </c>
      <c r="AK2567" s="60" t="s">
        <v>1124</v>
      </c>
      <c r="AL2567" s="60" t="s">
        <v>1124</v>
      </c>
      <c r="AM2567" s="60" t="s">
        <v>1124</v>
      </c>
      <c r="AN2567" s="60" t="s">
        <v>1124</v>
      </c>
      <c r="AO2567" s="60"/>
      <c r="AP2567" s="35" t="s">
        <v>1825</v>
      </c>
      <c r="AQ2567" s="377">
        <v>0</v>
      </c>
      <c r="AR2567" s="378">
        <v>0</v>
      </c>
      <c r="AS2567" s="377">
        <v>0</v>
      </c>
      <c r="AT2567" s="378">
        <v>0</v>
      </c>
      <c r="AU2567" s="377">
        <v>0</v>
      </c>
      <c r="AV2567" s="377">
        <v>0</v>
      </c>
      <c r="AW2567" s="377">
        <v>0</v>
      </c>
      <c r="AX2567">
        <v>0</v>
      </c>
      <c r="AY2567">
        <v>0</v>
      </c>
    </row>
    <row r="2568" spans="1:54" ht="15.75" hidden="1" customHeight="1" x14ac:dyDescent="0.2">
      <c r="A2568" s="46">
        <v>7298</v>
      </c>
      <c r="B2568" s="258" t="s">
        <v>7094</v>
      </c>
      <c r="C2568" t="s">
        <v>1128</v>
      </c>
      <c r="D2568" t="s">
        <v>1954</v>
      </c>
      <c r="E2568" t="s">
        <v>1821</v>
      </c>
      <c r="F2568" s="29" t="s">
        <v>1844</v>
      </c>
      <c r="G2568" s="53" t="s">
        <v>7095</v>
      </c>
      <c r="H2568" t="s">
        <v>1844</v>
      </c>
      <c r="I2568">
        <v>1</v>
      </c>
      <c r="J2568" t="s">
        <v>7096</v>
      </c>
      <c r="K2568" t="s">
        <v>2167</v>
      </c>
      <c r="L2568" t="s">
        <v>7097</v>
      </c>
      <c r="M2568">
        <v>0</v>
      </c>
      <c r="N2568" s="34">
        <v>0</v>
      </c>
      <c r="O2568" s="34" t="s">
        <v>695</v>
      </c>
      <c r="P2568" s="34">
        <v>0</v>
      </c>
      <c r="Q2568" s="34">
        <v>0</v>
      </c>
      <c r="R2568" s="34">
        <v>0</v>
      </c>
      <c r="S2568" s="48" t="s">
        <v>1123</v>
      </c>
      <c r="T2568" s="13">
        <v>0</v>
      </c>
      <c r="U2568" s="12">
        <v>0</v>
      </c>
      <c r="V2568" s="12">
        <v>0</v>
      </c>
      <c r="W2568" s="12">
        <v>0</v>
      </c>
      <c r="X2568" s="14" t="str">
        <f t="shared" si="40"/>
        <v>С</v>
      </c>
      <c r="Y2568" s="271">
        <f>Таблица1[[#This Row],[ID_intellix]]</f>
        <v>7298</v>
      </c>
      <c r="Z2568" s="269" t="s">
        <v>122</v>
      </c>
      <c r="AA2568" s="145">
        <f>IF(OR(Таблица1[[#This Row],[CARDIO_report]]&lt;&gt;0,Таблица1[[#This Row],[AI COMBO_report]]&lt;&gt;0,Таблица1[[#This Row],[OTC_report]]&lt;&gt;0),1,0)</f>
        <v>0</v>
      </c>
      <c r="AB2568" s="60" t="s">
        <v>1124</v>
      </c>
      <c r="AC2568" s="60" t="s">
        <v>1124</v>
      </c>
      <c r="AD2568" s="60" t="s">
        <v>1124</v>
      </c>
      <c r="AE2568" s="60" t="s">
        <v>1124</v>
      </c>
      <c r="AF2568" s="60"/>
      <c r="AG2568" s="60" t="s">
        <v>1124</v>
      </c>
      <c r="AH2568" s="60" t="s">
        <v>1124</v>
      </c>
      <c r="AI2568" s="60" t="s">
        <v>1124</v>
      </c>
      <c r="AJ2568" s="60" t="s">
        <v>1124</v>
      </c>
      <c r="AK2568" s="60" t="s">
        <v>1124</v>
      </c>
      <c r="AL2568" s="60" t="s">
        <v>1124</v>
      </c>
      <c r="AM2568" s="60" t="s">
        <v>1124</v>
      </c>
      <c r="AN2568" s="60" t="s">
        <v>1124</v>
      </c>
      <c r="AO2568" s="60"/>
      <c r="AP2568" s="35" t="s">
        <v>1825</v>
      </c>
      <c r="AQ2568" s="377">
        <v>0</v>
      </c>
      <c r="AR2568" s="378">
        <v>0</v>
      </c>
      <c r="AS2568" s="377">
        <v>0</v>
      </c>
      <c r="AT2568" s="378">
        <v>0</v>
      </c>
      <c r="AU2568" s="377">
        <v>0</v>
      </c>
      <c r="AV2568" s="377">
        <v>0</v>
      </c>
      <c r="AW2568" s="377">
        <v>0</v>
      </c>
      <c r="AX2568">
        <v>0</v>
      </c>
      <c r="AY2568">
        <v>0</v>
      </c>
    </row>
    <row r="2569" spans="1:54" ht="15.75" hidden="1" customHeight="1" x14ac:dyDescent="0.2">
      <c r="A2569" s="46">
        <v>7297</v>
      </c>
      <c r="B2569" s="258" t="s">
        <v>7098</v>
      </c>
      <c r="C2569" t="s">
        <v>1128</v>
      </c>
      <c r="D2569" t="s">
        <v>1954</v>
      </c>
      <c r="E2569" t="s">
        <v>1821</v>
      </c>
      <c r="F2569" s="29" t="s">
        <v>1844</v>
      </c>
      <c r="G2569" s="53" t="s">
        <v>7099</v>
      </c>
      <c r="H2569" t="s">
        <v>1844</v>
      </c>
      <c r="I2569">
        <v>1</v>
      </c>
      <c r="J2569" t="s">
        <v>7100</v>
      </c>
      <c r="K2569" t="s">
        <v>2167</v>
      </c>
      <c r="L2569" t="s">
        <v>7101</v>
      </c>
      <c r="M2569">
        <v>0</v>
      </c>
      <c r="N2569" s="34">
        <v>0</v>
      </c>
      <c r="O2569" s="34" t="s">
        <v>695</v>
      </c>
      <c r="P2569" s="34">
        <v>0</v>
      </c>
      <c r="Q2569" s="34">
        <v>0</v>
      </c>
      <c r="R2569" s="34">
        <v>0</v>
      </c>
      <c r="S2569" s="48" t="s">
        <v>1123</v>
      </c>
      <c r="T2569" s="13">
        <v>0</v>
      </c>
      <c r="U2569" s="12">
        <v>0</v>
      </c>
      <c r="V2569" s="12">
        <v>0</v>
      </c>
      <c r="W2569" s="12">
        <v>0</v>
      </c>
      <c r="X2569" s="14" t="str">
        <f t="shared" si="40"/>
        <v>С</v>
      </c>
      <c r="Y2569" s="271">
        <f>Таблица1[[#This Row],[ID_intellix]]</f>
        <v>7297</v>
      </c>
      <c r="Z2569" s="269" t="s">
        <v>122</v>
      </c>
      <c r="AA2569" s="145">
        <f>IF(OR(Таблица1[[#This Row],[CARDIO_report]]&lt;&gt;0,Таблица1[[#This Row],[AI COMBO_report]]&lt;&gt;0,Таблица1[[#This Row],[OTC_report]]&lt;&gt;0),1,0)</f>
        <v>0</v>
      </c>
      <c r="AB2569" s="60" t="s">
        <v>1124</v>
      </c>
      <c r="AC2569" s="60" t="s">
        <v>1124</v>
      </c>
      <c r="AD2569" s="60" t="s">
        <v>1124</v>
      </c>
      <c r="AE2569" s="60" t="s">
        <v>1124</v>
      </c>
      <c r="AF2569" s="60"/>
      <c r="AG2569" s="60" t="s">
        <v>1124</v>
      </c>
      <c r="AH2569" s="60" t="s">
        <v>1124</v>
      </c>
      <c r="AI2569" s="60" t="s">
        <v>1124</v>
      </c>
      <c r="AJ2569" s="60" t="s">
        <v>1124</v>
      </c>
      <c r="AK2569" s="60" t="s">
        <v>1124</v>
      </c>
      <c r="AL2569" s="60" t="s">
        <v>1124</v>
      </c>
      <c r="AM2569" s="60" t="s">
        <v>1124</v>
      </c>
      <c r="AN2569" s="60" t="s">
        <v>1124</v>
      </c>
      <c r="AO2569" s="60"/>
      <c r="AP2569" s="35" t="s">
        <v>1825</v>
      </c>
      <c r="AQ2569" s="377">
        <v>0</v>
      </c>
      <c r="AR2569" s="378">
        <v>0</v>
      </c>
      <c r="AS2569" s="377">
        <v>0</v>
      </c>
      <c r="AT2569" s="378">
        <v>0</v>
      </c>
      <c r="AU2569" s="377">
        <v>0</v>
      </c>
      <c r="AV2569" s="377">
        <v>0</v>
      </c>
      <c r="AW2569" s="377">
        <v>0</v>
      </c>
      <c r="AX2569">
        <v>0</v>
      </c>
      <c r="AY2569">
        <v>0</v>
      </c>
    </row>
    <row r="2570" spans="1:54" ht="15.75" hidden="1" customHeight="1" x14ac:dyDescent="0.2">
      <c r="A2570" s="46">
        <v>7446</v>
      </c>
      <c r="B2570" s="258" t="s">
        <v>11628</v>
      </c>
      <c r="C2570" t="s">
        <v>1204</v>
      </c>
      <c r="D2570" t="s">
        <v>1820</v>
      </c>
      <c r="E2570" t="s">
        <v>2504</v>
      </c>
      <c r="F2570" s="29" t="s">
        <v>2512</v>
      </c>
      <c r="G2570" s="47">
        <v>76</v>
      </c>
      <c r="H2570" t="s">
        <v>2513</v>
      </c>
      <c r="I2570">
        <v>1</v>
      </c>
      <c r="J2570" t="s">
        <v>11629</v>
      </c>
      <c r="K2570" t="s">
        <v>2177</v>
      </c>
      <c r="L2570" t="s">
        <v>2733</v>
      </c>
      <c r="M2570" t="s">
        <v>327</v>
      </c>
      <c r="N2570" s="34" t="s">
        <v>334</v>
      </c>
      <c r="O2570" s="34" t="s">
        <v>715</v>
      </c>
      <c r="P2570" s="34" t="s">
        <v>722</v>
      </c>
      <c r="Q2570" s="34">
        <v>0</v>
      </c>
      <c r="R2570" s="34">
        <v>0</v>
      </c>
      <c r="S2570" s="48" t="s">
        <v>1123</v>
      </c>
      <c r="T2570" s="13" t="s">
        <v>122</v>
      </c>
      <c r="U2570" s="12" t="s">
        <v>122</v>
      </c>
      <c r="V2570" s="12" t="s">
        <v>122</v>
      </c>
      <c r="W2570" s="12" t="s">
        <v>122</v>
      </c>
      <c r="X2570" s="14" t="str">
        <f t="shared" si="40"/>
        <v>С</v>
      </c>
      <c r="Y2570" s="271">
        <f>Таблица1[[#This Row],[ID_intellix]]</f>
        <v>7446</v>
      </c>
      <c r="Z2570" s="269" t="s">
        <v>122</v>
      </c>
      <c r="AA2570" s="145">
        <f>IF(OR(Таблица1[[#This Row],[CARDIO_report]]&lt;&gt;0,Таблица1[[#This Row],[AI COMBO_report]]&lt;&gt;0,Таблица1[[#This Row],[OTC_report]]&lt;&gt;0),1,0)</f>
        <v>1</v>
      </c>
      <c r="AB2570" s="60" t="s">
        <v>1124</v>
      </c>
      <c r="AC2570" s="60" t="s">
        <v>1124</v>
      </c>
      <c r="AD2570" s="60" t="s">
        <v>1124</v>
      </c>
      <c r="AE2570" s="60" t="s">
        <v>1124</v>
      </c>
      <c r="AF2570" s="60"/>
      <c r="AG2570" s="89" t="s">
        <v>2516</v>
      </c>
      <c r="AH2570" s="89">
        <v>67</v>
      </c>
      <c r="AI2570" s="89" t="s">
        <v>1414</v>
      </c>
      <c r="AJ2570" s="89">
        <v>100</v>
      </c>
      <c r="AK2570" s="89" t="s">
        <v>1437</v>
      </c>
      <c r="AL2570" s="89">
        <v>21</v>
      </c>
      <c r="AM2570" s="89" t="s">
        <v>2516</v>
      </c>
      <c r="AN2570" s="89">
        <v>55</v>
      </c>
      <c r="AP2570" s="35" t="s">
        <v>1857</v>
      </c>
      <c r="AQ2570" s="377">
        <v>0</v>
      </c>
      <c r="AR2570" s="378">
        <v>0</v>
      </c>
      <c r="AS2570" s="377">
        <v>0</v>
      </c>
      <c r="AT2570" s="378">
        <v>0</v>
      </c>
      <c r="AU2570" s="377">
        <v>0</v>
      </c>
      <c r="AV2570" s="377">
        <v>0</v>
      </c>
      <c r="AW2570" s="377">
        <v>0</v>
      </c>
      <c r="AX2570">
        <v>0</v>
      </c>
      <c r="AY2570">
        <v>0</v>
      </c>
    </row>
    <row r="2571" spans="1:54" ht="15.75" hidden="1" customHeight="1" x14ac:dyDescent="0.2">
      <c r="A2571" s="46">
        <v>3459</v>
      </c>
      <c r="B2571" s="258" t="s">
        <v>8380</v>
      </c>
      <c r="C2571" t="s">
        <v>1204</v>
      </c>
      <c r="D2571" t="s">
        <v>1820</v>
      </c>
      <c r="E2571" t="s">
        <v>1821</v>
      </c>
      <c r="F2571" s="29" t="s">
        <v>1822</v>
      </c>
      <c r="G2571" s="47">
        <v>248</v>
      </c>
      <c r="H2571" t="s">
        <v>1822</v>
      </c>
      <c r="I2571">
        <v>1</v>
      </c>
      <c r="J2571" t="s">
        <v>8381</v>
      </c>
      <c r="K2571" t="s">
        <v>2177</v>
      </c>
      <c r="L2571" t="s">
        <v>8382</v>
      </c>
      <c r="M2571" t="s">
        <v>327</v>
      </c>
      <c r="N2571" s="34">
        <v>0</v>
      </c>
      <c r="O2571" s="34" t="s">
        <v>715</v>
      </c>
      <c r="P2571" s="34">
        <v>0</v>
      </c>
      <c r="Q2571" s="34">
        <v>0</v>
      </c>
      <c r="R2571" s="34">
        <v>0</v>
      </c>
      <c r="S2571" s="48" t="s">
        <v>1123</v>
      </c>
      <c r="T2571" s="13" t="s">
        <v>122</v>
      </c>
      <c r="U2571" s="12" t="s">
        <v>122</v>
      </c>
      <c r="V2571" s="12" t="s">
        <v>122</v>
      </c>
      <c r="W2571" s="12" t="s">
        <v>122</v>
      </c>
      <c r="X2571" s="14" t="str">
        <f t="shared" si="40"/>
        <v>С</v>
      </c>
      <c r="Y2571" s="271">
        <f>Таблица1[[#This Row],[ID_intellix]]</f>
        <v>3459</v>
      </c>
      <c r="Z2571" s="269" t="s">
        <v>122</v>
      </c>
      <c r="AA2571" s="145">
        <f>IF(OR(Таблица1[[#This Row],[CARDIO_report]]&lt;&gt;0,Таблица1[[#This Row],[AI COMBO_report]]&lt;&gt;0,Таблица1[[#This Row],[OTC_report]]&lt;&gt;0),1,0)</f>
        <v>0</v>
      </c>
      <c r="AB2571" s="60" t="s">
        <v>1124</v>
      </c>
      <c r="AC2571" s="60" t="s">
        <v>1124</v>
      </c>
      <c r="AD2571" s="60" t="s">
        <v>1124</v>
      </c>
      <c r="AE2571" s="60" t="s">
        <v>1124</v>
      </c>
      <c r="AF2571" s="60"/>
      <c r="AG2571" s="60" t="s">
        <v>1124</v>
      </c>
      <c r="AH2571" s="60" t="s">
        <v>1124</v>
      </c>
      <c r="AI2571" s="60" t="s">
        <v>1124</v>
      </c>
      <c r="AJ2571" s="60" t="s">
        <v>1124</v>
      </c>
      <c r="AK2571" s="60" t="s">
        <v>1124</v>
      </c>
      <c r="AL2571" s="60" t="s">
        <v>1124</v>
      </c>
      <c r="AM2571" s="60" t="s">
        <v>1124</v>
      </c>
      <c r="AN2571" s="60" t="s">
        <v>1124</v>
      </c>
      <c r="AO2571" s="60"/>
      <c r="AP2571" s="35" t="s">
        <v>1857</v>
      </c>
      <c r="AQ2571" s="377">
        <v>0</v>
      </c>
      <c r="AR2571" s="378">
        <v>0</v>
      </c>
      <c r="AS2571" s="377">
        <v>0</v>
      </c>
      <c r="AT2571" s="378">
        <v>0</v>
      </c>
      <c r="AU2571" s="377">
        <v>0</v>
      </c>
      <c r="AV2571" s="377">
        <v>0</v>
      </c>
      <c r="AW2571" s="377">
        <v>0</v>
      </c>
      <c r="AX2571">
        <v>0</v>
      </c>
      <c r="AY2571">
        <v>0</v>
      </c>
    </row>
    <row r="2572" spans="1:54" ht="15.75" hidden="1" customHeight="1" x14ac:dyDescent="0.2">
      <c r="A2572" s="46">
        <v>2550</v>
      </c>
      <c r="B2572" s="258" t="s">
        <v>8416</v>
      </c>
      <c r="C2572" t="s">
        <v>1204</v>
      </c>
      <c r="D2572" t="s">
        <v>1820</v>
      </c>
      <c r="E2572" t="s">
        <v>1821</v>
      </c>
      <c r="F2572" s="29" t="s">
        <v>1822</v>
      </c>
      <c r="G2572" s="47">
        <v>265</v>
      </c>
      <c r="H2572" t="s">
        <v>1822</v>
      </c>
      <c r="I2572">
        <v>1</v>
      </c>
      <c r="J2572" t="s">
        <v>8417</v>
      </c>
      <c r="K2572" t="s">
        <v>2177</v>
      </c>
      <c r="L2572" t="s">
        <v>8418</v>
      </c>
      <c r="M2572" t="s">
        <v>327</v>
      </c>
      <c r="N2572" s="34">
        <v>0</v>
      </c>
      <c r="O2572" s="34" t="s">
        <v>715</v>
      </c>
      <c r="P2572" s="34">
        <v>0</v>
      </c>
      <c r="Q2572" s="34">
        <v>0</v>
      </c>
      <c r="R2572" s="34">
        <v>0</v>
      </c>
      <c r="S2572" s="48" t="s">
        <v>1123</v>
      </c>
      <c r="T2572" s="13" t="s">
        <v>122</v>
      </c>
      <c r="U2572" s="12" t="s">
        <v>122</v>
      </c>
      <c r="V2572" s="12" t="s">
        <v>122</v>
      </c>
      <c r="W2572" s="12" t="s">
        <v>122</v>
      </c>
      <c r="X2572" s="14" t="str">
        <f t="shared" si="40"/>
        <v>С</v>
      </c>
      <c r="Y2572" s="271">
        <f>Таблица1[[#This Row],[ID_intellix]]</f>
        <v>2550</v>
      </c>
      <c r="Z2572" s="269" t="s">
        <v>122</v>
      </c>
      <c r="AA2572" s="145">
        <f>IF(OR(Таблица1[[#This Row],[CARDIO_report]]&lt;&gt;0,Таблица1[[#This Row],[AI COMBO_report]]&lt;&gt;0,Таблица1[[#This Row],[OTC_report]]&lt;&gt;0),1,0)</f>
        <v>0</v>
      </c>
      <c r="AB2572" s="60" t="s">
        <v>1124</v>
      </c>
      <c r="AC2572" s="60" t="s">
        <v>1124</v>
      </c>
      <c r="AD2572" s="60" t="s">
        <v>1124</v>
      </c>
      <c r="AE2572" s="60" t="s">
        <v>1124</v>
      </c>
      <c r="AF2572" s="60"/>
      <c r="AG2572" s="60" t="s">
        <v>1124</v>
      </c>
      <c r="AH2572" s="60" t="s">
        <v>1124</v>
      </c>
      <c r="AI2572" s="60" t="s">
        <v>1124</v>
      </c>
      <c r="AJ2572" s="60" t="s">
        <v>1124</v>
      </c>
      <c r="AK2572" s="60" t="s">
        <v>1124</v>
      </c>
      <c r="AL2572" s="60" t="s">
        <v>1124</v>
      </c>
      <c r="AM2572" s="60" t="s">
        <v>1124</v>
      </c>
      <c r="AN2572" s="60" t="s">
        <v>1124</v>
      </c>
      <c r="AO2572" s="60"/>
      <c r="AP2572" s="35" t="s">
        <v>1857</v>
      </c>
      <c r="AQ2572" s="377">
        <v>0</v>
      </c>
      <c r="AR2572" s="378">
        <v>0</v>
      </c>
      <c r="AS2572" s="377">
        <v>0</v>
      </c>
      <c r="AT2572" s="378">
        <v>0</v>
      </c>
      <c r="AU2572" s="377">
        <v>0</v>
      </c>
      <c r="AV2572" s="377">
        <v>0</v>
      </c>
      <c r="AW2572" s="377">
        <v>0</v>
      </c>
      <c r="AX2572">
        <v>0</v>
      </c>
      <c r="AY2572">
        <v>0</v>
      </c>
    </row>
    <row r="2573" spans="1:54" ht="15.75" hidden="1" customHeight="1" x14ac:dyDescent="0.2">
      <c r="A2573" s="46">
        <v>2551</v>
      </c>
      <c r="B2573" s="258" t="s">
        <v>8436</v>
      </c>
      <c r="C2573" t="s">
        <v>1204</v>
      </c>
      <c r="D2573" t="s">
        <v>1820</v>
      </c>
      <c r="E2573" t="s">
        <v>1821</v>
      </c>
      <c r="F2573" s="29" t="s">
        <v>1822</v>
      </c>
      <c r="G2573" s="47">
        <v>272</v>
      </c>
      <c r="H2573" t="s">
        <v>1822</v>
      </c>
      <c r="I2573">
        <v>1</v>
      </c>
      <c r="J2573" t="s">
        <v>8437</v>
      </c>
      <c r="K2573" t="s">
        <v>2177</v>
      </c>
      <c r="L2573" t="s">
        <v>8438</v>
      </c>
      <c r="M2573" t="s">
        <v>327</v>
      </c>
      <c r="N2573" s="34">
        <v>0</v>
      </c>
      <c r="O2573" s="34" t="s">
        <v>715</v>
      </c>
      <c r="P2573" s="34">
        <v>0</v>
      </c>
      <c r="Q2573" s="34">
        <v>0</v>
      </c>
      <c r="R2573" s="34">
        <v>0</v>
      </c>
      <c r="S2573" s="48" t="s">
        <v>1123</v>
      </c>
      <c r="T2573" s="13" t="s">
        <v>122</v>
      </c>
      <c r="U2573" s="12" t="s">
        <v>122</v>
      </c>
      <c r="V2573" s="12" t="s">
        <v>122</v>
      </c>
      <c r="W2573" s="12" t="s">
        <v>122</v>
      </c>
      <c r="X2573" s="14" t="str">
        <f t="shared" si="40"/>
        <v>С</v>
      </c>
      <c r="Y2573" s="271">
        <f>Таблица1[[#This Row],[ID_intellix]]</f>
        <v>2551</v>
      </c>
      <c r="Z2573" s="269" t="s">
        <v>122</v>
      </c>
      <c r="AA2573" s="145">
        <f>IF(OR(Таблица1[[#This Row],[CARDIO_report]]&lt;&gt;0,Таблица1[[#This Row],[AI COMBO_report]]&lt;&gt;0,Таблица1[[#This Row],[OTC_report]]&lt;&gt;0),1,0)</f>
        <v>0</v>
      </c>
      <c r="AB2573" s="60" t="s">
        <v>1124</v>
      </c>
      <c r="AC2573" s="60" t="s">
        <v>1124</v>
      </c>
      <c r="AD2573" s="60" t="s">
        <v>1124</v>
      </c>
      <c r="AE2573" s="60" t="s">
        <v>1124</v>
      </c>
      <c r="AF2573" s="60"/>
      <c r="AG2573" s="60" t="s">
        <v>1124</v>
      </c>
      <c r="AH2573" s="60" t="s">
        <v>1124</v>
      </c>
      <c r="AI2573" s="60" t="s">
        <v>1124</v>
      </c>
      <c r="AJ2573" s="60" t="s">
        <v>1124</v>
      </c>
      <c r="AK2573" s="60" t="s">
        <v>1124</v>
      </c>
      <c r="AL2573" s="60" t="s">
        <v>1124</v>
      </c>
      <c r="AM2573" s="60" t="s">
        <v>1124</v>
      </c>
      <c r="AN2573" s="60" t="s">
        <v>1124</v>
      </c>
      <c r="AO2573" s="60"/>
      <c r="AP2573" s="35" t="s">
        <v>1825</v>
      </c>
      <c r="AQ2573" s="377">
        <v>0</v>
      </c>
      <c r="AR2573" s="378">
        <v>0</v>
      </c>
      <c r="AS2573" s="377">
        <v>0</v>
      </c>
      <c r="AT2573" s="378">
        <v>0</v>
      </c>
      <c r="AU2573" s="377">
        <v>0</v>
      </c>
      <c r="AV2573" s="377">
        <v>0</v>
      </c>
      <c r="AW2573" s="377">
        <v>0</v>
      </c>
      <c r="AX2573">
        <v>0</v>
      </c>
      <c r="AY2573">
        <v>0</v>
      </c>
    </row>
    <row r="2574" spans="1:54" ht="15.75" hidden="1" customHeight="1" x14ac:dyDescent="0.2">
      <c r="A2574" s="46">
        <v>1039</v>
      </c>
      <c r="B2574" s="258" t="s">
        <v>8537</v>
      </c>
      <c r="C2574" t="s">
        <v>1204</v>
      </c>
      <c r="D2574" t="s">
        <v>1820</v>
      </c>
      <c r="E2574" t="s">
        <v>1821</v>
      </c>
      <c r="F2574" s="29" t="s">
        <v>1822</v>
      </c>
      <c r="G2574" s="47">
        <v>59</v>
      </c>
      <c r="H2574" t="s">
        <v>1822</v>
      </c>
      <c r="I2574">
        <v>1</v>
      </c>
      <c r="J2574" t="s">
        <v>8538</v>
      </c>
      <c r="K2574" t="s">
        <v>2177</v>
      </c>
      <c r="L2574" t="s">
        <v>8539</v>
      </c>
      <c r="M2574" t="s">
        <v>327</v>
      </c>
      <c r="N2574" s="34">
        <v>0</v>
      </c>
      <c r="O2574" s="34" t="s">
        <v>715</v>
      </c>
      <c r="P2574" s="34">
        <v>0</v>
      </c>
      <c r="Q2574" s="34">
        <v>0</v>
      </c>
      <c r="R2574" s="34">
        <v>0</v>
      </c>
      <c r="S2574" s="48" t="s">
        <v>1123</v>
      </c>
      <c r="T2574" s="13" t="s">
        <v>122</v>
      </c>
      <c r="U2574" s="12" t="s">
        <v>1863</v>
      </c>
      <c r="V2574" s="12" t="s">
        <v>122</v>
      </c>
      <c r="W2574" s="12" t="s">
        <v>122</v>
      </c>
      <c r="X2574" s="14" t="str">
        <f t="shared" si="40"/>
        <v>В</v>
      </c>
      <c r="Y2574" s="271">
        <f>Таблица1[[#This Row],[ID_intellix]]</f>
        <v>1039</v>
      </c>
      <c r="Z2574" s="269" t="s">
        <v>122</v>
      </c>
      <c r="AA2574" s="145">
        <f>IF(OR(Таблица1[[#This Row],[CARDIO_report]]&lt;&gt;0,Таблица1[[#This Row],[AI COMBO_report]]&lt;&gt;0,Таблица1[[#This Row],[OTC_report]]&lt;&gt;0),1,0)</f>
        <v>0</v>
      </c>
      <c r="AB2574" s="60" t="s">
        <v>1124</v>
      </c>
      <c r="AC2574" s="60" t="s">
        <v>1124</v>
      </c>
      <c r="AD2574" s="60" t="s">
        <v>1124</v>
      </c>
      <c r="AE2574" s="60"/>
      <c r="AF2574" s="60"/>
      <c r="AG2574" s="60" t="s">
        <v>1124</v>
      </c>
      <c r="AH2574" s="60" t="s">
        <v>1124</v>
      </c>
      <c r="AI2574" s="60" t="s">
        <v>1124</v>
      </c>
      <c r="AJ2574" s="60" t="s">
        <v>1124</v>
      </c>
      <c r="AK2574" s="60" t="s">
        <v>1124</v>
      </c>
      <c r="AL2574" s="60" t="s">
        <v>1124</v>
      </c>
      <c r="AM2574" s="60" t="s">
        <v>1124</v>
      </c>
      <c r="AN2574" s="60" t="s">
        <v>1124</v>
      </c>
      <c r="AO2574" s="60"/>
      <c r="AP2574" s="35" t="s">
        <v>1825</v>
      </c>
      <c r="AQ2574" s="377">
        <v>0</v>
      </c>
      <c r="AR2574" s="378">
        <v>0</v>
      </c>
      <c r="AS2574" s="377">
        <v>0</v>
      </c>
      <c r="AT2574" s="378">
        <v>0</v>
      </c>
      <c r="AU2574">
        <v>0</v>
      </c>
      <c r="AV2574">
        <v>0</v>
      </c>
      <c r="AW2574">
        <v>0</v>
      </c>
      <c r="AX2574">
        <v>0</v>
      </c>
      <c r="AY2574">
        <v>0</v>
      </c>
    </row>
    <row r="2575" spans="1:54" ht="15.75" hidden="1" customHeight="1" x14ac:dyDescent="0.2">
      <c r="A2575" s="46">
        <v>906</v>
      </c>
      <c r="B2575" s="258" t="s">
        <v>8543</v>
      </c>
      <c r="C2575" t="s">
        <v>1204</v>
      </c>
      <c r="D2575" t="s">
        <v>1820</v>
      </c>
      <c r="E2575" t="s">
        <v>1821</v>
      </c>
      <c r="F2575" s="29" t="s">
        <v>1822</v>
      </c>
      <c r="G2575" s="47">
        <v>60</v>
      </c>
      <c r="H2575" t="s">
        <v>1822</v>
      </c>
      <c r="I2575">
        <v>1</v>
      </c>
      <c r="J2575" t="s">
        <v>8544</v>
      </c>
      <c r="K2575" t="s">
        <v>2177</v>
      </c>
      <c r="L2575" t="s">
        <v>8545</v>
      </c>
      <c r="M2575" t="s">
        <v>327</v>
      </c>
      <c r="N2575" s="34">
        <v>0</v>
      </c>
      <c r="O2575" s="34" t="s">
        <v>715</v>
      </c>
      <c r="P2575" s="34">
        <v>0</v>
      </c>
      <c r="Q2575" s="34">
        <v>0</v>
      </c>
      <c r="R2575" s="34">
        <v>0</v>
      </c>
      <c r="S2575" s="48" t="s">
        <v>1123</v>
      </c>
      <c r="T2575" s="13" t="s">
        <v>122</v>
      </c>
      <c r="U2575" s="12" t="s">
        <v>1863</v>
      </c>
      <c r="V2575" s="12" t="s">
        <v>122</v>
      </c>
      <c r="W2575" s="12" t="s">
        <v>122</v>
      </c>
      <c r="X2575" s="14" t="str">
        <f t="shared" si="40"/>
        <v>В</v>
      </c>
      <c r="Y2575" s="271">
        <f>Таблица1[[#This Row],[ID_intellix]]</f>
        <v>906</v>
      </c>
      <c r="Z2575" s="269" t="s">
        <v>122</v>
      </c>
      <c r="AA2575" s="145">
        <f>IF(OR(Таблица1[[#This Row],[CARDIO_report]]&lt;&gt;0,Таблица1[[#This Row],[AI COMBO_report]]&lt;&gt;0,Таблица1[[#This Row],[OTC_report]]&lt;&gt;0),1,0)</f>
        <v>0</v>
      </c>
      <c r="AB2575" s="60" t="s">
        <v>1124</v>
      </c>
      <c r="AC2575" s="60" t="s">
        <v>1124</v>
      </c>
      <c r="AD2575" s="60" t="s">
        <v>1124</v>
      </c>
      <c r="AE2575" s="60" t="s">
        <v>1124</v>
      </c>
      <c r="AF2575" s="60"/>
      <c r="AG2575" s="60" t="s">
        <v>1124</v>
      </c>
      <c r="AH2575" s="60" t="s">
        <v>1124</v>
      </c>
      <c r="AI2575" s="60" t="s">
        <v>1124</v>
      </c>
      <c r="AJ2575" s="60" t="s">
        <v>1124</v>
      </c>
      <c r="AK2575" s="60" t="s">
        <v>1124</v>
      </c>
      <c r="AL2575" s="60" t="s">
        <v>1124</v>
      </c>
      <c r="AM2575" s="60" t="s">
        <v>1124</v>
      </c>
      <c r="AN2575" s="60" t="s">
        <v>1124</v>
      </c>
      <c r="AO2575" s="60"/>
      <c r="AP2575" s="35" t="s">
        <v>1857</v>
      </c>
      <c r="AQ2575" s="377">
        <v>0</v>
      </c>
      <c r="AR2575" s="378">
        <v>0</v>
      </c>
      <c r="AS2575" s="377">
        <v>0</v>
      </c>
      <c r="AT2575" s="378">
        <v>0</v>
      </c>
      <c r="AU2575" s="377">
        <v>0</v>
      </c>
      <c r="AV2575" s="377">
        <v>0</v>
      </c>
      <c r="AW2575" s="377">
        <v>0</v>
      </c>
      <c r="AX2575">
        <v>0</v>
      </c>
      <c r="AY2575">
        <v>0</v>
      </c>
    </row>
    <row r="2576" spans="1:54" ht="15.75" hidden="1" customHeight="1" x14ac:dyDescent="0.2">
      <c r="A2576" s="46">
        <v>905</v>
      </c>
      <c r="B2576" s="258" t="s">
        <v>8658</v>
      </c>
      <c r="C2576" t="s">
        <v>1204</v>
      </c>
      <c r="D2576" t="s">
        <v>1820</v>
      </c>
      <c r="E2576" t="s">
        <v>1821</v>
      </c>
      <c r="F2576" s="29" t="s">
        <v>1822</v>
      </c>
      <c r="G2576" s="47">
        <v>56</v>
      </c>
      <c r="H2576" t="s">
        <v>1822</v>
      </c>
      <c r="I2576">
        <v>1</v>
      </c>
      <c r="J2576" t="s">
        <v>8659</v>
      </c>
      <c r="K2576" t="s">
        <v>2177</v>
      </c>
      <c r="L2576" t="s">
        <v>8660</v>
      </c>
      <c r="M2576" t="s">
        <v>327</v>
      </c>
      <c r="N2576" s="34" t="s">
        <v>334</v>
      </c>
      <c r="O2576" s="34" t="s">
        <v>715</v>
      </c>
      <c r="P2576" s="34">
        <v>0</v>
      </c>
      <c r="Q2576" s="34">
        <v>0</v>
      </c>
      <c r="R2576" s="34">
        <v>0</v>
      </c>
      <c r="S2576" s="48" t="s">
        <v>1123</v>
      </c>
      <c r="T2576" s="13" t="s">
        <v>1863</v>
      </c>
      <c r="U2576" s="12" t="s">
        <v>122</v>
      </c>
      <c r="V2576" s="12" t="s">
        <v>1863</v>
      </c>
      <c r="W2576" s="12" t="s">
        <v>122</v>
      </c>
      <c r="X2576" s="14" t="str">
        <f t="shared" si="40"/>
        <v>А</v>
      </c>
      <c r="Y2576" s="271">
        <f>Таблица1[[#This Row],[ID_intellix]]</f>
        <v>905</v>
      </c>
      <c r="Z2576" s="269" t="s">
        <v>122</v>
      </c>
      <c r="AA2576" s="145">
        <f>IF(OR(Таблица1[[#This Row],[CARDIO_report]]&lt;&gt;0,Таблица1[[#This Row],[AI COMBO_report]]&lt;&gt;0,Таблица1[[#This Row],[OTC_report]]&lt;&gt;0),1,0)</f>
        <v>1</v>
      </c>
      <c r="AB2576" s="60" t="s">
        <v>1124</v>
      </c>
      <c r="AC2576" s="60" t="s">
        <v>1124</v>
      </c>
      <c r="AD2576" s="60" t="s">
        <v>1124</v>
      </c>
      <c r="AE2576" s="60" t="s">
        <v>1124</v>
      </c>
      <c r="AF2576" s="60"/>
      <c r="AG2576" s="60" t="s">
        <v>1124</v>
      </c>
      <c r="AH2576" s="60" t="s">
        <v>1124</v>
      </c>
      <c r="AI2576" s="60" t="s">
        <v>1124</v>
      </c>
      <c r="AJ2576" s="60" t="s">
        <v>1124</v>
      </c>
      <c r="AK2576" s="60" t="s">
        <v>1124</v>
      </c>
      <c r="AL2576" s="60" t="s">
        <v>1124</v>
      </c>
      <c r="AM2576" s="60" t="s">
        <v>1124</v>
      </c>
      <c r="AN2576" s="60" t="s">
        <v>1124</v>
      </c>
      <c r="AO2576" s="60"/>
      <c r="AP2576" s="35" t="s">
        <v>1917</v>
      </c>
      <c r="AQ2576" s="377">
        <v>0</v>
      </c>
      <c r="AR2576" s="378">
        <v>0</v>
      </c>
      <c r="AS2576" s="377">
        <v>0</v>
      </c>
      <c r="AT2576" s="378">
        <v>0</v>
      </c>
      <c r="AU2576" s="377">
        <v>0</v>
      </c>
      <c r="AV2576" s="377">
        <v>0</v>
      </c>
      <c r="AW2576" s="377">
        <v>0</v>
      </c>
      <c r="AX2576">
        <v>0</v>
      </c>
      <c r="AY2576">
        <v>0</v>
      </c>
    </row>
    <row r="2577" spans="1:54" ht="15.75" hidden="1" customHeight="1" x14ac:dyDescent="0.2">
      <c r="A2577" s="46">
        <v>7472</v>
      </c>
      <c r="B2577" s="258">
        <v>0</v>
      </c>
      <c r="C2577" t="s">
        <v>1128</v>
      </c>
      <c r="D2577" t="s">
        <v>1820</v>
      </c>
      <c r="E2577" t="s">
        <v>2504</v>
      </c>
      <c r="F2577" s="29" t="s">
        <v>3120</v>
      </c>
      <c r="G2577" s="47">
        <v>31</v>
      </c>
      <c r="H2577" t="s">
        <v>3120</v>
      </c>
      <c r="I2577">
        <v>1</v>
      </c>
      <c r="J2577" t="s">
        <v>14811</v>
      </c>
      <c r="K2577" t="s">
        <v>2177</v>
      </c>
      <c r="L2577" t="s">
        <v>14812</v>
      </c>
      <c r="M2577" t="s">
        <v>327</v>
      </c>
      <c r="N2577" s="34">
        <v>0</v>
      </c>
      <c r="O2577" s="34" t="s">
        <v>715</v>
      </c>
      <c r="P2577" s="34">
        <v>0</v>
      </c>
      <c r="Q2577" s="34">
        <v>0</v>
      </c>
      <c r="R2577" s="34">
        <v>0</v>
      </c>
      <c r="S2577" s="48" t="s">
        <v>1123</v>
      </c>
      <c r="T2577" s="13" t="s">
        <v>122</v>
      </c>
      <c r="U2577" s="12" t="s">
        <v>122</v>
      </c>
      <c r="V2577" s="12" t="s">
        <v>122</v>
      </c>
      <c r="W2577" s="12" t="s">
        <v>122</v>
      </c>
      <c r="X2577" s="14" t="str">
        <f t="shared" si="40"/>
        <v>С</v>
      </c>
      <c r="Y2577" s="271">
        <f>Таблица1[[#This Row],[ID_intellix]]</f>
        <v>7472</v>
      </c>
      <c r="Z2577" s="269" t="s">
        <v>122</v>
      </c>
      <c r="AA2577" s="145">
        <f>IF(OR(Таблица1[[#This Row],[CARDIO_report]]&lt;&gt;0,Таблица1[[#This Row],[AI COMBO_report]]&lt;&gt;0,Таблица1[[#This Row],[OTC_report]]&lt;&gt;0),1,0)</f>
        <v>0</v>
      </c>
      <c r="AE2577" s="60" t="s">
        <v>1124</v>
      </c>
      <c r="AF2577" s="60"/>
      <c r="AG2577" s="60" t="s">
        <v>1124</v>
      </c>
      <c r="AH2577" s="60" t="s">
        <v>1124</v>
      </c>
      <c r="AI2577" s="60" t="s">
        <v>1124</v>
      </c>
      <c r="AJ2577" s="60" t="s">
        <v>1124</v>
      </c>
      <c r="AK2577" s="60" t="s">
        <v>1124</v>
      </c>
      <c r="AL2577" s="60" t="s">
        <v>1124</v>
      </c>
      <c r="AM2577" s="60" t="s">
        <v>1124</v>
      </c>
      <c r="AN2577" s="60" t="s">
        <v>1124</v>
      </c>
      <c r="AO2577" s="60"/>
      <c r="AP2577" s="35" t="s">
        <v>1825</v>
      </c>
      <c r="AQ2577" s="377">
        <v>0</v>
      </c>
      <c r="AR2577" s="378">
        <v>0</v>
      </c>
      <c r="AS2577" s="377">
        <v>0</v>
      </c>
      <c r="AT2577" s="378">
        <v>0</v>
      </c>
      <c r="AU2577" s="377">
        <v>0</v>
      </c>
      <c r="AV2577" s="377">
        <v>0</v>
      </c>
      <c r="AW2577" s="377">
        <v>0</v>
      </c>
      <c r="AX2577">
        <v>0</v>
      </c>
      <c r="AY2577">
        <v>0</v>
      </c>
    </row>
    <row r="2578" spans="1:54" ht="15.75" hidden="1" customHeight="1" x14ac:dyDescent="0.2">
      <c r="A2578" s="46">
        <v>3427</v>
      </c>
      <c r="B2578" s="258" t="s">
        <v>9402</v>
      </c>
      <c r="C2578" t="s">
        <v>1204</v>
      </c>
      <c r="D2578" t="s">
        <v>1909</v>
      </c>
      <c r="E2578" t="s">
        <v>2504</v>
      </c>
      <c r="F2578" s="29" t="s">
        <v>2659</v>
      </c>
      <c r="G2578" s="47">
        <v>10</v>
      </c>
      <c r="H2578" t="s">
        <v>2659</v>
      </c>
      <c r="I2578">
        <v>1</v>
      </c>
      <c r="J2578" t="s">
        <v>9403</v>
      </c>
      <c r="K2578" t="s">
        <v>2181</v>
      </c>
      <c r="L2578" t="s">
        <v>4498</v>
      </c>
      <c r="M2578" t="s">
        <v>529</v>
      </c>
      <c r="N2578" s="34">
        <v>0</v>
      </c>
      <c r="O2578" s="34" t="s">
        <v>301</v>
      </c>
      <c r="P2578" s="34">
        <v>0</v>
      </c>
      <c r="Q2578" s="34" t="s">
        <v>946</v>
      </c>
      <c r="R2578" s="34" t="s">
        <v>953</v>
      </c>
      <c r="S2578" s="48" t="s">
        <v>1123</v>
      </c>
      <c r="T2578" s="13" t="s">
        <v>122</v>
      </c>
      <c r="U2578" s="12" t="s">
        <v>122</v>
      </c>
      <c r="V2578" s="12" t="s">
        <v>122</v>
      </c>
      <c r="W2578" s="12" t="s">
        <v>1863</v>
      </c>
      <c r="X2578" s="14" t="str">
        <f t="shared" si="40"/>
        <v>В</v>
      </c>
      <c r="Y2578" s="271">
        <f>Таблица1[[#This Row],[ID_intellix]]</f>
        <v>3427</v>
      </c>
      <c r="Z2578" s="269" t="s">
        <v>122</v>
      </c>
      <c r="AA2578" s="145">
        <f>IF(OR(Таблица1[[#This Row],[CARDIO_report]]&lt;&gt;0,Таблица1[[#This Row],[AI COMBO_report]]&lt;&gt;0,Таблица1[[#This Row],[OTC_report]]&lt;&gt;0),1,0)</f>
        <v>1</v>
      </c>
      <c r="AB2578" s="60" t="s">
        <v>1124</v>
      </c>
      <c r="AC2578" s="60" t="s">
        <v>1124</v>
      </c>
      <c r="AD2578" s="60" t="s">
        <v>1124</v>
      </c>
      <c r="AE2578" s="60" t="s">
        <v>1124</v>
      </c>
      <c r="AF2578" s="60"/>
      <c r="AG2578" s="89" t="s">
        <v>1414</v>
      </c>
      <c r="AH2578" s="89">
        <v>118</v>
      </c>
      <c r="AI2578" s="89" t="s">
        <v>1414</v>
      </c>
      <c r="AJ2578" s="89">
        <v>118</v>
      </c>
      <c r="AK2578" s="89" t="s">
        <v>1414</v>
      </c>
      <c r="AL2578" s="89">
        <v>93</v>
      </c>
      <c r="AM2578" s="89" t="s">
        <v>1414</v>
      </c>
      <c r="AN2578" s="89">
        <v>81</v>
      </c>
      <c r="AP2578" s="35" t="s">
        <v>1857</v>
      </c>
      <c r="AQ2578" s="377">
        <v>0</v>
      </c>
      <c r="AR2578" s="378">
        <v>0</v>
      </c>
      <c r="AS2578" s="377">
        <v>0</v>
      </c>
      <c r="AT2578" s="378">
        <v>0</v>
      </c>
      <c r="AU2578" s="377">
        <v>0</v>
      </c>
      <c r="AV2578" s="377">
        <v>0</v>
      </c>
      <c r="AW2578" s="377">
        <v>0</v>
      </c>
      <c r="AX2578">
        <v>0</v>
      </c>
      <c r="AY2578">
        <v>0</v>
      </c>
    </row>
    <row r="2579" spans="1:54" ht="15.75" hidden="1" customHeight="1" x14ac:dyDescent="0.2">
      <c r="A2579" s="46">
        <v>2481</v>
      </c>
      <c r="B2579" s="258" t="s">
        <v>8056</v>
      </c>
      <c r="C2579" t="s">
        <v>1204</v>
      </c>
      <c r="D2579" t="s">
        <v>1909</v>
      </c>
      <c r="E2579" t="s">
        <v>1821</v>
      </c>
      <c r="F2579" s="29" t="s">
        <v>1822</v>
      </c>
      <c r="G2579" s="47">
        <v>114</v>
      </c>
      <c r="H2579" t="s">
        <v>1822</v>
      </c>
      <c r="I2579">
        <v>1</v>
      </c>
      <c r="J2579" t="s">
        <v>8057</v>
      </c>
      <c r="K2579" t="s">
        <v>2181</v>
      </c>
      <c r="L2579" t="s">
        <v>8058</v>
      </c>
      <c r="M2579" t="s">
        <v>529</v>
      </c>
      <c r="N2579" s="34" t="s">
        <v>537</v>
      </c>
      <c r="O2579" s="34" t="s">
        <v>301</v>
      </c>
      <c r="P2579" s="34">
        <v>0</v>
      </c>
      <c r="Q2579" s="34" t="s">
        <v>946</v>
      </c>
      <c r="R2579" s="34" t="s">
        <v>953</v>
      </c>
      <c r="S2579" s="48" t="s">
        <v>1123</v>
      </c>
      <c r="T2579" s="13" t="s">
        <v>122</v>
      </c>
      <c r="U2579" s="12" t="s">
        <v>122</v>
      </c>
      <c r="V2579" s="12" t="s">
        <v>1863</v>
      </c>
      <c r="W2579" s="12" t="s">
        <v>122</v>
      </c>
      <c r="X2579" s="14" t="str">
        <f t="shared" si="40"/>
        <v>В</v>
      </c>
      <c r="Y2579" s="271">
        <f>Таблица1[[#This Row],[ID_intellix]]</f>
        <v>2481</v>
      </c>
      <c r="Z2579" s="269" t="s">
        <v>122</v>
      </c>
      <c r="AA2579" s="145">
        <f>IF(OR(Таблица1[[#This Row],[CARDIO_report]]&lt;&gt;0,Таблица1[[#This Row],[AI COMBO_report]]&lt;&gt;0,Таблица1[[#This Row],[OTC_report]]&lt;&gt;0),1,0)</f>
        <v>1</v>
      </c>
      <c r="AB2579" s="60" t="s">
        <v>1124</v>
      </c>
      <c r="AC2579" s="60" t="s">
        <v>1124</v>
      </c>
      <c r="AD2579" s="60" t="s">
        <v>1124</v>
      </c>
      <c r="AE2579" s="60" t="s">
        <v>1124</v>
      </c>
      <c r="AF2579" s="60"/>
      <c r="AG2579" s="60" t="s">
        <v>1124</v>
      </c>
      <c r="AH2579" s="60" t="s">
        <v>1124</v>
      </c>
      <c r="AI2579" s="60" t="s">
        <v>1124</v>
      </c>
      <c r="AJ2579" s="60" t="s">
        <v>1124</v>
      </c>
      <c r="AK2579" s="60" t="s">
        <v>1124</v>
      </c>
      <c r="AL2579" s="60" t="s">
        <v>1124</v>
      </c>
      <c r="AM2579" s="60" t="s">
        <v>1124</v>
      </c>
      <c r="AN2579" s="60" t="s">
        <v>1124</v>
      </c>
      <c r="AO2579" s="60"/>
      <c r="AP2579" s="35" t="s">
        <v>1857</v>
      </c>
      <c r="AQ2579" s="377">
        <v>0</v>
      </c>
      <c r="AR2579" s="378">
        <v>0</v>
      </c>
      <c r="AS2579" s="377">
        <v>0</v>
      </c>
      <c r="AT2579" s="378">
        <v>0</v>
      </c>
      <c r="AU2579" s="377">
        <v>0</v>
      </c>
      <c r="AV2579" s="377">
        <v>0</v>
      </c>
      <c r="AW2579" s="377">
        <v>0</v>
      </c>
      <c r="AX2579">
        <v>0</v>
      </c>
      <c r="AY2579">
        <v>0</v>
      </c>
    </row>
    <row r="2580" spans="1:54" ht="15.75" hidden="1" customHeight="1" x14ac:dyDescent="0.2">
      <c r="A2580" s="46">
        <v>909</v>
      </c>
      <c r="B2580" s="258" t="s">
        <v>8197</v>
      </c>
      <c r="C2580" t="s">
        <v>1204</v>
      </c>
      <c r="D2580" t="s">
        <v>1909</v>
      </c>
      <c r="E2580" t="s">
        <v>1821</v>
      </c>
      <c r="F2580" s="29" t="s">
        <v>1822</v>
      </c>
      <c r="G2580" s="47">
        <v>176</v>
      </c>
      <c r="H2580" t="s">
        <v>1822</v>
      </c>
      <c r="I2580">
        <v>1</v>
      </c>
      <c r="J2580" t="s">
        <v>8198</v>
      </c>
      <c r="K2580" t="s">
        <v>2181</v>
      </c>
      <c r="L2580" t="s">
        <v>8199</v>
      </c>
      <c r="M2580" t="s">
        <v>529</v>
      </c>
      <c r="N2580" s="34">
        <v>0</v>
      </c>
      <c r="O2580" s="34" t="s">
        <v>301</v>
      </c>
      <c r="P2580" s="34" t="s">
        <v>307</v>
      </c>
      <c r="Q2580" s="34" t="s">
        <v>946</v>
      </c>
      <c r="R2580" s="34" t="s">
        <v>953</v>
      </c>
      <c r="S2580" s="48" t="s">
        <v>1123</v>
      </c>
      <c r="T2580" s="13" t="s">
        <v>1863</v>
      </c>
      <c r="U2580" s="12" t="s">
        <v>1863</v>
      </c>
      <c r="V2580" s="12" t="s">
        <v>122</v>
      </c>
      <c r="W2580" s="12" t="s">
        <v>122</v>
      </c>
      <c r="X2580" s="14" t="str">
        <f t="shared" si="40"/>
        <v>А</v>
      </c>
      <c r="Y2580" s="271">
        <f>Таблица1[[#This Row],[ID_intellix]]</f>
        <v>909</v>
      </c>
      <c r="Z2580" s="269" t="s">
        <v>1863</v>
      </c>
      <c r="AA2580" s="145">
        <f>IF(OR(Таблица1[[#This Row],[CARDIO_report]]&lt;&gt;0,Таблица1[[#This Row],[AI COMBO_report]]&lt;&gt;0,Таблица1[[#This Row],[OTC_report]]&lt;&gt;0),1,0)</f>
        <v>1</v>
      </c>
      <c r="AB2580" s="60" t="s">
        <v>1124</v>
      </c>
      <c r="AC2580" s="60" t="s">
        <v>1124</v>
      </c>
      <c r="AD2580" s="60" t="s">
        <v>1124</v>
      </c>
      <c r="AE2580" s="60" t="s">
        <v>1124</v>
      </c>
      <c r="AF2580" s="60"/>
      <c r="AG2580" s="60" t="s">
        <v>1124</v>
      </c>
      <c r="AH2580" s="60" t="s">
        <v>1124</v>
      </c>
      <c r="AI2580" s="60" t="s">
        <v>1124</v>
      </c>
      <c r="AJ2580" s="60" t="s">
        <v>1124</v>
      </c>
      <c r="AK2580" s="60" t="s">
        <v>1124</v>
      </c>
      <c r="AL2580" s="60" t="s">
        <v>1124</v>
      </c>
      <c r="AM2580" s="60" t="s">
        <v>1124</v>
      </c>
      <c r="AN2580" s="60" t="s">
        <v>1124</v>
      </c>
      <c r="AO2580" s="60"/>
      <c r="AP2580" s="35" t="s">
        <v>1917</v>
      </c>
      <c r="AQ2580" s="377">
        <v>0</v>
      </c>
      <c r="AR2580" s="378">
        <v>0</v>
      </c>
      <c r="AS2580" s="377">
        <v>0</v>
      </c>
      <c r="AT2580" s="378">
        <v>0</v>
      </c>
      <c r="AU2580" s="377">
        <v>0</v>
      </c>
      <c r="AV2580" s="377">
        <v>0</v>
      </c>
      <c r="AW2580" s="377">
        <v>0</v>
      </c>
      <c r="AX2580">
        <v>0</v>
      </c>
      <c r="AY2580">
        <v>0</v>
      </c>
    </row>
    <row r="2581" spans="1:54" ht="15.75" hidden="1" customHeight="1" x14ac:dyDescent="0.2">
      <c r="A2581" s="46">
        <v>910</v>
      </c>
      <c r="B2581" s="258" t="s">
        <v>8316</v>
      </c>
      <c r="C2581" t="s">
        <v>1204</v>
      </c>
      <c r="D2581" t="s">
        <v>1909</v>
      </c>
      <c r="E2581" t="s">
        <v>1821</v>
      </c>
      <c r="F2581" s="29" t="s">
        <v>1822</v>
      </c>
      <c r="G2581" s="47">
        <v>222</v>
      </c>
      <c r="H2581" t="s">
        <v>1822</v>
      </c>
      <c r="I2581">
        <v>1</v>
      </c>
      <c r="J2581" t="s">
        <v>8317</v>
      </c>
      <c r="K2581" t="s">
        <v>2181</v>
      </c>
      <c r="L2581" t="s">
        <v>8318</v>
      </c>
      <c r="M2581" t="s">
        <v>529</v>
      </c>
      <c r="N2581" s="34">
        <v>0</v>
      </c>
      <c r="O2581" s="34" t="s">
        <v>301</v>
      </c>
      <c r="P2581" s="34" t="s">
        <v>307</v>
      </c>
      <c r="Q2581" s="34" t="s">
        <v>946</v>
      </c>
      <c r="R2581" s="34" t="s">
        <v>953</v>
      </c>
      <c r="S2581" s="48" t="s">
        <v>1123</v>
      </c>
      <c r="T2581" s="13" t="s">
        <v>122</v>
      </c>
      <c r="U2581" s="12" t="s">
        <v>122</v>
      </c>
      <c r="V2581" s="12" t="s">
        <v>1863</v>
      </c>
      <c r="W2581" s="12" t="s">
        <v>122</v>
      </c>
      <c r="X2581" s="14" t="str">
        <f t="shared" si="40"/>
        <v>В</v>
      </c>
      <c r="Y2581" s="271">
        <f>Таблица1[[#This Row],[ID_intellix]]</f>
        <v>910</v>
      </c>
      <c r="Z2581" s="269" t="s">
        <v>122</v>
      </c>
      <c r="AA2581" s="145">
        <f>IF(OR(Таблица1[[#This Row],[CARDIO_report]]&lt;&gt;0,Таблица1[[#This Row],[AI COMBO_report]]&lt;&gt;0,Таблица1[[#This Row],[OTC_report]]&lt;&gt;0),1,0)</f>
        <v>1</v>
      </c>
      <c r="AB2581" s="60" t="s">
        <v>1124</v>
      </c>
      <c r="AC2581" s="60" t="s">
        <v>1124</v>
      </c>
      <c r="AD2581" s="60" t="s">
        <v>1124</v>
      </c>
      <c r="AE2581" s="60" t="s">
        <v>1124</v>
      </c>
      <c r="AF2581" s="60"/>
      <c r="AG2581" s="60" t="s">
        <v>1124</v>
      </c>
      <c r="AH2581" s="60" t="s">
        <v>1124</v>
      </c>
      <c r="AI2581" s="60" t="s">
        <v>1124</v>
      </c>
      <c r="AJ2581" s="60" t="s">
        <v>1124</v>
      </c>
      <c r="AK2581" s="60" t="s">
        <v>1124</v>
      </c>
      <c r="AL2581" s="60" t="s">
        <v>1124</v>
      </c>
      <c r="AM2581" s="60" t="s">
        <v>1124</v>
      </c>
      <c r="AN2581" s="60" t="s">
        <v>1124</v>
      </c>
      <c r="AO2581" s="60"/>
      <c r="AP2581" s="35" t="s">
        <v>1825</v>
      </c>
      <c r="AQ2581" s="377">
        <v>0</v>
      </c>
      <c r="AR2581" s="378">
        <v>0</v>
      </c>
      <c r="AS2581" s="377">
        <v>0</v>
      </c>
      <c r="AT2581" s="378">
        <v>0</v>
      </c>
      <c r="AU2581" s="377">
        <v>0</v>
      </c>
      <c r="AV2581" s="377">
        <v>0</v>
      </c>
      <c r="AW2581" s="377">
        <v>0</v>
      </c>
      <c r="AX2581">
        <v>0</v>
      </c>
      <c r="AY2581">
        <v>0</v>
      </c>
    </row>
    <row r="2582" spans="1:54" ht="15.75" hidden="1" customHeight="1" x14ac:dyDescent="0.2">
      <c r="A2582" s="46">
        <v>908</v>
      </c>
      <c r="B2582" s="258" t="s">
        <v>8661</v>
      </c>
      <c r="C2582" t="s">
        <v>1204</v>
      </c>
      <c r="D2582" t="s">
        <v>1909</v>
      </c>
      <c r="E2582" t="s">
        <v>1821</v>
      </c>
      <c r="F2582" s="29" t="s">
        <v>1822</v>
      </c>
      <c r="G2582" s="47">
        <v>14</v>
      </c>
      <c r="H2582" t="s">
        <v>1822</v>
      </c>
      <c r="I2582">
        <v>1</v>
      </c>
      <c r="J2582" t="s">
        <v>8662</v>
      </c>
      <c r="K2582" t="s">
        <v>2181</v>
      </c>
      <c r="L2582" t="s">
        <v>8663</v>
      </c>
      <c r="M2582" t="s">
        <v>529</v>
      </c>
      <c r="N2582" s="34" t="s">
        <v>537</v>
      </c>
      <c r="O2582" s="34" t="s">
        <v>301</v>
      </c>
      <c r="P2582" s="34" t="s">
        <v>307</v>
      </c>
      <c r="Q2582" s="34" t="s">
        <v>946</v>
      </c>
      <c r="R2582" s="34" t="s">
        <v>953</v>
      </c>
      <c r="S2582" s="48" t="s">
        <v>1123</v>
      </c>
      <c r="T2582" s="13" t="s">
        <v>1863</v>
      </c>
      <c r="U2582" s="12" t="s">
        <v>122</v>
      </c>
      <c r="V2582" s="12" t="s">
        <v>122</v>
      </c>
      <c r="W2582" s="12" t="s">
        <v>1863</v>
      </c>
      <c r="X2582" s="14" t="str">
        <f t="shared" si="40"/>
        <v>А</v>
      </c>
      <c r="Y2582" s="271">
        <f>Таблица1[[#This Row],[ID_intellix]]</f>
        <v>908</v>
      </c>
      <c r="Z2582" s="269" t="s">
        <v>122</v>
      </c>
      <c r="AA2582" s="145">
        <f>IF(OR(Таблица1[[#This Row],[CARDIO_report]]&lt;&gt;0,Таблица1[[#This Row],[AI COMBO_report]]&lt;&gt;0,Таблица1[[#This Row],[OTC_report]]&lt;&gt;0),1,0)</f>
        <v>1</v>
      </c>
      <c r="AB2582" s="60" t="s">
        <v>1124</v>
      </c>
      <c r="AC2582" s="60" t="s">
        <v>1124</v>
      </c>
      <c r="AD2582" s="60" t="s">
        <v>1124</v>
      </c>
      <c r="AE2582" s="60" t="s">
        <v>1124</v>
      </c>
      <c r="AF2582" s="60"/>
      <c r="AG2582" s="60" t="s">
        <v>1124</v>
      </c>
      <c r="AH2582" s="60" t="s">
        <v>1124</v>
      </c>
      <c r="AI2582" s="60" t="s">
        <v>1124</v>
      </c>
      <c r="AJ2582" s="60" t="s">
        <v>1124</v>
      </c>
      <c r="AK2582" s="60" t="s">
        <v>1124</v>
      </c>
      <c r="AL2582" s="60" t="s">
        <v>1124</v>
      </c>
      <c r="AM2582" s="60" t="s">
        <v>1124</v>
      </c>
      <c r="AN2582" s="60" t="s">
        <v>1124</v>
      </c>
      <c r="AO2582" s="60"/>
      <c r="AP2582" s="35" t="s">
        <v>1917</v>
      </c>
      <c r="AQ2582" s="377">
        <v>0</v>
      </c>
      <c r="AR2582" s="378">
        <v>0</v>
      </c>
      <c r="AS2582" s="377">
        <v>0</v>
      </c>
      <c r="AT2582" s="378">
        <v>0</v>
      </c>
      <c r="AU2582" s="377">
        <v>0</v>
      </c>
      <c r="AV2582" s="377">
        <v>0</v>
      </c>
      <c r="AW2582" s="377">
        <v>0</v>
      </c>
      <c r="AX2582">
        <v>0</v>
      </c>
      <c r="AY2582">
        <v>0</v>
      </c>
    </row>
    <row r="2583" spans="1:54" ht="15.75" hidden="1" customHeight="1" x14ac:dyDescent="0.2">
      <c r="A2583" s="46">
        <v>1791</v>
      </c>
      <c r="B2583" s="258" t="s">
        <v>5797</v>
      </c>
      <c r="C2583" t="s">
        <v>1128</v>
      </c>
      <c r="D2583" t="s">
        <v>2184</v>
      </c>
      <c r="E2583" t="s">
        <v>1821</v>
      </c>
      <c r="F2583" s="29" t="s">
        <v>1844</v>
      </c>
      <c r="G2583" s="47">
        <v>176</v>
      </c>
      <c r="H2583" t="s">
        <v>1844</v>
      </c>
      <c r="I2583">
        <v>1</v>
      </c>
      <c r="J2583" t="s">
        <v>5798</v>
      </c>
      <c r="K2583" t="s">
        <v>2186</v>
      </c>
      <c r="L2583" t="s">
        <v>5799</v>
      </c>
      <c r="M2583" t="s">
        <v>2407</v>
      </c>
      <c r="N2583" s="34">
        <v>0</v>
      </c>
      <c r="O2583" s="34" t="s">
        <v>180</v>
      </c>
      <c r="P2583" s="34">
        <v>0</v>
      </c>
      <c r="Q2583" s="34" t="s">
        <v>886</v>
      </c>
      <c r="R2583" s="34">
        <v>0</v>
      </c>
      <c r="S2583" s="48" t="s">
        <v>1123</v>
      </c>
      <c r="T2583" s="13">
        <v>0</v>
      </c>
      <c r="U2583" s="12">
        <v>0</v>
      </c>
      <c r="V2583" s="12">
        <v>0</v>
      </c>
      <c r="W2583" s="12">
        <v>0</v>
      </c>
      <c r="X2583" s="14" t="str">
        <f t="shared" si="40"/>
        <v>С</v>
      </c>
      <c r="Y2583" s="271">
        <f>Таблица1[[#This Row],[ID_intellix]]</f>
        <v>1791</v>
      </c>
      <c r="Z2583" s="269" t="s">
        <v>122</v>
      </c>
      <c r="AA2583" s="145">
        <f>IF(OR(Таблица1[[#This Row],[CARDIO_report]]&lt;&gt;0,Таблица1[[#This Row],[AI COMBO_report]]&lt;&gt;0,Таблица1[[#This Row],[OTC_report]]&lt;&gt;0),1,0)</f>
        <v>0</v>
      </c>
      <c r="AB2583" s="60" t="s">
        <v>1124</v>
      </c>
      <c r="AC2583" s="60" t="s">
        <v>1124</v>
      </c>
      <c r="AD2583" s="60" t="s">
        <v>1124</v>
      </c>
      <c r="AE2583" s="60" t="s">
        <v>1124</v>
      </c>
      <c r="AF2583" s="60"/>
      <c r="AG2583" s="60" t="s">
        <v>1124</v>
      </c>
      <c r="AH2583" s="60" t="s">
        <v>1124</v>
      </c>
      <c r="AI2583" s="60" t="s">
        <v>1124</v>
      </c>
      <c r="AJ2583" s="60" t="s">
        <v>1124</v>
      </c>
      <c r="AK2583" s="60" t="s">
        <v>1124</v>
      </c>
      <c r="AL2583" s="60" t="s">
        <v>1124</v>
      </c>
      <c r="AM2583" s="60" t="s">
        <v>1124</v>
      </c>
      <c r="AN2583" s="60" t="s">
        <v>1124</v>
      </c>
      <c r="AO2583" s="60"/>
      <c r="AP2583" s="35" t="s">
        <v>1857</v>
      </c>
      <c r="AQ2583" s="377">
        <v>0</v>
      </c>
      <c r="AR2583" s="378">
        <v>0</v>
      </c>
      <c r="AS2583" s="377">
        <v>0</v>
      </c>
      <c r="AT2583" s="378">
        <v>0</v>
      </c>
      <c r="AU2583" s="377">
        <v>0</v>
      </c>
      <c r="AV2583" s="377">
        <v>0</v>
      </c>
      <c r="AW2583" s="377">
        <v>0</v>
      </c>
      <c r="AX2583">
        <v>0</v>
      </c>
      <c r="AY2583">
        <v>0</v>
      </c>
    </row>
    <row r="2584" spans="1:54" ht="15.75" hidden="1" customHeight="1" x14ac:dyDescent="0.2">
      <c r="A2584" s="46">
        <v>1802</v>
      </c>
      <c r="B2584" s="258" t="s">
        <v>5860</v>
      </c>
      <c r="C2584" t="s">
        <v>1128</v>
      </c>
      <c r="D2584" t="s">
        <v>2184</v>
      </c>
      <c r="E2584" t="s">
        <v>1821</v>
      </c>
      <c r="F2584" s="29" t="s">
        <v>1844</v>
      </c>
      <c r="G2584" s="47">
        <v>214</v>
      </c>
      <c r="H2584" t="s">
        <v>1844</v>
      </c>
      <c r="I2584">
        <v>1</v>
      </c>
      <c r="J2584" t="s">
        <v>5861</v>
      </c>
      <c r="K2584" t="s">
        <v>2186</v>
      </c>
      <c r="L2584" t="s">
        <v>5862</v>
      </c>
      <c r="M2584" t="s">
        <v>2407</v>
      </c>
      <c r="N2584" s="34">
        <v>0</v>
      </c>
      <c r="O2584" s="34" t="s">
        <v>180</v>
      </c>
      <c r="P2584" s="34" t="s">
        <v>188</v>
      </c>
      <c r="Q2584" s="34" t="s">
        <v>886</v>
      </c>
      <c r="R2584" s="34" t="s">
        <v>892</v>
      </c>
      <c r="S2584" s="48" t="s">
        <v>1123</v>
      </c>
      <c r="T2584" s="13" t="s">
        <v>122</v>
      </c>
      <c r="U2584" s="12" t="s">
        <v>122</v>
      </c>
      <c r="V2584" s="12" t="s">
        <v>122</v>
      </c>
      <c r="W2584" s="12" t="s">
        <v>1863</v>
      </c>
      <c r="X2584" s="14" t="str">
        <f t="shared" si="40"/>
        <v>В</v>
      </c>
      <c r="Y2584" s="271">
        <f>Таблица1[[#This Row],[ID_intellix]]</f>
        <v>1802</v>
      </c>
      <c r="Z2584" s="269" t="s">
        <v>122</v>
      </c>
      <c r="AA2584" s="145">
        <f>IF(OR(Таблица1[[#This Row],[CARDIO_report]]&lt;&gt;0,Таблица1[[#This Row],[AI COMBO_report]]&lt;&gt;0,Таблица1[[#This Row],[OTC_report]]&lt;&gt;0),1,0)</f>
        <v>1</v>
      </c>
      <c r="AB2584" s="60" t="s">
        <v>1124</v>
      </c>
      <c r="AC2584" s="60" t="s">
        <v>1124</v>
      </c>
      <c r="AD2584" s="60" t="s">
        <v>1124</v>
      </c>
      <c r="AE2584" s="60" t="s">
        <v>1124</v>
      </c>
      <c r="AF2584" s="60"/>
      <c r="AG2584" s="60" t="s">
        <v>1124</v>
      </c>
      <c r="AH2584" s="60" t="s">
        <v>1124</v>
      </c>
      <c r="AI2584" s="60" t="s">
        <v>1124</v>
      </c>
      <c r="AJ2584" s="60" t="s">
        <v>1124</v>
      </c>
      <c r="AK2584" s="60" t="s">
        <v>1124</v>
      </c>
      <c r="AL2584" s="60" t="s">
        <v>1124</v>
      </c>
      <c r="AM2584" s="60" t="s">
        <v>1124</v>
      </c>
      <c r="AN2584" s="60" t="s">
        <v>1124</v>
      </c>
      <c r="AO2584" s="60"/>
      <c r="AP2584" s="35" t="s">
        <v>1917</v>
      </c>
      <c r="AQ2584" s="377">
        <v>0</v>
      </c>
      <c r="AR2584" s="378">
        <v>0</v>
      </c>
      <c r="AS2584" s="377">
        <v>0</v>
      </c>
      <c r="AT2584" s="378">
        <v>0</v>
      </c>
      <c r="AU2584" s="377" t="s">
        <v>2408</v>
      </c>
      <c r="AV2584" s="377" t="s">
        <v>2408</v>
      </c>
      <c r="AW2584" s="377">
        <v>0</v>
      </c>
      <c r="AX2584" s="2" t="s">
        <v>2408</v>
      </c>
      <c r="AY2584" s="2">
        <v>0</v>
      </c>
      <c r="AZ2584" t="s">
        <v>2408</v>
      </c>
      <c r="BB2584" t="s">
        <v>2408</v>
      </c>
    </row>
    <row r="2585" spans="1:54" ht="15.75" customHeight="1" x14ac:dyDescent="0.2">
      <c r="A2585" s="46">
        <v>2016</v>
      </c>
      <c r="B2585" s="258" t="s">
        <v>5908</v>
      </c>
      <c r="C2585" t="s">
        <v>1128</v>
      </c>
      <c r="D2585" t="s">
        <v>2184</v>
      </c>
      <c r="E2585" t="s">
        <v>1821</v>
      </c>
      <c r="F2585" s="29" t="s">
        <v>1844</v>
      </c>
      <c r="G2585" s="47">
        <v>236</v>
      </c>
      <c r="H2585" t="s">
        <v>1844</v>
      </c>
      <c r="I2585">
        <v>1</v>
      </c>
      <c r="J2585" t="s">
        <v>5909</v>
      </c>
      <c r="K2585" t="s">
        <v>2186</v>
      </c>
      <c r="L2585" t="s">
        <v>5910</v>
      </c>
      <c r="M2585" t="s">
        <v>2407</v>
      </c>
      <c r="N2585" s="34">
        <v>0</v>
      </c>
      <c r="O2585" s="34" t="s">
        <v>180</v>
      </c>
      <c r="P2585" s="34" t="s">
        <v>188</v>
      </c>
      <c r="Q2585" s="34" t="s">
        <v>886</v>
      </c>
      <c r="R2585" s="34" t="s">
        <v>892</v>
      </c>
      <c r="S2585" s="48" t="s">
        <v>1123</v>
      </c>
      <c r="T2585" s="13" t="s">
        <v>122</v>
      </c>
      <c r="U2585" s="12" t="s">
        <v>1863</v>
      </c>
      <c r="V2585" s="12" t="s">
        <v>122</v>
      </c>
      <c r="W2585" s="12" t="s">
        <v>122</v>
      </c>
      <c r="X2585" s="14" t="str">
        <f t="shared" si="40"/>
        <v>В</v>
      </c>
      <c r="Y2585" s="271">
        <f>Таблица1[[#This Row],[ID_intellix]]</f>
        <v>2016</v>
      </c>
      <c r="Z2585" s="269" t="s">
        <v>1863</v>
      </c>
      <c r="AA2585" s="145">
        <f>IF(OR(Таблица1[[#This Row],[CARDIO_report]]&lt;&gt;0,Таблица1[[#This Row],[AI COMBO_report]]&lt;&gt;0,Таблица1[[#This Row],[OTC_report]]&lt;&gt;0),1,0)</f>
        <v>1</v>
      </c>
      <c r="AB2585" s="60" t="s">
        <v>1124</v>
      </c>
      <c r="AC2585" s="60" t="s">
        <v>1124</v>
      </c>
      <c r="AD2585" s="60" t="s">
        <v>1124</v>
      </c>
      <c r="AE2585" s="60" t="s">
        <v>1124</v>
      </c>
      <c r="AF2585" s="60"/>
      <c r="AG2585" s="60" t="s">
        <v>1124</v>
      </c>
      <c r="AH2585" s="60" t="s">
        <v>1124</v>
      </c>
      <c r="AI2585" s="60" t="s">
        <v>1124</v>
      </c>
      <c r="AJ2585" s="60" t="s">
        <v>1124</v>
      </c>
      <c r="AK2585" s="60" t="s">
        <v>1124</v>
      </c>
      <c r="AL2585" s="60" t="s">
        <v>1124</v>
      </c>
      <c r="AM2585" s="60" t="s">
        <v>1124</v>
      </c>
      <c r="AN2585" s="60" t="s">
        <v>1124</v>
      </c>
      <c r="AO2585" s="60"/>
      <c r="AP2585" s="35" t="s">
        <v>1917</v>
      </c>
      <c r="AQ2585" s="377">
        <v>0</v>
      </c>
      <c r="AR2585" s="378">
        <v>0</v>
      </c>
      <c r="AS2585" s="377">
        <v>0</v>
      </c>
      <c r="AT2585" s="378">
        <v>0</v>
      </c>
      <c r="AU2585" s="377">
        <v>0</v>
      </c>
      <c r="AV2585" s="377">
        <v>0</v>
      </c>
      <c r="AW2585" s="377">
        <v>0</v>
      </c>
      <c r="AX2585">
        <v>0</v>
      </c>
      <c r="AY2585">
        <v>0</v>
      </c>
    </row>
    <row r="2586" spans="1:54" ht="15.75" hidden="1" customHeight="1" x14ac:dyDescent="0.2">
      <c r="A2586" s="46">
        <v>6316</v>
      </c>
      <c r="B2586" s="258" t="s">
        <v>5914</v>
      </c>
      <c r="C2586" t="s">
        <v>1128</v>
      </c>
      <c r="D2586" t="s">
        <v>2184</v>
      </c>
      <c r="E2586" t="s">
        <v>1821</v>
      </c>
      <c r="F2586" s="29" t="s">
        <v>1844</v>
      </c>
      <c r="G2586" s="47">
        <v>239</v>
      </c>
      <c r="H2586" t="s">
        <v>1844</v>
      </c>
      <c r="I2586">
        <v>1</v>
      </c>
      <c r="J2586" t="s">
        <v>5915</v>
      </c>
      <c r="K2586" t="s">
        <v>2186</v>
      </c>
      <c r="L2586" t="s">
        <v>5916</v>
      </c>
      <c r="M2586" t="s">
        <v>2407</v>
      </c>
      <c r="N2586" s="34">
        <v>0</v>
      </c>
      <c r="O2586" s="34" t="s">
        <v>180</v>
      </c>
      <c r="P2586" s="34">
        <v>0</v>
      </c>
      <c r="Q2586" s="34" t="s">
        <v>886</v>
      </c>
      <c r="R2586" s="34">
        <v>0</v>
      </c>
      <c r="S2586" s="48" t="s">
        <v>1123</v>
      </c>
      <c r="T2586" s="13" t="s">
        <v>122</v>
      </c>
      <c r="U2586" s="12" t="s">
        <v>122</v>
      </c>
      <c r="V2586" s="12" t="s">
        <v>122</v>
      </c>
      <c r="W2586" s="12" t="s">
        <v>122</v>
      </c>
      <c r="X2586" s="14" t="str">
        <f t="shared" si="40"/>
        <v>С</v>
      </c>
      <c r="Y2586" s="271">
        <f>Таблица1[[#This Row],[ID_intellix]]</f>
        <v>6316</v>
      </c>
      <c r="Z2586" s="269" t="s">
        <v>122</v>
      </c>
      <c r="AA2586" s="145">
        <f>IF(OR(Таблица1[[#This Row],[CARDIO_report]]&lt;&gt;0,Таблица1[[#This Row],[AI COMBO_report]]&lt;&gt;0,Таблица1[[#This Row],[OTC_report]]&lt;&gt;0),1,0)</f>
        <v>0</v>
      </c>
      <c r="AB2586" s="60" t="s">
        <v>1124</v>
      </c>
      <c r="AC2586" s="60" t="s">
        <v>1124</v>
      </c>
      <c r="AD2586" s="60" t="s">
        <v>1124</v>
      </c>
      <c r="AE2586" s="60" t="s">
        <v>1124</v>
      </c>
      <c r="AF2586" s="60"/>
      <c r="AG2586" s="60" t="s">
        <v>1124</v>
      </c>
      <c r="AH2586" s="60" t="s">
        <v>1124</v>
      </c>
      <c r="AI2586" s="60" t="s">
        <v>1124</v>
      </c>
      <c r="AJ2586" s="60" t="s">
        <v>1124</v>
      </c>
      <c r="AK2586" s="60" t="s">
        <v>1124</v>
      </c>
      <c r="AL2586" s="60" t="s">
        <v>1124</v>
      </c>
      <c r="AM2586" s="60" t="s">
        <v>1124</v>
      </c>
      <c r="AN2586" s="60" t="s">
        <v>1124</v>
      </c>
      <c r="AO2586" s="60"/>
      <c r="AP2586" s="35" t="s">
        <v>1857</v>
      </c>
      <c r="AQ2586" s="377">
        <v>0</v>
      </c>
      <c r="AR2586" s="378">
        <v>0</v>
      </c>
      <c r="AS2586" s="377">
        <v>0</v>
      </c>
      <c r="AT2586" s="378">
        <v>0</v>
      </c>
      <c r="AU2586" s="377">
        <v>0</v>
      </c>
      <c r="AV2586" s="377">
        <v>0</v>
      </c>
      <c r="AW2586" s="377">
        <v>0</v>
      </c>
      <c r="AX2586">
        <v>0</v>
      </c>
      <c r="AY2586">
        <v>0</v>
      </c>
    </row>
    <row r="2587" spans="1:54" ht="15.75" hidden="1" customHeight="1" x14ac:dyDescent="0.2">
      <c r="A2587" s="46">
        <v>2155</v>
      </c>
      <c r="B2587" s="258" t="s">
        <v>6021</v>
      </c>
      <c r="C2587" t="s">
        <v>1128</v>
      </c>
      <c r="D2587" t="s">
        <v>2184</v>
      </c>
      <c r="E2587" t="s">
        <v>1821</v>
      </c>
      <c r="F2587" s="29" t="s">
        <v>1844</v>
      </c>
      <c r="G2587" s="47">
        <v>315</v>
      </c>
      <c r="H2587" t="s">
        <v>1844</v>
      </c>
      <c r="I2587">
        <v>1</v>
      </c>
      <c r="J2587" t="s">
        <v>6022</v>
      </c>
      <c r="K2587" t="s">
        <v>2186</v>
      </c>
      <c r="L2587" t="s">
        <v>6023</v>
      </c>
      <c r="M2587" t="s">
        <v>2407</v>
      </c>
      <c r="N2587" s="34">
        <v>0</v>
      </c>
      <c r="O2587" s="34" t="s">
        <v>180</v>
      </c>
      <c r="P2587" s="34">
        <v>0</v>
      </c>
      <c r="Q2587" s="34" t="s">
        <v>886</v>
      </c>
      <c r="R2587" s="34">
        <v>0</v>
      </c>
      <c r="S2587" s="48" t="s">
        <v>1123</v>
      </c>
      <c r="T2587" s="13" t="s">
        <v>122</v>
      </c>
      <c r="U2587" s="12" t="s">
        <v>122</v>
      </c>
      <c r="V2587" s="12" t="s">
        <v>122</v>
      </c>
      <c r="W2587" s="12" t="s">
        <v>122</v>
      </c>
      <c r="X2587" s="14" t="str">
        <f t="shared" si="40"/>
        <v>С</v>
      </c>
      <c r="Y2587" s="271">
        <f>Таблица1[[#This Row],[ID_intellix]]</f>
        <v>2155</v>
      </c>
      <c r="Z2587" s="269" t="s">
        <v>122</v>
      </c>
      <c r="AA2587" s="145">
        <f>IF(OR(Таблица1[[#This Row],[CARDIO_report]]&lt;&gt;0,Таблица1[[#This Row],[AI COMBO_report]]&lt;&gt;0,Таблица1[[#This Row],[OTC_report]]&lt;&gt;0),1,0)</f>
        <v>0</v>
      </c>
      <c r="AB2587" s="60" t="s">
        <v>1124</v>
      </c>
      <c r="AC2587" s="60" t="s">
        <v>1124</v>
      </c>
      <c r="AD2587" s="60" t="s">
        <v>1124</v>
      </c>
      <c r="AE2587" s="60" t="s">
        <v>1124</v>
      </c>
      <c r="AF2587" s="60"/>
      <c r="AG2587" s="60" t="s">
        <v>1124</v>
      </c>
      <c r="AH2587" s="60" t="s">
        <v>1124</v>
      </c>
      <c r="AI2587" s="60" t="s">
        <v>1124</v>
      </c>
      <c r="AJ2587" s="60" t="s">
        <v>1124</v>
      </c>
      <c r="AK2587" s="60" t="s">
        <v>1124</v>
      </c>
      <c r="AL2587" s="60" t="s">
        <v>1124</v>
      </c>
      <c r="AM2587" s="60" t="s">
        <v>1124</v>
      </c>
      <c r="AN2587" s="60" t="s">
        <v>1124</v>
      </c>
      <c r="AO2587" s="60"/>
      <c r="AP2587" s="35" t="s">
        <v>1917</v>
      </c>
      <c r="AQ2587" s="377">
        <v>0</v>
      </c>
      <c r="AR2587" s="378">
        <v>0</v>
      </c>
      <c r="AS2587" s="377">
        <v>0</v>
      </c>
      <c r="AT2587" s="378">
        <v>0</v>
      </c>
      <c r="AU2587" s="377" t="s">
        <v>2408</v>
      </c>
      <c r="AV2587" s="377" t="s">
        <v>2408</v>
      </c>
      <c r="AW2587" s="377">
        <v>0</v>
      </c>
      <c r="AX2587" s="2" t="s">
        <v>2408</v>
      </c>
      <c r="AY2587" s="2">
        <v>0</v>
      </c>
      <c r="AZ2587" t="s">
        <v>2408</v>
      </c>
      <c r="BB2587" t="s">
        <v>2408</v>
      </c>
    </row>
    <row r="2588" spans="1:54" ht="15.75" hidden="1" customHeight="1" x14ac:dyDescent="0.2">
      <c r="A2588" s="46">
        <v>2554</v>
      </c>
      <c r="B2588" s="258" t="s">
        <v>6027</v>
      </c>
      <c r="C2588" t="s">
        <v>1128</v>
      </c>
      <c r="D2588" t="s">
        <v>2184</v>
      </c>
      <c r="E2588" t="s">
        <v>1821</v>
      </c>
      <c r="F2588" s="29" t="s">
        <v>1844</v>
      </c>
      <c r="G2588" s="47">
        <v>32</v>
      </c>
      <c r="H2588" t="s">
        <v>1844</v>
      </c>
      <c r="I2588">
        <v>1</v>
      </c>
      <c r="J2588" t="s">
        <v>6028</v>
      </c>
      <c r="K2588" t="s">
        <v>2186</v>
      </c>
      <c r="L2588" t="s">
        <v>6029</v>
      </c>
      <c r="M2588" t="s">
        <v>2407</v>
      </c>
      <c r="N2588" s="34" t="s">
        <v>411</v>
      </c>
      <c r="O2588" s="34" t="s">
        <v>180</v>
      </c>
      <c r="P2588" s="34">
        <v>0</v>
      </c>
      <c r="Q2588" s="34" t="s">
        <v>886</v>
      </c>
      <c r="R2588" s="34">
        <v>0</v>
      </c>
      <c r="S2588" s="48" t="s">
        <v>1123</v>
      </c>
      <c r="T2588" s="13">
        <v>0</v>
      </c>
      <c r="U2588" s="12">
        <v>0</v>
      </c>
      <c r="V2588" s="12">
        <v>0</v>
      </c>
      <c r="W2588" s="12">
        <v>0</v>
      </c>
      <c r="X2588" s="14" t="str">
        <f t="shared" si="40"/>
        <v>С</v>
      </c>
      <c r="Y2588" s="271">
        <f>Таблица1[[#This Row],[ID_intellix]]</f>
        <v>2554</v>
      </c>
      <c r="Z2588" s="269" t="s">
        <v>122</v>
      </c>
      <c r="AA2588" s="145">
        <f>IF(OR(Таблица1[[#This Row],[CARDIO_report]]&lt;&gt;0,Таблица1[[#This Row],[AI COMBO_report]]&lt;&gt;0,Таблица1[[#This Row],[OTC_report]]&lt;&gt;0),1,0)</f>
        <v>1</v>
      </c>
      <c r="AB2588" s="60" t="s">
        <v>1124</v>
      </c>
      <c r="AC2588" s="60" t="s">
        <v>1124</v>
      </c>
      <c r="AD2588" s="60" t="s">
        <v>1124</v>
      </c>
      <c r="AE2588" s="60" t="s">
        <v>1124</v>
      </c>
      <c r="AF2588" s="60"/>
      <c r="AG2588" s="60" t="s">
        <v>1124</v>
      </c>
      <c r="AH2588" s="60" t="s">
        <v>1124</v>
      </c>
      <c r="AI2588" s="60" t="s">
        <v>1124</v>
      </c>
      <c r="AJ2588" s="60" t="s">
        <v>1124</v>
      </c>
      <c r="AK2588" s="60" t="s">
        <v>1124</v>
      </c>
      <c r="AL2588" s="60" t="s">
        <v>1124</v>
      </c>
      <c r="AM2588" s="60" t="s">
        <v>1124</v>
      </c>
      <c r="AN2588" s="60" t="s">
        <v>1124</v>
      </c>
      <c r="AO2588" s="60"/>
      <c r="AP2588" s="35" t="s">
        <v>1857</v>
      </c>
      <c r="AQ2588" s="377">
        <v>0</v>
      </c>
      <c r="AR2588" s="378">
        <v>0</v>
      </c>
      <c r="AS2588" s="377">
        <v>0</v>
      </c>
      <c r="AT2588" s="378">
        <v>0</v>
      </c>
      <c r="AU2588" s="377">
        <v>0</v>
      </c>
      <c r="AV2588" s="377">
        <v>0</v>
      </c>
      <c r="AW2588" s="377">
        <v>0</v>
      </c>
      <c r="AX2588">
        <v>0</v>
      </c>
      <c r="AY2588">
        <v>0</v>
      </c>
    </row>
    <row r="2589" spans="1:54" ht="15.75" hidden="1" customHeight="1" x14ac:dyDescent="0.2">
      <c r="A2589" s="46">
        <v>5368</v>
      </c>
      <c r="B2589" s="258" t="s">
        <v>6064</v>
      </c>
      <c r="C2589" t="s">
        <v>1128</v>
      </c>
      <c r="D2589" t="s">
        <v>2184</v>
      </c>
      <c r="E2589" t="s">
        <v>1821</v>
      </c>
      <c r="F2589" s="29" t="s">
        <v>1844</v>
      </c>
      <c r="G2589" s="47">
        <v>38</v>
      </c>
      <c r="H2589" t="s">
        <v>1844</v>
      </c>
      <c r="I2589">
        <v>1</v>
      </c>
      <c r="J2589" t="s">
        <v>6065</v>
      </c>
      <c r="K2589" t="s">
        <v>2186</v>
      </c>
      <c r="L2589" t="s">
        <v>6066</v>
      </c>
      <c r="M2589" t="s">
        <v>2407</v>
      </c>
      <c r="N2589" s="34">
        <v>0</v>
      </c>
      <c r="O2589" s="34" t="s">
        <v>180</v>
      </c>
      <c r="P2589" s="34">
        <v>0</v>
      </c>
      <c r="Q2589" s="34" t="s">
        <v>886</v>
      </c>
      <c r="R2589" s="34">
        <v>0</v>
      </c>
      <c r="S2589" s="48" t="s">
        <v>1123</v>
      </c>
      <c r="T2589" s="13">
        <v>0</v>
      </c>
      <c r="U2589" s="12">
        <v>0</v>
      </c>
      <c r="V2589" s="12">
        <v>0</v>
      </c>
      <c r="W2589" s="12">
        <v>0</v>
      </c>
      <c r="X2589" s="14" t="str">
        <f t="shared" si="40"/>
        <v>С</v>
      </c>
      <c r="Y2589" s="271">
        <f>Таблица1[[#This Row],[ID_intellix]]</f>
        <v>5368</v>
      </c>
      <c r="Z2589" s="269" t="s">
        <v>122</v>
      </c>
      <c r="AA2589" s="145">
        <f>IF(OR(Таблица1[[#This Row],[CARDIO_report]]&lt;&gt;0,Таблица1[[#This Row],[AI COMBO_report]]&lt;&gt;0,Таблица1[[#This Row],[OTC_report]]&lt;&gt;0),1,0)</f>
        <v>0</v>
      </c>
      <c r="AB2589" s="60" t="s">
        <v>1124</v>
      </c>
      <c r="AC2589" s="60" t="s">
        <v>1124</v>
      </c>
      <c r="AD2589" s="60" t="s">
        <v>1124</v>
      </c>
      <c r="AE2589" s="60" t="s">
        <v>1124</v>
      </c>
      <c r="AF2589" s="60"/>
      <c r="AG2589" s="60" t="s">
        <v>1124</v>
      </c>
      <c r="AH2589" s="60" t="s">
        <v>1124</v>
      </c>
      <c r="AI2589" s="60" t="s">
        <v>1124</v>
      </c>
      <c r="AJ2589" s="60" t="s">
        <v>1124</v>
      </c>
      <c r="AK2589" s="60" t="s">
        <v>1124</v>
      </c>
      <c r="AL2589" s="60" t="s">
        <v>1124</v>
      </c>
      <c r="AM2589" s="60" t="s">
        <v>1124</v>
      </c>
      <c r="AN2589" s="60" t="s">
        <v>1124</v>
      </c>
      <c r="AO2589" s="60"/>
      <c r="AP2589" s="35" t="s">
        <v>1857</v>
      </c>
      <c r="AQ2589" s="377">
        <v>0</v>
      </c>
      <c r="AR2589" s="378">
        <v>0</v>
      </c>
      <c r="AS2589" s="377">
        <v>0</v>
      </c>
      <c r="AT2589" s="378">
        <v>0</v>
      </c>
      <c r="AU2589" s="377">
        <v>0</v>
      </c>
      <c r="AV2589" s="377">
        <v>0</v>
      </c>
      <c r="AW2589" s="377">
        <v>0</v>
      </c>
      <c r="AX2589">
        <v>0</v>
      </c>
      <c r="AY2589">
        <v>0</v>
      </c>
    </row>
    <row r="2590" spans="1:54" ht="15.75" hidden="1" customHeight="1" x14ac:dyDescent="0.2">
      <c r="A2590" s="46">
        <v>1766</v>
      </c>
      <c r="B2590" s="258" t="s">
        <v>6202</v>
      </c>
      <c r="C2590" t="s">
        <v>1128</v>
      </c>
      <c r="D2590" t="s">
        <v>2184</v>
      </c>
      <c r="E2590" t="s">
        <v>1821</v>
      </c>
      <c r="F2590" s="29" t="s">
        <v>1844</v>
      </c>
      <c r="G2590" s="47">
        <v>25</v>
      </c>
      <c r="H2590" t="s">
        <v>1844</v>
      </c>
      <c r="I2590">
        <v>1</v>
      </c>
      <c r="J2590" t="s">
        <v>6203</v>
      </c>
      <c r="K2590" t="s">
        <v>2186</v>
      </c>
      <c r="L2590" t="s">
        <v>6204</v>
      </c>
      <c r="M2590" t="s">
        <v>2407</v>
      </c>
      <c r="N2590" s="34" t="s">
        <v>411</v>
      </c>
      <c r="O2590" s="34" t="s">
        <v>180</v>
      </c>
      <c r="P2590" s="34" t="s">
        <v>188</v>
      </c>
      <c r="Q2590" s="34" t="s">
        <v>886</v>
      </c>
      <c r="R2590" s="34" t="s">
        <v>892</v>
      </c>
      <c r="S2590" s="48" t="s">
        <v>1123</v>
      </c>
      <c r="T2590" s="13" t="s">
        <v>1863</v>
      </c>
      <c r="U2590" s="12" t="s">
        <v>122</v>
      </c>
      <c r="V2590" s="12" t="s">
        <v>122</v>
      </c>
      <c r="W2590" s="12" t="s">
        <v>122</v>
      </c>
      <c r="X2590" s="14" t="str">
        <f t="shared" si="40"/>
        <v>В</v>
      </c>
      <c r="Y2590" s="271">
        <f>Таблица1[[#This Row],[ID_intellix]]</f>
        <v>1766</v>
      </c>
      <c r="Z2590" s="269" t="s">
        <v>122</v>
      </c>
      <c r="AA2590" s="145">
        <f>IF(OR(Таблица1[[#This Row],[CARDIO_report]]&lt;&gt;0,Таблица1[[#This Row],[AI COMBO_report]]&lt;&gt;0,Таблица1[[#This Row],[OTC_report]]&lt;&gt;0),1,0)</f>
        <v>1</v>
      </c>
      <c r="AB2590" s="60" t="s">
        <v>1124</v>
      </c>
      <c r="AC2590" s="60" t="s">
        <v>1124</v>
      </c>
      <c r="AD2590" s="60" t="s">
        <v>1124</v>
      </c>
      <c r="AE2590" s="60" t="s">
        <v>1124</v>
      </c>
      <c r="AF2590" s="60"/>
      <c r="AG2590" s="60" t="s">
        <v>1124</v>
      </c>
      <c r="AH2590" s="60" t="s">
        <v>1124</v>
      </c>
      <c r="AI2590" s="60" t="s">
        <v>1124</v>
      </c>
      <c r="AJ2590" s="60" t="s">
        <v>1124</v>
      </c>
      <c r="AK2590" s="60" t="s">
        <v>1124</v>
      </c>
      <c r="AL2590" s="60" t="s">
        <v>1124</v>
      </c>
      <c r="AM2590" s="60" t="s">
        <v>1124</v>
      </c>
      <c r="AN2590" s="60" t="s">
        <v>1124</v>
      </c>
      <c r="AO2590" s="60"/>
      <c r="AP2590" s="35" t="s">
        <v>1917</v>
      </c>
      <c r="AQ2590" s="377">
        <v>0</v>
      </c>
      <c r="AR2590" s="378">
        <v>0</v>
      </c>
      <c r="AS2590" s="377">
        <v>0</v>
      </c>
      <c r="AT2590" s="378">
        <v>0</v>
      </c>
      <c r="AU2590" s="377" t="s">
        <v>2408</v>
      </c>
      <c r="AV2590" s="377" t="s">
        <v>2408</v>
      </c>
      <c r="AW2590" s="377">
        <v>0</v>
      </c>
      <c r="AX2590" s="2" t="s">
        <v>2408</v>
      </c>
      <c r="AY2590" s="2">
        <v>0</v>
      </c>
      <c r="AZ2590" t="s">
        <v>2408</v>
      </c>
      <c r="BB2590" t="s">
        <v>2408</v>
      </c>
    </row>
    <row r="2591" spans="1:54" ht="15.75" hidden="1" customHeight="1" x14ac:dyDescent="0.2">
      <c r="A2591" s="46">
        <v>414</v>
      </c>
      <c r="B2591" s="258" t="s">
        <v>11739</v>
      </c>
      <c r="C2591" t="s">
        <v>1128</v>
      </c>
      <c r="D2591" t="s">
        <v>2184</v>
      </c>
      <c r="E2591" t="s">
        <v>2504</v>
      </c>
      <c r="F2591" s="29" t="s">
        <v>3155</v>
      </c>
      <c r="G2591" s="47">
        <v>9</v>
      </c>
      <c r="H2591" t="s">
        <v>3155</v>
      </c>
      <c r="I2591">
        <v>1</v>
      </c>
      <c r="J2591" t="s">
        <v>11740</v>
      </c>
      <c r="K2591" t="s">
        <v>2186</v>
      </c>
      <c r="L2591" t="s">
        <v>11741</v>
      </c>
      <c r="M2591" t="s">
        <v>2407</v>
      </c>
      <c r="N2591" s="34">
        <v>0</v>
      </c>
      <c r="O2591" s="34" t="s">
        <v>180</v>
      </c>
      <c r="P2591" s="34">
        <v>0</v>
      </c>
      <c r="Q2591" s="34" t="s">
        <v>886</v>
      </c>
      <c r="R2591" s="34">
        <v>0</v>
      </c>
      <c r="S2591" s="48" t="s">
        <v>1123</v>
      </c>
      <c r="T2591" s="13" t="s">
        <v>122</v>
      </c>
      <c r="U2591" s="12" t="s">
        <v>122</v>
      </c>
      <c r="V2591" s="12" t="s">
        <v>122</v>
      </c>
      <c r="W2591" s="12" t="s">
        <v>122</v>
      </c>
      <c r="X2591" s="14" t="str">
        <f t="shared" si="40"/>
        <v>С</v>
      </c>
      <c r="Y2591" s="271">
        <f>Таблица1[[#This Row],[ID_intellix]]</f>
        <v>414</v>
      </c>
      <c r="Z2591" s="269" t="s">
        <v>122</v>
      </c>
      <c r="AA2591" s="145">
        <f>IF(OR(Таблица1[[#This Row],[CARDIO_report]]&lt;&gt;0,Таблица1[[#This Row],[AI COMBO_report]]&lt;&gt;0,Таблица1[[#This Row],[OTC_report]]&lt;&gt;0),1,0)</f>
        <v>0</v>
      </c>
      <c r="AB2591" s="60" t="s">
        <v>1124</v>
      </c>
      <c r="AC2591" s="60" t="s">
        <v>1124</v>
      </c>
      <c r="AD2591" s="60" t="s">
        <v>1124</v>
      </c>
      <c r="AE2591" s="60" t="s">
        <v>1124</v>
      </c>
      <c r="AF2591" s="60"/>
      <c r="AG2591" s="89" t="s">
        <v>1145</v>
      </c>
      <c r="AH2591" s="89">
        <v>199</v>
      </c>
      <c r="AI2591" s="89" t="s">
        <v>1145</v>
      </c>
      <c r="AJ2591" s="89">
        <v>202</v>
      </c>
      <c r="AK2591" s="89" t="s">
        <v>1145</v>
      </c>
      <c r="AL2591" s="89">
        <v>168</v>
      </c>
      <c r="AM2591" s="89" t="s">
        <v>1145</v>
      </c>
      <c r="AN2591" s="89">
        <v>197</v>
      </c>
      <c r="AP2591" s="35" t="s">
        <v>1857</v>
      </c>
      <c r="AQ2591" s="377">
        <v>0</v>
      </c>
      <c r="AR2591" s="378">
        <v>0</v>
      </c>
      <c r="AS2591" s="377">
        <v>0</v>
      </c>
      <c r="AT2591" s="378">
        <v>0</v>
      </c>
      <c r="AU2591" s="377">
        <v>0</v>
      </c>
      <c r="AV2591" s="377">
        <v>0</v>
      </c>
      <c r="AW2591" s="377">
        <v>0</v>
      </c>
      <c r="AX2591">
        <v>0</v>
      </c>
      <c r="AY2591">
        <v>0</v>
      </c>
    </row>
    <row r="2592" spans="1:54" ht="15.75" hidden="1" customHeight="1" x14ac:dyDescent="0.2">
      <c r="A2592" s="46">
        <v>8008</v>
      </c>
      <c r="B2592" s="258" t="s">
        <v>14146</v>
      </c>
      <c r="C2592" t="s">
        <v>1128</v>
      </c>
      <c r="D2592" t="s">
        <v>2184</v>
      </c>
      <c r="E2592" t="s">
        <v>2504</v>
      </c>
      <c r="F2592" s="29" t="s">
        <v>10919</v>
      </c>
      <c r="G2592" s="47" t="s">
        <v>3018</v>
      </c>
      <c r="H2592" t="s">
        <v>1140</v>
      </c>
      <c r="I2592">
        <v>1</v>
      </c>
      <c r="J2592" t="s">
        <v>14147</v>
      </c>
      <c r="K2592" t="s">
        <v>2186</v>
      </c>
      <c r="L2592" t="s">
        <v>14148</v>
      </c>
      <c r="M2592" t="s">
        <v>2407</v>
      </c>
      <c r="N2592" s="34" t="s">
        <v>557</v>
      </c>
      <c r="O2592" s="34" t="s">
        <v>180</v>
      </c>
      <c r="P2592" s="34" t="s">
        <v>188</v>
      </c>
      <c r="Q2592" s="34" t="s">
        <v>886</v>
      </c>
      <c r="R2592" s="34" t="s">
        <v>892</v>
      </c>
      <c r="S2592" s="48" t="s">
        <v>1123</v>
      </c>
      <c r="T2592" s="13" t="s">
        <v>122</v>
      </c>
      <c r="U2592" s="12" t="s">
        <v>122</v>
      </c>
      <c r="V2592" s="12" t="s">
        <v>122</v>
      </c>
      <c r="W2592" s="12" t="s">
        <v>122</v>
      </c>
      <c r="X2592" s="14" t="str">
        <f t="shared" si="40"/>
        <v>С</v>
      </c>
      <c r="Y2592" s="271">
        <f>Таблица1[[#This Row],[ID_intellix]]</f>
        <v>8008</v>
      </c>
      <c r="Z2592" s="269" t="s">
        <v>122</v>
      </c>
      <c r="AA2592" s="145">
        <f>IF(OR(Таблица1[[#This Row],[CARDIO_report]]&lt;&gt;0,Таблица1[[#This Row],[AI COMBO_report]]&lt;&gt;0,Таблица1[[#This Row],[OTC_report]]&lt;&gt;0),1,0)</f>
        <v>1</v>
      </c>
      <c r="AB2592" s="60" t="s">
        <v>1124</v>
      </c>
      <c r="AC2592" s="60" t="s">
        <v>1124</v>
      </c>
      <c r="AD2592" s="60" t="s">
        <v>1124</v>
      </c>
      <c r="AE2592" s="60" t="s">
        <v>1124</v>
      </c>
      <c r="AF2592" s="60"/>
      <c r="AG2592" s="89" t="s">
        <v>1437</v>
      </c>
      <c r="AH2592" s="89">
        <v>37</v>
      </c>
      <c r="AI2592" s="254" t="s">
        <v>1437</v>
      </c>
      <c r="AJ2592" s="254">
        <v>66</v>
      </c>
      <c r="AK2592" s="254" t="s">
        <v>1145</v>
      </c>
      <c r="AL2592" s="254">
        <v>137</v>
      </c>
      <c r="AM2592" s="254" t="s">
        <v>1414</v>
      </c>
      <c r="AN2592" s="254">
        <v>164</v>
      </c>
      <c r="AO2592" s="254"/>
      <c r="AP2592" s="35" t="s">
        <v>1825</v>
      </c>
      <c r="AQ2592" s="377">
        <v>0</v>
      </c>
      <c r="AR2592" s="378">
        <v>0</v>
      </c>
      <c r="AS2592" s="377">
        <v>0</v>
      </c>
      <c r="AT2592" s="378">
        <v>0</v>
      </c>
      <c r="AU2592" s="377">
        <v>0</v>
      </c>
      <c r="AV2592" s="377">
        <v>0</v>
      </c>
      <c r="AW2592" s="377">
        <v>0</v>
      </c>
      <c r="AX2592">
        <v>0</v>
      </c>
      <c r="AY2592">
        <v>0</v>
      </c>
    </row>
    <row r="2593" spans="1:54" ht="15.75" hidden="1" customHeight="1" x14ac:dyDescent="0.2">
      <c r="A2593" s="46">
        <v>25343</v>
      </c>
      <c r="B2593" s="258" t="s">
        <v>14390</v>
      </c>
      <c r="C2593" t="s">
        <v>1128</v>
      </c>
      <c r="D2593" t="s">
        <v>2184</v>
      </c>
      <c r="E2593" t="s">
        <v>2504</v>
      </c>
      <c r="F2593" s="29" t="s">
        <v>14378</v>
      </c>
      <c r="G2593" s="47">
        <v>6</v>
      </c>
      <c r="H2593" t="s">
        <v>14378</v>
      </c>
      <c r="I2593">
        <v>1</v>
      </c>
      <c r="J2593" t="s">
        <v>14391</v>
      </c>
      <c r="K2593" t="s">
        <v>2186</v>
      </c>
      <c r="L2593" t="s">
        <v>14392</v>
      </c>
      <c r="M2593" t="s">
        <v>2407</v>
      </c>
      <c r="N2593" s="34">
        <v>0</v>
      </c>
      <c r="O2593" s="34" t="s">
        <v>180</v>
      </c>
      <c r="P2593" s="34">
        <v>0</v>
      </c>
      <c r="Q2593" s="34" t="s">
        <v>886</v>
      </c>
      <c r="R2593" s="34">
        <v>0</v>
      </c>
      <c r="S2593" s="48" t="s">
        <v>1123</v>
      </c>
      <c r="T2593" s="13">
        <v>0</v>
      </c>
      <c r="U2593" s="12">
        <v>0</v>
      </c>
      <c r="V2593" s="12">
        <v>0</v>
      </c>
      <c r="W2593" s="12">
        <v>0</v>
      </c>
      <c r="X2593" s="14" t="str">
        <f t="shared" si="40"/>
        <v>С</v>
      </c>
      <c r="Y2593" s="271">
        <f>Таблица1[[#This Row],[ID_intellix]]</f>
        <v>25343</v>
      </c>
      <c r="Z2593" s="269" t="s">
        <v>122</v>
      </c>
      <c r="AA2593" s="145">
        <f>IF(OR(Таблица1[[#This Row],[CARDIO_report]]&lt;&gt;0,Таблица1[[#This Row],[AI COMBO_report]]&lt;&gt;0,Таблица1[[#This Row],[OTC_report]]&lt;&gt;0),1,0)</f>
        <v>0</v>
      </c>
      <c r="AB2593" s="60" t="s">
        <v>1124</v>
      </c>
      <c r="AC2593" s="60" t="s">
        <v>1124</v>
      </c>
      <c r="AD2593" s="60" t="s">
        <v>1124</v>
      </c>
      <c r="AE2593" s="60" t="s">
        <v>1124</v>
      </c>
      <c r="AF2593" s="60"/>
      <c r="AG2593" s="89" t="s">
        <v>1145</v>
      </c>
      <c r="AH2593" s="89">
        <v>214</v>
      </c>
      <c r="AI2593" s="89" t="s">
        <v>1145</v>
      </c>
      <c r="AJ2593" s="89">
        <v>220</v>
      </c>
      <c r="AK2593" s="89" t="s">
        <v>1437</v>
      </c>
      <c r="AL2593" s="89">
        <v>39</v>
      </c>
      <c r="AM2593" s="89" t="s">
        <v>1145</v>
      </c>
      <c r="AN2593" s="89">
        <v>110</v>
      </c>
      <c r="AP2593" s="35" t="s">
        <v>1825</v>
      </c>
      <c r="AQ2593" s="377">
        <v>0</v>
      </c>
      <c r="AR2593" s="378">
        <v>0</v>
      </c>
      <c r="AS2593" s="377">
        <v>0</v>
      </c>
      <c r="AT2593" s="378">
        <v>0</v>
      </c>
      <c r="AU2593" s="377">
        <v>0</v>
      </c>
      <c r="AV2593" s="377">
        <v>0</v>
      </c>
      <c r="AW2593" s="377">
        <v>0</v>
      </c>
      <c r="AX2593">
        <v>0</v>
      </c>
      <c r="AY2593">
        <v>0</v>
      </c>
    </row>
    <row r="2594" spans="1:54" ht="15.75" hidden="1" customHeight="1" x14ac:dyDescent="0.2">
      <c r="A2594" s="399">
        <v>8152</v>
      </c>
      <c r="B2594" s="258">
        <v>0</v>
      </c>
      <c r="C2594" t="s">
        <v>1128</v>
      </c>
      <c r="D2594" t="s">
        <v>2184</v>
      </c>
      <c r="E2594" t="s">
        <v>2504</v>
      </c>
      <c r="F2594" s="402" t="s">
        <v>3155</v>
      </c>
      <c r="G2594" s="53" t="s">
        <v>6433</v>
      </c>
      <c r="H2594" t="s">
        <v>3155</v>
      </c>
      <c r="I2594">
        <v>1</v>
      </c>
      <c r="J2594" s="403" t="s">
        <v>14820</v>
      </c>
      <c r="K2594" s="402" t="s">
        <v>2186</v>
      </c>
      <c r="L2594" s="402" t="s">
        <v>14821</v>
      </c>
      <c r="M2594" t="s">
        <v>2407</v>
      </c>
      <c r="N2594" s="34">
        <v>0</v>
      </c>
      <c r="O2594" s="34" t="s">
        <v>180</v>
      </c>
      <c r="P2594" s="34">
        <v>0</v>
      </c>
      <c r="Q2594" s="34" t="s">
        <v>886</v>
      </c>
      <c r="R2594" s="34">
        <v>0</v>
      </c>
      <c r="S2594" s="48" t="s">
        <v>1123</v>
      </c>
      <c r="T2594" s="13">
        <v>0</v>
      </c>
      <c r="U2594" s="12">
        <v>0</v>
      </c>
      <c r="V2594" s="12">
        <v>0</v>
      </c>
      <c r="W2594" s="12">
        <v>0</v>
      </c>
      <c r="X2594" s="14" t="str">
        <f t="shared" si="40"/>
        <v>С</v>
      </c>
      <c r="Y2594" s="271">
        <f>Таблица1[[#This Row],[ID_intellix]]</f>
        <v>8152</v>
      </c>
      <c r="Z2594" s="269" t="s">
        <v>122</v>
      </c>
      <c r="AA2594" s="145">
        <f>IF(OR(Таблица1[[#This Row],[CARDIO_report]]&lt;&gt;0,Таблица1[[#This Row],[AI COMBO_report]]&lt;&gt;0,Таблица1[[#This Row],[OTC_report]]&lt;&gt;0),1,0)</f>
        <v>0</v>
      </c>
      <c r="AB2594" s="60" t="s">
        <v>1124</v>
      </c>
      <c r="AC2594" s="60" t="s">
        <v>1124</v>
      </c>
      <c r="AD2594" s="60" t="s">
        <v>1124</v>
      </c>
      <c r="AE2594" s="60" t="s">
        <v>1124</v>
      </c>
      <c r="AF2594" s="60"/>
      <c r="AG2594" s="60" t="s">
        <v>1124</v>
      </c>
      <c r="AH2594" s="60" t="s">
        <v>1124</v>
      </c>
      <c r="AI2594" s="60" t="s">
        <v>1124</v>
      </c>
      <c r="AJ2594" s="60" t="s">
        <v>1124</v>
      </c>
      <c r="AK2594" s="60" t="s">
        <v>1124</v>
      </c>
      <c r="AL2594" s="60" t="s">
        <v>1124</v>
      </c>
      <c r="AM2594" s="60" t="s">
        <v>1124</v>
      </c>
      <c r="AN2594" s="60" t="s">
        <v>1124</v>
      </c>
      <c r="AO2594" s="60"/>
      <c r="AP2594" s="35" t="s">
        <v>1124</v>
      </c>
      <c r="AQ2594" s="377">
        <v>0</v>
      </c>
      <c r="AR2594" s="378">
        <v>0</v>
      </c>
      <c r="AS2594" s="377">
        <v>0</v>
      </c>
      <c r="AT2594" s="378">
        <v>0</v>
      </c>
      <c r="AU2594" s="377">
        <v>0</v>
      </c>
      <c r="AV2594" s="377">
        <v>0</v>
      </c>
      <c r="AW2594" s="377">
        <v>0</v>
      </c>
      <c r="AX2594">
        <v>0</v>
      </c>
      <c r="AY2594">
        <v>0</v>
      </c>
    </row>
    <row r="2595" spans="1:54" ht="15.75" hidden="1" customHeight="1" x14ac:dyDescent="0.2">
      <c r="A2595" s="46">
        <v>25327</v>
      </c>
      <c r="B2595" s="258" t="s">
        <v>9690</v>
      </c>
      <c r="C2595" t="s">
        <v>1128</v>
      </c>
      <c r="D2595" t="s">
        <v>2189</v>
      </c>
      <c r="E2595" t="s">
        <v>2504</v>
      </c>
      <c r="F2595" s="29" t="s">
        <v>3159</v>
      </c>
      <c r="G2595" s="47">
        <v>59</v>
      </c>
      <c r="H2595" t="s">
        <v>1140</v>
      </c>
      <c r="I2595">
        <v>1</v>
      </c>
      <c r="J2595" t="s">
        <v>9691</v>
      </c>
      <c r="K2595" t="s">
        <v>2191</v>
      </c>
      <c r="L2595" t="s">
        <v>9692</v>
      </c>
      <c r="M2595">
        <v>0</v>
      </c>
      <c r="N2595" s="34">
        <v>0</v>
      </c>
      <c r="O2595" s="34">
        <v>0</v>
      </c>
      <c r="P2595" s="34">
        <v>0</v>
      </c>
      <c r="Q2595" s="34" t="s">
        <v>760</v>
      </c>
      <c r="R2595" s="34" t="s">
        <v>766</v>
      </c>
      <c r="S2595" s="48" t="s">
        <v>1123</v>
      </c>
      <c r="T2595" s="13" t="s">
        <v>122</v>
      </c>
      <c r="U2595" s="12" t="s">
        <v>1863</v>
      </c>
      <c r="V2595" s="12" t="s">
        <v>122</v>
      </c>
      <c r="W2595" s="12" t="s">
        <v>122</v>
      </c>
      <c r="X2595" s="14" t="str">
        <f t="shared" si="40"/>
        <v>В</v>
      </c>
      <c r="Y2595" s="271">
        <f>Таблица1[[#This Row],[ID_intellix]]</f>
        <v>25327</v>
      </c>
      <c r="Z2595" s="269" t="s">
        <v>122</v>
      </c>
      <c r="AA2595" s="145">
        <f>IF(OR(Таблица1[[#This Row],[CARDIO_report]]&lt;&gt;0,Таблица1[[#This Row],[AI COMBO_report]]&lt;&gt;0,Таблица1[[#This Row],[OTC_report]]&lt;&gt;0),1,0)</f>
        <v>1</v>
      </c>
      <c r="AB2595" s="60" t="s">
        <v>2602</v>
      </c>
      <c r="AC2595" s="60" t="s">
        <v>2601</v>
      </c>
      <c r="AD2595" s="60" t="s">
        <v>1124</v>
      </c>
      <c r="AE2595" s="60" t="s">
        <v>1124</v>
      </c>
      <c r="AF2595" s="60"/>
      <c r="AG2595" s="89" t="s">
        <v>1437</v>
      </c>
      <c r="AH2595" s="89">
        <v>21</v>
      </c>
      <c r="AI2595" s="89" t="s">
        <v>1437</v>
      </c>
      <c r="AJ2595" s="89">
        <v>35</v>
      </c>
      <c r="AK2595" s="89" t="s">
        <v>2516</v>
      </c>
      <c r="AL2595" s="89">
        <v>21</v>
      </c>
      <c r="AM2595" s="89" t="s">
        <v>2516</v>
      </c>
      <c r="AN2595" s="89">
        <v>15</v>
      </c>
      <c r="AP2595" s="35" t="s">
        <v>1825</v>
      </c>
      <c r="AQ2595" s="377">
        <v>0</v>
      </c>
      <c r="AR2595" s="378">
        <v>0</v>
      </c>
      <c r="AS2595" s="377">
        <v>0</v>
      </c>
      <c r="AT2595" s="378">
        <v>0</v>
      </c>
      <c r="AU2595" s="377">
        <v>0</v>
      </c>
      <c r="AV2595" s="377">
        <v>0</v>
      </c>
      <c r="AW2595" s="377">
        <v>0</v>
      </c>
      <c r="AX2595">
        <v>0</v>
      </c>
      <c r="AY2595">
        <v>0</v>
      </c>
    </row>
    <row r="2596" spans="1:54" ht="15.75" hidden="1" customHeight="1" x14ac:dyDescent="0.2">
      <c r="A2596" s="46">
        <v>2307</v>
      </c>
      <c r="B2596" s="258" t="s">
        <v>11672</v>
      </c>
      <c r="C2596" t="s">
        <v>1128</v>
      </c>
      <c r="D2596" t="s">
        <v>2189</v>
      </c>
      <c r="E2596" t="s">
        <v>2504</v>
      </c>
      <c r="F2596" s="29" t="s">
        <v>3155</v>
      </c>
      <c r="G2596" s="47">
        <v>16</v>
      </c>
      <c r="H2596" t="s">
        <v>3155</v>
      </c>
      <c r="I2596">
        <v>1</v>
      </c>
      <c r="J2596" t="s">
        <v>11673</v>
      </c>
      <c r="K2596" t="s">
        <v>2191</v>
      </c>
      <c r="L2596" t="s">
        <v>11674</v>
      </c>
      <c r="M2596">
        <v>0</v>
      </c>
      <c r="N2596" s="34">
        <v>0</v>
      </c>
      <c r="O2596" s="34">
        <v>0</v>
      </c>
      <c r="P2596" s="34">
        <v>0</v>
      </c>
      <c r="Q2596" s="34" t="s">
        <v>760</v>
      </c>
      <c r="R2596" s="34">
        <v>0</v>
      </c>
      <c r="S2596" s="48" t="s">
        <v>1123</v>
      </c>
      <c r="T2596" s="13">
        <v>0</v>
      </c>
      <c r="U2596" s="12">
        <v>0</v>
      </c>
      <c r="V2596" s="12">
        <v>0</v>
      </c>
      <c r="W2596" s="12">
        <v>0</v>
      </c>
      <c r="X2596" s="14" t="str">
        <f t="shared" si="40"/>
        <v>С</v>
      </c>
      <c r="Y2596" s="271">
        <f>Таблица1[[#This Row],[ID_intellix]]</f>
        <v>2307</v>
      </c>
      <c r="Z2596" s="269" t="s">
        <v>122</v>
      </c>
      <c r="AA2596" s="145">
        <f>IF(OR(Таблица1[[#This Row],[CARDIO_report]]&lt;&gt;0,Таблица1[[#This Row],[AI COMBO_report]]&lt;&gt;0,Таблица1[[#This Row],[OTC_report]]&lt;&gt;0),1,0)</f>
        <v>0</v>
      </c>
      <c r="AB2596" s="60" t="s">
        <v>1124</v>
      </c>
      <c r="AC2596" s="60" t="s">
        <v>1124</v>
      </c>
      <c r="AD2596" s="60" t="s">
        <v>1124</v>
      </c>
      <c r="AE2596" s="60" t="s">
        <v>1124</v>
      </c>
      <c r="AF2596" s="60"/>
      <c r="AG2596" s="89" t="s">
        <v>1414</v>
      </c>
      <c r="AH2596" s="89">
        <v>165</v>
      </c>
      <c r="AI2596" s="89" t="s">
        <v>1414</v>
      </c>
      <c r="AJ2596" s="89">
        <v>196</v>
      </c>
      <c r="AK2596" s="89" t="s">
        <v>1414</v>
      </c>
      <c r="AL2596" s="89">
        <v>189</v>
      </c>
      <c r="AM2596" s="89" t="s">
        <v>1414</v>
      </c>
      <c r="AN2596" s="89">
        <v>202</v>
      </c>
      <c r="AP2596" s="35" t="s">
        <v>1917</v>
      </c>
      <c r="AQ2596" s="377">
        <v>0</v>
      </c>
      <c r="AR2596" s="378">
        <v>0</v>
      </c>
      <c r="AS2596" s="377">
        <v>0</v>
      </c>
      <c r="AT2596" s="378">
        <v>0</v>
      </c>
      <c r="AU2596" s="377">
        <v>0</v>
      </c>
      <c r="AV2596" s="377">
        <v>0</v>
      </c>
      <c r="AW2596" s="377">
        <v>0</v>
      </c>
      <c r="AX2596">
        <v>0</v>
      </c>
      <c r="AY2596">
        <v>0</v>
      </c>
    </row>
    <row r="2597" spans="1:54" ht="15.75" customHeight="1" x14ac:dyDescent="0.2">
      <c r="A2597" s="46">
        <v>7711</v>
      </c>
      <c r="B2597" s="258" t="s">
        <v>14007</v>
      </c>
      <c r="C2597" t="s">
        <v>1128</v>
      </c>
      <c r="D2597" t="s">
        <v>2189</v>
      </c>
      <c r="E2597" t="s">
        <v>2504</v>
      </c>
      <c r="F2597" s="29" t="s">
        <v>1844</v>
      </c>
      <c r="G2597" s="396">
        <v>98</v>
      </c>
      <c r="H2597" t="s">
        <v>1844</v>
      </c>
      <c r="I2597">
        <v>1</v>
      </c>
      <c r="J2597" t="s">
        <v>14008</v>
      </c>
      <c r="K2597" t="s">
        <v>2191</v>
      </c>
      <c r="L2597" t="s">
        <v>14009</v>
      </c>
      <c r="M2597">
        <v>0</v>
      </c>
      <c r="N2597" s="34">
        <v>0</v>
      </c>
      <c r="O2597" s="34">
        <v>0</v>
      </c>
      <c r="P2597" s="34">
        <v>0</v>
      </c>
      <c r="Q2597" s="34" t="s">
        <v>760</v>
      </c>
      <c r="R2597" s="34" t="s">
        <v>766</v>
      </c>
      <c r="S2597" s="48" t="s">
        <v>1123</v>
      </c>
      <c r="T2597" s="13" t="s">
        <v>122</v>
      </c>
      <c r="U2597" s="12" t="s">
        <v>122</v>
      </c>
      <c r="V2597" s="12" t="s">
        <v>1863</v>
      </c>
      <c r="W2597" s="12" t="s">
        <v>122</v>
      </c>
      <c r="X2597" s="14" t="str">
        <f t="shared" si="40"/>
        <v>В</v>
      </c>
      <c r="Y2597" s="271">
        <f>Таблица1[[#This Row],[ID_intellix]]</f>
        <v>7711</v>
      </c>
      <c r="Z2597" s="269" t="s">
        <v>122</v>
      </c>
      <c r="AA2597" s="145">
        <f>IF(OR(Таблица1[[#This Row],[CARDIO_report]]&lt;&gt;0,Таблица1[[#This Row],[AI COMBO_report]]&lt;&gt;0,Таблица1[[#This Row],[OTC_report]]&lt;&gt;0),1,0)</f>
        <v>1</v>
      </c>
      <c r="AB2597" s="60" t="s">
        <v>1124</v>
      </c>
      <c r="AC2597" s="60" t="s">
        <v>1124</v>
      </c>
      <c r="AD2597" s="60" t="s">
        <v>1124</v>
      </c>
      <c r="AE2597" s="60" t="s">
        <v>1124</v>
      </c>
      <c r="AF2597" s="60"/>
      <c r="AG2597" s="60" t="s">
        <v>1124</v>
      </c>
      <c r="AH2597" s="60" t="s">
        <v>1124</v>
      </c>
      <c r="AI2597" s="60" t="s">
        <v>1124</v>
      </c>
      <c r="AJ2597" s="60" t="s">
        <v>1124</v>
      </c>
      <c r="AK2597" s="60" t="s">
        <v>1124</v>
      </c>
      <c r="AL2597" s="60" t="s">
        <v>1124</v>
      </c>
      <c r="AM2597" s="60" t="s">
        <v>1124</v>
      </c>
      <c r="AN2597" s="60" t="s">
        <v>1124</v>
      </c>
      <c r="AO2597" s="60"/>
      <c r="AP2597" s="35" t="s">
        <v>1825</v>
      </c>
      <c r="AQ2597" s="377">
        <v>0</v>
      </c>
      <c r="AR2597" s="378">
        <v>0</v>
      </c>
      <c r="AS2597" s="377">
        <v>0</v>
      </c>
      <c r="AT2597" s="378">
        <v>0</v>
      </c>
      <c r="AU2597" s="377">
        <v>0</v>
      </c>
      <c r="AV2597" s="377">
        <v>0</v>
      </c>
      <c r="AW2597" s="377">
        <v>0</v>
      </c>
      <c r="AX2597">
        <v>0</v>
      </c>
      <c r="AY2597">
        <v>0</v>
      </c>
    </row>
    <row r="2598" spans="1:54" ht="15.75" hidden="1" customHeight="1" x14ac:dyDescent="0.2">
      <c r="A2598" s="46">
        <v>7651</v>
      </c>
      <c r="B2598" s="258" t="s">
        <v>8433</v>
      </c>
      <c r="C2598" t="s">
        <v>1204</v>
      </c>
      <c r="D2598" t="s">
        <v>2158</v>
      </c>
      <c r="E2598" t="s">
        <v>2504</v>
      </c>
      <c r="F2598" s="29" t="s">
        <v>2512</v>
      </c>
      <c r="G2598" s="396">
        <v>71</v>
      </c>
      <c r="H2598" t="s">
        <v>2513</v>
      </c>
      <c r="I2598">
        <v>1</v>
      </c>
      <c r="J2598" t="s">
        <v>8434</v>
      </c>
      <c r="K2598" t="s">
        <v>8424</v>
      </c>
      <c r="L2598" t="s">
        <v>8435</v>
      </c>
      <c r="M2598" t="s">
        <v>355</v>
      </c>
      <c r="N2598" s="34" t="s">
        <v>362</v>
      </c>
      <c r="O2598" s="34" t="s">
        <v>706</v>
      </c>
      <c r="P2598" s="34">
        <v>0</v>
      </c>
      <c r="Q2598" s="34">
        <v>0</v>
      </c>
      <c r="R2598" s="34">
        <v>0</v>
      </c>
      <c r="S2598" s="48" t="s">
        <v>1123</v>
      </c>
      <c r="T2598" s="13" t="s">
        <v>122</v>
      </c>
      <c r="U2598" s="12" t="s">
        <v>122</v>
      </c>
      <c r="V2598" s="12" t="s">
        <v>1863</v>
      </c>
      <c r="W2598" s="12" t="s">
        <v>1863</v>
      </c>
      <c r="X2598" s="14" t="str">
        <f t="shared" si="40"/>
        <v>А</v>
      </c>
      <c r="Y2598" s="271">
        <f>Таблица1[[#This Row],[ID_intellix]]</f>
        <v>7651</v>
      </c>
      <c r="Z2598" s="269" t="s">
        <v>122</v>
      </c>
      <c r="AA2598" s="145">
        <f>IF(OR(Таблица1[[#This Row],[CARDIO_report]]&lt;&gt;0,Таблица1[[#This Row],[AI COMBO_report]]&lt;&gt;0,Таблица1[[#This Row],[OTC_report]]&lt;&gt;0),1,0)</f>
        <v>1</v>
      </c>
      <c r="AB2598" s="60" t="s">
        <v>1124</v>
      </c>
      <c r="AC2598" s="60" t="s">
        <v>1124</v>
      </c>
      <c r="AD2598" s="60" t="s">
        <v>1124</v>
      </c>
      <c r="AE2598" s="60" t="s">
        <v>1124</v>
      </c>
      <c r="AF2598" s="60"/>
      <c r="AG2598" s="89" t="s">
        <v>1145</v>
      </c>
      <c r="AH2598" s="89">
        <v>91</v>
      </c>
      <c r="AI2598" s="89" t="s">
        <v>1145</v>
      </c>
      <c r="AJ2598" s="89">
        <v>105</v>
      </c>
      <c r="AK2598" s="89" t="s">
        <v>1145</v>
      </c>
      <c r="AL2598" s="89">
        <v>84</v>
      </c>
      <c r="AM2598" s="89" t="s">
        <v>1145</v>
      </c>
      <c r="AN2598" s="89">
        <v>74</v>
      </c>
      <c r="AP2598" s="35" t="s">
        <v>1917</v>
      </c>
      <c r="AQ2598" s="377">
        <v>0</v>
      </c>
      <c r="AR2598" s="378">
        <v>0</v>
      </c>
      <c r="AS2598" s="377">
        <v>0</v>
      </c>
      <c r="AT2598" s="378">
        <v>0</v>
      </c>
      <c r="AU2598" s="377">
        <v>0</v>
      </c>
      <c r="AV2598" s="377">
        <v>0</v>
      </c>
      <c r="AW2598" s="377">
        <v>0</v>
      </c>
      <c r="AX2598">
        <v>0</v>
      </c>
      <c r="AY2598">
        <v>0</v>
      </c>
      <c r="BA2598" s="2" t="s">
        <v>15961</v>
      </c>
    </row>
    <row r="2599" spans="1:54" ht="15.75" hidden="1" customHeight="1" x14ac:dyDescent="0.2">
      <c r="A2599" s="46">
        <v>6348</v>
      </c>
      <c r="B2599" s="258" t="s">
        <v>8451</v>
      </c>
      <c r="C2599" t="s">
        <v>1204</v>
      </c>
      <c r="D2599" t="s">
        <v>2158</v>
      </c>
      <c r="E2599" t="s">
        <v>2504</v>
      </c>
      <c r="F2599" s="29" t="s">
        <v>8452</v>
      </c>
      <c r="G2599" s="47">
        <v>2</v>
      </c>
      <c r="H2599" t="s">
        <v>8452</v>
      </c>
      <c r="I2599">
        <v>1</v>
      </c>
      <c r="J2599" t="s">
        <v>8453</v>
      </c>
      <c r="K2599" t="s">
        <v>8424</v>
      </c>
      <c r="L2599" t="s">
        <v>8454</v>
      </c>
      <c r="M2599" t="s">
        <v>355</v>
      </c>
      <c r="N2599" s="34">
        <v>0</v>
      </c>
      <c r="O2599" s="34" t="s">
        <v>706</v>
      </c>
      <c r="P2599" s="34">
        <v>0</v>
      </c>
      <c r="Q2599" s="34">
        <v>0</v>
      </c>
      <c r="R2599" s="34">
        <v>0</v>
      </c>
      <c r="S2599" s="48" t="s">
        <v>1123</v>
      </c>
      <c r="T2599" s="13" t="s">
        <v>122</v>
      </c>
      <c r="U2599" s="12" t="s">
        <v>122</v>
      </c>
      <c r="V2599" s="12" t="s">
        <v>1863</v>
      </c>
      <c r="W2599" s="12" t="s">
        <v>122</v>
      </c>
      <c r="X2599" s="14" t="str">
        <f t="shared" si="40"/>
        <v>В</v>
      </c>
      <c r="Y2599" s="271">
        <f>Таблица1[[#This Row],[ID_intellix]]</f>
        <v>6348</v>
      </c>
      <c r="Z2599" s="269" t="s">
        <v>122</v>
      </c>
      <c r="AA2599" s="145">
        <f>IF(OR(Таблица1[[#This Row],[CARDIO_report]]&lt;&gt;0,Таблица1[[#This Row],[AI COMBO_report]]&lt;&gt;0,Таблица1[[#This Row],[OTC_report]]&lt;&gt;0),1,0)</f>
        <v>0</v>
      </c>
      <c r="AB2599" s="60" t="s">
        <v>1124</v>
      </c>
      <c r="AC2599" s="60" t="s">
        <v>1124</v>
      </c>
      <c r="AD2599" s="60" t="s">
        <v>1124</v>
      </c>
      <c r="AE2599" s="60" t="s">
        <v>1124</v>
      </c>
      <c r="AF2599" s="60"/>
      <c r="AG2599" s="89" t="s">
        <v>1414</v>
      </c>
      <c r="AH2599" s="89">
        <v>79</v>
      </c>
      <c r="AI2599" s="89" t="s">
        <v>1414</v>
      </c>
      <c r="AJ2599" s="89">
        <v>110</v>
      </c>
      <c r="AK2599" s="89" t="s">
        <v>2516</v>
      </c>
      <c r="AL2599" s="89">
        <v>50</v>
      </c>
      <c r="AM2599" s="89" t="s">
        <v>2516</v>
      </c>
      <c r="AN2599" s="89">
        <v>58</v>
      </c>
      <c r="AP2599" s="35" t="s">
        <v>1917</v>
      </c>
      <c r="AQ2599" s="377">
        <v>0</v>
      </c>
      <c r="AR2599" s="378">
        <v>0</v>
      </c>
      <c r="AS2599" s="377">
        <v>0</v>
      </c>
      <c r="AT2599" s="378">
        <v>0</v>
      </c>
      <c r="AU2599" s="377">
        <v>0</v>
      </c>
      <c r="AV2599" s="377">
        <v>0</v>
      </c>
      <c r="AW2599" s="377">
        <v>0</v>
      </c>
      <c r="AX2599">
        <v>0</v>
      </c>
      <c r="AY2599">
        <v>0</v>
      </c>
    </row>
    <row r="2600" spans="1:54" ht="15.75" hidden="1" customHeight="1" x14ac:dyDescent="0.2">
      <c r="A2600" s="46">
        <v>903</v>
      </c>
      <c r="B2600" s="258" t="s">
        <v>8422</v>
      </c>
      <c r="C2600" t="s">
        <v>1204</v>
      </c>
      <c r="D2600" t="s">
        <v>2158</v>
      </c>
      <c r="E2600" t="s">
        <v>1821</v>
      </c>
      <c r="F2600" s="29" t="s">
        <v>1822</v>
      </c>
      <c r="G2600" s="47">
        <v>204</v>
      </c>
      <c r="H2600" t="s">
        <v>1822</v>
      </c>
      <c r="I2600">
        <v>1</v>
      </c>
      <c r="J2600" t="s">
        <v>8423</v>
      </c>
      <c r="K2600" t="s">
        <v>8424</v>
      </c>
      <c r="L2600" t="s">
        <v>8425</v>
      </c>
      <c r="M2600" t="s">
        <v>355</v>
      </c>
      <c r="N2600" s="34">
        <v>0</v>
      </c>
      <c r="O2600" s="34" t="s">
        <v>706</v>
      </c>
      <c r="P2600" s="34">
        <v>0</v>
      </c>
      <c r="Q2600" s="34">
        <v>0</v>
      </c>
      <c r="R2600" s="34">
        <v>0</v>
      </c>
      <c r="S2600" s="48" t="s">
        <v>1123</v>
      </c>
      <c r="T2600" s="13" t="s">
        <v>1863</v>
      </c>
      <c r="U2600" s="12" t="s">
        <v>1863</v>
      </c>
      <c r="V2600" s="12" t="s">
        <v>1863</v>
      </c>
      <c r="W2600" s="12" t="s">
        <v>122</v>
      </c>
      <c r="X2600" s="14" t="str">
        <f t="shared" si="40"/>
        <v>А</v>
      </c>
      <c r="Y2600" s="271">
        <f>Таблица1[[#This Row],[ID_intellix]]</f>
        <v>903</v>
      </c>
      <c r="Z2600" s="269" t="s">
        <v>122</v>
      </c>
      <c r="AA2600" s="145">
        <f>IF(OR(Таблица1[[#This Row],[CARDIO_report]]&lt;&gt;0,Таблица1[[#This Row],[AI COMBO_report]]&lt;&gt;0,Таблица1[[#This Row],[OTC_report]]&lt;&gt;0),1,0)</f>
        <v>0</v>
      </c>
      <c r="AB2600" s="60" t="s">
        <v>1124</v>
      </c>
      <c r="AC2600" s="60" t="s">
        <v>1124</v>
      </c>
      <c r="AD2600" s="60" t="s">
        <v>1124</v>
      </c>
      <c r="AE2600" s="60" t="s">
        <v>1124</v>
      </c>
      <c r="AF2600" s="60"/>
      <c r="AG2600" s="60" t="s">
        <v>1124</v>
      </c>
      <c r="AH2600" s="60" t="s">
        <v>1124</v>
      </c>
      <c r="AI2600" s="60" t="s">
        <v>1124</v>
      </c>
      <c r="AJ2600" s="60" t="s">
        <v>1124</v>
      </c>
      <c r="AK2600" s="60" t="s">
        <v>1124</v>
      </c>
      <c r="AL2600" s="60" t="s">
        <v>1124</v>
      </c>
      <c r="AM2600" s="60" t="s">
        <v>1124</v>
      </c>
      <c r="AN2600" s="60" t="s">
        <v>1124</v>
      </c>
      <c r="AO2600" s="60"/>
      <c r="AP2600" s="35" t="s">
        <v>1917</v>
      </c>
      <c r="AQ2600" s="377">
        <v>0</v>
      </c>
      <c r="AR2600" s="378">
        <v>0</v>
      </c>
      <c r="AS2600" s="377">
        <v>0</v>
      </c>
      <c r="AT2600" s="378">
        <v>0</v>
      </c>
      <c r="AU2600" s="377">
        <v>0</v>
      </c>
      <c r="AV2600" s="377">
        <v>0</v>
      </c>
      <c r="AW2600" s="377">
        <v>0</v>
      </c>
      <c r="AX2600">
        <v>0</v>
      </c>
      <c r="AY2600">
        <v>0</v>
      </c>
    </row>
    <row r="2601" spans="1:54" ht="15.75" hidden="1" customHeight="1" x14ac:dyDescent="0.2">
      <c r="A2601" s="46">
        <v>904</v>
      </c>
      <c r="B2601" s="258" t="s">
        <v>8426</v>
      </c>
      <c r="C2601" t="s">
        <v>1204</v>
      </c>
      <c r="D2601" t="s">
        <v>2158</v>
      </c>
      <c r="E2601" t="s">
        <v>1821</v>
      </c>
      <c r="F2601" s="29" t="s">
        <v>1822</v>
      </c>
      <c r="G2601" s="47">
        <v>205</v>
      </c>
      <c r="H2601" t="s">
        <v>1822</v>
      </c>
      <c r="I2601">
        <v>1</v>
      </c>
      <c r="J2601" t="s">
        <v>8427</v>
      </c>
      <c r="K2601" t="s">
        <v>8424</v>
      </c>
      <c r="L2601" t="s">
        <v>3072</v>
      </c>
      <c r="M2601" t="s">
        <v>355</v>
      </c>
      <c r="N2601" s="34">
        <v>0</v>
      </c>
      <c r="O2601" s="34" t="s">
        <v>706</v>
      </c>
      <c r="P2601" s="34">
        <v>0</v>
      </c>
      <c r="Q2601" s="34">
        <v>0</v>
      </c>
      <c r="R2601" s="34">
        <v>0</v>
      </c>
      <c r="S2601" s="48" t="s">
        <v>1123</v>
      </c>
      <c r="T2601" s="13" t="s">
        <v>122</v>
      </c>
      <c r="U2601" s="12" t="s">
        <v>1863</v>
      </c>
      <c r="V2601" s="12" t="s">
        <v>122</v>
      </c>
      <c r="W2601" s="12" t="s">
        <v>122</v>
      </c>
      <c r="X2601" s="14" t="str">
        <f t="shared" si="40"/>
        <v>В</v>
      </c>
      <c r="Y2601" s="271">
        <f>Таблица1[[#This Row],[ID_intellix]]</f>
        <v>904</v>
      </c>
      <c r="Z2601" s="269" t="s">
        <v>122</v>
      </c>
      <c r="AA2601" s="145">
        <f>IF(OR(Таблица1[[#This Row],[CARDIO_report]]&lt;&gt;0,Таблица1[[#This Row],[AI COMBO_report]]&lt;&gt;0,Таблица1[[#This Row],[OTC_report]]&lt;&gt;0),1,0)</f>
        <v>0</v>
      </c>
      <c r="AB2601" s="60" t="s">
        <v>1124</v>
      </c>
      <c r="AC2601" s="60" t="s">
        <v>1124</v>
      </c>
      <c r="AD2601" s="60" t="s">
        <v>1124</v>
      </c>
      <c r="AE2601" s="60" t="s">
        <v>1124</v>
      </c>
      <c r="AF2601" s="60"/>
      <c r="AG2601" s="60" t="s">
        <v>1124</v>
      </c>
      <c r="AH2601" s="60" t="s">
        <v>1124</v>
      </c>
      <c r="AI2601" s="60" t="s">
        <v>1124</v>
      </c>
      <c r="AJ2601" s="60" t="s">
        <v>1124</v>
      </c>
      <c r="AK2601" s="60" t="s">
        <v>1124</v>
      </c>
      <c r="AL2601" s="60" t="s">
        <v>1124</v>
      </c>
      <c r="AM2601" s="60" t="s">
        <v>1124</v>
      </c>
      <c r="AN2601" s="60" t="s">
        <v>1124</v>
      </c>
      <c r="AO2601" s="60"/>
      <c r="AP2601" s="35" t="s">
        <v>1857</v>
      </c>
      <c r="AQ2601" s="377">
        <v>0</v>
      </c>
      <c r="AR2601" s="378">
        <v>0</v>
      </c>
      <c r="AS2601" s="377">
        <v>0</v>
      </c>
      <c r="AT2601" s="378">
        <v>0</v>
      </c>
      <c r="AU2601" s="377">
        <v>0</v>
      </c>
      <c r="AV2601" s="377">
        <v>0</v>
      </c>
      <c r="AW2601" s="377">
        <v>0</v>
      </c>
      <c r="AX2601">
        <v>0</v>
      </c>
      <c r="AY2601">
        <v>0</v>
      </c>
    </row>
    <row r="2602" spans="1:54" ht="15.75" hidden="1" customHeight="1" x14ac:dyDescent="0.2">
      <c r="A2602" s="46">
        <v>899</v>
      </c>
      <c r="B2602" s="258" t="s">
        <v>8428</v>
      </c>
      <c r="C2602" t="s">
        <v>1204</v>
      </c>
      <c r="D2602" t="s">
        <v>2158</v>
      </c>
      <c r="E2602" t="s">
        <v>1821</v>
      </c>
      <c r="F2602" s="29" t="s">
        <v>1822</v>
      </c>
      <c r="G2602" s="47">
        <v>85</v>
      </c>
      <c r="H2602" t="s">
        <v>1822</v>
      </c>
      <c r="I2602">
        <v>1</v>
      </c>
      <c r="J2602" t="s">
        <v>8429</v>
      </c>
      <c r="K2602" t="s">
        <v>8424</v>
      </c>
      <c r="L2602" t="s">
        <v>2766</v>
      </c>
      <c r="M2602" t="s">
        <v>355</v>
      </c>
      <c r="N2602" s="34">
        <v>0</v>
      </c>
      <c r="O2602" s="34" t="s">
        <v>706</v>
      </c>
      <c r="P2602" s="34">
        <v>0</v>
      </c>
      <c r="Q2602" s="34">
        <v>0</v>
      </c>
      <c r="R2602" s="34">
        <v>0</v>
      </c>
      <c r="S2602" s="48" t="s">
        <v>1123</v>
      </c>
      <c r="T2602" s="13" t="s">
        <v>1863</v>
      </c>
      <c r="U2602" s="12" t="s">
        <v>122</v>
      </c>
      <c r="V2602" s="12" t="s">
        <v>122</v>
      </c>
      <c r="W2602" s="12" t="s">
        <v>1863</v>
      </c>
      <c r="X2602" s="14" t="str">
        <f t="shared" si="40"/>
        <v>А</v>
      </c>
      <c r="Y2602" s="271">
        <f>Таблица1[[#This Row],[ID_intellix]]</f>
        <v>899</v>
      </c>
      <c r="Z2602" s="269" t="s">
        <v>122</v>
      </c>
      <c r="AA2602" s="145">
        <f>IF(OR(Таблица1[[#This Row],[CARDIO_report]]&lt;&gt;0,Таблица1[[#This Row],[AI COMBO_report]]&lt;&gt;0,Таблица1[[#This Row],[OTC_report]]&lt;&gt;0),1,0)</f>
        <v>0</v>
      </c>
      <c r="AB2602" s="60" t="s">
        <v>1124</v>
      </c>
      <c r="AC2602" s="60" t="s">
        <v>1124</v>
      </c>
      <c r="AD2602" s="60" t="s">
        <v>1124</v>
      </c>
      <c r="AE2602" s="60" t="s">
        <v>1124</v>
      </c>
      <c r="AF2602" s="60"/>
      <c r="AG2602" s="60" t="s">
        <v>1124</v>
      </c>
      <c r="AH2602" s="60" t="s">
        <v>1124</v>
      </c>
      <c r="AI2602" s="60" t="s">
        <v>1124</v>
      </c>
      <c r="AJ2602" s="60" t="s">
        <v>1124</v>
      </c>
      <c r="AK2602" s="60" t="s">
        <v>1124</v>
      </c>
      <c r="AL2602" s="60" t="s">
        <v>1124</v>
      </c>
      <c r="AM2602" s="60" t="s">
        <v>1124</v>
      </c>
      <c r="AN2602" s="60" t="s">
        <v>1124</v>
      </c>
      <c r="AO2602" s="60"/>
      <c r="AP2602" s="35" t="s">
        <v>1857</v>
      </c>
      <c r="AQ2602" s="377">
        <v>0</v>
      </c>
      <c r="AR2602" s="378">
        <v>0</v>
      </c>
      <c r="AS2602" s="377">
        <v>0</v>
      </c>
      <c r="AT2602" s="378">
        <v>0</v>
      </c>
      <c r="AU2602" s="377">
        <v>0</v>
      </c>
      <c r="AV2602" s="377">
        <v>0</v>
      </c>
      <c r="AW2602" s="377">
        <v>0</v>
      </c>
      <c r="AX2602">
        <v>0</v>
      </c>
      <c r="AY2602">
        <v>0</v>
      </c>
    </row>
    <row r="2603" spans="1:54" ht="15.75" hidden="1" customHeight="1" x14ac:dyDescent="0.2">
      <c r="A2603" s="46">
        <v>3508</v>
      </c>
      <c r="B2603" s="258" t="s">
        <v>9416</v>
      </c>
      <c r="C2603" t="s">
        <v>1128</v>
      </c>
      <c r="D2603" t="s">
        <v>1415</v>
      </c>
      <c r="E2603" t="s">
        <v>2504</v>
      </c>
      <c r="F2603" s="29" t="s">
        <v>2659</v>
      </c>
      <c r="G2603" s="47">
        <v>8</v>
      </c>
      <c r="H2603" t="s">
        <v>2659</v>
      </c>
      <c r="I2603">
        <v>1</v>
      </c>
      <c r="J2603" t="s">
        <v>9417</v>
      </c>
      <c r="K2603" t="s">
        <v>1412</v>
      </c>
      <c r="L2603" t="s">
        <v>9418</v>
      </c>
      <c r="M2603" t="s">
        <v>2202</v>
      </c>
      <c r="N2603" s="34">
        <v>0</v>
      </c>
      <c r="O2603" s="34" t="s">
        <v>123</v>
      </c>
      <c r="P2603" s="34">
        <v>0</v>
      </c>
      <c r="Q2603" s="34" t="s">
        <v>749</v>
      </c>
      <c r="R2603" s="34" t="s">
        <v>755</v>
      </c>
      <c r="S2603" s="48" t="s">
        <v>1123</v>
      </c>
      <c r="T2603" s="13" t="s">
        <v>122</v>
      </c>
      <c r="U2603" s="12" t="s">
        <v>1863</v>
      </c>
      <c r="V2603" s="12" t="s">
        <v>122</v>
      </c>
      <c r="W2603" s="12" t="s">
        <v>122</v>
      </c>
      <c r="X2603" s="14" t="str">
        <f t="shared" si="40"/>
        <v>В</v>
      </c>
      <c r="Y2603" s="271">
        <f>Таблица1[[#This Row],[ID_intellix]]</f>
        <v>3508</v>
      </c>
      <c r="Z2603" s="269" t="s">
        <v>122</v>
      </c>
      <c r="AA2603" s="145">
        <f>IF(OR(Таблица1[[#This Row],[CARDIO_report]]&lt;&gt;0,Таблица1[[#This Row],[AI COMBO_report]]&lt;&gt;0,Таблица1[[#This Row],[OTC_report]]&lt;&gt;0),1,0)</f>
        <v>1</v>
      </c>
      <c r="AB2603" s="60" t="s">
        <v>1124</v>
      </c>
      <c r="AC2603" s="60" t="s">
        <v>1124</v>
      </c>
      <c r="AD2603" s="60" t="s">
        <v>1124</v>
      </c>
      <c r="AE2603" s="60" t="s">
        <v>1124</v>
      </c>
      <c r="AF2603" s="60"/>
      <c r="AG2603" s="89" t="s">
        <v>1437</v>
      </c>
      <c r="AH2603" s="89">
        <v>168</v>
      </c>
      <c r="AI2603" s="89" t="s">
        <v>1145</v>
      </c>
      <c r="AJ2603" s="89">
        <v>365</v>
      </c>
      <c r="AK2603" s="89" t="s">
        <v>1437</v>
      </c>
      <c r="AL2603" s="89">
        <v>236</v>
      </c>
      <c r="AM2603" s="89" t="s">
        <v>1437</v>
      </c>
      <c r="AN2603" s="89">
        <v>241</v>
      </c>
      <c r="AP2603" s="35" t="s">
        <v>1857</v>
      </c>
      <c r="AQ2603" s="377">
        <v>0</v>
      </c>
      <c r="AR2603" s="378">
        <v>0</v>
      </c>
      <c r="AS2603" s="377">
        <v>0</v>
      </c>
      <c r="AT2603" s="378">
        <v>0</v>
      </c>
      <c r="AU2603" s="377">
        <v>0</v>
      </c>
      <c r="AV2603" s="377">
        <v>0</v>
      </c>
      <c r="AW2603" s="377">
        <v>0</v>
      </c>
      <c r="AX2603">
        <v>0</v>
      </c>
      <c r="AY2603">
        <v>0</v>
      </c>
    </row>
    <row r="2604" spans="1:54" ht="15.75" hidden="1" customHeight="1" x14ac:dyDescent="0.2">
      <c r="A2604" s="46">
        <v>83</v>
      </c>
      <c r="B2604" s="258" t="s">
        <v>9469</v>
      </c>
      <c r="C2604" t="s">
        <v>1128</v>
      </c>
      <c r="D2604" t="s">
        <v>1410</v>
      </c>
      <c r="E2604" t="s">
        <v>2504</v>
      </c>
      <c r="F2604" s="29" t="s">
        <v>3159</v>
      </c>
      <c r="G2604" s="47">
        <v>4</v>
      </c>
      <c r="H2604" t="s">
        <v>1140</v>
      </c>
      <c r="I2604">
        <v>1</v>
      </c>
      <c r="J2604" t="s">
        <v>9470</v>
      </c>
      <c r="K2604" t="s">
        <v>1412</v>
      </c>
      <c r="L2604" t="s">
        <v>9471</v>
      </c>
      <c r="M2604" t="s">
        <v>2202</v>
      </c>
      <c r="N2604" s="34" t="s">
        <v>445</v>
      </c>
      <c r="O2604" s="34" t="s">
        <v>123</v>
      </c>
      <c r="P2604" s="34" t="s">
        <v>131</v>
      </c>
      <c r="Q2604" s="34" t="s">
        <v>749</v>
      </c>
      <c r="R2604" s="34" t="s">
        <v>755</v>
      </c>
      <c r="S2604" s="48" t="s">
        <v>1123</v>
      </c>
      <c r="T2604" s="13" t="s">
        <v>1863</v>
      </c>
      <c r="U2604" s="12" t="s">
        <v>122</v>
      </c>
      <c r="V2604" s="12" t="s">
        <v>122</v>
      </c>
      <c r="W2604" s="12" t="s">
        <v>1863</v>
      </c>
      <c r="X2604" s="14" t="str">
        <f t="shared" si="40"/>
        <v>А</v>
      </c>
      <c r="Y2604" s="271">
        <f>Таблица1[[#This Row],[ID_intellix]]</f>
        <v>83</v>
      </c>
      <c r="Z2604" s="269" t="s">
        <v>122</v>
      </c>
      <c r="AA2604" s="145">
        <f>IF(OR(Таблица1[[#This Row],[CARDIO_report]]&lt;&gt;0,Таблица1[[#This Row],[AI COMBO_report]]&lt;&gt;0,Таблица1[[#This Row],[OTC_report]]&lt;&gt;0),1,0)</f>
        <v>1</v>
      </c>
      <c r="AB2604" s="60" t="s">
        <v>2601</v>
      </c>
      <c r="AC2604" s="60" t="s">
        <v>2601</v>
      </c>
      <c r="AD2604" s="60" t="s">
        <v>1124</v>
      </c>
      <c r="AE2604" s="60" t="s">
        <v>1124</v>
      </c>
      <c r="AF2604" s="60"/>
      <c r="AG2604" s="89" t="s">
        <v>1437</v>
      </c>
      <c r="AH2604" s="89">
        <v>68</v>
      </c>
      <c r="AI2604" s="89" t="s">
        <v>1437</v>
      </c>
      <c r="AJ2604" s="89">
        <v>120</v>
      </c>
      <c r="AK2604" s="89" t="s">
        <v>1437</v>
      </c>
      <c r="AL2604" s="89">
        <v>140</v>
      </c>
      <c r="AM2604" s="89" t="s">
        <v>2516</v>
      </c>
      <c r="AN2604" s="89">
        <v>233</v>
      </c>
      <c r="AP2604" s="35" t="s">
        <v>1917</v>
      </c>
      <c r="AQ2604" s="377" t="s">
        <v>2847</v>
      </c>
      <c r="AR2604" s="378">
        <v>0</v>
      </c>
      <c r="AS2604" s="377" t="s">
        <v>2847</v>
      </c>
      <c r="AT2604" s="378">
        <v>0</v>
      </c>
      <c r="AU2604" s="377">
        <v>0</v>
      </c>
      <c r="AV2604" s="377">
        <v>0</v>
      </c>
      <c r="AW2604" s="377" t="s">
        <v>2847</v>
      </c>
      <c r="AX2604" s="2">
        <v>0</v>
      </c>
      <c r="AY2604" s="2" t="s">
        <v>2847</v>
      </c>
      <c r="BA2604" s="2" t="s">
        <v>6336</v>
      </c>
    </row>
    <row r="2605" spans="1:54" ht="15.75" hidden="1" customHeight="1" x14ac:dyDescent="0.2">
      <c r="A2605" s="46">
        <v>2346</v>
      </c>
      <c r="B2605" s="258" t="s">
        <v>9588</v>
      </c>
      <c r="C2605" t="s">
        <v>1128</v>
      </c>
      <c r="D2605" t="s">
        <v>2189</v>
      </c>
      <c r="E2605" t="s">
        <v>2504</v>
      </c>
      <c r="F2605" s="29" t="s">
        <v>3159</v>
      </c>
      <c r="G2605" s="47">
        <v>82</v>
      </c>
      <c r="H2605" t="s">
        <v>1140</v>
      </c>
      <c r="I2605">
        <v>1</v>
      </c>
      <c r="J2605" t="s">
        <v>9589</v>
      </c>
      <c r="K2605" t="s">
        <v>1412</v>
      </c>
      <c r="L2605" t="s">
        <v>9590</v>
      </c>
      <c r="M2605" t="s">
        <v>2202</v>
      </c>
      <c r="N2605" s="34">
        <v>0</v>
      </c>
      <c r="O2605" s="34" t="s">
        <v>123</v>
      </c>
      <c r="P2605" s="34">
        <v>0</v>
      </c>
      <c r="Q2605" s="34" t="s">
        <v>749</v>
      </c>
      <c r="R2605" s="34">
        <v>0</v>
      </c>
      <c r="S2605" s="48" t="s">
        <v>1123</v>
      </c>
      <c r="T2605" s="13" t="s">
        <v>122</v>
      </c>
      <c r="U2605" s="12" t="s">
        <v>122</v>
      </c>
      <c r="V2605" s="12" t="s">
        <v>122</v>
      </c>
      <c r="W2605" s="12" t="s">
        <v>122</v>
      </c>
      <c r="X2605" s="14" t="str">
        <f t="shared" si="40"/>
        <v>С</v>
      </c>
      <c r="Y2605" s="271">
        <f>Таблица1[[#This Row],[ID_intellix]]</f>
        <v>2346</v>
      </c>
      <c r="Z2605" s="269" t="s">
        <v>122</v>
      </c>
      <c r="AA2605" s="145">
        <f>IF(OR(Таблица1[[#This Row],[CARDIO_report]]&lt;&gt;0,Таблица1[[#This Row],[AI COMBO_report]]&lt;&gt;0,Таблица1[[#This Row],[OTC_report]]&lt;&gt;0),1,0)</f>
        <v>0</v>
      </c>
      <c r="AB2605" s="60" t="s">
        <v>2602</v>
      </c>
      <c r="AC2605" s="60" t="s">
        <v>2602</v>
      </c>
      <c r="AD2605" s="60" t="s">
        <v>1124</v>
      </c>
      <c r="AE2605" s="60" t="s">
        <v>1124</v>
      </c>
      <c r="AF2605" s="60"/>
      <c r="AG2605" s="89" t="s">
        <v>1437</v>
      </c>
      <c r="AH2605" s="89">
        <v>50</v>
      </c>
      <c r="AI2605" s="89" t="s">
        <v>1437</v>
      </c>
      <c r="AJ2605" s="89">
        <v>69</v>
      </c>
      <c r="AK2605" s="89" t="s">
        <v>2516</v>
      </c>
      <c r="AL2605" s="89">
        <v>97</v>
      </c>
      <c r="AM2605" s="89" t="s">
        <v>1414</v>
      </c>
      <c r="AN2605" s="89">
        <v>121</v>
      </c>
      <c r="AP2605" s="35" t="s">
        <v>1825</v>
      </c>
      <c r="AQ2605" s="377">
        <v>0</v>
      </c>
      <c r="AR2605" s="378">
        <v>0</v>
      </c>
      <c r="AS2605" s="377">
        <v>0</v>
      </c>
      <c r="AT2605" s="378">
        <v>0</v>
      </c>
      <c r="AU2605" s="377">
        <v>0</v>
      </c>
      <c r="AV2605" s="377">
        <v>0</v>
      </c>
      <c r="AW2605" s="377">
        <v>0</v>
      </c>
      <c r="AX2605">
        <v>0</v>
      </c>
      <c r="AY2605">
        <v>0</v>
      </c>
    </row>
    <row r="2606" spans="1:54" ht="15.75" hidden="1" customHeight="1" x14ac:dyDescent="0.2">
      <c r="A2606" s="46">
        <v>2432</v>
      </c>
      <c r="B2606" s="258" t="s">
        <v>9874</v>
      </c>
      <c r="C2606" t="s">
        <v>1128</v>
      </c>
      <c r="D2606" t="s">
        <v>1415</v>
      </c>
      <c r="E2606" t="s">
        <v>2504</v>
      </c>
      <c r="F2606" s="29" t="s">
        <v>3401</v>
      </c>
      <c r="G2606" s="47">
        <v>26</v>
      </c>
      <c r="H2606" t="s">
        <v>3300</v>
      </c>
      <c r="I2606">
        <v>1</v>
      </c>
      <c r="J2606" t="s">
        <v>9875</v>
      </c>
      <c r="K2606" t="s">
        <v>1412</v>
      </c>
      <c r="L2606" t="s">
        <v>1429</v>
      </c>
      <c r="M2606" t="s">
        <v>2202</v>
      </c>
      <c r="N2606" s="34" t="s">
        <v>445</v>
      </c>
      <c r="O2606" s="34" t="s">
        <v>123</v>
      </c>
      <c r="P2606" s="34" t="s">
        <v>131</v>
      </c>
      <c r="Q2606" s="34" t="s">
        <v>749</v>
      </c>
      <c r="R2606" s="34" t="s">
        <v>755</v>
      </c>
      <c r="S2606" s="48" t="s">
        <v>1123</v>
      </c>
      <c r="T2606" s="13" t="s">
        <v>1863</v>
      </c>
      <c r="U2606" s="12" t="s">
        <v>122</v>
      </c>
      <c r="V2606" s="12" t="s">
        <v>1863</v>
      </c>
      <c r="W2606" s="12" t="s">
        <v>1863</v>
      </c>
      <c r="X2606" s="14" t="str">
        <f t="shared" si="40"/>
        <v>А</v>
      </c>
      <c r="Y2606" s="271">
        <f>Таблица1[[#This Row],[ID_intellix]]</f>
        <v>2432</v>
      </c>
      <c r="Z2606" s="269" t="s">
        <v>122</v>
      </c>
      <c r="AA2606" s="145">
        <f>IF(OR(Таблица1[[#This Row],[CARDIO_report]]&lt;&gt;0,Таблица1[[#This Row],[AI COMBO_report]]&lt;&gt;0,Таблица1[[#This Row],[OTC_report]]&lt;&gt;0),1,0)</f>
        <v>1</v>
      </c>
      <c r="AB2606" s="60" t="s">
        <v>1124</v>
      </c>
      <c r="AC2606" s="60" t="s">
        <v>1124</v>
      </c>
      <c r="AD2606" s="60" t="s">
        <v>1124</v>
      </c>
      <c r="AE2606" s="60" t="s">
        <v>1124</v>
      </c>
      <c r="AF2606" s="60"/>
      <c r="AG2606" s="89" t="s">
        <v>1414</v>
      </c>
      <c r="AH2606" s="89">
        <v>473</v>
      </c>
      <c r="AI2606" s="89" t="s">
        <v>1414</v>
      </c>
      <c r="AJ2606" s="89">
        <v>429</v>
      </c>
      <c r="AK2606" s="89" t="s">
        <v>1414</v>
      </c>
      <c r="AL2606" s="89">
        <v>533</v>
      </c>
      <c r="AM2606" s="89" t="s">
        <v>1414</v>
      </c>
      <c r="AN2606" s="89">
        <v>455</v>
      </c>
      <c r="AP2606" s="35" t="s">
        <v>1917</v>
      </c>
      <c r="AQ2606" s="377">
        <v>0</v>
      </c>
      <c r="AR2606" s="378">
        <v>0</v>
      </c>
      <c r="AS2606" s="377">
        <v>0</v>
      </c>
      <c r="AT2606" s="378">
        <v>0</v>
      </c>
      <c r="AU2606" s="377">
        <v>0</v>
      </c>
      <c r="AV2606" s="377">
        <v>0</v>
      </c>
      <c r="AW2606" s="377">
        <v>0</v>
      </c>
      <c r="AX2606">
        <v>0</v>
      </c>
      <c r="AY2606">
        <v>0</v>
      </c>
      <c r="BA2606" s="2" t="s">
        <v>15961</v>
      </c>
    </row>
    <row r="2607" spans="1:54" ht="15.75" hidden="1" customHeight="1" x14ac:dyDescent="0.2">
      <c r="A2607" s="46">
        <v>84</v>
      </c>
      <c r="B2607" s="258" t="s">
        <v>9953</v>
      </c>
      <c r="C2607" t="s">
        <v>1128</v>
      </c>
      <c r="D2607" t="s">
        <v>1410</v>
      </c>
      <c r="E2607" t="s">
        <v>2504</v>
      </c>
      <c r="F2607" s="29" t="s">
        <v>3159</v>
      </c>
      <c r="G2607" s="47">
        <v>5</v>
      </c>
      <c r="H2607" t="s">
        <v>1140</v>
      </c>
      <c r="I2607">
        <v>1</v>
      </c>
      <c r="J2607" t="s">
        <v>9954</v>
      </c>
      <c r="K2607" t="s">
        <v>1412</v>
      </c>
      <c r="L2607" t="s">
        <v>9955</v>
      </c>
      <c r="M2607" t="s">
        <v>2202</v>
      </c>
      <c r="N2607" s="34" t="s">
        <v>445</v>
      </c>
      <c r="O2607" s="34" t="s">
        <v>123</v>
      </c>
      <c r="P2607" s="34" t="s">
        <v>131</v>
      </c>
      <c r="Q2607" s="34" t="s">
        <v>749</v>
      </c>
      <c r="R2607" s="34" t="s">
        <v>755</v>
      </c>
      <c r="S2607" s="48" t="s">
        <v>1123</v>
      </c>
      <c r="T2607" s="13" t="s">
        <v>1863</v>
      </c>
      <c r="U2607" s="12" t="s">
        <v>122</v>
      </c>
      <c r="V2607" s="12" t="s">
        <v>122</v>
      </c>
      <c r="W2607" s="12" t="s">
        <v>1863</v>
      </c>
      <c r="X2607" s="14" t="str">
        <f t="shared" si="40"/>
        <v>А</v>
      </c>
      <c r="Y2607" s="271">
        <f>Таблица1[[#This Row],[ID_intellix]]</f>
        <v>84</v>
      </c>
      <c r="Z2607" s="269" t="s">
        <v>122</v>
      </c>
      <c r="AA2607" s="145">
        <f>IF(OR(Таблица1[[#This Row],[CARDIO_report]]&lt;&gt;0,Таблица1[[#This Row],[AI COMBO_report]]&lt;&gt;0,Таблица1[[#This Row],[OTC_report]]&lt;&gt;0),1,0)</f>
        <v>1</v>
      </c>
      <c r="AB2607" s="60" t="s">
        <v>2601</v>
      </c>
      <c r="AC2607" s="60" t="s">
        <v>2601</v>
      </c>
      <c r="AD2607" s="60" t="s">
        <v>1124</v>
      </c>
      <c r="AE2607" s="60" t="s">
        <v>1124</v>
      </c>
      <c r="AF2607" s="60"/>
      <c r="AG2607" s="89" t="s">
        <v>1437</v>
      </c>
      <c r="AH2607" s="89">
        <v>97</v>
      </c>
      <c r="AI2607" s="89" t="s">
        <v>1437</v>
      </c>
      <c r="AJ2607" s="89">
        <v>28</v>
      </c>
      <c r="AK2607" s="89" t="s">
        <v>1437</v>
      </c>
      <c r="AL2607" s="89">
        <v>13</v>
      </c>
      <c r="AM2607" s="89" t="s">
        <v>1437</v>
      </c>
      <c r="AN2607" s="89">
        <v>10</v>
      </c>
      <c r="AP2607" s="35" t="s">
        <v>1917</v>
      </c>
      <c r="AQ2607" s="377" t="s">
        <v>2847</v>
      </c>
      <c r="AR2607" s="377" t="s">
        <v>3705</v>
      </c>
      <c r="AS2607" s="377" t="s">
        <v>2847</v>
      </c>
      <c r="AT2607" s="378" t="s">
        <v>3705</v>
      </c>
      <c r="AU2607" s="377">
        <v>0</v>
      </c>
      <c r="AV2607" s="377">
        <v>0</v>
      </c>
      <c r="AW2607" s="377" t="s">
        <v>2847</v>
      </c>
      <c r="AX2607" s="2" t="s">
        <v>3705</v>
      </c>
      <c r="AY2607" s="2" t="s">
        <v>2847</v>
      </c>
      <c r="AZ2607" t="s">
        <v>3705</v>
      </c>
      <c r="BA2607" s="2" t="s">
        <v>6336</v>
      </c>
      <c r="BB2607" t="s">
        <v>3705</v>
      </c>
    </row>
    <row r="2608" spans="1:54" ht="15.75" hidden="1" customHeight="1" x14ac:dyDescent="0.2">
      <c r="A2608" s="46">
        <v>2286</v>
      </c>
      <c r="B2608" s="258" t="s">
        <v>10134</v>
      </c>
      <c r="C2608" t="s">
        <v>1128</v>
      </c>
      <c r="D2608" t="s">
        <v>1430</v>
      </c>
      <c r="E2608" t="s">
        <v>2504</v>
      </c>
      <c r="F2608" s="29" t="s">
        <v>3159</v>
      </c>
      <c r="G2608" s="47">
        <v>47</v>
      </c>
      <c r="H2608" t="s">
        <v>1140</v>
      </c>
      <c r="I2608">
        <v>1</v>
      </c>
      <c r="J2608" t="s">
        <v>10135</v>
      </c>
      <c r="K2608" t="s">
        <v>1412</v>
      </c>
      <c r="L2608" t="s">
        <v>10136</v>
      </c>
      <c r="M2608" t="s">
        <v>2202</v>
      </c>
      <c r="N2608" s="34" t="s">
        <v>445</v>
      </c>
      <c r="O2608" s="34" t="s">
        <v>123</v>
      </c>
      <c r="P2608" s="34" t="s">
        <v>131</v>
      </c>
      <c r="Q2608" s="34" t="s">
        <v>749</v>
      </c>
      <c r="R2608" s="34" t="s">
        <v>755</v>
      </c>
      <c r="S2608" s="48" t="s">
        <v>1123</v>
      </c>
      <c r="T2608" s="13" t="s">
        <v>1863</v>
      </c>
      <c r="U2608" s="12" t="s">
        <v>122</v>
      </c>
      <c r="V2608" s="12" t="s">
        <v>1863</v>
      </c>
      <c r="W2608" s="12" t="s">
        <v>1863</v>
      </c>
      <c r="X2608" s="14" t="str">
        <f t="shared" si="40"/>
        <v>А</v>
      </c>
      <c r="Y2608" s="271">
        <f>Таблица1[[#This Row],[ID_intellix]]</f>
        <v>2286</v>
      </c>
      <c r="Z2608" s="269" t="s">
        <v>122</v>
      </c>
      <c r="AA2608" s="145">
        <f>IF(OR(Таблица1[[#This Row],[CARDIO_report]]&lt;&gt;0,Таблица1[[#This Row],[AI COMBO_report]]&lt;&gt;0,Таблица1[[#This Row],[OTC_report]]&lt;&gt;0),1,0)</f>
        <v>1</v>
      </c>
      <c r="AB2608" s="60" t="s">
        <v>2601</v>
      </c>
      <c r="AC2608" s="60" t="s">
        <v>2601</v>
      </c>
      <c r="AD2608" s="60" t="s">
        <v>1124</v>
      </c>
      <c r="AE2608" s="60" t="s">
        <v>1124</v>
      </c>
      <c r="AF2608" s="60"/>
      <c r="AG2608" s="89" t="s">
        <v>1437</v>
      </c>
      <c r="AH2608" s="89">
        <v>149</v>
      </c>
      <c r="AI2608" s="89" t="s">
        <v>1437</v>
      </c>
      <c r="AJ2608" s="89">
        <v>223</v>
      </c>
      <c r="AK2608" s="89" t="s">
        <v>2516</v>
      </c>
      <c r="AL2608" s="89">
        <v>151</v>
      </c>
      <c r="AM2608" s="89" t="s">
        <v>2516</v>
      </c>
      <c r="AN2608" s="89">
        <v>178</v>
      </c>
      <c r="AP2608" s="35" t="s">
        <v>1857</v>
      </c>
      <c r="AQ2608" s="377">
        <v>0</v>
      </c>
      <c r="AR2608" s="378">
        <v>0</v>
      </c>
      <c r="AS2608" s="377">
        <v>0</v>
      </c>
      <c r="AT2608" s="378">
        <v>0</v>
      </c>
      <c r="AU2608" s="377">
        <v>0</v>
      </c>
      <c r="AV2608" s="377">
        <v>0</v>
      </c>
      <c r="AW2608" s="377" t="s">
        <v>2847</v>
      </c>
      <c r="AX2608" s="2">
        <v>0</v>
      </c>
      <c r="AY2608" s="2" t="s">
        <v>2847</v>
      </c>
      <c r="BA2608" s="2" t="s">
        <v>6336</v>
      </c>
    </row>
    <row r="2609" spans="1:53" ht="15.75" hidden="1" customHeight="1" x14ac:dyDescent="0.2">
      <c r="A2609" s="46">
        <v>1407</v>
      </c>
      <c r="B2609" s="258" t="s">
        <v>10139</v>
      </c>
      <c r="C2609" t="s">
        <v>1128</v>
      </c>
      <c r="D2609" t="s">
        <v>1425</v>
      </c>
      <c r="E2609" t="s">
        <v>2504</v>
      </c>
      <c r="F2609" s="29" t="s">
        <v>3159</v>
      </c>
      <c r="G2609" s="47">
        <v>48</v>
      </c>
      <c r="H2609" t="s">
        <v>1140</v>
      </c>
      <c r="I2609">
        <v>1</v>
      </c>
      <c r="J2609" t="s">
        <v>10140</v>
      </c>
      <c r="K2609" t="s">
        <v>1412</v>
      </c>
      <c r="L2609" t="s">
        <v>10141</v>
      </c>
      <c r="M2609" t="s">
        <v>2202</v>
      </c>
      <c r="N2609" s="34">
        <v>0</v>
      </c>
      <c r="O2609" s="34" t="s">
        <v>123</v>
      </c>
      <c r="P2609" s="34">
        <v>0</v>
      </c>
      <c r="Q2609" s="34" t="s">
        <v>749</v>
      </c>
      <c r="R2609" s="34" t="s">
        <v>755</v>
      </c>
      <c r="S2609" s="48" t="s">
        <v>1123</v>
      </c>
      <c r="T2609" s="13" t="s">
        <v>122</v>
      </c>
      <c r="U2609" s="12" t="s">
        <v>122</v>
      </c>
      <c r="V2609" s="12" t="s">
        <v>1863</v>
      </c>
      <c r="W2609" s="12" t="s">
        <v>122</v>
      </c>
      <c r="X2609" s="14" t="str">
        <f t="shared" si="40"/>
        <v>В</v>
      </c>
      <c r="Y2609" s="271">
        <f>Таблица1[[#This Row],[ID_intellix]]</f>
        <v>1407</v>
      </c>
      <c r="Z2609" s="269" t="s">
        <v>122</v>
      </c>
      <c r="AA2609" s="145">
        <f>IF(OR(Таблица1[[#This Row],[CARDIO_report]]&lt;&gt;0,Таблица1[[#This Row],[AI COMBO_report]]&lt;&gt;0,Таблица1[[#This Row],[OTC_report]]&lt;&gt;0),1,0)</f>
        <v>1</v>
      </c>
      <c r="AB2609" s="60" t="s">
        <v>2896</v>
      </c>
      <c r="AC2609" s="60" t="s">
        <v>2896</v>
      </c>
      <c r="AD2609" s="60" t="s">
        <v>1124</v>
      </c>
      <c r="AE2609" s="60" t="s">
        <v>1124</v>
      </c>
      <c r="AF2609" s="60"/>
      <c r="AG2609" s="89" t="s">
        <v>1437</v>
      </c>
      <c r="AH2609" s="89">
        <v>162</v>
      </c>
      <c r="AI2609" s="89" t="s">
        <v>1437</v>
      </c>
      <c r="AJ2609" s="89">
        <v>257</v>
      </c>
      <c r="AK2609" s="89" t="s">
        <v>1437</v>
      </c>
      <c r="AL2609" s="89">
        <v>37</v>
      </c>
      <c r="AM2609" s="89" t="s">
        <v>1437</v>
      </c>
      <c r="AN2609" s="89">
        <v>156</v>
      </c>
      <c r="AP2609" s="35" t="s">
        <v>1825</v>
      </c>
      <c r="AQ2609" s="377">
        <v>0</v>
      </c>
      <c r="AR2609" s="378">
        <v>0</v>
      </c>
      <c r="AS2609" s="377">
        <v>0</v>
      </c>
      <c r="AT2609" s="378">
        <v>0</v>
      </c>
      <c r="AU2609" s="377">
        <v>0</v>
      </c>
      <c r="AV2609" s="377">
        <v>0</v>
      </c>
      <c r="AW2609" s="377">
        <v>0</v>
      </c>
      <c r="AX2609">
        <v>0</v>
      </c>
      <c r="AY2609">
        <v>0</v>
      </c>
    </row>
    <row r="2610" spans="1:53" ht="15.75" hidden="1" customHeight="1" x14ac:dyDescent="0.2">
      <c r="A2610" s="46">
        <v>88</v>
      </c>
      <c r="B2610" s="258" t="s">
        <v>10142</v>
      </c>
      <c r="C2610" t="s">
        <v>1128</v>
      </c>
      <c r="D2610" t="s">
        <v>1410</v>
      </c>
      <c r="E2610" t="s">
        <v>2504</v>
      </c>
      <c r="F2610" s="29" t="s">
        <v>3159</v>
      </c>
      <c r="G2610" s="47">
        <v>10</v>
      </c>
      <c r="H2610" t="s">
        <v>1140</v>
      </c>
      <c r="I2610">
        <v>1</v>
      </c>
      <c r="J2610" t="s">
        <v>10143</v>
      </c>
      <c r="K2610" t="s">
        <v>1412</v>
      </c>
      <c r="L2610" t="s">
        <v>10144</v>
      </c>
      <c r="M2610" t="s">
        <v>2202</v>
      </c>
      <c r="N2610" s="34" t="s">
        <v>445</v>
      </c>
      <c r="O2610" s="34" t="s">
        <v>123</v>
      </c>
      <c r="P2610" s="34" t="s">
        <v>131</v>
      </c>
      <c r="Q2610" s="34" t="s">
        <v>749</v>
      </c>
      <c r="R2610" s="34" t="s">
        <v>755</v>
      </c>
      <c r="S2610" s="48" t="s">
        <v>1123</v>
      </c>
      <c r="T2610" s="13" t="s">
        <v>122</v>
      </c>
      <c r="U2610" s="12" t="s">
        <v>122</v>
      </c>
      <c r="V2610" s="12" t="s">
        <v>122</v>
      </c>
      <c r="W2610" s="12" t="s">
        <v>1863</v>
      </c>
      <c r="X2610" s="14" t="str">
        <f t="shared" si="40"/>
        <v>В</v>
      </c>
      <c r="Y2610" s="271">
        <f>Таблица1[[#This Row],[ID_intellix]]</f>
        <v>88</v>
      </c>
      <c r="Z2610" s="269" t="s">
        <v>122</v>
      </c>
      <c r="AA2610" s="145">
        <f>IF(OR(Таблица1[[#This Row],[CARDIO_report]]&lt;&gt;0,Таблица1[[#This Row],[AI COMBO_report]]&lt;&gt;0,Таблица1[[#This Row],[OTC_report]]&lt;&gt;0),1,0)</f>
        <v>1</v>
      </c>
      <c r="AB2610" s="60" t="s">
        <v>2602</v>
      </c>
      <c r="AC2610" s="60" t="s">
        <v>2846</v>
      </c>
      <c r="AD2610" s="60" t="s">
        <v>1124</v>
      </c>
      <c r="AE2610" s="60" t="s">
        <v>1124</v>
      </c>
      <c r="AF2610" s="60"/>
      <c r="AG2610" s="89" t="s">
        <v>1437</v>
      </c>
      <c r="AH2610" s="89">
        <v>178</v>
      </c>
      <c r="AI2610" s="89" t="s">
        <v>1437</v>
      </c>
      <c r="AJ2610" s="89">
        <v>196</v>
      </c>
      <c r="AK2610" s="89" t="s">
        <v>1437</v>
      </c>
      <c r="AL2610" s="89">
        <v>133</v>
      </c>
      <c r="AM2610" s="89" t="s">
        <v>1437</v>
      </c>
      <c r="AN2610" s="89">
        <v>223</v>
      </c>
      <c r="AP2610" s="35" t="s">
        <v>1857</v>
      </c>
      <c r="AQ2610" s="377">
        <v>0</v>
      </c>
      <c r="AR2610" s="378">
        <v>0</v>
      </c>
      <c r="AS2610" s="377">
        <v>0</v>
      </c>
      <c r="AT2610" s="378">
        <v>0</v>
      </c>
      <c r="AU2610" s="377">
        <v>0</v>
      </c>
      <c r="AV2610" s="377">
        <v>0</v>
      </c>
      <c r="AW2610" s="377">
        <v>0</v>
      </c>
      <c r="AX2610">
        <v>0</v>
      </c>
      <c r="AY2610">
        <v>0</v>
      </c>
    </row>
    <row r="2611" spans="1:53" ht="15.75" hidden="1" customHeight="1" x14ac:dyDescent="0.2">
      <c r="A2611" s="46">
        <v>1020</v>
      </c>
      <c r="B2611" s="258" t="s">
        <v>10302</v>
      </c>
      <c r="C2611" t="s">
        <v>1128</v>
      </c>
      <c r="D2611" t="s">
        <v>1425</v>
      </c>
      <c r="E2611" t="s">
        <v>2504</v>
      </c>
      <c r="F2611" s="29" t="s">
        <v>2539</v>
      </c>
      <c r="G2611" s="47">
        <v>8</v>
      </c>
      <c r="H2611" t="s">
        <v>1149</v>
      </c>
      <c r="I2611">
        <v>1</v>
      </c>
      <c r="J2611" t="s">
        <v>10303</v>
      </c>
      <c r="K2611" t="s">
        <v>1412</v>
      </c>
      <c r="L2611" t="s">
        <v>10304</v>
      </c>
      <c r="M2611" t="s">
        <v>2202</v>
      </c>
      <c r="N2611" s="34">
        <v>0</v>
      </c>
      <c r="O2611" s="34" t="s">
        <v>123</v>
      </c>
      <c r="P2611" s="34">
        <v>0</v>
      </c>
      <c r="Q2611" s="34" t="s">
        <v>749</v>
      </c>
      <c r="R2611" s="34" t="s">
        <v>755</v>
      </c>
      <c r="S2611" s="48" t="s">
        <v>1123</v>
      </c>
      <c r="T2611" s="13" t="s">
        <v>122</v>
      </c>
      <c r="U2611" s="12" t="s">
        <v>122</v>
      </c>
      <c r="V2611" s="12" t="s">
        <v>1863</v>
      </c>
      <c r="W2611" s="12" t="s">
        <v>122</v>
      </c>
      <c r="X2611" s="14" t="str">
        <f t="shared" si="40"/>
        <v>В</v>
      </c>
      <c r="Y2611" s="271">
        <f>Таблица1[[#This Row],[ID_intellix]]</f>
        <v>1020</v>
      </c>
      <c r="Z2611" s="269" t="s">
        <v>122</v>
      </c>
      <c r="AA2611" s="145">
        <f>IF(OR(Таблица1[[#This Row],[CARDIO_report]]&lt;&gt;0,Таблица1[[#This Row],[AI COMBO_report]]&lt;&gt;0,Таблица1[[#This Row],[OTC_report]]&lt;&gt;0),1,0)</f>
        <v>1</v>
      </c>
      <c r="AB2611" s="60" t="s">
        <v>1124</v>
      </c>
      <c r="AC2611" s="60" t="s">
        <v>1124</v>
      </c>
      <c r="AD2611" s="60" t="s">
        <v>1124</v>
      </c>
      <c r="AE2611" s="60" t="s">
        <v>1124</v>
      </c>
      <c r="AF2611" s="60"/>
      <c r="AG2611" s="89" t="s">
        <v>1437</v>
      </c>
      <c r="AH2611" s="89">
        <v>30</v>
      </c>
      <c r="AI2611" s="89" t="s">
        <v>1437</v>
      </c>
      <c r="AJ2611" s="89">
        <v>92</v>
      </c>
      <c r="AK2611" s="89" t="s">
        <v>1437</v>
      </c>
      <c r="AL2611" s="89">
        <v>78</v>
      </c>
      <c r="AM2611" s="89" t="s">
        <v>1437</v>
      </c>
      <c r="AN2611" s="89">
        <v>123</v>
      </c>
      <c r="AP2611" s="35" t="s">
        <v>1917</v>
      </c>
      <c r="AQ2611" s="377">
        <v>0</v>
      </c>
      <c r="AR2611" s="378">
        <v>0</v>
      </c>
      <c r="AS2611" s="377">
        <v>0</v>
      </c>
      <c r="AT2611" s="378">
        <v>0</v>
      </c>
      <c r="AU2611" s="377">
        <v>0</v>
      </c>
      <c r="AV2611" s="377">
        <v>0</v>
      </c>
      <c r="AW2611" s="377">
        <v>0</v>
      </c>
      <c r="AX2611">
        <v>0</v>
      </c>
      <c r="AY2611">
        <v>0</v>
      </c>
      <c r="BA2611" s="2" t="s">
        <v>15962</v>
      </c>
    </row>
    <row r="2612" spans="1:53" ht="15.75" hidden="1" customHeight="1" x14ac:dyDescent="0.2">
      <c r="A2612" s="46">
        <v>372</v>
      </c>
      <c r="B2612" s="258" t="s">
        <v>10339</v>
      </c>
      <c r="C2612" t="s">
        <v>1128</v>
      </c>
      <c r="D2612" t="s">
        <v>1425</v>
      </c>
      <c r="E2612" t="s">
        <v>2504</v>
      </c>
      <c r="F2612" s="29" t="s">
        <v>3105</v>
      </c>
      <c r="G2612" s="47">
        <v>7</v>
      </c>
      <c r="H2612" t="s">
        <v>2563</v>
      </c>
      <c r="I2612">
        <v>1</v>
      </c>
      <c r="J2612" t="s">
        <v>15917</v>
      </c>
      <c r="K2612" t="s">
        <v>1412</v>
      </c>
      <c r="L2612" t="s">
        <v>10340</v>
      </c>
      <c r="M2612" t="s">
        <v>2202</v>
      </c>
      <c r="N2612" s="34">
        <v>0</v>
      </c>
      <c r="O2612" s="34" t="s">
        <v>123</v>
      </c>
      <c r="P2612" s="34">
        <v>0</v>
      </c>
      <c r="Q2612" s="34" t="s">
        <v>749</v>
      </c>
      <c r="R2612" s="34" t="s">
        <v>755</v>
      </c>
      <c r="S2612" s="48" t="s">
        <v>1123</v>
      </c>
      <c r="T2612" s="13" t="s">
        <v>122</v>
      </c>
      <c r="U2612" s="12" t="s">
        <v>122</v>
      </c>
      <c r="V2612" s="12" t="s">
        <v>122</v>
      </c>
      <c r="W2612" s="12" t="s">
        <v>122</v>
      </c>
      <c r="X2612" s="14" t="str">
        <f t="shared" si="40"/>
        <v>С</v>
      </c>
      <c r="Y2612" s="271">
        <f>Таблица1[[#This Row],[ID_intellix]]</f>
        <v>372</v>
      </c>
      <c r="Z2612" s="269" t="s">
        <v>122</v>
      </c>
      <c r="AA2612" s="145">
        <f>IF(OR(Таблица1[[#This Row],[CARDIO_report]]&lt;&gt;0,Таблица1[[#This Row],[AI COMBO_report]]&lt;&gt;0,Таблица1[[#This Row],[OTC_report]]&lt;&gt;0),1,0)</f>
        <v>1</v>
      </c>
      <c r="AB2612" s="60" t="s">
        <v>1124</v>
      </c>
      <c r="AC2612" s="60" t="s">
        <v>1124</v>
      </c>
      <c r="AD2612" s="60" t="s">
        <v>1124</v>
      </c>
      <c r="AE2612" s="89" t="s">
        <v>1857</v>
      </c>
      <c r="AF2612" s="89"/>
      <c r="AG2612" s="89" t="s">
        <v>1145</v>
      </c>
      <c r="AH2612" s="89">
        <v>465</v>
      </c>
      <c r="AI2612" s="89" t="s">
        <v>1145</v>
      </c>
      <c r="AJ2612" s="89">
        <v>560</v>
      </c>
      <c r="AK2612" s="89" t="s">
        <v>1145</v>
      </c>
      <c r="AL2612" s="89">
        <v>387</v>
      </c>
      <c r="AM2612" s="89" t="s">
        <v>1414</v>
      </c>
      <c r="AN2612" s="89">
        <v>525</v>
      </c>
      <c r="AP2612" s="35" t="s">
        <v>1825</v>
      </c>
      <c r="AQ2612" s="377">
        <v>0</v>
      </c>
      <c r="AR2612" s="378">
        <v>0</v>
      </c>
      <c r="AS2612" s="377">
        <v>0</v>
      </c>
      <c r="AT2612" s="378">
        <v>0</v>
      </c>
      <c r="AU2612" s="377">
        <v>0</v>
      </c>
      <c r="AV2612" s="377">
        <v>0</v>
      </c>
      <c r="AW2612" s="377">
        <v>0</v>
      </c>
      <c r="AX2612">
        <v>0</v>
      </c>
      <c r="AY2612">
        <v>0</v>
      </c>
    </row>
    <row r="2613" spans="1:53" ht="15.75" hidden="1" customHeight="1" x14ac:dyDescent="0.2">
      <c r="A2613" s="46">
        <v>324</v>
      </c>
      <c r="B2613" s="258" t="s">
        <v>10385</v>
      </c>
      <c r="C2613" t="s">
        <v>1128</v>
      </c>
      <c r="D2613" t="s">
        <v>1430</v>
      </c>
      <c r="E2613" t="s">
        <v>2504</v>
      </c>
      <c r="F2613" s="29" t="s">
        <v>1170</v>
      </c>
      <c r="G2613" s="47">
        <v>5</v>
      </c>
      <c r="H2613" t="s">
        <v>1171</v>
      </c>
      <c r="I2613">
        <v>1</v>
      </c>
      <c r="J2613" t="s">
        <v>10386</v>
      </c>
      <c r="K2613" t="s">
        <v>1412</v>
      </c>
      <c r="L2613" t="s">
        <v>10387</v>
      </c>
      <c r="M2613" t="s">
        <v>2202</v>
      </c>
      <c r="N2613" s="34">
        <v>0</v>
      </c>
      <c r="O2613" s="34" t="s">
        <v>123</v>
      </c>
      <c r="P2613" s="34">
        <v>0</v>
      </c>
      <c r="Q2613" s="34" t="s">
        <v>749</v>
      </c>
      <c r="R2613" s="34">
        <v>0</v>
      </c>
      <c r="S2613" s="48" t="s">
        <v>1123</v>
      </c>
      <c r="T2613" s="13" t="s">
        <v>122</v>
      </c>
      <c r="U2613" s="12" t="s">
        <v>1863</v>
      </c>
      <c r="V2613" s="12" t="s">
        <v>122</v>
      </c>
      <c r="W2613" s="12" t="s">
        <v>1863</v>
      </c>
      <c r="X2613" s="14" t="str">
        <f t="shared" si="40"/>
        <v>А</v>
      </c>
      <c r="Y2613" s="271">
        <f>Таблица1[[#This Row],[ID_intellix]]</f>
        <v>324</v>
      </c>
      <c r="Z2613" s="269" t="s">
        <v>122</v>
      </c>
      <c r="AA2613" s="145">
        <f>IF(OR(Таблица1[[#This Row],[CARDIO_report]]&lt;&gt;0,Таблица1[[#This Row],[AI COMBO_report]]&lt;&gt;0,Таблица1[[#This Row],[OTC_report]]&lt;&gt;0),1,0)</f>
        <v>0</v>
      </c>
      <c r="AB2613" s="60" t="s">
        <v>1124</v>
      </c>
      <c r="AC2613" s="60" t="s">
        <v>1124</v>
      </c>
      <c r="AD2613" s="60" t="s">
        <v>1124</v>
      </c>
      <c r="AE2613" s="60" t="s">
        <v>1124</v>
      </c>
      <c r="AF2613" s="60"/>
      <c r="AG2613" s="89" t="s">
        <v>1437</v>
      </c>
      <c r="AH2613" s="89">
        <v>253</v>
      </c>
      <c r="AI2613" s="89" t="s">
        <v>1145</v>
      </c>
      <c r="AJ2613" s="89">
        <v>465</v>
      </c>
      <c r="AK2613" s="89" t="s">
        <v>1145</v>
      </c>
      <c r="AL2613" s="89">
        <v>535</v>
      </c>
      <c r="AM2613" s="89" t="s">
        <v>1414</v>
      </c>
      <c r="AN2613" s="89">
        <v>555</v>
      </c>
      <c r="AP2613" s="35" t="s">
        <v>1917</v>
      </c>
      <c r="AQ2613" s="377">
        <v>0</v>
      </c>
      <c r="AR2613" s="378">
        <v>0</v>
      </c>
      <c r="AS2613" s="377">
        <v>0</v>
      </c>
      <c r="AT2613" s="378">
        <v>0</v>
      </c>
      <c r="AU2613" s="377">
        <v>0</v>
      </c>
      <c r="AV2613" s="377">
        <v>0</v>
      </c>
      <c r="AW2613" s="377">
        <v>0</v>
      </c>
      <c r="AX2613">
        <v>0</v>
      </c>
      <c r="AY2613">
        <v>0</v>
      </c>
    </row>
    <row r="2614" spans="1:53" ht="15.75" hidden="1" customHeight="1" x14ac:dyDescent="0.2">
      <c r="A2614" s="46">
        <v>86</v>
      </c>
      <c r="B2614" s="258" t="s">
        <v>10433</v>
      </c>
      <c r="C2614" t="s">
        <v>1128</v>
      </c>
      <c r="D2614" t="s">
        <v>1415</v>
      </c>
      <c r="E2614" t="s">
        <v>2504</v>
      </c>
      <c r="F2614" s="29" t="s">
        <v>3159</v>
      </c>
      <c r="G2614" s="47">
        <v>8</v>
      </c>
      <c r="H2614" t="s">
        <v>1140</v>
      </c>
      <c r="I2614">
        <v>1</v>
      </c>
      <c r="J2614" t="s">
        <v>10434</v>
      </c>
      <c r="K2614" t="s">
        <v>1412</v>
      </c>
      <c r="L2614" t="s">
        <v>10435</v>
      </c>
      <c r="M2614" t="s">
        <v>2202</v>
      </c>
      <c r="N2614" s="34">
        <v>0</v>
      </c>
      <c r="O2614" s="34" t="s">
        <v>123</v>
      </c>
      <c r="P2614" s="34" t="s">
        <v>131</v>
      </c>
      <c r="Q2614" s="34" t="s">
        <v>749</v>
      </c>
      <c r="R2614" s="34" t="s">
        <v>755</v>
      </c>
      <c r="S2614" s="48" t="s">
        <v>1123</v>
      </c>
      <c r="T2614" s="13" t="s">
        <v>1863</v>
      </c>
      <c r="U2614" s="12" t="s">
        <v>122</v>
      </c>
      <c r="V2614" s="12" t="s">
        <v>1863</v>
      </c>
      <c r="W2614" s="12" t="s">
        <v>1863</v>
      </c>
      <c r="X2614" s="14" t="str">
        <f t="shared" si="40"/>
        <v>А</v>
      </c>
      <c r="Y2614" s="271">
        <f>Таблица1[[#This Row],[ID_intellix]]</f>
        <v>86</v>
      </c>
      <c r="Z2614" s="269" t="s">
        <v>122</v>
      </c>
      <c r="AA2614" s="145">
        <f>IF(OR(Таблица1[[#This Row],[CARDIO_report]]&lt;&gt;0,Таблица1[[#This Row],[AI COMBO_report]]&lt;&gt;0,Таблица1[[#This Row],[OTC_report]]&lt;&gt;0),1,0)</f>
        <v>1</v>
      </c>
      <c r="AB2614" s="60" t="s">
        <v>2601</v>
      </c>
      <c r="AC2614" s="60" t="s">
        <v>2601</v>
      </c>
      <c r="AD2614" s="60" t="s">
        <v>1124</v>
      </c>
      <c r="AE2614" s="60" t="s">
        <v>1124</v>
      </c>
      <c r="AF2614" s="60"/>
      <c r="AG2614" s="89" t="s">
        <v>2516</v>
      </c>
      <c r="AH2614" s="89">
        <v>266</v>
      </c>
      <c r="AI2614" s="89" t="s">
        <v>2516</v>
      </c>
      <c r="AJ2614" s="89">
        <v>275</v>
      </c>
      <c r="AK2614" s="89" t="s">
        <v>2516</v>
      </c>
      <c r="AL2614" s="89">
        <v>139</v>
      </c>
      <c r="AM2614" s="89" t="s">
        <v>1414</v>
      </c>
      <c r="AN2614" s="89">
        <v>349</v>
      </c>
      <c r="AP2614" s="35" t="s">
        <v>1857</v>
      </c>
      <c r="AQ2614" s="377">
        <v>0</v>
      </c>
      <c r="AR2614" s="378">
        <v>0</v>
      </c>
      <c r="AS2614" s="377">
        <v>0</v>
      </c>
      <c r="AT2614" s="378">
        <v>0</v>
      </c>
      <c r="AU2614" s="377">
        <v>0</v>
      </c>
      <c r="AV2614" s="377">
        <v>0</v>
      </c>
      <c r="AW2614" s="377">
        <v>0</v>
      </c>
      <c r="AX2614">
        <v>0</v>
      </c>
      <c r="AY2614">
        <v>0</v>
      </c>
    </row>
    <row r="2615" spans="1:53" ht="15.75" hidden="1" customHeight="1" x14ac:dyDescent="0.2">
      <c r="A2615" s="46">
        <v>1017</v>
      </c>
      <c r="B2615" s="258" t="s">
        <v>10526</v>
      </c>
      <c r="C2615" t="s">
        <v>1128</v>
      </c>
      <c r="D2615" t="s">
        <v>1410</v>
      </c>
      <c r="E2615" t="s">
        <v>2504</v>
      </c>
      <c r="F2615" s="29" t="s">
        <v>2696</v>
      </c>
      <c r="G2615" s="47">
        <v>9</v>
      </c>
      <c r="H2615" t="s">
        <v>2696</v>
      </c>
      <c r="I2615">
        <v>1</v>
      </c>
      <c r="J2615" t="s">
        <v>10527</v>
      </c>
      <c r="K2615" t="s">
        <v>1412</v>
      </c>
      <c r="L2615" t="s">
        <v>10528</v>
      </c>
      <c r="M2615" t="s">
        <v>2202</v>
      </c>
      <c r="N2615" s="34">
        <v>0</v>
      </c>
      <c r="O2615" s="34" t="s">
        <v>123</v>
      </c>
      <c r="P2615" s="34">
        <v>0</v>
      </c>
      <c r="Q2615" s="34" t="s">
        <v>749</v>
      </c>
      <c r="R2615" s="34" t="s">
        <v>755</v>
      </c>
      <c r="S2615" s="48" t="s">
        <v>1123</v>
      </c>
      <c r="T2615" s="13" t="s">
        <v>1863</v>
      </c>
      <c r="U2615" s="12" t="s">
        <v>122</v>
      </c>
      <c r="V2615" s="12" t="s">
        <v>122</v>
      </c>
      <c r="W2615" s="12" t="s">
        <v>1863</v>
      </c>
      <c r="X2615" s="14" t="str">
        <f t="shared" si="40"/>
        <v>А</v>
      </c>
      <c r="Y2615" s="271">
        <f>Таблица1[[#This Row],[ID_intellix]]</f>
        <v>1017</v>
      </c>
      <c r="Z2615" s="269" t="s">
        <v>122</v>
      </c>
      <c r="AA2615" s="145">
        <f>IF(OR(Таблица1[[#This Row],[CARDIO_report]]&lt;&gt;0,Таблица1[[#This Row],[AI COMBO_report]]&lt;&gt;0,Таблица1[[#This Row],[OTC_report]]&lt;&gt;0),1,0)</f>
        <v>1</v>
      </c>
      <c r="AB2615" s="60" t="s">
        <v>1124</v>
      </c>
      <c r="AC2615" s="60" t="s">
        <v>1124</v>
      </c>
      <c r="AD2615" s="60" t="s">
        <v>1124</v>
      </c>
      <c r="AE2615" s="60" t="s">
        <v>1124</v>
      </c>
      <c r="AF2615" s="60"/>
      <c r="AG2615" s="89" t="s">
        <v>1437</v>
      </c>
      <c r="AH2615" s="89">
        <v>321</v>
      </c>
      <c r="AI2615" s="89" t="s">
        <v>1414</v>
      </c>
      <c r="AJ2615" s="89">
        <v>421</v>
      </c>
      <c r="AK2615" s="89" t="s">
        <v>2516</v>
      </c>
      <c r="AL2615" s="89">
        <v>189</v>
      </c>
      <c r="AM2615" s="89" t="s">
        <v>1414</v>
      </c>
      <c r="AN2615" s="89">
        <v>411</v>
      </c>
      <c r="AP2615" s="35" t="s">
        <v>1917</v>
      </c>
      <c r="AQ2615" s="377">
        <v>0</v>
      </c>
      <c r="AR2615" s="378">
        <v>0</v>
      </c>
      <c r="AS2615" s="377">
        <v>0</v>
      </c>
      <c r="AT2615" s="378">
        <v>0</v>
      </c>
      <c r="AU2615" s="377">
        <v>0</v>
      </c>
      <c r="AV2615" s="377">
        <v>0</v>
      </c>
      <c r="AW2615" s="377">
        <v>0</v>
      </c>
      <c r="AX2615">
        <v>0</v>
      </c>
      <c r="AY2615">
        <v>0</v>
      </c>
    </row>
    <row r="2616" spans="1:53" ht="15.75" hidden="1" customHeight="1" x14ac:dyDescent="0.2">
      <c r="A2616" s="46">
        <v>3088</v>
      </c>
      <c r="B2616" s="258" t="s">
        <v>10943</v>
      </c>
      <c r="C2616" t="s">
        <v>1128</v>
      </c>
      <c r="D2616" t="s">
        <v>1410</v>
      </c>
      <c r="E2616" t="s">
        <v>2504</v>
      </c>
      <c r="F2616" s="29" t="s">
        <v>6375</v>
      </c>
      <c r="G2616" s="47">
        <v>13</v>
      </c>
      <c r="H2616" t="s">
        <v>6375</v>
      </c>
      <c r="I2616">
        <v>1</v>
      </c>
      <c r="J2616" t="s">
        <v>10944</v>
      </c>
      <c r="K2616" t="s">
        <v>1412</v>
      </c>
      <c r="L2616" t="s">
        <v>10945</v>
      </c>
      <c r="M2616" t="s">
        <v>2202</v>
      </c>
      <c r="N2616" s="34">
        <v>0</v>
      </c>
      <c r="O2616" s="34" t="s">
        <v>123</v>
      </c>
      <c r="P2616" s="34">
        <v>0</v>
      </c>
      <c r="Q2616" s="34" t="s">
        <v>749</v>
      </c>
      <c r="R2616" s="34">
        <v>0</v>
      </c>
      <c r="S2616" s="48" t="s">
        <v>1123</v>
      </c>
      <c r="T2616" s="13" t="s">
        <v>122</v>
      </c>
      <c r="U2616" s="12" t="s">
        <v>122</v>
      </c>
      <c r="V2616" s="12" t="s">
        <v>122</v>
      </c>
      <c r="W2616" s="12" t="s">
        <v>122</v>
      </c>
      <c r="X2616" s="14" t="str">
        <f t="shared" si="40"/>
        <v>С</v>
      </c>
      <c r="Y2616" s="271">
        <f>Таблица1[[#This Row],[ID_intellix]]</f>
        <v>3088</v>
      </c>
      <c r="Z2616" s="269" t="s">
        <v>122</v>
      </c>
      <c r="AA2616" s="145">
        <f>IF(OR(Таблица1[[#This Row],[CARDIO_report]]&lt;&gt;0,Таблица1[[#This Row],[AI COMBO_report]]&lt;&gt;0,Таблица1[[#This Row],[OTC_report]]&lt;&gt;0),1,0)</f>
        <v>0</v>
      </c>
      <c r="AB2616" s="60" t="s">
        <v>1124</v>
      </c>
      <c r="AC2616" s="60" t="s">
        <v>1124</v>
      </c>
      <c r="AD2616" s="60" t="s">
        <v>1124</v>
      </c>
      <c r="AE2616" s="60" t="s">
        <v>1124</v>
      </c>
      <c r="AF2616" s="60"/>
      <c r="AG2616" s="60" t="s">
        <v>1124</v>
      </c>
      <c r="AH2616" s="60" t="s">
        <v>1124</v>
      </c>
      <c r="AI2616" s="60" t="s">
        <v>1124</v>
      </c>
      <c r="AJ2616" s="60" t="s">
        <v>1124</v>
      </c>
      <c r="AK2616" s="60" t="s">
        <v>1124</v>
      </c>
      <c r="AL2616" s="60" t="s">
        <v>1124</v>
      </c>
      <c r="AM2616" s="60" t="s">
        <v>1124</v>
      </c>
      <c r="AN2616" s="60" t="s">
        <v>1124</v>
      </c>
      <c r="AO2616" s="60"/>
      <c r="AP2616" s="35" t="s">
        <v>1825</v>
      </c>
      <c r="AQ2616" s="377">
        <v>0</v>
      </c>
      <c r="AR2616" s="378">
        <v>0</v>
      </c>
      <c r="AS2616" s="377">
        <v>0</v>
      </c>
      <c r="AT2616" s="378">
        <v>0</v>
      </c>
      <c r="AU2616" s="377">
        <v>0</v>
      </c>
      <c r="AV2616" s="377">
        <v>0</v>
      </c>
      <c r="AW2616" s="377">
        <v>0</v>
      </c>
      <c r="AX2616">
        <v>0</v>
      </c>
      <c r="AY2616">
        <v>0</v>
      </c>
    </row>
    <row r="2617" spans="1:53" ht="15.75" hidden="1" customHeight="1" x14ac:dyDescent="0.2">
      <c r="A2617" s="46">
        <v>1607</v>
      </c>
      <c r="B2617" s="258" t="s">
        <v>11060</v>
      </c>
      <c r="C2617" t="s">
        <v>1128</v>
      </c>
      <c r="D2617" t="s">
        <v>1415</v>
      </c>
      <c r="E2617" t="s">
        <v>2504</v>
      </c>
      <c r="F2617" s="29" t="s">
        <v>2655</v>
      </c>
      <c r="G2617" s="47">
        <v>15</v>
      </c>
      <c r="H2617" t="s">
        <v>2563</v>
      </c>
      <c r="I2617">
        <v>1</v>
      </c>
      <c r="J2617" t="s">
        <v>15832</v>
      </c>
      <c r="K2617" t="s">
        <v>1412</v>
      </c>
      <c r="L2617" t="s">
        <v>11061</v>
      </c>
      <c r="M2617" t="s">
        <v>2202</v>
      </c>
      <c r="N2617" s="34">
        <v>0</v>
      </c>
      <c r="O2617" s="34" t="s">
        <v>123</v>
      </c>
      <c r="P2617" s="34">
        <v>0</v>
      </c>
      <c r="Q2617" s="34" t="s">
        <v>749</v>
      </c>
      <c r="R2617" s="34" t="s">
        <v>755</v>
      </c>
      <c r="S2617" s="48" t="s">
        <v>1123</v>
      </c>
      <c r="T2617" s="13" t="s">
        <v>122</v>
      </c>
      <c r="U2617" s="12" t="s">
        <v>1863</v>
      </c>
      <c r="V2617" s="12" t="s">
        <v>122</v>
      </c>
      <c r="W2617" s="12" t="s">
        <v>122</v>
      </c>
      <c r="X2617" s="14" t="str">
        <f t="shared" si="40"/>
        <v>В</v>
      </c>
      <c r="Y2617" s="271">
        <f>Таблица1[[#This Row],[ID_intellix]]</f>
        <v>1607</v>
      </c>
      <c r="Z2617" s="269" t="s">
        <v>122</v>
      </c>
      <c r="AA2617" s="145">
        <f>IF(OR(Таблица1[[#This Row],[CARDIO_report]]&lt;&gt;0,Таблица1[[#This Row],[AI COMBO_report]]&lt;&gt;0,Таблица1[[#This Row],[OTC_report]]&lt;&gt;0),1,0)</f>
        <v>1</v>
      </c>
      <c r="AB2617" s="60" t="s">
        <v>1124</v>
      </c>
      <c r="AC2617" s="60" t="s">
        <v>1124</v>
      </c>
      <c r="AD2617" s="60" t="s">
        <v>1124</v>
      </c>
      <c r="AE2617" s="60" t="s">
        <v>1124</v>
      </c>
      <c r="AF2617" s="60"/>
      <c r="AG2617" s="89" t="s">
        <v>1437</v>
      </c>
      <c r="AH2617" s="89">
        <v>57</v>
      </c>
      <c r="AI2617" s="89" t="s">
        <v>1145</v>
      </c>
      <c r="AJ2617" s="89">
        <v>318</v>
      </c>
      <c r="AK2617" s="89" t="s">
        <v>1437</v>
      </c>
      <c r="AL2617" s="89">
        <v>251</v>
      </c>
      <c r="AM2617" s="89" t="s">
        <v>1145</v>
      </c>
      <c r="AN2617" s="89">
        <v>433</v>
      </c>
      <c r="AP2617" s="35" t="s">
        <v>1825</v>
      </c>
      <c r="AQ2617" s="377">
        <v>0</v>
      </c>
      <c r="AR2617" s="378">
        <v>0</v>
      </c>
      <c r="AS2617" s="377">
        <v>0</v>
      </c>
      <c r="AT2617" s="378">
        <v>0</v>
      </c>
      <c r="AU2617" s="377">
        <v>0</v>
      </c>
      <c r="AV2617" s="377">
        <v>0</v>
      </c>
      <c r="AW2617" s="377">
        <v>0</v>
      </c>
      <c r="AX2617">
        <v>0</v>
      </c>
      <c r="AY2617">
        <v>0</v>
      </c>
    </row>
    <row r="2618" spans="1:53" ht="15.75" hidden="1" customHeight="1" x14ac:dyDescent="0.2">
      <c r="A2618" s="46">
        <v>1835</v>
      </c>
      <c r="B2618" s="258" t="s">
        <v>11070</v>
      </c>
      <c r="C2618" t="s">
        <v>1128</v>
      </c>
      <c r="D2618" t="s">
        <v>1415</v>
      </c>
      <c r="E2618" t="s">
        <v>2504</v>
      </c>
      <c r="F2618" s="29" t="s">
        <v>2655</v>
      </c>
      <c r="G2618" s="47">
        <v>22</v>
      </c>
      <c r="H2618" t="s">
        <v>2563</v>
      </c>
      <c r="I2618">
        <v>1</v>
      </c>
      <c r="J2618" t="s">
        <v>15865</v>
      </c>
      <c r="K2618" t="s">
        <v>1412</v>
      </c>
      <c r="L2618" t="s">
        <v>11071</v>
      </c>
      <c r="M2618" t="s">
        <v>2202</v>
      </c>
      <c r="N2618" s="34">
        <v>0</v>
      </c>
      <c r="O2618" s="34" t="s">
        <v>123</v>
      </c>
      <c r="P2618" s="34">
        <v>0</v>
      </c>
      <c r="Q2618" s="34" t="s">
        <v>749</v>
      </c>
      <c r="R2618" s="34" t="s">
        <v>755</v>
      </c>
      <c r="S2618" s="48" t="s">
        <v>1123</v>
      </c>
      <c r="T2618" s="13" t="s">
        <v>122</v>
      </c>
      <c r="U2618" s="12" t="s">
        <v>122</v>
      </c>
      <c r="V2618" s="12" t="s">
        <v>1863</v>
      </c>
      <c r="W2618" s="12" t="s">
        <v>122</v>
      </c>
      <c r="X2618" s="14" t="str">
        <f t="shared" si="40"/>
        <v>В</v>
      </c>
      <c r="Y2618" s="271">
        <f>Таблица1[[#This Row],[ID_intellix]]</f>
        <v>1835</v>
      </c>
      <c r="Z2618" s="269" t="s">
        <v>122</v>
      </c>
      <c r="AA2618" s="145">
        <f>IF(OR(Таблица1[[#This Row],[CARDIO_report]]&lt;&gt;0,Таблица1[[#This Row],[AI COMBO_report]]&lt;&gt;0,Таблица1[[#This Row],[OTC_report]]&lt;&gt;0),1,0)</f>
        <v>1</v>
      </c>
      <c r="AB2618" s="60" t="s">
        <v>1124</v>
      </c>
      <c r="AC2618" s="60" t="s">
        <v>1124</v>
      </c>
      <c r="AD2618" s="60" t="s">
        <v>1124</v>
      </c>
      <c r="AE2618" s="60" t="s">
        <v>1124</v>
      </c>
      <c r="AF2618" s="60"/>
      <c r="AG2618" s="89" t="s">
        <v>1437</v>
      </c>
      <c r="AH2618" s="89">
        <v>300</v>
      </c>
      <c r="AI2618" s="89" t="s">
        <v>1145</v>
      </c>
      <c r="AJ2618" s="89">
        <v>497</v>
      </c>
      <c r="AK2618" s="89" t="s">
        <v>1437</v>
      </c>
      <c r="AL2618" s="89">
        <v>265</v>
      </c>
      <c r="AM2618" s="89" t="s">
        <v>1414</v>
      </c>
      <c r="AN2618" s="89">
        <v>468</v>
      </c>
      <c r="AP2618" s="35" t="s">
        <v>1917</v>
      </c>
      <c r="AQ2618" s="377">
        <v>0</v>
      </c>
      <c r="AR2618" s="378">
        <v>0</v>
      </c>
      <c r="AS2618" s="377">
        <v>0</v>
      </c>
      <c r="AT2618" s="378">
        <v>0</v>
      </c>
      <c r="AU2618" s="377">
        <v>0</v>
      </c>
      <c r="AV2618" s="377">
        <v>0</v>
      </c>
      <c r="AW2618" s="377">
        <v>0</v>
      </c>
      <c r="AX2618">
        <v>0</v>
      </c>
      <c r="AY2618">
        <v>0</v>
      </c>
    </row>
    <row r="2619" spans="1:53" ht="15.75" hidden="1" customHeight="1" x14ac:dyDescent="0.2">
      <c r="A2619" s="46">
        <v>2359</v>
      </c>
      <c r="B2619" s="258" t="s">
        <v>11086</v>
      </c>
      <c r="C2619" t="s">
        <v>1128</v>
      </c>
      <c r="D2619" t="s">
        <v>1425</v>
      </c>
      <c r="E2619" t="s">
        <v>2504</v>
      </c>
      <c r="F2619" s="29" t="s">
        <v>2655</v>
      </c>
      <c r="G2619" s="47">
        <v>28</v>
      </c>
      <c r="H2619" t="s">
        <v>2563</v>
      </c>
      <c r="I2619">
        <v>1</v>
      </c>
      <c r="J2619" t="s">
        <v>15875</v>
      </c>
      <c r="K2619" t="s">
        <v>1412</v>
      </c>
      <c r="L2619" t="s">
        <v>11087</v>
      </c>
      <c r="M2619" t="s">
        <v>2202</v>
      </c>
      <c r="N2619" s="34">
        <v>0</v>
      </c>
      <c r="O2619" s="34" t="s">
        <v>123</v>
      </c>
      <c r="P2619" s="34">
        <v>0</v>
      </c>
      <c r="Q2619" s="34" t="s">
        <v>749</v>
      </c>
      <c r="R2619" s="34">
        <v>0</v>
      </c>
      <c r="S2619" s="48" t="s">
        <v>1123</v>
      </c>
      <c r="T2619" s="13" t="s">
        <v>122</v>
      </c>
      <c r="U2619" s="12" t="s">
        <v>122</v>
      </c>
      <c r="V2619" s="12" t="s">
        <v>1863</v>
      </c>
      <c r="W2619" s="12" t="s">
        <v>122</v>
      </c>
      <c r="X2619" s="14" t="str">
        <f t="shared" si="40"/>
        <v>В</v>
      </c>
      <c r="Y2619" s="271">
        <f>Таблица1[[#This Row],[ID_intellix]]</f>
        <v>2359</v>
      </c>
      <c r="Z2619" s="269" t="s">
        <v>122</v>
      </c>
      <c r="AA2619" s="145">
        <f>IF(OR(Таблица1[[#This Row],[CARDIO_report]]&lt;&gt;0,Таблица1[[#This Row],[AI COMBO_report]]&lt;&gt;0,Таблица1[[#This Row],[OTC_report]]&lt;&gt;0),1,0)</f>
        <v>0</v>
      </c>
      <c r="AB2619" s="60" t="s">
        <v>1124</v>
      </c>
      <c r="AC2619" s="60" t="s">
        <v>1124</v>
      </c>
      <c r="AD2619" s="60" t="s">
        <v>1124</v>
      </c>
      <c r="AE2619" s="60" t="s">
        <v>1124</v>
      </c>
      <c r="AF2619" s="60"/>
      <c r="AG2619" s="89" t="s">
        <v>1437</v>
      </c>
      <c r="AH2619" s="89">
        <v>113</v>
      </c>
      <c r="AI2619" s="89" t="s">
        <v>1145</v>
      </c>
      <c r="AJ2619" s="89">
        <v>399</v>
      </c>
      <c r="AK2619" s="89" t="s">
        <v>1437</v>
      </c>
      <c r="AL2619" s="89">
        <v>234</v>
      </c>
      <c r="AM2619" s="89" t="s">
        <v>1145</v>
      </c>
      <c r="AN2619" s="89">
        <v>420</v>
      </c>
      <c r="AP2619" s="35" t="s">
        <v>1857</v>
      </c>
      <c r="AQ2619" s="377">
        <v>0</v>
      </c>
      <c r="AR2619" s="378">
        <v>0</v>
      </c>
      <c r="AS2619" s="377">
        <v>0</v>
      </c>
      <c r="AT2619" s="378">
        <v>0</v>
      </c>
      <c r="AU2619" s="377">
        <v>0</v>
      </c>
      <c r="AV2619" s="377">
        <v>0</v>
      </c>
      <c r="AW2619" s="377">
        <v>0</v>
      </c>
      <c r="AX2619">
        <v>0</v>
      </c>
      <c r="AY2619">
        <v>0</v>
      </c>
    </row>
    <row r="2620" spans="1:53" ht="15.75" hidden="1" customHeight="1" x14ac:dyDescent="0.2">
      <c r="A2620" s="46">
        <v>201</v>
      </c>
      <c r="B2620" s="258" t="s">
        <v>11150</v>
      </c>
      <c r="C2620" t="s">
        <v>1128</v>
      </c>
      <c r="D2620" t="s">
        <v>1410</v>
      </c>
      <c r="E2620" t="s">
        <v>2504</v>
      </c>
      <c r="F2620" s="29" t="s">
        <v>11138</v>
      </c>
      <c r="G2620" s="47">
        <v>3</v>
      </c>
      <c r="H2620" t="s">
        <v>3134</v>
      </c>
      <c r="I2620">
        <v>1</v>
      </c>
      <c r="J2620" t="s">
        <v>11151</v>
      </c>
      <c r="K2620" t="s">
        <v>1412</v>
      </c>
      <c r="L2620" t="s">
        <v>11152</v>
      </c>
      <c r="M2620" t="s">
        <v>2202</v>
      </c>
      <c r="N2620" s="34" t="s">
        <v>578</v>
      </c>
      <c r="O2620" s="34" t="s">
        <v>123</v>
      </c>
      <c r="P2620" s="34" t="s">
        <v>131</v>
      </c>
      <c r="Q2620" s="34" t="s">
        <v>749</v>
      </c>
      <c r="R2620" s="34" t="s">
        <v>755</v>
      </c>
      <c r="S2620" s="48" t="s">
        <v>1123</v>
      </c>
      <c r="T2620" s="13" t="s">
        <v>1863</v>
      </c>
      <c r="U2620" s="12" t="s">
        <v>122</v>
      </c>
      <c r="V2620" s="12" t="s">
        <v>122</v>
      </c>
      <c r="W2620" s="12" t="s">
        <v>1863</v>
      </c>
      <c r="X2620" s="14" t="str">
        <f t="shared" si="40"/>
        <v>А</v>
      </c>
      <c r="Y2620" s="271">
        <f>Таблица1[[#This Row],[ID_intellix]]</f>
        <v>201</v>
      </c>
      <c r="Z2620" s="269" t="s">
        <v>122</v>
      </c>
      <c r="AA2620" s="145">
        <f>IF(OR(Таблица1[[#This Row],[CARDIO_report]]&lt;&gt;0,Таблица1[[#This Row],[AI COMBO_report]]&lt;&gt;0,Таблица1[[#This Row],[OTC_report]]&lt;&gt;0),1,0)</f>
        <v>1</v>
      </c>
      <c r="AB2620" s="60" t="s">
        <v>1124</v>
      </c>
      <c r="AC2620" s="60" t="s">
        <v>1124</v>
      </c>
      <c r="AD2620" s="60" t="s">
        <v>1124</v>
      </c>
      <c r="AE2620" s="60" t="s">
        <v>1124</v>
      </c>
      <c r="AF2620" s="60"/>
      <c r="AG2620" s="89" t="s">
        <v>2516</v>
      </c>
      <c r="AH2620" s="89">
        <v>279</v>
      </c>
      <c r="AI2620" s="89" t="s">
        <v>2516</v>
      </c>
      <c r="AJ2620" s="89">
        <v>55</v>
      </c>
      <c r="AK2620" s="89" t="s">
        <v>1414</v>
      </c>
      <c r="AL2620" s="89">
        <v>367</v>
      </c>
      <c r="AM2620" s="89" t="s">
        <v>2516</v>
      </c>
      <c r="AN2620" s="89">
        <v>234</v>
      </c>
      <c r="AP2620" s="35" t="s">
        <v>1917</v>
      </c>
      <c r="AQ2620" s="377">
        <v>0</v>
      </c>
      <c r="AR2620" s="378">
        <v>0</v>
      </c>
      <c r="AS2620" s="377">
        <v>0</v>
      </c>
      <c r="AT2620" s="378">
        <v>0</v>
      </c>
      <c r="AU2620" s="377">
        <v>0</v>
      </c>
      <c r="AV2620" s="377">
        <v>0</v>
      </c>
      <c r="AW2620" s="377">
        <v>0</v>
      </c>
      <c r="AX2620">
        <v>0</v>
      </c>
      <c r="AY2620">
        <v>0</v>
      </c>
    </row>
    <row r="2621" spans="1:53" ht="15.75" hidden="1" customHeight="1" x14ac:dyDescent="0.2">
      <c r="A2621" s="46">
        <v>463</v>
      </c>
      <c r="B2621" s="258" t="s">
        <v>11153</v>
      </c>
      <c r="C2621" t="s">
        <v>1128</v>
      </c>
      <c r="D2621" t="s">
        <v>1415</v>
      </c>
      <c r="E2621" t="s">
        <v>2504</v>
      </c>
      <c r="F2621" s="29" t="s">
        <v>11138</v>
      </c>
      <c r="G2621" s="47">
        <v>4</v>
      </c>
      <c r="H2621" t="s">
        <v>3134</v>
      </c>
      <c r="I2621">
        <v>1</v>
      </c>
      <c r="J2621" t="s">
        <v>11154</v>
      </c>
      <c r="K2621" t="s">
        <v>1412</v>
      </c>
      <c r="L2621" t="s">
        <v>11155</v>
      </c>
      <c r="M2621" t="s">
        <v>2202</v>
      </c>
      <c r="N2621" s="34" t="s">
        <v>445</v>
      </c>
      <c r="O2621" s="34" t="s">
        <v>123</v>
      </c>
      <c r="P2621" s="34" t="s">
        <v>131</v>
      </c>
      <c r="Q2621" s="34" t="s">
        <v>749</v>
      </c>
      <c r="R2621" s="34" t="s">
        <v>755</v>
      </c>
      <c r="S2621" s="48" t="s">
        <v>1123</v>
      </c>
      <c r="T2621" s="13" t="s">
        <v>1863</v>
      </c>
      <c r="U2621" s="12" t="s">
        <v>122</v>
      </c>
      <c r="V2621" s="12" t="s">
        <v>1863</v>
      </c>
      <c r="W2621" s="12" t="s">
        <v>122</v>
      </c>
      <c r="X2621" s="14" t="str">
        <f t="shared" si="40"/>
        <v>А</v>
      </c>
      <c r="Y2621" s="271">
        <f>Таблица1[[#This Row],[ID_intellix]]</f>
        <v>463</v>
      </c>
      <c r="Z2621" s="269" t="s">
        <v>122</v>
      </c>
      <c r="AA2621" s="145">
        <f>IF(OR(Таблица1[[#This Row],[CARDIO_report]]&lt;&gt;0,Таблица1[[#This Row],[AI COMBO_report]]&lt;&gt;0,Таблица1[[#This Row],[OTC_report]]&lt;&gt;0),1,0)</f>
        <v>1</v>
      </c>
      <c r="AB2621" s="60" t="s">
        <v>1124</v>
      </c>
      <c r="AC2621" s="60" t="s">
        <v>1124</v>
      </c>
      <c r="AD2621" s="60" t="s">
        <v>1124</v>
      </c>
      <c r="AE2621" s="60" t="s">
        <v>1124</v>
      </c>
      <c r="AF2621" s="60"/>
      <c r="AG2621" s="89" t="s">
        <v>2516</v>
      </c>
      <c r="AH2621" s="89">
        <v>292</v>
      </c>
      <c r="AI2621" s="89" t="s">
        <v>2516</v>
      </c>
      <c r="AJ2621" s="89">
        <v>176</v>
      </c>
      <c r="AK2621" s="89" t="s">
        <v>1414</v>
      </c>
      <c r="AL2621" s="89">
        <v>328</v>
      </c>
      <c r="AM2621" s="89" t="s">
        <v>2516</v>
      </c>
      <c r="AN2621" s="89">
        <v>277</v>
      </c>
      <c r="AP2621" s="35" t="s">
        <v>1917</v>
      </c>
      <c r="AQ2621" s="377">
        <v>0</v>
      </c>
      <c r="AR2621" s="378">
        <v>0</v>
      </c>
      <c r="AS2621" s="377">
        <v>0</v>
      </c>
      <c r="AT2621" s="378">
        <v>0</v>
      </c>
      <c r="AU2621" s="377">
        <v>0</v>
      </c>
      <c r="AV2621" s="377">
        <v>0</v>
      </c>
      <c r="AW2621" s="377">
        <v>0</v>
      </c>
      <c r="AX2621">
        <v>0</v>
      </c>
      <c r="AY2621">
        <v>0</v>
      </c>
    </row>
    <row r="2622" spans="1:53" ht="15.75" hidden="1" customHeight="1" x14ac:dyDescent="0.2">
      <c r="A2622" s="46">
        <v>3582</v>
      </c>
      <c r="B2622" s="258" t="s">
        <v>11206</v>
      </c>
      <c r="C2622" t="s">
        <v>1128</v>
      </c>
      <c r="D2622" t="s">
        <v>1410</v>
      </c>
      <c r="E2622" t="s">
        <v>2504</v>
      </c>
      <c r="F2622" s="29" t="s">
        <v>3586</v>
      </c>
      <c r="G2622" s="47">
        <v>22</v>
      </c>
      <c r="H2622" t="s">
        <v>3586</v>
      </c>
      <c r="I2622">
        <v>1</v>
      </c>
      <c r="J2622" t="s">
        <v>11207</v>
      </c>
      <c r="K2622" t="s">
        <v>1412</v>
      </c>
      <c r="L2622" t="s">
        <v>11208</v>
      </c>
      <c r="M2622" t="s">
        <v>2202</v>
      </c>
      <c r="N2622" s="34">
        <v>0</v>
      </c>
      <c r="O2622" s="34" t="s">
        <v>123</v>
      </c>
      <c r="P2622" s="34">
        <v>0</v>
      </c>
      <c r="Q2622" s="34" t="s">
        <v>749</v>
      </c>
      <c r="R2622" s="34" t="s">
        <v>755</v>
      </c>
      <c r="S2622" s="48" t="s">
        <v>1123</v>
      </c>
      <c r="T2622" s="13" t="s">
        <v>1863</v>
      </c>
      <c r="U2622" s="12" t="s">
        <v>122</v>
      </c>
      <c r="V2622" s="12" t="s">
        <v>122</v>
      </c>
      <c r="W2622" s="12" t="s">
        <v>1863</v>
      </c>
      <c r="X2622" s="14" t="str">
        <f t="shared" si="40"/>
        <v>А</v>
      </c>
      <c r="Y2622" s="271">
        <f>Таблица1[[#This Row],[ID_intellix]]</f>
        <v>3582</v>
      </c>
      <c r="Z2622" s="269" t="s">
        <v>122</v>
      </c>
      <c r="AA2622" s="145">
        <f>IF(OR(Таблица1[[#This Row],[CARDIO_report]]&lt;&gt;0,Таблица1[[#This Row],[AI COMBO_report]]&lt;&gt;0,Таблица1[[#This Row],[OTC_report]]&lt;&gt;0),1,0)</f>
        <v>1</v>
      </c>
      <c r="AB2622" s="60" t="s">
        <v>1124</v>
      </c>
      <c r="AC2622" s="60" t="s">
        <v>1124</v>
      </c>
      <c r="AD2622" s="60" t="s">
        <v>1124</v>
      </c>
      <c r="AE2622" s="60" t="s">
        <v>1124</v>
      </c>
      <c r="AF2622" s="60"/>
      <c r="AG2622" s="89" t="s">
        <v>1414</v>
      </c>
      <c r="AH2622" s="89">
        <v>563</v>
      </c>
      <c r="AI2622" s="89" t="s">
        <v>1414</v>
      </c>
      <c r="AJ2622" s="89">
        <v>562</v>
      </c>
      <c r="AK2622" s="89" t="s">
        <v>1414</v>
      </c>
      <c r="AL2622" s="89">
        <v>522</v>
      </c>
      <c r="AM2622" s="89" t="s">
        <v>1414</v>
      </c>
      <c r="AN2622" s="89">
        <v>547</v>
      </c>
      <c r="AP2622" s="35" t="s">
        <v>1857</v>
      </c>
      <c r="AQ2622" s="377">
        <v>0</v>
      </c>
      <c r="AR2622" s="378">
        <v>0</v>
      </c>
      <c r="AS2622" s="377">
        <v>0</v>
      </c>
      <c r="AT2622" s="378">
        <v>0</v>
      </c>
      <c r="AU2622" s="377">
        <v>0</v>
      </c>
      <c r="AV2622" s="377">
        <v>0</v>
      </c>
      <c r="AW2622" s="377">
        <v>0</v>
      </c>
      <c r="AX2622">
        <v>0</v>
      </c>
      <c r="AY2622">
        <v>0</v>
      </c>
      <c r="BA2622" s="2" t="s">
        <v>15962</v>
      </c>
    </row>
    <row r="2623" spans="1:53" ht="15.75" hidden="1" customHeight="1" x14ac:dyDescent="0.2">
      <c r="A2623" s="46">
        <v>177</v>
      </c>
      <c r="B2623" s="258" t="s">
        <v>11232</v>
      </c>
      <c r="C2623" t="s">
        <v>1128</v>
      </c>
      <c r="D2623" t="s">
        <v>1430</v>
      </c>
      <c r="E2623" t="s">
        <v>2504</v>
      </c>
      <c r="F2623" s="29" t="s">
        <v>3586</v>
      </c>
      <c r="G2623" s="47">
        <v>8</v>
      </c>
      <c r="H2623" t="s">
        <v>3586</v>
      </c>
      <c r="I2623">
        <v>1</v>
      </c>
      <c r="J2623" t="s">
        <v>11233</v>
      </c>
      <c r="K2623" t="s">
        <v>1412</v>
      </c>
      <c r="L2623" t="s">
        <v>11234</v>
      </c>
      <c r="M2623" t="s">
        <v>2202</v>
      </c>
      <c r="N2623" s="34" t="s">
        <v>445</v>
      </c>
      <c r="O2623" s="34" t="s">
        <v>123</v>
      </c>
      <c r="P2623" s="34" t="s">
        <v>131</v>
      </c>
      <c r="Q2623" s="34" t="s">
        <v>749</v>
      </c>
      <c r="R2623" s="34" t="s">
        <v>755</v>
      </c>
      <c r="S2623" s="48" t="s">
        <v>1123</v>
      </c>
      <c r="T2623" s="13" t="s">
        <v>1863</v>
      </c>
      <c r="U2623" s="12" t="s">
        <v>122</v>
      </c>
      <c r="V2623" s="12" t="s">
        <v>1863</v>
      </c>
      <c r="W2623" s="12" t="s">
        <v>122</v>
      </c>
      <c r="X2623" s="14" t="str">
        <f t="shared" si="40"/>
        <v>А</v>
      </c>
      <c r="Y2623" s="271">
        <f>Таблица1[[#This Row],[ID_intellix]]</f>
        <v>177</v>
      </c>
      <c r="Z2623" s="269" t="s">
        <v>122</v>
      </c>
      <c r="AA2623" s="145">
        <f>IF(OR(Таблица1[[#This Row],[CARDIO_report]]&lt;&gt;0,Таблица1[[#This Row],[AI COMBO_report]]&lt;&gt;0,Таблица1[[#This Row],[OTC_report]]&lt;&gt;0),1,0)</f>
        <v>1</v>
      </c>
      <c r="AB2623" s="60" t="s">
        <v>1124</v>
      </c>
      <c r="AC2623" s="60" t="s">
        <v>1124</v>
      </c>
      <c r="AD2623" s="60" t="s">
        <v>1124</v>
      </c>
      <c r="AE2623" s="60" t="s">
        <v>1124</v>
      </c>
      <c r="AF2623" s="60"/>
      <c r="AG2623" s="89" t="s">
        <v>1414</v>
      </c>
      <c r="AH2623" s="89">
        <v>520</v>
      </c>
      <c r="AI2623" s="89" t="s">
        <v>1414</v>
      </c>
      <c r="AJ2623" s="89">
        <v>498</v>
      </c>
      <c r="AK2623" s="89" t="s">
        <v>1414</v>
      </c>
      <c r="AL2623" s="89">
        <v>456</v>
      </c>
      <c r="AM2623" s="89" t="s">
        <v>1414</v>
      </c>
      <c r="AN2623" s="89">
        <v>442</v>
      </c>
      <c r="AP2623" s="35" t="s">
        <v>1917</v>
      </c>
      <c r="AQ2623" s="377">
        <v>0</v>
      </c>
      <c r="AR2623" s="378">
        <v>0</v>
      </c>
      <c r="AS2623" s="377">
        <v>0</v>
      </c>
      <c r="AT2623" s="378">
        <v>0</v>
      </c>
      <c r="AU2623" s="377">
        <v>0</v>
      </c>
      <c r="AV2623" s="377">
        <v>0</v>
      </c>
      <c r="AW2623" s="377">
        <v>0</v>
      </c>
      <c r="AX2623">
        <v>0</v>
      </c>
      <c r="AY2623">
        <v>0</v>
      </c>
      <c r="BA2623" s="2" t="s">
        <v>15962</v>
      </c>
    </row>
    <row r="2624" spans="1:53" ht="15.75" hidden="1" customHeight="1" x14ac:dyDescent="0.2">
      <c r="A2624" s="46">
        <v>196</v>
      </c>
      <c r="B2624" s="258" t="s">
        <v>11235</v>
      </c>
      <c r="C2624" t="s">
        <v>1128</v>
      </c>
      <c r="D2624" t="s">
        <v>1425</v>
      </c>
      <c r="E2624" t="s">
        <v>2504</v>
      </c>
      <c r="F2624" s="29" t="s">
        <v>3586</v>
      </c>
      <c r="G2624" s="47">
        <v>9</v>
      </c>
      <c r="H2624" t="s">
        <v>3586</v>
      </c>
      <c r="I2624">
        <v>1</v>
      </c>
      <c r="J2624" t="s">
        <v>11236</v>
      </c>
      <c r="K2624" t="s">
        <v>1412</v>
      </c>
      <c r="L2624" t="s">
        <v>1427</v>
      </c>
      <c r="M2624" t="s">
        <v>2202</v>
      </c>
      <c r="N2624" s="34" t="s">
        <v>445</v>
      </c>
      <c r="O2624" s="34" t="s">
        <v>123</v>
      </c>
      <c r="P2624" s="34" t="s">
        <v>131</v>
      </c>
      <c r="Q2624" s="34" t="s">
        <v>749</v>
      </c>
      <c r="R2624" s="34" t="s">
        <v>755</v>
      </c>
      <c r="S2624" s="48" t="s">
        <v>1123</v>
      </c>
      <c r="T2624" s="13" t="s">
        <v>1863</v>
      </c>
      <c r="U2624" s="12" t="s">
        <v>122</v>
      </c>
      <c r="V2624" s="12" t="s">
        <v>1863</v>
      </c>
      <c r="W2624" s="12" t="s">
        <v>122</v>
      </c>
      <c r="X2624" s="14" t="str">
        <f t="shared" si="40"/>
        <v>А</v>
      </c>
      <c r="Y2624" s="271">
        <f>Таблица1[[#This Row],[ID_intellix]]</f>
        <v>196</v>
      </c>
      <c r="Z2624" s="269" t="s">
        <v>122</v>
      </c>
      <c r="AA2624" s="145">
        <f>IF(OR(Таблица1[[#This Row],[CARDIO_report]]&lt;&gt;0,Таблица1[[#This Row],[AI COMBO_report]]&lt;&gt;0,Таблица1[[#This Row],[OTC_report]]&lt;&gt;0),1,0)</f>
        <v>1</v>
      </c>
      <c r="AB2624" s="60" t="s">
        <v>1124</v>
      </c>
      <c r="AC2624" s="60" t="s">
        <v>1124</v>
      </c>
      <c r="AD2624" s="60" t="s">
        <v>1124</v>
      </c>
      <c r="AE2624" s="60" t="s">
        <v>1124</v>
      </c>
      <c r="AF2624" s="60"/>
      <c r="AG2624" s="89" t="s">
        <v>1414</v>
      </c>
      <c r="AH2624" s="89">
        <v>449</v>
      </c>
      <c r="AI2624" s="89" t="s">
        <v>1414</v>
      </c>
      <c r="AJ2624" s="89">
        <v>398</v>
      </c>
      <c r="AK2624" s="89" t="s">
        <v>1414</v>
      </c>
      <c r="AL2624" s="89">
        <v>409</v>
      </c>
      <c r="AM2624" s="89" t="s">
        <v>1414</v>
      </c>
      <c r="AN2624" s="89">
        <v>452</v>
      </c>
      <c r="AP2624" s="35" t="s">
        <v>1917</v>
      </c>
      <c r="AQ2624" s="377">
        <v>0</v>
      </c>
      <c r="AR2624" s="378">
        <v>0</v>
      </c>
      <c r="AS2624" s="377">
        <v>0</v>
      </c>
      <c r="AT2624" s="378">
        <v>0</v>
      </c>
      <c r="AU2624" s="377">
        <v>0</v>
      </c>
      <c r="AV2624" s="377">
        <v>0</v>
      </c>
      <c r="AW2624" s="377">
        <v>0</v>
      </c>
      <c r="AX2624">
        <v>0</v>
      </c>
      <c r="AY2624">
        <v>0</v>
      </c>
      <c r="BA2624" s="2" t="s">
        <v>15962</v>
      </c>
    </row>
    <row r="2625" spans="1:54" ht="15.75" hidden="1" customHeight="1" x14ac:dyDescent="0.2">
      <c r="A2625" s="46">
        <v>663</v>
      </c>
      <c r="B2625" s="258" t="s">
        <v>11254</v>
      </c>
      <c r="C2625" t="s">
        <v>1128</v>
      </c>
      <c r="D2625" t="s">
        <v>1425</v>
      </c>
      <c r="E2625" t="s">
        <v>2504</v>
      </c>
      <c r="F2625" s="29" t="s">
        <v>11248</v>
      </c>
      <c r="G2625" s="47">
        <v>3</v>
      </c>
      <c r="H2625" t="s">
        <v>11248</v>
      </c>
      <c r="I2625">
        <v>1</v>
      </c>
      <c r="J2625" t="s">
        <v>11255</v>
      </c>
      <c r="K2625" t="s">
        <v>1412</v>
      </c>
      <c r="L2625" t="s">
        <v>11256</v>
      </c>
      <c r="M2625" t="s">
        <v>2202</v>
      </c>
      <c r="N2625" s="34">
        <v>0</v>
      </c>
      <c r="O2625" s="34" t="s">
        <v>123</v>
      </c>
      <c r="P2625" s="34">
        <v>0</v>
      </c>
      <c r="Q2625" s="34" t="s">
        <v>749</v>
      </c>
      <c r="R2625" s="34" t="s">
        <v>755</v>
      </c>
      <c r="S2625" s="48" t="s">
        <v>1123</v>
      </c>
      <c r="T2625" s="13" t="s">
        <v>122</v>
      </c>
      <c r="U2625" s="12" t="s">
        <v>122</v>
      </c>
      <c r="V2625" s="12" t="s">
        <v>122</v>
      </c>
      <c r="W2625" s="12" t="s">
        <v>122</v>
      </c>
      <c r="X2625" s="14" t="str">
        <f t="shared" si="40"/>
        <v>С</v>
      </c>
      <c r="Y2625" s="271">
        <f>Таблица1[[#This Row],[ID_intellix]]</f>
        <v>663</v>
      </c>
      <c r="Z2625" s="269" t="s">
        <v>122</v>
      </c>
      <c r="AA2625" s="145">
        <f>IF(OR(Таблица1[[#This Row],[CARDIO_report]]&lt;&gt;0,Таблица1[[#This Row],[AI COMBO_report]]&lt;&gt;0,Таблица1[[#This Row],[OTC_report]]&lt;&gt;0),1,0)</f>
        <v>1</v>
      </c>
      <c r="AB2625" s="60" t="s">
        <v>1124</v>
      </c>
      <c r="AC2625" s="60" t="s">
        <v>1124</v>
      </c>
      <c r="AD2625" s="60" t="s">
        <v>1124</v>
      </c>
      <c r="AE2625" s="60" t="s">
        <v>1124</v>
      </c>
      <c r="AF2625" s="60"/>
      <c r="AG2625" s="89" t="s">
        <v>1437</v>
      </c>
      <c r="AH2625" s="89">
        <v>346</v>
      </c>
      <c r="AI2625" s="89" t="s">
        <v>1145</v>
      </c>
      <c r="AJ2625" s="89">
        <v>479</v>
      </c>
      <c r="AK2625" s="89" t="s">
        <v>1145</v>
      </c>
      <c r="AL2625" s="89">
        <v>435</v>
      </c>
      <c r="AM2625" s="89" t="s">
        <v>1145</v>
      </c>
      <c r="AN2625" s="89">
        <v>527</v>
      </c>
      <c r="AP2625" s="35" t="s">
        <v>1825</v>
      </c>
      <c r="AQ2625" s="377">
        <v>0</v>
      </c>
      <c r="AR2625" s="378">
        <v>0</v>
      </c>
      <c r="AS2625" s="377">
        <v>0</v>
      </c>
      <c r="AT2625" s="378">
        <v>0</v>
      </c>
      <c r="AU2625" s="377">
        <v>0</v>
      </c>
      <c r="AV2625" s="377">
        <v>0</v>
      </c>
      <c r="AW2625" s="377">
        <v>0</v>
      </c>
      <c r="AX2625">
        <v>0</v>
      </c>
      <c r="AY2625">
        <v>0</v>
      </c>
    </row>
    <row r="2626" spans="1:54" ht="15.75" hidden="1" customHeight="1" x14ac:dyDescent="0.2">
      <c r="A2626" s="46">
        <v>276</v>
      </c>
      <c r="B2626" s="258" t="s">
        <v>11266</v>
      </c>
      <c r="C2626" t="s">
        <v>1128</v>
      </c>
      <c r="D2626" t="s">
        <v>1415</v>
      </c>
      <c r="E2626" t="s">
        <v>2504</v>
      </c>
      <c r="F2626" s="29" t="s">
        <v>2834</v>
      </c>
      <c r="G2626" s="47">
        <v>1</v>
      </c>
      <c r="H2626" t="s">
        <v>2835</v>
      </c>
      <c r="I2626">
        <v>1</v>
      </c>
      <c r="J2626" t="s">
        <v>11267</v>
      </c>
      <c r="K2626" t="s">
        <v>1412</v>
      </c>
      <c r="L2626" t="s">
        <v>11268</v>
      </c>
      <c r="M2626" t="s">
        <v>2202</v>
      </c>
      <c r="N2626" s="34" t="s">
        <v>445</v>
      </c>
      <c r="O2626" s="34" t="s">
        <v>123</v>
      </c>
      <c r="P2626" s="34" t="s">
        <v>131</v>
      </c>
      <c r="Q2626" s="34" t="s">
        <v>749</v>
      </c>
      <c r="R2626" s="34" t="s">
        <v>755</v>
      </c>
      <c r="S2626" s="48" t="s">
        <v>1123</v>
      </c>
      <c r="T2626" s="13" t="s">
        <v>1863</v>
      </c>
      <c r="U2626" s="12" t="s">
        <v>122</v>
      </c>
      <c r="V2626" s="12" t="s">
        <v>122</v>
      </c>
      <c r="W2626" s="12" t="s">
        <v>1863</v>
      </c>
      <c r="X2626" s="14" t="str">
        <f t="shared" si="40"/>
        <v>А</v>
      </c>
      <c r="Y2626" s="271">
        <f>Таблица1[[#This Row],[ID_intellix]]</f>
        <v>276</v>
      </c>
      <c r="Z2626" s="269" t="s">
        <v>122</v>
      </c>
      <c r="AA2626" s="145">
        <f>IF(OR(Таблица1[[#This Row],[CARDIO_report]]&lt;&gt;0,Таблица1[[#This Row],[AI COMBO_report]]&lt;&gt;0,Таблица1[[#This Row],[OTC_report]]&lt;&gt;0),1,0)</f>
        <v>1</v>
      </c>
      <c r="AB2626" s="60" t="s">
        <v>1124</v>
      </c>
      <c r="AC2626" s="60" t="s">
        <v>1124</v>
      </c>
      <c r="AD2626" s="60" t="s">
        <v>1124</v>
      </c>
      <c r="AE2626" s="60" t="s">
        <v>1124</v>
      </c>
      <c r="AF2626" s="60"/>
      <c r="AG2626" s="89" t="s">
        <v>1414</v>
      </c>
      <c r="AH2626" s="89">
        <v>362</v>
      </c>
      <c r="AI2626" s="89" t="s">
        <v>1414</v>
      </c>
      <c r="AJ2626" s="89">
        <v>472</v>
      </c>
      <c r="AK2626" s="89" t="s">
        <v>1414</v>
      </c>
      <c r="AL2626" s="89">
        <v>394</v>
      </c>
      <c r="AM2626" s="89" t="s">
        <v>1414</v>
      </c>
      <c r="AN2626" s="89">
        <v>523</v>
      </c>
      <c r="AP2626" s="35" t="s">
        <v>1917</v>
      </c>
      <c r="AQ2626" s="377">
        <v>0</v>
      </c>
      <c r="AR2626" s="378">
        <v>0</v>
      </c>
      <c r="AS2626" s="377">
        <v>0</v>
      </c>
      <c r="AT2626" s="378">
        <v>0</v>
      </c>
      <c r="AU2626" s="377">
        <v>0</v>
      </c>
      <c r="AV2626" s="377">
        <v>0</v>
      </c>
      <c r="AW2626" s="377">
        <v>0</v>
      </c>
      <c r="AX2626">
        <v>0</v>
      </c>
      <c r="AY2626">
        <v>0</v>
      </c>
      <c r="BA2626" s="2" t="s">
        <v>15962</v>
      </c>
    </row>
    <row r="2627" spans="1:54" ht="15.75" hidden="1" customHeight="1" x14ac:dyDescent="0.2">
      <c r="A2627" s="46">
        <v>277</v>
      </c>
      <c r="B2627" s="258" t="s">
        <v>11295</v>
      </c>
      <c r="C2627" t="s">
        <v>1128</v>
      </c>
      <c r="D2627" t="s">
        <v>1425</v>
      </c>
      <c r="E2627" t="s">
        <v>2504</v>
      </c>
      <c r="F2627" s="29" t="s">
        <v>2834</v>
      </c>
      <c r="G2627" s="47">
        <v>2</v>
      </c>
      <c r="H2627" t="s">
        <v>2835</v>
      </c>
      <c r="I2627">
        <v>1</v>
      </c>
      <c r="J2627" t="s">
        <v>11296</v>
      </c>
      <c r="K2627" t="s">
        <v>1412</v>
      </c>
      <c r="L2627" t="s">
        <v>11297</v>
      </c>
      <c r="M2627" t="s">
        <v>2202</v>
      </c>
      <c r="N2627" s="34" t="s">
        <v>445</v>
      </c>
      <c r="O2627" s="34" t="s">
        <v>123</v>
      </c>
      <c r="P2627" s="34">
        <v>0</v>
      </c>
      <c r="Q2627" s="34" t="s">
        <v>749</v>
      </c>
      <c r="R2627" s="34" t="s">
        <v>755</v>
      </c>
      <c r="S2627" s="48" t="s">
        <v>1123</v>
      </c>
      <c r="T2627" s="13" t="s">
        <v>1863</v>
      </c>
      <c r="U2627" s="12" t="s">
        <v>1863</v>
      </c>
      <c r="V2627" s="12" t="s">
        <v>122</v>
      </c>
      <c r="W2627" s="12" t="s">
        <v>122</v>
      </c>
      <c r="X2627" s="14" t="str">
        <f t="shared" ref="X2627:X2690" si="41">IF(COUNTIF(T2627:W2627,"да")=0,"С",IF(COUNTIF(T2627:W2627,"да")=1,"В","А"))</f>
        <v>А</v>
      </c>
      <c r="Y2627" s="271">
        <f>Таблица1[[#This Row],[ID_intellix]]</f>
        <v>277</v>
      </c>
      <c r="Z2627" s="269" t="s">
        <v>122</v>
      </c>
      <c r="AA2627" s="145">
        <f>IF(OR(Таблица1[[#This Row],[CARDIO_report]]&lt;&gt;0,Таблица1[[#This Row],[AI COMBO_report]]&lt;&gt;0,Таблица1[[#This Row],[OTC_report]]&lt;&gt;0),1,0)</f>
        <v>1</v>
      </c>
      <c r="AB2627" s="60" t="s">
        <v>1124</v>
      </c>
      <c r="AC2627" s="60" t="s">
        <v>1124</v>
      </c>
      <c r="AD2627" s="60" t="s">
        <v>1124</v>
      </c>
      <c r="AE2627" s="60" t="s">
        <v>1124</v>
      </c>
      <c r="AF2627" s="60"/>
      <c r="AG2627" s="89" t="s">
        <v>1437</v>
      </c>
      <c r="AH2627" s="89">
        <v>199</v>
      </c>
      <c r="AI2627" s="89" t="s">
        <v>1414</v>
      </c>
      <c r="AJ2627" s="89">
        <v>326</v>
      </c>
      <c r="AK2627" s="89" t="s">
        <v>1437</v>
      </c>
      <c r="AL2627" s="89">
        <v>249</v>
      </c>
      <c r="AM2627" s="89" t="s">
        <v>1414</v>
      </c>
      <c r="AN2627" s="89">
        <v>368</v>
      </c>
      <c r="AP2627" s="35" t="s">
        <v>1917</v>
      </c>
      <c r="AQ2627" s="377">
        <v>0</v>
      </c>
      <c r="AR2627" s="378">
        <v>0</v>
      </c>
      <c r="AS2627" s="377">
        <v>0</v>
      </c>
      <c r="AT2627" s="378">
        <v>0</v>
      </c>
      <c r="AU2627" s="377">
        <v>0</v>
      </c>
      <c r="AV2627" s="377">
        <v>0</v>
      </c>
      <c r="AW2627" s="377">
        <v>0</v>
      </c>
      <c r="AX2627">
        <v>0</v>
      </c>
      <c r="AY2627">
        <v>0</v>
      </c>
      <c r="BA2627" s="2" t="s">
        <v>15962</v>
      </c>
    </row>
    <row r="2628" spans="1:54" ht="15.75" hidden="1" customHeight="1" x14ac:dyDescent="0.2">
      <c r="A2628" s="46">
        <v>287</v>
      </c>
      <c r="B2628" s="258" t="s">
        <v>11308</v>
      </c>
      <c r="C2628" t="s">
        <v>1128</v>
      </c>
      <c r="D2628" t="s">
        <v>1410</v>
      </c>
      <c r="E2628" t="s">
        <v>2504</v>
      </c>
      <c r="F2628" s="29" t="s">
        <v>2834</v>
      </c>
      <c r="G2628" s="47">
        <v>3</v>
      </c>
      <c r="H2628" t="s">
        <v>2835</v>
      </c>
      <c r="I2628">
        <v>1</v>
      </c>
      <c r="J2628" t="s">
        <v>11309</v>
      </c>
      <c r="K2628" t="s">
        <v>1412</v>
      </c>
      <c r="L2628" t="s">
        <v>11310</v>
      </c>
      <c r="M2628" t="s">
        <v>2202</v>
      </c>
      <c r="N2628" s="34" t="s">
        <v>578</v>
      </c>
      <c r="O2628" s="34" t="s">
        <v>123</v>
      </c>
      <c r="P2628" s="34" t="s">
        <v>131</v>
      </c>
      <c r="Q2628" s="34" t="s">
        <v>749</v>
      </c>
      <c r="R2628" s="34" t="s">
        <v>755</v>
      </c>
      <c r="S2628" s="48" t="s">
        <v>1123</v>
      </c>
      <c r="T2628" s="13" t="s">
        <v>1863</v>
      </c>
      <c r="U2628" s="12" t="s">
        <v>122</v>
      </c>
      <c r="V2628" s="12" t="s">
        <v>122</v>
      </c>
      <c r="W2628" s="12" t="s">
        <v>1863</v>
      </c>
      <c r="X2628" s="14" t="str">
        <f t="shared" si="41"/>
        <v>А</v>
      </c>
      <c r="Y2628" s="271">
        <f>Таблица1[[#This Row],[ID_intellix]]</f>
        <v>287</v>
      </c>
      <c r="Z2628" s="269" t="s">
        <v>122</v>
      </c>
      <c r="AA2628" s="145">
        <f>IF(OR(Таблица1[[#This Row],[CARDIO_report]]&lt;&gt;0,Таблица1[[#This Row],[AI COMBO_report]]&lt;&gt;0,Таблица1[[#This Row],[OTC_report]]&lt;&gt;0),1,0)</f>
        <v>1</v>
      </c>
      <c r="AB2628" s="60" t="s">
        <v>1124</v>
      </c>
      <c r="AC2628" s="60" t="s">
        <v>1124</v>
      </c>
      <c r="AD2628" s="60" t="s">
        <v>1124</v>
      </c>
      <c r="AE2628" s="60" t="s">
        <v>1124</v>
      </c>
      <c r="AF2628" s="60"/>
      <c r="AG2628" s="89" t="s">
        <v>1145</v>
      </c>
      <c r="AH2628" s="89">
        <v>364</v>
      </c>
      <c r="AI2628" s="89" t="s">
        <v>1145</v>
      </c>
      <c r="AJ2628" s="89">
        <v>372</v>
      </c>
      <c r="AK2628" s="89" t="s">
        <v>1145</v>
      </c>
      <c r="AL2628" s="89">
        <v>404</v>
      </c>
      <c r="AM2628" s="89" t="s">
        <v>1414</v>
      </c>
      <c r="AN2628" s="89">
        <v>429</v>
      </c>
      <c r="AP2628" s="35" t="s">
        <v>1917</v>
      </c>
      <c r="AQ2628" s="377">
        <v>0</v>
      </c>
      <c r="AR2628" s="378">
        <v>0</v>
      </c>
      <c r="AS2628" s="377">
        <v>0</v>
      </c>
      <c r="AT2628" s="378">
        <v>0</v>
      </c>
      <c r="AU2628" s="377">
        <v>0</v>
      </c>
      <c r="AV2628" s="377">
        <v>0</v>
      </c>
      <c r="AW2628" s="377">
        <v>0</v>
      </c>
      <c r="AX2628">
        <v>0</v>
      </c>
      <c r="AY2628">
        <v>0</v>
      </c>
      <c r="BA2628" s="2" t="s">
        <v>15962</v>
      </c>
    </row>
    <row r="2629" spans="1:54" ht="15.75" hidden="1" customHeight="1" x14ac:dyDescent="0.2">
      <c r="A2629" s="46">
        <v>2573</v>
      </c>
      <c r="B2629" s="258" t="s">
        <v>11320</v>
      </c>
      <c r="C2629" t="s">
        <v>1128</v>
      </c>
      <c r="D2629" t="s">
        <v>1430</v>
      </c>
      <c r="E2629" t="s">
        <v>2504</v>
      </c>
      <c r="F2629" s="29" t="s">
        <v>2834</v>
      </c>
      <c r="G2629" s="47">
        <v>7</v>
      </c>
      <c r="H2629" t="s">
        <v>2835</v>
      </c>
      <c r="I2629">
        <v>1</v>
      </c>
      <c r="J2629" t="s">
        <v>11321</v>
      </c>
      <c r="K2629" t="s">
        <v>1412</v>
      </c>
      <c r="L2629" t="s">
        <v>11322</v>
      </c>
      <c r="M2629" t="s">
        <v>2202</v>
      </c>
      <c r="N2629" s="34">
        <v>0</v>
      </c>
      <c r="O2629" s="34" t="s">
        <v>123</v>
      </c>
      <c r="P2629" s="34">
        <v>0</v>
      </c>
      <c r="Q2629" s="34" t="s">
        <v>749</v>
      </c>
      <c r="R2629" s="34" t="s">
        <v>755</v>
      </c>
      <c r="S2629" s="48" t="s">
        <v>1123</v>
      </c>
      <c r="T2629" s="13" t="s">
        <v>122</v>
      </c>
      <c r="U2629" s="12" t="s">
        <v>122</v>
      </c>
      <c r="V2629" s="12" t="s">
        <v>122</v>
      </c>
      <c r="W2629" s="12" t="s">
        <v>122</v>
      </c>
      <c r="X2629" s="14" t="str">
        <f t="shared" si="41"/>
        <v>С</v>
      </c>
      <c r="Y2629" s="271">
        <f>Таблица1[[#This Row],[ID_intellix]]</f>
        <v>2573</v>
      </c>
      <c r="Z2629" s="269" t="s">
        <v>122</v>
      </c>
      <c r="AA2629" s="145">
        <f>IF(OR(Таблица1[[#This Row],[CARDIO_report]]&lt;&gt;0,Таблица1[[#This Row],[AI COMBO_report]]&lt;&gt;0,Таблица1[[#This Row],[OTC_report]]&lt;&gt;0),1,0)</f>
        <v>1</v>
      </c>
      <c r="AB2629" s="60" t="s">
        <v>1124</v>
      </c>
      <c r="AC2629" s="60" t="s">
        <v>1124</v>
      </c>
      <c r="AD2629" s="60" t="s">
        <v>1124</v>
      </c>
      <c r="AE2629" s="60" t="s">
        <v>1124</v>
      </c>
      <c r="AF2629" s="60"/>
      <c r="AG2629" s="89" t="s">
        <v>1437</v>
      </c>
      <c r="AH2629" s="89">
        <v>172</v>
      </c>
      <c r="AI2629" s="89" t="s">
        <v>1145</v>
      </c>
      <c r="AJ2629" s="89">
        <v>377</v>
      </c>
      <c r="AK2629" s="89" t="s">
        <v>1437</v>
      </c>
      <c r="AL2629" s="89">
        <v>312</v>
      </c>
      <c r="AM2629" s="89" t="s">
        <v>1414</v>
      </c>
      <c r="AN2629" s="89">
        <v>508</v>
      </c>
      <c r="AP2629" s="35" t="s">
        <v>1825</v>
      </c>
      <c r="AQ2629" s="377">
        <v>0</v>
      </c>
      <c r="AR2629" s="378">
        <v>0</v>
      </c>
      <c r="AS2629" s="377">
        <v>0</v>
      </c>
      <c r="AT2629" s="378">
        <v>0</v>
      </c>
      <c r="AU2629" s="377">
        <v>0</v>
      </c>
      <c r="AV2629" s="377">
        <v>0</v>
      </c>
      <c r="AW2629" s="377">
        <v>0</v>
      </c>
      <c r="AX2629">
        <v>0</v>
      </c>
      <c r="AY2629">
        <v>0</v>
      </c>
    </row>
    <row r="2630" spans="1:54" ht="15.75" hidden="1" customHeight="1" x14ac:dyDescent="0.2">
      <c r="A2630" s="46">
        <v>3003</v>
      </c>
      <c r="B2630" s="258" t="s">
        <v>11448</v>
      </c>
      <c r="C2630" t="s">
        <v>1128</v>
      </c>
      <c r="D2630" t="s">
        <v>1410</v>
      </c>
      <c r="E2630" t="s">
        <v>2504</v>
      </c>
      <c r="F2630" s="29" t="s">
        <v>6388</v>
      </c>
      <c r="G2630" s="47">
        <v>4</v>
      </c>
      <c r="H2630" t="s">
        <v>6388</v>
      </c>
      <c r="I2630">
        <v>1</v>
      </c>
      <c r="J2630" t="s">
        <v>11449</v>
      </c>
      <c r="K2630" t="s">
        <v>1412</v>
      </c>
      <c r="L2630" t="s">
        <v>11450</v>
      </c>
      <c r="M2630" t="s">
        <v>2202</v>
      </c>
      <c r="N2630" s="34">
        <v>0</v>
      </c>
      <c r="O2630" s="34" t="s">
        <v>123</v>
      </c>
      <c r="P2630" s="34">
        <v>0</v>
      </c>
      <c r="Q2630" s="34" t="s">
        <v>749</v>
      </c>
      <c r="R2630" s="34">
        <v>0</v>
      </c>
      <c r="S2630" s="48" t="s">
        <v>1123</v>
      </c>
      <c r="T2630" s="13" t="s">
        <v>122</v>
      </c>
      <c r="U2630" s="12" t="s">
        <v>122</v>
      </c>
      <c r="V2630" s="12" t="s">
        <v>1863</v>
      </c>
      <c r="W2630" s="12" t="s">
        <v>122</v>
      </c>
      <c r="X2630" s="14" t="str">
        <f t="shared" si="41"/>
        <v>В</v>
      </c>
      <c r="Y2630" s="271">
        <f>Таблица1[[#This Row],[ID_intellix]]</f>
        <v>3003</v>
      </c>
      <c r="Z2630" s="269" t="s">
        <v>122</v>
      </c>
      <c r="AA2630" s="145">
        <f>IF(OR(Таблица1[[#This Row],[CARDIO_report]]&lt;&gt;0,Таблица1[[#This Row],[AI COMBO_report]]&lt;&gt;0,Таблица1[[#This Row],[OTC_report]]&lt;&gt;0),1,0)</f>
        <v>0</v>
      </c>
      <c r="AB2630" s="60" t="s">
        <v>1124</v>
      </c>
      <c r="AC2630" s="60" t="s">
        <v>1124</v>
      </c>
      <c r="AD2630" s="60" t="s">
        <v>1124</v>
      </c>
      <c r="AE2630" s="60" t="s">
        <v>1124</v>
      </c>
      <c r="AF2630" s="60"/>
      <c r="AG2630" s="255" t="s">
        <v>1145</v>
      </c>
      <c r="AH2630" s="255">
        <v>464</v>
      </c>
      <c r="AI2630" s="89" t="s">
        <v>1145</v>
      </c>
      <c r="AJ2630" s="89">
        <v>473</v>
      </c>
      <c r="AK2630" s="89" t="s">
        <v>1145</v>
      </c>
      <c r="AL2630" s="89">
        <v>364</v>
      </c>
      <c r="AM2630" s="89" t="s">
        <v>1437</v>
      </c>
      <c r="AN2630" s="89">
        <v>198</v>
      </c>
      <c r="AP2630" s="35" t="s">
        <v>1857</v>
      </c>
      <c r="AQ2630" s="377">
        <v>0</v>
      </c>
      <c r="AR2630" s="378">
        <v>0</v>
      </c>
      <c r="AS2630" s="377">
        <v>0</v>
      </c>
      <c r="AT2630" s="378">
        <v>0</v>
      </c>
      <c r="AU2630" s="377">
        <v>0</v>
      </c>
      <c r="AV2630" s="377">
        <v>0</v>
      </c>
      <c r="AW2630" s="377">
        <v>0</v>
      </c>
      <c r="AX2630">
        <v>0</v>
      </c>
      <c r="AY2630">
        <v>0</v>
      </c>
    </row>
    <row r="2631" spans="1:54" ht="15.75" hidden="1" customHeight="1" x14ac:dyDescent="0.2">
      <c r="A2631" s="46">
        <v>6191</v>
      </c>
      <c r="B2631" s="258" t="s">
        <v>11571</v>
      </c>
      <c r="C2631" t="s">
        <v>1128</v>
      </c>
      <c r="D2631" t="s">
        <v>1425</v>
      </c>
      <c r="E2631" t="s">
        <v>2504</v>
      </c>
      <c r="F2631" s="29" t="s">
        <v>2604</v>
      </c>
      <c r="G2631" s="47">
        <v>11</v>
      </c>
      <c r="H2631" t="s">
        <v>2563</v>
      </c>
      <c r="I2631">
        <v>1</v>
      </c>
      <c r="J2631" t="s">
        <v>15807</v>
      </c>
      <c r="K2631" t="s">
        <v>1412</v>
      </c>
      <c r="L2631" t="s">
        <v>11572</v>
      </c>
      <c r="M2631" t="s">
        <v>2202</v>
      </c>
      <c r="N2631" s="34">
        <v>0</v>
      </c>
      <c r="O2631" s="34" t="s">
        <v>123</v>
      </c>
      <c r="P2631" s="34" t="s">
        <v>131</v>
      </c>
      <c r="Q2631" s="34" t="s">
        <v>749</v>
      </c>
      <c r="R2631" s="34" t="s">
        <v>755</v>
      </c>
      <c r="S2631" s="48" t="s">
        <v>1123</v>
      </c>
      <c r="T2631" s="13" t="s">
        <v>122</v>
      </c>
      <c r="U2631" s="12" t="s">
        <v>122</v>
      </c>
      <c r="V2631" s="12" t="s">
        <v>1863</v>
      </c>
      <c r="W2631" s="12" t="s">
        <v>122</v>
      </c>
      <c r="X2631" s="14" t="str">
        <f t="shared" si="41"/>
        <v>В</v>
      </c>
      <c r="Y2631" s="271">
        <f>Таблица1[[#This Row],[ID_intellix]]</f>
        <v>6191</v>
      </c>
      <c r="Z2631" s="269" t="s">
        <v>122</v>
      </c>
      <c r="AA2631" s="145">
        <f>IF(OR(Таблица1[[#This Row],[CARDIO_report]]&lt;&gt;0,Таблица1[[#This Row],[AI COMBO_report]]&lt;&gt;0,Таблица1[[#This Row],[OTC_report]]&lt;&gt;0),1,0)</f>
        <v>1</v>
      </c>
      <c r="AB2631" s="60" t="s">
        <v>1124</v>
      </c>
      <c r="AC2631" s="60" t="s">
        <v>1124</v>
      </c>
      <c r="AD2631" s="60" t="s">
        <v>1124</v>
      </c>
      <c r="AE2631" s="89" t="s">
        <v>1857</v>
      </c>
      <c r="AF2631" s="89"/>
      <c r="AG2631" s="89" t="s">
        <v>1414</v>
      </c>
      <c r="AH2631" s="89">
        <v>492</v>
      </c>
      <c r="AI2631" s="89" t="s">
        <v>1414</v>
      </c>
      <c r="AJ2631" s="89">
        <v>453</v>
      </c>
      <c r="AK2631" s="89" t="s">
        <v>1145</v>
      </c>
      <c r="AL2631" s="89">
        <v>397</v>
      </c>
      <c r="AM2631" s="89" t="s">
        <v>1145</v>
      </c>
      <c r="AN2631" s="89">
        <v>379</v>
      </c>
      <c r="AP2631" s="35" t="s">
        <v>1857</v>
      </c>
      <c r="AQ2631" s="377">
        <v>0</v>
      </c>
      <c r="AR2631" s="378">
        <v>0</v>
      </c>
      <c r="AS2631" s="377">
        <v>0</v>
      </c>
      <c r="AT2631" s="378">
        <v>0</v>
      </c>
      <c r="AU2631" s="377">
        <v>0</v>
      </c>
      <c r="AV2631" s="377">
        <v>0</v>
      </c>
      <c r="AW2631" s="377">
        <v>0</v>
      </c>
      <c r="AX2631" s="2" t="s">
        <v>6343</v>
      </c>
      <c r="AY2631" s="2">
        <v>0</v>
      </c>
      <c r="AZ2631" s="2" t="s">
        <v>6344</v>
      </c>
      <c r="BB2631" s="2" t="s">
        <v>6344</v>
      </c>
    </row>
    <row r="2632" spans="1:54" ht="15.75" hidden="1" customHeight="1" x14ac:dyDescent="0.2">
      <c r="A2632" s="46">
        <v>61</v>
      </c>
      <c r="B2632" s="258" t="s">
        <v>11653</v>
      </c>
      <c r="C2632" t="s">
        <v>1128</v>
      </c>
      <c r="D2632" t="s">
        <v>1430</v>
      </c>
      <c r="E2632" t="s">
        <v>2504</v>
      </c>
      <c r="F2632" s="29" t="s">
        <v>3155</v>
      </c>
      <c r="G2632" s="47">
        <v>1</v>
      </c>
      <c r="H2632" t="s">
        <v>3155</v>
      </c>
      <c r="I2632">
        <v>1</v>
      </c>
      <c r="J2632" t="s">
        <v>11654</v>
      </c>
      <c r="K2632" t="s">
        <v>1412</v>
      </c>
      <c r="L2632" t="s">
        <v>11655</v>
      </c>
      <c r="M2632" t="s">
        <v>2202</v>
      </c>
      <c r="N2632" s="34">
        <v>0</v>
      </c>
      <c r="O2632" s="34" t="s">
        <v>123</v>
      </c>
      <c r="P2632" s="34">
        <v>0</v>
      </c>
      <c r="Q2632" s="34" t="s">
        <v>749</v>
      </c>
      <c r="R2632" s="34" t="s">
        <v>755</v>
      </c>
      <c r="S2632" s="48" t="s">
        <v>1123</v>
      </c>
      <c r="T2632" s="13" t="s">
        <v>122</v>
      </c>
      <c r="U2632" s="12" t="s">
        <v>122</v>
      </c>
      <c r="V2632" s="12" t="s">
        <v>122</v>
      </c>
      <c r="W2632" s="12" t="s">
        <v>122</v>
      </c>
      <c r="X2632" s="14" t="str">
        <f t="shared" si="41"/>
        <v>С</v>
      </c>
      <c r="Y2632" s="271">
        <f>Таблица1[[#This Row],[ID_intellix]]</f>
        <v>61</v>
      </c>
      <c r="Z2632" s="269" t="s">
        <v>122</v>
      </c>
      <c r="AA2632" s="145">
        <f>IF(OR(Таблица1[[#This Row],[CARDIO_report]]&lt;&gt;0,Таблица1[[#This Row],[AI COMBO_report]]&lt;&gt;0,Таблица1[[#This Row],[OTC_report]]&lt;&gt;0),1,0)</f>
        <v>1</v>
      </c>
      <c r="AB2632" s="60" t="s">
        <v>1124</v>
      </c>
      <c r="AC2632" s="60" t="s">
        <v>1124</v>
      </c>
      <c r="AD2632" s="60" t="s">
        <v>1124</v>
      </c>
      <c r="AE2632" s="60" t="s">
        <v>1124</v>
      </c>
      <c r="AF2632" s="60"/>
      <c r="AG2632" s="89" t="s">
        <v>1145</v>
      </c>
      <c r="AH2632" s="89">
        <v>507</v>
      </c>
      <c r="AI2632" s="89" t="s">
        <v>1145</v>
      </c>
      <c r="AJ2632" s="89">
        <v>540</v>
      </c>
      <c r="AK2632" s="89" t="s">
        <v>1145</v>
      </c>
      <c r="AL2632" s="89">
        <v>413</v>
      </c>
      <c r="AM2632" s="89" t="s">
        <v>1145</v>
      </c>
      <c r="AN2632" s="89">
        <v>530</v>
      </c>
      <c r="AP2632" s="35" t="s">
        <v>1825</v>
      </c>
      <c r="AQ2632" s="377">
        <v>0</v>
      </c>
      <c r="AR2632" s="378">
        <v>0</v>
      </c>
      <c r="AS2632" s="377">
        <v>0</v>
      </c>
      <c r="AT2632" s="378">
        <v>0</v>
      </c>
      <c r="AU2632" s="377">
        <v>0</v>
      </c>
      <c r="AV2632" s="377">
        <v>0</v>
      </c>
      <c r="AW2632" s="377">
        <v>0</v>
      </c>
      <c r="AX2632">
        <v>0</v>
      </c>
      <c r="AY2632">
        <v>0</v>
      </c>
    </row>
    <row r="2633" spans="1:54" ht="15.75" hidden="1" customHeight="1" x14ac:dyDescent="0.2">
      <c r="A2633" s="46">
        <v>2761</v>
      </c>
      <c r="B2633" s="258" t="s">
        <v>11693</v>
      </c>
      <c r="C2633" t="s">
        <v>1128</v>
      </c>
      <c r="D2633" t="s">
        <v>1415</v>
      </c>
      <c r="E2633" t="s">
        <v>2504</v>
      </c>
      <c r="F2633" s="29" t="s">
        <v>3155</v>
      </c>
      <c r="G2633" s="47">
        <v>21</v>
      </c>
      <c r="H2633" t="s">
        <v>3155</v>
      </c>
      <c r="I2633">
        <v>1</v>
      </c>
      <c r="J2633" t="s">
        <v>11694</v>
      </c>
      <c r="K2633" t="s">
        <v>1412</v>
      </c>
      <c r="L2633" t="s">
        <v>11695</v>
      </c>
      <c r="M2633" t="s">
        <v>2202</v>
      </c>
      <c r="N2633" s="34">
        <v>0</v>
      </c>
      <c r="O2633" s="34" t="s">
        <v>123</v>
      </c>
      <c r="P2633" s="34">
        <v>0</v>
      </c>
      <c r="Q2633" s="34" t="s">
        <v>749</v>
      </c>
      <c r="R2633" s="34">
        <v>0</v>
      </c>
      <c r="S2633" s="48" t="s">
        <v>1123</v>
      </c>
      <c r="T2633" s="13" t="s">
        <v>122</v>
      </c>
      <c r="U2633" s="12" t="s">
        <v>122</v>
      </c>
      <c r="V2633" s="12" t="s">
        <v>122</v>
      </c>
      <c r="W2633" s="12" t="s">
        <v>122</v>
      </c>
      <c r="X2633" s="14" t="str">
        <f t="shared" si="41"/>
        <v>С</v>
      </c>
      <c r="Y2633" s="271">
        <f>Таблица1[[#This Row],[ID_intellix]]</f>
        <v>2761</v>
      </c>
      <c r="Z2633" s="269" t="s">
        <v>122</v>
      </c>
      <c r="AA2633" s="145">
        <f>IF(OR(Таблица1[[#This Row],[CARDIO_report]]&lt;&gt;0,Таблица1[[#This Row],[AI COMBO_report]]&lt;&gt;0,Таблица1[[#This Row],[OTC_report]]&lt;&gt;0),1,0)</f>
        <v>0</v>
      </c>
      <c r="AB2633" s="60" t="s">
        <v>1124</v>
      </c>
      <c r="AC2633" s="60" t="s">
        <v>1124</v>
      </c>
      <c r="AD2633" s="60" t="s">
        <v>1124</v>
      </c>
      <c r="AE2633" s="60" t="s">
        <v>1124</v>
      </c>
      <c r="AF2633" s="60"/>
      <c r="AG2633" s="89" t="s">
        <v>1145</v>
      </c>
      <c r="AH2633" s="89">
        <v>571</v>
      </c>
      <c r="AI2633" s="89" t="s">
        <v>1145</v>
      </c>
      <c r="AJ2633" s="89">
        <v>575</v>
      </c>
      <c r="AK2633" s="89" t="s">
        <v>1145</v>
      </c>
      <c r="AL2633" s="89">
        <v>562</v>
      </c>
      <c r="AM2633" s="89" t="s">
        <v>1145</v>
      </c>
      <c r="AN2633" s="89">
        <v>566</v>
      </c>
      <c r="AP2633" s="35" t="s">
        <v>1825</v>
      </c>
      <c r="AQ2633" s="377">
        <v>0</v>
      </c>
      <c r="AR2633" s="378">
        <v>0</v>
      </c>
      <c r="AS2633" s="377">
        <v>0</v>
      </c>
      <c r="AT2633" s="378">
        <v>0</v>
      </c>
      <c r="AU2633" s="377">
        <v>0</v>
      </c>
      <c r="AV2633" s="377">
        <v>0</v>
      </c>
      <c r="AW2633" s="377">
        <v>0</v>
      </c>
      <c r="AX2633">
        <v>0</v>
      </c>
      <c r="AY2633">
        <v>0</v>
      </c>
    </row>
    <row r="2634" spans="1:54" ht="15.75" hidden="1" customHeight="1" x14ac:dyDescent="0.2">
      <c r="A2634" s="46">
        <v>652</v>
      </c>
      <c r="B2634" s="258" t="s">
        <v>11736</v>
      </c>
      <c r="C2634" t="s">
        <v>1128</v>
      </c>
      <c r="D2634" t="s">
        <v>1410</v>
      </c>
      <c r="E2634" t="s">
        <v>2504</v>
      </c>
      <c r="F2634" s="29" t="s">
        <v>3155</v>
      </c>
      <c r="G2634" s="47">
        <v>8</v>
      </c>
      <c r="H2634" t="s">
        <v>3155</v>
      </c>
      <c r="I2634">
        <v>1</v>
      </c>
      <c r="J2634" t="s">
        <v>11737</v>
      </c>
      <c r="K2634" t="s">
        <v>1412</v>
      </c>
      <c r="L2634" t="s">
        <v>11738</v>
      </c>
      <c r="M2634" t="s">
        <v>2202</v>
      </c>
      <c r="N2634" s="34">
        <v>0</v>
      </c>
      <c r="O2634" s="34" t="s">
        <v>123</v>
      </c>
      <c r="P2634" s="34">
        <v>0</v>
      </c>
      <c r="Q2634" s="34" t="s">
        <v>749</v>
      </c>
      <c r="R2634" s="34" t="s">
        <v>755</v>
      </c>
      <c r="S2634" s="48" t="s">
        <v>1123</v>
      </c>
      <c r="T2634" s="13" t="s">
        <v>122</v>
      </c>
      <c r="U2634" s="12" t="s">
        <v>122</v>
      </c>
      <c r="V2634" s="12" t="s">
        <v>122</v>
      </c>
      <c r="W2634" s="12" t="s">
        <v>122</v>
      </c>
      <c r="X2634" s="14" t="str">
        <f t="shared" si="41"/>
        <v>С</v>
      </c>
      <c r="Y2634" s="271">
        <f>Таблица1[[#This Row],[ID_intellix]]</f>
        <v>652</v>
      </c>
      <c r="Z2634" s="269" t="s">
        <v>122</v>
      </c>
      <c r="AA2634" s="145">
        <f>IF(OR(Таблица1[[#This Row],[CARDIO_report]]&lt;&gt;0,Таблица1[[#This Row],[AI COMBO_report]]&lt;&gt;0,Таблица1[[#This Row],[OTC_report]]&lt;&gt;0),1,0)</f>
        <v>1</v>
      </c>
      <c r="AB2634" s="60" t="s">
        <v>1124</v>
      </c>
      <c r="AC2634" s="60" t="s">
        <v>1124</v>
      </c>
      <c r="AD2634" s="60" t="s">
        <v>1124</v>
      </c>
      <c r="AE2634" s="60" t="s">
        <v>1124</v>
      </c>
      <c r="AF2634" s="60"/>
      <c r="AG2634" s="89" t="s">
        <v>1145</v>
      </c>
      <c r="AH2634" s="89">
        <v>544</v>
      </c>
      <c r="AI2634" s="89" t="s">
        <v>1145</v>
      </c>
      <c r="AJ2634" s="89">
        <v>537</v>
      </c>
      <c r="AK2634" s="89" t="s">
        <v>1145</v>
      </c>
      <c r="AL2634" s="89">
        <v>419</v>
      </c>
      <c r="AM2634" s="89" t="s">
        <v>1145</v>
      </c>
      <c r="AN2634" s="89">
        <v>546</v>
      </c>
      <c r="AP2634" s="35" t="s">
        <v>1825</v>
      </c>
      <c r="AQ2634" s="377">
        <v>0</v>
      </c>
      <c r="AR2634" s="378">
        <v>0</v>
      </c>
      <c r="AS2634" s="377">
        <v>0</v>
      </c>
      <c r="AT2634" s="378">
        <v>0</v>
      </c>
      <c r="AU2634" s="377">
        <v>0</v>
      </c>
      <c r="AV2634" s="377">
        <v>0</v>
      </c>
      <c r="AW2634" s="377">
        <v>0</v>
      </c>
      <c r="AX2634">
        <v>0</v>
      </c>
      <c r="AY2634">
        <v>0</v>
      </c>
    </row>
    <row r="2635" spans="1:54" ht="14.5" hidden="1" customHeight="1" x14ac:dyDescent="0.2">
      <c r="A2635" s="46">
        <v>1716</v>
      </c>
      <c r="B2635" s="258" t="s">
        <v>11796</v>
      </c>
      <c r="C2635" t="s">
        <v>1128</v>
      </c>
      <c r="D2635" t="s">
        <v>1415</v>
      </c>
      <c r="E2635" t="s">
        <v>2504</v>
      </c>
      <c r="F2635" s="29" t="s">
        <v>11793</v>
      </c>
      <c r="G2635" s="47">
        <v>1</v>
      </c>
      <c r="H2635" t="s">
        <v>11793</v>
      </c>
      <c r="I2635">
        <v>1</v>
      </c>
      <c r="J2635" t="s">
        <v>11797</v>
      </c>
      <c r="K2635" t="s">
        <v>1412</v>
      </c>
      <c r="L2635" t="s">
        <v>11798</v>
      </c>
      <c r="M2635" t="s">
        <v>2202</v>
      </c>
      <c r="N2635" s="34">
        <v>0</v>
      </c>
      <c r="O2635" s="34" t="s">
        <v>123</v>
      </c>
      <c r="P2635" s="34" t="s">
        <v>131</v>
      </c>
      <c r="Q2635" s="34" t="s">
        <v>749</v>
      </c>
      <c r="R2635" s="34" t="s">
        <v>755</v>
      </c>
      <c r="S2635" s="48" t="s">
        <v>1123</v>
      </c>
      <c r="T2635" s="13" t="s">
        <v>1863</v>
      </c>
      <c r="U2635" s="12" t="s">
        <v>122</v>
      </c>
      <c r="V2635" s="12" t="s">
        <v>122</v>
      </c>
      <c r="W2635" s="12" t="s">
        <v>122</v>
      </c>
      <c r="X2635" s="14" t="str">
        <f t="shared" si="41"/>
        <v>В</v>
      </c>
      <c r="Y2635" s="271">
        <f>Таблица1[[#This Row],[ID_intellix]]</f>
        <v>1716</v>
      </c>
      <c r="Z2635" s="269" t="s">
        <v>122</v>
      </c>
      <c r="AA2635" s="145">
        <f>IF(OR(Таблица1[[#This Row],[CARDIO_report]]&lt;&gt;0,Таблица1[[#This Row],[AI COMBO_report]]&lt;&gt;0,Таблица1[[#This Row],[OTC_report]]&lt;&gt;0),1,0)</f>
        <v>1</v>
      </c>
      <c r="AB2635" s="60" t="s">
        <v>1124</v>
      </c>
      <c r="AC2635" s="60" t="s">
        <v>1124</v>
      </c>
      <c r="AD2635" s="60" t="s">
        <v>1124</v>
      </c>
      <c r="AE2635" s="60" t="s">
        <v>1124</v>
      </c>
      <c r="AF2635" s="60"/>
      <c r="AG2635" s="89" t="s">
        <v>1437</v>
      </c>
      <c r="AH2635" s="89">
        <v>181</v>
      </c>
      <c r="AI2635" s="89" t="s">
        <v>1414</v>
      </c>
      <c r="AJ2635" s="89">
        <v>351</v>
      </c>
      <c r="AK2635" s="89" t="s">
        <v>2516</v>
      </c>
      <c r="AL2635" s="89">
        <v>70</v>
      </c>
      <c r="AM2635" s="89" t="s">
        <v>2516</v>
      </c>
      <c r="AN2635" s="89">
        <v>154</v>
      </c>
      <c r="AP2635" s="35" t="s">
        <v>1917</v>
      </c>
      <c r="AQ2635" s="377">
        <v>0</v>
      </c>
      <c r="AR2635" s="378">
        <v>0</v>
      </c>
      <c r="AS2635" s="377">
        <v>0</v>
      </c>
      <c r="AT2635" s="378">
        <v>0</v>
      </c>
      <c r="AU2635" s="377">
        <v>0</v>
      </c>
      <c r="AV2635" s="377">
        <v>0</v>
      </c>
      <c r="AW2635" s="377">
        <v>0</v>
      </c>
      <c r="AX2635">
        <v>0</v>
      </c>
      <c r="AY2635">
        <v>0</v>
      </c>
    </row>
    <row r="2636" spans="1:54" ht="15.75" hidden="1" customHeight="1" x14ac:dyDescent="0.2">
      <c r="A2636" s="46">
        <v>510</v>
      </c>
      <c r="B2636" s="258" t="s">
        <v>11993</v>
      </c>
      <c r="C2636" t="s">
        <v>1128</v>
      </c>
      <c r="D2636" t="s">
        <v>1415</v>
      </c>
      <c r="E2636" t="s">
        <v>2504</v>
      </c>
      <c r="F2636" s="29" t="s">
        <v>2550</v>
      </c>
      <c r="G2636" s="47">
        <v>18</v>
      </c>
      <c r="H2636" t="s">
        <v>1149</v>
      </c>
      <c r="I2636">
        <v>1</v>
      </c>
      <c r="J2636" t="s">
        <v>11994</v>
      </c>
      <c r="K2636" t="s">
        <v>1412</v>
      </c>
      <c r="L2636" t="s">
        <v>11995</v>
      </c>
      <c r="M2636" t="s">
        <v>2202</v>
      </c>
      <c r="N2636" s="34" t="s">
        <v>445</v>
      </c>
      <c r="O2636" s="34" t="s">
        <v>123</v>
      </c>
      <c r="P2636" s="34" t="s">
        <v>131</v>
      </c>
      <c r="Q2636" s="34" t="s">
        <v>749</v>
      </c>
      <c r="R2636" s="34" t="s">
        <v>755</v>
      </c>
      <c r="S2636" s="48" t="s">
        <v>1123</v>
      </c>
      <c r="T2636" s="13" t="s">
        <v>1863</v>
      </c>
      <c r="U2636" s="12" t="s">
        <v>122</v>
      </c>
      <c r="V2636" s="12" t="s">
        <v>1863</v>
      </c>
      <c r="W2636" s="12" t="s">
        <v>122</v>
      </c>
      <c r="X2636" s="14" t="str">
        <f t="shared" si="41"/>
        <v>А</v>
      </c>
      <c r="Y2636" s="271">
        <f>Таблица1[[#This Row],[ID_intellix]]</f>
        <v>510</v>
      </c>
      <c r="Z2636" s="269" t="s">
        <v>122</v>
      </c>
      <c r="AA2636" s="145">
        <f>IF(OR(Таблица1[[#This Row],[CARDIO_report]]&lt;&gt;0,Таблица1[[#This Row],[AI COMBO_report]]&lt;&gt;0,Таблица1[[#This Row],[OTC_report]]&lt;&gt;0),1,0)</f>
        <v>1</v>
      </c>
      <c r="AB2636" s="60" t="s">
        <v>1124</v>
      </c>
      <c r="AC2636" s="60" t="s">
        <v>1124</v>
      </c>
      <c r="AD2636" s="60" t="s">
        <v>1124</v>
      </c>
      <c r="AE2636" s="60" t="s">
        <v>1124</v>
      </c>
      <c r="AF2636" s="60"/>
      <c r="AG2636" s="89" t="s">
        <v>2516</v>
      </c>
      <c r="AH2636" s="89">
        <v>204</v>
      </c>
      <c r="AI2636" s="89" t="s">
        <v>1414</v>
      </c>
      <c r="AJ2636" s="89">
        <v>289</v>
      </c>
      <c r="AK2636" s="89" t="s">
        <v>2516</v>
      </c>
      <c r="AL2636" s="89">
        <v>69</v>
      </c>
      <c r="AM2636" s="89" t="s">
        <v>2516</v>
      </c>
      <c r="AN2636" s="89">
        <v>110</v>
      </c>
      <c r="AP2636" s="35" t="s">
        <v>1917</v>
      </c>
      <c r="AQ2636" s="377">
        <v>0</v>
      </c>
      <c r="AR2636" s="378">
        <v>0</v>
      </c>
      <c r="AS2636" s="377">
        <v>0</v>
      </c>
      <c r="AT2636" s="378">
        <v>0</v>
      </c>
      <c r="AU2636" s="377">
        <v>0</v>
      </c>
      <c r="AV2636" s="377">
        <v>0</v>
      </c>
      <c r="AW2636" s="377">
        <v>0</v>
      </c>
      <c r="AX2636">
        <v>0</v>
      </c>
      <c r="AY2636">
        <v>0</v>
      </c>
      <c r="BA2636" s="2" t="s">
        <v>15961</v>
      </c>
    </row>
    <row r="2637" spans="1:54" ht="15.75" hidden="1" customHeight="1" x14ac:dyDescent="0.2">
      <c r="A2637" s="46">
        <v>686</v>
      </c>
      <c r="B2637" s="258" t="s">
        <v>12224</v>
      </c>
      <c r="C2637" t="s">
        <v>1128</v>
      </c>
      <c r="D2637" t="s">
        <v>1415</v>
      </c>
      <c r="E2637" t="s">
        <v>2504</v>
      </c>
      <c r="F2637" s="29" t="s">
        <v>2725</v>
      </c>
      <c r="G2637" s="47">
        <v>5</v>
      </c>
      <c r="H2637" t="s">
        <v>1149</v>
      </c>
      <c r="I2637">
        <v>1</v>
      </c>
      <c r="J2637" t="s">
        <v>12225</v>
      </c>
      <c r="K2637" t="s">
        <v>1412</v>
      </c>
      <c r="L2637" t="s">
        <v>12226</v>
      </c>
      <c r="M2637" t="s">
        <v>2202</v>
      </c>
      <c r="N2637" s="34" t="s">
        <v>445</v>
      </c>
      <c r="O2637" s="34" t="s">
        <v>123</v>
      </c>
      <c r="P2637" s="34" t="s">
        <v>131</v>
      </c>
      <c r="Q2637" s="34" t="s">
        <v>749</v>
      </c>
      <c r="R2637" s="34" t="s">
        <v>755</v>
      </c>
      <c r="S2637" s="48" t="s">
        <v>1123</v>
      </c>
      <c r="T2637" s="13" t="s">
        <v>122</v>
      </c>
      <c r="U2637" s="12" t="s">
        <v>1863</v>
      </c>
      <c r="V2637" s="12" t="s">
        <v>1863</v>
      </c>
      <c r="W2637" s="12" t="s">
        <v>122</v>
      </c>
      <c r="X2637" s="14" t="str">
        <f t="shared" si="41"/>
        <v>А</v>
      </c>
      <c r="Y2637" s="271">
        <f>Таблица1[[#This Row],[ID_intellix]]</f>
        <v>686</v>
      </c>
      <c r="Z2637" s="269" t="s">
        <v>122</v>
      </c>
      <c r="AA2637" s="145">
        <f>IF(OR(Таблица1[[#This Row],[CARDIO_report]]&lt;&gt;0,Таблица1[[#This Row],[AI COMBO_report]]&lt;&gt;0,Таблица1[[#This Row],[OTC_report]]&lt;&gt;0),1,0)</f>
        <v>1</v>
      </c>
      <c r="AB2637" s="60" t="s">
        <v>1124</v>
      </c>
      <c r="AC2637" s="60" t="s">
        <v>1124</v>
      </c>
      <c r="AD2637" s="60" t="s">
        <v>1124</v>
      </c>
      <c r="AE2637" s="60" t="s">
        <v>1124</v>
      </c>
      <c r="AF2637" s="60"/>
      <c r="AG2637" s="89" t="s">
        <v>2516</v>
      </c>
      <c r="AH2637" s="89">
        <v>141</v>
      </c>
      <c r="AI2637" s="89" t="s">
        <v>2516</v>
      </c>
      <c r="AJ2637" s="89">
        <v>204</v>
      </c>
      <c r="AK2637" s="89" t="s">
        <v>2516</v>
      </c>
      <c r="AL2637" s="89">
        <v>119</v>
      </c>
      <c r="AM2637" s="89" t="s">
        <v>2516</v>
      </c>
      <c r="AN2637" s="89">
        <v>163</v>
      </c>
      <c r="AP2637" s="35" t="s">
        <v>1917</v>
      </c>
      <c r="AQ2637" s="377">
        <v>0</v>
      </c>
      <c r="AR2637" s="378">
        <v>0</v>
      </c>
      <c r="AS2637" s="377">
        <v>0</v>
      </c>
      <c r="AT2637" s="378">
        <v>0</v>
      </c>
      <c r="AU2637" s="377">
        <v>0</v>
      </c>
      <c r="AV2637" s="377">
        <v>0</v>
      </c>
      <c r="AW2637" s="377">
        <v>0</v>
      </c>
      <c r="AX2637">
        <v>0</v>
      </c>
      <c r="AY2637">
        <v>0</v>
      </c>
      <c r="BA2637" s="2" t="s">
        <v>15961</v>
      </c>
    </row>
    <row r="2638" spans="1:54" ht="15.75" hidden="1" customHeight="1" x14ac:dyDescent="0.2">
      <c r="A2638" s="46">
        <v>2566</v>
      </c>
      <c r="B2638" s="258" t="s">
        <v>12952</v>
      </c>
      <c r="C2638" t="s">
        <v>1128</v>
      </c>
      <c r="D2638" t="s">
        <v>1410</v>
      </c>
      <c r="E2638" t="s">
        <v>2504</v>
      </c>
      <c r="F2638" s="29" t="s">
        <v>6414</v>
      </c>
      <c r="G2638" s="47">
        <v>6</v>
      </c>
      <c r="H2638" t="s">
        <v>2981</v>
      </c>
      <c r="I2638">
        <v>1</v>
      </c>
      <c r="J2638" t="s">
        <v>12953</v>
      </c>
      <c r="K2638" t="s">
        <v>1412</v>
      </c>
      <c r="L2638" t="s">
        <v>12954</v>
      </c>
      <c r="M2638" t="s">
        <v>2202</v>
      </c>
      <c r="N2638" s="34">
        <v>0</v>
      </c>
      <c r="O2638" s="34" t="s">
        <v>123</v>
      </c>
      <c r="P2638" s="34">
        <v>0</v>
      </c>
      <c r="Q2638" s="34" t="s">
        <v>749</v>
      </c>
      <c r="R2638" s="34">
        <v>0</v>
      </c>
      <c r="S2638" s="48" t="s">
        <v>1123</v>
      </c>
      <c r="T2638" s="13" t="s">
        <v>122</v>
      </c>
      <c r="U2638" s="12" t="s">
        <v>122</v>
      </c>
      <c r="V2638" s="12" t="s">
        <v>122</v>
      </c>
      <c r="W2638" s="12" t="s">
        <v>122</v>
      </c>
      <c r="X2638" s="14" t="str">
        <f t="shared" si="41"/>
        <v>С</v>
      </c>
      <c r="Y2638" s="271">
        <f>Таблица1[[#This Row],[ID_intellix]]</f>
        <v>2566</v>
      </c>
      <c r="Z2638" s="269" t="s">
        <v>122</v>
      </c>
      <c r="AA2638" s="145">
        <f>IF(OR(Таблица1[[#This Row],[CARDIO_report]]&lt;&gt;0,Таблица1[[#This Row],[AI COMBO_report]]&lt;&gt;0,Таблица1[[#This Row],[OTC_report]]&lt;&gt;0),1,0)</f>
        <v>0</v>
      </c>
      <c r="AB2638" s="60" t="s">
        <v>1124</v>
      </c>
      <c r="AC2638" s="60" t="s">
        <v>1124</v>
      </c>
      <c r="AD2638" s="60" t="s">
        <v>1124</v>
      </c>
      <c r="AE2638" s="60" t="s">
        <v>1124</v>
      </c>
      <c r="AF2638" s="60"/>
      <c r="AG2638" s="89" t="s">
        <v>1437</v>
      </c>
      <c r="AH2638" s="89">
        <v>233</v>
      </c>
      <c r="AI2638" s="89" t="s">
        <v>1145</v>
      </c>
      <c r="AJ2638" s="89">
        <v>296</v>
      </c>
      <c r="AK2638" s="89" t="s">
        <v>1145</v>
      </c>
      <c r="AL2638" s="89">
        <v>319</v>
      </c>
      <c r="AM2638" s="89" t="s">
        <v>1145</v>
      </c>
      <c r="AN2638" s="89">
        <v>352</v>
      </c>
      <c r="AP2638" s="35" t="s">
        <v>1825</v>
      </c>
      <c r="AQ2638" s="377">
        <v>0</v>
      </c>
      <c r="AR2638" s="378">
        <v>0</v>
      </c>
      <c r="AS2638" s="377">
        <v>0</v>
      </c>
      <c r="AT2638" s="378">
        <v>0</v>
      </c>
      <c r="AU2638" s="377">
        <v>0</v>
      </c>
      <c r="AV2638" s="377">
        <v>0</v>
      </c>
      <c r="AW2638" s="377">
        <v>0</v>
      </c>
      <c r="AX2638">
        <v>0</v>
      </c>
      <c r="AY2638">
        <v>0</v>
      </c>
    </row>
    <row r="2639" spans="1:54" ht="15.75" hidden="1" customHeight="1" x14ac:dyDescent="0.2">
      <c r="A2639" s="46">
        <v>784</v>
      </c>
      <c r="B2639" s="258" t="s">
        <v>13079</v>
      </c>
      <c r="C2639" t="s">
        <v>1128</v>
      </c>
      <c r="D2639" t="s">
        <v>1430</v>
      </c>
      <c r="E2639" t="s">
        <v>2504</v>
      </c>
      <c r="F2639" s="29" t="s">
        <v>3112</v>
      </c>
      <c r="G2639" s="47">
        <v>8</v>
      </c>
      <c r="H2639" t="s">
        <v>2981</v>
      </c>
      <c r="I2639">
        <v>1</v>
      </c>
      <c r="J2639" t="s">
        <v>13080</v>
      </c>
      <c r="K2639" t="s">
        <v>1412</v>
      </c>
      <c r="L2639" t="s">
        <v>13081</v>
      </c>
      <c r="M2639" t="s">
        <v>2202</v>
      </c>
      <c r="N2639" s="34">
        <v>0</v>
      </c>
      <c r="O2639" s="34" t="s">
        <v>123</v>
      </c>
      <c r="P2639" s="34" t="s">
        <v>131</v>
      </c>
      <c r="Q2639" s="34" t="s">
        <v>749</v>
      </c>
      <c r="R2639" s="34" t="s">
        <v>755</v>
      </c>
      <c r="S2639" s="48" t="s">
        <v>1123</v>
      </c>
      <c r="T2639" s="13" t="s">
        <v>122</v>
      </c>
      <c r="U2639" s="12" t="s">
        <v>122</v>
      </c>
      <c r="V2639" s="12" t="s">
        <v>1863</v>
      </c>
      <c r="W2639" s="12" t="s">
        <v>122</v>
      </c>
      <c r="X2639" s="14" t="str">
        <f t="shared" si="41"/>
        <v>В</v>
      </c>
      <c r="Y2639" s="271">
        <f>Таблица1[[#This Row],[ID_intellix]]</f>
        <v>784</v>
      </c>
      <c r="Z2639" s="269" t="s">
        <v>122</v>
      </c>
      <c r="AA2639" s="145">
        <f>IF(OR(Таблица1[[#This Row],[CARDIO_report]]&lt;&gt;0,Таблица1[[#This Row],[AI COMBO_report]]&lt;&gt;0,Таблица1[[#This Row],[OTC_report]]&lt;&gt;0),1,0)</f>
        <v>1</v>
      </c>
      <c r="AB2639" s="60" t="s">
        <v>1124</v>
      </c>
      <c r="AC2639" s="60" t="s">
        <v>1124</v>
      </c>
      <c r="AD2639" s="60" t="s">
        <v>1124</v>
      </c>
      <c r="AE2639" s="60" t="s">
        <v>1124</v>
      </c>
      <c r="AF2639" s="60"/>
      <c r="AG2639" s="89" t="s">
        <v>1437</v>
      </c>
      <c r="AH2639" s="89">
        <v>281</v>
      </c>
      <c r="AI2639" s="89" t="s">
        <v>1145</v>
      </c>
      <c r="AJ2639" s="89">
        <v>299</v>
      </c>
      <c r="AK2639" s="89" t="s">
        <v>1145</v>
      </c>
      <c r="AL2639" s="89">
        <v>474</v>
      </c>
      <c r="AM2639" s="89" t="s">
        <v>1145</v>
      </c>
      <c r="AN2639" s="89">
        <v>485</v>
      </c>
      <c r="AP2639" s="35" t="s">
        <v>1857</v>
      </c>
      <c r="AQ2639" s="377">
        <v>0</v>
      </c>
      <c r="AR2639" s="378">
        <v>0</v>
      </c>
      <c r="AS2639" s="377">
        <v>0</v>
      </c>
      <c r="AT2639" s="378">
        <v>0</v>
      </c>
      <c r="AU2639" s="377">
        <v>0</v>
      </c>
      <c r="AV2639" s="377">
        <v>0</v>
      </c>
      <c r="AW2639" s="377">
        <v>0</v>
      </c>
      <c r="AX2639">
        <v>0</v>
      </c>
      <c r="AY2639">
        <v>0</v>
      </c>
    </row>
    <row r="2640" spans="1:54" ht="15.75" hidden="1" customHeight="1" x14ac:dyDescent="0.2">
      <c r="A2640" s="46">
        <v>2660</v>
      </c>
      <c r="B2640" s="258" t="s">
        <v>13091</v>
      </c>
      <c r="C2640" t="s">
        <v>1128</v>
      </c>
      <c r="D2640" t="s">
        <v>1430</v>
      </c>
      <c r="E2640" t="s">
        <v>2504</v>
      </c>
      <c r="F2640" s="29" t="s">
        <v>2735</v>
      </c>
      <c r="G2640" s="47">
        <v>11</v>
      </c>
      <c r="H2640" t="s">
        <v>2735</v>
      </c>
      <c r="I2640">
        <v>1</v>
      </c>
      <c r="J2640" t="s">
        <v>13092</v>
      </c>
      <c r="K2640" t="s">
        <v>1412</v>
      </c>
      <c r="L2640" t="s">
        <v>13093</v>
      </c>
      <c r="M2640" t="s">
        <v>2202</v>
      </c>
      <c r="N2640" s="34" t="s">
        <v>445</v>
      </c>
      <c r="O2640" s="34" t="s">
        <v>123</v>
      </c>
      <c r="P2640" s="34" t="s">
        <v>131</v>
      </c>
      <c r="Q2640" s="34" t="s">
        <v>749</v>
      </c>
      <c r="R2640" s="34" t="s">
        <v>755</v>
      </c>
      <c r="S2640" s="48" t="s">
        <v>1123</v>
      </c>
      <c r="T2640" s="13" t="s">
        <v>1863</v>
      </c>
      <c r="U2640" s="12" t="s">
        <v>1863</v>
      </c>
      <c r="V2640" s="12" t="s">
        <v>122</v>
      </c>
      <c r="W2640" s="12" t="s">
        <v>122</v>
      </c>
      <c r="X2640" s="14" t="str">
        <f t="shared" si="41"/>
        <v>А</v>
      </c>
      <c r="Y2640" s="271">
        <f>Таблица1[[#This Row],[ID_intellix]]</f>
        <v>2660</v>
      </c>
      <c r="Z2640" s="269" t="s">
        <v>122</v>
      </c>
      <c r="AA2640" s="145">
        <f>IF(OR(Таблица1[[#This Row],[CARDIO_report]]&lt;&gt;0,Таблица1[[#This Row],[AI COMBO_report]]&lt;&gt;0,Таблица1[[#This Row],[OTC_report]]&lt;&gt;0),1,0)</f>
        <v>1</v>
      </c>
      <c r="AB2640" s="60" t="s">
        <v>1124</v>
      </c>
      <c r="AC2640" s="60" t="s">
        <v>1124</v>
      </c>
      <c r="AD2640" s="60" t="s">
        <v>1124</v>
      </c>
      <c r="AE2640" s="60" t="s">
        <v>1124</v>
      </c>
      <c r="AF2640" s="60"/>
      <c r="AG2640" s="89" t="s">
        <v>2516</v>
      </c>
      <c r="AH2640" s="89">
        <v>109</v>
      </c>
      <c r="AI2640" s="89" t="s">
        <v>2516</v>
      </c>
      <c r="AJ2640" s="89">
        <v>131</v>
      </c>
      <c r="AK2640" s="89" t="s">
        <v>2516</v>
      </c>
      <c r="AL2640" s="89">
        <v>256</v>
      </c>
      <c r="AM2640" s="89" t="s">
        <v>2516</v>
      </c>
      <c r="AN2640" s="89">
        <v>211</v>
      </c>
      <c r="AP2640" s="35" t="s">
        <v>1917</v>
      </c>
      <c r="AQ2640" s="377">
        <v>0</v>
      </c>
      <c r="AR2640" s="378">
        <v>0</v>
      </c>
      <c r="AS2640" s="377">
        <v>0</v>
      </c>
      <c r="AT2640" s="378">
        <v>0</v>
      </c>
      <c r="AU2640" s="377">
        <v>0</v>
      </c>
      <c r="AV2640" s="377">
        <v>0</v>
      </c>
      <c r="AW2640" s="377">
        <v>0</v>
      </c>
      <c r="AX2640">
        <v>0</v>
      </c>
      <c r="AY2640">
        <v>0</v>
      </c>
    </row>
    <row r="2641" spans="1:51" ht="15.75" hidden="1" customHeight="1" x14ac:dyDescent="0.2">
      <c r="A2641" s="46">
        <v>3383</v>
      </c>
      <c r="B2641" s="258" t="s">
        <v>13109</v>
      </c>
      <c r="C2641" t="s">
        <v>1128</v>
      </c>
      <c r="D2641" t="s">
        <v>1415</v>
      </c>
      <c r="E2641" t="s">
        <v>2504</v>
      </c>
      <c r="F2641" s="29" t="s">
        <v>2735</v>
      </c>
      <c r="G2641" s="47">
        <v>16</v>
      </c>
      <c r="H2641" t="s">
        <v>2735</v>
      </c>
      <c r="I2641">
        <v>1</v>
      </c>
      <c r="J2641" t="s">
        <v>13110</v>
      </c>
      <c r="K2641" t="s">
        <v>1412</v>
      </c>
      <c r="L2641" t="s">
        <v>13111</v>
      </c>
      <c r="M2641" t="s">
        <v>2202</v>
      </c>
      <c r="N2641" s="34">
        <v>0</v>
      </c>
      <c r="O2641" s="34" t="s">
        <v>123</v>
      </c>
      <c r="P2641" s="34">
        <v>0</v>
      </c>
      <c r="Q2641" s="34" t="s">
        <v>749</v>
      </c>
      <c r="R2641" s="34" t="s">
        <v>755</v>
      </c>
      <c r="S2641" s="48" t="s">
        <v>1123</v>
      </c>
      <c r="T2641" s="13" t="s">
        <v>122</v>
      </c>
      <c r="U2641" s="12" t="s">
        <v>122</v>
      </c>
      <c r="V2641" s="12" t="s">
        <v>1863</v>
      </c>
      <c r="W2641" s="12" t="s">
        <v>122</v>
      </c>
      <c r="X2641" s="14" t="str">
        <f t="shared" si="41"/>
        <v>В</v>
      </c>
      <c r="Y2641" s="271">
        <f>Таблица1[[#This Row],[ID_intellix]]</f>
        <v>3383</v>
      </c>
      <c r="Z2641" s="269" t="s">
        <v>122</v>
      </c>
      <c r="AA2641" s="145">
        <f>IF(OR(Таблица1[[#This Row],[CARDIO_report]]&lt;&gt;0,Таблица1[[#This Row],[AI COMBO_report]]&lt;&gt;0,Таблица1[[#This Row],[OTC_report]]&lt;&gt;0),1,0)</f>
        <v>1</v>
      </c>
      <c r="AB2641" s="60" t="s">
        <v>1124</v>
      </c>
      <c r="AC2641" s="60" t="s">
        <v>1124</v>
      </c>
      <c r="AD2641" s="60" t="s">
        <v>1124</v>
      </c>
      <c r="AE2641" s="60" t="s">
        <v>1124</v>
      </c>
      <c r="AF2641" s="60"/>
      <c r="AG2641" s="89" t="s">
        <v>2516</v>
      </c>
      <c r="AH2641" s="89">
        <v>186</v>
      </c>
      <c r="AI2641" s="89" t="s">
        <v>2516</v>
      </c>
      <c r="AJ2641" s="89">
        <v>81</v>
      </c>
      <c r="AK2641" s="89" t="s">
        <v>2516</v>
      </c>
      <c r="AL2641" s="89">
        <v>307</v>
      </c>
      <c r="AM2641" s="89" t="s">
        <v>1437</v>
      </c>
      <c r="AN2641" s="89">
        <v>122</v>
      </c>
      <c r="AP2641" s="35" t="s">
        <v>1917</v>
      </c>
      <c r="AQ2641" s="377">
        <v>0</v>
      </c>
      <c r="AR2641" s="378">
        <v>0</v>
      </c>
      <c r="AS2641" s="377">
        <v>0</v>
      </c>
      <c r="AT2641" s="378">
        <v>0</v>
      </c>
      <c r="AU2641" s="377">
        <v>0</v>
      </c>
      <c r="AV2641" s="377">
        <v>0</v>
      </c>
      <c r="AW2641" s="377">
        <v>0</v>
      </c>
      <c r="AX2641">
        <v>0</v>
      </c>
      <c r="AY2641">
        <v>0</v>
      </c>
    </row>
    <row r="2642" spans="1:51" ht="15.75" hidden="1" customHeight="1" x14ac:dyDescent="0.2">
      <c r="A2642" s="46">
        <v>3384</v>
      </c>
      <c r="B2642" s="258" t="s">
        <v>13112</v>
      </c>
      <c r="C2642" t="s">
        <v>1128</v>
      </c>
      <c r="D2642" t="s">
        <v>1430</v>
      </c>
      <c r="E2642" t="s">
        <v>2504</v>
      </c>
      <c r="F2642" s="29" t="s">
        <v>2735</v>
      </c>
      <c r="G2642" s="47">
        <v>17</v>
      </c>
      <c r="H2642" t="s">
        <v>2735</v>
      </c>
      <c r="I2642">
        <v>1</v>
      </c>
      <c r="J2642" t="s">
        <v>13113</v>
      </c>
      <c r="K2642" t="s">
        <v>1412</v>
      </c>
      <c r="L2642" t="s">
        <v>13114</v>
      </c>
      <c r="M2642">
        <v>0</v>
      </c>
      <c r="N2642" s="34">
        <v>0</v>
      </c>
      <c r="O2642" s="34" t="s">
        <v>123</v>
      </c>
      <c r="P2642" s="34">
        <v>0</v>
      </c>
      <c r="Q2642" s="34" t="s">
        <v>749</v>
      </c>
      <c r="R2642" s="34" t="s">
        <v>755</v>
      </c>
      <c r="S2642" s="48" t="s">
        <v>1123</v>
      </c>
      <c r="T2642" s="13" t="s">
        <v>122</v>
      </c>
      <c r="U2642" s="12" t="s">
        <v>122</v>
      </c>
      <c r="V2642" s="12" t="s">
        <v>122</v>
      </c>
      <c r="W2642" s="12" t="s">
        <v>1863</v>
      </c>
      <c r="X2642" s="14" t="str">
        <f t="shared" si="41"/>
        <v>В</v>
      </c>
      <c r="Y2642" s="271">
        <f>Таблица1[[#This Row],[ID_intellix]]</f>
        <v>3384</v>
      </c>
      <c r="Z2642" s="269" t="s">
        <v>122</v>
      </c>
      <c r="AA2642" s="145">
        <f>IF(OR(Таблица1[[#This Row],[CARDIO_report]]&lt;&gt;0,Таблица1[[#This Row],[AI COMBO_report]]&lt;&gt;0,Таблица1[[#This Row],[OTC_report]]&lt;&gt;0),1,0)</f>
        <v>1</v>
      </c>
      <c r="AB2642" s="60" t="s">
        <v>1124</v>
      </c>
      <c r="AC2642" s="60" t="s">
        <v>1124</v>
      </c>
      <c r="AD2642" s="60" t="s">
        <v>1124</v>
      </c>
      <c r="AE2642" s="60"/>
      <c r="AF2642" s="60"/>
      <c r="AG2642" t="s">
        <v>1437</v>
      </c>
      <c r="AH2642">
        <v>220</v>
      </c>
      <c r="AI2642" t="s">
        <v>2516</v>
      </c>
      <c r="AJ2642">
        <v>213</v>
      </c>
      <c r="AK2642" t="s">
        <v>1437</v>
      </c>
      <c r="AL2642">
        <v>184</v>
      </c>
      <c r="AM2642" t="s">
        <v>1437</v>
      </c>
      <c r="AN2642">
        <v>132</v>
      </c>
      <c r="AO2642"/>
      <c r="AP2642" s="35" t="s">
        <v>1857</v>
      </c>
      <c r="AQ2642" s="377">
        <v>0</v>
      </c>
      <c r="AR2642" s="378">
        <v>0</v>
      </c>
      <c r="AS2642" s="377">
        <v>0</v>
      </c>
      <c r="AT2642" s="378">
        <v>0</v>
      </c>
      <c r="AU2642">
        <v>0</v>
      </c>
      <c r="AV2642">
        <v>0</v>
      </c>
      <c r="AW2642">
        <v>0</v>
      </c>
      <c r="AX2642">
        <v>0</v>
      </c>
      <c r="AY2642">
        <v>0</v>
      </c>
    </row>
    <row r="2643" spans="1:51" ht="15.75" hidden="1" customHeight="1" x14ac:dyDescent="0.2">
      <c r="A2643" s="46">
        <v>730</v>
      </c>
      <c r="B2643" s="258" t="s">
        <v>13141</v>
      </c>
      <c r="C2643" t="s">
        <v>1128</v>
      </c>
      <c r="D2643" t="s">
        <v>1410</v>
      </c>
      <c r="E2643" t="s">
        <v>2504</v>
      </c>
      <c r="F2643" s="29" t="s">
        <v>2735</v>
      </c>
      <c r="G2643" s="47">
        <v>7</v>
      </c>
      <c r="H2643" t="s">
        <v>2735</v>
      </c>
      <c r="I2643">
        <v>1</v>
      </c>
      <c r="J2643" t="s">
        <v>13142</v>
      </c>
      <c r="K2643" t="s">
        <v>1412</v>
      </c>
      <c r="L2643" t="s">
        <v>13143</v>
      </c>
      <c r="M2643" t="s">
        <v>2202</v>
      </c>
      <c r="N2643" s="34" t="s">
        <v>578</v>
      </c>
      <c r="O2643" s="34" t="s">
        <v>123</v>
      </c>
      <c r="P2643" s="34" t="s">
        <v>131</v>
      </c>
      <c r="Q2643" s="34" t="s">
        <v>749</v>
      </c>
      <c r="R2643" s="34" t="s">
        <v>755</v>
      </c>
      <c r="S2643" s="48" t="s">
        <v>1123</v>
      </c>
      <c r="T2643" s="13" t="s">
        <v>1863</v>
      </c>
      <c r="U2643" s="12" t="s">
        <v>122</v>
      </c>
      <c r="V2643" s="12" t="s">
        <v>122</v>
      </c>
      <c r="W2643" s="12" t="s">
        <v>1863</v>
      </c>
      <c r="X2643" s="14" t="str">
        <f t="shared" si="41"/>
        <v>А</v>
      </c>
      <c r="Y2643" s="271">
        <f>Таблица1[[#This Row],[ID_intellix]]</f>
        <v>730</v>
      </c>
      <c r="Z2643" s="269" t="s">
        <v>122</v>
      </c>
      <c r="AA2643" s="145">
        <f>IF(OR(Таблица1[[#This Row],[CARDIO_report]]&lt;&gt;0,Таблица1[[#This Row],[AI COMBO_report]]&lt;&gt;0,Таблица1[[#This Row],[OTC_report]]&lt;&gt;0),1,0)</f>
        <v>1</v>
      </c>
      <c r="AB2643" s="60" t="s">
        <v>1124</v>
      </c>
      <c r="AC2643" s="60" t="s">
        <v>1124</v>
      </c>
      <c r="AD2643" s="60" t="s">
        <v>1124</v>
      </c>
      <c r="AE2643" s="60" t="s">
        <v>1124</v>
      </c>
      <c r="AF2643" s="60"/>
      <c r="AG2643" s="89" t="s">
        <v>2516</v>
      </c>
      <c r="AH2643" s="89">
        <v>155</v>
      </c>
      <c r="AI2643" s="89" t="s">
        <v>2516</v>
      </c>
      <c r="AJ2643" s="89">
        <v>44</v>
      </c>
      <c r="AK2643" s="89" t="s">
        <v>1414</v>
      </c>
      <c r="AL2643" s="89">
        <v>433</v>
      </c>
      <c r="AM2643" s="89" t="s">
        <v>2516</v>
      </c>
      <c r="AN2643" s="89">
        <v>193</v>
      </c>
      <c r="AP2643" s="35" t="s">
        <v>1917</v>
      </c>
      <c r="AQ2643" s="377">
        <v>0</v>
      </c>
      <c r="AR2643" s="378">
        <v>0</v>
      </c>
      <c r="AS2643" s="377">
        <v>0</v>
      </c>
      <c r="AT2643" s="378">
        <v>0</v>
      </c>
      <c r="AU2643" s="377">
        <v>0</v>
      </c>
      <c r="AV2643" s="377">
        <v>0</v>
      </c>
      <c r="AW2643" s="377">
        <v>0</v>
      </c>
      <c r="AX2643">
        <v>0</v>
      </c>
      <c r="AY2643">
        <v>0</v>
      </c>
    </row>
    <row r="2644" spans="1:51" ht="15.75" hidden="1" customHeight="1" x14ac:dyDescent="0.2">
      <c r="A2644" s="46">
        <v>2583</v>
      </c>
      <c r="B2644" s="258" t="s">
        <v>13144</v>
      </c>
      <c r="C2644" t="s">
        <v>1128</v>
      </c>
      <c r="D2644" t="s">
        <v>1425</v>
      </c>
      <c r="E2644" t="s">
        <v>2504</v>
      </c>
      <c r="F2644" s="29" t="s">
        <v>2735</v>
      </c>
      <c r="G2644" s="47">
        <v>8</v>
      </c>
      <c r="H2644" t="s">
        <v>2735</v>
      </c>
      <c r="I2644">
        <v>1</v>
      </c>
      <c r="J2644" t="s">
        <v>13145</v>
      </c>
      <c r="K2644" t="s">
        <v>1412</v>
      </c>
      <c r="L2644" t="s">
        <v>13146</v>
      </c>
      <c r="M2644" t="s">
        <v>2202</v>
      </c>
      <c r="N2644" s="34" t="s">
        <v>445</v>
      </c>
      <c r="O2644" s="34" t="s">
        <v>123</v>
      </c>
      <c r="P2644" s="34" t="s">
        <v>131</v>
      </c>
      <c r="Q2644" s="34" t="s">
        <v>749</v>
      </c>
      <c r="R2644" s="34" t="s">
        <v>755</v>
      </c>
      <c r="S2644" s="48" t="s">
        <v>1123</v>
      </c>
      <c r="T2644" s="13" t="s">
        <v>1863</v>
      </c>
      <c r="U2644" s="12" t="s">
        <v>122</v>
      </c>
      <c r="V2644" s="12" t="s">
        <v>122</v>
      </c>
      <c r="W2644" s="12" t="s">
        <v>122</v>
      </c>
      <c r="X2644" s="14" t="str">
        <f t="shared" si="41"/>
        <v>В</v>
      </c>
      <c r="Y2644" s="271">
        <f>Таблица1[[#This Row],[ID_intellix]]</f>
        <v>2583</v>
      </c>
      <c r="Z2644" s="269" t="s">
        <v>122</v>
      </c>
      <c r="AA2644" s="145">
        <f>IF(OR(Таблица1[[#This Row],[CARDIO_report]]&lt;&gt;0,Таблица1[[#This Row],[AI COMBO_report]]&lt;&gt;0,Таблица1[[#This Row],[OTC_report]]&lt;&gt;0),1,0)</f>
        <v>1</v>
      </c>
      <c r="AB2644" s="60" t="s">
        <v>1124</v>
      </c>
      <c r="AC2644" s="60" t="s">
        <v>1124</v>
      </c>
      <c r="AD2644" s="60" t="s">
        <v>1124</v>
      </c>
      <c r="AE2644" s="60" t="s">
        <v>1124</v>
      </c>
      <c r="AF2644" s="60"/>
      <c r="AG2644" s="89" t="s">
        <v>2516</v>
      </c>
      <c r="AH2644" s="89">
        <v>135</v>
      </c>
      <c r="AI2644" s="89" t="s">
        <v>2516</v>
      </c>
      <c r="AJ2644" s="89">
        <v>179</v>
      </c>
      <c r="AK2644" s="89" t="s">
        <v>2516</v>
      </c>
      <c r="AL2644" s="89">
        <v>253</v>
      </c>
      <c r="AM2644" s="89" t="s">
        <v>2516</v>
      </c>
      <c r="AN2644" s="89">
        <v>165</v>
      </c>
      <c r="AP2644" s="35" t="s">
        <v>1857</v>
      </c>
      <c r="AQ2644" s="377">
        <v>0</v>
      </c>
      <c r="AR2644" s="378">
        <v>0</v>
      </c>
      <c r="AS2644" s="377">
        <v>0</v>
      </c>
      <c r="AT2644" s="378">
        <v>0</v>
      </c>
      <c r="AU2644" s="377">
        <v>0</v>
      </c>
      <c r="AV2644" s="377">
        <v>0</v>
      </c>
      <c r="AW2644" s="377">
        <v>0</v>
      </c>
      <c r="AX2644">
        <v>0</v>
      </c>
      <c r="AY2644">
        <v>0</v>
      </c>
    </row>
    <row r="2645" spans="1:51" ht="15.75" hidden="1" customHeight="1" x14ac:dyDescent="0.2">
      <c r="A2645" s="46">
        <v>7421</v>
      </c>
      <c r="B2645" s="258" t="s">
        <v>13371</v>
      </c>
      <c r="C2645" t="s">
        <v>1128</v>
      </c>
      <c r="D2645" t="s">
        <v>1415</v>
      </c>
      <c r="E2645" t="s">
        <v>2504</v>
      </c>
      <c r="F2645" s="29" t="s">
        <v>3586</v>
      </c>
      <c r="G2645" s="53" t="s">
        <v>13372</v>
      </c>
      <c r="H2645" t="s">
        <v>3586</v>
      </c>
      <c r="I2645">
        <v>1</v>
      </c>
      <c r="J2645" t="s">
        <v>13373</v>
      </c>
      <c r="K2645" t="s">
        <v>1412</v>
      </c>
      <c r="L2645" t="s">
        <v>13374</v>
      </c>
      <c r="M2645" t="s">
        <v>2202</v>
      </c>
      <c r="N2645" s="34">
        <v>0</v>
      </c>
      <c r="O2645" s="34" t="s">
        <v>123</v>
      </c>
      <c r="P2645" s="34" t="s">
        <v>131</v>
      </c>
      <c r="Q2645" s="34" t="s">
        <v>749</v>
      </c>
      <c r="R2645" s="34" t="s">
        <v>755</v>
      </c>
      <c r="S2645" s="48" t="s">
        <v>1123</v>
      </c>
      <c r="T2645" s="13" t="s">
        <v>122</v>
      </c>
      <c r="U2645" s="12" t="s">
        <v>122</v>
      </c>
      <c r="V2645" s="12" t="s">
        <v>122</v>
      </c>
      <c r="W2645" s="12" t="s">
        <v>122</v>
      </c>
      <c r="X2645" s="14" t="str">
        <f t="shared" si="41"/>
        <v>С</v>
      </c>
      <c r="Y2645" s="271">
        <f>Таблица1[[#This Row],[ID_intellix]]</f>
        <v>7421</v>
      </c>
      <c r="Z2645" s="269" t="s">
        <v>122</v>
      </c>
      <c r="AA2645" s="145">
        <f>IF(OR(Таблица1[[#This Row],[CARDIO_report]]&lt;&gt;0,Таблица1[[#This Row],[AI COMBO_report]]&lt;&gt;0,Таблица1[[#This Row],[OTC_report]]&lt;&gt;0),1,0)</f>
        <v>1</v>
      </c>
      <c r="AB2645" s="60" t="s">
        <v>1124</v>
      </c>
      <c r="AC2645" s="60" t="s">
        <v>1124</v>
      </c>
      <c r="AD2645" s="60" t="s">
        <v>1124</v>
      </c>
      <c r="AE2645" s="60" t="s">
        <v>1124</v>
      </c>
      <c r="AF2645" s="60"/>
      <c r="AG2645" s="89" t="s">
        <v>1414</v>
      </c>
      <c r="AH2645" s="89">
        <v>548</v>
      </c>
      <c r="AI2645" s="89" t="s">
        <v>1414</v>
      </c>
      <c r="AJ2645" s="89">
        <v>561</v>
      </c>
      <c r="AK2645" s="89" t="s">
        <v>1145</v>
      </c>
      <c r="AL2645" s="89">
        <v>407</v>
      </c>
      <c r="AM2645" s="89" t="s">
        <v>1414</v>
      </c>
      <c r="AN2645" s="89">
        <v>486</v>
      </c>
      <c r="AP2645" s="35" t="s">
        <v>1857</v>
      </c>
      <c r="AQ2645" s="377">
        <v>0</v>
      </c>
      <c r="AR2645" s="378">
        <v>0</v>
      </c>
      <c r="AS2645" s="377">
        <v>0</v>
      </c>
      <c r="AT2645" s="378">
        <v>0</v>
      </c>
      <c r="AU2645" s="377">
        <v>0</v>
      </c>
      <c r="AV2645" s="377">
        <v>0</v>
      </c>
      <c r="AW2645" s="377">
        <v>0</v>
      </c>
      <c r="AX2645">
        <v>0</v>
      </c>
      <c r="AY2645">
        <v>0</v>
      </c>
    </row>
    <row r="2646" spans="1:51" ht="15.75" hidden="1" customHeight="1" x14ac:dyDescent="0.2">
      <c r="A2646" s="46">
        <v>7765</v>
      </c>
      <c r="B2646" s="258" t="s">
        <v>13537</v>
      </c>
      <c r="C2646" t="s">
        <v>1128</v>
      </c>
      <c r="D2646" t="s">
        <v>1415</v>
      </c>
      <c r="E2646" t="s">
        <v>2504</v>
      </c>
      <c r="F2646" s="29" t="s">
        <v>3255</v>
      </c>
      <c r="G2646" s="47">
        <v>107</v>
      </c>
      <c r="H2646" t="s">
        <v>3255</v>
      </c>
      <c r="I2646">
        <v>1</v>
      </c>
      <c r="J2646" t="s">
        <v>13538</v>
      </c>
      <c r="K2646" t="s">
        <v>1412</v>
      </c>
      <c r="L2646" t="s">
        <v>13539</v>
      </c>
      <c r="M2646" t="s">
        <v>2202</v>
      </c>
      <c r="N2646" s="34">
        <v>0</v>
      </c>
      <c r="O2646" s="34" t="s">
        <v>123</v>
      </c>
      <c r="P2646" s="34" t="s">
        <v>131</v>
      </c>
      <c r="Q2646" s="34" t="s">
        <v>749</v>
      </c>
      <c r="R2646" s="34" t="s">
        <v>755</v>
      </c>
      <c r="S2646" s="48" t="s">
        <v>1123</v>
      </c>
      <c r="T2646" s="13" t="s">
        <v>122</v>
      </c>
      <c r="U2646" s="12" t="s">
        <v>122</v>
      </c>
      <c r="V2646" s="12" t="s">
        <v>1863</v>
      </c>
      <c r="W2646" s="12" t="s">
        <v>122</v>
      </c>
      <c r="X2646" s="14" t="str">
        <f t="shared" si="41"/>
        <v>В</v>
      </c>
      <c r="Y2646" s="271">
        <f>Таблица1[[#This Row],[ID_intellix]]</f>
        <v>7765</v>
      </c>
      <c r="Z2646" s="269" t="s">
        <v>122</v>
      </c>
      <c r="AA2646" s="145">
        <f>IF(OR(Таблица1[[#This Row],[CARDIO_report]]&lt;&gt;0,Таблица1[[#This Row],[AI COMBO_report]]&lt;&gt;0,Таблица1[[#This Row],[OTC_report]]&lt;&gt;0),1,0)</f>
        <v>1</v>
      </c>
      <c r="AB2646" s="60" t="s">
        <v>1124</v>
      </c>
      <c r="AC2646" s="60" t="s">
        <v>1124</v>
      </c>
      <c r="AD2646" s="35" t="s">
        <v>6373</v>
      </c>
      <c r="AE2646" s="60" t="s">
        <v>1124</v>
      </c>
      <c r="AF2646" s="60"/>
      <c r="AG2646" s="60" t="s">
        <v>1124</v>
      </c>
      <c r="AH2646" s="60" t="s">
        <v>1124</v>
      </c>
      <c r="AI2646" s="60" t="s">
        <v>1124</v>
      </c>
      <c r="AJ2646" s="60" t="s">
        <v>1124</v>
      </c>
      <c r="AK2646" s="60" t="s">
        <v>1124</v>
      </c>
      <c r="AL2646" s="60" t="s">
        <v>1124</v>
      </c>
      <c r="AM2646" s="60" t="s">
        <v>1124</v>
      </c>
      <c r="AN2646" s="60" t="s">
        <v>1124</v>
      </c>
      <c r="AO2646" s="60"/>
      <c r="AP2646" s="35" t="s">
        <v>1857</v>
      </c>
      <c r="AQ2646" s="377">
        <v>0</v>
      </c>
      <c r="AR2646" s="378">
        <v>0</v>
      </c>
      <c r="AS2646" s="377">
        <v>0</v>
      </c>
      <c r="AT2646" s="378">
        <v>0</v>
      </c>
      <c r="AU2646" s="377">
        <v>0</v>
      </c>
      <c r="AV2646" s="377">
        <v>0</v>
      </c>
      <c r="AW2646" s="377">
        <v>0</v>
      </c>
      <c r="AX2646">
        <v>0</v>
      </c>
      <c r="AY2646">
        <v>0</v>
      </c>
    </row>
    <row r="2647" spans="1:51" ht="15.75" hidden="1" customHeight="1" x14ac:dyDescent="0.2">
      <c r="A2647" s="46">
        <v>6213</v>
      </c>
      <c r="B2647" s="258" t="s">
        <v>13648</v>
      </c>
      <c r="C2647" t="s">
        <v>1128</v>
      </c>
      <c r="D2647" t="s">
        <v>1410</v>
      </c>
      <c r="E2647" t="s">
        <v>2504</v>
      </c>
      <c r="F2647" s="29" t="s">
        <v>3116</v>
      </c>
      <c r="G2647" s="47">
        <v>4</v>
      </c>
      <c r="H2647" t="s">
        <v>2563</v>
      </c>
      <c r="I2647">
        <v>1</v>
      </c>
      <c r="J2647" t="s">
        <v>15889</v>
      </c>
      <c r="K2647" t="s">
        <v>1412</v>
      </c>
      <c r="L2647" t="s">
        <v>13649</v>
      </c>
      <c r="M2647" t="s">
        <v>2202</v>
      </c>
      <c r="N2647" s="34">
        <v>0</v>
      </c>
      <c r="O2647" s="34" t="s">
        <v>123</v>
      </c>
      <c r="P2647" s="34">
        <v>0</v>
      </c>
      <c r="Q2647" s="34" t="s">
        <v>749</v>
      </c>
      <c r="R2647" s="34">
        <v>0</v>
      </c>
      <c r="S2647" s="48" t="s">
        <v>1123</v>
      </c>
      <c r="T2647" s="13" t="s">
        <v>122</v>
      </c>
      <c r="U2647" s="12" t="s">
        <v>1863</v>
      </c>
      <c r="V2647" s="12" t="s">
        <v>122</v>
      </c>
      <c r="W2647" s="12" t="s">
        <v>122</v>
      </c>
      <c r="X2647" s="14" t="str">
        <f t="shared" si="41"/>
        <v>В</v>
      </c>
      <c r="Y2647" s="271">
        <f>Таблица1[[#This Row],[ID_intellix]]</f>
        <v>6213</v>
      </c>
      <c r="Z2647" s="269" t="s">
        <v>122</v>
      </c>
      <c r="AA2647" s="145">
        <f>IF(OR(Таблица1[[#This Row],[CARDIO_report]]&lt;&gt;0,Таблица1[[#This Row],[AI COMBO_report]]&lt;&gt;0,Таблица1[[#This Row],[OTC_report]]&lt;&gt;0),1,0)</f>
        <v>0</v>
      </c>
      <c r="AB2647" s="60" t="s">
        <v>1124</v>
      </c>
      <c r="AC2647" s="60" t="s">
        <v>1124</v>
      </c>
      <c r="AD2647" s="60" t="s">
        <v>1124</v>
      </c>
      <c r="AE2647" s="89" t="s">
        <v>1825</v>
      </c>
      <c r="AF2647" s="89"/>
      <c r="AG2647" s="89" t="s">
        <v>1437</v>
      </c>
      <c r="AH2647" s="89">
        <v>114</v>
      </c>
      <c r="AI2647" s="89" t="s">
        <v>1437</v>
      </c>
      <c r="AJ2647" s="89">
        <v>112</v>
      </c>
      <c r="AK2647" s="89" t="s">
        <v>1437</v>
      </c>
      <c r="AL2647" s="89">
        <v>15</v>
      </c>
      <c r="AM2647" s="89" t="s">
        <v>1437</v>
      </c>
      <c r="AN2647" s="89">
        <v>100</v>
      </c>
      <c r="AP2647" s="35" t="s">
        <v>1857</v>
      </c>
      <c r="AQ2647" s="377">
        <v>0</v>
      </c>
      <c r="AR2647" s="378">
        <v>0</v>
      </c>
      <c r="AS2647" s="377">
        <v>0</v>
      </c>
      <c r="AT2647" s="378">
        <v>0</v>
      </c>
      <c r="AU2647" s="377">
        <v>0</v>
      </c>
      <c r="AV2647" s="377">
        <v>0</v>
      </c>
      <c r="AW2647" s="377">
        <v>0</v>
      </c>
      <c r="AX2647">
        <v>0</v>
      </c>
      <c r="AY2647">
        <v>0</v>
      </c>
    </row>
    <row r="2648" spans="1:51" ht="15.75" hidden="1" customHeight="1" x14ac:dyDescent="0.2">
      <c r="A2648" s="46">
        <v>6212</v>
      </c>
      <c r="B2648" s="258" t="s">
        <v>13670</v>
      </c>
      <c r="C2648" t="s">
        <v>1128</v>
      </c>
      <c r="D2648" t="s">
        <v>1410</v>
      </c>
      <c r="E2648" t="s">
        <v>2504</v>
      </c>
      <c r="F2648" s="29" t="s">
        <v>3116</v>
      </c>
      <c r="G2648" s="47">
        <v>5</v>
      </c>
      <c r="H2648" t="s">
        <v>2563</v>
      </c>
      <c r="I2648">
        <v>1</v>
      </c>
      <c r="J2648" t="s">
        <v>15896</v>
      </c>
      <c r="K2648" t="s">
        <v>1412</v>
      </c>
      <c r="L2648" t="s">
        <v>13671</v>
      </c>
      <c r="M2648" t="s">
        <v>2202</v>
      </c>
      <c r="N2648" s="34">
        <v>0</v>
      </c>
      <c r="O2648" s="34" t="s">
        <v>123</v>
      </c>
      <c r="P2648" s="34">
        <v>0</v>
      </c>
      <c r="Q2648" s="34" t="s">
        <v>749</v>
      </c>
      <c r="R2648" s="34">
        <v>0</v>
      </c>
      <c r="S2648" s="48" t="s">
        <v>1123</v>
      </c>
      <c r="T2648" s="13" t="s">
        <v>122</v>
      </c>
      <c r="U2648" s="12" t="s">
        <v>1863</v>
      </c>
      <c r="V2648" s="12" t="s">
        <v>122</v>
      </c>
      <c r="W2648" s="12" t="s">
        <v>122</v>
      </c>
      <c r="X2648" s="14" t="str">
        <f t="shared" si="41"/>
        <v>В</v>
      </c>
      <c r="Y2648" s="271">
        <f>Таблица1[[#This Row],[ID_intellix]]</f>
        <v>6212</v>
      </c>
      <c r="Z2648" s="269" t="s">
        <v>122</v>
      </c>
      <c r="AA2648" s="145">
        <f>IF(OR(Таблица1[[#This Row],[CARDIO_report]]&lt;&gt;0,Таблица1[[#This Row],[AI COMBO_report]]&lt;&gt;0,Таблица1[[#This Row],[OTC_report]]&lt;&gt;0),1,0)</f>
        <v>0</v>
      </c>
      <c r="AB2648" s="60" t="s">
        <v>1124</v>
      </c>
      <c r="AC2648" s="60" t="s">
        <v>1124</v>
      </c>
      <c r="AD2648" s="60" t="s">
        <v>1124</v>
      </c>
      <c r="AE2648" s="89" t="s">
        <v>1825</v>
      </c>
      <c r="AF2648" s="89"/>
      <c r="AG2648" s="89" t="s">
        <v>1145</v>
      </c>
      <c r="AH2648" s="89">
        <v>358</v>
      </c>
      <c r="AI2648" s="89" t="s">
        <v>1145</v>
      </c>
      <c r="AJ2648" s="89">
        <v>485</v>
      </c>
      <c r="AK2648" s="89" t="s">
        <v>1145</v>
      </c>
      <c r="AL2648" s="89">
        <v>543</v>
      </c>
      <c r="AM2648" s="89" t="s">
        <v>1145</v>
      </c>
      <c r="AN2648" s="89">
        <v>557</v>
      </c>
      <c r="AP2648" s="35" t="s">
        <v>1857</v>
      </c>
      <c r="AQ2648" s="377">
        <v>0</v>
      </c>
      <c r="AR2648" s="378">
        <v>0</v>
      </c>
      <c r="AS2648" s="377">
        <v>0</v>
      </c>
      <c r="AT2648" s="378">
        <v>0</v>
      </c>
      <c r="AU2648" s="377">
        <v>0</v>
      </c>
      <c r="AV2648" s="377">
        <v>0</v>
      </c>
      <c r="AW2648" s="377">
        <v>0</v>
      </c>
      <c r="AX2648">
        <v>0</v>
      </c>
      <c r="AY2648">
        <v>0</v>
      </c>
    </row>
    <row r="2649" spans="1:51" ht="15.75" hidden="1" customHeight="1" x14ac:dyDescent="0.2">
      <c r="A2649" s="46">
        <v>586</v>
      </c>
      <c r="B2649" s="258" t="s">
        <v>7304</v>
      </c>
      <c r="C2649" t="s">
        <v>1128</v>
      </c>
      <c r="D2649" t="s">
        <v>1430</v>
      </c>
      <c r="E2649" t="s">
        <v>1821</v>
      </c>
      <c r="F2649" s="29" t="s">
        <v>2194</v>
      </c>
      <c r="G2649" s="47">
        <v>102</v>
      </c>
      <c r="H2649" t="s">
        <v>2194</v>
      </c>
      <c r="I2649">
        <v>1</v>
      </c>
      <c r="J2649" t="s">
        <v>7305</v>
      </c>
      <c r="K2649" t="s">
        <v>1412</v>
      </c>
      <c r="L2649" t="s">
        <v>7306</v>
      </c>
      <c r="M2649" t="s">
        <v>2202</v>
      </c>
      <c r="N2649" s="34" t="s">
        <v>445</v>
      </c>
      <c r="O2649" s="34" t="s">
        <v>123</v>
      </c>
      <c r="P2649" s="34" t="s">
        <v>131</v>
      </c>
      <c r="Q2649" s="34" t="s">
        <v>749</v>
      </c>
      <c r="R2649" s="34" t="s">
        <v>755</v>
      </c>
      <c r="S2649" s="48" t="s">
        <v>1123</v>
      </c>
      <c r="T2649" s="13" t="s">
        <v>1863</v>
      </c>
      <c r="U2649" s="12" t="s">
        <v>1863</v>
      </c>
      <c r="V2649" s="12" t="s">
        <v>122</v>
      </c>
      <c r="W2649" s="12" t="s">
        <v>122</v>
      </c>
      <c r="X2649" s="14" t="str">
        <f t="shared" si="41"/>
        <v>А</v>
      </c>
      <c r="Y2649" s="271">
        <f>Таблица1[[#This Row],[ID_intellix]]</f>
        <v>586</v>
      </c>
      <c r="Z2649" s="269" t="s">
        <v>122</v>
      </c>
      <c r="AA2649" s="145">
        <f>IF(OR(Таблица1[[#This Row],[CARDIO_report]]&lt;&gt;0,Таблица1[[#This Row],[AI COMBO_report]]&lt;&gt;0,Таблица1[[#This Row],[OTC_report]]&lt;&gt;0),1,0)</f>
        <v>1</v>
      </c>
      <c r="AB2649" s="60" t="s">
        <v>1124</v>
      </c>
      <c r="AC2649" s="60" t="s">
        <v>1124</v>
      </c>
      <c r="AD2649" s="60" t="s">
        <v>1124</v>
      </c>
      <c r="AE2649" s="60" t="s">
        <v>1124</v>
      </c>
      <c r="AF2649" s="60"/>
      <c r="AG2649" s="60" t="s">
        <v>1124</v>
      </c>
      <c r="AH2649" s="60" t="s">
        <v>1124</v>
      </c>
      <c r="AI2649" s="60" t="s">
        <v>1124</v>
      </c>
      <c r="AJ2649" s="60" t="s">
        <v>1124</v>
      </c>
      <c r="AK2649" s="60" t="s">
        <v>1124</v>
      </c>
      <c r="AL2649" s="60" t="s">
        <v>1124</v>
      </c>
      <c r="AM2649" s="60" t="s">
        <v>1124</v>
      </c>
      <c r="AN2649" s="60" t="s">
        <v>1124</v>
      </c>
      <c r="AO2649" s="60"/>
      <c r="AP2649" s="35" t="s">
        <v>1917</v>
      </c>
      <c r="AQ2649" s="377">
        <v>0</v>
      </c>
      <c r="AR2649" s="378">
        <v>0</v>
      </c>
      <c r="AS2649" s="377">
        <v>0</v>
      </c>
      <c r="AT2649" s="378">
        <v>0</v>
      </c>
      <c r="AU2649" s="377">
        <v>0</v>
      </c>
      <c r="AV2649" s="377">
        <v>0</v>
      </c>
      <c r="AW2649" s="377">
        <v>0</v>
      </c>
      <c r="AX2649">
        <v>0</v>
      </c>
      <c r="AY2649">
        <v>0</v>
      </c>
    </row>
    <row r="2650" spans="1:51" ht="15.75" hidden="1" customHeight="1" x14ac:dyDescent="0.2">
      <c r="A2650" s="46">
        <v>1604</v>
      </c>
      <c r="B2650" s="258" t="s">
        <v>7323</v>
      </c>
      <c r="C2650" t="s">
        <v>1128</v>
      </c>
      <c r="D2650" t="s">
        <v>1430</v>
      </c>
      <c r="E2650" t="s">
        <v>1821</v>
      </c>
      <c r="F2650" s="29" t="s">
        <v>2194</v>
      </c>
      <c r="G2650" s="47" t="s">
        <v>7324</v>
      </c>
      <c r="H2650" t="s">
        <v>2194</v>
      </c>
      <c r="I2650">
        <v>1</v>
      </c>
      <c r="J2650" t="s">
        <v>7325</v>
      </c>
      <c r="K2650" t="s">
        <v>1412</v>
      </c>
      <c r="L2650" t="s">
        <v>7326</v>
      </c>
      <c r="M2650" t="s">
        <v>2202</v>
      </c>
      <c r="N2650" s="34">
        <v>0</v>
      </c>
      <c r="O2650" s="34" t="s">
        <v>123</v>
      </c>
      <c r="P2650" s="34">
        <v>0</v>
      </c>
      <c r="Q2650" s="34" t="s">
        <v>749</v>
      </c>
      <c r="R2650" s="34" t="s">
        <v>755</v>
      </c>
      <c r="S2650" s="48" t="s">
        <v>1123</v>
      </c>
      <c r="T2650" s="13" t="s">
        <v>122</v>
      </c>
      <c r="U2650" s="12" t="s">
        <v>122</v>
      </c>
      <c r="V2650" s="12" t="s">
        <v>122</v>
      </c>
      <c r="W2650" s="12" t="s">
        <v>122</v>
      </c>
      <c r="X2650" s="14" t="str">
        <f t="shared" si="41"/>
        <v>С</v>
      </c>
      <c r="Y2650" s="271">
        <f>Таблица1[[#This Row],[ID_intellix]]</f>
        <v>1604</v>
      </c>
      <c r="Z2650" s="269" t="s">
        <v>122</v>
      </c>
      <c r="AA2650" s="145">
        <f>IF(OR(Таблица1[[#This Row],[CARDIO_report]]&lt;&gt;0,Таблица1[[#This Row],[AI COMBO_report]]&lt;&gt;0,Таблица1[[#This Row],[OTC_report]]&lt;&gt;0),1,0)</f>
        <v>1</v>
      </c>
      <c r="AB2650" s="60" t="s">
        <v>1124</v>
      </c>
      <c r="AC2650" s="60" t="s">
        <v>1124</v>
      </c>
      <c r="AD2650" s="60" t="s">
        <v>1124</v>
      </c>
      <c r="AE2650" s="60" t="s">
        <v>1124</v>
      </c>
      <c r="AF2650" s="60"/>
      <c r="AG2650" s="60" t="s">
        <v>1124</v>
      </c>
      <c r="AH2650" s="60" t="s">
        <v>1124</v>
      </c>
      <c r="AI2650" s="60" t="s">
        <v>1124</v>
      </c>
      <c r="AJ2650" s="60" t="s">
        <v>1124</v>
      </c>
      <c r="AK2650" s="60" t="s">
        <v>1124</v>
      </c>
      <c r="AL2650" s="60" t="s">
        <v>1124</v>
      </c>
      <c r="AM2650" s="60" t="s">
        <v>1124</v>
      </c>
      <c r="AN2650" s="60" t="s">
        <v>1124</v>
      </c>
      <c r="AO2650" s="60"/>
      <c r="AP2650" s="35" t="s">
        <v>1825</v>
      </c>
      <c r="AQ2650" s="377">
        <v>0</v>
      </c>
      <c r="AR2650" s="378">
        <v>0</v>
      </c>
      <c r="AS2650" s="377">
        <v>0</v>
      </c>
      <c r="AT2650" s="378">
        <v>0</v>
      </c>
      <c r="AU2650" s="377">
        <v>0</v>
      </c>
      <c r="AV2650" s="377">
        <v>0</v>
      </c>
      <c r="AW2650" s="377">
        <v>0</v>
      </c>
      <c r="AX2650">
        <v>0</v>
      </c>
      <c r="AY2650">
        <v>0</v>
      </c>
    </row>
    <row r="2651" spans="1:51" ht="15.75" hidden="1" customHeight="1" x14ac:dyDescent="0.2">
      <c r="A2651" s="46">
        <v>539</v>
      </c>
      <c r="B2651" s="258" t="s">
        <v>7516</v>
      </c>
      <c r="C2651" t="s">
        <v>1128</v>
      </c>
      <c r="D2651" t="s">
        <v>1410</v>
      </c>
      <c r="E2651" t="s">
        <v>1821</v>
      </c>
      <c r="F2651" s="29" t="s">
        <v>2194</v>
      </c>
      <c r="G2651" s="53">
        <v>16</v>
      </c>
      <c r="H2651" t="s">
        <v>2194</v>
      </c>
      <c r="I2651">
        <v>1</v>
      </c>
      <c r="J2651" t="s">
        <v>7517</v>
      </c>
      <c r="K2651" t="s">
        <v>1412</v>
      </c>
      <c r="L2651" t="s">
        <v>7518</v>
      </c>
      <c r="M2651" t="s">
        <v>2202</v>
      </c>
      <c r="N2651" s="34" t="s">
        <v>445</v>
      </c>
      <c r="O2651" s="34" t="s">
        <v>123</v>
      </c>
      <c r="P2651" s="34" t="s">
        <v>131</v>
      </c>
      <c r="Q2651" s="34" t="s">
        <v>749</v>
      </c>
      <c r="R2651" s="34" t="s">
        <v>755</v>
      </c>
      <c r="S2651" s="48" t="s">
        <v>1123</v>
      </c>
      <c r="T2651" s="13" t="s">
        <v>1863</v>
      </c>
      <c r="U2651" s="12" t="s">
        <v>122</v>
      </c>
      <c r="V2651" s="12" t="s">
        <v>122</v>
      </c>
      <c r="W2651" s="12" t="s">
        <v>1863</v>
      </c>
      <c r="X2651" s="14" t="str">
        <f t="shared" si="41"/>
        <v>А</v>
      </c>
      <c r="Y2651" s="271">
        <f>Таблица1[[#This Row],[ID_intellix]]</f>
        <v>539</v>
      </c>
      <c r="Z2651" s="269" t="s">
        <v>122</v>
      </c>
      <c r="AA2651" s="145">
        <f>IF(OR(Таблица1[[#This Row],[CARDIO_report]]&lt;&gt;0,Таблица1[[#This Row],[AI COMBO_report]]&lt;&gt;0,Таблица1[[#This Row],[OTC_report]]&lt;&gt;0),1,0)</f>
        <v>1</v>
      </c>
      <c r="AB2651" s="60" t="s">
        <v>1124</v>
      </c>
      <c r="AC2651" s="60" t="s">
        <v>1124</v>
      </c>
      <c r="AD2651" s="60" t="s">
        <v>1124</v>
      </c>
      <c r="AE2651" s="60" t="s">
        <v>1124</v>
      </c>
      <c r="AF2651" s="60"/>
      <c r="AG2651" s="60" t="s">
        <v>1124</v>
      </c>
      <c r="AH2651" s="60" t="s">
        <v>1124</v>
      </c>
      <c r="AI2651" s="60" t="s">
        <v>1124</v>
      </c>
      <c r="AJ2651" s="60" t="s">
        <v>1124</v>
      </c>
      <c r="AK2651" s="60" t="s">
        <v>1124</v>
      </c>
      <c r="AL2651" s="60" t="s">
        <v>1124</v>
      </c>
      <c r="AM2651" s="60" t="s">
        <v>1124</v>
      </c>
      <c r="AN2651" s="60" t="s">
        <v>1124</v>
      </c>
      <c r="AO2651" s="60"/>
      <c r="AP2651" s="35" t="s">
        <v>1917</v>
      </c>
      <c r="AQ2651" s="377">
        <v>0</v>
      </c>
      <c r="AR2651" s="378">
        <v>0</v>
      </c>
      <c r="AS2651" s="377">
        <v>0</v>
      </c>
      <c r="AT2651" s="378">
        <v>0</v>
      </c>
      <c r="AU2651" s="377">
        <v>0</v>
      </c>
      <c r="AV2651" s="377">
        <v>0</v>
      </c>
      <c r="AW2651" s="377">
        <v>0</v>
      </c>
      <c r="AX2651">
        <v>0</v>
      </c>
      <c r="AY2651">
        <v>0</v>
      </c>
    </row>
    <row r="2652" spans="1:51" ht="15.75" hidden="1" customHeight="1" x14ac:dyDescent="0.2">
      <c r="A2652" s="46">
        <v>1540</v>
      </c>
      <c r="B2652" s="258" t="s">
        <v>7519</v>
      </c>
      <c r="C2652" t="s">
        <v>1128</v>
      </c>
      <c r="D2652" t="s">
        <v>1425</v>
      </c>
      <c r="E2652" t="s">
        <v>1821</v>
      </c>
      <c r="F2652" s="29" t="s">
        <v>2194</v>
      </c>
      <c r="G2652" s="53" t="s">
        <v>7206</v>
      </c>
      <c r="H2652" t="s">
        <v>2194</v>
      </c>
      <c r="I2652">
        <v>1</v>
      </c>
      <c r="J2652" t="s">
        <v>7520</v>
      </c>
      <c r="K2652" t="s">
        <v>1412</v>
      </c>
      <c r="L2652" t="s">
        <v>7521</v>
      </c>
      <c r="M2652" t="s">
        <v>2202</v>
      </c>
      <c r="N2652" s="34">
        <v>0</v>
      </c>
      <c r="O2652" s="34" t="s">
        <v>123</v>
      </c>
      <c r="P2652" s="34">
        <v>0</v>
      </c>
      <c r="Q2652" s="34" t="s">
        <v>749</v>
      </c>
      <c r="R2652" s="34">
        <v>0</v>
      </c>
      <c r="S2652" s="48" t="s">
        <v>1123</v>
      </c>
      <c r="T2652" s="13">
        <v>0</v>
      </c>
      <c r="U2652" s="12">
        <v>0</v>
      </c>
      <c r="V2652" s="12">
        <v>0</v>
      </c>
      <c r="W2652" s="12">
        <v>0</v>
      </c>
      <c r="X2652" s="14" t="str">
        <f t="shared" si="41"/>
        <v>С</v>
      </c>
      <c r="Y2652" s="271">
        <f>Таблица1[[#This Row],[ID_intellix]]</f>
        <v>1540</v>
      </c>
      <c r="Z2652" s="269" t="s">
        <v>1863</v>
      </c>
      <c r="AA2652" s="145">
        <f>IF(OR(Таблица1[[#This Row],[CARDIO_report]]&lt;&gt;0,Таблица1[[#This Row],[AI COMBO_report]]&lt;&gt;0,Таблица1[[#This Row],[OTC_report]]&lt;&gt;0),1,0)</f>
        <v>0</v>
      </c>
      <c r="AB2652" s="60" t="s">
        <v>1124</v>
      </c>
      <c r="AC2652" s="60" t="s">
        <v>1124</v>
      </c>
      <c r="AD2652" s="60" t="s">
        <v>1124</v>
      </c>
      <c r="AE2652" s="60" t="s">
        <v>1124</v>
      </c>
      <c r="AF2652" s="60"/>
      <c r="AG2652" s="60" t="s">
        <v>1124</v>
      </c>
      <c r="AH2652" s="60" t="s">
        <v>1124</v>
      </c>
      <c r="AI2652" s="60" t="s">
        <v>1124</v>
      </c>
      <c r="AJ2652" s="60" t="s">
        <v>1124</v>
      </c>
      <c r="AK2652" s="60" t="s">
        <v>1124</v>
      </c>
      <c r="AL2652" s="60" t="s">
        <v>1124</v>
      </c>
      <c r="AM2652" s="60" t="s">
        <v>1124</v>
      </c>
      <c r="AN2652" s="60" t="s">
        <v>1124</v>
      </c>
      <c r="AO2652" s="60"/>
      <c r="AP2652" s="35" t="s">
        <v>1917</v>
      </c>
      <c r="AQ2652" s="377">
        <v>0</v>
      </c>
      <c r="AR2652" s="378">
        <v>0</v>
      </c>
      <c r="AS2652" s="377">
        <v>0</v>
      </c>
      <c r="AT2652" s="378">
        <v>0</v>
      </c>
      <c r="AU2652" s="377">
        <v>0</v>
      </c>
      <c r="AV2652" s="377">
        <v>0</v>
      </c>
      <c r="AW2652" s="377">
        <v>0</v>
      </c>
      <c r="AX2652">
        <v>0</v>
      </c>
      <c r="AY2652">
        <v>0</v>
      </c>
    </row>
    <row r="2653" spans="1:51" ht="15.75" hidden="1" customHeight="1" x14ac:dyDescent="0.2">
      <c r="A2653" s="46">
        <v>2680</v>
      </c>
      <c r="B2653" s="258" t="s">
        <v>7522</v>
      </c>
      <c r="C2653" t="s">
        <v>1128</v>
      </c>
      <c r="D2653" t="s">
        <v>1410</v>
      </c>
      <c r="E2653" t="s">
        <v>1821</v>
      </c>
      <c r="F2653" s="29" t="s">
        <v>2194</v>
      </c>
      <c r="G2653" s="53" t="s">
        <v>7523</v>
      </c>
      <c r="H2653" t="s">
        <v>2194</v>
      </c>
      <c r="I2653">
        <v>1</v>
      </c>
      <c r="J2653" t="s">
        <v>7524</v>
      </c>
      <c r="K2653" t="s">
        <v>1412</v>
      </c>
      <c r="L2653" t="s">
        <v>7525</v>
      </c>
      <c r="M2653" t="s">
        <v>2202</v>
      </c>
      <c r="N2653" s="34" t="s">
        <v>578</v>
      </c>
      <c r="O2653" s="34" t="s">
        <v>123</v>
      </c>
      <c r="P2653" s="34" t="s">
        <v>131</v>
      </c>
      <c r="Q2653" s="34" t="s">
        <v>749</v>
      </c>
      <c r="R2653" s="34" t="s">
        <v>755</v>
      </c>
      <c r="S2653" s="48" t="s">
        <v>1123</v>
      </c>
      <c r="T2653" s="13" t="s">
        <v>1863</v>
      </c>
      <c r="U2653" s="12" t="s">
        <v>122</v>
      </c>
      <c r="V2653" s="12" t="s">
        <v>122</v>
      </c>
      <c r="W2653" s="12" t="s">
        <v>1863</v>
      </c>
      <c r="X2653" s="14" t="str">
        <f t="shared" si="41"/>
        <v>А</v>
      </c>
      <c r="Y2653" s="271">
        <f>Таблица1[[#This Row],[ID_intellix]]</f>
        <v>2680</v>
      </c>
      <c r="Z2653" s="269" t="s">
        <v>122</v>
      </c>
      <c r="AA2653" s="145">
        <f>IF(OR(Таблица1[[#This Row],[CARDIO_report]]&lt;&gt;0,Таблица1[[#This Row],[AI COMBO_report]]&lt;&gt;0,Таблица1[[#This Row],[OTC_report]]&lt;&gt;0),1,0)</f>
        <v>1</v>
      </c>
      <c r="AB2653" s="60" t="s">
        <v>1124</v>
      </c>
      <c r="AC2653" s="60" t="s">
        <v>1124</v>
      </c>
      <c r="AD2653" s="60" t="s">
        <v>1124</v>
      </c>
      <c r="AE2653" s="60" t="s">
        <v>1124</v>
      </c>
      <c r="AF2653" s="60"/>
      <c r="AG2653" s="60" t="s">
        <v>1124</v>
      </c>
      <c r="AH2653" s="60" t="s">
        <v>1124</v>
      </c>
      <c r="AI2653" s="60" t="s">
        <v>1124</v>
      </c>
      <c r="AJ2653" s="60" t="s">
        <v>1124</v>
      </c>
      <c r="AK2653" s="60" t="s">
        <v>1124</v>
      </c>
      <c r="AL2653" s="60" t="s">
        <v>1124</v>
      </c>
      <c r="AM2653" s="60" t="s">
        <v>1124</v>
      </c>
      <c r="AN2653" s="60" t="s">
        <v>1124</v>
      </c>
      <c r="AO2653" s="60"/>
      <c r="AP2653" s="35" t="s">
        <v>1917</v>
      </c>
      <c r="AQ2653" s="377">
        <v>0</v>
      </c>
      <c r="AR2653" s="378">
        <v>0</v>
      </c>
      <c r="AS2653" s="377">
        <v>0</v>
      </c>
      <c r="AT2653" s="378">
        <v>0</v>
      </c>
      <c r="AU2653" s="377">
        <v>0</v>
      </c>
      <c r="AV2653" s="377">
        <v>0</v>
      </c>
      <c r="AW2653" s="377">
        <v>0</v>
      </c>
      <c r="AX2653">
        <v>0</v>
      </c>
      <c r="AY2653">
        <v>0</v>
      </c>
    </row>
    <row r="2654" spans="1:51" ht="15.75" hidden="1" customHeight="1" x14ac:dyDescent="0.2">
      <c r="A2654" s="46">
        <v>2764</v>
      </c>
      <c r="B2654" s="258" t="s">
        <v>7526</v>
      </c>
      <c r="C2654" t="s">
        <v>1128</v>
      </c>
      <c r="D2654" t="s">
        <v>1410</v>
      </c>
      <c r="E2654" t="s">
        <v>1821</v>
      </c>
      <c r="F2654" s="29" t="s">
        <v>2194</v>
      </c>
      <c r="G2654" s="53" t="s">
        <v>7527</v>
      </c>
      <c r="H2654" t="s">
        <v>2194</v>
      </c>
      <c r="I2654">
        <v>1</v>
      </c>
      <c r="J2654" t="s">
        <v>7528</v>
      </c>
      <c r="K2654" t="s">
        <v>1412</v>
      </c>
      <c r="L2654" t="s">
        <v>7529</v>
      </c>
      <c r="M2654" t="s">
        <v>2202</v>
      </c>
      <c r="N2654" s="34" t="s">
        <v>445</v>
      </c>
      <c r="O2654" s="34" t="s">
        <v>123</v>
      </c>
      <c r="P2654" s="34">
        <v>0</v>
      </c>
      <c r="Q2654" s="34" t="s">
        <v>749</v>
      </c>
      <c r="R2654" s="34" t="s">
        <v>755</v>
      </c>
      <c r="S2654" s="48" t="s">
        <v>1123</v>
      </c>
      <c r="T2654" s="13" t="s">
        <v>1863</v>
      </c>
      <c r="U2654" s="12" t="s">
        <v>122</v>
      </c>
      <c r="V2654" s="12" t="s">
        <v>122</v>
      </c>
      <c r="W2654" s="12" t="s">
        <v>122</v>
      </c>
      <c r="X2654" s="14" t="str">
        <f t="shared" si="41"/>
        <v>В</v>
      </c>
      <c r="Y2654" s="271">
        <f>Таблица1[[#This Row],[ID_intellix]]</f>
        <v>2764</v>
      </c>
      <c r="Z2654" s="269" t="s">
        <v>122</v>
      </c>
      <c r="AA2654" s="145">
        <f>IF(OR(Таблица1[[#This Row],[CARDIO_report]]&lt;&gt;0,Таблица1[[#This Row],[AI COMBO_report]]&lt;&gt;0,Таблица1[[#This Row],[OTC_report]]&lt;&gt;0),1,0)</f>
        <v>1</v>
      </c>
      <c r="AB2654" s="60" t="s">
        <v>1124</v>
      </c>
      <c r="AC2654" s="60" t="s">
        <v>1124</v>
      </c>
      <c r="AD2654" s="60" t="s">
        <v>1124</v>
      </c>
      <c r="AE2654" s="60" t="s">
        <v>1124</v>
      </c>
      <c r="AF2654" s="60"/>
      <c r="AG2654" s="60" t="s">
        <v>1124</v>
      </c>
      <c r="AH2654" s="60" t="s">
        <v>1124</v>
      </c>
      <c r="AI2654" s="60" t="s">
        <v>1124</v>
      </c>
      <c r="AJ2654" s="60" t="s">
        <v>1124</v>
      </c>
      <c r="AK2654" s="60" t="s">
        <v>1124</v>
      </c>
      <c r="AL2654" s="60" t="s">
        <v>1124</v>
      </c>
      <c r="AM2654" s="60" t="s">
        <v>1124</v>
      </c>
      <c r="AN2654" s="60" t="s">
        <v>1124</v>
      </c>
      <c r="AO2654" s="60"/>
      <c r="AP2654" s="35" t="s">
        <v>1857</v>
      </c>
      <c r="AQ2654" s="377">
        <v>0</v>
      </c>
      <c r="AR2654" s="378">
        <v>0</v>
      </c>
      <c r="AS2654" s="377">
        <v>0</v>
      </c>
      <c r="AT2654" s="378">
        <v>0</v>
      </c>
      <c r="AU2654" s="377">
        <v>0</v>
      </c>
      <c r="AV2654" s="377">
        <v>0</v>
      </c>
      <c r="AW2654" s="377">
        <v>0</v>
      </c>
      <c r="AX2654">
        <v>0</v>
      </c>
      <c r="AY2654">
        <v>0</v>
      </c>
    </row>
    <row r="2655" spans="1:51" ht="15.75" hidden="1" customHeight="1" x14ac:dyDescent="0.2">
      <c r="A2655" s="46">
        <v>545</v>
      </c>
      <c r="B2655" s="258" t="s">
        <v>7568</v>
      </c>
      <c r="C2655" t="s">
        <v>1128</v>
      </c>
      <c r="D2655" t="s">
        <v>1410</v>
      </c>
      <c r="E2655" t="s">
        <v>1821</v>
      </c>
      <c r="F2655" s="29" t="s">
        <v>2194</v>
      </c>
      <c r="G2655" s="47">
        <v>21</v>
      </c>
      <c r="H2655" t="s">
        <v>2194</v>
      </c>
      <c r="I2655">
        <v>1</v>
      </c>
      <c r="J2655" t="s">
        <v>7569</v>
      </c>
      <c r="K2655" t="s">
        <v>1412</v>
      </c>
      <c r="L2655" t="s">
        <v>7570</v>
      </c>
      <c r="M2655" t="s">
        <v>2202</v>
      </c>
      <c r="N2655" s="34" t="s">
        <v>578</v>
      </c>
      <c r="O2655" s="34" t="s">
        <v>123</v>
      </c>
      <c r="P2655" s="34" t="s">
        <v>131</v>
      </c>
      <c r="Q2655" s="34" t="s">
        <v>749</v>
      </c>
      <c r="R2655" s="34" t="s">
        <v>755</v>
      </c>
      <c r="S2655" s="48" t="s">
        <v>1123</v>
      </c>
      <c r="T2655" s="13" t="s">
        <v>1863</v>
      </c>
      <c r="U2655" s="12" t="s">
        <v>122</v>
      </c>
      <c r="V2655" s="12" t="s">
        <v>122</v>
      </c>
      <c r="W2655" s="12" t="s">
        <v>122</v>
      </c>
      <c r="X2655" s="14" t="str">
        <f t="shared" si="41"/>
        <v>В</v>
      </c>
      <c r="Y2655" s="271">
        <f>Таблица1[[#This Row],[ID_intellix]]</f>
        <v>545</v>
      </c>
      <c r="Z2655" s="269" t="s">
        <v>122</v>
      </c>
      <c r="AA2655" s="145">
        <f>IF(OR(Таблица1[[#This Row],[CARDIO_report]]&lt;&gt;0,Таблица1[[#This Row],[AI COMBO_report]]&lt;&gt;0,Таблица1[[#This Row],[OTC_report]]&lt;&gt;0),1,0)</f>
        <v>1</v>
      </c>
      <c r="AB2655" s="60" t="s">
        <v>1124</v>
      </c>
      <c r="AC2655" s="60" t="s">
        <v>1124</v>
      </c>
      <c r="AD2655" s="60" t="s">
        <v>1124</v>
      </c>
      <c r="AE2655" s="60" t="s">
        <v>1124</v>
      </c>
      <c r="AF2655" s="60"/>
      <c r="AG2655" s="60" t="s">
        <v>1124</v>
      </c>
      <c r="AH2655" s="60" t="s">
        <v>1124</v>
      </c>
      <c r="AI2655" s="60" t="s">
        <v>1124</v>
      </c>
      <c r="AJ2655" s="60" t="s">
        <v>1124</v>
      </c>
      <c r="AK2655" s="60" t="s">
        <v>1124</v>
      </c>
      <c r="AL2655" s="60" t="s">
        <v>1124</v>
      </c>
      <c r="AM2655" s="60" t="s">
        <v>1124</v>
      </c>
      <c r="AN2655" s="60" t="s">
        <v>1124</v>
      </c>
      <c r="AO2655" s="60"/>
      <c r="AP2655" s="35" t="s">
        <v>1857</v>
      </c>
      <c r="AQ2655" s="377">
        <v>0</v>
      </c>
      <c r="AR2655" s="378">
        <v>0</v>
      </c>
      <c r="AS2655" s="377">
        <v>0</v>
      </c>
      <c r="AT2655" s="378">
        <v>0</v>
      </c>
      <c r="AU2655" s="377">
        <v>0</v>
      </c>
      <c r="AV2655" s="377">
        <v>0</v>
      </c>
      <c r="AW2655" s="377">
        <v>0</v>
      </c>
      <c r="AX2655">
        <v>0</v>
      </c>
      <c r="AY2655">
        <v>0</v>
      </c>
    </row>
    <row r="2656" spans="1:51" ht="15.75" hidden="1" customHeight="1" x14ac:dyDescent="0.2">
      <c r="A2656" s="46">
        <v>528</v>
      </c>
      <c r="B2656" s="258" t="s">
        <v>7618</v>
      </c>
      <c r="C2656" t="s">
        <v>1128</v>
      </c>
      <c r="D2656" t="s">
        <v>1425</v>
      </c>
      <c r="E2656" t="s">
        <v>1821</v>
      </c>
      <c r="F2656" s="29" t="s">
        <v>2194</v>
      </c>
      <c r="G2656" s="53">
        <v>3</v>
      </c>
      <c r="H2656" t="s">
        <v>2194</v>
      </c>
      <c r="I2656">
        <v>1</v>
      </c>
      <c r="J2656" t="s">
        <v>7619</v>
      </c>
      <c r="K2656" t="s">
        <v>1412</v>
      </c>
      <c r="L2656" t="s">
        <v>7620</v>
      </c>
      <c r="M2656" t="s">
        <v>2202</v>
      </c>
      <c r="N2656" s="34" t="s">
        <v>445</v>
      </c>
      <c r="O2656" s="34" t="s">
        <v>123</v>
      </c>
      <c r="P2656" s="34" t="s">
        <v>131</v>
      </c>
      <c r="Q2656" s="34" t="s">
        <v>749</v>
      </c>
      <c r="R2656" s="34" t="s">
        <v>755</v>
      </c>
      <c r="S2656" s="48" t="s">
        <v>1123</v>
      </c>
      <c r="T2656" s="13" t="s">
        <v>1863</v>
      </c>
      <c r="U2656" s="12" t="s">
        <v>122</v>
      </c>
      <c r="V2656" s="12" t="s">
        <v>122</v>
      </c>
      <c r="W2656" s="12" t="s">
        <v>1863</v>
      </c>
      <c r="X2656" s="14" t="str">
        <f t="shared" si="41"/>
        <v>А</v>
      </c>
      <c r="Y2656" s="271">
        <f>Таблица1[[#This Row],[ID_intellix]]</f>
        <v>528</v>
      </c>
      <c r="Z2656" s="269" t="s">
        <v>122</v>
      </c>
      <c r="AA2656" s="145">
        <f>IF(OR(Таблица1[[#This Row],[CARDIO_report]]&lt;&gt;0,Таблица1[[#This Row],[AI COMBO_report]]&lt;&gt;0,Таблица1[[#This Row],[OTC_report]]&lt;&gt;0),1,0)</f>
        <v>1</v>
      </c>
      <c r="AB2656" s="60" t="s">
        <v>1124</v>
      </c>
      <c r="AC2656" s="60" t="s">
        <v>1124</v>
      </c>
      <c r="AD2656" s="60" t="s">
        <v>1124</v>
      </c>
      <c r="AE2656" s="60" t="s">
        <v>1124</v>
      </c>
      <c r="AF2656" s="60"/>
      <c r="AG2656" s="60" t="s">
        <v>1124</v>
      </c>
      <c r="AH2656" s="60" t="s">
        <v>1124</v>
      </c>
      <c r="AI2656" s="60" t="s">
        <v>1124</v>
      </c>
      <c r="AJ2656" s="60" t="s">
        <v>1124</v>
      </c>
      <c r="AK2656" s="60" t="s">
        <v>1124</v>
      </c>
      <c r="AL2656" s="60" t="s">
        <v>1124</v>
      </c>
      <c r="AM2656" s="60" t="s">
        <v>1124</v>
      </c>
      <c r="AN2656" s="60" t="s">
        <v>1124</v>
      </c>
      <c r="AO2656" s="60"/>
      <c r="AP2656" s="35" t="s">
        <v>1917</v>
      </c>
      <c r="AQ2656" s="377">
        <v>0</v>
      </c>
      <c r="AR2656" s="378">
        <v>0</v>
      </c>
      <c r="AS2656" s="377">
        <v>0</v>
      </c>
      <c r="AT2656" s="378">
        <v>0</v>
      </c>
      <c r="AU2656" s="377">
        <v>0</v>
      </c>
      <c r="AV2656" s="377">
        <v>0</v>
      </c>
      <c r="AW2656" s="377">
        <v>0</v>
      </c>
      <c r="AX2656">
        <v>0</v>
      </c>
      <c r="AY2656">
        <v>0</v>
      </c>
    </row>
    <row r="2657" spans="1:51" ht="15.75" hidden="1" customHeight="1" x14ac:dyDescent="0.2">
      <c r="A2657" s="46">
        <v>1552</v>
      </c>
      <c r="B2657" s="258" t="s">
        <v>7621</v>
      </c>
      <c r="C2657" t="s">
        <v>1128</v>
      </c>
      <c r="D2657" t="s">
        <v>1425</v>
      </c>
      <c r="E2657" t="s">
        <v>1821</v>
      </c>
      <c r="F2657" s="29" t="s">
        <v>2194</v>
      </c>
      <c r="G2657" s="53" t="s">
        <v>7622</v>
      </c>
      <c r="H2657" t="s">
        <v>2194</v>
      </c>
      <c r="I2657">
        <v>1</v>
      </c>
      <c r="J2657" t="s">
        <v>7623</v>
      </c>
      <c r="K2657" t="s">
        <v>1412</v>
      </c>
      <c r="L2657" t="s">
        <v>7624</v>
      </c>
      <c r="M2657" t="s">
        <v>2202</v>
      </c>
      <c r="N2657" s="34" t="s">
        <v>445</v>
      </c>
      <c r="O2657" s="34" t="s">
        <v>123</v>
      </c>
      <c r="P2657" s="34">
        <v>0</v>
      </c>
      <c r="Q2657" s="34" t="s">
        <v>749</v>
      </c>
      <c r="R2657" s="34" t="s">
        <v>755</v>
      </c>
      <c r="S2657" s="48" t="s">
        <v>1123</v>
      </c>
      <c r="T2657" s="13" t="s">
        <v>1863</v>
      </c>
      <c r="U2657" s="12" t="s">
        <v>122</v>
      </c>
      <c r="V2657" s="12" t="s">
        <v>122</v>
      </c>
      <c r="W2657" s="12" t="s">
        <v>122</v>
      </c>
      <c r="X2657" s="14" t="str">
        <f t="shared" si="41"/>
        <v>В</v>
      </c>
      <c r="Y2657" s="271">
        <f>Таблица1[[#This Row],[ID_intellix]]</f>
        <v>1552</v>
      </c>
      <c r="Z2657" s="269" t="s">
        <v>122</v>
      </c>
      <c r="AA2657" s="145">
        <f>IF(OR(Таблица1[[#This Row],[CARDIO_report]]&lt;&gt;0,Таблица1[[#This Row],[AI COMBO_report]]&lt;&gt;0,Таблица1[[#This Row],[OTC_report]]&lt;&gt;0),1,0)</f>
        <v>1</v>
      </c>
      <c r="AB2657" s="60" t="s">
        <v>1124</v>
      </c>
      <c r="AC2657" s="60" t="s">
        <v>1124</v>
      </c>
      <c r="AD2657" s="60" t="s">
        <v>1124</v>
      </c>
      <c r="AE2657" s="60" t="s">
        <v>1124</v>
      </c>
      <c r="AF2657" s="60"/>
      <c r="AG2657" s="60" t="s">
        <v>1124</v>
      </c>
      <c r="AH2657" s="60" t="s">
        <v>1124</v>
      </c>
      <c r="AI2657" s="60" t="s">
        <v>1124</v>
      </c>
      <c r="AJ2657" s="60" t="s">
        <v>1124</v>
      </c>
      <c r="AK2657" s="60" t="s">
        <v>1124</v>
      </c>
      <c r="AL2657" s="60" t="s">
        <v>1124</v>
      </c>
      <c r="AM2657" s="60" t="s">
        <v>1124</v>
      </c>
      <c r="AN2657" s="60" t="s">
        <v>1124</v>
      </c>
      <c r="AO2657" s="60"/>
      <c r="AP2657" s="35" t="s">
        <v>1857</v>
      </c>
      <c r="AQ2657" s="377">
        <v>0</v>
      </c>
      <c r="AR2657" s="378">
        <v>0</v>
      </c>
      <c r="AS2657" s="377">
        <v>0</v>
      </c>
      <c r="AT2657" s="378">
        <v>0</v>
      </c>
      <c r="AU2657" s="377">
        <v>0</v>
      </c>
      <c r="AV2657" s="377">
        <v>0</v>
      </c>
      <c r="AW2657" s="377">
        <v>0</v>
      </c>
      <c r="AX2657">
        <v>0</v>
      </c>
      <c r="AY2657">
        <v>0</v>
      </c>
    </row>
    <row r="2658" spans="1:51" ht="15.75" hidden="1" customHeight="1" x14ac:dyDescent="0.2">
      <c r="A2658" s="46">
        <v>558</v>
      </c>
      <c r="B2658" s="258" t="s">
        <v>7710</v>
      </c>
      <c r="C2658" t="s">
        <v>1128</v>
      </c>
      <c r="D2658" t="s">
        <v>1425</v>
      </c>
      <c r="E2658" t="s">
        <v>1821</v>
      </c>
      <c r="F2658" s="29" t="s">
        <v>2194</v>
      </c>
      <c r="G2658" s="47">
        <v>45</v>
      </c>
      <c r="H2658" t="s">
        <v>2194</v>
      </c>
      <c r="I2658">
        <v>1</v>
      </c>
      <c r="J2658" t="s">
        <v>7711</v>
      </c>
      <c r="K2658" t="s">
        <v>1412</v>
      </c>
      <c r="L2658" t="s">
        <v>7712</v>
      </c>
      <c r="M2658" t="s">
        <v>2202</v>
      </c>
      <c r="N2658" s="34" t="s">
        <v>445</v>
      </c>
      <c r="O2658" s="34" t="s">
        <v>123</v>
      </c>
      <c r="P2658" s="34" t="s">
        <v>131</v>
      </c>
      <c r="Q2658" s="34" t="s">
        <v>749</v>
      </c>
      <c r="R2658" s="34" t="s">
        <v>755</v>
      </c>
      <c r="S2658" s="48" t="s">
        <v>1123</v>
      </c>
      <c r="T2658" s="13" t="s">
        <v>1863</v>
      </c>
      <c r="U2658" s="12" t="s">
        <v>1863</v>
      </c>
      <c r="V2658" s="12" t="s">
        <v>122</v>
      </c>
      <c r="W2658" s="12" t="s">
        <v>122</v>
      </c>
      <c r="X2658" s="14" t="str">
        <f t="shared" si="41"/>
        <v>А</v>
      </c>
      <c r="Y2658" s="271">
        <f>Таблица1[[#This Row],[ID_intellix]]</f>
        <v>558</v>
      </c>
      <c r="Z2658" s="269" t="s">
        <v>122</v>
      </c>
      <c r="AA2658" s="145">
        <f>IF(OR(Таблица1[[#This Row],[CARDIO_report]]&lt;&gt;0,Таблица1[[#This Row],[AI COMBO_report]]&lt;&gt;0,Таблица1[[#This Row],[OTC_report]]&lt;&gt;0),1,0)</f>
        <v>1</v>
      </c>
      <c r="AB2658" s="60" t="s">
        <v>1124</v>
      </c>
      <c r="AC2658" s="60" t="s">
        <v>1124</v>
      </c>
      <c r="AD2658" s="60" t="s">
        <v>1124</v>
      </c>
      <c r="AE2658" s="60" t="s">
        <v>1124</v>
      </c>
      <c r="AF2658" s="60"/>
      <c r="AG2658" s="60" t="s">
        <v>1124</v>
      </c>
      <c r="AH2658" s="60" t="s">
        <v>1124</v>
      </c>
      <c r="AI2658" s="60" t="s">
        <v>1124</v>
      </c>
      <c r="AJ2658" s="60" t="s">
        <v>1124</v>
      </c>
      <c r="AK2658" s="60" t="s">
        <v>1124</v>
      </c>
      <c r="AL2658" s="60" t="s">
        <v>1124</v>
      </c>
      <c r="AM2658" s="60" t="s">
        <v>1124</v>
      </c>
      <c r="AN2658" s="60" t="s">
        <v>1124</v>
      </c>
      <c r="AO2658" s="60"/>
      <c r="AP2658" s="35" t="s">
        <v>1857</v>
      </c>
      <c r="AQ2658" s="377">
        <v>0</v>
      </c>
      <c r="AR2658" s="378">
        <v>0</v>
      </c>
      <c r="AS2658" s="377">
        <v>0</v>
      </c>
      <c r="AT2658" s="378">
        <v>0</v>
      </c>
      <c r="AU2658" s="377">
        <v>0</v>
      </c>
      <c r="AV2658" s="377">
        <v>0</v>
      </c>
      <c r="AW2658" s="377">
        <v>0</v>
      </c>
      <c r="AX2658">
        <v>0</v>
      </c>
      <c r="AY2658">
        <v>0</v>
      </c>
    </row>
    <row r="2659" spans="1:51" ht="15.75" hidden="1" customHeight="1" x14ac:dyDescent="0.2">
      <c r="A2659" s="46">
        <v>1562</v>
      </c>
      <c r="B2659" s="258" t="s">
        <v>7713</v>
      </c>
      <c r="C2659" t="s">
        <v>1128</v>
      </c>
      <c r="D2659" t="s">
        <v>1425</v>
      </c>
      <c r="E2659" t="s">
        <v>1821</v>
      </c>
      <c r="F2659" s="29" t="s">
        <v>2194</v>
      </c>
      <c r="G2659" s="47">
        <v>45</v>
      </c>
      <c r="H2659" t="s">
        <v>2194</v>
      </c>
      <c r="I2659">
        <v>1</v>
      </c>
      <c r="J2659" t="s">
        <v>7714</v>
      </c>
      <c r="K2659" t="s">
        <v>1412</v>
      </c>
      <c r="L2659" t="s">
        <v>7715</v>
      </c>
      <c r="M2659" t="s">
        <v>2202</v>
      </c>
      <c r="N2659" s="34">
        <v>0</v>
      </c>
      <c r="O2659" s="34" t="s">
        <v>123</v>
      </c>
      <c r="P2659" s="34">
        <v>0</v>
      </c>
      <c r="Q2659" s="34" t="s">
        <v>749</v>
      </c>
      <c r="R2659" s="34">
        <v>0</v>
      </c>
      <c r="S2659" s="48" t="s">
        <v>1123</v>
      </c>
      <c r="T2659" s="13" t="s">
        <v>122</v>
      </c>
      <c r="U2659" s="12" t="s">
        <v>1863</v>
      </c>
      <c r="V2659" s="12" t="s">
        <v>122</v>
      </c>
      <c r="W2659" s="12" t="s">
        <v>122</v>
      </c>
      <c r="X2659" s="14" t="str">
        <f t="shared" si="41"/>
        <v>В</v>
      </c>
      <c r="Y2659" s="271">
        <f>Таблица1[[#This Row],[ID_intellix]]</f>
        <v>1562</v>
      </c>
      <c r="Z2659" s="269" t="s">
        <v>1863</v>
      </c>
      <c r="AA2659" s="145">
        <f>IF(OR(Таблица1[[#This Row],[CARDIO_report]]&lt;&gt;0,Таблица1[[#This Row],[AI COMBO_report]]&lt;&gt;0,Таблица1[[#This Row],[OTC_report]]&lt;&gt;0),1,0)</f>
        <v>0</v>
      </c>
      <c r="AB2659" s="60" t="s">
        <v>1124</v>
      </c>
      <c r="AC2659" s="60" t="s">
        <v>1124</v>
      </c>
      <c r="AD2659" s="60" t="s">
        <v>1124</v>
      </c>
      <c r="AE2659" s="60" t="s">
        <v>1124</v>
      </c>
      <c r="AF2659" s="60"/>
      <c r="AG2659" s="60" t="s">
        <v>1124</v>
      </c>
      <c r="AH2659" s="60" t="s">
        <v>1124</v>
      </c>
      <c r="AI2659" s="60" t="s">
        <v>1124</v>
      </c>
      <c r="AJ2659" s="60" t="s">
        <v>1124</v>
      </c>
      <c r="AK2659" s="60" t="s">
        <v>1124</v>
      </c>
      <c r="AL2659" s="60" t="s">
        <v>1124</v>
      </c>
      <c r="AM2659" s="60" t="s">
        <v>1124</v>
      </c>
      <c r="AN2659" s="60" t="s">
        <v>1124</v>
      </c>
      <c r="AO2659" s="60"/>
      <c r="AP2659" s="35" t="s">
        <v>1917</v>
      </c>
      <c r="AQ2659" s="377">
        <v>0</v>
      </c>
      <c r="AR2659" s="378">
        <v>0</v>
      </c>
      <c r="AS2659" s="377">
        <v>0</v>
      </c>
      <c r="AT2659" s="378">
        <v>0</v>
      </c>
      <c r="AU2659" s="377">
        <v>0</v>
      </c>
      <c r="AV2659" s="377">
        <v>0</v>
      </c>
      <c r="AW2659" s="377">
        <v>0</v>
      </c>
      <c r="AX2659">
        <v>0</v>
      </c>
      <c r="AY2659">
        <v>0</v>
      </c>
    </row>
    <row r="2660" spans="1:51" ht="15.75" hidden="1" customHeight="1" x14ac:dyDescent="0.2">
      <c r="A2660" s="46">
        <v>2406</v>
      </c>
      <c r="B2660" s="258" t="s">
        <v>7716</v>
      </c>
      <c r="C2660" t="s">
        <v>1128</v>
      </c>
      <c r="D2660" t="s">
        <v>1425</v>
      </c>
      <c r="E2660" t="s">
        <v>1821</v>
      </c>
      <c r="F2660" s="29" t="s">
        <v>2194</v>
      </c>
      <c r="G2660" s="47">
        <v>45</v>
      </c>
      <c r="H2660" t="s">
        <v>2194</v>
      </c>
      <c r="I2660">
        <v>1</v>
      </c>
      <c r="J2660" t="s">
        <v>7717</v>
      </c>
      <c r="K2660" t="s">
        <v>1412</v>
      </c>
      <c r="L2660" t="s">
        <v>7718</v>
      </c>
      <c r="M2660" t="s">
        <v>2202</v>
      </c>
      <c r="N2660" s="34">
        <v>0</v>
      </c>
      <c r="O2660" s="34" t="s">
        <v>123</v>
      </c>
      <c r="P2660" s="34">
        <v>0</v>
      </c>
      <c r="Q2660" s="34" t="s">
        <v>749</v>
      </c>
      <c r="R2660" s="34" t="s">
        <v>755</v>
      </c>
      <c r="S2660" s="48" t="s">
        <v>1123</v>
      </c>
      <c r="T2660" s="13" t="s">
        <v>122</v>
      </c>
      <c r="U2660" s="12" t="s">
        <v>122</v>
      </c>
      <c r="V2660" s="12" t="s">
        <v>122</v>
      </c>
      <c r="W2660" s="12" t="s">
        <v>122</v>
      </c>
      <c r="X2660" s="14" t="str">
        <f t="shared" si="41"/>
        <v>С</v>
      </c>
      <c r="Y2660" s="271">
        <f>Таблица1[[#This Row],[ID_intellix]]</f>
        <v>2406</v>
      </c>
      <c r="Z2660" s="269" t="s">
        <v>122</v>
      </c>
      <c r="AA2660" s="145">
        <f>IF(OR(Таблица1[[#This Row],[CARDIO_report]]&lt;&gt;0,Таблица1[[#This Row],[AI COMBO_report]]&lt;&gt;0,Таблица1[[#This Row],[OTC_report]]&lt;&gt;0),1,0)</f>
        <v>1</v>
      </c>
      <c r="AB2660" s="60" t="s">
        <v>1124</v>
      </c>
      <c r="AC2660" s="60" t="s">
        <v>1124</v>
      </c>
      <c r="AD2660" s="60" t="s">
        <v>1124</v>
      </c>
      <c r="AE2660" s="60" t="s">
        <v>1124</v>
      </c>
      <c r="AF2660" s="60"/>
      <c r="AG2660" s="60" t="s">
        <v>1124</v>
      </c>
      <c r="AH2660" s="60" t="s">
        <v>1124</v>
      </c>
      <c r="AI2660" s="60" t="s">
        <v>1124</v>
      </c>
      <c r="AJ2660" s="60" t="s">
        <v>1124</v>
      </c>
      <c r="AK2660" s="60" t="s">
        <v>1124</v>
      </c>
      <c r="AL2660" s="60" t="s">
        <v>1124</v>
      </c>
      <c r="AM2660" s="60" t="s">
        <v>1124</v>
      </c>
      <c r="AN2660" s="60" t="s">
        <v>1124</v>
      </c>
      <c r="AO2660" s="60"/>
      <c r="AP2660" s="35" t="s">
        <v>1825</v>
      </c>
      <c r="AQ2660" s="377">
        <v>0</v>
      </c>
      <c r="AR2660" s="378">
        <v>0</v>
      </c>
      <c r="AS2660" s="377">
        <v>0</v>
      </c>
      <c r="AT2660" s="378">
        <v>0</v>
      </c>
      <c r="AU2660" s="377">
        <v>0</v>
      </c>
      <c r="AV2660" s="377">
        <v>0</v>
      </c>
      <c r="AW2660" s="377">
        <v>0</v>
      </c>
      <c r="AX2660">
        <v>0</v>
      </c>
      <c r="AY2660">
        <v>0</v>
      </c>
    </row>
    <row r="2661" spans="1:51" ht="15.75" hidden="1" customHeight="1" x14ac:dyDescent="0.2">
      <c r="A2661" s="46">
        <v>2407</v>
      </c>
      <c r="B2661" s="258" t="s">
        <v>7719</v>
      </c>
      <c r="C2661" t="s">
        <v>1128</v>
      </c>
      <c r="D2661" t="s">
        <v>1425</v>
      </c>
      <c r="E2661" t="s">
        <v>1821</v>
      </c>
      <c r="F2661" s="29" t="s">
        <v>2194</v>
      </c>
      <c r="G2661" s="47" t="s">
        <v>7720</v>
      </c>
      <c r="H2661" t="s">
        <v>2194</v>
      </c>
      <c r="I2661">
        <v>1</v>
      </c>
      <c r="J2661" t="s">
        <v>7721</v>
      </c>
      <c r="K2661" t="s">
        <v>1412</v>
      </c>
      <c r="L2661" t="s">
        <v>7722</v>
      </c>
      <c r="M2661" t="s">
        <v>2202</v>
      </c>
      <c r="N2661" s="34">
        <v>0</v>
      </c>
      <c r="O2661" s="34" t="s">
        <v>123</v>
      </c>
      <c r="P2661" s="34">
        <v>0</v>
      </c>
      <c r="Q2661" s="34" t="s">
        <v>749</v>
      </c>
      <c r="R2661" s="34" t="s">
        <v>755</v>
      </c>
      <c r="S2661" s="48" t="s">
        <v>1123</v>
      </c>
      <c r="T2661" s="13" t="s">
        <v>1863</v>
      </c>
      <c r="U2661" s="12" t="s">
        <v>122</v>
      </c>
      <c r="V2661" s="12" t="s">
        <v>1863</v>
      </c>
      <c r="W2661" s="12" t="s">
        <v>122</v>
      </c>
      <c r="X2661" s="14" t="str">
        <f t="shared" si="41"/>
        <v>А</v>
      </c>
      <c r="Y2661" s="271">
        <f>Таблица1[[#This Row],[ID_intellix]]</f>
        <v>2407</v>
      </c>
      <c r="Z2661" s="269" t="s">
        <v>122</v>
      </c>
      <c r="AA2661" s="145">
        <f>IF(OR(Таблица1[[#This Row],[CARDIO_report]]&lt;&gt;0,Таблица1[[#This Row],[AI COMBO_report]]&lt;&gt;0,Таблица1[[#This Row],[OTC_report]]&lt;&gt;0),1,0)</f>
        <v>1</v>
      </c>
      <c r="AB2661" s="60" t="s">
        <v>1124</v>
      </c>
      <c r="AC2661" s="60" t="s">
        <v>1124</v>
      </c>
      <c r="AD2661" s="60" t="s">
        <v>1124</v>
      </c>
      <c r="AE2661" s="60" t="s">
        <v>1124</v>
      </c>
      <c r="AF2661" s="60"/>
      <c r="AG2661" s="60" t="s">
        <v>1124</v>
      </c>
      <c r="AH2661" s="60" t="s">
        <v>1124</v>
      </c>
      <c r="AI2661" s="60" t="s">
        <v>1124</v>
      </c>
      <c r="AJ2661" s="60" t="s">
        <v>1124</v>
      </c>
      <c r="AK2661" s="60" t="s">
        <v>1124</v>
      </c>
      <c r="AL2661" s="60" t="s">
        <v>1124</v>
      </c>
      <c r="AM2661" s="60" t="s">
        <v>1124</v>
      </c>
      <c r="AN2661" s="60" t="s">
        <v>1124</v>
      </c>
      <c r="AO2661" s="60"/>
      <c r="AP2661" s="35" t="s">
        <v>1917</v>
      </c>
      <c r="AQ2661" s="377">
        <v>0</v>
      </c>
      <c r="AR2661" s="378">
        <v>0</v>
      </c>
      <c r="AS2661" s="377">
        <v>0</v>
      </c>
      <c r="AT2661" s="378">
        <v>0</v>
      </c>
      <c r="AU2661" s="377">
        <v>0</v>
      </c>
      <c r="AV2661" s="377">
        <v>0</v>
      </c>
      <c r="AW2661" s="377">
        <v>0</v>
      </c>
      <c r="AX2661">
        <v>0</v>
      </c>
      <c r="AY2661">
        <v>0</v>
      </c>
    </row>
    <row r="2662" spans="1:51" ht="15.75" hidden="1" customHeight="1" x14ac:dyDescent="0.2">
      <c r="A2662" s="46">
        <v>561</v>
      </c>
      <c r="B2662" s="258" t="s">
        <v>7745</v>
      </c>
      <c r="C2662" t="s">
        <v>1128</v>
      </c>
      <c r="D2662" t="s">
        <v>1410</v>
      </c>
      <c r="E2662" t="s">
        <v>1821</v>
      </c>
      <c r="F2662" s="29" t="s">
        <v>2194</v>
      </c>
      <c r="G2662" s="47">
        <v>54</v>
      </c>
      <c r="H2662" t="s">
        <v>2194</v>
      </c>
      <c r="I2662">
        <v>1</v>
      </c>
      <c r="J2662" t="s">
        <v>7746</v>
      </c>
      <c r="K2662" t="s">
        <v>1412</v>
      </c>
      <c r="L2662" t="s">
        <v>7747</v>
      </c>
      <c r="M2662" t="s">
        <v>2202</v>
      </c>
      <c r="N2662" s="34" t="s">
        <v>445</v>
      </c>
      <c r="O2662" s="34" t="s">
        <v>123</v>
      </c>
      <c r="P2662" s="34" t="s">
        <v>131</v>
      </c>
      <c r="Q2662" s="34" t="s">
        <v>749</v>
      </c>
      <c r="R2662" s="34" t="s">
        <v>755</v>
      </c>
      <c r="S2662" s="48" t="s">
        <v>1123</v>
      </c>
      <c r="T2662" s="13" t="s">
        <v>1863</v>
      </c>
      <c r="U2662" s="12" t="s">
        <v>122</v>
      </c>
      <c r="V2662" s="12" t="s">
        <v>122</v>
      </c>
      <c r="W2662" s="12" t="s">
        <v>1863</v>
      </c>
      <c r="X2662" s="14" t="str">
        <f t="shared" si="41"/>
        <v>А</v>
      </c>
      <c r="Y2662" s="271">
        <f>Таблица1[[#This Row],[ID_intellix]]</f>
        <v>561</v>
      </c>
      <c r="Z2662" s="269" t="s">
        <v>122</v>
      </c>
      <c r="AA2662" s="145">
        <f>IF(OR(Таблица1[[#This Row],[CARDIO_report]]&lt;&gt;0,Таблица1[[#This Row],[AI COMBO_report]]&lt;&gt;0,Таблица1[[#This Row],[OTC_report]]&lt;&gt;0),1,0)</f>
        <v>1</v>
      </c>
      <c r="AB2662" s="60" t="s">
        <v>1124</v>
      </c>
      <c r="AC2662" s="60" t="s">
        <v>1124</v>
      </c>
      <c r="AD2662" s="60" t="s">
        <v>1124</v>
      </c>
      <c r="AE2662" s="60" t="s">
        <v>1124</v>
      </c>
      <c r="AF2662" s="60"/>
      <c r="AG2662" s="60" t="s">
        <v>1124</v>
      </c>
      <c r="AH2662" s="60" t="s">
        <v>1124</v>
      </c>
      <c r="AI2662" s="60" t="s">
        <v>1124</v>
      </c>
      <c r="AJ2662" s="60" t="s">
        <v>1124</v>
      </c>
      <c r="AK2662" s="60" t="s">
        <v>1124</v>
      </c>
      <c r="AL2662" s="60" t="s">
        <v>1124</v>
      </c>
      <c r="AM2662" s="60" t="s">
        <v>1124</v>
      </c>
      <c r="AN2662" s="60" t="s">
        <v>1124</v>
      </c>
      <c r="AO2662" s="60"/>
      <c r="AP2662" s="35" t="s">
        <v>1917</v>
      </c>
      <c r="AQ2662" s="377">
        <v>0</v>
      </c>
      <c r="AR2662" s="378">
        <v>0</v>
      </c>
      <c r="AS2662" s="377">
        <v>0</v>
      </c>
      <c r="AT2662" s="378">
        <v>0</v>
      </c>
      <c r="AU2662" s="377">
        <v>0</v>
      </c>
      <c r="AV2662" s="377">
        <v>0</v>
      </c>
      <c r="AW2662" s="377">
        <v>0</v>
      </c>
      <c r="AX2662">
        <v>0</v>
      </c>
      <c r="AY2662">
        <v>0</v>
      </c>
    </row>
    <row r="2663" spans="1:51" ht="15.75" hidden="1" customHeight="1" x14ac:dyDescent="0.2">
      <c r="A2663" s="46">
        <v>1566</v>
      </c>
      <c r="B2663" s="258" t="s">
        <v>7752</v>
      </c>
      <c r="C2663" t="s">
        <v>1128</v>
      </c>
      <c r="D2663" t="s">
        <v>1515</v>
      </c>
      <c r="E2663" t="s">
        <v>1821</v>
      </c>
      <c r="F2663" s="29" t="s">
        <v>2194</v>
      </c>
      <c r="G2663" s="47" t="s">
        <v>7753</v>
      </c>
      <c r="H2663" t="s">
        <v>2194</v>
      </c>
      <c r="I2663">
        <v>1</v>
      </c>
      <c r="J2663" t="s">
        <v>7754</v>
      </c>
      <c r="K2663" t="s">
        <v>1412</v>
      </c>
      <c r="L2663" t="s">
        <v>7755</v>
      </c>
      <c r="M2663" t="s">
        <v>2202</v>
      </c>
      <c r="N2663" s="34">
        <v>0</v>
      </c>
      <c r="O2663" s="34" t="s">
        <v>123</v>
      </c>
      <c r="P2663" s="34">
        <v>0</v>
      </c>
      <c r="Q2663" s="34" t="s">
        <v>749</v>
      </c>
      <c r="R2663" s="34">
        <v>0</v>
      </c>
      <c r="S2663" s="48" t="s">
        <v>1123</v>
      </c>
      <c r="T2663" s="13" t="s">
        <v>1863</v>
      </c>
      <c r="U2663" s="12" t="s">
        <v>122</v>
      </c>
      <c r="V2663" s="12" t="s">
        <v>1863</v>
      </c>
      <c r="W2663" s="12" t="s">
        <v>122</v>
      </c>
      <c r="X2663" s="14" t="str">
        <f t="shared" si="41"/>
        <v>А</v>
      </c>
      <c r="Y2663" s="271">
        <f>Таблица1[[#This Row],[ID_intellix]]</f>
        <v>1566</v>
      </c>
      <c r="Z2663" s="269" t="s">
        <v>122</v>
      </c>
      <c r="AA2663" s="145">
        <f>IF(OR(Таблица1[[#This Row],[CARDIO_report]]&lt;&gt;0,Таблица1[[#This Row],[AI COMBO_report]]&lt;&gt;0,Таблица1[[#This Row],[OTC_report]]&lt;&gt;0),1,0)</f>
        <v>0</v>
      </c>
      <c r="AB2663" s="60" t="s">
        <v>1124</v>
      </c>
      <c r="AC2663" s="60" t="s">
        <v>1124</v>
      </c>
      <c r="AD2663" s="60" t="s">
        <v>1124</v>
      </c>
      <c r="AE2663" s="60" t="s">
        <v>1124</v>
      </c>
      <c r="AF2663" s="60"/>
      <c r="AG2663" s="60" t="s">
        <v>1124</v>
      </c>
      <c r="AH2663" s="60" t="s">
        <v>1124</v>
      </c>
      <c r="AI2663" s="60" t="s">
        <v>1124</v>
      </c>
      <c r="AJ2663" s="60" t="s">
        <v>1124</v>
      </c>
      <c r="AK2663" s="60" t="s">
        <v>1124</v>
      </c>
      <c r="AL2663" s="60" t="s">
        <v>1124</v>
      </c>
      <c r="AM2663" s="60" t="s">
        <v>1124</v>
      </c>
      <c r="AN2663" s="60" t="s">
        <v>1124</v>
      </c>
      <c r="AO2663" s="60"/>
      <c r="AP2663" s="35" t="s">
        <v>1917</v>
      </c>
      <c r="AQ2663" s="377">
        <v>0</v>
      </c>
      <c r="AR2663" s="378">
        <v>0</v>
      </c>
      <c r="AS2663" s="377">
        <v>0</v>
      </c>
      <c r="AT2663" s="378">
        <v>0</v>
      </c>
      <c r="AU2663" s="377">
        <v>0</v>
      </c>
      <c r="AV2663" s="377">
        <v>0</v>
      </c>
      <c r="AW2663" s="377">
        <v>0</v>
      </c>
      <c r="AX2663">
        <v>0</v>
      </c>
      <c r="AY2663">
        <v>0</v>
      </c>
    </row>
    <row r="2664" spans="1:51" ht="15.75" hidden="1" customHeight="1" x14ac:dyDescent="0.2">
      <c r="A2664" s="46">
        <v>1567</v>
      </c>
      <c r="B2664" s="258" t="s">
        <v>7756</v>
      </c>
      <c r="C2664" t="s">
        <v>1128</v>
      </c>
      <c r="D2664" t="s">
        <v>1415</v>
      </c>
      <c r="E2664" t="s">
        <v>1821</v>
      </c>
      <c r="F2664" s="29" t="s">
        <v>2194</v>
      </c>
      <c r="G2664" s="47" t="s">
        <v>7757</v>
      </c>
      <c r="H2664" t="s">
        <v>2194</v>
      </c>
      <c r="I2664">
        <v>1</v>
      </c>
      <c r="J2664" t="s">
        <v>7758</v>
      </c>
      <c r="K2664" t="s">
        <v>1412</v>
      </c>
      <c r="L2664" t="s">
        <v>7759</v>
      </c>
      <c r="M2664" t="s">
        <v>2202</v>
      </c>
      <c r="N2664" s="34">
        <v>0</v>
      </c>
      <c r="O2664" s="34" t="s">
        <v>123</v>
      </c>
      <c r="P2664" s="34">
        <v>0</v>
      </c>
      <c r="Q2664" s="34" t="s">
        <v>749</v>
      </c>
      <c r="R2664" s="34" t="s">
        <v>755</v>
      </c>
      <c r="S2664" s="48" t="s">
        <v>1123</v>
      </c>
      <c r="T2664" s="13" t="s">
        <v>122</v>
      </c>
      <c r="U2664" s="12" t="s">
        <v>122</v>
      </c>
      <c r="V2664" s="12" t="s">
        <v>122</v>
      </c>
      <c r="W2664" s="12" t="s">
        <v>122</v>
      </c>
      <c r="X2664" s="14" t="str">
        <f t="shared" si="41"/>
        <v>С</v>
      </c>
      <c r="Y2664" s="271">
        <f>Таблица1[[#This Row],[ID_intellix]]</f>
        <v>1567</v>
      </c>
      <c r="Z2664" s="269" t="s">
        <v>122</v>
      </c>
      <c r="AA2664" s="145">
        <f>IF(OR(Таблица1[[#This Row],[CARDIO_report]]&lt;&gt;0,Таблица1[[#This Row],[AI COMBO_report]]&lt;&gt;0,Таблица1[[#This Row],[OTC_report]]&lt;&gt;0),1,0)</f>
        <v>1</v>
      </c>
      <c r="AB2664" s="60" t="s">
        <v>1124</v>
      </c>
      <c r="AC2664" s="60" t="s">
        <v>1124</v>
      </c>
      <c r="AD2664" s="60" t="s">
        <v>1124</v>
      </c>
      <c r="AE2664" s="60" t="s">
        <v>1124</v>
      </c>
      <c r="AF2664" s="60"/>
      <c r="AG2664" s="60" t="s">
        <v>1124</v>
      </c>
      <c r="AH2664" s="60" t="s">
        <v>1124</v>
      </c>
      <c r="AI2664" s="60" t="s">
        <v>1124</v>
      </c>
      <c r="AJ2664" s="60" t="s">
        <v>1124</v>
      </c>
      <c r="AK2664" s="60" t="s">
        <v>1124</v>
      </c>
      <c r="AL2664" s="60" t="s">
        <v>1124</v>
      </c>
      <c r="AM2664" s="60" t="s">
        <v>1124</v>
      </c>
      <c r="AN2664" s="60" t="s">
        <v>1124</v>
      </c>
      <c r="AO2664" s="60"/>
      <c r="AP2664" s="35" t="s">
        <v>1857</v>
      </c>
      <c r="AQ2664" s="377">
        <v>0</v>
      </c>
      <c r="AR2664" s="378">
        <v>0</v>
      </c>
      <c r="AS2664" s="377">
        <v>0</v>
      </c>
      <c r="AT2664" s="378">
        <v>0</v>
      </c>
      <c r="AU2664" s="377">
        <v>0</v>
      </c>
      <c r="AV2664" s="377">
        <v>0</v>
      </c>
      <c r="AW2664" s="377">
        <v>0</v>
      </c>
      <c r="AX2664">
        <v>0</v>
      </c>
      <c r="AY2664">
        <v>0</v>
      </c>
    </row>
    <row r="2665" spans="1:51" ht="15.75" hidden="1" customHeight="1" x14ac:dyDescent="0.2">
      <c r="A2665" s="46">
        <v>571</v>
      </c>
      <c r="B2665" s="258" t="s">
        <v>7852</v>
      </c>
      <c r="C2665" t="s">
        <v>1128</v>
      </c>
      <c r="D2665" t="s">
        <v>1410</v>
      </c>
      <c r="E2665" t="s">
        <v>1821</v>
      </c>
      <c r="F2665" s="29" t="s">
        <v>2194</v>
      </c>
      <c r="G2665" s="47">
        <v>67</v>
      </c>
      <c r="H2665" t="s">
        <v>2194</v>
      </c>
      <c r="I2665">
        <v>1</v>
      </c>
      <c r="J2665" t="s">
        <v>7853</v>
      </c>
      <c r="K2665" t="s">
        <v>1412</v>
      </c>
      <c r="L2665" t="s">
        <v>7854</v>
      </c>
      <c r="M2665" t="s">
        <v>2202</v>
      </c>
      <c r="N2665" s="34" t="s">
        <v>578</v>
      </c>
      <c r="O2665" s="34" t="s">
        <v>123</v>
      </c>
      <c r="P2665" s="34" t="s">
        <v>131</v>
      </c>
      <c r="Q2665" s="34" t="s">
        <v>749</v>
      </c>
      <c r="R2665" s="34" t="s">
        <v>755</v>
      </c>
      <c r="S2665" s="48" t="s">
        <v>1123</v>
      </c>
      <c r="T2665" s="13" t="s">
        <v>1863</v>
      </c>
      <c r="U2665" s="12" t="s">
        <v>122</v>
      </c>
      <c r="V2665" s="12" t="s">
        <v>122</v>
      </c>
      <c r="W2665" s="12" t="s">
        <v>1863</v>
      </c>
      <c r="X2665" s="14" t="str">
        <f t="shared" si="41"/>
        <v>А</v>
      </c>
      <c r="Y2665" s="271">
        <f>Таблица1[[#This Row],[ID_intellix]]</f>
        <v>571</v>
      </c>
      <c r="Z2665" s="269" t="s">
        <v>122</v>
      </c>
      <c r="AA2665" s="145">
        <f>IF(OR(Таблица1[[#This Row],[CARDIO_report]]&lt;&gt;0,Таблица1[[#This Row],[AI COMBO_report]]&lt;&gt;0,Таблица1[[#This Row],[OTC_report]]&lt;&gt;0),1,0)</f>
        <v>1</v>
      </c>
      <c r="AB2665" s="60" t="s">
        <v>1124</v>
      </c>
      <c r="AC2665" s="60" t="s">
        <v>1124</v>
      </c>
      <c r="AD2665" s="60" t="s">
        <v>1124</v>
      </c>
      <c r="AE2665" s="60" t="s">
        <v>1124</v>
      </c>
      <c r="AF2665" s="60"/>
      <c r="AG2665" s="60" t="s">
        <v>1124</v>
      </c>
      <c r="AH2665" s="60" t="s">
        <v>1124</v>
      </c>
      <c r="AI2665" s="60" t="s">
        <v>1124</v>
      </c>
      <c r="AJ2665" s="60" t="s">
        <v>1124</v>
      </c>
      <c r="AK2665" s="60" t="s">
        <v>1124</v>
      </c>
      <c r="AL2665" s="60" t="s">
        <v>1124</v>
      </c>
      <c r="AM2665" s="60" t="s">
        <v>1124</v>
      </c>
      <c r="AN2665" s="60" t="s">
        <v>1124</v>
      </c>
      <c r="AO2665" s="60"/>
      <c r="AP2665" s="35" t="s">
        <v>1917</v>
      </c>
      <c r="AQ2665" s="377">
        <v>0</v>
      </c>
      <c r="AR2665" s="378">
        <v>0</v>
      </c>
      <c r="AS2665" s="377">
        <v>0</v>
      </c>
      <c r="AT2665" s="378">
        <v>0</v>
      </c>
      <c r="AU2665" s="377">
        <v>0</v>
      </c>
      <c r="AV2665" s="377">
        <v>0</v>
      </c>
      <c r="AW2665" s="377">
        <v>0</v>
      </c>
      <c r="AX2665">
        <v>0</v>
      </c>
      <c r="AY2665">
        <v>0</v>
      </c>
    </row>
    <row r="2666" spans="1:51" ht="15.75" hidden="1" customHeight="1" x14ac:dyDescent="0.2">
      <c r="A2666" s="46">
        <v>1577</v>
      </c>
      <c r="B2666" s="258" t="s">
        <v>7855</v>
      </c>
      <c r="C2666" t="s">
        <v>1128</v>
      </c>
      <c r="D2666" t="s">
        <v>1410</v>
      </c>
      <c r="E2666" t="s">
        <v>1821</v>
      </c>
      <c r="F2666" s="29" t="s">
        <v>2194</v>
      </c>
      <c r="G2666" s="47" t="s">
        <v>7856</v>
      </c>
      <c r="H2666" t="s">
        <v>2194</v>
      </c>
      <c r="I2666">
        <v>1</v>
      </c>
      <c r="J2666" t="s">
        <v>7857</v>
      </c>
      <c r="K2666" t="s">
        <v>1412</v>
      </c>
      <c r="L2666" t="s">
        <v>7858</v>
      </c>
      <c r="M2666" t="s">
        <v>2202</v>
      </c>
      <c r="N2666" s="34">
        <v>0</v>
      </c>
      <c r="O2666" s="34" t="s">
        <v>123</v>
      </c>
      <c r="P2666" s="34">
        <v>0</v>
      </c>
      <c r="Q2666" s="34" t="s">
        <v>749</v>
      </c>
      <c r="R2666" s="34">
        <v>0</v>
      </c>
      <c r="S2666" s="48" t="s">
        <v>1123</v>
      </c>
      <c r="T2666" s="13">
        <v>0</v>
      </c>
      <c r="U2666" s="12">
        <v>0</v>
      </c>
      <c r="V2666" s="12">
        <v>0</v>
      </c>
      <c r="W2666" s="12">
        <v>0</v>
      </c>
      <c r="X2666" s="14" t="str">
        <f t="shared" si="41"/>
        <v>С</v>
      </c>
      <c r="Y2666" s="271">
        <f>Таблица1[[#This Row],[ID_intellix]]</f>
        <v>1577</v>
      </c>
      <c r="Z2666" s="269" t="s">
        <v>1863</v>
      </c>
      <c r="AA2666" s="145">
        <f>IF(OR(Таблица1[[#This Row],[CARDIO_report]]&lt;&gt;0,Таблица1[[#This Row],[AI COMBO_report]]&lt;&gt;0,Таблица1[[#This Row],[OTC_report]]&lt;&gt;0),1,0)</f>
        <v>0</v>
      </c>
      <c r="AB2666" s="60" t="s">
        <v>1124</v>
      </c>
      <c r="AC2666" s="60" t="s">
        <v>1124</v>
      </c>
      <c r="AD2666" s="60" t="s">
        <v>1124</v>
      </c>
      <c r="AE2666" s="60" t="s">
        <v>1124</v>
      </c>
      <c r="AF2666" s="60"/>
      <c r="AG2666" s="60" t="s">
        <v>1124</v>
      </c>
      <c r="AH2666" s="60" t="s">
        <v>1124</v>
      </c>
      <c r="AI2666" s="60" t="s">
        <v>1124</v>
      </c>
      <c r="AJ2666" s="60" t="s">
        <v>1124</v>
      </c>
      <c r="AK2666" s="60" t="s">
        <v>1124</v>
      </c>
      <c r="AL2666" s="60" t="s">
        <v>1124</v>
      </c>
      <c r="AM2666" s="60" t="s">
        <v>1124</v>
      </c>
      <c r="AN2666" s="60" t="s">
        <v>1124</v>
      </c>
      <c r="AO2666" s="60"/>
      <c r="AP2666" s="35" t="s">
        <v>1857</v>
      </c>
      <c r="AQ2666" s="377">
        <v>0</v>
      </c>
      <c r="AR2666" s="378">
        <v>0</v>
      </c>
      <c r="AS2666" s="377">
        <v>0</v>
      </c>
      <c r="AT2666" s="378">
        <v>0</v>
      </c>
      <c r="AU2666" s="377">
        <v>0</v>
      </c>
      <c r="AV2666" s="377">
        <v>0</v>
      </c>
      <c r="AW2666" s="377">
        <v>0</v>
      </c>
      <c r="AX2666">
        <v>0</v>
      </c>
      <c r="AY2666">
        <v>0</v>
      </c>
    </row>
    <row r="2667" spans="1:51" ht="15.75" hidden="1" customHeight="1" x14ac:dyDescent="0.2">
      <c r="A2667" s="46">
        <v>1578</v>
      </c>
      <c r="B2667" s="258" t="s">
        <v>7859</v>
      </c>
      <c r="C2667" t="s">
        <v>1128</v>
      </c>
      <c r="D2667" t="s">
        <v>1410</v>
      </c>
      <c r="E2667" t="s">
        <v>1821</v>
      </c>
      <c r="F2667" s="29" t="s">
        <v>2194</v>
      </c>
      <c r="G2667" s="47" t="s">
        <v>7860</v>
      </c>
      <c r="H2667" t="s">
        <v>2194</v>
      </c>
      <c r="I2667">
        <v>1</v>
      </c>
      <c r="J2667" t="s">
        <v>7861</v>
      </c>
      <c r="K2667" t="s">
        <v>1412</v>
      </c>
      <c r="L2667" t="s">
        <v>1421</v>
      </c>
      <c r="M2667" t="s">
        <v>2202</v>
      </c>
      <c r="N2667" s="34">
        <v>0</v>
      </c>
      <c r="O2667" s="34" t="s">
        <v>123</v>
      </c>
      <c r="P2667" s="34">
        <v>0</v>
      </c>
      <c r="Q2667" s="34" t="s">
        <v>749</v>
      </c>
      <c r="R2667" s="34">
        <v>0</v>
      </c>
      <c r="S2667" s="48" t="s">
        <v>1123</v>
      </c>
      <c r="T2667" s="13">
        <v>0</v>
      </c>
      <c r="U2667" s="12">
        <v>0</v>
      </c>
      <c r="V2667" s="12">
        <v>0</v>
      </c>
      <c r="W2667" s="12">
        <v>0</v>
      </c>
      <c r="X2667" s="14" t="str">
        <f t="shared" si="41"/>
        <v>С</v>
      </c>
      <c r="Y2667" s="271">
        <f>Таблица1[[#This Row],[ID_intellix]]</f>
        <v>1578</v>
      </c>
      <c r="Z2667" s="269" t="s">
        <v>1863</v>
      </c>
      <c r="AA2667" s="145">
        <f>IF(OR(Таблица1[[#This Row],[CARDIO_report]]&lt;&gt;0,Таблица1[[#This Row],[AI COMBO_report]]&lt;&gt;0,Таблица1[[#This Row],[OTC_report]]&lt;&gt;0),1,0)</f>
        <v>0</v>
      </c>
      <c r="AB2667" s="60" t="s">
        <v>1124</v>
      </c>
      <c r="AC2667" s="60" t="s">
        <v>1124</v>
      </c>
      <c r="AD2667" s="60" t="s">
        <v>1124</v>
      </c>
      <c r="AE2667" s="60" t="s">
        <v>1124</v>
      </c>
      <c r="AF2667" s="60"/>
      <c r="AG2667" s="60" t="s">
        <v>1124</v>
      </c>
      <c r="AH2667" s="60" t="s">
        <v>1124</v>
      </c>
      <c r="AI2667" s="60" t="s">
        <v>1124</v>
      </c>
      <c r="AJ2667" s="60" t="s">
        <v>1124</v>
      </c>
      <c r="AK2667" s="60" t="s">
        <v>1124</v>
      </c>
      <c r="AL2667" s="60" t="s">
        <v>1124</v>
      </c>
      <c r="AM2667" s="60" t="s">
        <v>1124</v>
      </c>
      <c r="AN2667" s="60" t="s">
        <v>1124</v>
      </c>
      <c r="AO2667" s="60"/>
      <c r="AP2667" s="35" t="s">
        <v>1857</v>
      </c>
      <c r="AQ2667" s="377">
        <v>0</v>
      </c>
      <c r="AR2667" s="378">
        <v>0</v>
      </c>
      <c r="AS2667" s="377">
        <v>0</v>
      </c>
      <c r="AT2667" s="378">
        <v>0</v>
      </c>
      <c r="AU2667" s="377">
        <v>0</v>
      </c>
      <c r="AV2667" s="377">
        <v>0</v>
      </c>
      <c r="AW2667" s="377">
        <v>0</v>
      </c>
      <c r="AX2667">
        <v>0</v>
      </c>
      <c r="AY2667">
        <v>0</v>
      </c>
    </row>
    <row r="2668" spans="1:51" ht="15.75" hidden="1" customHeight="1" x14ac:dyDescent="0.2">
      <c r="A2668" s="46">
        <v>1862</v>
      </c>
      <c r="B2668" s="258" t="s">
        <v>7862</v>
      </c>
      <c r="C2668" t="s">
        <v>1128</v>
      </c>
      <c r="D2668" t="s">
        <v>1410</v>
      </c>
      <c r="E2668" t="s">
        <v>1821</v>
      </c>
      <c r="F2668" s="29" t="s">
        <v>2194</v>
      </c>
      <c r="G2668" s="47" t="s">
        <v>7863</v>
      </c>
      <c r="H2668" t="s">
        <v>2194</v>
      </c>
      <c r="I2668">
        <v>1</v>
      </c>
      <c r="J2668" t="s">
        <v>7864</v>
      </c>
      <c r="K2668" t="s">
        <v>1412</v>
      </c>
      <c r="L2668" t="s">
        <v>7865</v>
      </c>
      <c r="M2668" t="s">
        <v>2202</v>
      </c>
      <c r="N2668" s="34">
        <v>0</v>
      </c>
      <c r="O2668" s="34" t="s">
        <v>123</v>
      </c>
      <c r="P2668" s="34">
        <v>0</v>
      </c>
      <c r="Q2668" s="34" t="s">
        <v>749</v>
      </c>
      <c r="R2668" s="34" t="s">
        <v>755</v>
      </c>
      <c r="S2668" s="48" t="s">
        <v>1123</v>
      </c>
      <c r="T2668" s="13" t="s">
        <v>122</v>
      </c>
      <c r="U2668" s="12" t="s">
        <v>122</v>
      </c>
      <c r="V2668" s="12" t="s">
        <v>1863</v>
      </c>
      <c r="W2668" s="12" t="s">
        <v>122</v>
      </c>
      <c r="X2668" s="14" t="str">
        <f t="shared" si="41"/>
        <v>В</v>
      </c>
      <c r="Y2668" s="271">
        <f>Таблица1[[#This Row],[ID_intellix]]</f>
        <v>1862</v>
      </c>
      <c r="Z2668" s="269" t="s">
        <v>122</v>
      </c>
      <c r="AA2668" s="145">
        <f>IF(OR(Таблица1[[#This Row],[CARDIO_report]]&lt;&gt;0,Таблица1[[#This Row],[AI COMBO_report]]&lt;&gt;0,Таблица1[[#This Row],[OTC_report]]&lt;&gt;0),1,0)</f>
        <v>1</v>
      </c>
      <c r="AB2668" s="60" t="s">
        <v>1124</v>
      </c>
      <c r="AC2668" s="60" t="s">
        <v>1124</v>
      </c>
      <c r="AD2668" s="60" t="s">
        <v>1124</v>
      </c>
      <c r="AE2668" s="60" t="s">
        <v>1124</v>
      </c>
      <c r="AF2668" s="60"/>
      <c r="AG2668" s="60" t="s">
        <v>1124</v>
      </c>
      <c r="AH2668" s="60" t="s">
        <v>1124</v>
      </c>
      <c r="AI2668" s="60" t="s">
        <v>1124</v>
      </c>
      <c r="AJ2668" s="60" t="s">
        <v>1124</v>
      </c>
      <c r="AK2668" s="60" t="s">
        <v>1124</v>
      </c>
      <c r="AL2668" s="60" t="s">
        <v>1124</v>
      </c>
      <c r="AM2668" s="60" t="s">
        <v>1124</v>
      </c>
      <c r="AN2668" s="60" t="s">
        <v>1124</v>
      </c>
      <c r="AO2668" s="60"/>
      <c r="AP2668" s="35" t="s">
        <v>1857</v>
      </c>
      <c r="AQ2668" s="377">
        <v>0</v>
      </c>
      <c r="AR2668" s="378">
        <v>0</v>
      </c>
      <c r="AS2668" s="377">
        <v>0</v>
      </c>
      <c r="AT2668" s="378">
        <v>0</v>
      </c>
      <c r="AU2668" s="377">
        <v>0</v>
      </c>
      <c r="AV2668" s="377">
        <v>0</v>
      </c>
      <c r="AW2668" s="377">
        <v>0</v>
      </c>
      <c r="AX2668">
        <v>0</v>
      </c>
      <c r="AY2668">
        <v>0</v>
      </c>
    </row>
    <row r="2669" spans="1:51" ht="15.75" hidden="1" customHeight="1" x14ac:dyDescent="0.2">
      <c r="A2669" s="46">
        <v>533</v>
      </c>
      <c r="B2669" s="258" t="s">
        <v>7876</v>
      </c>
      <c r="C2669" t="s">
        <v>1128</v>
      </c>
      <c r="D2669" t="s">
        <v>1410</v>
      </c>
      <c r="E2669" t="s">
        <v>1821</v>
      </c>
      <c r="F2669" s="29" t="s">
        <v>2194</v>
      </c>
      <c r="G2669" s="47">
        <v>7</v>
      </c>
      <c r="H2669" t="s">
        <v>2194</v>
      </c>
      <c r="I2669">
        <v>1</v>
      </c>
      <c r="J2669" t="s">
        <v>7877</v>
      </c>
      <c r="K2669" t="s">
        <v>1412</v>
      </c>
      <c r="L2669" t="s">
        <v>7878</v>
      </c>
      <c r="M2669" t="s">
        <v>2202</v>
      </c>
      <c r="N2669" s="34" t="s">
        <v>578</v>
      </c>
      <c r="O2669" s="34" t="s">
        <v>123</v>
      </c>
      <c r="P2669" s="34" t="s">
        <v>131</v>
      </c>
      <c r="Q2669" s="34" t="s">
        <v>749</v>
      </c>
      <c r="R2669" s="34" t="s">
        <v>755</v>
      </c>
      <c r="S2669" s="48" t="s">
        <v>1123</v>
      </c>
      <c r="T2669" s="13" t="s">
        <v>1863</v>
      </c>
      <c r="U2669" s="12" t="s">
        <v>1863</v>
      </c>
      <c r="V2669" s="12" t="s">
        <v>122</v>
      </c>
      <c r="W2669" s="12" t="s">
        <v>1863</v>
      </c>
      <c r="X2669" s="14" t="str">
        <f t="shared" si="41"/>
        <v>А</v>
      </c>
      <c r="Y2669" s="271">
        <f>Таблица1[[#This Row],[ID_intellix]]</f>
        <v>533</v>
      </c>
      <c r="Z2669" s="269" t="s">
        <v>122</v>
      </c>
      <c r="AA2669" s="145">
        <f>IF(OR(Таблица1[[#This Row],[CARDIO_report]]&lt;&gt;0,Таблица1[[#This Row],[AI COMBO_report]]&lt;&gt;0,Таблица1[[#This Row],[OTC_report]]&lt;&gt;0),1,0)</f>
        <v>1</v>
      </c>
      <c r="AB2669" s="60" t="s">
        <v>1124</v>
      </c>
      <c r="AC2669" s="60" t="s">
        <v>1124</v>
      </c>
      <c r="AD2669" s="60" t="s">
        <v>1124</v>
      </c>
      <c r="AE2669" s="60" t="s">
        <v>1124</v>
      </c>
      <c r="AF2669" s="60"/>
      <c r="AG2669" s="60" t="s">
        <v>1124</v>
      </c>
      <c r="AH2669" s="60" t="s">
        <v>1124</v>
      </c>
      <c r="AI2669" s="60" t="s">
        <v>1124</v>
      </c>
      <c r="AJ2669" s="60" t="s">
        <v>1124</v>
      </c>
      <c r="AK2669" s="60" t="s">
        <v>1124</v>
      </c>
      <c r="AL2669" s="60" t="s">
        <v>1124</v>
      </c>
      <c r="AM2669" s="60" t="s">
        <v>1124</v>
      </c>
      <c r="AN2669" s="60" t="s">
        <v>1124</v>
      </c>
      <c r="AO2669" s="60"/>
      <c r="AP2669" s="35" t="s">
        <v>1917</v>
      </c>
      <c r="AQ2669" s="377">
        <v>0</v>
      </c>
      <c r="AR2669" s="378">
        <v>0</v>
      </c>
      <c r="AS2669" s="377">
        <v>0</v>
      </c>
      <c r="AT2669" s="378">
        <v>0</v>
      </c>
      <c r="AU2669" s="377">
        <v>0</v>
      </c>
      <c r="AV2669" s="377">
        <v>0</v>
      </c>
      <c r="AW2669" s="377">
        <v>0</v>
      </c>
      <c r="AX2669">
        <v>0</v>
      </c>
      <c r="AY2669">
        <v>0</v>
      </c>
    </row>
    <row r="2670" spans="1:51" ht="15.75" hidden="1" customHeight="1" x14ac:dyDescent="0.2">
      <c r="A2670" s="46">
        <v>722</v>
      </c>
      <c r="B2670" s="258" t="s">
        <v>7879</v>
      </c>
      <c r="C2670" t="s">
        <v>1128</v>
      </c>
      <c r="D2670" t="s">
        <v>1410</v>
      </c>
      <c r="E2670" t="s">
        <v>1821</v>
      </c>
      <c r="F2670" s="29" t="s">
        <v>2194</v>
      </c>
      <c r="G2670" s="53" t="s">
        <v>5058</v>
      </c>
      <c r="H2670" t="s">
        <v>2194</v>
      </c>
      <c r="I2670">
        <v>1</v>
      </c>
      <c r="J2670" t="s">
        <v>7880</v>
      </c>
      <c r="K2670" t="s">
        <v>1412</v>
      </c>
      <c r="L2670" t="s">
        <v>7881</v>
      </c>
      <c r="M2670" t="s">
        <v>2202</v>
      </c>
      <c r="N2670" s="34">
        <v>0</v>
      </c>
      <c r="O2670" s="34" t="s">
        <v>123</v>
      </c>
      <c r="P2670" s="34">
        <v>0</v>
      </c>
      <c r="Q2670" s="34" t="s">
        <v>749</v>
      </c>
      <c r="R2670" s="34">
        <v>0</v>
      </c>
      <c r="S2670" s="48" t="s">
        <v>1123</v>
      </c>
      <c r="T2670" s="13" t="s">
        <v>1863</v>
      </c>
      <c r="U2670" s="12" t="s">
        <v>1863</v>
      </c>
      <c r="V2670" s="12" t="s">
        <v>122</v>
      </c>
      <c r="W2670" s="12" t="s">
        <v>122</v>
      </c>
      <c r="X2670" s="14" t="str">
        <f t="shared" si="41"/>
        <v>А</v>
      </c>
      <c r="Y2670" s="271">
        <f>Таблица1[[#This Row],[ID_intellix]]</f>
        <v>722</v>
      </c>
      <c r="Z2670" s="269" t="s">
        <v>122</v>
      </c>
      <c r="AA2670" s="145">
        <f>IF(OR(Таблица1[[#This Row],[CARDIO_report]]&lt;&gt;0,Таблица1[[#This Row],[AI COMBO_report]]&lt;&gt;0,Таблица1[[#This Row],[OTC_report]]&lt;&gt;0),1,0)</f>
        <v>0</v>
      </c>
      <c r="AB2670" s="60" t="s">
        <v>1124</v>
      </c>
      <c r="AC2670" s="60" t="s">
        <v>1124</v>
      </c>
      <c r="AD2670" s="60" t="s">
        <v>1124</v>
      </c>
      <c r="AE2670" s="60" t="s">
        <v>1124</v>
      </c>
      <c r="AF2670" s="60"/>
      <c r="AG2670" s="60" t="s">
        <v>1124</v>
      </c>
      <c r="AH2670" s="60" t="s">
        <v>1124</v>
      </c>
      <c r="AI2670" s="60" t="s">
        <v>1124</v>
      </c>
      <c r="AJ2670" s="60" t="s">
        <v>1124</v>
      </c>
      <c r="AK2670" s="60" t="s">
        <v>1124</v>
      </c>
      <c r="AL2670" s="60" t="s">
        <v>1124</v>
      </c>
      <c r="AM2670" s="60" t="s">
        <v>1124</v>
      </c>
      <c r="AN2670" s="60" t="s">
        <v>1124</v>
      </c>
      <c r="AO2670" s="60"/>
      <c r="AP2670" s="35" t="s">
        <v>1917</v>
      </c>
      <c r="AQ2670" s="377">
        <v>0</v>
      </c>
      <c r="AR2670" s="378">
        <v>0</v>
      </c>
      <c r="AS2670" s="377">
        <v>0</v>
      </c>
      <c r="AT2670" s="378">
        <v>0</v>
      </c>
      <c r="AU2670" s="377">
        <v>0</v>
      </c>
      <c r="AV2670" s="377">
        <v>0</v>
      </c>
      <c r="AW2670" s="377">
        <v>0</v>
      </c>
      <c r="AX2670">
        <v>0</v>
      </c>
      <c r="AY2670">
        <v>0</v>
      </c>
    </row>
    <row r="2671" spans="1:51" ht="15.75" hidden="1" customHeight="1" x14ac:dyDescent="0.2">
      <c r="A2671" s="46">
        <v>1581</v>
      </c>
      <c r="B2671" s="258" t="s">
        <v>7882</v>
      </c>
      <c r="C2671" t="s">
        <v>1128</v>
      </c>
      <c r="D2671" t="s">
        <v>1410</v>
      </c>
      <c r="E2671" t="s">
        <v>1821</v>
      </c>
      <c r="F2671" s="29" t="s">
        <v>2194</v>
      </c>
      <c r="G2671" s="53" t="s">
        <v>5062</v>
      </c>
      <c r="H2671" t="s">
        <v>2194</v>
      </c>
      <c r="I2671">
        <v>1</v>
      </c>
      <c r="J2671" t="s">
        <v>7883</v>
      </c>
      <c r="K2671" t="s">
        <v>1412</v>
      </c>
      <c r="L2671" t="s">
        <v>7884</v>
      </c>
      <c r="M2671" t="s">
        <v>2202</v>
      </c>
      <c r="N2671" s="34">
        <v>0</v>
      </c>
      <c r="O2671" s="34" t="s">
        <v>123</v>
      </c>
      <c r="P2671" s="34">
        <v>0</v>
      </c>
      <c r="Q2671" s="34" t="s">
        <v>749</v>
      </c>
      <c r="R2671" s="34">
        <v>0</v>
      </c>
      <c r="S2671" s="48" t="s">
        <v>1123</v>
      </c>
      <c r="T2671" s="13" t="s">
        <v>122</v>
      </c>
      <c r="U2671" s="12" t="s">
        <v>122</v>
      </c>
      <c r="V2671" s="12" t="s">
        <v>1863</v>
      </c>
      <c r="W2671" s="12" t="s">
        <v>122</v>
      </c>
      <c r="X2671" s="14" t="str">
        <f t="shared" si="41"/>
        <v>В</v>
      </c>
      <c r="Y2671" s="271">
        <f>Таблица1[[#This Row],[ID_intellix]]</f>
        <v>1581</v>
      </c>
      <c r="Z2671" s="269" t="s">
        <v>122</v>
      </c>
      <c r="AA2671" s="145">
        <f>IF(OR(Таблица1[[#This Row],[CARDIO_report]]&lt;&gt;0,Таблица1[[#This Row],[AI COMBO_report]]&lt;&gt;0,Таблица1[[#This Row],[OTC_report]]&lt;&gt;0),1,0)</f>
        <v>0</v>
      </c>
      <c r="AB2671" s="60" t="s">
        <v>1124</v>
      </c>
      <c r="AC2671" s="60" t="s">
        <v>1124</v>
      </c>
      <c r="AD2671" s="60" t="s">
        <v>1124</v>
      </c>
      <c r="AE2671" s="60" t="s">
        <v>1124</v>
      </c>
      <c r="AF2671" s="60"/>
      <c r="AG2671" s="60" t="s">
        <v>1124</v>
      </c>
      <c r="AH2671" s="60" t="s">
        <v>1124</v>
      </c>
      <c r="AI2671" s="60" t="s">
        <v>1124</v>
      </c>
      <c r="AJ2671" s="60" t="s">
        <v>1124</v>
      </c>
      <c r="AK2671" s="60" t="s">
        <v>1124</v>
      </c>
      <c r="AL2671" s="60" t="s">
        <v>1124</v>
      </c>
      <c r="AM2671" s="60" t="s">
        <v>1124</v>
      </c>
      <c r="AN2671" s="60" t="s">
        <v>1124</v>
      </c>
      <c r="AO2671" s="60"/>
      <c r="AP2671" s="35" t="s">
        <v>1857</v>
      </c>
      <c r="AQ2671" s="377">
        <v>0</v>
      </c>
      <c r="AR2671" s="378">
        <v>0</v>
      </c>
      <c r="AS2671" s="377">
        <v>0</v>
      </c>
      <c r="AT2671" s="378">
        <v>0</v>
      </c>
      <c r="AU2671" s="377">
        <v>0</v>
      </c>
      <c r="AV2671" s="377">
        <v>0</v>
      </c>
      <c r="AW2671" s="377">
        <v>0</v>
      </c>
      <c r="AX2671">
        <v>0</v>
      </c>
      <c r="AY2671">
        <v>0</v>
      </c>
    </row>
    <row r="2672" spans="1:51" ht="15.75" hidden="1" customHeight="1" x14ac:dyDescent="0.2">
      <c r="A2672" s="46">
        <v>1582</v>
      </c>
      <c r="B2672" s="258" t="s">
        <v>7885</v>
      </c>
      <c r="C2672" t="s">
        <v>1128</v>
      </c>
      <c r="D2672" t="s">
        <v>1430</v>
      </c>
      <c r="E2672" t="s">
        <v>1821</v>
      </c>
      <c r="F2672" s="29" t="s">
        <v>2194</v>
      </c>
      <c r="G2672" s="53" t="s">
        <v>7886</v>
      </c>
      <c r="H2672" t="s">
        <v>2194</v>
      </c>
      <c r="I2672">
        <v>1</v>
      </c>
      <c r="J2672" t="s">
        <v>7887</v>
      </c>
      <c r="K2672" t="s">
        <v>1412</v>
      </c>
      <c r="L2672" t="s">
        <v>7888</v>
      </c>
      <c r="M2672" t="s">
        <v>2202</v>
      </c>
      <c r="N2672" s="34">
        <v>0</v>
      </c>
      <c r="O2672" s="34" t="s">
        <v>123</v>
      </c>
      <c r="P2672" s="34">
        <v>0</v>
      </c>
      <c r="Q2672" s="34" t="s">
        <v>749</v>
      </c>
      <c r="R2672" s="34">
        <v>0</v>
      </c>
      <c r="S2672" s="48" t="s">
        <v>1123</v>
      </c>
      <c r="T2672" s="13" t="s">
        <v>122</v>
      </c>
      <c r="U2672" s="12" t="s">
        <v>122</v>
      </c>
      <c r="V2672" s="12" t="s">
        <v>1863</v>
      </c>
      <c r="W2672" s="12" t="s">
        <v>122</v>
      </c>
      <c r="X2672" s="14" t="str">
        <f t="shared" si="41"/>
        <v>В</v>
      </c>
      <c r="Y2672" s="271">
        <f>Таблица1[[#This Row],[ID_intellix]]</f>
        <v>1582</v>
      </c>
      <c r="Z2672" s="269" t="s">
        <v>122</v>
      </c>
      <c r="AA2672" s="145">
        <f>IF(OR(Таблица1[[#This Row],[CARDIO_report]]&lt;&gt;0,Таблица1[[#This Row],[AI COMBO_report]]&lt;&gt;0,Таблица1[[#This Row],[OTC_report]]&lt;&gt;0),1,0)</f>
        <v>0</v>
      </c>
      <c r="AB2672" s="60" t="s">
        <v>1124</v>
      </c>
      <c r="AC2672" s="60" t="s">
        <v>1124</v>
      </c>
      <c r="AD2672" s="60" t="s">
        <v>1124</v>
      </c>
      <c r="AE2672" s="60" t="s">
        <v>1124</v>
      </c>
      <c r="AF2672" s="60"/>
      <c r="AG2672" s="60" t="s">
        <v>1124</v>
      </c>
      <c r="AH2672" s="60" t="s">
        <v>1124</v>
      </c>
      <c r="AI2672" s="60" t="s">
        <v>1124</v>
      </c>
      <c r="AJ2672" s="60" t="s">
        <v>1124</v>
      </c>
      <c r="AK2672" s="60" t="s">
        <v>1124</v>
      </c>
      <c r="AL2672" s="60" t="s">
        <v>1124</v>
      </c>
      <c r="AM2672" s="60" t="s">
        <v>1124</v>
      </c>
      <c r="AN2672" s="60" t="s">
        <v>1124</v>
      </c>
      <c r="AO2672" s="60"/>
      <c r="AP2672" s="35" t="s">
        <v>1857</v>
      </c>
      <c r="AQ2672" s="377">
        <v>0</v>
      </c>
      <c r="AR2672" s="378">
        <v>0</v>
      </c>
      <c r="AS2672" s="377">
        <v>0</v>
      </c>
      <c r="AT2672" s="378">
        <v>0</v>
      </c>
      <c r="AU2672" s="377">
        <v>0</v>
      </c>
      <c r="AV2672" s="377">
        <v>0</v>
      </c>
      <c r="AW2672" s="377">
        <v>0</v>
      </c>
      <c r="AX2672">
        <v>0</v>
      </c>
      <c r="AY2672">
        <v>0</v>
      </c>
    </row>
    <row r="2673" spans="1:54" ht="15.75" hidden="1" customHeight="1" x14ac:dyDescent="0.2">
      <c r="A2673" s="46">
        <v>2412</v>
      </c>
      <c r="B2673" s="258" t="s">
        <v>7889</v>
      </c>
      <c r="C2673" t="s">
        <v>1128</v>
      </c>
      <c r="D2673" t="s">
        <v>1430</v>
      </c>
      <c r="E2673" t="s">
        <v>1821</v>
      </c>
      <c r="F2673" s="29" t="s">
        <v>2194</v>
      </c>
      <c r="G2673" s="53" t="s">
        <v>7890</v>
      </c>
      <c r="H2673" t="s">
        <v>2194</v>
      </c>
      <c r="I2673">
        <v>1</v>
      </c>
      <c r="J2673" t="s">
        <v>7891</v>
      </c>
      <c r="K2673" t="s">
        <v>1412</v>
      </c>
      <c r="L2673" t="s">
        <v>7892</v>
      </c>
      <c r="M2673" t="s">
        <v>2202</v>
      </c>
      <c r="N2673" s="34">
        <v>0</v>
      </c>
      <c r="O2673" s="34" t="s">
        <v>123</v>
      </c>
      <c r="P2673" s="34" t="s">
        <v>131</v>
      </c>
      <c r="Q2673" s="34" t="s">
        <v>749</v>
      </c>
      <c r="R2673" s="34" t="s">
        <v>755</v>
      </c>
      <c r="S2673" s="48" t="s">
        <v>1123</v>
      </c>
      <c r="T2673" s="13" t="s">
        <v>1863</v>
      </c>
      <c r="U2673" s="12" t="s">
        <v>122</v>
      </c>
      <c r="V2673" s="12" t="s">
        <v>1863</v>
      </c>
      <c r="W2673" s="12" t="s">
        <v>122</v>
      </c>
      <c r="X2673" s="14" t="str">
        <f t="shared" si="41"/>
        <v>А</v>
      </c>
      <c r="Y2673" s="271">
        <f>Таблица1[[#This Row],[ID_intellix]]</f>
        <v>2412</v>
      </c>
      <c r="Z2673" s="269" t="s">
        <v>122</v>
      </c>
      <c r="AA2673" s="145">
        <f>IF(OR(Таблица1[[#This Row],[CARDIO_report]]&lt;&gt;0,Таблица1[[#This Row],[AI COMBO_report]]&lt;&gt;0,Таблица1[[#This Row],[OTC_report]]&lt;&gt;0),1,0)</f>
        <v>1</v>
      </c>
      <c r="AB2673" s="60" t="s">
        <v>1124</v>
      </c>
      <c r="AC2673" s="60" t="s">
        <v>1124</v>
      </c>
      <c r="AD2673" s="60" t="s">
        <v>1124</v>
      </c>
      <c r="AE2673" s="60" t="s">
        <v>1124</v>
      </c>
      <c r="AF2673" s="60"/>
      <c r="AG2673" s="60" t="s">
        <v>1124</v>
      </c>
      <c r="AH2673" s="60" t="s">
        <v>1124</v>
      </c>
      <c r="AI2673" s="60" t="s">
        <v>1124</v>
      </c>
      <c r="AJ2673" s="60" t="s">
        <v>1124</v>
      </c>
      <c r="AK2673" s="60" t="s">
        <v>1124</v>
      </c>
      <c r="AL2673" s="60" t="s">
        <v>1124</v>
      </c>
      <c r="AM2673" s="60" t="s">
        <v>1124</v>
      </c>
      <c r="AN2673" s="60" t="s">
        <v>1124</v>
      </c>
      <c r="AO2673" s="60"/>
      <c r="AP2673" s="35" t="s">
        <v>1857</v>
      </c>
      <c r="AQ2673" s="377">
        <v>0</v>
      </c>
      <c r="AR2673" s="378">
        <v>0</v>
      </c>
      <c r="AS2673" s="377">
        <v>0</v>
      </c>
      <c r="AT2673" s="378">
        <v>0</v>
      </c>
      <c r="AU2673" s="377">
        <v>0</v>
      </c>
      <c r="AV2673" s="377">
        <v>0</v>
      </c>
      <c r="AW2673" s="377">
        <v>0</v>
      </c>
      <c r="AX2673">
        <v>0</v>
      </c>
      <c r="AY2673">
        <v>0</v>
      </c>
    </row>
    <row r="2674" spans="1:54" ht="15.75" hidden="1" customHeight="1" x14ac:dyDescent="0.2">
      <c r="A2674" s="46">
        <v>580</v>
      </c>
      <c r="B2674" s="258" t="s">
        <v>7983</v>
      </c>
      <c r="C2674" t="s">
        <v>1128</v>
      </c>
      <c r="D2674" t="s">
        <v>1415</v>
      </c>
      <c r="E2674" t="s">
        <v>1821</v>
      </c>
      <c r="F2674" s="29" t="s">
        <v>2194</v>
      </c>
      <c r="G2674" s="47">
        <v>90</v>
      </c>
      <c r="H2674" t="s">
        <v>2194</v>
      </c>
      <c r="I2674">
        <v>1</v>
      </c>
      <c r="J2674" t="s">
        <v>7984</v>
      </c>
      <c r="K2674" t="s">
        <v>1412</v>
      </c>
      <c r="L2674" t="s">
        <v>7985</v>
      </c>
      <c r="M2674" t="s">
        <v>2202</v>
      </c>
      <c r="N2674" s="34" t="s">
        <v>445</v>
      </c>
      <c r="O2674" s="34" t="s">
        <v>123</v>
      </c>
      <c r="P2674" s="34" t="s">
        <v>131</v>
      </c>
      <c r="Q2674" s="34" t="s">
        <v>749</v>
      </c>
      <c r="R2674" s="34" t="s">
        <v>755</v>
      </c>
      <c r="S2674" s="48" t="s">
        <v>1123</v>
      </c>
      <c r="T2674" s="13" t="s">
        <v>1863</v>
      </c>
      <c r="U2674" s="12" t="s">
        <v>1863</v>
      </c>
      <c r="V2674" s="12" t="s">
        <v>1863</v>
      </c>
      <c r="W2674" s="12" t="s">
        <v>122</v>
      </c>
      <c r="X2674" s="14" t="str">
        <f t="shared" si="41"/>
        <v>А</v>
      </c>
      <c r="Y2674" s="271">
        <f>Таблица1[[#This Row],[ID_intellix]]</f>
        <v>580</v>
      </c>
      <c r="Z2674" s="269" t="s">
        <v>122</v>
      </c>
      <c r="AA2674" s="145">
        <f>IF(OR(Таблица1[[#This Row],[CARDIO_report]]&lt;&gt;0,Таблица1[[#This Row],[AI COMBO_report]]&lt;&gt;0,Таблица1[[#This Row],[OTC_report]]&lt;&gt;0),1,0)</f>
        <v>1</v>
      </c>
      <c r="AB2674" s="60" t="s">
        <v>1124</v>
      </c>
      <c r="AC2674" s="60" t="s">
        <v>1124</v>
      </c>
      <c r="AD2674" s="60" t="s">
        <v>1124</v>
      </c>
      <c r="AE2674" s="60" t="s">
        <v>1124</v>
      </c>
      <c r="AF2674" s="60"/>
      <c r="AG2674" s="60" t="s">
        <v>1124</v>
      </c>
      <c r="AH2674" s="60" t="s">
        <v>1124</v>
      </c>
      <c r="AI2674" s="60" t="s">
        <v>1124</v>
      </c>
      <c r="AJ2674" s="60" t="s">
        <v>1124</v>
      </c>
      <c r="AK2674" s="60" t="s">
        <v>1124</v>
      </c>
      <c r="AL2674" s="60" t="s">
        <v>1124</v>
      </c>
      <c r="AM2674" s="60" t="s">
        <v>1124</v>
      </c>
      <c r="AN2674" s="60" t="s">
        <v>1124</v>
      </c>
      <c r="AO2674" s="60"/>
      <c r="AP2674" s="35" t="s">
        <v>1917</v>
      </c>
      <c r="AQ2674" s="377">
        <v>0</v>
      </c>
      <c r="AR2674" s="378">
        <v>0</v>
      </c>
      <c r="AS2674" s="377">
        <v>0</v>
      </c>
      <c r="AT2674" s="378">
        <v>0</v>
      </c>
      <c r="AU2674" s="377">
        <v>0</v>
      </c>
      <c r="AV2674" s="377">
        <v>0</v>
      </c>
      <c r="AW2674" s="377">
        <v>0</v>
      </c>
      <c r="AX2674">
        <v>0</v>
      </c>
      <c r="AY2674">
        <v>0</v>
      </c>
    </row>
    <row r="2675" spans="1:54" ht="15.75" hidden="1" customHeight="1" x14ac:dyDescent="0.2">
      <c r="A2675" s="46">
        <v>1599</v>
      </c>
      <c r="B2675" s="258" t="s">
        <v>7986</v>
      </c>
      <c r="C2675" t="s">
        <v>1128</v>
      </c>
      <c r="D2675" t="s">
        <v>1415</v>
      </c>
      <c r="E2675" t="s">
        <v>1821</v>
      </c>
      <c r="F2675" s="29" t="s">
        <v>2194</v>
      </c>
      <c r="G2675" s="47">
        <v>90</v>
      </c>
      <c r="H2675" t="s">
        <v>2194</v>
      </c>
      <c r="I2675">
        <v>1</v>
      </c>
      <c r="J2675" t="s">
        <v>7987</v>
      </c>
      <c r="K2675" t="s">
        <v>1412</v>
      </c>
      <c r="L2675" t="s">
        <v>1417</v>
      </c>
      <c r="M2675" t="s">
        <v>2202</v>
      </c>
      <c r="N2675" s="34">
        <v>0</v>
      </c>
      <c r="O2675" s="34" t="s">
        <v>123</v>
      </c>
      <c r="P2675" s="34">
        <v>0</v>
      </c>
      <c r="Q2675" s="34" t="s">
        <v>749</v>
      </c>
      <c r="R2675" s="34">
        <v>0</v>
      </c>
      <c r="S2675" s="48" t="s">
        <v>1123</v>
      </c>
      <c r="T2675" s="13" t="s">
        <v>1863</v>
      </c>
      <c r="U2675" s="12" t="s">
        <v>1863</v>
      </c>
      <c r="V2675" s="12" t="s">
        <v>122</v>
      </c>
      <c r="W2675" s="12" t="s">
        <v>122</v>
      </c>
      <c r="X2675" s="14" t="str">
        <f t="shared" si="41"/>
        <v>А</v>
      </c>
      <c r="Y2675" s="271">
        <f>Таблица1[[#This Row],[ID_intellix]]</f>
        <v>1599</v>
      </c>
      <c r="Z2675" s="269" t="s">
        <v>1863</v>
      </c>
      <c r="AA2675" s="145">
        <f>IF(OR(Таблица1[[#This Row],[CARDIO_report]]&lt;&gt;0,Таблица1[[#This Row],[AI COMBO_report]]&lt;&gt;0,Таблица1[[#This Row],[OTC_report]]&lt;&gt;0),1,0)</f>
        <v>0</v>
      </c>
      <c r="AB2675" s="60" t="s">
        <v>1124</v>
      </c>
      <c r="AC2675" s="60" t="s">
        <v>1124</v>
      </c>
      <c r="AD2675" s="60" t="s">
        <v>1124</v>
      </c>
      <c r="AE2675" s="60" t="s">
        <v>1124</v>
      </c>
      <c r="AF2675" s="60"/>
      <c r="AG2675" s="60" t="s">
        <v>1124</v>
      </c>
      <c r="AH2675" s="60" t="s">
        <v>1124</v>
      </c>
      <c r="AI2675" s="60" t="s">
        <v>1124</v>
      </c>
      <c r="AJ2675" s="60" t="s">
        <v>1124</v>
      </c>
      <c r="AK2675" s="60" t="s">
        <v>1124</v>
      </c>
      <c r="AL2675" s="60" t="s">
        <v>1124</v>
      </c>
      <c r="AM2675" s="60" t="s">
        <v>1124</v>
      </c>
      <c r="AN2675" s="60" t="s">
        <v>1124</v>
      </c>
      <c r="AO2675" s="60"/>
      <c r="AP2675" s="35" t="s">
        <v>1857</v>
      </c>
      <c r="AQ2675" s="377">
        <v>0</v>
      </c>
      <c r="AR2675" s="378">
        <v>0</v>
      </c>
      <c r="AS2675" s="377">
        <v>0</v>
      </c>
      <c r="AT2675" s="378">
        <v>0</v>
      </c>
      <c r="AU2675" s="377">
        <v>0</v>
      </c>
      <c r="AV2675" s="377">
        <v>0</v>
      </c>
      <c r="AW2675" s="377">
        <v>0</v>
      </c>
      <c r="AX2675">
        <v>0</v>
      </c>
      <c r="AY2675">
        <v>0</v>
      </c>
    </row>
    <row r="2676" spans="1:54" ht="15.75" hidden="1" customHeight="1" x14ac:dyDescent="0.2">
      <c r="A2676" s="46">
        <v>1600</v>
      </c>
      <c r="B2676" s="258" t="s">
        <v>7988</v>
      </c>
      <c r="C2676" t="s">
        <v>1128</v>
      </c>
      <c r="D2676" t="s">
        <v>1415</v>
      </c>
      <c r="E2676" t="s">
        <v>1821</v>
      </c>
      <c r="F2676" s="29" t="s">
        <v>2194</v>
      </c>
      <c r="G2676" s="47" t="s">
        <v>7272</v>
      </c>
      <c r="H2676" t="s">
        <v>2194</v>
      </c>
      <c r="I2676">
        <v>1</v>
      </c>
      <c r="J2676" t="s">
        <v>7989</v>
      </c>
      <c r="K2676" t="s">
        <v>1412</v>
      </c>
      <c r="L2676" t="s">
        <v>7990</v>
      </c>
      <c r="M2676" t="s">
        <v>2202</v>
      </c>
      <c r="N2676" s="34" t="s">
        <v>445</v>
      </c>
      <c r="O2676" s="34" t="s">
        <v>123</v>
      </c>
      <c r="P2676" s="34">
        <v>0</v>
      </c>
      <c r="Q2676" s="34" t="s">
        <v>749</v>
      </c>
      <c r="R2676" s="34" t="s">
        <v>755</v>
      </c>
      <c r="S2676" s="48" t="s">
        <v>1123</v>
      </c>
      <c r="T2676" s="13" t="s">
        <v>1863</v>
      </c>
      <c r="U2676" s="12" t="s">
        <v>122</v>
      </c>
      <c r="V2676" s="12" t="s">
        <v>1863</v>
      </c>
      <c r="W2676" s="12" t="s">
        <v>122</v>
      </c>
      <c r="X2676" s="14" t="str">
        <f t="shared" si="41"/>
        <v>А</v>
      </c>
      <c r="Y2676" s="271">
        <f>Таблица1[[#This Row],[ID_intellix]]</f>
        <v>1600</v>
      </c>
      <c r="Z2676" s="269" t="s">
        <v>122</v>
      </c>
      <c r="AA2676" s="145">
        <f>IF(OR(Таблица1[[#This Row],[CARDIO_report]]&lt;&gt;0,Таблица1[[#This Row],[AI COMBO_report]]&lt;&gt;0,Таблица1[[#This Row],[OTC_report]]&lt;&gt;0),1,0)</f>
        <v>1</v>
      </c>
      <c r="AB2676" s="60" t="s">
        <v>1124</v>
      </c>
      <c r="AC2676" s="60" t="s">
        <v>1124</v>
      </c>
      <c r="AD2676" s="60" t="s">
        <v>1124</v>
      </c>
      <c r="AE2676" s="60" t="s">
        <v>1124</v>
      </c>
      <c r="AF2676" s="60"/>
      <c r="AG2676" s="60" t="s">
        <v>1124</v>
      </c>
      <c r="AH2676" s="60" t="s">
        <v>1124</v>
      </c>
      <c r="AI2676" s="60" t="s">
        <v>1124</v>
      </c>
      <c r="AJ2676" s="60" t="s">
        <v>1124</v>
      </c>
      <c r="AK2676" s="60" t="s">
        <v>1124</v>
      </c>
      <c r="AL2676" s="60" t="s">
        <v>1124</v>
      </c>
      <c r="AM2676" s="60" t="s">
        <v>1124</v>
      </c>
      <c r="AN2676" s="60" t="s">
        <v>1124</v>
      </c>
      <c r="AO2676" s="60"/>
      <c r="AP2676" s="35" t="s">
        <v>1917</v>
      </c>
      <c r="AQ2676" s="377">
        <v>0</v>
      </c>
      <c r="AR2676" s="378">
        <v>0</v>
      </c>
      <c r="AS2676" s="377">
        <v>0</v>
      </c>
      <c r="AT2676" s="378">
        <v>0</v>
      </c>
      <c r="AU2676" s="377">
        <v>0</v>
      </c>
      <c r="AV2676" s="377">
        <v>0</v>
      </c>
      <c r="AW2676" s="377">
        <v>0</v>
      </c>
      <c r="AX2676">
        <v>0</v>
      </c>
      <c r="AY2676">
        <v>0</v>
      </c>
    </row>
    <row r="2677" spans="1:54" ht="15.75" hidden="1" customHeight="1" x14ac:dyDescent="0.2">
      <c r="A2677" s="46">
        <v>3178</v>
      </c>
      <c r="B2677" s="258" t="s">
        <v>14310</v>
      </c>
      <c r="C2677" t="s">
        <v>1128</v>
      </c>
      <c r="D2677" t="s">
        <v>1410</v>
      </c>
      <c r="E2677" t="s">
        <v>2504</v>
      </c>
      <c r="F2677" s="29" t="s">
        <v>3105</v>
      </c>
      <c r="G2677" s="47">
        <v>23</v>
      </c>
      <c r="H2677" t="s">
        <v>2563</v>
      </c>
      <c r="I2677">
        <v>1</v>
      </c>
      <c r="J2677" t="s">
        <v>15868</v>
      </c>
      <c r="K2677" t="s">
        <v>1412</v>
      </c>
      <c r="L2677" t="s">
        <v>14311</v>
      </c>
      <c r="M2677" t="s">
        <v>2202</v>
      </c>
      <c r="N2677" s="34" t="s">
        <v>578</v>
      </c>
      <c r="O2677" s="34" t="s">
        <v>123</v>
      </c>
      <c r="P2677" s="34" t="s">
        <v>131</v>
      </c>
      <c r="Q2677" s="34" t="s">
        <v>749</v>
      </c>
      <c r="R2677" s="34" t="s">
        <v>755</v>
      </c>
      <c r="S2677" s="48" t="s">
        <v>1123</v>
      </c>
      <c r="T2677" s="13" t="s">
        <v>1863</v>
      </c>
      <c r="U2677" s="12" t="s">
        <v>122</v>
      </c>
      <c r="V2677" s="12" t="s">
        <v>122</v>
      </c>
      <c r="W2677" s="12" t="s">
        <v>1863</v>
      </c>
      <c r="X2677" s="14" t="str">
        <f t="shared" si="41"/>
        <v>А</v>
      </c>
      <c r="Y2677" s="271">
        <f>Таблица1[[#This Row],[ID_intellix]]</f>
        <v>3178</v>
      </c>
      <c r="Z2677" s="269" t="s">
        <v>122</v>
      </c>
      <c r="AA2677" s="145">
        <f>IF(OR(Таблица1[[#This Row],[CARDIO_report]]&lt;&gt;0,Таблица1[[#This Row],[AI COMBO_report]]&lt;&gt;0,Таблица1[[#This Row],[OTC_report]]&lt;&gt;0),1,0)</f>
        <v>1</v>
      </c>
      <c r="AB2677" s="60" t="s">
        <v>1124</v>
      </c>
      <c r="AC2677" s="60" t="s">
        <v>1124</v>
      </c>
      <c r="AD2677" s="60" t="s">
        <v>1124</v>
      </c>
      <c r="AE2677" s="89" t="s">
        <v>1917</v>
      </c>
      <c r="AF2677" s="89"/>
      <c r="AG2677" s="89" t="s">
        <v>1414</v>
      </c>
      <c r="AH2677" s="89">
        <v>474</v>
      </c>
      <c r="AI2677" s="89" t="s">
        <v>1414</v>
      </c>
      <c r="AJ2677" s="89">
        <v>407</v>
      </c>
      <c r="AK2677" s="89" t="s">
        <v>1414</v>
      </c>
      <c r="AL2677" s="89">
        <v>495</v>
      </c>
      <c r="AM2677" s="89" t="s">
        <v>1414</v>
      </c>
      <c r="AN2677" s="89">
        <v>413</v>
      </c>
      <c r="AP2677" s="35" t="s">
        <v>1917</v>
      </c>
      <c r="AQ2677" s="377">
        <v>0</v>
      </c>
      <c r="AR2677" s="377" t="s">
        <v>6343</v>
      </c>
      <c r="AS2677" s="377">
        <v>0</v>
      </c>
      <c r="AT2677" s="378" t="s">
        <v>6343</v>
      </c>
      <c r="AU2677" s="377">
        <v>0</v>
      </c>
      <c r="AV2677" s="377">
        <v>0</v>
      </c>
      <c r="AW2677" s="377">
        <v>0</v>
      </c>
      <c r="AX2677" s="2" t="s">
        <v>6343</v>
      </c>
      <c r="AY2677" s="2">
        <v>0</v>
      </c>
      <c r="AZ2677" s="2" t="s">
        <v>6344</v>
      </c>
      <c r="BA2677" s="2" t="s">
        <v>15962</v>
      </c>
      <c r="BB2677" s="2" t="s">
        <v>6344</v>
      </c>
    </row>
    <row r="2678" spans="1:54" ht="15.75" hidden="1" customHeight="1" x14ac:dyDescent="0.2">
      <c r="A2678" s="399">
        <v>8142</v>
      </c>
      <c r="B2678" s="258" t="s">
        <v>14657</v>
      </c>
      <c r="C2678" t="s">
        <v>1128</v>
      </c>
      <c r="D2678" t="s">
        <v>1410</v>
      </c>
      <c r="E2678" t="s">
        <v>2504</v>
      </c>
      <c r="F2678" s="402" t="s">
        <v>3134</v>
      </c>
      <c r="G2678" s="53" t="s">
        <v>14658</v>
      </c>
      <c r="H2678" t="s">
        <v>3134</v>
      </c>
      <c r="I2678">
        <v>1</v>
      </c>
      <c r="J2678" s="403" t="s">
        <v>14659</v>
      </c>
      <c r="K2678" s="402" t="s">
        <v>1412</v>
      </c>
      <c r="L2678" s="402" t="s">
        <v>14660</v>
      </c>
      <c r="M2678" t="s">
        <v>2202</v>
      </c>
      <c r="N2678" s="34">
        <v>0</v>
      </c>
      <c r="O2678" s="34" t="s">
        <v>123</v>
      </c>
      <c r="P2678" s="34">
        <v>0</v>
      </c>
      <c r="Q2678" s="34" t="s">
        <v>749</v>
      </c>
      <c r="R2678" s="34" t="s">
        <v>755</v>
      </c>
      <c r="S2678" s="48" t="s">
        <v>1123</v>
      </c>
      <c r="T2678" s="13" t="s">
        <v>122</v>
      </c>
      <c r="U2678" s="12" t="s">
        <v>122</v>
      </c>
      <c r="V2678" s="12" t="s">
        <v>122</v>
      </c>
      <c r="W2678" s="12" t="s">
        <v>1863</v>
      </c>
      <c r="X2678" s="14" t="str">
        <f t="shared" si="41"/>
        <v>В</v>
      </c>
      <c r="Y2678" s="271">
        <f>Таблица1[[#This Row],[ID_intellix]]</f>
        <v>8142</v>
      </c>
      <c r="Z2678" s="269" t="s">
        <v>122</v>
      </c>
      <c r="AA2678" s="145">
        <f>IF(OR(Таблица1[[#This Row],[CARDIO_report]]&lt;&gt;0,Таблица1[[#This Row],[AI COMBO_report]]&lt;&gt;0,Таблица1[[#This Row],[OTC_report]]&lt;&gt;0),1,0)</f>
        <v>1</v>
      </c>
      <c r="AB2678" s="60" t="s">
        <v>1124</v>
      </c>
      <c r="AC2678" s="60" t="s">
        <v>1124</v>
      </c>
      <c r="AD2678" s="60" t="s">
        <v>1124</v>
      </c>
      <c r="AE2678" s="60" t="s">
        <v>1124</v>
      </c>
      <c r="AF2678" s="60"/>
      <c r="AG2678" s="60" t="s">
        <v>1124</v>
      </c>
      <c r="AH2678" s="60" t="s">
        <v>1124</v>
      </c>
      <c r="AI2678" s="60" t="s">
        <v>1124</v>
      </c>
      <c r="AJ2678" s="60" t="s">
        <v>1124</v>
      </c>
      <c r="AK2678" s="60" t="s">
        <v>1124</v>
      </c>
      <c r="AL2678" s="60" t="s">
        <v>1124</v>
      </c>
      <c r="AM2678" s="60" t="s">
        <v>1124</v>
      </c>
      <c r="AN2678" s="60" t="s">
        <v>1124</v>
      </c>
      <c r="AO2678" s="60"/>
      <c r="AP2678" s="35" t="s">
        <v>1124</v>
      </c>
      <c r="AQ2678" s="377">
        <v>0</v>
      </c>
      <c r="AR2678" s="378">
        <v>0</v>
      </c>
      <c r="AS2678" s="377">
        <v>0</v>
      </c>
      <c r="AT2678" s="378">
        <v>0</v>
      </c>
      <c r="AU2678" s="377">
        <v>0</v>
      </c>
      <c r="AV2678" s="377">
        <v>0</v>
      </c>
      <c r="AW2678" s="377">
        <v>0</v>
      </c>
      <c r="AX2678">
        <v>0</v>
      </c>
      <c r="AY2678">
        <v>0</v>
      </c>
    </row>
    <row r="2679" spans="1:54" ht="15.75" hidden="1" customHeight="1" x14ac:dyDescent="0.2">
      <c r="A2679" s="399">
        <v>8187</v>
      </c>
      <c r="B2679" s="258">
        <v>0</v>
      </c>
      <c r="C2679" t="s">
        <v>1128</v>
      </c>
      <c r="D2679" t="s">
        <v>1410</v>
      </c>
      <c r="E2679" t="s">
        <v>1821</v>
      </c>
      <c r="F2679" s="29" t="s">
        <v>2194</v>
      </c>
      <c r="G2679" s="53" t="s">
        <v>9056</v>
      </c>
      <c r="H2679" t="s">
        <v>2194</v>
      </c>
      <c r="I2679">
        <v>1</v>
      </c>
      <c r="J2679" t="s">
        <v>9057</v>
      </c>
      <c r="K2679" t="s">
        <v>1412</v>
      </c>
      <c r="L2679" t="s">
        <v>9058</v>
      </c>
      <c r="M2679" t="s">
        <v>2202</v>
      </c>
      <c r="N2679" s="34">
        <v>0</v>
      </c>
      <c r="O2679" s="34" t="s">
        <v>123</v>
      </c>
      <c r="P2679" s="34">
        <v>0</v>
      </c>
      <c r="Q2679" s="34" t="s">
        <v>749</v>
      </c>
      <c r="R2679" s="34">
        <v>0</v>
      </c>
      <c r="S2679" s="48" t="s">
        <v>1123</v>
      </c>
      <c r="T2679" s="13">
        <v>0</v>
      </c>
      <c r="U2679" s="12">
        <v>0</v>
      </c>
      <c r="V2679" s="12">
        <v>0</v>
      </c>
      <c r="W2679" s="12">
        <v>0</v>
      </c>
      <c r="X2679" s="14" t="str">
        <f t="shared" si="41"/>
        <v>С</v>
      </c>
      <c r="Y2679" s="271">
        <f>Таблица1[[#This Row],[ID_intellix]]</f>
        <v>8187</v>
      </c>
      <c r="Z2679" s="269" t="s">
        <v>122</v>
      </c>
      <c r="AA2679" s="145">
        <f>IF(OR(Таблица1[[#This Row],[CARDIO_report]]&lt;&gt;0,Таблица1[[#This Row],[AI COMBO_report]]&lt;&gt;0,Таблица1[[#This Row],[OTC_report]]&lt;&gt;0),1,0)</f>
        <v>0</v>
      </c>
      <c r="AB2679" s="60" t="s">
        <v>1124</v>
      </c>
      <c r="AC2679" s="60" t="s">
        <v>1124</v>
      </c>
      <c r="AD2679" s="60" t="s">
        <v>1124</v>
      </c>
      <c r="AE2679" s="60" t="s">
        <v>1124</v>
      </c>
      <c r="AF2679" s="60" t="s">
        <v>1124</v>
      </c>
      <c r="AG2679" s="60" t="s">
        <v>1124</v>
      </c>
      <c r="AH2679" s="60" t="s">
        <v>1124</v>
      </c>
      <c r="AI2679" s="60" t="s">
        <v>1124</v>
      </c>
      <c r="AJ2679" s="60" t="s">
        <v>1124</v>
      </c>
      <c r="AK2679" s="60" t="s">
        <v>1124</v>
      </c>
      <c r="AL2679" s="60" t="s">
        <v>1124</v>
      </c>
      <c r="AM2679" s="60" t="s">
        <v>1124</v>
      </c>
      <c r="AN2679" s="60" t="s">
        <v>1124</v>
      </c>
      <c r="AO2679" s="60"/>
      <c r="AP2679" s="60" t="s">
        <v>1124</v>
      </c>
      <c r="AQ2679" s="60" t="s">
        <v>1124</v>
      </c>
      <c r="AR2679" s="60" t="s">
        <v>1124</v>
      </c>
      <c r="AS2679" s="60" t="s">
        <v>1124</v>
      </c>
      <c r="AT2679" s="60" t="s">
        <v>1124</v>
      </c>
      <c r="AU2679" s="60" t="s">
        <v>1124</v>
      </c>
      <c r="AV2679" s="60" t="s">
        <v>1124</v>
      </c>
      <c r="AW2679" s="60" t="s">
        <v>1124</v>
      </c>
      <c r="AX2679" s="60" t="s">
        <v>1124</v>
      </c>
      <c r="AY2679" s="60" t="s">
        <v>1124</v>
      </c>
    </row>
    <row r="2680" spans="1:54" ht="15.75" hidden="1" customHeight="1" x14ac:dyDescent="0.2">
      <c r="A2680" s="399">
        <v>8178</v>
      </c>
      <c r="B2680" s="258">
        <v>0</v>
      </c>
      <c r="C2680" t="s">
        <v>1128</v>
      </c>
      <c r="D2680" t="s">
        <v>1410</v>
      </c>
      <c r="E2680" t="s">
        <v>2504</v>
      </c>
      <c r="F2680" s="29" t="s">
        <v>3586</v>
      </c>
      <c r="G2680" s="53" t="s">
        <v>13874</v>
      </c>
      <c r="H2680" t="s">
        <v>3586</v>
      </c>
      <c r="I2680">
        <v>1</v>
      </c>
      <c r="J2680" t="s">
        <v>14814</v>
      </c>
      <c r="K2680" t="s">
        <v>1412</v>
      </c>
      <c r="L2680" t="s">
        <v>14815</v>
      </c>
      <c r="M2680" t="s">
        <v>2202</v>
      </c>
      <c r="N2680" s="34">
        <v>0</v>
      </c>
      <c r="O2680" s="34" t="s">
        <v>123</v>
      </c>
      <c r="P2680" s="34">
        <v>0</v>
      </c>
      <c r="Q2680" s="34" t="s">
        <v>749</v>
      </c>
      <c r="R2680" s="34">
        <v>0</v>
      </c>
      <c r="S2680" s="48" t="s">
        <v>1123</v>
      </c>
      <c r="T2680" s="13">
        <v>0</v>
      </c>
      <c r="U2680" s="12">
        <v>0</v>
      </c>
      <c r="V2680" s="12">
        <v>0</v>
      </c>
      <c r="W2680" s="12">
        <v>0</v>
      </c>
      <c r="X2680" s="14" t="str">
        <f t="shared" si="41"/>
        <v>С</v>
      </c>
      <c r="Y2680" s="271">
        <f>Таблица1[[#This Row],[ID_intellix]]</f>
        <v>8178</v>
      </c>
      <c r="Z2680" s="269" t="s">
        <v>122</v>
      </c>
      <c r="AA2680" s="145">
        <f>IF(OR(Таблица1[[#This Row],[CARDIO_report]]&lt;&gt;0,Таблица1[[#This Row],[AI COMBO_report]]&lt;&gt;0,Таблица1[[#This Row],[OTC_report]]&lt;&gt;0),1,0)</f>
        <v>0</v>
      </c>
      <c r="AB2680" s="60" t="s">
        <v>1124</v>
      </c>
      <c r="AC2680" s="60" t="s">
        <v>1124</v>
      </c>
      <c r="AD2680" s="60" t="s">
        <v>1124</v>
      </c>
      <c r="AE2680" s="60" t="s">
        <v>1124</v>
      </c>
      <c r="AF2680" s="60" t="s">
        <v>1124</v>
      </c>
      <c r="AG2680" s="60" t="s">
        <v>1124</v>
      </c>
      <c r="AH2680" s="60" t="s">
        <v>1124</v>
      </c>
      <c r="AI2680" s="60" t="s">
        <v>1124</v>
      </c>
      <c r="AJ2680" s="60" t="s">
        <v>1124</v>
      </c>
      <c r="AK2680" s="60" t="s">
        <v>1124</v>
      </c>
      <c r="AL2680" s="60" t="s">
        <v>1124</v>
      </c>
      <c r="AM2680" s="60" t="s">
        <v>1124</v>
      </c>
      <c r="AN2680" s="60" t="s">
        <v>1124</v>
      </c>
      <c r="AO2680" s="60"/>
      <c r="AP2680" s="60" t="s">
        <v>1124</v>
      </c>
      <c r="AQ2680" s="60" t="s">
        <v>1124</v>
      </c>
      <c r="AR2680" s="60" t="s">
        <v>1124</v>
      </c>
      <c r="AS2680" s="60" t="s">
        <v>1124</v>
      </c>
      <c r="AT2680" s="60" t="s">
        <v>1124</v>
      </c>
      <c r="AU2680" s="60" t="s">
        <v>1124</v>
      </c>
      <c r="AV2680" s="60" t="s">
        <v>1124</v>
      </c>
      <c r="AW2680" s="60" t="s">
        <v>1124</v>
      </c>
      <c r="AX2680" s="60" t="s">
        <v>1124</v>
      </c>
      <c r="AY2680" s="60" t="s">
        <v>1124</v>
      </c>
    </row>
    <row r="2681" spans="1:54" ht="15.75" hidden="1" customHeight="1" x14ac:dyDescent="0.2">
      <c r="A2681" s="399">
        <v>8188</v>
      </c>
      <c r="B2681" s="258">
        <v>0</v>
      </c>
      <c r="C2681" t="s">
        <v>1128</v>
      </c>
      <c r="D2681" t="s">
        <v>1410</v>
      </c>
      <c r="E2681" t="s">
        <v>2504</v>
      </c>
      <c r="F2681" s="402" t="s">
        <v>2512</v>
      </c>
      <c r="G2681" s="53" t="s">
        <v>1126</v>
      </c>
      <c r="H2681" t="s">
        <v>2513</v>
      </c>
      <c r="I2681">
        <v>1</v>
      </c>
      <c r="J2681" s="402" t="s">
        <v>3757</v>
      </c>
      <c r="K2681" s="402" t="s">
        <v>1412</v>
      </c>
      <c r="L2681" s="402" t="s">
        <v>14813</v>
      </c>
      <c r="M2681" t="s">
        <v>2202</v>
      </c>
      <c r="N2681" s="34">
        <v>0</v>
      </c>
      <c r="O2681" s="34" t="s">
        <v>123</v>
      </c>
      <c r="P2681" s="34">
        <v>0</v>
      </c>
      <c r="Q2681" s="34" t="s">
        <v>749</v>
      </c>
      <c r="R2681" s="34">
        <v>0</v>
      </c>
      <c r="S2681" s="48" t="s">
        <v>1123</v>
      </c>
      <c r="T2681" s="13"/>
      <c r="U2681" s="12"/>
      <c r="V2681" s="12"/>
      <c r="W2681" s="12"/>
      <c r="X2681" s="14" t="str">
        <f t="shared" si="41"/>
        <v>С</v>
      </c>
      <c r="Y2681" s="271">
        <f>Таблица1[[#This Row],[ID_intellix]]</f>
        <v>8188</v>
      </c>
      <c r="Z2681" s="269" t="s">
        <v>122</v>
      </c>
      <c r="AA2681" s="145">
        <f>IF(OR(Таблица1[[#This Row],[CARDIO_report]]&lt;&gt;0,Таблица1[[#This Row],[AI COMBO_report]]&lt;&gt;0,Таблица1[[#This Row],[OTC_report]]&lt;&gt;0),1,0)</f>
        <v>0</v>
      </c>
      <c r="AE2681" s="60"/>
      <c r="AF2681" s="60"/>
      <c r="AP2681" s="35" t="e">
        <f>VLOOKUP(Таблица1[[#This Row],[ID_]],'[2]by FF'!$A:$Y,25,0)</f>
        <v>#N/A</v>
      </c>
      <c r="AT2681" s="378"/>
    </row>
    <row r="2682" spans="1:54" ht="15.75" hidden="1" customHeight="1" x14ac:dyDescent="0.2">
      <c r="A2682" s="46">
        <v>1396</v>
      </c>
      <c r="B2682" s="258" t="s">
        <v>9454</v>
      </c>
      <c r="C2682" t="s">
        <v>1128</v>
      </c>
      <c r="D2682" t="s">
        <v>1445</v>
      </c>
      <c r="E2682" t="s">
        <v>2504</v>
      </c>
      <c r="F2682" s="29" t="s">
        <v>3401</v>
      </c>
      <c r="G2682" s="47">
        <v>6</v>
      </c>
      <c r="H2682" t="s">
        <v>3300</v>
      </c>
      <c r="I2682">
        <v>1</v>
      </c>
      <c r="J2682" t="s">
        <v>9455</v>
      </c>
      <c r="K2682" t="s">
        <v>1165</v>
      </c>
      <c r="L2682" t="s">
        <v>9456</v>
      </c>
      <c r="M2682" t="s">
        <v>2202</v>
      </c>
      <c r="N2682" s="34" t="s">
        <v>445</v>
      </c>
      <c r="O2682" s="34" t="s">
        <v>68</v>
      </c>
      <c r="P2682" s="34" t="s">
        <v>74</v>
      </c>
      <c r="Q2682" s="34" t="s">
        <v>760</v>
      </c>
      <c r="R2682" s="34" t="s">
        <v>766</v>
      </c>
      <c r="S2682" s="48" t="s">
        <v>1123</v>
      </c>
      <c r="T2682" s="13" t="s">
        <v>1863</v>
      </c>
      <c r="U2682" s="12" t="s">
        <v>122</v>
      </c>
      <c r="V2682" s="12" t="s">
        <v>1863</v>
      </c>
      <c r="W2682" s="12" t="s">
        <v>122</v>
      </c>
      <c r="X2682" s="14" t="str">
        <f t="shared" si="41"/>
        <v>А</v>
      </c>
      <c r="Y2682" s="271">
        <f>Таблица1[[#This Row],[ID_intellix]]</f>
        <v>1396</v>
      </c>
      <c r="Z2682" s="269" t="s">
        <v>122</v>
      </c>
      <c r="AA2682" s="145">
        <f>IF(OR(Таблица1[[#This Row],[CARDIO_report]]&lt;&gt;0,Таблица1[[#This Row],[AI COMBO_report]]&lt;&gt;0,Таблица1[[#This Row],[OTC_report]]&lt;&gt;0),1,0)</f>
        <v>1</v>
      </c>
      <c r="AB2682" s="60" t="s">
        <v>1124</v>
      </c>
      <c r="AC2682" s="60" t="s">
        <v>1124</v>
      </c>
      <c r="AD2682" s="60" t="s">
        <v>1124</v>
      </c>
      <c r="AE2682" s="60" t="s">
        <v>1124</v>
      </c>
      <c r="AF2682" s="60"/>
      <c r="AG2682" s="89" t="s">
        <v>1414</v>
      </c>
      <c r="AH2682" s="89">
        <v>385</v>
      </c>
      <c r="AI2682" s="89" t="s">
        <v>1414</v>
      </c>
      <c r="AJ2682" s="89">
        <v>312</v>
      </c>
      <c r="AK2682" s="89" t="s">
        <v>1414</v>
      </c>
      <c r="AL2682" s="89">
        <v>459</v>
      </c>
      <c r="AM2682" s="89" t="s">
        <v>1414</v>
      </c>
      <c r="AN2682" s="89">
        <v>345</v>
      </c>
      <c r="AP2682" s="35" t="s">
        <v>1917</v>
      </c>
      <c r="AQ2682" s="377">
        <v>0</v>
      </c>
      <c r="AR2682" s="378">
        <v>0</v>
      </c>
      <c r="AS2682" s="377">
        <v>0</v>
      </c>
      <c r="AT2682" s="378">
        <v>0</v>
      </c>
      <c r="AU2682" s="377">
        <v>0</v>
      </c>
      <c r="AV2682" s="377">
        <v>0</v>
      </c>
      <c r="AW2682" s="377">
        <v>0</v>
      </c>
      <c r="AX2682">
        <v>0</v>
      </c>
      <c r="AY2682">
        <v>0</v>
      </c>
      <c r="BA2682" s="2" t="s">
        <v>15961</v>
      </c>
    </row>
    <row r="2683" spans="1:54" ht="15.75" hidden="1" customHeight="1" x14ac:dyDescent="0.2">
      <c r="A2683" s="46">
        <v>744</v>
      </c>
      <c r="B2683" s="258" t="s">
        <v>9499</v>
      </c>
      <c r="C2683" t="s">
        <v>1128</v>
      </c>
      <c r="D2683" t="s">
        <v>1454</v>
      </c>
      <c r="E2683" t="s">
        <v>2504</v>
      </c>
      <c r="F2683" s="29" t="s">
        <v>15959</v>
      </c>
      <c r="G2683" s="47">
        <v>8</v>
      </c>
      <c r="H2683" t="s">
        <v>2610</v>
      </c>
      <c r="I2683">
        <v>1</v>
      </c>
      <c r="J2683" t="s">
        <v>15946</v>
      </c>
      <c r="K2683" t="s">
        <v>1165</v>
      </c>
      <c r="L2683" t="s">
        <v>9500</v>
      </c>
      <c r="M2683" t="s">
        <v>2202</v>
      </c>
      <c r="N2683" s="34">
        <v>0</v>
      </c>
      <c r="O2683" s="34" t="s">
        <v>68</v>
      </c>
      <c r="P2683" s="34">
        <v>0</v>
      </c>
      <c r="Q2683" s="34" t="s">
        <v>760</v>
      </c>
      <c r="R2683" s="34" t="s">
        <v>766</v>
      </c>
      <c r="S2683" s="48" t="s">
        <v>1123</v>
      </c>
      <c r="T2683" s="13" t="s">
        <v>1863</v>
      </c>
      <c r="U2683" s="12" t="s">
        <v>122</v>
      </c>
      <c r="V2683" s="12" t="s">
        <v>122</v>
      </c>
      <c r="W2683" s="12" t="s">
        <v>122</v>
      </c>
      <c r="X2683" s="14" t="str">
        <f t="shared" si="41"/>
        <v>В</v>
      </c>
      <c r="Y2683" s="271">
        <f>Таблица1[[#This Row],[ID_intellix]]</f>
        <v>744</v>
      </c>
      <c r="Z2683" s="269" t="s">
        <v>122</v>
      </c>
      <c r="AA2683" s="145">
        <f>IF(OR(Таблица1[[#This Row],[CARDIO_report]]&lt;&gt;0,Таблица1[[#This Row],[AI COMBO_report]]&lt;&gt;0,Таблица1[[#This Row],[OTC_report]]&lt;&gt;0),1,0)</f>
        <v>1</v>
      </c>
      <c r="AB2683" s="60" t="s">
        <v>1124</v>
      </c>
      <c r="AC2683" s="60" t="s">
        <v>1124</v>
      </c>
      <c r="AD2683" s="60" t="s">
        <v>1124</v>
      </c>
      <c r="AE2683" s="60" t="s">
        <v>1124</v>
      </c>
      <c r="AF2683" s="60"/>
      <c r="AG2683" s="89" t="s">
        <v>1145</v>
      </c>
      <c r="AH2683" s="89">
        <v>493</v>
      </c>
      <c r="AI2683" s="89" t="s">
        <v>1145</v>
      </c>
      <c r="AJ2683" s="89">
        <v>565</v>
      </c>
      <c r="AK2683" s="89" t="s">
        <v>1145</v>
      </c>
      <c r="AL2683" s="89">
        <v>444</v>
      </c>
      <c r="AM2683" s="89" t="s">
        <v>1145</v>
      </c>
      <c r="AN2683" s="89">
        <v>541</v>
      </c>
      <c r="AP2683" s="35" t="s">
        <v>1917</v>
      </c>
      <c r="AQ2683" s="377">
        <v>0</v>
      </c>
      <c r="AR2683" s="378">
        <v>0</v>
      </c>
      <c r="AS2683" s="377">
        <v>0</v>
      </c>
      <c r="AT2683" s="378">
        <v>0</v>
      </c>
      <c r="AU2683" s="377">
        <v>0</v>
      </c>
      <c r="AV2683" s="377">
        <v>0</v>
      </c>
      <c r="AW2683" s="377">
        <v>0</v>
      </c>
      <c r="AX2683">
        <v>0</v>
      </c>
      <c r="AY2683">
        <v>0</v>
      </c>
    </row>
    <row r="2684" spans="1:54" ht="15.75" hidden="1" customHeight="1" x14ac:dyDescent="0.2">
      <c r="A2684" s="46">
        <v>1719</v>
      </c>
      <c r="B2684" s="258" t="s">
        <v>9854</v>
      </c>
      <c r="C2684" t="s">
        <v>1128</v>
      </c>
      <c r="D2684" t="s">
        <v>1448</v>
      </c>
      <c r="E2684" t="s">
        <v>2504</v>
      </c>
      <c r="F2684" s="29" t="s">
        <v>3159</v>
      </c>
      <c r="G2684" s="47">
        <v>37</v>
      </c>
      <c r="H2684" t="s">
        <v>1140</v>
      </c>
      <c r="I2684">
        <v>1</v>
      </c>
      <c r="J2684" t="s">
        <v>9855</v>
      </c>
      <c r="K2684" t="s">
        <v>1165</v>
      </c>
      <c r="L2684" t="s">
        <v>9856</v>
      </c>
      <c r="M2684" t="s">
        <v>2202</v>
      </c>
      <c r="N2684" s="34">
        <v>0</v>
      </c>
      <c r="O2684" s="34" t="s">
        <v>68</v>
      </c>
      <c r="P2684" s="34" t="s">
        <v>74</v>
      </c>
      <c r="Q2684" s="34" t="s">
        <v>760</v>
      </c>
      <c r="R2684" s="34" t="s">
        <v>766</v>
      </c>
      <c r="S2684" s="48" t="s">
        <v>1123</v>
      </c>
      <c r="T2684" s="13" t="s">
        <v>1863</v>
      </c>
      <c r="U2684" s="12" t="s">
        <v>122</v>
      </c>
      <c r="V2684" s="12" t="s">
        <v>1863</v>
      </c>
      <c r="W2684" s="12" t="s">
        <v>122</v>
      </c>
      <c r="X2684" s="14" t="str">
        <f t="shared" si="41"/>
        <v>А</v>
      </c>
      <c r="Y2684" s="271">
        <f>Таблица1[[#This Row],[ID_intellix]]</f>
        <v>1719</v>
      </c>
      <c r="Z2684" s="269" t="s">
        <v>122</v>
      </c>
      <c r="AA2684" s="145">
        <f>IF(OR(Таблица1[[#This Row],[CARDIO_report]]&lt;&gt;0,Таблица1[[#This Row],[AI COMBO_report]]&lt;&gt;0,Таблица1[[#This Row],[OTC_report]]&lt;&gt;0),1,0)</f>
        <v>1</v>
      </c>
      <c r="AB2684" s="60" t="s">
        <v>2601</v>
      </c>
      <c r="AC2684" s="60" t="s">
        <v>2602</v>
      </c>
      <c r="AD2684" s="60" t="s">
        <v>1124</v>
      </c>
      <c r="AE2684" s="60" t="s">
        <v>1124</v>
      </c>
      <c r="AF2684" s="60"/>
      <c r="AG2684" s="89" t="s">
        <v>1437</v>
      </c>
      <c r="AH2684" s="89">
        <v>50</v>
      </c>
      <c r="AI2684" s="89" t="s">
        <v>1437</v>
      </c>
      <c r="AJ2684" s="89">
        <v>177</v>
      </c>
      <c r="AK2684" s="89" t="s">
        <v>1437</v>
      </c>
      <c r="AL2684" s="89">
        <v>22</v>
      </c>
      <c r="AM2684" s="89" t="s">
        <v>2516</v>
      </c>
      <c r="AN2684" s="89">
        <v>41</v>
      </c>
      <c r="AP2684" s="35" t="s">
        <v>1917</v>
      </c>
      <c r="AQ2684" s="377" t="s">
        <v>2847</v>
      </c>
      <c r="AR2684" s="378">
        <v>0</v>
      </c>
      <c r="AS2684" s="377" t="s">
        <v>2847</v>
      </c>
      <c r="AT2684" s="378">
        <v>0</v>
      </c>
      <c r="AU2684" s="377">
        <v>0</v>
      </c>
      <c r="AV2684" s="377">
        <v>0</v>
      </c>
      <c r="AW2684" s="377" t="s">
        <v>2847</v>
      </c>
      <c r="AX2684" s="2">
        <v>0</v>
      </c>
      <c r="AY2684" s="2" t="s">
        <v>2847</v>
      </c>
      <c r="BA2684" s="2" t="s">
        <v>6336</v>
      </c>
    </row>
    <row r="2685" spans="1:54" ht="15.75" hidden="1" customHeight="1" x14ac:dyDescent="0.2">
      <c r="A2685" s="46">
        <v>2667</v>
      </c>
      <c r="B2685" s="258" t="s">
        <v>9968</v>
      </c>
      <c r="C2685" t="s">
        <v>1128</v>
      </c>
      <c r="D2685" t="s">
        <v>1434</v>
      </c>
      <c r="E2685" t="s">
        <v>2504</v>
      </c>
      <c r="F2685" s="29" t="s">
        <v>3159</v>
      </c>
      <c r="G2685" s="47">
        <v>52</v>
      </c>
      <c r="H2685" t="s">
        <v>1140</v>
      </c>
      <c r="I2685">
        <v>1</v>
      </c>
      <c r="J2685" t="s">
        <v>9969</v>
      </c>
      <c r="K2685" t="s">
        <v>1165</v>
      </c>
      <c r="L2685" t="s">
        <v>9970</v>
      </c>
      <c r="M2685" t="s">
        <v>2202</v>
      </c>
      <c r="N2685" s="34">
        <v>0</v>
      </c>
      <c r="O2685" s="34" t="s">
        <v>68</v>
      </c>
      <c r="P2685" s="34" t="s">
        <v>74</v>
      </c>
      <c r="Q2685" s="34" t="s">
        <v>760</v>
      </c>
      <c r="R2685" s="34" t="s">
        <v>766</v>
      </c>
      <c r="S2685" s="48" t="s">
        <v>1123</v>
      </c>
      <c r="T2685" s="13" t="s">
        <v>1863</v>
      </c>
      <c r="U2685" s="12" t="s">
        <v>122</v>
      </c>
      <c r="V2685" s="12" t="s">
        <v>122</v>
      </c>
      <c r="W2685" s="12" t="s">
        <v>122</v>
      </c>
      <c r="X2685" s="14" t="str">
        <f t="shared" si="41"/>
        <v>В</v>
      </c>
      <c r="Y2685" s="271">
        <f>Таблица1[[#This Row],[ID_intellix]]</f>
        <v>2667</v>
      </c>
      <c r="Z2685" s="269" t="s">
        <v>122</v>
      </c>
      <c r="AA2685" s="145">
        <f>IF(OR(Таблица1[[#This Row],[CARDIO_report]]&lt;&gt;0,Таблица1[[#This Row],[AI COMBO_report]]&lt;&gt;0,Таблица1[[#This Row],[OTC_report]]&lt;&gt;0),1,0)</f>
        <v>1</v>
      </c>
      <c r="AB2685" s="60" t="s">
        <v>2602</v>
      </c>
      <c r="AC2685" s="60" t="s">
        <v>2602</v>
      </c>
      <c r="AD2685" s="60" t="s">
        <v>1124</v>
      </c>
      <c r="AE2685" s="60" t="s">
        <v>1124</v>
      </c>
      <c r="AF2685" s="60"/>
      <c r="AG2685" s="89" t="s">
        <v>2516</v>
      </c>
      <c r="AH2685" s="89">
        <v>37</v>
      </c>
      <c r="AI2685" s="89" t="s">
        <v>2516</v>
      </c>
      <c r="AJ2685" s="89">
        <v>20</v>
      </c>
      <c r="AK2685" s="89" t="s">
        <v>2516</v>
      </c>
      <c r="AL2685" s="89">
        <v>4</v>
      </c>
      <c r="AM2685" s="89" t="s">
        <v>1437</v>
      </c>
      <c r="AN2685" s="89">
        <v>2</v>
      </c>
      <c r="AP2685" s="35" t="s">
        <v>1857</v>
      </c>
      <c r="AQ2685" s="377">
        <v>0</v>
      </c>
      <c r="AR2685" s="378">
        <v>0</v>
      </c>
      <c r="AS2685" s="377" t="s">
        <v>2847</v>
      </c>
      <c r="AT2685" s="378">
        <v>0</v>
      </c>
      <c r="AU2685" s="377">
        <v>0</v>
      </c>
      <c r="AV2685" s="377">
        <v>0</v>
      </c>
      <c r="AW2685" s="377" t="s">
        <v>2847</v>
      </c>
      <c r="AX2685" s="2">
        <v>0</v>
      </c>
      <c r="AY2685" s="2" t="s">
        <v>2847</v>
      </c>
      <c r="BA2685" s="2" t="s">
        <v>6336</v>
      </c>
    </row>
    <row r="2686" spans="1:54" ht="15.75" hidden="1" customHeight="1" x14ac:dyDescent="0.2">
      <c r="A2686" s="46">
        <v>82</v>
      </c>
      <c r="B2686" s="258" t="s">
        <v>10082</v>
      </c>
      <c r="C2686" t="s">
        <v>1128</v>
      </c>
      <c r="D2686" t="s">
        <v>1434</v>
      </c>
      <c r="E2686" t="s">
        <v>2504</v>
      </c>
      <c r="F2686" s="29" t="s">
        <v>3159</v>
      </c>
      <c r="G2686" s="47">
        <v>7</v>
      </c>
      <c r="H2686" t="s">
        <v>1140</v>
      </c>
      <c r="I2686">
        <v>1</v>
      </c>
      <c r="J2686" t="s">
        <v>10083</v>
      </c>
      <c r="K2686" t="s">
        <v>1165</v>
      </c>
      <c r="L2686" t="s">
        <v>10084</v>
      </c>
      <c r="M2686" t="s">
        <v>2202</v>
      </c>
      <c r="N2686" s="34">
        <v>0</v>
      </c>
      <c r="O2686" s="34" t="s">
        <v>68</v>
      </c>
      <c r="P2686" s="34" t="s">
        <v>74</v>
      </c>
      <c r="Q2686" s="34" t="s">
        <v>760</v>
      </c>
      <c r="R2686" s="34" t="s">
        <v>766</v>
      </c>
      <c r="S2686" s="48" t="s">
        <v>1123</v>
      </c>
      <c r="T2686" s="13" t="s">
        <v>122</v>
      </c>
      <c r="U2686" s="12" t="s">
        <v>1863</v>
      </c>
      <c r="V2686" s="12" t="s">
        <v>122</v>
      </c>
      <c r="W2686" s="12" t="s">
        <v>122</v>
      </c>
      <c r="X2686" s="14" t="str">
        <f t="shared" si="41"/>
        <v>В</v>
      </c>
      <c r="Y2686" s="271">
        <f>Таблица1[[#This Row],[ID_intellix]]</f>
        <v>82</v>
      </c>
      <c r="Z2686" s="269" t="s">
        <v>122</v>
      </c>
      <c r="AA2686" s="145">
        <f>IF(OR(Таблица1[[#This Row],[CARDIO_report]]&lt;&gt;0,Таблица1[[#This Row],[AI COMBO_report]]&lt;&gt;0,Таблица1[[#This Row],[OTC_report]]&lt;&gt;0),1,0)</f>
        <v>1</v>
      </c>
      <c r="AB2686" s="60" t="s">
        <v>2601</v>
      </c>
      <c r="AC2686" s="60" t="s">
        <v>2602</v>
      </c>
      <c r="AD2686" s="60" t="s">
        <v>1124</v>
      </c>
      <c r="AE2686" s="60" t="s">
        <v>1124</v>
      </c>
      <c r="AF2686" s="60"/>
      <c r="AG2686" s="89" t="s">
        <v>1437</v>
      </c>
      <c r="AH2686" s="89">
        <v>71</v>
      </c>
      <c r="AI2686" s="89" t="s">
        <v>1437</v>
      </c>
      <c r="AJ2686" s="89">
        <v>50</v>
      </c>
      <c r="AK2686" s="89" t="s">
        <v>1437</v>
      </c>
      <c r="AL2686" s="89">
        <v>59</v>
      </c>
      <c r="AM2686" s="89" t="s">
        <v>1437</v>
      </c>
      <c r="AN2686" s="89">
        <v>46</v>
      </c>
      <c r="AP2686" s="35" t="s">
        <v>1917</v>
      </c>
      <c r="AQ2686" s="377">
        <v>0</v>
      </c>
      <c r="AR2686" s="377" t="s">
        <v>6332</v>
      </c>
      <c r="AS2686" s="377">
        <v>0</v>
      </c>
      <c r="AT2686" s="378" t="s">
        <v>6332</v>
      </c>
      <c r="AU2686" s="377">
        <v>0</v>
      </c>
      <c r="AV2686" s="377">
        <v>0</v>
      </c>
      <c r="AW2686" s="377">
        <v>0</v>
      </c>
      <c r="AX2686" s="2" t="s">
        <v>6332</v>
      </c>
      <c r="AY2686" s="2">
        <v>0</v>
      </c>
      <c r="AZ2686" t="s">
        <v>6332</v>
      </c>
      <c r="BB2686" t="s">
        <v>6332</v>
      </c>
    </row>
    <row r="2687" spans="1:54" ht="15.75" hidden="1" customHeight="1" x14ac:dyDescent="0.2">
      <c r="A2687" s="46">
        <v>1000</v>
      </c>
      <c r="B2687" s="258" t="s">
        <v>10131</v>
      </c>
      <c r="C2687" t="s">
        <v>1128</v>
      </c>
      <c r="D2687" t="s">
        <v>1457</v>
      </c>
      <c r="E2687" t="s">
        <v>2504</v>
      </c>
      <c r="F2687" s="29" t="s">
        <v>3159</v>
      </c>
      <c r="G2687" s="47">
        <v>90</v>
      </c>
      <c r="H2687" t="s">
        <v>1140</v>
      </c>
      <c r="I2687">
        <v>1</v>
      </c>
      <c r="J2687" t="s">
        <v>10132</v>
      </c>
      <c r="K2687" t="s">
        <v>1165</v>
      </c>
      <c r="L2687" t="s">
        <v>10133</v>
      </c>
      <c r="M2687" t="s">
        <v>2202</v>
      </c>
      <c r="N2687" s="34" t="s">
        <v>578</v>
      </c>
      <c r="O2687" s="34" t="s">
        <v>68</v>
      </c>
      <c r="P2687" s="34" t="s">
        <v>74</v>
      </c>
      <c r="Q2687" s="34" t="s">
        <v>760</v>
      </c>
      <c r="R2687" s="34" t="s">
        <v>766</v>
      </c>
      <c r="S2687" s="48" t="s">
        <v>1123</v>
      </c>
      <c r="T2687" s="13" t="s">
        <v>1863</v>
      </c>
      <c r="U2687" s="12" t="s">
        <v>122</v>
      </c>
      <c r="V2687" s="12" t="s">
        <v>122</v>
      </c>
      <c r="W2687" s="12" t="s">
        <v>1863</v>
      </c>
      <c r="X2687" s="14" t="str">
        <f t="shared" si="41"/>
        <v>А</v>
      </c>
      <c r="Y2687" s="271">
        <f>Таблица1[[#This Row],[ID_intellix]]</f>
        <v>1000</v>
      </c>
      <c r="Z2687" s="269" t="s">
        <v>122</v>
      </c>
      <c r="AA2687" s="145">
        <f>IF(OR(Таблица1[[#This Row],[CARDIO_report]]&lt;&gt;0,Таблица1[[#This Row],[AI COMBO_report]]&lt;&gt;0,Таблица1[[#This Row],[OTC_report]]&lt;&gt;0),1,0)</f>
        <v>1</v>
      </c>
      <c r="AB2687" s="60" t="s">
        <v>2601</v>
      </c>
      <c r="AC2687" s="60" t="s">
        <v>2601</v>
      </c>
      <c r="AD2687" s="60" t="s">
        <v>1124</v>
      </c>
      <c r="AE2687" s="60" t="s">
        <v>1124</v>
      </c>
      <c r="AF2687" s="60"/>
      <c r="AG2687" s="89" t="s">
        <v>2516</v>
      </c>
      <c r="AH2687" s="89">
        <v>90</v>
      </c>
      <c r="AI2687" s="89" t="s">
        <v>2516</v>
      </c>
      <c r="AJ2687" s="89">
        <v>34</v>
      </c>
      <c r="AK2687" s="89" t="s">
        <v>2516</v>
      </c>
      <c r="AL2687" s="89">
        <v>10</v>
      </c>
      <c r="AM2687" s="89" t="s">
        <v>2516</v>
      </c>
      <c r="AN2687" s="89">
        <v>7</v>
      </c>
      <c r="AP2687" s="35" t="s">
        <v>1917</v>
      </c>
      <c r="AQ2687" s="377" t="s">
        <v>2847</v>
      </c>
      <c r="AR2687" s="378">
        <v>0</v>
      </c>
      <c r="AS2687" s="377" t="s">
        <v>2847</v>
      </c>
      <c r="AT2687" s="378">
        <v>0</v>
      </c>
      <c r="AU2687" s="377">
        <v>0</v>
      </c>
      <c r="AV2687" s="377">
        <v>0</v>
      </c>
      <c r="AW2687" s="377" t="s">
        <v>2847</v>
      </c>
      <c r="AX2687" s="2">
        <v>0</v>
      </c>
      <c r="AY2687" s="2" t="s">
        <v>2847</v>
      </c>
      <c r="BA2687" s="2" t="s">
        <v>6336</v>
      </c>
    </row>
    <row r="2688" spans="1:54" ht="15.75" hidden="1" customHeight="1" x14ac:dyDescent="0.2">
      <c r="A2688" s="46">
        <v>2882</v>
      </c>
      <c r="B2688" s="258" t="s">
        <v>10137</v>
      </c>
      <c r="C2688" t="s">
        <v>1128</v>
      </c>
      <c r="D2688" t="s">
        <v>1445</v>
      </c>
      <c r="E2688" t="s">
        <v>2504</v>
      </c>
      <c r="F2688" s="29" t="s">
        <v>3159</v>
      </c>
      <c r="G2688" s="47">
        <v>92</v>
      </c>
      <c r="H2688" t="s">
        <v>1140</v>
      </c>
      <c r="I2688">
        <v>1</v>
      </c>
      <c r="J2688" t="s">
        <v>15933</v>
      </c>
      <c r="K2688" t="s">
        <v>1165</v>
      </c>
      <c r="L2688" t="s">
        <v>10138</v>
      </c>
      <c r="M2688" t="s">
        <v>2202</v>
      </c>
      <c r="N2688" s="34">
        <v>0</v>
      </c>
      <c r="O2688" s="34" t="s">
        <v>68</v>
      </c>
      <c r="P2688" s="34">
        <v>0</v>
      </c>
      <c r="Q2688" s="34" t="s">
        <v>760</v>
      </c>
      <c r="R2688" s="34" t="s">
        <v>766</v>
      </c>
      <c r="S2688" s="48" t="s">
        <v>1123</v>
      </c>
      <c r="T2688" s="13" t="s">
        <v>122</v>
      </c>
      <c r="U2688" s="12" t="s">
        <v>122</v>
      </c>
      <c r="V2688" s="12" t="s">
        <v>1863</v>
      </c>
      <c r="W2688" s="12" t="s">
        <v>122</v>
      </c>
      <c r="X2688" s="14" t="str">
        <f t="shared" si="41"/>
        <v>В</v>
      </c>
      <c r="Y2688" s="271">
        <f>Таблица1[[#This Row],[ID_intellix]]</f>
        <v>2882</v>
      </c>
      <c r="Z2688" s="269" t="s">
        <v>122</v>
      </c>
      <c r="AA2688" s="145">
        <f>IF(OR(Таблица1[[#This Row],[CARDIO_report]]&lt;&gt;0,Таблица1[[#This Row],[AI COMBO_report]]&lt;&gt;0,Таблица1[[#This Row],[OTC_report]]&lt;&gt;0),1,0)</f>
        <v>1</v>
      </c>
      <c r="AB2688" s="60" t="s">
        <v>2602</v>
      </c>
      <c r="AC2688" s="60" t="s">
        <v>2602</v>
      </c>
      <c r="AD2688" s="60" t="s">
        <v>1124</v>
      </c>
      <c r="AE2688" s="60" t="s">
        <v>1124</v>
      </c>
      <c r="AF2688" s="60"/>
      <c r="AG2688" s="89" t="s">
        <v>1437</v>
      </c>
      <c r="AH2688" s="89">
        <v>23</v>
      </c>
      <c r="AI2688" s="89" t="s">
        <v>1437</v>
      </c>
      <c r="AJ2688" s="89">
        <v>58</v>
      </c>
      <c r="AK2688" s="89" t="s">
        <v>1437</v>
      </c>
      <c r="AL2688" s="89">
        <v>55</v>
      </c>
      <c r="AM2688" s="89" t="s">
        <v>1437</v>
      </c>
      <c r="AN2688" s="89">
        <v>92</v>
      </c>
      <c r="AP2688" s="35" t="s">
        <v>1857</v>
      </c>
      <c r="AQ2688" s="377">
        <v>0</v>
      </c>
      <c r="AR2688" s="378">
        <v>0</v>
      </c>
      <c r="AS2688" s="377">
        <v>0</v>
      </c>
      <c r="AT2688" s="378">
        <v>0</v>
      </c>
      <c r="AU2688" s="377">
        <v>0</v>
      </c>
      <c r="AV2688" s="377">
        <v>0</v>
      </c>
      <c r="AW2688" s="377">
        <v>0</v>
      </c>
      <c r="AX2688">
        <v>0</v>
      </c>
      <c r="AY2688">
        <v>0</v>
      </c>
    </row>
    <row r="2689" spans="1:54" ht="15.75" hidden="1" customHeight="1" x14ac:dyDescent="0.2">
      <c r="A2689" s="46">
        <v>376</v>
      </c>
      <c r="B2689" s="258" t="s">
        <v>10316</v>
      </c>
      <c r="C2689" t="s">
        <v>1128</v>
      </c>
      <c r="D2689" t="s">
        <v>1448</v>
      </c>
      <c r="E2689" t="s">
        <v>2504</v>
      </c>
      <c r="F2689" s="29" t="s">
        <v>3105</v>
      </c>
      <c r="G2689" s="47">
        <v>12</v>
      </c>
      <c r="H2689" t="s">
        <v>2563</v>
      </c>
      <c r="I2689">
        <v>1</v>
      </c>
      <c r="J2689" t="s">
        <v>15816</v>
      </c>
      <c r="K2689" t="s">
        <v>1165</v>
      </c>
      <c r="L2689" t="s">
        <v>10317</v>
      </c>
      <c r="M2689" t="s">
        <v>2202</v>
      </c>
      <c r="N2689" s="34">
        <v>0</v>
      </c>
      <c r="O2689" s="34" t="s">
        <v>68</v>
      </c>
      <c r="P2689" s="34" t="s">
        <v>74</v>
      </c>
      <c r="Q2689" s="34" t="s">
        <v>760</v>
      </c>
      <c r="R2689" s="34" t="s">
        <v>766</v>
      </c>
      <c r="S2689" s="48" t="s">
        <v>1123</v>
      </c>
      <c r="T2689" s="13" t="s">
        <v>1863</v>
      </c>
      <c r="U2689" s="12" t="s">
        <v>122</v>
      </c>
      <c r="V2689" s="12" t="s">
        <v>122</v>
      </c>
      <c r="W2689" s="12" t="s">
        <v>1863</v>
      </c>
      <c r="X2689" s="14" t="str">
        <f t="shared" si="41"/>
        <v>А</v>
      </c>
      <c r="Y2689" s="271">
        <f>Таблица1[[#This Row],[ID_intellix]]</f>
        <v>376</v>
      </c>
      <c r="Z2689" s="269" t="s">
        <v>122</v>
      </c>
      <c r="AA2689" s="145">
        <f>IF(OR(Таблица1[[#This Row],[CARDIO_report]]&lt;&gt;0,Таблица1[[#This Row],[AI COMBO_report]]&lt;&gt;0,Таблица1[[#This Row],[OTC_report]]&lt;&gt;0),1,0)</f>
        <v>1</v>
      </c>
      <c r="AB2689" s="60" t="s">
        <v>1124</v>
      </c>
      <c r="AC2689" s="60" t="s">
        <v>1124</v>
      </c>
      <c r="AD2689" s="60" t="s">
        <v>1124</v>
      </c>
      <c r="AE2689" s="89" t="s">
        <v>1917</v>
      </c>
      <c r="AF2689" s="89"/>
      <c r="AG2689" s="89" t="s">
        <v>1414</v>
      </c>
      <c r="AH2689" s="89">
        <v>501</v>
      </c>
      <c r="AI2689" s="89" t="s">
        <v>1414</v>
      </c>
      <c r="AJ2689" s="89">
        <v>462</v>
      </c>
      <c r="AK2689" s="89" t="s">
        <v>1414</v>
      </c>
      <c r="AL2689" s="89">
        <v>538</v>
      </c>
      <c r="AM2689" s="89" t="s">
        <v>1414</v>
      </c>
      <c r="AN2689" s="89">
        <v>518</v>
      </c>
      <c r="AP2689" s="35" t="s">
        <v>1917</v>
      </c>
      <c r="AQ2689" s="377">
        <v>0</v>
      </c>
      <c r="AR2689" s="378">
        <v>0</v>
      </c>
      <c r="AS2689" s="377">
        <v>0</v>
      </c>
      <c r="AT2689" s="378">
        <v>0</v>
      </c>
      <c r="AU2689" s="377">
        <v>0</v>
      </c>
      <c r="AV2689" s="377">
        <v>0</v>
      </c>
      <c r="AW2689" s="377">
        <v>0</v>
      </c>
      <c r="AX2689" s="2" t="s">
        <v>6343</v>
      </c>
      <c r="AY2689" s="2">
        <v>0</v>
      </c>
      <c r="AZ2689" s="2" t="s">
        <v>6344</v>
      </c>
      <c r="BA2689" s="2" t="s">
        <v>15962</v>
      </c>
      <c r="BB2689" s="2" t="s">
        <v>6344</v>
      </c>
    </row>
    <row r="2690" spans="1:54" ht="15.75" hidden="1" customHeight="1" x14ac:dyDescent="0.2">
      <c r="A2690" s="46">
        <v>3131</v>
      </c>
      <c r="B2690" s="258" t="s">
        <v>10349</v>
      </c>
      <c r="C2690" t="s">
        <v>1128</v>
      </c>
      <c r="D2690" t="s">
        <v>1434</v>
      </c>
      <c r="E2690" t="s">
        <v>2504</v>
      </c>
      <c r="F2690" s="29" t="s">
        <v>6473</v>
      </c>
      <c r="G2690" s="47">
        <v>2</v>
      </c>
      <c r="H2690" t="s">
        <v>6473</v>
      </c>
      <c r="I2690">
        <v>1</v>
      </c>
      <c r="J2690" t="s">
        <v>10350</v>
      </c>
      <c r="K2690" t="s">
        <v>1165</v>
      </c>
      <c r="L2690" t="s">
        <v>10351</v>
      </c>
      <c r="M2690" t="s">
        <v>2202</v>
      </c>
      <c r="N2690" s="34">
        <v>0</v>
      </c>
      <c r="O2690" s="34" t="s">
        <v>68</v>
      </c>
      <c r="P2690" s="34" t="s">
        <v>74</v>
      </c>
      <c r="Q2690" s="34" t="s">
        <v>760</v>
      </c>
      <c r="R2690" s="34" t="s">
        <v>766</v>
      </c>
      <c r="S2690" s="48" t="s">
        <v>1123</v>
      </c>
      <c r="T2690" s="13" t="s">
        <v>1863</v>
      </c>
      <c r="U2690" s="12" t="s">
        <v>122</v>
      </c>
      <c r="V2690" s="12" t="s">
        <v>122</v>
      </c>
      <c r="W2690" s="12" t="s">
        <v>1863</v>
      </c>
      <c r="X2690" s="14" t="str">
        <f t="shared" si="41"/>
        <v>А</v>
      </c>
      <c r="Y2690" s="271">
        <f>Таблица1[[#This Row],[ID_intellix]]</f>
        <v>3131</v>
      </c>
      <c r="Z2690" s="269" t="s">
        <v>122</v>
      </c>
      <c r="AA2690" s="145">
        <f>IF(OR(Таблица1[[#This Row],[CARDIO_report]]&lt;&gt;0,Таблица1[[#This Row],[AI COMBO_report]]&lt;&gt;0,Таблица1[[#This Row],[OTC_report]]&lt;&gt;0),1,0)</f>
        <v>1</v>
      </c>
      <c r="AB2690" s="60" t="s">
        <v>1124</v>
      </c>
      <c r="AC2690" s="60" t="s">
        <v>1124</v>
      </c>
      <c r="AD2690" s="60" t="s">
        <v>1124</v>
      </c>
      <c r="AE2690" s="60" t="s">
        <v>1124</v>
      </c>
      <c r="AF2690" s="60"/>
      <c r="AG2690" s="89" t="s">
        <v>1414</v>
      </c>
      <c r="AH2690" s="89">
        <v>490</v>
      </c>
      <c r="AI2690" s="89" t="s">
        <v>1414</v>
      </c>
      <c r="AJ2690" s="89">
        <v>426</v>
      </c>
      <c r="AK2690" s="89" t="s">
        <v>1414</v>
      </c>
      <c r="AL2690" s="89">
        <v>488</v>
      </c>
      <c r="AM2690" s="89" t="s">
        <v>1414</v>
      </c>
      <c r="AN2690" s="89">
        <v>373</v>
      </c>
      <c r="AP2690" s="35" t="s">
        <v>1917</v>
      </c>
      <c r="AQ2690" s="377">
        <v>0</v>
      </c>
      <c r="AR2690" s="378">
        <v>0</v>
      </c>
      <c r="AS2690" s="377">
        <v>0</v>
      </c>
      <c r="AT2690" s="378">
        <v>0</v>
      </c>
      <c r="AU2690" s="377">
        <v>0</v>
      </c>
      <c r="AV2690" s="377">
        <v>0</v>
      </c>
      <c r="AW2690" s="377">
        <v>0</v>
      </c>
      <c r="AX2690">
        <v>0</v>
      </c>
      <c r="AY2690">
        <v>0</v>
      </c>
    </row>
    <row r="2691" spans="1:54" ht="15.75" hidden="1" customHeight="1" x14ac:dyDescent="0.2">
      <c r="A2691" s="46">
        <v>222</v>
      </c>
      <c r="B2691" s="258" t="s">
        <v>10565</v>
      </c>
      <c r="C2691" t="s">
        <v>1128</v>
      </c>
      <c r="D2691" t="s">
        <v>1164</v>
      </c>
      <c r="E2691" t="s">
        <v>2504</v>
      </c>
      <c r="F2691" s="29" t="s">
        <v>3255</v>
      </c>
      <c r="G2691" s="47">
        <v>19</v>
      </c>
      <c r="H2691" t="s">
        <v>3255</v>
      </c>
      <c r="I2691">
        <v>1</v>
      </c>
      <c r="J2691" t="s">
        <v>10566</v>
      </c>
      <c r="K2691" t="s">
        <v>1165</v>
      </c>
      <c r="L2691" t="s">
        <v>10567</v>
      </c>
      <c r="M2691" t="s">
        <v>2202</v>
      </c>
      <c r="N2691" s="34" t="s">
        <v>445</v>
      </c>
      <c r="O2691" s="34" t="s">
        <v>68</v>
      </c>
      <c r="P2691" s="34">
        <v>0</v>
      </c>
      <c r="Q2691" s="34" t="s">
        <v>760</v>
      </c>
      <c r="R2691" s="34" t="s">
        <v>766</v>
      </c>
      <c r="S2691" s="48" t="s">
        <v>1123</v>
      </c>
      <c r="T2691" s="13" t="s">
        <v>122</v>
      </c>
      <c r="U2691" s="12" t="s">
        <v>122</v>
      </c>
      <c r="V2691" s="12" t="s">
        <v>122</v>
      </c>
      <c r="W2691" s="12" t="s">
        <v>122</v>
      </c>
      <c r="X2691" s="14" t="str">
        <f t="shared" ref="X2691:X2754" si="42">IF(COUNTIF(T2691:W2691,"да")=0,"С",IF(COUNTIF(T2691:W2691,"да")=1,"В","А"))</f>
        <v>С</v>
      </c>
      <c r="Y2691" s="271">
        <f>Таблица1[[#This Row],[ID_intellix]]</f>
        <v>222</v>
      </c>
      <c r="Z2691" s="269" t="s">
        <v>122</v>
      </c>
      <c r="AA2691" s="145">
        <f>IF(OR(Таблица1[[#This Row],[CARDIO_report]]&lt;&gt;0,Таблица1[[#This Row],[AI COMBO_report]]&lt;&gt;0,Таблица1[[#This Row],[OTC_report]]&lt;&gt;0),1,0)</f>
        <v>1</v>
      </c>
      <c r="AB2691" s="60" t="s">
        <v>1124</v>
      </c>
      <c r="AC2691" s="60" t="s">
        <v>1124</v>
      </c>
      <c r="AD2691" s="35" t="s">
        <v>2896</v>
      </c>
      <c r="AE2691" s="60" t="s">
        <v>1124</v>
      </c>
      <c r="AF2691" s="60"/>
      <c r="AG2691" s="60" t="s">
        <v>1124</v>
      </c>
      <c r="AH2691" s="60" t="s">
        <v>1124</v>
      </c>
      <c r="AI2691" s="60" t="s">
        <v>1124</v>
      </c>
      <c r="AJ2691" s="60" t="s">
        <v>1124</v>
      </c>
      <c r="AK2691" s="60" t="s">
        <v>1124</v>
      </c>
      <c r="AL2691" s="60" t="s">
        <v>1124</v>
      </c>
      <c r="AM2691" s="60" t="s">
        <v>1124</v>
      </c>
      <c r="AN2691" s="60" t="s">
        <v>1124</v>
      </c>
      <c r="AO2691" s="60"/>
      <c r="AP2691" s="35" t="s">
        <v>1857</v>
      </c>
      <c r="AQ2691" s="377">
        <v>0</v>
      </c>
      <c r="AR2691" s="378">
        <v>0</v>
      </c>
      <c r="AS2691" s="377">
        <v>0</v>
      </c>
      <c r="AT2691" s="378">
        <v>0</v>
      </c>
      <c r="AU2691" s="377">
        <v>0</v>
      </c>
      <c r="AV2691" s="377">
        <v>0</v>
      </c>
      <c r="AW2691" s="377">
        <v>0</v>
      </c>
      <c r="AX2691">
        <v>0</v>
      </c>
      <c r="AY2691">
        <v>0</v>
      </c>
    </row>
    <row r="2692" spans="1:54" ht="15.75" hidden="1" customHeight="1" x14ac:dyDescent="0.2">
      <c r="A2692" s="46">
        <v>226</v>
      </c>
      <c r="B2692" s="258" t="s">
        <v>10597</v>
      </c>
      <c r="C2692" t="s">
        <v>1128</v>
      </c>
      <c r="D2692" t="s">
        <v>1445</v>
      </c>
      <c r="E2692" t="s">
        <v>2504</v>
      </c>
      <c r="F2692" s="29" t="s">
        <v>3255</v>
      </c>
      <c r="G2692" s="47">
        <v>28</v>
      </c>
      <c r="H2692" t="s">
        <v>3255</v>
      </c>
      <c r="I2692">
        <v>1</v>
      </c>
      <c r="J2692" t="s">
        <v>10598</v>
      </c>
      <c r="K2692" t="s">
        <v>1165</v>
      </c>
      <c r="L2692" t="s">
        <v>10599</v>
      </c>
      <c r="M2692" t="s">
        <v>2202</v>
      </c>
      <c r="N2692" s="34" t="s">
        <v>445</v>
      </c>
      <c r="O2692" s="34" t="s">
        <v>68</v>
      </c>
      <c r="P2692" s="34" t="s">
        <v>74</v>
      </c>
      <c r="Q2692" s="34" t="s">
        <v>760</v>
      </c>
      <c r="R2692" s="34" t="s">
        <v>766</v>
      </c>
      <c r="S2692" s="48" t="s">
        <v>1123</v>
      </c>
      <c r="T2692" s="13" t="s">
        <v>1863</v>
      </c>
      <c r="U2692" s="12" t="s">
        <v>122</v>
      </c>
      <c r="V2692" s="12" t="s">
        <v>122</v>
      </c>
      <c r="W2692" s="12" t="s">
        <v>122</v>
      </c>
      <c r="X2692" s="14" t="str">
        <f t="shared" si="42"/>
        <v>В</v>
      </c>
      <c r="Y2692" s="271">
        <f>Таблица1[[#This Row],[ID_intellix]]</f>
        <v>226</v>
      </c>
      <c r="Z2692" s="269" t="s">
        <v>122</v>
      </c>
      <c r="AA2692" s="145">
        <f>IF(OR(Таблица1[[#This Row],[CARDIO_report]]&lt;&gt;0,Таблица1[[#This Row],[AI COMBO_report]]&lt;&gt;0,Таблица1[[#This Row],[OTC_report]]&lt;&gt;0),1,0)</f>
        <v>1</v>
      </c>
      <c r="AB2692" s="60" t="s">
        <v>1124</v>
      </c>
      <c r="AC2692" s="60" t="s">
        <v>1124</v>
      </c>
      <c r="AD2692" s="35" t="s">
        <v>6373</v>
      </c>
      <c r="AE2692" s="60" t="s">
        <v>1124</v>
      </c>
      <c r="AF2692" s="60"/>
      <c r="AG2692" s="60" t="s">
        <v>1124</v>
      </c>
      <c r="AH2692" s="60" t="s">
        <v>1124</v>
      </c>
      <c r="AI2692" s="60" t="s">
        <v>1124</v>
      </c>
      <c r="AJ2692" s="60" t="s">
        <v>1124</v>
      </c>
      <c r="AK2692" s="60" t="s">
        <v>1124</v>
      </c>
      <c r="AL2692" s="60" t="s">
        <v>1124</v>
      </c>
      <c r="AM2692" s="60" t="s">
        <v>1124</v>
      </c>
      <c r="AN2692" s="60" t="s">
        <v>1124</v>
      </c>
      <c r="AO2692" s="60"/>
      <c r="AP2692" s="35" t="s">
        <v>1857</v>
      </c>
      <c r="AQ2692" s="377">
        <v>0</v>
      </c>
      <c r="AR2692" s="378">
        <v>0</v>
      </c>
      <c r="AS2692" s="377">
        <v>0</v>
      </c>
      <c r="AT2692" s="378">
        <v>0</v>
      </c>
      <c r="AU2692" s="377">
        <v>0</v>
      </c>
      <c r="AV2692" s="377">
        <v>0</v>
      </c>
      <c r="AW2692" s="377">
        <v>0</v>
      </c>
      <c r="AX2692">
        <v>0</v>
      </c>
      <c r="AY2692">
        <v>0</v>
      </c>
      <c r="BA2692" s="2" t="s">
        <v>15961</v>
      </c>
    </row>
    <row r="2693" spans="1:54" ht="15.75" hidden="1" customHeight="1" x14ac:dyDescent="0.2">
      <c r="A2693" s="46">
        <v>228</v>
      </c>
      <c r="B2693" s="258" t="s">
        <v>10734</v>
      </c>
      <c r="C2693" t="s">
        <v>1128</v>
      </c>
      <c r="D2693" t="s">
        <v>1445</v>
      </c>
      <c r="E2693" t="s">
        <v>2504</v>
      </c>
      <c r="F2693" s="29" t="s">
        <v>3255</v>
      </c>
      <c r="G2693" s="47">
        <v>7</v>
      </c>
      <c r="H2693" t="s">
        <v>3255</v>
      </c>
      <c r="I2693">
        <v>1</v>
      </c>
      <c r="J2693" t="s">
        <v>10735</v>
      </c>
      <c r="K2693" t="s">
        <v>1165</v>
      </c>
      <c r="L2693" t="s">
        <v>10736</v>
      </c>
      <c r="M2693" t="s">
        <v>2202</v>
      </c>
      <c r="N2693" s="34" t="s">
        <v>445</v>
      </c>
      <c r="O2693" s="34" t="s">
        <v>68</v>
      </c>
      <c r="P2693" s="34" t="s">
        <v>74</v>
      </c>
      <c r="Q2693" s="34" t="s">
        <v>760</v>
      </c>
      <c r="R2693" s="34" t="s">
        <v>766</v>
      </c>
      <c r="S2693" s="48" t="s">
        <v>1123</v>
      </c>
      <c r="T2693" s="13" t="s">
        <v>1863</v>
      </c>
      <c r="U2693" s="12" t="s">
        <v>122</v>
      </c>
      <c r="V2693" s="12" t="s">
        <v>122</v>
      </c>
      <c r="W2693" s="12" t="s">
        <v>1863</v>
      </c>
      <c r="X2693" s="14" t="str">
        <f t="shared" si="42"/>
        <v>А</v>
      </c>
      <c r="Y2693" s="271">
        <f>Таблица1[[#This Row],[ID_intellix]]</f>
        <v>228</v>
      </c>
      <c r="Z2693" s="269" t="s">
        <v>122</v>
      </c>
      <c r="AA2693" s="145">
        <f>IF(OR(Таблица1[[#This Row],[CARDIO_report]]&lt;&gt;0,Таблица1[[#This Row],[AI COMBO_report]]&lt;&gt;0,Таблица1[[#This Row],[OTC_report]]&lt;&gt;0),1,0)</f>
        <v>1</v>
      </c>
      <c r="AB2693" s="60" t="s">
        <v>1124</v>
      </c>
      <c r="AC2693" s="60" t="s">
        <v>1124</v>
      </c>
      <c r="AD2693" s="35" t="s">
        <v>3178</v>
      </c>
      <c r="AE2693" s="60" t="s">
        <v>1124</v>
      </c>
      <c r="AF2693" s="60"/>
      <c r="AG2693" s="60" t="s">
        <v>1124</v>
      </c>
      <c r="AH2693" s="60" t="s">
        <v>1124</v>
      </c>
      <c r="AI2693" s="60" t="s">
        <v>1124</v>
      </c>
      <c r="AJ2693" s="60" t="s">
        <v>1124</v>
      </c>
      <c r="AK2693" s="60" t="s">
        <v>1124</v>
      </c>
      <c r="AL2693" s="60" t="s">
        <v>1124</v>
      </c>
      <c r="AM2693" s="60" t="s">
        <v>1124</v>
      </c>
      <c r="AN2693" s="60" t="s">
        <v>1124</v>
      </c>
      <c r="AO2693" s="60"/>
      <c r="AP2693" s="35" t="s">
        <v>1917</v>
      </c>
      <c r="AQ2693" s="378" t="s">
        <v>2847</v>
      </c>
      <c r="AR2693" s="378">
        <v>0</v>
      </c>
      <c r="AS2693" s="377" t="s">
        <v>2847</v>
      </c>
      <c r="AT2693" s="378">
        <v>0</v>
      </c>
      <c r="AU2693" s="377">
        <v>0</v>
      </c>
      <c r="AV2693" s="377">
        <v>0</v>
      </c>
      <c r="AW2693" s="377">
        <v>0</v>
      </c>
      <c r="AX2693" s="2">
        <v>0</v>
      </c>
      <c r="AY2693" s="2" t="s">
        <v>2847</v>
      </c>
      <c r="BA2693" s="2" t="s">
        <v>6336</v>
      </c>
    </row>
    <row r="2694" spans="1:54" ht="15.75" hidden="1" customHeight="1" x14ac:dyDescent="0.2">
      <c r="A2694" s="46">
        <v>3470</v>
      </c>
      <c r="B2694" s="258" t="s">
        <v>10824</v>
      </c>
      <c r="C2694" t="s">
        <v>1128</v>
      </c>
      <c r="D2694" t="s">
        <v>1434</v>
      </c>
      <c r="E2694" t="s">
        <v>2504</v>
      </c>
      <c r="F2694" s="29" t="s">
        <v>3255</v>
      </c>
      <c r="G2694" s="47">
        <v>95</v>
      </c>
      <c r="H2694" t="s">
        <v>3255</v>
      </c>
      <c r="I2694">
        <v>1</v>
      </c>
      <c r="J2694" t="s">
        <v>10825</v>
      </c>
      <c r="K2694" t="s">
        <v>1165</v>
      </c>
      <c r="L2694" t="s">
        <v>10826</v>
      </c>
      <c r="M2694" t="s">
        <v>2202</v>
      </c>
      <c r="N2694" s="34">
        <v>0</v>
      </c>
      <c r="O2694" s="34" t="s">
        <v>68</v>
      </c>
      <c r="P2694" s="34" t="s">
        <v>74</v>
      </c>
      <c r="Q2694" s="34" t="s">
        <v>760</v>
      </c>
      <c r="R2694" s="34" t="s">
        <v>766</v>
      </c>
      <c r="S2694" s="48" t="s">
        <v>1123</v>
      </c>
      <c r="T2694" s="13" t="s">
        <v>1863</v>
      </c>
      <c r="U2694" s="12" t="s">
        <v>122</v>
      </c>
      <c r="V2694" s="12" t="s">
        <v>122</v>
      </c>
      <c r="W2694" s="12" t="s">
        <v>122</v>
      </c>
      <c r="X2694" s="14" t="str">
        <f t="shared" si="42"/>
        <v>В</v>
      </c>
      <c r="Y2694" s="271">
        <f>Таблица1[[#This Row],[ID_intellix]]</f>
        <v>3470</v>
      </c>
      <c r="Z2694" s="269" t="s">
        <v>122</v>
      </c>
      <c r="AA2694" s="145">
        <f>IF(OR(Таблица1[[#This Row],[CARDIO_report]]&lt;&gt;0,Таблица1[[#This Row],[AI COMBO_report]]&lt;&gt;0,Таблица1[[#This Row],[OTC_report]]&lt;&gt;0),1,0)</f>
        <v>1</v>
      </c>
      <c r="AB2694" s="60" t="s">
        <v>1124</v>
      </c>
      <c r="AC2694" s="60" t="s">
        <v>1124</v>
      </c>
      <c r="AD2694" s="35" t="s">
        <v>6373</v>
      </c>
      <c r="AE2694" s="60" t="s">
        <v>1124</v>
      </c>
      <c r="AF2694" s="60"/>
      <c r="AG2694" s="60" t="s">
        <v>1124</v>
      </c>
      <c r="AH2694" s="60" t="s">
        <v>1124</v>
      </c>
      <c r="AI2694" s="60" t="s">
        <v>1124</v>
      </c>
      <c r="AJ2694" s="60" t="s">
        <v>1124</v>
      </c>
      <c r="AK2694" s="60" t="s">
        <v>1124</v>
      </c>
      <c r="AL2694" s="60" t="s">
        <v>1124</v>
      </c>
      <c r="AM2694" s="60" t="s">
        <v>1124</v>
      </c>
      <c r="AN2694" s="60" t="s">
        <v>1124</v>
      </c>
      <c r="AO2694" s="60"/>
      <c r="AP2694" s="35" t="s">
        <v>1857</v>
      </c>
      <c r="AQ2694" s="377">
        <v>0</v>
      </c>
      <c r="AR2694" s="378">
        <v>0</v>
      </c>
      <c r="AS2694" s="377">
        <v>0</v>
      </c>
      <c r="AT2694" s="378">
        <v>0</v>
      </c>
      <c r="AU2694" s="377">
        <v>0</v>
      </c>
      <c r="AV2694" s="377">
        <v>0</v>
      </c>
      <c r="AW2694" s="377">
        <v>0</v>
      </c>
      <c r="AX2694">
        <v>0</v>
      </c>
      <c r="AY2694">
        <v>0</v>
      </c>
      <c r="BA2694" s="2" t="s">
        <v>15961</v>
      </c>
    </row>
    <row r="2695" spans="1:54" ht="15.75" hidden="1" customHeight="1" x14ac:dyDescent="0.2">
      <c r="A2695" s="46">
        <v>191</v>
      </c>
      <c r="B2695" s="258" t="s">
        <v>10894</v>
      </c>
      <c r="C2695" t="s">
        <v>1128</v>
      </c>
      <c r="D2695" t="s">
        <v>1445</v>
      </c>
      <c r="E2695" t="s">
        <v>2504</v>
      </c>
      <c r="F2695" s="29" t="s">
        <v>3289</v>
      </c>
      <c r="G2695" s="47">
        <v>1</v>
      </c>
      <c r="H2695" t="s">
        <v>2563</v>
      </c>
      <c r="I2695">
        <v>1</v>
      </c>
      <c r="J2695" t="s">
        <v>15794</v>
      </c>
      <c r="K2695" t="s">
        <v>1165</v>
      </c>
      <c r="L2695" t="s">
        <v>10895</v>
      </c>
      <c r="M2695" t="s">
        <v>2202</v>
      </c>
      <c r="N2695" s="34" t="s">
        <v>578</v>
      </c>
      <c r="O2695" s="34" t="s">
        <v>68</v>
      </c>
      <c r="P2695" s="34">
        <v>0</v>
      </c>
      <c r="Q2695" s="34" t="s">
        <v>760</v>
      </c>
      <c r="R2695" s="34">
        <v>0</v>
      </c>
      <c r="S2695" s="48" t="s">
        <v>1123</v>
      </c>
      <c r="T2695" s="13" t="s">
        <v>1863</v>
      </c>
      <c r="U2695" s="12" t="s">
        <v>122</v>
      </c>
      <c r="V2695" s="12" t="s">
        <v>122</v>
      </c>
      <c r="W2695" s="12" t="s">
        <v>1863</v>
      </c>
      <c r="X2695" s="14" t="str">
        <f t="shared" si="42"/>
        <v>А</v>
      </c>
      <c r="Y2695" s="271">
        <f>Таблица1[[#This Row],[ID_intellix]]</f>
        <v>191</v>
      </c>
      <c r="Z2695" s="269" t="s">
        <v>122</v>
      </c>
      <c r="AA2695" s="145">
        <f>IF(OR(Таблица1[[#This Row],[CARDIO_report]]&lt;&gt;0,Таблица1[[#This Row],[AI COMBO_report]]&lt;&gt;0,Таблица1[[#This Row],[OTC_report]]&lt;&gt;0),1,0)</f>
        <v>1</v>
      </c>
      <c r="AB2695" s="60" t="s">
        <v>1124</v>
      </c>
      <c r="AC2695" s="60" t="s">
        <v>1124</v>
      </c>
      <c r="AD2695" s="60" t="s">
        <v>1124</v>
      </c>
      <c r="AE2695" s="89" t="s">
        <v>1917</v>
      </c>
      <c r="AF2695" s="89"/>
      <c r="AG2695" s="89" t="s">
        <v>1414</v>
      </c>
      <c r="AH2695" s="89">
        <v>532</v>
      </c>
      <c r="AI2695" s="89" t="s">
        <v>1414</v>
      </c>
      <c r="AJ2695" s="89">
        <v>500</v>
      </c>
      <c r="AK2695" s="89" t="s">
        <v>1414</v>
      </c>
      <c r="AL2695" s="89">
        <v>554</v>
      </c>
      <c r="AM2695" s="89" t="s">
        <v>1414</v>
      </c>
      <c r="AN2695" s="89">
        <v>533</v>
      </c>
      <c r="AP2695" s="35" t="s">
        <v>1917</v>
      </c>
      <c r="AQ2695" s="377">
        <v>0</v>
      </c>
      <c r="AR2695" s="378">
        <v>0</v>
      </c>
      <c r="AS2695" s="377">
        <v>0</v>
      </c>
      <c r="AT2695" s="378">
        <v>0</v>
      </c>
      <c r="AU2695" s="377">
        <v>0</v>
      </c>
      <c r="AV2695" s="377">
        <v>0</v>
      </c>
      <c r="AW2695" s="377">
        <v>0</v>
      </c>
      <c r="AX2695">
        <v>0</v>
      </c>
      <c r="AY2695">
        <v>0</v>
      </c>
      <c r="BA2695" s="2" t="s">
        <v>15962</v>
      </c>
    </row>
    <row r="2696" spans="1:54" ht="15.75" hidden="1" customHeight="1" x14ac:dyDescent="0.2">
      <c r="A2696" s="46">
        <v>3335</v>
      </c>
      <c r="B2696" s="258" t="s">
        <v>11026</v>
      </c>
      <c r="C2696" t="s">
        <v>1128</v>
      </c>
      <c r="D2696" t="s">
        <v>1448</v>
      </c>
      <c r="E2696" t="s">
        <v>2504</v>
      </c>
      <c r="F2696" s="29" t="s">
        <v>2617</v>
      </c>
      <c r="G2696" s="47">
        <v>30</v>
      </c>
      <c r="H2696" t="s">
        <v>2563</v>
      </c>
      <c r="I2696">
        <v>1</v>
      </c>
      <c r="J2696" t="s">
        <v>15884</v>
      </c>
      <c r="K2696" t="s">
        <v>1165</v>
      </c>
      <c r="L2696" t="s">
        <v>11027</v>
      </c>
      <c r="M2696" t="s">
        <v>2202</v>
      </c>
      <c r="N2696" s="34">
        <v>0</v>
      </c>
      <c r="O2696" s="34" t="s">
        <v>68</v>
      </c>
      <c r="P2696" s="34">
        <v>0</v>
      </c>
      <c r="Q2696" s="34" t="s">
        <v>760</v>
      </c>
      <c r="R2696" s="34" t="s">
        <v>766</v>
      </c>
      <c r="S2696" s="48" t="s">
        <v>1123</v>
      </c>
      <c r="T2696" s="13" t="s">
        <v>122</v>
      </c>
      <c r="U2696" s="12" t="s">
        <v>122</v>
      </c>
      <c r="V2696" s="12" t="s">
        <v>1863</v>
      </c>
      <c r="W2696" s="12" t="s">
        <v>122</v>
      </c>
      <c r="X2696" s="14" t="str">
        <f t="shared" si="42"/>
        <v>В</v>
      </c>
      <c r="Y2696" s="271">
        <f>Таблица1[[#This Row],[ID_intellix]]</f>
        <v>3335</v>
      </c>
      <c r="Z2696" s="269" t="s">
        <v>122</v>
      </c>
      <c r="AA2696" s="145">
        <f>IF(OR(Таблица1[[#This Row],[CARDIO_report]]&lt;&gt;0,Таблица1[[#This Row],[AI COMBO_report]]&lt;&gt;0,Таблица1[[#This Row],[OTC_report]]&lt;&gt;0),1,0)</f>
        <v>1</v>
      </c>
      <c r="AB2696" s="60" t="s">
        <v>1124</v>
      </c>
      <c r="AC2696" s="60" t="s">
        <v>1124</v>
      </c>
      <c r="AD2696" s="60" t="s">
        <v>1124</v>
      </c>
      <c r="AE2696" s="60" t="s">
        <v>1124</v>
      </c>
      <c r="AF2696" s="60"/>
      <c r="AG2696" s="89" t="s">
        <v>1437</v>
      </c>
      <c r="AH2696" s="89">
        <v>164</v>
      </c>
      <c r="AI2696" s="89" t="s">
        <v>1145</v>
      </c>
      <c r="AJ2696" s="89">
        <v>386</v>
      </c>
      <c r="AK2696" s="89" t="s">
        <v>1437</v>
      </c>
      <c r="AL2696" s="89">
        <v>295</v>
      </c>
      <c r="AM2696" s="89" t="s">
        <v>1145</v>
      </c>
      <c r="AN2696" s="89">
        <v>387</v>
      </c>
      <c r="AP2696" s="35" t="s">
        <v>1857</v>
      </c>
      <c r="AQ2696" s="377">
        <v>0</v>
      </c>
      <c r="AR2696" s="378">
        <v>0</v>
      </c>
      <c r="AS2696" s="377">
        <v>0</v>
      </c>
      <c r="AT2696" s="378">
        <v>0</v>
      </c>
      <c r="AU2696" s="377">
        <v>0</v>
      </c>
      <c r="AV2696" s="377">
        <v>0</v>
      </c>
      <c r="AW2696" s="377">
        <v>0</v>
      </c>
      <c r="AX2696">
        <v>0</v>
      </c>
      <c r="AY2696">
        <v>0</v>
      </c>
    </row>
    <row r="2697" spans="1:54" ht="15.75" hidden="1" customHeight="1" x14ac:dyDescent="0.2">
      <c r="A2697" s="46">
        <v>1709</v>
      </c>
      <c r="B2697" s="258" t="s">
        <v>11040</v>
      </c>
      <c r="C2697" t="s">
        <v>1128</v>
      </c>
      <c r="D2697" t="s">
        <v>1434</v>
      </c>
      <c r="E2697" t="s">
        <v>2504</v>
      </c>
      <c r="F2697" s="29" t="s">
        <v>2617</v>
      </c>
      <c r="G2697" s="47">
        <v>8</v>
      </c>
      <c r="H2697" t="s">
        <v>2563</v>
      </c>
      <c r="I2697">
        <v>1</v>
      </c>
      <c r="J2697" t="s">
        <v>15922</v>
      </c>
      <c r="K2697" t="s">
        <v>1165</v>
      </c>
      <c r="L2697" t="s">
        <v>11041</v>
      </c>
      <c r="M2697" t="s">
        <v>2202</v>
      </c>
      <c r="N2697" s="34">
        <v>0</v>
      </c>
      <c r="O2697" s="34" t="s">
        <v>68</v>
      </c>
      <c r="P2697" s="34">
        <v>0</v>
      </c>
      <c r="Q2697" s="34" t="s">
        <v>760</v>
      </c>
      <c r="R2697" s="34" t="s">
        <v>766</v>
      </c>
      <c r="S2697" s="48" t="s">
        <v>1123</v>
      </c>
      <c r="T2697" s="13" t="s">
        <v>122</v>
      </c>
      <c r="U2697" s="12" t="s">
        <v>122</v>
      </c>
      <c r="V2697" s="12" t="s">
        <v>1863</v>
      </c>
      <c r="W2697" s="12" t="s">
        <v>122</v>
      </c>
      <c r="X2697" s="14" t="str">
        <f t="shared" si="42"/>
        <v>В</v>
      </c>
      <c r="Y2697" s="271">
        <f>Таблица1[[#This Row],[ID_intellix]]</f>
        <v>1709</v>
      </c>
      <c r="Z2697" s="269" t="s">
        <v>122</v>
      </c>
      <c r="AA2697" s="145">
        <f>IF(OR(Таблица1[[#This Row],[CARDIO_report]]&lt;&gt;0,Таблица1[[#This Row],[AI COMBO_report]]&lt;&gt;0,Таблица1[[#This Row],[OTC_report]]&lt;&gt;0),1,0)</f>
        <v>1</v>
      </c>
      <c r="AB2697" s="60" t="s">
        <v>1124</v>
      </c>
      <c r="AC2697" s="60" t="s">
        <v>1124</v>
      </c>
      <c r="AD2697" s="60" t="s">
        <v>1124</v>
      </c>
      <c r="AE2697" s="60" t="s">
        <v>1124</v>
      </c>
      <c r="AF2697" s="60"/>
      <c r="AG2697" s="89" t="s">
        <v>1437</v>
      </c>
      <c r="AH2697" s="89">
        <v>250</v>
      </c>
      <c r="AI2697" s="89" t="s">
        <v>1145</v>
      </c>
      <c r="AJ2697" s="89">
        <v>428</v>
      </c>
      <c r="AK2697" s="89" t="s">
        <v>1145</v>
      </c>
      <c r="AL2697" s="89">
        <v>349</v>
      </c>
      <c r="AM2697" s="89" t="s">
        <v>1145</v>
      </c>
      <c r="AN2697" s="89">
        <v>421</v>
      </c>
      <c r="AP2697" s="35" t="s">
        <v>1857</v>
      </c>
      <c r="AQ2697" s="377">
        <v>0</v>
      </c>
      <c r="AR2697" s="378">
        <v>0</v>
      </c>
      <c r="AS2697" s="377">
        <v>0</v>
      </c>
      <c r="AT2697" s="378">
        <v>0</v>
      </c>
      <c r="AU2697" s="377">
        <v>0</v>
      </c>
      <c r="AV2697" s="377">
        <v>0</v>
      </c>
      <c r="AW2697" s="377">
        <v>0</v>
      </c>
      <c r="AX2697">
        <v>0</v>
      </c>
      <c r="AY2697">
        <v>0</v>
      </c>
    </row>
    <row r="2698" spans="1:54" ht="15.75" hidden="1" customHeight="1" x14ac:dyDescent="0.2">
      <c r="A2698" s="46">
        <v>2263</v>
      </c>
      <c r="B2698" s="258" t="s">
        <v>11083</v>
      </c>
      <c r="C2698" t="s">
        <v>1128</v>
      </c>
      <c r="D2698" t="s">
        <v>1457</v>
      </c>
      <c r="E2698" t="s">
        <v>2504</v>
      </c>
      <c r="F2698" s="29" t="s">
        <v>2655</v>
      </c>
      <c r="G2698" s="47">
        <v>27</v>
      </c>
      <c r="H2698" t="s">
        <v>2563</v>
      </c>
      <c r="I2698">
        <v>1</v>
      </c>
      <c r="J2698" t="s">
        <v>11084</v>
      </c>
      <c r="K2698" t="s">
        <v>1165</v>
      </c>
      <c r="L2698" t="s">
        <v>11085</v>
      </c>
      <c r="M2698" t="s">
        <v>2202</v>
      </c>
      <c r="N2698" s="34">
        <v>0</v>
      </c>
      <c r="O2698" s="34" t="s">
        <v>68</v>
      </c>
      <c r="P2698" s="34">
        <v>0</v>
      </c>
      <c r="Q2698" s="34" t="s">
        <v>760</v>
      </c>
      <c r="R2698" s="34" t="s">
        <v>766</v>
      </c>
      <c r="S2698" s="48" t="s">
        <v>1123</v>
      </c>
      <c r="T2698" s="13" t="s">
        <v>122</v>
      </c>
      <c r="U2698" s="12" t="s">
        <v>122</v>
      </c>
      <c r="V2698" s="12" t="s">
        <v>122</v>
      </c>
      <c r="W2698" s="12" t="s">
        <v>122</v>
      </c>
      <c r="X2698" s="14" t="str">
        <f t="shared" si="42"/>
        <v>С</v>
      </c>
      <c r="Y2698" s="271">
        <f>Таблица1[[#This Row],[ID_intellix]]</f>
        <v>2263</v>
      </c>
      <c r="Z2698" s="269" t="s">
        <v>122</v>
      </c>
      <c r="AA2698" s="145">
        <f>IF(OR(Таблица1[[#This Row],[CARDIO_report]]&lt;&gt;0,Таблица1[[#This Row],[AI COMBO_report]]&lt;&gt;0,Таблица1[[#This Row],[OTC_report]]&lt;&gt;0),1,0)</f>
        <v>1</v>
      </c>
      <c r="AB2698" s="60" t="s">
        <v>1124</v>
      </c>
      <c r="AC2698" s="60" t="s">
        <v>1124</v>
      </c>
      <c r="AD2698" s="60" t="s">
        <v>1124</v>
      </c>
      <c r="AE2698" s="60" t="s">
        <v>1124</v>
      </c>
      <c r="AF2698" s="60"/>
      <c r="AG2698" s="89" t="s">
        <v>1437</v>
      </c>
      <c r="AH2698" s="89">
        <v>128</v>
      </c>
      <c r="AI2698" s="89" t="s">
        <v>1145</v>
      </c>
      <c r="AJ2698" s="89">
        <v>376</v>
      </c>
      <c r="AK2698" s="89" t="s">
        <v>1145</v>
      </c>
      <c r="AL2698" s="89">
        <v>348</v>
      </c>
      <c r="AM2698" s="89" t="s">
        <v>1145</v>
      </c>
      <c r="AN2698" s="89">
        <v>496</v>
      </c>
      <c r="AP2698" s="35" t="s">
        <v>1825</v>
      </c>
      <c r="AQ2698" s="377">
        <v>0</v>
      </c>
      <c r="AR2698" s="378">
        <v>0</v>
      </c>
      <c r="AS2698" s="377">
        <v>0</v>
      </c>
      <c r="AT2698" s="378">
        <v>0</v>
      </c>
      <c r="AU2698" s="377">
        <v>0</v>
      </c>
      <c r="AV2698" s="377">
        <v>0</v>
      </c>
      <c r="AW2698" s="377">
        <v>0</v>
      </c>
      <c r="AX2698">
        <v>0</v>
      </c>
      <c r="AY2698">
        <v>0</v>
      </c>
    </row>
    <row r="2699" spans="1:54" ht="15.75" hidden="1" customHeight="1" x14ac:dyDescent="0.2">
      <c r="A2699" s="46">
        <v>1417</v>
      </c>
      <c r="B2699" s="258" t="s">
        <v>11162</v>
      </c>
      <c r="C2699" t="s">
        <v>1128</v>
      </c>
      <c r="D2699" t="s">
        <v>1448</v>
      </c>
      <c r="E2699" t="s">
        <v>2504</v>
      </c>
      <c r="F2699" s="29" t="s">
        <v>11138</v>
      </c>
      <c r="G2699" s="47">
        <v>7</v>
      </c>
      <c r="H2699" t="s">
        <v>3134</v>
      </c>
      <c r="I2699">
        <v>1</v>
      </c>
      <c r="J2699" t="s">
        <v>11163</v>
      </c>
      <c r="K2699" t="s">
        <v>1165</v>
      </c>
      <c r="L2699" t="s">
        <v>11164</v>
      </c>
      <c r="M2699" t="s">
        <v>2202</v>
      </c>
      <c r="N2699" s="34" t="s">
        <v>578</v>
      </c>
      <c r="O2699" s="34" t="s">
        <v>68</v>
      </c>
      <c r="P2699" s="34" t="s">
        <v>74</v>
      </c>
      <c r="Q2699" s="34" t="s">
        <v>760</v>
      </c>
      <c r="R2699" s="34" t="s">
        <v>766</v>
      </c>
      <c r="S2699" s="48" t="s">
        <v>1123</v>
      </c>
      <c r="T2699" s="13" t="s">
        <v>1863</v>
      </c>
      <c r="U2699" s="12" t="s">
        <v>122</v>
      </c>
      <c r="V2699" s="12" t="s">
        <v>122</v>
      </c>
      <c r="W2699" s="12" t="s">
        <v>1863</v>
      </c>
      <c r="X2699" s="14" t="str">
        <f t="shared" si="42"/>
        <v>А</v>
      </c>
      <c r="Y2699" s="271">
        <f>Таблица1[[#This Row],[ID_intellix]]</f>
        <v>1417</v>
      </c>
      <c r="Z2699" s="269" t="s">
        <v>122</v>
      </c>
      <c r="AA2699" s="145">
        <f>IF(OR(Таблица1[[#This Row],[CARDIO_report]]&lt;&gt;0,Таблица1[[#This Row],[AI COMBO_report]]&lt;&gt;0,Таблица1[[#This Row],[OTC_report]]&lt;&gt;0),1,0)</f>
        <v>1</v>
      </c>
      <c r="AB2699" s="60" t="s">
        <v>1124</v>
      </c>
      <c r="AC2699" s="60" t="s">
        <v>1124</v>
      </c>
      <c r="AD2699" s="60" t="s">
        <v>1124</v>
      </c>
      <c r="AE2699" s="60" t="s">
        <v>1124</v>
      </c>
      <c r="AF2699" s="60"/>
      <c r="AG2699" s="89" t="s">
        <v>1414</v>
      </c>
      <c r="AH2699" s="89">
        <v>390</v>
      </c>
      <c r="AI2699" s="89" t="s">
        <v>2516</v>
      </c>
      <c r="AJ2699" s="89">
        <v>203</v>
      </c>
      <c r="AK2699" s="89" t="s">
        <v>1414</v>
      </c>
      <c r="AL2699" s="89">
        <v>377</v>
      </c>
      <c r="AM2699" s="89" t="s">
        <v>2516</v>
      </c>
      <c r="AN2699" s="89">
        <v>232</v>
      </c>
      <c r="AP2699" s="35" t="s">
        <v>1917</v>
      </c>
      <c r="AQ2699" s="377">
        <v>0</v>
      </c>
      <c r="AR2699" s="378">
        <v>0</v>
      </c>
      <c r="AS2699" s="377">
        <v>0</v>
      </c>
      <c r="AT2699" s="378">
        <v>0</v>
      </c>
      <c r="AU2699" s="377">
        <v>0</v>
      </c>
      <c r="AV2699" s="377">
        <v>0</v>
      </c>
      <c r="AW2699" s="377">
        <v>0</v>
      </c>
      <c r="AX2699">
        <v>0</v>
      </c>
      <c r="AY2699">
        <v>0</v>
      </c>
    </row>
    <row r="2700" spans="1:54" ht="15.75" hidden="1" customHeight="1" x14ac:dyDescent="0.2">
      <c r="A2700" s="46">
        <v>170</v>
      </c>
      <c r="B2700" s="258" t="s">
        <v>11171</v>
      </c>
      <c r="C2700" t="s">
        <v>1128</v>
      </c>
      <c r="D2700" t="s">
        <v>1164</v>
      </c>
      <c r="E2700" t="s">
        <v>2504</v>
      </c>
      <c r="F2700" s="29" t="s">
        <v>3586</v>
      </c>
      <c r="G2700" s="47">
        <v>1</v>
      </c>
      <c r="H2700" t="s">
        <v>3586</v>
      </c>
      <c r="I2700">
        <v>1</v>
      </c>
      <c r="J2700" t="s">
        <v>11172</v>
      </c>
      <c r="K2700" t="s">
        <v>1165</v>
      </c>
      <c r="L2700" t="s">
        <v>11173</v>
      </c>
      <c r="M2700" t="s">
        <v>2202</v>
      </c>
      <c r="N2700" s="34">
        <v>0</v>
      </c>
      <c r="O2700" s="34" t="s">
        <v>68</v>
      </c>
      <c r="P2700" s="34">
        <v>0</v>
      </c>
      <c r="Q2700" s="34" t="s">
        <v>760</v>
      </c>
      <c r="R2700" s="34" t="s">
        <v>766</v>
      </c>
      <c r="S2700" s="48" t="s">
        <v>1123</v>
      </c>
      <c r="T2700" s="13" t="s">
        <v>1863</v>
      </c>
      <c r="U2700" s="12" t="s">
        <v>122</v>
      </c>
      <c r="V2700" s="12" t="s">
        <v>122</v>
      </c>
      <c r="W2700" s="12" t="s">
        <v>122</v>
      </c>
      <c r="X2700" s="14" t="str">
        <f t="shared" si="42"/>
        <v>В</v>
      </c>
      <c r="Y2700" s="271">
        <f>Таблица1[[#This Row],[ID_intellix]]</f>
        <v>170</v>
      </c>
      <c r="Z2700" s="269" t="s">
        <v>122</v>
      </c>
      <c r="AA2700" s="145">
        <f>IF(OR(Таблица1[[#This Row],[CARDIO_report]]&lt;&gt;0,Таблица1[[#This Row],[AI COMBO_report]]&lt;&gt;0,Таблица1[[#This Row],[OTC_report]]&lt;&gt;0),1,0)</f>
        <v>1</v>
      </c>
      <c r="AB2700" s="60" t="s">
        <v>1124</v>
      </c>
      <c r="AC2700" s="60" t="s">
        <v>1124</v>
      </c>
      <c r="AD2700" s="60" t="s">
        <v>1124</v>
      </c>
      <c r="AE2700" s="60" t="s">
        <v>1124</v>
      </c>
      <c r="AF2700" s="60"/>
      <c r="AG2700" s="89" t="s">
        <v>1414</v>
      </c>
      <c r="AH2700" s="89">
        <v>573</v>
      </c>
      <c r="AI2700" s="89" t="s">
        <v>1414</v>
      </c>
      <c r="AJ2700" s="89">
        <v>496</v>
      </c>
      <c r="AK2700" s="89" t="s">
        <v>1145</v>
      </c>
      <c r="AL2700" s="89">
        <v>514</v>
      </c>
      <c r="AM2700" s="89" t="s">
        <v>1145</v>
      </c>
      <c r="AN2700" s="89">
        <v>494</v>
      </c>
      <c r="AP2700" s="35" t="s">
        <v>1917</v>
      </c>
      <c r="AQ2700" s="377">
        <v>0</v>
      </c>
      <c r="AR2700" s="378">
        <v>0</v>
      </c>
      <c r="AS2700" s="377">
        <v>0</v>
      </c>
      <c r="AT2700" s="378">
        <v>0</v>
      </c>
      <c r="AU2700" s="377">
        <v>0</v>
      </c>
      <c r="AV2700" s="377">
        <v>0</v>
      </c>
      <c r="AW2700" s="377">
        <v>0</v>
      </c>
      <c r="AX2700">
        <v>0</v>
      </c>
      <c r="AY2700">
        <v>0</v>
      </c>
    </row>
    <row r="2701" spans="1:54" ht="15.75" hidden="1" customHeight="1" x14ac:dyDescent="0.2">
      <c r="A2701" s="46">
        <v>3475</v>
      </c>
      <c r="B2701" s="258" t="s">
        <v>11191</v>
      </c>
      <c r="C2701" t="s">
        <v>1128</v>
      </c>
      <c r="D2701" t="s">
        <v>1454</v>
      </c>
      <c r="E2701" t="s">
        <v>2504</v>
      </c>
      <c r="F2701" s="29" t="s">
        <v>3586</v>
      </c>
      <c r="G2701" s="47">
        <v>19</v>
      </c>
      <c r="H2701" t="s">
        <v>3586</v>
      </c>
      <c r="I2701">
        <v>1</v>
      </c>
      <c r="J2701" t="s">
        <v>11192</v>
      </c>
      <c r="K2701" t="s">
        <v>1165</v>
      </c>
      <c r="L2701" t="s">
        <v>11193</v>
      </c>
      <c r="M2701" t="s">
        <v>2202</v>
      </c>
      <c r="N2701" s="34">
        <v>0</v>
      </c>
      <c r="O2701" s="34" t="s">
        <v>68</v>
      </c>
      <c r="P2701" s="34">
        <v>0</v>
      </c>
      <c r="Q2701" s="34" t="s">
        <v>760</v>
      </c>
      <c r="R2701" s="34" t="s">
        <v>766</v>
      </c>
      <c r="S2701" s="48" t="s">
        <v>1123</v>
      </c>
      <c r="T2701" s="13" t="s">
        <v>122</v>
      </c>
      <c r="U2701" s="12" t="s">
        <v>122</v>
      </c>
      <c r="V2701" s="12" t="s">
        <v>122</v>
      </c>
      <c r="W2701" s="12" t="s">
        <v>122</v>
      </c>
      <c r="X2701" s="14" t="str">
        <f t="shared" si="42"/>
        <v>С</v>
      </c>
      <c r="Y2701" s="271">
        <f>Таблица1[[#This Row],[ID_intellix]]</f>
        <v>3475</v>
      </c>
      <c r="Z2701" s="269" t="s">
        <v>122</v>
      </c>
      <c r="AA2701" s="145">
        <f>IF(OR(Таблица1[[#This Row],[CARDIO_report]]&lt;&gt;0,Таблица1[[#This Row],[AI COMBO_report]]&lt;&gt;0,Таблица1[[#This Row],[OTC_report]]&lt;&gt;0),1,0)</f>
        <v>1</v>
      </c>
      <c r="AB2701" s="60" t="s">
        <v>1124</v>
      </c>
      <c r="AC2701" s="60" t="s">
        <v>1124</v>
      </c>
      <c r="AD2701" s="60" t="s">
        <v>1124</v>
      </c>
      <c r="AE2701" s="60" t="s">
        <v>1124</v>
      </c>
      <c r="AF2701" s="60"/>
      <c r="AG2701" s="89" t="s">
        <v>1414</v>
      </c>
      <c r="AH2701" s="89">
        <v>528</v>
      </c>
      <c r="AI2701" s="89" t="s">
        <v>1414</v>
      </c>
      <c r="AJ2701" s="89">
        <v>519</v>
      </c>
      <c r="AK2701" s="89" t="s">
        <v>1145</v>
      </c>
      <c r="AL2701" s="89">
        <v>463</v>
      </c>
      <c r="AM2701" s="89" t="s">
        <v>1414</v>
      </c>
      <c r="AN2701" s="89">
        <v>489</v>
      </c>
      <c r="AP2701" s="35" t="s">
        <v>1825</v>
      </c>
      <c r="AQ2701" s="377">
        <v>0</v>
      </c>
      <c r="AR2701" s="378">
        <v>0</v>
      </c>
      <c r="AS2701" s="377">
        <v>0</v>
      </c>
      <c r="AT2701" s="378">
        <v>0</v>
      </c>
      <c r="AU2701" s="377">
        <v>0</v>
      </c>
      <c r="AV2701" s="377">
        <v>0</v>
      </c>
      <c r="AW2701" s="377">
        <v>0</v>
      </c>
      <c r="AX2701">
        <v>0</v>
      </c>
      <c r="AY2701">
        <v>0</v>
      </c>
    </row>
    <row r="2702" spans="1:54" ht="15.75" hidden="1" customHeight="1" x14ac:dyDescent="0.2">
      <c r="A2702" s="46">
        <v>175</v>
      </c>
      <c r="B2702" s="258" t="s">
        <v>11226</v>
      </c>
      <c r="C2702" t="s">
        <v>1128</v>
      </c>
      <c r="D2702" t="s">
        <v>1164</v>
      </c>
      <c r="E2702" t="s">
        <v>2504</v>
      </c>
      <c r="F2702" s="29" t="s">
        <v>3586</v>
      </c>
      <c r="G2702" s="47">
        <v>6</v>
      </c>
      <c r="H2702" t="s">
        <v>3586</v>
      </c>
      <c r="I2702">
        <v>1</v>
      </c>
      <c r="J2702" t="s">
        <v>11227</v>
      </c>
      <c r="K2702" t="s">
        <v>1165</v>
      </c>
      <c r="L2702" t="s">
        <v>11228</v>
      </c>
      <c r="M2702" t="s">
        <v>2202</v>
      </c>
      <c r="N2702" s="34">
        <v>0</v>
      </c>
      <c r="O2702" s="34" t="s">
        <v>68</v>
      </c>
      <c r="P2702" s="34">
        <v>0</v>
      </c>
      <c r="Q2702" s="34" t="s">
        <v>760</v>
      </c>
      <c r="R2702" s="34" t="s">
        <v>766</v>
      </c>
      <c r="S2702" s="48" t="s">
        <v>1123</v>
      </c>
      <c r="T2702" s="13" t="s">
        <v>1863</v>
      </c>
      <c r="U2702" s="12" t="s">
        <v>122</v>
      </c>
      <c r="V2702" s="12" t="s">
        <v>122</v>
      </c>
      <c r="W2702" s="12" t="s">
        <v>122</v>
      </c>
      <c r="X2702" s="14" t="str">
        <f t="shared" si="42"/>
        <v>В</v>
      </c>
      <c r="Y2702" s="271">
        <f>Таблица1[[#This Row],[ID_intellix]]</f>
        <v>175</v>
      </c>
      <c r="Z2702" s="269" t="s">
        <v>122</v>
      </c>
      <c r="AA2702" s="145">
        <f>IF(OR(Таблица1[[#This Row],[CARDIO_report]]&lt;&gt;0,Таблица1[[#This Row],[AI COMBO_report]]&lt;&gt;0,Таблица1[[#This Row],[OTC_report]]&lt;&gt;0),1,0)</f>
        <v>1</v>
      </c>
      <c r="AB2702" s="60" t="s">
        <v>1124</v>
      </c>
      <c r="AC2702" s="60" t="s">
        <v>1124</v>
      </c>
      <c r="AD2702" s="60" t="s">
        <v>1124</v>
      </c>
      <c r="AE2702" s="60" t="s">
        <v>1124</v>
      </c>
      <c r="AF2702" s="60"/>
      <c r="AG2702" s="89" t="s">
        <v>1414</v>
      </c>
      <c r="AH2702" s="89">
        <v>558</v>
      </c>
      <c r="AI2702" s="89" t="s">
        <v>1145</v>
      </c>
      <c r="AJ2702" s="89">
        <v>507</v>
      </c>
      <c r="AK2702" s="89" t="s">
        <v>1145</v>
      </c>
      <c r="AL2702" s="89">
        <v>462</v>
      </c>
      <c r="AM2702" s="89" t="s">
        <v>1145</v>
      </c>
      <c r="AN2702" s="89">
        <v>409</v>
      </c>
      <c r="AP2702" s="35" t="s">
        <v>1857</v>
      </c>
      <c r="AQ2702" s="377">
        <v>0</v>
      </c>
      <c r="AR2702" s="378">
        <v>0</v>
      </c>
      <c r="AS2702" s="377">
        <v>0</v>
      </c>
      <c r="AT2702" s="378">
        <v>0</v>
      </c>
      <c r="AU2702" s="377">
        <v>0</v>
      </c>
      <c r="AV2702" s="377">
        <v>0</v>
      </c>
      <c r="AW2702" s="377">
        <v>0</v>
      </c>
      <c r="AX2702">
        <v>0</v>
      </c>
      <c r="AY2702">
        <v>0</v>
      </c>
    </row>
    <row r="2703" spans="1:54" ht="15.75" hidden="1" customHeight="1" x14ac:dyDescent="0.2">
      <c r="A2703" s="46">
        <v>1521</v>
      </c>
      <c r="B2703" s="258" t="s">
        <v>6175</v>
      </c>
      <c r="C2703" t="s">
        <v>1128</v>
      </c>
      <c r="D2703" t="s">
        <v>1445</v>
      </c>
      <c r="E2703" t="s">
        <v>1821</v>
      </c>
      <c r="F2703" s="29" t="s">
        <v>1844</v>
      </c>
      <c r="G2703" s="47">
        <v>182</v>
      </c>
      <c r="H2703" t="s">
        <v>1844</v>
      </c>
      <c r="I2703">
        <v>1</v>
      </c>
      <c r="J2703" t="s">
        <v>6176</v>
      </c>
      <c r="K2703" t="s">
        <v>1165</v>
      </c>
      <c r="L2703" t="s">
        <v>6177</v>
      </c>
      <c r="M2703" t="s">
        <v>2202</v>
      </c>
      <c r="N2703" s="34" t="s">
        <v>578</v>
      </c>
      <c r="O2703" s="34" t="s">
        <v>68</v>
      </c>
      <c r="P2703" s="34" t="s">
        <v>74</v>
      </c>
      <c r="Q2703" s="34" t="s">
        <v>760</v>
      </c>
      <c r="R2703" s="34" t="s">
        <v>766</v>
      </c>
      <c r="S2703" s="48" t="s">
        <v>1123</v>
      </c>
      <c r="T2703" s="13" t="s">
        <v>1863</v>
      </c>
      <c r="U2703" s="12" t="s">
        <v>122</v>
      </c>
      <c r="V2703" s="12" t="s">
        <v>1863</v>
      </c>
      <c r="W2703" s="12" t="s">
        <v>122</v>
      </c>
      <c r="X2703" s="14" t="str">
        <f t="shared" si="42"/>
        <v>А</v>
      </c>
      <c r="Y2703" s="271">
        <f>Таблица1[[#This Row],[ID_intellix]]</f>
        <v>1521</v>
      </c>
      <c r="Z2703" s="269" t="s">
        <v>122</v>
      </c>
      <c r="AA2703" s="145">
        <f>IF(OR(Таблица1[[#This Row],[CARDIO_report]]&lt;&gt;0,Таблица1[[#This Row],[AI COMBO_report]]&lt;&gt;0,Таблица1[[#This Row],[OTC_report]]&lt;&gt;0),1,0)</f>
        <v>1</v>
      </c>
      <c r="AB2703" s="60" t="s">
        <v>1124</v>
      </c>
      <c r="AC2703" s="60" t="s">
        <v>1124</v>
      </c>
      <c r="AD2703" s="60" t="s">
        <v>1124</v>
      </c>
      <c r="AE2703" s="60" t="s">
        <v>1124</v>
      </c>
      <c r="AF2703" s="60"/>
      <c r="AG2703" s="60" t="s">
        <v>1124</v>
      </c>
      <c r="AH2703" s="60" t="s">
        <v>1124</v>
      </c>
      <c r="AI2703" s="60" t="s">
        <v>1124</v>
      </c>
      <c r="AJ2703" s="60" t="s">
        <v>1124</v>
      </c>
      <c r="AK2703" s="60" t="s">
        <v>1124</v>
      </c>
      <c r="AL2703" s="60" t="s">
        <v>1124</v>
      </c>
      <c r="AM2703" s="60" t="s">
        <v>1124</v>
      </c>
      <c r="AN2703" s="60" t="s">
        <v>1124</v>
      </c>
      <c r="AO2703" s="60"/>
      <c r="AP2703" s="35" t="s">
        <v>1857</v>
      </c>
      <c r="AQ2703" s="377">
        <v>0</v>
      </c>
      <c r="AR2703" s="378">
        <v>0</v>
      </c>
      <c r="AS2703" s="377">
        <v>0</v>
      </c>
      <c r="AT2703" s="378">
        <v>0</v>
      </c>
      <c r="AU2703" s="377" t="s">
        <v>2408</v>
      </c>
      <c r="AV2703" s="377" t="s">
        <v>2408</v>
      </c>
      <c r="AW2703" s="377">
        <v>0</v>
      </c>
      <c r="AX2703" s="2" t="s">
        <v>2408</v>
      </c>
      <c r="AY2703" s="2">
        <v>0</v>
      </c>
      <c r="AZ2703" t="s">
        <v>2408</v>
      </c>
      <c r="BB2703" t="s">
        <v>2408</v>
      </c>
    </row>
    <row r="2704" spans="1:54" ht="15.75" hidden="1" customHeight="1" x14ac:dyDescent="0.2">
      <c r="A2704" s="46">
        <v>30</v>
      </c>
      <c r="B2704" s="258" t="s">
        <v>11846</v>
      </c>
      <c r="C2704" t="s">
        <v>1128</v>
      </c>
      <c r="D2704" t="s">
        <v>1164</v>
      </c>
      <c r="E2704" t="s">
        <v>2504</v>
      </c>
      <c r="F2704" s="29" t="s">
        <v>1148</v>
      </c>
      <c r="G2704" s="47">
        <v>1</v>
      </c>
      <c r="H2704" t="s">
        <v>1149</v>
      </c>
      <c r="I2704">
        <v>1</v>
      </c>
      <c r="J2704" t="s">
        <v>11847</v>
      </c>
      <c r="K2704" t="s">
        <v>1165</v>
      </c>
      <c r="L2704" t="s">
        <v>10259</v>
      </c>
      <c r="M2704" t="s">
        <v>2202</v>
      </c>
      <c r="N2704" s="34">
        <v>0</v>
      </c>
      <c r="O2704" s="34" t="s">
        <v>68</v>
      </c>
      <c r="P2704" s="34" t="s">
        <v>74</v>
      </c>
      <c r="Q2704" s="34" t="s">
        <v>760</v>
      </c>
      <c r="R2704" s="34" t="s">
        <v>766</v>
      </c>
      <c r="S2704" s="48" t="s">
        <v>1123</v>
      </c>
      <c r="T2704" s="13" t="s">
        <v>1863</v>
      </c>
      <c r="U2704" s="12" t="s">
        <v>122</v>
      </c>
      <c r="V2704" s="12" t="s">
        <v>122</v>
      </c>
      <c r="W2704" s="12" t="s">
        <v>1863</v>
      </c>
      <c r="X2704" s="14" t="str">
        <f t="shared" si="42"/>
        <v>А</v>
      </c>
      <c r="Y2704" s="271">
        <f>Таблица1[[#This Row],[ID_intellix]]</f>
        <v>30</v>
      </c>
      <c r="Z2704" s="269" t="s">
        <v>122</v>
      </c>
      <c r="AA2704" s="145">
        <f>IF(OR(Таблица1[[#This Row],[CARDIO_report]]&lt;&gt;0,Таблица1[[#This Row],[AI COMBO_report]]&lt;&gt;0,Таблица1[[#This Row],[OTC_report]]&lt;&gt;0),1,0)</f>
        <v>1</v>
      </c>
      <c r="AB2704" s="60" t="s">
        <v>1124</v>
      </c>
      <c r="AC2704" s="60" t="s">
        <v>1124</v>
      </c>
      <c r="AD2704" s="60" t="s">
        <v>1124</v>
      </c>
      <c r="AE2704" s="60" t="s">
        <v>1124</v>
      </c>
      <c r="AF2704" s="60"/>
      <c r="AG2704" s="89" t="s">
        <v>1145</v>
      </c>
      <c r="AH2704" s="89">
        <v>424</v>
      </c>
      <c r="AI2704" s="89" t="s">
        <v>1437</v>
      </c>
      <c r="AJ2704" s="89">
        <v>249</v>
      </c>
      <c r="AK2704" s="89" t="s">
        <v>1145</v>
      </c>
      <c r="AL2704" s="89">
        <v>368</v>
      </c>
      <c r="AM2704" s="89" t="s">
        <v>1437</v>
      </c>
      <c r="AN2704" s="89">
        <v>171</v>
      </c>
      <c r="AP2704" s="35" t="s">
        <v>1917</v>
      </c>
      <c r="AQ2704" s="377">
        <v>0</v>
      </c>
      <c r="AR2704" s="378">
        <v>0</v>
      </c>
      <c r="AS2704" s="377">
        <v>0</v>
      </c>
      <c r="AT2704" s="378">
        <v>0</v>
      </c>
      <c r="AU2704" s="377">
        <v>0</v>
      </c>
      <c r="AV2704" s="377">
        <v>0</v>
      </c>
      <c r="AW2704" s="377">
        <v>0</v>
      </c>
      <c r="AX2704">
        <v>0</v>
      </c>
      <c r="AY2704">
        <v>0</v>
      </c>
      <c r="BA2704" s="2" t="s">
        <v>15961</v>
      </c>
    </row>
    <row r="2705" spans="1:53" ht="15.75" hidden="1" customHeight="1" x14ac:dyDescent="0.2">
      <c r="A2705" s="46">
        <v>299</v>
      </c>
      <c r="B2705" s="258" t="s">
        <v>11951</v>
      </c>
      <c r="C2705" t="s">
        <v>1128</v>
      </c>
      <c r="D2705" t="s">
        <v>1445</v>
      </c>
      <c r="E2705" t="s">
        <v>2504</v>
      </c>
      <c r="F2705" s="29" t="s">
        <v>2550</v>
      </c>
      <c r="G2705" s="47">
        <v>15</v>
      </c>
      <c r="H2705" t="s">
        <v>1149</v>
      </c>
      <c r="I2705">
        <v>1</v>
      </c>
      <c r="J2705" t="s">
        <v>11952</v>
      </c>
      <c r="K2705" t="s">
        <v>1165</v>
      </c>
      <c r="L2705" t="s">
        <v>11953</v>
      </c>
      <c r="M2705" t="s">
        <v>2202</v>
      </c>
      <c r="N2705" s="34">
        <v>0</v>
      </c>
      <c r="O2705" s="34" t="s">
        <v>68</v>
      </c>
      <c r="P2705" s="34" t="s">
        <v>74</v>
      </c>
      <c r="Q2705" s="34" t="s">
        <v>760</v>
      </c>
      <c r="R2705" s="34" t="s">
        <v>766</v>
      </c>
      <c r="S2705" s="48" t="s">
        <v>1123</v>
      </c>
      <c r="T2705" s="13" t="s">
        <v>122</v>
      </c>
      <c r="U2705" s="12" t="s">
        <v>122</v>
      </c>
      <c r="V2705" s="12" t="s">
        <v>1863</v>
      </c>
      <c r="W2705" s="12" t="s">
        <v>122</v>
      </c>
      <c r="X2705" s="14" t="str">
        <f t="shared" si="42"/>
        <v>В</v>
      </c>
      <c r="Y2705" s="271">
        <f>Таблица1[[#This Row],[ID_intellix]]</f>
        <v>299</v>
      </c>
      <c r="Z2705" s="269" t="s">
        <v>122</v>
      </c>
      <c r="AA2705" s="145">
        <f>IF(OR(Таблица1[[#This Row],[CARDIO_report]]&lt;&gt;0,Таблица1[[#This Row],[AI COMBO_report]]&lt;&gt;0,Таблица1[[#This Row],[OTC_report]]&lt;&gt;0),1,0)</f>
        <v>1</v>
      </c>
      <c r="AB2705" s="60" t="s">
        <v>1124</v>
      </c>
      <c r="AC2705" s="60" t="s">
        <v>1124</v>
      </c>
      <c r="AD2705" s="60" t="s">
        <v>1124</v>
      </c>
      <c r="AE2705" s="60" t="s">
        <v>1124</v>
      </c>
      <c r="AF2705" s="60"/>
      <c r="AG2705" s="89" t="s">
        <v>1437</v>
      </c>
      <c r="AH2705" s="89">
        <v>197</v>
      </c>
      <c r="AI2705" s="89" t="s">
        <v>1437</v>
      </c>
      <c r="AJ2705" s="89">
        <v>236</v>
      </c>
      <c r="AK2705" s="89" t="s">
        <v>2516</v>
      </c>
      <c r="AL2705" s="89">
        <v>40</v>
      </c>
      <c r="AM2705" s="89" t="s">
        <v>2516</v>
      </c>
      <c r="AN2705" s="89">
        <v>120</v>
      </c>
      <c r="AP2705" s="35" t="s">
        <v>1857</v>
      </c>
      <c r="AQ2705" s="377">
        <v>0</v>
      </c>
      <c r="AR2705" s="378">
        <v>0</v>
      </c>
      <c r="AS2705" s="377">
        <v>0</v>
      </c>
      <c r="AT2705" s="378">
        <v>0</v>
      </c>
      <c r="AU2705" s="377">
        <v>0</v>
      </c>
      <c r="AV2705" s="377">
        <v>0</v>
      </c>
      <c r="AW2705" s="377">
        <v>0</v>
      </c>
      <c r="AX2705">
        <v>0</v>
      </c>
      <c r="AY2705">
        <v>0</v>
      </c>
      <c r="BA2705" s="2" t="s">
        <v>15962</v>
      </c>
    </row>
    <row r="2706" spans="1:53" ht="15.75" hidden="1" customHeight="1" x14ac:dyDescent="0.2">
      <c r="A2706" s="46">
        <v>34</v>
      </c>
      <c r="B2706" s="258" t="s">
        <v>12020</v>
      </c>
      <c r="C2706" t="s">
        <v>1128</v>
      </c>
      <c r="D2706" t="s">
        <v>1448</v>
      </c>
      <c r="E2706" t="s">
        <v>2504</v>
      </c>
      <c r="F2706" s="29" t="s">
        <v>1148</v>
      </c>
      <c r="G2706" s="47">
        <v>2</v>
      </c>
      <c r="H2706" t="s">
        <v>1149</v>
      </c>
      <c r="I2706">
        <v>1</v>
      </c>
      <c r="J2706" t="s">
        <v>12021</v>
      </c>
      <c r="K2706" t="s">
        <v>1165</v>
      </c>
      <c r="L2706" t="s">
        <v>12022</v>
      </c>
      <c r="M2706" t="s">
        <v>2202</v>
      </c>
      <c r="N2706" s="34">
        <v>0</v>
      </c>
      <c r="O2706" s="34" t="s">
        <v>68</v>
      </c>
      <c r="P2706" s="34" t="s">
        <v>74</v>
      </c>
      <c r="Q2706" s="34" t="s">
        <v>760</v>
      </c>
      <c r="R2706" s="34" t="s">
        <v>766</v>
      </c>
      <c r="S2706" s="48" t="s">
        <v>1123</v>
      </c>
      <c r="T2706" s="13" t="s">
        <v>1863</v>
      </c>
      <c r="U2706" s="12" t="s">
        <v>122</v>
      </c>
      <c r="V2706" s="12" t="s">
        <v>1863</v>
      </c>
      <c r="W2706" s="12" t="s">
        <v>122</v>
      </c>
      <c r="X2706" s="14" t="str">
        <f t="shared" si="42"/>
        <v>А</v>
      </c>
      <c r="Y2706" s="271">
        <f>Таблица1[[#This Row],[ID_intellix]]</f>
        <v>34</v>
      </c>
      <c r="Z2706" s="269" t="s">
        <v>122</v>
      </c>
      <c r="AA2706" s="145">
        <f>IF(OR(Таблица1[[#This Row],[CARDIO_report]]&lt;&gt;0,Таблица1[[#This Row],[AI COMBO_report]]&lt;&gt;0,Таблица1[[#This Row],[OTC_report]]&lt;&gt;0),1,0)</f>
        <v>1</v>
      </c>
      <c r="AB2706" s="60" t="s">
        <v>1124</v>
      </c>
      <c r="AC2706" s="60" t="s">
        <v>1124</v>
      </c>
      <c r="AD2706" s="60" t="s">
        <v>1124</v>
      </c>
      <c r="AE2706" s="60" t="s">
        <v>1124</v>
      </c>
      <c r="AF2706" s="60"/>
      <c r="AG2706" s="89" t="s">
        <v>1437</v>
      </c>
      <c r="AH2706" s="89">
        <v>163</v>
      </c>
      <c r="AI2706" s="89" t="s">
        <v>1437</v>
      </c>
      <c r="AJ2706" s="89">
        <v>206</v>
      </c>
      <c r="AK2706" s="89" t="s">
        <v>1437</v>
      </c>
      <c r="AL2706" s="89">
        <v>85</v>
      </c>
      <c r="AM2706" s="89" t="s">
        <v>2516</v>
      </c>
      <c r="AN2706" s="89">
        <v>145</v>
      </c>
      <c r="AP2706" s="35" t="s">
        <v>1917</v>
      </c>
      <c r="AQ2706" s="377">
        <v>0</v>
      </c>
      <c r="AR2706" s="378">
        <v>0</v>
      </c>
      <c r="AS2706" s="377">
        <v>0</v>
      </c>
      <c r="AT2706" s="378">
        <v>0</v>
      </c>
      <c r="AU2706" s="377">
        <v>0</v>
      </c>
      <c r="AV2706" s="377">
        <v>0</v>
      </c>
      <c r="AW2706" s="377">
        <v>0</v>
      </c>
      <c r="AX2706">
        <v>0</v>
      </c>
      <c r="AY2706">
        <v>0</v>
      </c>
      <c r="BA2706" s="2" t="s">
        <v>15961</v>
      </c>
    </row>
    <row r="2707" spans="1:53" ht="15.75" hidden="1" customHeight="1" x14ac:dyDescent="0.2">
      <c r="A2707" s="46">
        <v>2314</v>
      </c>
      <c r="B2707" s="258" t="s">
        <v>12105</v>
      </c>
      <c r="C2707" t="s">
        <v>1128</v>
      </c>
      <c r="D2707" t="s">
        <v>1448</v>
      </c>
      <c r="E2707" t="s">
        <v>2504</v>
      </c>
      <c r="F2707" s="29" t="s">
        <v>2725</v>
      </c>
      <c r="G2707" s="47">
        <v>25</v>
      </c>
      <c r="H2707" t="s">
        <v>1149</v>
      </c>
      <c r="I2707">
        <v>1</v>
      </c>
      <c r="J2707" t="s">
        <v>12106</v>
      </c>
      <c r="K2707" t="s">
        <v>1165</v>
      </c>
      <c r="L2707" t="s">
        <v>12107</v>
      </c>
      <c r="M2707" t="s">
        <v>2202</v>
      </c>
      <c r="N2707" s="34" t="s">
        <v>578</v>
      </c>
      <c r="O2707" s="34" t="s">
        <v>68</v>
      </c>
      <c r="P2707" s="34" t="s">
        <v>74</v>
      </c>
      <c r="Q2707" s="34" t="s">
        <v>760</v>
      </c>
      <c r="R2707" s="34" t="s">
        <v>766</v>
      </c>
      <c r="S2707" s="48" t="s">
        <v>1123</v>
      </c>
      <c r="T2707" s="13" t="s">
        <v>1863</v>
      </c>
      <c r="U2707" s="12" t="s">
        <v>122</v>
      </c>
      <c r="V2707" s="12" t="s">
        <v>1863</v>
      </c>
      <c r="W2707" s="12" t="s">
        <v>122</v>
      </c>
      <c r="X2707" s="14" t="str">
        <f t="shared" si="42"/>
        <v>А</v>
      </c>
      <c r="Y2707" s="271">
        <f>Таблица1[[#This Row],[ID_intellix]]</f>
        <v>2314</v>
      </c>
      <c r="Z2707" s="269" t="s">
        <v>122</v>
      </c>
      <c r="AA2707" s="145">
        <f>IF(OR(Таблица1[[#This Row],[CARDIO_report]]&lt;&gt;0,Таблица1[[#This Row],[AI COMBO_report]]&lt;&gt;0,Таблица1[[#This Row],[OTC_report]]&lt;&gt;0),1,0)</f>
        <v>1</v>
      </c>
      <c r="AB2707" s="60" t="s">
        <v>1124</v>
      </c>
      <c r="AC2707" s="60" t="s">
        <v>1124</v>
      </c>
      <c r="AD2707" s="60" t="s">
        <v>1124</v>
      </c>
      <c r="AE2707" s="60" t="s">
        <v>1124</v>
      </c>
      <c r="AF2707" s="60"/>
      <c r="AG2707" s="89" t="s">
        <v>2516</v>
      </c>
      <c r="AH2707" s="89">
        <v>329</v>
      </c>
      <c r="AI2707" s="89" t="s">
        <v>1414</v>
      </c>
      <c r="AJ2707" s="89">
        <v>290</v>
      </c>
      <c r="AK2707" s="89" t="s">
        <v>2516</v>
      </c>
      <c r="AL2707" s="89">
        <v>166</v>
      </c>
      <c r="AM2707" s="89" t="s">
        <v>2516</v>
      </c>
      <c r="AN2707" s="89">
        <v>108</v>
      </c>
      <c r="AP2707" s="35" t="s">
        <v>1917</v>
      </c>
      <c r="AQ2707" s="377">
        <v>0</v>
      </c>
      <c r="AR2707" s="378">
        <v>0</v>
      </c>
      <c r="AS2707" s="377">
        <v>0</v>
      </c>
      <c r="AT2707" s="378">
        <v>0</v>
      </c>
      <c r="AU2707" s="377">
        <v>0</v>
      </c>
      <c r="AV2707" s="377">
        <v>0</v>
      </c>
      <c r="AW2707" s="377">
        <v>0</v>
      </c>
      <c r="AX2707">
        <v>0</v>
      </c>
      <c r="AY2707">
        <v>0</v>
      </c>
      <c r="BA2707" s="2" t="s">
        <v>15961</v>
      </c>
    </row>
    <row r="2708" spans="1:53" ht="15.75" hidden="1" customHeight="1" x14ac:dyDescent="0.2">
      <c r="A2708" s="46">
        <v>441</v>
      </c>
      <c r="B2708" s="258" t="s">
        <v>12349</v>
      </c>
      <c r="C2708" t="s">
        <v>1128</v>
      </c>
      <c r="D2708" t="s">
        <v>1448</v>
      </c>
      <c r="E2708" t="s">
        <v>2504</v>
      </c>
      <c r="F2708" s="29" t="s">
        <v>9527</v>
      </c>
      <c r="G2708" s="47">
        <v>8</v>
      </c>
      <c r="H2708" t="s">
        <v>9527</v>
      </c>
      <c r="I2708">
        <v>1</v>
      </c>
      <c r="J2708" t="s">
        <v>12350</v>
      </c>
      <c r="K2708" t="s">
        <v>1165</v>
      </c>
      <c r="L2708" t="s">
        <v>12351</v>
      </c>
      <c r="M2708" t="s">
        <v>2202</v>
      </c>
      <c r="N2708" s="34" t="s">
        <v>578</v>
      </c>
      <c r="O2708" s="34" t="s">
        <v>68</v>
      </c>
      <c r="P2708" s="34" t="s">
        <v>74</v>
      </c>
      <c r="Q2708" s="34" t="s">
        <v>760</v>
      </c>
      <c r="R2708" s="34" t="s">
        <v>766</v>
      </c>
      <c r="S2708" s="48" t="s">
        <v>1123</v>
      </c>
      <c r="T2708" s="13" t="s">
        <v>122</v>
      </c>
      <c r="U2708" s="12" t="s">
        <v>122</v>
      </c>
      <c r="V2708" s="12" t="s">
        <v>1863</v>
      </c>
      <c r="W2708" s="12" t="s">
        <v>1863</v>
      </c>
      <c r="X2708" s="14" t="str">
        <f t="shared" si="42"/>
        <v>А</v>
      </c>
      <c r="Y2708" s="271">
        <f>Таблица1[[#This Row],[ID_intellix]]</f>
        <v>441</v>
      </c>
      <c r="Z2708" s="269" t="s">
        <v>122</v>
      </c>
      <c r="AA2708" s="145">
        <f>IF(OR(Таблица1[[#This Row],[CARDIO_report]]&lt;&gt;0,Таблица1[[#This Row],[AI COMBO_report]]&lt;&gt;0,Таблица1[[#This Row],[OTC_report]]&lt;&gt;0),1,0)</f>
        <v>1</v>
      </c>
      <c r="AB2708" s="60" t="s">
        <v>1124</v>
      </c>
      <c r="AC2708" s="60" t="s">
        <v>1124</v>
      </c>
      <c r="AD2708" s="60" t="s">
        <v>1124</v>
      </c>
      <c r="AE2708" s="60" t="s">
        <v>1124</v>
      </c>
      <c r="AF2708" s="60"/>
      <c r="AG2708" s="89" t="s">
        <v>2516</v>
      </c>
      <c r="AH2708" s="89">
        <v>206</v>
      </c>
      <c r="AI2708" s="89" t="s">
        <v>1414</v>
      </c>
      <c r="AJ2708" s="89">
        <v>298</v>
      </c>
      <c r="AK2708" s="89" t="s">
        <v>1414</v>
      </c>
      <c r="AL2708" s="89">
        <v>351</v>
      </c>
      <c r="AM2708" s="89" t="s">
        <v>1414</v>
      </c>
      <c r="AN2708" s="89">
        <v>408</v>
      </c>
      <c r="AP2708" s="35" t="s">
        <v>1917</v>
      </c>
      <c r="AQ2708" s="377">
        <v>0</v>
      </c>
      <c r="AR2708" s="378">
        <v>0</v>
      </c>
      <c r="AS2708" s="377">
        <v>0</v>
      </c>
      <c r="AT2708" s="378">
        <v>0</v>
      </c>
      <c r="AU2708" s="377">
        <v>0</v>
      </c>
      <c r="AV2708" s="377">
        <v>0</v>
      </c>
      <c r="AW2708" s="377">
        <v>0</v>
      </c>
      <c r="AX2708">
        <v>0</v>
      </c>
      <c r="AY2708">
        <v>0</v>
      </c>
    </row>
    <row r="2709" spans="1:53" ht="15.75" hidden="1" customHeight="1" x14ac:dyDescent="0.2">
      <c r="A2709" s="46">
        <v>139</v>
      </c>
      <c r="B2709" s="258" t="s">
        <v>12364</v>
      </c>
      <c r="C2709" t="s">
        <v>1128</v>
      </c>
      <c r="D2709" t="s">
        <v>1164</v>
      </c>
      <c r="E2709" t="s">
        <v>2504</v>
      </c>
      <c r="F2709" s="29" t="s">
        <v>3078</v>
      </c>
      <c r="G2709" s="47">
        <v>2</v>
      </c>
      <c r="H2709" t="s">
        <v>1396</v>
      </c>
      <c r="I2709">
        <v>1</v>
      </c>
      <c r="J2709" t="s">
        <v>12365</v>
      </c>
      <c r="K2709" t="s">
        <v>1165</v>
      </c>
      <c r="L2709" t="s">
        <v>12366</v>
      </c>
      <c r="M2709" t="s">
        <v>2202</v>
      </c>
      <c r="N2709" s="34">
        <v>0</v>
      </c>
      <c r="O2709" s="34" t="s">
        <v>68</v>
      </c>
      <c r="P2709" s="34" t="s">
        <v>74</v>
      </c>
      <c r="Q2709" s="34" t="s">
        <v>760</v>
      </c>
      <c r="R2709" s="34" t="s">
        <v>766</v>
      </c>
      <c r="S2709" s="48" t="s">
        <v>1123</v>
      </c>
      <c r="T2709" s="13" t="s">
        <v>1863</v>
      </c>
      <c r="U2709" s="12" t="s">
        <v>1863</v>
      </c>
      <c r="V2709" s="12" t="s">
        <v>122</v>
      </c>
      <c r="W2709" s="12" t="s">
        <v>122</v>
      </c>
      <c r="X2709" s="14" t="str">
        <f t="shared" si="42"/>
        <v>А</v>
      </c>
      <c r="Y2709" s="271">
        <f>Таблица1[[#This Row],[ID_intellix]]</f>
        <v>139</v>
      </c>
      <c r="Z2709" s="269" t="s">
        <v>122</v>
      </c>
      <c r="AA2709" s="145">
        <f>IF(OR(Таблица1[[#This Row],[CARDIO_report]]&lt;&gt;0,Таблица1[[#This Row],[AI COMBO_report]]&lt;&gt;0,Таблица1[[#This Row],[OTC_report]]&lt;&gt;0),1,0)</f>
        <v>1</v>
      </c>
      <c r="AB2709" s="60" t="s">
        <v>1124</v>
      </c>
      <c r="AC2709" s="60" t="s">
        <v>1124</v>
      </c>
      <c r="AD2709" s="60" t="s">
        <v>1124</v>
      </c>
      <c r="AE2709" s="60" t="s">
        <v>1124</v>
      </c>
      <c r="AF2709" s="60"/>
      <c r="AG2709" s="89" t="s">
        <v>2516</v>
      </c>
      <c r="AH2709" s="89">
        <v>336</v>
      </c>
      <c r="AI2709" s="89" t="s">
        <v>2516</v>
      </c>
      <c r="AJ2709" s="89">
        <v>111</v>
      </c>
      <c r="AK2709" s="89" t="s">
        <v>1414</v>
      </c>
      <c r="AL2709" s="89">
        <v>383</v>
      </c>
      <c r="AM2709" s="89" t="s">
        <v>1437</v>
      </c>
      <c r="AN2709" s="89">
        <v>115</v>
      </c>
      <c r="AP2709" s="35" t="s">
        <v>1917</v>
      </c>
      <c r="AQ2709" s="377">
        <v>0</v>
      </c>
      <c r="AR2709" s="378">
        <v>0</v>
      </c>
      <c r="AS2709" s="377">
        <v>0</v>
      </c>
      <c r="AT2709" s="378">
        <v>0</v>
      </c>
      <c r="AU2709" s="377">
        <v>0</v>
      </c>
      <c r="AV2709" s="377">
        <v>0</v>
      </c>
      <c r="AW2709" s="377">
        <v>0</v>
      </c>
      <c r="AX2709">
        <v>0</v>
      </c>
      <c r="AY2709">
        <v>0</v>
      </c>
      <c r="BA2709" s="2" t="s">
        <v>15962</v>
      </c>
    </row>
    <row r="2710" spans="1:53" ht="15.75" hidden="1" customHeight="1" x14ac:dyDescent="0.2">
      <c r="A2710" s="46">
        <v>2265</v>
      </c>
      <c r="B2710" s="258" t="s">
        <v>12416</v>
      </c>
      <c r="C2710" t="s">
        <v>1128</v>
      </c>
      <c r="D2710" t="s">
        <v>1448</v>
      </c>
      <c r="E2710" t="s">
        <v>2504</v>
      </c>
      <c r="F2710" s="29" t="s">
        <v>2584</v>
      </c>
      <c r="G2710" s="47">
        <v>15</v>
      </c>
      <c r="H2710" t="s">
        <v>1396</v>
      </c>
      <c r="I2710">
        <v>1</v>
      </c>
      <c r="J2710" t="s">
        <v>12417</v>
      </c>
      <c r="K2710" t="s">
        <v>1165</v>
      </c>
      <c r="L2710" t="s">
        <v>12418</v>
      </c>
      <c r="M2710" t="s">
        <v>2202</v>
      </c>
      <c r="N2710" s="34" t="s">
        <v>578</v>
      </c>
      <c r="O2710" s="34" t="s">
        <v>68</v>
      </c>
      <c r="P2710" s="34" t="s">
        <v>74</v>
      </c>
      <c r="Q2710" s="34" t="s">
        <v>760</v>
      </c>
      <c r="R2710" s="34" t="s">
        <v>766</v>
      </c>
      <c r="S2710" s="48" t="s">
        <v>1123</v>
      </c>
      <c r="T2710" s="13" t="s">
        <v>122</v>
      </c>
      <c r="U2710" s="12" t="s">
        <v>1863</v>
      </c>
      <c r="V2710" s="12" t="s">
        <v>122</v>
      </c>
      <c r="W2710" s="12" t="s">
        <v>1863</v>
      </c>
      <c r="X2710" s="14" t="str">
        <f t="shared" si="42"/>
        <v>А</v>
      </c>
      <c r="Y2710" s="271">
        <f>Таблица1[[#This Row],[ID_intellix]]</f>
        <v>2265</v>
      </c>
      <c r="Z2710" s="269" t="s">
        <v>122</v>
      </c>
      <c r="AA2710" s="145">
        <f>IF(OR(Таблица1[[#This Row],[CARDIO_report]]&lt;&gt;0,Таблица1[[#This Row],[AI COMBO_report]]&lt;&gt;0,Таблица1[[#This Row],[OTC_report]]&lt;&gt;0),1,0)</f>
        <v>1</v>
      </c>
      <c r="AB2710" s="60" t="s">
        <v>1124</v>
      </c>
      <c r="AC2710" s="60" t="s">
        <v>1124</v>
      </c>
      <c r="AD2710" s="60" t="s">
        <v>1124</v>
      </c>
      <c r="AE2710" s="60" t="s">
        <v>1124</v>
      </c>
      <c r="AF2710" s="60"/>
      <c r="AG2710" s="89" t="s">
        <v>1437</v>
      </c>
      <c r="AH2710" s="89">
        <v>263</v>
      </c>
      <c r="AI2710" s="89" t="s">
        <v>1437</v>
      </c>
      <c r="AJ2710" s="89">
        <v>241</v>
      </c>
      <c r="AK2710" s="89" t="s">
        <v>1145</v>
      </c>
      <c r="AL2710" s="89">
        <v>411</v>
      </c>
      <c r="AM2710" s="89" t="s">
        <v>1145</v>
      </c>
      <c r="AN2710" s="89">
        <v>297</v>
      </c>
      <c r="AP2710" s="35" t="s">
        <v>1917</v>
      </c>
      <c r="AQ2710" s="377">
        <v>0</v>
      </c>
      <c r="AR2710" s="378">
        <v>0</v>
      </c>
      <c r="AS2710" s="377">
        <v>0</v>
      </c>
      <c r="AT2710" s="378">
        <v>0</v>
      </c>
      <c r="AU2710" s="377">
        <v>0</v>
      </c>
      <c r="AV2710" s="377">
        <v>0</v>
      </c>
      <c r="AW2710" s="377">
        <v>0</v>
      </c>
      <c r="AX2710">
        <v>0</v>
      </c>
      <c r="AY2710">
        <v>0</v>
      </c>
      <c r="BA2710" s="2" t="s">
        <v>15962</v>
      </c>
    </row>
    <row r="2711" spans="1:53" ht="15.75" hidden="1" customHeight="1" x14ac:dyDescent="0.2">
      <c r="A2711" s="46">
        <v>250</v>
      </c>
      <c r="B2711" s="258" t="s">
        <v>12537</v>
      </c>
      <c r="C2711" t="s">
        <v>1128</v>
      </c>
      <c r="D2711" t="s">
        <v>1434</v>
      </c>
      <c r="E2711" t="s">
        <v>2504</v>
      </c>
      <c r="F2711" s="29" t="s">
        <v>3220</v>
      </c>
      <c r="G2711" s="47">
        <v>17</v>
      </c>
      <c r="H2711" t="s">
        <v>2835</v>
      </c>
      <c r="I2711">
        <v>1</v>
      </c>
      <c r="J2711" t="s">
        <v>12538</v>
      </c>
      <c r="K2711" t="s">
        <v>1165</v>
      </c>
      <c r="L2711" t="s">
        <v>12539</v>
      </c>
      <c r="M2711" t="s">
        <v>2202</v>
      </c>
      <c r="N2711" s="34">
        <v>0</v>
      </c>
      <c r="O2711" s="34" t="s">
        <v>68</v>
      </c>
      <c r="P2711" s="34" t="s">
        <v>74</v>
      </c>
      <c r="Q2711" s="34" t="s">
        <v>760</v>
      </c>
      <c r="R2711" s="34" t="s">
        <v>766</v>
      </c>
      <c r="S2711" s="48" t="s">
        <v>1123</v>
      </c>
      <c r="T2711" s="13" t="s">
        <v>122</v>
      </c>
      <c r="U2711" s="12" t="s">
        <v>122</v>
      </c>
      <c r="V2711" s="12" t="s">
        <v>1863</v>
      </c>
      <c r="W2711" s="12" t="s">
        <v>122</v>
      </c>
      <c r="X2711" s="14" t="str">
        <f t="shared" si="42"/>
        <v>В</v>
      </c>
      <c r="Y2711" s="271">
        <f>Таблица1[[#This Row],[ID_intellix]]</f>
        <v>250</v>
      </c>
      <c r="Z2711" s="269" t="s">
        <v>122</v>
      </c>
      <c r="AA2711" s="145">
        <f>IF(OR(Таблица1[[#This Row],[CARDIO_report]]&lt;&gt;0,Таблица1[[#This Row],[AI COMBO_report]]&lt;&gt;0,Таблица1[[#This Row],[OTC_report]]&lt;&gt;0),1,0)</f>
        <v>1</v>
      </c>
      <c r="AB2711" s="60" t="s">
        <v>1124</v>
      </c>
      <c r="AC2711" s="60" t="s">
        <v>1124</v>
      </c>
      <c r="AD2711" s="60" t="s">
        <v>1124</v>
      </c>
      <c r="AE2711" s="60" t="s">
        <v>1124</v>
      </c>
      <c r="AF2711" s="60"/>
      <c r="AG2711" s="89" t="s">
        <v>1437</v>
      </c>
      <c r="AH2711" s="89">
        <v>137</v>
      </c>
      <c r="AI2711" s="89" t="s">
        <v>1437</v>
      </c>
      <c r="AJ2711" s="89">
        <v>259</v>
      </c>
      <c r="AK2711" s="89" t="s">
        <v>1145</v>
      </c>
      <c r="AL2711" s="89">
        <v>398</v>
      </c>
      <c r="AM2711" s="89" t="s">
        <v>1145</v>
      </c>
      <c r="AN2711" s="89">
        <v>393</v>
      </c>
      <c r="AP2711" s="35" t="s">
        <v>1857</v>
      </c>
      <c r="AQ2711" s="377">
        <v>0</v>
      </c>
      <c r="AR2711" s="378">
        <v>0</v>
      </c>
      <c r="AS2711" s="377">
        <v>0</v>
      </c>
      <c r="AT2711" s="378">
        <v>0</v>
      </c>
      <c r="AU2711" s="377">
        <v>0</v>
      </c>
      <c r="AV2711" s="377">
        <v>0</v>
      </c>
      <c r="AW2711" s="377">
        <v>0</v>
      </c>
      <c r="AX2711">
        <v>0</v>
      </c>
      <c r="AY2711">
        <v>0</v>
      </c>
    </row>
    <row r="2712" spans="1:53" ht="15.75" hidden="1" customHeight="1" x14ac:dyDescent="0.2">
      <c r="A2712" s="46">
        <v>2508</v>
      </c>
      <c r="B2712" s="258" t="s">
        <v>12558</v>
      </c>
      <c r="C2712" t="s">
        <v>1128</v>
      </c>
      <c r="D2712" t="s">
        <v>1434</v>
      </c>
      <c r="E2712" t="s">
        <v>2504</v>
      </c>
      <c r="F2712" s="29" t="s">
        <v>3220</v>
      </c>
      <c r="G2712" s="47">
        <v>24</v>
      </c>
      <c r="H2712" t="s">
        <v>2835</v>
      </c>
      <c r="I2712">
        <v>1</v>
      </c>
      <c r="J2712" t="s">
        <v>12559</v>
      </c>
      <c r="K2712" t="s">
        <v>1165</v>
      </c>
      <c r="L2712" t="s">
        <v>12560</v>
      </c>
      <c r="M2712" t="s">
        <v>2202</v>
      </c>
      <c r="N2712" s="34">
        <v>0</v>
      </c>
      <c r="O2712" s="34" t="s">
        <v>68</v>
      </c>
      <c r="P2712" s="34">
        <v>0</v>
      </c>
      <c r="Q2712" s="34" t="s">
        <v>760</v>
      </c>
      <c r="R2712" s="34" t="s">
        <v>766</v>
      </c>
      <c r="S2712" s="48" t="s">
        <v>1123</v>
      </c>
      <c r="T2712" s="13" t="s">
        <v>122</v>
      </c>
      <c r="U2712" s="12" t="s">
        <v>122</v>
      </c>
      <c r="V2712" s="12" t="s">
        <v>122</v>
      </c>
      <c r="W2712" s="12" t="s">
        <v>122</v>
      </c>
      <c r="X2712" s="14" t="str">
        <f t="shared" si="42"/>
        <v>С</v>
      </c>
      <c r="Y2712" s="271">
        <f>Таблица1[[#This Row],[ID_intellix]]</f>
        <v>2508</v>
      </c>
      <c r="Z2712" s="269" t="s">
        <v>122</v>
      </c>
      <c r="AA2712" s="145">
        <f>IF(OR(Таблица1[[#This Row],[CARDIO_report]]&lt;&gt;0,Таблица1[[#This Row],[AI COMBO_report]]&lt;&gt;0,Таблица1[[#This Row],[OTC_report]]&lt;&gt;0),1,0)</f>
        <v>1</v>
      </c>
      <c r="AB2712" s="60" t="s">
        <v>1124</v>
      </c>
      <c r="AC2712" s="60" t="s">
        <v>1124</v>
      </c>
      <c r="AD2712" s="60" t="s">
        <v>1124</v>
      </c>
      <c r="AE2712" s="60" t="s">
        <v>1124</v>
      </c>
      <c r="AF2712" s="60"/>
      <c r="AG2712" s="89" t="s">
        <v>1437</v>
      </c>
      <c r="AH2712" s="89">
        <v>257</v>
      </c>
      <c r="AI2712" s="89" t="s">
        <v>1145</v>
      </c>
      <c r="AJ2712" s="89">
        <v>370</v>
      </c>
      <c r="AK2712" s="89" t="s">
        <v>1437</v>
      </c>
      <c r="AL2712" s="89">
        <v>245</v>
      </c>
      <c r="AM2712" s="89" t="s">
        <v>1145</v>
      </c>
      <c r="AN2712" s="89">
        <v>342</v>
      </c>
      <c r="AP2712" s="35" t="s">
        <v>1917</v>
      </c>
      <c r="AQ2712" s="377">
        <v>0</v>
      </c>
      <c r="AR2712" s="378">
        <v>0</v>
      </c>
      <c r="AS2712" s="377">
        <v>0</v>
      </c>
      <c r="AT2712" s="378">
        <v>0</v>
      </c>
      <c r="AU2712" s="377">
        <v>0</v>
      </c>
      <c r="AV2712" s="377">
        <v>0</v>
      </c>
      <c r="AW2712" s="377">
        <v>0</v>
      </c>
      <c r="AX2712">
        <v>0</v>
      </c>
      <c r="AY2712">
        <v>0</v>
      </c>
    </row>
    <row r="2713" spans="1:53" ht="15.75" hidden="1" customHeight="1" x14ac:dyDescent="0.2">
      <c r="A2713" s="46">
        <v>3391</v>
      </c>
      <c r="B2713" s="258" t="s">
        <v>12758</v>
      </c>
      <c r="C2713" t="s">
        <v>1128</v>
      </c>
      <c r="D2713" t="s">
        <v>1457</v>
      </c>
      <c r="E2713" t="s">
        <v>2504</v>
      </c>
      <c r="F2713" s="29" t="s">
        <v>1158</v>
      </c>
      <c r="G2713" s="47">
        <v>9</v>
      </c>
      <c r="H2713" t="s">
        <v>1158</v>
      </c>
      <c r="I2713">
        <v>1</v>
      </c>
      <c r="J2713" t="s">
        <v>12759</v>
      </c>
      <c r="K2713" t="s">
        <v>1165</v>
      </c>
      <c r="L2713" t="s">
        <v>12760</v>
      </c>
      <c r="M2713" t="s">
        <v>2202</v>
      </c>
      <c r="N2713" s="34" t="s">
        <v>578</v>
      </c>
      <c r="O2713" s="34" t="s">
        <v>68</v>
      </c>
      <c r="P2713" s="34" t="s">
        <v>74</v>
      </c>
      <c r="Q2713" s="34" t="s">
        <v>760</v>
      </c>
      <c r="R2713" s="34" t="s">
        <v>766</v>
      </c>
      <c r="S2713" s="48" t="s">
        <v>1123</v>
      </c>
      <c r="T2713" s="13" t="s">
        <v>1863</v>
      </c>
      <c r="U2713" s="12" t="s">
        <v>122</v>
      </c>
      <c r="V2713" s="12" t="s">
        <v>122</v>
      </c>
      <c r="W2713" s="12" t="s">
        <v>1863</v>
      </c>
      <c r="X2713" s="14" t="str">
        <f t="shared" si="42"/>
        <v>А</v>
      </c>
      <c r="Y2713" s="271">
        <f>Таблица1[[#This Row],[ID_intellix]]</f>
        <v>3391</v>
      </c>
      <c r="Z2713" s="269" t="s">
        <v>122</v>
      </c>
      <c r="AA2713" s="145">
        <f>IF(OR(Таблица1[[#This Row],[CARDIO_report]]&lt;&gt;0,Таблица1[[#This Row],[AI COMBO_report]]&lt;&gt;0,Таблица1[[#This Row],[OTC_report]]&lt;&gt;0),1,0)</f>
        <v>1</v>
      </c>
      <c r="AB2713" s="60" t="s">
        <v>1124</v>
      </c>
      <c r="AC2713" s="60" t="s">
        <v>1124</v>
      </c>
      <c r="AD2713" s="60" t="s">
        <v>1124</v>
      </c>
      <c r="AE2713" s="60" t="s">
        <v>1124</v>
      </c>
      <c r="AF2713" s="60"/>
      <c r="AG2713" s="89" t="s">
        <v>2516</v>
      </c>
      <c r="AH2713" s="89">
        <v>350</v>
      </c>
      <c r="AI2713" s="89" t="s">
        <v>2516</v>
      </c>
      <c r="AJ2713" s="89">
        <v>222</v>
      </c>
      <c r="AK2713" s="89" t="s">
        <v>2516</v>
      </c>
      <c r="AL2713" s="89">
        <v>302</v>
      </c>
      <c r="AM2713" s="89" t="s">
        <v>2516</v>
      </c>
      <c r="AN2713" s="89">
        <v>162</v>
      </c>
      <c r="AP2713" s="35" t="s">
        <v>1917</v>
      </c>
      <c r="AQ2713" s="377">
        <v>0</v>
      </c>
      <c r="AR2713" s="378">
        <v>0</v>
      </c>
      <c r="AS2713" s="377">
        <v>0</v>
      </c>
      <c r="AT2713" s="378">
        <v>0</v>
      </c>
      <c r="AU2713" s="377">
        <v>0</v>
      </c>
      <c r="AV2713" s="377">
        <v>0</v>
      </c>
      <c r="AW2713" s="377">
        <v>0</v>
      </c>
      <c r="AX2713">
        <v>0</v>
      </c>
      <c r="AY2713">
        <v>0</v>
      </c>
    </row>
    <row r="2714" spans="1:53" ht="15.75" hidden="1" customHeight="1" x14ac:dyDescent="0.2">
      <c r="A2714" s="46">
        <v>3399</v>
      </c>
      <c r="B2714" s="258" t="s">
        <v>12788</v>
      </c>
      <c r="C2714" t="s">
        <v>1128</v>
      </c>
      <c r="D2714" t="s">
        <v>1448</v>
      </c>
      <c r="E2714" t="s">
        <v>2504</v>
      </c>
      <c r="F2714" s="29" t="s">
        <v>3134</v>
      </c>
      <c r="G2714" s="47">
        <v>11</v>
      </c>
      <c r="H2714" t="s">
        <v>3134</v>
      </c>
      <c r="I2714">
        <v>1</v>
      </c>
      <c r="J2714" t="s">
        <v>12789</v>
      </c>
      <c r="K2714" t="s">
        <v>1165</v>
      </c>
      <c r="L2714" t="s">
        <v>12790</v>
      </c>
      <c r="M2714" t="s">
        <v>2202</v>
      </c>
      <c r="N2714" s="34" t="s">
        <v>578</v>
      </c>
      <c r="O2714" s="34" t="s">
        <v>68</v>
      </c>
      <c r="P2714" s="34" t="s">
        <v>74</v>
      </c>
      <c r="Q2714" s="34" t="s">
        <v>760</v>
      </c>
      <c r="R2714" s="34" t="s">
        <v>766</v>
      </c>
      <c r="S2714" s="48" t="s">
        <v>1123</v>
      </c>
      <c r="T2714" s="13" t="s">
        <v>1863</v>
      </c>
      <c r="U2714" s="12" t="s">
        <v>1863</v>
      </c>
      <c r="V2714" s="12" t="s">
        <v>122</v>
      </c>
      <c r="W2714" s="12" t="s">
        <v>122</v>
      </c>
      <c r="X2714" s="14" t="str">
        <f t="shared" si="42"/>
        <v>А</v>
      </c>
      <c r="Y2714" s="271">
        <f>Таблица1[[#This Row],[ID_intellix]]</f>
        <v>3399</v>
      </c>
      <c r="Z2714" s="269" t="s">
        <v>122</v>
      </c>
      <c r="AA2714" s="145">
        <f>IF(OR(Таблица1[[#This Row],[CARDIO_report]]&lt;&gt;0,Таблица1[[#This Row],[AI COMBO_report]]&lt;&gt;0,Таблица1[[#This Row],[OTC_report]]&lt;&gt;0),1,0)</f>
        <v>1</v>
      </c>
      <c r="AB2714" s="60" t="s">
        <v>1124</v>
      </c>
      <c r="AC2714" s="60" t="s">
        <v>1124</v>
      </c>
      <c r="AD2714" s="60" t="s">
        <v>1124</v>
      </c>
      <c r="AE2714" s="60" t="s">
        <v>1124</v>
      </c>
      <c r="AF2714" s="60"/>
      <c r="AG2714" s="89" t="s">
        <v>1414</v>
      </c>
      <c r="AH2714" s="89">
        <v>389</v>
      </c>
      <c r="AI2714" s="89" t="s">
        <v>1414</v>
      </c>
      <c r="AJ2714" s="89">
        <v>325</v>
      </c>
      <c r="AK2714" s="89" t="s">
        <v>1414</v>
      </c>
      <c r="AL2714" s="89">
        <v>322</v>
      </c>
      <c r="AM2714" s="89" t="s">
        <v>2516</v>
      </c>
      <c r="AN2714" s="89">
        <v>212</v>
      </c>
      <c r="AP2714" s="35" t="s">
        <v>1917</v>
      </c>
      <c r="AQ2714" s="377">
        <v>0</v>
      </c>
      <c r="AR2714" s="378">
        <v>0</v>
      </c>
      <c r="AS2714" s="377">
        <v>0</v>
      </c>
      <c r="AT2714" s="378">
        <v>0</v>
      </c>
      <c r="AU2714" s="377">
        <v>0</v>
      </c>
      <c r="AV2714" s="377">
        <v>0</v>
      </c>
      <c r="AW2714" s="377">
        <v>0</v>
      </c>
      <c r="AX2714">
        <v>0</v>
      </c>
      <c r="AY2714">
        <v>0</v>
      </c>
    </row>
    <row r="2715" spans="1:53" ht="15.75" hidden="1" customHeight="1" x14ac:dyDescent="0.2">
      <c r="A2715" s="46">
        <v>3511</v>
      </c>
      <c r="B2715" s="258" t="s">
        <v>12794</v>
      </c>
      <c r="C2715" t="s">
        <v>1128</v>
      </c>
      <c r="D2715" t="s">
        <v>1457</v>
      </c>
      <c r="E2715" t="s">
        <v>2504</v>
      </c>
      <c r="F2715" s="29" t="s">
        <v>3134</v>
      </c>
      <c r="G2715" s="47">
        <v>13</v>
      </c>
      <c r="H2715" t="s">
        <v>3134</v>
      </c>
      <c r="I2715">
        <v>1</v>
      </c>
      <c r="J2715" t="s">
        <v>12795</v>
      </c>
      <c r="K2715" t="s">
        <v>1165</v>
      </c>
      <c r="L2715" t="s">
        <v>12796</v>
      </c>
      <c r="M2715" t="s">
        <v>2202</v>
      </c>
      <c r="N2715" s="34">
        <v>0</v>
      </c>
      <c r="O2715" s="34" t="s">
        <v>68</v>
      </c>
      <c r="P2715" s="34" t="s">
        <v>74</v>
      </c>
      <c r="Q2715" s="34" t="s">
        <v>760</v>
      </c>
      <c r="R2715" s="34" t="s">
        <v>766</v>
      </c>
      <c r="S2715" s="48" t="s">
        <v>1123</v>
      </c>
      <c r="T2715" s="13" t="s">
        <v>1863</v>
      </c>
      <c r="U2715" s="12" t="s">
        <v>122</v>
      </c>
      <c r="V2715" s="12" t="s">
        <v>122</v>
      </c>
      <c r="W2715" s="12" t="s">
        <v>122</v>
      </c>
      <c r="X2715" s="14" t="str">
        <f t="shared" si="42"/>
        <v>В</v>
      </c>
      <c r="Y2715" s="271">
        <f>Таблица1[[#This Row],[ID_intellix]]</f>
        <v>3511</v>
      </c>
      <c r="Z2715" s="269" t="s">
        <v>122</v>
      </c>
      <c r="AA2715" s="145">
        <f>IF(OR(Таблица1[[#This Row],[CARDIO_report]]&lt;&gt;0,Таблица1[[#This Row],[AI COMBO_report]]&lt;&gt;0,Таблица1[[#This Row],[OTC_report]]&lt;&gt;0),1,0)</f>
        <v>1</v>
      </c>
      <c r="AB2715" s="60" t="s">
        <v>1124</v>
      </c>
      <c r="AC2715" s="60" t="s">
        <v>1124</v>
      </c>
      <c r="AD2715" s="60" t="s">
        <v>1124</v>
      </c>
      <c r="AE2715" s="60" t="s">
        <v>1124</v>
      </c>
      <c r="AF2715" s="60"/>
      <c r="AG2715" s="89" t="s">
        <v>2516</v>
      </c>
      <c r="AH2715" s="89">
        <v>311</v>
      </c>
      <c r="AI2715" s="89" t="s">
        <v>2516</v>
      </c>
      <c r="AJ2715" s="89">
        <v>244</v>
      </c>
      <c r="AK2715" s="89" t="s">
        <v>2516</v>
      </c>
      <c r="AL2715" s="89">
        <v>202</v>
      </c>
      <c r="AM2715" s="89" t="s">
        <v>2516</v>
      </c>
      <c r="AN2715" s="89">
        <v>143</v>
      </c>
      <c r="AP2715" s="35" t="s">
        <v>1857</v>
      </c>
      <c r="AQ2715" s="377">
        <v>0</v>
      </c>
      <c r="AR2715" s="378">
        <v>0</v>
      </c>
      <c r="AS2715" s="377">
        <v>0</v>
      </c>
      <c r="AT2715" s="378">
        <v>0</v>
      </c>
      <c r="AU2715" s="377">
        <v>0</v>
      </c>
      <c r="AV2715" s="377">
        <v>0</v>
      </c>
      <c r="AW2715" s="377">
        <v>0</v>
      </c>
      <c r="AX2715">
        <v>0</v>
      </c>
      <c r="AY2715">
        <v>0</v>
      </c>
    </row>
    <row r="2716" spans="1:53" ht="15.75" hidden="1" customHeight="1" x14ac:dyDescent="0.2">
      <c r="A2716" s="46">
        <v>3137</v>
      </c>
      <c r="B2716" s="258" t="s">
        <v>12815</v>
      </c>
      <c r="C2716" t="s">
        <v>1128</v>
      </c>
      <c r="D2716" t="s">
        <v>1434</v>
      </c>
      <c r="E2716" t="s">
        <v>2504</v>
      </c>
      <c r="F2716" s="29" t="s">
        <v>3134</v>
      </c>
      <c r="G2716" s="47">
        <v>6</v>
      </c>
      <c r="H2716" t="s">
        <v>3134</v>
      </c>
      <c r="I2716">
        <v>1</v>
      </c>
      <c r="J2716" t="s">
        <v>12816</v>
      </c>
      <c r="K2716" t="s">
        <v>1165</v>
      </c>
      <c r="L2716" t="s">
        <v>12817</v>
      </c>
      <c r="M2716" t="s">
        <v>2202</v>
      </c>
      <c r="N2716" s="34" t="s">
        <v>578</v>
      </c>
      <c r="O2716" s="34" t="s">
        <v>68</v>
      </c>
      <c r="P2716" s="34" t="s">
        <v>74</v>
      </c>
      <c r="Q2716" s="34" t="s">
        <v>760</v>
      </c>
      <c r="R2716" s="34" t="s">
        <v>766</v>
      </c>
      <c r="S2716" s="48" t="s">
        <v>1123</v>
      </c>
      <c r="T2716" s="13" t="s">
        <v>1863</v>
      </c>
      <c r="U2716" s="12" t="s">
        <v>122</v>
      </c>
      <c r="V2716" s="12" t="s">
        <v>122</v>
      </c>
      <c r="W2716" s="12" t="s">
        <v>122</v>
      </c>
      <c r="X2716" s="14" t="str">
        <f t="shared" si="42"/>
        <v>В</v>
      </c>
      <c r="Y2716" s="271">
        <f>Таблица1[[#This Row],[ID_intellix]]</f>
        <v>3137</v>
      </c>
      <c r="Z2716" s="269" t="s">
        <v>122</v>
      </c>
      <c r="AA2716" s="145">
        <f>IF(OR(Таблица1[[#This Row],[CARDIO_report]]&lt;&gt;0,Таблица1[[#This Row],[AI COMBO_report]]&lt;&gt;0,Таблица1[[#This Row],[OTC_report]]&lt;&gt;0),1,0)</f>
        <v>1</v>
      </c>
      <c r="AB2716" s="60" t="s">
        <v>1124</v>
      </c>
      <c r="AC2716" s="60" t="s">
        <v>1124</v>
      </c>
      <c r="AD2716" s="60" t="s">
        <v>1124</v>
      </c>
      <c r="AE2716" s="60" t="s">
        <v>1124</v>
      </c>
      <c r="AF2716" s="60"/>
      <c r="AG2716" s="89" t="s">
        <v>1414</v>
      </c>
      <c r="AH2716" s="89">
        <v>360</v>
      </c>
      <c r="AI2716" s="89" t="s">
        <v>2516</v>
      </c>
      <c r="AJ2716" s="89">
        <v>243</v>
      </c>
      <c r="AK2716" s="89" t="s">
        <v>1414</v>
      </c>
      <c r="AL2716" s="89">
        <v>360</v>
      </c>
      <c r="AM2716" s="89" t="s">
        <v>1437</v>
      </c>
      <c r="AN2716" s="89">
        <v>276</v>
      </c>
      <c r="AP2716" s="35" t="s">
        <v>1917</v>
      </c>
      <c r="AQ2716" s="377">
        <v>0</v>
      </c>
      <c r="AR2716" s="378">
        <v>0</v>
      </c>
      <c r="AS2716" s="377">
        <v>0</v>
      </c>
      <c r="AT2716" s="378">
        <v>0</v>
      </c>
      <c r="AU2716" s="377">
        <v>0</v>
      </c>
      <c r="AV2716" s="377">
        <v>0</v>
      </c>
      <c r="AW2716" s="377">
        <v>0</v>
      </c>
      <c r="AX2716">
        <v>0</v>
      </c>
      <c r="AY2716">
        <v>0</v>
      </c>
    </row>
    <row r="2717" spans="1:53" ht="15.75" hidden="1" customHeight="1" x14ac:dyDescent="0.2">
      <c r="A2717" s="46">
        <v>3615</v>
      </c>
      <c r="B2717" s="258" t="s">
        <v>12821</v>
      </c>
      <c r="C2717" t="s">
        <v>1128</v>
      </c>
      <c r="D2717" t="s">
        <v>1454</v>
      </c>
      <c r="E2717" t="s">
        <v>2504</v>
      </c>
      <c r="F2717" s="29" t="s">
        <v>3134</v>
      </c>
      <c r="G2717" s="47">
        <v>8</v>
      </c>
      <c r="H2717" t="s">
        <v>3134</v>
      </c>
      <c r="I2717">
        <v>1</v>
      </c>
      <c r="J2717" t="s">
        <v>12822</v>
      </c>
      <c r="K2717" t="s">
        <v>1165</v>
      </c>
      <c r="L2717" t="s">
        <v>12823</v>
      </c>
      <c r="M2717" t="s">
        <v>2202</v>
      </c>
      <c r="N2717" s="34" t="s">
        <v>578</v>
      </c>
      <c r="O2717" s="34" t="s">
        <v>68</v>
      </c>
      <c r="P2717" s="34">
        <v>0</v>
      </c>
      <c r="Q2717" s="34" t="s">
        <v>760</v>
      </c>
      <c r="R2717" s="34" t="s">
        <v>766</v>
      </c>
      <c r="S2717" s="48" t="s">
        <v>1123</v>
      </c>
      <c r="T2717" s="13" t="s">
        <v>1863</v>
      </c>
      <c r="U2717" s="12" t="s">
        <v>122</v>
      </c>
      <c r="V2717" s="12" t="s">
        <v>122</v>
      </c>
      <c r="W2717" s="12" t="s">
        <v>122</v>
      </c>
      <c r="X2717" s="14" t="str">
        <f t="shared" si="42"/>
        <v>В</v>
      </c>
      <c r="Y2717" s="271">
        <f>Таблица1[[#This Row],[ID_intellix]]</f>
        <v>3615</v>
      </c>
      <c r="Z2717" s="269" t="s">
        <v>122</v>
      </c>
      <c r="AA2717" s="145">
        <f>IF(OR(Таблица1[[#This Row],[CARDIO_report]]&lt;&gt;0,Таблица1[[#This Row],[AI COMBO_report]]&lt;&gt;0,Таблица1[[#This Row],[OTC_report]]&lt;&gt;0),1,0)</f>
        <v>1</v>
      </c>
      <c r="AB2717" s="60" t="s">
        <v>1124</v>
      </c>
      <c r="AC2717" s="60" t="s">
        <v>1124</v>
      </c>
      <c r="AD2717" s="60" t="s">
        <v>1124</v>
      </c>
      <c r="AE2717" s="60" t="s">
        <v>1124</v>
      </c>
      <c r="AF2717" s="60"/>
      <c r="AG2717" s="89" t="s">
        <v>1414</v>
      </c>
      <c r="AH2717" s="89">
        <v>359</v>
      </c>
      <c r="AI2717" s="89" t="s">
        <v>2516</v>
      </c>
      <c r="AJ2717" s="89">
        <v>225</v>
      </c>
      <c r="AK2717" s="89" t="s">
        <v>1414</v>
      </c>
      <c r="AL2717" s="89">
        <v>326</v>
      </c>
      <c r="AM2717" s="89" t="s">
        <v>1414</v>
      </c>
      <c r="AN2717" s="89">
        <v>318</v>
      </c>
      <c r="AP2717" s="35" t="s">
        <v>1857</v>
      </c>
      <c r="AQ2717" s="377">
        <v>0</v>
      </c>
      <c r="AR2717" s="378">
        <v>0</v>
      </c>
      <c r="AS2717" s="377">
        <v>0</v>
      </c>
      <c r="AT2717" s="378">
        <v>0</v>
      </c>
      <c r="AU2717" s="377">
        <v>0</v>
      </c>
      <c r="AV2717" s="377">
        <v>0</v>
      </c>
      <c r="AW2717" s="377">
        <v>0</v>
      </c>
      <c r="AX2717">
        <v>0</v>
      </c>
      <c r="AY2717">
        <v>0</v>
      </c>
    </row>
    <row r="2718" spans="1:53" ht="15.75" hidden="1" customHeight="1" x14ac:dyDescent="0.2">
      <c r="A2718" s="46">
        <v>289</v>
      </c>
      <c r="B2718" s="258" t="s">
        <v>13044</v>
      </c>
      <c r="C2718" t="s">
        <v>1128</v>
      </c>
      <c r="D2718" t="s">
        <v>1164</v>
      </c>
      <c r="E2718" t="s">
        <v>2504</v>
      </c>
      <c r="F2718" s="29" t="s">
        <v>3120</v>
      </c>
      <c r="G2718" s="53">
        <v>12</v>
      </c>
      <c r="H2718" t="s">
        <v>3120</v>
      </c>
      <c r="I2718">
        <v>1</v>
      </c>
      <c r="J2718" t="s">
        <v>13045</v>
      </c>
      <c r="K2718" t="s">
        <v>1165</v>
      </c>
      <c r="L2718" t="s">
        <v>13046</v>
      </c>
      <c r="M2718" t="s">
        <v>2202</v>
      </c>
      <c r="N2718" s="34">
        <v>0</v>
      </c>
      <c r="O2718" s="34" t="s">
        <v>68</v>
      </c>
      <c r="P2718" s="34">
        <v>0</v>
      </c>
      <c r="Q2718" s="34" t="s">
        <v>760</v>
      </c>
      <c r="R2718" s="34">
        <v>0</v>
      </c>
      <c r="S2718" s="48" t="s">
        <v>1123</v>
      </c>
      <c r="T2718" s="13" t="s">
        <v>1863</v>
      </c>
      <c r="U2718" s="12" t="s">
        <v>122</v>
      </c>
      <c r="V2718" s="12" t="s">
        <v>122</v>
      </c>
      <c r="W2718" s="12" t="s">
        <v>122</v>
      </c>
      <c r="X2718" s="14" t="str">
        <f t="shared" si="42"/>
        <v>В</v>
      </c>
      <c r="Y2718" s="271">
        <f>Таблица1[[#This Row],[ID_intellix]]</f>
        <v>289</v>
      </c>
      <c r="Z2718" s="269" t="s">
        <v>122</v>
      </c>
      <c r="AA2718" s="145">
        <f>IF(OR(Таблица1[[#This Row],[CARDIO_report]]&lt;&gt;0,Таблица1[[#This Row],[AI COMBO_report]]&lt;&gt;0,Таблица1[[#This Row],[OTC_report]]&lt;&gt;0),1,0)</f>
        <v>0</v>
      </c>
      <c r="AB2718" s="60" t="s">
        <v>1124</v>
      </c>
      <c r="AC2718" s="60" t="s">
        <v>1124</v>
      </c>
      <c r="AD2718" s="60" t="s">
        <v>1124</v>
      </c>
      <c r="AE2718" s="60" t="s">
        <v>1124</v>
      </c>
      <c r="AF2718" s="60"/>
      <c r="AG2718" s="89" t="s">
        <v>1414</v>
      </c>
      <c r="AH2718" s="89">
        <v>514</v>
      </c>
      <c r="AI2718" s="89" t="s">
        <v>1414</v>
      </c>
      <c r="AJ2718" s="89">
        <v>518</v>
      </c>
      <c r="AK2718" s="89" t="s">
        <v>1145</v>
      </c>
      <c r="AL2718" s="89">
        <v>502</v>
      </c>
      <c r="AM2718" s="89" t="s">
        <v>1414</v>
      </c>
      <c r="AN2718" s="89">
        <v>548</v>
      </c>
      <c r="AP2718" s="35" t="s">
        <v>1917</v>
      </c>
      <c r="AQ2718" s="377">
        <v>0</v>
      </c>
      <c r="AR2718" s="378">
        <v>0</v>
      </c>
      <c r="AS2718" s="377">
        <v>0</v>
      </c>
      <c r="AT2718" s="378">
        <v>0</v>
      </c>
      <c r="AU2718" s="377">
        <v>0</v>
      </c>
      <c r="AV2718" s="377">
        <v>0</v>
      </c>
      <c r="AW2718" s="377">
        <v>0</v>
      </c>
      <c r="AX2718">
        <v>0</v>
      </c>
      <c r="AY2718">
        <v>0</v>
      </c>
    </row>
    <row r="2719" spans="1:53" ht="15.75" hidden="1" customHeight="1" x14ac:dyDescent="0.2">
      <c r="A2719" s="46">
        <v>1090</v>
      </c>
      <c r="B2719" s="258" t="s">
        <v>13068</v>
      </c>
      <c r="C2719" t="s">
        <v>1128</v>
      </c>
      <c r="D2719" t="s">
        <v>1454</v>
      </c>
      <c r="E2719" t="s">
        <v>2504</v>
      </c>
      <c r="F2719" s="29" t="s">
        <v>3112</v>
      </c>
      <c r="G2719" s="47">
        <v>4</v>
      </c>
      <c r="H2719" t="s">
        <v>2981</v>
      </c>
      <c r="I2719">
        <v>1</v>
      </c>
      <c r="J2719" t="s">
        <v>13069</v>
      </c>
      <c r="K2719" t="s">
        <v>1165</v>
      </c>
      <c r="L2719" t="s">
        <v>1456</v>
      </c>
      <c r="M2719" t="s">
        <v>2202</v>
      </c>
      <c r="N2719" s="34">
        <v>0</v>
      </c>
      <c r="O2719" s="34" t="s">
        <v>68</v>
      </c>
      <c r="P2719" s="34">
        <v>0</v>
      </c>
      <c r="Q2719" s="34" t="s">
        <v>760</v>
      </c>
      <c r="R2719" s="34" t="s">
        <v>766</v>
      </c>
      <c r="S2719" s="48" t="s">
        <v>1123</v>
      </c>
      <c r="T2719" s="13" t="s">
        <v>122</v>
      </c>
      <c r="U2719" s="12" t="s">
        <v>122</v>
      </c>
      <c r="V2719" s="12" t="s">
        <v>122</v>
      </c>
      <c r="W2719" s="12" t="s">
        <v>122</v>
      </c>
      <c r="X2719" s="14" t="str">
        <f t="shared" si="42"/>
        <v>С</v>
      </c>
      <c r="Y2719" s="271">
        <f>Таблица1[[#This Row],[ID_intellix]]</f>
        <v>1090</v>
      </c>
      <c r="Z2719" s="269" t="s">
        <v>122</v>
      </c>
      <c r="AA2719" s="145">
        <f>IF(OR(Таблица1[[#This Row],[CARDIO_report]]&lt;&gt;0,Таблица1[[#This Row],[AI COMBO_report]]&lt;&gt;0,Таблица1[[#This Row],[OTC_report]]&lt;&gt;0),1,0)</f>
        <v>1</v>
      </c>
      <c r="AB2719" s="60" t="s">
        <v>1124</v>
      </c>
      <c r="AC2719" s="60" t="s">
        <v>1124</v>
      </c>
      <c r="AD2719" s="60" t="s">
        <v>1124</v>
      </c>
      <c r="AE2719" s="60" t="s">
        <v>1124</v>
      </c>
      <c r="AF2719" s="60"/>
      <c r="AG2719" s="89" t="s">
        <v>1437</v>
      </c>
      <c r="AH2719" s="89">
        <v>124</v>
      </c>
      <c r="AI2719" s="89" t="s">
        <v>1145</v>
      </c>
      <c r="AJ2719" s="89">
        <v>338</v>
      </c>
      <c r="AK2719" s="89" t="s">
        <v>1437</v>
      </c>
      <c r="AL2719" s="89">
        <v>243</v>
      </c>
      <c r="AM2719" s="89" t="s">
        <v>1145</v>
      </c>
      <c r="AN2719" s="89">
        <v>307</v>
      </c>
      <c r="AP2719" s="35" t="s">
        <v>1825</v>
      </c>
      <c r="AQ2719" s="377">
        <v>0</v>
      </c>
      <c r="AR2719" s="378">
        <v>0</v>
      </c>
      <c r="AS2719" s="377">
        <v>0</v>
      </c>
      <c r="AT2719" s="378">
        <v>0</v>
      </c>
      <c r="AU2719" s="377">
        <v>0</v>
      </c>
      <c r="AV2719" s="377">
        <v>0</v>
      </c>
      <c r="AW2719" s="377">
        <v>0</v>
      </c>
      <c r="AX2719">
        <v>0</v>
      </c>
      <c r="AY2719">
        <v>0</v>
      </c>
    </row>
    <row r="2720" spans="1:53" ht="15.75" hidden="1" customHeight="1" x14ac:dyDescent="0.2">
      <c r="A2720" s="46">
        <v>963</v>
      </c>
      <c r="B2720" s="258" t="s">
        <v>13070</v>
      </c>
      <c r="C2720" t="s">
        <v>1128</v>
      </c>
      <c r="D2720" t="s">
        <v>1448</v>
      </c>
      <c r="E2720" t="s">
        <v>2504</v>
      </c>
      <c r="F2720" s="29" t="s">
        <v>3120</v>
      </c>
      <c r="G2720" s="53">
        <v>16</v>
      </c>
      <c r="H2720" t="s">
        <v>3120</v>
      </c>
      <c r="I2720">
        <v>1</v>
      </c>
      <c r="J2720" t="s">
        <v>13071</v>
      </c>
      <c r="K2720" t="s">
        <v>1165</v>
      </c>
      <c r="L2720" t="s">
        <v>13072</v>
      </c>
      <c r="M2720" t="s">
        <v>2202</v>
      </c>
      <c r="N2720" s="34" t="s">
        <v>578</v>
      </c>
      <c r="O2720" s="34" t="s">
        <v>68</v>
      </c>
      <c r="P2720" s="34" t="s">
        <v>74</v>
      </c>
      <c r="Q2720" s="34" t="s">
        <v>760</v>
      </c>
      <c r="R2720" s="34" t="s">
        <v>766</v>
      </c>
      <c r="S2720" s="48" t="s">
        <v>1123</v>
      </c>
      <c r="T2720" s="13" t="s">
        <v>1863</v>
      </c>
      <c r="U2720" s="12" t="s">
        <v>1863</v>
      </c>
      <c r="V2720" s="12" t="s">
        <v>122</v>
      </c>
      <c r="W2720" s="12" t="s">
        <v>122</v>
      </c>
      <c r="X2720" s="14" t="str">
        <f t="shared" si="42"/>
        <v>А</v>
      </c>
      <c r="Y2720" s="271">
        <f>Таблица1[[#This Row],[ID_intellix]]</f>
        <v>963</v>
      </c>
      <c r="Z2720" s="269" t="s">
        <v>122</v>
      </c>
      <c r="AA2720" s="145">
        <f>IF(OR(Таблица1[[#This Row],[CARDIO_report]]&lt;&gt;0,Таблица1[[#This Row],[AI COMBO_report]]&lt;&gt;0,Таблица1[[#This Row],[OTC_report]]&lt;&gt;0),1,0)</f>
        <v>1</v>
      </c>
      <c r="AB2720" s="60" t="s">
        <v>1124</v>
      </c>
      <c r="AC2720" s="60" t="s">
        <v>1124</v>
      </c>
      <c r="AD2720" s="60" t="s">
        <v>1124</v>
      </c>
      <c r="AE2720" s="60" t="s">
        <v>1124</v>
      </c>
      <c r="AF2720" s="60"/>
      <c r="AG2720" s="89" t="s">
        <v>2516</v>
      </c>
      <c r="AH2720" s="89">
        <v>297</v>
      </c>
      <c r="AI2720" s="89" t="s">
        <v>2516</v>
      </c>
      <c r="AJ2720" s="89">
        <v>260</v>
      </c>
      <c r="AK2720" s="89" t="s">
        <v>2516</v>
      </c>
      <c r="AL2720" s="89">
        <v>135</v>
      </c>
      <c r="AM2720" s="89" t="s">
        <v>2516</v>
      </c>
      <c r="AN2720" s="89">
        <v>219</v>
      </c>
      <c r="AP2720" s="35" t="s">
        <v>1917</v>
      </c>
      <c r="AQ2720" s="377">
        <v>0</v>
      </c>
      <c r="AR2720" s="378">
        <v>0</v>
      </c>
      <c r="AS2720" s="377">
        <v>0</v>
      </c>
      <c r="AT2720" s="378">
        <v>0</v>
      </c>
      <c r="AU2720" s="377">
        <v>0</v>
      </c>
      <c r="AV2720" s="377">
        <v>0</v>
      </c>
      <c r="AW2720" s="377">
        <v>0</v>
      </c>
      <c r="AX2720">
        <v>0</v>
      </c>
      <c r="AY2720">
        <v>0</v>
      </c>
    </row>
    <row r="2721" spans="1:53" ht="15.75" hidden="1" customHeight="1" x14ac:dyDescent="0.2">
      <c r="A2721" s="46">
        <v>1119</v>
      </c>
      <c r="B2721" s="258" t="s">
        <v>13076</v>
      </c>
      <c r="C2721" t="s">
        <v>1128</v>
      </c>
      <c r="D2721" t="s">
        <v>1445</v>
      </c>
      <c r="E2721" t="s">
        <v>2504</v>
      </c>
      <c r="F2721" s="29" t="s">
        <v>3112</v>
      </c>
      <c r="G2721" s="47">
        <v>7</v>
      </c>
      <c r="H2721" t="s">
        <v>2981</v>
      </c>
      <c r="I2721">
        <v>1</v>
      </c>
      <c r="J2721" t="s">
        <v>13077</v>
      </c>
      <c r="K2721" t="s">
        <v>1165</v>
      </c>
      <c r="L2721" t="s">
        <v>13078</v>
      </c>
      <c r="M2721" t="s">
        <v>2202</v>
      </c>
      <c r="N2721" s="34">
        <v>0</v>
      </c>
      <c r="O2721" s="34" t="s">
        <v>68</v>
      </c>
      <c r="P2721" s="34" t="s">
        <v>74</v>
      </c>
      <c r="Q2721" s="34" t="s">
        <v>760</v>
      </c>
      <c r="R2721" s="34" t="s">
        <v>766</v>
      </c>
      <c r="S2721" s="48" t="s">
        <v>1123</v>
      </c>
      <c r="T2721" s="13" t="s">
        <v>122</v>
      </c>
      <c r="U2721" s="12" t="s">
        <v>122</v>
      </c>
      <c r="V2721" s="12" t="s">
        <v>1863</v>
      </c>
      <c r="W2721" s="12" t="s">
        <v>122</v>
      </c>
      <c r="X2721" s="14" t="str">
        <f t="shared" si="42"/>
        <v>В</v>
      </c>
      <c r="Y2721" s="271">
        <f>Таблица1[[#This Row],[ID_intellix]]</f>
        <v>1119</v>
      </c>
      <c r="Z2721" s="269" t="s">
        <v>122</v>
      </c>
      <c r="AA2721" s="145">
        <f>IF(OR(Таблица1[[#This Row],[CARDIO_report]]&lt;&gt;0,Таблица1[[#This Row],[AI COMBO_report]]&lt;&gt;0,Таблица1[[#This Row],[OTC_report]]&lt;&gt;0),1,0)</f>
        <v>1</v>
      </c>
      <c r="AB2721" s="60" t="s">
        <v>1124</v>
      </c>
      <c r="AC2721" s="60" t="s">
        <v>1124</v>
      </c>
      <c r="AD2721" s="60" t="s">
        <v>1124</v>
      </c>
      <c r="AE2721" s="60" t="s">
        <v>1124</v>
      </c>
      <c r="AF2721" s="60"/>
      <c r="AG2721" s="89" t="s">
        <v>1437</v>
      </c>
      <c r="AH2721" s="89">
        <v>343</v>
      </c>
      <c r="AI2721" s="89" t="s">
        <v>1145</v>
      </c>
      <c r="AJ2721" s="89">
        <v>441</v>
      </c>
      <c r="AK2721" s="89" t="s">
        <v>1437</v>
      </c>
      <c r="AL2721" s="89">
        <v>203</v>
      </c>
      <c r="AM2721" s="89" t="s">
        <v>1145</v>
      </c>
      <c r="AN2721" s="89">
        <v>320</v>
      </c>
      <c r="AP2721" s="35" t="s">
        <v>1857</v>
      </c>
      <c r="AQ2721" s="377">
        <v>0</v>
      </c>
      <c r="AR2721" s="378">
        <v>0</v>
      </c>
      <c r="AS2721" s="377">
        <v>0</v>
      </c>
      <c r="AT2721" s="378">
        <v>0</v>
      </c>
      <c r="AU2721" s="377">
        <v>0</v>
      </c>
      <c r="AV2721" s="377">
        <v>0</v>
      </c>
      <c r="AW2721" s="377">
        <v>0</v>
      </c>
      <c r="AX2721">
        <v>0</v>
      </c>
      <c r="AY2721">
        <v>0</v>
      </c>
    </row>
    <row r="2722" spans="1:53" ht="15.75" hidden="1" customHeight="1" x14ac:dyDescent="0.2">
      <c r="A2722" s="46">
        <v>292</v>
      </c>
      <c r="B2722" s="258" t="s">
        <v>13103</v>
      </c>
      <c r="C2722" t="s">
        <v>1128</v>
      </c>
      <c r="D2722" t="s">
        <v>1448</v>
      </c>
      <c r="E2722" t="s">
        <v>2504</v>
      </c>
      <c r="F2722" s="29" t="s">
        <v>3120</v>
      </c>
      <c r="G2722" s="47">
        <v>2</v>
      </c>
      <c r="H2722" t="s">
        <v>3120</v>
      </c>
      <c r="I2722">
        <v>1</v>
      </c>
      <c r="J2722" t="s">
        <v>13104</v>
      </c>
      <c r="K2722" t="s">
        <v>1165</v>
      </c>
      <c r="L2722" t="s">
        <v>13105</v>
      </c>
      <c r="M2722" t="s">
        <v>2202</v>
      </c>
      <c r="N2722" s="34">
        <v>0</v>
      </c>
      <c r="O2722" s="34" t="s">
        <v>68</v>
      </c>
      <c r="P2722" s="34">
        <v>0</v>
      </c>
      <c r="Q2722" s="34" t="s">
        <v>760</v>
      </c>
      <c r="R2722" s="34" t="s">
        <v>766</v>
      </c>
      <c r="S2722" s="48" t="s">
        <v>1123</v>
      </c>
      <c r="T2722" s="13" t="s">
        <v>122</v>
      </c>
      <c r="U2722" s="12" t="s">
        <v>122</v>
      </c>
      <c r="V2722" s="12" t="s">
        <v>122</v>
      </c>
      <c r="W2722" s="12" t="s">
        <v>1863</v>
      </c>
      <c r="X2722" s="14" t="str">
        <f t="shared" si="42"/>
        <v>В</v>
      </c>
      <c r="Y2722" s="271">
        <f>Таблица1[[#This Row],[ID_intellix]]</f>
        <v>292</v>
      </c>
      <c r="Z2722" s="269" t="s">
        <v>122</v>
      </c>
      <c r="AA2722" s="145">
        <f>IF(OR(Таблица1[[#This Row],[CARDIO_report]]&lt;&gt;0,Таблица1[[#This Row],[AI COMBO_report]]&lt;&gt;0,Таблица1[[#This Row],[OTC_report]]&lt;&gt;0),1,0)</f>
        <v>1</v>
      </c>
      <c r="AB2722" s="60" t="s">
        <v>1124</v>
      </c>
      <c r="AC2722" s="60" t="s">
        <v>1124</v>
      </c>
      <c r="AD2722" s="60" t="s">
        <v>1124</v>
      </c>
      <c r="AE2722" s="60" t="s">
        <v>1124</v>
      </c>
      <c r="AF2722" s="60"/>
      <c r="AG2722" s="89" t="s">
        <v>1437</v>
      </c>
      <c r="AH2722" s="89">
        <v>31</v>
      </c>
      <c r="AI2722" s="89" t="s">
        <v>1437</v>
      </c>
      <c r="AJ2722" s="89">
        <v>72</v>
      </c>
      <c r="AK2722" s="89" t="s">
        <v>1437</v>
      </c>
      <c r="AL2722" s="89">
        <v>53</v>
      </c>
      <c r="AM2722" s="89" t="s">
        <v>1437</v>
      </c>
      <c r="AN2722" s="89">
        <v>105</v>
      </c>
      <c r="AP2722" s="35" t="s">
        <v>1857</v>
      </c>
      <c r="AQ2722" s="377">
        <v>0</v>
      </c>
      <c r="AR2722" s="378">
        <v>0</v>
      </c>
      <c r="AS2722" s="377">
        <v>0</v>
      </c>
      <c r="AT2722" s="378">
        <v>0</v>
      </c>
      <c r="AU2722" s="377">
        <v>0</v>
      </c>
      <c r="AV2722" s="377">
        <v>0</v>
      </c>
      <c r="AW2722" s="377">
        <v>0</v>
      </c>
      <c r="AX2722">
        <v>0</v>
      </c>
      <c r="AY2722">
        <v>0</v>
      </c>
    </row>
    <row r="2723" spans="1:53" ht="15.75" hidden="1" customHeight="1" x14ac:dyDescent="0.2">
      <c r="A2723" s="46">
        <v>3005</v>
      </c>
      <c r="B2723" s="258" t="s">
        <v>13132</v>
      </c>
      <c r="C2723" t="s">
        <v>1128</v>
      </c>
      <c r="D2723" t="s">
        <v>1164</v>
      </c>
      <c r="E2723" t="s">
        <v>2504</v>
      </c>
      <c r="F2723" s="29" t="s">
        <v>3120</v>
      </c>
      <c r="G2723" s="53">
        <v>26</v>
      </c>
      <c r="H2723" t="s">
        <v>3120</v>
      </c>
      <c r="I2723">
        <v>1</v>
      </c>
      <c r="J2723" t="s">
        <v>13133</v>
      </c>
      <c r="K2723" t="s">
        <v>1165</v>
      </c>
      <c r="L2723" t="s">
        <v>13134</v>
      </c>
      <c r="M2723" t="s">
        <v>2202</v>
      </c>
      <c r="N2723" s="34" t="s">
        <v>445</v>
      </c>
      <c r="O2723" s="34" t="s">
        <v>68</v>
      </c>
      <c r="P2723" s="34">
        <v>0</v>
      </c>
      <c r="Q2723" s="34" t="s">
        <v>760</v>
      </c>
      <c r="R2723" s="34">
        <v>0</v>
      </c>
      <c r="S2723" s="48" t="s">
        <v>1123</v>
      </c>
      <c r="T2723" s="13" t="s">
        <v>1863</v>
      </c>
      <c r="U2723" s="12" t="s">
        <v>1863</v>
      </c>
      <c r="V2723" s="12" t="s">
        <v>122</v>
      </c>
      <c r="W2723" s="12" t="s">
        <v>122</v>
      </c>
      <c r="X2723" s="14" t="str">
        <f t="shared" si="42"/>
        <v>А</v>
      </c>
      <c r="Y2723" s="271">
        <f>Таблица1[[#This Row],[ID_intellix]]</f>
        <v>3005</v>
      </c>
      <c r="Z2723" s="269" t="s">
        <v>122</v>
      </c>
      <c r="AA2723" s="145">
        <f>IF(OR(Таблица1[[#This Row],[CARDIO_report]]&lt;&gt;0,Таблица1[[#This Row],[AI COMBO_report]]&lt;&gt;0,Таблица1[[#This Row],[OTC_report]]&lt;&gt;0),1,0)</f>
        <v>1</v>
      </c>
      <c r="AB2723" s="60" t="s">
        <v>1124</v>
      </c>
      <c r="AC2723" s="60" t="s">
        <v>1124</v>
      </c>
      <c r="AD2723" s="60" t="s">
        <v>1124</v>
      </c>
      <c r="AE2723" s="60" t="s">
        <v>1124</v>
      </c>
      <c r="AF2723" s="60"/>
      <c r="AG2723" s="89" t="s">
        <v>1414</v>
      </c>
      <c r="AH2723" s="89">
        <v>467</v>
      </c>
      <c r="AI2723" s="89" t="s">
        <v>1414</v>
      </c>
      <c r="AJ2723" s="89">
        <v>389</v>
      </c>
      <c r="AK2723" s="89" t="s">
        <v>1145</v>
      </c>
      <c r="AL2723" s="89">
        <v>331</v>
      </c>
      <c r="AM2723" s="89" t="s">
        <v>1437</v>
      </c>
      <c r="AN2723" s="89">
        <v>190</v>
      </c>
      <c r="AP2723" s="35" t="s">
        <v>1917</v>
      </c>
      <c r="AQ2723" s="377">
        <v>0</v>
      </c>
      <c r="AR2723" s="378">
        <v>0</v>
      </c>
      <c r="AS2723" s="377">
        <v>0</v>
      </c>
      <c r="AT2723" s="378">
        <v>0</v>
      </c>
      <c r="AU2723" s="377">
        <v>0</v>
      </c>
      <c r="AV2723" s="377">
        <v>0</v>
      </c>
      <c r="AW2723" s="377">
        <v>0</v>
      </c>
      <c r="AX2723">
        <v>0</v>
      </c>
      <c r="AY2723">
        <v>0</v>
      </c>
    </row>
    <row r="2724" spans="1:53" ht="15.75" hidden="1" customHeight="1" x14ac:dyDescent="0.2">
      <c r="A2724" s="46">
        <v>1684</v>
      </c>
      <c r="B2724" s="258" t="s">
        <v>3119</v>
      </c>
      <c r="C2724" t="s">
        <v>1128</v>
      </c>
      <c r="D2724" t="s">
        <v>1164</v>
      </c>
      <c r="E2724" t="s">
        <v>2504</v>
      </c>
      <c r="F2724" s="29" t="s">
        <v>3120</v>
      </c>
      <c r="G2724" s="47">
        <v>6</v>
      </c>
      <c r="H2724" t="s">
        <v>3120</v>
      </c>
      <c r="I2724">
        <v>1</v>
      </c>
      <c r="J2724" t="s">
        <v>3121</v>
      </c>
      <c r="K2724" t="s">
        <v>1165</v>
      </c>
      <c r="L2724" t="s">
        <v>1442</v>
      </c>
      <c r="M2724">
        <v>0</v>
      </c>
      <c r="N2724" s="34">
        <v>0</v>
      </c>
      <c r="O2724" s="34"/>
      <c r="P2724" s="34">
        <v>0</v>
      </c>
      <c r="Q2724" s="34" t="s">
        <v>760</v>
      </c>
      <c r="R2724" s="34">
        <v>0</v>
      </c>
      <c r="S2724" s="48" t="s">
        <v>1123</v>
      </c>
      <c r="T2724" s="13">
        <v>0</v>
      </c>
      <c r="U2724" s="12">
        <v>0</v>
      </c>
      <c r="V2724" s="12">
        <v>0</v>
      </c>
      <c r="W2724" s="12">
        <v>0</v>
      </c>
      <c r="X2724" s="14" t="str">
        <f t="shared" si="42"/>
        <v>С</v>
      </c>
      <c r="Y2724" s="271">
        <f>Таблица1[[#This Row],[ID_intellix]]</f>
        <v>1684</v>
      </c>
      <c r="Z2724" s="269" t="s">
        <v>122</v>
      </c>
      <c r="AA2724" s="145">
        <f>IF(OR(Таблица1[[#This Row],[CARDIO_report]]&lt;&gt;0,Таблица1[[#This Row],[AI COMBO_report]]&lt;&gt;0,Таблица1[[#This Row],[OTC_report]]&lt;&gt;0),1,0)</f>
        <v>0</v>
      </c>
      <c r="AG2724" s="60" t="s">
        <v>1124</v>
      </c>
      <c r="AH2724" s="60" t="s">
        <v>1124</v>
      </c>
      <c r="AI2724" s="60" t="s">
        <v>1124</v>
      </c>
      <c r="AJ2724" s="60" t="s">
        <v>1124</v>
      </c>
      <c r="AK2724" s="60" t="s">
        <v>1124</v>
      </c>
      <c r="AL2724" s="60" t="s">
        <v>1124</v>
      </c>
      <c r="AM2724" s="60" t="s">
        <v>1124</v>
      </c>
      <c r="AN2724" s="60" t="s">
        <v>1124</v>
      </c>
      <c r="AO2724" s="60"/>
      <c r="AP2724" s="35" t="s">
        <v>1917</v>
      </c>
      <c r="AQ2724" s="377">
        <v>0</v>
      </c>
      <c r="AR2724" s="378">
        <v>0</v>
      </c>
      <c r="AS2724" s="377">
        <v>0</v>
      </c>
      <c r="AT2724" s="378">
        <v>0</v>
      </c>
      <c r="AU2724">
        <v>0</v>
      </c>
      <c r="AV2724">
        <v>0</v>
      </c>
      <c r="AW2724">
        <v>0</v>
      </c>
      <c r="AX2724">
        <v>0</v>
      </c>
      <c r="AY2724">
        <v>0</v>
      </c>
    </row>
    <row r="2725" spans="1:53" ht="15.75" hidden="1" customHeight="1" x14ac:dyDescent="0.2">
      <c r="A2725" s="46">
        <v>3304</v>
      </c>
      <c r="B2725" s="258" t="s">
        <v>13502</v>
      </c>
      <c r="C2725" t="s">
        <v>1128</v>
      </c>
      <c r="D2725" t="s">
        <v>1434</v>
      </c>
      <c r="E2725" t="s">
        <v>2504</v>
      </c>
      <c r="F2725" s="29" t="s">
        <v>3116</v>
      </c>
      <c r="G2725" s="47">
        <v>1</v>
      </c>
      <c r="H2725" t="s">
        <v>2563</v>
      </c>
      <c r="I2725">
        <v>1</v>
      </c>
      <c r="J2725" t="s">
        <v>13503</v>
      </c>
      <c r="K2725" t="s">
        <v>1165</v>
      </c>
      <c r="L2725" t="s">
        <v>13504</v>
      </c>
      <c r="M2725" t="s">
        <v>2202</v>
      </c>
      <c r="N2725" s="34">
        <v>0</v>
      </c>
      <c r="O2725" s="34" t="s">
        <v>68</v>
      </c>
      <c r="P2725" s="34" t="s">
        <v>74</v>
      </c>
      <c r="Q2725" s="34" t="s">
        <v>760</v>
      </c>
      <c r="R2725" s="34" t="s">
        <v>766</v>
      </c>
      <c r="S2725" s="48" t="s">
        <v>1123</v>
      </c>
      <c r="T2725" s="13" t="s">
        <v>1863</v>
      </c>
      <c r="U2725" s="12" t="s">
        <v>122</v>
      </c>
      <c r="V2725" s="12" t="s">
        <v>122</v>
      </c>
      <c r="W2725" s="12" t="s">
        <v>1863</v>
      </c>
      <c r="X2725" s="14" t="str">
        <f t="shared" si="42"/>
        <v>А</v>
      </c>
      <c r="Y2725" s="271">
        <f>Таблица1[[#This Row],[ID_intellix]]</f>
        <v>3304</v>
      </c>
      <c r="Z2725" s="269" t="s">
        <v>122</v>
      </c>
      <c r="AA2725" s="145">
        <f>IF(OR(Таблица1[[#This Row],[CARDIO_report]]&lt;&gt;0,Таблица1[[#This Row],[AI COMBO_report]]&lt;&gt;0,Таблица1[[#This Row],[OTC_report]]&lt;&gt;0),1,0)</f>
        <v>1</v>
      </c>
      <c r="AB2725" s="60" t="s">
        <v>1124</v>
      </c>
      <c r="AC2725" s="60" t="s">
        <v>1124</v>
      </c>
      <c r="AD2725" s="60" t="s">
        <v>1124</v>
      </c>
      <c r="AE2725" s="89" t="s">
        <v>1917</v>
      </c>
      <c r="AF2725" s="89"/>
      <c r="AG2725" s="89" t="s">
        <v>1414</v>
      </c>
      <c r="AH2725" s="89">
        <v>510</v>
      </c>
      <c r="AI2725" s="89" t="s">
        <v>1145</v>
      </c>
      <c r="AJ2725" s="89">
        <v>451</v>
      </c>
      <c r="AK2725" s="89" t="s">
        <v>1145</v>
      </c>
      <c r="AL2725" s="89">
        <v>415</v>
      </c>
      <c r="AM2725" s="89" t="s">
        <v>1145</v>
      </c>
      <c r="AN2725" s="89">
        <v>329</v>
      </c>
      <c r="AP2725" s="35" t="s">
        <v>1917</v>
      </c>
      <c r="AQ2725" s="377">
        <v>0</v>
      </c>
      <c r="AR2725" s="378">
        <v>0</v>
      </c>
      <c r="AS2725" s="377">
        <v>0</v>
      </c>
      <c r="AT2725" s="378">
        <v>0</v>
      </c>
      <c r="AU2725" s="377">
        <v>0</v>
      </c>
      <c r="AV2725" s="377">
        <v>0</v>
      </c>
      <c r="AW2725" s="377">
        <v>0</v>
      </c>
      <c r="AX2725">
        <v>0</v>
      </c>
      <c r="AY2725">
        <v>0</v>
      </c>
      <c r="BA2725" s="2" t="s">
        <v>15962</v>
      </c>
    </row>
    <row r="2726" spans="1:53" ht="15.75" hidden="1" customHeight="1" x14ac:dyDescent="0.2">
      <c r="A2726" s="46">
        <v>7664</v>
      </c>
      <c r="B2726" s="258" t="s">
        <v>13514</v>
      </c>
      <c r="C2726" t="s">
        <v>1128</v>
      </c>
      <c r="D2726" t="s">
        <v>1445</v>
      </c>
      <c r="E2726" t="s">
        <v>2504</v>
      </c>
      <c r="F2726" s="29" t="s">
        <v>10788</v>
      </c>
      <c r="G2726" s="396">
        <v>8</v>
      </c>
      <c r="H2726" t="s">
        <v>10788</v>
      </c>
      <c r="I2726">
        <v>1</v>
      </c>
      <c r="J2726" t="s">
        <v>13515</v>
      </c>
      <c r="K2726" t="s">
        <v>1165</v>
      </c>
      <c r="L2726" t="s">
        <v>13516</v>
      </c>
      <c r="M2726" t="s">
        <v>2202</v>
      </c>
      <c r="N2726" s="34">
        <v>0</v>
      </c>
      <c r="O2726" s="34" t="s">
        <v>68</v>
      </c>
      <c r="P2726" s="34" t="s">
        <v>74</v>
      </c>
      <c r="Q2726" s="34" t="s">
        <v>760</v>
      </c>
      <c r="R2726" s="34" t="s">
        <v>766</v>
      </c>
      <c r="S2726" s="48" t="s">
        <v>1123</v>
      </c>
      <c r="T2726" s="13" t="s">
        <v>1863</v>
      </c>
      <c r="U2726" s="12" t="s">
        <v>122</v>
      </c>
      <c r="V2726" s="12" t="s">
        <v>122</v>
      </c>
      <c r="W2726" s="12" t="s">
        <v>1863</v>
      </c>
      <c r="X2726" s="14" t="str">
        <f t="shared" si="42"/>
        <v>А</v>
      </c>
      <c r="Y2726" s="271">
        <f>Таблица1[[#This Row],[ID_intellix]]</f>
        <v>7664</v>
      </c>
      <c r="Z2726" s="269" t="s">
        <v>122</v>
      </c>
      <c r="AA2726" s="145">
        <f>IF(OR(Таблица1[[#This Row],[CARDIO_report]]&lt;&gt;0,Таблица1[[#This Row],[AI COMBO_report]]&lt;&gt;0,Таблица1[[#This Row],[OTC_report]]&lt;&gt;0),1,0)</f>
        <v>1</v>
      </c>
      <c r="AB2726" s="60" t="s">
        <v>1124</v>
      </c>
      <c r="AC2726" s="60" t="s">
        <v>1124</v>
      </c>
      <c r="AD2726" s="60" t="s">
        <v>1124</v>
      </c>
      <c r="AE2726" s="60" t="s">
        <v>1124</v>
      </c>
      <c r="AF2726" s="60"/>
      <c r="AG2726" s="89" t="s">
        <v>1414</v>
      </c>
      <c r="AH2726" s="89">
        <v>526</v>
      </c>
      <c r="AI2726" s="89" t="s">
        <v>1414</v>
      </c>
      <c r="AJ2726" s="89">
        <v>544</v>
      </c>
      <c r="AK2726" s="89" t="s">
        <v>2516</v>
      </c>
      <c r="AL2726" s="89">
        <v>207</v>
      </c>
      <c r="AM2726" s="89" t="s">
        <v>1414</v>
      </c>
      <c r="AN2726" s="89">
        <v>293</v>
      </c>
      <c r="AP2726" s="35" t="s">
        <v>1917</v>
      </c>
      <c r="AQ2726" s="377">
        <v>0</v>
      </c>
      <c r="AR2726" s="378">
        <v>0</v>
      </c>
      <c r="AS2726" s="377">
        <v>0</v>
      </c>
      <c r="AT2726" s="378">
        <v>0</v>
      </c>
      <c r="AU2726" s="377">
        <v>0</v>
      </c>
      <c r="AV2726" s="377">
        <v>0</v>
      </c>
      <c r="AW2726" s="377">
        <v>0</v>
      </c>
      <c r="AX2726">
        <v>0</v>
      </c>
      <c r="AY2726">
        <v>0</v>
      </c>
    </row>
    <row r="2727" spans="1:53" ht="15.75" hidden="1" customHeight="1" x14ac:dyDescent="0.2">
      <c r="A2727" s="46">
        <v>7764</v>
      </c>
      <c r="B2727" s="258" t="s">
        <v>13631</v>
      </c>
      <c r="C2727" t="s">
        <v>1128</v>
      </c>
      <c r="D2727" t="s">
        <v>1448</v>
      </c>
      <c r="E2727" t="s">
        <v>2504</v>
      </c>
      <c r="F2727" s="29" t="s">
        <v>6375</v>
      </c>
      <c r="G2727" s="53" t="s">
        <v>8987</v>
      </c>
      <c r="H2727" t="s">
        <v>6375</v>
      </c>
      <c r="I2727">
        <v>1</v>
      </c>
      <c r="J2727" t="s">
        <v>13632</v>
      </c>
      <c r="K2727" t="s">
        <v>1165</v>
      </c>
      <c r="L2727" t="s">
        <v>13633</v>
      </c>
      <c r="M2727" t="s">
        <v>2202</v>
      </c>
      <c r="N2727" s="34">
        <v>0</v>
      </c>
      <c r="O2727" s="34" t="s">
        <v>68</v>
      </c>
      <c r="P2727" s="34" t="s">
        <v>74</v>
      </c>
      <c r="Q2727" s="34" t="s">
        <v>760</v>
      </c>
      <c r="R2727" s="34" t="s">
        <v>766</v>
      </c>
      <c r="S2727" s="48" t="s">
        <v>1123</v>
      </c>
      <c r="T2727" s="13" t="s">
        <v>1863</v>
      </c>
      <c r="U2727" s="12" t="s">
        <v>122</v>
      </c>
      <c r="V2727" s="12" t="s">
        <v>1863</v>
      </c>
      <c r="W2727" s="12" t="s">
        <v>122</v>
      </c>
      <c r="X2727" s="14" t="str">
        <f t="shared" si="42"/>
        <v>А</v>
      </c>
      <c r="Y2727" s="271">
        <f>Таблица1[[#This Row],[ID_intellix]]</f>
        <v>7764</v>
      </c>
      <c r="Z2727" s="269" t="s">
        <v>122</v>
      </c>
      <c r="AA2727" s="145">
        <f>IF(OR(Таблица1[[#This Row],[CARDIO_report]]&lt;&gt;0,Таблица1[[#This Row],[AI COMBO_report]]&lt;&gt;0,Таблица1[[#This Row],[OTC_report]]&lt;&gt;0),1,0)</f>
        <v>1</v>
      </c>
      <c r="AB2727" s="60" t="s">
        <v>1124</v>
      </c>
      <c r="AC2727" s="60" t="s">
        <v>1124</v>
      </c>
      <c r="AD2727" s="60" t="s">
        <v>1124</v>
      </c>
      <c r="AE2727" s="60" t="s">
        <v>1124</v>
      </c>
      <c r="AF2727" s="60"/>
      <c r="AG2727" s="60" t="s">
        <v>1124</v>
      </c>
      <c r="AH2727" s="60" t="s">
        <v>1124</v>
      </c>
      <c r="AI2727" s="60" t="s">
        <v>1124</v>
      </c>
      <c r="AJ2727" s="60" t="s">
        <v>1124</v>
      </c>
      <c r="AK2727" s="60" t="s">
        <v>1124</v>
      </c>
      <c r="AL2727" s="60" t="s">
        <v>1124</v>
      </c>
      <c r="AM2727" s="60" t="s">
        <v>1124</v>
      </c>
      <c r="AN2727" s="60" t="s">
        <v>1124</v>
      </c>
      <c r="AO2727" s="60"/>
      <c r="AP2727" s="35" t="s">
        <v>1917</v>
      </c>
      <c r="AQ2727" s="377">
        <v>0</v>
      </c>
      <c r="AR2727" s="378">
        <v>0</v>
      </c>
      <c r="AS2727" s="377">
        <v>0</v>
      </c>
      <c r="AT2727" s="378">
        <v>0</v>
      </c>
      <c r="AU2727" s="377">
        <v>0</v>
      </c>
      <c r="AV2727" s="377">
        <v>0</v>
      </c>
      <c r="AW2727" s="377">
        <v>0</v>
      </c>
      <c r="AX2727">
        <v>0</v>
      </c>
      <c r="AY2727">
        <v>0</v>
      </c>
      <c r="BA2727" s="2" t="s">
        <v>15962</v>
      </c>
    </row>
    <row r="2728" spans="1:53" ht="15.75" hidden="1" customHeight="1" x14ac:dyDescent="0.2">
      <c r="A2728" s="46">
        <v>2570</v>
      </c>
      <c r="B2728" s="258" t="s">
        <v>7152</v>
      </c>
      <c r="C2728" t="s">
        <v>1128</v>
      </c>
      <c r="D2728" t="s">
        <v>1457</v>
      </c>
      <c r="E2728" t="s">
        <v>1821</v>
      </c>
      <c r="F2728" s="29" t="s">
        <v>2194</v>
      </c>
      <c r="G2728" s="47" t="s">
        <v>7153</v>
      </c>
      <c r="H2728" t="s">
        <v>2194</v>
      </c>
      <c r="I2728">
        <v>1</v>
      </c>
      <c r="J2728" t="s">
        <v>7154</v>
      </c>
      <c r="K2728" t="s">
        <v>1165</v>
      </c>
      <c r="L2728" t="s">
        <v>7155</v>
      </c>
      <c r="M2728" t="s">
        <v>2202</v>
      </c>
      <c r="N2728" s="34">
        <v>0</v>
      </c>
      <c r="O2728" s="34" t="s">
        <v>68</v>
      </c>
      <c r="P2728" s="34">
        <v>0</v>
      </c>
      <c r="Q2728" s="34" t="s">
        <v>760</v>
      </c>
      <c r="R2728" s="34">
        <v>0</v>
      </c>
      <c r="S2728" s="48" t="s">
        <v>1123</v>
      </c>
      <c r="T2728" s="13">
        <v>0</v>
      </c>
      <c r="U2728" s="12">
        <v>0</v>
      </c>
      <c r="V2728" s="12">
        <v>0</v>
      </c>
      <c r="W2728" s="12">
        <v>0</v>
      </c>
      <c r="X2728" s="14" t="str">
        <f t="shared" si="42"/>
        <v>С</v>
      </c>
      <c r="Y2728" s="271">
        <f>Таблица1[[#This Row],[ID_intellix]]</f>
        <v>2570</v>
      </c>
      <c r="Z2728" s="269" t="s">
        <v>1863</v>
      </c>
      <c r="AA2728" s="145">
        <f>IF(OR(Таблица1[[#This Row],[CARDIO_report]]&lt;&gt;0,Таблица1[[#This Row],[AI COMBO_report]]&lt;&gt;0,Таблица1[[#This Row],[OTC_report]]&lt;&gt;0),1,0)</f>
        <v>0</v>
      </c>
      <c r="AB2728" s="60" t="s">
        <v>1124</v>
      </c>
      <c r="AC2728" s="60" t="s">
        <v>1124</v>
      </c>
      <c r="AD2728" s="60" t="s">
        <v>1124</v>
      </c>
      <c r="AE2728" s="60" t="s">
        <v>1124</v>
      </c>
      <c r="AF2728" s="60"/>
      <c r="AG2728" s="60" t="s">
        <v>1124</v>
      </c>
      <c r="AH2728" s="60" t="s">
        <v>1124</v>
      </c>
      <c r="AI2728" s="60" t="s">
        <v>1124</v>
      </c>
      <c r="AJ2728" s="60" t="s">
        <v>1124</v>
      </c>
      <c r="AK2728" s="60" t="s">
        <v>1124</v>
      </c>
      <c r="AL2728" s="60" t="s">
        <v>1124</v>
      </c>
      <c r="AM2728" s="60" t="s">
        <v>1124</v>
      </c>
      <c r="AN2728" s="60" t="s">
        <v>1124</v>
      </c>
      <c r="AO2728" s="60"/>
      <c r="AP2728" s="35" t="s">
        <v>1917</v>
      </c>
      <c r="AQ2728" s="377">
        <v>0</v>
      </c>
      <c r="AR2728" s="378">
        <v>0</v>
      </c>
      <c r="AS2728" s="377">
        <v>0</v>
      </c>
      <c r="AT2728" s="378">
        <v>0</v>
      </c>
      <c r="AU2728" s="377">
        <v>0</v>
      </c>
      <c r="AV2728" s="377">
        <v>0</v>
      </c>
      <c r="AW2728" s="377">
        <v>0</v>
      </c>
      <c r="AX2728">
        <v>0</v>
      </c>
      <c r="AY2728">
        <v>0</v>
      </c>
    </row>
    <row r="2729" spans="1:53" ht="15.75" hidden="1" customHeight="1" x14ac:dyDescent="0.2">
      <c r="A2729" s="46">
        <v>3587</v>
      </c>
      <c r="B2729" s="258" t="s">
        <v>7163</v>
      </c>
      <c r="C2729" t="s">
        <v>1128</v>
      </c>
      <c r="D2729" t="s">
        <v>1445</v>
      </c>
      <c r="E2729" t="s">
        <v>1821</v>
      </c>
      <c r="F2729" s="29" t="s">
        <v>2194</v>
      </c>
      <c r="G2729" s="53" t="s">
        <v>7164</v>
      </c>
      <c r="H2729" t="s">
        <v>2194</v>
      </c>
      <c r="I2729">
        <v>1</v>
      </c>
      <c r="J2729" t="s">
        <v>7165</v>
      </c>
      <c r="K2729" t="s">
        <v>1165</v>
      </c>
      <c r="L2729" t="s">
        <v>7166</v>
      </c>
      <c r="M2729" t="s">
        <v>2202</v>
      </c>
      <c r="N2729" s="34">
        <v>0</v>
      </c>
      <c r="O2729" s="34" t="s">
        <v>68</v>
      </c>
      <c r="P2729" s="34">
        <v>0</v>
      </c>
      <c r="Q2729" s="34" t="s">
        <v>760</v>
      </c>
      <c r="R2729" s="34" t="s">
        <v>766</v>
      </c>
      <c r="S2729" s="48" t="s">
        <v>1123</v>
      </c>
      <c r="T2729" s="13" t="s">
        <v>122</v>
      </c>
      <c r="U2729" s="12" t="s">
        <v>1863</v>
      </c>
      <c r="V2729" s="12" t="s">
        <v>122</v>
      </c>
      <c r="W2729" s="12" t="s">
        <v>122</v>
      </c>
      <c r="X2729" s="14" t="str">
        <f t="shared" si="42"/>
        <v>В</v>
      </c>
      <c r="Y2729" s="271">
        <f>Таблица1[[#This Row],[ID_intellix]]</f>
        <v>3587</v>
      </c>
      <c r="Z2729" s="269" t="s">
        <v>122</v>
      </c>
      <c r="AA2729" s="145">
        <f>IF(OR(Таблица1[[#This Row],[CARDIO_report]]&lt;&gt;0,Таблица1[[#This Row],[AI COMBO_report]]&lt;&gt;0,Таблица1[[#This Row],[OTC_report]]&lt;&gt;0),1,0)</f>
        <v>1</v>
      </c>
      <c r="AB2729" s="60" t="s">
        <v>1124</v>
      </c>
      <c r="AC2729" s="60" t="s">
        <v>1124</v>
      </c>
      <c r="AD2729" s="60" t="s">
        <v>1124</v>
      </c>
      <c r="AE2729" s="60" t="s">
        <v>1124</v>
      </c>
      <c r="AF2729" s="60"/>
      <c r="AG2729" s="60" t="s">
        <v>1124</v>
      </c>
      <c r="AH2729" s="60" t="s">
        <v>1124</v>
      </c>
      <c r="AI2729" s="60" t="s">
        <v>1124</v>
      </c>
      <c r="AJ2729" s="60" t="s">
        <v>1124</v>
      </c>
      <c r="AK2729" s="60" t="s">
        <v>1124</v>
      </c>
      <c r="AL2729" s="60" t="s">
        <v>1124</v>
      </c>
      <c r="AM2729" s="60" t="s">
        <v>1124</v>
      </c>
      <c r="AN2729" s="60" t="s">
        <v>1124</v>
      </c>
      <c r="AO2729" s="60"/>
      <c r="AP2729" s="35" t="s">
        <v>1857</v>
      </c>
      <c r="AQ2729" s="377">
        <v>0</v>
      </c>
      <c r="AR2729" s="378">
        <v>0</v>
      </c>
      <c r="AS2729" s="377">
        <v>0</v>
      </c>
      <c r="AT2729" s="378">
        <v>0</v>
      </c>
      <c r="AU2729" s="377">
        <v>0</v>
      </c>
      <c r="AV2729" s="377">
        <v>0</v>
      </c>
      <c r="AW2729" s="377">
        <v>0</v>
      </c>
      <c r="AX2729">
        <v>0</v>
      </c>
      <c r="AY2729">
        <v>0</v>
      </c>
    </row>
    <row r="2730" spans="1:53" ht="15.75" hidden="1" customHeight="1" x14ac:dyDescent="0.2">
      <c r="A2730" s="46">
        <v>7767</v>
      </c>
      <c r="B2730" s="258" t="s">
        <v>13858</v>
      </c>
      <c r="C2730" t="s">
        <v>1128</v>
      </c>
      <c r="D2730" t="s">
        <v>1445</v>
      </c>
      <c r="E2730" t="s">
        <v>2504</v>
      </c>
      <c r="F2730" s="29" t="s">
        <v>3360</v>
      </c>
      <c r="G2730" s="396">
        <v>6</v>
      </c>
      <c r="H2730" t="s">
        <v>2610</v>
      </c>
      <c r="I2730">
        <v>1</v>
      </c>
      <c r="J2730" t="s">
        <v>13859</v>
      </c>
      <c r="K2730" t="s">
        <v>1165</v>
      </c>
      <c r="L2730" t="s">
        <v>13860</v>
      </c>
      <c r="M2730" t="s">
        <v>2202</v>
      </c>
      <c r="N2730" s="34">
        <v>0</v>
      </c>
      <c r="O2730" s="34" t="s">
        <v>68</v>
      </c>
      <c r="P2730" s="34" t="s">
        <v>74</v>
      </c>
      <c r="Q2730" s="34" t="s">
        <v>760</v>
      </c>
      <c r="R2730" s="34" t="s">
        <v>766</v>
      </c>
      <c r="S2730" s="48" t="s">
        <v>1123</v>
      </c>
      <c r="T2730" s="13" t="s">
        <v>1863</v>
      </c>
      <c r="U2730" s="12" t="s">
        <v>122</v>
      </c>
      <c r="V2730" s="12" t="s">
        <v>122</v>
      </c>
      <c r="W2730" s="12" t="s">
        <v>1863</v>
      </c>
      <c r="X2730" s="14" t="str">
        <f t="shared" si="42"/>
        <v>А</v>
      </c>
      <c r="Y2730" s="271">
        <f>Таблица1[[#This Row],[ID_intellix]]</f>
        <v>7767</v>
      </c>
      <c r="Z2730" s="269" t="s">
        <v>122</v>
      </c>
      <c r="AA2730" s="145">
        <f>IF(OR(Таблица1[[#This Row],[CARDIO_report]]&lt;&gt;0,Таблица1[[#This Row],[AI COMBO_report]]&lt;&gt;0,Таблица1[[#This Row],[OTC_report]]&lt;&gt;0),1,0)</f>
        <v>1</v>
      </c>
      <c r="AB2730" s="60" t="s">
        <v>1124</v>
      </c>
      <c r="AC2730" s="60" t="s">
        <v>1124</v>
      </c>
      <c r="AD2730" s="60" t="s">
        <v>1124</v>
      </c>
      <c r="AE2730" s="60" t="s">
        <v>1124</v>
      </c>
      <c r="AF2730" s="60"/>
      <c r="AG2730" s="89" t="s">
        <v>1437</v>
      </c>
      <c r="AH2730" s="89">
        <v>74</v>
      </c>
      <c r="AI2730" s="89" t="s">
        <v>2516</v>
      </c>
      <c r="AJ2730" s="89">
        <v>89</v>
      </c>
      <c r="AK2730" s="89" t="s">
        <v>2516</v>
      </c>
      <c r="AL2730" s="89">
        <v>77</v>
      </c>
      <c r="AM2730" s="89" t="s">
        <v>2516</v>
      </c>
      <c r="AN2730" s="89">
        <v>82</v>
      </c>
      <c r="AP2730" s="35" t="s">
        <v>1917</v>
      </c>
      <c r="AQ2730" s="377">
        <v>0</v>
      </c>
      <c r="AR2730" s="378">
        <v>0</v>
      </c>
      <c r="AS2730" s="377">
        <v>0</v>
      </c>
      <c r="AT2730" s="378">
        <v>0</v>
      </c>
      <c r="AU2730" s="377">
        <v>0</v>
      </c>
      <c r="AV2730" s="377">
        <v>0</v>
      </c>
      <c r="AW2730" s="377">
        <v>0</v>
      </c>
      <c r="AX2730">
        <v>0</v>
      </c>
      <c r="AY2730">
        <v>0</v>
      </c>
      <c r="BA2730" t="s">
        <v>15962</v>
      </c>
    </row>
    <row r="2731" spans="1:53" ht="15.75" hidden="1" customHeight="1" x14ac:dyDescent="0.2">
      <c r="A2731" s="46">
        <v>3624</v>
      </c>
      <c r="B2731" s="258" t="s">
        <v>13914</v>
      </c>
      <c r="C2731" t="s">
        <v>1128</v>
      </c>
      <c r="D2731" t="s">
        <v>1448</v>
      </c>
      <c r="E2731" t="s">
        <v>2504</v>
      </c>
      <c r="F2731" s="29" t="s">
        <v>1170</v>
      </c>
      <c r="G2731" s="53" t="s">
        <v>13915</v>
      </c>
      <c r="H2731" t="s">
        <v>1171</v>
      </c>
      <c r="I2731">
        <v>1</v>
      </c>
      <c r="J2731" t="s">
        <v>13916</v>
      </c>
      <c r="K2731" t="s">
        <v>1165</v>
      </c>
      <c r="L2731" t="s">
        <v>13917</v>
      </c>
      <c r="M2731" t="s">
        <v>2202</v>
      </c>
      <c r="N2731" s="34">
        <v>0</v>
      </c>
      <c r="O2731" s="34" t="s">
        <v>68</v>
      </c>
      <c r="P2731" s="34">
        <v>0</v>
      </c>
      <c r="Q2731" s="34" t="s">
        <v>760</v>
      </c>
      <c r="R2731" s="34">
        <v>0</v>
      </c>
      <c r="S2731" s="48" t="s">
        <v>1123</v>
      </c>
      <c r="T2731" s="13" t="s">
        <v>122</v>
      </c>
      <c r="U2731" s="12" t="s">
        <v>122</v>
      </c>
      <c r="V2731" s="12" t="s">
        <v>122</v>
      </c>
      <c r="W2731" s="12" t="s">
        <v>122</v>
      </c>
      <c r="X2731" s="14" t="str">
        <f t="shared" si="42"/>
        <v>С</v>
      </c>
      <c r="Y2731" s="271">
        <f>Таблица1[[#This Row],[ID_intellix]]</f>
        <v>3624</v>
      </c>
      <c r="Z2731" s="269" t="s">
        <v>122</v>
      </c>
      <c r="AA2731" s="145">
        <f>IF(OR(Таблица1[[#This Row],[CARDIO_report]]&lt;&gt;0,Таблица1[[#This Row],[AI COMBO_report]]&lt;&gt;0,Таблица1[[#This Row],[OTC_report]]&lt;&gt;0),1,0)</f>
        <v>0</v>
      </c>
      <c r="AB2731" s="60" t="s">
        <v>1124</v>
      </c>
      <c r="AC2731" s="60" t="s">
        <v>1124</v>
      </c>
      <c r="AD2731" s="60" t="s">
        <v>1124</v>
      </c>
      <c r="AE2731" s="60" t="s">
        <v>1124</v>
      </c>
      <c r="AF2731" s="60"/>
      <c r="AG2731" s="89" t="s">
        <v>1145</v>
      </c>
      <c r="AH2731" s="89">
        <v>428</v>
      </c>
      <c r="AI2731" s="89" t="s">
        <v>1145</v>
      </c>
      <c r="AJ2731" s="89">
        <v>568</v>
      </c>
      <c r="AK2731" s="89" t="s">
        <v>1145</v>
      </c>
      <c r="AL2731" s="89">
        <v>568</v>
      </c>
      <c r="AM2731" s="89" t="s">
        <v>1145</v>
      </c>
      <c r="AN2731" s="89">
        <v>570</v>
      </c>
      <c r="AP2731" s="35" t="s">
        <v>1825</v>
      </c>
      <c r="AQ2731" s="377">
        <v>0</v>
      </c>
      <c r="AR2731" s="378">
        <v>0</v>
      </c>
      <c r="AS2731" s="377">
        <v>0</v>
      </c>
      <c r="AT2731" s="378">
        <v>0</v>
      </c>
      <c r="AU2731" s="377">
        <v>0</v>
      </c>
      <c r="AV2731" s="377">
        <v>0</v>
      </c>
      <c r="AW2731" s="377">
        <v>0</v>
      </c>
      <c r="AX2731">
        <v>0</v>
      </c>
      <c r="AY2731">
        <v>0</v>
      </c>
    </row>
    <row r="2732" spans="1:53" ht="15.75" hidden="1" customHeight="1" x14ac:dyDescent="0.2">
      <c r="A2732" s="46">
        <v>537</v>
      </c>
      <c r="B2732" s="258" t="s">
        <v>7494</v>
      </c>
      <c r="C2732" t="s">
        <v>1128</v>
      </c>
      <c r="D2732" t="s">
        <v>1164</v>
      </c>
      <c r="E2732" t="s">
        <v>1821</v>
      </c>
      <c r="F2732" s="29" t="s">
        <v>2194</v>
      </c>
      <c r="G2732" s="47">
        <v>13</v>
      </c>
      <c r="H2732" t="s">
        <v>2194</v>
      </c>
      <c r="I2732">
        <v>1</v>
      </c>
      <c r="J2732" t="s">
        <v>7495</v>
      </c>
      <c r="K2732" t="s">
        <v>1165</v>
      </c>
      <c r="L2732" t="s">
        <v>7496</v>
      </c>
      <c r="M2732" t="s">
        <v>2202</v>
      </c>
      <c r="N2732" s="34">
        <v>0</v>
      </c>
      <c r="O2732" s="34" t="s">
        <v>68</v>
      </c>
      <c r="P2732" s="34">
        <v>0</v>
      </c>
      <c r="Q2732" s="34" t="s">
        <v>760</v>
      </c>
      <c r="R2732" s="34" t="s">
        <v>766</v>
      </c>
      <c r="S2732" s="48" t="s">
        <v>1123</v>
      </c>
      <c r="T2732" s="13" t="s">
        <v>1863</v>
      </c>
      <c r="U2732" s="12" t="s">
        <v>122</v>
      </c>
      <c r="V2732" s="12" t="s">
        <v>122</v>
      </c>
      <c r="W2732" s="12" t="s">
        <v>1863</v>
      </c>
      <c r="X2732" s="14" t="str">
        <f t="shared" si="42"/>
        <v>А</v>
      </c>
      <c r="Y2732" s="271">
        <f>Таблица1[[#This Row],[ID_intellix]]</f>
        <v>537</v>
      </c>
      <c r="Z2732" s="269" t="s">
        <v>122</v>
      </c>
      <c r="AA2732" s="145">
        <f>IF(OR(Таблица1[[#This Row],[CARDIO_report]]&lt;&gt;0,Таблица1[[#This Row],[AI COMBO_report]]&lt;&gt;0,Таблица1[[#This Row],[OTC_report]]&lt;&gt;0),1,0)</f>
        <v>1</v>
      </c>
      <c r="AB2732" s="60" t="s">
        <v>1124</v>
      </c>
      <c r="AC2732" s="60" t="s">
        <v>1124</v>
      </c>
      <c r="AD2732" s="60" t="s">
        <v>1124</v>
      </c>
      <c r="AE2732" s="60" t="s">
        <v>1124</v>
      </c>
      <c r="AF2732" s="60"/>
      <c r="AG2732" s="60" t="s">
        <v>1124</v>
      </c>
      <c r="AH2732" s="60" t="s">
        <v>1124</v>
      </c>
      <c r="AI2732" s="60" t="s">
        <v>1124</v>
      </c>
      <c r="AJ2732" s="60" t="s">
        <v>1124</v>
      </c>
      <c r="AK2732" s="60" t="s">
        <v>1124</v>
      </c>
      <c r="AL2732" s="60" t="s">
        <v>1124</v>
      </c>
      <c r="AM2732" s="60" t="s">
        <v>1124</v>
      </c>
      <c r="AN2732" s="60" t="s">
        <v>1124</v>
      </c>
      <c r="AO2732" s="60"/>
      <c r="AP2732" s="35" t="s">
        <v>1917</v>
      </c>
      <c r="AQ2732" s="377">
        <v>0</v>
      </c>
      <c r="AR2732" s="378">
        <v>0</v>
      </c>
      <c r="AS2732" s="377">
        <v>0</v>
      </c>
      <c r="AT2732" s="378">
        <v>0</v>
      </c>
      <c r="AU2732" s="377">
        <v>0</v>
      </c>
      <c r="AV2732" s="377">
        <v>0</v>
      </c>
      <c r="AW2732" s="377">
        <v>0</v>
      </c>
      <c r="AX2732">
        <v>0</v>
      </c>
      <c r="AY2732">
        <v>0</v>
      </c>
    </row>
    <row r="2733" spans="1:53" ht="15.75" hidden="1" customHeight="1" x14ac:dyDescent="0.2">
      <c r="A2733" s="46">
        <v>2921</v>
      </c>
      <c r="B2733" s="258" t="s">
        <v>7575</v>
      </c>
      <c r="C2733" t="s">
        <v>1128</v>
      </c>
      <c r="D2733" t="s">
        <v>1445</v>
      </c>
      <c r="E2733" t="s">
        <v>1821</v>
      </c>
      <c r="F2733" s="29" t="s">
        <v>2194</v>
      </c>
      <c r="G2733" s="53" t="s">
        <v>7576</v>
      </c>
      <c r="H2733" t="s">
        <v>2194</v>
      </c>
      <c r="I2733">
        <v>1</v>
      </c>
      <c r="J2733" t="s">
        <v>7577</v>
      </c>
      <c r="K2733" t="s">
        <v>1165</v>
      </c>
      <c r="L2733" t="s">
        <v>7578</v>
      </c>
      <c r="M2733" t="s">
        <v>2202</v>
      </c>
      <c r="N2733" s="34">
        <v>0</v>
      </c>
      <c r="O2733" s="34" t="s">
        <v>68</v>
      </c>
      <c r="P2733" s="34">
        <v>0</v>
      </c>
      <c r="Q2733" s="34" t="s">
        <v>760</v>
      </c>
      <c r="R2733" s="34" t="s">
        <v>766</v>
      </c>
      <c r="S2733" s="48" t="s">
        <v>1123</v>
      </c>
      <c r="T2733" s="13" t="s">
        <v>122</v>
      </c>
      <c r="U2733" s="12" t="s">
        <v>1863</v>
      </c>
      <c r="V2733" s="12" t="s">
        <v>122</v>
      </c>
      <c r="W2733" s="12" t="s">
        <v>122</v>
      </c>
      <c r="X2733" s="14" t="str">
        <f t="shared" si="42"/>
        <v>В</v>
      </c>
      <c r="Y2733" s="271">
        <f>Таблица1[[#This Row],[ID_intellix]]</f>
        <v>2921</v>
      </c>
      <c r="Z2733" s="269" t="s">
        <v>1863</v>
      </c>
      <c r="AA2733" s="145">
        <f>IF(OR(Таблица1[[#This Row],[CARDIO_report]]&lt;&gt;0,Таблица1[[#This Row],[AI COMBO_report]]&lt;&gt;0,Таблица1[[#This Row],[OTC_report]]&lt;&gt;0),1,0)</f>
        <v>1</v>
      </c>
      <c r="AB2733" s="60" t="s">
        <v>1124</v>
      </c>
      <c r="AC2733" s="60" t="s">
        <v>1124</v>
      </c>
      <c r="AD2733" s="60" t="s">
        <v>1124</v>
      </c>
      <c r="AE2733" s="60" t="s">
        <v>1124</v>
      </c>
      <c r="AF2733" s="60"/>
      <c r="AG2733" s="60" t="s">
        <v>1124</v>
      </c>
      <c r="AH2733" s="60" t="s">
        <v>1124</v>
      </c>
      <c r="AI2733" s="60" t="s">
        <v>1124</v>
      </c>
      <c r="AJ2733" s="60" t="s">
        <v>1124</v>
      </c>
      <c r="AK2733" s="60" t="s">
        <v>1124</v>
      </c>
      <c r="AL2733" s="60" t="s">
        <v>1124</v>
      </c>
      <c r="AM2733" s="60" t="s">
        <v>1124</v>
      </c>
      <c r="AN2733" s="60" t="s">
        <v>1124</v>
      </c>
      <c r="AO2733" s="60"/>
      <c r="AP2733" s="35" t="s">
        <v>1857</v>
      </c>
      <c r="AQ2733" s="377">
        <v>0</v>
      </c>
      <c r="AR2733" s="378">
        <v>0</v>
      </c>
      <c r="AS2733" s="377">
        <v>0</v>
      </c>
      <c r="AT2733" s="378">
        <v>0</v>
      </c>
      <c r="AU2733" s="377">
        <v>0</v>
      </c>
      <c r="AV2733" s="377">
        <v>0</v>
      </c>
      <c r="AW2733" s="377">
        <v>0</v>
      </c>
      <c r="AX2733">
        <v>0</v>
      </c>
      <c r="AY2733">
        <v>0</v>
      </c>
    </row>
    <row r="2734" spans="1:53" ht="15.75" hidden="1" customHeight="1" x14ac:dyDescent="0.2">
      <c r="A2734" s="46">
        <v>547</v>
      </c>
      <c r="B2734" s="258" t="s">
        <v>7586</v>
      </c>
      <c r="C2734" t="s">
        <v>1128</v>
      </c>
      <c r="D2734" t="s">
        <v>1454</v>
      </c>
      <c r="E2734" t="s">
        <v>1821</v>
      </c>
      <c r="F2734" s="29" t="s">
        <v>2194</v>
      </c>
      <c r="G2734" s="47">
        <v>23</v>
      </c>
      <c r="H2734" t="s">
        <v>2194</v>
      </c>
      <c r="I2734">
        <v>1</v>
      </c>
      <c r="J2734" t="s">
        <v>7587</v>
      </c>
      <c r="K2734" t="s">
        <v>1165</v>
      </c>
      <c r="L2734" t="s">
        <v>7588</v>
      </c>
      <c r="M2734" t="s">
        <v>2202</v>
      </c>
      <c r="N2734" s="34" t="s">
        <v>578</v>
      </c>
      <c r="O2734" s="34" t="s">
        <v>68</v>
      </c>
      <c r="P2734" s="34" t="s">
        <v>74</v>
      </c>
      <c r="Q2734" s="34" t="s">
        <v>760</v>
      </c>
      <c r="R2734" s="34" t="s">
        <v>766</v>
      </c>
      <c r="S2734" s="48" t="s">
        <v>1123</v>
      </c>
      <c r="T2734" s="13" t="s">
        <v>1863</v>
      </c>
      <c r="U2734" s="12" t="s">
        <v>1863</v>
      </c>
      <c r="V2734" s="12" t="s">
        <v>122</v>
      </c>
      <c r="W2734" s="12" t="s">
        <v>122</v>
      </c>
      <c r="X2734" s="14" t="str">
        <f t="shared" si="42"/>
        <v>А</v>
      </c>
      <c r="Y2734" s="271">
        <f>Таблица1[[#This Row],[ID_intellix]]</f>
        <v>547</v>
      </c>
      <c r="Z2734" s="269" t="s">
        <v>122</v>
      </c>
      <c r="AA2734" s="145">
        <f>IF(OR(Таблица1[[#This Row],[CARDIO_report]]&lt;&gt;0,Таблица1[[#This Row],[AI COMBO_report]]&lt;&gt;0,Таблица1[[#This Row],[OTC_report]]&lt;&gt;0),1,0)</f>
        <v>1</v>
      </c>
      <c r="AB2734" s="60" t="s">
        <v>1124</v>
      </c>
      <c r="AC2734" s="60" t="s">
        <v>1124</v>
      </c>
      <c r="AD2734" s="60" t="s">
        <v>1124</v>
      </c>
      <c r="AE2734" s="60" t="s">
        <v>1124</v>
      </c>
      <c r="AF2734" s="60"/>
      <c r="AG2734" s="60" t="s">
        <v>1124</v>
      </c>
      <c r="AH2734" s="60" t="s">
        <v>1124</v>
      </c>
      <c r="AI2734" s="60" t="s">
        <v>1124</v>
      </c>
      <c r="AJ2734" s="60" t="s">
        <v>1124</v>
      </c>
      <c r="AK2734" s="60" t="s">
        <v>1124</v>
      </c>
      <c r="AL2734" s="60" t="s">
        <v>1124</v>
      </c>
      <c r="AM2734" s="60" t="s">
        <v>1124</v>
      </c>
      <c r="AN2734" s="60" t="s">
        <v>1124</v>
      </c>
      <c r="AO2734" s="60"/>
      <c r="AP2734" s="35" t="s">
        <v>1917</v>
      </c>
      <c r="AQ2734" s="377">
        <v>0</v>
      </c>
      <c r="AR2734" s="378">
        <v>0</v>
      </c>
      <c r="AS2734" s="377">
        <v>0</v>
      </c>
      <c r="AT2734" s="378">
        <v>0</v>
      </c>
      <c r="AU2734" s="377">
        <v>0</v>
      </c>
      <c r="AV2734" s="377">
        <v>0</v>
      </c>
      <c r="AW2734" s="377">
        <v>0</v>
      </c>
      <c r="AX2734">
        <v>0</v>
      </c>
      <c r="AY2734">
        <v>0</v>
      </c>
    </row>
    <row r="2735" spans="1:53" ht="15.75" hidden="1" customHeight="1" x14ac:dyDescent="0.2">
      <c r="A2735" s="46">
        <v>721</v>
      </c>
      <c r="B2735" s="258" t="s">
        <v>7589</v>
      </c>
      <c r="C2735" t="s">
        <v>1128</v>
      </c>
      <c r="D2735" t="s">
        <v>1454</v>
      </c>
      <c r="E2735" t="s">
        <v>1821</v>
      </c>
      <c r="F2735" s="29" t="s">
        <v>2194</v>
      </c>
      <c r="G2735" s="53" t="s">
        <v>7590</v>
      </c>
      <c r="H2735" t="s">
        <v>2194</v>
      </c>
      <c r="I2735">
        <v>1</v>
      </c>
      <c r="J2735" t="s">
        <v>7591</v>
      </c>
      <c r="K2735" t="s">
        <v>1165</v>
      </c>
      <c r="L2735" t="s">
        <v>7592</v>
      </c>
      <c r="M2735" t="s">
        <v>2202</v>
      </c>
      <c r="N2735" s="34">
        <v>0</v>
      </c>
      <c r="O2735" s="34" t="s">
        <v>68</v>
      </c>
      <c r="P2735" s="34">
        <v>0</v>
      </c>
      <c r="Q2735" s="34" t="s">
        <v>760</v>
      </c>
      <c r="R2735" s="34">
        <v>0</v>
      </c>
      <c r="S2735" s="48" t="s">
        <v>1123</v>
      </c>
      <c r="T2735" s="13" t="s">
        <v>122</v>
      </c>
      <c r="U2735" s="12" t="s">
        <v>1863</v>
      </c>
      <c r="V2735" s="12" t="s">
        <v>122</v>
      </c>
      <c r="W2735" s="12" t="s">
        <v>122</v>
      </c>
      <c r="X2735" s="14" t="str">
        <f t="shared" si="42"/>
        <v>В</v>
      </c>
      <c r="Y2735" s="271">
        <f>Таблица1[[#This Row],[ID_intellix]]</f>
        <v>721</v>
      </c>
      <c r="Z2735" s="269" t="s">
        <v>122</v>
      </c>
      <c r="AA2735" s="145">
        <f>IF(OR(Таблица1[[#This Row],[CARDIO_report]]&lt;&gt;0,Таблица1[[#This Row],[AI COMBO_report]]&lt;&gt;0,Таблица1[[#This Row],[OTC_report]]&lt;&gt;0),1,0)</f>
        <v>0</v>
      </c>
      <c r="AB2735" s="60" t="s">
        <v>1124</v>
      </c>
      <c r="AC2735" s="60" t="s">
        <v>1124</v>
      </c>
      <c r="AD2735" s="60" t="s">
        <v>1124</v>
      </c>
      <c r="AE2735" s="60" t="s">
        <v>1124</v>
      </c>
      <c r="AF2735" s="60"/>
      <c r="AG2735" s="60" t="s">
        <v>1124</v>
      </c>
      <c r="AH2735" s="60" t="s">
        <v>1124</v>
      </c>
      <c r="AI2735" s="60" t="s">
        <v>1124</v>
      </c>
      <c r="AJ2735" s="60" t="s">
        <v>1124</v>
      </c>
      <c r="AK2735" s="60" t="s">
        <v>1124</v>
      </c>
      <c r="AL2735" s="60" t="s">
        <v>1124</v>
      </c>
      <c r="AM2735" s="60" t="s">
        <v>1124</v>
      </c>
      <c r="AN2735" s="60" t="s">
        <v>1124</v>
      </c>
      <c r="AO2735" s="60"/>
      <c r="AP2735" s="35" t="s">
        <v>1857</v>
      </c>
      <c r="AQ2735" s="377">
        <v>0</v>
      </c>
      <c r="AR2735" s="378">
        <v>0</v>
      </c>
      <c r="AS2735" s="377">
        <v>0</v>
      </c>
      <c r="AT2735" s="378">
        <v>0</v>
      </c>
      <c r="AU2735" s="377">
        <v>0</v>
      </c>
      <c r="AV2735" s="377">
        <v>0</v>
      </c>
      <c r="AW2735" s="377">
        <v>0</v>
      </c>
      <c r="AX2735">
        <v>0</v>
      </c>
      <c r="AY2735">
        <v>0</v>
      </c>
    </row>
    <row r="2736" spans="1:53" ht="15.75" hidden="1" customHeight="1" x14ac:dyDescent="0.2">
      <c r="A2736" s="46">
        <v>1548</v>
      </c>
      <c r="B2736" s="258" t="s">
        <v>7593</v>
      </c>
      <c r="C2736" t="s">
        <v>1128</v>
      </c>
      <c r="D2736" t="s">
        <v>1454</v>
      </c>
      <c r="E2736" t="s">
        <v>1821</v>
      </c>
      <c r="F2736" s="29" t="s">
        <v>2194</v>
      </c>
      <c r="G2736" s="53" t="s">
        <v>7594</v>
      </c>
      <c r="H2736" t="s">
        <v>2194</v>
      </c>
      <c r="I2736">
        <v>1</v>
      </c>
      <c r="J2736" t="s">
        <v>7595</v>
      </c>
      <c r="K2736" t="s">
        <v>1165</v>
      </c>
      <c r="L2736" t="s">
        <v>7596</v>
      </c>
      <c r="M2736" t="s">
        <v>2202</v>
      </c>
      <c r="N2736" s="34">
        <v>0</v>
      </c>
      <c r="O2736" s="34" t="s">
        <v>68</v>
      </c>
      <c r="P2736" s="34">
        <v>0</v>
      </c>
      <c r="Q2736" s="34" t="s">
        <v>760</v>
      </c>
      <c r="R2736" s="34">
        <v>0</v>
      </c>
      <c r="S2736" s="48" t="s">
        <v>1123</v>
      </c>
      <c r="T2736" s="13">
        <v>0</v>
      </c>
      <c r="U2736" s="12">
        <v>0</v>
      </c>
      <c r="V2736" s="12">
        <v>0</v>
      </c>
      <c r="W2736" s="12">
        <v>0</v>
      </c>
      <c r="X2736" s="14" t="str">
        <f t="shared" si="42"/>
        <v>С</v>
      </c>
      <c r="Y2736" s="271">
        <f>Таблица1[[#This Row],[ID_intellix]]</f>
        <v>1548</v>
      </c>
      <c r="Z2736" s="269" t="s">
        <v>1863</v>
      </c>
      <c r="AA2736" s="145">
        <f>IF(OR(Таблица1[[#This Row],[CARDIO_report]]&lt;&gt;0,Таблица1[[#This Row],[AI COMBO_report]]&lt;&gt;0,Таблица1[[#This Row],[OTC_report]]&lt;&gt;0),1,0)</f>
        <v>0</v>
      </c>
      <c r="AB2736" s="60" t="s">
        <v>1124</v>
      </c>
      <c r="AC2736" s="60" t="s">
        <v>1124</v>
      </c>
      <c r="AD2736" s="60" t="s">
        <v>1124</v>
      </c>
      <c r="AE2736" s="60" t="s">
        <v>1124</v>
      </c>
      <c r="AF2736" s="60"/>
      <c r="AG2736" s="60" t="s">
        <v>1124</v>
      </c>
      <c r="AH2736" s="60" t="s">
        <v>1124</v>
      </c>
      <c r="AI2736" s="60" t="s">
        <v>1124</v>
      </c>
      <c r="AJ2736" s="60" t="s">
        <v>1124</v>
      </c>
      <c r="AK2736" s="60" t="s">
        <v>1124</v>
      </c>
      <c r="AL2736" s="60" t="s">
        <v>1124</v>
      </c>
      <c r="AM2736" s="60" t="s">
        <v>1124</v>
      </c>
      <c r="AN2736" s="60" t="s">
        <v>1124</v>
      </c>
      <c r="AO2736" s="60"/>
      <c r="AP2736" s="35" t="s">
        <v>1917</v>
      </c>
      <c r="AQ2736" s="377">
        <v>0</v>
      </c>
      <c r="AR2736" s="378">
        <v>0</v>
      </c>
      <c r="AS2736" s="377">
        <v>0</v>
      </c>
      <c r="AT2736" s="378">
        <v>0</v>
      </c>
      <c r="AU2736" s="377">
        <v>0</v>
      </c>
      <c r="AV2736" s="377">
        <v>0</v>
      </c>
      <c r="AW2736" s="377">
        <v>0</v>
      </c>
      <c r="AX2736">
        <v>0</v>
      </c>
      <c r="AY2736">
        <v>0</v>
      </c>
    </row>
    <row r="2737" spans="1:54" ht="15.75" hidden="1" customHeight="1" x14ac:dyDescent="0.2">
      <c r="A2737" s="46">
        <v>1558</v>
      </c>
      <c r="B2737" s="258" t="s">
        <v>7673</v>
      </c>
      <c r="C2737" t="s">
        <v>1128</v>
      </c>
      <c r="D2737" t="s">
        <v>1434</v>
      </c>
      <c r="E2737" t="s">
        <v>1821</v>
      </c>
      <c r="F2737" s="29" t="s">
        <v>2194</v>
      </c>
      <c r="G2737" s="47">
        <v>4</v>
      </c>
      <c r="H2737" t="s">
        <v>2194</v>
      </c>
      <c r="I2737">
        <v>1</v>
      </c>
      <c r="J2737" t="s">
        <v>7674</v>
      </c>
      <c r="K2737" t="s">
        <v>1165</v>
      </c>
      <c r="L2737" t="s">
        <v>1444</v>
      </c>
      <c r="M2737" t="s">
        <v>2202</v>
      </c>
      <c r="N2737" s="34">
        <v>0</v>
      </c>
      <c r="O2737" s="34" t="s">
        <v>68</v>
      </c>
      <c r="P2737" s="34">
        <v>0</v>
      </c>
      <c r="Q2737" s="34" t="s">
        <v>760</v>
      </c>
      <c r="R2737" s="34" t="s">
        <v>766</v>
      </c>
      <c r="S2737" s="48" t="s">
        <v>1123</v>
      </c>
      <c r="T2737" s="13" t="s">
        <v>122</v>
      </c>
      <c r="U2737" s="12" t="s">
        <v>1863</v>
      </c>
      <c r="V2737" s="12" t="s">
        <v>122</v>
      </c>
      <c r="W2737" s="12" t="s">
        <v>122</v>
      </c>
      <c r="X2737" s="14" t="str">
        <f t="shared" si="42"/>
        <v>В</v>
      </c>
      <c r="Y2737" s="271">
        <f>Таблица1[[#This Row],[ID_intellix]]</f>
        <v>1558</v>
      </c>
      <c r="Z2737" s="269" t="s">
        <v>1863</v>
      </c>
      <c r="AA2737" s="145">
        <f>IF(OR(Таблица1[[#This Row],[CARDIO_report]]&lt;&gt;0,Таблица1[[#This Row],[AI COMBO_report]]&lt;&gt;0,Таблица1[[#This Row],[OTC_report]]&lt;&gt;0),1,0)</f>
        <v>1</v>
      </c>
      <c r="AB2737" s="60" t="s">
        <v>1124</v>
      </c>
      <c r="AC2737" s="60" t="s">
        <v>1124</v>
      </c>
      <c r="AD2737" s="60" t="s">
        <v>1124</v>
      </c>
      <c r="AE2737" s="60" t="s">
        <v>1124</v>
      </c>
      <c r="AF2737" s="60"/>
      <c r="AG2737" s="60" t="s">
        <v>1124</v>
      </c>
      <c r="AH2737" s="60" t="s">
        <v>1124</v>
      </c>
      <c r="AI2737" s="60" t="s">
        <v>1124</v>
      </c>
      <c r="AJ2737" s="60" t="s">
        <v>1124</v>
      </c>
      <c r="AK2737" s="60" t="s">
        <v>1124</v>
      </c>
      <c r="AL2737" s="60" t="s">
        <v>1124</v>
      </c>
      <c r="AM2737" s="60" t="s">
        <v>1124</v>
      </c>
      <c r="AN2737" s="60" t="s">
        <v>1124</v>
      </c>
      <c r="AO2737" s="60"/>
      <c r="AP2737" s="35" t="s">
        <v>1917</v>
      </c>
      <c r="AQ2737" s="377">
        <v>0</v>
      </c>
      <c r="AR2737" s="378">
        <v>0</v>
      </c>
      <c r="AS2737" s="377">
        <v>0</v>
      </c>
      <c r="AT2737" s="378">
        <v>0</v>
      </c>
      <c r="AU2737" s="377">
        <v>0</v>
      </c>
      <c r="AV2737" s="377">
        <v>0</v>
      </c>
      <c r="AW2737" s="377">
        <v>0</v>
      </c>
      <c r="AX2737">
        <v>0</v>
      </c>
      <c r="AY2737">
        <v>0</v>
      </c>
    </row>
    <row r="2738" spans="1:54" s="50" customFormat="1" ht="15.75" hidden="1" customHeight="1" x14ac:dyDescent="0.2">
      <c r="A2738" s="46">
        <v>959</v>
      </c>
      <c r="B2738" s="258" t="s">
        <v>7675</v>
      </c>
      <c r="C2738" t="s">
        <v>1128</v>
      </c>
      <c r="D2738" t="s">
        <v>1434</v>
      </c>
      <c r="E2738" t="s">
        <v>1821</v>
      </c>
      <c r="F2738" s="29" t="s">
        <v>2194</v>
      </c>
      <c r="G2738" s="53" t="s">
        <v>7190</v>
      </c>
      <c r="H2738" t="s">
        <v>2194</v>
      </c>
      <c r="I2738">
        <v>1</v>
      </c>
      <c r="J2738" t="s">
        <v>7676</v>
      </c>
      <c r="K2738" t="s">
        <v>1165</v>
      </c>
      <c r="L2738" t="s">
        <v>7677</v>
      </c>
      <c r="M2738" t="s">
        <v>2202</v>
      </c>
      <c r="N2738" s="34" t="s">
        <v>578</v>
      </c>
      <c r="O2738" s="34" t="s">
        <v>68</v>
      </c>
      <c r="P2738" s="34" t="s">
        <v>74</v>
      </c>
      <c r="Q2738" s="34" t="s">
        <v>760</v>
      </c>
      <c r="R2738" s="34" t="s">
        <v>766</v>
      </c>
      <c r="S2738" s="48" t="s">
        <v>1123</v>
      </c>
      <c r="T2738" s="13" t="s">
        <v>1863</v>
      </c>
      <c r="U2738" s="12" t="s">
        <v>1863</v>
      </c>
      <c r="V2738" s="12" t="s">
        <v>122</v>
      </c>
      <c r="W2738" s="12" t="s">
        <v>122</v>
      </c>
      <c r="X2738" s="14" t="str">
        <f t="shared" si="42"/>
        <v>А</v>
      </c>
      <c r="Y2738" s="271">
        <f>Таблица1[[#This Row],[ID_intellix]]</f>
        <v>959</v>
      </c>
      <c r="Z2738" s="269" t="s">
        <v>122</v>
      </c>
      <c r="AA2738" s="145">
        <f>IF(OR(Таблица1[[#This Row],[CARDIO_report]]&lt;&gt;0,Таблица1[[#This Row],[AI COMBO_report]]&lt;&gt;0,Таблица1[[#This Row],[OTC_report]]&lt;&gt;0),1,0)</f>
        <v>1</v>
      </c>
      <c r="AB2738" s="60" t="s">
        <v>1124</v>
      </c>
      <c r="AC2738" s="60" t="s">
        <v>1124</v>
      </c>
      <c r="AD2738" s="60" t="s">
        <v>1124</v>
      </c>
      <c r="AE2738" s="60" t="s">
        <v>1124</v>
      </c>
      <c r="AF2738" s="60"/>
      <c r="AG2738" s="60" t="s">
        <v>1124</v>
      </c>
      <c r="AH2738" s="60" t="s">
        <v>1124</v>
      </c>
      <c r="AI2738" s="60" t="s">
        <v>1124</v>
      </c>
      <c r="AJ2738" s="60" t="s">
        <v>1124</v>
      </c>
      <c r="AK2738" s="60" t="s">
        <v>1124</v>
      </c>
      <c r="AL2738" s="60" t="s">
        <v>1124</v>
      </c>
      <c r="AM2738" s="60" t="s">
        <v>1124</v>
      </c>
      <c r="AN2738" s="60" t="s">
        <v>1124</v>
      </c>
      <c r="AO2738" s="60"/>
      <c r="AP2738" s="35" t="s">
        <v>1917</v>
      </c>
      <c r="AQ2738" s="377">
        <v>0</v>
      </c>
      <c r="AR2738" s="378">
        <v>0</v>
      </c>
      <c r="AS2738" s="377">
        <v>0</v>
      </c>
      <c r="AT2738" s="378">
        <v>0</v>
      </c>
      <c r="AU2738" s="377">
        <v>0</v>
      </c>
      <c r="AV2738" s="377">
        <v>0</v>
      </c>
      <c r="AW2738" s="377">
        <v>0</v>
      </c>
      <c r="AX2738">
        <v>0</v>
      </c>
      <c r="AY2738">
        <v>0</v>
      </c>
      <c r="AZ2738"/>
      <c r="BA2738" s="2"/>
      <c r="BB2738"/>
    </row>
    <row r="2739" spans="1:54" ht="15.75" hidden="1" customHeight="1" x14ac:dyDescent="0.2">
      <c r="A2739" s="46">
        <v>2241</v>
      </c>
      <c r="B2739" s="258" t="s">
        <v>7678</v>
      </c>
      <c r="C2739" t="s">
        <v>1128</v>
      </c>
      <c r="D2739" t="s">
        <v>1434</v>
      </c>
      <c r="E2739" t="s">
        <v>1821</v>
      </c>
      <c r="F2739" s="29" t="s">
        <v>2194</v>
      </c>
      <c r="G2739" s="53" t="s">
        <v>7679</v>
      </c>
      <c r="H2739" t="s">
        <v>2194</v>
      </c>
      <c r="I2739">
        <v>1</v>
      </c>
      <c r="J2739" t="s">
        <v>7680</v>
      </c>
      <c r="K2739" t="s">
        <v>1165</v>
      </c>
      <c r="L2739" t="s">
        <v>7681</v>
      </c>
      <c r="M2739" t="s">
        <v>2202</v>
      </c>
      <c r="N2739" s="34" t="s">
        <v>578</v>
      </c>
      <c r="O2739" s="34" t="s">
        <v>68</v>
      </c>
      <c r="P2739" s="34" t="s">
        <v>74</v>
      </c>
      <c r="Q2739" s="34" t="s">
        <v>760</v>
      </c>
      <c r="R2739" s="34" t="s">
        <v>766</v>
      </c>
      <c r="S2739" s="48" t="s">
        <v>1123</v>
      </c>
      <c r="T2739" s="13" t="s">
        <v>1863</v>
      </c>
      <c r="U2739" s="12" t="s">
        <v>122</v>
      </c>
      <c r="V2739" s="12" t="s">
        <v>122</v>
      </c>
      <c r="W2739" s="12" t="s">
        <v>122</v>
      </c>
      <c r="X2739" s="14" t="str">
        <f t="shared" si="42"/>
        <v>В</v>
      </c>
      <c r="Y2739" s="271">
        <f>Таблица1[[#This Row],[ID_intellix]]</f>
        <v>2241</v>
      </c>
      <c r="Z2739" s="269" t="s">
        <v>122</v>
      </c>
      <c r="AA2739" s="145">
        <f>IF(OR(Таблица1[[#This Row],[CARDIO_report]]&lt;&gt;0,Таблица1[[#This Row],[AI COMBO_report]]&lt;&gt;0,Таблица1[[#This Row],[OTC_report]]&lt;&gt;0),1,0)</f>
        <v>1</v>
      </c>
      <c r="AB2739" s="60" t="s">
        <v>1124</v>
      </c>
      <c r="AC2739" s="60" t="s">
        <v>1124</v>
      </c>
      <c r="AD2739" s="60" t="s">
        <v>1124</v>
      </c>
      <c r="AE2739" s="60" t="s">
        <v>1124</v>
      </c>
      <c r="AF2739" s="60"/>
      <c r="AG2739" s="60" t="s">
        <v>1124</v>
      </c>
      <c r="AH2739" s="60" t="s">
        <v>1124</v>
      </c>
      <c r="AI2739" s="60" t="s">
        <v>1124</v>
      </c>
      <c r="AJ2739" s="60" t="s">
        <v>1124</v>
      </c>
      <c r="AK2739" s="60" t="s">
        <v>1124</v>
      </c>
      <c r="AL2739" s="60" t="s">
        <v>1124</v>
      </c>
      <c r="AM2739" s="60" t="s">
        <v>1124</v>
      </c>
      <c r="AN2739" s="60" t="s">
        <v>1124</v>
      </c>
      <c r="AO2739" s="60"/>
      <c r="AP2739" s="35" t="s">
        <v>1857</v>
      </c>
      <c r="AQ2739" s="377">
        <v>0</v>
      </c>
      <c r="AR2739" s="378">
        <v>0</v>
      </c>
      <c r="AS2739" s="377">
        <v>0</v>
      </c>
      <c r="AT2739" s="378">
        <v>0</v>
      </c>
      <c r="AU2739" s="377">
        <v>0</v>
      </c>
      <c r="AV2739" s="377">
        <v>0</v>
      </c>
      <c r="AW2739" s="377">
        <v>0</v>
      </c>
      <c r="AX2739">
        <v>0</v>
      </c>
      <c r="AY2739">
        <v>0</v>
      </c>
    </row>
    <row r="2740" spans="1:54" ht="15.75" hidden="1" customHeight="1" x14ac:dyDescent="0.2">
      <c r="A2740" s="46">
        <v>529</v>
      </c>
      <c r="B2740" s="258" t="s">
        <v>7735</v>
      </c>
      <c r="C2740" t="s">
        <v>1128</v>
      </c>
      <c r="D2740" t="s">
        <v>1448</v>
      </c>
      <c r="E2740" t="s">
        <v>1821</v>
      </c>
      <c r="F2740" s="29" t="s">
        <v>2194</v>
      </c>
      <c r="G2740" s="47">
        <v>5</v>
      </c>
      <c r="H2740" t="s">
        <v>2194</v>
      </c>
      <c r="I2740">
        <v>1</v>
      </c>
      <c r="J2740" t="s">
        <v>7736</v>
      </c>
      <c r="K2740" t="s">
        <v>1165</v>
      </c>
      <c r="L2740" t="s">
        <v>7737</v>
      </c>
      <c r="M2740" t="s">
        <v>2202</v>
      </c>
      <c r="N2740" s="34" t="s">
        <v>578</v>
      </c>
      <c r="O2740" s="34" t="s">
        <v>68</v>
      </c>
      <c r="P2740" s="34" t="s">
        <v>74</v>
      </c>
      <c r="Q2740" s="34" t="s">
        <v>760</v>
      </c>
      <c r="R2740" s="34" t="s">
        <v>766</v>
      </c>
      <c r="S2740" s="48" t="s">
        <v>1123</v>
      </c>
      <c r="T2740" s="13" t="s">
        <v>1863</v>
      </c>
      <c r="U2740" s="12" t="s">
        <v>122</v>
      </c>
      <c r="V2740" s="12" t="s">
        <v>122</v>
      </c>
      <c r="W2740" s="12" t="s">
        <v>1863</v>
      </c>
      <c r="X2740" s="14" t="str">
        <f t="shared" si="42"/>
        <v>А</v>
      </c>
      <c r="Y2740" s="271">
        <f>Таблица1[[#This Row],[ID_intellix]]</f>
        <v>529</v>
      </c>
      <c r="Z2740" s="269" t="s">
        <v>122</v>
      </c>
      <c r="AA2740" s="145">
        <f>IF(OR(Таблица1[[#This Row],[CARDIO_report]]&lt;&gt;0,Таблица1[[#This Row],[AI COMBO_report]]&lt;&gt;0,Таблица1[[#This Row],[OTC_report]]&lt;&gt;0),1,0)</f>
        <v>1</v>
      </c>
      <c r="AB2740" s="60" t="s">
        <v>1124</v>
      </c>
      <c r="AC2740" s="60" t="s">
        <v>1124</v>
      </c>
      <c r="AD2740" s="60" t="s">
        <v>1124</v>
      </c>
      <c r="AE2740" s="60" t="s">
        <v>1124</v>
      </c>
      <c r="AF2740" s="60"/>
      <c r="AG2740" s="60" t="s">
        <v>1124</v>
      </c>
      <c r="AH2740" s="60" t="s">
        <v>1124</v>
      </c>
      <c r="AI2740" s="60" t="s">
        <v>1124</v>
      </c>
      <c r="AJ2740" s="60" t="s">
        <v>1124</v>
      </c>
      <c r="AK2740" s="60" t="s">
        <v>1124</v>
      </c>
      <c r="AL2740" s="60" t="s">
        <v>1124</v>
      </c>
      <c r="AM2740" s="60" t="s">
        <v>1124</v>
      </c>
      <c r="AN2740" s="60" t="s">
        <v>1124</v>
      </c>
      <c r="AO2740" s="60"/>
      <c r="AP2740" s="35" t="s">
        <v>1917</v>
      </c>
      <c r="AQ2740" s="377">
        <v>0</v>
      </c>
      <c r="AR2740" s="378">
        <v>0</v>
      </c>
      <c r="AS2740" s="377">
        <v>0</v>
      </c>
      <c r="AT2740" s="378">
        <v>0</v>
      </c>
      <c r="AU2740" s="377">
        <v>0</v>
      </c>
      <c r="AV2740" s="377">
        <v>0</v>
      </c>
      <c r="AW2740" s="377">
        <v>0</v>
      </c>
      <c r="AX2740">
        <v>0</v>
      </c>
      <c r="AY2740">
        <v>0</v>
      </c>
    </row>
    <row r="2741" spans="1:54" ht="15.75" hidden="1" customHeight="1" x14ac:dyDescent="0.2">
      <c r="A2741" s="46">
        <v>1564</v>
      </c>
      <c r="B2741" s="258" t="s">
        <v>7738</v>
      </c>
      <c r="C2741" t="s">
        <v>1128</v>
      </c>
      <c r="D2741" t="s">
        <v>1448</v>
      </c>
      <c r="E2741" t="s">
        <v>1821</v>
      </c>
      <c r="F2741" s="29" t="s">
        <v>2194</v>
      </c>
      <c r="G2741" s="47">
        <v>5</v>
      </c>
      <c r="H2741" t="s">
        <v>2194</v>
      </c>
      <c r="I2741">
        <v>1</v>
      </c>
      <c r="J2741" t="s">
        <v>7739</v>
      </c>
      <c r="K2741" t="s">
        <v>1165</v>
      </c>
      <c r="L2741" t="s">
        <v>7740</v>
      </c>
      <c r="M2741" t="s">
        <v>2202</v>
      </c>
      <c r="N2741" s="34">
        <v>0</v>
      </c>
      <c r="O2741" s="34" t="s">
        <v>68</v>
      </c>
      <c r="P2741" s="34">
        <v>0</v>
      </c>
      <c r="Q2741" s="34" t="s">
        <v>760</v>
      </c>
      <c r="R2741" s="34">
        <v>0</v>
      </c>
      <c r="S2741" s="48" t="s">
        <v>1123</v>
      </c>
      <c r="T2741" s="13">
        <v>0</v>
      </c>
      <c r="U2741" s="12">
        <v>0</v>
      </c>
      <c r="V2741" s="12">
        <v>0</v>
      </c>
      <c r="W2741" s="12">
        <v>0</v>
      </c>
      <c r="X2741" s="14" t="str">
        <f t="shared" si="42"/>
        <v>С</v>
      </c>
      <c r="Y2741" s="271">
        <f>Таблица1[[#This Row],[ID_intellix]]</f>
        <v>1564</v>
      </c>
      <c r="Z2741" s="269" t="s">
        <v>1863</v>
      </c>
      <c r="AA2741" s="145">
        <f>IF(OR(Таблица1[[#This Row],[CARDIO_report]]&lt;&gt;0,Таблица1[[#This Row],[AI COMBO_report]]&lt;&gt;0,Таблица1[[#This Row],[OTC_report]]&lt;&gt;0),1,0)</f>
        <v>0</v>
      </c>
      <c r="AB2741" s="60" t="s">
        <v>1124</v>
      </c>
      <c r="AC2741" s="60" t="s">
        <v>1124</v>
      </c>
      <c r="AD2741" s="60" t="s">
        <v>1124</v>
      </c>
      <c r="AE2741" s="60" t="s">
        <v>1124</v>
      </c>
      <c r="AF2741" s="60"/>
      <c r="AG2741" s="60" t="s">
        <v>1124</v>
      </c>
      <c r="AH2741" s="60" t="s">
        <v>1124</v>
      </c>
      <c r="AI2741" s="60" t="s">
        <v>1124</v>
      </c>
      <c r="AJ2741" s="60" t="s">
        <v>1124</v>
      </c>
      <c r="AK2741" s="60" t="s">
        <v>1124</v>
      </c>
      <c r="AL2741" s="60" t="s">
        <v>1124</v>
      </c>
      <c r="AM2741" s="60" t="s">
        <v>1124</v>
      </c>
      <c r="AN2741" s="60" t="s">
        <v>1124</v>
      </c>
      <c r="AO2741" s="60"/>
      <c r="AP2741" s="35" t="s">
        <v>1857</v>
      </c>
      <c r="AQ2741" s="377">
        <v>0</v>
      </c>
      <c r="AR2741" s="378">
        <v>0</v>
      </c>
      <c r="AS2741" s="377">
        <v>0</v>
      </c>
      <c r="AT2741" s="378">
        <v>0</v>
      </c>
      <c r="AU2741" s="377">
        <v>0</v>
      </c>
      <c r="AV2741" s="377">
        <v>0</v>
      </c>
      <c r="AW2741" s="377">
        <v>0</v>
      </c>
      <c r="AX2741">
        <v>0</v>
      </c>
      <c r="AY2741">
        <v>0</v>
      </c>
    </row>
    <row r="2742" spans="1:54" ht="15.75" hidden="1" customHeight="1" x14ac:dyDescent="0.2">
      <c r="A2742" s="46">
        <v>25028</v>
      </c>
      <c r="B2742" s="258" t="s">
        <v>7741</v>
      </c>
      <c r="C2742" t="s">
        <v>1128</v>
      </c>
      <c r="D2742" t="s">
        <v>1434</v>
      </c>
      <c r="E2742" t="s">
        <v>1821</v>
      </c>
      <c r="F2742" s="29" t="s">
        <v>2194</v>
      </c>
      <c r="G2742" s="53" t="s">
        <v>7742</v>
      </c>
      <c r="H2742" t="s">
        <v>2194</v>
      </c>
      <c r="I2742">
        <v>1</v>
      </c>
      <c r="J2742" t="s">
        <v>7743</v>
      </c>
      <c r="K2742" t="s">
        <v>1165</v>
      </c>
      <c r="L2742" t="s">
        <v>7744</v>
      </c>
      <c r="M2742" t="s">
        <v>2202</v>
      </c>
      <c r="N2742" s="34" t="s">
        <v>578</v>
      </c>
      <c r="O2742" s="34" t="s">
        <v>68</v>
      </c>
      <c r="P2742" s="34" t="s">
        <v>74</v>
      </c>
      <c r="Q2742" s="34" t="s">
        <v>760</v>
      </c>
      <c r="R2742" s="34" t="s">
        <v>766</v>
      </c>
      <c r="S2742" s="48" t="s">
        <v>1123</v>
      </c>
      <c r="T2742" s="13" t="s">
        <v>1863</v>
      </c>
      <c r="U2742" s="12" t="s">
        <v>122</v>
      </c>
      <c r="V2742" s="12" t="s">
        <v>1863</v>
      </c>
      <c r="W2742" s="12" t="s">
        <v>122</v>
      </c>
      <c r="X2742" s="14" t="str">
        <f t="shared" si="42"/>
        <v>А</v>
      </c>
      <c r="Y2742" s="271">
        <f>Таблица1[[#This Row],[ID_intellix]]</f>
        <v>25028</v>
      </c>
      <c r="Z2742" s="269" t="s">
        <v>122</v>
      </c>
      <c r="AA2742" s="145">
        <f>IF(OR(Таблица1[[#This Row],[CARDIO_report]]&lt;&gt;0,Таблица1[[#This Row],[AI COMBO_report]]&lt;&gt;0,Таблица1[[#This Row],[OTC_report]]&lt;&gt;0),1,0)</f>
        <v>1</v>
      </c>
      <c r="AB2742" s="60" t="s">
        <v>1124</v>
      </c>
      <c r="AC2742" s="60" t="s">
        <v>1124</v>
      </c>
      <c r="AD2742" s="60" t="s">
        <v>1124</v>
      </c>
      <c r="AE2742" s="60" t="s">
        <v>1124</v>
      </c>
      <c r="AF2742" s="60"/>
      <c r="AG2742" s="60" t="s">
        <v>1124</v>
      </c>
      <c r="AH2742" s="60" t="s">
        <v>1124</v>
      </c>
      <c r="AI2742" s="60" t="s">
        <v>1124</v>
      </c>
      <c r="AJ2742" s="60" t="s">
        <v>1124</v>
      </c>
      <c r="AK2742" s="60" t="s">
        <v>1124</v>
      </c>
      <c r="AL2742" s="60" t="s">
        <v>1124</v>
      </c>
      <c r="AM2742" s="60" t="s">
        <v>1124</v>
      </c>
      <c r="AN2742" s="60" t="s">
        <v>1124</v>
      </c>
      <c r="AO2742" s="60"/>
      <c r="AP2742" s="35" t="s">
        <v>1917</v>
      </c>
      <c r="AQ2742" s="377">
        <v>0</v>
      </c>
      <c r="AR2742" s="378">
        <v>0</v>
      </c>
      <c r="AS2742" s="377">
        <v>0</v>
      </c>
      <c r="AT2742" s="378">
        <v>0</v>
      </c>
      <c r="AU2742" s="377">
        <v>0</v>
      </c>
      <c r="AV2742" s="377">
        <v>0</v>
      </c>
      <c r="AW2742" s="377">
        <v>0</v>
      </c>
      <c r="AX2742" s="2">
        <v>0</v>
      </c>
      <c r="AY2742" s="2">
        <v>0</v>
      </c>
    </row>
    <row r="2743" spans="1:54" ht="15.75" hidden="1" customHeight="1" x14ac:dyDescent="0.2">
      <c r="A2743" s="46">
        <v>563</v>
      </c>
      <c r="B2743" s="258" t="s">
        <v>7770</v>
      </c>
      <c r="C2743" t="s">
        <v>1128</v>
      </c>
      <c r="D2743" t="s">
        <v>1457</v>
      </c>
      <c r="E2743" t="s">
        <v>1821</v>
      </c>
      <c r="F2743" s="29" t="s">
        <v>2194</v>
      </c>
      <c r="G2743" s="47">
        <v>57</v>
      </c>
      <c r="H2743" t="s">
        <v>2194</v>
      </c>
      <c r="I2743">
        <v>1</v>
      </c>
      <c r="J2743" t="s">
        <v>7771</v>
      </c>
      <c r="K2743" t="s">
        <v>1165</v>
      </c>
      <c r="L2743" t="s">
        <v>7772</v>
      </c>
      <c r="M2743" t="s">
        <v>2202</v>
      </c>
      <c r="N2743" s="34" t="s">
        <v>578</v>
      </c>
      <c r="O2743" s="34" t="s">
        <v>68</v>
      </c>
      <c r="P2743" s="34" t="s">
        <v>74</v>
      </c>
      <c r="Q2743" s="34" t="s">
        <v>760</v>
      </c>
      <c r="R2743" s="34" t="s">
        <v>766</v>
      </c>
      <c r="S2743" s="48" t="s">
        <v>1123</v>
      </c>
      <c r="T2743" s="13" t="s">
        <v>1863</v>
      </c>
      <c r="U2743" s="12" t="s">
        <v>1863</v>
      </c>
      <c r="V2743" s="12" t="s">
        <v>122</v>
      </c>
      <c r="W2743" s="12" t="s">
        <v>122</v>
      </c>
      <c r="X2743" s="14" t="str">
        <f t="shared" si="42"/>
        <v>А</v>
      </c>
      <c r="Y2743" s="271">
        <f>Таблица1[[#This Row],[ID_intellix]]</f>
        <v>563</v>
      </c>
      <c r="Z2743" s="269" t="s">
        <v>122</v>
      </c>
      <c r="AA2743" s="145">
        <f>IF(OR(Таблица1[[#This Row],[CARDIO_report]]&lt;&gt;0,Таблица1[[#This Row],[AI COMBO_report]]&lt;&gt;0,Таблица1[[#This Row],[OTC_report]]&lt;&gt;0),1,0)</f>
        <v>1</v>
      </c>
      <c r="AB2743" s="60" t="s">
        <v>1124</v>
      </c>
      <c r="AC2743" s="60" t="s">
        <v>1124</v>
      </c>
      <c r="AD2743" s="60" t="s">
        <v>1124</v>
      </c>
      <c r="AE2743" s="60" t="s">
        <v>1124</v>
      </c>
      <c r="AF2743" s="60"/>
      <c r="AG2743" s="60" t="s">
        <v>1124</v>
      </c>
      <c r="AH2743" s="60" t="s">
        <v>1124</v>
      </c>
      <c r="AI2743" s="60" t="s">
        <v>1124</v>
      </c>
      <c r="AJ2743" s="60" t="s">
        <v>1124</v>
      </c>
      <c r="AK2743" s="60" t="s">
        <v>1124</v>
      </c>
      <c r="AL2743" s="60" t="s">
        <v>1124</v>
      </c>
      <c r="AM2743" s="60" t="s">
        <v>1124</v>
      </c>
      <c r="AN2743" s="60" t="s">
        <v>1124</v>
      </c>
      <c r="AO2743" s="60"/>
      <c r="AP2743" s="35" t="s">
        <v>1917</v>
      </c>
      <c r="AQ2743" s="377">
        <v>0</v>
      </c>
      <c r="AR2743" s="378">
        <v>0</v>
      </c>
      <c r="AS2743" s="377">
        <v>0</v>
      </c>
      <c r="AT2743" s="378">
        <v>0</v>
      </c>
      <c r="AU2743" s="377">
        <v>0</v>
      </c>
      <c r="AV2743" s="377">
        <v>0</v>
      </c>
      <c r="AW2743" s="377">
        <v>0</v>
      </c>
      <c r="AX2743">
        <v>0</v>
      </c>
      <c r="AY2743">
        <v>0</v>
      </c>
    </row>
    <row r="2744" spans="1:54" ht="15.75" hidden="1" customHeight="1" x14ac:dyDescent="0.2">
      <c r="A2744" s="46">
        <v>1569</v>
      </c>
      <c r="B2744" s="258" t="s">
        <v>7773</v>
      </c>
      <c r="C2744" t="s">
        <v>1128</v>
      </c>
      <c r="D2744" t="s">
        <v>1457</v>
      </c>
      <c r="E2744" t="s">
        <v>1821</v>
      </c>
      <c r="F2744" s="29" t="s">
        <v>2194</v>
      </c>
      <c r="G2744" s="47" t="s">
        <v>7774</v>
      </c>
      <c r="H2744" t="s">
        <v>2194</v>
      </c>
      <c r="I2744">
        <v>1</v>
      </c>
      <c r="J2744" t="s">
        <v>7775</v>
      </c>
      <c r="K2744" t="s">
        <v>1165</v>
      </c>
      <c r="L2744" t="s">
        <v>7776</v>
      </c>
      <c r="M2744" t="s">
        <v>2202</v>
      </c>
      <c r="N2744" s="34" t="s">
        <v>578</v>
      </c>
      <c r="O2744" s="34" t="s">
        <v>68</v>
      </c>
      <c r="P2744" s="34" t="s">
        <v>74</v>
      </c>
      <c r="Q2744" s="34" t="s">
        <v>760</v>
      </c>
      <c r="R2744" s="34" t="s">
        <v>766</v>
      </c>
      <c r="S2744" s="48" t="s">
        <v>1123</v>
      </c>
      <c r="T2744" s="13" t="s">
        <v>1863</v>
      </c>
      <c r="U2744" s="12" t="s">
        <v>122</v>
      </c>
      <c r="V2744" s="12" t="s">
        <v>1863</v>
      </c>
      <c r="W2744" s="12" t="s">
        <v>122</v>
      </c>
      <c r="X2744" s="14" t="str">
        <f t="shared" si="42"/>
        <v>А</v>
      </c>
      <c r="Y2744" s="271">
        <f>Таблица1[[#This Row],[ID_intellix]]</f>
        <v>1569</v>
      </c>
      <c r="Z2744" s="269" t="s">
        <v>122</v>
      </c>
      <c r="AA2744" s="145">
        <f>IF(OR(Таблица1[[#This Row],[CARDIO_report]]&lt;&gt;0,Таблица1[[#This Row],[AI COMBO_report]]&lt;&gt;0,Таблица1[[#This Row],[OTC_report]]&lt;&gt;0),1,0)</f>
        <v>1</v>
      </c>
      <c r="AB2744" s="60" t="s">
        <v>1124</v>
      </c>
      <c r="AC2744" s="60" t="s">
        <v>1124</v>
      </c>
      <c r="AD2744" s="60" t="s">
        <v>1124</v>
      </c>
      <c r="AE2744" s="60" t="s">
        <v>1124</v>
      </c>
      <c r="AF2744" s="60"/>
      <c r="AG2744" s="60" t="s">
        <v>1124</v>
      </c>
      <c r="AH2744" s="60" t="s">
        <v>1124</v>
      </c>
      <c r="AI2744" s="60" t="s">
        <v>1124</v>
      </c>
      <c r="AJ2744" s="60" t="s">
        <v>1124</v>
      </c>
      <c r="AK2744" s="60" t="s">
        <v>1124</v>
      </c>
      <c r="AL2744" s="60" t="s">
        <v>1124</v>
      </c>
      <c r="AM2744" s="60" t="s">
        <v>1124</v>
      </c>
      <c r="AN2744" s="60" t="s">
        <v>1124</v>
      </c>
      <c r="AO2744" s="60"/>
      <c r="AP2744" s="35" t="s">
        <v>1857</v>
      </c>
      <c r="AQ2744" s="377">
        <v>0</v>
      </c>
      <c r="AR2744" s="378">
        <v>0</v>
      </c>
      <c r="AS2744" s="377">
        <v>0</v>
      </c>
      <c r="AT2744" s="378">
        <v>0</v>
      </c>
      <c r="AU2744" s="377">
        <v>0</v>
      </c>
      <c r="AV2744" s="377">
        <v>0</v>
      </c>
      <c r="AW2744" s="377">
        <v>0</v>
      </c>
      <c r="AX2744">
        <v>0</v>
      </c>
      <c r="AY2744">
        <v>0</v>
      </c>
    </row>
    <row r="2745" spans="1:54" ht="15.75" hidden="1" customHeight="1" x14ac:dyDescent="0.2">
      <c r="A2745" s="46">
        <v>1570</v>
      </c>
      <c r="B2745" s="258" t="s">
        <v>7777</v>
      </c>
      <c r="C2745" t="s">
        <v>1128</v>
      </c>
      <c r="D2745" t="s">
        <v>1457</v>
      </c>
      <c r="E2745" t="s">
        <v>1821</v>
      </c>
      <c r="F2745" s="29" t="s">
        <v>2194</v>
      </c>
      <c r="G2745" s="47" t="s">
        <v>7778</v>
      </c>
      <c r="H2745" t="s">
        <v>2194</v>
      </c>
      <c r="I2745">
        <v>1</v>
      </c>
      <c r="J2745" t="s">
        <v>7779</v>
      </c>
      <c r="K2745" t="s">
        <v>1165</v>
      </c>
      <c r="L2745" t="s">
        <v>7780</v>
      </c>
      <c r="M2745" t="s">
        <v>2202</v>
      </c>
      <c r="N2745" s="34">
        <v>0</v>
      </c>
      <c r="O2745" s="34" t="s">
        <v>68</v>
      </c>
      <c r="P2745" s="34" t="s">
        <v>74</v>
      </c>
      <c r="Q2745" s="34" t="s">
        <v>760</v>
      </c>
      <c r="R2745" s="34" t="s">
        <v>766</v>
      </c>
      <c r="S2745" s="48" t="s">
        <v>1123</v>
      </c>
      <c r="T2745" s="13" t="s">
        <v>1863</v>
      </c>
      <c r="U2745" s="12" t="s">
        <v>122</v>
      </c>
      <c r="V2745" s="12" t="s">
        <v>122</v>
      </c>
      <c r="W2745" s="12" t="s">
        <v>122</v>
      </c>
      <c r="X2745" s="14" t="str">
        <f t="shared" si="42"/>
        <v>В</v>
      </c>
      <c r="Y2745" s="271">
        <f>Таблица1[[#This Row],[ID_intellix]]</f>
        <v>1570</v>
      </c>
      <c r="Z2745" s="269" t="s">
        <v>122</v>
      </c>
      <c r="AA2745" s="145">
        <f>IF(OR(Таблица1[[#This Row],[CARDIO_report]]&lt;&gt;0,Таблица1[[#This Row],[AI COMBO_report]]&lt;&gt;0,Таблица1[[#This Row],[OTC_report]]&lt;&gt;0),1,0)</f>
        <v>1</v>
      </c>
      <c r="AB2745" s="60" t="s">
        <v>1124</v>
      </c>
      <c r="AC2745" s="60" t="s">
        <v>1124</v>
      </c>
      <c r="AD2745" s="60" t="s">
        <v>1124</v>
      </c>
      <c r="AE2745" s="60" t="s">
        <v>1124</v>
      </c>
      <c r="AF2745" s="60"/>
      <c r="AG2745" s="60" t="s">
        <v>1124</v>
      </c>
      <c r="AH2745" s="60" t="s">
        <v>1124</v>
      </c>
      <c r="AI2745" s="60" t="s">
        <v>1124</v>
      </c>
      <c r="AJ2745" s="60" t="s">
        <v>1124</v>
      </c>
      <c r="AK2745" s="60" t="s">
        <v>1124</v>
      </c>
      <c r="AL2745" s="60" t="s">
        <v>1124</v>
      </c>
      <c r="AM2745" s="60" t="s">
        <v>1124</v>
      </c>
      <c r="AN2745" s="60" t="s">
        <v>1124</v>
      </c>
      <c r="AO2745" s="60"/>
      <c r="AP2745" s="35" t="s">
        <v>1857</v>
      </c>
      <c r="AQ2745" s="377">
        <v>0</v>
      </c>
      <c r="AR2745" s="378">
        <v>0</v>
      </c>
      <c r="AS2745" s="377">
        <v>0</v>
      </c>
      <c r="AT2745" s="378">
        <v>0</v>
      </c>
      <c r="AU2745" s="377">
        <v>0</v>
      </c>
      <c r="AV2745" s="377">
        <v>0</v>
      </c>
      <c r="AW2745" s="377">
        <v>0</v>
      </c>
      <c r="AX2745">
        <v>0</v>
      </c>
      <c r="AY2745">
        <v>0</v>
      </c>
    </row>
    <row r="2746" spans="1:54" ht="15.75" hidden="1" customHeight="1" x14ac:dyDescent="0.2">
      <c r="A2746" s="46">
        <v>2979</v>
      </c>
      <c r="B2746" s="258" t="s">
        <v>7781</v>
      </c>
      <c r="C2746" t="s">
        <v>1128</v>
      </c>
      <c r="D2746" t="s">
        <v>1457</v>
      </c>
      <c r="E2746" t="s">
        <v>1821</v>
      </c>
      <c r="F2746" s="29" t="s">
        <v>2194</v>
      </c>
      <c r="G2746" s="47" t="s">
        <v>7761</v>
      </c>
      <c r="H2746" t="s">
        <v>2194</v>
      </c>
      <c r="I2746">
        <v>1</v>
      </c>
      <c r="J2746" t="s">
        <v>7782</v>
      </c>
      <c r="K2746" t="s">
        <v>1165</v>
      </c>
      <c r="L2746" t="s">
        <v>7783</v>
      </c>
      <c r="M2746" t="s">
        <v>2202</v>
      </c>
      <c r="N2746" s="34" t="s">
        <v>578</v>
      </c>
      <c r="O2746" s="34" t="s">
        <v>68</v>
      </c>
      <c r="P2746" s="34" t="s">
        <v>74</v>
      </c>
      <c r="Q2746" s="34" t="s">
        <v>760</v>
      </c>
      <c r="R2746" s="34" t="s">
        <v>766</v>
      </c>
      <c r="S2746" s="48" t="s">
        <v>1123</v>
      </c>
      <c r="T2746" s="13" t="s">
        <v>1863</v>
      </c>
      <c r="U2746" s="12" t="s">
        <v>1863</v>
      </c>
      <c r="V2746" s="12" t="s">
        <v>122</v>
      </c>
      <c r="W2746" s="12" t="s">
        <v>122</v>
      </c>
      <c r="X2746" s="14" t="str">
        <f t="shared" si="42"/>
        <v>А</v>
      </c>
      <c r="Y2746" s="271">
        <f>Таблица1[[#This Row],[ID_intellix]]</f>
        <v>2979</v>
      </c>
      <c r="Z2746" s="269" t="s">
        <v>122</v>
      </c>
      <c r="AA2746" s="145">
        <f>IF(OR(Таблица1[[#This Row],[CARDIO_report]]&lt;&gt;0,Таблица1[[#This Row],[AI COMBO_report]]&lt;&gt;0,Таблица1[[#This Row],[OTC_report]]&lt;&gt;0),1,0)</f>
        <v>1</v>
      </c>
      <c r="AB2746" s="60" t="s">
        <v>1124</v>
      </c>
      <c r="AC2746" s="60" t="s">
        <v>1124</v>
      </c>
      <c r="AD2746" s="60" t="s">
        <v>1124</v>
      </c>
      <c r="AE2746" s="60" t="s">
        <v>1124</v>
      </c>
      <c r="AF2746" s="60"/>
      <c r="AG2746" s="60" t="s">
        <v>1124</v>
      </c>
      <c r="AH2746" s="60" t="s">
        <v>1124</v>
      </c>
      <c r="AI2746" s="60" t="s">
        <v>1124</v>
      </c>
      <c r="AJ2746" s="60" t="s">
        <v>1124</v>
      </c>
      <c r="AK2746" s="60" t="s">
        <v>1124</v>
      </c>
      <c r="AL2746" s="60" t="s">
        <v>1124</v>
      </c>
      <c r="AM2746" s="60" t="s">
        <v>1124</v>
      </c>
      <c r="AN2746" s="60" t="s">
        <v>1124</v>
      </c>
      <c r="AO2746" s="60"/>
      <c r="AP2746" s="35" t="s">
        <v>1917</v>
      </c>
      <c r="AQ2746" s="377">
        <v>0</v>
      </c>
      <c r="AR2746" s="378">
        <v>0</v>
      </c>
      <c r="AS2746" s="377">
        <v>0</v>
      </c>
      <c r="AT2746" s="378">
        <v>0</v>
      </c>
      <c r="AU2746" s="377">
        <v>0</v>
      </c>
      <c r="AV2746" s="377">
        <v>0</v>
      </c>
      <c r="AW2746" s="377">
        <v>0</v>
      </c>
      <c r="AX2746">
        <v>0</v>
      </c>
      <c r="AY2746">
        <v>0</v>
      </c>
    </row>
    <row r="2747" spans="1:54" ht="15.75" hidden="1" customHeight="1" x14ac:dyDescent="0.2">
      <c r="A2747" s="46">
        <v>25271</v>
      </c>
      <c r="B2747" s="258" t="s">
        <v>14248</v>
      </c>
      <c r="C2747" t="s">
        <v>1128</v>
      </c>
      <c r="D2747" t="s">
        <v>1457</v>
      </c>
      <c r="E2747" t="s">
        <v>2504</v>
      </c>
      <c r="F2747" s="29" t="s">
        <v>3289</v>
      </c>
      <c r="G2747" s="47">
        <v>18</v>
      </c>
      <c r="H2747" t="s">
        <v>2563</v>
      </c>
      <c r="I2747">
        <v>1</v>
      </c>
      <c r="J2747" t="s">
        <v>15845</v>
      </c>
      <c r="K2747" t="s">
        <v>1165</v>
      </c>
      <c r="L2747" t="s">
        <v>14249</v>
      </c>
      <c r="M2747" t="s">
        <v>2202</v>
      </c>
      <c r="N2747" s="34">
        <v>0</v>
      </c>
      <c r="O2747" s="34" t="s">
        <v>68</v>
      </c>
      <c r="P2747" s="34">
        <v>0</v>
      </c>
      <c r="Q2747" s="34" t="s">
        <v>760</v>
      </c>
      <c r="R2747" s="34" t="s">
        <v>766</v>
      </c>
      <c r="S2747" s="48" t="s">
        <v>1123</v>
      </c>
      <c r="T2747" s="13" t="s">
        <v>122</v>
      </c>
      <c r="U2747" s="12" t="s">
        <v>122</v>
      </c>
      <c r="V2747" s="12" t="s">
        <v>1863</v>
      </c>
      <c r="W2747" s="12" t="s">
        <v>122</v>
      </c>
      <c r="X2747" s="14" t="str">
        <f t="shared" si="42"/>
        <v>В</v>
      </c>
      <c r="Y2747" s="271">
        <f>Таблица1[[#This Row],[ID_intellix]]</f>
        <v>25271</v>
      </c>
      <c r="Z2747" s="269" t="s">
        <v>122</v>
      </c>
      <c r="AA2747" s="145">
        <f>IF(OR(Таблица1[[#This Row],[CARDIO_report]]&lt;&gt;0,Таблица1[[#This Row],[AI COMBO_report]]&lt;&gt;0,Таблица1[[#This Row],[OTC_report]]&lt;&gt;0),1,0)</f>
        <v>1</v>
      </c>
      <c r="AB2747" s="60" t="s">
        <v>1124</v>
      </c>
      <c r="AC2747" s="60" t="s">
        <v>1124</v>
      </c>
      <c r="AD2747" s="60" t="s">
        <v>1124</v>
      </c>
      <c r="AE2747" s="89" t="s">
        <v>1917</v>
      </c>
      <c r="AF2747" s="89"/>
      <c r="AG2747" s="89" t="s">
        <v>1145</v>
      </c>
      <c r="AH2747" s="89">
        <v>477</v>
      </c>
      <c r="AI2747" s="89" t="s">
        <v>1414</v>
      </c>
      <c r="AJ2747" s="89">
        <v>480</v>
      </c>
      <c r="AK2747" s="89" t="s">
        <v>1145</v>
      </c>
      <c r="AL2747" s="89">
        <v>483</v>
      </c>
      <c r="AM2747" s="89" t="s">
        <v>1414</v>
      </c>
      <c r="AN2747" s="89">
        <v>479</v>
      </c>
      <c r="AP2747" s="35" t="s">
        <v>1857</v>
      </c>
      <c r="AQ2747" s="377">
        <v>0</v>
      </c>
      <c r="AR2747" s="378">
        <v>0</v>
      </c>
      <c r="AS2747" s="377">
        <v>0</v>
      </c>
      <c r="AT2747" s="378">
        <v>0</v>
      </c>
      <c r="AU2747" s="377">
        <v>0</v>
      </c>
      <c r="AV2747" s="377">
        <v>0</v>
      </c>
      <c r="AW2747" s="377">
        <v>0</v>
      </c>
      <c r="AX2747">
        <v>0</v>
      </c>
      <c r="AY2747">
        <v>0</v>
      </c>
    </row>
    <row r="2748" spans="1:54" ht="15.75" hidden="1" customHeight="1" x14ac:dyDescent="0.2">
      <c r="A2748" s="46">
        <v>577</v>
      </c>
      <c r="B2748" s="258" t="s">
        <v>7950</v>
      </c>
      <c r="C2748" t="s">
        <v>1128</v>
      </c>
      <c r="D2748" t="s">
        <v>1445</v>
      </c>
      <c r="E2748" t="s">
        <v>1821</v>
      </c>
      <c r="F2748" s="29" t="s">
        <v>2194</v>
      </c>
      <c r="G2748" s="47">
        <v>80</v>
      </c>
      <c r="H2748" t="s">
        <v>2194</v>
      </c>
      <c r="I2748">
        <v>1</v>
      </c>
      <c r="J2748" t="s">
        <v>7951</v>
      </c>
      <c r="K2748" t="s">
        <v>1165</v>
      </c>
      <c r="L2748" t="s">
        <v>7952</v>
      </c>
      <c r="M2748" t="s">
        <v>2202</v>
      </c>
      <c r="N2748" s="34" t="s">
        <v>445</v>
      </c>
      <c r="O2748" s="34" t="s">
        <v>68</v>
      </c>
      <c r="P2748" s="34" t="s">
        <v>74</v>
      </c>
      <c r="Q2748" s="34" t="s">
        <v>760</v>
      </c>
      <c r="R2748" s="34" t="s">
        <v>766</v>
      </c>
      <c r="S2748" s="48" t="s">
        <v>1123</v>
      </c>
      <c r="T2748" s="13" t="s">
        <v>1863</v>
      </c>
      <c r="U2748" s="12" t="s">
        <v>1863</v>
      </c>
      <c r="V2748" s="12" t="s">
        <v>122</v>
      </c>
      <c r="W2748" s="12" t="s">
        <v>1863</v>
      </c>
      <c r="X2748" s="14" t="str">
        <f t="shared" si="42"/>
        <v>А</v>
      </c>
      <c r="Y2748" s="271">
        <f>Таблица1[[#This Row],[ID_intellix]]</f>
        <v>577</v>
      </c>
      <c r="Z2748" s="269" t="s">
        <v>122</v>
      </c>
      <c r="AA2748" s="145">
        <f>IF(OR(Таблица1[[#This Row],[CARDIO_report]]&lt;&gt;0,Таблица1[[#This Row],[AI COMBO_report]]&lt;&gt;0,Таблица1[[#This Row],[OTC_report]]&lt;&gt;0),1,0)</f>
        <v>1</v>
      </c>
      <c r="AB2748" s="60" t="s">
        <v>1124</v>
      </c>
      <c r="AC2748" s="60" t="s">
        <v>1124</v>
      </c>
      <c r="AD2748" s="60" t="s">
        <v>1124</v>
      </c>
      <c r="AE2748" s="60" t="s">
        <v>1124</v>
      </c>
      <c r="AF2748" s="60"/>
      <c r="AG2748" s="60" t="s">
        <v>1124</v>
      </c>
      <c r="AH2748" s="60" t="s">
        <v>1124</v>
      </c>
      <c r="AI2748" s="60" t="s">
        <v>1124</v>
      </c>
      <c r="AJ2748" s="60" t="s">
        <v>1124</v>
      </c>
      <c r="AK2748" s="60" t="s">
        <v>1124</v>
      </c>
      <c r="AL2748" s="60" t="s">
        <v>1124</v>
      </c>
      <c r="AM2748" s="60" t="s">
        <v>1124</v>
      </c>
      <c r="AN2748" s="60" t="s">
        <v>1124</v>
      </c>
      <c r="AO2748" s="60"/>
      <c r="AP2748" s="35" t="s">
        <v>1917</v>
      </c>
      <c r="AQ2748" s="377">
        <v>0</v>
      </c>
      <c r="AR2748" s="378">
        <v>0</v>
      </c>
      <c r="AS2748" s="377">
        <v>0</v>
      </c>
      <c r="AT2748" s="378">
        <v>0</v>
      </c>
      <c r="AU2748" s="377">
        <v>0</v>
      </c>
      <c r="AV2748" s="377">
        <v>0</v>
      </c>
      <c r="AW2748" s="377">
        <v>0</v>
      </c>
      <c r="AX2748">
        <v>0</v>
      </c>
      <c r="AY2748">
        <v>0</v>
      </c>
    </row>
    <row r="2749" spans="1:54" ht="15.75" hidden="1" customHeight="1" x14ac:dyDescent="0.2">
      <c r="A2749" s="46">
        <v>1593</v>
      </c>
      <c r="B2749" s="258" t="s">
        <v>7953</v>
      </c>
      <c r="C2749" t="s">
        <v>1128</v>
      </c>
      <c r="D2749" t="s">
        <v>1445</v>
      </c>
      <c r="E2749" t="s">
        <v>1821</v>
      </c>
      <c r="F2749" s="29" t="s">
        <v>2194</v>
      </c>
      <c r="G2749" s="47">
        <v>80</v>
      </c>
      <c r="H2749" t="s">
        <v>2194</v>
      </c>
      <c r="I2749">
        <v>1</v>
      </c>
      <c r="J2749" t="s">
        <v>7954</v>
      </c>
      <c r="K2749" t="s">
        <v>1165</v>
      </c>
      <c r="L2749" t="s">
        <v>1447</v>
      </c>
      <c r="M2749" t="s">
        <v>2202</v>
      </c>
      <c r="N2749" s="34">
        <v>0</v>
      </c>
      <c r="O2749" s="34" t="s">
        <v>68</v>
      </c>
      <c r="P2749" s="34">
        <v>0</v>
      </c>
      <c r="Q2749" s="34" t="s">
        <v>760</v>
      </c>
      <c r="R2749" s="34">
        <v>0</v>
      </c>
      <c r="S2749" s="48" t="s">
        <v>1123</v>
      </c>
      <c r="T2749" s="13">
        <v>0</v>
      </c>
      <c r="U2749" s="12">
        <v>0</v>
      </c>
      <c r="V2749" s="12">
        <v>0</v>
      </c>
      <c r="W2749" s="12">
        <v>0</v>
      </c>
      <c r="X2749" s="14" t="str">
        <f t="shared" si="42"/>
        <v>С</v>
      </c>
      <c r="Y2749" s="271">
        <f>Таблица1[[#This Row],[ID_intellix]]</f>
        <v>1593</v>
      </c>
      <c r="Z2749" s="269" t="s">
        <v>1863</v>
      </c>
      <c r="AA2749" s="145">
        <f>IF(OR(Таблица1[[#This Row],[CARDIO_report]]&lt;&gt;0,Таблица1[[#This Row],[AI COMBO_report]]&lt;&gt;0,Таблица1[[#This Row],[OTC_report]]&lt;&gt;0),1,0)</f>
        <v>0</v>
      </c>
      <c r="AB2749" s="60" t="s">
        <v>1124</v>
      </c>
      <c r="AC2749" s="60" t="s">
        <v>1124</v>
      </c>
      <c r="AD2749" s="60" t="s">
        <v>1124</v>
      </c>
      <c r="AE2749" s="60" t="s">
        <v>1124</v>
      </c>
      <c r="AF2749" s="60"/>
      <c r="AG2749" s="60" t="s">
        <v>1124</v>
      </c>
      <c r="AH2749" s="60" t="s">
        <v>1124</v>
      </c>
      <c r="AI2749" s="60" t="s">
        <v>1124</v>
      </c>
      <c r="AJ2749" s="60" t="s">
        <v>1124</v>
      </c>
      <c r="AK2749" s="60" t="s">
        <v>1124</v>
      </c>
      <c r="AL2749" s="60" t="s">
        <v>1124</v>
      </c>
      <c r="AM2749" s="60" t="s">
        <v>1124</v>
      </c>
      <c r="AN2749" s="60" t="s">
        <v>1124</v>
      </c>
      <c r="AO2749" s="60"/>
      <c r="AP2749" s="35" t="s">
        <v>1857</v>
      </c>
      <c r="AQ2749" s="377">
        <v>0</v>
      </c>
      <c r="AR2749" s="378">
        <v>0</v>
      </c>
      <c r="AS2749" s="377">
        <v>0</v>
      </c>
      <c r="AT2749" s="378">
        <v>0</v>
      </c>
      <c r="AU2749" s="377">
        <v>0</v>
      </c>
      <c r="AV2749" s="377">
        <v>0</v>
      </c>
      <c r="AW2749" s="377">
        <v>0</v>
      </c>
      <c r="AX2749">
        <v>0</v>
      </c>
      <c r="AY2749">
        <v>0</v>
      </c>
    </row>
    <row r="2750" spans="1:54" ht="15.75" hidden="1" customHeight="1" x14ac:dyDescent="0.2">
      <c r="A2750" s="46">
        <v>1597</v>
      </c>
      <c r="B2750" s="258" t="s">
        <v>7970</v>
      </c>
      <c r="C2750" t="s">
        <v>1128</v>
      </c>
      <c r="D2750" t="s">
        <v>1164</v>
      </c>
      <c r="E2750" t="s">
        <v>1821</v>
      </c>
      <c r="F2750" s="29" t="s">
        <v>2194</v>
      </c>
      <c r="G2750" s="47">
        <v>88</v>
      </c>
      <c r="H2750" t="s">
        <v>2194</v>
      </c>
      <c r="I2750">
        <v>1</v>
      </c>
      <c r="J2750" t="s">
        <v>7971</v>
      </c>
      <c r="K2750" t="s">
        <v>1165</v>
      </c>
      <c r="L2750" t="s">
        <v>7972</v>
      </c>
      <c r="M2750" t="s">
        <v>2202</v>
      </c>
      <c r="N2750" s="34">
        <v>0</v>
      </c>
      <c r="O2750" s="34" t="s">
        <v>68</v>
      </c>
      <c r="P2750" s="34">
        <v>0</v>
      </c>
      <c r="Q2750" s="34" t="s">
        <v>760</v>
      </c>
      <c r="R2750" s="34">
        <v>0</v>
      </c>
      <c r="S2750" s="48" t="s">
        <v>1123</v>
      </c>
      <c r="T2750" s="13">
        <v>0</v>
      </c>
      <c r="U2750" s="12">
        <v>0</v>
      </c>
      <c r="V2750" s="12">
        <v>0</v>
      </c>
      <c r="W2750" s="12">
        <v>0</v>
      </c>
      <c r="X2750" s="14" t="str">
        <f t="shared" si="42"/>
        <v>С</v>
      </c>
      <c r="Y2750" s="271">
        <f>Таблица1[[#This Row],[ID_intellix]]</f>
        <v>1597</v>
      </c>
      <c r="Z2750" s="269" t="s">
        <v>1863</v>
      </c>
      <c r="AA2750" s="145">
        <f>IF(OR(Таблица1[[#This Row],[CARDIO_report]]&lt;&gt;0,Таблица1[[#This Row],[AI COMBO_report]]&lt;&gt;0,Таблица1[[#This Row],[OTC_report]]&lt;&gt;0),1,0)</f>
        <v>0</v>
      </c>
      <c r="AB2750" s="60" t="s">
        <v>1124</v>
      </c>
      <c r="AC2750" s="60" t="s">
        <v>1124</v>
      </c>
      <c r="AD2750" s="60" t="s">
        <v>1124</v>
      </c>
      <c r="AE2750" s="60" t="s">
        <v>1124</v>
      </c>
      <c r="AF2750" s="60"/>
      <c r="AG2750" s="60" t="s">
        <v>1124</v>
      </c>
      <c r="AH2750" s="60" t="s">
        <v>1124</v>
      </c>
      <c r="AI2750" s="60" t="s">
        <v>1124</v>
      </c>
      <c r="AJ2750" s="60" t="s">
        <v>1124</v>
      </c>
      <c r="AK2750" s="60" t="s">
        <v>1124</v>
      </c>
      <c r="AL2750" s="60" t="s">
        <v>1124</v>
      </c>
      <c r="AM2750" s="60" t="s">
        <v>1124</v>
      </c>
      <c r="AN2750" s="60" t="s">
        <v>1124</v>
      </c>
      <c r="AO2750" s="60"/>
      <c r="AP2750" s="35" t="s">
        <v>1917</v>
      </c>
      <c r="AQ2750" s="377">
        <v>0</v>
      </c>
      <c r="AR2750" s="378">
        <v>0</v>
      </c>
      <c r="AS2750" s="377">
        <v>0</v>
      </c>
      <c r="AT2750" s="378">
        <v>0</v>
      </c>
      <c r="AU2750" s="377">
        <v>0</v>
      </c>
      <c r="AV2750" s="377">
        <v>0</v>
      </c>
      <c r="AW2750" s="377">
        <v>0</v>
      </c>
      <c r="AX2750">
        <v>0</v>
      </c>
      <c r="AY2750">
        <v>0</v>
      </c>
    </row>
    <row r="2751" spans="1:54" ht="15.75" hidden="1" customHeight="1" x14ac:dyDescent="0.2">
      <c r="A2751" s="46">
        <v>1526</v>
      </c>
      <c r="B2751" s="258" t="s">
        <v>14362</v>
      </c>
      <c r="C2751" t="s">
        <v>1128</v>
      </c>
      <c r="D2751" t="s">
        <v>1434</v>
      </c>
      <c r="E2751" t="s">
        <v>2504</v>
      </c>
      <c r="F2751" s="29" t="s">
        <v>3401</v>
      </c>
      <c r="G2751" s="47">
        <v>24</v>
      </c>
      <c r="H2751" t="s">
        <v>3300</v>
      </c>
      <c r="I2751">
        <v>1</v>
      </c>
      <c r="J2751" t="s">
        <v>14363</v>
      </c>
      <c r="K2751" t="s">
        <v>1165</v>
      </c>
      <c r="L2751" t="s">
        <v>14364</v>
      </c>
      <c r="M2751" t="s">
        <v>2202</v>
      </c>
      <c r="N2751" s="34" t="s">
        <v>578</v>
      </c>
      <c r="O2751" s="34" t="s">
        <v>68</v>
      </c>
      <c r="P2751" s="34" t="s">
        <v>74</v>
      </c>
      <c r="Q2751" s="34" t="s">
        <v>760</v>
      </c>
      <c r="R2751" s="34" t="s">
        <v>766</v>
      </c>
      <c r="S2751" s="48" t="s">
        <v>1123</v>
      </c>
      <c r="T2751" s="13" t="s">
        <v>1863</v>
      </c>
      <c r="U2751" s="12" t="s">
        <v>122</v>
      </c>
      <c r="V2751" s="12" t="s">
        <v>1863</v>
      </c>
      <c r="W2751" s="12" t="s">
        <v>122</v>
      </c>
      <c r="X2751" s="14" t="str">
        <f t="shared" si="42"/>
        <v>А</v>
      </c>
      <c r="Y2751" s="271">
        <f>Таблица1[[#This Row],[ID_intellix]]</f>
        <v>1526</v>
      </c>
      <c r="Z2751" s="269" t="s">
        <v>122</v>
      </c>
      <c r="AA2751" s="145">
        <f>IF(OR(Таблица1[[#This Row],[CARDIO_report]]&lt;&gt;0,Таблица1[[#This Row],[AI COMBO_report]]&lt;&gt;0,Таблица1[[#This Row],[OTC_report]]&lt;&gt;0),1,0)</f>
        <v>1</v>
      </c>
      <c r="AB2751" s="60" t="s">
        <v>1124</v>
      </c>
      <c r="AC2751" s="60" t="s">
        <v>1124</v>
      </c>
      <c r="AD2751" s="60" t="s">
        <v>1124</v>
      </c>
      <c r="AE2751" s="60" t="s">
        <v>1124</v>
      </c>
      <c r="AF2751" s="60"/>
      <c r="AG2751" s="89" t="s">
        <v>1414</v>
      </c>
      <c r="AH2751" s="89">
        <v>373</v>
      </c>
      <c r="AI2751" s="89" t="s">
        <v>1414</v>
      </c>
      <c r="AJ2751" s="89">
        <v>297</v>
      </c>
      <c r="AK2751" s="89" t="s">
        <v>1414</v>
      </c>
      <c r="AL2751" s="89">
        <v>423</v>
      </c>
      <c r="AM2751" s="89" t="s">
        <v>1414</v>
      </c>
      <c r="AN2751" s="89">
        <v>334</v>
      </c>
      <c r="AP2751" s="35" t="s">
        <v>1917</v>
      </c>
      <c r="AQ2751" s="377">
        <v>0</v>
      </c>
      <c r="AR2751" s="378">
        <v>0</v>
      </c>
      <c r="AS2751" s="377">
        <v>0</v>
      </c>
      <c r="AT2751" s="378">
        <v>0</v>
      </c>
      <c r="AU2751" s="377">
        <v>0</v>
      </c>
      <c r="AV2751" s="377">
        <v>0</v>
      </c>
      <c r="AW2751" s="377">
        <v>0</v>
      </c>
      <c r="AX2751">
        <v>0</v>
      </c>
      <c r="AY2751">
        <v>0</v>
      </c>
      <c r="BA2751" s="2" t="s">
        <v>15961</v>
      </c>
    </row>
    <row r="2752" spans="1:54" ht="15.75" hidden="1" customHeight="1" x14ac:dyDescent="0.2">
      <c r="A2752" s="46">
        <v>8113</v>
      </c>
      <c r="B2752" s="258" t="s">
        <v>14615</v>
      </c>
      <c r="C2752" t="s">
        <v>1128</v>
      </c>
      <c r="D2752" t="s">
        <v>1448</v>
      </c>
      <c r="E2752" t="s">
        <v>2504</v>
      </c>
      <c r="F2752" s="29" t="s">
        <v>3300</v>
      </c>
      <c r="G2752" s="53" t="s">
        <v>14616</v>
      </c>
      <c r="H2752" t="s">
        <v>3300</v>
      </c>
      <c r="I2752">
        <v>1</v>
      </c>
      <c r="J2752" t="s">
        <v>14617</v>
      </c>
      <c r="K2752" t="s">
        <v>1165</v>
      </c>
      <c r="L2752" t="s">
        <v>14618</v>
      </c>
      <c r="M2752" t="s">
        <v>2202</v>
      </c>
      <c r="N2752" s="34" t="s">
        <v>578</v>
      </c>
      <c r="O2752" s="34" t="s">
        <v>68</v>
      </c>
      <c r="P2752" s="34" t="s">
        <v>74</v>
      </c>
      <c r="Q2752" s="34" t="s">
        <v>760</v>
      </c>
      <c r="R2752" s="34" t="s">
        <v>766</v>
      </c>
      <c r="S2752" s="48" t="s">
        <v>1123</v>
      </c>
      <c r="T2752" s="13" t="s">
        <v>122</v>
      </c>
      <c r="U2752" s="12" t="s">
        <v>122</v>
      </c>
      <c r="V2752" s="12" t="s">
        <v>1863</v>
      </c>
      <c r="W2752" s="12" t="s">
        <v>122</v>
      </c>
      <c r="X2752" s="14" t="str">
        <f t="shared" si="42"/>
        <v>В</v>
      </c>
      <c r="Y2752" s="271">
        <f>Таблица1[[#This Row],[ID_intellix]]</f>
        <v>8113</v>
      </c>
      <c r="Z2752" s="269" t="s">
        <v>122</v>
      </c>
      <c r="AA2752" s="145">
        <f>IF(OR(Таблица1[[#This Row],[CARDIO_report]]&lt;&gt;0,Таблица1[[#This Row],[AI COMBO_report]]&lt;&gt;0,Таблица1[[#This Row],[OTC_report]]&lt;&gt;0),1,0)</f>
        <v>1</v>
      </c>
      <c r="AB2752" s="60" t="s">
        <v>1124</v>
      </c>
      <c r="AC2752" s="60" t="s">
        <v>1124</v>
      </c>
      <c r="AD2752" s="60" t="s">
        <v>1124</v>
      </c>
      <c r="AE2752" s="60" t="s">
        <v>1124</v>
      </c>
      <c r="AF2752" s="60"/>
      <c r="AG2752" s="60" t="s">
        <v>1124</v>
      </c>
      <c r="AH2752" s="60" t="s">
        <v>1124</v>
      </c>
      <c r="AI2752" s="60" t="s">
        <v>1124</v>
      </c>
      <c r="AJ2752" s="60" t="s">
        <v>1124</v>
      </c>
      <c r="AK2752" s="60" t="s">
        <v>1124</v>
      </c>
      <c r="AL2752" s="60" t="s">
        <v>1124</v>
      </c>
      <c r="AM2752" s="60" t="s">
        <v>1124</v>
      </c>
      <c r="AN2752" s="60" t="s">
        <v>1124</v>
      </c>
      <c r="AO2752" s="60"/>
      <c r="AP2752" s="35" t="s">
        <v>1825</v>
      </c>
      <c r="AQ2752" s="377">
        <v>0</v>
      </c>
      <c r="AR2752" s="378">
        <v>0</v>
      </c>
      <c r="AS2752" s="377">
        <v>0</v>
      </c>
      <c r="AT2752" s="378">
        <v>0</v>
      </c>
      <c r="AU2752" s="377">
        <v>0</v>
      </c>
      <c r="AV2752" s="377">
        <v>0</v>
      </c>
      <c r="AW2752" s="377">
        <v>0</v>
      </c>
      <c r="AX2752">
        <v>0</v>
      </c>
      <c r="AY2752">
        <v>0</v>
      </c>
    </row>
    <row r="2753" spans="1:53" ht="15.75" hidden="1" customHeight="1" x14ac:dyDescent="0.2">
      <c r="A2753" s="46">
        <v>8090</v>
      </c>
      <c r="B2753" s="258" t="s">
        <v>14623</v>
      </c>
      <c r="C2753" t="s">
        <v>1128</v>
      </c>
      <c r="D2753" t="s">
        <v>1457</v>
      </c>
      <c r="E2753" t="s">
        <v>2504</v>
      </c>
      <c r="F2753" s="29" t="s">
        <v>10788</v>
      </c>
      <c r="G2753" s="53" t="s">
        <v>3605</v>
      </c>
      <c r="H2753" t="s">
        <v>10788</v>
      </c>
      <c r="I2753">
        <v>1</v>
      </c>
      <c r="J2753" t="s">
        <v>14624</v>
      </c>
      <c r="K2753" t="s">
        <v>1165</v>
      </c>
      <c r="L2753" t="s">
        <v>14625</v>
      </c>
      <c r="M2753" t="s">
        <v>2202</v>
      </c>
      <c r="N2753" s="34">
        <v>0</v>
      </c>
      <c r="O2753" s="34" t="s">
        <v>68</v>
      </c>
      <c r="P2753" s="34" t="s">
        <v>74</v>
      </c>
      <c r="Q2753" s="34" t="s">
        <v>760</v>
      </c>
      <c r="R2753" s="34" t="s">
        <v>766</v>
      </c>
      <c r="S2753" s="48" t="s">
        <v>1123</v>
      </c>
      <c r="T2753" s="13" t="s">
        <v>1863</v>
      </c>
      <c r="U2753" s="12" t="s">
        <v>122</v>
      </c>
      <c r="V2753" s="12" t="s">
        <v>122</v>
      </c>
      <c r="W2753" s="12" t="s">
        <v>122</v>
      </c>
      <c r="X2753" s="14" t="str">
        <f t="shared" si="42"/>
        <v>В</v>
      </c>
      <c r="Y2753" s="271">
        <f>Таблица1[[#This Row],[ID_intellix]]</f>
        <v>8090</v>
      </c>
      <c r="Z2753" s="269" t="s">
        <v>122</v>
      </c>
      <c r="AA2753" s="145">
        <f>IF(OR(Таблица1[[#This Row],[CARDIO_report]]&lt;&gt;0,Таблица1[[#This Row],[AI COMBO_report]]&lt;&gt;0,Таблица1[[#This Row],[OTC_report]]&lt;&gt;0),1,0)</f>
        <v>1</v>
      </c>
      <c r="AB2753" s="60" t="s">
        <v>1124</v>
      </c>
      <c r="AC2753" s="60" t="s">
        <v>1124</v>
      </c>
      <c r="AD2753" s="60" t="s">
        <v>1124</v>
      </c>
      <c r="AE2753" s="60" t="s">
        <v>1124</v>
      </c>
      <c r="AF2753" s="60"/>
      <c r="AG2753" s="89" t="s">
        <v>2516</v>
      </c>
      <c r="AH2753" s="89">
        <v>243</v>
      </c>
      <c r="AI2753" s="89" t="s">
        <v>2516</v>
      </c>
      <c r="AJ2753" s="89">
        <v>216</v>
      </c>
      <c r="AK2753" s="89" t="s">
        <v>1414</v>
      </c>
      <c r="AL2753" s="89">
        <v>361</v>
      </c>
      <c r="AM2753" s="89" t="s">
        <v>1145</v>
      </c>
      <c r="AN2753" s="89">
        <v>385</v>
      </c>
      <c r="AP2753" s="35" t="s">
        <v>1825</v>
      </c>
      <c r="AQ2753" s="377">
        <v>0</v>
      </c>
      <c r="AR2753" s="378">
        <v>0</v>
      </c>
      <c r="AS2753" s="377">
        <v>0</v>
      </c>
      <c r="AT2753" s="378">
        <v>0</v>
      </c>
      <c r="AU2753" s="377">
        <v>0</v>
      </c>
      <c r="AV2753" s="377">
        <v>0</v>
      </c>
      <c r="AW2753" s="377">
        <v>0</v>
      </c>
      <c r="AX2753">
        <v>0</v>
      </c>
      <c r="AY2753">
        <v>0</v>
      </c>
    </row>
    <row r="2754" spans="1:53" ht="15.75" hidden="1" customHeight="1" x14ac:dyDescent="0.2">
      <c r="A2754" s="46">
        <v>8045</v>
      </c>
      <c r="B2754" s="258">
        <v>0</v>
      </c>
      <c r="C2754" t="s">
        <v>1128</v>
      </c>
      <c r="D2754" t="s">
        <v>1434</v>
      </c>
      <c r="E2754" t="s">
        <v>1821</v>
      </c>
      <c r="F2754" s="29" t="s">
        <v>2194</v>
      </c>
      <c r="G2754" s="53" t="s">
        <v>9059</v>
      </c>
      <c r="H2754" t="s">
        <v>2194</v>
      </c>
      <c r="I2754">
        <v>1</v>
      </c>
      <c r="J2754" t="s">
        <v>9060</v>
      </c>
      <c r="K2754" t="s">
        <v>1165</v>
      </c>
      <c r="L2754" t="s">
        <v>9061</v>
      </c>
      <c r="M2754" t="s">
        <v>2202</v>
      </c>
      <c r="N2754" s="34">
        <v>0</v>
      </c>
      <c r="O2754" s="34" t="s">
        <v>68</v>
      </c>
      <c r="P2754" s="34">
        <v>0</v>
      </c>
      <c r="Q2754" s="34" t="s">
        <v>760</v>
      </c>
      <c r="R2754" s="34">
        <v>0</v>
      </c>
      <c r="S2754" s="48" t="s">
        <v>1123</v>
      </c>
      <c r="T2754" s="13" t="s">
        <v>122</v>
      </c>
      <c r="U2754" s="12" t="s">
        <v>122</v>
      </c>
      <c r="V2754" s="12" t="s">
        <v>122</v>
      </c>
      <c r="W2754" s="12" t="s">
        <v>122</v>
      </c>
      <c r="X2754" s="14" t="str">
        <f t="shared" si="42"/>
        <v>С</v>
      </c>
      <c r="Y2754" s="271">
        <f>Таблица1[[#This Row],[ID_intellix]]</f>
        <v>8045</v>
      </c>
      <c r="Z2754" s="269" t="s">
        <v>122</v>
      </c>
      <c r="AA2754" s="145">
        <f>IF(OR(Таблица1[[#This Row],[CARDIO_report]]&lt;&gt;0,Таблица1[[#This Row],[AI COMBO_report]]&lt;&gt;0,Таблица1[[#This Row],[OTC_report]]&lt;&gt;0),1,0)</f>
        <v>0</v>
      </c>
      <c r="AB2754" s="60" t="s">
        <v>1124</v>
      </c>
      <c r="AC2754" s="60" t="s">
        <v>1124</v>
      </c>
      <c r="AD2754" s="60" t="s">
        <v>1124</v>
      </c>
      <c r="AE2754" s="60" t="s">
        <v>1124</v>
      </c>
      <c r="AF2754" s="60"/>
      <c r="AG2754" s="60" t="s">
        <v>1124</v>
      </c>
      <c r="AH2754" s="60" t="s">
        <v>1124</v>
      </c>
      <c r="AI2754" s="60" t="s">
        <v>1124</v>
      </c>
      <c r="AJ2754" s="60" t="s">
        <v>1124</v>
      </c>
      <c r="AK2754" s="60" t="s">
        <v>1124</v>
      </c>
      <c r="AL2754" s="60" t="s">
        <v>1124</v>
      </c>
      <c r="AM2754" s="60" t="s">
        <v>1124</v>
      </c>
      <c r="AN2754" s="60" t="s">
        <v>1124</v>
      </c>
      <c r="AO2754" s="60"/>
      <c r="AP2754" s="35" t="s">
        <v>1825</v>
      </c>
      <c r="AQ2754" s="377">
        <v>0</v>
      </c>
      <c r="AR2754" s="378">
        <v>0</v>
      </c>
      <c r="AS2754" s="377">
        <v>0</v>
      </c>
      <c r="AT2754" s="378">
        <v>0</v>
      </c>
      <c r="AU2754" s="377">
        <v>0</v>
      </c>
      <c r="AV2754" s="377">
        <v>0</v>
      </c>
      <c r="AW2754" s="377">
        <v>0</v>
      </c>
      <c r="AX2754">
        <v>0</v>
      </c>
      <c r="AY2754">
        <v>0</v>
      </c>
    </row>
    <row r="2755" spans="1:53" ht="15.75" hidden="1" customHeight="1" x14ac:dyDescent="0.2">
      <c r="A2755" s="46">
        <v>8079</v>
      </c>
      <c r="B2755" s="258">
        <v>0</v>
      </c>
      <c r="C2755" t="s">
        <v>1128</v>
      </c>
      <c r="D2755" t="s">
        <v>1454</v>
      </c>
      <c r="E2755" t="s">
        <v>2504</v>
      </c>
      <c r="F2755" s="29" t="s">
        <v>6388</v>
      </c>
      <c r="G2755" s="53" t="s">
        <v>3317</v>
      </c>
      <c r="H2755" t="s">
        <v>6388</v>
      </c>
      <c r="I2755">
        <v>1</v>
      </c>
      <c r="J2755" t="s">
        <v>14816</v>
      </c>
      <c r="K2755" t="s">
        <v>1165</v>
      </c>
      <c r="L2755" t="s">
        <v>14817</v>
      </c>
      <c r="M2755" t="s">
        <v>2202</v>
      </c>
      <c r="N2755" s="34">
        <v>0</v>
      </c>
      <c r="O2755" s="34" t="s">
        <v>68</v>
      </c>
      <c r="P2755" s="34">
        <v>0</v>
      </c>
      <c r="Q2755" s="34" t="s">
        <v>760</v>
      </c>
      <c r="R2755" s="34">
        <v>0</v>
      </c>
      <c r="S2755" s="48" t="s">
        <v>1123</v>
      </c>
      <c r="T2755" s="13">
        <v>0</v>
      </c>
      <c r="U2755" s="12">
        <v>0</v>
      </c>
      <c r="V2755" s="12">
        <v>0</v>
      </c>
      <c r="W2755" s="12">
        <v>0</v>
      </c>
      <c r="X2755" s="14" t="str">
        <f t="shared" ref="X2755:X2818" si="43">IF(COUNTIF(T2755:W2755,"да")=0,"С",IF(COUNTIF(T2755:W2755,"да")=1,"В","А"))</f>
        <v>С</v>
      </c>
      <c r="Y2755" s="271">
        <f>Таблица1[[#This Row],[ID_intellix]]</f>
        <v>8079</v>
      </c>
      <c r="Z2755" s="269" t="s">
        <v>122</v>
      </c>
      <c r="AA2755" s="145">
        <f>IF(OR(Таблица1[[#This Row],[CARDIO_report]]&lt;&gt;0,Таблица1[[#This Row],[AI COMBO_report]]&lt;&gt;0,Таблица1[[#This Row],[OTC_report]]&lt;&gt;0),1,0)</f>
        <v>0</v>
      </c>
      <c r="AB2755" s="60" t="s">
        <v>1124</v>
      </c>
      <c r="AC2755" s="60" t="s">
        <v>1124</v>
      </c>
      <c r="AD2755" s="60" t="s">
        <v>1124</v>
      </c>
      <c r="AE2755" s="60" t="s">
        <v>1124</v>
      </c>
      <c r="AF2755" s="60"/>
      <c r="AG2755" s="89" t="s">
        <v>1145</v>
      </c>
      <c r="AH2755" s="89">
        <v>451</v>
      </c>
      <c r="AI2755" s="89" t="s">
        <v>1145</v>
      </c>
      <c r="AJ2755" s="89">
        <v>436</v>
      </c>
      <c r="AK2755" s="89" t="s">
        <v>1145</v>
      </c>
      <c r="AL2755" s="89">
        <v>436</v>
      </c>
      <c r="AM2755" s="89" t="s">
        <v>1145</v>
      </c>
      <c r="AN2755" s="89">
        <v>397</v>
      </c>
      <c r="AP2755" s="35" t="s">
        <v>1825</v>
      </c>
      <c r="AQ2755" s="377">
        <v>0</v>
      </c>
      <c r="AR2755" s="378">
        <v>0</v>
      </c>
      <c r="AS2755" s="377">
        <v>0</v>
      </c>
      <c r="AT2755" s="378">
        <v>0</v>
      </c>
      <c r="AU2755" s="377">
        <v>0</v>
      </c>
      <c r="AV2755" s="377">
        <v>0</v>
      </c>
      <c r="AW2755" s="377">
        <v>0</v>
      </c>
      <c r="AX2755">
        <v>0</v>
      </c>
      <c r="AY2755">
        <v>0</v>
      </c>
    </row>
    <row r="2756" spans="1:53" ht="15.75" hidden="1" customHeight="1" x14ac:dyDescent="0.2">
      <c r="A2756" s="46">
        <v>96</v>
      </c>
      <c r="B2756" s="258" t="s">
        <v>9331</v>
      </c>
      <c r="C2756" t="s">
        <v>1128</v>
      </c>
      <c r="D2756" t="s">
        <v>1166</v>
      </c>
      <c r="E2756" t="s">
        <v>2504</v>
      </c>
      <c r="F2756" s="29" t="s">
        <v>3159</v>
      </c>
      <c r="G2756" s="53">
        <v>18</v>
      </c>
      <c r="H2756" t="s">
        <v>1140</v>
      </c>
      <c r="I2756">
        <v>1</v>
      </c>
      <c r="J2756" t="s">
        <v>9332</v>
      </c>
      <c r="K2756" t="s">
        <v>1167</v>
      </c>
      <c r="L2756" t="s">
        <v>9333</v>
      </c>
      <c r="M2756" t="s">
        <v>2219</v>
      </c>
      <c r="N2756" s="34" t="s">
        <v>373</v>
      </c>
      <c r="O2756" s="34" t="s">
        <v>289</v>
      </c>
      <c r="P2756" s="34">
        <v>0</v>
      </c>
      <c r="Q2756" s="34" t="s">
        <v>2220</v>
      </c>
      <c r="R2756" s="34" t="s">
        <v>914</v>
      </c>
      <c r="S2756" s="48" t="s">
        <v>1123</v>
      </c>
      <c r="T2756" s="13" t="s">
        <v>122</v>
      </c>
      <c r="U2756" s="12" t="s">
        <v>122</v>
      </c>
      <c r="V2756" s="12" t="s">
        <v>122</v>
      </c>
      <c r="W2756" s="12" t="s">
        <v>1863</v>
      </c>
      <c r="X2756" s="14" t="str">
        <f t="shared" si="43"/>
        <v>В</v>
      </c>
      <c r="Y2756" s="271">
        <f>Таблица1[[#This Row],[ID_intellix]]</f>
        <v>96</v>
      </c>
      <c r="Z2756" s="269" t="s">
        <v>122</v>
      </c>
      <c r="AA2756" s="145">
        <f>IF(OR(Таблица1[[#This Row],[CARDIO_report]]&lt;&gt;0,Таблица1[[#This Row],[AI COMBO_report]]&lt;&gt;0,Таблица1[[#This Row],[OTC_report]]&lt;&gt;0),1,0)</f>
        <v>1</v>
      </c>
      <c r="AB2756" s="60" t="s">
        <v>2602</v>
      </c>
      <c r="AC2756" s="60" t="s">
        <v>3178</v>
      </c>
      <c r="AD2756" s="60" t="s">
        <v>1124</v>
      </c>
      <c r="AE2756" s="60" t="s">
        <v>1124</v>
      </c>
      <c r="AF2756" s="60"/>
      <c r="AG2756" s="89" t="s">
        <v>1437</v>
      </c>
      <c r="AH2756" s="89">
        <v>127</v>
      </c>
      <c r="AI2756" s="89" t="s">
        <v>1437</v>
      </c>
      <c r="AJ2756" s="89">
        <v>87</v>
      </c>
      <c r="AK2756" s="89" t="s">
        <v>1437</v>
      </c>
      <c r="AL2756" s="89">
        <v>289</v>
      </c>
      <c r="AM2756" s="89" t="s">
        <v>1145</v>
      </c>
      <c r="AN2756" s="89">
        <v>294</v>
      </c>
      <c r="AP2756" s="35" t="s">
        <v>1917</v>
      </c>
      <c r="AQ2756" s="377" t="s">
        <v>2847</v>
      </c>
      <c r="AR2756" s="378">
        <v>0</v>
      </c>
      <c r="AS2756" s="377" t="s">
        <v>2847</v>
      </c>
      <c r="AT2756" s="378">
        <v>0</v>
      </c>
      <c r="AU2756" s="377">
        <v>0</v>
      </c>
      <c r="AV2756" s="377">
        <v>0</v>
      </c>
      <c r="AW2756" s="377">
        <v>0</v>
      </c>
      <c r="AX2756">
        <v>0</v>
      </c>
      <c r="AY2756">
        <v>0</v>
      </c>
    </row>
    <row r="2757" spans="1:53" ht="15.75" hidden="1" customHeight="1" x14ac:dyDescent="0.2">
      <c r="A2757" s="46">
        <v>3268</v>
      </c>
      <c r="B2757" s="258" t="s">
        <v>9554</v>
      </c>
      <c r="C2757" t="s">
        <v>1128</v>
      </c>
      <c r="D2757" t="s">
        <v>1173</v>
      </c>
      <c r="E2757" t="s">
        <v>2504</v>
      </c>
      <c r="F2757" s="29" t="s">
        <v>9526</v>
      </c>
      <c r="G2757" s="53">
        <v>5</v>
      </c>
      <c r="H2757" t="s">
        <v>9527</v>
      </c>
      <c r="I2757">
        <v>1</v>
      </c>
      <c r="J2757" t="s">
        <v>9555</v>
      </c>
      <c r="K2757" t="s">
        <v>1167</v>
      </c>
      <c r="L2757" t="s">
        <v>9556</v>
      </c>
      <c r="M2757" t="s">
        <v>2219</v>
      </c>
      <c r="N2757" s="34">
        <v>0</v>
      </c>
      <c r="O2757" s="34" t="s">
        <v>289</v>
      </c>
      <c r="P2757" s="34" t="s">
        <v>296</v>
      </c>
      <c r="Q2757" s="34" t="s">
        <v>2220</v>
      </c>
      <c r="R2757" s="34" t="s">
        <v>914</v>
      </c>
      <c r="S2757" s="48" t="s">
        <v>1123</v>
      </c>
      <c r="T2757" s="13" t="s">
        <v>122</v>
      </c>
      <c r="U2757" s="12" t="s">
        <v>122</v>
      </c>
      <c r="V2757" s="12" t="s">
        <v>1863</v>
      </c>
      <c r="W2757" s="12" t="s">
        <v>122</v>
      </c>
      <c r="X2757" s="14" t="str">
        <f t="shared" si="43"/>
        <v>В</v>
      </c>
      <c r="Y2757" s="271">
        <f>Таблица1[[#This Row],[ID_intellix]]</f>
        <v>3268</v>
      </c>
      <c r="Z2757" s="269" t="s">
        <v>122</v>
      </c>
      <c r="AA2757" s="145">
        <f>IF(OR(Таблица1[[#This Row],[CARDIO_report]]&lt;&gt;0,Таблица1[[#This Row],[AI COMBO_report]]&lt;&gt;0,Таблица1[[#This Row],[OTC_report]]&lt;&gt;0),1,0)</f>
        <v>1</v>
      </c>
      <c r="AB2757" s="60" t="s">
        <v>1124</v>
      </c>
      <c r="AC2757" s="60" t="s">
        <v>1124</v>
      </c>
      <c r="AD2757" s="60" t="s">
        <v>1124</v>
      </c>
      <c r="AE2757" s="60" t="s">
        <v>1124</v>
      </c>
      <c r="AF2757" s="60"/>
      <c r="AG2757" s="89" t="s">
        <v>1437</v>
      </c>
      <c r="AH2757" s="89">
        <v>218</v>
      </c>
      <c r="AI2757" s="89" t="s">
        <v>1145</v>
      </c>
      <c r="AJ2757" s="89">
        <v>308</v>
      </c>
      <c r="AK2757" s="89" t="s">
        <v>1437</v>
      </c>
      <c r="AL2757" s="89">
        <v>190</v>
      </c>
      <c r="AM2757" s="89" t="s">
        <v>1437</v>
      </c>
      <c r="AN2757" s="89">
        <v>245</v>
      </c>
      <c r="AP2757" s="35" t="s">
        <v>1857</v>
      </c>
      <c r="AQ2757" s="377">
        <v>0</v>
      </c>
      <c r="AR2757" s="378">
        <v>0</v>
      </c>
      <c r="AS2757" s="377">
        <v>0</v>
      </c>
      <c r="AT2757" s="378">
        <v>0</v>
      </c>
      <c r="AU2757" s="377">
        <v>0</v>
      </c>
      <c r="AV2757" s="377">
        <v>0</v>
      </c>
      <c r="AW2757" s="377">
        <v>0</v>
      </c>
      <c r="AX2757">
        <v>0</v>
      </c>
      <c r="AY2757">
        <v>0</v>
      </c>
    </row>
    <row r="2758" spans="1:53" ht="15.75" hidden="1" customHeight="1" x14ac:dyDescent="0.2">
      <c r="A2758" s="46">
        <v>79</v>
      </c>
      <c r="B2758" s="258" t="s">
        <v>9574</v>
      </c>
      <c r="C2758" t="s">
        <v>1128</v>
      </c>
      <c r="D2758" t="s">
        <v>1173</v>
      </c>
      <c r="E2758" t="s">
        <v>2504</v>
      </c>
      <c r="F2758" s="29" t="s">
        <v>3159</v>
      </c>
      <c r="G2758" s="53">
        <v>1</v>
      </c>
      <c r="H2758" t="s">
        <v>1140</v>
      </c>
      <c r="I2758">
        <v>1</v>
      </c>
      <c r="J2758" t="s">
        <v>9575</v>
      </c>
      <c r="K2758" t="s">
        <v>1167</v>
      </c>
      <c r="L2758" t="s">
        <v>9576</v>
      </c>
      <c r="M2758" t="s">
        <v>2219</v>
      </c>
      <c r="N2758" s="34" t="s">
        <v>373</v>
      </c>
      <c r="O2758" s="34" t="s">
        <v>289</v>
      </c>
      <c r="P2758" s="34" t="s">
        <v>296</v>
      </c>
      <c r="Q2758" s="34" t="s">
        <v>2220</v>
      </c>
      <c r="R2758" s="34" t="s">
        <v>914</v>
      </c>
      <c r="S2758" s="48" t="s">
        <v>1123</v>
      </c>
      <c r="T2758" s="13" t="s">
        <v>122</v>
      </c>
      <c r="U2758" s="12" t="s">
        <v>122</v>
      </c>
      <c r="V2758" s="12" t="s">
        <v>1863</v>
      </c>
      <c r="W2758" s="12" t="s">
        <v>122</v>
      </c>
      <c r="X2758" s="14" t="str">
        <f t="shared" si="43"/>
        <v>В</v>
      </c>
      <c r="Y2758" s="271">
        <f>Таблица1[[#This Row],[ID_intellix]]</f>
        <v>79</v>
      </c>
      <c r="Z2758" s="269" t="s">
        <v>122</v>
      </c>
      <c r="AA2758" s="145">
        <f>IF(OR(Таблица1[[#This Row],[CARDIO_report]]&lt;&gt;0,Таблица1[[#This Row],[AI COMBO_report]]&lt;&gt;0,Таблица1[[#This Row],[OTC_report]]&lt;&gt;0),1,0)</f>
        <v>1</v>
      </c>
      <c r="AB2758" s="60" t="s">
        <v>2601</v>
      </c>
      <c r="AC2758" s="60" t="s">
        <v>2601</v>
      </c>
      <c r="AD2758" s="60" t="s">
        <v>1124</v>
      </c>
      <c r="AE2758" s="60" t="s">
        <v>1124</v>
      </c>
      <c r="AF2758" s="60"/>
      <c r="AG2758" s="89" t="s">
        <v>1437</v>
      </c>
      <c r="AH2758" s="89">
        <v>34</v>
      </c>
      <c r="AI2758" s="89" t="s">
        <v>1437</v>
      </c>
      <c r="AJ2758" s="89">
        <v>33</v>
      </c>
      <c r="AK2758" s="89" t="s">
        <v>2516</v>
      </c>
      <c r="AL2758" s="89">
        <v>64</v>
      </c>
      <c r="AM2758" s="89" t="s">
        <v>2516</v>
      </c>
      <c r="AN2758" s="89">
        <v>53</v>
      </c>
      <c r="AP2758" s="35" t="s">
        <v>1857</v>
      </c>
      <c r="AQ2758" s="377">
        <v>0</v>
      </c>
      <c r="AR2758" s="378">
        <v>0</v>
      </c>
      <c r="AS2758" s="377">
        <v>0</v>
      </c>
      <c r="AT2758" s="378">
        <v>0</v>
      </c>
      <c r="AU2758" s="377">
        <v>0</v>
      </c>
      <c r="AV2758" s="377">
        <v>0</v>
      </c>
      <c r="AW2758" s="377">
        <v>0</v>
      </c>
      <c r="AX2758">
        <v>0</v>
      </c>
      <c r="AY2758">
        <v>0</v>
      </c>
    </row>
    <row r="2759" spans="1:53" ht="15.75" hidden="1" customHeight="1" x14ac:dyDescent="0.2">
      <c r="A2759" s="46">
        <v>405</v>
      </c>
      <c r="B2759" s="258" t="s">
        <v>9725</v>
      </c>
      <c r="C2759" t="s">
        <v>1128</v>
      </c>
      <c r="D2759" t="s">
        <v>1172</v>
      </c>
      <c r="E2759" t="s">
        <v>2504</v>
      </c>
      <c r="F2759" s="29" t="s">
        <v>3159</v>
      </c>
      <c r="G2759" s="53">
        <v>25</v>
      </c>
      <c r="H2759" t="s">
        <v>1140</v>
      </c>
      <c r="I2759">
        <v>1</v>
      </c>
      <c r="J2759" t="s">
        <v>9726</v>
      </c>
      <c r="K2759" t="s">
        <v>1167</v>
      </c>
      <c r="L2759" t="s">
        <v>9727</v>
      </c>
      <c r="M2759" t="s">
        <v>2219</v>
      </c>
      <c r="N2759" s="34" t="s">
        <v>615</v>
      </c>
      <c r="O2759" s="34" t="s">
        <v>289</v>
      </c>
      <c r="P2759" s="34">
        <v>0</v>
      </c>
      <c r="Q2759" s="34" t="s">
        <v>2220</v>
      </c>
      <c r="R2759" s="34" t="s">
        <v>914</v>
      </c>
      <c r="S2759" s="48" t="s">
        <v>1123</v>
      </c>
      <c r="T2759" s="13" t="s">
        <v>122</v>
      </c>
      <c r="U2759" s="12" t="s">
        <v>122</v>
      </c>
      <c r="V2759" s="12" t="s">
        <v>122</v>
      </c>
      <c r="W2759" s="12" t="s">
        <v>122</v>
      </c>
      <c r="X2759" s="14" t="str">
        <f t="shared" si="43"/>
        <v>С</v>
      </c>
      <c r="Y2759" s="271">
        <f>Таблица1[[#This Row],[ID_intellix]]</f>
        <v>405</v>
      </c>
      <c r="Z2759" s="269" t="s">
        <v>122</v>
      </c>
      <c r="AA2759" s="145">
        <f>IF(OR(Таблица1[[#This Row],[CARDIO_report]]&lt;&gt;0,Таблица1[[#This Row],[AI COMBO_report]]&lt;&gt;0,Таблица1[[#This Row],[OTC_report]]&lt;&gt;0),1,0)</f>
        <v>1</v>
      </c>
      <c r="AB2759" s="60" t="s">
        <v>2601</v>
      </c>
      <c r="AC2759" s="60" t="s">
        <v>2601</v>
      </c>
      <c r="AD2759" s="60" t="s">
        <v>1124</v>
      </c>
      <c r="AE2759" s="60" t="s">
        <v>1124</v>
      </c>
      <c r="AF2759" s="60"/>
      <c r="AG2759" s="89" t="s">
        <v>1437</v>
      </c>
      <c r="AH2759" s="89">
        <v>82</v>
      </c>
      <c r="AI2759" s="89" t="s">
        <v>1437</v>
      </c>
      <c r="AJ2759" s="89">
        <v>128</v>
      </c>
      <c r="AK2759" s="89" t="s">
        <v>1437</v>
      </c>
      <c r="AL2759" s="89">
        <v>35</v>
      </c>
      <c r="AM2759" s="89" t="s">
        <v>1437</v>
      </c>
      <c r="AN2759" s="89">
        <v>50</v>
      </c>
      <c r="AP2759" s="35" t="s">
        <v>1825</v>
      </c>
      <c r="AQ2759" s="377">
        <v>0</v>
      </c>
      <c r="AR2759" s="378">
        <v>0</v>
      </c>
      <c r="AS2759" s="377">
        <v>0</v>
      </c>
      <c r="AT2759" s="378">
        <v>0</v>
      </c>
      <c r="AU2759" s="377">
        <v>0</v>
      </c>
      <c r="AV2759" s="377">
        <v>0</v>
      </c>
      <c r="AW2759" s="377">
        <v>0</v>
      </c>
      <c r="AX2759">
        <v>0</v>
      </c>
      <c r="AY2759">
        <v>0</v>
      </c>
    </row>
    <row r="2760" spans="1:53" ht="15.75" hidden="1" customHeight="1" x14ac:dyDescent="0.2">
      <c r="A2760" s="46">
        <v>1410</v>
      </c>
      <c r="B2760" s="258" t="s">
        <v>10104</v>
      </c>
      <c r="C2760" t="s">
        <v>1128</v>
      </c>
      <c r="D2760" t="s">
        <v>1173</v>
      </c>
      <c r="E2760" t="s">
        <v>2504</v>
      </c>
      <c r="F2760" s="29" t="s">
        <v>3159</v>
      </c>
      <c r="G2760" s="53">
        <v>76</v>
      </c>
      <c r="H2760" t="s">
        <v>1140</v>
      </c>
      <c r="I2760">
        <v>1</v>
      </c>
      <c r="J2760" t="s">
        <v>10105</v>
      </c>
      <c r="K2760" t="s">
        <v>1167</v>
      </c>
      <c r="L2760" t="s">
        <v>10106</v>
      </c>
      <c r="M2760" t="s">
        <v>2219</v>
      </c>
      <c r="N2760" s="34" t="s">
        <v>373</v>
      </c>
      <c r="O2760" s="34" t="s">
        <v>289</v>
      </c>
      <c r="P2760" s="34" t="s">
        <v>296</v>
      </c>
      <c r="Q2760" s="34" t="s">
        <v>2220</v>
      </c>
      <c r="R2760" s="34" t="s">
        <v>914</v>
      </c>
      <c r="S2760" s="48" t="s">
        <v>1123</v>
      </c>
      <c r="T2760" s="13" t="s">
        <v>122</v>
      </c>
      <c r="U2760" s="12" t="s">
        <v>122</v>
      </c>
      <c r="V2760" s="12" t="s">
        <v>1863</v>
      </c>
      <c r="W2760" s="12" t="s">
        <v>122</v>
      </c>
      <c r="X2760" s="14" t="str">
        <f t="shared" si="43"/>
        <v>В</v>
      </c>
      <c r="Y2760" s="271">
        <f>Таблица1[[#This Row],[ID_intellix]]</f>
        <v>1410</v>
      </c>
      <c r="Z2760" s="269" t="s">
        <v>122</v>
      </c>
      <c r="AA2760" s="145">
        <f>IF(OR(Таблица1[[#This Row],[CARDIO_report]]&lt;&gt;0,Таблица1[[#This Row],[AI COMBO_report]]&lt;&gt;0,Таблица1[[#This Row],[OTC_report]]&lt;&gt;0),1,0)</f>
        <v>1</v>
      </c>
      <c r="AB2760" s="60" t="s">
        <v>2601</v>
      </c>
      <c r="AC2760" s="60" t="s">
        <v>2601</v>
      </c>
      <c r="AD2760" s="60" t="s">
        <v>1124</v>
      </c>
      <c r="AE2760" s="60" t="s">
        <v>1124</v>
      </c>
      <c r="AF2760" s="60"/>
      <c r="AG2760" s="89" t="s">
        <v>1437</v>
      </c>
      <c r="AH2760" s="89">
        <v>59</v>
      </c>
      <c r="AI2760" s="89" t="s">
        <v>1437</v>
      </c>
      <c r="AJ2760" s="89">
        <v>110</v>
      </c>
      <c r="AK2760" s="89" t="s">
        <v>1437</v>
      </c>
      <c r="AL2760" s="89">
        <v>65</v>
      </c>
      <c r="AM2760" s="89" t="s">
        <v>1437</v>
      </c>
      <c r="AN2760" s="89">
        <v>58</v>
      </c>
      <c r="AP2760" s="35" t="s">
        <v>1857</v>
      </c>
      <c r="AQ2760" s="377">
        <v>0</v>
      </c>
      <c r="AR2760" s="378">
        <v>0</v>
      </c>
      <c r="AS2760" s="377">
        <v>0</v>
      </c>
      <c r="AT2760" s="378">
        <v>0</v>
      </c>
      <c r="AU2760" s="377">
        <v>0</v>
      </c>
      <c r="AV2760" s="377">
        <v>0</v>
      </c>
      <c r="AW2760" s="377">
        <v>0</v>
      </c>
      <c r="AX2760">
        <v>0</v>
      </c>
      <c r="AY2760">
        <v>0</v>
      </c>
    </row>
    <row r="2761" spans="1:53" ht="15.75" hidden="1" customHeight="1" x14ac:dyDescent="0.2">
      <c r="A2761" s="46">
        <v>728</v>
      </c>
      <c r="B2761" s="258" t="s">
        <v>10113</v>
      </c>
      <c r="C2761" t="s">
        <v>1128</v>
      </c>
      <c r="D2761" t="s">
        <v>1169</v>
      </c>
      <c r="E2761" t="s">
        <v>2504</v>
      </c>
      <c r="F2761" s="29" t="s">
        <v>3159</v>
      </c>
      <c r="G2761" s="396">
        <v>88</v>
      </c>
      <c r="H2761" t="s">
        <v>1140</v>
      </c>
      <c r="I2761">
        <v>1</v>
      </c>
      <c r="J2761" t="s">
        <v>10114</v>
      </c>
      <c r="K2761" t="s">
        <v>1167</v>
      </c>
      <c r="L2761" t="s">
        <v>10115</v>
      </c>
      <c r="M2761" t="s">
        <v>2219</v>
      </c>
      <c r="N2761" s="34" t="s">
        <v>615</v>
      </c>
      <c r="O2761" s="34" t="s">
        <v>289</v>
      </c>
      <c r="P2761" s="34" t="s">
        <v>296</v>
      </c>
      <c r="Q2761" s="34" t="s">
        <v>2220</v>
      </c>
      <c r="R2761" s="34" t="s">
        <v>790</v>
      </c>
      <c r="S2761" s="48" t="s">
        <v>1123</v>
      </c>
      <c r="T2761" s="13" t="s">
        <v>1863</v>
      </c>
      <c r="U2761" s="12" t="s">
        <v>122</v>
      </c>
      <c r="V2761" s="12" t="s">
        <v>122</v>
      </c>
      <c r="W2761" s="12" t="s">
        <v>1863</v>
      </c>
      <c r="X2761" s="14" t="str">
        <f t="shared" si="43"/>
        <v>А</v>
      </c>
      <c r="Y2761" s="271">
        <f>Таблица1[[#This Row],[ID_intellix]]</f>
        <v>728</v>
      </c>
      <c r="Z2761" s="269" t="s">
        <v>122</v>
      </c>
      <c r="AA2761" s="145">
        <f>IF(OR(Таблица1[[#This Row],[CARDIO_report]]&lt;&gt;0,Таблица1[[#This Row],[AI COMBO_report]]&lt;&gt;0,Таблица1[[#This Row],[OTC_report]]&lt;&gt;0),1,0)</f>
        <v>1</v>
      </c>
      <c r="AB2761" s="60" t="s">
        <v>2601</v>
      </c>
      <c r="AC2761" s="60" t="s">
        <v>2601</v>
      </c>
      <c r="AD2761" s="60" t="s">
        <v>1124</v>
      </c>
      <c r="AE2761" s="60" t="s">
        <v>1124</v>
      </c>
      <c r="AF2761" s="60"/>
      <c r="AG2761" s="89" t="s">
        <v>2516</v>
      </c>
      <c r="AH2761" s="89">
        <v>22</v>
      </c>
      <c r="AI2761" s="89" t="s">
        <v>2516</v>
      </c>
      <c r="AJ2761" s="89">
        <v>10</v>
      </c>
      <c r="AK2761" s="89" t="s">
        <v>2516</v>
      </c>
      <c r="AL2761" s="89">
        <v>5</v>
      </c>
      <c r="AM2761" s="89" t="s">
        <v>2516</v>
      </c>
      <c r="AN2761" s="89">
        <v>3</v>
      </c>
      <c r="AP2761" s="35" t="s">
        <v>1917</v>
      </c>
      <c r="AQ2761" s="377" t="s">
        <v>2847</v>
      </c>
      <c r="AR2761" s="378">
        <v>0</v>
      </c>
      <c r="AS2761" s="377">
        <v>0</v>
      </c>
      <c r="AT2761" s="378">
        <v>0</v>
      </c>
      <c r="AU2761" s="377">
        <v>0</v>
      </c>
      <c r="AV2761" s="377">
        <v>0</v>
      </c>
      <c r="AW2761" s="377">
        <v>0</v>
      </c>
      <c r="AX2761">
        <v>0</v>
      </c>
      <c r="AY2761">
        <v>0</v>
      </c>
    </row>
    <row r="2762" spans="1:53" ht="15.75" hidden="1" customHeight="1" x14ac:dyDescent="0.2">
      <c r="A2762" s="46">
        <v>2393</v>
      </c>
      <c r="B2762" s="258" t="s">
        <v>10202</v>
      </c>
      <c r="C2762" t="s">
        <v>1128</v>
      </c>
      <c r="D2762" t="s">
        <v>1172</v>
      </c>
      <c r="E2762" t="s">
        <v>2504</v>
      </c>
      <c r="F2762" s="29" t="s">
        <v>2539</v>
      </c>
      <c r="G2762" s="53">
        <v>21</v>
      </c>
      <c r="H2762" t="s">
        <v>1149</v>
      </c>
      <c r="I2762">
        <v>1</v>
      </c>
      <c r="J2762" t="s">
        <v>10203</v>
      </c>
      <c r="K2762" t="s">
        <v>1167</v>
      </c>
      <c r="L2762" t="s">
        <v>10204</v>
      </c>
      <c r="M2762" t="s">
        <v>2219</v>
      </c>
      <c r="N2762" s="34" t="s">
        <v>615</v>
      </c>
      <c r="O2762" s="34" t="s">
        <v>289</v>
      </c>
      <c r="P2762" s="34">
        <v>0</v>
      </c>
      <c r="Q2762" s="34" t="s">
        <v>2220</v>
      </c>
      <c r="R2762" s="34" t="s">
        <v>914</v>
      </c>
      <c r="S2762" s="48" t="s">
        <v>1123</v>
      </c>
      <c r="T2762" s="13" t="s">
        <v>122</v>
      </c>
      <c r="U2762" s="12" t="s">
        <v>122</v>
      </c>
      <c r="V2762" s="12" t="s">
        <v>1863</v>
      </c>
      <c r="W2762" s="12" t="s">
        <v>122</v>
      </c>
      <c r="X2762" s="14" t="str">
        <f t="shared" si="43"/>
        <v>В</v>
      </c>
      <c r="Y2762" s="271">
        <f>Таблица1[[#This Row],[ID_intellix]]</f>
        <v>2393</v>
      </c>
      <c r="Z2762" s="269" t="s">
        <v>122</v>
      </c>
      <c r="AA2762" s="145">
        <f>IF(OR(Таблица1[[#This Row],[CARDIO_report]]&lt;&gt;0,Таблица1[[#This Row],[AI COMBO_report]]&lt;&gt;0,Таблица1[[#This Row],[OTC_report]]&lt;&gt;0),1,0)</f>
        <v>1</v>
      </c>
      <c r="AB2762" s="60" t="s">
        <v>1124</v>
      </c>
      <c r="AC2762" s="60" t="s">
        <v>1124</v>
      </c>
      <c r="AD2762" s="60" t="s">
        <v>1124</v>
      </c>
      <c r="AE2762" s="60" t="s">
        <v>1124</v>
      </c>
      <c r="AF2762" s="60"/>
      <c r="AG2762" s="89" t="s">
        <v>1437</v>
      </c>
      <c r="AH2762" s="89">
        <v>148</v>
      </c>
      <c r="AI2762" s="89" t="s">
        <v>1437</v>
      </c>
      <c r="AJ2762" s="89">
        <v>200</v>
      </c>
      <c r="AK2762" s="89" t="s">
        <v>2516</v>
      </c>
      <c r="AL2762" s="89">
        <v>142</v>
      </c>
      <c r="AM2762" s="89" t="s">
        <v>2516</v>
      </c>
      <c r="AN2762" s="89">
        <v>142</v>
      </c>
      <c r="AP2762" s="35" t="s">
        <v>1917</v>
      </c>
      <c r="AQ2762" s="377">
        <v>0</v>
      </c>
      <c r="AR2762" s="378">
        <v>0</v>
      </c>
      <c r="AS2762" s="377">
        <v>0</v>
      </c>
      <c r="AT2762" s="378">
        <v>0</v>
      </c>
      <c r="AU2762" s="377">
        <v>0</v>
      </c>
      <c r="AV2762" s="377">
        <v>0</v>
      </c>
      <c r="AW2762" s="377">
        <v>0</v>
      </c>
      <c r="AX2762">
        <v>0</v>
      </c>
      <c r="AY2762">
        <v>0</v>
      </c>
      <c r="BA2762" s="2" t="s">
        <v>15962</v>
      </c>
    </row>
    <row r="2763" spans="1:53" ht="15.75" hidden="1" customHeight="1" x14ac:dyDescent="0.2">
      <c r="A2763" s="46">
        <v>1416</v>
      </c>
      <c r="B2763" s="258" t="s">
        <v>10218</v>
      </c>
      <c r="C2763" t="s">
        <v>1128</v>
      </c>
      <c r="D2763" t="s">
        <v>1173</v>
      </c>
      <c r="E2763" t="s">
        <v>2504</v>
      </c>
      <c r="F2763" s="29" t="s">
        <v>2539</v>
      </c>
      <c r="G2763" s="53">
        <v>3</v>
      </c>
      <c r="H2763" t="s">
        <v>1149</v>
      </c>
      <c r="I2763">
        <v>1</v>
      </c>
      <c r="J2763" t="s">
        <v>10219</v>
      </c>
      <c r="K2763" t="s">
        <v>1167</v>
      </c>
      <c r="L2763" t="s">
        <v>10220</v>
      </c>
      <c r="M2763" t="s">
        <v>2219</v>
      </c>
      <c r="N2763" s="34">
        <v>0</v>
      </c>
      <c r="O2763" s="34" t="s">
        <v>289</v>
      </c>
      <c r="P2763" s="34" t="s">
        <v>296</v>
      </c>
      <c r="Q2763" s="34" t="s">
        <v>2220</v>
      </c>
      <c r="R2763" s="34" t="s">
        <v>914</v>
      </c>
      <c r="S2763" s="48" t="s">
        <v>1123</v>
      </c>
      <c r="T2763" s="13" t="s">
        <v>122</v>
      </c>
      <c r="U2763" s="12" t="s">
        <v>122</v>
      </c>
      <c r="V2763" s="12" t="s">
        <v>1863</v>
      </c>
      <c r="W2763" s="12" t="s">
        <v>122</v>
      </c>
      <c r="X2763" s="14" t="str">
        <f t="shared" si="43"/>
        <v>В</v>
      </c>
      <c r="Y2763" s="271">
        <f>Таблица1[[#This Row],[ID_intellix]]</f>
        <v>1416</v>
      </c>
      <c r="Z2763" s="269" t="s">
        <v>122</v>
      </c>
      <c r="AA2763" s="145">
        <f>IF(OR(Таблица1[[#This Row],[CARDIO_report]]&lt;&gt;0,Таблица1[[#This Row],[AI COMBO_report]]&lt;&gt;0,Таблица1[[#This Row],[OTC_report]]&lt;&gt;0),1,0)</f>
        <v>1</v>
      </c>
      <c r="AB2763" s="60" t="s">
        <v>1124</v>
      </c>
      <c r="AC2763" s="60" t="s">
        <v>1124</v>
      </c>
      <c r="AD2763" s="60" t="s">
        <v>1124</v>
      </c>
      <c r="AE2763" s="60" t="s">
        <v>1124</v>
      </c>
      <c r="AF2763" s="60"/>
      <c r="AG2763" s="89" t="s">
        <v>1437</v>
      </c>
      <c r="AH2763" s="89">
        <v>19</v>
      </c>
      <c r="AI2763" s="89" t="s">
        <v>1437</v>
      </c>
      <c r="AJ2763" s="89">
        <v>37</v>
      </c>
      <c r="AK2763" s="89" t="s">
        <v>1437</v>
      </c>
      <c r="AL2763" s="89">
        <v>57</v>
      </c>
      <c r="AM2763" s="89" t="s">
        <v>1437</v>
      </c>
      <c r="AN2763" s="89">
        <v>48</v>
      </c>
      <c r="AP2763" s="35" t="s">
        <v>1857</v>
      </c>
      <c r="AQ2763" s="377">
        <v>0</v>
      </c>
      <c r="AR2763" s="378">
        <v>0</v>
      </c>
      <c r="AS2763" s="377">
        <v>0</v>
      </c>
      <c r="AT2763" s="378">
        <v>0</v>
      </c>
      <c r="AU2763" s="377">
        <v>0</v>
      </c>
      <c r="AV2763" s="377">
        <v>0</v>
      </c>
      <c r="AW2763" s="377">
        <v>0</v>
      </c>
      <c r="AX2763">
        <v>0</v>
      </c>
      <c r="AY2763">
        <v>0</v>
      </c>
      <c r="BA2763" s="2" t="s">
        <v>15962</v>
      </c>
    </row>
    <row r="2764" spans="1:53" ht="15.75" hidden="1" customHeight="1" x14ac:dyDescent="0.2">
      <c r="A2764" s="46">
        <v>2876</v>
      </c>
      <c r="B2764" s="258" t="s">
        <v>10221</v>
      </c>
      <c r="C2764" t="s">
        <v>1128</v>
      </c>
      <c r="D2764" t="s">
        <v>1501</v>
      </c>
      <c r="E2764" t="s">
        <v>2504</v>
      </c>
      <c r="F2764" s="29" t="s">
        <v>3159</v>
      </c>
      <c r="G2764" s="53">
        <v>65</v>
      </c>
      <c r="H2764" t="s">
        <v>1140</v>
      </c>
      <c r="I2764">
        <v>1</v>
      </c>
      <c r="J2764" t="s">
        <v>10222</v>
      </c>
      <c r="K2764" t="s">
        <v>1167</v>
      </c>
      <c r="L2764" t="s">
        <v>10223</v>
      </c>
      <c r="M2764" t="s">
        <v>2219</v>
      </c>
      <c r="N2764" s="34" t="s">
        <v>615</v>
      </c>
      <c r="O2764" s="34" t="s">
        <v>289</v>
      </c>
      <c r="P2764" s="34" t="s">
        <v>296</v>
      </c>
      <c r="Q2764" s="34" t="s">
        <v>2220</v>
      </c>
      <c r="R2764" s="34" t="s">
        <v>790</v>
      </c>
      <c r="S2764" s="48" t="s">
        <v>1123</v>
      </c>
      <c r="T2764" s="13" t="s">
        <v>122</v>
      </c>
      <c r="U2764" s="12" t="s">
        <v>122</v>
      </c>
      <c r="V2764" s="12" t="s">
        <v>122</v>
      </c>
      <c r="W2764" s="12" t="s">
        <v>1863</v>
      </c>
      <c r="X2764" s="14" t="str">
        <f t="shared" si="43"/>
        <v>В</v>
      </c>
      <c r="Y2764" s="271">
        <f>Таблица1[[#This Row],[ID_intellix]]</f>
        <v>2876</v>
      </c>
      <c r="Z2764" s="269" t="s">
        <v>122</v>
      </c>
      <c r="AA2764" s="145">
        <f>IF(OR(Таблица1[[#This Row],[CARDIO_report]]&lt;&gt;0,Таблица1[[#This Row],[AI COMBO_report]]&lt;&gt;0,Таблица1[[#This Row],[OTC_report]]&lt;&gt;0),1,0)</f>
        <v>1</v>
      </c>
      <c r="AB2764" s="60" t="s">
        <v>2601</v>
      </c>
      <c r="AC2764" s="60" t="s">
        <v>3178</v>
      </c>
      <c r="AD2764" s="60" t="s">
        <v>1124</v>
      </c>
      <c r="AE2764" s="60" t="s">
        <v>1124</v>
      </c>
      <c r="AF2764" s="60"/>
      <c r="AG2764" s="89" t="s">
        <v>2516</v>
      </c>
      <c r="AH2764" s="89">
        <v>283</v>
      </c>
      <c r="AI2764" s="89" t="s">
        <v>2516</v>
      </c>
      <c r="AJ2764" s="89">
        <v>84</v>
      </c>
      <c r="AK2764" s="89" t="s">
        <v>2516</v>
      </c>
      <c r="AL2764" s="89">
        <v>93</v>
      </c>
      <c r="AM2764" s="89" t="s">
        <v>2516</v>
      </c>
      <c r="AN2764" s="89">
        <v>16</v>
      </c>
      <c r="AP2764" s="35" t="s">
        <v>1857</v>
      </c>
      <c r="AQ2764" s="377">
        <v>0</v>
      </c>
      <c r="AR2764" s="378">
        <v>0</v>
      </c>
      <c r="AS2764" s="377">
        <v>0</v>
      </c>
      <c r="AT2764" s="378">
        <v>0</v>
      </c>
      <c r="AU2764" s="377">
        <v>0</v>
      </c>
      <c r="AV2764" s="377">
        <v>0</v>
      </c>
      <c r="AW2764" s="377">
        <v>0</v>
      </c>
      <c r="AX2764">
        <v>0</v>
      </c>
      <c r="AY2764">
        <v>0</v>
      </c>
    </row>
    <row r="2765" spans="1:53" ht="15.75" hidden="1" customHeight="1" x14ac:dyDescent="0.2">
      <c r="A2765" s="46">
        <v>2240</v>
      </c>
      <c r="B2765" s="258" t="s">
        <v>10269</v>
      </c>
      <c r="C2765" t="s">
        <v>1128</v>
      </c>
      <c r="D2765" t="s">
        <v>1172</v>
      </c>
      <c r="E2765" t="s">
        <v>2504</v>
      </c>
      <c r="F2765" s="29" t="s">
        <v>2539</v>
      </c>
      <c r="G2765" s="53">
        <v>52</v>
      </c>
      <c r="H2765" t="s">
        <v>1149</v>
      </c>
      <c r="I2765">
        <v>1</v>
      </c>
      <c r="J2765" t="s">
        <v>10270</v>
      </c>
      <c r="K2765" t="s">
        <v>1167</v>
      </c>
      <c r="L2765" t="s">
        <v>10271</v>
      </c>
      <c r="M2765" t="s">
        <v>2219</v>
      </c>
      <c r="N2765" s="34">
        <v>0</v>
      </c>
      <c r="O2765" s="34" t="s">
        <v>289</v>
      </c>
      <c r="P2765" s="34">
        <v>0</v>
      </c>
      <c r="Q2765" s="34" t="s">
        <v>2220</v>
      </c>
      <c r="R2765" s="34" t="s">
        <v>790</v>
      </c>
      <c r="S2765" s="48" t="s">
        <v>1123</v>
      </c>
      <c r="T2765" s="13" t="s">
        <v>122</v>
      </c>
      <c r="U2765" s="12" t="s">
        <v>122</v>
      </c>
      <c r="V2765" s="12" t="s">
        <v>122</v>
      </c>
      <c r="W2765" s="12" t="s">
        <v>1863</v>
      </c>
      <c r="X2765" s="14" t="str">
        <f t="shared" si="43"/>
        <v>В</v>
      </c>
      <c r="Y2765" s="271">
        <f>Таблица1[[#This Row],[ID_intellix]]</f>
        <v>2240</v>
      </c>
      <c r="Z2765" s="269" t="s">
        <v>122</v>
      </c>
      <c r="AA2765" s="145">
        <f>IF(OR(Таблица1[[#This Row],[CARDIO_report]]&lt;&gt;0,Таблица1[[#This Row],[AI COMBO_report]]&lt;&gt;0,Таблица1[[#This Row],[OTC_report]]&lt;&gt;0),1,0)</f>
        <v>1</v>
      </c>
      <c r="AB2765" s="60" t="s">
        <v>1124</v>
      </c>
      <c r="AC2765" s="60" t="s">
        <v>1124</v>
      </c>
      <c r="AD2765" s="60" t="s">
        <v>1124</v>
      </c>
      <c r="AE2765" s="60" t="s">
        <v>1124</v>
      </c>
      <c r="AF2765" s="60"/>
      <c r="AG2765" s="89" t="s">
        <v>1437</v>
      </c>
      <c r="AH2765" s="89">
        <v>138</v>
      </c>
      <c r="AI2765" s="89" t="s">
        <v>1437</v>
      </c>
      <c r="AJ2765" s="89">
        <v>91</v>
      </c>
      <c r="AK2765" s="89" t="s">
        <v>1437</v>
      </c>
      <c r="AL2765" s="89">
        <v>110</v>
      </c>
      <c r="AM2765" s="89" t="s">
        <v>1437</v>
      </c>
      <c r="AN2765" s="89">
        <v>149</v>
      </c>
      <c r="AP2765" s="35" t="s">
        <v>1857</v>
      </c>
      <c r="AQ2765" s="377">
        <v>0</v>
      </c>
      <c r="AR2765" s="378">
        <v>0</v>
      </c>
      <c r="AS2765" s="377">
        <v>0</v>
      </c>
      <c r="AT2765" s="378">
        <v>0</v>
      </c>
      <c r="AU2765" s="377">
        <v>0</v>
      </c>
      <c r="AV2765" s="377">
        <v>0</v>
      </c>
      <c r="AW2765" s="377">
        <v>0</v>
      </c>
      <c r="AX2765">
        <v>0</v>
      </c>
      <c r="AY2765">
        <v>0</v>
      </c>
      <c r="BA2765" s="2" t="s">
        <v>15962</v>
      </c>
    </row>
    <row r="2766" spans="1:53" ht="15.75" hidden="1" customHeight="1" x14ac:dyDescent="0.2">
      <c r="A2766" s="46">
        <v>1005</v>
      </c>
      <c r="B2766" s="258" t="s">
        <v>10321</v>
      </c>
      <c r="C2766" t="s">
        <v>1128</v>
      </c>
      <c r="D2766" t="s">
        <v>1477</v>
      </c>
      <c r="E2766" t="s">
        <v>2504</v>
      </c>
      <c r="F2766" s="29" t="s">
        <v>3105</v>
      </c>
      <c r="G2766" s="53">
        <v>19</v>
      </c>
      <c r="H2766" t="s">
        <v>2563</v>
      </c>
      <c r="I2766">
        <v>1</v>
      </c>
      <c r="J2766" t="s">
        <v>15852</v>
      </c>
      <c r="K2766" t="s">
        <v>1167</v>
      </c>
      <c r="L2766" t="s">
        <v>10322</v>
      </c>
      <c r="M2766" t="s">
        <v>2219</v>
      </c>
      <c r="N2766" s="34">
        <v>0</v>
      </c>
      <c r="O2766" s="34" t="s">
        <v>289</v>
      </c>
      <c r="P2766" s="34">
        <v>0</v>
      </c>
      <c r="Q2766" s="34" t="s">
        <v>2220</v>
      </c>
      <c r="R2766" s="34" t="s">
        <v>914</v>
      </c>
      <c r="S2766" s="48" t="s">
        <v>1123</v>
      </c>
      <c r="T2766" s="13" t="s">
        <v>122</v>
      </c>
      <c r="U2766" s="12" t="s">
        <v>122</v>
      </c>
      <c r="V2766" s="12" t="s">
        <v>122</v>
      </c>
      <c r="W2766" s="12" t="s">
        <v>122</v>
      </c>
      <c r="X2766" s="14" t="str">
        <f t="shared" si="43"/>
        <v>С</v>
      </c>
      <c r="Y2766" s="271">
        <f>Таблица1[[#This Row],[ID_intellix]]</f>
        <v>1005</v>
      </c>
      <c r="Z2766" s="269" t="s">
        <v>122</v>
      </c>
      <c r="AA2766" s="145">
        <f>IF(OR(Таблица1[[#This Row],[CARDIO_report]]&lt;&gt;0,Таблица1[[#This Row],[AI COMBO_report]]&lt;&gt;0,Таблица1[[#This Row],[OTC_report]]&lt;&gt;0),1,0)</f>
        <v>1</v>
      </c>
      <c r="AB2766" s="60" t="s">
        <v>1124</v>
      </c>
      <c r="AC2766" s="60" t="s">
        <v>1124</v>
      </c>
      <c r="AD2766" s="60" t="s">
        <v>1124</v>
      </c>
      <c r="AE2766" s="89" t="s">
        <v>1917</v>
      </c>
      <c r="AF2766" s="89"/>
      <c r="AG2766" s="89" t="s">
        <v>1414</v>
      </c>
      <c r="AH2766" s="89">
        <v>509</v>
      </c>
      <c r="AI2766" s="89" t="s">
        <v>1414</v>
      </c>
      <c r="AJ2766" s="89">
        <v>414</v>
      </c>
      <c r="AK2766" s="89" t="s">
        <v>1414</v>
      </c>
      <c r="AL2766" s="89">
        <v>490</v>
      </c>
      <c r="AM2766" s="89" t="s">
        <v>1145</v>
      </c>
      <c r="AN2766" s="89">
        <v>353</v>
      </c>
      <c r="AP2766" s="35" t="s">
        <v>1825</v>
      </c>
      <c r="AQ2766" s="377">
        <v>0</v>
      </c>
      <c r="AR2766" s="378">
        <v>0</v>
      </c>
      <c r="AS2766" s="377">
        <v>0</v>
      </c>
      <c r="AT2766" s="378">
        <v>0</v>
      </c>
      <c r="AU2766" s="377">
        <v>0</v>
      </c>
      <c r="AV2766" s="377">
        <v>0</v>
      </c>
      <c r="AW2766" s="377">
        <v>0</v>
      </c>
      <c r="AX2766">
        <v>0</v>
      </c>
      <c r="AY2766">
        <v>0</v>
      </c>
    </row>
    <row r="2767" spans="1:53" ht="15.75" hidden="1" customHeight="1" x14ac:dyDescent="0.2">
      <c r="A2767" s="46">
        <v>366</v>
      </c>
      <c r="B2767" s="258" t="s">
        <v>10323</v>
      </c>
      <c r="C2767" t="s">
        <v>1128</v>
      </c>
      <c r="D2767" t="s">
        <v>1166</v>
      </c>
      <c r="E2767" t="s">
        <v>2504</v>
      </c>
      <c r="F2767" s="29" t="s">
        <v>3105</v>
      </c>
      <c r="G2767" s="53">
        <v>2</v>
      </c>
      <c r="H2767" t="s">
        <v>2563</v>
      </c>
      <c r="I2767">
        <v>1</v>
      </c>
      <c r="J2767" t="s">
        <v>15859</v>
      </c>
      <c r="K2767" t="s">
        <v>1167</v>
      </c>
      <c r="L2767" t="s">
        <v>10324</v>
      </c>
      <c r="M2767" t="s">
        <v>2219</v>
      </c>
      <c r="N2767" s="34">
        <v>0</v>
      </c>
      <c r="O2767" s="34" t="s">
        <v>289</v>
      </c>
      <c r="P2767" s="34">
        <v>0</v>
      </c>
      <c r="Q2767" s="34" t="s">
        <v>2220</v>
      </c>
      <c r="R2767" s="34" t="s">
        <v>914</v>
      </c>
      <c r="S2767" s="48" t="s">
        <v>1123</v>
      </c>
      <c r="T2767" s="13" t="s">
        <v>122</v>
      </c>
      <c r="U2767" s="12" t="s">
        <v>122</v>
      </c>
      <c r="V2767" s="12" t="s">
        <v>122</v>
      </c>
      <c r="W2767" s="12" t="s">
        <v>1863</v>
      </c>
      <c r="X2767" s="14" t="str">
        <f t="shared" si="43"/>
        <v>В</v>
      </c>
      <c r="Y2767" s="271">
        <f>Таблица1[[#This Row],[ID_intellix]]</f>
        <v>366</v>
      </c>
      <c r="Z2767" s="269" t="s">
        <v>122</v>
      </c>
      <c r="AA2767" s="145">
        <f>IF(OR(Таблица1[[#This Row],[CARDIO_report]]&lt;&gt;0,Таблица1[[#This Row],[AI COMBO_report]]&lt;&gt;0,Таблица1[[#This Row],[OTC_report]]&lt;&gt;0),1,0)</f>
        <v>1</v>
      </c>
      <c r="AB2767" s="60" t="s">
        <v>1124</v>
      </c>
      <c r="AC2767" s="60" t="s">
        <v>1124</v>
      </c>
      <c r="AD2767" s="60" t="s">
        <v>1124</v>
      </c>
      <c r="AE2767" s="89" t="s">
        <v>1857</v>
      </c>
      <c r="AF2767" s="89"/>
      <c r="AG2767" s="89" t="s">
        <v>1414</v>
      </c>
      <c r="AH2767" s="89">
        <v>565</v>
      </c>
      <c r="AI2767" s="89" t="s">
        <v>1414</v>
      </c>
      <c r="AJ2767" s="89">
        <v>549</v>
      </c>
      <c r="AK2767" s="89" t="s">
        <v>1414</v>
      </c>
      <c r="AL2767" s="89">
        <v>527</v>
      </c>
      <c r="AM2767" s="89" t="s">
        <v>1414</v>
      </c>
      <c r="AN2767" s="89">
        <v>469</v>
      </c>
      <c r="AP2767" s="35" t="s">
        <v>1857</v>
      </c>
      <c r="AQ2767" s="377">
        <v>0</v>
      </c>
      <c r="AR2767" s="378">
        <v>0</v>
      </c>
      <c r="AS2767" s="377">
        <v>0</v>
      </c>
      <c r="AT2767" s="378">
        <v>0</v>
      </c>
      <c r="AU2767" s="377">
        <v>0</v>
      </c>
      <c r="AV2767" s="377">
        <v>0</v>
      </c>
      <c r="AW2767" s="377">
        <v>0</v>
      </c>
      <c r="AX2767">
        <v>0</v>
      </c>
      <c r="AY2767">
        <v>0</v>
      </c>
    </row>
    <row r="2768" spans="1:53" ht="15.75" hidden="1" customHeight="1" x14ac:dyDescent="0.2">
      <c r="A2768" s="46">
        <v>6967</v>
      </c>
      <c r="B2768" s="258" t="s">
        <v>5674</v>
      </c>
      <c r="C2768" t="s">
        <v>1128</v>
      </c>
      <c r="D2768" t="s">
        <v>1477</v>
      </c>
      <c r="E2768" t="s">
        <v>1821</v>
      </c>
      <c r="F2768" s="29" t="s">
        <v>2194</v>
      </c>
      <c r="G2768" s="53" t="s">
        <v>5675</v>
      </c>
      <c r="H2768" t="s">
        <v>2194</v>
      </c>
      <c r="I2768">
        <v>1</v>
      </c>
      <c r="J2768" t="s">
        <v>5676</v>
      </c>
      <c r="K2768" t="s">
        <v>1167</v>
      </c>
      <c r="L2768" t="s">
        <v>5677</v>
      </c>
      <c r="M2768" t="s">
        <v>2219</v>
      </c>
      <c r="N2768" s="34" t="s">
        <v>615</v>
      </c>
      <c r="O2768" s="34" t="s">
        <v>289</v>
      </c>
      <c r="P2768" s="34" t="s">
        <v>296</v>
      </c>
      <c r="Q2768" s="34" t="s">
        <v>2220</v>
      </c>
      <c r="R2768" s="34" t="s">
        <v>790</v>
      </c>
      <c r="S2768" s="48" t="s">
        <v>1123</v>
      </c>
      <c r="T2768" s="13" t="s">
        <v>1863</v>
      </c>
      <c r="U2768" s="12" t="s">
        <v>122</v>
      </c>
      <c r="V2768" s="12" t="s">
        <v>122</v>
      </c>
      <c r="W2768" s="12" t="s">
        <v>122</v>
      </c>
      <c r="X2768" s="14" t="str">
        <f t="shared" si="43"/>
        <v>В</v>
      </c>
      <c r="Y2768" s="271">
        <f>Таблица1[[#This Row],[ID_intellix]]</f>
        <v>6967</v>
      </c>
      <c r="Z2768" s="269" t="s">
        <v>122</v>
      </c>
      <c r="AA2768" s="145">
        <f>IF(OR(Таблица1[[#This Row],[CARDIO_report]]&lt;&gt;0,Таблица1[[#This Row],[AI COMBO_report]]&lt;&gt;0,Таблица1[[#This Row],[OTC_report]]&lt;&gt;0),1,0)</f>
        <v>1</v>
      </c>
      <c r="AB2768" s="60" t="s">
        <v>1124</v>
      </c>
      <c r="AC2768" s="60" t="s">
        <v>1124</v>
      </c>
      <c r="AD2768" s="60" t="s">
        <v>1124</v>
      </c>
      <c r="AE2768" s="60" t="s">
        <v>1124</v>
      </c>
      <c r="AF2768" s="60"/>
      <c r="AG2768" s="60" t="s">
        <v>1124</v>
      </c>
      <c r="AH2768" s="60" t="s">
        <v>1124</v>
      </c>
      <c r="AI2768" s="60" t="s">
        <v>1124</v>
      </c>
      <c r="AJ2768" s="60" t="s">
        <v>1124</v>
      </c>
      <c r="AK2768" s="60" t="s">
        <v>1124</v>
      </c>
      <c r="AL2768" s="60" t="s">
        <v>1124</v>
      </c>
      <c r="AM2768" s="60" t="s">
        <v>1124</v>
      </c>
      <c r="AN2768" s="60" t="s">
        <v>1124</v>
      </c>
      <c r="AO2768" s="60"/>
      <c r="AP2768" s="35" t="s">
        <v>1857</v>
      </c>
      <c r="AQ2768" s="377">
        <v>0</v>
      </c>
      <c r="AR2768" s="378">
        <v>0</v>
      </c>
      <c r="AS2768" s="377">
        <v>0</v>
      </c>
      <c r="AT2768" s="378">
        <v>0</v>
      </c>
      <c r="AU2768" s="377">
        <v>0</v>
      </c>
      <c r="AV2768" s="377">
        <v>0</v>
      </c>
      <c r="AW2768" s="377">
        <v>0</v>
      </c>
      <c r="AX2768">
        <v>0</v>
      </c>
      <c r="AY2768">
        <v>0</v>
      </c>
    </row>
    <row r="2769" spans="1:53" ht="15.75" hidden="1" customHeight="1" x14ac:dyDescent="0.2">
      <c r="A2769" s="46">
        <v>223</v>
      </c>
      <c r="B2769" s="258" t="s">
        <v>10571</v>
      </c>
      <c r="C2769" t="s">
        <v>1128</v>
      </c>
      <c r="D2769" t="s">
        <v>1166</v>
      </c>
      <c r="E2769" t="s">
        <v>2504</v>
      </c>
      <c r="F2769" s="29" t="s">
        <v>3255</v>
      </c>
      <c r="G2769" s="53">
        <v>20</v>
      </c>
      <c r="H2769" t="s">
        <v>3255</v>
      </c>
      <c r="I2769">
        <v>1</v>
      </c>
      <c r="J2769" t="s">
        <v>10572</v>
      </c>
      <c r="K2769" t="s">
        <v>1167</v>
      </c>
      <c r="L2769" t="s">
        <v>10573</v>
      </c>
      <c r="M2769" t="s">
        <v>2219</v>
      </c>
      <c r="N2769" s="34" t="s">
        <v>615</v>
      </c>
      <c r="O2769" s="34" t="s">
        <v>289</v>
      </c>
      <c r="P2769" s="34">
        <v>0</v>
      </c>
      <c r="Q2769" s="34" t="s">
        <v>2220</v>
      </c>
      <c r="R2769" s="34" t="s">
        <v>790</v>
      </c>
      <c r="S2769" s="48" t="s">
        <v>1123</v>
      </c>
      <c r="T2769" s="13" t="s">
        <v>1863</v>
      </c>
      <c r="U2769" s="12" t="s">
        <v>122</v>
      </c>
      <c r="V2769" s="12" t="s">
        <v>122</v>
      </c>
      <c r="W2769" s="12" t="s">
        <v>1863</v>
      </c>
      <c r="X2769" s="14" t="str">
        <f t="shared" si="43"/>
        <v>А</v>
      </c>
      <c r="Y2769" s="271">
        <f>Таблица1[[#This Row],[ID_intellix]]</f>
        <v>223</v>
      </c>
      <c r="Z2769" s="269" t="s">
        <v>122</v>
      </c>
      <c r="AA2769" s="145">
        <f>IF(OR(Таблица1[[#This Row],[CARDIO_report]]&lt;&gt;0,Таблица1[[#This Row],[AI COMBO_report]]&lt;&gt;0,Таблица1[[#This Row],[OTC_report]]&lt;&gt;0),1,0)</f>
        <v>1</v>
      </c>
      <c r="AB2769" s="60" t="s">
        <v>1124</v>
      </c>
      <c r="AC2769" s="60" t="s">
        <v>1124</v>
      </c>
      <c r="AD2769" s="35" t="s">
        <v>3178</v>
      </c>
      <c r="AE2769" s="60" t="s">
        <v>1124</v>
      </c>
      <c r="AF2769" s="60"/>
      <c r="AG2769" s="60" t="s">
        <v>1124</v>
      </c>
      <c r="AH2769" s="60" t="s">
        <v>1124</v>
      </c>
      <c r="AI2769" s="60" t="s">
        <v>1124</v>
      </c>
      <c r="AJ2769" s="60" t="s">
        <v>1124</v>
      </c>
      <c r="AK2769" s="60" t="s">
        <v>1124</v>
      </c>
      <c r="AL2769" s="60" t="s">
        <v>1124</v>
      </c>
      <c r="AM2769" s="60" t="s">
        <v>1124</v>
      </c>
      <c r="AN2769" s="60" t="s">
        <v>1124</v>
      </c>
      <c r="AO2769" s="60"/>
      <c r="AP2769" s="35" t="s">
        <v>1917</v>
      </c>
      <c r="AQ2769" s="378" t="s">
        <v>2847</v>
      </c>
      <c r="AR2769" s="378">
        <v>0</v>
      </c>
      <c r="AS2769" s="377" t="s">
        <v>2847</v>
      </c>
      <c r="AT2769" s="378">
        <v>0</v>
      </c>
      <c r="AU2769" s="377">
        <v>0</v>
      </c>
      <c r="AV2769" s="377">
        <v>0</v>
      </c>
      <c r="AW2769" s="377">
        <v>0</v>
      </c>
      <c r="AX2769" s="2">
        <v>0</v>
      </c>
      <c r="AY2769" s="2" t="s">
        <v>2847</v>
      </c>
      <c r="BA2769" s="2" t="s">
        <v>6336</v>
      </c>
    </row>
    <row r="2770" spans="1:53" ht="15.75" hidden="1" customHeight="1" x14ac:dyDescent="0.2">
      <c r="A2770" s="46">
        <v>227</v>
      </c>
      <c r="B2770" s="258" t="s">
        <v>10603</v>
      </c>
      <c r="C2770" t="s">
        <v>1128</v>
      </c>
      <c r="D2770" t="s">
        <v>1173</v>
      </c>
      <c r="E2770" t="s">
        <v>2504</v>
      </c>
      <c r="F2770" s="29" t="s">
        <v>3255</v>
      </c>
      <c r="G2770" s="53">
        <v>3</v>
      </c>
      <c r="H2770" t="s">
        <v>3255</v>
      </c>
      <c r="I2770">
        <v>1</v>
      </c>
      <c r="J2770" t="s">
        <v>10604</v>
      </c>
      <c r="K2770" t="s">
        <v>1167</v>
      </c>
      <c r="L2770" t="s">
        <v>10605</v>
      </c>
      <c r="M2770" t="s">
        <v>2219</v>
      </c>
      <c r="N2770" s="34" t="s">
        <v>373</v>
      </c>
      <c r="O2770" s="34" t="s">
        <v>289</v>
      </c>
      <c r="P2770" s="34" t="s">
        <v>296</v>
      </c>
      <c r="Q2770" s="34" t="s">
        <v>2220</v>
      </c>
      <c r="R2770" s="34" t="s">
        <v>914</v>
      </c>
      <c r="S2770" s="48" t="s">
        <v>1123</v>
      </c>
      <c r="T2770" s="13" t="s">
        <v>1863</v>
      </c>
      <c r="U2770" s="12" t="s">
        <v>122</v>
      </c>
      <c r="V2770" s="12" t="s">
        <v>122</v>
      </c>
      <c r="W2770" s="12" t="s">
        <v>1863</v>
      </c>
      <c r="X2770" s="14" t="str">
        <f t="shared" si="43"/>
        <v>А</v>
      </c>
      <c r="Y2770" s="271">
        <f>Таблица1[[#This Row],[ID_intellix]]</f>
        <v>227</v>
      </c>
      <c r="Z2770" s="269" t="s">
        <v>122</v>
      </c>
      <c r="AA2770" s="145">
        <f>IF(OR(Таблица1[[#This Row],[CARDIO_report]]&lt;&gt;0,Таблица1[[#This Row],[AI COMBO_report]]&lt;&gt;0,Таблица1[[#This Row],[OTC_report]]&lt;&gt;0),1,0)</f>
        <v>1</v>
      </c>
      <c r="AB2770" s="60" t="s">
        <v>1124</v>
      </c>
      <c r="AC2770" s="60" t="s">
        <v>1124</v>
      </c>
      <c r="AD2770" s="35" t="s">
        <v>3178</v>
      </c>
      <c r="AE2770" s="60" t="s">
        <v>1124</v>
      </c>
      <c r="AF2770" s="60"/>
      <c r="AG2770" s="60" t="s">
        <v>1124</v>
      </c>
      <c r="AH2770" s="60" t="s">
        <v>1124</v>
      </c>
      <c r="AI2770" s="60" t="s">
        <v>1124</v>
      </c>
      <c r="AJ2770" s="60" t="s">
        <v>1124</v>
      </c>
      <c r="AK2770" s="60" t="s">
        <v>1124</v>
      </c>
      <c r="AL2770" s="60" t="s">
        <v>1124</v>
      </c>
      <c r="AM2770" s="60" t="s">
        <v>1124</v>
      </c>
      <c r="AN2770" s="60" t="s">
        <v>1124</v>
      </c>
      <c r="AO2770" s="60"/>
      <c r="AP2770" s="35" t="s">
        <v>1917</v>
      </c>
      <c r="AQ2770" s="378" t="s">
        <v>2847</v>
      </c>
      <c r="AR2770" s="378">
        <v>0</v>
      </c>
      <c r="AS2770" s="377" t="s">
        <v>2847</v>
      </c>
      <c r="AT2770" s="378">
        <v>0</v>
      </c>
      <c r="AU2770" s="377">
        <v>0</v>
      </c>
      <c r="AV2770" s="377">
        <v>0</v>
      </c>
      <c r="AW2770" s="377">
        <v>0</v>
      </c>
      <c r="AX2770" s="2">
        <v>0</v>
      </c>
      <c r="AY2770" s="2" t="s">
        <v>2847</v>
      </c>
      <c r="BA2770" s="2" t="s">
        <v>6336</v>
      </c>
    </row>
    <row r="2771" spans="1:53" ht="15.75" hidden="1" customHeight="1" x14ac:dyDescent="0.2">
      <c r="A2771" s="46">
        <v>1845</v>
      </c>
      <c r="B2771" s="258" t="s">
        <v>10647</v>
      </c>
      <c r="C2771" t="s">
        <v>1128</v>
      </c>
      <c r="D2771" t="s">
        <v>1501</v>
      </c>
      <c r="E2771" t="s">
        <v>2504</v>
      </c>
      <c r="F2771" s="29" t="s">
        <v>3255</v>
      </c>
      <c r="G2771" s="53">
        <v>43</v>
      </c>
      <c r="H2771" t="s">
        <v>3255</v>
      </c>
      <c r="I2771">
        <v>1</v>
      </c>
      <c r="J2771" t="s">
        <v>10648</v>
      </c>
      <c r="K2771" t="s">
        <v>1167</v>
      </c>
      <c r="L2771" t="s">
        <v>10649</v>
      </c>
      <c r="M2771" t="s">
        <v>2219</v>
      </c>
      <c r="N2771" s="34" t="s">
        <v>615</v>
      </c>
      <c r="O2771" s="34" t="s">
        <v>289</v>
      </c>
      <c r="P2771" s="34">
        <v>0</v>
      </c>
      <c r="Q2771" s="34" t="s">
        <v>2220</v>
      </c>
      <c r="R2771" s="34" t="s">
        <v>790</v>
      </c>
      <c r="S2771" s="48" t="s">
        <v>1123</v>
      </c>
      <c r="T2771" s="13" t="s">
        <v>122</v>
      </c>
      <c r="U2771" s="12" t="s">
        <v>1863</v>
      </c>
      <c r="V2771" s="12" t="s">
        <v>122</v>
      </c>
      <c r="W2771" s="12" t="s">
        <v>122</v>
      </c>
      <c r="X2771" s="14" t="str">
        <f t="shared" si="43"/>
        <v>В</v>
      </c>
      <c r="Y2771" s="271">
        <f>Таблица1[[#This Row],[ID_intellix]]</f>
        <v>1845</v>
      </c>
      <c r="Z2771" s="269" t="s">
        <v>122</v>
      </c>
      <c r="AA2771" s="145">
        <f>IF(OR(Таблица1[[#This Row],[CARDIO_report]]&lt;&gt;0,Таблица1[[#This Row],[AI COMBO_report]]&lt;&gt;0,Таблица1[[#This Row],[OTC_report]]&lt;&gt;0),1,0)</f>
        <v>1</v>
      </c>
      <c r="AB2771" s="60" t="s">
        <v>1124</v>
      </c>
      <c r="AC2771" s="60" t="s">
        <v>1124</v>
      </c>
      <c r="AD2771" s="35" t="s">
        <v>2896</v>
      </c>
      <c r="AE2771" s="60" t="s">
        <v>1124</v>
      </c>
      <c r="AF2771" s="60"/>
      <c r="AG2771" s="60" t="s">
        <v>1124</v>
      </c>
      <c r="AH2771" s="60" t="s">
        <v>1124</v>
      </c>
      <c r="AI2771" s="60" t="s">
        <v>1124</v>
      </c>
      <c r="AJ2771" s="60" t="s">
        <v>1124</v>
      </c>
      <c r="AK2771" s="60" t="s">
        <v>1124</v>
      </c>
      <c r="AL2771" s="60" t="s">
        <v>1124</v>
      </c>
      <c r="AM2771" s="60" t="s">
        <v>1124</v>
      </c>
      <c r="AN2771" s="60" t="s">
        <v>1124</v>
      </c>
      <c r="AO2771" s="60"/>
      <c r="AP2771" s="35" t="s">
        <v>1917</v>
      </c>
      <c r="AQ2771" s="378" t="s">
        <v>2847</v>
      </c>
      <c r="AR2771" s="378">
        <v>0</v>
      </c>
      <c r="AS2771" s="377" t="s">
        <v>2847</v>
      </c>
      <c r="AT2771" s="378">
        <v>0</v>
      </c>
      <c r="AU2771" s="377">
        <v>0</v>
      </c>
      <c r="AV2771" s="377">
        <v>0</v>
      </c>
      <c r="AW2771" s="377">
        <v>0</v>
      </c>
      <c r="AX2771">
        <v>0</v>
      </c>
      <c r="AY2771">
        <v>0</v>
      </c>
      <c r="BA2771" s="2" t="s">
        <v>15961</v>
      </c>
    </row>
    <row r="2772" spans="1:53" ht="15.75" hidden="1" customHeight="1" x14ac:dyDescent="0.2">
      <c r="A2772" s="46">
        <v>2255</v>
      </c>
      <c r="B2772" s="258" t="s">
        <v>10650</v>
      </c>
      <c r="C2772" t="s">
        <v>1128</v>
      </c>
      <c r="D2772" t="s">
        <v>1501</v>
      </c>
      <c r="E2772" t="s">
        <v>2504</v>
      </c>
      <c r="F2772" s="29" t="s">
        <v>3255</v>
      </c>
      <c r="G2772" s="53">
        <v>44</v>
      </c>
      <c r="H2772" t="s">
        <v>3255</v>
      </c>
      <c r="I2772">
        <v>1</v>
      </c>
      <c r="J2772" t="s">
        <v>10651</v>
      </c>
      <c r="K2772" t="s">
        <v>1167</v>
      </c>
      <c r="L2772" t="s">
        <v>10652</v>
      </c>
      <c r="M2772" t="s">
        <v>2219</v>
      </c>
      <c r="N2772" s="34" t="s">
        <v>615</v>
      </c>
      <c r="O2772" s="34" t="s">
        <v>289</v>
      </c>
      <c r="P2772" s="34" t="s">
        <v>296</v>
      </c>
      <c r="Q2772" s="34" t="s">
        <v>2220</v>
      </c>
      <c r="R2772" s="34" t="s">
        <v>790</v>
      </c>
      <c r="S2772" s="48" t="s">
        <v>1123</v>
      </c>
      <c r="T2772" s="13" t="s">
        <v>1863</v>
      </c>
      <c r="U2772" s="12" t="s">
        <v>122</v>
      </c>
      <c r="V2772" s="12" t="s">
        <v>122</v>
      </c>
      <c r="W2772" s="12" t="s">
        <v>1863</v>
      </c>
      <c r="X2772" s="14" t="str">
        <f t="shared" si="43"/>
        <v>А</v>
      </c>
      <c r="Y2772" s="271">
        <f>Таблица1[[#This Row],[ID_intellix]]</f>
        <v>2255</v>
      </c>
      <c r="Z2772" s="269" t="s">
        <v>122</v>
      </c>
      <c r="AA2772" s="145">
        <f>IF(OR(Таблица1[[#This Row],[CARDIO_report]]&lt;&gt;0,Таблица1[[#This Row],[AI COMBO_report]]&lt;&gt;0,Таблица1[[#This Row],[OTC_report]]&lt;&gt;0),1,0)</f>
        <v>1</v>
      </c>
      <c r="AB2772" s="60" t="s">
        <v>1124</v>
      </c>
      <c r="AC2772" s="60" t="s">
        <v>1124</v>
      </c>
      <c r="AD2772" s="35" t="s">
        <v>3178</v>
      </c>
      <c r="AE2772" s="60" t="s">
        <v>1124</v>
      </c>
      <c r="AF2772" s="60"/>
      <c r="AG2772" s="60" t="s">
        <v>1124</v>
      </c>
      <c r="AH2772" s="60" t="s">
        <v>1124</v>
      </c>
      <c r="AI2772" s="60" t="s">
        <v>1124</v>
      </c>
      <c r="AJ2772" s="60" t="s">
        <v>1124</v>
      </c>
      <c r="AK2772" s="60" t="s">
        <v>1124</v>
      </c>
      <c r="AL2772" s="60" t="s">
        <v>1124</v>
      </c>
      <c r="AM2772" s="60" t="s">
        <v>1124</v>
      </c>
      <c r="AN2772" s="60" t="s">
        <v>1124</v>
      </c>
      <c r="AO2772" s="60"/>
      <c r="AP2772" s="35" t="s">
        <v>1917</v>
      </c>
      <c r="AQ2772" s="378" t="s">
        <v>2847</v>
      </c>
      <c r="AR2772" s="378">
        <v>0</v>
      </c>
      <c r="AS2772" s="377" t="s">
        <v>2847</v>
      </c>
      <c r="AT2772" s="378">
        <v>0</v>
      </c>
      <c r="AU2772" s="377">
        <v>0</v>
      </c>
      <c r="AV2772" s="377">
        <v>0</v>
      </c>
      <c r="AW2772" s="377">
        <v>0</v>
      </c>
      <c r="AX2772" s="2">
        <v>0</v>
      </c>
      <c r="AY2772" s="2" t="s">
        <v>2847</v>
      </c>
      <c r="BA2772" s="2" t="s">
        <v>6336</v>
      </c>
    </row>
    <row r="2773" spans="1:53" ht="15.75" hidden="1" customHeight="1" x14ac:dyDescent="0.2">
      <c r="A2773" s="46">
        <v>2290</v>
      </c>
      <c r="B2773" s="258" t="s">
        <v>10662</v>
      </c>
      <c r="C2773" t="s">
        <v>1128</v>
      </c>
      <c r="D2773" t="s">
        <v>1477</v>
      </c>
      <c r="E2773" t="s">
        <v>2504</v>
      </c>
      <c r="F2773" s="29" t="s">
        <v>3255</v>
      </c>
      <c r="G2773" s="53">
        <v>48</v>
      </c>
      <c r="H2773" t="s">
        <v>3255</v>
      </c>
      <c r="I2773">
        <v>1</v>
      </c>
      <c r="J2773" t="s">
        <v>10663</v>
      </c>
      <c r="K2773" t="s">
        <v>1167</v>
      </c>
      <c r="L2773" t="s">
        <v>10664</v>
      </c>
      <c r="M2773" t="s">
        <v>2219</v>
      </c>
      <c r="N2773" s="34" t="s">
        <v>615</v>
      </c>
      <c r="O2773" s="34" t="s">
        <v>289</v>
      </c>
      <c r="P2773" s="34" t="s">
        <v>296</v>
      </c>
      <c r="Q2773" s="34" t="s">
        <v>2220</v>
      </c>
      <c r="R2773" s="34" t="s">
        <v>790</v>
      </c>
      <c r="S2773" s="48" t="s">
        <v>1123</v>
      </c>
      <c r="T2773" s="13" t="s">
        <v>1863</v>
      </c>
      <c r="U2773" s="12" t="s">
        <v>122</v>
      </c>
      <c r="V2773" s="12" t="s">
        <v>122</v>
      </c>
      <c r="W2773" s="12" t="s">
        <v>1863</v>
      </c>
      <c r="X2773" s="14" t="str">
        <f t="shared" si="43"/>
        <v>А</v>
      </c>
      <c r="Y2773" s="271">
        <f>Таблица1[[#This Row],[ID_intellix]]</f>
        <v>2290</v>
      </c>
      <c r="Z2773" s="269" t="s">
        <v>122</v>
      </c>
      <c r="AA2773" s="145">
        <f>IF(OR(Таблица1[[#This Row],[CARDIO_report]]&lt;&gt;0,Таблица1[[#This Row],[AI COMBO_report]]&lt;&gt;0,Таблица1[[#This Row],[OTC_report]]&lt;&gt;0),1,0)</f>
        <v>1</v>
      </c>
      <c r="AB2773" s="60" t="s">
        <v>1124</v>
      </c>
      <c r="AC2773" s="60" t="s">
        <v>1124</v>
      </c>
      <c r="AD2773" s="35" t="s">
        <v>3178</v>
      </c>
      <c r="AE2773" s="60" t="s">
        <v>1124</v>
      </c>
      <c r="AF2773" s="60"/>
      <c r="AG2773" s="60" t="s">
        <v>1124</v>
      </c>
      <c r="AH2773" s="60" t="s">
        <v>1124</v>
      </c>
      <c r="AI2773" s="60" t="s">
        <v>1124</v>
      </c>
      <c r="AJ2773" s="60" t="s">
        <v>1124</v>
      </c>
      <c r="AK2773" s="60" t="s">
        <v>1124</v>
      </c>
      <c r="AL2773" s="60" t="s">
        <v>1124</v>
      </c>
      <c r="AM2773" s="60" t="s">
        <v>1124</v>
      </c>
      <c r="AN2773" s="60" t="s">
        <v>1124</v>
      </c>
      <c r="AO2773" s="60"/>
      <c r="AP2773" s="35" t="s">
        <v>1917</v>
      </c>
      <c r="AQ2773" s="378" t="s">
        <v>2847</v>
      </c>
      <c r="AR2773" s="378">
        <v>0</v>
      </c>
      <c r="AS2773" s="377" t="s">
        <v>2847</v>
      </c>
      <c r="AT2773" s="378">
        <v>0</v>
      </c>
      <c r="AU2773" s="377">
        <v>0</v>
      </c>
      <c r="AV2773" s="377">
        <v>0</v>
      </c>
      <c r="AW2773" s="377">
        <v>0</v>
      </c>
      <c r="AX2773" s="2">
        <v>0</v>
      </c>
      <c r="AY2773" s="2" t="s">
        <v>2847</v>
      </c>
      <c r="BA2773" s="2" t="s">
        <v>6336</v>
      </c>
    </row>
    <row r="2774" spans="1:53" ht="15.75" hidden="1" customHeight="1" x14ac:dyDescent="0.2">
      <c r="A2774" s="46">
        <v>2838</v>
      </c>
      <c r="B2774" s="258" t="s">
        <v>10787</v>
      </c>
      <c r="C2774" t="s">
        <v>1128</v>
      </c>
      <c r="D2774" t="s">
        <v>1501</v>
      </c>
      <c r="E2774" t="s">
        <v>2504</v>
      </c>
      <c r="F2774" s="29" t="s">
        <v>10788</v>
      </c>
      <c r="G2774" s="53">
        <v>1</v>
      </c>
      <c r="H2774" t="s">
        <v>10788</v>
      </c>
      <c r="I2774">
        <v>1</v>
      </c>
      <c r="J2774" t="s">
        <v>10789</v>
      </c>
      <c r="K2774" t="s">
        <v>1167</v>
      </c>
      <c r="L2774" t="s">
        <v>10790</v>
      </c>
      <c r="M2774" t="s">
        <v>2219</v>
      </c>
      <c r="N2774" s="34">
        <v>0</v>
      </c>
      <c r="O2774" s="34" t="s">
        <v>289</v>
      </c>
      <c r="P2774" s="34" t="s">
        <v>296</v>
      </c>
      <c r="Q2774" s="34" t="s">
        <v>2220</v>
      </c>
      <c r="R2774" s="34" t="s">
        <v>790</v>
      </c>
      <c r="S2774" s="48" t="s">
        <v>1123</v>
      </c>
      <c r="T2774" s="13" t="s">
        <v>1863</v>
      </c>
      <c r="U2774" s="12" t="s">
        <v>122</v>
      </c>
      <c r="V2774" s="12" t="s">
        <v>122</v>
      </c>
      <c r="W2774" s="12" t="s">
        <v>122</v>
      </c>
      <c r="X2774" s="14" t="str">
        <f t="shared" si="43"/>
        <v>В</v>
      </c>
      <c r="Y2774" s="271">
        <f>Таблица1[[#This Row],[ID_intellix]]</f>
        <v>2838</v>
      </c>
      <c r="Z2774" s="269" t="s">
        <v>122</v>
      </c>
      <c r="AA2774" s="145">
        <f>IF(OR(Таблица1[[#This Row],[CARDIO_report]]&lt;&gt;0,Таблица1[[#This Row],[AI COMBO_report]]&lt;&gt;0,Таблица1[[#This Row],[OTC_report]]&lt;&gt;0),1,0)</f>
        <v>1</v>
      </c>
      <c r="AB2774" s="60" t="s">
        <v>1124</v>
      </c>
      <c r="AC2774" s="60" t="s">
        <v>1124</v>
      </c>
      <c r="AD2774" s="60" t="s">
        <v>1124</v>
      </c>
      <c r="AE2774" s="60" t="s">
        <v>1124</v>
      </c>
      <c r="AF2774" s="60"/>
      <c r="AG2774" s="89" t="s">
        <v>1414</v>
      </c>
      <c r="AH2774" s="89">
        <v>482</v>
      </c>
      <c r="AI2774" s="89" t="s">
        <v>1414</v>
      </c>
      <c r="AJ2774" s="89">
        <v>478</v>
      </c>
      <c r="AK2774" s="89" t="s">
        <v>2516</v>
      </c>
      <c r="AL2774" s="89">
        <v>125</v>
      </c>
      <c r="AM2774" s="89" t="s">
        <v>2516</v>
      </c>
      <c r="AN2774" s="89">
        <v>206</v>
      </c>
      <c r="AP2774" s="35" t="s">
        <v>1917</v>
      </c>
      <c r="AQ2774" s="377">
        <v>0</v>
      </c>
      <c r="AR2774" s="378">
        <v>0</v>
      </c>
      <c r="AS2774" s="377">
        <v>0</v>
      </c>
      <c r="AT2774" s="378">
        <v>0</v>
      </c>
      <c r="AU2774" s="377">
        <v>0</v>
      </c>
      <c r="AV2774" s="377">
        <v>0</v>
      </c>
      <c r="AW2774" s="377">
        <v>0</v>
      </c>
      <c r="AX2774">
        <v>0</v>
      </c>
      <c r="AY2774">
        <v>0</v>
      </c>
    </row>
    <row r="2775" spans="1:53" ht="15.75" hidden="1" customHeight="1" x14ac:dyDescent="0.2">
      <c r="A2775" s="46">
        <v>3134</v>
      </c>
      <c r="B2775" s="258" t="s">
        <v>10809</v>
      </c>
      <c r="C2775" t="s">
        <v>1128</v>
      </c>
      <c r="D2775" t="s">
        <v>1173</v>
      </c>
      <c r="E2775" t="s">
        <v>2504</v>
      </c>
      <c r="F2775" s="29" t="s">
        <v>3255</v>
      </c>
      <c r="G2775" s="53">
        <v>91</v>
      </c>
      <c r="H2775" t="s">
        <v>3255</v>
      </c>
      <c r="I2775">
        <v>1</v>
      </c>
      <c r="J2775" t="s">
        <v>10810</v>
      </c>
      <c r="K2775" t="s">
        <v>1167</v>
      </c>
      <c r="L2775" t="s">
        <v>10811</v>
      </c>
      <c r="M2775" t="s">
        <v>2219</v>
      </c>
      <c r="N2775" s="34">
        <v>0</v>
      </c>
      <c r="O2775" s="34" t="s">
        <v>289</v>
      </c>
      <c r="P2775" s="34" t="s">
        <v>296</v>
      </c>
      <c r="Q2775" s="34" t="s">
        <v>908</v>
      </c>
      <c r="R2775" s="34" t="s">
        <v>914</v>
      </c>
      <c r="S2775" s="48" t="s">
        <v>1123</v>
      </c>
      <c r="T2775" s="13" t="s">
        <v>122</v>
      </c>
      <c r="U2775" s="12" t="s">
        <v>122</v>
      </c>
      <c r="V2775" s="12" t="s">
        <v>122</v>
      </c>
      <c r="W2775" s="12" t="s">
        <v>1863</v>
      </c>
      <c r="X2775" s="14" t="str">
        <f t="shared" si="43"/>
        <v>В</v>
      </c>
      <c r="Y2775" s="271">
        <f>Таблица1[[#This Row],[ID_intellix]]</f>
        <v>3134</v>
      </c>
      <c r="Z2775" s="269" t="s">
        <v>122</v>
      </c>
      <c r="AA2775" s="145">
        <f>IF(OR(Таблица1[[#This Row],[CARDIO_report]]&lt;&gt;0,Таблица1[[#This Row],[AI COMBO_report]]&lt;&gt;0,Таблица1[[#This Row],[OTC_report]]&lt;&gt;0),1,0)</f>
        <v>1</v>
      </c>
      <c r="AB2775" s="60" t="s">
        <v>1124</v>
      </c>
      <c r="AC2775" s="60" t="s">
        <v>1124</v>
      </c>
      <c r="AD2775" s="35" t="s">
        <v>2896</v>
      </c>
      <c r="AE2775" s="60" t="s">
        <v>1124</v>
      </c>
      <c r="AF2775" s="60"/>
      <c r="AG2775" s="60" t="s">
        <v>1124</v>
      </c>
      <c r="AH2775" s="60" t="s">
        <v>1124</v>
      </c>
      <c r="AI2775" s="60" t="s">
        <v>1124</v>
      </c>
      <c r="AJ2775" s="60" t="s">
        <v>1124</v>
      </c>
      <c r="AK2775" s="60" t="s">
        <v>1124</v>
      </c>
      <c r="AL2775" s="60" t="s">
        <v>1124</v>
      </c>
      <c r="AM2775" s="60" t="s">
        <v>1124</v>
      </c>
      <c r="AN2775" s="60" t="s">
        <v>1124</v>
      </c>
      <c r="AO2775" s="60"/>
      <c r="AP2775" s="35" t="s">
        <v>1857</v>
      </c>
      <c r="AQ2775" s="377">
        <v>0</v>
      </c>
      <c r="AR2775" s="378">
        <v>0</v>
      </c>
      <c r="AS2775" s="377">
        <v>0</v>
      </c>
      <c r="AT2775" s="378">
        <v>0</v>
      </c>
      <c r="AU2775" s="377">
        <v>0</v>
      </c>
      <c r="AV2775" s="377">
        <v>0</v>
      </c>
      <c r="AW2775" s="377">
        <v>0</v>
      </c>
      <c r="AX2775">
        <v>0</v>
      </c>
      <c r="AY2775">
        <v>0</v>
      </c>
    </row>
    <row r="2776" spans="1:53" ht="15.75" hidden="1" customHeight="1" x14ac:dyDescent="0.2">
      <c r="A2776" s="46">
        <v>7473</v>
      </c>
      <c r="B2776" s="258" t="s">
        <v>10928</v>
      </c>
      <c r="C2776" t="s">
        <v>1128</v>
      </c>
      <c r="D2776" t="s">
        <v>1477</v>
      </c>
      <c r="E2776" t="s">
        <v>2504</v>
      </c>
      <c r="F2776" s="29" t="s">
        <v>10788</v>
      </c>
      <c r="G2776" s="47">
        <v>7</v>
      </c>
      <c r="H2776" t="s">
        <v>10788</v>
      </c>
      <c r="I2776">
        <v>1</v>
      </c>
      <c r="J2776" t="s">
        <v>10929</v>
      </c>
      <c r="K2776" t="s">
        <v>1167</v>
      </c>
      <c r="L2776" t="s">
        <v>10930</v>
      </c>
      <c r="M2776" t="s">
        <v>2219</v>
      </c>
      <c r="N2776" s="34">
        <v>0</v>
      </c>
      <c r="O2776" s="34" t="s">
        <v>289</v>
      </c>
      <c r="P2776" s="34" t="s">
        <v>296</v>
      </c>
      <c r="Q2776" s="34" t="s">
        <v>2220</v>
      </c>
      <c r="R2776" s="34" t="s">
        <v>790</v>
      </c>
      <c r="S2776" s="48" t="s">
        <v>1123</v>
      </c>
      <c r="T2776" s="13" t="s">
        <v>122</v>
      </c>
      <c r="U2776" s="12" t="s">
        <v>122</v>
      </c>
      <c r="V2776" s="12" t="s">
        <v>122</v>
      </c>
      <c r="W2776" s="12" t="s">
        <v>1863</v>
      </c>
      <c r="X2776" s="14" t="str">
        <f t="shared" si="43"/>
        <v>В</v>
      </c>
      <c r="Y2776" s="271">
        <f>Таблица1[[#This Row],[ID_intellix]]</f>
        <v>7473</v>
      </c>
      <c r="Z2776" s="269" t="s">
        <v>122</v>
      </c>
      <c r="AA2776" s="145">
        <f>IF(OR(Таблица1[[#This Row],[CARDIO_report]]&lt;&gt;0,Таблица1[[#This Row],[AI COMBO_report]]&lt;&gt;0,Таблица1[[#This Row],[OTC_report]]&lt;&gt;0),1,0)</f>
        <v>1</v>
      </c>
      <c r="AB2776" s="60" t="s">
        <v>1124</v>
      </c>
      <c r="AC2776" s="60" t="s">
        <v>1124</v>
      </c>
      <c r="AD2776" s="60" t="s">
        <v>1124</v>
      </c>
      <c r="AE2776" s="60" t="s">
        <v>1124</v>
      </c>
      <c r="AF2776" s="60"/>
      <c r="AG2776" s="89" t="s">
        <v>1414</v>
      </c>
      <c r="AH2776" s="89">
        <v>472</v>
      </c>
      <c r="AI2776" s="89" t="s">
        <v>1414</v>
      </c>
      <c r="AJ2776" s="89">
        <v>439</v>
      </c>
      <c r="AK2776" s="89" t="s">
        <v>2516</v>
      </c>
      <c r="AL2776" s="89">
        <v>143</v>
      </c>
      <c r="AM2776" s="89" t="s">
        <v>2516</v>
      </c>
      <c r="AN2776" s="89">
        <v>220</v>
      </c>
      <c r="AP2776" s="35" t="s">
        <v>1857</v>
      </c>
      <c r="AQ2776" s="377">
        <v>0</v>
      </c>
      <c r="AR2776" s="378">
        <v>0</v>
      </c>
      <c r="AS2776" s="377">
        <v>0</v>
      </c>
      <c r="AT2776" s="378">
        <v>0</v>
      </c>
      <c r="AU2776" s="377">
        <v>0</v>
      </c>
      <c r="AV2776" s="377">
        <v>0</v>
      </c>
      <c r="AW2776" s="377">
        <v>0</v>
      </c>
      <c r="AX2776">
        <v>0</v>
      </c>
      <c r="AY2776">
        <v>0</v>
      </c>
    </row>
    <row r="2777" spans="1:53" ht="15.75" hidden="1" customHeight="1" x14ac:dyDescent="0.2">
      <c r="A2777" s="46">
        <v>2261</v>
      </c>
      <c r="B2777" s="258" t="s">
        <v>10978</v>
      </c>
      <c r="C2777" t="s">
        <v>1128</v>
      </c>
      <c r="D2777" t="s">
        <v>1172</v>
      </c>
      <c r="E2777" t="s">
        <v>2504</v>
      </c>
      <c r="F2777" s="29" t="s">
        <v>2617</v>
      </c>
      <c r="G2777" s="53">
        <v>1</v>
      </c>
      <c r="H2777" t="s">
        <v>2563</v>
      </c>
      <c r="I2777">
        <v>1</v>
      </c>
      <c r="J2777" t="s">
        <v>10979</v>
      </c>
      <c r="K2777" t="s">
        <v>1167</v>
      </c>
      <c r="L2777" t="s">
        <v>10980</v>
      </c>
      <c r="M2777" t="s">
        <v>2219</v>
      </c>
      <c r="N2777" s="34" t="s">
        <v>615</v>
      </c>
      <c r="O2777" s="34" t="s">
        <v>289</v>
      </c>
      <c r="P2777" s="34" t="s">
        <v>296</v>
      </c>
      <c r="Q2777" s="34" t="s">
        <v>2220</v>
      </c>
      <c r="R2777" s="34" t="s">
        <v>790</v>
      </c>
      <c r="S2777" s="48" t="s">
        <v>1123</v>
      </c>
      <c r="T2777" s="13" t="s">
        <v>1863</v>
      </c>
      <c r="U2777" s="12" t="s">
        <v>122</v>
      </c>
      <c r="V2777" s="12" t="s">
        <v>122</v>
      </c>
      <c r="W2777" s="12" t="s">
        <v>1863</v>
      </c>
      <c r="X2777" s="14" t="str">
        <f t="shared" si="43"/>
        <v>А</v>
      </c>
      <c r="Y2777" s="271">
        <f>Таблица1[[#This Row],[ID_intellix]]</f>
        <v>2261</v>
      </c>
      <c r="Z2777" s="269" t="s">
        <v>122</v>
      </c>
      <c r="AA2777" s="145">
        <f>IF(OR(Таблица1[[#This Row],[CARDIO_report]]&lt;&gt;0,Таблица1[[#This Row],[AI COMBO_report]]&lt;&gt;0,Таблица1[[#This Row],[OTC_report]]&lt;&gt;0),1,0)</f>
        <v>1</v>
      </c>
      <c r="AB2777" s="60" t="s">
        <v>1124</v>
      </c>
      <c r="AC2777" s="60" t="s">
        <v>1124</v>
      </c>
      <c r="AD2777" s="60" t="s">
        <v>1124</v>
      </c>
      <c r="AE2777" s="60" t="s">
        <v>1124</v>
      </c>
      <c r="AF2777" s="60"/>
      <c r="AG2777" s="89" t="s">
        <v>1437</v>
      </c>
      <c r="AH2777" s="89">
        <v>120</v>
      </c>
      <c r="AI2777" s="89" t="s">
        <v>1437</v>
      </c>
      <c r="AJ2777" s="89">
        <v>238</v>
      </c>
      <c r="AK2777" s="89" t="s">
        <v>1437</v>
      </c>
      <c r="AL2777" s="89">
        <v>268</v>
      </c>
      <c r="AM2777" s="89" t="s">
        <v>1437</v>
      </c>
      <c r="AN2777" s="89">
        <v>248</v>
      </c>
      <c r="AP2777" s="35" t="s">
        <v>1917</v>
      </c>
      <c r="AQ2777" s="377">
        <v>0</v>
      </c>
      <c r="AR2777" s="378">
        <v>0</v>
      </c>
      <c r="AS2777" s="377">
        <v>0</v>
      </c>
      <c r="AT2777" s="378">
        <v>0</v>
      </c>
      <c r="AU2777" s="377">
        <v>0</v>
      </c>
      <c r="AV2777" s="377">
        <v>0</v>
      </c>
      <c r="AW2777" s="377">
        <v>0</v>
      </c>
      <c r="AX2777">
        <v>0</v>
      </c>
      <c r="AY2777">
        <v>0</v>
      </c>
      <c r="BA2777" s="2" t="s">
        <v>15962</v>
      </c>
    </row>
    <row r="2778" spans="1:53" ht="15.75" hidden="1" customHeight="1" x14ac:dyDescent="0.2">
      <c r="A2778" s="46">
        <v>2675</v>
      </c>
      <c r="B2778" s="258" t="s">
        <v>11019</v>
      </c>
      <c r="C2778" t="s">
        <v>1128</v>
      </c>
      <c r="D2778" t="s">
        <v>1477</v>
      </c>
      <c r="E2778" t="s">
        <v>2504</v>
      </c>
      <c r="F2778" s="29" t="s">
        <v>2617</v>
      </c>
      <c r="G2778" s="53">
        <v>25</v>
      </c>
      <c r="H2778" t="s">
        <v>2563</v>
      </c>
      <c r="I2778">
        <v>1</v>
      </c>
      <c r="J2778" t="s">
        <v>15872</v>
      </c>
      <c r="K2778" t="s">
        <v>1167</v>
      </c>
      <c r="L2778" t="s">
        <v>11020</v>
      </c>
      <c r="M2778" t="s">
        <v>2219</v>
      </c>
      <c r="N2778" s="34" t="s">
        <v>615</v>
      </c>
      <c r="O2778" s="34" t="s">
        <v>289</v>
      </c>
      <c r="P2778" s="34">
        <v>0</v>
      </c>
      <c r="Q2778" s="34" t="s">
        <v>2220</v>
      </c>
      <c r="R2778" s="34" t="s">
        <v>914</v>
      </c>
      <c r="S2778" s="48" t="s">
        <v>1123</v>
      </c>
      <c r="T2778" s="13" t="s">
        <v>122</v>
      </c>
      <c r="U2778" s="12" t="s">
        <v>1863</v>
      </c>
      <c r="V2778" s="12" t="s">
        <v>1863</v>
      </c>
      <c r="W2778" s="12" t="s">
        <v>122</v>
      </c>
      <c r="X2778" s="14" t="str">
        <f t="shared" si="43"/>
        <v>А</v>
      </c>
      <c r="Y2778" s="271">
        <f>Таблица1[[#This Row],[ID_intellix]]</f>
        <v>2675</v>
      </c>
      <c r="Z2778" s="269" t="s">
        <v>122</v>
      </c>
      <c r="AA2778" s="145">
        <f>IF(OR(Таблица1[[#This Row],[CARDIO_report]]&lt;&gt;0,Таблица1[[#This Row],[AI COMBO_report]]&lt;&gt;0,Таблица1[[#This Row],[OTC_report]]&lt;&gt;0),1,0)</f>
        <v>1</v>
      </c>
      <c r="AB2778" s="60" t="s">
        <v>1124</v>
      </c>
      <c r="AC2778" s="60" t="s">
        <v>1124</v>
      </c>
      <c r="AD2778" s="60" t="s">
        <v>1124</v>
      </c>
      <c r="AE2778" s="60" t="s">
        <v>1124</v>
      </c>
      <c r="AF2778" s="60"/>
      <c r="AG2778" s="89" t="s">
        <v>1437</v>
      </c>
      <c r="AH2778" s="89">
        <v>291</v>
      </c>
      <c r="AI2778" s="89" t="s">
        <v>1414</v>
      </c>
      <c r="AJ2778" s="89">
        <v>404</v>
      </c>
      <c r="AK2778" s="89" t="s">
        <v>1414</v>
      </c>
      <c r="AL2778" s="89">
        <v>347</v>
      </c>
      <c r="AM2778" s="89" t="s">
        <v>1414</v>
      </c>
      <c r="AN2778" s="89">
        <v>519</v>
      </c>
      <c r="AP2778" s="35" t="s">
        <v>1917</v>
      </c>
      <c r="AQ2778" s="377">
        <v>0</v>
      </c>
      <c r="AR2778" s="378">
        <v>0</v>
      </c>
      <c r="AS2778" s="377">
        <v>0</v>
      </c>
      <c r="AT2778" s="378">
        <v>0</v>
      </c>
      <c r="AU2778" s="377">
        <v>0</v>
      </c>
      <c r="AV2778" s="377">
        <v>0</v>
      </c>
      <c r="AW2778" s="377">
        <v>0</v>
      </c>
      <c r="AX2778">
        <v>0</v>
      </c>
      <c r="AY2778">
        <v>0</v>
      </c>
      <c r="BA2778" s="2" t="s">
        <v>15962</v>
      </c>
    </row>
    <row r="2779" spans="1:53" ht="15.75" hidden="1" customHeight="1" x14ac:dyDescent="0.2">
      <c r="A2779" s="46">
        <v>1404</v>
      </c>
      <c r="B2779" s="258" t="s">
        <v>11028</v>
      </c>
      <c r="C2779" t="s">
        <v>1128</v>
      </c>
      <c r="D2779" t="s">
        <v>1169</v>
      </c>
      <c r="E2779" t="s">
        <v>2504</v>
      </c>
      <c r="F2779" s="29" t="s">
        <v>2617</v>
      </c>
      <c r="G2779" s="53">
        <v>4</v>
      </c>
      <c r="H2779" t="s">
        <v>2563</v>
      </c>
      <c r="I2779">
        <v>1</v>
      </c>
      <c r="J2779" t="s">
        <v>15892</v>
      </c>
      <c r="K2779" t="s">
        <v>1167</v>
      </c>
      <c r="L2779" t="s">
        <v>11029</v>
      </c>
      <c r="M2779" t="s">
        <v>2219</v>
      </c>
      <c r="N2779" s="34">
        <v>0</v>
      </c>
      <c r="O2779" s="34" t="s">
        <v>289</v>
      </c>
      <c r="P2779" s="34">
        <v>0</v>
      </c>
      <c r="Q2779" s="34" t="s">
        <v>2220</v>
      </c>
      <c r="R2779" s="34" t="s">
        <v>790</v>
      </c>
      <c r="S2779" s="48" t="s">
        <v>1123</v>
      </c>
      <c r="T2779" s="13" t="s">
        <v>122</v>
      </c>
      <c r="U2779" s="12" t="s">
        <v>122</v>
      </c>
      <c r="V2779" s="12" t="s">
        <v>1863</v>
      </c>
      <c r="W2779" s="12" t="s">
        <v>122</v>
      </c>
      <c r="X2779" s="14" t="str">
        <f t="shared" si="43"/>
        <v>В</v>
      </c>
      <c r="Y2779" s="271">
        <f>Таблица1[[#This Row],[ID_intellix]]</f>
        <v>1404</v>
      </c>
      <c r="Z2779" s="269" t="s">
        <v>122</v>
      </c>
      <c r="AA2779" s="145">
        <f>IF(OR(Таблица1[[#This Row],[CARDIO_report]]&lt;&gt;0,Таблица1[[#This Row],[AI COMBO_report]]&lt;&gt;0,Таблица1[[#This Row],[OTC_report]]&lt;&gt;0),1,0)</f>
        <v>1</v>
      </c>
      <c r="AB2779" s="60" t="s">
        <v>1124</v>
      </c>
      <c r="AC2779" s="60" t="s">
        <v>1124</v>
      </c>
      <c r="AD2779" s="60" t="s">
        <v>1124</v>
      </c>
      <c r="AE2779" s="60" t="s">
        <v>1124</v>
      </c>
      <c r="AF2779" s="60"/>
      <c r="AG2779" s="89" t="s">
        <v>1437</v>
      </c>
      <c r="AH2779" s="89">
        <v>116</v>
      </c>
      <c r="AI2779" s="89" t="s">
        <v>1145</v>
      </c>
      <c r="AJ2779" s="89">
        <v>381</v>
      </c>
      <c r="AK2779" s="89" t="s">
        <v>1145</v>
      </c>
      <c r="AL2779" s="89">
        <v>372</v>
      </c>
      <c r="AM2779" s="89" t="s">
        <v>1414</v>
      </c>
      <c r="AN2779" s="89">
        <v>482</v>
      </c>
      <c r="AP2779" s="35" t="s">
        <v>1917</v>
      </c>
      <c r="AQ2779" s="377">
        <v>0</v>
      </c>
      <c r="AR2779" s="378">
        <v>0</v>
      </c>
      <c r="AS2779" s="377">
        <v>0</v>
      </c>
      <c r="AT2779" s="378">
        <v>0</v>
      </c>
      <c r="AU2779" s="377">
        <v>0</v>
      </c>
      <c r="AV2779" s="377">
        <v>0</v>
      </c>
      <c r="AW2779" s="377">
        <v>0</v>
      </c>
      <c r="AX2779">
        <v>0</v>
      </c>
      <c r="AY2779">
        <v>0</v>
      </c>
    </row>
    <row r="2780" spans="1:53" ht="15.75" hidden="1" customHeight="1" x14ac:dyDescent="0.2">
      <c r="A2780" s="46">
        <v>1390</v>
      </c>
      <c r="B2780" s="258" t="s">
        <v>11030</v>
      </c>
      <c r="C2780" t="s">
        <v>1128</v>
      </c>
      <c r="D2780" t="s">
        <v>1169</v>
      </c>
      <c r="E2780" t="s">
        <v>2504</v>
      </c>
      <c r="F2780" s="29" t="s">
        <v>2617</v>
      </c>
      <c r="G2780" s="53">
        <v>5</v>
      </c>
      <c r="H2780" t="s">
        <v>2563</v>
      </c>
      <c r="I2780">
        <v>1</v>
      </c>
      <c r="J2780" t="s">
        <v>15899</v>
      </c>
      <c r="K2780" t="s">
        <v>1167</v>
      </c>
      <c r="L2780" t="s">
        <v>11031</v>
      </c>
      <c r="M2780" t="s">
        <v>2219</v>
      </c>
      <c r="N2780" s="34">
        <v>0</v>
      </c>
      <c r="O2780" s="34" t="s">
        <v>289</v>
      </c>
      <c r="P2780" s="34" t="s">
        <v>296</v>
      </c>
      <c r="Q2780" s="34" t="s">
        <v>2220</v>
      </c>
      <c r="R2780" s="34" t="s">
        <v>914</v>
      </c>
      <c r="S2780" s="48" t="s">
        <v>1123</v>
      </c>
      <c r="T2780" s="13" t="s">
        <v>122</v>
      </c>
      <c r="U2780" s="12" t="s">
        <v>122</v>
      </c>
      <c r="V2780" s="12" t="s">
        <v>1863</v>
      </c>
      <c r="W2780" s="12" t="s">
        <v>122</v>
      </c>
      <c r="X2780" s="14" t="str">
        <f t="shared" si="43"/>
        <v>В</v>
      </c>
      <c r="Y2780" s="271">
        <f>Таблица1[[#This Row],[ID_intellix]]</f>
        <v>1390</v>
      </c>
      <c r="Z2780" s="269" t="s">
        <v>122</v>
      </c>
      <c r="AA2780" s="145">
        <f>IF(OR(Таблица1[[#This Row],[CARDIO_report]]&lt;&gt;0,Таблица1[[#This Row],[AI COMBO_report]]&lt;&gt;0,Таблица1[[#This Row],[OTC_report]]&lt;&gt;0),1,0)</f>
        <v>1</v>
      </c>
      <c r="AB2780" s="60" t="s">
        <v>1124</v>
      </c>
      <c r="AC2780" s="60" t="s">
        <v>1124</v>
      </c>
      <c r="AD2780" s="60" t="s">
        <v>1124</v>
      </c>
      <c r="AE2780" s="60" t="s">
        <v>1124</v>
      </c>
      <c r="AF2780" s="60"/>
      <c r="AG2780" s="89" t="s">
        <v>1437</v>
      </c>
      <c r="AH2780" s="89">
        <v>152</v>
      </c>
      <c r="AI2780" s="89" t="s">
        <v>1145</v>
      </c>
      <c r="AJ2780" s="89">
        <v>362</v>
      </c>
      <c r="AK2780" s="89" t="s">
        <v>1437</v>
      </c>
      <c r="AL2780" s="89">
        <v>276</v>
      </c>
      <c r="AM2780" s="89" t="s">
        <v>1414</v>
      </c>
      <c r="AN2780" s="89">
        <v>460</v>
      </c>
      <c r="AP2780" s="35" t="s">
        <v>1917</v>
      </c>
      <c r="AQ2780" s="377">
        <v>0</v>
      </c>
      <c r="AR2780" s="378">
        <v>0</v>
      </c>
      <c r="AS2780" s="377">
        <v>0</v>
      </c>
      <c r="AT2780" s="378">
        <v>0</v>
      </c>
      <c r="AU2780" s="377">
        <v>0</v>
      </c>
      <c r="AV2780" s="377">
        <v>0</v>
      </c>
      <c r="AW2780" s="377">
        <v>0</v>
      </c>
      <c r="AX2780">
        <v>0</v>
      </c>
      <c r="AY2780">
        <v>0</v>
      </c>
    </row>
    <row r="2781" spans="1:53" ht="15.75" hidden="1" customHeight="1" x14ac:dyDescent="0.2">
      <c r="A2781" s="46">
        <v>625</v>
      </c>
      <c r="B2781" s="258" t="s">
        <v>11051</v>
      </c>
      <c r="C2781" t="s">
        <v>1128</v>
      </c>
      <c r="D2781" t="s">
        <v>1172</v>
      </c>
      <c r="E2781" t="s">
        <v>2504</v>
      </c>
      <c r="F2781" s="29" t="s">
        <v>2655</v>
      </c>
      <c r="G2781" s="53">
        <v>10</v>
      </c>
      <c r="H2781" t="s">
        <v>2563</v>
      </c>
      <c r="I2781">
        <v>1</v>
      </c>
      <c r="J2781" t="s">
        <v>11052</v>
      </c>
      <c r="K2781" t="s">
        <v>1167</v>
      </c>
      <c r="L2781" t="s">
        <v>11053</v>
      </c>
      <c r="M2781" t="s">
        <v>2219</v>
      </c>
      <c r="N2781" s="34">
        <v>0</v>
      </c>
      <c r="O2781" s="34" t="s">
        <v>289</v>
      </c>
      <c r="P2781" s="34">
        <v>0</v>
      </c>
      <c r="Q2781" s="34" t="s">
        <v>2220</v>
      </c>
      <c r="R2781" s="34" t="s">
        <v>790</v>
      </c>
      <c r="S2781" s="48" t="s">
        <v>1123</v>
      </c>
      <c r="T2781" s="13" t="s">
        <v>122</v>
      </c>
      <c r="U2781" s="12" t="s">
        <v>122</v>
      </c>
      <c r="V2781" s="12" t="s">
        <v>122</v>
      </c>
      <c r="W2781" s="12" t="s">
        <v>122</v>
      </c>
      <c r="X2781" s="14" t="str">
        <f t="shared" si="43"/>
        <v>С</v>
      </c>
      <c r="Y2781" s="271">
        <f>Таблица1[[#This Row],[ID_intellix]]</f>
        <v>625</v>
      </c>
      <c r="Z2781" s="269" t="s">
        <v>122</v>
      </c>
      <c r="AA2781" s="145">
        <f>IF(OR(Таблица1[[#This Row],[CARDIO_report]]&lt;&gt;0,Таблица1[[#This Row],[AI COMBO_report]]&lt;&gt;0,Таблица1[[#This Row],[OTC_report]]&lt;&gt;0),1,0)</f>
        <v>1</v>
      </c>
      <c r="AB2781" s="60" t="s">
        <v>1124</v>
      </c>
      <c r="AC2781" s="60" t="s">
        <v>1124</v>
      </c>
      <c r="AD2781" s="60" t="s">
        <v>1124</v>
      </c>
      <c r="AE2781" s="60" t="s">
        <v>1124</v>
      </c>
      <c r="AF2781" s="60"/>
      <c r="AG2781" s="89" t="s">
        <v>1437</v>
      </c>
      <c r="AH2781" s="89">
        <v>73</v>
      </c>
      <c r="AI2781" s="89" t="s">
        <v>1145</v>
      </c>
      <c r="AJ2781" s="89">
        <v>341</v>
      </c>
      <c r="AK2781" s="89" t="s">
        <v>1437</v>
      </c>
      <c r="AL2781" s="89">
        <v>192</v>
      </c>
      <c r="AM2781" s="89" t="s">
        <v>1145</v>
      </c>
      <c r="AN2781" s="89">
        <v>407</v>
      </c>
      <c r="AP2781" s="35" t="s">
        <v>1857</v>
      </c>
      <c r="AQ2781" s="377">
        <v>0</v>
      </c>
      <c r="AR2781" s="378">
        <v>0</v>
      </c>
      <c r="AS2781" s="377">
        <v>0</v>
      </c>
      <c r="AT2781" s="378">
        <v>0</v>
      </c>
      <c r="AU2781" s="377">
        <v>0</v>
      </c>
      <c r="AV2781" s="377">
        <v>0</v>
      </c>
      <c r="AW2781" s="377">
        <v>0</v>
      </c>
      <c r="AX2781">
        <v>0</v>
      </c>
      <c r="AY2781">
        <v>0</v>
      </c>
    </row>
    <row r="2782" spans="1:53" ht="15.75" hidden="1" customHeight="1" x14ac:dyDescent="0.2">
      <c r="A2782" s="46">
        <v>1125</v>
      </c>
      <c r="B2782" s="258" t="s">
        <v>11065</v>
      </c>
      <c r="C2782" t="s">
        <v>1128</v>
      </c>
      <c r="D2782" t="s">
        <v>1501</v>
      </c>
      <c r="E2782" t="s">
        <v>2504</v>
      </c>
      <c r="F2782" s="29" t="s">
        <v>2655</v>
      </c>
      <c r="G2782" s="53">
        <v>18</v>
      </c>
      <c r="H2782" t="s">
        <v>2563</v>
      </c>
      <c r="I2782">
        <v>1</v>
      </c>
      <c r="J2782" t="s">
        <v>11066</v>
      </c>
      <c r="K2782" t="s">
        <v>1167</v>
      </c>
      <c r="L2782" t="s">
        <v>11067</v>
      </c>
      <c r="M2782" t="s">
        <v>2219</v>
      </c>
      <c r="N2782" s="34">
        <v>0</v>
      </c>
      <c r="O2782" s="34" t="s">
        <v>289</v>
      </c>
      <c r="P2782" s="34">
        <v>0</v>
      </c>
      <c r="Q2782" s="34" t="s">
        <v>2220</v>
      </c>
      <c r="R2782" s="34" t="s">
        <v>790</v>
      </c>
      <c r="S2782" s="48" t="s">
        <v>1123</v>
      </c>
      <c r="T2782" s="13" t="s">
        <v>122</v>
      </c>
      <c r="U2782" s="12" t="s">
        <v>1863</v>
      </c>
      <c r="V2782" s="12" t="s">
        <v>122</v>
      </c>
      <c r="W2782" s="12" t="s">
        <v>122</v>
      </c>
      <c r="X2782" s="14" t="str">
        <f t="shared" si="43"/>
        <v>В</v>
      </c>
      <c r="Y2782" s="271">
        <f>Таблица1[[#This Row],[ID_intellix]]</f>
        <v>1125</v>
      </c>
      <c r="Z2782" s="269" t="s">
        <v>122</v>
      </c>
      <c r="AA2782" s="145">
        <f>IF(OR(Таблица1[[#This Row],[CARDIO_report]]&lt;&gt;0,Таблица1[[#This Row],[AI COMBO_report]]&lt;&gt;0,Таблица1[[#This Row],[OTC_report]]&lt;&gt;0),1,0)</f>
        <v>1</v>
      </c>
      <c r="AB2782" s="60" t="s">
        <v>1124</v>
      </c>
      <c r="AC2782" s="60" t="s">
        <v>1124</v>
      </c>
      <c r="AD2782" s="60" t="s">
        <v>1124</v>
      </c>
      <c r="AE2782" s="60" t="s">
        <v>1124</v>
      </c>
      <c r="AF2782" s="60"/>
      <c r="AG2782" s="89" t="s">
        <v>1437</v>
      </c>
      <c r="AH2782" s="89">
        <v>64</v>
      </c>
      <c r="AI2782" s="89" t="s">
        <v>1145</v>
      </c>
      <c r="AJ2782" s="89">
        <v>332</v>
      </c>
      <c r="AK2782" s="89" t="s">
        <v>1437</v>
      </c>
      <c r="AL2782" s="89">
        <v>261</v>
      </c>
      <c r="AM2782" s="89" t="s">
        <v>1145</v>
      </c>
      <c r="AN2782" s="89">
        <v>515</v>
      </c>
      <c r="AP2782" s="35" t="s">
        <v>1857</v>
      </c>
      <c r="AQ2782" s="377">
        <v>0</v>
      </c>
      <c r="AR2782" s="378">
        <v>0</v>
      </c>
      <c r="AS2782" s="377">
        <v>0</v>
      </c>
      <c r="AT2782" s="378">
        <v>0</v>
      </c>
      <c r="AU2782" s="377">
        <v>0</v>
      </c>
      <c r="AV2782" s="377">
        <v>0</v>
      </c>
      <c r="AW2782" s="377">
        <v>0</v>
      </c>
      <c r="AX2782">
        <v>0</v>
      </c>
      <c r="AY2782">
        <v>0</v>
      </c>
    </row>
    <row r="2783" spans="1:53" ht="15.75" hidden="1" customHeight="1" x14ac:dyDescent="0.2">
      <c r="A2783" s="46">
        <v>2095</v>
      </c>
      <c r="B2783" s="258" t="s">
        <v>11080</v>
      </c>
      <c r="C2783" t="s">
        <v>1128</v>
      </c>
      <c r="D2783" t="s">
        <v>1173</v>
      </c>
      <c r="E2783" t="s">
        <v>2504</v>
      </c>
      <c r="F2783" s="29" t="s">
        <v>2655</v>
      </c>
      <c r="G2783" s="53">
        <v>26</v>
      </c>
      <c r="H2783" t="s">
        <v>2563</v>
      </c>
      <c r="I2783">
        <v>1</v>
      </c>
      <c r="J2783" t="s">
        <v>11081</v>
      </c>
      <c r="K2783" t="s">
        <v>1167</v>
      </c>
      <c r="L2783" t="s">
        <v>11082</v>
      </c>
      <c r="M2783" t="s">
        <v>2219</v>
      </c>
      <c r="N2783" s="34">
        <v>0</v>
      </c>
      <c r="O2783" s="34" t="s">
        <v>289</v>
      </c>
      <c r="P2783" s="34">
        <v>0</v>
      </c>
      <c r="Q2783" s="34" t="s">
        <v>2220</v>
      </c>
      <c r="R2783" s="34" t="s">
        <v>914</v>
      </c>
      <c r="S2783" s="48" t="s">
        <v>1123</v>
      </c>
      <c r="T2783" s="13" t="s">
        <v>122</v>
      </c>
      <c r="U2783" s="12" t="s">
        <v>122</v>
      </c>
      <c r="V2783" s="12" t="s">
        <v>122</v>
      </c>
      <c r="W2783" s="12" t="s">
        <v>122</v>
      </c>
      <c r="X2783" s="14" t="str">
        <f t="shared" si="43"/>
        <v>С</v>
      </c>
      <c r="Y2783" s="271">
        <f>Таблица1[[#This Row],[ID_intellix]]</f>
        <v>2095</v>
      </c>
      <c r="Z2783" s="269" t="s">
        <v>122</v>
      </c>
      <c r="AA2783" s="145">
        <f>IF(OR(Таблица1[[#This Row],[CARDIO_report]]&lt;&gt;0,Таблица1[[#This Row],[AI COMBO_report]]&lt;&gt;0,Таблица1[[#This Row],[OTC_report]]&lt;&gt;0),1,0)</f>
        <v>1</v>
      </c>
      <c r="AB2783" s="60" t="s">
        <v>1124</v>
      </c>
      <c r="AC2783" s="60" t="s">
        <v>1124</v>
      </c>
      <c r="AD2783" s="60" t="s">
        <v>1124</v>
      </c>
      <c r="AE2783" s="60" t="s">
        <v>1124</v>
      </c>
      <c r="AF2783" s="60"/>
      <c r="AG2783" s="89" t="s">
        <v>1437</v>
      </c>
      <c r="AH2783" s="89">
        <v>21</v>
      </c>
      <c r="AI2783" s="89" t="s">
        <v>1437</v>
      </c>
      <c r="AJ2783" s="89">
        <v>251</v>
      </c>
      <c r="AK2783" s="89" t="s">
        <v>1437</v>
      </c>
      <c r="AL2783" s="89">
        <v>278</v>
      </c>
      <c r="AM2783" s="89" t="s">
        <v>1145</v>
      </c>
      <c r="AN2783" s="89">
        <v>430</v>
      </c>
      <c r="AP2783" s="35" t="s">
        <v>1857</v>
      </c>
      <c r="AQ2783" s="377">
        <v>0</v>
      </c>
      <c r="AR2783" s="378">
        <v>0</v>
      </c>
      <c r="AS2783" s="377">
        <v>0</v>
      </c>
      <c r="AT2783" s="378">
        <v>0</v>
      </c>
      <c r="AU2783" s="377">
        <v>0</v>
      </c>
      <c r="AV2783" s="377">
        <v>0</v>
      </c>
      <c r="AW2783" s="377">
        <v>0</v>
      </c>
      <c r="AX2783">
        <v>0</v>
      </c>
      <c r="AY2783">
        <v>0</v>
      </c>
    </row>
    <row r="2784" spans="1:53" ht="15.75" hidden="1" customHeight="1" x14ac:dyDescent="0.2">
      <c r="A2784" s="46">
        <v>749</v>
      </c>
      <c r="B2784" s="258" t="s">
        <v>11101</v>
      </c>
      <c r="C2784" t="s">
        <v>1128</v>
      </c>
      <c r="D2784" t="s">
        <v>1166</v>
      </c>
      <c r="E2784" t="s">
        <v>2504</v>
      </c>
      <c r="F2784" s="29" t="s">
        <v>2627</v>
      </c>
      <c r="G2784" s="53">
        <v>3</v>
      </c>
      <c r="H2784" t="s">
        <v>2610</v>
      </c>
      <c r="I2784">
        <v>1</v>
      </c>
      <c r="J2784" t="s">
        <v>11102</v>
      </c>
      <c r="K2784" t="s">
        <v>1167</v>
      </c>
      <c r="L2784" t="s">
        <v>11103</v>
      </c>
      <c r="M2784" t="s">
        <v>2219</v>
      </c>
      <c r="N2784" s="34">
        <v>0</v>
      </c>
      <c r="O2784" s="34" t="s">
        <v>289</v>
      </c>
      <c r="P2784" s="34">
        <v>0</v>
      </c>
      <c r="Q2784" s="34" t="s">
        <v>2220</v>
      </c>
      <c r="R2784" s="34" t="s">
        <v>914</v>
      </c>
      <c r="S2784" s="48" t="s">
        <v>1123</v>
      </c>
      <c r="T2784" s="13" t="s">
        <v>122</v>
      </c>
      <c r="U2784" s="12" t="s">
        <v>122</v>
      </c>
      <c r="V2784" s="12" t="s">
        <v>1863</v>
      </c>
      <c r="W2784" s="12" t="s">
        <v>122</v>
      </c>
      <c r="X2784" s="14" t="str">
        <f t="shared" si="43"/>
        <v>В</v>
      </c>
      <c r="Y2784" s="271">
        <f>Таблица1[[#This Row],[ID_intellix]]</f>
        <v>749</v>
      </c>
      <c r="Z2784" s="269" t="s">
        <v>122</v>
      </c>
      <c r="AA2784" s="145">
        <f>IF(OR(Таблица1[[#This Row],[CARDIO_report]]&lt;&gt;0,Таблица1[[#This Row],[AI COMBO_report]]&lt;&gt;0,Таблица1[[#This Row],[OTC_report]]&lt;&gt;0),1,0)</f>
        <v>1</v>
      </c>
      <c r="AB2784" s="60" t="s">
        <v>1124</v>
      </c>
      <c r="AC2784" s="60" t="s">
        <v>1124</v>
      </c>
      <c r="AD2784" s="60" t="s">
        <v>1124</v>
      </c>
      <c r="AE2784" s="60" t="s">
        <v>1124</v>
      </c>
      <c r="AF2784" s="60"/>
      <c r="AG2784" s="89" t="s">
        <v>1145</v>
      </c>
      <c r="AH2784" s="89">
        <v>430</v>
      </c>
      <c r="AI2784" s="89" t="s">
        <v>1145</v>
      </c>
      <c r="AJ2784" s="89">
        <v>521</v>
      </c>
      <c r="AK2784" s="89" t="s">
        <v>1437</v>
      </c>
      <c r="AL2784" s="89">
        <v>221</v>
      </c>
      <c r="AM2784" s="89" t="s">
        <v>1414</v>
      </c>
      <c r="AN2784" s="89">
        <v>399</v>
      </c>
      <c r="AP2784" s="35" t="s">
        <v>1917</v>
      </c>
      <c r="AQ2784" s="377">
        <v>0</v>
      </c>
      <c r="AR2784" s="378">
        <v>0</v>
      </c>
      <c r="AS2784" s="377">
        <v>0</v>
      </c>
      <c r="AT2784" s="378">
        <v>0</v>
      </c>
      <c r="AU2784" s="377">
        <v>0</v>
      </c>
      <c r="AV2784" s="377">
        <v>0</v>
      </c>
      <c r="AW2784" s="377">
        <v>0</v>
      </c>
      <c r="AX2784">
        <v>0</v>
      </c>
      <c r="AY2784">
        <v>0</v>
      </c>
    </row>
    <row r="2785" spans="1:53" ht="15.75" hidden="1" customHeight="1" x14ac:dyDescent="0.2">
      <c r="A2785" s="46">
        <v>3078</v>
      </c>
      <c r="B2785" s="258" t="s">
        <v>11104</v>
      </c>
      <c r="C2785" t="s">
        <v>1128</v>
      </c>
      <c r="D2785" t="s">
        <v>1477</v>
      </c>
      <c r="E2785" t="s">
        <v>2504</v>
      </c>
      <c r="F2785" s="29" t="s">
        <v>2655</v>
      </c>
      <c r="G2785" s="53">
        <v>35</v>
      </c>
      <c r="H2785" t="s">
        <v>2563</v>
      </c>
      <c r="I2785">
        <v>1</v>
      </c>
      <c r="J2785" t="s">
        <v>15886</v>
      </c>
      <c r="K2785" t="s">
        <v>1167</v>
      </c>
      <c r="L2785" t="s">
        <v>11105</v>
      </c>
      <c r="M2785" t="s">
        <v>2219</v>
      </c>
      <c r="N2785" s="34">
        <v>0</v>
      </c>
      <c r="O2785" s="34" t="s">
        <v>289</v>
      </c>
      <c r="P2785" s="34" t="s">
        <v>296</v>
      </c>
      <c r="Q2785" s="34" t="s">
        <v>2220</v>
      </c>
      <c r="R2785" s="34" t="s">
        <v>914</v>
      </c>
      <c r="S2785" s="48" t="s">
        <v>1123</v>
      </c>
      <c r="T2785" s="13" t="s">
        <v>122</v>
      </c>
      <c r="U2785" s="12" t="s">
        <v>122</v>
      </c>
      <c r="V2785" s="12" t="s">
        <v>1863</v>
      </c>
      <c r="W2785" s="12" t="s">
        <v>122</v>
      </c>
      <c r="X2785" s="14" t="str">
        <f t="shared" si="43"/>
        <v>В</v>
      </c>
      <c r="Y2785" s="271">
        <f>Таблица1[[#This Row],[ID_intellix]]</f>
        <v>3078</v>
      </c>
      <c r="Z2785" s="269" t="s">
        <v>122</v>
      </c>
      <c r="AA2785" s="145">
        <f>IF(OR(Таблица1[[#This Row],[CARDIO_report]]&lt;&gt;0,Таблица1[[#This Row],[AI COMBO_report]]&lt;&gt;0,Таблица1[[#This Row],[OTC_report]]&lt;&gt;0),1,0)</f>
        <v>1</v>
      </c>
      <c r="AB2785" s="60" t="s">
        <v>1124</v>
      </c>
      <c r="AC2785" s="60" t="s">
        <v>1124</v>
      </c>
      <c r="AD2785" s="60" t="s">
        <v>1124</v>
      </c>
      <c r="AE2785" s="60" t="s">
        <v>1124</v>
      </c>
      <c r="AF2785" s="60"/>
      <c r="AG2785" s="89" t="s">
        <v>1437</v>
      </c>
      <c r="AH2785" s="89">
        <v>106</v>
      </c>
      <c r="AI2785" s="89" t="s">
        <v>1145</v>
      </c>
      <c r="AJ2785" s="89">
        <v>348</v>
      </c>
      <c r="AK2785" s="89" t="s">
        <v>1145</v>
      </c>
      <c r="AL2785" s="89">
        <v>401</v>
      </c>
      <c r="AM2785" s="89" t="s">
        <v>1145</v>
      </c>
      <c r="AN2785" s="89">
        <v>528</v>
      </c>
      <c r="AP2785" s="35" t="s">
        <v>1857</v>
      </c>
      <c r="AQ2785" s="377">
        <v>0</v>
      </c>
      <c r="AR2785" s="378">
        <v>0</v>
      </c>
      <c r="AS2785" s="377">
        <v>0</v>
      </c>
      <c r="AT2785" s="378">
        <v>0</v>
      </c>
      <c r="AU2785" s="377">
        <v>0</v>
      </c>
      <c r="AV2785" s="377">
        <v>0</v>
      </c>
      <c r="AW2785" s="377">
        <v>0</v>
      </c>
      <c r="AX2785">
        <v>0</v>
      </c>
      <c r="AY2785">
        <v>0</v>
      </c>
    </row>
    <row r="2786" spans="1:53" ht="15.75" hidden="1" customHeight="1" x14ac:dyDescent="0.2">
      <c r="A2786" s="46">
        <v>3257</v>
      </c>
      <c r="B2786" s="258" t="s">
        <v>11109</v>
      </c>
      <c r="C2786" t="s">
        <v>1128</v>
      </c>
      <c r="D2786" t="s">
        <v>1169</v>
      </c>
      <c r="E2786" t="s">
        <v>2504</v>
      </c>
      <c r="F2786" s="29" t="s">
        <v>2655</v>
      </c>
      <c r="G2786" s="53">
        <v>38</v>
      </c>
      <c r="H2786" t="s">
        <v>2563</v>
      </c>
      <c r="I2786">
        <v>1</v>
      </c>
      <c r="J2786" t="s">
        <v>15887</v>
      </c>
      <c r="K2786" t="s">
        <v>1167</v>
      </c>
      <c r="L2786" t="s">
        <v>11110</v>
      </c>
      <c r="M2786" t="s">
        <v>2219</v>
      </c>
      <c r="N2786" s="34">
        <v>0</v>
      </c>
      <c r="O2786" s="34" t="s">
        <v>289</v>
      </c>
      <c r="P2786" s="34">
        <v>0</v>
      </c>
      <c r="Q2786" s="34" t="s">
        <v>2220</v>
      </c>
      <c r="R2786" s="34" t="s">
        <v>914</v>
      </c>
      <c r="S2786" s="48" t="s">
        <v>1123</v>
      </c>
      <c r="T2786" s="13" t="s">
        <v>122</v>
      </c>
      <c r="U2786" s="12" t="s">
        <v>122</v>
      </c>
      <c r="V2786" s="12" t="s">
        <v>1863</v>
      </c>
      <c r="W2786" s="12" t="s">
        <v>122</v>
      </c>
      <c r="X2786" s="14" t="str">
        <f t="shared" si="43"/>
        <v>В</v>
      </c>
      <c r="Y2786" s="271">
        <f>Таблица1[[#This Row],[ID_intellix]]</f>
        <v>3257</v>
      </c>
      <c r="Z2786" s="269" t="s">
        <v>122</v>
      </c>
      <c r="AA2786" s="145">
        <f>IF(OR(Таблица1[[#This Row],[CARDIO_report]]&lt;&gt;0,Таблица1[[#This Row],[AI COMBO_report]]&lt;&gt;0,Таблица1[[#This Row],[OTC_report]]&lt;&gt;0),1,0)</f>
        <v>1</v>
      </c>
      <c r="AB2786" s="60" t="s">
        <v>1124</v>
      </c>
      <c r="AC2786" s="60" t="s">
        <v>1124</v>
      </c>
      <c r="AD2786" s="60" t="s">
        <v>1124</v>
      </c>
      <c r="AE2786" s="60" t="s">
        <v>1124</v>
      </c>
      <c r="AF2786" s="60"/>
      <c r="AG2786" s="89" t="s">
        <v>1437</v>
      </c>
      <c r="AH2786" s="89">
        <v>173</v>
      </c>
      <c r="AI2786" s="89" t="s">
        <v>1145</v>
      </c>
      <c r="AJ2786" s="89">
        <v>393</v>
      </c>
      <c r="AK2786" s="89" t="s">
        <v>1145</v>
      </c>
      <c r="AL2786" s="89">
        <v>346</v>
      </c>
      <c r="AM2786" s="89" t="s">
        <v>1414</v>
      </c>
      <c r="AN2786" s="89">
        <v>516</v>
      </c>
      <c r="AP2786" s="35" t="s">
        <v>1917</v>
      </c>
      <c r="AQ2786" s="377">
        <v>0</v>
      </c>
      <c r="AR2786" s="378">
        <v>0</v>
      </c>
      <c r="AS2786" s="377">
        <v>0</v>
      </c>
      <c r="AT2786" s="378">
        <v>0</v>
      </c>
      <c r="AU2786" s="377">
        <v>0</v>
      </c>
      <c r="AV2786" s="377">
        <v>0</v>
      </c>
      <c r="AW2786" s="377">
        <v>0</v>
      </c>
      <c r="AX2786">
        <v>0</v>
      </c>
      <c r="AY2786">
        <v>0</v>
      </c>
    </row>
    <row r="2787" spans="1:53" ht="15.75" hidden="1" customHeight="1" x14ac:dyDescent="0.2">
      <c r="A2787" s="46">
        <v>3334</v>
      </c>
      <c r="B2787" s="258" t="s">
        <v>11111</v>
      </c>
      <c r="C2787" t="s">
        <v>1128</v>
      </c>
      <c r="D2787" t="s">
        <v>1172</v>
      </c>
      <c r="E2787" t="s">
        <v>2504</v>
      </c>
      <c r="F2787" s="29" t="s">
        <v>2655</v>
      </c>
      <c r="G2787" s="53">
        <v>39</v>
      </c>
      <c r="H2787" t="s">
        <v>2563</v>
      </c>
      <c r="I2787">
        <v>1</v>
      </c>
      <c r="J2787" t="s">
        <v>15888</v>
      </c>
      <c r="K2787" t="s">
        <v>1167</v>
      </c>
      <c r="L2787" t="s">
        <v>11112</v>
      </c>
      <c r="M2787" t="s">
        <v>2219</v>
      </c>
      <c r="N2787" s="34">
        <v>0</v>
      </c>
      <c r="O2787" s="34" t="s">
        <v>289</v>
      </c>
      <c r="P2787" s="34">
        <v>0</v>
      </c>
      <c r="Q2787" s="34" t="s">
        <v>2220</v>
      </c>
      <c r="R2787" s="34" t="s">
        <v>790</v>
      </c>
      <c r="S2787" s="48" t="s">
        <v>1123</v>
      </c>
      <c r="T2787" s="13" t="s">
        <v>122</v>
      </c>
      <c r="U2787" s="12" t="s">
        <v>122</v>
      </c>
      <c r="V2787" s="12" t="s">
        <v>1863</v>
      </c>
      <c r="W2787" s="12" t="s">
        <v>122</v>
      </c>
      <c r="X2787" s="14" t="str">
        <f t="shared" si="43"/>
        <v>В</v>
      </c>
      <c r="Y2787" s="271">
        <f>Таблица1[[#This Row],[ID_intellix]]</f>
        <v>3334</v>
      </c>
      <c r="Z2787" s="269" t="s">
        <v>122</v>
      </c>
      <c r="AA2787" s="145">
        <f>IF(OR(Таблица1[[#This Row],[CARDIO_report]]&lt;&gt;0,Таблица1[[#This Row],[AI COMBO_report]]&lt;&gt;0,Таблица1[[#This Row],[OTC_report]]&lt;&gt;0),1,0)</f>
        <v>1</v>
      </c>
      <c r="AB2787" s="60" t="s">
        <v>1124</v>
      </c>
      <c r="AC2787" s="60" t="s">
        <v>1124</v>
      </c>
      <c r="AD2787" s="60" t="s">
        <v>1124</v>
      </c>
      <c r="AE2787" s="60" t="s">
        <v>1124</v>
      </c>
      <c r="AF2787" s="60"/>
      <c r="AG2787" s="89" t="s">
        <v>1437</v>
      </c>
      <c r="AH2787" s="89">
        <v>58</v>
      </c>
      <c r="AI2787" s="89" t="s">
        <v>1145</v>
      </c>
      <c r="AJ2787" s="89">
        <v>292</v>
      </c>
      <c r="AK2787" s="89" t="s">
        <v>1145</v>
      </c>
      <c r="AL2787" s="89">
        <v>317</v>
      </c>
      <c r="AM2787" s="89" t="s">
        <v>1145</v>
      </c>
      <c r="AN2787" s="89">
        <v>428</v>
      </c>
      <c r="AP2787" s="35" t="s">
        <v>1917</v>
      </c>
      <c r="AQ2787" s="377">
        <v>0</v>
      </c>
      <c r="AR2787" s="378">
        <v>0</v>
      </c>
      <c r="AS2787" s="377">
        <v>0</v>
      </c>
      <c r="AT2787" s="378">
        <v>0</v>
      </c>
      <c r="AU2787" s="377">
        <v>0</v>
      </c>
      <c r="AV2787" s="377">
        <v>0</v>
      </c>
      <c r="AW2787" s="377">
        <v>0</v>
      </c>
      <c r="AX2787">
        <v>0</v>
      </c>
      <c r="AY2787">
        <v>0</v>
      </c>
    </row>
    <row r="2788" spans="1:53" ht="15.75" hidden="1" customHeight="1" x14ac:dyDescent="0.2">
      <c r="A2788" s="46">
        <v>2159</v>
      </c>
      <c r="B2788" s="258" t="s">
        <v>11133</v>
      </c>
      <c r="C2788" t="s">
        <v>1128</v>
      </c>
      <c r="D2788" t="s">
        <v>1172</v>
      </c>
      <c r="E2788" t="s">
        <v>2504</v>
      </c>
      <c r="F2788" s="29" t="s">
        <v>11134</v>
      </c>
      <c r="G2788" s="53">
        <v>1</v>
      </c>
      <c r="H2788" t="s">
        <v>11134</v>
      </c>
      <c r="I2788">
        <v>1</v>
      </c>
      <c r="J2788" t="s">
        <v>11135</v>
      </c>
      <c r="K2788" t="s">
        <v>1167</v>
      </c>
      <c r="L2788" t="s">
        <v>11136</v>
      </c>
      <c r="M2788" t="s">
        <v>2219</v>
      </c>
      <c r="N2788" s="34">
        <v>0</v>
      </c>
      <c r="O2788" s="34" t="s">
        <v>289</v>
      </c>
      <c r="P2788" s="34">
        <v>0</v>
      </c>
      <c r="Q2788" s="34" t="s">
        <v>2220</v>
      </c>
      <c r="R2788" s="34">
        <v>0</v>
      </c>
      <c r="S2788" s="48" t="s">
        <v>1123</v>
      </c>
      <c r="T2788" s="13">
        <v>0</v>
      </c>
      <c r="U2788" s="12">
        <v>0</v>
      </c>
      <c r="V2788" s="12">
        <v>0</v>
      </c>
      <c r="W2788" s="12">
        <v>0</v>
      </c>
      <c r="X2788" s="14" t="str">
        <f t="shared" si="43"/>
        <v>С</v>
      </c>
      <c r="Y2788" s="271">
        <f>Таблица1[[#This Row],[ID_intellix]]</f>
        <v>2159</v>
      </c>
      <c r="Z2788" s="269" t="s">
        <v>122</v>
      </c>
      <c r="AA2788" s="145">
        <f>IF(OR(Таблица1[[#This Row],[CARDIO_report]]&lt;&gt;0,Таблица1[[#This Row],[AI COMBO_report]]&lt;&gt;0,Таблица1[[#This Row],[OTC_report]]&lt;&gt;0),1,0)</f>
        <v>0</v>
      </c>
      <c r="AB2788" s="60" t="s">
        <v>1124</v>
      </c>
      <c r="AC2788" s="60" t="s">
        <v>1124</v>
      </c>
      <c r="AD2788" s="60" t="s">
        <v>1124</v>
      </c>
      <c r="AE2788" s="60" t="s">
        <v>1124</v>
      </c>
      <c r="AF2788" s="60"/>
      <c r="AG2788" s="60" t="s">
        <v>1124</v>
      </c>
      <c r="AH2788" s="60" t="s">
        <v>1124</v>
      </c>
      <c r="AI2788" s="60" t="s">
        <v>1124</v>
      </c>
      <c r="AJ2788" s="60" t="s">
        <v>1124</v>
      </c>
      <c r="AK2788" s="60" t="s">
        <v>1124</v>
      </c>
      <c r="AL2788" s="60" t="s">
        <v>1124</v>
      </c>
      <c r="AM2788" s="60" t="s">
        <v>1124</v>
      </c>
      <c r="AN2788" s="60" t="s">
        <v>1124</v>
      </c>
      <c r="AO2788" s="60"/>
      <c r="AP2788" s="35" t="s">
        <v>1825</v>
      </c>
      <c r="AQ2788" s="377">
        <v>0</v>
      </c>
      <c r="AR2788" s="378">
        <v>0</v>
      </c>
      <c r="AS2788" s="377">
        <v>0</v>
      </c>
      <c r="AT2788" s="378">
        <v>0</v>
      </c>
      <c r="AU2788" s="377">
        <v>0</v>
      </c>
      <c r="AV2788" s="377">
        <v>0</v>
      </c>
      <c r="AW2788" s="377">
        <v>0</v>
      </c>
      <c r="AX2788">
        <v>0</v>
      </c>
      <c r="AY2788">
        <v>0</v>
      </c>
    </row>
    <row r="2789" spans="1:53" ht="15.75" hidden="1" customHeight="1" x14ac:dyDescent="0.2">
      <c r="A2789" s="46">
        <v>3330</v>
      </c>
      <c r="B2789" s="258" t="s">
        <v>11165</v>
      </c>
      <c r="C2789" t="s">
        <v>1128</v>
      </c>
      <c r="D2789" t="s">
        <v>1173</v>
      </c>
      <c r="E2789" t="s">
        <v>2504</v>
      </c>
      <c r="F2789" s="29" t="s">
        <v>11138</v>
      </c>
      <c r="G2789" s="53">
        <v>8</v>
      </c>
      <c r="H2789" t="s">
        <v>3134</v>
      </c>
      <c r="I2789">
        <v>1</v>
      </c>
      <c r="J2789" t="s">
        <v>11166</v>
      </c>
      <c r="K2789" t="s">
        <v>1167</v>
      </c>
      <c r="L2789" t="s">
        <v>11167</v>
      </c>
      <c r="M2789" t="s">
        <v>2219</v>
      </c>
      <c r="N2789" s="34" t="s">
        <v>373</v>
      </c>
      <c r="O2789" s="34" t="s">
        <v>289</v>
      </c>
      <c r="P2789" s="34">
        <v>0</v>
      </c>
      <c r="Q2789" s="34" t="s">
        <v>2220</v>
      </c>
      <c r="R2789" s="34" t="s">
        <v>914</v>
      </c>
      <c r="S2789" s="48" t="s">
        <v>1123</v>
      </c>
      <c r="T2789" s="13" t="s">
        <v>1863</v>
      </c>
      <c r="U2789" s="12" t="s">
        <v>122</v>
      </c>
      <c r="V2789" s="12" t="s">
        <v>122</v>
      </c>
      <c r="W2789" s="12" t="s">
        <v>122</v>
      </c>
      <c r="X2789" s="14" t="str">
        <f t="shared" si="43"/>
        <v>В</v>
      </c>
      <c r="Y2789" s="271">
        <f>Таблица1[[#This Row],[ID_intellix]]</f>
        <v>3330</v>
      </c>
      <c r="Z2789" s="269" t="s">
        <v>122</v>
      </c>
      <c r="AA2789" s="145">
        <f>IF(OR(Таблица1[[#This Row],[CARDIO_report]]&lt;&gt;0,Таблица1[[#This Row],[AI COMBO_report]]&lt;&gt;0,Таблица1[[#This Row],[OTC_report]]&lt;&gt;0),1,0)</f>
        <v>1</v>
      </c>
      <c r="AB2789" s="60" t="s">
        <v>1124</v>
      </c>
      <c r="AC2789" s="60" t="s">
        <v>1124</v>
      </c>
      <c r="AD2789" s="60" t="s">
        <v>1124</v>
      </c>
      <c r="AE2789" s="60" t="s">
        <v>1124</v>
      </c>
      <c r="AF2789" s="60"/>
      <c r="AG2789" s="89" t="s">
        <v>2516</v>
      </c>
      <c r="AH2789" s="89">
        <v>209</v>
      </c>
      <c r="AI2789" s="89" t="s">
        <v>2516</v>
      </c>
      <c r="AJ2789" s="89">
        <v>40</v>
      </c>
      <c r="AK2789" s="89" t="s">
        <v>2516</v>
      </c>
      <c r="AL2789" s="89">
        <v>311</v>
      </c>
      <c r="AM2789" s="89" t="s">
        <v>2516</v>
      </c>
      <c r="AN2789" s="89">
        <v>244</v>
      </c>
      <c r="AP2789" s="35" t="s">
        <v>1917</v>
      </c>
      <c r="AQ2789" s="377">
        <v>0</v>
      </c>
      <c r="AR2789" s="378">
        <v>0</v>
      </c>
      <c r="AS2789" s="377">
        <v>0</v>
      </c>
      <c r="AT2789" s="378">
        <v>0</v>
      </c>
      <c r="AU2789" s="377">
        <v>0</v>
      </c>
      <c r="AV2789" s="377">
        <v>0</v>
      </c>
      <c r="AW2789" s="377">
        <v>0</v>
      </c>
      <c r="AX2789">
        <v>0</v>
      </c>
      <c r="AY2789">
        <v>0</v>
      </c>
    </row>
    <row r="2790" spans="1:53" ht="15.75" hidden="1" customHeight="1" x14ac:dyDescent="0.2">
      <c r="A2790" s="46">
        <v>3402</v>
      </c>
      <c r="B2790" s="258" t="s">
        <v>11168</v>
      </c>
      <c r="C2790" t="s">
        <v>1128</v>
      </c>
      <c r="D2790" t="s">
        <v>1172</v>
      </c>
      <c r="E2790" t="s">
        <v>2504</v>
      </c>
      <c r="F2790" s="29" t="s">
        <v>11138</v>
      </c>
      <c r="G2790" s="53">
        <v>9</v>
      </c>
      <c r="H2790" t="s">
        <v>3134</v>
      </c>
      <c r="I2790">
        <v>1</v>
      </c>
      <c r="J2790" t="s">
        <v>11169</v>
      </c>
      <c r="K2790" t="s">
        <v>1167</v>
      </c>
      <c r="L2790" t="s">
        <v>11170</v>
      </c>
      <c r="M2790" t="s">
        <v>2219</v>
      </c>
      <c r="N2790" s="34" t="s">
        <v>615</v>
      </c>
      <c r="O2790" s="34" t="s">
        <v>289</v>
      </c>
      <c r="P2790" s="34">
        <v>0</v>
      </c>
      <c r="Q2790" s="34" t="s">
        <v>2220</v>
      </c>
      <c r="R2790" s="34" t="s">
        <v>914</v>
      </c>
      <c r="S2790" s="48" t="s">
        <v>1123</v>
      </c>
      <c r="T2790" s="13" t="s">
        <v>122</v>
      </c>
      <c r="U2790" s="12" t="s">
        <v>122</v>
      </c>
      <c r="V2790" s="12" t="s">
        <v>1863</v>
      </c>
      <c r="W2790" s="12" t="s">
        <v>122</v>
      </c>
      <c r="X2790" s="14" t="str">
        <f t="shared" si="43"/>
        <v>В</v>
      </c>
      <c r="Y2790" s="271">
        <f>Таблица1[[#This Row],[ID_intellix]]</f>
        <v>3402</v>
      </c>
      <c r="Z2790" s="269" t="s">
        <v>122</v>
      </c>
      <c r="AA2790" s="145">
        <f>IF(OR(Таблица1[[#This Row],[CARDIO_report]]&lt;&gt;0,Таблица1[[#This Row],[AI COMBO_report]]&lt;&gt;0,Таблица1[[#This Row],[OTC_report]]&lt;&gt;0),1,0)</f>
        <v>1</v>
      </c>
      <c r="AB2790" s="60" t="s">
        <v>1124</v>
      </c>
      <c r="AC2790" s="60" t="s">
        <v>1124</v>
      </c>
      <c r="AD2790" s="60" t="s">
        <v>1124</v>
      </c>
      <c r="AE2790" s="60" t="s">
        <v>1124</v>
      </c>
      <c r="AF2790" s="60"/>
      <c r="AG2790" s="89" t="s">
        <v>2516</v>
      </c>
      <c r="AH2790" s="89">
        <v>303</v>
      </c>
      <c r="AI2790" s="89" t="s">
        <v>2516</v>
      </c>
      <c r="AJ2790" s="89">
        <v>53</v>
      </c>
      <c r="AK2790" s="89" t="s">
        <v>1414</v>
      </c>
      <c r="AL2790" s="89">
        <v>446</v>
      </c>
      <c r="AM2790" s="89" t="s">
        <v>1437</v>
      </c>
      <c r="AN2790" s="89">
        <v>205</v>
      </c>
      <c r="AP2790" s="35" t="s">
        <v>1857</v>
      </c>
      <c r="AQ2790" s="377">
        <v>0</v>
      </c>
      <c r="AR2790" s="378">
        <v>0</v>
      </c>
      <c r="AS2790" s="377">
        <v>0</v>
      </c>
      <c r="AT2790" s="378">
        <v>0</v>
      </c>
      <c r="AU2790" s="377">
        <v>0</v>
      </c>
      <c r="AV2790" s="377">
        <v>0</v>
      </c>
      <c r="AW2790" s="377">
        <v>0</v>
      </c>
      <c r="AX2790">
        <v>0</v>
      </c>
      <c r="AY2790">
        <v>0</v>
      </c>
    </row>
    <row r="2791" spans="1:53" ht="15.75" hidden="1" customHeight="1" x14ac:dyDescent="0.2">
      <c r="A2791" s="46">
        <v>171</v>
      </c>
      <c r="B2791" s="258" t="s">
        <v>11194</v>
      </c>
      <c r="C2791" t="s">
        <v>1128</v>
      </c>
      <c r="D2791" t="s">
        <v>1477</v>
      </c>
      <c r="E2791" t="s">
        <v>2504</v>
      </c>
      <c r="F2791" s="29" t="s">
        <v>3586</v>
      </c>
      <c r="G2791" s="53">
        <v>2</v>
      </c>
      <c r="H2791" t="s">
        <v>3586</v>
      </c>
      <c r="I2791">
        <v>1</v>
      </c>
      <c r="J2791" t="s">
        <v>11195</v>
      </c>
      <c r="K2791" t="s">
        <v>1167</v>
      </c>
      <c r="L2791" t="s">
        <v>11196</v>
      </c>
      <c r="M2791" t="s">
        <v>2219</v>
      </c>
      <c r="N2791" s="34" t="s">
        <v>373</v>
      </c>
      <c r="O2791" s="34" t="s">
        <v>289</v>
      </c>
      <c r="P2791" s="34" t="s">
        <v>296</v>
      </c>
      <c r="Q2791" s="34" t="s">
        <v>2220</v>
      </c>
      <c r="R2791" s="34" t="s">
        <v>790</v>
      </c>
      <c r="S2791" s="48" t="s">
        <v>1123</v>
      </c>
      <c r="T2791" s="13" t="s">
        <v>1863</v>
      </c>
      <c r="U2791" s="12" t="s">
        <v>122</v>
      </c>
      <c r="V2791" s="12" t="s">
        <v>1863</v>
      </c>
      <c r="W2791" s="12" t="s">
        <v>122</v>
      </c>
      <c r="X2791" s="14" t="str">
        <f t="shared" si="43"/>
        <v>А</v>
      </c>
      <c r="Y2791" s="271">
        <f>Таблица1[[#This Row],[ID_intellix]]</f>
        <v>171</v>
      </c>
      <c r="Z2791" s="269" t="s">
        <v>122</v>
      </c>
      <c r="AA2791" s="145">
        <f>IF(OR(Таблица1[[#This Row],[CARDIO_report]]&lt;&gt;0,Таблица1[[#This Row],[AI COMBO_report]]&lt;&gt;0,Таблица1[[#This Row],[OTC_report]]&lt;&gt;0),1,0)</f>
        <v>1</v>
      </c>
      <c r="AB2791" s="60" t="s">
        <v>1124</v>
      </c>
      <c r="AC2791" s="60" t="s">
        <v>1124</v>
      </c>
      <c r="AD2791" s="60" t="s">
        <v>1124</v>
      </c>
      <c r="AE2791" s="60" t="s">
        <v>1124</v>
      </c>
      <c r="AF2791" s="60"/>
      <c r="AG2791" s="89" t="s">
        <v>1414</v>
      </c>
      <c r="AH2791" s="89">
        <v>540</v>
      </c>
      <c r="AI2791" s="89" t="s">
        <v>1414</v>
      </c>
      <c r="AJ2791" s="89">
        <v>482</v>
      </c>
      <c r="AK2791" s="89" t="s">
        <v>1414</v>
      </c>
      <c r="AL2791" s="89">
        <v>544</v>
      </c>
      <c r="AM2791" s="89" t="s">
        <v>1414</v>
      </c>
      <c r="AN2791" s="89">
        <v>517</v>
      </c>
      <c r="AP2791" s="35" t="s">
        <v>1917</v>
      </c>
      <c r="AQ2791" s="377">
        <v>0</v>
      </c>
      <c r="AR2791" s="378">
        <v>0</v>
      </c>
      <c r="AS2791" s="377">
        <v>0</v>
      </c>
      <c r="AT2791" s="378">
        <v>0</v>
      </c>
      <c r="AU2791" s="377">
        <v>0</v>
      </c>
      <c r="AV2791" s="377">
        <v>0</v>
      </c>
      <c r="AW2791" s="377">
        <v>0</v>
      </c>
      <c r="AX2791">
        <v>0</v>
      </c>
      <c r="AY2791">
        <v>0</v>
      </c>
      <c r="BA2791" s="2" t="s">
        <v>15962</v>
      </c>
    </row>
    <row r="2792" spans="1:53" ht="15.75" hidden="1" customHeight="1" x14ac:dyDescent="0.2">
      <c r="A2792" s="46">
        <v>3102</v>
      </c>
      <c r="B2792" s="258" t="s">
        <v>11197</v>
      </c>
      <c r="C2792" t="s">
        <v>1128</v>
      </c>
      <c r="D2792" t="s">
        <v>1173</v>
      </c>
      <c r="E2792" t="s">
        <v>2504</v>
      </c>
      <c r="F2792" s="29" t="s">
        <v>3586</v>
      </c>
      <c r="G2792" s="53">
        <v>20</v>
      </c>
      <c r="H2792" t="s">
        <v>3586</v>
      </c>
      <c r="I2792">
        <v>1</v>
      </c>
      <c r="J2792" t="s">
        <v>11198</v>
      </c>
      <c r="K2792" t="s">
        <v>1167</v>
      </c>
      <c r="L2792" t="s">
        <v>11199</v>
      </c>
      <c r="M2792" t="s">
        <v>2219</v>
      </c>
      <c r="N2792" s="34" t="s">
        <v>373</v>
      </c>
      <c r="O2792" s="34" t="s">
        <v>289</v>
      </c>
      <c r="P2792" s="34" t="s">
        <v>296</v>
      </c>
      <c r="Q2792" s="34" t="s">
        <v>2220</v>
      </c>
      <c r="R2792" s="34" t="s">
        <v>914</v>
      </c>
      <c r="S2792" s="48" t="s">
        <v>1123</v>
      </c>
      <c r="T2792" s="13" t="s">
        <v>122</v>
      </c>
      <c r="U2792" s="12" t="s">
        <v>122</v>
      </c>
      <c r="V2792" s="12" t="s">
        <v>1863</v>
      </c>
      <c r="W2792" s="12" t="s">
        <v>122</v>
      </c>
      <c r="X2792" s="14" t="str">
        <f t="shared" si="43"/>
        <v>В</v>
      </c>
      <c r="Y2792" s="271">
        <f>Таблица1[[#This Row],[ID_intellix]]</f>
        <v>3102</v>
      </c>
      <c r="Z2792" s="269" t="s">
        <v>122</v>
      </c>
      <c r="AA2792" s="145">
        <f>IF(OR(Таблица1[[#This Row],[CARDIO_report]]&lt;&gt;0,Таблица1[[#This Row],[AI COMBO_report]]&lt;&gt;0,Таблица1[[#This Row],[OTC_report]]&lt;&gt;0),1,0)</f>
        <v>1</v>
      </c>
      <c r="AB2792" s="60" t="s">
        <v>1124</v>
      </c>
      <c r="AC2792" s="60" t="s">
        <v>1124</v>
      </c>
      <c r="AD2792" s="60" t="s">
        <v>1124</v>
      </c>
      <c r="AE2792" s="60" t="s">
        <v>1124</v>
      </c>
      <c r="AF2792" s="60"/>
      <c r="AG2792" s="89" t="s">
        <v>1414</v>
      </c>
      <c r="AH2792" s="89">
        <v>484</v>
      </c>
      <c r="AI2792" s="89" t="s">
        <v>1414</v>
      </c>
      <c r="AJ2792" s="89">
        <v>447</v>
      </c>
      <c r="AK2792" s="89" t="s">
        <v>1414</v>
      </c>
      <c r="AL2792" s="89">
        <v>386</v>
      </c>
      <c r="AM2792" s="89" t="s">
        <v>1414</v>
      </c>
      <c r="AN2792" s="89">
        <v>328</v>
      </c>
      <c r="AP2792" s="35" t="s">
        <v>1917</v>
      </c>
      <c r="AQ2792" s="377">
        <v>0</v>
      </c>
      <c r="AR2792" s="378">
        <v>0</v>
      </c>
      <c r="AS2792" s="377">
        <v>0</v>
      </c>
      <c r="AT2792" s="378">
        <v>0</v>
      </c>
      <c r="AU2792" s="377">
        <v>0</v>
      </c>
      <c r="AV2792" s="377">
        <v>0</v>
      </c>
      <c r="AW2792" s="377">
        <v>0</v>
      </c>
      <c r="AX2792">
        <v>0</v>
      </c>
      <c r="AY2792">
        <v>0</v>
      </c>
      <c r="BA2792" s="2" t="s">
        <v>15962</v>
      </c>
    </row>
    <row r="2793" spans="1:53" ht="15.75" hidden="1" customHeight="1" x14ac:dyDescent="0.2">
      <c r="A2793" s="46">
        <v>2606</v>
      </c>
      <c r="B2793" s="258" t="s">
        <v>11224</v>
      </c>
      <c r="C2793" t="s">
        <v>1128</v>
      </c>
      <c r="D2793" t="s">
        <v>1477</v>
      </c>
      <c r="E2793" t="s">
        <v>2504</v>
      </c>
      <c r="F2793" s="29" t="s">
        <v>3586</v>
      </c>
      <c r="G2793" s="47">
        <v>5</v>
      </c>
      <c r="H2793" t="s">
        <v>3586</v>
      </c>
      <c r="I2793">
        <v>1</v>
      </c>
      <c r="J2793" t="s">
        <v>11225</v>
      </c>
      <c r="K2793" t="s">
        <v>1167</v>
      </c>
      <c r="L2793" t="s">
        <v>11196</v>
      </c>
      <c r="M2793" t="s">
        <v>2219</v>
      </c>
      <c r="N2793" s="34" t="s">
        <v>373</v>
      </c>
      <c r="O2793" s="34" t="s">
        <v>289</v>
      </c>
      <c r="P2793" s="34" t="s">
        <v>296</v>
      </c>
      <c r="Q2793" s="34" t="s">
        <v>2220</v>
      </c>
      <c r="R2793" s="34" t="s">
        <v>790</v>
      </c>
      <c r="S2793" s="48" t="s">
        <v>1123</v>
      </c>
      <c r="T2793" s="13" t="s">
        <v>1863</v>
      </c>
      <c r="U2793" s="12" t="s">
        <v>122</v>
      </c>
      <c r="V2793" s="12" t="s">
        <v>1863</v>
      </c>
      <c r="W2793" s="12" t="s">
        <v>122</v>
      </c>
      <c r="X2793" s="14" t="str">
        <f t="shared" si="43"/>
        <v>А</v>
      </c>
      <c r="Y2793" s="271">
        <f>Таблица1[[#This Row],[ID_intellix]]</f>
        <v>2606</v>
      </c>
      <c r="Z2793" s="269" t="s">
        <v>122</v>
      </c>
      <c r="AA2793" s="145">
        <f>IF(OR(Таблица1[[#This Row],[CARDIO_report]]&lt;&gt;0,Таблица1[[#This Row],[AI COMBO_report]]&lt;&gt;0,Таблица1[[#This Row],[OTC_report]]&lt;&gt;0),1,0)</f>
        <v>1</v>
      </c>
      <c r="AB2793" s="60" t="s">
        <v>1124</v>
      </c>
      <c r="AC2793" s="60" t="s">
        <v>1124</v>
      </c>
      <c r="AD2793" s="60" t="s">
        <v>1124</v>
      </c>
      <c r="AE2793" s="60" t="s">
        <v>1124</v>
      </c>
      <c r="AF2793" s="60"/>
      <c r="AG2793" s="89" t="s">
        <v>1414</v>
      </c>
      <c r="AH2793" s="89">
        <v>525</v>
      </c>
      <c r="AI2793" s="89" t="s">
        <v>1414</v>
      </c>
      <c r="AJ2793" s="89">
        <v>457</v>
      </c>
      <c r="AK2793" s="89" t="s">
        <v>1414</v>
      </c>
      <c r="AL2793" s="89">
        <v>513</v>
      </c>
      <c r="AM2793" s="89" t="s">
        <v>1414</v>
      </c>
      <c r="AN2793" s="89">
        <v>501</v>
      </c>
      <c r="AP2793" s="35" t="s">
        <v>1917</v>
      </c>
      <c r="AQ2793" s="377">
        <v>0</v>
      </c>
      <c r="AR2793" s="378">
        <v>0</v>
      </c>
      <c r="AS2793" s="377">
        <v>0</v>
      </c>
      <c r="AT2793" s="378">
        <v>0</v>
      </c>
      <c r="AU2793" s="377">
        <v>0</v>
      </c>
      <c r="AV2793" s="377">
        <v>0</v>
      </c>
      <c r="AW2793" s="377">
        <v>0</v>
      </c>
      <c r="AX2793">
        <v>0</v>
      </c>
      <c r="AY2793">
        <v>0</v>
      </c>
      <c r="BA2793" s="2" t="s">
        <v>15962</v>
      </c>
    </row>
    <row r="2794" spans="1:53" ht="15.75" hidden="1" customHeight="1" x14ac:dyDescent="0.2">
      <c r="A2794" s="46">
        <v>3552</v>
      </c>
      <c r="B2794" s="258" t="s">
        <v>5775</v>
      </c>
      <c r="C2794" t="s">
        <v>1128</v>
      </c>
      <c r="D2794" t="s">
        <v>1173</v>
      </c>
      <c r="E2794" t="s">
        <v>1821</v>
      </c>
      <c r="F2794" s="29" t="s">
        <v>1844</v>
      </c>
      <c r="G2794" s="53">
        <v>156</v>
      </c>
      <c r="H2794" t="s">
        <v>1844</v>
      </c>
      <c r="I2794">
        <v>1</v>
      </c>
      <c r="J2794" t="s">
        <v>5776</v>
      </c>
      <c r="K2794" t="s">
        <v>1167</v>
      </c>
      <c r="L2794" t="s">
        <v>5777</v>
      </c>
      <c r="M2794">
        <v>0</v>
      </c>
      <c r="N2794" s="34">
        <v>0</v>
      </c>
      <c r="O2794" s="34">
        <v>0</v>
      </c>
      <c r="P2794" s="34">
        <v>0</v>
      </c>
      <c r="Q2794" s="34">
        <v>0</v>
      </c>
      <c r="R2794" s="34" t="s">
        <v>914</v>
      </c>
      <c r="S2794" s="48" t="s">
        <v>1123</v>
      </c>
      <c r="T2794" s="13">
        <v>0</v>
      </c>
      <c r="U2794" s="12">
        <v>0</v>
      </c>
      <c r="V2794" s="12">
        <v>0</v>
      </c>
      <c r="W2794" s="12">
        <v>0</v>
      </c>
      <c r="X2794" s="14" t="str">
        <f t="shared" si="43"/>
        <v>С</v>
      </c>
      <c r="Y2794" s="271">
        <f>Таблица1[[#This Row],[ID_intellix]]</f>
        <v>3552</v>
      </c>
      <c r="Z2794" s="269" t="s">
        <v>122</v>
      </c>
      <c r="AA2794" s="145">
        <f>IF(OR(Таблица1[[#This Row],[CARDIO_report]]&lt;&gt;0,Таблица1[[#This Row],[AI COMBO_report]]&lt;&gt;0,Таблица1[[#This Row],[OTC_report]]&lt;&gt;0),1,0)</f>
        <v>1</v>
      </c>
      <c r="AB2794" s="60" t="s">
        <v>1124</v>
      </c>
      <c r="AC2794" s="60" t="s">
        <v>1124</v>
      </c>
      <c r="AD2794" s="60" t="s">
        <v>1124</v>
      </c>
      <c r="AE2794" s="60"/>
      <c r="AF2794" s="60"/>
      <c r="AG2794" s="60" t="s">
        <v>1124</v>
      </c>
      <c r="AH2794" s="60" t="s">
        <v>1124</v>
      </c>
      <c r="AI2794" s="60" t="s">
        <v>1124</v>
      </c>
      <c r="AJ2794" s="60" t="s">
        <v>1124</v>
      </c>
      <c r="AK2794" s="60" t="s">
        <v>1124</v>
      </c>
      <c r="AL2794" s="60" t="s">
        <v>1124</v>
      </c>
      <c r="AM2794" s="60" t="s">
        <v>1124</v>
      </c>
      <c r="AN2794" s="60" t="s">
        <v>1124</v>
      </c>
      <c r="AO2794" s="60"/>
      <c r="AP2794" s="35" t="s">
        <v>1825</v>
      </c>
      <c r="AQ2794" s="377">
        <v>0</v>
      </c>
      <c r="AR2794" s="378">
        <v>0</v>
      </c>
      <c r="AS2794" s="377">
        <v>0</v>
      </c>
      <c r="AT2794" s="378">
        <v>0</v>
      </c>
      <c r="AU2794">
        <v>0</v>
      </c>
      <c r="AV2794">
        <v>0</v>
      </c>
      <c r="AW2794">
        <v>0</v>
      </c>
      <c r="AX2794">
        <v>0</v>
      </c>
      <c r="AY2794">
        <v>0</v>
      </c>
    </row>
    <row r="2795" spans="1:53" ht="15.75" hidden="1" customHeight="1" x14ac:dyDescent="0.2">
      <c r="A2795" s="46">
        <v>1105</v>
      </c>
      <c r="B2795" s="258" t="s">
        <v>11404</v>
      </c>
      <c r="C2795" t="s">
        <v>1128</v>
      </c>
      <c r="D2795" t="s">
        <v>1172</v>
      </c>
      <c r="E2795" t="s">
        <v>2504</v>
      </c>
      <c r="F2795" s="29" t="s">
        <v>6388</v>
      </c>
      <c r="G2795" s="53">
        <v>1</v>
      </c>
      <c r="H2795" t="s">
        <v>6388</v>
      </c>
      <c r="I2795">
        <v>1</v>
      </c>
      <c r="J2795" t="s">
        <v>11405</v>
      </c>
      <c r="K2795" t="s">
        <v>1167</v>
      </c>
      <c r="L2795" t="s">
        <v>11406</v>
      </c>
      <c r="M2795" t="s">
        <v>2219</v>
      </c>
      <c r="N2795" s="34">
        <v>0</v>
      </c>
      <c r="O2795" s="34" t="s">
        <v>289</v>
      </c>
      <c r="P2795" s="34">
        <v>0</v>
      </c>
      <c r="Q2795" s="34" t="s">
        <v>2220</v>
      </c>
      <c r="R2795" s="34" t="s">
        <v>790</v>
      </c>
      <c r="S2795" s="48" t="s">
        <v>1123</v>
      </c>
      <c r="T2795" s="13" t="s">
        <v>122</v>
      </c>
      <c r="U2795" s="12" t="s">
        <v>122</v>
      </c>
      <c r="V2795" s="12" t="s">
        <v>122</v>
      </c>
      <c r="W2795" s="12" t="s">
        <v>122</v>
      </c>
      <c r="X2795" s="14" t="str">
        <f t="shared" si="43"/>
        <v>С</v>
      </c>
      <c r="Y2795" s="271">
        <f>Таблица1[[#This Row],[ID_intellix]]</f>
        <v>1105</v>
      </c>
      <c r="Z2795" s="269" t="s">
        <v>122</v>
      </c>
      <c r="AA2795" s="145">
        <f>IF(OR(Таблица1[[#This Row],[CARDIO_report]]&lt;&gt;0,Таблица1[[#This Row],[AI COMBO_report]]&lt;&gt;0,Таблица1[[#This Row],[OTC_report]]&lt;&gt;0),1,0)</f>
        <v>1</v>
      </c>
      <c r="AB2795" s="60" t="s">
        <v>1124</v>
      </c>
      <c r="AC2795" s="60" t="s">
        <v>1124</v>
      </c>
      <c r="AD2795" s="60" t="s">
        <v>1124</v>
      </c>
      <c r="AE2795" s="60" t="s">
        <v>1124</v>
      </c>
      <c r="AF2795" s="60"/>
      <c r="AG2795" s="89" t="s">
        <v>1145</v>
      </c>
      <c r="AH2795" s="89">
        <v>555</v>
      </c>
      <c r="AI2795" s="89" t="s">
        <v>1145</v>
      </c>
      <c r="AJ2795" s="89">
        <v>539</v>
      </c>
      <c r="AK2795" s="89" t="s">
        <v>1145</v>
      </c>
      <c r="AL2795" s="89">
        <v>327</v>
      </c>
      <c r="AM2795" s="89" t="s">
        <v>1437</v>
      </c>
      <c r="AN2795" s="89">
        <v>113</v>
      </c>
      <c r="AP2795" s="35" t="s">
        <v>1825</v>
      </c>
      <c r="AQ2795" s="377">
        <v>0</v>
      </c>
      <c r="AR2795" s="378">
        <v>0</v>
      </c>
      <c r="AS2795" s="377">
        <v>0</v>
      </c>
      <c r="AT2795" s="378">
        <v>0</v>
      </c>
      <c r="AU2795" s="377">
        <v>0</v>
      </c>
      <c r="AV2795" s="377">
        <v>0</v>
      </c>
      <c r="AW2795" s="377">
        <v>0</v>
      </c>
      <c r="AX2795">
        <v>0</v>
      </c>
      <c r="AY2795">
        <v>0</v>
      </c>
    </row>
    <row r="2796" spans="1:53" ht="15.75" hidden="1" customHeight="1" x14ac:dyDescent="0.2">
      <c r="A2796" s="46">
        <v>2247</v>
      </c>
      <c r="B2796" s="258" t="s">
        <v>11529</v>
      </c>
      <c r="C2796" t="s">
        <v>1128</v>
      </c>
      <c r="D2796" t="s">
        <v>1172</v>
      </c>
      <c r="E2796" t="s">
        <v>2504</v>
      </c>
      <c r="F2796" s="29" t="s">
        <v>2512</v>
      </c>
      <c r="G2796" s="53">
        <v>48</v>
      </c>
      <c r="H2796" t="s">
        <v>2513</v>
      </c>
      <c r="I2796">
        <v>1</v>
      </c>
      <c r="J2796" t="s">
        <v>11530</v>
      </c>
      <c r="K2796" t="s">
        <v>1167</v>
      </c>
      <c r="L2796" t="s">
        <v>11531</v>
      </c>
      <c r="M2796" t="s">
        <v>2219</v>
      </c>
      <c r="N2796" s="34" t="s">
        <v>615</v>
      </c>
      <c r="O2796" s="34" t="s">
        <v>289</v>
      </c>
      <c r="P2796" s="34" t="s">
        <v>296</v>
      </c>
      <c r="Q2796" s="34" t="s">
        <v>2220</v>
      </c>
      <c r="R2796" s="34" t="s">
        <v>790</v>
      </c>
      <c r="S2796" s="48" t="s">
        <v>1123</v>
      </c>
      <c r="T2796" s="13" t="s">
        <v>1863</v>
      </c>
      <c r="U2796" s="12" t="s">
        <v>122</v>
      </c>
      <c r="V2796" s="12" t="s">
        <v>1863</v>
      </c>
      <c r="W2796" s="12" t="s">
        <v>122</v>
      </c>
      <c r="X2796" s="14" t="str">
        <f t="shared" si="43"/>
        <v>А</v>
      </c>
      <c r="Y2796" s="271">
        <f>Таблица1[[#This Row],[ID_intellix]]</f>
        <v>2247</v>
      </c>
      <c r="Z2796" s="269" t="s">
        <v>122</v>
      </c>
      <c r="AA2796" s="145">
        <f>IF(OR(Таблица1[[#This Row],[CARDIO_report]]&lt;&gt;0,Таблица1[[#This Row],[AI COMBO_report]]&lt;&gt;0,Таблица1[[#This Row],[OTC_report]]&lt;&gt;0),1,0)</f>
        <v>1</v>
      </c>
      <c r="AB2796" s="60" t="s">
        <v>1124</v>
      </c>
      <c r="AC2796" s="60" t="s">
        <v>1124</v>
      </c>
      <c r="AD2796" s="60" t="s">
        <v>1124</v>
      </c>
      <c r="AE2796" s="60" t="s">
        <v>1124</v>
      </c>
      <c r="AF2796" s="60"/>
      <c r="AG2796" s="89" t="s">
        <v>1437</v>
      </c>
      <c r="AH2796" s="89">
        <v>239</v>
      </c>
      <c r="AI2796" s="89" t="s">
        <v>1414</v>
      </c>
      <c r="AJ2796" s="89">
        <v>319</v>
      </c>
      <c r="AK2796" s="89" t="s">
        <v>2516</v>
      </c>
      <c r="AL2796" s="89">
        <v>271</v>
      </c>
      <c r="AM2796" s="89" t="s">
        <v>1414</v>
      </c>
      <c r="AN2796" s="89">
        <v>336</v>
      </c>
      <c r="AP2796" s="35" t="s">
        <v>1857</v>
      </c>
      <c r="AQ2796" s="377">
        <v>0</v>
      </c>
      <c r="AR2796" s="378">
        <v>0</v>
      </c>
      <c r="AS2796" s="377">
        <v>0</v>
      </c>
      <c r="AT2796" s="378">
        <v>0</v>
      </c>
      <c r="AU2796" s="377">
        <v>0</v>
      </c>
      <c r="AV2796" s="377">
        <v>0</v>
      </c>
      <c r="AW2796" s="377">
        <v>0</v>
      </c>
      <c r="AX2796">
        <v>0</v>
      </c>
      <c r="AY2796">
        <v>0</v>
      </c>
      <c r="BA2796" s="2" t="s">
        <v>15961</v>
      </c>
    </row>
    <row r="2797" spans="1:53" ht="15.75" hidden="1" customHeight="1" x14ac:dyDescent="0.2">
      <c r="A2797" s="46">
        <v>6766</v>
      </c>
      <c r="B2797" s="258" t="s">
        <v>11792</v>
      </c>
      <c r="C2797" t="s">
        <v>1128</v>
      </c>
      <c r="D2797" t="s">
        <v>1501</v>
      </c>
      <c r="E2797" t="s">
        <v>2504</v>
      </c>
      <c r="F2797" s="29" t="s">
        <v>11793</v>
      </c>
      <c r="G2797" s="53">
        <v>411</v>
      </c>
      <c r="H2797" t="s">
        <v>11793</v>
      </c>
      <c r="I2797">
        <v>1</v>
      </c>
      <c r="J2797" t="s">
        <v>11794</v>
      </c>
      <c r="K2797" t="s">
        <v>1167</v>
      </c>
      <c r="L2797" t="s">
        <v>11795</v>
      </c>
      <c r="M2797" t="s">
        <v>2219</v>
      </c>
      <c r="N2797" s="34">
        <v>0</v>
      </c>
      <c r="O2797" s="34" t="s">
        <v>289</v>
      </c>
      <c r="P2797" s="34">
        <v>0</v>
      </c>
      <c r="Q2797" s="34" t="s">
        <v>2220</v>
      </c>
      <c r="R2797" s="34" t="s">
        <v>914</v>
      </c>
      <c r="S2797" s="48" t="s">
        <v>1123</v>
      </c>
      <c r="T2797" s="13" t="s">
        <v>122</v>
      </c>
      <c r="U2797" s="12" t="s">
        <v>1863</v>
      </c>
      <c r="V2797" s="12" t="s">
        <v>122</v>
      </c>
      <c r="W2797" s="12" t="s">
        <v>122</v>
      </c>
      <c r="X2797" s="14" t="str">
        <f t="shared" si="43"/>
        <v>В</v>
      </c>
      <c r="Y2797" s="271">
        <f>Таблица1[[#This Row],[ID_intellix]]</f>
        <v>6766</v>
      </c>
      <c r="Z2797" s="269" t="s">
        <v>122</v>
      </c>
      <c r="AA2797" s="145">
        <f>IF(OR(Таблица1[[#This Row],[CARDIO_report]]&lt;&gt;0,Таблица1[[#This Row],[AI COMBO_report]]&lt;&gt;0,Таблица1[[#This Row],[OTC_report]]&lt;&gt;0),1,0)</f>
        <v>1</v>
      </c>
      <c r="AB2797" s="60" t="s">
        <v>1124</v>
      </c>
      <c r="AC2797" s="60" t="s">
        <v>1124</v>
      </c>
      <c r="AD2797" s="60" t="s">
        <v>1124</v>
      </c>
      <c r="AE2797" s="60" t="s">
        <v>1124</v>
      </c>
      <c r="AF2797" s="60"/>
      <c r="AG2797" s="89" t="s">
        <v>1437</v>
      </c>
      <c r="AH2797" s="89">
        <v>143</v>
      </c>
      <c r="AI2797" s="89" t="s">
        <v>1437</v>
      </c>
      <c r="AJ2797" s="89">
        <v>150</v>
      </c>
      <c r="AK2797" s="89" t="s">
        <v>1437</v>
      </c>
      <c r="AL2797" s="89">
        <v>116</v>
      </c>
      <c r="AM2797" s="89" t="s">
        <v>1145</v>
      </c>
      <c r="AN2797" s="89">
        <v>295</v>
      </c>
      <c r="AP2797" s="35" t="s">
        <v>1857</v>
      </c>
      <c r="AQ2797" s="377">
        <v>0</v>
      </c>
      <c r="AR2797" s="378">
        <v>0</v>
      </c>
      <c r="AS2797" s="377">
        <v>0</v>
      </c>
      <c r="AT2797" s="378">
        <v>0</v>
      </c>
      <c r="AU2797" s="377">
        <v>0</v>
      </c>
      <c r="AV2797" s="377">
        <v>0</v>
      </c>
      <c r="AW2797" s="377">
        <v>0</v>
      </c>
      <c r="AX2797">
        <v>0</v>
      </c>
      <c r="AY2797">
        <v>0</v>
      </c>
    </row>
    <row r="2798" spans="1:53" ht="15.75" hidden="1" customHeight="1" x14ac:dyDescent="0.2">
      <c r="A2798" s="46">
        <v>3542</v>
      </c>
      <c r="B2798" s="258" t="s">
        <v>11810</v>
      </c>
      <c r="C2798" t="s">
        <v>1128</v>
      </c>
      <c r="D2798" t="s">
        <v>1172</v>
      </c>
      <c r="E2798" t="s">
        <v>2504</v>
      </c>
      <c r="F2798" s="29" t="s">
        <v>11811</v>
      </c>
      <c r="G2798" s="53">
        <v>1</v>
      </c>
      <c r="H2798" t="s">
        <v>11811</v>
      </c>
      <c r="I2798">
        <v>1</v>
      </c>
      <c r="J2798" t="s">
        <v>11812</v>
      </c>
      <c r="K2798" t="s">
        <v>1167</v>
      </c>
      <c r="L2798" t="s">
        <v>11136</v>
      </c>
      <c r="M2798" t="s">
        <v>2219</v>
      </c>
      <c r="N2798" s="34" t="s">
        <v>615</v>
      </c>
      <c r="O2798" s="34" t="s">
        <v>289</v>
      </c>
      <c r="P2798" s="34" t="s">
        <v>296</v>
      </c>
      <c r="Q2798" s="34" t="s">
        <v>2220</v>
      </c>
      <c r="R2798" s="34" t="s">
        <v>790</v>
      </c>
      <c r="S2798" s="48" t="s">
        <v>1123</v>
      </c>
      <c r="T2798" s="13" t="s">
        <v>122</v>
      </c>
      <c r="U2798" s="12" t="s">
        <v>122</v>
      </c>
      <c r="V2798" s="12" t="s">
        <v>122</v>
      </c>
      <c r="W2798" s="12" t="s">
        <v>1863</v>
      </c>
      <c r="X2798" s="14" t="str">
        <f t="shared" si="43"/>
        <v>В</v>
      </c>
      <c r="Y2798" s="271">
        <f>Таблица1[[#This Row],[ID_intellix]]</f>
        <v>3542</v>
      </c>
      <c r="Z2798" s="269" t="s">
        <v>122</v>
      </c>
      <c r="AA2798" s="145">
        <f>IF(OR(Таблица1[[#This Row],[CARDIO_report]]&lt;&gt;0,Таблица1[[#This Row],[AI COMBO_report]]&lt;&gt;0,Таблица1[[#This Row],[OTC_report]]&lt;&gt;0),1,0)</f>
        <v>1</v>
      </c>
      <c r="AB2798" s="60" t="s">
        <v>1124</v>
      </c>
      <c r="AC2798" s="60" t="s">
        <v>1124</v>
      </c>
      <c r="AD2798" s="60" t="s">
        <v>1124</v>
      </c>
      <c r="AE2798" s="60" t="s">
        <v>1124</v>
      </c>
      <c r="AF2798" s="60"/>
      <c r="AG2798" s="89" t="s">
        <v>1414</v>
      </c>
      <c r="AH2798" s="89">
        <v>536</v>
      </c>
      <c r="AI2798" s="89" t="s">
        <v>1414</v>
      </c>
      <c r="AJ2798" s="89">
        <v>530</v>
      </c>
      <c r="AK2798" s="89" t="s">
        <v>2516</v>
      </c>
      <c r="AL2798" s="89">
        <v>179</v>
      </c>
      <c r="AM2798" s="89" t="s">
        <v>2516</v>
      </c>
      <c r="AN2798" s="89">
        <v>246</v>
      </c>
      <c r="AP2798" s="35" t="s">
        <v>1917</v>
      </c>
      <c r="AQ2798" s="377">
        <v>0</v>
      </c>
      <c r="AR2798" s="378">
        <v>0</v>
      </c>
      <c r="AS2798" s="377">
        <v>0</v>
      </c>
      <c r="AT2798" s="378">
        <v>0</v>
      </c>
      <c r="AU2798" s="377">
        <v>0</v>
      </c>
      <c r="AV2798" s="377">
        <v>0</v>
      </c>
      <c r="AW2798" s="377">
        <v>0</v>
      </c>
      <c r="AX2798">
        <v>0</v>
      </c>
      <c r="AY2798">
        <v>0</v>
      </c>
    </row>
    <row r="2799" spans="1:53" ht="15.75" hidden="1" customHeight="1" x14ac:dyDescent="0.2">
      <c r="A2799" s="46">
        <v>43</v>
      </c>
      <c r="B2799" s="258" t="s">
        <v>11851</v>
      </c>
      <c r="C2799" t="s">
        <v>1128</v>
      </c>
      <c r="D2799" t="s">
        <v>1169</v>
      </c>
      <c r="E2799" t="s">
        <v>2504</v>
      </c>
      <c r="F2799" s="29" t="s">
        <v>2550</v>
      </c>
      <c r="G2799" s="53">
        <v>1</v>
      </c>
      <c r="H2799" t="s">
        <v>1149</v>
      </c>
      <c r="I2799">
        <v>1</v>
      </c>
      <c r="J2799" t="s">
        <v>11852</v>
      </c>
      <c r="K2799" t="s">
        <v>1167</v>
      </c>
      <c r="L2799" t="s">
        <v>11853</v>
      </c>
      <c r="M2799" t="s">
        <v>2219</v>
      </c>
      <c r="N2799" s="34">
        <v>0</v>
      </c>
      <c r="O2799" s="34" t="s">
        <v>289</v>
      </c>
      <c r="P2799" s="34" t="s">
        <v>296</v>
      </c>
      <c r="Q2799" s="34" t="s">
        <v>2220</v>
      </c>
      <c r="R2799" s="34" t="s">
        <v>914</v>
      </c>
      <c r="S2799" s="48" t="s">
        <v>1123</v>
      </c>
      <c r="T2799" s="13" t="s">
        <v>1863</v>
      </c>
      <c r="U2799" s="12" t="s">
        <v>122</v>
      </c>
      <c r="V2799" s="12" t="s">
        <v>1863</v>
      </c>
      <c r="W2799" s="12" t="s">
        <v>1863</v>
      </c>
      <c r="X2799" s="14" t="str">
        <f t="shared" si="43"/>
        <v>А</v>
      </c>
      <c r="Y2799" s="271">
        <f>Таблица1[[#This Row],[ID_intellix]]</f>
        <v>43</v>
      </c>
      <c r="Z2799" s="269" t="s">
        <v>122</v>
      </c>
      <c r="AA2799" s="145">
        <f>IF(OR(Таблица1[[#This Row],[CARDIO_report]]&lt;&gt;0,Таблица1[[#This Row],[AI COMBO_report]]&lt;&gt;0,Таблица1[[#This Row],[OTC_report]]&lt;&gt;0),1,0)</f>
        <v>1</v>
      </c>
      <c r="AB2799" s="60" t="s">
        <v>1124</v>
      </c>
      <c r="AC2799" s="60" t="s">
        <v>1124</v>
      </c>
      <c r="AD2799" s="60" t="s">
        <v>1124</v>
      </c>
      <c r="AE2799" s="60" t="s">
        <v>1124</v>
      </c>
      <c r="AF2799" s="60"/>
      <c r="AG2799" s="89" t="s">
        <v>2516</v>
      </c>
      <c r="AH2799" s="89">
        <v>150</v>
      </c>
      <c r="AI2799" s="89" t="s">
        <v>2516</v>
      </c>
      <c r="AJ2799" s="89">
        <v>220</v>
      </c>
      <c r="AK2799" s="89" t="s">
        <v>2516</v>
      </c>
      <c r="AL2799" s="89">
        <v>56</v>
      </c>
      <c r="AM2799" s="89" t="s">
        <v>2516</v>
      </c>
      <c r="AN2799" s="89">
        <v>102</v>
      </c>
      <c r="AP2799" s="35" t="s">
        <v>1917</v>
      </c>
      <c r="AQ2799" s="377">
        <v>0</v>
      </c>
      <c r="AR2799" s="378">
        <v>0</v>
      </c>
      <c r="AS2799" s="377">
        <v>0</v>
      </c>
      <c r="AT2799" s="378">
        <v>0</v>
      </c>
      <c r="AU2799" s="377">
        <v>0</v>
      </c>
      <c r="AV2799" s="377">
        <v>0</v>
      </c>
      <c r="AW2799" s="377">
        <v>0</v>
      </c>
      <c r="AX2799">
        <v>0</v>
      </c>
      <c r="AY2799">
        <v>0</v>
      </c>
      <c r="BA2799" s="2" t="s">
        <v>15961</v>
      </c>
    </row>
    <row r="2800" spans="1:53" ht="15.75" hidden="1" customHeight="1" x14ac:dyDescent="0.2">
      <c r="A2800" s="46">
        <v>45</v>
      </c>
      <c r="B2800" s="258" t="s">
        <v>11889</v>
      </c>
      <c r="C2800" t="s">
        <v>1128</v>
      </c>
      <c r="D2800" t="s">
        <v>1169</v>
      </c>
      <c r="E2800" t="s">
        <v>2504</v>
      </c>
      <c r="F2800" s="29" t="s">
        <v>2550</v>
      </c>
      <c r="G2800" s="53">
        <v>11</v>
      </c>
      <c r="H2800" t="s">
        <v>1149</v>
      </c>
      <c r="I2800">
        <v>1</v>
      </c>
      <c r="J2800" t="s">
        <v>11890</v>
      </c>
      <c r="K2800" t="s">
        <v>1167</v>
      </c>
      <c r="L2800" t="s">
        <v>11891</v>
      </c>
      <c r="M2800" t="s">
        <v>2219</v>
      </c>
      <c r="N2800" s="34" t="s">
        <v>615</v>
      </c>
      <c r="O2800" s="34" t="s">
        <v>289</v>
      </c>
      <c r="P2800" s="34" t="s">
        <v>296</v>
      </c>
      <c r="Q2800" s="34" t="s">
        <v>2220</v>
      </c>
      <c r="R2800" s="34" t="s">
        <v>790</v>
      </c>
      <c r="S2800" s="48" t="s">
        <v>1123</v>
      </c>
      <c r="T2800" s="13" t="s">
        <v>122</v>
      </c>
      <c r="U2800" s="12" t="s">
        <v>122</v>
      </c>
      <c r="V2800" s="12" t="s">
        <v>1863</v>
      </c>
      <c r="W2800" s="12" t="s">
        <v>122</v>
      </c>
      <c r="X2800" s="14" t="str">
        <f t="shared" si="43"/>
        <v>В</v>
      </c>
      <c r="Y2800" s="271">
        <f>Таблица1[[#This Row],[ID_intellix]]</f>
        <v>45</v>
      </c>
      <c r="Z2800" s="269" t="s">
        <v>122</v>
      </c>
      <c r="AA2800" s="145">
        <f>IF(OR(Таблица1[[#This Row],[CARDIO_report]]&lt;&gt;0,Таблица1[[#This Row],[AI COMBO_report]]&lt;&gt;0,Таблица1[[#This Row],[OTC_report]]&lt;&gt;0),1,0)</f>
        <v>1</v>
      </c>
      <c r="AB2800" s="60" t="s">
        <v>1124</v>
      </c>
      <c r="AC2800" s="60" t="s">
        <v>1124</v>
      </c>
      <c r="AD2800" s="60" t="s">
        <v>1124</v>
      </c>
      <c r="AE2800" s="60" t="s">
        <v>1124</v>
      </c>
      <c r="AF2800" s="60"/>
      <c r="AG2800" s="89" t="s">
        <v>1437</v>
      </c>
      <c r="AH2800" s="89">
        <v>269</v>
      </c>
      <c r="AI2800" s="89" t="s">
        <v>2516</v>
      </c>
      <c r="AJ2800" s="89">
        <v>155</v>
      </c>
      <c r="AK2800" s="89" t="s">
        <v>2516</v>
      </c>
      <c r="AL2800" s="89">
        <v>233</v>
      </c>
      <c r="AM2800" s="89" t="s">
        <v>2516</v>
      </c>
      <c r="AN2800" s="89">
        <v>130</v>
      </c>
      <c r="AP2800" s="35" t="s">
        <v>1917</v>
      </c>
      <c r="AQ2800" s="377">
        <v>0</v>
      </c>
      <c r="AR2800" s="378">
        <v>0</v>
      </c>
      <c r="AS2800" s="377">
        <v>0</v>
      </c>
      <c r="AT2800" s="378">
        <v>0</v>
      </c>
      <c r="AU2800" s="377">
        <v>0</v>
      </c>
      <c r="AV2800" s="377">
        <v>0</v>
      </c>
      <c r="AW2800" s="377">
        <v>0</v>
      </c>
      <c r="AX2800">
        <v>0</v>
      </c>
      <c r="AY2800">
        <v>0</v>
      </c>
      <c r="BA2800" s="2" t="s">
        <v>15962</v>
      </c>
    </row>
    <row r="2801" spans="1:53" ht="15.75" hidden="1" customHeight="1" x14ac:dyDescent="0.2">
      <c r="A2801" s="46">
        <v>1131</v>
      </c>
      <c r="B2801" s="258" t="s">
        <v>11936</v>
      </c>
      <c r="C2801" t="s">
        <v>1128</v>
      </c>
      <c r="D2801" t="s">
        <v>1169</v>
      </c>
      <c r="E2801" t="s">
        <v>2504</v>
      </c>
      <c r="F2801" s="29" t="s">
        <v>2550</v>
      </c>
      <c r="G2801" s="53">
        <v>14</v>
      </c>
      <c r="H2801" t="s">
        <v>1149</v>
      </c>
      <c r="I2801">
        <v>1</v>
      </c>
      <c r="J2801" t="s">
        <v>11937</v>
      </c>
      <c r="K2801" t="s">
        <v>1167</v>
      </c>
      <c r="L2801" t="s">
        <v>11938</v>
      </c>
      <c r="M2801" t="s">
        <v>2219</v>
      </c>
      <c r="N2801" s="34" t="s">
        <v>615</v>
      </c>
      <c r="O2801" s="34" t="s">
        <v>289</v>
      </c>
      <c r="P2801" s="34">
        <v>0</v>
      </c>
      <c r="Q2801" s="34" t="s">
        <v>2220</v>
      </c>
      <c r="R2801" s="34" t="s">
        <v>790</v>
      </c>
      <c r="S2801" s="48" t="s">
        <v>1123</v>
      </c>
      <c r="T2801" s="13" t="s">
        <v>122</v>
      </c>
      <c r="U2801" s="12" t="s">
        <v>122</v>
      </c>
      <c r="V2801" s="12" t="s">
        <v>1863</v>
      </c>
      <c r="W2801" s="12" t="s">
        <v>122</v>
      </c>
      <c r="X2801" s="14" t="str">
        <f t="shared" si="43"/>
        <v>В</v>
      </c>
      <c r="Y2801" s="271">
        <f>Таблица1[[#This Row],[ID_intellix]]</f>
        <v>1131</v>
      </c>
      <c r="Z2801" s="269" t="s">
        <v>122</v>
      </c>
      <c r="AA2801" s="145">
        <f>IF(OR(Таблица1[[#This Row],[CARDIO_report]]&lt;&gt;0,Таблица1[[#This Row],[AI COMBO_report]]&lt;&gt;0,Таблица1[[#This Row],[OTC_report]]&lt;&gt;0),1,0)</f>
        <v>1</v>
      </c>
      <c r="AB2801" s="60" t="s">
        <v>1124</v>
      </c>
      <c r="AC2801" s="60" t="s">
        <v>1124</v>
      </c>
      <c r="AD2801" s="60" t="s">
        <v>1124</v>
      </c>
      <c r="AE2801" s="60" t="s">
        <v>1124</v>
      </c>
      <c r="AF2801" s="60"/>
      <c r="AG2801" s="89" t="s">
        <v>1437</v>
      </c>
      <c r="AH2801" s="89">
        <v>84</v>
      </c>
      <c r="AI2801" s="89" t="s">
        <v>1437</v>
      </c>
      <c r="AJ2801" s="89">
        <v>97</v>
      </c>
      <c r="AK2801" s="89" t="s">
        <v>1437</v>
      </c>
      <c r="AL2801" s="89">
        <v>101</v>
      </c>
      <c r="AM2801" s="89" t="s">
        <v>1437</v>
      </c>
      <c r="AN2801" s="89">
        <v>141</v>
      </c>
      <c r="AP2801" s="35" t="s">
        <v>1857</v>
      </c>
      <c r="AQ2801" s="377">
        <v>0</v>
      </c>
      <c r="AR2801" s="378">
        <v>0</v>
      </c>
      <c r="AS2801" s="377">
        <v>0</v>
      </c>
      <c r="AT2801" s="378">
        <v>0</v>
      </c>
      <c r="AU2801" s="377">
        <v>0</v>
      </c>
      <c r="AV2801" s="377">
        <v>0</v>
      </c>
      <c r="AW2801" s="377">
        <v>0</v>
      </c>
      <c r="AX2801">
        <v>0</v>
      </c>
      <c r="AY2801">
        <v>0</v>
      </c>
    </row>
    <row r="2802" spans="1:53" ht="15.75" hidden="1" customHeight="1" x14ac:dyDescent="0.2">
      <c r="A2802" s="46">
        <v>3263</v>
      </c>
      <c r="B2802" s="258" t="s">
        <v>12111</v>
      </c>
      <c r="C2802" t="s">
        <v>1128</v>
      </c>
      <c r="D2802" t="s">
        <v>1172</v>
      </c>
      <c r="E2802" t="s">
        <v>2504</v>
      </c>
      <c r="F2802" s="29" t="s">
        <v>1148</v>
      </c>
      <c r="G2802" s="53">
        <v>26</v>
      </c>
      <c r="H2802" t="s">
        <v>1149</v>
      </c>
      <c r="I2802">
        <v>1</v>
      </c>
      <c r="J2802" t="s">
        <v>12112</v>
      </c>
      <c r="K2802" t="s">
        <v>1167</v>
      </c>
      <c r="L2802" t="s">
        <v>12113</v>
      </c>
      <c r="M2802" t="s">
        <v>2219</v>
      </c>
      <c r="N2802" s="34" t="s">
        <v>615</v>
      </c>
      <c r="O2802" s="34" t="s">
        <v>289</v>
      </c>
      <c r="P2802" s="34">
        <v>0</v>
      </c>
      <c r="Q2802" s="34" t="s">
        <v>2220</v>
      </c>
      <c r="R2802" s="34" t="s">
        <v>790</v>
      </c>
      <c r="S2802" s="48" t="s">
        <v>1123</v>
      </c>
      <c r="T2802" s="13" t="s">
        <v>122</v>
      </c>
      <c r="U2802" s="12" t="s">
        <v>122</v>
      </c>
      <c r="V2802" s="12" t="s">
        <v>1863</v>
      </c>
      <c r="W2802" s="12" t="s">
        <v>122</v>
      </c>
      <c r="X2802" s="14" t="str">
        <f t="shared" si="43"/>
        <v>В</v>
      </c>
      <c r="Y2802" s="271">
        <f>Таблица1[[#This Row],[ID_intellix]]</f>
        <v>3263</v>
      </c>
      <c r="Z2802" s="269" t="s">
        <v>122</v>
      </c>
      <c r="AA2802" s="145">
        <f>IF(OR(Таблица1[[#This Row],[CARDIO_report]]&lt;&gt;0,Таблица1[[#This Row],[AI COMBO_report]]&lt;&gt;0,Таблица1[[#This Row],[OTC_report]]&lt;&gt;0),1,0)</f>
        <v>1</v>
      </c>
      <c r="AB2802" s="60" t="s">
        <v>1124</v>
      </c>
      <c r="AC2802" s="60" t="s">
        <v>1124</v>
      </c>
      <c r="AD2802" s="60" t="s">
        <v>1124</v>
      </c>
      <c r="AE2802" s="60" t="s">
        <v>1124</v>
      </c>
      <c r="AF2802" s="60"/>
      <c r="AG2802" s="89" t="s">
        <v>1437</v>
      </c>
      <c r="AH2802" s="89">
        <v>133</v>
      </c>
      <c r="AI2802" s="89" t="s">
        <v>1437</v>
      </c>
      <c r="AJ2802" s="89">
        <v>135</v>
      </c>
      <c r="AK2802" s="89" t="s">
        <v>1437</v>
      </c>
      <c r="AL2802" s="89">
        <v>194</v>
      </c>
      <c r="AM2802" s="89" t="s">
        <v>2516</v>
      </c>
      <c r="AN2802" s="89">
        <v>221</v>
      </c>
      <c r="AP2802" s="35" t="s">
        <v>1825</v>
      </c>
      <c r="AQ2802" s="377">
        <v>0</v>
      </c>
      <c r="AR2802" s="378">
        <v>0</v>
      </c>
      <c r="AS2802" s="377">
        <v>0</v>
      </c>
      <c r="AT2802" s="378">
        <v>0</v>
      </c>
      <c r="AU2802" s="377">
        <v>0</v>
      </c>
      <c r="AV2802" s="377">
        <v>0</v>
      </c>
      <c r="AW2802" s="377">
        <v>0</v>
      </c>
      <c r="AX2802">
        <v>0</v>
      </c>
      <c r="AY2802">
        <v>0</v>
      </c>
      <c r="BA2802" s="2" t="s">
        <v>15962</v>
      </c>
    </row>
    <row r="2803" spans="1:53" ht="15.75" hidden="1" customHeight="1" x14ac:dyDescent="0.2">
      <c r="A2803" s="46">
        <v>6215</v>
      </c>
      <c r="B2803" s="258" t="s">
        <v>12217</v>
      </c>
      <c r="C2803" t="s">
        <v>1128</v>
      </c>
      <c r="D2803" t="s">
        <v>1477</v>
      </c>
      <c r="E2803" t="s">
        <v>2504</v>
      </c>
      <c r="F2803" s="29" t="s">
        <v>3023</v>
      </c>
      <c r="G2803" s="53">
        <v>5</v>
      </c>
      <c r="H2803" t="s">
        <v>1149</v>
      </c>
      <c r="I2803">
        <v>1</v>
      </c>
      <c r="J2803" t="s">
        <v>12218</v>
      </c>
      <c r="K2803" t="s">
        <v>1167</v>
      </c>
      <c r="L2803" t="s">
        <v>12219</v>
      </c>
      <c r="M2803" t="s">
        <v>2219</v>
      </c>
      <c r="N2803" s="34" t="s">
        <v>615</v>
      </c>
      <c r="O2803" s="34" t="s">
        <v>289</v>
      </c>
      <c r="P2803" s="34">
        <v>0</v>
      </c>
      <c r="Q2803" s="34" t="s">
        <v>2220</v>
      </c>
      <c r="R2803" s="34" t="s">
        <v>914</v>
      </c>
      <c r="S2803" s="48" t="s">
        <v>1123</v>
      </c>
      <c r="T2803" s="13" t="s">
        <v>122</v>
      </c>
      <c r="U2803" s="12" t="s">
        <v>122</v>
      </c>
      <c r="V2803" s="12" t="s">
        <v>122</v>
      </c>
      <c r="W2803" s="12" t="s">
        <v>1863</v>
      </c>
      <c r="X2803" s="14" t="str">
        <f t="shared" si="43"/>
        <v>В</v>
      </c>
      <c r="Y2803" s="271">
        <f>Таблица1[[#This Row],[ID_intellix]]</f>
        <v>6215</v>
      </c>
      <c r="Z2803" s="269" t="s">
        <v>122</v>
      </c>
      <c r="AA2803" s="145">
        <f>IF(OR(Таблица1[[#This Row],[CARDIO_report]]&lt;&gt;0,Таблица1[[#This Row],[AI COMBO_report]]&lt;&gt;0,Таблица1[[#This Row],[OTC_report]]&lt;&gt;0),1,0)</f>
        <v>1</v>
      </c>
      <c r="AB2803" s="60" t="s">
        <v>1124</v>
      </c>
      <c r="AC2803" s="60" t="s">
        <v>1124</v>
      </c>
      <c r="AD2803" s="60" t="s">
        <v>1124</v>
      </c>
      <c r="AE2803" s="60" t="s">
        <v>1124</v>
      </c>
      <c r="AF2803" s="60"/>
      <c r="AG2803" s="89" t="s">
        <v>1437</v>
      </c>
      <c r="AH2803" s="89">
        <v>66</v>
      </c>
      <c r="AI2803" s="89" t="s">
        <v>1437</v>
      </c>
      <c r="AJ2803" s="89">
        <v>39</v>
      </c>
      <c r="AK2803" s="89" t="s">
        <v>1437</v>
      </c>
      <c r="AL2803" s="89">
        <v>71</v>
      </c>
      <c r="AM2803" s="89" t="s">
        <v>1437</v>
      </c>
      <c r="AN2803" s="89">
        <v>160</v>
      </c>
      <c r="AP2803" s="35" t="s">
        <v>1917</v>
      </c>
      <c r="AQ2803" s="377">
        <v>0</v>
      </c>
      <c r="AR2803" s="378">
        <v>0</v>
      </c>
      <c r="AS2803" s="377">
        <v>0</v>
      </c>
      <c r="AT2803" s="378">
        <v>0</v>
      </c>
      <c r="AU2803" s="377">
        <v>0</v>
      </c>
      <c r="AV2803" s="377">
        <v>0</v>
      </c>
      <c r="AW2803" s="377">
        <v>0</v>
      </c>
      <c r="AX2803">
        <v>0</v>
      </c>
      <c r="AY2803">
        <v>0</v>
      </c>
    </row>
    <row r="2804" spans="1:53" ht="15.75" hidden="1" customHeight="1" x14ac:dyDescent="0.2">
      <c r="A2804" s="46">
        <v>52</v>
      </c>
      <c r="B2804" s="258" t="s">
        <v>12241</v>
      </c>
      <c r="C2804" t="s">
        <v>1128</v>
      </c>
      <c r="D2804" t="s">
        <v>1477</v>
      </c>
      <c r="E2804" t="s">
        <v>2504</v>
      </c>
      <c r="F2804" s="29" t="s">
        <v>2550</v>
      </c>
      <c r="G2804" s="53">
        <v>6</v>
      </c>
      <c r="H2804" t="s">
        <v>1149</v>
      </c>
      <c r="I2804">
        <v>1</v>
      </c>
      <c r="J2804" t="s">
        <v>12242</v>
      </c>
      <c r="K2804" t="s">
        <v>1167</v>
      </c>
      <c r="L2804" t="s">
        <v>12243</v>
      </c>
      <c r="M2804" t="s">
        <v>2219</v>
      </c>
      <c r="N2804" s="34">
        <v>0</v>
      </c>
      <c r="O2804" s="34" t="s">
        <v>289</v>
      </c>
      <c r="P2804" s="34" t="s">
        <v>296</v>
      </c>
      <c r="Q2804" s="34" t="s">
        <v>2220</v>
      </c>
      <c r="R2804" s="34" t="s">
        <v>914</v>
      </c>
      <c r="S2804" s="48" t="s">
        <v>1123</v>
      </c>
      <c r="T2804" s="13" t="s">
        <v>122</v>
      </c>
      <c r="U2804" s="12" t="s">
        <v>1863</v>
      </c>
      <c r="V2804" s="12" t="s">
        <v>1863</v>
      </c>
      <c r="W2804" s="12" t="s">
        <v>122</v>
      </c>
      <c r="X2804" s="14" t="str">
        <f t="shared" si="43"/>
        <v>А</v>
      </c>
      <c r="Y2804" s="271">
        <f>Таблица1[[#This Row],[ID_intellix]]</f>
        <v>52</v>
      </c>
      <c r="Z2804" s="269" t="s">
        <v>122</v>
      </c>
      <c r="AA2804" s="145">
        <f>IF(OR(Таблица1[[#This Row],[CARDIO_report]]&lt;&gt;0,Таблица1[[#This Row],[AI COMBO_report]]&lt;&gt;0,Таблица1[[#This Row],[OTC_report]]&lt;&gt;0),1,0)</f>
        <v>1</v>
      </c>
      <c r="AB2804" s="60" t="s">
        <v>1124</v>
      </c>
      <c r="AC2804" s="60" t="s">
        <v>1124</v>
      </c>
      <c r="AD2804" s="60" t="s">
        <v>1124</v>
      </c>
      <c r="AE2804" s="60" t="s">
        <v>1124</v>
      </c>
      <c r="AF2804" s="60"/>
      <c r="AG2804" s="89" t="s">
        <v>1437</v>
      </c>
      <c r="AH2804" s="89">
        <v>11</v>
      </c>
      <c r="AI2804" s="89" t="s">
        <v>1437</v>
      </c>
      <c r="AJ2804" s="89">
        <v>8</v>
      </c>
      <c r="AK2804" s="89" t="s">
        <v>1437</v>
      </c>
      <c r="AL2804" s="89">
        <v>41</v>
      </c>
      <c r="AM2804" s="89" t="s">
        <v>1437</v>
      </c>
      <c r="AN2804" s="89">
        <v>17</v>
      </c>
      <c r="AP2804" s="35" t="s">
        <v>1917</v>
      </c>
      <c r="AQ2804" s="377">
        <v>0</v>
      </c>
      <c r="AR2804" s="378">
        <v>0</v>
      </c>
      <c r="AS2804" s="377">
        <v>0</v>
      </c>
      <c r="AT2804" s="378">
        <v>0</v>
      </c>
      <c r="AU2804" s="377">
        <v>0</v>
      </c>
      <c r="AV2804" s="377">
        <v>0</v>
      </c>
      <c r="AW2804" s="377">
        <v>0</v>
      </c>
      <c r="AX2804">
        <v>0</v>
      </c>
      <c r="AY2804">
        <v>0</v>
      </c>
      <c r="BA2804" s="2" t="s">
        <v>15961</v>
      </c>
    </row>
    <row r="2805" spans="1:53" ht="15.75" hidden="1" customHeight="1" x14ac:dyDescent="0.2">
      <c r="A2805" s="46">
        <v>1421</v>
      </c>
      <c r="B2805" s="258" t="s">
        <v>12244</v>
      </c>
      <c r="C2805" t="s">
        <v>1128</v>
      </c>
      <c r="D2805" t="s">
        <v>1172</v>
      </c>
      <c r="E2805" t="s">
        <v>2504</v>
      </c>
      <c r="F2805" s="29" t="s">
        <v>2725</v>
      </c>
      <c r="G2805" s="53">
        <v>6</v>
      </c>
      <c r="H2805" t="s">
        <v>1149</v>
      </c>
      <c r="I2805">
        <v>1</v>
      </c>
      <c r="J2805" t="s">
        <v>12245</v>
      </c>
      <c r="K2805" t="s">
        <v>1167</v>
      </c>
      <c r="L2805" t="s">
        <v>12246</v>
      </c>
      <c r="M2805" t="s">
        <v>2219</v>
      </c>
      <c r="N2805" s="34">
        <v>0</v>
      </c>
      <c r="O2805" s="34" t="s">
        <v>289</v>
      </c>
      <c r="P2805" s="34">
        <v>0</v>
      </c>
      <c r="Q2805" s="34" t="s">
        <v>2220</v>
      </c>
      <c r="R2805" s="34" t="s">
        <v>914</v>
      </c>
      <c r="S2805" s="48" t="s">
        <v>1123</v>
      </c>
      <c r="T2805" s="13" t="s">
        <v>122</v>
      </c>
      <c r="U2805" s="12" t="s">
        <v>122</v>
      </c>
      <c r="V2805" s="12" t="s">
        <v>1863</v>
      </c>
      <c r="W2805" s="12" t="s">
        <v>122</v>
      </c>
      <c r="X2805" s="14" t="str">
        <f t="shared" si="43"/>
        <v>В</v>
      </c>
      <c r="Y2805" s="271">
        <f>Таблица1[[#This Row],[ID_intellix]]</f>
        <v>1421</v>
      </c>
      <c r="Z2805" s="269" t="s">
        <v>122</v>
      </c>
      <c r="AA2805" s="145">
        <f>IF(OR(Таблица1[[#This Row],[CARDIO_report]]&lt;&gt;0,Таблица1[[#This Row],[AI COMBO_report]]&lt;&gt;0,Таблица1[[#This Row],[OTC_report]]&lt;&gt;0),1,0)</f>
        <v>1</v>
      </c>
      <c r="AB2805" s="60" t="s">
        <v>1124</v>
      </c>
      <c r="AC2805" s="60" t="s">
        <v>1124</v>
      </c>
      <c r="AD2805" s="60" t="s">
        <v>1124</v>
      </c>
      <c r="AE2805" s="60" t="s">
        <v>1124</v>
      </c>
      <c r="AF2805" s="60"/>
      <c r="AG2805" s="89" t="s">
        <v>1437</v>
      </c>
      <c r="AH2805" s="89">
        <v>160</v>
      </c>
      <c r="AI2805" s="89" t="s">
        <v>1437</v>
      </c>
      <c r="AJ2805" s="89">
        <v>242</v>
      </c>
      <c r="AK2805" s="89" t="s">
        <v>2516</v>
      </c>
      <c r="AL2805" s="89">
        <v>84</v>
      </c>
      <c r="AM2805" s="89" t="s">
        <v>2516</v>
      </c>
      <c r="AN2805" s="89">
        <v>187</v>
      </c>
      <c r="AP2805" s="35" t="s">
        <v>1857</v>
      </c>
      <c r="AQ2805" s="377">
        <v>0</v>
      </c>
      <c r="AR2805" s="378">
        <v>0</v>
      </c>
      <c r="AS2805" s="377">
        <v>0</v>
      </c>
      <c r="AT2805" s="378">
        <v>0</v>
      </c>
      <c r="AU2805" s="377">
        <v>0</v>
      </c>
      <c r="AV2805" s="377">
        <v>0</v>
      </c>
      <c r="AW2805" s="377">
        <v>0</v>
      </c>
      <c r="AX2805">
        <v>0</v>
      </c>
      <c r="AY2805">
        <v>0</v>
      </c>
    </row>
    <row r="2806" spans="1:53" ht="15.75" hidden="1" customHeight="1" x14ac:dyDescent="0.2">
      <c r="A2806" s="46">
        <v>290</v>
      </c>
      <c r="B2806" s="258" t="s">
        <v>12258</v>
      </c>
      <c r="C2806" t="s">
        <v>1128</v>
      </c>
      <c r="D2806" t="s">
        <v>1501</v>
      </c>
      <c r="E2806" t="s">
        <v>2504</v>
      </c>
      <c r="F2806" s="29" t="s">
        <v>1148</v>
      </c>
      <c r="G2806" s="53">
        <v>7</v>
      </c>
      <c r="H2806" t="s">
        <v>1149</v>
      </c>
      <c r="I2806">
        <v>1</v>
      </c>
      <c r="J2806" t="s">
        <v>12259</v>
      </c>
      <c r="K2806" t="s">
        <v>1167</v>
      </c>
      <c r="L2806" t="s">
        <v>12260</v>
      </c>
      <c r="M2806" t="s">
        <v>2219</v>
      </c>
      <c r="N2806" s="34">
        <v>0</v>
      </c>
      <c r="O2806" s="34" t="s">
        <v>289</v>
      </c>
      <c r="P2806" s="34" t="s">
        <v>296</v>
      </c>
      <c r="Q2806" s="34" t="s">
        <v>2220</v>
      </c>
      <c r="R2806" s="34" t="s">
        <v>790</v>
      </c>
      <c r="S2806" s="48" t="s">
        <v>1123</v>
      </c>
      <c r="T2806" s="13" t="s">
        <v>122</v>
      </c>
      <c r="U2806" s="12" t="s">
        <v>122</v>
      </c>
      <c r="V2806" s="12" t="s">
        <v>122</v>
      </c>
      <c r="W2806" s="12" t="s">
        <v>1863</v>
      </c>
      <c r="X2806" s="14" t="str">
        <f t="shared" si="43"/>
        <v>В</v>
      </c>
      <c r="Y2806" s="271">
        <f>Таблица1[[#This Row],[ID_intellix]]</f>
        <v>290</v>
      </c>
      <c r="Z2806" s="269" t="s">
        <v>122</v>
      </c>
      <c r="AA2806" s="145">
        <f>IF(OR(Таблица1[[#This Row],[CARDIO_report]]&lt;&gt;0,Таблица1[[#This Row],[AI COMBO_report]]&lt;&gt;0,Таблица1[[#This Row],[OTC_report]]&lt;&gt;0),1,0)</f>
        <v>1</v>
      </c>
      <c r="AB2806" s="60" t="s">
        <v>1124</v>
      </c>
      <c r="AC2806" s="60" t="s">
        <v>1124</v>
      </c>
      <c r="AD2806" s="60" t="s">
        <v>1124</v>
      </c>
      <c r="AE2806" s="60" t="s">
        <v>1124</v>
      </c>
      <c r="AF2806" s="60"/>
      <c r="AG2806" s="89" t="s">
        <v>1437</v>
      </c>
      <c r="AH2806" s="89">
        <v>245</v>
      </c>
      <c r="AI2806" s="89" t="s">
        <v>1437</v>
      </c>
      <c r="AJ2806" s="89">
        <v>207</v>
      </c>
      <c r="AK2806" s="89" t="s">
        <v>1437</v>
      </c>
      <c r="AL2806" s="89">
        <v>152</v>
      </c>
      <c r="AM2806" s="89" t="s">
        <v>1437</v>
      </c>
      <c r="AN2806" s="89">
        <v>87</v>
      </c>
      <c r="AP2806" s="35" t="s">
        <v>1917</v>
      </c>
      <c r="AQ2806" s="377">
        <v>0</v>
      </c>
      <c r="AR2806" s="378">
        <v>0</v>
      </c>
      <c r="AS2806" s="377">
        <v>0</v>
      </c>
      <c r="AT2806" s="378">
        <v>0</v>
      </c>
      <c r="AU2806" s="377">
        <v>0</v>
      </c>
      <c r="AV2806" s="377">
        <v>0</v>
      </c>
      <c r="AW2806" s="377">
        <v>0</v>
      </c>
      <c r="AX2806">
        <v>0</v>
      </c>
      <c r="AY2806">
        <v>0</v>
      </c>
      <c r="BA2806" s="2" t="s">
        <v>15962</v>
      </c>
    </row>
    <row r="2807" spans="1:53" ht="15.75" hidden="1" customHeight="1" x14ac:dyDescent="0.2">
      <c r="A2807" s="46">
        <v>2599</v>
      </c>
      <c r="B2807" s="258" t="s">
        <v>12352</v>
      </c>
      <c r="C2807" t="s">
        <v>1128</v>
      </c>
      <c r="D2807" t="s">
        <v>1166</v>
      </c>
      <c r="E2807" t="s">
        <v>2504</v>
      </c>
      <c r="F2807" s="29" t="s">
        <v>9527</v>
      </c>
      <c r="G2807" s="47">
        <v>9</v>
      </c>
      <c r="H2807" t="s">
        <v>9527</v>
      </c>
      <c r="I2807">
        <v>1</v>
      </c>
      <c r="J2807" t="s">
        <v>12353</v>
      </c>
      <c r="K2807" t="s">
        <v>1167</v>
      </c>
      <c r="L2807" t="s">
        <v>12354</v>
      </c>
      <c r="M2807" t="s">
        <v>2219</v>
      </c>
      <c r="N2807" s="34">
        <v>0</v>
      </c>
      <c r="O2807" s="34" t="s">
        <v>289</v>
      </c>
      <c r="P2807" s="34">
        <v>0</v>
      </c>
      <c r="Q2807" s="34" t="s">
        <v>2220</v>
      </c>
      <c r="R2807" s="34" t="s">
        <v>790</v>
      </c>
      <c r="S2807" s="48" t="s">
        <v>1123</v>
      </c>
      <c r="T2807" s="13" t="s">
        <v>122</v>
      </c>
      <c r="U2807" s="12" t="s">
        <v>122</v>
      </c>
      <c r="V2807" s="12" t="s">
        <v>122</v>
      </c>
      <c r="W2807" s="12" t="s">
        <v>1863</v>
      </c>
      <c r="X2807" s="14" t="str">
        <f t="shared" si="43"/>
        <v>В</v>
      </c>
      <c r="Y2807" s="271">
        <f>Таблица1[[#This Row],[ID_intellix]]</f>
        <v>2599</v>
      </c>
      <c r="Z2807" s="269" t="s">
        <v>122</v>
      </c>
      <c r="AA2807" s="145">
        <f>IF(OR(Таблица1[[#This Row],[CARDIO_report]]&lt;&gt;0,Таблица1[[#This Row],[AI COMBO_report]]&lt;&gt;0,Таблица1[[#This Row],[OTC_report]]&lt;&gt;0),1,0)</f>
        <v>1</v>
      </c>
      <c r="AB2807" s="60" t="s">
        <v>1124</v>
      </c>
      <c r="AC2807" s="60" t="s">
        <v>1124</v>
      </c>
      <c r="AD2807" s="60" t="s">
        <v>1124</v>
      </c>
      <c r="AE2807" s="60" t="s">
        <v>1124</v>
      </c>
      <c r="AF2807" s="60"/>
      <c r="AG2807" s="89" t="s">
        <v>1437</v>
      </c>
      <c r="AH2807" s="89">
        <v>226</v>
      </c>
      <c r="AI2807" s="89" t="s">
        <v>1437</v>
      </c>
      <c r="AJ2807" s="89">
        <v>233</v>
      </c>
      <c r="AK2807" s="89" t="s">
        <v>1437</v>
      </c>
      <c r="AL2807" s="89">
        <v>129</v>
      </c>
      <c r="AM2807" s="89" t="s">
        <v>1437</v>
      </c>
      <c r="AN2807" s="89">
        <v>177</v>
      </c>
      <c r="AP2807" s="35" t="s">
        <v>1857</v>
      </c>
      <c r="AQ2807" s="377">
        <v>0</v>
      </c>
      <c r="AR2807" s="378">
        <v>0</v>
      </c>
      <c r="AS2807" s="377">
        <v>0</v>
      </c>
      <c r="AT2807" s="378">
        <v>0</v>
      </c>
      <c r="AU2807" s="377">
        <v>0</v>
      </c>
      <c r="AV2807" s="377">
        <v>0</v>
      </c>
      <c r="AW2807" s="377">
        <v>0</v>
      </c>
      <c r="AX2807">
        <v>0</v>
      </c>
      <c r="AY2807">
        <v>0</v>
      </c>
    </row>
    <row r="2808" spans="1:53" ht="15.75" hidden="1" customHeight="1" x14ac:dyDescent="0.2">
      <c r="A2808" s="46">
        <v>3004</v>
      </c>
      <c r="B2808" s="258" t="s">
        <v>12373</v>
      </c>
      <c r="C2808" t="s">
        <v>1128</v>
      </c>
      <c r="D2808" t="s">
        <v>1501</v>
      </c>
      <c r="E2808" t="s">
        <v>2504</v>
      </c>
      <c r="F2808" s="29" t="s">
        <v>3078</v>
      </c>
      <c r="G2808" s="53">
        <v>23</v>
      </c>
      <c r="H2808" t="s">
        <v>1396</v>
      </c>
      <c r="I2808">
        <v>1</v>
      </c>
      <c r="J2808" t="s">
        <v>12374</v>
      </c>
      <c r="K2808" t="s">
        <v>1167</v>
      </c>
      <c r="L2808" t="s">
        <v>12375</v>
      </c>
      <c r="M2808" t="s">
        <v>2219</v>
      </c>
      <c r="N2808" s="34" t="s">
        <v>615</v>
      </c>
      <c r="O2808" s="34" t="s">
        <v>289</v>
      </c>
      <c r="P2808" s="34" t="s">
        <v>296</v>
      </c>
      <c r="Q2808" s="34" t="s">
        <v>2220</v>
      </c>
      <c r="R2808" s="34" t="s">
        <v>914</v>
      </c>
      <c r="S2808" s="48" t="s">
        <v>1123</v>
      </c>
      <c r="T2808" s="13" t="s">
        <v>122</v>
      </c>
      <c r="U2808" s="12" t="s">
        <v>1863</v>
      </c>
      <c r="V2808" s="12" t="s">
        <v>122</v>
      </c>
      <c r="W2808" s="12" t="s">
        <v>122</v>
      </c>
      <c r="X2808" s="14" t="str">
        <f t="shared" si="43"/>
        <v>В</v>
      </c>
      <c r="Y2808" s="271">
        <f>Таблица1[[#This Row],[ID_intellix]]</f>
        <v>3004</v>
      </c>
      <c r="Z2808" s="269" t="s">
        <v>122</v>
      </c>
      <c r="AA2808" s="145">
        <f>IF(OR(Таблица1[[#This Row],[CARDIO_report]]&lt;&gt;0,Таблица1[[#This Row],[AI COMBO_report]]&lt;&gt;0,Таблица1[[#This Row],[OTC_report]]&lt;&gt;0),1,0)</f>
        <v>1</v>
      </c>
      <c r="AB2808" s="60" t="s">
        <v>1124</v>
      </c>
      <c r="AC2808" s="60" t="s">
        <v>1124</v>
      </c>
      <c r="AD2808" s="60" t="s">
        <v>1124</v>
      </c>
      <c r="AE2808" s="60" t="s">
        <v>1124</v>
      </c>
      <c r="AF2808" s="60"/>
      <c r="AG2808" s="89" t="s">
        <v>2516</v>
      </c>
      <c r="AH2808" s="89">
        <v>195</v>
      </c>
      <c r="AI2808" s="89" t="s">
        <v>1437</v>
      </c>
      <c r="AJ2808" s="89">
        <v>19</v>
      </c>
      <c r="AK2808" s="89" t="s">
        <v>1145</v>
      </c>
      <c r="AL2808" s="89">
        <v>551</v>
      </c>
      <c r="AM2808" s="89" t="s">
        <v>1145</v>
      </c>
      <c r="AN2808" s="89">
        <v>451</v>
      </c>
      <c r="AP2808" s="35" t="s">
        <v>1917</v>
      </c>
      <c r="AQ2808" s="377">
        <v>0</v>
      </c>
      <c r="AR2808" s="378">
        <v>0</v>
      </c>
      <c r="AS2808" s="377">
        <v>0</v>
      </c>
      <c r="AT2808" s="378">
        <v>0</v>
      </c>
      <c r="AU2808" s="377">
        <v>0</v>
      </c>
      <c r="AV2808" s="377">
        <v>0</v>
      </c>
      <c r="AW2808" s="377">
        <v>0</v>
      </c>
      <c r="AX2808">
        <v>0</v>
      </c>
      <c r="AY2808">
        <v>0</v>
      </c>
    </row>
    <row r="2809" spans="1:53" ht="15.75" hidden="1" customHeight="1" x14ac:dyDescent="0.2">
      <c r="A2809" s="46">
        <v>1819</v>
      </c>
      <c r="B2809" s="258" t="s">
        <v>12401</v>
      </c>
      <c r="C2809" t="s">
        <v>1128</v>
      </c>
      <c r="D2809" t="s">
        <v>1166</v>
      </c>
      <c r="E2809" t="s">
        <v>2504</v>
      </c>
      <c r="F2809" s="29" t="s">
        <v>2584</v>
      </c>
      <c r="G2809" s="53">
        <v>1</v>
      </c>
      <c r="H2809" t="s">
        <v>1396</v>
      </c>
      <c r="I2809">
        <v>1</v>
      </c>
      <c r="J2809" t="s">
        <v>12402</v>
      </c>
      <c r="K2809" t="s">
        <v>1167</v>
      </c>
      <c r="L2809" t="s">
        <v>12403</v>
      </c>
      <c r="M2809" t="s">
        <v>2219</v>
      </c>
      <c r="N2809" s="34">
        <v>0</v>
      </c>
      <c r="O2809" s="34" t="s">
        <v>289</v>
      </c>
      <c r="P2809" s="34">
        <v>0</v>
      </c>
      <c r="Q2809" s="34" t="s">
        <v>2220</v>
      </c>
      <c r="R2809" s="34">
        <v>0</v>
      </c>
      <c r="S2809" s="48" t="s">
        <v>1123</v>
      </c>
      <c r="T2809" s="13">
        <v>0</v>
      </c>
      <c r="U2809" s="12">
        <v>0</v>
      </c>
      <c r="V2809" s="12">
        <v>0</v>
      </c>
      <c r="W2809" s="12">
        <v>0</v>
      </c>
      <c r="X2809" s="14" t="str">
        <f t="shared" si="43"/>
        <v>С</v>
      </c>
      <c r="Y2809" s="271">
        <f>Таблица1[[#This Row],[ID_intellix]]</f>
        <v>1819</v>
      </c>
      <c r="Z2809" s="269" t="s">
        <v>122</v>
      </c>
      <c r="AA2809" s="145">
        <f>IF(OR(Таблица1[[#This Row],[CARDIO_report]]&lt;&gt;0,Таблица1[[#This Row],[AI COMBO_report]]&lt;&gt;0,Таблица1[[#This Row],[OTC_report]]&lt;&gt;0),1,0)</f>
        <v>0</v>
      </c>
      <c r="AB2809" s="60" t="s">
        <v>1124</v>
      </c>
      <c r="AC2809" s="60" t="s">
        <v>1124</v>
      </c>
      <c r="AD2809" s="60" t="s">
        <v>1124</v>
      </c>
      <c r="AE2809" s="60" t="s">
        <v>1124</v>
      </c>
      <c r="AF2809" s="60"/>
      <c r="AG2809" s="89" t="s">
        <v>1437</v>
      </c>
      <c r="AH2809" s="89">
        <v>1</v>
      </c>
      <c r="AI2809" s="89" t="s">
        <v>1437</v>
      </c>
      <c r="AJ2809" s="89">
        <v>1</v>
      </c>
      <c r="AK2809" s="89" t="s">
        <v>1145</v>
      </c>
      <c r="AL2809" s="89">
        <v>374</v>
      </c>
      <c r="AM2809" s="89" t="s">
        <v>1437</v>
      </c>
      <c r="AN2809" s="89">
        <v>39</v>
      </c>
      <c r="AP2809" s="35" t="s">
        <v>1825</v>
      </c>
      <c r="AQ2809" s="377">
        <v>0</v>
      </c>
      <c r="AR2809" s="378">
        <v>0</v>
      </c>
      <c r="AS2809" s="377">
        <v>0</v>
      </c>
      <c r="AT2809" s="378">
        <v>0</v>
      </c>
      <c r="AU2809" s="377">
        <v>0</v>
      </c>
      <c r="AV2809" s="377">
        <v>0</v>
      </c>
      <c r="AW2809" s="377">
        <v>0</v>
      </c>
      <c r="AX2809">
        <v>0</v>
      </c>
      <c r="AY2809">
        <v>0</v>
      </c>
    </row>
    <row r="2810" spans="1:53" ht="15.75" hidden="1" customHeight="1" x14ac:dyDescent="0.2">
      <c r="A2810" s="46">
        <v>257</v>
      </c>
      <c r="B2810" s="258" t="s">
        <v>12525</v>
      </c>
      <c r="C2810" t="s">
        <v>1128</v>
      </c>
      <c r="D2810" t="s">
        <v>1169</v>
      </c>
      <c r="E2810" t="s">
        <v>2504</v>
      </c>
      <c r="F2810" s="29" t="s">
        <v>3220</v>
      </c>
      <c r="G2810" s="53">
        <v>12</v>
      </c>
      <c r="H2810" t="s">
        <v>2835</v>
      </c>
      <c r="I2810">
        <v>1</v>
      </c>
      <c r="J2810" t="s">
        <v>12526</v>
      </c>
      <c r="K2810" t="s">
        <v>1167</v>
      </c>
      <c r="L2810" t="s">
        <v>12527</v>
      </c>
      <c r="M2810" t="s">
        <v>2219</v>
      </c>
      <c r="N2810" s="34">
        <v>0</v>
      </c>
      <c r="O2810" s="34" t="s">
        <v>289</v>
      </c>
      <c r="P2810" s="34">
        <v>0</v>
      </c>
      <c r="Q2810" s="34" t="s">
        <v>2220</v>
      </c>
      <c r="R2810" s="34" t="s">
        <v>914</v>
      </c>
      <c r="S2810" s="48" t="s">
        <v>1123</v>
      </c>
      <c r="T2810" s="13" t="s">
        <v>122</v>
      </c>
      <c r="U2810" s="12" t="s">
        <v>122</v>
      </c>
      <c r="V2810" s="12" t="s">
        <v>1863</v>
      </c>
      <c r="W2810" s="12" t="s">
        <v>122</v>
      </c>
      <c r="X2810" s="14" t="str">
        <f t="shared" si="43"/>
        <v>В</v>
      </c>
      <c r="Y2810" s="271">
        <f>Таблица1[[#This Row],[ID_intellix]]</f>
        <v>257</v>
      </c>
      <c r="Z2810" s="269" t="s">
        <v>122</v>
      </c>
      <c r="AA2810" s="145">
        <f>IF(OR(Таблица1[[#This Row],[CARDIO_report]]&lt;&gt;0,Таблица1[[#This Row],[AI COMBO_report]]&lt;&gt;0,Таблица1[[#This Row],[OTC_report]]&lt;&gt;0),1,0)</f>
        <v>1</v>
      </c>
      <c r="AB2810" s="60" t="s">
        <v>1124</v>
      </c>
      <c r="AC2810" s="60" t="s">
        <v>1124</v>
      </c>
      <c r="AD2810" s="60" t="s">
        <v>1124</v>
      </c>
      <c r="AE2810" s="60" t="s">
        <v>1124</v>
      </c>
      <c r="AF2810" s="60"/>
      <c r="AG2810" s="89" t="s">
        <v>1145</v>
      </c>
      <c r="AH2810" s="89">
        <v>376</v>
      </c>
      <c r="AI2810" s="89" t="s">
        <v>1145</v>
      </c>
      <c r="AJ2810" s="89">
        <v>533</v>
      </c>
      <c r="AK2810" s="89" t="s">
        <v>1437</v>
      </c>
      <c r="AL2810" s="89">
        <v>225</v>
      </c>
      <c r="AM2810" s="89" t="s">
        <v>1145</v>
      </c>
      <c r="AN2810" s="89">
        <v>492</v>
      </c>
      <c r="AP2810" s="35" t="s">
        <v>1857</v>
      </c>
      <c r="AQ2810" s="377">
        <v>0</v>
      </c>
      <c r="AR2810" s="378">
        <v>0</v>
      </c>
      <c r="AS2810" s="377">
        <v>0</v>
      </c>
      <c r="AT2810" s="378">
        <v>0</v>
      </c>
      <c r="AU2810" s="377">
        <v>0</v>
      </c>
      <c r="AV2810" s="377">
        <v>0</v>
      </c>
      <c r="AW2810" s="377">
        <v>0</v>
      </c>
      <c r="AX2810">
        <v>0</v>
      </c>
      <c r="AY2810">
        <v>0</v>
      </c>
    </row>
    <row r="2811" spans="1:53" ht="15.75" hidden="1" customHeight="1" x14ac:dyDescent="0.2">
      <c r="A2811" s="46">
        <v>252</v>
      </c>
      <c r="B2811" s="258" t="s">
        <v>12540</v>
      </c>
      <c r="C2811" t="s">
        <v>1128</v>
      </c>
      <c r="D2811" t="s">
        <v>1166</v>
      </c>
      <c r="E2811" t="s">
        <v>2504</v>
      </c>
      <c r="F2811" s="29" t="s">
        <v>3220</v>
      </c>
      <c r="G2811" s="53">
        <v>18</v>
      </c>
      <c r="H2811" t="s">
        <v>2835</v>
      </c>
      <c r="I2811">
        <v>1</v>
      </c>
      <c r="J2811" t="s">
        <v>12541</v>
      </c>
      <c r="K2811" t="s">
        <v>1167</v>
      </c>
      <c r="L2811" t="s">
        <v>12542</v>
      </c>
      <c r="M2811" t="s">
        <v>2219</v>
      </c>
      <c r="N2811" s="34" t="s">
        <v>557</v>
      </c>
      <c r="O2811" s="34" t="s">
        <v>289</v>
      </c>
      <c r="P2811" s="34">
        <v>0</v>
      </c>
      <c r="Q2811" s="34" t="s">
        <v>2220</v>
      </c>
      <c r="R2811" s="34" t="s">
        <v>790</v>
      </c>
      <c r="S2811" s="48" t="s">
        <v>1123</v>
      </c>
      <c r="T2811" s="13" t="s">
        <v>122</v>
      </c>
      <c r="U2811" s="12" t="s">
        <v>122</v>
      </c>
      <c r="V2811" s="12" t="s">
        <v>122</v>
      </c>
      <c r="W2811" s="12" t="s">
        <v>122</v>
      </c>
      <c r="X2811" s="14" t="str">
        <f t="shared" si="43"/>
        <v>С</v>
      </c>
      <c r="Y2811" s="271">
        <f>Таблица1[[#This Row],[ID_intellix]]</f>
        <v>252</v>
      </c>
      <c r="Z2811" s="269" t="s">
        <v>122</v>
      </c>
      <c r="AA2811" s="145">
        <f>IF(OR(Таблица1[[#This Row],[CARDIO_report]]&lt;&gt;0,Таблица1[[#This Row],[AI COMBO_report]]&lt;&gt;0,Таблица1[[#This Row],[OTC_report]]&lt;&gt;0),1,0)</f>
        <v>1</v>
      </c>
      <c r="AB2811" s="60" t="s">
        <v>1124</v>
      </c>
      <c r="AC2811" s="60" t="s">
        <v>1124</v>
      </c>
      <c r="AD2811" s="60" t="s">
        <v>1124</v>
      </c>
      <c r="AE2811" s="60" t="s">
        <v>1124</v>
      </c>
      <c r="AF2811" s="60"/>
      <c r="AG2811" s="89" t="s">
        <v>1437</v>
      </c>
      <c r="AH2811" s="89">
        <v>214</v>
      </c>
      <c r="AI2811" s="89" t="s">
        <v>1437</v>
      </c>
      <c r="AJ2811" s="89">
        <v>258</v>
      </c>
      <c r="AK2811" s="89" t="s">
        <v>1437</v>
      </c>
      <c r="AL2811" s="89">
        <v>201</v>
      </c>
      <c r="AM2811" s="89" t="s">
        <v>1145</v>
      </c>
      <c r="AN2811" s="89">
        <v>284</v>
      </c>
      <c r="AP2811" s="35" t="s">
        <v>1857</v>
      </c>
      <c r="AQ2811" s="377">
        <v>0</v>
      </c>
      <c r="AR2811" s="378">
        <v>0</v>
      </c>
      <c r="AS2811" s="377">
        <v>0</v>
      </c>
      <c r="AT2811" s="378">
        <v>0</v>
      </c>
      <c r="AU2811" s="377">
        <v>0</v>
      </c>
      <c r="AV2811" s="377">
        <v>0</v>
      </c>
      <c r="AW2811" s="377">
        <v>0</v>
      </c>
      <c r="AX2811">
        <v>0</v>
      </c>
      <c r="AY2811">
        <v>0</v>
      </c>
    </row>
    <row r="2812" spans="1:53" ht="15.75" hidden="1" customHeight="1" x14ac:dyDescent="0.2">
      <c r="A2812" s="46">
        <v>253</v>
      </c>
      <c r="B2812" s="258" t="s">
        <v>12549</v>
      </c>
      <c r="C2812" t="s">
        <v>1128</v>
      </c>
      <c r="D2812" t="s">
        <v>1172</v>
      </c>
      <c r="E2812" t="s">
        <v>2504</v>
      </c>
      <c r="F2812" s="29" t="s">
        <v>3220</v>
      </c>
      <c r="G2812" s="53">
        <v>20</v>
      </c>
      <c r="H2812" t="s">
        <v>2835</v>
      </c>
      <c r="I2812">
        <v>1</v>
      </c>
      <c r="J2812" t="s">
        <v>12550</v>
      </c>
      <c r="K2812" t="s">
        <v>1167</v>
      </c>
      <c r="L2812" t="s">
        <v>12551</v>
      </c>
      <c r="M2812" t="s">
        <v>2219</v>
      </c>
      <c r="N2812" s="34">
        <v>0</v>
      </c>
      <c r="O2812" s="34" t="s">
        <v>289</v>
      </c>
      <c r="P2812" s="34">
        <v>0</v>
      </c>
      <c r="Q2812" s="34" t="s">
        <v>2220</v>
      </c>
      <c r="R2812" s="34" t="s">
        <v>914</v>
      </c>
      <c r="S2812" s="48" t="s">
        <v>1123</v>
      </c>
      <c r="T2812" s="13" t="s">
        <v>1863</v>
      </c>
      <c r="U2812" s="12" t="s">
        <v>122</v>
      </c>
      <c r="V2812" s="12" t="s">
        <v>1863</v>
      </c>
      <c r="W2812" s="12" t="s">
        <v>122</v>
      </c>
      <c r="X2812" s="14" t="str">
        <f t="shared" si="43"/>
        <v>А</v>
      </c>
      <c r="Y2812" s="271">
        <f>Таблица1[[#This Row],[ID_intellix]]</f>
        <v>253</v>
      </c>
      <c r="Z2812" s="269" t="s">
        <v>122</v>
      </c>
      <c r="AA2812" s="145">
        <f>IF(OR(Таблица1[[#This Row],[CARDIO_report]]&lt;&gt;0,Таблица1[[#This Row],[AI COMBO_report]]&lt;&gt;0,Таблица1[[#This Row],[OTC_report]]&lt;&gt;0),1,0)</f>
        <v>1</v>
      </c>
      <c r="AB2812" s="60" t="s">
        <v>1124</v>
      </c>
      <c r="AC2812" s="60" t="s">
        <v>1124</v>
      </c>
      <c r="AD2812" s="60" t="s">
        <v>1124</v>
      </c>
      <c r="AE2812" s="60" t="s">
        <v>1124</v>
      </c>
      <c r="AF2812" s="60"/>
      <c r="AG2812" s="89" t="s">
        <v>1437</v>
      </c>
      <c r="AH2812" s="89">
        <v>354</v>
      </c>
      <c r="AI2812" s="89" t="s">
        <v>1145</v>
      </c>
      <c r="AJ2812" s="89">
        <v>401</v>
      </c>
      <c r="AK2812" s="89" t="s">
        <v>2516</v>
      </c>
      <c r="AL2812" s="89">
        <v>284</v>
      </c>
      <c r="AM2812" s="89" t="s">
        <v>1414</v>
      </c>
      <c r="AN2812" s="89">
        <v>350</v>
      </c>
      <c r="AP2812" s="35" t="s">
        <v>1917</v>
      </c>
      <c r="AQ2812" s="377">
        <v>0</v>
      </c>
      <c r="AR2812" s="378">
        <v>0</v>
      </c>
      <c r="AS2812" s="377">
        <v>0</v>
      </c>
      <c r="AT2812" s="378">
        <v>0</v>
      </c>
      <c r="AU2812" s="377">
        <v>0</v>
      </c>
      <c r="AV2812" s="377">
        <v>0</v>
      </c>
      <c r="AW2812" s="377">
        <v>0</v>
      </c>
      <c r="AX2812">
        <v>0</v>
      </c>
      <c r="AY2812">
        <v>0</v>
      </c>
      <c r="BA2812" s="2" t="s">
        <v>15962</v>
      </c>
    </row>
    <row r="2813" spans="1:53" ht="15.75" hidden="1" customHeight="1" x14ac:dyDescent="0.2">
      <c r="A2813" s="46">
        <v>256</v>
      </c>
      <c r="B2813" s="258" t="s">
        <v>12573</v>
      </c>
      <c r="C2813" t="s">
        <v>1128</v>
      </c>
      <c r="D2813" t="s">
        <v>1169</v>
      </c>
      <c r="E2813" t="s">
        <v>2504</v>
      </c>
      <c r="F2813" s="29" t="s">
        <v>3220</v>
      </c>
      <c r="G2813" s="53">
        <v>6</v>
      </c>
      <c r="H2813" t="s">
        <v>2835</v>
      </c>
      <c r="I2813">
        <v>1</v>
      </c>
      <c r="J2813" t="s">
        <v>12574</v>
      </c>
      <c r="K2813" t="s">
        <v>1167</v>
      </c>
      <c r="L2813" t="s">
        <v>12575</v>
      </c>
      <c r="M2813" t="s">
        <v>2219</v>
      </c>
      <c r="N2813" s="34" t="s">
        <v>373</v>
      </c>
      <c r="O2813" s="34" t="s">
        <v>289</v>
      </c>
      <c r="P2813" s="34">
        <v>0</v>
      </c>
      <c r="Q2813" s="34" t="s">
        <v>2220</v>
      </c>
      <c r="R2813" s="34" t="s">
        <v>914</v>
      </c>
      <c r="S2813" s="48" t="s">
        <v>1123</v>
      </c>
      <c r="T2813" s="13" t="s">
        <v>1863</v>
      </c>
      <c r="U2813" s="12" t="s">
        <v>122</v>
      </c>
      <c r="V2813" s="12" t="s">
        <v>1863</v>
      </c>
      <c r="W2813" s="12" t="s">
        <v>122</v>
      </c>
      <c r="X2813" s="14" t="str">
        <f t="shared" si="43"/>
        <v>А</v>
      </c>
      <c r="Y2813" s="271">
        <f>Таблица1[[#This Row],[ID_intellix]]</f>
        <v>256</v>
      </c>
      <c r="Z2813" s="269" t="s">
        <v>122</v>
      </c>
      <c r="AA2813" s="145">
        <f>IF(OR(Таблица1[[#This Row],[CARDIO_report]]&lt;&gt;0,Таблица1[[#This Row],[AI COMBO_report]]&lt;&gt;0,Таблица1[[#This Row],[OTC_report]]&lt;&gt;0),1,0)</f>
        <v>1</v>
      </c>
      <c r="AB2813" s="60" t="s">
        <v>1124</v>
      </c>
      <c r="AC2813" s="60" t="s">
        <v>1124</v>
      </c>
      <c r="AD2813" s="60" t="s">
        <v>1124</v>
      </c>
      <c r="AE2813" s="60" t="s">
        <v>1124</v>
      </c>
      <c r="AF2813" s="60"/>
      <c r="AG2813" s="89" t="s">
        <v>1437</v>
      </c>
      <c r="AH2813" s="89">
        <v>151</v>
      </c>
      <c r="AI2813" s="89" t="s">
        <v>1414</v>
      </c>
      <c r="AJ2813" s="89">
        <v>287</v>
      </c>
      <c r="AK2813" s="89" t="s">
        <v>1414</v>
      </c>
      <c r="AL2813" s="89">
        <v>339</v>
      </c>
      <c r="AM2813" s="89" t="s">
        <v>1414</v>
      </c>
      <c r="AN2813" s="89">
        <v>425</v>
      </c>
      <c r="AP2813" s="35" t="s">
        <v>1917</v>
      </c>
      <c r="AQ2813" s="377">
        <v>0</v>
      </c>
      <c r="AR2813" s="378">
        <v>0</v>
      </c>
      <c r="AS2813" s="377">
        <v>0</v>
      </c>
      <c r="AT2813" s="378">
        <v>0</v>
      </c>
      <c r="AU2813" s="377">
        <v>0</v>
      </c>
      <c r="AV2813" s="377">
        <v>0</v>
      </c>
      <c r="AW2813" s="377">
        <v>0</v>
      </c>
      <c r="AX2813">
        <v>0</v>
      </c>
      <c r="AY2813">
        <v>0</v>
      </c>
      <c r="BA2813" s="2" t="s">
        <v>15962</v>
      </c>
    </row>
    <row r="2814" spans="1:53" ht="15.75" hidden="1" customHeight="1" x14ac:dyDescent="0.2">
      <c r="A2814" s="46">
        <v>448</v>
      </c>
      <c r="B2814" s="258" t="s">
        <v>12690</v>
      </c>
      <c r="C2814" t="s">
        <v>1128</v>
      </c>
      <c r="D2814" t="s">
        <v>1166</v>
      </c>
      <c r="E2814" t="s">
        <v>2504</v>
      </c>
      <c r="F2814" s="29" t="s">
        <v>12685</v>
      </c>
      <c r="G2814" s="53">
        <v>3</v>
      </c>
      <c r="H2814" t="s">
        <v>12685</v>
      </c>
      <c r="I2814">
        <v>1</v>
      </c>
      <c r="J2814" t="s">
        <v>12691</v>
      </c>
      <c r="K2814" t="s">
        <v>1167</v>
      </c>
      <c r="L2814" t="s">
        <v>12692</v>
      </c>
      <c r="M2814" t="s">
        <v>2219</v>
      </c>
      <c r="N2814" s="34">
        <v>0</v>
      </c>
      <c r="O2814" s="34" t="s">
        <v>289</v>
      </c>
      <c r="P2814" s="34">
        <v>0</v>
      </c>
      <c r="Q2814" s="34" t="s">
        <v>2220</v>
      </c>
      <c r="R2814" s="34" t="s">
        <v>790</v>
      </c>
      <c r="S2814" s="48" t="s">
        <v>1123</v>
      </c>
      <c r="T2814" s="13" t="s">
        <v>122</v>
      </c>
      <c r="U2814" s="12" t="s">
        <v>122</v>
      </c>
      <c r="V2814" s="12" t="s">
        <v>122</v>
      </c>
      <c r="W2814" s="12" t="s">
        <v>122</v>
      </c>
      <c r="X2814" s="14" t="str">
        <f t="shared" si="43"/>
        <v>С</v>
      </c>
      <c r="Y2814" s="271">
        <f>Таблица1[[#This Row],[ID_intellix]]</f>
        <v>448</v>
      </c>
      <c r="Z2814" s="269" t="s">
        <v>122</v>
      </c>
      <c r="AA2814" s="145">
        <f>IF(OR(Таблица1[[#This Row],[CARDIO_report]]&lt;&gt;0,Таблица1[[#This Row],[AI COMBO_report]]&lt;&gt;0,Таблица1[[#This Row],[OTC_report]]&lt;&gt;0),1,0)</f>
        <v>1</v>
      </c>
      <c r="AB2814" s="60" t="s">
        <v>1124</v>
      </c>
      <c r="AC2814" s="60" t="s">
        <v>1124</v>
      </c>
      <c r="AD2814" s="60" t="s">
        <v>1124</v>
      </c>
      <c r="AE2814" s="60" t="s">
        <v>1124</v>
      </c>
      <c r="AF2814" s="60"/>
      <c r="AG2814" s="89" t="s">
        <v>1437</v>
      </c>
      <c r="AH2814" s="89">
        <v>104</v>
      </c>
      <c r="AI2814" s="89" t="s">
        <v>1437</v>
      </c>
      <c r="AJ2814" s="89">
        <v>38</v>
      </c>
      <c r="AK2814" s="89" t="s">
        <v>1414</v>
      </c>
      <c r="AL2814" s="89">
        <v>537</v>
      </c>
      <c r="AM2814" s="89" t="s">
        <v>1437</v>
      </c>
      <c r="AN2814" s="89">
        <v>139</v>
      </c>
      <c r="AP2814" s="35" t="s">
        <v>1857</v>
      </c>
      <c r="AQ2814" s="377">
        <v>0</v>
      </c>
      <c r="AR2814" s="378">
        <v>0</v>
      </c>
      <c r="AS2814" s="377">
        <v>0</v>
      </c>
      <c r="AT2814" s="378">
        <v>0</v>
      </c>
      <c r="AU2814" s="377">
        <v>0</v>
      </c>
      <c r="AV2814" s="377">
        <v>0</v>
      </c>
      <c r="AW2814" s="377">
        <v>0</v>
      </c>
      <c r="AX2814">
        <v>0</v>
      </c>
      <c r="AY2814">
        <v>0</v>
      </c>
    </row>
    <row r="2815" spans="1:53" ht="15.75" hidden="1" customHeight="1" x14ac:dyDescent="0.2">
      <c r="A2815" s="46">
        <v>3329</v>
      </c>
      <c r="B2815" s="258" t="s">
        <v>12785</v>
      </c>
      <c r="C2815" t="s">
        <v>1128</v>
      </c>
      <c r="D2815" t="s">
        <v>1172</v>
      </c>
      <c r="E2815" t="s">
        <v>2504</v>
      </c>
      <c r="F2815" s="29" t="s">
        <v>3134</v>
      </c>
      <c r="G2815" s="53">
        <v>10</v>
      </c>
      <c r="H2815" t="s">
        <v>3134</v>
      </c>
      <c r="I2815">
        <v>1</v>
      </c>
      <c r="J2815" t="s">
        <v>12786</v>
      </c>
      <c r="K2815" t="s">
        <v>1167</v>
      </c>
      <c r="L2815" t="s">
        <v>12787</v>
      </c>
      <c r="M2815" t="s">
        <v>2219</v>
      </c>
      <c r="N2815" s="34" t="s">
        <v>615</v>
      </c>
      <c r="O2815" s="34" t="s">
        <v>289</v>
      </c>
      <c r="P2815" s="34" t="s">
        <v>296</v>
      </c>
      <c r="Q2815" s="34" t="s">
        <v>2220</v>
      </c>
      <c r="R2815" s="34" t="s">
        <v>790</v>
      </c>
      <c r="S2815" s="48" t="s">
        <v>1123</v>
      </c>
      <c r="T2815" s="13" t="s">
        <v>122</v>
      </c>
      <c r="U2815" s="12" t="s">
        <v>122</v>
      </c>
      <c r="V2815" s="12" t="s">
        <v>122</v>
      </c>
      <c r="W2815" s="12" t="s">
        <v>1863</v>
      </c>
      <c r="X2815" s="14" t="str">
        <f t="shared" si="43"/>
        <v>В</v>
      </c>
      <c r="Y2815" s="271">
        <f>Таблица1[[#This Row],[ID_intellix]]</f>
        <v>3329</v>
      </c>
      <c r="Z2815" s="269" t="s">
        <v>122</v>
      </c>
      <c r="AA2815" s="145">
        <f>IF(OR(Таблица1[[#This Row],[CARDIO_report]]&lt;&gt;0,Таблица1[[#This Row],[AI COMBO_report]]&lt;&gt;0,Таблица1[[#This Row],[OTC_report]]&lt;&gt;0),1,0)</f>
        <v>1</v>
      </c>
      <c r="AB2815" s="60" t="s">
        <v>1124</v>
      </c>
      <c r="AC2815" s="60" t="s">
        <v>1124</v>
      </c>
      <c r="AD2815" s="60" t="s">
        <v>1124</v>
      </c>
      <c r="AE2815" s="60" t="s">
        <v>1124</v>
      </c>
      <c r="AF2815" s="60"/>
      <c r="AG2815" s="89" t="s">
        <v>2516</v>
      </c>
      <c r="AH2815" s="89">
        <v>324</v>
      </c>
      <c r="AI2815" s="89" t="s">
        <v>2516</v>
      </c>
      <c r="AJ2815" s="89">
        <v>129</v>
      </c>
      <c r="AK2815" s="89" t="s">
        <v>1414</v>
      </c>
      <c r="AL2815" s="89">
        <v>376</v>
      </c>
      <c r="AM2815" s="89" t="s">
        <v>2516</v>
      </c>
      <c r="AN2815" s="89">
        <v>153</v>
      </c>
      <c r="AP2815" s="35" t="s">
        <v>1917</v>
      </c>
      <c r="AQ2815" s="377">
        <v>0</v>
      </c>
      <c r="AR2815" s="378">
        <v>0</v>
      </c>
      <c r="AS2815" s="377">
        <v>0</v>
      </c>
      <c r="AT2815" s="378">
        <v>0</v>
      </c>
      <c r="AU2815" s="377">
        <v>0</v>
      </c>
      <c r="AV2815" s="377">
        <v>0</v>
      </c>
      <c r="AW2815" s="377">
        <v>0</v>
      </c>
      <c r="AX2815">
        <v>0</v>
      </c>
      <c r="AY2815">
        <v>0</v>
      </c>
    </row>
    <row r="2816" spans="1:53" ht="15.75" hidden="1" customHeight="1" x14ac:dyDescent="0.2">
      <c r="A2816" s="46">
        <v>417</v>
      </c>
      <c r="B2816" s="258" t="s">
        <v>12809</v>
      </c>
      <c r="C2816" t="s">
        <v>1128</v>
      </c>
      <c r="D2816" t="s">
        <v>1173</v>
      </c>
      <c r="E2816" t="s">
        <v>2504</v>
      </c>
      <c r="F2816" s="29" t="s">
        <v>3134</v>
      </c>
      <c r="G2816" s="53">
        <v>4</v>
      </c>
      <c r="H2816" t="s">
        <v>3134</v>
      </c>
      <c r="I2816">
        <v>1</v>
      </c>
      <c r="J2816" t="s">
        <v>12810</v>
      </c>
      <c r="K2816" t="s">
        <v>1167</v>
      </c>
      <c r="L2816" t="s">
        <v>12811</v>
      </c>
      <c r="M2816" t="s">
        <v>2219</v>
      </c>
      <c r="N2816" s="34">
        <v>0</v>
      </c>
      <c r="O2816" s="34" t="s">
        <v>289</v>
      </c>
      <c r="P2816" s="34" t="s">
        <v>296</v>
      </c>
      <c r="Q2816" s="34" t="s">
        <v>2220</v>
      </c>
      <c r="R2816" s="34" t="s">
        <v>914</v>
      </c>
      <c r="S2816" s="48" t="s">
        <v>1123</v>
      </c>
      <c r="T2816" s="13" t="s">
        <v>122</v>
      </c>
      <c r="U2816" s="12" t="s">
        <v>122</v>
      </c>
      <c r="V2816" s="12" t="s">
        <v>1863</v>
      </c>
      <c r="W2816" s="12" t="s">
        <v>122</v>
      </c>
      <c r="X2816" s="14" t="str">
        <f t="shared" si="43"/>
        <v>В</v>
      </c>
      <c r="Y2816" s="271">
        <f>Таблица1[[#This Row],[ID_intellix]]</f>
        <v>417</v>
      </c>
      <c r="Z2816" s="269" t="s">
        <v>122</v>
      </c>
      <c r="AA2816" s="145">
        <f>IF(OR(Таблица1[[#This Row],[CARDIO_report]]&lt;&gt;0,Таблица1[[#This Row],[AI COMBO_report]]&lt;&gt;0,Таблица1[[#This Row],[OTC_report]]&lt;&gt;0),1,0)</f>
        <v>1</v>
      </c>
      <c r="AB2816" s="60" t="s">
        <v>1124</v>
      </c>
      <c r="AC2816" s="60" t="s">
        <v>1124</v>
      </c>
      <c r="AD2816" s="60" t="s">
        <v>1124</v>
      </c>
      <c r="AE2816" s="60" t="s">
        <v>1124</v>
      </c>
      <c r="AF2816" s="60"/>
      <c r="AG2816" s="89" t="s">
        <v>2516</v>
      </c>
      <c r="AH2816" s="89">
        <v>330</v>
      </c>
      <c r="AI2816" s="89" t="s">
        <v>2516</v>
      </c>
      <c r="AJ2816" s="89">
        <v>169</v>
      </c>
      <c r="AK2816" s="89" t="s">
        <v>2516</v>
      </c>
      <c r="AL2816" s="89">
        <v>293</v>
      </c>
      <c r="AM2816" s="89" t="s">
        <v>2516</v>
      </c>
      <c r="AN2816" s="89">
        <v>200</v>
      </c>
      <c r="AP2816" s="35" t="s">
        <v>1857</v>
      </c>
      <c r="AQ2816" s="377">
        <v>0</v>
      </c>
      <c r="AR2816" s="378">
        <v>0</v>
      </c>
      <c r="AS2816" s="377">
        <v>0</v>
      </c>
      <c r="AT2816" s="378">
        <v>0</v>
      </c>
      <c r="AU2816" s="377">
        <v>0</v>
      </c>
      <c r="AV2816" s="377">
        <v>0</v>
      </c>
      <c r="AW2816" s="377">
        <v>0</v>
      </c>
      <c r="AX2816">
        <v>0</v>
      </c>
      <c r="AY2816">
        <v>0</v>
      </c>
    </row>
    <row r="2817" spans="1:53" ht="15.75" hidden="1" customHeight="1" x14ac:dyDescent="0.2">
      <c r="A2817" s="46">
        <v>268</v>
      </c>
      <c r="B2817" s="258" t="s">
        <v>12913</v>
      </c>
      <c r="C2817" t="s">
        <v>1128</v>
      </c>
      <c r="D2817" t="s">
        <v>1501</v>
      </c>
      <c r="E2817" t="s">
        <v>2504</v>
      </c>
      <c r="F2817" s="29" t="s">
        <v>12914</v>
      </c>
      <c r="G2817" s="53">
        <v>2</v>
      </c>
      <c r="H2817" t="s">
        <v>3155</v>
      </c>
      <c r="I2817">
        <v>1</v>
      </c>
      <c r="J2817" t="s">
        <v>12915</v>
      </c>
      <c r="K2817" t="s">
        <v>1167</v>
      </c>
      <c r="L2817" t="s">
        <v>12916</v>
      </c>
      <c r="M2817" t="s">
        <v>2219</v>
      </c>
      <c r="N2817" s="34">
        <v>0</v>
      </c>
      <c r="O2817" s="34" t="s">
        <v>289</v>
      </c>
      <c r="P2817" s="34">
        <v>0</v>
      </c>
      <c r="Q2817" s="34" t="s">
        <v>2220</v>
      </c>
      <c r="R2817" s="34" t="s">
        <v>790</v>
      </c>
      <c r="S2817" s="48" t="s">
        <v>1123</v>
      </c>
      <c r="T2817" s="13" t="s">
        <v>122</v>
      </c>
      <c r="U2817" s="12" t="s">
        <v>122</v>
      </c>
      <c r="V2817" s="12" t="s">
        <v>122</v>
      </c>
      <c r="W2817" s="12" t="s">
        <v>122</v>
      </c>
      <c r="X2817" s="14" t="str">
        <f t="shared" si="43"/>
        <v>С</v>
      </c>
      <c r="Y2817" s="271">
        <f>Таблица1[[#This Row],[ID_intellix]]</f>
        <v>268</v>
      </c>
      <c r="Z2817" s="269" t="s">
        <v>122</v>
      </c>
      <c r="AA2817" s="145">
        <f>IF(OR(Таблица1[[#This Row],[CARDIO_report]]&lt;&gt;0,Таблица1[[#This Row],[AI COMBO_report]]&lt;&gt;0,Таблица1[[#This Row],[OTC_report]]&lt;&gt;0),1,0)</f>
        <v>1</v>
      </c>
      <c r="AB2817" s="60" t="s">
        <v>1124</v>
      </c>
      <c r="AC2817" s="60" t="s">
        <v>1124</v>
      </c>
      <c r="AD2817" s="60" t="s">
        <v>1124</v>
      </c>
      <c r="AE2817" s="60" t="s">
        <v>1124</v>
      </c>
      <c r="AF2817" s="60"/>
      <c r="AG2817" s="89" t="s">
        <v>1145</v>
      </c>
      <c r="AH2817" s="89">
        <v>361</v>
      </c>
      <c r="AI2817" s="89" t="s">
        <v>1145</v>
      </c>
      <c r="AJ2817" s="89">
        <v>456</v>
      </c>
      <c r="AK2817" s="89" t="s">
        <v>1437</v>
      </c>
      <c r="AL2817" s="89">
        <v>235</v>
      </c>
      <c r="AM2817" s="89" t="s">
        <v>1145</v>
      </c>
      <c r="AN2817" s="89">
        <v>536</v>
      </c>
      <c r="AP2817" s="35" t="s">
        <v>1825</v>
      </c>
      <c r="AQ2817" s="377">
        <v>0</v>
      </c>
      <c r="AR2817" s="378">
        <v>0</v>
      </c>
      <c r="AS2817" s="377">
        <v>0</v>
      </c>
      <c r="AT2817" s="378">
        <v>0</v>
      </c>
      <c r="AU2817" s="377">
        <v>0</v>
      </c>
      <c r="AV2817" s="377">
        <v>0</v>
      </c>
      <c r="AW2817" s="377">
        <v>0</v>
      </c>
      <c r="AX2817">
        <v>0</v>
      </c>
      <c r="AY2817">
        <v>0</v>
      </c>
    </row>
    <row r="2818" spans="1:53" ht="15.75" hidden="1" customHeight="1" x14ac:dyDescent="0.2">
      <c r="A2818" s="46">
        <v>6863</v>
      </c>
      <c r="B2818" s="258" t="s">
        <v>12926</v>
      </c>
      <c r="C2818" t="s">
        <v>1128</v>
      </c>
      <c r="D2818" t="s">
        <v>1172</v>
      </c>
      <c r="E2818" t="s">
        <v>2504</v>
      </c>
      <c r="F2818" s="29" t="s">
        <v>6414</v>
      </c>
      <c r="G2818" s="53">
        <v>1</v>
      </c>
      <c r="H2818" t="s">
        <v>2981</v>
      </c>
      <c r="I2818">
        <v>1</v>
      </c>
      <c r="J2818" t="s">
        <v>12927</v>
      </c>
      <c r="K2818" t="s">
        <v>1167</v>
      </c>
      <c r="L2818" t="s">
        <v>12928</v>
      </c>
      <c r="M2818" t="s">
        <v>2219</v>
      </c>
      <c r="N2818" s="34">
        <v>0</v>
      </c>
      <c r="O2818" s="34" t="s">
        <v>289</v>
      </c>
      <c r="P2818" s="34">
        <v>0</v>
      </c>
      <c r="Q2818" s="34" t="s">
        <v>2220</v>
      </c>
      <c r="R2818" s="34" t="s">
        <v>790</v>
      </c>
      <c r="S2818" s="48" t="s">
        <v>1123</v>
      </c>
      <c r="T2818" s="13" t="s">
        <v>122</v>
      </c>
      <c r="U2818" s="12" t="s">
        <v>122</v>
      </c>
      <c r="V2818" s="12" t="s">
        <v>122</v>
      </c>
      <c r="W2818" s="12" t="s">
        <v>122</v>
      </c>
      <c r="X2818" s="14" t="str">
        <f t="shared" si="43"/>
        <v>С</v>
      </c>
      <c r="Y2818" s="271">
        <f>Таблица1[[#This Row],[ID_intellix]]</f>
        <v>6863</v>
      </c>
      <c r="Z2818" s="269" t="s">
        <v>122</v>
      </c>
      <c r="AA2818" s="145">
        <f>IF(OR(Таблица1[[#This Row],[CARDIO_report]]&lt;&gt;0,Таблица1[[#This Row],[AI COMBO_report]]&lt;&gt;0,Таблица1[[#This Row],[OTC_report]]&lt;&gt;0),1,0)</f>
        <v>1</v>
      </c>
      <c r="AB2818" s="60" t="s">
        <v>1124</v>
      </c>
      <c r="AC2818" s="60" t="s">
        <v>1124</v>
      </c>
      <c r="AD2818" s="60" t="s">
        <v>1124</v>
      </c>
      <c r="AE2818" s="60" t="s">
        <v>1124</v>
      </c>
      <c r="AF2818" s="60"/>
      <c r="AG2818" s="89" t="s">
        <v>1437</v>
      </c>
      <c r="AH2818" s="89">
        <v>246</v>
      </c>
      <c r="AI2818" s="89" t="s">
        <v>1437</v>
      </c>
      <c r="AJ2818" s="89">
        <v>232</v>
      </c>
      <c r="AK2818" s="89" t="s">
        <v>1145</v>
      </c>
      <c r="AL2818" s="89">
        <v>441</v>
      </c>
      <c r="AM2818" s="89" t="s">
        <v>1145</v>
      </c>
      <c r="AN2818" s="89">
        <v>438</v>
      </c>
      <c r="AP2818" s="35" t="s">
        <v>1825</v>
      </c>
      <c r="AQ2818" s="377">
        <v>0</v>
      </c>
      <c r="AR2818" s="378">
        <v>0</v>
      </c>
      <c r="AS2818" s="377">
        <v>0</v>
      </c>
      <c r="AT2818" s="378">
        <v>0</v>
      </c>
      <c r="AU2818" s="377">
        <v>0</v>
      </c>
      <c r="AV2818" s="377">
        <v>0</v>
      </c>
      <c r="AW2818" s="377">
        <v>0</v>
      </c>
      <c r="AX2818">
        <v>0</v>
      </c>
      <c r="AY2818">
        <v>0</v>
      </c>
    </row>
    <row r="2819" spans="1:53" ht="15.75" hidden="1" customHeight="1" x14ac:dyDescent="0.2">
      <c r="A2819" s="46">
        <v>6354</v>
      </c>
      <c r="B2819" s="258" t="s">
        <v>12929</v>
      </c>
      <c r="C2819" t="s">
        <v>1128</v>
      </c>
      <c r="D2819" t="s">
        <v>1501</v>
      </c>
      <c r="E2819" t="s">
        <v>2504</v>
      </c>
      <c r="F2819" s="29" t="s">
        <v>6414</v>
      </c>
      <c r="G2819" s="53">
        <v>1</v>
      </c>
      <c r="H2819" t="s">
        <v>2981</v>
      </c>
      <c r="I2819">
        <v>1</v>
      </c>
      <c r="J2819" t="s">
        <v>12930</v>
      </c>
      <c r="K2819" t="s">
        <v>1167</v>
      </c>
      <c r="L2819" t="s">
        <v>12931</v>
      </c>
      <c r="M2819" t="s">
        <v>2219</v>
      </c>
      <c r="N2819" s="34">
        <v>0</v>
      </c>
      <c r="O2819" s="34" t="s">
        <v>289</v>
      </c>
      <c r="P2819" s="34">
        <v>0</v>
      </c>
      <c r="Q2819" s="34" t="s">
        <v>2220</v>
      </c>
      <c r="R2819" s="34" t="s">
        <v>790</v>
      </c>
      <c r="S2819" s="48" t="s">
        <v>1123</v>
      </c>
      <c r="T2819" s="13" t="s">
        <v>122</v>
      </c>
      <c r="U2819" s="12" t="s">
        <v>122</v>
      </c>
      <c r="V2819" s="12" t="s">
        <v>122</v>
      </c>
      <c r="W2819" s="12" t="s">
        <v>122</v>
      </c>
      <c r="X2819" s="14" t="str">
        <f t="shared" ref="X2819:X2882" si="44">IF(COUNTIF(T2819:W2819,"да")=0,"С",IF(COUNTIF(T2819:W2819,"да")=1,"В","А"))</f>
        <v>С</v>
      </c>
      <c r="Y2819" s="271">
        <f>Таблица1[[#This Row],[ID_intellix]]</f>
        <v>6354</v>
      </c>
      <c r="Z2819" s="269" t="s">
        <v>122</v>
      </c>
      <c r="AA2819" s="145">
        <f>IF(OR(Таблица1[[#This Row],[CARDIO_report]]&lt;&gt;0,Таблица1[[#This Row],[AI COMBO_report]]&lt;&gt;0,Таблица1[[#This Row],[OTC_report]]&lt;&gt;0),1,0)</f>
        <v>1</v>
      </c>
      <c r="AB2819" s="60" t="s">
        <v>1124</v>
      </c>
      <c r="AC2819" s="60" t="s">
        <v>1124</v>
      </c>
      <c r="AD2819" s="60" t="s">
        <v>1124</v>
      </c>
      <c r="AE2819" s="60" t="s">
        <v>1124</v>
      </c>
      <c r="AF2819" s="60"/>
      <c r="AG2819" s="89" t="s">
        <v>1437</v>
      </c>
      <c r="AH2819" s="89">
        <v>184</v>
      </c>
      <c r="AI2819" s="89" t="s">
        <v>1437</v>
      </c>
      <c r="AJ2819" s="89">
        <v>183</v>
      </c>
      <c r="AK2819" s="89" t="s">
        <v>1145</v>
      </c>
      <c r="AL2819" s="89">
        <v>373</v>
      </c>
      <c r="AM2819" s="89" t="s">
        <v>1145</v>
      </c>
      <c r="AN2819" s="89">
        <v>356</v>
      </c>
      <c r="AP2819" s="35" t="s">
        <v>1825</v>
      </c>
      <c r="AQ2819" s="377">
        <v>0</v>
      </c>
      <c r="AR2819" s="378">
        <v>0</v>
      </c>
      <c r="AS2819" s="377">
        <v>0</v>
      </c>
      <c r="AT2819" s="378">
        <v>0</v>
      </c>
      <c r="AU2819" s="377">
        <v>0</v>
      </c>
      <c r="AV2819" s="377">
        <v>0</v>
      </c>
      <c r="AW2819" s="377">
        <v>0</v>
      </c>
      <c r="AX2819">
        <v>0</v>
      </c>
      <c r="AY2819">
        <v>0</v>
      </c>
    </row>
    <row r="2820" spans="1:53" ht="15.75" hidden="1" customHeight="1" x14ac:dyDescent="0.2">
      <c r="A2820" s="46">
        <v>1089</v>
      </c>
      <c r="B2820" s="258" t="s">
        <v>12982</v>
      </c>
      <c r="C2820" t="s">
        <v>1128</v>
      </c>
      <c r="D2820" t="s">
        <v>1169</v>
      </c>
      <c r="E2820" t="s">
        <v>2504</v>
      </c>
      <c r="F2820" s="29" t="s">
        <v>3112</v>
      </c>
      <c r="G2820" s="47">
        <v>30</v>
      </c>
      <c r="H2820" t="s">
        <v>2981</v>
      </c>
      <c r="I2820">
        <v>1</v>
      </c>
      <c r="J2820" t="s">
        <v>12983</v>
      </c>
      <c r="K2820" t="s">
        <v>1167</v>
      </c>
      <c r="L2820" t="s">
        <v>12984</v>
      </c>
      <c r="M2820" t="s">
        <v>2219</v>
      </c>
      <c r="N2820" s="34">
        <v>0</v>
      </c>
      <c r="O2820" s="34" t="s">
        <v>289</v>
      </c>
      <c r="P2820" s="34">
        <v>0</v>
      </c>
      <c r="Q2820" s="34" t="s">
        <v>2220</v>
      </c>
      <c r="R2820" s="34" t="s">
        <v>914</v>
      </c>
      <c r="S2820" s="48" t="s">
        <v>1123</v>
      </c>
      <c r="T2820" s="13" t="s">
        <v>122</v>
      </c>
      <c r="U2820" s="12" t="s">
        <v>122</v>
      </c>
      <c r="V2820" s="12" t="s">
        <v>122</v>
      </c>
      <c r="W2820" s="12" t="s">
        <v>122</v>
      </c>
      <c r="X2820" s="14" t="str">
        <f t="shared" si="44"/>
        <v>С</v>
      </c>
      <c r="Y2820" s="271">
        <f>Таблица1[[#This Row],[ID_intellix]]</f>
        <v>1089</v>
      </c>
      <c r="Z2820" s="269" t="s">
        <v>122</v>
      </c>
      <c r="AA2820" s="145">
        <f>IF(OR(Таблица1[[#This Row],[CARDIO_report]]&lt;&gt;0,Таблица1[[#This Row],[AI COMBO_report]]&lt;&gt;0,Таблица1[[#This Row],[OTC_report]]&lt;&gt;0),1,0)</f>
        <v>1</v>
      </c>
      <c r="AB2820" s="60" t="s">
        <v>1124</v>
      </c>
      <c r="AC2820" s="60" t="s">
        <v>1124</v>
      </c>
      <c r="AD2820" s="60" t="s">
        <v>1124</v>
      </c>
      <c r="AE2820" s="60" t="s">
        <v>1124</v>
      </c>
      <c r="AF2820" s="60"/>
      <c r="AG2820" s="89" t="s">
        <v>1437</v>
      </c>
      <c r="AH2820" s="89">
        <v>125</v>
      </c>
      <c r="AI2820" s="89" t="s">
        <v>1437</v>
      </c>
      <c r="AJ2820" s="89">
        <v>187</v>
      </c>
      <c r="AK2820" s="89" t="s">
        <v>1145</v>
      </c>
      <c r="AL2820" s="89">
        <v>418</v>
      </c>
      <c r="AM2820" s="89" t="s">
        <v>1145</v>
      </c>
      <c r="AN2820" s="89">
        <v>386</v>
      </c>
      <c r="AP2820" s="35" t="s">
        <v>1825</v>
      </c>
      <c r="AQ2820" s="377">
        <v>0</v>
      </c>
      <c r="AR2820" s="378">
        <v>0</v>
      </c>
      <c r="AS2820" s="377">
        <v>0</v>
      </c>
      <c r="AT2820" s="378">
        <v>0</v>
      </c>
      <c r="AU2820" s="377">
        <v>0</v>
      </c>
      <c r="AV2820" s="377">
        <v>0</v>
      </c>
      <c r="AW2820" s="377">
        <v>0</v>
      </c>
      <c r="AX2820">
        <v>0</v>
      </c>
      <c r="AY2820">
        <v>0</v>
      </c>
    </row>
    <row r="2821" spans="1:53" ht="15.75" hidden="1" customHeight="1" x14ac:dyDescent="0.2">
      <c r="A2821" s="46">
        <v>2137</v>
      </c>
      <c r="B2821" s="258" t="s">
        <v>13035</v>
      </c>
      <c r="C2821" t="s">
        <v>1128</v>
      </c>
      <c r="D2821" t="s">
        <v>1172</v>
      </c>
      <c r="E2821" t="s">
        <v>2504</v>
      </c>
      <c r="F2821" s="29" t="s">
        <v>3112</v>
      </c>
      <c r="G2821" s="53">
        <v>26</v>
      </c>
      <c r="H2821" t="s">
        <v>2981</v>
      </c>
      <c r="I2821">
        <v>1</v>
      </c>
      <c r="J2821" t="s">
        <v>13036</v>
      </c>
      <c r="K2821" t="s">
        <v>1167</v>
      </c>
      <c r="L2821" t="s">
        <v>13037</v>
      </c>
      <c r="M2821" t="s">
        <v>2219</v>
      </c>
      <c r="N2821" s="34">
        <v>0</v>
      </c>
      <c r="O2821" s="34" t="s">
        <v>289</v>
      </c>
      <c r="P2821" s="34">
        <v>0</v>
      </c>
      <c r="Q2821" s="34" t="s">
        <v>2220</v>
      </c>
      <c r="R2821" s="34" t="s">
        <v>914</v>
      </c>
      <c r="S2821" s="48" t="s">
        <v>1123</v>
      </c>
      <c r="T2821" s="13" t="s">
        <v>122</v>
      </c>
      <c r="U2821" s="12" t="s">
        <v>122</v>
      </c>
      <c r="V2821" s="12" t="s">
        <v>122</v>
      </c>
      <c r="W2821" s="12" t="s">
        <v>122</v>
      </c>
      <c r="X2821" s="14" t="str">
        <f t="shared" si="44"/>
        <v>С</v>
      </c>
      <c r="Y2821" s="271">
        <f>Таблица1[[#This Row],[ID_intellix]]</f>
        <v>2137</v>
      </c>
      <c r="Z2821" s="269" t="s">
        <v>122</v>
      </c>
      <c r="AA2821" s="145">
        <f>IF(OR(Таблица1[[#This Row],[CARDIO_report]]&lt;&gt;0,Таблица1[[#This Row],[AI COMBO_report]]&lt;&gt;0,Таблица1[[#This Row],[OTC_report]]&lt;&gt;0),1,0)</f>
        <v>1</v>
      </c>
      <c r="AB2821" s="60" t="s">
        <v>1124</v>
      </c>
      <c r="AC2821" s="60" t="s">
        <v>1124</v>
      </c>
      <c r="AD2821" s="60" t="s">
        <v>1124</v>
      </c>
      <c r="AE2821" s="60" t="s">
        <v>1124</v>
      </c>
      <c r="AF2821" s="60"/>
      <c r="AG2821" s="89" t="s">
        <v>1437</v>
      </c>
      <c r="AH2821" s="89">
        <v>353</v>
      </c>
      <c r="AI2821" s="89" t="s">
        <v>1145</v>
      </c>
      <c r="AJ2821" s="89">
        <v>430</v>
      </c>
      <c r="AK2821" s="89" t="s">
        <v>1145</v>
      </c>
      <c r="AL2821" s="89">
        <v>434</v>
      </c>
      <c r="AM2821" s="89" t="s">
        <v>1145</v>
      </c>
      <c r="AN2821" s="89">
        <v>534</v>
      </c>
      <c r="AP2821" s="35" t="s">
        <v>1857</v>
      </c>
      <c r="AQ2821" s="377">
        <v>0</v>
      </c>
      <c r="AR2821" s="378">
        <v>0</v>
      </c>
      <c r="AS2821" s="377">
        <v>0</v>
      </c>
      <c r="AT2821" s="378">
        <v>0</v>
      </c>
      <c r="AU2821" s="377">
        <v>0</v>
      </c>
      <c r="AV2821" s="377">
        <v>0</v>
      </c>
      <c r="AW2821" s="377">
        <v>0</v>
      </c>
      <c r="AX2821">
        <v>0</v>
      </c>
      <c r="AY2821">
        <v>0</v>
      </c>
    </row>
    <row r="2822" spans="1:53" ht="15.75" hidden="1" customHeight="1" x14ac:dyDescent="0.2">
      <c r="A2822" s="46">
        <v>291</v>
      </c>
      <c r="B2822" s="258" t="s">
        <v>13156</v>
      </c>
      <c r="C2822" t="s">
        <v>1128</v>
      </c>
      <c r="D2822" t="s">
        <v>1166</v>
      </c>
      <c r="E2822" t="s">
        <v>2504</v>
      </c>
      <c r="F2822" s="29" t="s">
        <v>3120</v>
      </c>
      <c r="G2822" s="53">
        <v>1</v>
      </c>
      <c r="H2822" t="s">
        <v>3120</v>
      </c>
      <c r="I2822">
        <v>1</v>
      </c>
      <c r="J2822" t="s">
        <v>13157</v>
      </c>
      <c r="K2822" t="s">
        <v>1167</v>
      </c>
      <c r="L2822" t="s">
        <v>13158</v>
      </c>
      <c r="M2822" t="s">
        <v>2219</v>
      </c>
      <c r="N2822" s="34">
        <v>0</v>
      </c>
      <c r="O2822" s="34" t="s">
        <v>289</v>
      </c>
      <c r="P2822" s="34">
        <v>0</v>
      </c>
      <c r="Q2822" s="34" t="s">
        <v>2220</v>
      </c>
      <c r="R2822" s="34" t="s">
        <v>914</v>
      </c>
      <c r="S2822" s="48" t="s">
        <v>1123</v>
      </c>
      <c r="T2822" s="13" t="s">
        <v>122</v>
      </c>
      <c r="U2822" s="12" t="s">
        <v>122</v>
      </c>
      <c r="V2822" s="12" t="s">
        <v>122</v>
      </c>
      <c r="W2822" s="12" t="s">
        <v>1863</v>
      </c>
      <c r="X2822" s="14" t="str">
        <f t="shared" si="44"/>
        <v>В</v>
      </c>
      <c r="Y2822" s="271">
        <f>Таблица1[[#This Row],[ID_intellix]]</f>
        <v>291</v>
      </c>
      <c r="Z2822" s="269" t="s">
        <v>122</v>
      </c>
      <c r="AA2822" s="145">
        <f>IF(OR(Таблица1[[#This Row],[CARDIO_report]]&lt;&gt;0,Таблица1[[#This Row],[AI COMBO_report]]&lt;&gt;0,Таблица1[[#This Row],[OTC_report]]&lt;&gt;0),1,0)</f>
        <v>1</v>
      </c>
      <c r="AB2822" s="60" t="s">
        <v>1124</v>
      </c>
      <c r="AC2822" s="60" t="s">
        <v>1124</v>
      </c>
      <c r="AD2822" s="60" t="s">
        <v>1124</v>
      </c>
      <c r="AE2822" s="60" t="s">
        <v>1124</v>
      </c>
      <c r="AF2822" s="60"/>
      <c r="AG2822" s="89" t="s">
        <v>1437</v>
      </c>
      <c r="AH2822" s="89">
        <v>339</v>
      </c>
      <c r="AI2822" s="89" t="s">
        <v>1414</v>
      </c>
      <c r="AJ2822" s="89">
        <v>334</v>
      </c>
      <c r="AK2822" s="89" t="s">
        <v>2516</v>
      </c>
      <c r="AL2822" s="89">
        <v>224</v>
      </c>
      <c r="AM2822" s="89" t="s">
        <v>1414</v>
      </c>
      <c r="AN2822" s="89">
        <v>383</v>
      </c>
      <c r="AP2822" s="35" t="s">
        <v>1917</v>
      </c>
      <c r="AQ2822" s="377">
        <v>0</v>
      </c>
      <c r="AR2822" s="378">
        <v>0</v>
      </c>
      <c r="AS2822" s="377">
        <v>0</v>
      </c>
      <c r="AT2822" s="378">
        <v>0</v>
      </c>
      <c r="AU2822" s="377">
        <v>0</v>
      </c>
      <c r="AV2822" s="377">
        <v>0</v>
      </c>
      <c r="AW2822" s="377">
        <v>0</v>
      </c>
      <c r="AX2822">
        <v>0</v>
      </c>
      <c r="AY2822">
        <v>0</v>
      </c>
    </row>
    <row r="2823" spans="1:53" ht="15.75" hidden="1" customHeight="1" x14ac:dyDescent="0.2">
      <c r="A2823" s="46">
        <v>1085</v>
      </c>
      <c r="B2823" s="258" t="s">
        <v>13161</v>
      </c>
      <c r="C2823" t="s">
        <v>1128</v>
      </c>
      <c r="D2823" t="s">
        <v>1172</v>
      </c>
      <c r="E2823" t="s">
        <v>2504</v>
      </c>
      <c r="F2823" s="29" t="s">
        <v>3120</v>
      </c>
      <c r="G2823" s="53">
        <v>10</v>
      </c>
      <c r="H2823" t="s">
        <v>3120</v>
      </c>
      <c r="I2823">
        <v>1</v>
      </c>
      <c r="J2823" t="s">
        <v>13162</v>
      </c>
      <c r="K2823" t="s">
        <v>1167</v>
      </c>
      <c r="L2823" t="s">
        <v>13163</v>
      </c>
      <c r="M2823" t="s">
        <v>2219</v>
      </c>
      <c r="N2823" s="34" t="s">
        <v>615</v>
      </c>
      <c r="O2823" s="34" t="s">
        <v>289</v>
      </c>
      <c r="P2823" s="34">
        <v>0</v>
      </c>
      <c r="Q2823" s="34" t="s">
        <v>2220</v>
      </c>
      <c r="R2823" s="34" t="s">
        <v>790</v>
      </c>
      <c r="S2823" s="48" t="s">
        <v>1123</v>
      </c>
      <c r="T2823" s="13" t="s">
        <v>122</v>
      </c>
      <c r="U2823" s="12" t="s">
        <v>122</v>
      </c>
      <c r="V2823" s="12" t="s">
        <v>122</v>
      </c>
      <c r="W2823" s="12" t="s">
        <v>1863</v>
      </c>
      <c r="X2823" s="14" t="str">
        <f t="shared" si="44"/>
        <v>В</v>
      </c>
      <c r="Y2823" s="271">
        <f>Таблица1[[#This Row],[ID_intellix]]</f>
        <v>1085</v>
      </c>
      <c r="Z2823" s="269" t="s">
        <v>122</v>
      </c>
      <c r="AA2823" s="145">
        <f>IF(OR(Таблица1[[#This Row],[CARDIO_report]]&lt;&gt;0,Таблица1[[#This Row],[AI COMBO_report]]&lt;&gt;0,Таблица1[[#This Row],[OTC_report]]&lt;&gt;0),1,0)</f>
        <v>1</v>
      </c>
      <c r="AB2823" s="60" t="s">
        <v>1124</v>
      </c>
      <c r="AC2823" s="60" t="s">
        <v>1124</v>
      </c>
      <c r="AD2823" s="60" t="s">
        <v>1124</v>
      </c>
      <c r="AE2823" s="60" t="s">
        <v>1124</v>
      </c>
      <c r="AF2823" s="60"/>
      <c r="AG2823" s="89" t="s">
        <v>1437</v>
      </c>
      <c r="AH2823" s="89">
        <v>225</v>
      </c>
      <c r="AI2823" s="89" t="s">
        <v>1437</v>
      </c>
      <c r="AJ2823" s="89">
        <v>194</v>
      </c>
      <c r="AK2823" s="89" t="s">
        <v>1145</v>
      </c>
      <c r="AL2823" s="89">
        <v>355</v>
      </c>
      <c r="AM2823" s="89" t="s">
        <v>1145</v>
      </c>
      <c r="AN2823" s="89">
        <v>431</v>
      </c>
      <c r="AP2823" s="35" t="s">
        <v>1857</v>
      </c>
      <c r="AQ2823" s="377">
        <v>0</v>
      </c>
      <c r="AR2823" s="378">
        <v>0</v>
      </c>
      <c r="AS2823" s="377">
        <v>0</v>
      </c>
      <c r="AT2823" s="378">
        <v>0</v>
      </c>
      <c r="AU2823" s="377">
        <v>0</v>
      </c>
      <c r="AV2823" s="377">
        <v>0</v>
      </c>
      <c r="AW2823" s="377">
        <v>0</v>
      </c>
      <c r="AX2823">
        <v>0</v>
      </c>
      <c r="AY2823">
        <v>0</v>
      </c>
    </row>
    <row r="2824" spans="1:53" ht="15.75" hidden="1" customHeight="1" x14ac:dyDescent="0.2">
      <c r="A2824" s="46">
        <v>782</v>
      </c>
      <c r="B2824" s="258" t="s">
        <v>13167</v>
      </c>
      <c r="C2824" t="s">
        <v>1128</v>
      </c>
      <c r="D2824" t="s">
        <v>1166</v>
      </c>
      <c r="E2824" t="s">
        <v>2504</v>
      </c>
      <c r="F2824" s="29" t="s">
        <v>3120</v>
      </c>
      <c r="G2824" s="53">
        <v>11</v>
      </c>
      <c r="H2824" t="s">
        <v>3120</v>
      </c>
      <c r="I2824">
        <v>1</v>
      </c>
      <c r="J2824" t="s">
        <v>13168</v>
      </c>
      <c r="K2824" t="s">
        <v>1167</v>
      </c>
      <c r="L2824" t="s">
        <v>13169</v>
      </c>
      <c r="M2824" t="s">
        <v>2219</v>
      </c>
      <c r="N2824" s="34">
        <v>0</v>
      </c>
      <c r="O2824" s="34" t="s">
        <v>289</v>
      </c>
      <c r="P2824" s="34">
        <v>0</v>
      </c>
      <c r="Q2824" s="34" t="s">
        <v>2220</v>
      </c>
      <c r="R2824" s="34">
        <v>0</v>
      </c>
      <c r="S2824" s="48" t="s">
        <v>1123</v>
      </c>
      <c r="T2824" s="13" t="s">
        <v>122</v>
      </c>
      <c r="U2824" s="12" t="s">
        <v>122</v>
      </c>
      <c r="V2824" s="12" t="s">
        <v>1863</v>
      </c>
      <c r="W2824" s="12" t="s">
        <v>122</v>
      </c>
      <c r="X2824" s="14" t="str">
        <f t="shared" si="44"/>
        <v>В</v>
      </c>
      <c r="Y2824" s="271">
        <f>Таблица1[[#This Row],[ID_intellix]]</f>
        <v>782</v>
      </c>
      <c r="Z2824" s="269" t="s">
        <v>122</v>
      </c>
      <c r="AA2824" s="145">
        <f>IF(OR(Таблица1[[#This Row],[CARDIO_report]]&lt;&gt;0,Таблица1[[#This Row],[AI COMBO_report]]&lt;&gt;0,Таблица1[[#This Row],[OTC_report]]&lt;&gt;0),1,0)</f>
        <v>0</v>
      </c>
      <c r="AB2824" s="60" t="s">
        <v>1124</v>
      </c>
      <c r="AC2824" s="60" t="s">
        <v>1124</v>
      </c>
      <c r="AD2824" s="60" t="s">
        <v>1124</v>
      </c>
      <c r="AE2824" s="60" t="s">
        <v>1124</v>
      </c>
      <c r="AF2824" s="60"/>
      <c r="AG2824" s="89" t="s">
        <v>1145</v>
      </c>
      <c r="AH2824" s="89">
        <v>412</v>
      </c>
      <c r="AI2824" s="89" t="s">
        <v>1145</v>
      </c>
      <c r="AJ2824" s="89">
        <v>310</v>
      </c>
      <c r="AK2824" s="89" t="s">
        <v>1437</v>
      </c>
      <c r="AL2824" s="89">
        <v>239</v>
      </c>
      <c r="AM2824" s="89" t="s">
        <v>1145</v>
      </c>
      <c r="AN2824" s="89">
        <v>306</v>
      </c>
      <c r="AP2824" s="35" t="s">
        <v>1857</v>
      </c>
      <c r="AQ2824" s="377">
        <v>0</v>
      </c>
      <c r="AR2824" s="378">
        <v>0</v>
      </c>
      <c r="AS2824" s="377">
        <v>0</v>
      </c>
      <c r="AT2824" s="378">
        <v>0</v>
      </c>
      <c r="AU2824" s="377">
        <v>0</v>
      </c>
      <c r="AV2824" s="377">
        <v>0</v>
      </c>
      <c r="AW2824" s="377">
        <v>0</v>
      </c>
      <c r="AX2824">
        <v>0</v>
      </c>
      <c r="AY2824">
        <v>0</v>
      </c>
    </row>
    <row r="2825" spans="1:53" ht="15.75" hidden="1" customHeight="1" x14ac:dyDescent="0.2">
      <c r="A2825" s="46">
        <v>1422</v>
      </c>
      <c r="B2825" s="258" t="s">
        <v>13173</v>
      </c>
      <c r="C2825" t="s">
        <v>1128</v>
      </c>
      <c r="D2825" t="s">
        <v>1172</v>
      </c>
      <c r="E2825" t="s">
        <v>2504</v>
      </c>
      <c r="F2825" s="29" t="s">
        <v>3120</v>
      </c>
      <c r="G2825" s="53">
        <v>17</v>
      </c>
      <c r="H2825" t="s">
        <v>3120</v>
      </c>
      <c r="I2825">
        <v>1</v>
      </c>
      <c r="J2825" t="s">
        <v>13174</v>
      </c>
      <c r="K2825" t="s">
        <v>1167</v>
      </c>
      <c r="L2825" t="s">
        <v>13175</v>
      </c>
      <c r="M2825" t="s">
        <v>2219</v>
      </c>
      <c r="N2825" s="34" t="s">
        <v>615</v>
      </c>
      <c r="O2825" s="34" t="s">
        <v>289</v>
      </c>
      <c r="P2825" s="34">
        <v>0</v>
      </c>
      <c r="Q2825" s="34" t="s">
        <v>2220</v>
      </c>
      <c r="R2825" s="34" t="s">
        <v>790</v>
      </c>
      <c r="S2825" s="48" t="s">
        <v>1123</v>
      </c>
      <c r="T2825" s="13" t="s">
        <v>122</v>
      </c>
      <c r="U2825" s="12" t="s">
        <v>122</v>
      </c>
      <c r="V2825" s="12" t="s">
        <v>122</v>
      </c>
      <c r="W2825" s="12" t="s">
        <v>1863</v>
      </c>
      <c r="X2825" s="14" t="str">
        <f t="shared" si="44"/>
        <v>В</v>
      </c>
      <c r="Y2825" s="271">
        <f>Таблица1[[#This Row],[ID_intellix]]</f>
        <v>1422</v>
      </c>
      <c r="Z2825" s="269" t="s">
        <v>122</v>
      </c>
      <c r="AA2825" s="145">
        <f>IF(OR(Таблица1[[#This Row],[CARDIO_report]]&lt;&gt;0,Таблица1[[#This Row],[AI COMBO_report]]&lt;&gt;0,Таблица1[[#This Row],[OTC_report]]&lt;&gt;0),1,0)</f>
        <v>1</v>
      </c>
      <c r="AB2825" s="60" t="s">
        <v>1124</v>
      </c>
      <c r="AC2825" s="60" t="s">
        <v>1124</v>
      </c>
      <c r="AD2825" s="60" t="s">
        <v>1124</v>
      </c>
      <c r="AE2825" s="60" t="s">
        <v>1124</v>
      </c>
      <c r="AF2825" s="60"/>
      <c r="AG2825" s="89" t="s">
        <v>1437</v>
      </c>
      <c r="AH2825" s="89">
        <v>244</v>
      </c>
      <c r="AI2825" s="89" t="s">
        <v>2516</v>
      </c>
      <c r="AJ2825" s="89">
        <v>269</v>
      </c>
      <c r="AK2825" s="89" t="s">
        <v>2516</v>
      </c>
      <c r="AL2825" s="89">
        <v>281</v>
      </c>
      <c r="AM2825" s="89" t="s">
        <v>1414</v>
      </c>
      <c r="AN2825" s="89">
        <v>370</v>
      </c>
      <c r="AP2825" s="35" t="s">
        <v>1917</v>
      </c>
      <c r="AQ2825" s="377">
        <v>0</v>
      </c>
      <c r="AR2825" s="378">
        <v>0</v>
      </c>
      <c r="AS2825" s="377">
        <v>0</v>
      </c>
      <c r="AT2825" s="378">
        <v>0</v>
      </c>
      <c r="AU2825" s="377">
        <v>0</v>
      </c>
      <c r="AV2825" s="377">
        <v>0</v>
      </c>
      <c r="AW2825" s="377">
        <v>0</v>
      </c>
      <c r="AX2825">
        <v>0</v>
      </c>
      <c r="AY2825">
        <v>0</v>
      </c>
    </row>
    <row r="2826" spans="1:53" ht="15.75" hidden="1" customHeight="1" x14ac:dyDescent="0.2">
      <c r="A2826" s="46">
        <v>1610</v>
      </c>
      <c r="B2826" s="258" t="s">
        <v>13176</v>
      </c>
      <c r="C2826" t="s">
        <v>1128</v>
      </c>
      <c r="D2826" t="s">
        <v>1172</v>
      </c>
      <c r="E2826" t="s">
        <v>2504</v>
      </c>
      <c r="F2826" s="29" t="s">
        <v>3120</v>
      </c>
      <c r="G2826" s="53">
        <v>18</v>
      </c>
      <c r="H2826" t="s">
        <v>3120</v>
      </c>
      <c r="I2826">
        <v>1</v>
      </c>
      <c r="J2826" t="s">
        <v>13177</v>
      </c>
      <c r="K2826" t="s">
        <v>1167</v>
      </c>
      <c r="L2826" t="s">
        <v>13178</v>
      </c>
      <c r="M2826" t="s">
        <v>2219</v>
      </c>
      <c r="N2826" s="34" t="s">
        <v>615</v>
      </c>
      <c r="O2826" s="34" t="s">
        <v>289</v>
      </c>
      <c r="P2826" s="34" t="s">
        <v>296</v>
      </c>
      <c r="Q2826" s="34" t="s">
        <v>2220</v>
      </c>
      <c r="R2826" s="34" t="s">
        <v>914</v>
      </c>
      <c r="S2826" s="48" t="s">
        <v>1123</v>
      </c>
      <c r="T2826" s="13" t="s">
        <v>122</v>
      </c>
      <c r="U2826" s="12" t="s">
        <v>122</v>
      </c>
      <c r="V2826" s="12" t="s">
        <v>122</v>
      </c>
      <c r="W2826" s="12" t="s">
        <v>1863</v>
      </c>
      <c r="X2826" s="14" t="str">
        <f t="shared" si="44"/>
        <v>В</v>
      </c>
      <c r="Y2826" s="271">
        <f>Таблица1[[#This Row],[ID_intellix]]</f>
        <v>1610</v>
      </c>
      <c r="Z2826" s="269" t="s">
        <v>122</v>
      </c>
      <c r="AA2826" s="145">
        <f>IF(OR(Таблица1[[#This Row],[CARDIO_report]]&lt;&gt;0,Таблица1[[#This Row],[AI COMBO_report]]&lt;&gt;0,Таблица1[[#This Row],[OTC_report]]&lt;&gt;0),1,0)</f>
        <v>1</v>
      </c>
      <c r="AB2826" s="60" t="s">
        <v>1124</v>
      </c>
      <c r="AC2826" s="60" t="s">
        <v>1124</v>
      </c>
      <c r="AD2826" s="60" t="s">
        <v>1124</v>
      </c>
      <c r="AE2826" s="60" t="s">
        <v>1124</v>
      </c>
      <c r="AF2826" s="60"/>
      <c r="AG2826" s="89" t="s">
        <v>2516</v>
      </c>
      <c r="AH2826" s="89">
        <v>238</v>
      </c>
      <c r="AI2826" s="89" t="s">
        <v>2516</v>
      </c>
      <c r="AJ2826" s="89">
        <v>279</v>
      </c>
      <c r="AK2826" s="89" t="s">
        <v>2516</v>
      </c>
      <c r="AL2826" s="89">
        <v>169</v>
      </c>
      <c r="AM2826" s="89" t="s">
        <v>2516</v>
      </c>
      <c r="AN2826" s="89">
        <v>235</v>
      </c>
      <c r="AP2826" s="35" t="s">
        <v>1917</v>
      </c>
      <c r="AQ2826" s="377">
        <v>0</v>
      </c>
      <c r="AR2826" s="378">
        <v>0</v>
      </c>
      <c r="AS2826" s="377">
        <v>0</v>
      </c>
      <c r="AT2826" s="378">
        <v>0</v>
      </c>
      <c r="AU2826" s="377">
        <v>0</v>
      </c>
      <c r="AV2826" s="377">
        <v>0</v>
      </c>
      <c r="AW2826" s="377">
        <v>0</v>
      </c>
      <c r="AX2826">
        <v>0</v>
      </c>
      <c r="AY2826">
        <v>0</v>
      </c>
    </row>
    <row r="2827" spans="1:53" ht="15.75" hidden="1" customHeight="1" x14ac:dyDescent="0.2">
      <c r="A2827" s="46">
        <v>7509</v>
      </c>
      <c r="B2827" s="258" t="s">
        <v>13222</v>
      </c>
      <c r="C2827" t="s">
        <v>1128</v>
      </c>
      <c r="D2827" t="s">
        <v>1501</v>
      </c>
      <c r="E2827" t="s">
        <v>2504</v>
      </c>
      <c r="F2827" s="29" t="s">
        <v>11811</v>
      </c>
      <c r="G2827" s="47">
        <v>2</v>
      </c>
      <c r="H2827" t="s">
        <v>11811</v>
      </c>
      <c r="I2827">
        <v>1</v>
      </c>
      <c r="J2827" t="s">
        <v>13223</v>
      </c>
      <c r="K2827" t="s">
        <v>1167</v>
      </c>
      <c r="L2827" t="s">
        <v>13224</v>
      </c>
      <c r="M2827" t="s">
        <v>2219</v>
      </c>
      <c r="N2827" s="34">
        <v>0</v>
      </c>
      <c r="O2827" s="34" t="s">
        <v>289</v>
      </c>
      <c r="P2827" s="34" t="s">
        <v>296</v>
      </c>
      <c r="Q2827" s="34" t="s">
        <v>2220</v>
      </c>
      <c r="R2827" s="34" t="s">
        <v>790</v>
      </c>
      <c r="S2827" s="48" t="s">
        <v>1123</v>
      </c>
      <c r="T2827" s="13" t="s">
        <v>122</v>
      </c>
      <c r="U2827" s="12" t="s">
        <v>122</v>
      </c>
      <c r="V2827" s="12" t="s">
        <v>122</v>
      </c>
      <c r="W2827" s="12" t="s">
        <v>1863</v>
      </c>
      <c r="X2827" s="14" t="str">
        <f t="shared" si="44"/>
        <v>В</v>
      </c>
      <c r="Y2827" s="271">
        <f>Таблица1[[#This Row],[ID_intellix]]</f>
        <v>7509</v>
      </c>
      <c r="Z2827" s="269" t="s">
        <v>122</v>
      </c>
      <c r="AA2827" s="145">
        <f>IF(OR(Таблица1[[#This Row],[CARDIO_report]]&lt;&gt;0,Таблица1[[#This Row],[AI COMBO_report]]&lt;&gt;0,Таблица1[[#This Row],[OTC_report]]&lt;&gt;0),1,0)</f>
        <v>1</v>
      </c>
      <c r="AB2827" s="60" t="s">
        <v>1124</v>
      </c>
      <c r="AC2827" s="60" t="s">
        <v>1124</v>
      </c>
      <c r="AD2827" s="60" t="s">
        <v>1124</v>
      </c>
      <c r="AE2827" s="60" t="s">
        <v>1124</v>
      </c>
      <c r="AF2827" s="60"/>
      <c r="AG2827" s="89" t="s">
        <v>1414</v>
      </c>
      <c r="AH2827" s="89">
        <v>471</v>
      </c>
      <c r="AI2827" s="89" t="s">
        <v>1414</v>
      </c>
      <c r="AJ2827" s="89">
        <v>423</v>
      </c>
      <c r="AK2827" s="89" t="s">
        <v>2516</v>
      </c>
      <c r="AL2827" s="89">
        <v>128</v>
      </c>
      <c r="AM2827" s="89" t="s">
        <v>2516</v>
      </c>
      <c r="AN2827" s="89">
        <v>147</v>
      </c>
      <c r="AP2827" s="35" t="s">
        <v>1857</v>
      </c>
      <c r="AQ2827" s="377">
        <v>0</v>
      </c>
      <c r="AR2827" s="378">
        <v>0</v>
      </c>
      <c r="AS2827" s="377">
        <v>0</v>
      </c>
      <c r="AT2827" s="378">
        <v>0</v>
      </c>
      <c r="AU2827" s="377">
        <v>0</v>
      </c>
      <c r="AV2827" s="377">
        <v>0</v>
      </c>
      <c r="AW2827" s="377">
        <v>0</v>
      </c>
      <c r="AX2827">
        <v>0</v>
      </c>
      <c r="AY2827">
        <v>0</v>
      </c>
    </row>
    <row r="2828" spans="1:53" ht="15.75" hidden="1" customHeight="1" x14ac:dyDescent="0.2">
      <c r="A2828" s="46">
        <v>7544</v>
      </c>
      <c r="B2828" s="258" t="s">
        <v>13248</v>
      </c>
      <c r="C2828" t="s">
        <v>1128</v>
      </c>
      <c r="D2828" t="s">
        <v>1169</v>
      </c>
      <c r="E2828" t="s">
        <v>2504</v>
      </c>
      <c r="F2828" s="29" t="s">
        <v>3159</v>
      </c>
      <c r="G2828" s="396">
        <v>94</v>
      </c>
      <c r="H2828" t="s">
        <v>1140</v>
      </c>
      <c r="I2828">
        <v>1</v>
      </c>
      <c r="J2828" t="s">
        <v>13249</v>
      </c>
      <c r="K2828" t="s">
        <v>1167</v>
      </c>
      <c r="L2828" t="s">
        <v>13250</v>
      </c>
      <c r="M2828" t="s">
        <v>2219</v>
      </c>
      <c r="N2828" s="34" t="s">
        <v>615</v>
      </c>
      <c r="O2828" s="34" t="s">
        <v>289</v>
      </c>
      <c r="P2828" s="34" t="s">
        <v>296</v>
      </c>
      <c r="Q2828" s="34" t="s">
        <v>2220</v>
      </c>
      <c r="R2828" s="34" t="s">
        <v>790</v>
      </c>
      <c r="S2828" s="48" t="s">
        <v>1123</v>
      </c>
      <c r="T2828" s="13" t="s">
        <v>122</v>
      </c>
      <c r="U2828" s="12" t="s">
        <v>122</v>
      </c>
      <c r="V2828" s="12" t="s">
        <v>122</v>
      </c>
      <c r="W2828" s="12" t="s">
        <v>1863</v>
      </c>
      <c r="X2828" s="14" t="str">
        <f t="shared" si="44"/>
        <v>В</v>
      </c>
      <c r="Y2828" s="271">
        <f>Таблица1[[#This Row],[ID_intellix]]</f>
        <v>7544</v>
      </c>
      <c r="Z2828" s="269" t="s">
        <v>122</v>
      </c>
      <c r="AA2828" s="145">
        <f>IF(OR(Таблица1[[#This Row],[CARDIO_report]]&lt;&gt;0,Таблица1[[#This Row],[AI COMBO_report]]&lt;&gt;0,Таблица1[[#This Row],[OTC_report]]&lt;&gt;0),1,0)</f>
        <v>1</v>
      </c>
      <c r="AB2828" s="60" t="s">
        <v>2601</v>
      </c>
      <c r="AC2828" s="60" t="s">
        <v>3178</v>
      </c>
      <c r="AD2828" s="60" t="s">
        <v>1124</v>
      </c>
      <c r="AE2828" s="60" t="s">
        <v>1124</v>
      </c>
      <c r="AF2828" s="60"/>
      <c r="AG2828" s="89" t="s">
        <v>1437</v>
      </c>
      <c r="AH2828" s="89">
        <v>229</v>
      </c>
      <c r="AI2828" s="89" t="s">
        <v>1437</v>
      </c>
      <c r="AJ2828" s="89">
        <v>114</v>
      </c>
      <c r="AK2828" s="89" t="s">
        <v>1437</v>
      </c>
      <c r="AL2828" s="89">
        <v>79</v>
      </c>
      <c r="AM2828" s="89" t="s">
        <v>1437</v>
      </c>
      <c r="AN2828" s="89">
        <v>83</v>
      </c>
      <c r="AP2828" s="35" t="s">
        <v>1857</v>
      </c>
      <c r="AQ2828" s="377">
        <v>0</v>
      </c>
      <c r="AR2828" s="378">
        <v>0</v>
      </c>
      <c r="AS2828" s="377">
        <v>0</v>
      </c>
      <c r="AT2828" s="378">
        <v>0</v>
      </c>
      <c r="AU2828" s="377">
        <v>0</v>
      </c>
      <c r="AV2828" s="377">
        <v>0</v>
      </c>
      <c r="AW2828" s="377">
        <v>0</v>
      </c>
      <c r="AX2828">
        <v>0</v>
      </c>
      <c r="AY2828">
        <v>0</v>
      </c>
    </row>
    <row r="2829" spans="1:53" ht="15.75" hidden="1" customHeight="1" x14ac:dyDescent="0.2">
      <c r="A2829" s="46">
        <v>7538</v>
      </c>
      <c r="B2829" s="258" t="s">
        <v>13251</v>
      </c>
      <c r="C2829" t="s">
        <v>1128</v>
      </c>
      <c r="D2829" t="s">
        <v>1501</v>
      </c>
      <c r="E2829" t="s">
        <v>2504</v>
      </c>
      <c r="F2829" s="29" t="s">
        <v>12614</v>
      </c>
      <c r="G2829" s="47">
        <v>4</v>
      </c>
      <c r="H2829" t="s">
        <v>12614</v>
      </c>
      <c r="I2829">
        <v>1</v>
      </c>
      <c r="J2829" t="s">
        <v>13252</v>
      </c>
      <c r="K2829" t="s">
        <v>1167</v>
      </c>
      <c r="L2829" t="s">
        <v>13253</v>
      </c>
      <c r="M2829" t="s">
        <v>2219</v>
      </c>
      <c r="N2829" s="34">
        <v>0</v>
      </c>
      <c r="O2829" s="34" t="s">
        <v>289</v>
      </c>
      <c r="P2829" s="34" t="s">
        <v>296</v>
      </c>
      <c r="Q2829" s="34" t="s">
        <v>2220</v>
      </c>
      <c r="R2829" s="34" t="s">
        <v>790</v>
      </c>
      <c r="S2829" s="48" t="s">
        <v>1123</v>
      </c>
      <c r="T2829" s="13" t="s">
        <v>122</v>
      </c>
      <c r="U2829" s="12" t="s">
        <v>122</v>
      </c>
      <c r="V2829" s="12" t="s">
        <v>122</v>
      </c>
      <c r="W2829" s="12" t="s">
        <v>1863</v>
      </c>
      <c r="X2829" s="14" t="str">
        <f t="shared" si="44"/>
        <v>В</v>
      </c>
      <c r="Y2829" s="271">
        <f>Таблица1[[#This Row],[ID_intellix]]</f>
        <v>7538</v>
      </c>
      <c r="Z2829" s="269" t="s">
        <v>122</v>
      </c>
      <c r="AA2829" s="145">
        <f>IF(OR(Таблица1[[#This Row],[CARDIO_report]]&lt;&gt;0,Таблица1[[#This Row],[AI COMBO_report]]&lt;&gt;0,Таблица1[[#This Row],[OTC_report]]&lt;&gt;0),1,0)</f>
        <v>1</v>
      </c>
      <c r="AB2829" s="60" t="s">
        <v>1124</v>
      </c>
      <c r="AC2829" s="60" t="s">
        <v>1124</v>
      </c>
      <c r="AD2829" s="60" t="s">
        <v>1124</v>
      </c>
      <c r="AE2829" s="60" t="s">
        <v>1124</v>
      </c>
      <c r="AF2829" s="60"/>
      <c r="AG2829" s="89" t="s">
        <v>1414</v>
      </c>
      <c r="AH2829" s="89">
        <v>437</v>
      </c>
      <c r="AI2829" s="89" t="s">
        <v>1414</v>
      </c>
      <c r="AJ2829" s="89">
        <v>396</v>
      </c>
      <c r="AK2829" s="89" t="s">
        <v>2516</v>
      </c>
      <c r="AL2829" s="89">
        <v>215</v>
      </c>
      <c r="AM2829" s="89" t="s">
        <v>2516</v>
      </c>
      <c r="AN2829" s="89">
        <v>262</v>
      </c>
      <c r="AP2829" s="35" t="s">
        <v>1917</v>
      </c>
      <c r="AQ2829" s="377">
        <v>0</v>
      </c>
      <c r="AR2829" s="378">
        <v>0</v>
      </c>
      <c r="AS2829" s="377">
        <v>0</v>
      </c>
      <c r="AT2829" s="378">
        <v>0</v>
      </c>
      <c r="AU2829" s="377">
        <v>0</v>
      </c>
      <c r="AV2829" s="377">
        <v>0</v>
      </c>
      <c r="AW2829" s="377">
        <v>0</v>
      </c>
      <c r="AX2829">
        <v>0</v>
      </c>
      <c r="AY2829">
        <v>0</v>
      </c>
    </row>
    <row r="2830" spans="1:53" ht="15.75" hidden="1" customHeight="1" x14ac:dyDescent="0.2">
      <c r="A2830" s="46">
        <v>7490</v>
      </c>
      <c r="B2830" s="258" t="s">
        <v>13254</v>
      </c>
      <c r="C2830" t="s">
        <v>1128</v>
      </c>
      <c r="D2830" t="s">
        <v>1169</v>
      </c>
      <c r="E2830" t="s">
        <v>2504</v>
      </c>
      <c r="F2830" s="29" t="s">
        <v>3255</v>
      </c>
      <c r="G2830" s="396">
        <v>102</v>
      </c>
      <c r="H2830" t="s">
        <v>3255</v>
      </c>
      <c r="I2830">
        <v>1</v>
      </c>
      <c r="J2830" t="s">
        <v>13255</v>
      </c>
      <c r="K2830" t="s">
        <v>1167</v>
      </c>
      <c r="L2830" t="s">
        <v>13250</v>
      </c>
      <c r="M2830" t="s">
        <v>2219</v>
      </c>
      <c r="N2830" s="34" t="s">
        <v>615</v>
      </c>
      <c r="O2830" s="34" t="s">
        <v>289</v>
      </c>
      <c r="P2830" s="34" t="s">
        <v>296</v>
      </c>
      <c r="Q2830" s="34" t="s">
        <v>2220</v>
      </c>
      <c r="R2830" s="34" t="s">
        <v>790</v>
      </c>
      <c r="S2830" s="48" t="s">
        <v>1123</v>
      </c>
      <c r="T2830" s="13" t="s">
        <v>122</v>
      </c>
      <c r="U2830" s="12" t="s">
        <v>122</v>
      </c>
      <c r="V2830" s="12" t="s">
        <v>1863</v>
      </c>
      <c r="W2830" s="12" t="s">
        <v>1863</v>
      </c>
      <c r="X2830" s="14" t="str">
        <f t="shared" si="44"/>
        <v>А</v>
      </c>
      <c r="Y2830" s="271">
        <f>Таблица1[[#This Row],[ID_intellix]]</f>
        <v>7490</v>
      </c>
      <c r="Z2830" s="269" t="s">
        <v>122</v>
      </c>
      <c r="AA2830" s="145">
        <f>IF(OR(Таблица1[[#This Row],[CARDIO_report]]&lt;&gt;0,Таблица1[[#This Row],[AI COMBO_report]]&lt;&gt;0,Таблица1[[#This Row],[OTC_report]]&lt;&gt;0),1,0)</f>
        <v>1</v>
      </c>
      <c r="AB2830" s="60" t="s">
        <v>1124</v>
      </c>
      <c r="AC2830" s="60" t="s">
        <v>1124</v>
      </c>
      <c r="AD2830" s="35" t="s">
        <v>3178</v>
      </c>
      <c r="AE2830" s="60" t="s">
        <v>1124</v>
      </c>
      <c r="AF2830" s="60"/>
      <c r="AG2830" s="60" t="s">
        <v>1124</v>
      </c>
      <c r="AH2830" s="60" t="s">
        <v>1124</v>
      </c>
      <c r="AI2830" s="60" t="s">
        <v>1124</v>
      </c>
      <c r="AJ2830" s="60" t="s">
        <v>1124</v>
      </c>
      <c r="AK2830" s="60" t="s">
        <v>1124</v>
      </c>
      <c r="AL2830" s="60" t="s">
        <v>1124</v>
      </c>
      <c r="AM2830" s="60" t="s">
        <v>1124</v>
      </c>
      <c r="AN2830" s="60" t="s">
        <v>1124</v>
      </c>
      <c r="AO2830" s="60"/>
      <c r="AP2830" s="35" t="s">
        <v>1917</v>
      </c>
      <c r="AQ2830" s="378" t="s">
        <v>2847</v>
      </c>
      <c r="AR2830" s="378">
        <v>0</v>
      </c>
      <c r="AS2830" s="377" t="s">
        <v>2847</v>
      </c>
      <c r="AT2830" s="378">
        <v>0</v>
      </c>
      <c r="AU2830" s="377">
        <v>0</v>
      </c>
      <c r="AV2830" s="377">
        <v>0</v>
      </c>
      <c r="AW2830" s="377">
        <v>0</v>
      </c>
      <c r="AX2830" s="2">
        <v>0</v>
      </c>
      <c r="AY2830" s="2" t="s">
        <v>2847</v>
      </c>
      <c r="BA2830" s="2" t="s">
        <v>6336</v>
      </c>
    </row>
    <row r="2831" spans="1:53" ht="15.75" hidden="1" customHeight="1" x14ac:dyDescent="0.2">
      <c r="A2831" s="46">
        <v>7742</v>
      </c>
      <c r="B2831" s="258" t="s">
        <v>13359</v>
      </c>
      <c r="C2831" t="s">
        <v>1128</v>
      </c>
      <c r="D2831" t="s">
        <v>1169</v>
      </c>
      <c r="E2831" t="s">
        <v>2504</v>
      </c>
      <c r="F2831" s="29" t="s">
        <v>3134</v>
      </c>
      <c r="G2831" s="47">
        <v>15</v>
      </c>
      <c r="H2831" t="s">
        <v>3134</v>
      </c>
      <c r="I2831">
        <v>1</v>
      </c>
      <c r="J2831" t="s">
        <v>13360</v>
      </c>
      <c r="K2831" t="s">
        <v>1167</v>
      </c>
      <c r="L2831" t="s">
        <v>13361</v>
      </c>
      <c r="M2831" t="s">
        <v>2219</v>
      </c>
      <c r="N2831" s="34" t="s">
        <v>373</v>
      </c>
      <c r="O2831" s="34" t="s">
        <v>289</v>
      </c>
      <c r="P2831" s="34" t="s">
        <v>296</v>
      </c>
      <c r="Q2831" s="34" t="s">
        <v>2220</v>
      </c>
      <c r="R2831" s="34" t="s">
        <v>914</v>
      </c>
      <c r="S2831" s="48" t="s">
        <v>1123</v>
      </c>
      <c r="T2831" s="13" t="s">
        <v>1863</v>
      </c>
      <c r="U2831" s="12" t="s">
        <v>122</v>
      </c>
      <c r="V2831" s="12" t="s">
        <v>122</v>
      </c>
      <c r="W2831" s="12" t="s">
        <v>122</v>
      </c>
      <c r="X2831" s="14" t="str">
        <f t="shared" si="44"/>
        <v>В</v>
      </c>
      <c r="Y2831" s="271">
        <f>Таблица1[[#This Row],[ID_intellix]]</f>
        <v>7742</v>
      </c>
      <c r="Z2831" s="269" t="s">
        <v>122</v>
      </c>
      <c r="AA2831" s="145">
        <f>IF(OR(Таблица1[[#This Row],[CARDIO_report]]&lt;&gt;0,Таблица1[[#This Row],[AI COMBO_report]]&lt;&gt;0,Таблица1[[#This Row],[OTC_report]]&lt;&gt;0),1,0)</f>
        <v>1</v>
      </c>
      <c r="AB2831" s="60" t="s">
        <v>1124</v>
      </c>
      <c r="AC2831" s="60" t="s">
        <v>1124</v>
      </c>
      <c r="AD2831" s="60" t="s">
        <v>1124</v>
      </c>
      <c r="AE2831" s="60" t="s">
        <v>1124</v>
      </c>
      <c r="AF2831" s="60"/>
      <c r="AG2831" s="89" t="s">
        <v>2516</v>
      </c>
      <c r="AH2831" s="89">
        <v>305</v>
      </c>
      <c r="AI2831" s="89" t="s">
        <v>2516</v>
      </c>
      <c r="AJ2831" s="89">
        <v>163</v>
      </c>
      <c r="AK2831" s="89" t="s">
        <v>2516</v>
      </c>
      <c r="AL2831" s="89">
        <v>294</v>
      </c>
      <c r="AM2831" s="89" t="s">
        <v>2516</v>
      </c>
      <c r="AN2831" s="89">
        <v>268</v>
      </c>
      <c r="AP2831" s="35" t="s">
        <v>1917</v>
      </c>
      <c r="AQ2831" s="377">
        <v>0</v>
      </c>
      <c r="AR2831" s="378">
        <v>0</v>
      </c>
      <c r="AS2831" s="377">
        <v>0</v>
      </c>
      <c r="AT2831" s="378">
        <v>0</v>
      </c>
      <c r="AU2831" s="377">
        <v>0</v>
      </c>
      <c r="AV2831" s="377">
        <v>0</v>
      </c>
      <c r="AW2831" s="377">
        <v>0</v>
      </c>
      <c r="AX2831">
        <v>0</v>
      </c>
      <c r="AY2831">
        <v>0</v>
      </c>
    </row>
    <row r="2832" spans="1:53" ht="15.75" hidden="1" customHeight="1" x14ac:dyDescent="0.2">
      <c r="A2832" s="46">
        <v>467</v>
      </c>
      <c r="B2832" s="258" t="s">
        <v>13387</v>
      </c>
      <c r="C2832" t="s">
        <v>1128</v>
      </c>
      <c r="D2832" t="s">
        <v>1166</v>
      </c>
      <c r="E2832" t="s">
        <v>2504</v>
      </c>
      <c r="F2832" s="29" t="s">
        <v>3120</v>
      </c>
      <c r="G2832" s="53">
        <v>5</v>
      </c>
      <c r="H2832" t="s">
        <v>3120</v>
      </c>
      <c r="I2832">
        <v>1</v>
      </c>
      <c r="J2832" t="s">
        <v>13388</v>
      </c>
      <c r="K2832" t="s">
        <v>1167</v>
      </c>
      <c r="L2832" t="s">
        <v>13389</v>
      </c>
      <c r="M2832" t="s">
        <v>2219</v>
      </c>
      <c r="N2832" s="34" t="s">
        <v>615</v>
      </c>
      <c r="O2832" s="34" t="s">
        <v>289</v>
      </c>
      <c r="P2832" s="34">
        <v>0</v>
      </c>
      <c r="Q2832" s="34" t="s">
        <v>2220</v>
      </c>
      <c r="R2832" s="34" t="s">
        <v>790</v>
      </c>
      <c r="S2832" s="48" t="s">
        <v>1123</v>
      </c>
      <c r="T2832" s="13" t="s">
        <v>122</v>
      </c>
      <c r="U2832" s="12" t="s">
        <v>122</v>
      </c>
      <c r="V2832" s="12" t="s">
        <v>122</v>
      </c>
      <c r="W2832" s="12" t="s">
        <v>122</v>
      </c>
      <c r="X2832" s="14" t="str">
        <f t="shared" si="44"/>
        <v>С</v>
      </c>
      <c r="Y2832" s="271">
        <f>Таблица1[[#This Row],[ID_intellix]]</f>
        <v>467</v>
      </c>
      <c r="Z2832" s="269" t="s">
        <v>122</v>
      </c>
      <c r="AA2832" s="145">
        <f>IF(OR(Таблица1[[#This Row],[CARDIO_report]]&lt;&gt;0,Таблица1[[#This Row],[AI COMBO_report]]&lt;&gt;0,Таблица1[[#This Row],[OTC_report]]&lt;&gt;0),1,0)</f>
        <v>1</v>
      </c>
      <c r="AB2832" s="60" t="s">
        <v>1124</v>
      </c>
      <c r="AC2832" s="60" t="s">
        <v>1124</v>
      </c>
      <c r="AD2832" s="60" t="s">
        <v>1124</v>
      </c>
      <c r="AE2832" s="60" t="s">
        <v>1124</v>
      </c>
      <c r="AF2832" s="60"/>
      <c r="AG2832" s="89" t="s">
        <v>1145</v>
      </c>
      <c r="AH2832" s="89">
        <v>365</v>
      </c>
      <c r="AI2832" s="89" t="s">
        <v>1414</v>
      </c>
      <c r="AJ2832" s="89">
        <v>315</v>
      </c>
      <c r="AK2832" s="89" t="s">
        <v>1437</v>
      </c>
      <c r="AL2832" s="89">
        <v>248</v>
      </c>
      <c r="AM2832" s="89" t="s">
        <v>1414</v>
      </c>
      <c r="AN2832" s="89">
        <v>344</v>
      </c>
      <c r="AP2832" s="35" t="s">
        <v>1857</v>
      </c>
      <c r="AQ2832" s="377">
        <v>0</v>
      </c>
      <c r="AR2832" s="378">
        <v>0</v>
      </c>
      <c r="AS2832" s="377">
        <v>0</v>
      </c>
      <c r="AT2832" s="378">
        <v>0</v>
      </c>
      <c r="AU2832" s="377">
        <v>0</v>
      </c>
      <c r="AV2832" s="377">
        <v>0</v>
      </c>
      <c r="AW2832" s="377">
        <v>0</v>
      </c>
      <c r="AX2832">
        <v>0</v>
      </c>
      <c r="AY2832">
        <v>0</v>
      </c>
    </row>
    <row r="2833" spans="1:54" ht="15.75" hidden="1" customHeight="1" x14ac:dyDescent="0.2">
      <c r="A2833" s="46">
        <v>7676</v>
      </c>
      <c r="B2833" s="258" t="s">
        <v>13430</v>
      </c>
      <c r="C2833" t="s">
        <v>1128</v>
      </c>
      <c r="D2833" t="s">
        <v>1173</v>
      </c>
      <c r="E2833" t="s">
        <v>2504</v>
      </c>
      <c r="F2833" s="29" t="s">
        <v>3401</v>
      </c>
      <c r="G2833" s="47">
        <v>96</v>
      </c>
      <c r="H2833" t="s">
        <v>3300</v>
      </c>
      <c r="I2833">
        <v>1</v>
      </c>
      <c r="J2833" t="s">
        <v>13431</v>
      </c>
      <c r="K2833" t="s">
        <v>1167</v>
      </c>
      <c r="L2833" t="s">
        <v>13432</v>
      </c>
      <c r="M2833" t="s">
        <v>2219</v>
      </c>
      <c r="N2833" s="34" t="s">
        <v>373</v>
      </c>
      <c r="O2833" s="34" t="s">
        <v>289</v>
      </c>
      <c r="P2833" s="34" t="s">
        <v>296</v>
      </c>
      <c r="Q2833" s="34" t="s">
        <v>2220</v>
      </c>
      <c r="R2833" s="34" t="s">
        <v>914</v>
      </c>
      <c r="S2833" s="48" t="s">
        <v>1123</v>
      </c>
      <c r="T2833" s="13" t="s">
        <v>1863</v>
      </c>
      <c r="U2833" s="12" t="s">
        <v>122</v>
      </c>
      <c r="V2833" s="12" t="s">
        <v>1863</v>
      </c>
      <c r="W2833" s="12" t="s">
        <v>122</v>
      </c>
      <c r="X2833" s="14" t="str">
        <f t="shared" si="44"/>
        <v>А</v>
      </c>
      <c r="Y2833" s="271">
        <f>Таблица1[[#This Row],[ID_intellix]]</f>
        <v>7676</v>
      </c>
      <c r="Z2833" s="269" t="s">
        <v>122</v>
      </c>
      <c r="AA2833" s="145">
        <f>IF(OR(Таблица1[[#This Row],[CARDIO_report]]&lt;&gt;0,Таблица1[[#This Row],[AI COMBO_report]]&lt;&gt;0,Таблица1[[#This Row],[OTC_report]]&lt;&gt;0),1,0)</f>
        <v>1</v>
      </c>
      <c r="AB2833" s="60" t="s">
        <v>1124</v>
      </c>
      <c r="AC2833" s="60" t="s">
        <v>1124</v>
      </c>
      <c r="AD2833" s="60" t="s">
        <v>1124</v>
      </c>
      <c r="AE2833" s="60" t="s">
        <v>1124</v>
      </c>
      <c r="AF2833" s="60"/>
      <c r="AG2833" s="89" t="s">
        <v>1414</v>
      </c>
      <c r="AH2833" s="89">
        <v>366</v>
      </c>
      <c r="AI2833" s="89" t="s">
        <v>2516</v>
      </c>
      <c r="AJ2833" s="89">
        <v>210</v>
      </c>
      <c r="AK2833" s="89" t="s">
        <v>1414</v>
      </c>
      <c r="AL2833" s="89">
        <v>378</v>
      </c>
      <c r="AM2833" s="89" t="s">
        <v>2516</v>
      </c>
      <c r="AN2833" s="89">
        <v>250</v>
      </c>
      <c r="AP2833" s="35" t="s">
        <v>1917</v>
      </c>
      <c r="AQ2833" s="377">
        <v>0</v>
      </c>
      <c r="AR2833" s="378">
        <v>0</v>
      </c>
      <c r="AS2833" s="377">
        <v>0</v>
      </c>
      <c r="AT2833" s="378">
        <v>0</v>
      </c>
      <c r="AU2833" s="377">
        <v>0</v>
      </c>
      <c r="AV2833" s="377">
        <v>0</v>
      </c>
      <c r="AW2833" s="377">
        <v>0</v>
      </c>
      <c r="AX2833">
        <v>0</v>
      </c>
      <c r="AY2833">
        <v>0</v>
      </c>
      <c r="BA2833" s="2" t="s">
        <v>15961</v>
      </c>
    </row>
    <row r="2834" spans="1:54" ht="15.75" hidden="1" customHeight="1" x14ac:dyDescent="0.2">
      <c r="A2834" s="46">
        <v>7559</v>
      </c>
      <c r="B2834" s="258" t="s">
        <v>13439</v>
      </c>
      <c r="C2834" t="s">
        <v>1128</v>
      </c>
      <c r="D2834" t="s">
        <v>1169</v>
      </c>
      <c r="E2834" t="s">
        <v>2504</v>
      </c>
      <c r="F2834" s="29" t="s">
        <v>3255</v>
      </c>
      <c r="G2834" s="396">
        <v>103</v>
      </c>
      <c r="H2834" t="s">
        <v>3255</v>
      </c>
      <c r="I2834">
        <v>1</v>
      </c>
      <c r="J2834" t="s">
        <v>13440</v>
      </c>
      <c r="K2834" t="s">
        <v>1167</v>
      </c>
      <c r="L2834" t="s">
        <v>13441</v>
      </c>
      <c r="M2834" t="s">
        <v>2219</v>
      </c>
      <c r="N2834" s="34" t="s">
        <v>373</v>
      </c>
      <c r="O2834" s="34" t="s">
        <v>289</v>
      </c>
      <c r="P2834" s="34" t="s">
        <v>296</v>
      </c>
      <c r="Q2834" s="34" t="s">
        <v>2220</v>
      </c>
      <c r="R2834" s="34" t="s">
        <v>914</v>
      </c>
      <c r="S2834" s="48" t="s">
        <v>1123</v>
      </c>
      <c r="T2834" s="13" t="s">
        <v>1863</v>
      </c>
      <c r="U2834" s="12" t="s">
        <v>122</v>
      </c>
      <c r="V2834" s="12" t="s">
        <v>122</v>
      </c>
      <c r="W2834" s="12" t="s">
        <v>122</v>
      </c>
      <c r="X2834" s="14" t="str">
        <f t="shared" si="44"/>
        <v>В</v>
      </c>
      <c r="Y2834" s="271">
        <f>Таблица1[[#This Row],[ID_intellix]]</f>
        <v>7559</v>
      </c>
      <c r="Z2834" s="269" t="s">
        <v>122</v>
      </c>
      <c r="AA2834" s="145">
        <f>IF(OR(Таблица1[[#This Row],[CARDIO_report]]&lt;&gt;0,Таблица1[[#This Row],[AI COMBO_report]]&lt;&gt;0,Таблица1[[#This Row],[OTC_report]]&lt;&gt;0),1,0)</f>
        <v>1</v>
      </c>
      <c r="AB2834" s="60" t="s">
        <v>1124</v>
      </c>
      <c r="AC2834" s="60" t="s">
        <v>1124</v>
      </c>
      <c r="AD2834" s="35" t="s">
        <v>6373</v>
      </c>
      <c r="AE2834" s="60" t="s">
        <v>1124</v>
      </c>
      <c r="AF2834" s="60"/>
      <c r="AG2834" s="60" t="s">
        <v>1124</v>
      </c>
      <c r="AH2834" s="60" t="s">
        <v>1124</v>
      </c>
      <c r="AI2834" s="60" t="s">
        <v>1124</v>
      </c>
      <c r="AJ2834" s="60" t="s">
        <v>1124</v>
      </c>
      <c r="AK2834" s="60" t="s">
        <v>1124</v>
      </c>
      <c r="AL2834" s="60" t="s">
        <v>1124</v>
      </c>
      <c r="AM2834" s="60" t="s">
        <v>1124</v>
      </c>
      <c r="AN2834" s="60" t="s">
        <v>1124</v>
      </c>
      <c r="AO2834" s="60"/>
      <c r="AP2834" s="35" t="s">
        <v>1917</v>
      </c>
      <c r="AQ2834" s="377" t="s">
        <v>2847</v>
      </c>
      <c r="AR2834" s="378">
        <v>0</v>
      </c>
      <c r="AS2834" s="377">
        <v>0</v>
      </c>
      <c r="AT2834" s="378">
        <v>0</v>
      </c>
      <c r="AU2834" s="377">
        <v>0</v>
      </c>
      <c r="AV2834" s="377">
        <v>0</v>
      </c>
      <c r="AW2834" s="377">
        <v>0</v>
      </c>
      <c r="AX2834">
        <v>0</v>
      </c>
      <c r="AY2834">
        <v>0</v>
      </c>
      <c r="BA2834" s="2" t="s">
        <v>15961</v>
      </c>
    </row>
    <row r="2835" spans="1:54" ht="15.75" hidden="1" customHeight="1" x14ac:dyDescent="0.2">
      <c r="A2835" s="46">
        <v>1381</v>
      </c>
      <c r="B2835" s="258" t="s">
        <v>13622</v>
      </c>
      <c r="C2835" t="s">
        <v>1128</v>
      </c>
      <c r="D2835" t="s">
        <v>1477</v>
      </c>
      <c r="E2835" t="s">
        <v>2504</v>
      </c>
      <c r="F2835" s="29" t="s">
        <v>3116</v>
      </c>
      <c r="G2835" s="396">
        <v>3</v>
      </c>
      <c r="H2835" t="s">
        <v>2563</v>
      </c>
      <c r="I2835">
        <v>1</v>
      </c>
      <c r="J2835" t="s">
        <v>15877</v>
      </c>
      <c r="K2835" t="s">
        <v>1167</v>
      </c>
      <c r="L2835" t="s">
        <v>13623</v>
      </c>
      <c r="M2835" t="s">
        <v>2219</v>
      </c>
      <c r="N2835" s="34">
        <v>0</v>
      </c>
      <c r="O2835" s="34" t="s">
        <v>289</v>
      </c>
      <c r="P2835" s="34">
        <v>0</v>
      </c>
      <c r="Q2835" s="34" t="s">
        <v>2220</v>
      </c>
      <c r="R2835" s="34" t="s">
        <v>914</v>
      </c>
      <c r="S2835" s="48" t="s">
        <v>1123</v>
      </c>
      <c r="T2835" s="13" t="s">
        <v>122</v>
      </c>
      <c r="U2835" s="12" t="s">
        <v>122</v>
      </c>
      <c r="V2835" s="12" t="s">
        <v>1863</v>
      </c>
      <c r="W2835" s="12" t="s">
        <v>122</v>
      </c>
      <c r="X2835" s="14" t="str">
        <f t="shared" si="44"/>
        <v>В</v>
      </c>
      <c r="Y2835" s="271">
        <f>Таблица1[[#This Row],[ID_intellix]]</f>
        <v>1381</v>
      </c>
      <c r="Z2835" s="269" t="s">
        <v>122</v>
      </c>
      <c r="AA2835" s="145">
        <f>IF(OR(Таблица1[[#This Row],[CARDIO_report]]&lt;&gt;0,Таблица1[[#This Row],[AI COMBO_report]]&lt;&gt;0,Таблица1[[#This Row],[OTC_report]]&lt;&gt;0),1,0)</f>
        <v>1</v>
      </c>
      <c r="AB2835" s="60" t="s">
        <v>1124</v>
      </c>
      <c r="AC2835" s="60" t="s">
        <v>1124</v>
      </c>
      <c r="AD2835" s="60" t="s">
        <v>1124</v>
      </c>
      <c r="AE2835" s="89" t="s">
        <v>1917</v>
      </c>
      <c r="AF2835" s="89"/>
      <c r="AG2835" s="89" t="s">
        <v>1414</v>
      </c>
      <c r="AH2835" s="89">
        <v>476</v>
      </c>
      <c r="AI2835" s="89" t="s">
        <v>1414</v>
      </c>
      <c r="AJ2835" s="89">
        <v>359</v>
      </c>
      <c r="AK2835" s="89" t="s">
        <v>1414</v>
      </c>
      <c r="AL2835" s="89">
        <v>353</v>
      </c>
      <c r="AM2835" s="89" t="s">
        <v>2516</v>
      </c>
      <c r="AN2835" s="89">
        <v>278</v>
      </c>
      <c r="AP2835" s="35" t="s">
        <v>1917</v>
      </c>
      <c r="AQ2835" s="377">
        <v>0</v>
      </c>
      <c r="AR2835" s="378">
        <v>0</v>
      </c>
      <c r="AS2835" s="377">
        <v>0</v>
      </c>
      <c r="AT2835" s="378">
        <v>0</v>
      </c>
      <c r="AU2835" s="377">
        <v>0</v>
      </c>
      <c r="AV2835" s="377">
        <v>0</v>
      </c>
      <c r="AW2835" s="377">
        <v>0</v>
      </c>
      <c r="AX2835" s="2" t="s">
        <v>6343</v>
      </c>
      <c r="AY2835" s="2">
        <v>0</v>
      </c>
      <c r="AZ2835" s="2" t="s">
        <v>6344</v>
      </c>
      <c r="BB2835" s="2" t="s">
        <v>6344</v>
      </c>
    </row>
    <row r="2836" spans="1:54" ht="15.75" hidden="1" customHeight="1" x14ac:dyDescent="0.2">
      <c r="A2836" s="46">
        <v>7823</v>
      </c>
      <c r="B2836" s="258" t="s">
        <v>13634</v>
      </c>
      <c r="C2836" t="s">
        <v>1128</v>
      </c>
      <c r="D2836" t="s">
        <v>1169</v>
      </c>
      <c r="E2836" t="s">
        <v>2504</v>
      </c>
      <c r="F2836" s="29" t="s">
        <v>10788</v>
      </c>
      <c r="G2836" s="53" t="s">
        <v>11302</v>
      </c>
      <c r="H2836" t="s">
        <v>10788</v>
      </c>
      <c r="I2836">
        <v>1</v>
      </c>
      <c r="J2836" t="s">
        <v>13635</v>
      </c>
      <c r="K2836" t="s">
        <v>1167</v>
      </c>
      <c r="L2836" t="s">
        <v>13636</v>
      </c>
      <c r="M2836" t="s">
        <v>2219</v>
      </c>
      <c r="N2836" s="34">
        <v>0</v>
      </c>
      <c r="O2836" s="34" t="s">
        <v>289</v>
      </c>
      <c r="P2836" s="34" t="s">
        <v>296</v>
      </c>
      <c r="Q2836" s="34" t="s">
        <v>2220</v>
      </c>
      <c r="R2836" s="34" t="s">
        <v>914</v>
      </c>
      <c r="S2836" s="48" t="s">
        <v>1123</v>
      </c>
      <c r="T2836" s="13" t="s">
        <v>122</v>
      </c>
      <c r="U2836" s="12" t="s">
        <v>122</v>
      </c>
      <c r="V2836" s="12" t="s">
        <v>122</v>
      </c>
      <c r="W2836" s="12" t="s">
        <v>1863</v>
      </c>
      <c r="X2836" s="14" t="str">
        <f t="shared" si="44"/>
        <v>В</v>
      </c>
      <c r="Y2836" s="271">
        <f>Таблица1[[#This Row],[ID_intellix]]</f>
        <v>7823</v>
      </c>
      <c r="Z2836" s="269" t="s">
        <v>122</v>
      </c>
      <c r="AA2836" s="145">
        <f>IF(OR(Таблица1[[#This Row],[CARDIO_report]]&lt;&gt;0,Таблица1[[#This Row],[AI COMBO_report]]&lt;&gt;0,Таблица1[[#This Row],[OTC_report]]&lt;&gt;0),1,0)</f>
        <v>1</v>
      </c>
      <c r="AB2836" s="60" t="s">
        <v>1124</v>
      </c>
      <c r="AC2836" s="60" t="s">
        <v>1124</v>
      </c>
      <c r="AD2836" s="60" t="s">
        <v>1124</v>
      </c>
      <c r="AE2836" s="60" t="s">
        <v>1124</v>
      </c>
      <c r="AF2836" s="60"/>
      <c r="AG2836" s="89" t="s">
        <v>1414</v>
      </c>
      <c r="AH2836" s="89">
        <v>534</v>
      </c>
      <c r="AI2836" s="89" t="s">
        <v>1414</v>
      </c>
      <c r="AJ2836" s="89">
        <v>546</v>
      </c>
      <c r="AK2836" s="89" t="s">
        <v>2516</v>
      </c>
      <c r="AL2836" s="89">
        <v>257</v>
      </c>
      <c r="AM2836" s="89" t="s">
        <v>1414</v>
      </c>
      <c r="AN2836" s="89">
        <v>321</v>
      </c>
      <c r="AP2836" s="35" t="s">
        <v>1917</v>
      </c>
      <c r="AQ2836" s="377">
        <v>0</v>
      </c>
      <c r="AR2836" s="378">
        <v>0</v>
      </c>
      <c r="AS2836" s="377">
        <v>0</v>
      </c>
      <c r="AT2836" s="378">
        <v>0</v>
      </c>
      <c r="AU2836" s="377">
        <v>0</v>
      </c>
      <c r="AV2836" s="377">
        <v>0</v>
      </c>
      <c r="AW2836" s="377">
        <v>0</v>
      </c>
      <c r="AX2836">
        <v>0</v>
      </c>
      <c r="AY2836">
        <v>0</v>
      </c>
    </row>
    <row r="2837" spans="1:54" ht="15.75" hidden="1" customHeight="1" x14ac:dyDescent="0.2">
      <c r="A2837" s="46">
        <v>7904</v>
      </c>
      <c r="B2837" s="258" t="s">
        <v>13760</v>
      </c>
      <c r="C2837" t="s">
        <v>1128</v>
      </c>
      <c r="D2837" t="s">
        <v>1501</v>
      </c>
      <c r="E2837" t="s">
        <v>2504</v>
      </c>
      <c r="F2837" s="29" t="s">
        <v>3159</v>
      </c>
      <c r="G2837" s="47">
        <v>69</v>
      </c>
      <c r="H2837" t="s">
        <v>1140</v>
      </c>
      <c r="I2837">
        <v>1</v>
      </c>
      <c r="J2837" t="s">
        <v>13761</v>
      </c>
      <c r="K2837" t="s">
        <v>1167</v>
      </c>
      <c r="L2837" t="s">
        <v>13762</v>
      </c>
      <c r="M2837" t="s">
        <v>2219</v>
      </c>
      <c r="N2837" s="34">
        <v>0</v>
      </c>
      <c r="O2837" s="34" t="s">
        <v>289</v>
      </c>
      <c r="P2837" s="34">
        <v>0</v>
      </c>
      <c r="Q2837" s="34" t="s">
        <v>2220</v>
      </c>
      <c r="R2837" s="34" t="s">
        <v>790</v>
      </c>
      <c r="S2837" s="48" t="s">
        <v>1123</v>
      </c>
      <c r="T2837" s="13" t="s">
        <v>122</v>
      </c>
      <c r="U2837" s="12" t="s">
        <v>122</v>
      </c>
      <c r="V2837" s="12" t="s">
        <v>1863</v>
      </c>
      <c r="W2837" s="12" t="s">
        <v>122</v>
      </c>
      <c r="X2837" s="14" t="str">
        <f t="shared" si="44"/>
        <v>В</v>
      </c>
      <c r="Y2837" s="271">
        <f>Таблица1[[#This Row],[ID_intellix]]</f>
        <v>7904</v>
      </c>
      <c r="Z2837" s="269" t="s">
        <v>122</v>
      </c>
      <c r="AA2837" s="145">
        <f>IF(OR(Таблица1[[#This Row],[CARDIO_report]]&lt;&gt;0,Таблица1[[#This Row],[AI COMBO_report]]&lt;&gt;0,Таблица1[[#This Row],[OTC_report]]&lt;&gt;0),1,0)</f>
        <v>1</v>
      </c>
      <c r="AB2837" s="60" t="s">
        <v>2601</v>
      </c>
      <c r="AC2837" s="60" t="s">
        <v>2601</v>
      </c>
      <c r="AD2837" s="60" t="s">
        <v>1124</v>
      </c>
      <c r="AE2837" s="60" t="s">
        <v>1124</v>
      </c>
      <c r="AF2837" s="60"/>
      <c r="AG2837" s="89" t="s">
        <v>1437</v>
      </c>
      <c r="AH2837" s="89">
        <v>156</v>
      </c>
      <c r="AI2837" s="89" t="s">
        <v>1437</v>
      </c>
      <c r="AJ2837" s="89">
        <v>190</v>
      </c>
      <c r="AK2837" s="89" t="s">
        <v>1437</v>
      </c>
      <c r="AL2837" s="89">
        <v>137</v>
      </c>
      <c r="AM2837" s="89" t="s">
        <v>1437</v>
      </c>
      <c r="AN2837" s="89">
        <v>88</v>
      </c>
      <c r="AP2837" s="35" t="s">
        <v>1917</v>
      </c>
      <c r="AQ2837" s="377" t="s">
        <v>2847</v>
      </c>
      <c r="AR2837" s="378">
        <v>0</v>
      </c>
      <c r="AS2837" s="377" t="s">
        <v>2847</v>
      </c>
      <c r="AT2837" s="378">
        <v>0</v>
      </c>
      <c r="AU2837" s="377">
        <v>0</v>
      </c>
      <c r="AV2837" s="377">
        <v>0</v>
      </c>
      <c r="AW2837" s="377" t="s">
        <v>2847</v>
      </c>
      <c r="AX2837" s="2">
        <v>0</v>
      </c>
      <c r="AY2837" s="2" t="s">
        <v>2847</v>
      </c>
      <c r="BA2837" s="2" t="s">
        <v>6336</v>
      </c>
    </row>
    <row r="2838" spans="1:54" ht="15.75" hidden="1" customHeight="1" x14ac:dyDescent="0.2">
      <c r="A2838" s="46">
        <v>7925</v>
      </c>
      <c r="B2838" s="258" t="s">
        <v>13763</v>
      </c>
      <c r="C2838" t="s">
        <v>1128</v>
      </c>
      <c r="D2838" t="s">
        <v>1173</v>
      </c>
      <c r="E2838" t="s">
        <v>2504</v>
      </c>
      <c r="F2838" s="29" t="s">
        <v>2610</v>
      </c>
      <c r="G2838" s="53" t="s">
        <v>3067</v>
      </c>
      <c r="H2838" t="s">
        <v>2610</v>
      </c>
      <c r="I2838">
        <v>1</v>
      </c>
      <c r="J2838" t="s">
        <v>13764</v>
      </c>
      <c r="K2838" t="s">
        <v>1167</v>
      </c>
      <c r="L2838" t="s">
        <v>13765</v>
      </c>
      <c r="M2838" t="s">
        <v>2219</v>
      </c>
      <c r="N2838" s="34" t="s">
        <v>615</v>
      </c>
      <c r="O2838" s="34" t="s">
        <v>289</v>
      </c>
      <c r="P2838" s="34" t="s">
        <v>296</v>
      </c>
      <c r="Q2838" s="34" t="s">
        <v>2220</v>
      </c>
      <c r="R2838" s="34" t="s">
        <v>914</v>
      </c>
      <c r="S2838" s="48" t="s">
        <v>1123</v>
      </c>
      <c r="T2838" s="13" t="s">
        <v>1863</v>
      </c>
      <c r="U2838" s="12" t="s">
        <v>122</v>
      </c>
      <c r="V2838" s="12" t="s">
        <v>122</v>
      </c>
      <c r="W2838" s="12" t="s">
        <v>122</v>
      </c>
      <c r="X2838" s="14" t="str">
        <f t="shared" si="44"/>
        <v>В</v>
      </c>
      <c r="Y2838" s="271">
        <f>Таблица1[[#This Row],[ID_intellix]]</f>
        <v>7925</v>
      </c>
      <c r="Z2838" s="269" t="s">
        <v>122</v>
      </c>
      <c r="AA2838" s="145">
        <f>IF(OR(Таблица1[[#This Row],[CARDIO_report]]&lt;&gt;0,Таблица1[[#This Row],[AI COMBO_report]]&lt;&gt;0,Таблица1[[#This Row],[OTC_report]]&lt;&gt;0),1,0)</f>
        <v>1</v>
      </c>
      <c r="AB2838" s="60" t="s">
        <v>1124</v>
      </c>
      <c r="AC2838" s="60" t="s">
        <v>1124</v>
      </c>
      <c r="AD2838" s="60" t="s">
        <v>1124</v>
      </c>
      <c r="AE2838" s="60" t="s">
        <v>1124</v>
      </c>
      <c r="AF2838" s="60"/>
      <c r="AG2838" s="89" t="s">
        <v>2516</v>
      </c>
      <c r="AH2838" s="89">
        <v>10</v>
      </c>
      <c r="AI2838" s="89" t="s">
        <v>2516</v>
      </c>
      <c r="AJ2838" s="89">
        <v>13</v>
      </c>
      <c r="AK2838" s="89" t="s">
        <v>2516</v>
      </c>
      <c r="AL2838" s="89">
        <v>99</v>
      </c>
      <c r="AM2838" s="89" t="s">
        <v>2516</v>
      </c>
      <c r="AN2838" s="89">
        <v>73</v>
      </c>
      <c r="AP2838" s="35" t="s">
        <v>1857</v>
      </c>
      <c r="AQ2838" s="377">
        <v>0</v>
      </c>
      <c r="AR2838" s="378">
        <v>0</v>
      </c>
      <c r="AS2838" s="377">
        <v>0</v>
      </c>
      <c r="AT2838" s="378">
        <v>0</v>
      </c>
      <c r="AU2838" s="377">
        <v>0</v>
      </c>
      <c r="AV2838" s="377">
        <v>0</v>
      </c>
      <c r="AW2838" s="377">
        <v>0</v>
      </c>
      <c r="AX2838">
        <v>0</v>
      </c>
      <c r="AY2838">
        <v>0</v>
      </c>
    </row>
    <row r="2839" spans="1:54" ht="15.75" hidden="1" customHeight="1" x14ac:dyDescent="0.2">
      <c r="A2839" s="46">
        <v>7631</v>
      </c>
      <c r="B2839" s="258" t="s">
        <v>13892</v>
      </c>
      <c r="C2839" t="s">
        <v>1128</v>
      </c>
      <c r="D2839" t="s">
        <v>1169</v>
      </c>
      <c r="E2839" t="s">
        <v>2504</v>
      </c>
      <c r="F2839" s="29" t="s">
        <v>1183</v>
      </c>
      <c r="G2839" s="396">
        <v>3</v>
      </c>
      <c r="H2839" t="s">
        <v>1183</v>
      </c>
      <c r="I2839">
        <v>1</v>
      </c>
      <c r="J2839" t="s">
        <v>13893</v>
      </c>
      <c r="K2839" t="s">
        <v>1167</v>
      </c>
      <c r="L2839" t="s">
        <v>13894</v>
      </c>
      <c r="M2839" t="s">
        <v>2219</v>
      </c>
      <c r="N2839" s="34">
        <v>0</v>
      </c>
      <c r="O2839" s="34" t="s">
        <v>289</v>
      </c>
      <c r="P2839" s="34">
        <v>0</v>
      </c>
      <c r="Q2839" s="34" t="s">
        <v>2220</v>
      </c>
      <c r="R2839" s="34">
        <v>0</v>
      </c>
      <c r="S2839" s="48" t="s">
        <v>1123</v>
      </c>
      <c r="T2839" s="13" t="s">
        <v>122</v>
      </c>
      <c r="U2839" s="12" t="s">
        <v>122</v>
      </c>
      <c r="V2839" s="12" t="s">
        <v>122</v>
      </c>
      <c r="W2839" s="12" t="s">
        <v>122</v>
      </c>
      <c r="X2839" s="14" t="str">
        <f t="shared" si="44"/>
        <v>С</v>
      </c>
      <c r="Y2839" s="271">
        <f>Таблица1[[#This Row],[ID_intellix]]</f>
        <v>7631</v>
      </c>
      <c r="Z2839" s="269" t="s">
        <v>122</v>
      </c>
      <c r="AA2839" s="145">
        <f>IF(OR(Таблица1[[#This Row],[CARDIO_report]]&lt;&gt;0,Таблица1[[#This Row],[AI COMBO_report]]&lt;&gt;0,Таблица1[[#This Row],[OTC_report]]&lt;&gt;0),1,0)</f>
        <v>0</v>
      </c>
      <c r="AB2839" s="60" t="s">
        <v>1124</v>
      </c>
      <c r="AC2839" s="60" t="s">
        <v>1124</v>
      </c>
      <c r="AD2839" s="60" t="s">
        <v>1124</v>
      </c>
      <c r="AE2839" s="60" t="s">
        <v>1124</v>
      </c>
      <c r="AF2839" s="60"/>
      <c r="AG2839" s="89" t="s">
        <v>1437</v>
      </c>
      <c r="AH2839" s="89">
        <v>356</v>
      </c>
      <c r="AI2839" s="89" t="s">
        <v>1145</v>
      </c>
      <c r="AJ2839" s="89">
        <v>331</v>
      </c>
      <c r="AK2839" s="89" t="s">
        <v>1437</v>
      </c>
      <c r="AL2839" s="89">
        <v>211</v>
      </c>
      <c r="AM2839" s="89" t="s">
        <v>1437</v>
      </c>
      <c r="AN2839" s="89">
        <v>225</v>
      </c>
      <c r="AP2839" s="35" t="s">
        <v>1857</v>
      </c>
      <c r="AQ2839" s="377">
        <v>0</v>
      </c>
      <c r="AR2839" s="378">
        <v>0</v>
      </c>
      <c r="AS2839" s="377">
        <v>0</v>
      </c>
      <c r="AT2839" s="378">
        <v>0</v>
      </c>
      <c r="AU2839" s="377">
        <v>0</v>
      </c>
      <c r="AV2839" s="377">
        <v>0</v>
      </c>
      <c r="AW2839" s="377">
        <v>0</v>
      </c>
      <c r="AX2839">
        <v>0</v>
      </c>
      <c r="AY2839">
        <v>0</v>
      </c>
    </row>
    <row r="2840" spans="1:54" ht="15.75" hidden="1" customHeight="1" x14ac:dyDescent="0.2">
      <c r="A2840" s="46">
        <v>7930</v>
      </c>
      <c r="B2840" s="258" t="s">
        <v>13945</v>
      </c>
      <c r="C2840" t="s">
        <v>1128</v>
      </c>
      <c r="D2840" t="s">
        <v>1501</v>
      </c>
      <c r="E2840" t="s">
        <v>2504</v>
      </c>
      <c r="F2840" s="29" t="s">
        <v>3094</v>
      </c>
      <c r="G2840" s="53" t="s">
        <v>2971</v>
      </c>
      <c r="H2840" t="s">
        <v>3094</v>
      </c>
      <c r="I2840">
        <v>1</v>
      </c>
      <c r="J2840" t="s">
        <v>13946</v>
      </c>
      <c r="K2840" t="s">
        <v>1167</v>
      </c>
      <c r="L2840" t="s">
        <v>13947</v>
      </c>
      <c r="M2840" t="s">
        <v>2219</v>
      </c>
      <c r="N2840" s="34">
        <v>0</v>
      </c>
      <c r="O2840" s="34" t="s">
        <v>289</v>
      </c>
      <c r="P2840" s="34">
        <v>0</v>
      </c>
      <c r="Q2840" s="34" t="s">
        <v>2220</v>
      </c>
      <c r="R2840" s="34">
        <v>0</v>
      </c>
      <c r="S2840" s="48" t="s">
        <v>1123</v>
      </c>
      <c r="T2840" s="13" t="s">
        <v>122</v>
      </c>
      <c r="U2840" s="12" t="s">
        <v>122</v>
      </c>
      <c r="V2840" s="12" t="s">
        <v>122</v>
      </c>
      <c r="W2840" s="12" t="s">
        <v>122</v>
      </c>
      <c r="X2840" s="14" t="str">
        <f t="shared" si="44"/>
        <v>С</v>
      </c>
      <c r="Y2840" s="271">
        <f>Таблица1[[#This Row],[ID_intellix]]</f>
        <v>7930</v>
      </c>
      <c r="Z2840" s="269" t="s">
        <v>122</v>
      </c>
      <c r="AA2840" s="145">
        <f>IF(OR(Таблица1[[#This Row],[CARDIO_report]]&lt;&gt;0,Таблица1[[#This Row],[AI COMBO_report]]&lt;&gt;0,Таблица1[[#This Row],[OTC_report]]&lt;&gt;0),1,0)</f>
        <v>0</v>
      </c>
      <c r="AB2840" s="60" t="s">
        <v>1124</v>
      </c>
      <c r="AC2840" s="60" t="s">
        <v>1124</v>
      </c>
      <c r="AD2840" s="60" t="s">
        <v>1124</v>
      </c>
      <c r="AE2840" s="60" t="s">
        <v>1124</v>
      </c>
      <c r="AF2840" s="60"/>
      <c r="AG2840" s="89" t="s">
        <v>1437</v>
      </c>
      <c r="AH2840" s="89">
        <v>48</v>
      </c>
      <c r="AI2840" s="89" t="s">
        <v>1437</v>
      </c>
      <c r="AJ2840" s="89">
        <v>180</v>
      </c>
      <c r="AK2840" s="89" t="s">
        <v>1437</v>
      </c>
      <c r="AL2840" s="89">
        <v>87</v>
      </c>
      <c r="AM2840" s="89" t="s">
        <v>1437</v>
      </c>
      <c r="AN2840" s="89">
        <v>179</v>
      </c>
      <c r="AP2840" s="35" t="s">
        <v>1825</v>
      </c>
      <c r="AQ2840" s="377">
        <v>0</v>
      </c>
      <c r="AR2840" s="378">
        <v>0</v>
      </c>
      <c r="AS2840" s="377">
        <v>0</v>
      </c>
      <c r="AT2840" s="378">
        <v>0</v>
      </c>
      <c r="AU2840" s="377">
        <v>0</v>
      </c>
      <c r="AV2840" s="377">
        <v>0</v>
      </c>
      <c r="AW2840" s="377">
        <v>0</v>
      </c>
      <c r="AX2840">
        <v>0</v>
      </c>
      <c r="AY2840">
        <v>0</v>
      </c>
    </row>
    <row r="2841" spans="1:54" ht="15.75" hidden="1" customHeight="1" x14ac:dyDescent="0.2">
      <c r="A2841" s="46">
        <v>7953</v>
      </c>
      <c r="B2841" s="258" t="s">
        <v>14065</v>
      </c>
      <c r="C2841" t="s">
        <v>1128</v>
      </c>
      <c r="D2841" t="s">
        <v>1477</v>
      </c>
      <c r="E2841" t="s">
        <v>2504</v>
      </c>
      <c r="F2841" s="29" t="s">
        <v>6473</v>
      </c>
      <c r="G2841" s="47">
        <v>15</v>
      </c>
      <c r="H2841" t="s">
        <v>6473</v>
      </c>
      <c r="I2841">
        <v>1</v>
      </c>
      <c r="J2841" t="s">
        <v>14066</v>
      </c>
      <c r="K2841" t="s">
        <v>1167</v>
      </c>
      <c r="L2841" t="s">
        <v>14067</v>
      </c>
      <c r="M2841" t="s">
        <v>2219</v>
      </c>
      <c r="N2841" s="34">
        <v>0</v>
      </c>
      <c r="O2841" s="34" t="s">
        <v>289</v>
      </c>
      <c r="P2841" s="34">
        <v>0</v>
      </c>
      <c r="Q2841" s="34" t="s">
        <v>2220</v>
      </c>
      <c r="R2841" s="34" t="s">
        <v>914</v>
      </c>
      <c r="S2841" s="48" t="s">
        <v>1123</v>
      </c>
      <c r="T2841" s="13" t="s">
        <v>122</v>
      </c>
      <c r="U2841" s="12" t="s">
        <v>1863</v>
      </c>
      <c r="V2841" s="12" t="s">
        <v>122</v>
      </c>
      <c r="W2841" s="12" t="s">
        <v>122</v>
      </c>
      <c r="X2841" s="14" t="str">
        <f t="shared" si="44"/>
        <v>В</v>
      </c>
      <c r="Y2841" s="271">
        <f>Таблица1[[#This Row],[ID_intellix]]</f>
        <v>7953</v>
      </c>
      <c r="Z2841" s="269" t="s">
        <v>122</v>
      </c>
      <c r="AA2841" s="145">
        <f>IF(OR(Таблица1[[#This Row],[CARDIO_report]]&lt;&gt;0,Таблица1[[#This Row],[AI COMBO_report]]&lt;&gt;0,Таблица1[[#This Row],[OTC_report]]&lt;&gt;0),1,0)</f>
        <v>1</v>
      </c>
      <c r="AB2841" s="60" t="s">
        <v>1124</v>
      </c>
      <c r="AC2841" s="60" t="s">
        <v>1124</v>
      </c>
      <c r="AD2841" s="60" t="s">
        <v>1124</v>
      </c>
      <c r="AE2841" s="60" t="s">
        <v>1124</v>
      </c>
      <c r="AF2841" s="60"/>
      <c r="AG2841" s="89" t="s">
        <v>1414</v>
      </c>
      <c r="AH2841" s="89">
        <v>461</v>
      </c>
      <c r="AI2841" s="89" t="s">
        <v>1414</v>
      </c>
      <c r="AJ2841" s="89">
        <v>342</v>
      </c>
      <c r="AK2841" s="89" t="s">
        <v>1414</v>
      </c>
      <c r="AL2841" s="89">
        <v>525</v>
      </c>
      <c r="AM2841" s="89" t="s">
        <v>1414</v>
      </c>
      <c r="AN2841" s="89">
        <v>291</v>
      </c>
      <c r="AP2841" s="35" t="s">
        <v>1825</v>
      </c>
      <c r="AQ2841" s="377">
        <v>0</v>
      </c>
      <c r="AR2841" s="378">
        <v>0</v>
      </c>
      <c r="AS2841" s="377">
        <v>0</v>
      </c>
      <c r="AT2841" s="378">
        <v>0</v>
      </c>
      <c r="AU2841" s="377">
        <v>0</v>
      </c>
      <c r="AV2841" s="377">
        <v>0</v>
      </c>
      <c r="AW2841" s="377">
        <v>0</v>
      </c>
      <c r="AX2841">
        <v>0</v>
      </c>
      <c r="AY2841">
        <v>0</v>
      </c>
    </row>
    <row r="2842" spans="1:54" ht="15.75" hidden="1" customHeight="1" x14ac:dyDescent="0.2">
      <c r="A2842" s="46">
        <v>8063</v>
      </c>
      <c r="B2842" s="258" t="s">
        <v>14143</v>
      </c>
      <c r="C2842" t="s">
        <v>1128</v>
      </c>
      <c r="D2842" t="s">
        <v>1169</v>
      </c>
      <c r="E2842" t="s">
        <v>2504</v>
      </c>
      <c r="F2842" s="29" t="s">
        <v>3134</v>
      </c>
      <c r="G2842" s="53" t="s">
        <v>8907</v>
      </c>
      <c r="H2842" t="s">
        <v>3134</v>
      </c>
      <c r="I2842">
        <v>1</v>
      </c>
      <c r="J2842" t="s">
        <v>14144</v>
      </c>
      <c r="K2842" t="s">
        <v>1167</v>
      </c>
      <c r="L2842" t="s">
        <v>14145</v>
      </c>
      <c r="M2842" t="s">
        <v>2219</v>
      </c>
      <c r="N2842" s="34">
        <v>0</v>
      </c>
      <c r="O2842" s="34" t="s">
        <v>289</v>
      </c>
      <c r="P2842" s="34">
        <v>0</v>
      </c>
      <c r="Q2842" s="34" t="s">
        <v>2220</v>
      </c>
      <c r="R2842" s="34" t="s">
        <v>914</v>
      </c>
      <c r="S2842" s="48" t="s">
        <v>1123</v>
      </c>
      <c r="T2842" s="13" t="s">
        <v>122</v>
      </c>
      <c r="U2842" s="12" t="s">
        <v>122</v>
      </c>
      <c r="V2842" s="12" t="s">
        <v>122</v>
      </c>
      <c r="W2842" s="12" t="s">
        <v>1863</v>
      </c>
      <c r="X2842" s="14" t="str">
        <f t="shared" si="44"/>
        <v>В</v>
      </c>
      <c r="Y2842" s="271">
        <f>Таблица1[[#This Row],[ID_intellix]]</f>
        <v>8063</v>
      </c>
      <c r="Z2842" s="269" t="s">
        <v>122</v>
      </c>
      <c r="AA2842" s="145">
        <f>IF(OR(Таблица1[[#This Row],[CARDIO_report]]&lt;&gt;0,Таблица1[[#This Row],[AI COMBO_report]]&lt;&gt;0,Таблица1[[#This Row],[OTC_report]]&lt;&gt;0),1,0)</f>
        <v>1</v>
      </c>
      <c r="AB2842" s="60" t="s">
        <v>1124</v>
      </c>
      <c r="AC2842" s="60" t="s">
        <v>1124</v>
      </c>
      <c r="AD2842" s="60" t="s">
        <v>1124</v>
      </c>
      <c r="AE2842" s="60" t="s">
        <v>1124</v>
      </c>
      <c r="AF2842" s="60"/>
      <c r="AG2842" s="89" t="s">
        <v>1437</v>
      </c>
      <c r="AH2842" s="89">
        <v>282</v>
      </c>
      <c r="AI2842" s="89" t="s">
        <v>1437</v>
      </c>
      <c r="AJ2842" s="89">
        <v>100</v>
      </c>
      <c r="AK2842" s="89" t="s">
        <v>1145</v>
      </c>
      <c r="AL2842" s="89">
        <v>362</v>
      </c>
      <c r="AM2842" s="89" t="s">
        <v>1145</v>
      </c>
      <c r="AN2842" s="89">
        <v>337</v>
      </c>
      <c r="AP2842" s="35" t="s">
        <v>1825</v>
      </c>
      <c r="AQ2842" s="377">
        <v>0</v>
      </c>
      <c r="AR2842" s="378">
        <v>0</v>
      </c>
      <c r="AS2842" s="377">
        <v>0</v>
      </c>
      <c r="AT2842" s="378">
        <v>0</v>
      </c>
      <c r="AU2842" s="377">
        <v>0</v>
      </c>
      <c r="AV2842" s="377">
        <v>0</v>
      </c>
      <c r="AW2842" s="377">
        <v>0</v>
      </c>
      <c r="AX2842">
        <v>0</v>
      </c>
      <c r="AY2842">
        <v>0</v>
      </c>
    </row>
    <row r="2843" spans="1:54" ht="15.75" hidden="1" customHeight="1" x14ac:dyDescent="0.2">
      <c r="A2843" s="46">
        <v>8085</v>
      </c>
      <c r="B2843" s="258" t="s">
        <v>14174</v>
      </c>
      <c r="C2843" t="s">
        <v>1128</v>
      </c>
      <c r="D2843" t="s">
        <v>1169</v>
      </c>
      <c r="E2843" t="s">
        <v>2504</v>
      </c>
      <c r="F2843" s="29" t="s">
        <v>3159</v>
      </c>
      <c r="G2843" s="53" t="s">
        <v>13391</v>
      </c>
      <c r="H2843" t="s">
        <v>1140</v>
      </c>
      <c r="I2843">
        <v>1</v>
      </c>
      <c r="J2843" t="s">
        <v>14175</v>
      </c>
      <c r="K2843" t="s">
        <v>1167</v>
      </c>
      <c r="L2843" t="s">
        <v>14176</v>
      </c>
      <c r="M2843" t="s">
        <v>2219</v>
      </c>
      <c r="N2843" s="34" t="s">
        <v>615</v>
      </c>
      <c r="O2843" s="34" t="s">
        <v>289</v>
      </c>
      <c r="P2843" s="34">
        <v>0</v>
      </c>
      <c r="Q2843" s="34" t="s">
        <v>2220</v>
      </c>
      <c r="R2843" s="34" t="s">
        <v>790</v>
      </c>
      <c r="S2843" s="48" t="s">
        <v>1123</v>
      </c>
      <c r="T2843" s="13" t="s">
        <v>122</v>
      </c>
      <c r="U2843" s="12" t="s">
        <v>122</v>
      </c>
      <c r="V2843" s="12" t="s">
        <v>1863</v>
      </c>
      <c r="W2843" s="12" t="s">
        <v>122</v>
      </c>
      <c r="X2843" s="14" t="str">
        <f t="shared" si="44"/>
        <v>В</v>
      </c>
      <c r="Y2843" s="271">
        <f>Таблица1[[#This Row],[ID_intellix]]</f>
        <v>8085</v>
      </c>
      <c r="Z2843" s="269" t="s">
        <v>122</v>
      </c>
      <c r="AA2843" s="145">
        <f>IF(OR(Таблица1[[#This Row],[CARDIO_report]]&lt;&gt;0,Таблица1[[#This Row],[AI COMBO_report]]&lt;&gt;0,Таблица1[[#This Row],[OTC_report]]&lt;&gt;0),1,0)</f>
        <v>1</v>
      </c>
      <c r="AB2843" s="60" t="s">
        <v>1124</v>
      </c>
      <c r="AC2843" s="60" t="s">
        <v>1124</v>
      </c>
      <c r="AD2843" s="35" t="s">
        <v>1124</v>
      </c>
      <c r="AE2843" s="60" t="s">
        <v>1124</v>
      </c>
      <c r="AF2843" s="60"/>
      <c r="AG2843" s="89" t="s">
        <v>1437</v>
      </c>
      <c r="AH2843" s="89">
        <v>9</v>
      </c>
      <c r="AI2843" s="89" t="s">
        <v>1437</v>
      </c>
      <c r="AJ2843" s="89">
        <v>18</v>
      </c>
      <c r="AK2843" s="89" t="s">
        <v>1437</v>
      </c>
      <c r="AL2843" s="89">
        <v>161</v>
      </c>
      <c r="AM2843" s="89" t="s">
        <v>1437</v>
      </c>
      <c r="AN2843" s="89">
        <v>264</v>
      </c>
      <c r="AP2843" s="35" t="s">
        <v>1825</v>
      </c>
      <c r="AQ2843" s="377">
        <v>0</v>
      </c>
      <c r="AR2843" s="378">
        <v>0</v>
      </c>
      <c r="AS2843" s="377">
        <v>0</v>
      </c>
      <c r="AT2843" s="378">
        <v>0</v>
      </c>
      <c r="AU2843" s="377">
        <v>0</v>
      </c>
      <c r="AV2843" s="377">
        <v>0</v>
      </c>
      <c r="AW2843" s="377">
        <v>0</v>
      </c>
      <c r="AX2843">
        <v>0</v>
      </c>
      <c r="AY2843">
        <v>0</v>
      </c>
    </row>
    <row r="2844" spans="1:54" ht="15.75" hidden="1" customHeight="1" x14ac:dyDescent="0.2">
      <c r="A2844" s="46">
        <v>591</v>
      </c>
      <c r="B2844" s="258" t="s">
        <v>7408</v>
      </c>
      <c r="C2844" t="s">
        <v>1128</v>
      </c>
      <c r="D2844" t="s">
        <v>1477</v>
      </c>
      <c r="E2844" t="s">
        <v>1821</v>
      </c>
      <c r="F2844" s="29" t="s">
        <v>2194</v>
      </c>
      <c r="G2844" s="53">
        <v>109</v>
      </c>
      <c r="H2844" t="s">
        <v>2194</v>
      </c>
      <c r="I2844">
        <v>1</v>
      </c>
      <c r="J2844" t="s">
        <v>7409</v>
      </c>
      <c r="K2844" t="s">
        <v>1167</v>
      </c>
      <c r="L2844" t="s">
        <v>7410</v>
      </c>
      <c r="M2844" t="s">
        <v>2219</v>
      </c>
      <c r="N2844" s="34" t="s">
        <v>373</v>
      </c>
      <c r="O2844" s="34" t="s">
        <v>289</v>
      </c>
      <c r="P2844" s="34" t="s">
        <v>296</v>
      </c>
      <c r="Q2844" s="34" t="s">
        <v>2220</v>
      </c>
      <c r="R2844" s="34" t="s">
        <v>914</v>
      </c>
      <c r="S2844" s="48" t="s">
        <v>1123</v>
      </c>
      <c r="T2844" s="13" t="s">
        <v>1863</v>
      </c>
      <c r="U2844" s="12" t="s">
        <v>122</v>
      </c>
      <c r="V2844" s="12" t="s">
        <v>122</v>
      </c>
      <c r="W2844" s="12" t="s">
        <v>1863</v>
      </c>
      <c r="X2844" s="14" t="str">
        <f t="shared" si="44"/>
        <v>А</v>
      </c>
      <c r="Y2844" s="271">
        <f>Таблица1[[#This Row],[ID_intellix]]</f>
        <v>591</v>
      </c>
      <c r="Z2844" s="269" t="s">
        <v>122</v>
      </c>
      <c r="AA2844" s="145">
        <f>IF(OR(Таблица1[[#This Row],[CARDIO_report]]&lt;&gt;0,Таблица1[[#This Row],[AI COMBO_report]]&lt;&gt;0,Таблица1[[#This Row],[OTC_report]]&lt;&gt;0),1,0)</f>
        <v>1</v>
      </c>
      <c r="AB2844" s="60" t="s">
        <v>1124</v>
      </c>
      <c r="AC2844" s="60" t="s">
        <v>1124</v>
      </c>
      <c r="AD2844" s="60" t="s">
        <v>1124</v>
      </c>
      <c r="AE2844" s="60" t="s">
        <v>1124</v>
      </c>
      <c r="AF2844" s="60"/>
      <c r="AG2844" s="60" t="s">
        <v>1124</v>
      </c>
      <c r="AH2844" s="60" t="s">
        <v>1124</v>
      </c>
      <c r="AI2844" s="60" t="s">
        <v>1124</v>
      </c>
      <c r="AJ2844" s="60" t="s">
        <v>1124</v>
      </c>
      <c r="AK2844" s="60" t="s">
        <v>1124</v>
      </c>
      <c r="AL2844" s="60" t="s">
        <v>1124</v>
      </c>
      <c r="AM2844" s="60" t="s">
        <v>1124</v>
      </c>
      <c r="AN2844" s="60" t="s">
        <v>1124</v>
      </c>
      <c r="AO2844" s="60"/>
      <c r="AP2844" s="35" t="s">
        <v>1917</v>
      </c>
      <c r="AQ2844" s="377">
        <v>0</v>
      </c>
      <c r="AR2844" s="378">
        <v>0</v>
      </c>
      <c r="AS2844" s="377">
        <v>0</v>
      </c>
      <c r="AT2844" s="378">
        <v>0</v>
      </c>
      <c r="AU2844" s="377">
        <v>0</v>
      </c>
      <c r="AV2844" s="377">
        <v>0</v>
      </c>
      <c r="AW2844" s="377">
        <v>0</v>
      </c>
      <c r="AX2844">
        <v>0</v>
      </c>
      <c r="AY2844">
        <v>0</v>
      </c>
    </row>
    <row r="2845" spans="1:54" ht="15.75" hidden="1" customHeight="1" x14ac:dyDescent="0.2">
      <c r="A2845" s="46">
        <v>718</v>
      </c>
      <c r="B2845" s="258" t="s">
        <v>7415</v>
      </c>
      <c r="C2845" t="s">
        <v>1128</v>
      </c>
      <c r="D2845" t="s">
        <v>1477</v>
      </c>
      <c r="E2845" t="s">
        <v>1821</v>
      </c>
      <c r="F2845" s="29" t="s">
        <v>2194</v>
      </c>
      <c r="G2845" s="53" t="s">
        <v>7416</v>
      </c>
      <c r="H2845" t="s">
        <v>2194</v>
      </c>
      <c r="I2845">
        <v>1</v>
      </c>
      <c r="J2845" t="s">
        <v>7417</v>
      </c>
      <c r="K2845" t="s">
        <v>1167</v>
      </c>
      <c r="L2845" t="s">
        <v>1479</v>
      </c>
      <c r="M2845" t="s">
        <v>2219</v>
      </c>
      <c r="N2845" s="34">
        <v>0</v>
      </c>
      <c r="O2845" s="34" t="s">
        <v>289</v>
      </c>
      <c r="P2845" s="34">
        <v>0</v>
      </c>
      <c r="Q2845" s="34" t="s">
        <v>2220</v>
      </c>
      <c r="R2845" s="34" t="s">
        <v>914</v>
      </c>
      <c r="S2845" s="48" t="s">
        <v>1123</v>
      </c>
      <c r="T2845" s="13" t="s">
        <v>1863</v>
      </c>
      <c r="U2845" s="12" t="s">
        <v>1863</v>
      </c>
      <c r="V2845" s="12" t="s">
        <v>122</v>
      </c>
      <c r="W2845" s="12" t="s">
        <v>122</v>
      </c>
      <c r="X2845" s="14" t="str">
        <f t="shared" si="44"/>
        <v>А</v>
      </c>
      <c r="Y2845" s="271">
        <f>Таблица1[[#This Row],[ID_intellix]]</f>
        <v>718</v>
      </c>
      <c r="Z2845" s="269" t="s">
        <v>1863</v>
      </c>
      <c r="AA2845" s="145">
        <f>IF(OR(Таблица1[[#This Row],[CARDIO_report]]&lt;&gt;0,Таблица1[[#This Row],[AI COMBO_report]]&lt;&gt;0,Таблица1[[#This Row],[OTC_report]]&lt;&gt;0),1,0)</f>
        <v>1</v>
      </c>
      <c r="AB2845" s="60" t="s">
        <v>1124</v>
      </c>
      <c r="AC2845" s="60" t="s">
        <v>1124</v>
      </c>
      <c r="AD2845" s="60" t="s">
        <v>1124</v>
      </c>
      <c r="AE2845" s="60" t="s">
        <v>1124</v>
      </c>
      <c r="AF2845" s="60"/>
      <c r="AG2845" s="60" t="s">
        <v>1124</v>
      </c>
      <c r="AH2845" s="60" t="s">
        <v>1124</v>
      </c>
      <c r="AI2845" s="60" t="s">
        <v>1124</v>
      </c>
      <c r="AJ2845" s="60" t="s">
        <v>1124</v>
      </c>
      <c r="AK2845" s="60" t="s">
        <v>1124</v>
      </c>
      <c r="AL2845" s="60" t="s">
        <v>1124</v>
      </c>
      <c r="AM2845" s="60" t="s">
        <v>1124</v>
      </c>
      <c r="AN2845" s="60" t="s">
        <v>1124</v>
      </c>
      <c r="AO2845" s="60"/>
      <c r="AP2845" s="35" t="s">
        <v>1857</v>
      </c>
      <c r="AQ2845" s="377">
        <v>0</v>
      </c>
      <c r="AR2845" s="378">
        <v>0</v>
      </c>
      <c r="AS2845" s="377">
        <v>0</v>
      </c>
      <c r="AT2845" s="378">
        <v>0</v>
      </c>
      <c r="AU2845" s="377">
        <v>0</v>
      </c>
      <c r="AV2845" s="377">
        <v>0</v>
      </c>
      <c r="AW2845" s="377">
        <v>0</v>
      </c>
      <c r="AX2845">
        <v>0</v>
      </c>
      <c r="AY2845">
        <v>0</v>
      </c>
    </row>
    <row r="2846" spans="1:54" ht="15.75" hidden="1" customHeight="1" x14ac:dyDescent="0.2">
      <c r="A2846" s="46">
        <v>719</v>
      </c>
      <c r="B2846" s="258" t="s">
        <v>7418</v>
      </c>
      <c r="C2846" t="s">
        <v>1128</v>
      </c>
      <c r="D2846" t="s">
        <v>1173</v>
      </c>
      <c r="E2846" t="s">
        <v>1821</v>
      </c>
      <c r="F2846" s="29" t="s">
        <v>2194</v>
      </c>
      <c r="G2846" s="53" t="s">
        <v>7419</v>
      </c>
      <c r="H2846" t="s">
        <v>2194</v>
      </c>
      <c r="I2846">
        <v>1</v>
      </c>
      <c r="J2846" t="s">
        <v>7420</v>
      </c>
      <c r="K2846" t="s">
        <v>1167</v>
      </c>
      <c r="L2846" t="s">
        <v>1481</v>
      </c>
      <c r="M2846" t="s">
        <v>2219</v>
      </c>
      <c r="N2846" s="34">
        <v>0</v>
      </c>
      <c r="O2846" s="34" t="s">
        <v>289</v>
      </c>
      <c r="P2846" s="34">
        <v>0</v>
      </c>
      <c r="Q2846" s="34" t="s">
        <v>2220</v>
      </c>
      <c r="R2846" s="34" t="s">
        <v>790</v>
      </c>
      <c r="S2846" s="48" t="s">
        <v>1123</v>
      </c>
      <c r="T2846" s="13" t="s">
        <v>122</v>
      </c>
      <c r="U2846" s="12" t="s">
        <v>1863</v>
      </c>
      <c r="V2846" s="12" t="s">
        <v>122</v>
      </c>
      <c r="W2846" s="12" t="s">
        <v>122</v>
      </c>
      <c r="X2846" s="14" t="str">
        <f t="shared" si="44"/>
        <v>В</v>
      </c>
      <c r="Y2846" s="271">
        <f>Таблица1[[#This Row],[ID_intellix]]</f>
        <v>719</v>
      </c>
      <c r="Z2846" s="269" t="s">
        <v>1863</v>
      </c>
      <c r="AA2846" s="145">
        <f>IF(OR(Таблица1[[#This Row],[CARDIO_report]]&lt;&gt;0,Таблица1[[#This Row],[AI COMBO_report]]&lt;&gt;0,Таблица1[[#This Row],[OTC_report]]&lt;&gt;0),1,0)</f>
        <v>1</v>
      </c>
      <c r="AB2846" s="60" t="s">
        <v>1124</v>
      </c>
      <c r="AC2846" s="60" t="s">
        <v>1124</v>
      </c>
      <c r="AD2846" s="60" t="s">
        <v>1124</v>
      </c>
      <c r="AE2846" s="60" t="s">
        <v>1124</v>
      </c>
      <c r="AF2846" s="60"/>
      <c r="AG2846" s="60" t="s">
        <v>1124</v>
      </c>
      <c r="AH2846" s="60" t="s">
        <v>1124</v>
      </c>
      <c r="AI2846" s="60" t="s">
        <v>1124</v>
      </c>
      <c r="AJ2846" s="60" t="s">
        <v>1124</v>
      </c>
      <c r="AK2846" s="60" t="s">
        <v>1124</v>
      </c>
      <c r="AL2846" s="60" t="s">
        <v>1124</v>
      </c>
      <c r="AM2846" s="60" t="s">
        <v>1124</v>
      </c>
      <c r="AN2846" s="60" t="s">
        <v>1124</v>
      </c>
      <c r="AO2846" s="60"/>
      <c r="AP2846" s="35" t="s">
        <v>1917</v>
      </c>
      <c r="AQ2846" s="377">
        <v>0</v>
      </c>
      <c r="AR2846" s="378">
        <v>0</v>
      </c>
      <c r="AS2846" s="377">
        <v>0</v>
      </c>
      <c r="AT2846" s="378">
        <v>0</v>
      </c>
      <c r="AU2846" s="377">
        <v>0</v>
      </c>
      <c r="AV2846" s="377">
        <v>0</v>
      </c>
      <c r="AW2846" s="377">
        <v>0</v>
      </c>
      <c r="AX2846">
        <v>0</v>
      </c>
      <c r="AY2846">
        <v>0</v>
      </c>
    </row>
    <row r="2847" spans="1:54" ht="15.75" hidden="1" customHeight="1" x14ac:dyDescent="0.2">
      <c r="A2847" s="46">
        <v>720</v>
      </c>
      <c r="B2847" s="258" t="s">
        <v>7421</v>
      </c>
      <c r="C2847" t="s">
        <v>1128</v>
      </c>
      <c r="D2847" t="s">
        <v>1172</v>
      </c>
      <c r="E2847" t="s">
        <v>1821</v>
      </c>
      <c r="F2847" s="29" t="s">
        <v>2194</v>
      </c>
      <c r="G2847" s="53" t="s">
        <v>7422</v>
      </c>
      <c r="H2847" t="s">
        <v>2194</v>
      </c>
      <c r="I2847">
        <v>1</v>
      </c>
      <c r="J2847" t="s">
        <v>7423</v>
      </c>
      <c r="K2847" t="s">
        <v>1167</v>
      </c>
      <c r="L2847" t="s">
        <v>7424</v>
      </c>
      <c r="M2847" t="s">
        <v>2219</v>
      </c>
      <c r="N2847" s="34">
        <v>0</v>
      </c>
      <c r="O2847" s="34" t="s">
        <v>289</v>
      </c>
      <c r="P2847" s="34">
        <v>0</v>
      </c>
      <c r="Q2847" s="34" t="s">
        <v>2220</v>
      </c>
      <c r="R2847" s="34">
        <v>0</v>
      </c>
      <c r="S2847" s="48" t="s">
        <v>1123</v>
      </c>
      <c r="T2847" s="13" t="s">
        <v>122</v>
      </c>
      <c r="U2847" s="12" t="s">
        <v>122</v>
      </c>
      <c r="V2847" s="12" t="s">
        <v>122</v>
      </c>
      <c r="W2847" s="12" t="s">
        <v>122</v>
      </c>
      <c r="X2847" s="14" t="str">
        <f t="shared" si="44"/>
        <v>С</v>
      </c>
      <c r="Y2847" s="271">
        <f>Таблица1[[#This Row],[ID_intellix]]</f>
        <v>720</v>
      </c>
      <c r="Z2847" s="269" t="s">
        <v>122</v>
      </c>
      <c r="AA2847" s="145">
        <f>IF(OR(Таблица1[[#This Row],[CARDIO_report]]&lt;&gt;0,Таблица1[[#This Row],[AI COMBO_report]]&lt;&gt;0,Таблица1[[#This Row],[OTC_report]]&lt;&gt;0),1,0)</f>
        <v>0</v>
      </c>
      <c r="AB2847" s="60" t="s">
        <v>1124</v>
      </c>
      <c r="AC2847" s="60" t="s">
        <v>1124</v>
      </c>
      <c r="AD2847" s="60" t="s">
        <v>1124</v>
      </c>
      <c r="AE2847" s="60" t="s">
        <v>1124</v>
      </c>
      <c r="AF2847" s="60"/>
      <c r="AG2847" s="60" t="s">
        <v>1124</v>
      </c>
      <c r="AH2847" s="60" t="s">
        <v>1124</v>
      </c>
      <c r="AI2847" s="60" t="s">
        <v>1124</v>
      </c>
      <c r="AJ2847" s="60" t="s">
        <v>1124</v>
      </c>
      <c r="AK2847" s="60" t="s">
        <v>1124</v>
      </c>
      <c r="AL2847" s="60" t="s">
        <v>1124</v>
      </c>
      <c r="AM2847" s="60" t="s">
        <v>1124</v>
      </c>
      <c r="AN2847" s="60" t="s">
        <v>1124</v>
      </c>
      <c r="AO2847" s="60"/>
      <c r="AP2847" s="35" t="s">
        <v>1857</v>
      </c>
      <c r="AQ2847" s="377">
        <v>0</v>
      </c>
      <c r="AR2847" s="378">
        <v>0</v>
      </c>
      <c r="AS2847" s="377">
        <v>0</v>
      </c>
      <c r="AT2847" s="378">
        <v>0</v>
      </c>
      <c r="AU2847" s="377">
        <v>0</v>
      </c>
      <c r="AV2847" s="377">
        <v>0</v>
      </c>
      <c r="AW2847" s="377">
        <v>0</v>
      </c>
      <c r="AX2847">
        <v>0</v>
      </c>
      <c r="AY2847">
        <v>0</v>
      </c>
    </row>
    <row r="2848" spans="1:54" ht="15.75" hidden="1" customHeight="1" x14ac:dyDescent="0.2">
      <c r="A2848" s="46">
        <v>3375</v>
      </c>
      <c r="B2848" s="258" t="s">
        <v>7425</v>
      </c>
      <c r="C2848" t="s">
        <v>1128</v>
      </c>
      <c r="D2848" t="s">
        <v>1172</v>
      </c>
      <c r="E2848" t="s">
        <v>1821</v>
      </c>
      <c r="F2848" s="29" t="s">
        <v>2194</v>
      </c>
      <c r="G2848" s="53" t="s">
        <v>7426</v>
      </c>
      <c r="H2848" t="s">
        <v>2194</v>
      </c>
      <c r="I2848">
        <v>1</v>
      </c>
      <c r="J2848" t="s">
        <v>7427</v>
      </c>
      <c r="K2848" t="s">
        <v>1167</v>
      </c>
      <c r="L2848" t="s">
        <v>7428</v>
      </c>
      <c r="M2848" t="s">
        <v>2219</v>
      </c>
      <c r="N2848" s="34">
        <v>0</v>
      </c>
      <c r="O2848" s="34" t="s">
        <v>289</v>
      </c>
      <c r="P2848" s="34">
        <v>0</v>
      </c>
      <c r="Q2848" s="34" t="s">
        <v>2220</v>
      </c>
      <c r="R2848" s="34" t="s">
        <v>790</v>
      </c>
      <c r="S2848" s="48" t="s">
        <v>1123</v>
      </c>
      <c r="T2848" s="13" t="s">
        <v>122</v>
      </c>
      <c r="U2848" s="12" t="s">
        <v>1863</v>
      </c>
      <c r="V2848" s="12" t="s">
        <v>122</v>
      </c>
      <c r="W2848" s="12" t="s">
        <v>122</v>
      </c>
      <c r="X2848" s="14" t="str">
        <f t="shared" si="44"/>
        <v>В</v>
      </c>
      <c r="Y2848" s="271">
        <f>Таблица1[[#This Row],[ID_intellix]]</f>
        <v>3375</v>
      </c>
      <c r="Z2848" s="269" t="s">
        <v>122</v>
      </c>
      <c r="AA2848" s="145">
        <f>IF(OR(Таблица1[[#This Row],[CARDIO_report]]&lt;&gt;0,Таблица1[[#This Row],[AI COMBO_report]]&lt;&gt;0,Таблица1[[#This Row],[OTC_report]]&lt;&gt;0),1,0)</f>
        <v>1</v>
      </c>
      <c r="AB2848" s="60" t="s">
        <v>1124</v>
      </c>
      <c r="AC2848" s="60" t="s">
        <v>1124</v>
      </c>
      <c r="AD2848" s="60" t="s">
        <v>1124</v>
      </c>
      <c r="AE2848" s="60" t="s">
        <v>1124</v>
      </c>
      <c r="AF2848" s="60"/>
      <c r="AG2848" s="60" t="s">
        <v>1124</v>
      </c>
      <c r="AH2848" s="60" t="s">
        <v>1124</v>
      </c>
      <c r="AI2848" s="60" t="s">
        <v>1124</v>
      </c>
      <c r="AJ2848" s="60" t="s">
        <v>1124</v>
      </c>
      <c r="AK2848" s="60" t="s">
        <v>1124</v>
      </c>
      <c r="AL2848" s="60" t="s">
        <v>1124</v>
      </c>
      <c r="AM2848" s="60" t="s">
        <v>1124</v>
      </c>
      <c r="AN2848" s="60" t="s">
        <v>1124</v>
      </c>
      <c r="AO2848" s="60"/>
      <c r="AP2848" s="35" t="s">
        <v>1917</v>
      </c>
      <c r="AQ2848" s="377">
        <v>0</v>
      </c>
      <c r="AR2848" s="378">
        <v>0</v>
      </c>
      <c r="AS2848" s="377">
        <v>0</v>
      </c>
      <c r="AT2848" s="378">
        <v>0</v>
      </c>
      <c r="AU2848" s="377">
        <v>0</v>
      </c>
      <c r="AV2848" s="377">
        <v>0</v>
      </c>
      <c r="AW2848" s="377">
        <v>0</v>
      </c>
      <c r="AX2848">
        <v>0</v>
      </c>
      <c r="AY2848">
        <v>0</v>
      </c>
    </row>
    <row r="2849" spans="1:54" ht="15.75" hidden="1" customHeight="1" x14ac:dyDescent="0.2">
      <c r="A2849" s="46">
        <v>6946</v>
      </c>
      <c r="B2849" s="258" t="s">
        <v>7429</v>
      </c>
      <c r="C2849" t="s">
        <v>1128</v>
      </c>
      <c r="D2849" t="s">
        <v>1172</v>
      </c>
      <c r="E2849" t="s">
        <v>1821</v>
      </c>
      <c r="F2849" s="29" t="s">
        <v>2194</v>
      </c>
      <c r="G2849" s="53" t="s">
        <v>7430</v>
      </c>
      <c r="H2849" t="s">
        <v>2194</v>
      </c>
      <c r="I2849">
        <v>1</v>
      </c>
      <c r="J2849" t="s">
        <v>7431</v>
      </c>
      <c r="K2849" t="s">
        <v>1167</v>
      </c>
      <c r="L2849" t="s">
        <v>7432</v>
      </c>
      <c r="M2849" t="s">
        <v>2219</v>
      </c>
      <c r="N2849" s="34" t="s">
        <v>615</v>
      </c>
      <c r="O2849" s="34" t="s">
        <v>289</v>
      </c>
      <c r="P2849" s="34" t="s">
        <v>296</v>
      </c>
      <c r="Q2849" s="34" t="s">
        <v>2220</v>
      </c>
      <c r="R2849" s="34" t="s">
        <v>790</v>
      </c>
      <c r="S2849" s="48" t="s">
        <v>1123</v>
      </c>
      <c r="T2849" s="13" t="s">
        <v>1863</v>
      </c>
      <c r="U2849" s="12" t="s">
        <v>122</v>
      </c>
      <c r="V2849" s="12" t="s">
        <v>1863</v>
      </c>
      <c r="W2849" s="12" t="s">
        <v>122</v>
      </c>
      <c r="X2849" s="14" t="str">
        <f t="shared" si="44"/>
        <v>А</v>
      </c>
      <c r="Y2849" s="271">
        <f>Таблица1[[#This Row],[ID_intellix]]</f>
        <v>6946</v>
      </c>
      <c r="Z2849" s="269" t="s">
        <v>122</v>
      </c>
      <c r="AA2849" s="145">
        <f>IF(OR(Таблица1[[#This Row],[CARDIO_report]]&lt;&gt;0,Таблица1[[#This Row],[AI COMBO_report]]&lt;&gt;0,Таблица1[[#This Row],[OTC_report]]&lt;&gt;0),1,0)</f>
        <v>1</v>
      </c>
      <c r="AB2849" s="60" t="s">
        <v>1124</v>
      </c>
      <c r="AC2849" s="60" t="s">
        <v>1124</v>
      </c>
      <c r="AD2849" s="60" t="s">
        <v>1124</v>
      </c>
      <c r="AE2849" s="60" t="s">
        <v>1124</v>
      </c>
      <c r="AF2849" s="60"/>
      <c r="AG2849" s="60" t="s">
        <v>1124</v>
      </c>
      <c r="AH2849" s="60" t="s">
        <v>1124</v>
      </c>
      <c r="AI2849" s="60" t="s">
        <v>1124</v>
      </c>
      <c r="AJ2849" s="60" t="s">
        <v>1124</v>
      </c>
      <c r="AK2849" s="60" t="s">
        <v>1124</v>
      </c>
      <c r="AL2849" s="60" t="s">
        <v>1124</v>
      </c>
      <c r="AM2849" s="60" t="s">
        <v>1124</v>
      </c>
      <c r="AN2849" s="60" t="s">
        <v>1124</v>
      </c>
      <c r="AO2849" s="60"/>
      <c r="AP2849" s="35" t="s">
        <v>1917</v>
      </c>
      <c r="AQ2849" s="377">
        <v>0</v>
      </c>
      <c r="AR2849" s="378">
        <v>0</v>
      </c>
      <c r="AS2849" s="377">
        <v>0</v>
      </c>
      <c r="AT2849" s="378">
        <v>0</v>
      </c>
      <c r="AU2849" s="377">
        <v>0</v>
      </c>
      <c r="AV2849" s="377">
        <v>0</v>
      </c>
      <c r="AW2849" s="377">
        <v>0</v>
      </c>
      <c r="AX2849">
        <v>0</v>
      </c>
      <c r="AY2849">
        <v>0</v>
      </c>
    </row>
    <row r="2850" spans="1:54" ht="15.75" hidden="1" customHeight="1" x14ac:dyDescent="0.2">
      <c r="A2850" s="46">
        <v>3142</v>
      </c>
      <c r="B2850" s="258" t="s">
        <v>7433</v>
      </c>
      <c r="C2850" t="s">
        <v>1128</v>
      </c>
      <c r="D2850" t="s">
        <v>1166</v>
      </c>
      <c r="E2850" t="s">
        <v>1821</v>
      </c>
      <c r="F2850" s="29" t="s">
        <v>2194</v>
      </c>
      <c r="G2850" s="47">
        <v>11</v>
      </c>
      <c r="H2850" t="s">
        <v>2194</v>
      </c>
      <c r="I2850">
        <v>1</v>
      </c>
      <c r="J2850" t="s">
        <v>7434</v>
      </c>
      <c r="K2850" t="s">
        <v>1167</v>
      </c>
      <c r="L2850" t="s">
        <v>7435</v>
      </c>
      <c r="M2850" t="s">
        <v>2219</v>
      </c>
      <c r="N2850" s="34" t="s">
        <v>411</v>
      </c>
      <c r="O2850" s="34" t="s">
        <v>289</v>
      </c>
      <c r="P2850" s="34">
        <v>0</v>
      </c>
      <c r="Q2850" s="34" t="s">
        <v>2220</v>
      </c>
      <c r="R2850" s="34" t="s">
        <v>914</v>
      </c>
      <c r="S2850" s="48" t="s">
        <v>1123</v>
      </c>
      <c r="T2850" s="13" t="s">
        <v>1863</v>
      </c>
      <c r="U2850" s="12" t="s">
        <v>1863</v>
      </c>
      <c r="V2850" s="12" t="s">
        <v>122</v>
      </c>
      <c r="W2850" s="12" t="s">
        <v>122</v>
      </c>
      <c r="X2850" s="14" t="str">
        <f t="shared" si="44"/>
        <v>А</v>
      </c>
      <c r="Y2850" s="271">
        <f>Таблица1[[#This Row],[ID_intellix]]</f>
        <v>3142</v>
      </c>
      <c r="Z2850" s="269" t="s">
        <v>122</v>
      </c>
      <c r="AA2850" s="145">
        <f>IF(OR(Таблица1[[#This Row],[CARDIO_report]]&lt;&gt;0,Таблица1[[#This Row],[AI COMBO_report]]&lt;&gt;0,Таблица1[[#This Row],[OTC_report]]&lt;&gt;0),1,0)</f>
        <v>1</v>
      </c>
      <c r="AB2850" s="60" t="s">
        <v>1124</v>
      </c>
      <c r="AC2850" s="60" t="s">
        <v>1124</v>
      </c>
      <c r="AD2850" s="60" t="s">
        <v>1124</v>
      </c>
      <c r="AE2850" s="60" t="s">
        <v>1124</v>
      </c>
      <c r="AF2850" s="60"/>
      <c r="AG2850" s="60" t="s">
        <v>1124</v>
      </c>
      <c r="AH2850" s="60" t="s">
        <v>1124</v>
      </c>
      <c r="AI2850" s="60" t="s">
        <v>1124</v>
      </c>
      <c r="AJ2850" s="60" t="s">
        <v>1124</v>
      </c>
      <c r="AK2850" s="60" t="s">
        <v>1124</v>
      </c>
      <c r="AL2850" s="60" t="s">
        <v>1124</v>
      </c>
      <c r="AM2850" s="60" t="s">
        <v>1124</v>
      </c>
      <c r="AN2850" s="60" t="s">
        <v>1124</v>
      </c>
      <c r="AO2850" s="60"/>
      <c r="AP2850" s="35" t="s">
        <v>1857</v>
      </c>
      <c r="AQ2850" s="377">
        <v>0</v>
      </c>
      <c r="AR2850" s="378">
        <v>0</v>
      </c>
      <c r="AS2850" s="377">
        <v>0</v>
      </c>
      <c r="AT2850" s="378">
        <v>0</v>
      </c>
      <c r="AU2850" s="377">
        <v>0</v>
      </c>
      <c r="AV2850" s="377">
        <v>0</v>
      </c>
      <c r="AW2850" s="377">
        <v>0</v>
      </c>
      <c r="AX2850">
        <v>0</v>
      </c>
      <c r="AY2850">
        <v>0</v>
      </c>
    </row>
    <row r="2851" spans="1:54" ht="15.75" hidden="1" customHeight="1" x14ac:dyDescent="0.2">
      <c r="A2851" s="46">
        <v>2956</v>
      </c>
      <c r="B2851" s="258" t="s">
        <v>7439</v>
      </c>
      <c r="C2851" t="s">
        <v>1128</v>
      </c>
      <c r="D2851" t="s">
        <v>1501</v>
      </c>
      <c r="E2851" t="s">
        <v>1821</v>
      </c>
      <c r="F2851" s="29" t="s">
        <v>2194</v>
      </c>
      <c r="G2851" s="53" t="s">
        <v>7440</v>
      </c>
      <c r="H2851" t="s">
        <v>2194</v>
      </c>
      <c r="I2851">
        <v>1</v>
      </c>
      <c r="J2851" t="s">
        <v>7441</v>
      </c>
      <c r="K2851" t="s">
        <v>1167</v>
      </c>
      <c r="L2851" t="s">
        <v>7442</v>
      </c>
      <c r="M2851" t="s">
        <v>2219</v>
      </c>
      <c r="N2851" s="34">
        <v>0</v>
      </c>
      <c r="O2851" s="34" t="s">
        <v>289</v>
      </c>
      <c r="P2851" s="34" t="s">
        <v>296</v>
      </c>
      <c r="Q2851" s="34" t="s">
        <v>2220</v>
      </c>
      <c r="R2851" s="34" t="s">
        <v>790</v>
      </c>
      <c r="S2851" s="48" t="s">
        <v>1123</v>
      </c>
      <c r="T2851" s="13" t="s">
        <v>122</v>
      </c>
      <c r="U2851" s="12" t="s">
        <v>122</v>
      </c>
      <c r="V2851" s="12" t="s">
        <v>122</v>
      </c>
      <c r="W2851" s="12" t="s">
        <v>122</v>
      </c>
      <c r="X2851" s="14" t="str">
        <f t="shared" si="44"/>
        <v>С</v>
      </c>
      <c r="Y2851" s="271">
        <f>Таблица1[[#This Row],[ID_intellix]]</f>
        <v>2956</v>
      </c>
      <c r="Z2851" s="269" t="s">
        <v>122</v>
      </c>
      <c r="AA2851" s="145">
        <f>IF(OR(Таблица1[[#This Row],[CARDIO_report]]&lt;&gt;0,Таблица1[[#This Row],[AI COMBO_report]]&lt;&gt;0,Таблица1[[#This Row],[OTC_report]]&lt;&gt;0),1,0)</f>
        <v>1</v>
      </c>
      <c r="AB2851" s="60" t="s">
        <v>1124</v>
      </c>
      <c r="AC2851" s="60" t="s">
        <v>1124</v>
      </c>
      <c r="AD2851" s="60" t="s">
        <v>1124</v>
      </c>
      <c r="AE2851" s="60" t="s">
        <v>1124</v>
      </c>
      <c r="AF2851" s="60"/>
      <c r="AG2851" s="60" t="s">
        <v>1124</v>
      </c>
      <c r="AH2851" s="60" t="s">
        <v>1124</v>
      </c>
      <c r="AI2851" s="60" t="s">
        <v>1124</v>
      </c>
      <c r="AJ2851" s="60" t="s">
        <v>1124</v>
      </c>
      <c r="AK2851" s="60" t="s">
        <v>1124</v>
      </c>
      <c r="AL2851" s="60" t="s">
        <v>1124</v>
      </c>
      <c r="AM2851" s="60" t="s">
        <v>1124</v>
      </c>
      <c r="AN2851" s="60" t="s">
        <v>1124</v>
      </c>
      <c r="AO2851" s="60"/>
      <c r="AP2851" s="35" t="s">
        <v>1825</v>
      </c>
      <c r="AQ2851" s="377">
        <v>0</v>
      </c>
      <c r="AR2851" s="378">
        <v>0</v>
      </c>
      <c r="AS2851" s="377">
        <v>0</v>
      </c>
      <c r="AT2851" s="378">
        <v>0</v>
      </c>
      <c r="AU2851" s="377">
        <v>0</v>
      </c>
      <c r="AV2851" s="377">
        <v>0</v>
      </c>
      <c r="AW2851" s="377">
        <v>0</v>
      </c>
      <c r="AX2851">
        <v>0</v>
      </c>
      <c r="AY2851">
        <v>0</v>
      </c>
    </row>
    <row r="2852" spans="1:54" ht="15.75" hidden="1" customHeight="1" x14ac:dyDescent="0.2">
      <c r="A2852" s="46">
        <v>2965</v>
      </c>
      <c r="B2852" s="258" t="s">
        <v>7443</v>
      </c>
      <c r="C2852" t="s">
        <v>1128</v>
      </c>
      <c r="D2852" t="s">
        <v>1172</v>
      </c>
      <c r="E2852" t="s">
        <v>1821</v>
      </c>
      <c r="F2852" s="29" t="s">
        <v>2194</v>
      </c>
      <c r="G2852" s="53" t="s">
        <v>7444</v>
      </c>
      <c r="H2852" t="s">
        <v>2194</v>
      </c>
      <c r="I2852">
        <v>1</v>
      </c>
      <c r="J2852" t="s">
        <v>7445</v>
      </c>
      <c r="K2852" t="s">
        <v>1167</v>
      </c>
      <c r="L2852" t="s">
        <v>7446</v>
      </c>
      <c r="M2852" t="s">
        <v>2219</v>
      </c>
      <c r="N2852" s="34">
        <v>0</v>
      </c>
      <c r="O2852" s="34" t="s">
        <v>289</v>
      </c>
      <c r="P2852" s="34">
        <v>0</v>
      </c>
      <c r="Q2852" s="34" t="s">
        <v>2220</v>
      </c>
      <c r="R2852" s="34" t="s">
        <v>914</v>
      </c>
      <c r="S2852" s="48" t="s">
        <v>1123</v>
      </c>
      <c r="T2852" s="13" t="s">
        <v>122</v>
      </c>
      <c r="U2852" s="12" t="s">
        <v>122</v>
      </c>
      <c r="V2852" s="12" t="s">
        <v>122</v>
      </c>
      <c r="W2852" s="12" t="s">
        <v>122</v>
      </c>
      <c r="X2852" s="14" t="str">
        <f t="shared" si="44"/>
        <v>С</v>
      </c>
      <c r="Y2852" s="271">
        <f>Таблица1[[#This Row],[ID_intellix]]</f>
        <v>2965</v>
      </c>
      <c r="Z2852" s="269" t="s">
        <v>122</v>
      </c>
      <c r="AA2852" s="145">
        <f>IF(OR(Таблица1[[#This Row],[CARDIO_report]]&lt;&gt;0,Таблица1[[#This Row],[AI COMBO_report]]&lt;&gt;0,Таблица1[[#This Row],[OTC_report]]&lt;&gt;0),1,0)</f>
        <v>1</v>
      </c>
      <c r="AB2852" s="60" t="s">
        <v>1124</v>
      </c>
      <c r="AC2852" s="60" t="s">
        <v>1124</v>
      </c>
      <c r="AD2852" s="60" t="s">
        <v>1124</v>
      </c>
      <c r="AE2852" s="60" t="s">
        <v>1124</v>
      </c>
      <c r="AF2852" s="60"/>
      <c r="AG2852" s="60" t="s">
        <v>1124</v>
      </c>
      <c r="AH2852" s="60" t="s">
        <v>1124</v>
      </c>
      <c r="AI2852" s="60" t="s">
        <v>1124</v>
      </c>
      <c r="AJ2852" s="60" t="s">
        <v>1124</v>
      </c>
      <c r="AK2852" s="60" t="s">
        <v>1124</v>
      </c>
      <c r="AL2852" s="60" t="s">
        <v>1124</v>
      </c>
      <c r="AM2852" s="60" t="s">
        <v>1124</v>
      </c>
      <c r="AN2852" s="60" t="s">
        <v>1124</v>
      </c>
      <c r="AO2852" s="60"/>
      <c r="AP2852" s="35" t="s">
        <v>1857</v>
      </c>
      <c r="AQ2852" s="377">
        <v>0</v>
      </c>
      <c r="AR2852" s="378">
        <v>0</v>
      </c>
      <c r="AS2852" s="377">
        <v>0</v>
      </c>
      <c r="AT2852" s="378">
        <v>0</v>
      </c>
      <c r="AU2852" s="377">
        <v>0</v>
      </c>
      <c r="AV2852" s="377">
        <v>0</v>
      </c>
      <c r="AW2852" s="377">
        <v>0</v>
      </c>
      <c r="AX2852">
        <v>0</v>
      </c>
      <c r="AY2852">
        <v>0</v>
      </c>
    </row>
    <row r="2853" spans="1:54" ht="15.75" hidden="1" customHeight="1" x14ac:dyDescent="0.2">
      <c r="A2853" s="46">
        <v>536</v>
      </c>
      <c r="B2853" s="258" t="s">
        <v>7447</v>
      </c>
      <c r="C2853" t="s">
        <v>1128</v>
      </c>
      <c r="D2853" t="s">
        <v>1166</v>
      </c>
      <c r="E2853" t="s">
        <v>1821</v>
      </c>
      <c r="F2853" s="29" t="s">
        <v>2194</v>
      </c>
      <c r="G2853" s="53" t="s">
        <v>7448</v>
      </c>
      <c r="H2853" t="s">
        <v>2194</v>
      </c>
      <c r="I2853">
        <v>1</v>
      </c>
      <c r="J2853" t="s">
        <v>7449</v>
      </c>
      <c r="K2853" t="s">
        <v>1167</v>
      </c>
      <c r="L2853" t="s">
        <v>7450</v>
      </c>
      <c r="M2853">
        <v>0</v>
      </c>
      <c r="N2853" s="34">
        <v>0</v>
      </c>
      <c r="O2853" s="34" t="s">
        <v>68</v>
      </c>
      <c r="P2853" s="34">
        <v>0</v>
      </c>
      <c r="Q2853" s="34" t="s">
        <v>760</v>
      </c>
      <c r="R2853" s="34" t="s">
        <v>914</v>
      </c>
      <c r="S2853" s="48" t="s">
        <v>1123</v>
      </c>
      <c r="T2853" s="13">
        <v>0</v>
      </c>
      <c r="U2853" s="12">
        <v>0</v>
      </c>
      <c r="V2853" s="12">
        <v>0</v>
      </c>
      <c r="W2853" s="12">
        <v>0</v>
      </c>
      <c r="X2853" s="14" t="str">
        <f t="shared" si="44"/>
        <v>С</v>
      </c>
      <c r="Y2853" s="271">
        <f>Таблица1[[#This Row],[ID_intellix]]</f>
        <v>536</v>
      </c>
      <c r="Z2853" s="269" t="s">
        <v>122</v>
      </c>
      <c r="AA2853" s="145">
        <f>IF(OR(Таблица1[[#This Row],[CARDIO_report]]&lt;&gt;0,Таблица1[[#This Row],[AI COMBO_report]]&lt;&gt;0,Таблица1[[#This Row],[OTC_report]]&lt;&gt;0),1,0)</f>
        <v>1</v>
      </c>
      <c r="AB2853" s="60" t="s">
        <v>1124</v>
      </c>
      <c r="AC2853" s="60" t="s">
        <v>1124</v>
      </c>
      <c r="AD2853" s="60" t="s">
        <v>1124</v>
      </c>
      <c r="AE2853" s="60"/>
      <c r="AF2853" s="60"/>
      <c r="AG2853" s="60" t="s">
        <v>1124</v>
      </c>
      <c r="AH2853" s="60" t="s">
        <v>1124</v>
      </c>
      <c r="AI2853" s="60" t="s">
        <v>1124</v>
      </c>
      <c r="AJ2853" s="60" t="s">
        <v>1124</v>
      </c>
      <c r="AK2853" s="60" t="s">
        <v>1124</v>
      </c>
      <c r="AL2853" s="60" t="s">
        <v>1124</v>
      </c>
      <c r="AM2853" s="60" t="s">
        <v>1124</v>
      </c>
      <c r="AN2853" s="60" t="s">
        <v>1124</v>
      </c>
      <c r="AO2853" s="60"/>
      <c r="AP2853" s="35" t="s">
        <v>1825</v>
      </c>
      <c r="AQ2853" s="377">
        <v>0</v>
      </c>
      <c r="AR2853" s="378">
        <v>0</v>
      </c>
      <c r="AS2853" s="377">
        <v>0</v>
      </c>
      <c r="AT2853" s="378">
        <v>0</v>
      </c>
      <c r="AU2853">
        <v>0</v>
      </c>
      <c r="AV2853">
        <v>0</v>
      </c>
      <c r="AW2853">
        <v>0</v>
      </c>
      <c r="AX2853">
        <v>0</v>
      </c>
      <c r="AY2853">
        <v>0</v>
      </c>
    </row>
    <row r="2854" spans="1:54" ht="15.75" hidden="1" customHeight="1" x14ac:dyDescent="0.2">
      <c r="A2854" s="46">
        <v>2493</v>
      </c>
      <c r="B2854" s="258" t="s">
        <v>7486</v>
      </c>
      <c r="C2854" t="s">
        <v>1128</v>
      </c>
      <c r="D2854" t="s">
        <v>1477</v>
      </c>
      <c r="E2854" t="s">
        <v>1821</v>
      </c>
      <c r="F2854" s="29" t="s">
        <v>2194</v>
      </c>
      <c r="G2854" s="53" t="s">
        <v>7487</v>
      </c>
      <c r="H2854" t="s">
        <v>2194</v>
      </c>
      <c r="I2854">
        <v>1</v>
      </c>
      <c r="J2854" t="s">
        <v>7488</v>
      </c>
      <c r="K2854" t="s">
        <v>1167</v>
      </c>
      <c r="L2854" t="s">
        <v>7489</v>
      </c>
      <c r="M2854" t="s">
        <v>2219</v>
      </c>
      <c r="N2854" s="34">
        <v>0</v>
      </c>
      <c r="O2854" s="34" t="s">
        <v>289</v>
      </c>
      <c r="P2854" s="34">
        <v>0</v>
      </c>
      <c r="Q2854" s="34" t="s">
        <v>2220</v>
      </c>
      <c r="R2854" s="34" t="s">
        <v>914</v>
      </c>
      <c r="S2854" s="48" t="s">
        <v>1123</v>
      </c>
      <c r="T2854" s="13" t="s">
        <v>1863</v>
      </c>
      <c r="U2854" s="12" t="s">
        <v>122</v>
      </c>
      <c r="V2854" s="12" t="s">
        <v>1863</v>
      </c>
      <c r="W2854" s="12" t="s">
        <v>122</v>
      </c>
      <c r="X2854" s="14" t="str">
        <f t="shared" si="44"/>
        <v>А</v>
      </c>
      <c r="Y2854" s="271">
        <f>Таблица1[[#This Row],[ID_intellix]]</f>
        <v>2493</v>
      </c>
      <c r="Z2854" s="269" t="s">
        <v>122</v>
      </c>
      <c r="AA2854" s="145">
        <f>IF(OR(Таблица1[[#This Row],[CARDIO_report]]&lt;&gt;0,Таблица1[[#This Row],[AI COMBO_report]]&lt;&gt;0,Таблица1[[#This Row],[OTC_report]]&lt;&gt;0),1,0)</f>
        <v>1</v>
      </c>
      <c r="AB2854" s="60" t="s">
        <v>1124</v>
      </c>
      <c r="AC2854" s="60" t="s">
        <v>1124</v>
      </c>
      <c r="AD2854" s="60" t="s">
        <v>1124</v>
      </c>
      <c r="AE2854" s="60" t="s">
        <v>1124</v>
      </c>
      <c r="AF2854" s="60"/>
      <c r="AG2854" s="60" t="s">
        <v>1124</v>
      </c>
      <c r="AH2854" s="60" t="s">
        <v>1124</v>
      </c>
      <c r="AI2854" s="60" t="s">
        <v>1124</v>
      </c>
      <c r="AJ2854" s="60" t="s">
        <v>1124</v>
      </c>
      <c r="AK2854" s="60" t="s">
        <v>1124</v>
      </c>
      <c r="AL2854" s="60" t="s">
        <v>1124</v>
      </c>
      <c r="AM2854" s="60" t="s">
        <v>1124</v>
      </c>
      <c r="AN2854" s="60" t="s">
        <v>1124</v>
      </c>
      <c r="AO2854" s="60"/>
      <c r="AP2854" s="35" t="s">
        <v>1917</v>
      </c>
      <c r="AQ2854" s="377">
        <v>0</v>
      </c>
      <c r="AR2854" s="378">
        <v>0</v>
      </c>
      <c r="AS2854" s="377">
        <v>0</v>
      </c>
      <c r="AT2854" s="378">
        <v>0</v>
      </c>
      <c r="AU2854" s="377">
        <v>0</v>
      </c>
      <c r="AV2854" s="377">
        <v>0</v>
      </c>
      <c r="AW2854" s="377">
        <v>0</v>
      </c>
      <c r="AX2854">
        <v>0</v>
      </c>
      <c r="AY2854">
        <v>0</v>
      </c>
    </row>
    <row r="2855" spans="1:54" ht="15.75" hidden="1" customHeight="1" x14ac:dyDescent="0.2">
      <c r="A2855" s="46">
        <v>544</v>
      </c>
      <c r="B2855" s="258" t="s">
        <v>7560</v>
      </c>
      <c r="C2855" t="s">
        <v>1128</v>
      </c>
      <c r="D2855" t="s">
        <v>1173</v>
      </c>
      <c r="E2855" t="s">
        <v>1821</v>
      </c>
      <c r="F2855" s="29" t="s">
        <v>2194</v>
      </c>
      <c r="G2855" s="53">
        <v>20</v>
      </c>
      <c r="H2855" t="s">
        <v>2194</v>
      </c>
      <c r="I2855">
        <v>1</v>
      </c>
      <c r="J2855" t="s">
        <v>7561</v>
      </c>
      <c r="K2855" t="s">
        <v>1167</v>
      </c>
      <c r="L2855" t="s">
        <v>7562</v>
      </c>
      <c r="M2855" t="s">
        <v>2219</v>
      </c>
      <c r="N2855" s="34" t="s">
        <v>373</v>
      </c>
      <c r="O2855" s="34" t="s">
        <v>289</v>
      </c>
      <c r="P2855" s="34" t="s">
        <v>296</v>
      </c>
      <c r="Q2855" s="34" t="s">
        <v>2220</v>
      </c>
      <c r="R2855" s="34" t="s">
        <v>914</v>
      </c>
      <c r="S2855" s="48" t="s">
        <v>1123</v>
      </c>
      <c r="T2855" s="13" t="s">
        <v>1863</v>
      </c>
      <c r="U2855" s="12" t="s">
        <v>122</v>
      </c>
      <c r="V2855" s="12" t="s">
        <v>122</v>
      </c>
      <c r="W2855" s="12" t="s">
        <v>1863</v>
      </c>
      <c r="X2855" s="14" t="str">
        <f t="shared" si="44"/>
        <v>А</v>
      </c>
      <c r="Y2855" s="271">
        <f>Таблица1[[#This Row],[ID_intellix]]</f>
        <v>544</v>
      </c>
      <c r="Z2855" s="269" t="s">
        <v>122</v>
      </c>
      <c r="AA2855" s="145">
        <f>IF(OR(Таблица1[[#This Row],[CARDIO_report]]&lt;&gt;0,Таблица1[[#This Row],[AI COMBO_report]]&lt;&gt;0,Таблица1[[#This Row],[OTC_report]]&lt;&gt;0),1,0)</f>
        <v>1</v>
      </c>
      <c r="AB2855" s="60" t="s">
        <v>1124</v>
      </c>
      <c r="AC2855" s="60" t="s">
        <v>1124</v>
      </c>
      <c r="AD2855" s="60" t="s">
        <v>1124</v>
      </c>
      <c r="AE2855" s="60" t="s">
        <v>1124</v>
      </c>
      <c r="AF2855" s="60"/>
      <c r="AG2855" s="60" t="s">
        <v>1124</v>
      </c>
      <c r="AH2855" s="60" t="s">
        <v>1124</v>
      </c>
      <c r="AI2855" s="60" t="s">
        <v>1124</v>
      </c>
      <c r="AJ2855" s="60" t="s">
        <v>1124</v>
      </c>
      <c r="AK2855" s="60" t="s">
        <v>1124</v>
      </c>
      <c r="AL2855" s="60" t="s">
        <v>1124</v>
      </c>
      <c r="AM2855" s="60" t="s">
        <v>1124</v>
      </c>
      <c r="AN2855" s="60" t="s">
        <v>1124</v>
      </c>
      <c r="AO2855" s="60"/>
      <c r="AP2855" s="35" t="s">
        <v>1917</v>
      </c>
      <c r="AQ2855" s="377">
        <v>0</v>
      </c>
      <c r="AR2855" s="378">
        <v>0</v>
      </c>
      <c r="AS2855" s="377">
        <v>0</v>
      </c>
      <c r="AT2855" s="378">
        <v>0</v>
      </c>
      <c r="AU2855" s="377">
        <v>0</v>
      </c>
      <c r="AV2855" s="377">
        <v>0</v>
      </c>
      <c r="AW2855" s="377">
        <v>0</v>
      </c>
      <c r="AX2855">
        <v>0</v>
      </c>
      <c r="AY2855">
        <v>0</v>
      </c>
    </row>
    <row r="2856" spans="1:54" ht="15.75" hidden="1" customHeight="1" x14ac:dyDescent="0.2">
      <c r="A2856" s="46">
        <v>1545</v>
      </c>
      <c r="B2856" s="258" t="s">
        <v>7563</v>
      </c>
      <c r="C2856" t="s">
        <v>1128</v>
      </c>
      <c r="D2856" t="s">
        <v>1173</v>
      </c>
      <c r="E2856" t="s">
        <v>1821</v>
      </c>
      <c r="F2856" s="29" t="s">
        <v>2194</v>
      </c>
      <c r="G2856" s="53" t="s">
        <v>7276</v>
      </c>
      <c r="H2856" t="s">
        <v>2194</v>
      </c>
      <c r="I2856">
        <v>1</v>
      </c>
      <c r="J2856" t="s">
        <v>7564</v>
      </c>
      <c r="K2856" t="s">
        <v>1167</v>
      </c>
      <c r="L2856" t="s">
        <v>1474</v>
      </c>
      <c r="M2856" t="s">
        <v>2219</v>
      </c>
      <c r="N2856" s="34">
        <v>0</v>
      </c>
      <c r="O2856" s="34" t="s">
        <v>289</v>
      </c>
      <c r="P2856" s="34">
        <v>0</v>
      </c>
      <c r="Q2856" s="34" t="s">
        <v>2220</v>
      </c>
      <c r="R2856" s="34" t="s">
        <v>914</v>
      </c>
      <c r="S2856" s="48" t="s">
        <v>1123</v>
      </c>
      <c r="T2856" s="13" t="s">
        <v>1863</v>
      </c>
      <c r="U2856" s="12" t="s">
        <v>1863</v>
      </c>
      <c r="V2856" s="12" t="s">
        <v>122</v>
      </c>
      <c r="W2856" s="12" t="s">
        <v>122</v>
      </c>
      <c r="X2856" s="14" t="str">
        <f t="shared" si="44"/>
        <v>А</v>
      </c>
      <c r="Y2856" s="271">
        <f>Таблица1[[#This Row],[ID_intellix]]</f>
        <v>1545</v>
      </c>
      <c r="Z2856" s="269" t="s">
        <v>1863</v>
      </c>
      <c r="AA2856" s="145">
        <f>IF(OR(Таблица1[[#This Row],[CARDIO_report]]&lt;&gt;0,Таблица1[[#This Row],[AI COMBO_report]]&lt;&gt;0,Таблица1[[#This Row],[OTC_report]]&lt;&gt;0),1,0)</f>
        <v>1</v>
      </c>
      <c r="AB2856" s="60" t="s">
        <v>1124</v>
      </c>
      <c r="AC2856" s="60" t="s">
        <v>1124</v>
      </c>
      <c r="AD2856" s="60" t="s">
        <v>1124</v>
      </c>
      <c r="AE2856" s="60" t="s">
        <v>1124</v>
      </c>
      <c r="AF2856" s="60"/>
      <c r="AG2856" s="60" t="s">
        <v>1124</v>
      </c>
      <c r="AH2856" s="60" t="s">
        <v>1124</v>
      </c>
      <c r="AI2856" s="60" t="s">
        <v>1124</v>
      </c>
      <c r="AJ2856" s="60" t="s">
        <v>1124</v>
      </c>
      <c r="AK2856" s="60" t="s">
        <v>1124</v>
      </c>
      <c r="AL2856" s="60" t="s">
        <v>1124</v>
      </c>
      <c r="AM2856" s="60" t="s">
        <v>1124</v>
      </c>
      <c r="AN2856" s="60" t="s">
        <v>1124</v>
      </c>
      <c r="AO2856" s="60"/>
      <c r="AP2856" s="35" t="s">
        <v>1917</v>
      </c>
      <c r="AQ2856" s="377">
        <v>0</v>
      </c>
      <c r="AR2856" s="378">
        <v>0</v>
      </c>
      <c r="AS2856" s="377">
        <v>0</v>
      </c>
      <c r="AT2856" s="378">
        <v>0</v>
      </c>
      <c r="AU2856" s="377">
        <v>0</v>
      </c>
      <c r="AV2856" s="377">
        <v>0</v>
      </c>
      <c r="AW2856" s="377">
        <v>0</v>
      </c>
      <c r="AX2856">
        <v>0</v>
      </c>
      <c r="AY2856">
        <v>0</v>
      </c>
    </row>
    <row r="2857" spans="1:54" ht="15.75" hidden="1" customHeight="1" x14ac:dyDescent="0.2">
      <c r="A2857" s="46">
        <v>7379</v>
      </c>
      <c r="B2857" s="258" t="s">
        <v>7565</v>
      </c>
      <c r="C2857" t="s">
        <v>1128</v>
      </c>
      <c r="D2857" t="s">
        <v>1173</v>
      </c>
      <c r="E2857" t="s">
        <v>1821</v>
      </c>
      <c r="F2857" s="29" t="s">
        <v>2194</v>
      </c>
      <c r="G2857" s="53" t="s">
        <v>6949</v>
      </c>
      <c r="H2857" t="s">
        <v>2194</v>
      </c>
      <c r="I2857">
        <v>1</v>
      </c>
      <c r="J2857" t="s">
        <v>7566</v>
      </c>
      <c r="K2857" t="s">
        <v>1167</v>
      </c>
      <c r="L2857" t="s">
        <v>7567</v>
      </c>
      <c r="M2857" t="s">
        <v>2219</v>
      </c>
      <c r="N2857" s="34" t="s">
        <v>373</v>
      </c>
      <c r="O2857" s="34" t="s">
        <v>289</v>
      </c>
      <c r="P2857" s="34" t="s">
        <v>296</v>
      </c>
      <c r="Q2857" s="34" t="s">
        <v>2220</v>
      </c>
      <c r="R2857" s="34" t="s">
        <v>914</v>
      </c>
      <c r="S2857" s="48" t="s">
        <v>1123</v>
      </c>
      <c r="T2857" s="13" t="s">
        <v>1863</v>
      </c>
      <c r="U2857" s="12" t="s">
        <v>1863</v>
      </c>
      <c r="V2857" s="12" t="s">
        <v>1863</v>
      </c>
      <c r="W2857" s="12" t="s">
        <v>122</v>
      </c>
      <c r="X2857" s="14" t="str">
        <f t="shared" si="44"/>
        <v>А</v>
      </c>
      <c r="Y2857" s="271">
        <f>Таблица1[[#This Row],[ID_intellix]]</f>
        <v>7379</v>
      </c>
      <c r="Z2857" s="269" t="s">
        <v>122</v>
      </c>
      <c r="AA2857" s="145">
        <f>IF(OR(Таблица1[[#This Row],[CARDIO_report]]&lt;&gt;0,Таблица1[[#This Row],[AI COMBO_report]]&lt;&gt;0,Таблица1[[#This Row],[OTC_report]]&lt;&gt;0),1,0)</f>
        <v>1</v>
      </c>
      <c r="AB2857" s="60" t="s">
        <v>1124</v>
      </c>
      <c r="AC2857" s="60" t="s">
        <v>1124</v>
      </c>
      <c r="AD2857" s="60" t="s">
        <v>1124</v>
      </c>
      <c r="AE2857" s="60" t="s">
        <v>1124</v>
      </c>
      <c r="AF2857" s="60"/>
      <c r="AG2857" s="60" t="s">
        <v>1124</v>
      </c>
      <c r="AH2857" s="60" t="s">
        <v>1124</v>
      </c>
      <c r="AI2857" s="60" t="s">
        <v>1124</v>
      </c>
      <c r="AJ2857" s="60" t="s">
        <v>1124</v>
      </c>
      <c r="AK2857" s="60" t="s">
        <v>1124</v>
      </c>
      <c r="AL2857" s="60" t="s">
        <v>1124</v>
      </c>
      <c r="AM2857" s="60" t="s">
        <v>1124</v>
      </c>
      <c r="AN2857" s="60" t="s">
        <v>1124</v>
      </c>
      <c r="AO2857" s="60"/>
      <c r="AP2857" s="35" t="s">
        <v>1917</v>
      </c>
      <c r="AQ2857" s="377">
        <v>0</v>
      </c>
      <c r="AR2857" s="378">
        <v>0</v>
      </c>
      <c r="AS2857" s="377">
        <v>0</v>
      </c>
      <c r="AT2857" s="378">
        <v>0</v>
      </c>
      <c r="AU2857" s="377">
        <v>0</v>
      </c>
      <c r="AV2857" s="377">
        <v>0</v>
      </c>
      <c r="AW2857" s="377">
        <v>0</v>
      </c>
      <c r="AX2857">
        <v>0</v>
      </c>
      <c r="AY2857">
        <v>0</v>
      </c>
    </row>
    <row r="2858" spans="1:54" ht="15.75" hidden="1" customHeight="1" x14ac:dyDescent="0.2">
      <c r="A2858" s="46">
        <v>546</v>
      </c>
      <c r="B2858" s="258" t="s">
        <v>7579</v>
      </c>
      <c r="C2858" t="s">
        <v>1128</v>
      </c>
      <c r="D2858" t="s">
        <v>1166</v>
      </c>
      <c r="E2858" t="s">
        <v>1821</v>
      </c>
      <c r="F2858" s="29" t="s">
        <v>2194</v>
      </c>
      <c r="G2858" s="53">
        <v>22</v>
      </c>
      <c r="H2858" t="s">
        <v>2194</v>
      </c>
      <c r="I2858">
        <v>1</v>
      </c>
      <c r="J2858" t="s">
        <v>7580</v>
      </c>
      <c r="K2858" t="s">
        <v>1167</v>
      </c>
      <c r="L2858" t="s">
        <v>7581</v>
      </c>
      <c r="M2858" t="s">
        <v>2219</v>
      </c>
      <c r="N2858" s="34" t="s">
        <v>373</v>
      </c>
      <c r="O2858" s="34" t="s">
        <v>289</v>
      </c>
      <c r="P2858" s="34">
        <v>0</v>
      </c>
      <c r="Q2858" s="34" t="s">
        <v>2220</v>
      </c>
      <c r="R2858" s="34" t="s">
        <v>914</v>
      </c>
      <c r="S2858" s="48" t="s">
        <v>1123</v>
      </c>
      <c r="T2858" s="13" t="s">
        <v>1863</v>
      </c>
      <c r="U2858" s="12" t="s">
        <v>122</v>
      </c>
      <c r="V2858" s="12" t="s">
        <v>122</v>
      </c>
      <c r="W2858" s="12" t="s">
        <v>122</v>
      </c>
      <c r="X2858" s="14" t="str">
        <f t="shared" si="44"/>
        <v>В</v>
      </c>
      <c r="Y2858" s="271">
        <f>Таблица1[[#This Row],[ID_intellix]]</f>
        <v>546</v>
      </c>
      <c r="Z2858" s="269" t="s">
        <v>122</v>
      </c>
      <c r="AA2858" s="145">
        <f>IF(OR(Таблица1[[#This Row],[CARDIO_report]]&lt;&gt;0,Таблица1[[#This Row],[AI COMBO_report]]&lt;&gt;0,Таблица1[[#This Row],[OTC_report]]&lt;&gt;0),1,0)</f>
        <v>1</v>
      </c>
      <c r="AB2858" s="60" t="s">
        <v>1124</v>
      </c>
      <c r="AC2858" s="60" t="s">
        <v>1124</v>
      </c>
      <c r="AD2858" s="60" t="s">
        <v>1124</v>
      </c>
      <c r="AE2858" s="60" t="s">
        <v>1124</v>
      </c>
      <c r="AF2858" s="60"/>
      <c r="AG2858" s="60" t="s">
        <v>1124</v>
      </c>
      <c r="AH2858" s="60" t="s">
        <v>1124</v>
      </c>
      <c r="AI2858" s="60" t="s">
        <v>1124</v>
      </c>
      <c r="AJ2858" s="60" t="s">
        <v>1124</v>
      </c>
      <c r="AK2858" s="60" t="s">
        <v>1124</v>
      </c>
      <c r="AL2858" s="60" t="s">
        <v>1124</v>
      </c>
      <c r="AM2858" s="60" t="s">
        <v>1124</v>
      </c>
      <c r="AN2858" s="60" t="s">
        <v>1124</v>
      </c>
      <c r="AO2858" s="60"/>
      <c r="AP2858" s="35" t="s">
        <v>1825</v>
      </c>
      <c r="AQ2858" s="377">
        <v>0</v>
      </c>
      <c r="AR2858" s="378">
        <v>0</v>
      </c>
      <c r="AS2858" s="377">
        <v>0</v>
      </c>
      <c r="AT2858" s="378">
        <v>0</v>
      </c>
      <c r="AU2858" s="377">
        <v>0</v>
      </c>
      <c r="AV2858" s="377">
        <v>0</v>
      </c>
      <c r="AW2858" s="377">
        <v>0</v>
      </c>
      <c r="AX2858">
        <v>0</v>
      </c>
      <c r="AY2858">
        <v>0</v>
      </c>
    </row>
    <row r="2859" spans="1:54" ht="15.75" hidden="1" customHeight="1" x14ac:dyDescent="0.2">
      <c r="A2859" s="46">
        <v>555</v>
      </c>
      <c r="B2859" s="258" t="s">
        <v>7666</v>
      </c>
      <c r="C2859" t="s">
        <v>1128</v>
      </c>
      <c r="D2859" t="s">
        <v>1501</v>
      </c>
      <c r="E2859" t="s">
        <v>1821</v>
      </c>
      <c r="F2859" s="29" t="s">
        <v>2194</v>
      </c>
      <c r="G2859" s="53">
        <v>39</v>
      </c>
      <c r="H2859" t="s">
        <v>2194</v>
      </c>
      <c r="I2859">
        <v>1</v>
      </c>
      <c r="J2859" t="s">
        <v>7667</v>
      </c>
      <c r="K2859" t="s">
        <v>1167</v>
      </c>
      <c r="L2859" t="s">
        <v>7668</v>
      </c>
      <c r="M2859" t="s">
        <v>2219</v>
      </c>
      <c r="N2859" s="34" t="s">
        <v>615</v>
      </c>
      <c r="O2859" s="34" t="s">
        <v>289</v>
      </c>
      <c r="P2859" s="34" t="s">
        <v>296</v>
      </c>
      <c r="Q2859" s="34" t="s">
        <v>2220</v>
      </c>
      <c r="R2859" s="34" t="s">
        <v>790</v>
      </c>
      <c r="S2859" s="48" t="s">
        <v>1123</v>
      </c>
      <c r="T2859" s="13" t="s">
        <v>1863</v>
      </c>
      <c r="U2859" s="12" t="s">
        <v>122</v>
      </c>
      <c r="V2859" s="12" t="s">
        <v>122</v>
      </c>
      <c r="W2859" s="12" t="s">
        <v>122</v>
      </c>
      <c r="X2859" s="14" t="str">
        <f t="shared" si="44"/>
        <v>В</v>
      </c>
      <c r="Y2859" s="271">
        <f>Таблица1[[#This Row],[ID_intellix]]</f>
        <v>555</v>
      </c>
      <c r="Z2859" s="269" t="s">
        <v>122</v>
      </c>
      <c r="AA2859" s="145">
        <f>IF(OR(Таблица1[[#This Row],[CARDIO_report]]&lt;&gt;0,Таблица1[[#This Row],[AI COMBO_report]]&lt;&gt;0,Таблица1[[#This Row],[OTC_report]]&lt;&gt;0),1,0)</f>
        <v>1</v>
      </c>
      <c r="AB2859" s="60" t="s">
        <v>1124</v>
      </c>
      <c r="AC2859" s="60" t="s">
        <v>1124</v>
      </c>
      <c r="AD2859" s="60" t="s">
        <v>1124</v>
      </c>
      <c r="AE2859" s="60" t="s">
        <v>1124</v>
      </c>
      <c r="AF2859" s="60"/>
      <c r="AG2859" s="60" t="s">
        <v>1124</v>
      </c>
      <c r="AH2859" s="60" t="s">
        <v>1124</v>
      </c>
      <c r="AI2859" s="60" t="s">
        <v>1124</v>
      </c>
      <c r="AJ2859" s="60" t="s">
        <v>1124</v>
      </c>
      <c r="AK2859" s="60" t="s">
        <v>1124</v>
      </c>
      <c r="AL2859" s="60" t="s">
        <v>1124</v>
      </c>
      <c r="AM2859" s="60" t="s">
        <v>1124</v>
      </c>
      <c r="AN2859" s="60" t="s">
        <v>1124</v>
      </c>
      <c r="AO2859" s="60"/>
      <c r="AP2859" s="35" t="s">
        <v>1857</v>
      </c>
      <c r="AQ2859" s="377">
        <v>0</v>
      </c>
      <c r="AR2859" s="378">
        <v>0</v>
      </c>
      <c r="AS2859" s="377">
        <v>0</v>
      </c>
      <c r="AT2859" s="378">
        <v>0</v>
      </c>
      <c r="AU2859" s="377">
        <v>0</v>
      </c>
      <c r="AV2859" s="377">
        <v>0</v>
      </c>
      <c r="AW2859" s="377">
        <v>0</v>
      </c>
      <c r="AX2859">
        <v>0</v>
      </c>
      <c r="AY2859">
        <v>0</v>
      </c>
    </row>
    <row r="2860" spans="1:54" ht="15.75" hidden="1" customHeight="1" x14ac:dyDescent="0.2">
      <c r="A2860" s="46">
        <v>2957</v>
      </c>
      <c r="B2860" s="258" t="s">
        <v>7669</v>
      </c>
      <c r="C2860" t="s">
        <v>1128</v>
      </c>
      <c r="D2860" t="s">
        <v>1501</v>
      </c>
      <c r="E2860" t="s">
        <v>1821</v>
      </c>
      <c r="F2860" s="29" t="s">
        <v>2194</v>
      </c>
      <c r="G2860" s="53" t="s">
        <v>7670</v>
      </c>
      <c r="H2860" t="s">
        <v>2194</v>
      </c>
      <c r="I2860">
        <v>1</v>
      </c>
      <c r="J2860" t="s">
        <v>7671</v>
      </c>
      <c r="K2860" t="s">
        <v>1167</v>
      </c>
      <c r="L2860" t="s">
        <v>7672</v>
      </c>
      <c r="M2860" t="s">
        <v>2219</v>
      </c>
      <c r="N2860" s="34">
        <v>0</v>
      </c>
      <c r="O2860" s="34" t="s">
        <v>289</v>
      </c>
      <c r="P2860" s="34">
        <v>0</v>
      </c>
      <c r="Q2860" s="34" t="s">
        <v>2220</v>
      </c>
      <c r="R2860" s="34">
        <v>0</v>
      </c>
      <c r="S2860" s="48" t="s">
        <v>1123</v>
      </c>
      <c r="T2860" s="13" t="s">
        <v>122</v>
      </c>
      <c r="U2860" s="12" t="s">
        <v>1863</v>
      </c>
      <c r="V2860" s="12" t="s">
        <v>122</v>
      </c>
      <c r="W2860" s="12" t="s">
        <v>122</v>
      </c>
      <c r="X2860" s="14" t="str">
        <f t="shared" si="44"/>
        <v>В</v>
      </c>
      <c r="Y2860" s="271">
        <f>Таблица1[[#This Row],[ID_intellix]]</f>
        <v>2957</v>
      </c>
      <c r="Z2860" s="269" t="s">
        <v>122</v>
      </c>
      <c r="AA2860" s="145">
        <f>IF(OR(Таблица1[[#This Row],[CARDIO_report]]&lt;&gt;0,Таблица1[[#This Row],[AI COMBO_report]]&lt;&gt;0,Таблица1[[#This Row],[OTC_report]]&lt;&gt;0),1,0)</f>
        <v>0</v>
      </c>
      <c r="AB2860" s="60" t="s">
        <v>1124</v>
      </c>
      <c r="AC2860" s="60" t="s">
        <v>1124</v>
      </c>
      <c r="AD2860" s="60" t="s">
        <v>1124</v>
      </c>
      <c r="AE2860" s="60" t="s">
        <v>1124</v>
      </c>
      <c r="AF2860" s="60"/>
      <c r="AG2860" s="60" t="s">
        <v>1124</v>
      </c>
      <c r="AH2860" s="60" t="s">
        <v>1124</v>
      </c>
      <c r="AI2860" s="60" t="s">
        <v>1124</v>
      </c>
      <c r="AJ2860" s="60" t="s">
        <v>1124</v>
      </c>
      <c r="AK2860" s="60" t="s">
        <v>1124</v>
      </c>
      <c r="AL2860" s="60" t="s">
        <v>1124</v>
      </c>
      <c r="AM2860" s="60" t="s">
        <v>1124</v>
      </c>
      <c r="AN2860" s="60" t="s">
        <v>1124</v>
      </c>
      <c r="AO2860" s="60"/>
      <c r="AP2860" s="35" t="s">
        <v>1857</v>
      </c>
      <c r="AQ2860" s="377">
        <v>0</v>
      </c>
      <c r="AR2860" s="378">
        <v>0</v>
      </c>
      <c r="AS2860" s="377">
        <v>0</v>
      </c>
      <c r="AT2860" s="378">
        <v>0</v>
      </c>
      <c r="AU2860" s="377">
        <v>0</v>
      </c>
      <c r="AV2860" s="377">
        <v>0</v>
      </c>
      <c r="AW2860" s="377">
        <v>0</v>
      </c>
      <c r="AX2860">
        <v>0</v>
      </c>
      <c r="AY2860">
        <v>0</v>
      </c>
    </row>
    <row r="2861" spans="1:54" ht="15.75" hidden="1" customHeight="1" x14ac:dyDescent="0.2">
      <c r="A2861" s="46">
        <v>3252</v>
      </c>
      <c r="B2861" s="258" t="s">
        <v>14238</v>
      </c>
      <c r="C2861" t="s">
        <v>1128</v>
      </c>
      <c r="D2861" t="s">
        <v>1172</v>
      </c>
      <c r="E2861" t="s">
        <v>2504</v>
      </c>
      <c r="F2861" s="29" t="s">
        <v>2604</v>
      </c>
      <c r="G2861" s="53">
        <v>16</v>
      </c>
      <c r="H2861" t="s">
        <v>2563</v>
      </c>
      <c r="I2861">
        <v>1</v>
      </c>
      <c r="J2861" t="s">
        <v>15836</v>
      </c>
      <c r="K2861" t="s">
        <v>1167</v>
      </c>
      <c r="L2861" t="s">
        <v>14239</v>
      </c>
      <c r="M2861" t="s">
        <v>2219</v>
      </c>
      <c r="N2861" s="34">
        <v>0</v>
      </c>
      <c r="O2861" s="34" t="s">
        <v>289</v>
      </c>
      <c r="P2861" s="34" t="s">
        <v>296</v>
      </c>
      <c r="Q2861" s="34" t="s">
        <v>2220</v>
      </c>
      <c r="R2861" s="34" t="s">
        <v>914</v>
      </c>
      <c r="S2861" s="48" t="s">
        <v>1123</v>
      </c>
      <c r="T2861" s="13" t="s">
        <v>122</v>
      </c>
      <c r="U2861" s="12" t="s">
        <v>122</v>
      </c>
      <c r="V2861" s="12" t="s">
        <v>1863</v>
      </c>
      <c r="W2861" s="12" t="s">
        <v>122</v>
      </c>
      <c r="X2861" s="14" t="str">
        <f t="shared" si="44"/>
        <v>В</v>
      </c>
      <c r="Y2861" s="271">
        <f>Таблица1[[#This Row],[ID_intellix]]</f>
        <v>3252</v>
      </c>
      <c r="Z2861" s="269" t="s">
        <v>122</v>
      </c>
      <c r="AA2861" s="145">
        <f>IF(OR(Таблица1[[#This Row],[CARDIO_report]]&lt;&gt;0,Таблица1[[#This Row],[AI COMBO_report]]&lt;&gt;0,Таблица1[[#This Row],[OTC_report]]&lt;&gt;0),1,0)</f>
        <v>1</v>
      </c>
      <c r="AB2861" s="60" t="s">
        <v>1124</v>
      </c>
      <c r="AC2861" s="60" t="s">
        <v>1124</v>
      </c>
      <c r="AD2861" s="60" t="s">
        <v>1124</v>
      </c>
      <c r="AE2861" s="89" t="s">
        <v>1917</v>
      </c>
      <c r="AF2861" s="89"/>
      <c r="AG2861" s="89" t="s">
        <v>1414</v>
      </c>
      <c r="AH2861" s="89">
        <v>479</v>
      </c>
      <c r="AI2861" s="89" t="s">
        <v>1414</v>
      </c>
      <c r="AJ2861" s="89">
        <v>384</v>
      </c>
      <c r="AK2861" s="89" t="s">
        <v>1414</v>
      </c>
      <c r="AL2861" s="89">
        <v>547</v>
      </c>
      <c r="AM2861" s="89" t="s">
        <v>1414</v>
      </c>
      <c r="AN2861" s="89">
        <v>480</v>
      </c>
      <c r="AP2861" s="35" t="s">
        <v>1917</v>
      </c>
      <c r="AQ2861" s="377">
        <v>0</v>
      </c>
      <c r="AR2861" s="378">
        <v>0</v>
      </c>
      <c r="AS2861" s="377">
        <v>0</v>
      </c>
      <c r="AT2861" s="378">
        <v>0</v>
      </c>
      <c r="AU2861" s="377">
        <v>0</v>
      </c>
      <c r="AV2861" s="377">
        <v>0</v>
      </c>
      <c r="AW2861" s="377">
        <v>0</v>
      </c>
      <c r="AX2861" s="2" t="s">
        <v>6343</v>
      </c>
      <c r="AY2861" s="2">
        <v>0</v>
      </c>
      <c r="AZ2861" s="2" t="s">
        <v>6344</v>
      </c>
      <c r="BB2861" s="2" t="s">
        <v>6344</v>
      </c>
    </row>
    <row r="2862" spans="1:54" ht="15.75" hidden="1" customHeight="1" x14ac:dyDescent="0.2">
      <c r="A2862" s="46">
        <v>2527</v>
      </c>
      <c r="B2862" s="258" t="s">
        <v>7760</v>
      </c>
      <c r="C2862" t="s">
        <v>1128</v>
      </c>
      <c r="D2862" t="s">
        <v>1501</v>
      </c>
      <c r="E2862" t="s">
        <v>1821</v>
      </c>
      <c r="F2862" s="29" t="s">
        <v>2194</v>
      </c>
      <c r="G2862" s="53" t="s">
        <v>7761</v>
      </c>
      <c r="H2862" t="s">
        <v>2194</v>
      </c>
      <c r="I2862">
        <v>1</v>
      </c>
      <c r="J2862" t="s">
        <v>7762</v>
      </c>
      <c r="K2862" t="s">
        <v>1167</v>
      </c>
      <c r="L2862" t="s">
        <v>7763</v>
      </c>
      <c r="M2862" t="s">
        <v>2219</v>
      </c>
      <c r="N2862" s="34">
        <v>0</v>
      </c>
      <c r="O2862" s="34" t="s">
        <v>289</v>
      </c>
      <c r="P2862" s="34" t="s">
        <v>296</v>
      </c>
      <c r="Q2862" s="34" t="s">
        <v>2220</v>
      </c>
      <c r="R2862" s="34" t="s">
        <v>790</v>
      </c>
      <c r="S2862" s="48" t="s">
        <v>1123</v>
      </c>
      <c r="T2862" s="13" t="s">
        <v>1863</v>
      </c>
      <c r="U2862" s="12" t="s">
        <v>122</v>
      </c>
      <c r="V2862" s="12" t="s">
        <v>122</v>
      </c>
      <c r="W2862" s="12" t="s">
        <v>122</v>
      </c>
      <c r="X2862" s="14" t="str">
        <f t="shared" si="44"/>
        <v>В</v>
      </c>
      <c r="Y2862" s="271">
        <f>Таблица1[[#This Row],[ID_intellix]]</f>
        <v>2527</v>
      </c>
      <c r="Z2862" s="269" t="s">
        <v>122</v>
      </c>
      <c r="AA2862" s="145">
        <f>IF(OR(Таблица1[[#This Row],[CARDIO_report]]&lt;&gt;0,Таблица1[[#This Row],[AI COMBO_report]]&lt;&gt;0,Таблица1[[#This Row],[OTC_report]]&lt;&gt;0),1,0)</f>
        <v>1</v>
      </c>
      <c r="AB2862" s="60" t="s">
        <v>1124</v>
      </c>
      <c r="AC2862" s="60" t="s">
        <v>1124</v>
      </c>
      <c r="AD2862" s="60" t="s">
        <v>1124</v>
      </c>
      <c r="AE2862" s="60" t="s">
        <v>1124</v>
      </c>
      <c r="AF2862" s="60"/>
      <c r="AG2862" s="60" t="s">
        <v>1124</v>
      </c>
      <c r="AH2862" s="60" t="s">
        <v>1124</v>
      </c>
      <c r="AI2862" s="60" t="s">
        <v>1124</v>
      </c>
      <c r="AJ2862" s="60" t="s">
        <v>1124</v>
      </c>
      <c r="AK2862" s="60" t="s">
        <v>1124</v>
      </c>
      <c r="AL2862" s="60" t="s">
        <v>1124</v>
      </c>
      <c r="AM2862" s="60" t="s">
        <v>1124</v>
      </c>
      <c r="AN2862" s="60" t="s">
        <v>1124</v>
      </c>
      <c r="AO2862" s="60"/>
      <c r="AP2862" s="35" t="s">
        <v>1857</v>
      </c>
      <c r="AQ2862" s="377">
        <v>0</v>
      </c>
      <c r="AR2862" s="378">
        <v>0</v>
      </c>
      <c r="AS2862" s="377">
        <v>0</v>
      </c>
      <c r="AT2862" s="378">
        <v>0</v>
      </c>
      <c r="AU2862" s="377">
        <v>0</v>
      </c>
      <c r="AV2862" s="377">
        <v>0</v>
      </c>
      <c r="AW2862" s="377">
        <v>0</v>
      </c>
      <c r="AX2862">
        <v>0</v>
      </c>
      <c r="AY2862">
        <v>0</v>
      </c>
    </row>
    <row r="2863" spans="1:54" ht="15.75" hidden="1" customHeight="1" x14ac:dyDescent="0.2">
      <c r="A2863" s="46">
        <v>25029</v>
      </c>
      <c r="B2863" s="258" t="s">
        <v>7790</v>
      </c>
      <c r="C2863" t="s">
        <v>1128</v>
      </c>
      <c r="D2863" t="s">
        <v>1172</v>
      </c>
      <c r="E2863" t="s">
        <v>1821</v>
      </c>
      <c r="F2863" s="29" t="s">
        <v>2194</v>
      </c>
      <c r="G2863" s="53" t="s">
        <v>7103</v>
      </c>
      <c r="H2863" t="s">
        <v>2194</v>
      </c>
      <c r="I2863">
        <v>1</v>
      </c>
      <c r="J2863" t="s">
        <v>7791</v>
      </c>
      <c r="K2863" t="s">
        <v>1167</v>
      </c>
      <c r="L2863" t="s">
        <v>7792</v>
      </c>
      <c r="M2863" t="s">
        <v>2219</v>
      </c>
      <c r="N2863" s="34">
        <v>0</v>
      </c>
      <c r="O2863" s="34" t="s">
        <v>289</v>
      </c>
      <c r="P2863" s="34">
        <v>0</v>
      </c>
      <c r="Q2863" s="34" t="s">
        <v>2220</v>
      </c>
      <c r="R2863" s="34" t="s">
        <v>790</v>
      </c>
      <c r="S2863" s="48" t="s">
        <v>1123</v>
      </c>
      <c r="T2863" s="13" t="s">
        <v>122</v>
      </c>
      <c r="U2863" s="12" t="s">
        <v>1863</v>
      </c>
      <c r="V2863" s="12" t="s">
        <v>122</v>
      </c>
      <c r="W2863" s="12" t="s">
        <v>122</v>
      </c>
      <c r="X2863" s="14" t="str">
        <f t="shared" si="44"/>
        <v>В</v>
      </c>
      <c r="Y2863" s="271">
        <f>Таблица1[[#This Row],[ID_intellix]]</f>
        <v>25029</v>
      </c>
      <c r="Z2863" s="269" t="s">
        <v>1863</v>
      </c>
      <c r="AA2863" s="145">
        <f>IF(OR(Таблица1[[#This Row],[CARDIO_report]]&lt;&gt;0,Таблица1[[#This Row],[AI COMBO_report]]&lt;&gt;0,Таблица1[[#This Row],[OTC_report]]&lt;&gt;0),1,0)</f>
        <v>1</v>
      </c>
      <c r="AB2863" s="60" t="s">
        <v>1124</v>
      </c>
      <c r="AC2863" s="60" t="s">
        <v>1124</v>
      </c>
      <c r="AD2863" s="60" t="s">
        <v>1124</v>
      </c>
      <c r="AE2863" s="60" t="s">
        <v>1124</v>
      </c>
      <c r="AF2863" s="60"/>
      <c r="AG2863" s="60" t="s">
        <v>1124</v>
      </c>
      <c r="AH2863" s="60" t="s">
        <v>1124</v>
      </c>
      <c r="AI2863" s="60" t="s">
        <v>1124</v>
      </c>
      <c r="AJ2863" s="60" t="s">
        <v>1124</v>
      </c>
      <c r="AK2863" s="60" t="s">
        <v>1124</v>
      </c>
      <c r="AL2863" s="60" t="s">
        <v>1124</v>
      </c>
      <c r="AM2863" s="60" t="s">
        <v>1124</v>
      </c>
      <c r="AN2863" s="60" t="s">
        <v>1124</v>
      </c>
      <c r="AO2863" s="60"/>
      <c r="AP2863" s="35" t="s">
        <v>1917</v>
      </c>
      <c r="AQ2863" s="377">
        <v>0</v>
      </c>
      <c r="AR2863" s="378">
        <v>0</v>
      </c>
      <c r="AS2863" s="377">
        <v>0</v>
      </c>
      <c r="AT2863" s="378">
        <v>0</v>
      </c>
      <c r="AU2863" s="377">
        <v>0</v>
      </c>
      <c r="AV2863" s="377">
        <v>0</v>
      </c>
      <c r="AW2863" s="377">
        <v>0</v>
      </c>
      <c r="AX2863">
        <v>0</v>
      </c>
      <c r="AY2863">
        <v>0</v>
      </c>
    </row>
    <row r="2864" spans="1:54" ht="15.75" hidden="1" customHeight="1" x14ac:dyDescent="0.2">
      <c r="A2864" s="46">
        <v>2434</v>
      </c>
      <c r="B2864" s="258" t="s">
        <v>7793</v>
      </c>
      <c r="C2864" t="s">
        <v>1128</v>
      </c>
      <c r="D2864" t="s">
        <v>1172</v>
      </c>
      <c r="E2864" t="s">
        <v>1821</v>
      </c>
      <c r="F2864" s="29" t="s">
        <v>2194</v>
      </c>
      <c r="G2864" s="53" t="s">
        <v>7794</v>
      </c>
      <c r="H2864" t="s">
        <v>2194</v>
      </c>
      <c r="I2864">
        <v>1</v>
      </c>
      <c r="J2864" t="s">
        <v>7795</v>
      </c>
      <c r="K2864" t="s">
        <v>1167</v>
      </c>
      <c r="L2864" t="s">
        <v>7796</v>
      </c>
      <c r="M2864" t="s">
        <v>2219</v>
      </c>
      <c r="N2864" s="34" t="s">
        <v>615</v>
      </c>
      <c r="O2864" s="34" t="s">
        <v>289</v>
      </c>
      <c r="P2864" s="34" t="s">
        <v>296</v>
      </c>
      <c r="Q2864" s="34" t="s">
        <v>2220</v>
      </c>
      <c r="R2864" s="34" t="s">
        <v>790</v>
      </c>
      <c r="S2864" s="48" t="s">
        <v>1123</v>
      </c>
      <c r="T2864" s="13" t="s">
        <v>122</v>
      </c>
      <c r="U2864" s="12" t="s">
        <v>1863</v>
      </c>
      <c r="V2864" s="12" t="s">
        <v>122</v>
      </c>
      <c r="W2864" s="12" t="s">
        <v>122</v>
      </c>
      <c r="X2864" s="14" t="str">
        <f t="shared" si="44"/>
        <v>В</v>
      </c>
      <c r="Y2864" s="271">
        <f>Таблица1[[#This Row],[ID_intellix]]</f>
        <v>2434</v>
      </c>
      <c r="Z2864" s="269" t="s">
        <v>122</v>
      </c>
      <c r="AA2864" s="145">
        <f>IF(OR(Таблица1[[#This Row],[CARDIO_report]]&lt;&gt;0,Таблица1[[#This Row],[AI COMBO_report]]&lt;&gt;0,Таблица1[[#This Row],[OTC_report]]&lt;&gt;0),1,0)</f>
        <v>1</v>
      </c>
      <c r="AB2864" s="60" t="s">
        <v>1124</v>
      </c>
      <c r="AC2864" s="60" t="s">
        <v>1124</v>
      </c>
      <c r="AD2864" s="60" t="s">
        <v>1124</v>
      </c>
      <c r="AE2864" s="60" t="s">
        <v>1124</v>
      </c>
      <c r="AF2864" s="60"/>
      <c r="AG2864" s="60" t="s">
        <v>1124</v>
      </c>
      <c r="AH2864" s="60" t="s">
        <v>1124</v>
      </c>
      <c r="AI2864" s="60" t="s">
        <v>1124</v>
      </c>
      <c r="AJ2864" s="60" t="s">
        <v>1124</v>
      </c>
      <c r="AK2864" s="60" t="s">
        <v>1124</v>
      </c>
      <c r="AL2864" s="60" t="s">
        <v>1124</v>
      </c>
      <c r="AM2864" s="60" t="s">
        <v>1124</v>
      </c>
      <c r="AN2864" s="60" t="s">
        <v>1124</v>
      </c>
      <c r="AO2864" s="60"/>
      <c r="AP2864" s="35" t="s">
        <v>1917</v>
      </c>
      <c r="AQ2864" s="377">
        <v>0</v>
      </c>
      <c r="AR2864" s="378">
        <v>0</v>
      </c>
      <c r="AS2864" s="377">
        <v>0</v>
      </c>
      <c r="AT2864" s="378">
        <v>0</v>
      </c>
      <c r="AU2864" s="377">
        <v>0</v>
      </c>
      <c r="AV2864" s="377">
        <v>0</v>
      </c>
      <c r="AW2864" s="377">
        <v>0</v>
      </c>
      <c r="AX2864">
        <v>0</v>
      </c>
      <c r="AY2864">
        <v>0</v>
      </c>
    </row>
    <row r="2865" spans="1:53" ht="15.75" hidden="1" customHeight="1" x14ac:dyDescent="0.2">
      <c r="A2865" s="46">
        <v>1573</v>
      </c>
      <c r="B2865" s="258" t="s">
        <v>7806</v>
      </c>
      <c r="C2865" t="s">
        <v>1128</v>
      </c>
      <c r="D2865" t="s">
        <v>1172</v>
      </c>
      <c r="E2865" t="s">
        <v>1821</v>
      </c>
      <c r="F2865" s="29" t="s">
        <v>2194</v>
      </c>
      <c r="G2865" s="53" t="s">
        <v>5014</v>
      </c>
      <c r="H2865" t="s">
        <v>2194</v>
      </c>
      <c r="I2865">
        <v>1</v>
      </c>
      <c r="J2865" t="s">
        <v>7807</v>
      </c>
      <c r="K2865" t="s">
        <v>1167</v>
      </c>
      <c r="L2865" t="s">
        <v>7808</v>
      </c>
      <c r="M2865" t="s">
        <v>2219</v>
      </c>
      <c r="N2865" s="34" t="s">
        <v>615</v>
      </c>
      <c r="O2865" s="34" t="s">
        <v>289</v>
      </c>
      <c r="P2865" s="34">
        <v>0</v>
      </c>
      <c r="Q2865" s="34" t="s">
        <v>2220</v>
      </c>
      <c r="R2865" s="34">
        <v>0</v>
      </c>
      <c r="S2865" s="48" t="s">
        <v>1123</v>
      </c>
      <c r="T2865" s="13" t="s">
        <v>1863</v>
      </c>
      <c r="U2865" s="12" t="s">
        <v>1863</v>
      </c>
      <c r="V2865" s="12" t="s">
        <v>122</v>
      </c>
      <c r="W2865" s="12" t="s">
        <v>1863</v>
      </c>
      <c r="X2865" s="14" t="str">
        <f t="shared" si="44"/>
        <v>А</v>
      </c>
      <c r="Y2865" s="271">
        <f>Таблица1[[#This Row],[ID_intellix]]</f>
        <v>1573</v>
      </c>
      <c r="Z2865" s="269" t="s">
        <v>122</v>
      </c>
      <c r="AA2865" s="145">
        <f>IF(OR(Таблица1[[#This Row],[CARDIO_report]]&lt;&gt;0,Таблица1[[#This Row],[AI COMBO_report]]&lt;&gt;0,Таблица1[[#This Row],[OTC_report]]&lt;&gt;0),1,0)</f>
        <v>1</v>
      </c>
      <c r="AB2865" s="60" t="s">
        <v>1124</v>
      </c>
      <c r="AC2865" s="60" t="s">
        <v>1124</v>
      </c>
      <c r="AD2865" s="60" t="s">
        <v>1124</v>
      </c>
      <c r="AE2865" s="60" t="s">
        <v>1124</v>
      </c>
      <c r="AF2865" s="60"/>
      <c r="AG2865" s="60" t="s">
        <v>1124</v>
      </c>
      <c r="AH2865" s="60" t="s">
        <v>1124</v>
      </c>
      <c r="AI2865" s="60" t="s">
        <v>1124</v>
      </c>
      <c r="AJ2865" s="60" t="s">
        <v>1124</v>
      </c>
      <c r="AK2865" s="60" t="s">
        <v>1124</v>
      </c>
      <c r="AL2865" s="60" t="s">
        <v>1124</v>
      </c>
      <c r="AM2865" s="60" t="s">
        <v>1124</v>
      </c>
      <c r="AN2865" s="60" t="s">
        <v>1124</v>
      </c>
      <c r="AO2865" s="60"/>
      <c r="AP2865" s="35" t="s">
        <v>1857</v>
      </c>
      <c r="AQ2865" s="377">
        <v>0</v>
      </c>
      <c r="AR2865" s="378">
        <v>0</v>
      </c>
      <c r="AS2865" s="377">
        <v>0</v>
      </c>
      <c r="AT2865" s="378">
        <v>0</v>
      </c>
      <c r="AU2865" s="377">
        <v>0</v>
      </c>
      <c r="AV2865" s="377">
        <v>0</v>
      </c>
      <c r="AW2865" s="377">
        <v>0</v>
      </c>
      <c r="AX2865">
        <v>0</v>
      </c>
      <c r="AY2865">
        <v>0</v>
      </c>
    </row>
    <row r="2866" spans="1:53" ht="15.75" hidden="1" customHeight="1" x14ac:dyDescent="0.2">
      <c r="A2866" s="46">
        <v>2915</v>
      </c>
      <c r="B2866" s="258" t="s">
        <v>7902</v>
      </c>
      <c r="C2866" t="s">
        <v>1128</v>
      </c>
      <c r="D2866" t="s">
        <v>1172</v>
      </c>
      <c r="E2866" t="s">
        <v>1821</v>
      </c>
      <c r="F2866" s="29" t="s">
        <v>2194</v>
      </c>
      <c r="G2866" s="53" t="s">
        <v>7903</v>
      </c>
      <c r="H2866" t="s">
        <v>2194</v>
      </c>
      <c r="I2866">
        <v>1</v>
      </c>
      <c r="J2866" t="s">
        <v>7904</v>
      </c>
      <c r="K2866" t="s">
        <v>1167</v>
      </c>
      <c r="L2866" t="s">
        <v>1498</v>
      </c>
      <c r="M2866" t="s">
        <v>2219</v>
      </c>
      <c r="N2866" s="34">
        <v>0</v>
      </c>
      <c r="O2866" s="34" t="s">
        <v>289</v>
      </c>
      <c r="P2866" s="34">
        <v>0</v>
      </c>
      <c r="Q2866" s="34" t="s">
        <v>2220</v>
      </c>
      <c r="R2866" s="34" t="s">
        <v>790</v>
      </c>
      <c r="S2866" s="48" t="s">
        <v>1123</v>
      </c>
      <c r="T2866" s="13" t="s">
        <v>122</v>
      </c>
      <c r="U2866" s="12" t="s">
        <v>1863</v>
      </c>
      <c r="V2866" s="12" t="s">
        <v>122</v>
      </c>
      <c r="W2866" s="12" t="s">
        <v>122</v>
      </c>
      <c r="X2866" s="14" t="str">
        <f t="shared" si="44"/>
        <v>В</v>
      </c>
      <c r="Y2866" s="271">
        <f>Таблица1[[#This Row],[ID_intellix]]</f>
        <v>2915</v>
      </c>
      <c r="Z2866" s="269" t="s">
        <v>1863</v>
      </c>
      <c r="AA2866" s="145">
        <f>IF(OR(Таблица1[[#This Row],[CARDIO_report]]&lt;&gt;0,Таблица1[[#This Row],[AI COMBO_report]]&lt;&gt;0,Таблица1[[#This Row],[OTC_report]]&lt;&gt;0),1,0)</f>
        <v>1</v>
      </c>
      <c r="AB2866" s="60" t="s">
        <v>1124</v>
      </c>
      <c r="AC2866" s="60" t="s">
        <v>1124</v>
      </c>
      <c r="AD2866" s="60" t="s">
        <v>1124</v>
      </c>
      <c r="AE2866" s="60" t="s">
        <v>1124</v>
      </c>
      <c r="AF2866" s="60"/>
      <c r="AG2866" s="60" t="s">
        <v>1124</v>
      </c>
      <c r="AH2866" s="60" t="s">
        <v>1124</v>
      </c>
      <c r="AI2866" s="60" t="s">
        <v>1124</v>
      </c>
      <c r="AJ2866" s="60" t="s">
        <v>1124</v>
      </c>
      <c r="AK2866" s="60" t="s">
        <v>1124</v>
      </c>
      <c r="AL2866" s="60" t="s">
        <v>1124</v>
      </c>
      <c r="AM2866" s="60" t="s">
        <v>1124</v>
      </c>
      <c r="AN2866" s="60" t="s">
        <v>1124</v>
      </c>
      <c r="AO2866" s="60"/>
      <c r="AP2866" s="35" t="s">
        <v>1917</v>
      </c>
      <c r="AQ2866" s="377">
        <v>0</v>
      </c>
      <c r="AR2866" s="378">
        <v>0</v>
      </c>
      <c r="AS2866" s="377">
        <v>0</v>
      </c>
      <c r="AT2866" s="378">
        <v>0</v>
      </c>
      <c r="AU2866" s="377">
        <v>0</v>
      </c>
      <c r="AV2866" s="377">
        <v>0</v>
      </c>
      <c r="AW2866" s="377">
        <v>0</v>
      </c>
      <c r="AX2866">
        <v>0</v>
      </c>
      <c r="AY2866">
        <v>0</v>
      </c>
    </row>
    <row r="2867" spans="1:53" ht="15.75" hidden="1" customHeight="1" x14ac:dyDescent="0.2">
      <c r="A2867" s="46">
        <v>575</v>
      </c>
      <c r="B2867" s="258" t="s">
        <v>7925</v>
      </c>
      <c r="C2867" t="s">
        <v>1128</v>
      </c>
      <c r="D2867" t="s">
        <v>1169</v>
      </c>
      <c r="E2867" t="s">
        <v>1821</v>
      </c>
      <c r="F2867" s="29" t="s">
        <v>2194</v>
      </c>
      <c r="G2867" s="53">
        <v>78</v>
      </c>
      <c r="H2867" t="s">
        <v>2194</v>
      </c>
      <c r="I2867">
        <v>1</v>
      </c>
      <c r="J2867" t="s">
        <v>7926</v>
      </c>
      <c r="K2867" t="s">
        <v>1167</v>
      </c>
      <c r="L2867" t="s">
        <v>7927</v>
      </c>
      <c r="M2867" t="s">
        <v>2219</v>
      </c>
      <c r="N2867" s="34" t="s">
        <v>373</v>
      </c>
      <c r="O2867" s="34" t="s">
        <v>289</v>
      </c>
      <c r="P2867" s="34" t="s">
        <v>296</v>
      </c>
      <c r="Q2867" s="34" t="s">
        <v>2220</v>
      </c>
      <c r="R2867" s="34" t="s">
        <v>790</v>
      </c>
      <c r="S2867" s="48" t="s">
        <v>1123</v>
      </c>
      <c r="T2867" s="13" t="s">
        <v>1863</v>
      </c>
      <c r="U2867" s="12" t="s">
        <v>122</v>
      </c>
      <c r="V2867" s="12" t="s">
        <v>122</v>
      </c>
      <c r="W2867" s="12" t="s">
        <v>122</v>
      </c>
      <c r="X2867" s="14" t="str">
        <f t="shared" si="44"/>
        <v>В</v>
      </c>
      <c r="Y2867" s="271">
        <f>Таблица1[[#This Row],[ID_intellix]]</f>
        <v>575</v>
      </c>
      <c r="Z2867" s="269" t="s">
        <v>122</v>
      </c>
      <c r="AA2867" s="145">
        <f>IF(OR(Таблица1[[#This Row],[CARDIO_report]]&lt;&gt;0,Таблица1[[#This Row],[AI COMBO_report]]&lt;&gt;0,Таблица1[[#This Row],[OTC_report]]&lt;&gt;0),1,0)</f>
        <v>1</v>
      </c>
      <c r="AB2867" s="60" t="s">
        <v>1124</v>
      </c>
      <c r="AC2867" s="60" t="s">
        <v>1124</v>
      </c>
      <c r="AD2867" s="60" t="s">
        <v>1124</v>
      </c>
      <c r="AE2867" s="60" t="s">
        <v>1124</v>
      </c>
      <c r="AF2867" s="60"/>
      <c r="AG2867" s="60" t="s">
        <v>1124</v>
      </c>
      <c r="AH2867" s="60" t="s">
        <v>1124</v>
      </c>
      <c r="AI2867" s="60" t="s">
        <v>1124</v>
      </c>
      <c r="AJ2867" s="60" t="s">
        <v>1124</v>
      </c>
      <c r="AK2867" s="60" t="s">
        <v>1124</v>
      </c>
      <c r="AL2867" s="60" t="s">
        <v>1124</v>
      </c>
      <c r="AM2867" s="60" t="s">
        <v>1124</v>
      </c>
      <c r="AN2867" s="60" t="s">
        <v>1124</v>
      </c>
      <c r="AO2867" s="60"/>
      <c r="AP2867" s="35" t="s">
        <v>1917</v>
      </c>
      <c r="AQ2867" s="377">
        <v>0</v>
      </c>
      <c r="AR2867" s="378">
        <v>0</v>
      </c>
      <c r="AS2867" s="377">
        <v>0</v>
      </c>
      <c r="AT2867" s="378">
        <v>0</v>
      </c>
      <c r="AU2867" s="377">
        <v>0</v>
      </c>
      <c r="AV2867" s="377">
        <v>0</v>
      </c>
      <c r="AW2867" s="377">
        <v>0</v>
      </c>
      <c r="AX2867">
        <v>0</v>
      </c>
      <c r="AY2867">
        <v>0</v>
      </c>
    </row>
    <row r="2868" spans="1:53" ht="15.75" hidden="1" customHeight="1" x14ac:dyDescent="0.2">
      <c r="A2868" s="46">
        <v>1586</v>
      </c>
      <c r="B2868" s="258" t="s">
        <v>7928</v>
      </c>
      <c r="C2868" t="s">
        <v>1128</v>
      </c>
      <c r="D2868" t="s">
        <v>1169</v>
      </c>
      <c r="E2868" t="s">
        <v>1821</v>
      </c>
      <c r="F2868" s="29" t="s">
        <v>2194</v>
      </c>
      <c r="G2868" s="53">
        <v>78</v>
      </c>
      <c r="H2868" t="s">
        <v>2194</v>
      </c>
      <c r="I2868">
        <v>1</v>
      </c>
      <c r="J2868" t="s">
        <v>7929</v>
      </c>
      <c r="K2868" t="s">
        <v>1167</v>
      </c>
      <c r="L2868" t="s">
        <v>1476</v>
      </c>
      <c r="M2868" t="s">
        <v>2219</v>
      </c>
      <c r="N2868" s="34">
        <v>0</v>
      </c>
      <c r="O2868" s="34" t="s">
        <v>289</v>
      </c>
      <c r="P2868" s="34">
        <v>0</v>
      </c>
      <c r="Q2868" s="34" t="s">
        <v>2220</v>
      </c>
      <c r="R2868" s="34" t="s">
        <v>790</v>
      </c>
      <c r="S2868" s="48" t="s">
        <v>1123</v>
      </c>
      <c r="T2868" s="13" t="s">
        <v>122</v>
      </c>
      <c r="U2868" s="12" t="s">
        <v>1863</v>
      </c>
      <c r="V2868" s="12" t="s">
        <v>122</v>
      </c>
      <c r="W2868" s="12" t="s">
        <v>122</v>
      </c>
      <c r="X2868" s="14" t="str">
        <f t="shared" si="44"/>
        <v>В</v>
      </c>
      <c r="Y2868" s="271">
        <f>Таблица1[[#This Row],[ID_intellix]]</f>
        <v>1586</v>
      </c>
      <c r="Z2868" s="269" t="s">
        <v>1863</v>
      </c>
      <c r="AA2868" s="145">
        <f>IF(OR(Таблица1[[#This Row],[CARDIO_report]]&lt;&gt;0,Таблица1[[#This Row],[AI COMBO_report]]&lt;&gt;0,Таблица1[[#This Row],[OTC_report]]&lt;&gt;0),1,0)</f>
        <v>1</v>
      </c>
      <c r="AB2868" s="60" t="s">
        <v>1124</v>
      </c>
      <c r="AC2868" s="60" t="s">
        <v>1124</v>
      </c>
      <c r="AD2868" s="60" t="s">
        <v>1124</v>
      </c>
      <c r="AE2868" s="60" t="s">
        <v>1124</v>
      </c>
      <c r="AF2868" s="60"/>
      <c r="AG2868" s="60" t="s">
        <v>1124</v>
      </c>
      <c r="AH2868" s="60" t="s">
        <v>1124</v>
      </c>
      <c r="AI2868" s="60" t="s">
        <v>1124</v>
      </c>
      <c r="AJ2868" s="60" t="s">
        <v>1124</v>
      </c>
      <c r="AK2868" s="60" t="s">
        <v>1124</v>
      </c>
      <c r="AL2868" s="60" t="s">
        <v>1124</v>
      </c>
      <c r="AM2868" s="60" t="s">
        <v>1124</v>
      </c>
      <c r="AN2868" s="60" t="s">
        <v>1124</v>
      </c>
      <c r="AO2868" s="60"/>
      <c r="AP2868" s="35" t="s">
        <v>1917</v>
      </c>
      <c r="AQ2868" s="377">
        <v>0</v>
      </c>
      <c r="AR2868" s="378">
        <v>0</v>
      </c>
      <c r="AS2868" s="377">
        <v>0</v>
      </c>
      <c r="AT2868" s="378">
        <v>0</v>
      </c>
      <c r="AU2868" s="377">
        <v>0</v>
      </c>
      <c r="AV2868" s="377">
        <v>0</v>
      </c>
      <c r="AW2868" s="377">
        <v>0</v>
      </c>
      <c r="AX2868">
        <v>0</v>
      </c>
      <c r="AY2868">
        <v>0</v>
      </c>
    </row>
    <row r="2869" spans="1:53" ht="15.75" hidden="1" customHeight="1" x14ac:dyDescent="0.2">
      <c r="A2869" s="46">
        <v>578</v>
      </c>
      <c r="B2869" s="258" t="s">
        <v>7955</v>
      </c>
      <c r="C2869" t="s">
        <v>1128</v>
      </c>
      <c r="D2869" t="s">
        <v>1169</v>
      </c>
      <c r="E2869" t="s">
        <v>1821</v>
      </c>
      <c r="F2869" s="29" t="s">
        <v>2194</v>
      </c>
      <c r="G2869" s="53">
        <v>81</v>
      </c>
      <c r="H2869" t="s">
        <v>2194</v>
      </c>
      <c r="I2869">
        <v>1</v>
      </c>
      <c r="J2869" t="s">
        <v>7956</v>
      </c>
      <c r="K2869" t="s">
        <v>1167</v>
      </c>
      <c r="L2869" t="s">
        <v>7957</v>
      </c>
      <c r="M2869" t="s">
        <v>2219</v>
      </c>
      <c r="N2869" s="34" t="s">
        <v>373</v>
      </c>
      <c r="O2869" s="34" t="s">
        <v>289</v>
      </c>
      <c r="P2869" s="34" t="s">
        <v>296</v>
      </c>
      <c r="Q2869" s="34" t="s">
        <v>2220</v>
      </c>
      <c r="R2869" s="34" t="s">
        <v>790</v>
      </c>
      <c r="S2869" s="48" t="s">
        <v>1123</v>
      </c>
      <c r="T2869" s="13" t="s">
        <v>1863</v>
      </c>
      <c r="U2869" s="12" t="s">
        <v>122</v>
      </c>
      <c r="V2869" s="12" t="s">
        <v>122</v>
      </c>
      <c r="W2869" s="12" t="s">
        <v>1863</v>
      </c>
      <c r="X2869" s="14" t="str">
        <f t="shared" si="44"/>
        <v>А</v>
      </c>
      <c r="Y2869" s="271">
        <f>Таблица1[[#This Row],[ID_intellix]]</f>
        <v>578</v>
      </c>
      <c r="Z2869" s="269" t="s">
        <v>122</v>
      </c>
      <c r="AA2869" s="145">
        <f>IF(OR(Таблица1[[#This Row],[CARDIO_report]]&lt;&gt;0,Таблица1[[#This Row],[AI COMBO_report]]&lt;&gt;0,Таблица1[[#This Row],[OTC_report]]&lt;&gt;0),1,0)</f>
        <v>1</v>
      </c>
      <c r="AB2869" s="60" t="s">
        <v>1124</v>
      </c>
      <c r="AC2869" s="60" t="s">
        <v>1124</v>
      </c>
      <c r="AD2869" s="60" t="s">
        <v>1124</v>
      </c>
      <c r="AE2869" s="60" t="s">
        <v>1124</v>
      </c>
      <c r="AF2869" s="60"/>
      <c r="AG2869" s="60" t="s">
        <v>1124</v>
      </c>
      <c r="AH2869" s="60" t="s">
        <v>1124</v>
      </c>
      <c r="AI2869" s="60" t="s">
        <v>1124</v>
      </c>
      <c r="AJ2869" s="60" t="s">
        <v>1124</v>
      </c>
      <c r="AK2869" s="60" t="s">
        <v>1124</v>
      </c>
      <c r="AL2869" s="60" t="s">
        <v>1124</v>
      </c>
      <c r="AM2869" s="60" t="s">
        <v>1124</v>
      </c>
      <c r="AN2869" s="60" t="s">
        <v>1124</v>
      </c>
      <c r="AO2869" s="60"/>
      <c r="AP2869" s="35" t="s">
        <v>1917</v>
      </c>
      <c r="AQ2869" s="377">
        <v>0</v>
      </c>
      <c r="AR2869" s="378">
        <v>0</v>
      </c>
      <c r="AS2869" s="377">
        <v>0</v>
      </c>
      <c r="AT2869" s="378">
        <v>0</v>
      </c>
      <c r="AU2869" s="377">
        <v>0</v>
      </c>
      <c r="AV2869" s="377">
        <v>0</v>
      </c>
      <c r="AW2869" s="377">
        <v>0</v>
      </c>
      <c r="AX2869">
        <v>0</v>
      </c>
      <c r="AY2869">
        <v>0</v>
      </c>
    </row>
    <row r="2870" spans="1:53" ht="15.75" hidden="1" customHeight="1" x14ac:dyDescent="0.2">
      <c r="A2870" s="46">
        <v>1594</v>
      </c>
      <c r="B2870" s="258" t="s">
        <v>7958</v>
      </c>
      <c r="C2870" t="s">
        <v>1128</v>
      </c>
      <c r="D2870" t="s">
        <v>1169</v>
      </c>
      <c r="E2870" t="s">
        <v>1821</v>
      </c>
      <c r="F2870" s="29" t="s">
        <v>2194</v>
      </c>
      <c r="G2870" s="53">
        <v>81</v>
      </c>
      <c r="H2870" t="s">
        <v>2194</v>
      </c>
      <c r="I2870">
        <v>1</v>
      </c>
      <c r="J2870" t="s">
        <v>7959</v>
      </c>
      <c r="K2870" t="s">
        <v>1167</v>
      </c>
      <c r="L2870" t="s">
        <v>7960</v>
      </c>
      <c r="M2870" t="s">
        <v>2219</v>
      </c>
      <c r="N2870" s="34">
        <v>0</v>
      </c>
      <c r="O2870" s="34" t="s">
        <v>289</v>
      </c>
      <c r="P2870" s="34">
        <v>0</v>
      </c>
      <c r="Q2870" s="34" t="s">
        <v>2220</v>
      </c>
      <c r="R2870" s="34" t="s">
        <v>790</v>
      </c>
      <c r="S2870" s="48" t="s">
        <v>1123</v>
      </c>
      <c r="T2870" s="13" t="s">
        <v>122</v>
      </c>
      <c r="U2870" s="12" t="s">
        <v>1863</v>
      </c>
      <c r="V2870" s="12" t="s">
        <v>122</v>
      </c>
      <c r="W2870" s="12" t="s">
        <v>122</v>
      </c>
      <c r="X2870" s="14" t="str">
        <f t="shared" si="44"/>
        <v>В</v>
      </c>
      <c r="Y2870" s="271">
        <f>Таблица1[[#This Row],[ID_intellix]]</f>
        <v>1594</v>
      </c>
      <c r="Z2870" s="269" t="s">
        <v>1863</v>
      </c>
      <c r="AA2870" s="145">
        <f>IF(OR(Таблица1[[#This Row],[CARDIO_report]]&lt;&gt;0,Таблица1[[#This Row],[AI COMBO_report]]&lt;&gt;0,Таблица1[[#This Row],[OTC_report]]&lt;&gt;0),1,0)</f>
        <v>1</v>
      </c>
      <c r="AB2870" s="60" t="s">
        <v>1124</v>
      </c>
      <c r="AC2870" s="60" t="s">
        <v>1124</v>
      </c>
      <c r="AD2870" s="60" t="s">
        <v>1124</v>
      </c>
      <c r="AE2870" s="60" t="s">
        <v>1124</v>
      </c>
      <c r="AF2870" s="60"/>
      <c r="AG2870" s="60" t="s">
        <v>1124</v>
      </c>
      <c r="AH2870" s="60" t="s">
        <v>1124</v>
      </c>
      <c r="AI2870" s="60" t="s">
        <v>1124</v>
      </c>
      <c r="AJ2870" s="60" t="s">
        <v>1124</v>
      </c>
      <c r="AK2870" s="60" t="s">
        <v>1124</v>
      </c>
      <c r="AL2870" s="60" t="s">
        <v>1124</v>
      </c>
      <c r="AM2870" s="60" t="s">
        <v>1124</v>
      </c>
      <c r="AN2870" s="60" t="s">
        <v>1124</v>
      </c>
      <c r="AO2870" s="60"/>
      <c r="AP2870" s="35" t="s">
        <v>1917</v>
      </c>
      <c r="AQ2870" s="377">
        <v>0</v>
      </c>
      <c r="AR2870" s="378">
        <v>0</v>
      </c>
      <c r="AS2870" s="377">
        <v>0</v>
      </c>
      <c r="AT2870" s="378">
        <v>0</v>
      </c>
      <c r="AU2870" s="377">
        <v>0</v>
      </c>
      <c r="AV2870" s="377">
        <v>0</v>
      </c>
      <c r="AW2870" s="377">
        <v>0</v>
      </c>
      <c r="AX2870">
        <v>0</v>
      </c>
      <c r="AY2870">
        <v>0</v>
      </c>
    </row>
    <row r="2871" spans="1:53" ht="15.75" hidden="1" customHeight="1" x14ac:dyDescent="0.2">
      <c r="A2871" s="46">
        <v>1595</v>
      </c>
      <c r="B2871" s="258" t="s">
        <v>7961</v>
      </c>
      <c r="C2871" t="s">
        <v>1128</v>
      </c>
      <c r="D2871" t="s">
        <v>1172</v>
      </c>
      <c r="E2871" t="s">
        <v>1821</v>
      </c>
      <c r="F2871" s="29" t="s">
        <v>2194</v>
      </c>
      <c r="G2871" s="53">
        <v>81</v>
      </c>
      <c r="H2871" t="s">
        <v>2194</v>
      </c>
      <c r="I2871">
        <v>1</v>
      </c>
      <c r="J2871" t="s">
        <v>7962</v>
      </c>
      <c r="K2871" t="s">
        <v>1167</v>
      </c>
      <c r="L2871" t="s">
        <v>7963</v>
      </c>
      <c r="M2871" t="s">
        <v>2219</v>
      </c>
      <c r="N2871" s="34">
        <v>0</v>
      </c>
      <c r="O2871" s="34" t="s">
        <v>289</v>
      </c>
      <c r="P2871" s="34">
        <v>0</v>
      </c>
      <c r="Q2871" s="34" t="s">
        <v>2220</v>
      </c>
      <c r="R2871" s="34">
        <v>0</v>
      </c>
      <c r="S2871" s="48" t="s">
        <v>1123</v>
      </c>
      <c r="T2871" s="13" t="s">
        <v>122</v>
      </c>
      <c r="U2871" s="12" t="s">
        <v>1863</v>
      </c>
      <c r="V2871" s="12" t="s">
        <v>122</v>
      </c>
      <c r="W2871" s="12" t="s">
        <v>122</v>
      </c>
      <c r="X2871" s="14" t="str">
        <f t="shared" si="44"/>
        <v>В</v>
      </c>
      <c r="Y2871" s="271">
        <f>Таблица1[[#This Row],[ID_intellix]]</f>
        <v>1595</v>
      </c>
      <c r="Z2871" s="269" t="s">
        <v>122</v>
      </c>
      <c r="AA2871" s="145">
        <f>IF(OR(Таблица1[[#This Row],[CARDIO_report]]&lt;&gt;0,Таблица1[[#This Row],[AI COMBO_report]]&lt;&gt;0,Таблица1[[#This Row],[OTC_report]]&lt;&gt;0),1,0)</f>
        <v>0</v>
      </c>
      <c r="AB2871" s="60" t="s">
        <v>1124</v>
      </c>
      <c r="AC2871" s="60" t="s">
        <v>1124</v>
      </c>
      <c r="AD2871" s="60" t="s">
        <v>1124</v>
      </c>
      <c r="AE2871" s="60" t="s">
        <v>1124</v>
      </c>
      <c r="AF2871" s="60"/>
      <c r="AG2871" s="60" t="s">
        <v>1124</v>
      </c>
      <c r="AH2871" s="60" t="s">
        <v>1124</v>
      </c>
      <c r="AI2871" s="60" t="s">
        <v>1124</v>
      </c>
      <c r="AJ2871" s="60" t="s">
        <v>1124</v>
      </c>
      <c r="AK2871" s="60" t="s">
        <v>1124</v>
      </c>
      <c r="AL2871" s="60" t="s">
        <v>1124</v>
      </c>
      <c r="AM2871" s="60" t="s">
        <v>1124</v>
      </c>
      <c r="AN2871" s="60" t="s">
        <v>1124</v>
      </c>
      <c r="AO2871" s="60"/>
      <c r="AP2871" s="35" t="s">
        <v>1917</v>
      </c>
      <c r="AQ2871" s="377">
        <v>0</v>
      </c>
      <c r="AR2871" s="378">
        <v>0</v>
      </c>
      <c r="AS2871" s="377">
        <v>0</v>
      </c>
      <c r="AT2871" s="378">
        <v>0</v>
      </c>
      <c r="AU2871" s="377">
        <v>0</v>
      </c>
      <c r="AV2871" s="377">
        <v>0</v>
      </c>
      <c r="AW2871" s="377">
        <v>0</v>
      </c>
      <c r="AX2871">
        <v>0</v>
      </c>
      <c r="AY2871">
        <v>0</v>
      </c>
    </row>
    <row r="2872" spans="1:53" ht="15.75" hidden="1" customHeight="1" x14ac:dyDescent="0.2">
      <c r="A2872" s="46">
        <v>1596</v>
      </c>
      <c r="B2872" s="258" t="s">
        <v>7964</v>
      </c>
      <c r="C2872" t="s">
        <v>1128</v>
      </c>
      <c r="D2872" t="s">
        <v>1172</v>
      </c>
      <c r="E2872" t="s">
        <v>1821</v>
      </c>
      <c r="F2872" s="29" t="s">
        <v>2194</v>
      </c>
      <c r="G2872" s="53">
        <v>81</v>
      </c>
      <c r="H2872" t="s">
        <v>2194</v>
      </c>
      <c r="I2872">
        <v>1</v>
      </c>
      <c r="J2872" t="s">
        <v>7965</v>
      </c>
      <c r="K2872" t="s">
        <v>1167</v>
      </c>
      <c r="L2872" t="s">
        <v>7966</v>
      </c>
      <c r="M2872">
        <v>0</v>
      </c>
      <c r="N2872" s="34">
        <v>0</v>
      </c>
      <c r="O2872" s="34" t="s">
        <v>289</v>
      </c>
      <c r="P2872" s="34">
        <v>0</v>
      </c>
      <c r="Q2872" s="34" t="s">
        <v>2220</v>
      </c>
      <c r="R2872" s="34">
        <v>0</v>
      </c>
      <c r="S2872" s="48" t="s">
        <v>1123</v>
      </c>
      <c r="T2872" s="13">
        <v>0</v>
      </c>
      <c r="U2872" s="12">
        <v>0</v>
      </c>
      <c r="V2872" s="12">
        <v>0</v>
      </c>
      <c r="W2872" s="12">
        <v>0</v>
      </c>
      <c r="X2872" s="14" t="str">
        <f t="shared" si="44"/>
        <v>С</v>
      </c>
      <c r="Y2872" s="271">
        <f>Таблица1[[#This Row],[ID_intellix]]</f>
        <v>1596</v>
      </c>
      <c r="Z2872" s="269" t="s">
        <v>122</v>
      </c>
      <c r="AA2872" s="145">
        <f>IF(OR(Таблица1[[#This Row],[CARDIO_report]]&lt;&gt;0,Таблица1[[#This Row],[AI COMBO_report]]&lt;&gt;0,Таблица1[[#This Row],[OTC_report]]&lt;&gt;0),1,0)</f>
        <v>0</v>
      </c>
      <c r="AB2872" s="60" t="s">
        <v>1124</v>
      </c>
      <c r="AC2872" s="60" t="s">
        <v>1124</v>
      </c>
      <c r="AD2872" s="60" t="s">
        <v>1124</v>
      </c>
      <c r="AE2872" s="60"/>
      <c r="AF2872" s="60"/>
      <c r="AG2872" s="60" t="s">
        <v>1124</v>
      </c>
      <c r="AH2872" s="60" t="s">
        <v>1124</v>
      </c>
      <c r="AI2872" s="60" t="s">
        <v>1124</v>
      </c>
      <c r="AJ2872" s="60" t="s">
        <v>1124</v>
      </c>
      <c r="AK2872" s="60" t="s">
        <v>1124</v>
      </c>
      <c r="AL2872" s="60" t="s">
        <v>1124</v>
      </c>
      <c r="AM2872" s="60" t="s">
        <v>1124</v>
      </c>
      <c r="AN2872" s="60" t="s">
        <v>1124</v>
      </c>
      <c r="AO2872" s="60"/>
      <c r="AP2872" s="35" t="s">
        <v>1917</v>
      </c>
      <c r="AQ2872" s="377">
        <v>0</v>
      </c>
      <c r="AR2872" s="378">
        <v>0</v>
      </c>
      <c r="AS2872" s="377">
        <v>0</v>
      </c>
      <c r="AT2872" s="378">
        <v>0</v>
      </c>
      <c r="AU2872">
        <v>0</v>
      </c>
      <c r="AV2872">
        <v>0</v>
      </c>
      <c r="AW2872">
        <v>0</v>
      </c>
      <c r="AX2872">
        <v>0</v>
      </c>
      <c r="AY2872">
        <v>0</v>
      </c>
    </row>
    <row r="2873" spans="1:53" ht="15.75" hidden="1" customHeight="1" x14ac:dyDescent="0.2">
      <c r="A2873" s="46">
        <v>194</v>
      </c>
      <c r="B2873" s="258" t="s">
        <v>14263</v>
      </c>
      <c r="C2873" t="s">
        <v>1128</v>
      </c>
      <c r="D2873" t="s">
        <v>1172</v>
      </c>
      <c r="E2873" t="s">
        <v>2504</v>
      </c>
      <c r="F2873" s="29" t="s">
        <v>14260</v>
      </c>
      <c r="G2873" s="53">
        <v>2</v>
      </c>
      <c r="H2873" t="s">
        <v>14260</v>
      </c>
      <c r="I2873">
        <v>1</v>
      </c>
      <c r="J2873" t="s">
        <v>14264</v>
      </c>
      <c r="K2873" t="s">
        <v>1167</v>
      </c>
      <c r="L2873" t="s">
        <v>14265</v>
      </c>
      <c r="M2873" t="s">
        <v>2219</v>
      </c>
      <c r="N2873" s="34" t="s">
        <v>615</v>
      </c>
      <c r="O2873" s="34" t="s">
        <v>289</v>
      </c>
      <c r="P2873" s="34">
        <v>0</v>
      </c>
      <c r="Q2873" s="34" t="s">
        <v>2220</v>
      </c>
      <c r="R2873" s="34" t="s">
        <v>914</v>
      </c>
      <c r="S2873" s="48" t="s">
        <v>1123</v>
      </c>
      <c r="T2873" s="13" t="s">
        <v>1863</v>
      </c>
      <c r="U2873" s="12" t="s">
        <v>122</v>
      </c>
      <c r="V2873" s="12" t="s">
        <v>122</v>
      </c>
      <c r="W2873" s="12" t="s">
        <v>1863</v>
      </c>
      <c r="X2873" s="14" t="str">
        <f t="shared" si="44"/>
        <v>А</v>
      </c>
      <c r="Y2873" s="271">
        <f>Таблица1[[#This Row],[ID_intellix]]</f>
        <v>194</v>
      </c>
      <c r="Z2873" s="269" t="s">
        <v>122</v>
      </c>
      <c r="AA2873" s="145">
        <f>IF(OR(Таблица1[[#This Row],[CARDIO_report]]&lt;&gt;0,Таблица1[[#This Row],[AI COMBO_report]]&lt;&gt;0,Таблица1[[#This Row],[OTC_report]]&lt;&gt;0),1,0)</f>
        <v>1</v>
      </c>
      <c r="AB2873" s="60" t="s">
        <v>1124</v>
      </c>
      <c r="AC2873" s="60" t="s">
        <v>1124</v>
      </c>
      <c r="AD2873" s="60" t="s">
        <v>1124</v>
      </c>
      <c r="AE2873" s="60" t="s">
        <v>1124</v>
      </c>
      <c r="AF2873" s="60"/>
      <c r="AG2873" s="89" t="s">
        <v>1414</v>
      </c>
      <c r="AH2873" s="89">
        <v>445</v>
      </c>
      <c r="AI2873" s="89" t="s">
        <v>1414</v>
      </c>
      <c r="AJ2873" s="89">
        <v>347</v>
      </c>
      <c r="AK2873" s="89" t="s">
        <v>1414</v>
      </c>
      <c r="AL2873" s="89">
        <v>412</v>
      </c>
      <c r="AM2873" s="89" t="s">
        <v>1414</v>
      </c>
      <c r="AN2873" s="89">
        <v>484</v>
      </c>
      <c r="AP2873" s="35" t="s">
        <v>1917</v>
      </c>
      <c r="AQ2873" s="377">
        <v>0</v>
      </c>
      <c r="AR2873" s="378">
        <v>0</v>
      </c>
      <c r="AS2873" s="377">
        <v>0</v>
      </c>
      <c r="AT2873" s="378">
        <v>0</v>
      </c>
      <c r="AU2873" s="377">
        <v>0</v>
      </c>
      <c r="AV2873" s="377">
        <v>0</v>
      </c>
      <c r="AW2873" s="377">
        <v>0</v>
      </c>
      <c r="AX2873">
        <v>0</v>
      </c>
      <c r="AY2873">
        <v>0</v>
      </c>
    </row>
    <row r="2874" spans="1:53" ht="15.75" hidden="1" customHeight="1" x14ac:dyDescent="0.2">
      <c r="A2874" s="46">
        <v>651</v>
      </c>
      <c r="B2874" s="258" t="s">
        <v>14479</v>
      </c>
      <c r="C2874" t="s">
        <v>1128</v>
      </c>
      <c r="D2874" t="s">
        <v>1169</v>
      </c>
      <c r="E2874" t="s">
        <v>2504</v>
      </c>
      <c r="F2874" s="29" t="s">
        <v>2721</v>
      </c>
      <c r="G2874" s="53">
        <v>3</v>
      </c>
      <c r="H2874" t="s">
        <v>2721</v>
      </c>
      <c r="I2874">
        <v>1</v>
      </c>
      <c r="J2874" t="s">
        <v>14480</v>
      </c>
      <c r="K2874" t="s">
        <v>1167</v>
      </c>
      <c r="L2874" t="s">
        <v>14481</v>
      </c>
      <c r="M2874" t="s">
        <v>2219</v>
      </c>
      <c r="N2874" s="34">
        <v>0</v>
      </c>
      <c r="O2874" s="34" t="s">
        <v>289</v>
      </c>
      <c r="P2874" s="34">
        <v>0</v>
      </c>
      <c r="Q2874" s="34" t="s">
        <v>2220</v>
      </c>
      <c r="R2874" s="34" t="s">
        <v>790</v>
      </c>
      <c r="S2874" s="48" t="s">
        <v>1123</v>
      </c>
      <c r="T2874" s="13" t="s">
        <v>122</v>
      </c>
      <c r="U2874" s="12" t="s">
        <v>122</v>
      </c>
      <c r="V2874" s="12" t="s">
        <v>1863</v>
      </c>
      <c r="W2874" s="12" t="s">
        <v>122</v>
      </c>
      <c r="X2874" s="14" t="str">
        <f t="shared" si="44"/>
        <v>В</v>
      </c>
      <c r="Y2874" s="271">
        <f>Таблица1[[#This Row],[ID_intellix]]</f>
        <v>651</v>
      </c>
      <c r="Z2874" s="269" t="s">
        <v>122</v>
      </c>
      <c r="AA2874" s="145">
        <f>IF(OR(Таблица1[[#This Row],[CARDIO_report]]&lt;&gt;0,Таблица1[[#This Row],[AI COMBO_report]]&lt;&gt;0,Таблица1[[#This Row],[OTC_report]]&lt;&gt;0),1,0)</f>
        <v>1</v>
      </c>
      <c r="AB2874" s="60" t="s">
        <v>1124</v>
      </c>
      <c r="AC2874" s="60" t="s">
        <v>1124</v>
      </c>
      <c r="AD2874" s="60" t="s">
        <v>1124</v>
      </c>
      <c r="AE2874" s="60" t="s">
        <v>1124</v>
      </c>
      <c r="AF2874" s="60"/>
      <c r="AG2874" s="89" t="s">
        <v>1414</v>
      </c>
      <c r="AH2874" s="89">
        <v>363</v>
      </c>
      <c r="AI2874" s="89" t="s">
        <v>1414</v>
      </c>
      <c r="AJ2874" s="89">
        <v>316</v>
      </c>
      <c r="AK2874" s="89" t="s">
        <v>1414</v>
      </c>
      <c r="AL2874" s="89">
        <v>325</v>
      </c>
      <c r="AM2874" s="89" t="s">
        <v>1414</v>
      </c>
      <c r="AN2874" s="89">
        <v>351</v>
      </c>
      <c r="AP2874" s="35" t="s">
        <v>1917</v>
      </c>
      <c r="AQ2874" s="377">
        <v>0</v>
      </c>
      <c r="AR2874" s="378">
        <v>0</v>
      </c>
      <c r="AS2874" s="377">
        <v>0</v>
      </c>
      <c r="AT2874" s="378">
        <v>0</v>
      </c>
      <c r="AU2874" s="377">
        <v>0</v>
      </c>
      <c r="AV2874" s="377">
        <v>0</v>
      </c>
      <c r="AW2874" s="377">
        <v>0</v>
      </c>
      <c r="AX2874">
        <v>0</v>
      </c>
      <c r="AY2874">
        <v>0</v>
      </c>
    </row>
    <row r="2875" spans="1:53" ht="15.75" hidden="1" customHeight="1" x14ac:dyDescent="0.2">
      <c r="A2875" s="399">
        <v>8061</v>
      </c>
      <c r="B2875" s="258" t="s">
        <v>14588</v>
      </c>
      <c r="C2875" t="s">
        <v>1128</v>
      </c>
      <c r="D2875" t="s">
        <v>1501</v>
      </c>
      <c r="E2875" t="s">
        <v>2504</v>
      </c>
      <c r="F2875" s="29" t="s">
        <v>3255</v>
      </c>
      <c r="G2875" s="53" t="s">
        <v>8893</v>
      </c>
      <c r="H2875" t="s">
        <v>3255</v>
      </c>
      <c r="I2875">
        <v>1</v>
      </c>
      <c r="J2875" t="s">
        <v>14589</v>
      </c>
      <c r="K2875" t="s">
        <v>1167</v>
      </c>
      <c r="L2875" t="s">
        <v>14590</v>
      </c>
      <c r="M2875" t="s">
        <v>2219</v>
      </c>
      <c r="N2875" s="34" t="s">
        <v>615</v>
      </c>
      <c r="O2875" s="34" t="s">
        <v>289</v>
      </c>
      <c r="P2875" s="34" t="s">
        <v>296</v>
      </c>
      <c r="Q2875" s="34" t="s">
        <v>2220</v>
      </c>
      <c r="R2875" s="34" t="s">
        <v>790</v>
      </c>
      <c r="S2875" s="48" t="s">
        <v>1123</v>
      </c>
      <c r="T2875" s="13" t="s">
        <v>122</v>
      </c>
      <c r="U2875" s="12" t="s">
        <v>122</v>
      </c>
      <c r="V2875" s="12" t="s">
        <v>122</v>
      </c>
      <c r="W2875" s="12" t="s">
        <v>1863</v>
      </c>
      <c r="X2875" s="14" t="str">
        <f t="shared" si="44"/>
        <v>В</v>
      </c>
      <c r="Y2875" s="271">
        <f>Таблица1[[#This Row],[ID_intellix]]</f>
        <v>8061</v>
      </c>
      <c r="Z2875" s="269" t="s">
        <v>122</v>
      </c>
      <c r="AA2875" s="145">
        <f>IF(OR(Таблица1[[#This Row],[CARDIO_report]]&lt;&gt;0,Таблица1[[#This Row],[AI COMBO_report]]&lt;&gt;0,Таблица1[[#This Row],[OTC_report]]&lt;&gt;0),1,0)</f>
        <v>1</v>
      </c>
      <c r="AB2875" s="60" t="s">
        <v>1124</v>
      </c>
      <c r="AC2875" s="60" t="s">
        <v>1124</v>
      </c>
      <c r="AD2875" s="60" t="s">
        <v>1124</v>
      </c>
      <c r="AE2875" s="60" t="s">
        <v>1124</v>
      </c>
      <c r="AF2875" s="60"/>
      <c r="AG2875" s="60" t="s">
        <v>1124</v>
      </c>
      <c r="AH2875" s="60" t="s">
        <v>1124</v>
      </c>
      <c r="AI2875" s="60" t="s">
        <v>1124</v>
      </c>
      <c r="AJ2875" s="60" t="s">
        <v>1124</v>
      </c>
      <c r="AK2875" s="60" t="s">
        <v>1124</v>
      </c>
      <c r="AL2875" s="60" t="s">
        <v>1124</v>
      </c>
      <c r="AM2875" s="60" t="s">
        <v>1124</v>
      </c>
      <c r="AN2875" s="60" t="s">
        <v>1124</v>
      </c>
      <c r="AO2875" s="60"/>
      <c r="AP2875" s="35" t="s">
        <v>1825</v>
      </c>
      <c r="AQ2875" s="377">
        <v>0</v>
      </c>
      <c r="AR2875" s="378">
        <v>0</v>
      </c>
      <c r="AS2875" s="377">
        <v>0</v>
      </c>
      <c r="AT2875" s="378">
        <v>0</v>
      </c>
      <c r="AU2875" s="377">
        <v>0</v>
      </c>
      <c r="AV2875" s="377">
        <v>0</v>
      </c>
      <c r="AW2875" s="377">
        <v>0</v>
      </c>
      <c r="AX2875">
        <v>0</v>
      </c>
      <c r="AY2875">
        <v>0</v>
      </c>
      <c r="BA2875" s="2" t="s">
        <v>15961</v>
      </c>
    </row>
    <row r="2876" spans="1:53" ht="15.75" hidden="1" customHeight="1" x14ac:dyDescent="0.2">
      <c r="A2876" s="46">
        <v>8096</v>
      </c>
      <c r="B2876" s="258" t="s">
        <v>14674</v>
      </c>
      <c r="C2876" t="s">
        <v>1128</v>
      </c>
      <c r="D2876" t="s">
        <v>1173</v>
      </c>
      <c r="E2876" t="s">
        <v>2504</v>
      </c>
      <c r="F2876" s="29" t="s">
        <v>1157</v>
      </c>
      <c r="G2876" s="53" t="s">
        <v>11302</v>
      </c>
      <c r="H2876" t="s">
        <v>1158</v>
      </c>
      <c r="I2876">
        <v>1</v>
      </c>
      <c r="J2876" t="s">
        <v>14675</v>
      </c>
      <c r="K2876" t="s">
        <v>1167</v>
      </c>
      <c r="L2876" t="s">
        <v>3153</v>
      </c>
      <c r="M2876" t="s">
        <v>2219</v>
      </c>
      <c r="N2876" s="34">
        <v>0</v>
      </c>
      <c r="O2876" s="34" t="s">
        <v>289</v>
      </c>
      <c r="P2876" s="34">
        <v>0</v>
      </c>
      <c r="Q2876" s="34" t="s">
        <v>2220</v>
      </c>
      <c r="R2876" s="34" t="s">
        <v>914</v>
      </c>
      <c r="S2876" s="48" t="s">
        <v>1123</v>
      </c>
      <c r="T2876" s="13" t="s">
        <v>122</v>
      </c>
      <c r="U2876" s="12" t="s">
        <v>122</v>
      </c>
      <c r="V2876" s="12" t="s">
        <v>1863</v>
      </c>
      <c r="W2876" s="12" t="s">
        <v>122</v>
      </c>
      <c r="X2876" s="14" t="str">
        <f t="shared" si="44"/>
        <v>В</v>
      </c>
      <c r="Y2876" s="271">
        <f>Таблица1[[#This Row],[ID_intellix]]</f>
        <v>8096</v>
      </c>
      <c r="Z2876" s="269" t="s">
        <v>122</v>
      </c>
      <c r="AA2876" s="145">
        <f>IF(OR(Таблица1[[#This Row],[CARDIO_report]]&lt;&gt;0,Таблица1[[#This Row],[AI COMBO_report]]&lt;&gt;0,Таблица1[[#This Row],[OTC_report]]&lt;&gt;0),1,0)</f>
        <v>1</v>
      </c>
      <c r="AB2876" s="60" t="s">
        <v>1124</v>
      </c>
      <c r="AC2876" s="60" t="s">
        <v>1124</v>
      </c>
      <c r="AD2876" s="60" t="s">
        <v>1124</v>
      </c>
      <c r="AE2876" s="60" t="s">
        <v>1124</v>
      </c>
      <c r="AF2876" s="60"/>
      <c r="AG2876" s="89" t="s">
        <v>2516</v>
      </c>
      <c r="AH2876" s="89">
        <v>261</v>
      </c>
      <c r="AI2876" s="89" t="s">
        <v>1437</v>
      </c>
      <c r="AJ2876" s="89">
        <v>68</v>
      </c>
      <c r="AK2876" s="89" t="s">
        <v>1437</v>
      </c>
      <c r="AL2876" s="89">
        <v>196</v>
      </c>
      <c r="AM2876" s="89" t="s">
        <v>1437</v>
      </c>
      <c r="AN2876" s="89">
        <v>119</v>
      </c>
      <c r="AP2876" s="35" t="s">
        <v>1825</v>
      </c>
      <c r="AQ2876" s="377">
        <v>0</v>
      </c>
      <c r="AR2876" s="378">
        <v>0</v>
      </c>
      <c r="AS2876" s="377">
        <v>0</v>
      </c>
      <c r="AT2876" s="378">
        <v>0</v>
      </c>
      <c r="AU2876" s="377">
        <v>0</v>
      </c>
      <c r="AV2876" s="377">
        <v>0</v>
      </c>
      <c r="AW2876" s="377">
        <v>0</v>
      </c>
      <c r="AX2876">
        <v>0</v>
      </c>
      <c r="AY2876">
        <v>0</v>
      </c>
    </row>
    <row r="2877" spans="1:53" ht="15.75" hidden="1" customHeight="1" x14ac:dyDescent="0.2">
      <c r="A2877" s="406">
        <v>8168</v>
      </c>
      <c r="B2877" s="258" t="s">
        <v>14698</v>
      </c>
      <c r="C2877" t="s">
        <v>1128</v>
      </c>
      <c r="D2877" t="s">
        <v>1173</v>
      </c>
      <c r="E2877" t="s">
        <v>2504</v>
      </c>
      <c r="F2877" s="402" t="s">
        <v>3120</v>
      </c>
      <c r="G2877" s="53" t="s">
        <v>7644</v>
      </c>
      <c r="H2877" t="s">
        <v>3120</v>
      </c>
      <c r="I2877">
        <v>1</v>
      </c>
      <c r="J2877" s="403" t="s">
        <v>14699</v>
      </c>
      <c r="K2877" s="402" t="s">
        <v>1167</v>
      </c>
      <c r="L2877" s="402" t="s">
        <v>14700</v>
      </c>
      <c r="M2877" t="s">
        <v>2219</v>
      </c>
      <c r="N2877" s="34">
        <v>0</v>
      </c>
      <c r="O2877" s="34" t="s">
        <v>289</v>
      </c>
      <c r="P2877" s="34">
        <v>0</v>
      </c>
      <c r="Q2877" s="34">
        <v>0</v>
      </c>
      <c r="R2877" s="34" t="s">
        <v>914</v>
      </c>
      <c r="S2877" s="48" t="s">
        <v>1123</v>
      </c>
      <c r="T2877" s="13">
        <v>0</v>
      </c>
      <c r="U2877" s="12">
        <v>0</v>
      </c>
      <c r="V2877" s="12">
        <v>0</v>
      </c>
      <c r="W2877" s="12">
        <v>0</v>
      </c>
      <c r="X2877" s="14" t="str">
        <f t="shared" si="44"/>
        <v>С</v>
      </c>
      <c r="Y2877" s="271">
        <f>Таблица1[[#This Row],[ID_intellix]]</f>
        <v>8168</v>
      </c>
      <c r="Z2877" s="269" t="s">
        <v>122</v>
      </c>
      <c r="AA2877" s="145">
        <f>IF(OR(Таблица1[[#This Row],[CARDIO_report]]&lt;&gt;0,Таблица1[[#This Row],[AI COMBO_report]]&lt;&gt;0,Таблица1[[#This Row],[OTC_report]]&lt;&gt;0),1,0)</f>
        <v>1</v>
      </c>
      <c r="AE2877" s="60"/>
      <c r="AF2877" s="60"/>
      <c r="AP2877" s="35" t="e">
        <f>VLOOKUP(Таблица1[[#This Row],[ID_]],'[2]by FF'!$A:$Y,25,0)</f>
        <v>#N/A</v>
      </c>
      <c r="AT2877" s="378"/>
      <c r="AX2877">
        <v>0</v>
      </c>
      <c r="AY2877">
        <v>0</v>
      </c>
    </row>
    <row r="2878" spans="1:53" ht="15.75" hidden="1" customHeight="1" x14ac:dyDescent="0.2">
      <c r="A2878" s="46">
        <v>7762</v>
      </c>
      <c r="B2878" s="258">
        <v>0</v>
      </c>
      <c r="C2878" t="s">
        <v>1128</v>
      </c>
      <c r="D2878" t="s">
        <v>2189</v>
      </c>
      <c r="E2878" t="s">
        <v>1821</v>
      </c>
      <c r="F2878" s="29" t="s">
        <v>1844</v>
      </c>
      <c r="G2878" s="53" t="s">
        <v>9062</v>
      </c>
      <c r="H2878" t="s">
        <v>1844</v>
      </c>
      <c r="I2878">
        <v>1</v>
      </c>
      <c r="J2878" t="s">
        <v>9063</v>
      </c>
      <c r="K2878" t="s">
        <v>1167</v>
      </c>
      <c r="L2878" t="s">
        <v>9064</v>
      </c>
      <c r="M2878" t="s">
        <v>2219</v>
      </c>
      <c r="N2878" s="34">
        <v>0</v>
      </c>
      <c r="O2878" s="34" t="s">
        <v>289</v>
      </c>
      <c r="P2878" s="34">
        <v>0</v>
      </c>
      <c r="Q2878" s="34" t="s">
        <v>2220</v>
      </c>
      <c r="R2878" s="34">
        <v>0</v>
      </c>
      <c r="S2878" s="48" t="s">
        <v>1123</v>
      </c>
      <c r="T2878" s="13">
        <v>0</v>
      </c>
      <c r="U2878" s="12">
        <v>0</v>
      </c>
      <c r="V2878" s="12">
        <v>0</v>
      </c>
      <c r="W2878" s="12">
        <v>0</v>
      </c>
      <c r="X2878" s="14" t="str">
        <f t="shared" si="44"/>
        <v>С</v>
      </c>
      <c r="Y2878" s="271">
        <f>Таблица1[[#This Row],[ID_intellix]]</f>
        <v>7762</v>
      </c>
      <c r="Z2878" s="269" t="s">
        <v>122</v>
      </c>
      <c r="AA2878" s="145">
        <f>IF(OR(Таблица1[[#This Row],[CARDIO_report]]&lt;&gt;0,Таблица1[[#This Row],[AI COMBO_report]]&lt;&gt;0,Таблица1[[#This Row],[OTC_report]]&lt;&gt;0),1,0)</f>
        <v>0</v>
      </c>
      <c r="AB2878" s="60" t="s">
        <v>1124</v>
      </c>
      <c r="AC2878" s="60" t="s">
        <v>1124</v>
      </c>
      <c r="AD2878" s="60" t="s">
        <v>1124</v>
      </c>
      <c r="AE2878" s="60" t="s">
        <v>1124</v>
      </c>
      <c r="AF2878" s="60"/>
      <c r="AG2878" s="60" t="s">
        <v>1124</v>
      </c>
      <c r="AH2878" s="60" t="s">
        <v>1124</v>
      </c>
      <c r="AI2878" s="60" t="s">
        <v>1124</v>
      </c>
      <c r="AJ2878" s="60" t="s">
        <v>1124</v>
      </c>
      <c r="AK2878" s="60" t="s">
        <v>1124</v>
      </c>
      <c r="AL2878" s="60" t="s">
        <v>1124</v>
      </c>
      <c r="AM2878" s="60" t="s">
        <v>1124</v>
      </c>
      <c r="AN2878" s="60" t="s">
        <v>1124</v>
      </c>
      <c r="AO2878" s="60"/>
      <c r="AP2878" s="35" t="s">
        <v>1825</v>
      </c>
      <c r="AQ2878" s="377">
        <v>0</v>
      </c>
      <c r="AR2878" s="378">
        <v>0</v>
      </c>
      <c r="AS2878" s="377">
        <v>0</v>
      </c>
      <c r="AT2878" s="378">
        <v>0</v>
      </c>
      <c r="AU2878" s="377">
        <v>0</v>
      </c>
      <c r="AV2878" s="377">
        <v>0</v>
      </c>
      <c r="AW2878" s="377">
        <v>0</v>
      </c>
      <c r="AX2878">
        <v>0</v>
      </c>
      <c r="AY2878">
        <v>0</v>
      </c>
    </row>
    <row r="2879" spans="1:53" ht="15.75" hidden="1" customHeight="1" x14ac:dyDescent="0.2">
      <c r="A2879" s="46">
        <v>1611</v>
      </c>
      <c r="B2879" s="258" t="s">
        <v>9363</v>
      </c>
      <c r="C2879" t="s">
        <v>1128</v>
      </c>
      <c r="D2879" t="s">
        <v>2189</v>
      </c>
      <c r="E2879" t="s">
        <v>2504</v>
      </c>
      <c r="F2879" s="29" t="s">
        <v>3300</v>
      </c>
      <c r="G2879" s="47">
        <v>36</v>
      </c>
      <c r="H2879" t="s">
        <v>3300</v>
      </c>
      <c r="I2879">
        <v>1</v>
      </c>
      <c r="J2879" t="s">
        <v>9364</v>
      </c>
      <c r="K2879" t="s">
        <v>1511</v>
      </c>
      <c r="L2879" t="s">
        <v>9365</v>
      </c>
      <c r="M2879" t="s">
        <v>2219</v>
      </c>
      <c r="N2879" s="34" t="s">
        <v>373</v>
      </c>
      <c r="O2879" s="34" t="s">
        <v>180</v>
      </c>
      <c r="P2879" s="34" t="s">
        <v>188</v>
      </c>
      <c r="Q2879" s="34" t="s">
        <v>958</v>
      </c>
      <c r="R2879" s="34" t="s">
        <v>964</v>
      </c>
      <c r="S2879" s="48" t="s">
        <v>1123</v>
      </c>
      <c r="T2879" s="13" t="s">
        <v>122</v>
      </c>
      <c r="U2879" s="12" t="s">
        <v>122</v>
      </c>
      <c r="V2879" s="12" t="s">
        <v>1863</v>
      </c>
      <c r="W2879" s="12" t="s">
        <v>122</v>
      </c>
      <c r="X2879" s="14" t="str">
        <f t="shared" si="44"/>
        <v>В</v>
      </c>
      <c r="Y2879" s="271">
        <f>Таблица1[[#This Row],[ID_intellix]]</f>
        <v>1611</v>
      </c>
      <c r="Z2879" s="269" t="s">
        <v>122</v>
      </c>
      <c r="AA2879" s="145">
        <f>IF(OR(Таблица1[[#This Row],[CARDIO_report]]&lt;&gt;0,Таблица1[[#This Row],[AI COMBO_report]]&lt;&gt;0,Таблица1[[#This Row],[OTC_report]]&lt;&gt;0),1,0)</f>
        <v>1</v>
      </c>
      <c r="AB2879" s="60" t="s">
        <v>1124</v>
      </c>
      <c r="AC2879" s="60" t="s">
        <v>1124</v>
      </c>
      <c r="AD2879" s="60" t="s">
        <v>1124</v>
      </c>
      <c r="AE2879" s="60" t="s">
        <v>1124</v>
      </c>
      <c r="AF2879" s="60"/>
      <c r="AG2879" s="89" t="s">
        <v>1414</v>
      </c>
      <c r="AH2879" s="89">
        <v>153</v>
      </c>
      <c r="AI2879" s="89" t="s">
        <v>1414</v>
      </c>
      <c r="AJ2879" s="89">
        <v>137</v>
      </c>
      <c r="AK2879" s="89" t="s">
        <v>1414</v>
      </c>
      <c r="AL2879" s="89">
        <v>184</v>
      </c>
      <c r="AM2879" s="89" t="s">
        <v>2516</v>
      </c>
      <c r="AN2879" s="89">
        <v>73</v>
      </c>
      <c r="AP2879" s="35" t="s">
        <v>1917</v>
      </c>
      <c r="AQ2879" s="377">
        <v>0</v>
      </c>
      <c r="AR2879" s="378">
        <v>0</v>
      </c>
      <c r="AS2879" s="377">
        <v>0</v>
      </c>
      <c r="AT2879" s="378">
        <v>0</v>
      </c>
      <c r="AU2879" s="377">
        <v>0</v>
      </c>
      <c r="AV2879" s="377">
        <v>0</v>
      </c>
      <c r="AW2879" s="377">
        <v>0</v>
      </c>
      <c r="AX2879">
        <v>0</v>
      </c>
      <c r="AY2879">
        <v>0</v>
      </c>
      <c r="BA2879" s="2" t="s">
        <v>15961</v>
      </c>
    </row>
    <row r="2880" spans="1:53" ht="15.75" hidden="1" customHeight="1" x14ac:dyDescent="0.2">
      <c r="A2880" s="46">
        <v>752</v>
      </c>
      <c r="B2880" s="258" t="s">
        <v>9491</v>
      </c>
      <c r="C2880" t="s">
        <v>1128</v>
      </c>
      <c r="D2880" t="s">
        <v>1525</v>
      </c>
      <c r="E2880" t="s">
        <v>2504</v>
      </c>
      <c r="F2880" s="29" t="s">
        <v>2627</v>
      </c>
      <c r="G2880" s="47" t="s">
        <v>2609</v>
      </c>
      <c r="H2880" t="s">
        <v>2610</v>
      </c>
      <c r="I2880">
        <v>1</v>
      </c>
      <c r="J2880" t="s">
        <v>9492</v>
      </c>
      <c r="K2880" t="s">
        <v>1511</v>
      </c>
      <c r="L2880" t="s">
        <v>9493</v>
      </c>
      <c r="M2880" t="s">
        <v>2219</v>
      </c>
      <c r="N2880" s="34">
        <v>0</v>
      </c>
      <c r="O2880" s="34" t="s">
        <v>180</v>
      </c>
      <c r="P2880" s="34">
        <v>0</v>
      </c>
      <c r="Q2880" s="34" t="s">
        <v>958</v>
      </c>
      <c r="R2880" s="34" t="s">
        <v>964</v>
      </c>
      <c r="S2880" s="48" t="s">
        <v>1123</v>
      </c>
      <c r="T2880" s="13" t="s">
        <v>1863</v>
      </c>
      <c r="U2880" s="12" t="s">
        <v>122</v>
      </c>
      <c r="V2880" s="12" t="s">
        <v>122</v>
      </c>
      <c r="W2880" s="12" t="s">
        <v>1863</v>
      </c>
      <c r="X2880" s="14" t="str">
        <f t="shared" si="44"/>
        <v>А</v>
      </c>
      <c r="Y2880" s="271">
        <f>Таблица1[[#This Row],[ID_intellix]]</f>
        <v>752</v>
      </c>
      <c r="Z2880" s="269" t="s">
        <v>122</v>
      </c>
      <c r="AA2880" s="145">
        <f>IF(OR(Таблица1[[#This Row],[CARDIO_report]]&lt;&gt;0,Таблица1[[#This Row],[AI COMBO_report]]&lt;&gt;0,Таблица1[[#This Row],[OTC_report]]&lt;&gt;0),1,0)</f>
        <v>1</v>
      </c>
      <c r="AB2880" s="60" t="s">
        <v>1124</v>
      </c>
      <c r="AC2880" s="60" t="s">
        <v>1124</v>
      </c>
      <c r="AD2880" s="60" t="s">
        <v>1124</v>
      </c>
      <c r="AE2880" s="60" t="s">
        <v>1124</v>
      </c>
      <c r="AF2880" s="60"/>
      <c r="AG2880" s="89" t="s">
        <v>1145</v>
      </c>
      <c r="AH2880" s="89">
        <v>448</v>
      </c>
      <c r="AI2880" s="89" t="s">
        <v>1145</v>
      </c>
      <c r="AJ2880" s="89">
        <v>538</v>
      </c>
      <c r="AK2880" s="89" t="s">
        <v>1437</v>
      </c>
      <c r="AL2880" s="89">
        <v>164</v>
      </c>
      <c r="AM2880" s="89" t="s">
        <v>1145</v>
      </c>
      <c r="AN2880" s="89">
        <v>360</v>
      </c>
      <c r="AP2880" s="35" t="s">
        <v>1857</v>
      </c>
      <c r="AQ2880" s="377">
        <v>0</v>
      </c>
      <c r="AR2880" s="378">
        <v>0</v>
      </c>
      <c r="AS2880" s="377">
        <v>0</v>
      </c>
      <c r="AT2880" s="378">
        <v>0</v>
      </c>
      <c r="AU2880" s="377">
        <v>0</v>
      </c>
      <c r="AV2880" s="377">
        <v>0</v>
      </c>
      <c r="AW2880" s="377">
        <v>0</v>
      </c>
      <c r="AX2880">
        <v>0</v>
      </c>
      <c r="AY2880">
        <v>0</v>
      </c>
      <c r="BA2880" t="s">
        <v>15962</v>
      </c>
    </row>
    <row r="2881" spans="1:53" ht="15.75" hidden="1" customHeight="1" x14ac:dyDescent="0.2">
      <c r="A2881" s="46">
        <v>747</v>
      </c>
      <c r="B2881" s="258" t="s">
        <v>9510</v>
      </c>
      <c r="C2881" t="s">
        <v>1128</v>
      </c>
      <c r="D2881" t="s">
        <v>1515</v>
      </c>
      <c r="E2881" t="s">
        <v>2504</v>
      </c>
      <c r="F2881" s="29" t="s">
        <v>15959</v>
      </c>
      <c r="G2881" s="47">
        <v>9</v>
      </c>
      <c r="H2881" t="s">
        <v>2610</v>
      </c>
      <c r="I2881">
        <v>1</v>
      </c>
      <c r="J2881" t="s">
        <v>15947</v>
      </c>
      <c r="K2881" t="s">
        <v>1511</v>
      </c>
      <c r="L2881" t="s">
        <v>9511</v>
      </c>
      <c r="M2881" t="s">
        <v>2219</v>
      </c>
      <c r="N2881" s="34">
        <v>0</v>
      </c>
      <c r="O2881" s="34" t="s">
        <v>180</v>
      </c>
      <c r="P2881" s="34">
        <v>0</v>
      </c>
      <c r="Q2881" s="34" t="s">
        <v>958</v>
      </c>
      <c r="R2881" s="34" t="s">
        <v>964</v>
      </c>
      <c r="S2881" s="48" t="s">
        <v>1123</v>
      </c>
      <c r="T2881" s="13" t="s">
        <v>122</v>
      </c>
      <c r="U2881" s="12" t="s">
        <v>122</v>
      </c>
      <c r="V2881" s="12" t="s">
        <v>122</v>
      </c>
      <c r="W2881" s="12" t="s">
        <v>1863</v>
      </c>
      <c r="X2881" s="14" t="str">
        <f t="shared" si="44"/>
        <v>В</v>
      </c>
      <c r="Y2881" s="271">
        <f>Таблица1[[#This Row],[ID_intellix]]</f>
        <v>747</v>
      </c>
      <c r="Z2881" s="269" t="s">
        <v>122</v>
      </c>
      <c r="AA2881" s="145">
        <f>IF(OR(Таблица1[[#This Row],[CARDIO_report]]&lt;&gt;0,Таблица1[[#This Row],[AI COMBO_report]]&lt;&gt;0,Таблица1[[#This Row],[OTC_report]]&lt;&gt;0),1,0)</f>
        <v>1</v>
      </c>
      <c r="AB2881" s="60" t="s">
        <v>1124</v>
      </c>
      <c r="AC2881" s="60" t="s">
        <v>1124</v>
      </c>
      <c r="AD2881" s="60" t="s">
        <v>1124</v>
      </c>
      <c r="AE2881" s="60" t="s">
        <v>1124</v>
      </c>
      <c r="AF2881" s="60"/>
      <c r="AG2881" s="89" t="s">
        <v>1145</v>
      </c>
      <c r="AH2881" s="89">
        <v>443</v>
      </c>
      <c r="AI2881" s="89" t="s">
        <v>1145</v>
      </c>
      <c r="AJ2881" s="89">
        <v>553</v>
      </c>
      <c r="AK2881" s="89" t="s">
        <v>1145</v>
      </c>
      <c r="AL2881" s="89">
        <v>541</v>
      </c>
      <c r="AM2881" s="89" t="s">
        <v>1145</v>
      </c>
      <c r="AN2881" s="89">
        <v>556</v>
      </c>
      <c r="AP2881" s="35" t="s">
        <v>1857</v>
      </c>
      <c r="AQ2881" s="377">
        <v>0</v>
      </c>
      <c r="AR2881" s="378">
        <v>0</v>
      </c>
      <c r="AS2881" s="377">
        <v>0</v>
      </c>
      <c r="AT2881" s="378">
        <v>0</v>
      </c>
      <c r="AU2881" s="377">
        <v>0</v>
      </c>
      <c r="AV2881" s="377">
        <v>0</v>
      </c>
      <c r="AW2881" s="377">
        <v>0</v>
      </c>
      <c r="AX2881">
        <v>0</v>
      </c>
      <c r="AY2881">
        <v>0</v>
      </c>
    </row>
    <row r="2882" spans="1:53" ht="15.75" hidden="1" customHeight="1" x14ac:dyDescent="0.2">
      <c r="A2882" s="46">
        <v>3344</v>
      </c>
      <c r="B2882" s="258" t="s">
        <v>9557</v>
      </c>
      <c r="C2882" t="s">
        <v>1128</v>
      </c>
      <c r="D2882" t="s">
        <v>1509</v>
      </c>
      <c r="E2882" t="s">
        <v>2504</v>
      </c>
      <c r="F2882" s="29" t="s">
        <v>9526</v>
      </c>
      <c r="G2882" s="47">
        <v>6</v>
      </c>
      <c r="H2882" t="s">
        <v>9527</v>
      </c>
      <c r="I2882">
        <v>1</v>
      </c>
      <c r="J2882" t="s">
        <v>9558</v>
      </c>
      <c r="K2882" t="s">
        <v>1511</v>
      </c>
      <c r="L2882" t="s">
        <v>9559</v>
      </c>
      <c r="M2882" t="s">
        <v>2219</v>
      </c>
      <c r="N2882" s="34">
        <v>0</v>
      </c>
      <c r="O2882" s="34" t="s">
        <v>180</v>
      </c>
      <c r="P2882" s="34">
        <v>0</v>
      </c>
      <c r="Q2882" s="34" t="s">
        <v>958</v>
      </c>
      <c r="R2882" s="34" t="s">
        <v>964</v>
      </c>
      <c r="S2882" s="48" t="s">
        <v>1123</v>
      </c>
      <c r="T2882" s="13" t="s">
        <v>122</v>
      </c>
      <c r="U2882" s="12" t="s">
        <v>122</v>
      </c>
      <c r="V2882" s="12" t="s">
        <v>1863</v>
      </c>
      <c r="W2882" s="12" t="s">
        <v>122</v>
      </c>
      <c r="X2882" s="14" t="str">
        <f t="shared" si="44"/>
        <v>В</v>
      </c>
      <c r="Y2882" s="271">
        <f>Таблица1[[#This Row],[ID_intellix]]</f>
        <v>3344</v>
      </c>
      <c r="Z2882" s="269" t="s">
        <v>122</v>
      </c>
      <c r="AA2882" s="145">
        <f>IF(OR(Таблица1[[#This Row],[CARDIO_report]]&lt;&gt;0,Таблица1[[#This Row],[AI COMBO_report]]&lt;&gt;0,Таблица1[[#This Row],[OTC_report]]&lt;&gt;0),1,0)</f>
        <v>1</v>
      </c>
      <c r="AB2882" s="60" t="s">
        <v>1124</v>
      </c>
      <c r="AC2882" s="60" t="s">
        <v>1124</v>
      </c>
      <c r="AD2882" s="60" t="s">
        <v>1124</v>
      </c>
      <c r="AE2882" s="60" t="s">
        <v>1124</v>
      </c>
      <c r="AF2882" s="60"/>
      <c r="AG2882" s="89" t="s">
        <v>1145</v>
      </c>
      <c r="AH2882" s="89">
        <v>372</v>
      </c>
      <c r="AI2882" s="89" t="s">
        <v>1414</v>
      </c>
      <c r="AJ2882" s="89">
        <v>484</v>
      </c>
      <c r="AK2882" s="89" t="s">
        <v>2516</v>
      </c>
      <c r="AL2882" s="89">
        <v>291</v>
      </c>
      <c r="AM2882" s="89" t="s">
        <v>1414</v>
      </c>
      <c r="AN2882" s="89">
        <v>391</v>
      </c>
      <c r="AP2882" s="35" t="s">
        <v>1917</v>
      </c>
      <c r="AQ2882" s="377">
        <v>0</v>
      </c>
      <c r="AR2882" s="378">
        <v>0</v>
      </c>
      <c r="AS2882" s="377">
        <v>0</v>
      </c>
      <c r="AT2882" s="378">
        <v>0</v>
      </c>
      <c r="AU2882" s="377">
        <v>0</v>
      </c>
      <c r="AV2882" s="377">
        <v>0</v>
      </c>
      <c r="AW2882" s="377">
        <v>0</v>
      </c>
      <c r="AX2882">
        <v>0</v>
      </c>
      <c r="AY2882">
        <v>0</v>
      </c>
    </row>
    <row r="2883" spans="1:53" ht="15.75" hidden="1" customHeight="1" x14ac:dyDescent="0.2">
      <c r="A2883" s="46">
        <v>513</v>
      </c>
      <c r="B2883" s="258" t="s">
        <v>9947</v>
      </c>
      <c r="C2883" t="s">
        <v>1128</v>
      </c>
      <c r="D2883" t="s">
        <v>1509</v>
      </c>
      <c r="E2883" t="s">
        <v>2504</v>
      </c>
      <c r="F2883" s="29" t="s">
        <v>3159</v>
      </c>
      <c r="G2883" s="47">
        <v>87</v>
      </c>
      <c r="H2883" t="s">
        <v>1140</v>
      </c>
      <c r="I2883">
        <v>1</v>
      </c>
      <c r="J2883" t="s">
        <v>9948</v>
      </c>
      <c r="K2883" t="s">
        <v>1511</v>
      </c>
      <c r="L2883" t="s">
        <v>9949</v>
      </c>
      <c r="M2883" t="s">
        <v>2219</v>
      </c>
      <c r="N2883" s="34" t="s">
        <v>373</v>
      </c>
      <c r="O2883" s="34" t="s">
        <v>180</v>
      </c>
      <c r="P2883" s="34" t="s">
        <v>188</v>
      </c>
      <c r="Q2883" s="34" t="s">
        <v>958</v>
      </c>
      <c r="R2883" s="34" t="s">
        <v>964</v>
      </c>
      <c r="S2883" s="48" t="s">
        <v>1123</v>
      </c>
      <c r="T2883" s="13" t="s">
        <v>1863</v>
      </c>
      <c r="U2883" s="12" t="s">
        <v>122</v>
      </c>
      <c r="V2883" s="12" t="s">
        <v>1863</v>
      </c>
      <c r="W2883" s="12" t="s">
        <v>1863</v>
      </c>
      <c r="X2883" s="14" t="str">
        <f t="shared" ref="X2883:X2946" si="45">IF(COUNTIF(T2883:W2883,"да")=0,"С",IF(COUNTIF(T2883:W2883,"да")=1,"В","А"))</f>
        <v>А</v>
      </c>
      <c r="Y2883" s="271">
        <f>Таблица1[[#This Row],[ID_intellix]]</f>
        <v>513</v>
      </c>
      <c r="Z2883" s="269" t="s">
        <v>122</v>
      </c>
      <c r="AA2883" s="145">
        <f>IF(OR(Таблица1[[#This Row],[CARDIO_report]]&lt;&gt;0,Таблица1[[#This Row],[AI COMBO_report]]&lt;&gt;0,Таблица1[[#This Row],[OTC_report]]&lt;&gt;0),1,0)</f>
        <v>1</v>
      </c>
      <c r="AB2883" s="60" t="s">
        <v>2601</v>
      </c>
      <c r="AC2883" s="60" t="s">
        <v>2602</v>
      </c>
      <c r="AD2883" s="60" t="s">
        <v>1124</v>
      </c>
      <c r="AE2883" s="60" t="s">
        <v>1124</v>
      </c>
      <c r="AF2883" s="60"/>
      <c r="AG2883" s="89" t="s">
        <v>2516</v>
      </c>
      <c r="AH2883" s="89">
        <v>88</v>
      </c>
      <c r="AI2883" s="89" t="s">
        <v>2516</v>
      </c>
      <c r="AJ2883" s="89">
        <v>26</v>
      </c>
      <c r="AK2883" s="89" t="s">
        <v>2516</v>
      </c>
      <c r="AL2883" s="89">
        <v>21</v>
      </c>
      <c r="AM2883" s="89" t="s">
        <v>2516</v>
      </c>
      <c r="AN2883" s="89">
        <v>18</v>
      </c>
      <c r="AP2883" s="35" t="s">
        <v>1917</v>
      </c>
      <c r="AQ2883" s="377" t="s">
        <v>2847</v>
      </c>
      <c r="AR2883" s="378">
        <v>0</v>
      </c>
      <c r="AS2883" s="377" t="s">
        <v>2847</v>
      </c>
      <c r="AT2883" s="378">
        <v>0</v>
      </c>
      <c r="AU2883" s="377">
        <v>0</v>
      </c>
      <c r="AV2883" s="377">
        <v>0</v>
      </c>
      <c r="AW2883" s="377" t="s">
        <v>2847</v>
      </c>
      <c r="AX2883" s="2">
        <v>0</v>
      </c>
      <c r="AY2883" s="2" t="s">
        <v>2847</v>
      </c>
      <c r="BA2883" s="2" t="s">
        <v>6336</v>
      </c>
    </row>
    <row r="2884" spans="1:53" ht="15.75" hidden="1" customHeight="1" x14ac:dyDescent="0.2">
      <c r="A2884" s="46">
        <v>85</v>
      </c>
      <c r="B2884" s="258" t="s">
        <v>10035</v>
      </c>
      <c r="C2884" t="s">
        <v>1128</v>
      </c>
      <c r="D2884" t="s">
        <v>3198</v>
      </c>
      <c r="E2884" t="s">
        <v>2504</v>
      </c>
      <c r="F2884" s="29" t="s">
        <v>3159</v>
      </c>
      <c r="G2884" s="47">
        <v>6</v>
      </c>
      <c r="H2884" t="s">
        <v>1140</v>
      </c>
      <c r="I2884">
        <v>1</v>
      </c>
      <c r="J2884" t="s">
        <v>10036</v>
      </c>
      <c r="K2884" t="s">
        <v>1511</v>
      </c>
      <c r="L2884" t="s">
        <v>10037</v>
      </c>
      <c r="M2884" t="s">
        <v>2219</v>
      </c>
      <c r="N2884" s="34">
        <v>0</v>
      </c>
      <c r="O2884" s="34" t="s">
        <v>180</v>
      </c>
      <c r="P2884" s="34" t="s">
        <v>188</v>
      </c>
      <c r="Q2884" s="34" t="s">
        <v>958</v>
      </c>
      <c r="R2884" s="34" t="s">
        <v>964</v>
      </c>
      <c r="S2884" s="48" t="s">
        <v>1123</v>
      </c>
      <c r="T2884" s="13" t="s">
        <v>122</v>
      </c>
      <c r="U2884" s="12" t="s">
        <v>1863</v>
      </c>
      <c r="V2884" s="12" t="s">
        <v>122</v>
      </c>
      <c r="W2884" s="12" t="s">
        <v>122</v>
      </c>
      <c r="X2884" s="14" t="str">
        <f t="shared" si="45"/>
        <v>В</v>
      </c>
      <c r="Y2884" s="271">
        <f>Таблица1[[#This Row],[ID_intellix]]</f>
        <v>85</v>
      </c>
      <c r="Z2884" s="269" t="s">
        <v>122</v>
      </c>
      <c r="AA2884" s="145">
        <f>IF(OR(Таблица1[[#This Row],[CARDIO_report]]&lt;&gt;0,Таблица1[[#This Row],[AI COMBO_report]]&lt;&gt;0,Таблица1[[#This Row],[OTC_report]]&lt;&gt;0),1,0)</f>
        <v>1</v>
      </c>
      <c r="AB2884" s="60" t="s">
        <v>2602</v>
      </c>
      <c r="AC2884" s="60" t="s">
        <v>2602</v>
      </c>
      <c r="AD2884" s="60" t="s">
        <v>1124</v>
      </c>
      <c r="AE2884" s="60" t="s">
        <v>1124</v>
      </c>
      <c r="AF2884" s="60"/>
      <c r="AG2884" s="89" t="s">
        <v>1437</v>
      </c>
      <c r="AH2884" s="89">
        <v>7</v>
      </c>
      <c r="AI2884" s="89" t="s">
        <v>1437</v>
      </c>
      <c r="AJ2884" s="89">
        <v>17</v>
      </c>
      <c r="AK2884" s="89" t="s">
        <v>1437</v>
      </c>
      <c r="AL2884" s="89">
        <v>3</v>
      </c>
      <c r="AM2884" s="89" t="s">
        <v>1437</v>
      </c>
      <c r="AN2884" s="89">
        <v>9</v>
      </c>
      <c r="AP2884" s="35" t="s">
        <v>1857</v>
      </c>
      <c r="AQ2884" s="377">
        <v>0</v>
      </c>
      <c r="AR2884" s="378">
        <v>0</v>
      </c>
      <c r="AS2884" s="377">
        <v>0</v>
      </c>
      <c r="AT2884" s="378">
        <v>0</v>
      </c>
      <c r="AU2884" s="377">
        <v>0</v>
      </c>
      <c r="AV2884" s="377">
        <v>0</v>
      </c>
      <c r="AW2884" s="377" t="s">
        <v>2847</v>
      </c>
      <c r="AX2884" s="2">
        <v>0</v>
      </c>
      <c r="AY2884" s="2" t="s">
        <v>2847</v>
      </c>
      <c r="BA2884" s="2" t="s">
        <v>6336</v>
      </c>
    </row>
    <row r="2885" spans="1:53" ht="15.75" hidden="1" customHeight="1" x14ac:dyDescent="0.2">
      <c r="A2885" s="46">
        <v>3046</v>
      </c>
      <c r="B2885" s="258" t="s">
        <v>10287</v>
      </c>
      <c r="C2885" t="s">
        <v>1128</v>
      </c>
      <c r="D2885" t="s">
        <v>1515</v>
      </c>
      <c r="E2885" t="s">
        <v>2504</v>
      </c>
      <c r="F2885" s="29" t="s">
        <v>2539</v>
      </c>
      <c r="G2885" s="47">
        <v>65</v>
      </c>
      <c r="H2885" t="s">
        <v>1149</v>
      </c>
      <c r="I2885">
        <v>1</v>
      </c>
      <c r="J2885" t="s">
        <v>10288</v>
      </c>
      <c r="K2885" t="s">
        <v>1511</v>
      </c>
      <c r="L2885" t="s">
        <v>10289</v>
      </c>
      <c r="M2885" t="s">
        <v>2219</v>
      </c>
      <c r="N2885" s="34">
        <v>0</v>
      </c>
      <c r="O2885" s="34" t="s">
        <v>180</v>
      </c>
      <c r="P2885" s="34" t="s">
        <v>188</v>
      </c>
      <c r="Q2885" s="34" t="s">
        <v>958</v>
      </c>
      <c r="R2885" s="34" t="s">
        <v>964</v>
      </c>
      <c r="S2885" s="48" t="s">
        <v>1123</v>
      </c>
      <c r="T2885" s="13" t="s">
        <v>122</v>
      </c>
      <c r="U2885" s="12" t="s">
        <v>122</v>
      </c>
      <c r="V2885" s="12" t="s">
        <v>122</v>
      </c>
      <c r="W2885" s="12" t="s">
        <v>1863</v>
      </c>
      <c r="X2885" s="14" t="str">
        <f t="shared" si="45"/>
        <v>В</v>
      </c>
      <c r="Y2885" s="271">
        <f>Таблица1[[#This Row],[ID_intellix]]</f>
        <v>3046</v>
      </c>
      <c r="Z2885" s="269" t="s">
        <v>122</v>
      </c>
      <c r="AA2885" s="145">
        <f>IF(OR(Таблица1[[#This Row],[CARDIO_report]]&lt;&gt;0,Таблица1[[#This Row],[AI COMBO_report]]&lt;&gt;0,Таблица1[[#This Row],[OTC_report]]&lt;&gt;0),1,0)</f>
        <v>1</v>
      </c>
      <c r="AB2885" s="60" t="s">
        <v>1124</v>
      </c>
      <c r="AC2885" s="60" t="s">
        <v>1124</v>
      </c>
      <c r="AD2885" s="60" t="s">
        <v>1124</v>
      </c>
      <c r="AE2885" s="60" t="s">
        <v>1124</v>
      </c>
      <c r="AF2885" s="60"/>
      <c r="AG2885" s="89" t="s">
        <v>1437</v>
      </c>
      <c r="AH2885" s="89">
        <v>286</v>
      </c>
      <c r="AI2885" s="89" t="s">
        <v>1437</v>
      </c>
      <c r="AJ2885" s="89">
        <v>193</v>
      </c>
      <c r="AK2885" s="89" t="s">
        <v>1437</v>
      </c>
      <c r="AL2885" s="89">
        <v>82</v>
      </c>
      <c r="AM2885" s="89" t="s">
        <v>1437</v>
      </c>
      <c r="AN2885" s="89">
        <v>66</v>
      </c>
      <c r="AP2885" s="35" t="s">
        <v>1857</v>
      </c>
      <c r="AQ2885" s="377">
        <v>0</v>
      </c>
      <c r="AR2885" s="378">
        <v>0</v>
      </c>
      <c r="AS2885" s="377">
        <v>0</v>
      </c>
      <c r="AT2885" s="378">
        <v>0</v>
      </c>
      <c r="AU2885" s="377">
        <v>0</v>
      </c>
      <c r="AV2885" s="377">
        <v>0</v>
      </c>
      <c r="AW2885" s="377">
        <v>0</v>
      </c>
      <c r="AX2885">
        <v>0</v>
      </c>
      <c r="AY2885">
        <v>0</v>
      </c>
      <c r="BA2885" s="2" t="s">
        <v>15962</v>
      </c>
    </row>
    <row r="2886" spans="1:53" hidden="1" x14ac:dyDescent="0.2">
      <c r="A2886" s="46">
        <v>1082</v>
      </c>
      <c r="B2886" s="258" t="s">
        <v>10327</v>
      </c>
      <c r="C2886" t="s">
        <v>1128</v>
      </c>
      <c r="D2886" t="s">
        <v>1515</v>
      </c>
      <c r="E2886" t="s">
        <v>2504</v>
      </c>
      <c r="F2886" s="29" t="s">
        <v>3105</v>
      </c>
      <c r="G2886" s="47">
        <v>25</v>
      </c>
      <c r="H2886" t="s">
        <v>2563</v>
      </c>
      <c r="I2886">
        <v>1</v>
      </c>
      <c r="J2886" t="s">
        <v>10328</v>
      </c>
      <c r="K2886" t="s">
        <v>1511</v>
      </c>
      <c r="L2886" t="s">
        <v>10329</v>
      </c>
      <c r="M2886" t="s">
        <v>2219</v>
      </c>
      <c r="N2886" s="34">
        <v>0</v>
      </c>
      <c r="O2886" s="34" t="s">
        <v>180</v>
      </c>
      <c r="P2886" s="34" t="s">
        <v>188</v>
      </c>
      <c r="Q2886" s="34" t="s">
        <v>958</v>
      </c>
      <c r="R2886" s="34" t="s">
        <v>964</v>
      </c>
      <c r="S2886" s="48" t="s">
        <v>1123</v>
      </c>
      <c r="T2886" s="13" t="s">
        <v>122</v>
      </c>
      <c r="U2886" s="12" t="s">
        <v>122</v>
      </c>
      <c r="V2886" s="12" t="s">
        <v>1863</v>
      </c>
      <c r="W2886" s="12" t="s">
        <v>122</v>
      </c>
      <c r="X2886" s="14" t="str">
        <f t="shared" si="45"/>
        <v>В</v>
      </c>
      <c r="Y2886" s="271">
        <f>Таблица1[[#This Row],[ID_intellix]]</f>
        <v>1082</v>
      </c>
      <c r="Z2886" s="269" t="s">
        <v>122</v>
      </c>
      <c r="AA2886" s="145">
        <f>IF(OR(Таблица1[[#This Row],[CARDIO_report]]&lt;&gt;0,Таблица1[[#This Row],[AI COMBO_report]]&lt;&gt;0,Таблица1[[#This Row],[OTC_report]]&lt;&gt;0),1,0)</f>
        <v>1</v>
      </c>
      <c r="AB2886" s="60" t="s">
        <v>1124</v>
      </c>
      <c r="AC2886" s="60" t="s">
        <v>1124</v>
      </c>
      <c r="AD2886" s="60" t="s">
        <v>1124</v>
      </c>
      <c r="AE2886" s="89" t="s">
        <v>1857</v>
      </c>
      <c r="AF2886" s="89"/>
      <c r="AG2886" s="89" t="s">
        <v>1145</v>
      </c>
      <c r="AH2886" s="89">
        <v>538</v>
      </c>
      <c r="AI2886" s="89" t="s">
        <v>1145</v>
      </c>
      <c r="AJ2886" s="89">
        <v>490</v>
      </c>
      <c r="AK2886" s="89" t="s">
        <v>1145</v>
      </c>
      <c r="AL2886" s="89">
        <v>470</v>
      </c>
      <c r="AM2886" s="89" t="s">
        <v>1145</v>
      </c>
      <c r="AN2886" s="89">
        <v>475</v>
      </c>
      <c r="AP2886" s="35" t="s">
        <v>1857</v>
      </c>
      <c r="AQ2886" s="377">
        <v>0</v>
      </c>
      <c r="AR2886" s="378">
        <v>0</v>
      </c>
      <c r="AS2886" s="377">
        <v>0</v>
      </c>
      <c r="AT2886" s="378">
        <v>0</v>
      </c>
      <c r="AU2886" s="377">
        <v>0</v>
      </c>
      <c r="AV2886" s="377">
        <v>0</v>
      </c>
      <c r="AW2886" s="377">
        <v>0</v>
      </c>
      <c r="AX2886">
        <v>0</v>
      </c>
      <c r="AY2886">
        <v>0</v>
      </c>
    </row>
    <row r="2887" spans="1:53" ht="15.75" hidden="1" customHeight="1" x14ac:dyDescent="0.2">
      <c r="A2887" s="46">
        <v>457</v>
      </c>
      <c r="B2887" s="258" t="s">
        <v>10382</v>
      </c>
      <c r="C2887" t="s">
        <v>1128</v>
      </c>
      <c r="D2887" t="s">
        <v>1515</v>
      </c>
      <c r="E2887" t="s">
        <v>2504</v>
      </c>
      <c r="F2887" s="29" t="s">
        <v>1170</v>
      </c>
      <c r="G2887" s="47">
        <v>14</v>
      </c>
      <c r="H2887" t="s">
        <v>1171</v>
      </c>
      <c r="I2887">
        <v>1</v>
      </c>
      <c r="J2887" t="s">
        <v>10383</v>
      </c>
      <c r="K2887" t="s">
        <v>1511</v>
      </c>
      <c r="L2887" t="s">
        <v>10384</v>
      </c>
      <c r="M2887" t="s">
        <v>2219</v>
      </c>
      <c r="N2887" s="34">
        <v>0</v>
      </c>
      <c r="O2887" s="34" t="s">
        <v>180</v>
      </c>
      <c r="P2887" s="34">
        <v>0</v>
      </c>
      <c r="Q2887" s="34" t="s">
        <v>958</v>
      </c>
      <c r="R2887" s="34">
        <v>0</v>
      </c>
      <c r="S2887" s="48" t="s">
        <v>1123</v>
      </c>
      <c r="T2887" s="13">
        <v>0</v>
      </c>
      <c r="U2887" s="12">
        <v>0</v>
      </c>
      <c r="V2887" s="12">
        <v>0</v>
      </c>
      <c r="W2887" s="12">
        <v>0</v>
      </c>
      <c r="X2887" s="14" t="str">
        <f t="shared" si="45"/>
        <v>С</v>
      </c>
      <c r="Y2887" s="271">
        <f>Таблица1[[#This Row],[ID_intellix]]</f>
        <v>457</v>
      </c>
      <c r="Z2887" s="269" t="s">
        <v>122</v>
      </c>
      <c r="AA2887" s="145">
        <f>IF(OR(Таблица1[[#This Row],[CARDIO_report]]&lt;&gt;0,Таблица1[[#This Row],[AI COMBO_report]]&lt;&gt;0,Таблица1[[#This Row],[OTC_report]]&lt;&gt;0),1,0)</f>
        <v>0</v>
      </c>
      <c r="AB2887" s="60" t="s">
        <v>1124</v>
      </c>
      <c r="AC2887" s="60" t="s">
        <v>1124</v>
      </c>
      <c r="AD2887" s="60" t="s">
        <v>1124</v>
      </c>
      <c r="AE2887" s="60" t="s">
        <v>1124</v>
      </c>
      <c r="AF2887" s="60"/>
      <c r="AG2887" s="89" t="s">
        <v>1145</v>
      </c>
      <c r="AH2887" s="89">
        <v>463</v>
      </c>
      <c r="AI2887" s="89" t="s">
        <v>1145</v>
      </c>
      <c r="AJ2887" s="89">
        <v>569</v>
      </c>
      <c r="AK2887" s="89" t="s">
        <v>1145</v>
      </c>
      <c r="AL2887" s="89">
        <v>570</v>
      </c>
      <c r="AM2887" s="89" t="s">
        <v>1145</v>
      </c>
      <c r="AN2887" s="89">
        <v>568</v>
      </c>
      <c r="AP2887" s="35" t="s">
        <v>1825</v>
      </c>
      <c r="AQ2887" s="377">
        <v>0</v>
      </c>
      <c r="AR2887" s="378">
        <v>0</v>
      </c>
      <c r="AS2887" s="377">
        <v>0</v>
      </c>
      <c r="AT2887" s="378">
        <v>0</v>
      </c>
      <c r="AU2887" s="377">
        <v>0</v>
      </c>
      <c r="AV2887" s="377">
        <v>0</v>
      </c>
      <c r="AW2887" s="377">
        <v>0</v>
      </c>
      <c r="AX2887">
        <v>0</v>
      </c>
      <c r="AY2887">
        <v>0</v>
      </c>
    </row>
    <row r="2888" spans="1:53" ht="15.75" hidden="1" customHeight="1" x14ac:dyDescent="0.2">
      <c r="A2888" s="46">
        <v>2345</v>
      </c>
      <c r="B2888" s="258" t="s">
        <v>10388</v>
      </c>
      <c r="C2888" t="s">
        <v>1128</v>
      </c>
      <c r="D2888" t="s">
        <v>1525</v>
      </c>
      <c r="E2888" t="s">
        <v>2504</v>
      </c>
      <c r="F2888" s="29" t="s">
        <v>3159</v>
      </c>
      <c r="G2888" s="47">
        <v>77</v>
      </c>
      <c r="H2888" t="s">
        <v>1140</v>
      </c>
      <c r="I2888">
        <v>1</v>
      </c>
      <c r="J2888" t="s">
        <v>10389</v>
      </c>
      <c r="K2888" t="s">
        <v>1511</v>
      </c>
      <c r="L2888" t="s">
        <v>10390</v>
      </c>
      <c r="M2888" t="s">
        <v>2219</v>
      </c>
      <c r="N2888" s="34" t="s">
        <v>373</v>
      </c>
      <c r="O2888" s="34" t="s">
        <v>180</v>
      </c>
      <c r="P2888" s="34" t="s">
        <v>188</v>
      </c>
      <c r="Q2888" s="34" t="s">
        <v>958</v>
      </c>
      <c r="R2888" s="34" t="s">
        <v>964</v>
      </c>
      <c r="S2888" s="48" t="s">
        <v>1123</v>
      </c>
      <c r="T2888" s="13" t="s">
        <v>122</v>
      </c>
      <c r="U2888" s="12" t="s">
        <v>122</v>
      </c>
      <c r="V2888" s="12" t="s">
        <v>1863</v>
      </c>
      <c r="W2888" s="12" t="s">
        <v>122</v>
      </c>
      <c r="X2888" s="14" t="str">
        <f t="shared" si="45"/>
        <v>В</v>
      </c>
      <c r="Y2888" s="271">
        <f>Таблица1[[#This Row],[ID_intellix]]</f>
        <v>2345</v>
      </c>
      <c r="Z2888" s="269" t="s">
        <v>122</v>
      </c>
      <c r="AA2888" s="145">
        <f>IF(OR(Таблица1[[#This Row],[CARDIO_report]]&lt;&gt;0,Таблица1[[#This Row],[AI COMBO_report]]&lt;&gt;0,Таблица1[[#This Row],[OTC_report]]&lt;&gt;0),1,0)</f>
        <v>1</v>
      </c>
      <c r="AB2888" s="60" t="s">
        <v>3178</v>
      </c>
      <c r="AC2888" s="60" t="s">
        <v>3178</v>
      </c>
      <c r="AD2888" s="60" t="s">
        <v>1124</v>
      </c>
      <c r="AE2888" s="60" t="s">
        <v>1124</v>
      </c>
      <c r="AF2888" s="60"/>
      <c r="AG2888" s="89" t="s">
        <v>1437</v>
      </c>
      <c r="AH2888" s="89">
        <v>252</v>
      </c>
      <c r="AI2888" s="89" t="s">
        <v>1145</v>
      </c>
      <c r="AJ2888" s="89">
        <v>295</v>
      </c>
      <c r="AK2888" s="89" t="s">
        <v>1145</v>
      </c>
      <c r="AL2888" s="89">
        <v>324</v>
      </c>
      <c r="AM2888" s="89" t="s">
        <v>1437</v>
      </c>
      <c r="AN2888" s="89">
        <v>274</v>
      </c>
      <c r="AP2888" s="35" t="s">
        <v>1857</v>
      </c>
      <c r="AQ2888" s="377">
        <v>0</v>
      </c>
      <c r="AR2888" s="378">
        <v>0</v>
      </c>
      <c r="AS2888" s="377">
        <v>0</v>
      </c>
      <c r="AT2888" s="378">
        <v>0</v>
      </c>
      <c r="AU2888" s="377">
        <v>0</v>
      </c>
      <c r="AV2888" s="377">
        <v>0</v>
      </c>
      <c r="AW2888" s="377">
        <v>0</v>
      </c>
      <c r="AX2888">
        <v>0</v>
      </c>
      <c r="AY2888">
        <v>0</v>
      </c>
    </row>
    <row r="2889" spans="1:53" ht="15.75" hidden="1" customHeight="1" x14ac:dyDescent="0.2">
      <c r="A2889" s="46">
        <v>512</v>
      </c>
      <c r="B2889" s="258" t="s">
        <v>10463</v>
      </c>
      <c r="C2889" t="s">
        <v>1128</v>
      </c>
      <c r="D2889" t="s">
        <v>1515</v>
      </c>
      <c r="E2889" t="s">
        <v>2504</v>
      </c>
      <c r="F2889" s="29" t="s">
        <v>3159</v>
      </c>
      <c r="G2889" s="47">
        <v>84</v>
      </c>
      <c r="H2889" t="s">
        <v>1140</v>
      </c>
      <c r="I2889">
        <v>1</v>
      </c>
      <c r="J2889" t="s">
        <v>10464</v>
      </c>
      <c r="K2889" t="s">
        <v>1511</v>
      </c>
      <c r="L2889" t="s">
        <v>10465</v>
      </c>
      <c r="M2889" t="s">
        <v>2219</v>
      </c>
      <c r="N2889" s="34" t="s">
        <v>615</v>
      </c>
      <c r="O2889" s="34" t="s">
        <v>180</v>
      </c>
      <c r="P2889" s="34" t="s">
        <v>188</v>
      </c>
      <c r="Q2889" s="34" t="s">
        <v>958</v>
      </c>
      <c r="R2889" s="34" t="s">
        <v>964</v>
      </c>
      <c r="S2889" s="48" t="s">
        <v>1123</v>
      </c>
      <c r="T2889" s="13" t="s">
        <v>1863</v>
      </c>
      <c r="U2889" s="12" t="s">
        <v>122</v>
      </c>
      <c r="V2889" s="12" t="s">
        <v>122</v>
      </c>
      <c r="W2889" s="12" t="s">
        <v>1863</v>
      </c>
      <c r="X2889" s="14" t="str">
        <f t="shared" si="45"/>
        <v>А</v>
      </c>
      <c r="Y2889" s="271">
        <f>Таблица1[[#This Row],[ID_intellix]]</f>
        <v>512</v>
      </c>
      <c r="Z2889" s="269" t="s">
        <v>122</v>
      </c>
      <c r="AA2889" s="145">
        <f>IF(OR(Таблица1[[#This Row],[CARDIO_report]]&lt;&gt;0,Таблица1[[#This Row],[AI COMBO_report]]&lt;&gt;0,Таблица1[[#This Row],[OTC_report]]&lt;&gt;0),1,0)</f>
        <v>1</v>
      </c>
      <c r="AB2889" s="60" t="s">
        <v>2601</v>
      </c>
      <c r="AC2889" s="60" t="s">
        <v>3178</v>
      </c>
      <c r="AD2889" s="60" t="s">
        <v>1124</v>
      </c>
      <c r="AE2889" s="60" t="s">
        <v>1124</v>
      </c>
      <c r="AF2889" s="60"/>
      <c r="AG2889" s="89" t="s">
        <v>1437</v>
      </c>
      <c r="AH2889" s="89">
        <v>190</v>
      </c>
      <c r="AI2889" s="89" t="s">
        <v>1437</v>
      </c>
      <c r="AJ2889" s="89">
        <v>121</v>
      </c>
      <c r="AK2889" s="89" t="s">
        <v>2516</v>
      </c>
      <c r="AL2889" s="89">
        <v>17</v>
      </c>
      <c r="AM2889" s="89" t="s">
        <v>2516</v>
      </c>
      <c r="AN2889" s="89">
        <v>36</v>
      </c>
      <c r="AP2889" s="35" t="s">
        <v>1857</v>
      </c>
      <c r="AQ2889" s="377">
        <v>0</v>
      </c>
      <c r="AR2889" s="378">
        <v>0</v>
      </c>
      <c r="AS2889" s="377" t="s">
        <v>2847</v>
      </c>
      <c r="AT2889" s="378">
        <v>0</v>
      </c>
      <c r="AU2889" s="377">
        <v>0</v>
      </c>
      <c r="AV2889" s="377">
        <v>0</v>
      </c>
      <c r="AW2889" s="377" t="s">
        <v>2847</v>
      </c>
      <c r="AX2889" s="2">
        <v>0</v>
      </c>
      <c r="AY2889" s="2" t="s">
        <v>2847</v>
      </c>
      <c r="BA2889" s="2" t="s">
        <v>6336</v>
      </c>
    </row>
    <row r="2890" spans="1:53" ht="15.75" hidden="1" customHeight="1" x14ac:dyDescent="0.2">
      <c r="A2890" s="46">
        <v>781</v>
      </c>
      <c r="B2890" s="258" t="s">
        <v>10576</v>
      </c>
      <c r="C2890" t="s">
        <v>1128</v>
      </c>
      <c r="D2890" t="s">
        <v>1515</v>
      </c>
      <c r="E2890" t="s">
        <v>2504</v>
      </c>
      <c r="F2890" s="29" t="s">
        <v>9480</v>
      </c>
      <c r="G2890" s="47">
        <v>9</v>
      </c>
      <c r="H2890" t="s">
        <v>2610</v>
      </c>
      <c r="I2890">
        <v>1</v>
      </c>
      <c r="J2890" t="s">
        <v>10577</v>
      </c>
      <c r="K2890" t="s">
        <v>1511</v>
      </c>
      <c r="L2890" t="s">
        <v>10578</v>
      </c>
      <c r="M2890" t="s">
        <v>2219</v>
      </c>
      <c r="N2890" s="34">
        <v>0</v>
      </c>
      <c r="O2890" s="34" t="s">
        <v>180</v>
      </c>
      <c r="P2890" s="34" t="s">
        <v>188</v>
      </c>
      <c r="Q2890" s="34" t="s">
        <v>958</v>
      </c>
      <c r="R2890" s="34">
        <v>0</v>
      </c>
      <c r="S2890" s="48" t="s">
        <v>1123</v>
      </c>
      <c r="T2890" s="13" t="s">
        <v>1863</v>
      </c>
      <c r="U2890" s="12" t="s">
        <v>122</v>
      </c>
      <c r="V2890" s="12" t="s">
        <v>122</v>
      </c>
      <c r="W2890" s="12" t="s">
        <v>1863</v>
      </c>
      <c r="X2890" s="14" t="str">
        <f t="shared" si="45"/>
        <v>А</v>
      </c>
      <c r="Y2890" s="271">
        <f>Таблица1[[#This Row],[ID_intellix]]</f>
        <v>781</v>
      </c>
      <c r="Z2890" s="269" t="s">
        <v>122</v>
      </c>
      <c r="AA2890" s="145">
        <f>IF(OR(Таблица1[[#This Row],[CARDIO_report]]&lt;&gt;0,Таблица1[[#This Row],[AI COMBO_report]]&lt;&gt;0,Таблица1[[#This Row],[OTC_report]]&lt;&gt;0),1,0)</f>
        <v>1</v>
      </c>
      <c r="AE2890" s="60" t="s">
        <v>1124</v>
      </c>
      <c r="AF2890" s="60"/>
      <c r="AG2890" s="60" t="s">
        <v>1124</v>
      </c>
      <c r="AH2890" s="60" t="s">
        <v>1124</v>
      </c>
      <c r="AI2890" s="60" t="s">
        <v>1124</v>
      </c>
      <c r="AJ2890" s="60" t="s">
        <v>1124</v>
      </c>
      <c r="AK2890" s="60" t="s">
        <v>1124</v>
      </c>
      <c r="AL2890" s="60" t="s">
        <v>1124</v>
      </c>
      <c r="AM2890" s="60" t="s">
        <v>1124</v>
      </c>
      <c r="AN2890" s="60" t="s">
        <v>1124</v>
      </c>
      <c r="AO2890" s="60"/>
      <c r="AP2890" s="35" t="s">
        <v>1825</v>
      </c>
      <c r="AQ2890" s="377">
        <v>0</v>
      </c>
      <c r="AR2890" s="378">
        <v>0</v>
      </c>
      <c r="AS2890" s="377">
        <v>0</v>
      </c>
      <c r="AT2890" s="378">
        <v>0</v>
      </c>
      <c r="AU2890" s="377">
        <v>0</v>
      </c>
      <c r="AV2890" s="377">
        <v>0</v>
      </c>
      <c r="AW2890" s="377">
        <v>0</v>
      </c>
      <c r="AX2890">
        <v>0</v>
      </c>
      <c r="AY2890">
        <v>0</v>
      </c>
      <c r="BA2890" t="s">
        <v>15962</v>
      </c>
    </row>
    <row r="2891" spans="1:53" ht="15.75" hidden="1" customHeight="1" x14ac:dyDescent="0.2">
      <c r="A2891" s="46">
        <v>3168</v>
      </c>
      <c r="B2891" s="258" t="s">
        <v>10812</v>
      </c>
      <c r="C2891" t="s">
        <v>1128</v>
      </c>
      <c r="D2891" t="s">
        <v>1515</v>
      </c>
      <c r="E2891" t="s">
        <v>2504</v>
      </c>
      <c r="F2891" s="29" t="s">
        <v>3255</v>
      </c>
      <c r="G2891" s="47">
        <v>92</v>
      </c>
      <c r="H2891" t="s">
        <v>3255</v>
      </c>
      <c r="I2891">
        <v>1</v>
      </c>
      <c r="J2891" t="s">
        <v>10813</v>
      </c>
      <c r="K2891" t="s">
        <v>1511</v>
      </c>
      <c r="L2891" t="s">
        <v>10814</v>
      </c>
      <c r="M2891" t="s">
        <v>2219</v>
      </c>
      <c r="N2891" s="34">
        <v>0</v>
      </c>
      <c r="O2891" s="34" t="s">
        <v>180</v>
      </c>
      <c r="P2891" s="34" t="s">
        <v>188</v>
      </c>
      <c r="Q2891" s="34" t="s">
        <v>958</v>
      </c>
      <c r="R2891" s="34" t="s">
        <v>964</v>
      </c>
      <c r="S2891" s="48" t="s">
        <v>1123</v>
      </c>
      <c r="T2891" s="13" t="s">
        <v>122</v>
      </c>
      <c r="U2891" s="12" t="s">
        <v>122</v>
      </c>
      <c r="V2891" s="12" t="s">
        <v>122</v>
      </c>
      <c r="W2891" s="12" t="s">
        <v>1863</v>
      </c>
      <c r="X2891" s="14" t="str">
        <f t="shared" si="45"/>
        <v>В</v>
      </c>
      <c r="Y2891" s="271">
        <f>Таблица1[[#This Row],[ID_intellix]]</f>
        <v>3168</v>
      </c>
      <c r="Z2891" s="269" t="s">
        <v>122</v>
      </c>
      <c r="AA2891" s="145">
        <f>IF(OR(Таблица1[[#This Row],[CARDIO_report]]&lt;&gt;0,Таблица1[[#This Row],[AI COMBO_report]]&lt;&gt;0,Таблица1[[#This Row],[OTC_report]]&lt;&gt;0),1,0)</f>
        <v>1</v>
      </c>
      <c r="AB2891" s="60" t="s">
        <v>1124</v>
      </c>
      <c r="AC2891" s="60" t="s">
        <v>1124</v>
      </c>
      <c r="AD2891" s="35" t="s">
        <v>2896</v>
      </c>
      <c r="AE2891" s="60" t="s">
        <v>1124</v>
      </c>
      <c r="AF2891" s="60"/>
      <c r="AG2891" s="60" t="s">
        <v>1124</v>
      </c>
      <c r="AH2891" s="60" t="s">
        <v>1124</v>
      </c>
      <c r="AI2891" s="60" t="s">
        <v>1124</v>
      </c>
      <c r="AJ2891" s="60" t="s">
        <v>1124</v>
      </c>
      <c r="AK2891" s="60" t="s">
        <v>1124</v>
      </c>
      <c r="AL2891" s="60" t="s">
        <v>1124</v>
      </c>
      <c r="AM2891" s="60" t="s">
        <v>1124</v>
      </c>
      <c r="AN2891" s="60" t="s">
        <v>1124</v>
      </c>
      <c r="AO2891" s="60"/>
      <c r="AP2891" s="35" t="s">
        <v>1857</v>
      </c>
      <c r="AQ2891" s="377">
        <v>0</v>
      </c>
      <c r="AR2891" s="378">
        <v>0</v>
      </c>
      <c r="AS2891" s="377">
        <v>0</v>
      </c>
      <c r="AT2891" s="378">
        <v>0</v>
      </c>
      <c r="AU2891" s="377">
        <v>0</v>
      </c>
      <c r="AV2891" s="377">
        <v>0</v>
      </c>
      <c r="AW2891" s="377">
        <v>0</v>
      </c>
      <c r="AX2891">
        <v>0</v>
      </c>
      <c r="AY2891">
        <v>0</v>
      </c>
      <c r="BA2891" s="2" t="s">
        <v>15961</v>
      </c>
    </row>
    <row r="2892" spans="1:53" hidden="1" x14ac:dyDescent="0.2">
      <c r="A2892" s="46">
        <v>2321</v>
      </c>
      <c r="B2892" s="258" t="s">
        <v>10937</v>
      </c>
      <c r="C2892" t="s">
        <v>1128</v>
      </c>
      <c r="D2892" t="s">
        <v>1509</v>
      </c>
      <c r="E2892" t="s">
        <v>2504</v>
      </c>
      <c r="F2892" s="29" t="s">
        <v>6375</v>
      </c>
      <c r="G2892" s="47">
        <v>11</v>
      </c>
      <c r="H2892" t="s">
        <v>6375</v>
      </c>
      <c r="I2892">
        <v>1</v>
      </c>
      <c r="J2892" t="s">
        <v>10938</v>
      </c>
      <c r="K2892" t="s">
        <v>1511</v>
      </c>
      <c r="L2892" t="s">
        <v>10939</v>
      </c>
      <c r="M2892" t="s">
        <v>2219</v>
      </c>
      <c r="N2892" s="34" t="s">
        <v>373</v>
      </c>
      <c r="O2892" s="34" t="s">
        <v>180</v>
      </c>
      <c r="P2892" s="34" t="s">
        <v>188</v>
      </c>
      <c r="Q2892" s="34" t="s">
        <v>958</v>
      </c>
      <c r="R2892" s="34" t="s">
        <v>964</v>
      </c>
      <c r="S2892" s="48" t="s">
        <v>1123</v>
      </c>
      <c r="T2892" s="13" t="s">
        <v>1863</v>
      </c>
      <c r="U2892" s="12" t="s">
        <v>122</v>
      </c>
      <c r="V2892" s="12" t="s">
        <v>1863</v>
      </c>
      <c r="W2892" s="12" t="s">
        <v>122</v>
      </c>
      <c r="X2892" s="14" t="str">
        <f t="shared" si="45"/>
        <v>А</v>
      </c>
      <c r="Y2892" s="271">
        <f>Таблица1[[#This Row],[ID_intellix]]</f>
        <v>2321</v>
      </c>
      <c r="Z2892" s="269" t="s">
        <v>122</v>
      </c>
      <c r="AA2892" s="145">
        <f>IF(OR(Таблица1[[#This Row],[CARDIO_report]]&lt;&gt;0,Таблица1[[#This Row],[AI COMBO_report]]&lt;&gt;0,Таблица1[[#This Row],[OTC_report]]&lt;&gt;0),1,0)</f>
        <v>1</v>
      </c>
      <c r="AB2892" s="60" t="s">
        <v>1124</v>
      </c>
      <c r="AC2892" s="60" t="s">
        <v>1124</v>
      </c>
      <c r="AD2892" s="60" t="s">
        <v>1124</v>
      </c>
      <c r="AE2892" s="60" t="s">
        <v>1124</v>
      </c>
      <c r="AF2892" s="60"/>
      <c r="AG2892" s="60" t="s">
        <v>1124</v>
      </c>
      <c r="AH2892" s="60" t="s">
        <v>1124</v>
      </c>
      <c r="AI2892" s="60" t="s">
        <v>1124</v>
      </c>
      <c r="AJ2892" s="60" t="s">
        <v>1124</v>
      </c>
      <c r="AK2892" s="60" t="s">
        <v>1124</v>
      </c>
      <c r="AL2892" s="60" t="s">
        <v>1124</v>
      </c>
      <c r="AM2892" s="60" t="s">
        <v>1124</v>
      </c>
      <c r="AN2892" s="60" t="s">
        <v>1124</v>
      </c>
      <c r="AO2892" s="60"/>
      <c r="AP2892" s="35" t="s">
        <v>1917</v>
      </c>
      <c r="AQ2892" s="377">
        <v>0</v>
      </c>
      <c r="AR2892" s="378">
        <v>0</v>
      </c>
      <c r="AS2892" s="377">
        <v>0</v>
      </c>
      <c r="AT2892" s="378">
        <v>0</v>
      </c>
      <c r="AU2892" s="377">
        <v>0</v>
      </c>
      <c r="AV2892" s="377">
        <v>0</v>
      </c>
      <c r="AW2892" s="377">
        <v>0</v>
      </c>
      <c r="AX2892">
        <v>0</v>
      </c>
      <c r="AY2892">
        <v>0</v>
      </c>
      <c r="BA2892" s="2" t="s">
        <v>15962</v>
      </c>
    </row>
    <row r="2893" spans="1:53" ht="15.75" hidden="1" customHeight="1" x14ac:dyDescent="0.2">
      <c r="A2893" s="46">
        <v>200</v>
      </c>
      <c r="B2893" s="258" t="s">
        <v>11147</v>
      </c>
      <c r="C2893" t="s">
        <v>1128</v>
      </c>
      <c r="D2893" t="s">
        <v>1525</v>
      </c>
      <c r="E2893" t="s">
        <v>2504</v>
      </c>
      <c r="F2893" s="29" t="s">
        <v>11138</v>
      </c>
      <c r="G2893" s="47">
        <v>2</v>
      </c>
      <c r="H2893" t="s">
        <v>3134</v>
      </c>
      <c r="I2893">
        <v>1</v>
      </c>
      <c r="J2893" t="s">
        <v>11148</v>
      </c>
      <c r="K2893" t="s">
        <v>1511</v>
      </c>
      <c r="L2893" t="s">
        <v>11149</v>
      </c>
      <c r="M2893" t="s">
        <v>2219</v>
      </c>
      <c r="N2893" s="34" t="s">
        <v>373</v>
      </c>
      <c r="O2893" s="34" t="s">
        <v>180</v>
      </c>
      <c r="P2893" s="34" t="s">
        <v>188</v>
      </c>
      <c r="Q2893" s="34" t="s">
        <v>958</v>
      </c>
      <c r="R2893" s="34" t="s">
        <v>964</v>
      </c>
      <c r="S2893" s="48" t="s">
        <v>1123</v>
      </c>
      <c r="T2893" s="13" t="s">
        <v>122</v>
      </c>
      <c r="U2893" s="12" t="s">
        <v>122</v>
      </c>
      <c r="V2893" s="12" t="s">
        <v>122</v>
      </c>
      <c r="W2893" s="12" t="s">
        <v>1863</v>
      </c>
      <c r="X2893" s="14" t="str">
        <f t="shared" si="45"/>
        <v>В</v>
      </c>
      <c r="Y2893" s="271">
        <f>Таблица1[[#This Row],[ID_intellix]]</f>
        <v>200</v>
      </c>
      <c r="Z2893" s="269" t="s">
        <v>122</v>
      </c>
      <c r="AA2893" s="145">
        <f>IF(OR(Таблица1[[#This Row],[CARDIO_report]]&lt;&gt;0,Таблица1[[#This Row],[AI COMBO_report]]&lt;&gt;0,Таблица1[[#This Row],[OTC_report]]&lt;&gt;0),1,0)</f>
        <v>1</v>
      </c>
      <c r="AB2893" s="60" t="s">
        <v>1124</v>
      </c>
      <c r="AC2893" s="60" t="s">
        <v>1124</v>
      </c>
      <c r="AD2893" s="60" t="s">
        <v>1124</v>
      </c>
      <c r="AE2893" s="60" t="s">
        <v>1124</v>
      </c>
      <c r="AF2893" s="60"/>
      <c r="AG2893" s="89" t="s">
        <v>1414</v>
      </c>
      <c r="AH2893" s="89">
        <v>380</v>
      </c>
      <c r="AI2893" s="89" t="s">
        <v>2516</v>
      </c>
      <c r="AJ2893" s="89">
        <v>109</v>
      </c>
      <c r="AK2893" s="89" t="s">
        <v>1414</v>
      </c>
      <c r="AL2893" s="89">
        <v>438</v>
      </c>
      <c r="AM2893" s="89" t="s">
        <v>1414</v>
      </c>
      <c r="AN2893" s="89">
        <v>325</v>
      </c>
      <c r="AP2893" s="35" t="s">
        <v>1917</v>
      </c>
      <c r="AQ2893" s="377">
        <v>0</v>
      </c>
      <c r="AR2893" s="378">
        <v>0</v>
      </c>
      <c r="AS2893" s="377">
        <v>0</v>
      </c>
      <c r="AT2893" s="378">
        <v>0</v>
      </c>
      <c r="AU2893" s="377">
        <v>0</v>
      </c>
      <c r="AV2893" s="377">
        <v>0</v>
      </c>
      <c r="AW2893" s="377">
        <v>0</v>
      </c>
      <c r="AX2893">
        <v>0</v>
      </c>
      <c r="AY2893">
        <v>0</v>
      </c>
    </row>
    <row r="2894" spans="1:53" ht="15.75" hidden="1" customHeight="1" x14ac:dyDescent="0.2">
      <c r="A2894" s="46">
        <v>294</v>
      </c>
      <c r="B2894" s="258" t="s">
        <v>11176</v>
      </c>
      <c r="C2894" t="s">
        <v>1128</v>
      </c>
      <c r="D2894" t="s">
        <v>1525</v>
      </c>
      <c r="E2894" t="s">
        <v>2504</v>
      </c>
      <c r="F2894" s="29" t="s">
        <v>3586</v>
      </c>
      <c r="G2894" s="47">
        <v>11</v>
      </c>
      <c r="H2894" t="s">
        <v>3586</v>
      </c>
      <c r="I2894">
        <v>1</v>
      </c>
      <c r="J2894" t="s">
        <v>11177</v>
      </c>
      <c r="K2894" t="s">
        <v>1511</v>
      </c>
      <c r="L2894" t="s">
        <v>11178</v>
      </c>
      <c r="M2894" t="s">
        <v>2219</v>
      </c>
      <c r="N2894" s="34">
        <v>0</v>
      </c>
      <c r="O2894" s="34" t="s">
        <v>180</v>
      </c>
      <c r="P2894" s="34">
        <v>0</v>
      </c>
      <c r="Q2894" s="34" t="s">
        <v>958</v>
      </c>
      <c r="R2894" s="34" t="s">
        <v>964</v>
      </c>
      <c r="S2894" s="48" t="s">
        <v>1123</v>
      </c>
      <c r="T2894" s="13" t="s">
        <v>122</v>
      </c>
      <c r="U2894" s="12" t="s">
        <v>122</v>
      </c>
      <c r="V2894" s="12" t="s">
        <v>122</v>
      </c>
      <c r="W2894" s="12" t="s">
        <v>122</v>
      </c>
      <c r="X2894" s="14" t="str">
        <f t="shared" si="45"/>
        <v>С</v>
      </c>
      <c r="Y2894" s="271">
        <f>Таблица1[[#This Row],[ID_intellix]]</f>
        <v>294</v>
      </c>
      <c r="Z2894" s="269" t="s">
        <v>122</v>
      </c>
      <c r="AA2894" s="145">
        <f>IF(OR(Таблица1[[#This Row],[CARDIO_report]]&lt;&gt;0,Таблица1[[#This Row],[AI COMBO_report]]&lt;&gt;0,Таблица1[[#This Row],[OTC_report]]&lt;&gt;0),1,0)</f>
        <v>1</v>
      </c>
      <c r="AB2894" s="60" t="s">
        <v>1124</v>
      </c>
      <c r="AC2894" s="60" t="s">
        <v>1124</v>
      </c>
      <c r="AD2894" s="60" t="s">
        <v>1124</v>
      </c>
      <c r="AE2894" s="60" t="s">
        <v>1124</v>
      </c>
      <c r="AF2894" s="60"/>
      <c r="AG2894" s="89" t="s">
        <v>1414</v>
      </c>
      <c r="AH2894" s="89">
        <v>567</v>
      </c>
      <c r="AI2894" s="89" t="s">
        <v>1145</v>
      </c>
      <c r="AJ2894" s="89">
        <v>551</v>
      </c>
      <c r="AK2894" s="89" t="s">
        <v>1145</v>
      </c>
      <c r="AL2894" s="89">
        <v>530</v>
      </c>
      <c r="AM2894" s="89" t="s">
        <v>1145</v>
      </c>
      <c r="AN2894" s="89">
        <v>510</v>
      </c>
      <c r="AP2894" s="35" t="s">
        <v>1825</v>
      </c>
      <c r="AQ2894" s="377">
        <v>0</v>
      </c>
      <c r="AR2894" s="378">
        <v>0</v>
      </c>
      <c r="AS2894" s="377">
        <v>0</v>
      </c>
      <c r="AT2894" s="378">
        <v>0</v>
      </c>
      <c r="AU2894" s="377">
        <v>0</v>
      </c>
      <c r="AV2894" s="377">
        <v>0</v>
      </c>
      <c r="AW2894" s="377">
        <v>0</v>
      </c>
      <c r="AX2894">
        <v>0</v>
      </c>
      <c r="AY2894">
        <v>0</v>
      </c>
    </row>
    <row r="2895" spans="1:53" ht="15.75" hidden="1" customHeight="1" x14ac:dyDescent="0.2">
      <c r="A2895" s="46">
        <v>3583</v>
      </c>
      <c r="B2895" s="258" t="s">
        <v>11212</v>
      </c>
      <c r="C2895" t="s">
        <v>1128</v>
      </c>
      <c r="D2895" t="s">
        <v>2189</v>
      </c>
      <c r="E2895" t="s">
        <v>2504</v>
      </c>
      <c r="F2895" s="29" t="s">
        <v>3586</v>
      </c>
      <c r="G2895" s="47">
        <v>25</v>
      </c>
      <c r="H2895" t="s">
        <v>3586</v>
      </c>
      <c r="I2895">
        <v>1</v>
      </c>
      <c r="J2895" t="s">
        <v>11213</v>
      </c>
      <c r="K2895" t="s">
        <v>1511</v>
      </c>
      <c r="L2895" t="s">
        <v>11214</v>
      </c>
      <c r="M2895" t="s">
        <v>2219</v>
      </c>
      <c r="N2895" s="34">
        <v>0</v>
      </c>
      <c r="O2895" s="34" t="s">
        <v>180</v>
      </c>
      <c r="P2895" s="34" t="s">
        <v>188</v>
      </c>
      <c r="Q2895" s="34" t="s">
        <v>958</v>
      </c>
      <c r="R2895" s="34" t="s">
        <v>964</v>
      </c>
      <c r="S2895" s="48" t="s">
        <v>1123</v>
      </c>
      <c r="T2895" s="13" t="s">
        <v>122</v>
      </c>
      <c r="U2895" s="12" t="s">
        <v>122</v>
      </c>
      <c r="V2895" s="12" t="s">
        <v>1863</v>
      </c>
      <c r="W2895" s="12" t="s">
        <v>122</v>
      </c>
      <c r="X2895" s="14" t="str">
        <f t="shared" si="45"/>
        <v>В</v>
      </c>
      <c r="Y2895" s="271">
        <f>Таблица1[[#This Row],[ID_intellix]]</f>
        <v>3583</v>
      </c>
      <c r="Z2895" s="269" t="s">
        <v>122</v>
      </c>
      <c r="AA2895" s="145">
        <f>IF(OR(Таблица1[[#This Row],[CARDIO_report]]&lt;&gt;0,Таблица1[[#This Row],[AI COMBO_report]]&lt;&gt;0,Таблица1[[#This Row],[OTC_report]]&lt;&gt;0),1,0)</f>
        <v>1</v>
      </c>
      <c r="AB2895" s="60" t="s">
        <v>1124</v>
      </c>
      <c r="AC2895" s="60" t="s">
        <v>1124</v>
      </c>
      <c r="AD2895" s="60" t="s">
        <v>1124</v>
      </c>
      <c r="AE2895" s="60" t="s">
        <v>1124</v>
      </c>
      <c r="AF2895" s="60"/>
      <c r="AG2895" s="89" t="s">
        <v>1145</v>
      </c>
      <c r="AH2895" s="89">
        <v>149</v>
      </c>
      <c r="AI2895" s="89" t="s">
        <v>1437</v>
      </c>
      <c r="AJ2895" s="89">
        <v>78</v>
      </c>
      <c r="AK2895" s="89" t="s">
        <v>1414</v>
      </c>
      <c r="AL2895" s="89">
        <v>136</v>
      </c>
      <c r="AM2895" s="89" t="s">
        <v>1414</v>
      </c>
      <c r="AN2895" s="89">
        <v>111</v>
      </c>
      <c r="AP2895" s="35" t="s">
        <v>1857</v>
      </c>
      <c r="AQ2895" s="377">
        <v>0</v>
      </c>
      <c r="AR2895" s="378">
        <v>0</v>
      </c>
      <c r="AS2895" s="377">
        <v>0</v>
      </c>
      <c r="AT2895" s="378">
        <v>0</v>
      </c>
      <c r="AU2895" s="377">
        <v>0</v>
      </c>
      <c r="AV2895" s="377">
        <v>0</v>
      </c>
      <c r="AW2895" s="377">
        <v>0</v>
      </c>
      <c r="AX2895">
        <v>0</v>
      </c>
      <c r="AY2895">
        <v>0</v>
      </c>
    </row>
    <row r="2896" spans="1:53" ht="15.75" hidden="1" customHeight="1" x14ac:dyDescent="0.2">
      <c r="A2896" s="46">
        <v>2420</v>
      </c>
      <c r="B2896" s="258" t="s">
        <v>11244</v>
      </c>
      <c r="C2896" t="s">
        <v>1128</v>
      </c>
      <c r="D2896" t="s">
        <v>1515</v>
      </c>
      <c r="E2896" t="s">
        <v>2504</v>
      </c>
      <c r="F2896" s="29" t="s">
        <v>3123</v>
      </c>
      <c r="G2896" s="47">
        <v>7</v>
      </c>
      <c r="H2896" t="s">
        <v>2557</v>
      </c>
      <c r="I2896">
        <v>1</v>
      </c>
      <c r="J2896" t="s">
        <v>11245</v>
      </c>
      <c r="K2896" t="s">
        <v>1511</v>
      </c>
      <c r="L2896" t="s">
        <v>11246</v>
      </c>
      <c r="M2896" t="s">
        <v>2219</v>
      </c>
      <c r="N2896" s="34">
        <v>0</v>
      </c>
      <c r="O2896" s="34" t="s">
        <v>180</v>
      </c>
      <c r="P2896" s="34">
        <v>0</v>
      </c>
      <c r="Q2896" s="34" t="s">
        <v>958</v>
      </c>
      <c r="R2896" s="34">
        <v>0</v>
      </c>
      <c r="S2896" s="48" t="s">
        <v>1123</v>
      </c>
      <c r="T2896" s="13" t="s">
        <v>122</v>
      </c>
      <c r="U2896" s="12" t="s">
        <v>1863</v>
      </c>
      <c r="V2896" s="12" t="s">
        <v>122</v>
      </c>
      <c r="W2896" s="12" t="s">
        <v>122</v>
      </c>
      <c r="X2896" s="14" t="str">
        <f t="shared" si="45"/>
        <v>В</v>
      </c>
      <c r="Y2896" s="271">
        <f>Таблица1[[#This Row],[ID_intellix]]</f>
        <v>2420</v>
      </c>
      <c r="Z2896" s="269" t="s">
        <v>122</v>
      </c>
      <c r="AA2896" s="145">
        <f>IF(OR(Таблица1[[#This Row],[CARDIO_report]]&lt;&gt;0,Таблица1[[#This Row],[AI COMBO_report]]&lt;&gt;0,Таблица1[[#This Row],[OTC_report]]&lt;&gt;0),1,0)</f>
        <v>0</v>
      </c>
      <c r="AB2896" s="60" t="s">
        <v>1124</v>
      </c>
      <c r="AC2896" s="60" t="s">
        <v>1124</v>
      </c>
      <c r="AD2896" s="60" t="s">
        <v>1124</v>
      </c>
      <c r="AE2896" s="60" t="s">
        <v>1124</v>
      </c>
      <c r="AF2896" s="60"/>
      <c r="AG2896" s="89" t="s">
        <v>1414</v>
      </c>
      <c r="AH2896" s="89">
        <v>400</v>
      </c>
      <c r="AI2896" s="89" t="s">
        <v>1414</v>
      </c>
      <c r="AJ2896" s="89">
        <v>284</v>
      </c>
      <c r="AK2896" s="89" t="s">
        <v>2516</v>
      </c>
      <c r="AL2896" s="89">
        <v>146</v>
      </c>
      <c r="AM2896" s="89" t="s">
        <v>1437</v>
      </c>
      <c r="AN2896" s="89">
        <v>22</v>
      </c>
      <c r="AP2896" s="35" t="s">
        <v>1857</v>
      </c>
      <c r="AQ2896" s="377">
        <v>0</v>
      </c>
      <c r="AR2896" s="378">
        <v>0</v>
      </c>
      <c r="AS2896" s="377">
        <v>0</v>
      </c>
      <c r="AT2896" s="378">
        <v>0</v>
      </c>
      <c r="AU2896" s="377">
        <v>0</v>
      </c>
      <c r="AV2896" s="377">
        <v>0</v>
      </c>
      <c r="AW2896" s="377">
        <v>0</v>
      </c>
      <c r="AX2896">
        <v>0</v>
      </c>
      <c r="AY2896">
        <v>0</v>
      </c>
    </row>
    <row r="2897" spans="1:54" ht="15.75" hidden="1" customHeight="1" x14ac:dyDescent="0.2">
      <c r="A2897" s="46">
        <v>5374</v>
      </c>
      <c r="B2897" s="258" t="s">
        <v>6154</v>
      </c>
      <c r="C2897" t="s">
        <v>1128</v>
      </c>
      <c r="D2897" t="s">
        <v>2189</v>
      </c>
      <c r="E2897" t="s">
        <v>1821</v>
      </c>
      <c r="F2897" s="29" t="s">
        <v>1844</v>
      </c>
      <c r="G2897" s="47">
        <v>99</v>
      </c>
      <c r="H2897" t="s">
        <v>1844</v>
      </c>
      <c r="I2897">
        <v>1</v>
      </c>
      <c r="J2897" t="s">
        <v>6155</v>
      </c>
      <c r="K2897" t="s">
        <v>1511</v>
      </c>
      <c r="L2897" t="s">
        <v>6156</v>
      </c>
      <c r="M2897" t="s">
        <v>2219</v>
      </c>
      <c r="N2897" s="34">
        <v>0</v>
      </c>
      <c r="O2897" s="34" t="s">
        <v>180</v>
      </c>
      <c r="P2897" s="34">
        <v>0</v>
      </c>
      <c r="Q2897" s="34" t="s">
        <v>958</v>
      </c>
      <c r="R2897" s="34">
        <v>0</v>
      </c>
      <c r="S2897" s="48" t="s">
        <v>1123</v>
      </c>
      <c r="T2897" s="13" t="s">
        <v>122</v>
      </c>
      <c r="U2897" s="12" t="s">
        <v>1863</v>
      </c>
      <c r="V2897" s="12" t="s">
        <v>122</v>
      </c>
      <c r="W2897" s="12" t="s">
        <v>122</v>
      </c>
      <c r="X2897" s="14" t="str">
        <f t="shared" si="45"/>
        <v>В</v>
      </c>
      <c r="Y2897" s="271">
        <f>Таблица1[[#This Row],[ID_intellix]]</f>
        <v>5374</v>
      </c>
      <c r="Z2897" s="269" t="s">
        <v>1863</v>
      </c>
      <c r="AA2897" s="145">
        <f>IF(OR(Таблица1[[#This Row],[CARDIO_report]]&lt;&gt;0,Таблица1[[#This Row],[AI COMBO_report]]&lt;&gt;0,Таблица1[[#This Row],[OTC_report]]&lt;&gt;0),1,0)</f>
        <v>0</v>
      </c>
      <c r="AB2897" s="60" t="s">
        <v>1124</v>
      </c>
      <c r="AC2897" s="60" t="s">
        <v>1124</v>
      </c>
      <c r="AD2897" s="60" t="s">
        <v>1124</v>
      </c>
      <c r="AE2897" s="60" t="s">
        <v>1124</v>
      </c>
      <c r="AF2897" s="60"/>
      <c r="AG2897" s="60" t="s">
        <v>1124</v>
      </c>
      <c r="AH2897" s="60" t="s">
        <v>1124</v>
      </c>
      <c r="AI2897" s="60" t="s">
        <v>1124</v>
      </c>
      <c r="AJ2897" s="60" t="s">
        <v>1124</v>
      </c>
      <c r="AK2897" s="60" t="s">
        <v>1124</v>
      </c>
      <c r="AL2897" s="60" t="s">
        <v>1124</v>
      </c>
      <c r="AM2897" s="60" t="s">
        <v>1124</v>
      </c>
      <c r="AN2897" s="60" t="s">
        <v>1124</v>
      </c>
      <c r="AO2897" s="60"/>
      <c r="AP2897" s="35" t="s">
        <v>1917</v>
      </c>
      <c r="AQ2897" s="377">
        <v>0</v>
      </c>
      <c r="AR2897" s="378">
        <v>0</v>
      </c>
      <c r="AS2897" s="377">
        <v>0</v>
      </c>
      <c r="AT2897" s="378">
        <v>0</v>
      </c>
      <c r="AU2897" s="377" t="s">
        <v>2408</v>
      </c>
      <c r="AV2897" s="377" t="s">
        <v>2408</v>
      </c>
      <c r="AW2897" s="377">
        <v>0</v>
      </c>
      <c r="AX2897" s="2" t="s">
        <v>2408</v>
      </c>
      <c r="AY2897" s="2">
        <v>0</v>
      </c>
      <c r="AZ2897" t="s">
        <v>2408</v>
      </c>
      <c r="BB2897" t="s">
        <v>2408</v>
      </c>
    </row>
    <row r="2898" spans="1:54" ht="15.75" hidden="1" customHeight="1" x14ac:dyDescent="0.2">
      <c r="A2898" s="46">
        <v>3230</v>
      </c>
      <c r="B2898" s="258" t="s">
        <v>11708</v>
      </c>
      <c r="C2898" t="s">
        <v>1128</v>
      </c>
      <c r="D2898" t="s">
        <v>3198</v>
      </c>
      <c r="E2898" t="s">
        <v>2504</v>
      </c>
      <c r="F2898" s="29" t="s">
        <v>3155</v>
      </c>
      <c r="G2898" s="47">
        <v>26</v>
      </c>
      <c r="H2898" t="s">
        <v>3155</v>
      </c>
      <c r="I2898">
        <v>1</v>
      </c>
      <c r="J2898" t="s">
        <v>11709</v>
      </c>
      <c r="K2898" t="s">
        <v>1511</v>
      </c>
      <c r="L2898" t="s">
        <v>2400</v>
      </c>
      <c r="M2898" t="s">
        <v>2219</v>
      </c>
      <c r="N2898" s="34">
        <v>0</v>
      </c>
      <c r="O2898" s="34" t="s">
        <v>180</v>
      </c>
      <c r="P2898" s="34">
        <v>0</v>
      </c>
      <c r="Q2898" s="34" t="s">
        <v>958</v>
      </c>
      <c r="R2898" s="34">
        <v>0</v>
      </c>
      <c r="S2898" s="48" t="s">
        <v>1123</v>
      </c>
      <c r="T2898" s="13">
        <v>0</v>
      </c>
      <c r="U2898" s="12">
        <v>0</v>
      </c>
      <c r="V2898" s="12">
        <v>0</v>
      </c>
      <c r="W2898" s="12">
        <v>0</v>
      </c>
      <c r="X2898" s="14" t="str">
        <f t="shared" si="45"/>
        <v>С</v>
      </c>
      <c r="Y2898" s="271">
        <f>Таблица1[[#This Row],[ID_intellix]]</f>
        <v>3230</v>
      </c>
      <c r="Z2898" s="269" t="s">
        <v>122</v>
      </c>
      <c r="AA2898" s="145">
        <f>IF(OR(Таблица1[[#This Row],[CARDIO_report]]&lt;&gt;0,Таблица1[[#This Row],[AI COMBO_report]]&lt;&gt;0,Таблица1[[#This Row],[OTC_report]]&lt;&gt;0),1,0)</f>
        <v>0</v>
      </c>
      <c r="AB2898" s="60" t="s">
        <v>1124</v>
      </c>
      <c r="AC2898" s="60" t="s">
        <v>1124</v>
      </c>
      <c r="AD2898" s="60" t="s">
        <v>1124</v>
      </c>
      <c r="AE2898" s="60" t="s">
        <v>1124</v>
      </c>
      <c r="AF2898" s="60"/>
      <c r="AG2898" s="89" t="s">
        <v>1145</v>
      </c>
      <c r="AH2898" s="89">
        <v>462</v>
      </c>
      <c r="AI2898" s="89" t="s">
        <v>1145</v>
      </c>
      <c r="AJ2898" s="89">
        <v>554</v>
      </c>
      <c r="AK2898" s="89" t="s">
        <v>1145</v>
      </c>
      <c r="AL2898" s="89">
        <v>439</v>
      </c>
      <c r="AM2898" s="89" t="s">
        <v>1145</v>
      </c>
      <c r="AN2898" s="89">
        <v>539</v>
      </c>
      <c r="AP2898" s="35" t="s">
        <v>1825</v>
      </c>
      <c r="AQ2898" s="377">
        <v>0</v>
      </c>
      <c r="AR2898" s="378">
        <v>0</v>
      </c>
      <c r="AS2898" s="377">
        <v>0</v>
      </c>
      <c r="AT2898" s="378">
        <v>0</v>
      </c>
      <c r="AU2898" s="377">
        <v>0</v>
      </c>
      <c r="AV2898" s="377">
        <v>0</v>
      </c>
      <c r="AW2898" s="377">
        <v>0</v>
      </c>
      <c r="AX2898">
        <v>0</v>
      </c>
      <c r="AY2898">
        <v>0</v>
      </c>
    </row>
    <row r="2899" spans="1:54" ht="15.75" hidden="1" customHeight="1" x14ac:dyDescent="0.2">
      <c r="A2899" s="46">
        <v>400</v>
      </c>
      <c r="B2899" s="258" t="s">
        <v>11942</v>
      </c>
      <c r="C2899" t="s">
        <v>1128</v>
      </c>
      <c r="D2899" t="s">
        <v>1515</v>
      </c>
      <c r="E2899" t="s">
        <v>2504</v>
      </c>
      <c r="F2899" s="29" t="s">
        <v>1148</v>
      </c>
      <c r="G2899" s="47">
        <v>15</v>
      </c>
      <c r="H2899" t="s">
        <v>1149</v>
      </c>
      <c r="I2899">
        <v>1</v>
      </c>
      <c r="J2899" t="s">
        <v>11943</v>
      </c>
      <c r="K2899" t="s">
        <v>1511</v>
      </c>
      <c r="L2899" t="s">
        <v>11944</v>
      </c>
      <c r="M2899" t="s">
        <v>2219</v>
      </c>
      <c r="N2899" s="34" t="s">
        <v>373</v>
      </c>
      <c r="O2899" s="34" t="s">
        <v>180</v>
      </c>
      <c r="P2899" s="34" t="s">
        <v>188</v>
      </c>
      <c r="Q2899" s="34" t="s">
        <v>958</v>
      </c>
      <c r="R2899" s="34" t="s">
        <v>964</v>
      </c>
      <c r="S2899" s="48" t="s">
        <v>1123</v>
      </c>
      <c r="T2899" s="13" t="s">
        <v>122</v>
      </c>
      <c r="U2899" s="12" t="s">
        <v>122</v>
      </c>
      <c r="V2899" s="12" t="s">
        <v>122</v>
      </c>
      <c r="W2899" s="12" t="s">
        <v>1863</v>
      </c>
      <c r="X2899" s="14" t="str">
        <f t="shared" si="45"/>
        <v>В</v>
      </c>
      <c r="Y2899" s="271">
        <f>Таблица1[[#This Row],[ID_intellix]]</f>
        <v>400</v>
      </c>
      <c r="Z2899" s="269" t="s">
        <v>122</v>
      </c>
      <c r="AA2899" s="145">
        <f>IF(OR(Таблица1[[#This Row],[CARDIO_report]]&lt;&gt;0,Таблица1[[#This Row],[AI COMBO_report]]&lt;&gt;0,Таблица1[[#This Row],[OTC_report]]&lt;&gt;0),1,0)</f>
        <v>1</v>
      </c>
      <c r="AB2899" s="60" t="s">
        <v>1124</v>
      </c>
      <c r="AC2899" s="60" t="s">
        <v>1124</v>
      </c>
      <c r="AD2899" s="60" t="s">
        <v>1124</v>
      </c>
      <c r="AE2899" s="60" t="s">
        <v>1124</v>
      </c>
      <c r="AF2899" s="60"/>
      <c r="AG2899" s="89" t="s">
        <v>1145</v>
      </c>
      <c r="AH2899" s="89">
        <v>413</v>
      </c>
      <c r="AI2899" s="89" t="s">
        <v>1437</v>
      </c>
      <c r="AJ2899" s="89">
        <v>185</v>
      </c>
      <c r="AK2899" s="89" t="s">
        <v>2516</v>
      </c>
      <c r="AL2899" s="89">
        <v>287</v>
      </c>
      <c r="AM2899" s="89" t="s">
        <v>1437</v>
      </c>
      <c r="AN2899" s="89">
        <v>63</v>
      </c>
      <c r="AP2899" s="35" t="s">
        <v>1857</v>
      </c>
      <c r="AQ2899" s="377">
        <v>0</v>
      </c>
      <c r="AR2899" s="378">
        <v>0</v>
      </c>
      <c r="AS2899" s="377">
        <v>0</v>
      </c>
      <c r="AT2899" s="378">
        <v>0</v>
      </c>
      <c r="AU2899" s="377">
        <v>0</v>
      </c>
      <c r="AV2899" s="377">
        <v>0</v>
      </c>
      <c r="AW2899" s="377">
        <v>0</v>
      </c>
      <c r="AX2899">
        <v>0</v>
      </c>
      <c r="AY2899">
        <v>0</v>
      </c>
      <c r="BA2899" s="2" t="s">
        <v>15962</v>
      </c>
    </row>
    <row r="2900" spans="1:54" ht="15.75" hidden="1" customHeight="1" x14ac:dyDescent="0.2">
      <c r="A2900" s="46">
        <v>1837</v>
      </c>
      <c r="B2900" s="258" t="s">
        <v>11981</v>
      </c>
      <c r="C2900" t="s">
        <v>1128</v>
      </c>
      <c r="D2900" t="s">
        <v>3198</v>
      </c>
      <c r="E2900" t="s">
        <v>2504</v>
      </c>
      <c r="F2900" s="29" t="s">
        <v>2725</v>
      </c>
      <c r="G2900" s="47">
        <v>17</v>
      </c>
      <c r="H2900" t="s">
        <v>1149</v>
      </c>
      <c r="I2900">
        <v>1</v>
      </c>
      <c r="J2900" t="s">
        <v>11982</v>
      </c>
      <c r="K2900" t="s">
        <v>1511</v>
      </c>
      <c r="L2900" t="s">
        <v>11983</v>
      </c>
      <c r="M2900" t="s">
        <v>2219</v>
      </c>
      <c r="N2900" s="34">
        <v>0</v>
      </c>
      <c r="O2900" s="34" t="s">
        <v>180</v>
      </c>
      <c r="P2900" s="34" t="s">
        <v>188</v>
      </c>
      <c r="Q2900" s="34" t="s">
        <v>958</v>
      </c>
      <c r="R2900" s="34" t="s">
        <v>964</v>
      </c>
      <c r="S2900" s="48" t="s">
        <v>1123</v>
      </c>
      <c r="T2900" s="13" t="s">
        <v>122</v>
      </c>
      <c r="U2900" s="12" t="s">
        <v>122</v>
      </c>
      <c r="V2900" s="12" t="s">
        <v>1863</v>
      </c>
      <c r="W2900" s="12" t="s">
        <v>122</v>
      </c>
      <c r="X2900" s="14" t="str">
        <f t="shared" si="45"/>
        <v>В</v>
      </c>
      <c r="Y2900" s="271">
        <f>Таблица1[[#This Row],[ID_intellix]]</f>
        <v>1837</v>
      </c>
      <c r="Z2900" s="269" t="s">
        <v>122</v>
      </c>
      <c r="AA2900" s="145">
        <f>IF(OR(Таблица1[[#This Row],[CARDIO_report]]&lt;&gt;0,Таблица1[[#This Row],[AI COMBO_report]]&lt;&gt;0,Таблица1[[#This Row],[OTC_report]]&lt;&gt;0),1,0)</f>
        <v>1</v>
      </c>
      <c r="AB2900" s="60" t="s">
        <v>1124</v>
      </c>
      <c r="AC2900" s="60" t="s">
        <v>1124</v>
      </c>
      <c r="AD2900" s="60" t="s">
        <v>1124</v>
      </c>
      <c r="AE2900" s="60" t="s">
        <v>1124</v>
      </c>
      <c r="AF2900" s="60"/>
      <c r="AG2900" s="89" t="s">
        <v>1437</v>
      </c>
      <c r="AH2900" s="89">
        <v>260</v>
      </c>
      <c r="AI2900" s="89" t="s">
        <v>1145</v>
      </c>
      <c r="AJ2900" s="89">
        <v>355</v>
      </c>
      <c r="AK2900" s="89" t="s">
        <v>1437</v>
      </c>
      <c r="AL2900" s="89">
        <v>130</v>
      </c>
      <c r="AM2900" s="89" t="s">
        <v>1437</v>
      </c>
      <c r="AN2900" s="89">
        <v>230</v>
      </c>
      <c r="AP2900" s="35" t="s">
        <v>1857</v>
      </c>
      <c r="AQ2900" s="377">
        <v>0</v>
      </c>
      <c r="AR2900" s="378">
        <v>0</v>
      </c>
      <c r="AS2900" s="377">
        <v>0</v>
      </c>
      <c r="AT2900" s="378">
        <v>0</v>
      </c>
      <c r="AU2900" s="377">
        <v>0</v>
      </c>
      <c r="AV2900" s="377">
        <v>0</v>
      </c>
      <c r="AW2900" s="377">
        <v>0</v>
      </c>
      <c r="AX2900">
        <v>0</v>
      </c>
      <c r="AY2900">
        <v>0</v>
      </c>
      <c r="BA2900" s="2" t="s">
        <v>15962</v>
      </c>
    </row>
    <row r="2901" spans="1:54" ht="15.75" hidden="1" customHeight="1" x14ac:dyDescent="0.2">
      <c r="A2901" s="46">
        <v>3373</v>
      </c>
      <c r="B2901" s="258" t="s">
        <v>12238</v>
      </c>
      <c r="C2901" t="s">
        <v>1128</v>
      </c>
      <c r="D2901" t="s">
        <v>1515</v>
      </c>
      <c r="E2901" t="s">
        <v>2504</v>
      </c>
      <c r="F2901" s="29" t="s">
        <v>3023</v>
      </c>
      <c r="G2901" s="47">
        <v>6</v>
      </c>
      <c r="H2901" t="s">
        <v>1149</v>
      </c>
      <c r="I2901">
        <v>1</v>
      </c>
      <c r="J2901" t="s">
        <v>12239</v>
      </c>
      <c r="K2901" t="s">
        <v>1511</v>
      </c>
      <c r="L2901" t="s">
        <v>12240</v>
      </c>
      <c r="M2901" t="s">
        <v>2219</v>
      </c>
      <c r="N2901" s="34">
        <v>0</v>
      </c>
      <c r="O2901" s="34" t="s">
        <v>180</v>
      </c>
      <c r="P2901" s="34" t="s">
        <v>188</v>
      </c>
      <c r="Q2901" s="34" t="s">
        <v>958</v>
      </c>
      <c r="R2901" s="34" t="s">
        <v>964</v>
      </c>
      <c r="S2901" s="48" t="s">
        <v>1123</v>
      </c>
      <c r="T2901" s="13" t="s">
        <v>122</v>
      </c>
      <c r="U2901" s="12" t="s">
        <v>122</v>
      </c>
      <c r="V2901" s="12" t="s">
        <v>1863</v>
      </c>
      <c r="W2901" s="12" t="s">
        <v>122</v>
      </c>
      <c r="X2901" s="14" t="str">
        <f t="shared" si="45"/>
        <v>В</v>
      </c>
      <c r="Y2901" s="271">
        <f>Таблица1[[#This Row],[ID_intellix]]</f>
        <v>3373</v>
      </c>
      <c r="Z2901" s="269" t="s">
        <v>122</v>
      </c>
      <c r="AA2901" s="145">
        <f>IF(OR(Таблица1[[#This Row],[CARDIO_report]]&lt;&gt;0,Таблица1[[#This Row],[AI COMBO_report]]&lt;&gt;0,Таблица1[[#This Row],[OTC_report]]&lt;&gt;0),1,0)</f>
        <v>1</v>
      </c>
      <c r="AB2901" s="60" t="s">
        <v>1124</v>
      </c>
      <c r="AC2901" s="60" t="s">
        <v>1124</v>
      </c>
      <c r="AD2901" s="60" t="s">
        <v>1124</v>
      </c>
      <c r="AE2901" s="60" t="s">
        <v>1124</v>
      </c>
      <c r="AF2901" s="60"/>
      <c r="AG2901" s="89" t="s">
        <v>1437</v>
      </c>
      <c r="AH2901" s="89">
        <v>296</v>
      </c>
      <c r="AI2901" s="89" t="s">
        <v>1437</v>
      </c>
      <c r="AJ2901" s="89">
        <v>266</v>
      </c>
      <c r="AK2901" s="89" t="s">
        <v>1437</v>
      </c>
      <c r="AL2901" s="89">
        <v>238</v>
      </c>
      <c r="AM2901" s="89" t="s">
        <v>2516</v>
      </c>
      <c r="AN2901" s="89">
        <v>263</v>
      </c>
      <c r="AP2901" s="35" t="s">
        <v>1857</v>
      </c>
      <c r="AQ2901" s="377">
        <v>0</v>
      </c>
      <c r="AR2901" s="378">
        <v>0</v>
      </c>
      <c r="AS2901" s="377">
        <v>0</v>
      </c>
      <c r="AT2901" s="378">
        <v>0</v>
      </c>
      <c r="AU2901" s="377">
        <v>0</v>
      </c>
      <c r="AV2901" s="377">
        <v>0</v>
      </c>
      <c r="AW2901" s="377">
        <v>0</v>
      </c>
      <c r="AX2901">
        <v>0</v>
      </c>
      <c r="AY2901">
        <v>0</v>
      </c>
      <c r="BA2901" s="2" t="s">
        <v>15962</v>
      </c>
    </row>
    <row r="2902" spans="1:54" ht="15.75" hidden="1" customHeight="1" x14ac:dyDescent="0.2">
      <c r="A2902" s="46">
        <v>7740</v>
      </c>
      <c r="B2902" s="258" t="s">
        <v>12284</v>
      </c>
      <c r="C2902" t="s">
        <v>1128</v>
      </c>
      <c r="D2902" t="s">
        <v>1515</v>
      </c>
      <c r="E2902" t="s">
        <v>2504</v>
      </c>
      <c r="F2902" s="29" t="s">
        <v>3023</v>
      </c>
      <c r="G2902" s="396">
        <v>9</v>
      </c>
      <c r="H2902" t="s">
        <v>1149</v>
      </c>
      <c r="I2902">
        <v>1</v>
      </c>
      <c r="J2902" t="s">
        <v>12285</v>
      </c>
      <c r="K2902" t="s">
        <v>1511</v>
      </c>
      <c r="L2902" t="s">
        <v>12286</v>
      </c>
      <c r="M2902" t="s">
        <v>2219</v>
      </c>
      <c r="N2902" s="34">
        <v>0</v>
      </c>
      <c r="O2902" s="34" t="s">
        <v>180</v>
      </c>
      <c r="P2902" s="34">
        <v>0</v>
      </c>
      <c r="Q2902" s="34" t="s">
        <v>958</v>
      </c>
      <c r="R2902" s="34" t="s">
        <v>964</v>
      </c>
      <c r="S2902" s="48" t="s">
        <v>1123</v>
      </c>
      <c r="T2902" s="13" t="s">
        <v>122</v>
      </c>
      <c r="U2902" s="12" t="s">
        <v>122</v>
      </c>
      <c r="V2902" s="12" t="s">
        <v>122</v>
      </c>
      <c r="W2902" s="12" t="s">
        <v>1863</v>
      </c>
      <c r="X2902" s="14" t="str">
        <f t="shared" si="45"/>
        <v>В</v>
      </c>
      <c r="Y2902" s="271">
        <f>Таблица1[[#This Row],[ID_intellix]]</f>
        <v>7740</v>
      </c>
      <c r="Z2902" s="269" t="s">
        <v>122</v>
      </c>
      <c r="AA2902" s="145">
        <f>IF(OR(Таблица1[[#This Row],[CARDIO_report]]&lt;&gt;0,Таблица1[[#This Row],[AI COMBO_report]]&lt;&gt;0,Таблица1[[#This Row],[OTC_report]]&lt;&gt;0),1,0)</f>
        <v>1</v>
      </c>
      <c r="AB2902" s="60" t="s">
        <v>1124</v>
      </c>
      <c r="AC2902" s="60" t="s">
        <v>1124</v>
      </c>
      <c r="AD2902" s="60" t="s">
        <v>1124</v>
      </c>
      <c r="AE2902" s="60" t="s">
        <v>1124</v>
      </c>
      <c r="AF2902" s="60"/>
      <c r="AG2902" s="89" t="s">
        <v>1437</v>
      </c>
      <c r="AH2902" s="89">
        <v>248</v>
      </c>
      <c r="AI2902" s="89" t="s">
        <v>1437</v>
      </c>
      <c r="AJ2902" s="89">
        <v>277</v>
      </c>
      <c r="AK2902" s="89" t="s">
        <v>1437</v>
      </c>
      <c r="AL2902" s="89">
        <v>63</v>
      </c>
      <c r="AM2902" s="89" t="s">
        <v>1437</v>
      </c>
      <c r="AN2902" s="89">
        <v>47</v>
      </c>
      <c r="AP2902" s="35" t="s">
        <v>1825</v>
      </c>
      <c r="AQ2902" s="377">
        <v>0</v>
      </c>
      <c r="AR2902" s="378">
        <v>0</v>
      </c>
      <c r="AS2902" s="377">
        <v>0</v>
      </c>
      <c r="AT2902" s="378">
        <v>0</v>
      </c>
      <c r="AU2902" s="377">
        <v>0</v>
      </c>
      <c r="AV2902" s="377">
        <v>0</v>
      </c>
      <c r="AW2902" s="377">
        <v>0</v>
      </c>
      <c r="AX2902">
        <v>0</v>
      </c>
      <c r="AY2902">
        <v>0</v>
      </c>
      <c r="BA2902" s="2" t="s">
        <v>15962</v>
      </c>
    </row>
    <row r="2903" spans="1:54" ht="15.75" hidden="1" customHeight="1" x14ac:dyDescent="0.2">
      <c r="A2903" s="46">
        <v>435</v>
      </c>
      <c r="B2903" s="258" t="s">
        <v>12334</v>
      </c>
      <c r="C2903" t="s">
        <v>1128</v>
      </c>
      <c r="D2903" t="s">
        <v>3198</v>
      </c>
      <c r="E2903" t="s">
        <v>2504</v>
      </c>
      <c r="F2903" s="29" t="s">
        <v>9527</v>
      </c>
      <c r="G2903" s="47">
        <v>2</v>
      </c>
      <c r="H2903" t="s">
        <v>9527</v>
      </c>
      <c r="I2903">
        <v>1</v>
      </c>
      <c r="J2903" t="s">
        <v>12335</v>
      </c>
      <c r="K2903" t="s">
        <v>1511</v>
      </c>
      <c r="L2903" t="s">
        <v>12336</v>
      </c>
      <c r="M2903" t="s">
        <v>2219</v>
      </c>
      <c r="N2903" s="34">
        <v>0</v>
      </c>
      <c r="O2903" s="34" t="s">
        <v>180</v>
      </c>
      <c r="P2903" s="34">
        <v>0</v>
      </c>
      <c r="Q2903" s="34" t="s">
        <v>958</v>
      </c>
      <c r="R2903" s="34">
        <v>0</v>
      </c>
      <c r="S2903" s="48" t="s">
        <v>1123</v>
      </c>
      <c r="T2903" s="13" t="s">
        <v>122</v>
      </c>
      <c r="U2903" s="12" t="s">
        <v>122</v>
      </c>
      <c r="V2903" s="12" t="s">
        <v>122</v>
      </c>
      <c r="W2903" s="12" t="s">
        <v>122</v>
      </c>
      <c r="X2903" s="14" t="str">
        <f t="shared" si="45"/>
        <v>С</v>
      </c>
      <c r="Y2903" s="271">
        <f>Таблица1[[#This Row],[ID_intellix]]</f>
        <v>435</v>
      </c>
      <c r="Z2903" s="269" t="s">
        <v>122</v>
      </c>
      <c r="AA2903" s="145">
        <f>IF(OR(Таблица1[[#This Row],[CARDIO_report]]&lt;&gt;0,Таблица1[[#This Row],[AI COMBO_report]]&lt;&gt;0,Таблица1[[#This Row],[OTC_report]]&lt;&gt;0),1,0)</f>
        <v>0</v>
      </c>
      <c r="AB2903" s="60" t="s">
        <v>1124</v>
      </c>
      <c r="AC2903" s="60" t="s">
        <v>1124</v>
      </c>
      <c r="AD2903" s="60" t="s">
        <v>1124</v>
      </c>
      <c r="AE2903" s="60" t="s">
        <v>1124</v>
      </c>
      <c r="AF2903" s="60"/>
      <c r="AG2903" s="89" t="s">
        <v>1437</v>
      </c>
      <c r="AH2903" s="89">
        <v>277</v>
      </c>
      <c r="AI2903" s="89" t="s">
        <v>1145</v>
      </c>
      <c r="AJ2903" s="89">
        <v>394</v>
      </c>
      <c r="AK2903" s="89" t="s">
        <v>1437</v>
      </c>
      <c r="AL2903" s="89">
        <v>106</v>
      </c>
      <c r="AM2903" s="89" t="s">
        <v>1145</v>
      </c>
      <c r="AN2903" s="89">
        <v>301</v>
      </c>
      <c r="AP2903" s="35" t="s">
        <v>1825</v>
      </c>
      <c r="AQ2903" s="377">
        <v>0</v>
      </c>
      <c r="AR2903" s="378">
        <v>0</v>
      </c>
      <c r="AS2903" s="377">
        <v>0</v>
      </c>
      <c r="AT2903" s="378">
        <v>0</v>
      </c>
      <c r="AU2903" s="377">
        <v>0</v>
      </c>
      <c r="AV2903" s="377">
        <v>0</v>
      </c>
      <c r="AW2903" s="377">
        <v>0</v>
      </c>
      <c r="AX2903">
        <v>0</v>
      </c>
      <c r="AY2903">
        <v>0</v>
      </c>
    </row>
    <row r="2904" spans="1:54" ht="15.75" hidden="1" customHeight="1" x14ac:dyDescent="0.2">
      <c r="A2904" s="46">
        <v>440</v>
      </c>
      <c r="B2904" s="258" t="s">
        <v>12346</v>
      </c>
      <c r="C2904" t="s">
        <v>1128</v>
      </c>
      <c r="D2904" t="s">
        <v>1509</v>
      </c>
      <c r="E2904" t="s">
        <v>2504</v>
      </c>
      <c r="F2904" s="29" t="s">
        <v>9527</v>
      </c>
      <c r="G2904" s="47">
        <v>7</v>
      </c>
      <c r="H2904" t="s">
        <v>9527</v>
      </c>
      <c r="I2904">
        <v>1</v>
      </c>
      <c r="J2904" t="s">
        <v>12347</v>
      </c>
      <c r="K2904" t="s">
        <v>1511</v>
      </c>
      <c r="L2904" t="s">
        <v>12348</v>
      </c>
      <c r="M2904" t="s">
        <v>2219</v>
      </c>
      <c r="N2904" s="34">
        <v>0</v>
      </c>
      <c r="O2904" s="34" t="s">
        <v>180</v>
      </c>
      <c r="P2904" s="34" t="s">
        <v>188</v>
      </c>
      <c r="Q2904" s="34" t="s">
        <v>958</v>
      </c>
      <c r="R2904" s="34" t="s">
        <v>964</v>
      </c>
      <c r="S2904" s="48" t="s">
        <v>1123</v>
      </c>
      <c r="T2904" s="13" t="s">
        <v>122</v>
      </c>
      <c r="U2904" s="12" t="s">
        <v>122</v>
      </c>
      <c r="V2904" s="12" t="s">
        <v>122</v>
      </c>
      <c r="W2904" s="12" t="s">
        <v>122</v>
      </c>
      <c r="X2904" s="14" t="str">
        <f t="shared" si="45"/>
        <v>С</v>
      </c>
      <c r="Y2904" s="271">
        <f>Таблица1[[#This Row],[ID_intellix]]</f>
        <v>440</v>
      </c>
      <c r="Z2904" s="269" t="s">
        <v>122</v>
      </c>
      <c r="AA2904" s="145">
        <f>IF(OR(Таблица1[[#This Row],[CARDIO_report]]&lt;&gt;0,Таблица1[[#This Row],[AI COMBO_report]]&lt;&gt;0,Таблица1[[#This Row],[OTC_report]]&lt;&gt;0),1,0)</f>
        <v>1</v>
      </c>
      <c r="AB2904" s="60" t="s">
        <v>1124</v>
      </c>
      <c r="AC2904" s="60" t="s">
        <v>1124</v>
      </c>
      <c r="AD2904" s="60" t="s">
        <v>1124</v>
      </c>
      <c r="AE2904" s="60" t="s">
        <v>1124</v>
      </c>
      <c r="AF2904" s="60"/>
      <c r="AG2904" s="89" t="s">
        <v>1437</v>
      </c>
      <c r="AH2904" s="89">
        <v>270</v>
      </c>
      <c r="AI2904" s="89" t="s">
        <v>1414</v>
      </c>
      <c r="AJ2904" s="89">
        <v>367</v>
      </c>
      <c r="AK2904" s="89" t="s">
        <v>2516</v>
      </c>
      <c r="AL2904" s="89">
        <v>259</v>
      </c>
      <c r="AM2904" s="89" t="s">
        <v>1414</v>
      </c>
      <c r="AN2904" s="89">
        <v>471</v>
      </c>
      <c r="AP2904" s="35" t="s">
        <v>1857</v>
      </c>
      <c r="AQ2904" s="377">
        <v>0</v>
      </c>
      <c r="AR2904" s="378">
        <v>0</v>
      </c>
      <c r="AS2904" s="377">
        <v>0</v>
      </c>
      <c r="AT2904" s="378">
        <v>0</v>
      </c>
      <c r="AU2904" s="377">
        <v>0</v>
      </c>
      <c r="AV2904" s="377">
        <v>0</v>
      </c>
      <c r="AW2904" s="377">
        <v>0</v>
      </c>
      <c r="AX2904">
        <v>0</v>
      </c>
      <c r="AY2904">
        <v>0</v>
      </c>
    </row>
    <row r="2905" spans="1:54" ht="15.75" hidden="1" customHeight="1" x14ac:dyDescent="0.2">
      <c r="A2905" s="46">
        <v>141</v>
      </c>
      <c r="B2905" s="258" t="s">
        <v>12388</v>
      </c>
      <c r="C2905" t="s">
        <v>1128</v>
      </c>
      <c r="D2905" t="s">
        <v>1515</v>
      </c>
      <c r="E2905" t="s">
        <v>2504</v>
      </c>
      <c r="F2905" s="29" t="s">
        <v>3078</v>
      </c>
      <c r="G2905" s="47">
        <v>4</v>
      </c>
      <c r="H2905" t="s">
        <v>1396</v>
      </c>
      <c r="I2905">
        <v>1</v>
      </c>
      <c r="J2905" t="s">
        <v>12389</v>
      </c>
      <c r="K2905" t="s">
        <v>1511</v>
      </c>
      <c r="L2905" t="s">
        <v>10384</v>
      </c>
      <c r="M2905" t="s">
        <v>2219</v>
      </c>
      <c r="N2905" s="34" t="s">
        <v>615</v>
      </c>
      <c r="O2905" s="34" t="s">
        <v>180</v>
      </c>
      <c r="P2905" s="34">
        <v>0</v>
      </c>
      <c r="Q2905" s="34" t="s">
        <v>958</v>
      </c>
      <c r="R2905" s="34" t="s">
        <v>964</v>
      </c>
      <c r="S2905" s="48" t="s">
        <v>1123</v>
      </c>
      <c r="T2905" s="13" t="s">
        <v>1863</v>
      </c>
      <c r="U2905" s="12" t="s">
        <v>122</v>
      </c>
      <c r="V2905" s="12" t="s">
        <v>122</v>
      </c>
      <c r="W2905" s="12" t="s">
        <v>122</v>
      </c>
      <c r="X2905" s="14" t="str">
        <f t="shared" si="45"/>
        <v>В</v>
      </c>
      <c r="Y2905" s="271">
        <f>Таблица1[[#This Row],[ID_intellix]]</f>
        <v>141</v>
      </c>
      <c r="Z2905" s="269" t="s">
        <v>122</v>
      </c>
      <c r="AA2905" s="145">
        <f>IF(OR(Таблица1[[#This Row],[CARDIO_report]]&lt;&gt;0,Таблица1[[#This Row],[AI COMBO_report]]&lt;&gt;0,Таблица1[[#This Row],[OTC_report]]&lt;&gt;0),1,0)</f>
        <v>1</v>
      </c>
      <c r="AB2905" s="60" t="s">
        <v>1124</v>
      </c>
      <c r="AC2905" s="60" t="s">
        <v>1124</v>
      </c>
      <c r="AD2905" s="60" t="s">
        <v>1124</v>
      </c>
      <c r="AE2905" s="60" t="s">
        <v>1124</v>
      </c>
      <c r="AF2905" s="60"/>
      <c r="AG2905" s="89" t="s">
        <v>2516</v>
      </c>
      <c r="AH2905" s="89">
        <v>235</v>
      </c>
      <c r="AI2905" s="89" t="s">
        <v>2516</v>
      </c>
      <c r="AJ2905" s="89">
        <v>197</v>
      </c>
      <c r="AK2905" s="89" t="s">
        <v>1414</v>
      </c>
      <c r="AL2905" s="89">
        <v>443</v>
      </c>
      <c r="AM2905" s="89" t="s">
        <v>1414</v>
      </c>
      <c r="AN2905" s="89">
        <v>365</v>
      </c>
      <c r="AP2905" s="35" t="s">
        <v>1825</v>
      </c>
      <c r="AQ2905" s="377">
        <v>0</v>
      </c>
      <c r="AR2905" s="378">
        <v>0</v>
      </c>
      <c r="AS2905" s="377">
        <v>0</v>
      </c>
      <c r="AT2905" s="378">
        <v>0</v>
      </c>
      <c r="AU2905" s="377">
        <v>0</v>
      </c>
      <c r="AV2905" s="377">
        <v>0</v>
      </c>
      <c r="AW2905" s="377">
        <v>0</v>
      </c>
      <c r="AX2905">
        <v>0</v>
      </c>
      <c r="AY2905">
        <v>0</v>
      </c>
      <c r="BA2905" s="2" t="s">
        <v>15962</v>
      </c>
    </row>
    <row r="2906" spans="1:54" ht="15.75" hidden="1" customHeight="1" x14ac:dyDescent="0.2">
      <c r="A2906" s="46">
        <v>144</v>
      </c>
      <c r="B2906" s="258" t="s">
        <v>12395</v>
      </c>
      <c r="C2906" t="s">
        <v>1128</v>
      </c>
      <c r="D2906" t="s">
        <v>1509</v>
      </c>
      <c r="E2906" t="s">
        <v>2504</v>
      </c>
      <c r="F2906" s="29" t="s">
        <v>3078</v>
      </c>
      <c r="G2906" s="47">
        <v>7</v>
      </c>
      <c r="H2906" t="s">
        <v>1396</v>
      </c>
      <c r="I2906">
        <v>1</v>
      </c>
      <c r="J2906" t="s">
        <v>12396</v>
      </c>
      <c r="K2906" t="s">
        <v>1511</v>
      </c>
      <c r="L2906" t="s">
        <v>12397</v>
      </c>
      <c r="M2906" t="s">
        <v>2219</v>
      </c>
      <c r="N2906" s="34" t="s">
        <v>373</v>
      </c>
      <c r="O2906" s="34" t="s">
        <v>180</v>
      </c>
      <c r="P2906" s="34" t="s">
        <v>188</v>
      </c>
      <c r="Q2906" s="34" t="s">
        <v>958</v>
      </c>
      <c r="R2906" s="34" t="s">
        <v>964</v>
      </c>
      <c r="S2906" s="48" t="s">
        <v>1123</v>
      </c>
      <c r="T2906" s="13" t="s">
        <v>122</v>
      </c>
      <c r="U2906" s="12" t="s">
        <v>122</v>
      </c>
      <c r="V2906" s="12" t="s">
        <v>1863</v>
      </c>
      <c r="W2906" s="12" t="s">
        <v>122</v>
      </c>
      <c r="X2906" s="14" t="str">
        <f t="shared" si="45"/>
        <v>В</v>
      </c>
      <c r="Y2906" s="271">
        <f>Таблица1[[#This Row],[ID_intellix]]</f>
        <v>144</v>
      </c>
      <c r="Z2906" s="269" t="s">
        <v>122</v>
      </c>
      <c r="AA2906" s="145">
        <f>IF(OR(Таблица1[[#This Row],[CARDIO_report]]&lt;&gt;0,Таблица1[[#This Row],[AI COMBO_report]]&lt;&gt;0,Таблица1[[#This Row],[OTC_report]]&lt;&gt;0),1,0)</f>
        <v>1</v>
      </c>
      <c r="AB2906" s="60" t="s">
        <v>1124</v>
      </c>
      <c r="AC2906" s="60" t="s">
        <v>1124</v>
      </c>
      <c r="AD2906" s="60" t="s">
        <v>1124</v>
      </c>
      <c r="AE2906" s="60" t="s">
        <v>1124</v>
      </c>
      <c r="AF2906" s="60"/>
      <c r="AG2906" s="89" t="s">
        <v>1437</v>
      </c>
      <c r="AH2906" s="89">
        <v>205</v>
      </c>
      <c r="AI2906" s="89" t="s">
        <v>1145</v>
      </c>
      <c r="AJ2906" s="89">
        <v>320</v>
      </c>
      <c r="AK2906" s="89" t="s">
        <v>1145</v>
      </c>
      <c r="AL2906" s="89">
        <v>445</v>
      </c>
      <c r="AM2906" s="89" t="s">
        <v>1145</v>
      </c>
      <c r="AN2906" s="89">
        <v>477</v>
      </c>
      <c r="AP2906" s="35" t="s">
        <v>1857</v>
      </c>
      <c r="AQ2906" s="377">
        <v>0</v>
      </c>
      <c r="AR2906" s="378">
        <v>0</v>
      </c>
      <c r="AS2906" s="377">
        <v>0</v>
      </c>
      <c r="AT2906" s="378">
        <v>0</v>
      </c>
      <c r="AU2906" s="377">
        <v>0</v>
      </c>
      <c r="AV2906" s="377">
        <v>0</v>
      </c>
      <c r="AW2906" s="377">
        <v>0</v>
      </c>
      <c r="AX2906">
        <v>0</v>
      </c>
      <c r="AY2906">
        <v>0</v>
      </c>
    </row>
    <row r="2907" spans="1:54" ht="15.75" hidden="1" customHeight="1" x14ac:dyDescent="0.2">
      <c r="A2907" s="46">
        <v>451</v>
      </c>
      <c r="B2907" s="258" t="s">
        <v>12803</v>
      </c>
      <c r="C2907" t="s">
        <v>1128</v>
      </c>
      <c r="D2907" t="s">
        <v>1515</v>
      </c>
      <c r="E2907" t="s">
        <v>2504</v>
      </c>
      <c r="F2907" s="29" t="s">
        <v>3134</v>
      </c>
      <c r="G2907" s="47">
        <v>3</v>
      </c>
      <c r="H2907" t="s">
        <v>3134</v>
      </c>
      <c r="I2907">
        <v>1</v>
      </c>
      <c r="J2907" t="s">
        <v>12804</v>
      </c>
      <c r="K2907" t="s">
        <v>1511</v>
      </c>
      <c r="L2907" t="s">
        <v>12805</v>
      </c>
      <c r="M2907" t="s">
        <v>2219</v>
      </c>
      <c r="N2907" s="34" t="s">
        <v>373</v>
      </c>
      <c r="O2907" s="34" t="s">
        <v>180</v>
      </c>
      <c r="P2907" s="34" t="s">
        <v>188</v>
      </c>
      <c r="Q2907" s="34" t="s">
        <v>958</v>
      </c>
      <c r="R2907" s="34" t="s">
        <v>964</v>
      </c>
      <c r="S2907" s="48" t="s">
        <v>1123</v>
      </c>
      <c r="T2907" s="13" t="s">
        <v>122</v>
      </c>
      <c r="U2907" s="12" t="s">
        <v>122</v>
      </c>
      <c r="V2907" s="12" t="s">
        <v>122</v>
      </c>
      <c r="W2907" s="12" t="s">
        <v>1863</v>
      </c>
      <c r="X2907" s="14" t="str">
        <f t="shared" si="45"/>
        <v>В</v>
      </c>
      <c r="Y2907" s="271">
        <f>Таблица1[[#This Row],[ID_intellix]]</f>
        <v>451</v>
      </c>
      <c r="Z2907" s="269" t="s">
        <v>122</v>
      </c>
      <c r="AA2907" s="145">
        <f>IF(OR(Таблица1[[#This Row],[CARDIO_report]]&lt;&gt;0,Таблица1[[#This Row],[AI COMBO_report]]&lt;&gt;0,Таблица1[[#This Row],[OTC_report]]&lt;&gt;0),1,0)</f>
        <v>1</v>
      </c>
      <c r="AB2907" s="60" t="s">
        <v>1124</v>
      </c>
      <c r="AC2907" s="60" t="s">
        <v>1124</v>
      </c>
      <c r="AD2907" s="60" t="s">
        <v>1124</v>
      </c>
      <c r="AE2907" s="60" t="s">
        <v>1124</v>
      </c>
      <c r="AF2907" s="60"/>
      <c r="AG2907" s="89" t="s">
        <v>1414</v>
      </c>
      <c r="AH2907" s="89">
        <v>370</v>
      </c>
      <c r="AI2907" s="89" t="s">
        <v>2516</v>
      </c>
      <c r="AJ2907" s="89">
        <v>208</v>
      </c>
      <c r="AK2907" s="89" t="s">
        <v>1414</v>
      </c>
      <c r="AL2907" s="89">
        <v>414</v>
      </c>
      <c r="AM2907" s="89" t="s">
        <v>2516</v>
      </c>
      <c r="AN2907" s="89">
        <v>239</v>
      </c>
      <c r="AP2907" s="35" t="s">
        <v>1917</v>
      </c>
      <c r="AQ2907" s="377">
        <v>0</v>
      </c>
      <c r="AR2907" s="378">
        <v>0</v>
      </c>
      <c r="AS2907" s="377">
        <v>0</v>
      </c>
      <c r="AT2907" s="378">
        <v>0</v>
      </c>
      <c r="AU2907" s="377">
        <v>0</v>
      </c>
      <c r="AV2907" s="377">
        <v>0</v>
      </c>
      <c r="AW2907" s="377">
        <v>0</v>
      </c>
      <c r="AX2907">
        <v>0</v>
      </c>
      <c r="AY2907">
        <v>0</v>
      </c>
    </row>
    <row r="2908" spans="1:54" ht="15.75" hidden="1" customHeight="1" x14ac:dyDescent="0.2">
      <c r="A2908" s="46">
        <v>1712</v>
      </c>
      <c r="B2908" s="258" t="s">
        <v>12920</v>
      </c>
      <c r="C2908" t="s">
        <v>1128</v>
      </c>
      <c r="D2908" t="s">
        <v>3198</v>
      </c>
      <c r="E2908" t="s">
        <v>2504</v>
      </c>
      <c r="F2908" s="29" t="s">
        <v>12914</v>
      </c>
      <c r="G2908" s="47">
        <v>4</v>
      </c>
      <c r="H2908" t="s">
        <v>3155</v>
      </c>
      <c r="I2908">
        <v>1</v>
      </c>
      <c r="J2908" t="s">
        <v>12921</v>
      </c>
      <c r="K2908" t="s">
        <v>1511</v>
      </c>
      <c r="L2908" t="s">
        <v>12922</v>
      </c>
      <c r="M2908" t="s">
        <v>2219</v>
      </c>
      <c r="N2908" s="34">
        <v>0</v>
      </c>
      <c r="O2908" s="34" t="s">
        <v>180</v>
      </c>
      <c r="P2908" s="34">
        <v>0</v>
      </c>
      <c r="Q2908" s="34" t="s">
        <v>958</v>
      </c>
      <c r="R2908" s="34">
        <v>0</v>
      </c>
      <c r="S2908" s="48" t="s">
        <v>1123</v>
      </c>
      <c r="T2908" s="13" t="s">
        <v>122</v>
      </c>
      <c r="U2908" s="12" t="s">
        <v>122</v>
      </c>
      <c r="V2908" s="12" t="s">
        <v>122</v>
      </c>
      <c r="W2908" s="12" t="s">
        <v>122</v>
      </c>
      <c r="X2908" s="14" t="str">
        <f t="shared" si="45"/>
        <v>С</v>
      </c>
      <c r="Y2908" s="271">
        <f>Таблица1[[#This Row],[ID_intellix]]</f>
        <v>1712</v>
      </c>
      <c r="Z2908" s="269" t="s">
        <v>122</v>
      </c>
      <c r="AA2908" s="145">
        <f>IF(OR(Таблица1[[#This Row],[CARDIO_report]]&lt;&gt;0,Таблица1[[#This Row],[AI COMBO_report]]&lt;&gt;0,Таблица1[[#This Row],[OTC_report]]&lt;&gt;0),1,0)</f>
        <v>0</v>
      </c>
      <c r="AB2908" s="60" t="s">
        <v>1124</v>
      </c>
      <c r="AC2908" s="60" t="s">
        <v>1124</v>
      </c>
      <c r="AD2908" s="60" t="s">
        <v>1124</v>
      </c>
      <c r="AE2908" s="60" t="s">
        <v>1124</v>
      </c>
      <c r="AF2908" s="60"/>
      <c r="AG2908" s="89" t="s">
        <v>1437</v>
      </c>
      <c r="AH2908" s="89">
        <v>348</v>
      </c>
      <c r="AI2908" s="89" t="s">
        <v>1145</v>
      </c>
      <c r="AJ2908" s="89">
        <v>379</v>
      </c>
      <c r="AK2908" s="89" t="s">
        <v>1437</v>
      </c>
      <c r="AL2908" s="89">
        <v>120</v>
      </c>
      <c r="AM2908" s="89" t="s">
        <v>1437</v>
      </c>
      <c r="AN2908" s="89">
        <v>229</v>
      </c>
      <c r="AP2908" s="35" t="s">
        <v>1857</v>
      </c>
      <c r="AQ2908" s="377">
        <v>0</v>
      </c>
      <c r="AR2908" s="378">
        <v>0</v>
      </c>
      <c r="AS2908" s="377">
        <v>0</v>
      </c>
      <c r="AT2908" s="378">
        <v>0</v>
      </c>
      <c r="AU2908" s="377">
        <v>0</v>
      </c>
      <c r="AV2908" s="377">
        <v>0</v>
      </c>
      <c r="AW2908" s="377">
        <v>0</v>
      </c>
      <c r="AX2908">
        <v>0</v>
      </c>
      <c r="AY2908">
        <v>0</v>
      </c>
    </row>
    <row r="2909" spans="1:54" ht="15.75" hidden="1" customHeight="1" x14ac:dyDescent="0.2">
      <c r="A2909" s="46">
        <v>6346</v>
      </c>
      <c r="B2909" s="258" t="s">
        <v>12938</v>
      </c>
      <c r="C2909" t="s">
        <v>1128</v>
      </c>
      <c r="D2909" t="s">
        <v>1509</v>
      </c>
      <c r="E2909" t="s">
        <v>2504</v>
      </c>
      <c r="F2909" s="29" t="s">
        <v>6414</v>
      </c>
      <c r="G2909" s="47">
        <v>4</v>
      </c>
      <c r="H2909" t="s">
        <v>2981</v>
      </c>
      <c r="I2909">
        <v>1</v>
      </c>
      <c r="J2909" t="s">
        <v>12939</v>
      </c>
      <c r="K2909" t="s">
        <v>1511</v>
      </c>
      <c r="L2909" t="s">
        <v>12940</v>
      </c>
      <c r="M2909" t="s">
        <v>2219</v>
      </c>
      <c r="N2909" s="34">
        <v>0</v>
      </c>
      <c r="O2909" s="34" t="s">
        <v>180</v>
      </c>
      <c r="P2909" s="34">
        <v>0</v>
      </c>
      <c r="Q2909" s="34" t="s">
        <v>958</v>
      </c>
      <c r="R2909" s="34">
        <v>0</v>
      </c>
      <c r="S2909" s="48" t="s">
        <v>1123</v>
      </c>
      <c r="T2909" s="13" t="s">
        <v>122</v>
      </c>
      <c r="U2909" s="12" t="s">
        <v>122</v>
      </c>
      <c r="V2909" s="12" t="s">
        <v>122</v>
      </c>
      <c r="W2909" s="12" t="s">
        <v>122</v>
      </c>
      <c r="X2909" s="14" t="str">
        <f t="shared" si="45"/>
        <v>С</v>
      </c>
      <c r="Y2909" s="271">
        <f>Таблица1[[#This Row],[ID_intellix]]</f>
        <v>6346</v>
      </c>
      <c r="Z2909" s="269" t="s">
        <v>122</v>
      </c>
      <c r="AA2909" s="145">
        <f>IF(OR(Таблица1[[#This Row],[CARDIO_report]]&lt;&gt;0,Таблица1[[#This Row],[AI COMBO_report]]&lt;&gt;0,Таблица1[[#This Row],[OTC_report]]&lt;&gt;0),1,0)</f>
        <v>0</v>
      </c>
      <c r="AB2909" s="60" t="s">
        <v>1124</v>
      </c>
      <c r="AC2909" s="60" t="s">
        <v>1124</v>
      </c>
      <c r="AD2909" s="60" t="s">
        <v>1124</v>
      </c>
      <c r="AE2909" s="60" t="s">
        <v>1124</v>
      </c>
      <c r="AF2909" s="60"/>
      <c r="AG2909" s="89" t="s">
        <v>1437</v>
      </c>
      <c r="AH2909" s="89">
        <v>274</v>
      </c>
      <c r="AI2909" s="89" t="s">
        <v>1145</v>
      </c>
      <c r="AJ2909" s="89">
        <v>317</v>
      </c>
      <c r="AK2909" s="89" t="s">
        <v>1145</v>
      </c>
      <c r="AL2909" s="89">
        <v>479</v>
      </c>
      <c r="AM2909" s="89" t="s">
        <v>1145</v>
      </c>
      <c r="AN2909" s="89">
        <v>472</v>
      </c>
      <c r="AP2909" s="35" t="s">
        <v>1825</v>
      </c>
      <c r="AQ2909" s="377">
        <v>0</v>
      </c>
      <c r="AR2909" s="378">
        <v>0</v>
      </c>
      <c r="AS2909" s="377">
        <v>0</v>
      </c>
      <c r="AT2909" s="378">
        <v>0</v>
      </c>
      <c r="AU2909" s="377">
        <v>0</v>
      </c>
      <c r="AV2909" s="377">
        <v>0</v>
      </c>
      <c r="AW2909" s="377">
        <v>0</v>
      </c>
      <c r="AX2909">
        <v>0</v>
      </c>
      <c r="AY2909">
        <v>0</v>
      </c>
    </row>
    <row r="2910" spans="1:54" ht="15.75" hidden="1" customHeight="1" x14ac:dyDescent="0.2">
      <c r="A2910" s="46">
        <v>3611</v>
      </c>
      <c r="B2910" s="258" t="s">
        <v>13197</v>
      </c>
      <c r="C2910" t="s">
        <v>1128</v>
      </c>
      <c r="D2910" t="s">
        <v>1515</v>
      </c>
      <c r="E2910" t="s">
        <v>2504</v>
      </c>
      <c r="F2910" s="29" t="s">
        <v>3120</v>
      </c>
      <c r="G2910" s="53">
        <v>30</v>
      </c>
      <c r="H2910" t="s">
        <v>3120</v>
      </c>
      <c r="I2910">
        <v>1</v>
      </c>
      <c r="J2910" t="s">
        <v>13198</v>
      </c>
      <c r="K2910" t="s">
        <v>1511</v>
      </c>
      <c r="L2910" t="s">
        <v>13199</v>
      </c>
      <c r="M2910" t="s">
        <v>2219</v>
      </c>
      <c r="N2910" s="34">
        <v>0</v>
      </c>
      <c r="O2910" s="34" t="s">
        <v>180</v>
      </c>
      <c r="P2910" s="34">
        <v>0</v>
      </c>
      <c r="Q2910" s="34" t="s">
        <v>958</v>
      </c>
      <c r="R2910" s="34" t="s">
        <v>964</v>
      </c>
      <c r="S2910" s="48" t="s">
        <v>1123</v>
      </c>
      <c r="T2910" s="13" t="s">
        <v>122</v>
      </c>
      <c r="U2910" s="12" t="s">
        <v>1863</v>
      </c>
      <c r="V2910" s="12" t="s">
        <v>122</v>
      </c>
      <c r="W2910" s="12" t="s">
        <v>122</v>
      </c>
      <c r="X2910" s="14" t="str">
        <f t="shared" si="45"/>
        <v>В</v>
      </c>
      <c r="Y2910" s="271">
        <f>Таблица1[[#This Row],[ID_intellix]]</f>
        <v>3611</v>
      </c>
      <c r="Z2910" s="269" t="s">
        <v>122</v>
      </c>
      <c r="AA2910" s="145">
        <f>IF(OR(Таблица1[[#This Row],[CARDIO_report]]&lt;&gt;0,Таблица1[[#This Row],[AI COMBO_report]]&lt;&gt;0,Таблица1[[#This Row],[OTC_report]]&lt;&gt;0),1,0)</f>
        <v>1</v>
      </c>
      <c r="AB2910" s="60" t="s">
        <v>1124</v>
      </c>
      <c r="AC2910" s="60" t="s">
        <v>1124</v>
      </c>
      <c r="AD2910" s="60" t="s">
        <v>1124</v>
      </c>
      <c r="AE2910" s="60" t="s">
        <v>1124</v>
      </c>
      <c r="AF2910" s="60"/>
      <c r="AG2910" s="89" t="s">
        <v>1437</v>
      </c>
      <c r="AH2910" s="89">
        <v>219</v>
      </c>
      <c r="AI2910" s="89" t="s">
        <v>1437</v>
      </c>
      <c r="AJ2910" s="89">
        <v>280</v>
      </c>
      <c r="AK2910" s="89" t="s">
        <v>1437</v>
      </c>
      <c r="AL2910" s="89">
        <v>29</v>
      </c>
      <c r="AM2910" s="89" t="s">
        <v>1437</v>
      </c>
      <c r="AN2910" s="89">
        <v>114</v>
      </c>
      <c r="AP2910" s="35" t="s">
        <v>1857</v>
      </c>
      <c r="AQ2910" s="377">
        <v>0</v>
      </c>
      <c r="AR2910" s="378">
        <v>0</v>
      </c>
      <c r="AS2910" s="377">
        <v>0</v>
      </c>
      <c r="AT2910" s="378">
        <v>0</v>
      </c>
      <c r="AU2910" s="377">
        <v>0</v>
      </c>
      <c r="AV2910" s="377">
        <v>0</v>
      </c>
      <c r="AW2910" s="377">
        <v>0</v>
      </c>
      <c r="AX2910">
        <v>0</v>
      </c>
      <c r="AY2910">
        <v>0</v>
      </c>
    </row>
    <row r="2911" spans="1:54" ht="15.75" hidden="1" customHeight="1" x14ac:dyDescent="0.2">
      <c r="A2911" s="46">
        <v>7545</v>
      </c>
      <c r="B2911" s="258" t="s">
        <v>13216</v>
      </c>
      <c r="C2911" t="s">
        <v>1128</v>
      </c>
      <c r="D2911" t="s">
        <v>1515</v>
      </c>
      <c r="E2911" t="s">
        <v>2504</v>
      </c>
      <c r="F2911" s="29" t="s">
        <v>3159</v>
      </c>
      <c r="G2911" s="47">
        <v>95</v>
      </c>
      <c r="H2911" t="s">
        <v>1140</v>
      </c>
      <c r="I2911">
        <v>1</v>
      </c>
      <c r="J2911" t="s">
        <v>13217</v>
      </c>
      <c r="K2911" t="s">
        <v>1511</v>
      </c>
      <c r="L2911" t="s">
        <v>13218</v>
      </c>
      <c r="M2911" t="s">
        <v>2219</v>
      </c>
      <c r="N2911" s="34">
        <v>0</v>
      </c>
      <c r="O2911" s="34" t="s">
        <v>180</v>
      </c>
      <c r="P2911" s="34" t="s">
        <v>188</v>
      </c>
      <c r="Q2911" s="34" t="s">
        <v>958</v>
      </c>
      <c r="R2911" s="34" t="s">
        <v>964</v>
      </c>
      <c r="S2911" s="48" t="s">
        <v>1123</v>
      </c>
      <c r="T2911" s="13" t="s">
        <v>122</v>
      </c>
      <c r="U2911" s="12" t="s">
        <v>122</v>
      </c>
      <c r="V2911" s="12" t="s">
        <v>122</v>
      </c>
      <c r="W2911" s="12" t="s">
        <v>122</v>
      </c>
      <c r="X2911" s="14" t="str">
        <f t="shared" si="45"/>
        <v>С</v>
      </c>
      <c r="Y2911" s="271">
        <f>Таблица1[[#This Row],[ID_intellix]]</f>
        <v>7545</v>
      </c>
      <c r="Z2911" s="269" t="s">
        <v>122</v>
      </c>
      <c r="AA2911" s="145">
        <f>IF(OR(Таблица1[[#This Row],[CARDIO_report]]&lt;&gt;0,Таблица1[[#This Row],[AI COMBO_report]]&lt;&gt;0,Таблица1[[#This Row],[OTC_report]]&lt;&gt;0),1,0)</f>
        <v>1</v>
      </c>
      <c r="AB2911" s="60" t="s">
        <v>2601</v>
      </c>
      <c r="AC2911" s="60" t="s">
        <v>3178</v>
      </c>
      <c r="AD2911" s="60" t="s">
        <v>1124</v>
      </c>
      <c r="AE2911" s="60" t="s">
        <v>1124</v>
      </c>
      <c r="AF2911" s="60"/>
      <c r="AG2911" s="89" t="s">
        <v>1437</v>
      </c>
      <c r="AH2911" s="89">
        <v>301</v>
      </c>
      <c r="AI2911" s="89" t="s">
        <v>1437</v>
      </c>
      <c r="AJ2911" s="89">
        <v>256</v>
      </c>
      <c r="AK2911" s="89" t="s">
        <v>1437</v>
      </c>
      <c r="AL2911" s="89">
        <v>67</v>
      </c>
      <c r="AM2911" s="89" t="s">
        <v>1437</v>
      </c>
      <c r="AN2911" s="89">
        <v>117</v>
      </c>
      <c r="AP2911" s="35" t="s">
        <v>1857</v>
      </c>
      <c r="AQ2911" s="377">
        <v>0</v>
      </c>
      <c r="AR2911" s="378">
        <v>0</v>
      </c>
      <c r="AS2911" s="377">
        <v>0</v>
      </c>
      <c r="AT2911" s="378">
        <v>0</v>
      </c>
      <c r="AU2911" s="377">
        <v>0</v>
      </c>
      <c r="AV2911" s="377">
        <v>0</v>
      </c>
      <c r="AW2911" s="377">
        <v>0</v>
      </c>
      <c r="AX2911">
        <v>0</v>
      </c>
      <c r="AY2911">
        <v>0</v>
      </c>
    </row>
    <row r="2912" spans="1:54" ht="15.75" hidden="1" customHeight="1" x14ac:dyDescent="0.2">
      <c r="A2912" s="46">
        <v>7665</v>
      </c>
      <c r="B2912" s="258" t="s">
        <v>13399</v>
      </c>
      <c r="C2912" t="s">
        <v>1128</v>
      </c>
      <c r="D2912" t="s">
        <v>3198</v>
      </c>
      <c r="E2912" t="s">
        <v>2504</v>
      </c>
      <c r="F2912" s="29" t="s">
        <v>12614</v>
      </c>
      <c r="G2912" s="396">
        <v>5</v>
      </c>
      <c r="H2912" t="s">
        <v>12614</v>
      </c>
      <c r="I2912">
        <v>1</v>
      </c>
      <c r="J2912" t="s">
        <v>13400</v>
      </c>
      <c r="K2912" t="s">
        <v>1511</v>
      </c>
      <c r="L2912" t="s">
        <v>13401</v>
      </c>
      <c r="M2912" t="s">
        <v>2219</v>
      </c>
      <c r="N2912" s="34">
        <v>0</v>
      </c>
      <c r="O2912" s="34" t="s">
        <v>180</v>
      </c>
      <c r="P2912" s="34" t="s">
        <v>188</v>
      </c>
      <c r="Q2912" s="34" t="s">
        <v>958</v>
      </c>
      <c r="R2912" s="34" t="s">
        <v>964</v>
      </c>
      <c r="S2912" s="48" t="s">
        <v>1123</v>
      </c>
      <c r="T2912" s="13" t="s">
        <v>122</v>
      </c>
      <c r="U2912" s="12" t="s">
        <v>122</v>
      </c>
      <c r="V2912" s="12" t="s">
        <v>122</v>
      </c>
      <c r="W2912" s="12" t="s">
        <v>1863</v>
      </c>
      <c r="X2912" s="14" t="str">
        <f t="shared" si="45"/>
        <v>В</v>
      </c>
      <c r="Y2912" s="271">
        <f>Таблица1[[#This Row],[ID_intellix]]</f>
        <v>7665</v>
      </c>
      <c r="Z2912" s="269" t="s">
        <v>122</v>
      </c>
      <c r="AA2912" s="145">
        <f>IF(OR(Таблица1[[#This Row],[CARDIO_report]]&lt;&gt;0,Таблица1[[#This Row],[AI COMBO_report]]&lt;&gt;0,Таблица1[[#This Row],[OTC_report]]&lt;&gt;0),1,0)</f>
        <v>1</v>
      </c>
      <c r="AB2912" s="60" t="s">
        <v>1124</v>
      </c>
      <c r="AC2912" s="60" t="s">
        <v>1124</v>
      </c>
      <c r="AD2912" s="60" t="s">
        <v>1124</v>
      </c>
      <c r="AE2912" s="60" t="s">
        <v>1124</v>
      </c>
      <c r="AF2912" s="60"/>
      <c r="AG2912" s="89" t="s">
        <v>1414</v>
      </c>
      <c r="AH2912" s="89">
        <v>524</v>
      </c>
      <c r="AI2912" s="89" t="s">
        <v>1414</v>
      </c>
      <c r="AJ2912" s="89">
        <v>541</v>
      </c>
      <c r="AK2912" s="89" t="s">
        <v>2516</v>
      </c>
      <c r="AL2912" s="89">
        <v>269</v>
      </c>
      <c r="AM2912" s="89" t="s">
        <v>1414</v>
      </c>
      <c r="AN2912" s="89">
        <v>355</v>
      </c>
      <c r="AP2912" s="35" t="s">
        <v>1857</v>
      </c>
      <c r="AQ2912" s="377">
        <v>0</v>
      </c>
      <c r="AR2912" s="378">
        <v>0</v>
      </c>
      <c r="AS2912" s="377">
        <v>0</v>
      </c>
      <c r="AT2912" s="378">
        <v>0</v>
      </c>
      <c r="AU2912" s="377">
        <v>0</v>
      </c>
      <c r="AV2912" s="377">
        <v>0</v>
      </c>
      <c r="AW2912" s="377">
        <v>0</v>
      </c>
      <c r="AX2912">
        <v>0</v>
      </c>
      <c r="AY2912">
        <v>0</v>
      </c>
    </row>
    <row r="2913" spans="1:54" ht="15.75" hidden="1" customHeight="1" x14ac:dyDescent="0.2">
      <c r="A2913" s="46">
        <v>7492</v>
      </c>
      <c r="B2913" s="258" t="s">
        <v>13405</v>
      </c>
      <c r="C2913" t="s">
        <v>1128</v>
      </c>
      <c r="D2913" t="s">
        <v>1515</v>
      </c>
      <c r="E2913" t="s">
        <v>2504</v>
      </c>
      <c r="F2913" s="29" t="s">
        <v>3586</v>
      </c>
      <c r="G2913" s="53" t="s">
        <v>1163</v>
      </c>
      <c r="H2913" t="s">
        <v>3586</v>
      </c>
      <c r="I2913">
        <v>1</v>
      </c>
      <c r="J2913" t="s">
        <v>13406</v>
      </c>
      <c r="K2913" t="s">
        <v>1511</v>
      </c>
      <c r="L2913" t="s">
        <v>13407</v>
      </c>
      <c r="M2913" t="s">
        <v>2219</v>
      </c>
      <c r="N2913" s="34">
        <v>0</v>
      </c>
      <c r="O2913" s="34" t="s">
        <v>180</v>
      </c>
      <c r="P2913" s="34">
        <v>0</v>
      </c>
      <c r="Q2913" s="34" t="s">
        <v>958</v>
      </c>
      <c r="R2913" s="34">
        <v>0</v>
      </c>
      <c r="S2913" s="48" t="s">
        <v>1123</v>
      </c>
      <c r="T2913" s="13" t="s">
        <v>122</v>
      </c>
      <c r="U2913" s="12" t="s">
        <v>122</v>
      </c>
      <c r="V2913" s="12" t="s">
        <v>122</v>
      </c>
      <c r="W2913" s="12" t="s">
        <v>1863</v>
      </c>
      <c r="X2913" s="14" t="str">
        <f t="shared" si="45"/>
        <v>В</v>
      </c>
      <c r="Y2913" s="271">
        <f>Таблица1[[#This Row],[ID_intellix]]</f>
        <v>7492</v>
      </c>
      <c r="Z2913" s="269" t="s">
        <v>122</v>
      </c>
      <c r="AA2913" s="145">
        <f>IF(OR(Таблица1[[#This Row],[CARDIO_report]]&lt;&gt;0,Таблица1[[#This Row],[AI COMBO_report]]&lt;&gt;0,Таблица1[[#This Row],[OTC_report]]&lt;&gt;0),1,0)</f>
        <v>0</v>
      </c>
      <c r="AB2913" s="60" t="s">
        <v>1124</v>
      </c>
      <c r="AC2913" s="60" t="s">
        <v>1124</v>
      </c>
      <c r="AD2913" s="60" t="s">
        <v>1124</v>
      </c>
      <c r="AE2913" s="60" t="s">
        <v>1124</v>
      </c>
      <c r="AF2913" s="60"/>
      <c r="AG2913" s="89" t="s">
        <v>1145</v>
      </c>
      <c r="AH2913" s="89">
        <v>559</v>
      </c>
      <c r="AI2913" s="89" t="s">
        <v>1145</v>
      </c>
      <c r="AJ2913" s="89">
        <v>525</v>
      </c>
      <c r="AK2913" s="89" t="s">
        <v>1145</v>
      </c>
      <c r="AL2913" s="89">
        <v>542</v>
      </c>
      <c r="AM2913" s="89" t="s">
        <v>1145</v>
      </c>
      <c r="AN2913" s="89">
        <v>499</v>
      </c>
      <c r="AP2913" s="35" t="s">
        <v>1825</v>
      </c>
      <c r="AQ2913" s="377">
        <v>0</v>
      </c>
      <c r="AR2913" s="378">
        <v>0</v>
      </c>
      <c r="AS2913" s="377">
        <v>0</v>
      </c>
      <c r="AT2913" s="378">
        <v>0</v>
      </c>
      <c r="AU2913" s="377">
        <v>0</v>
      </c>
      <c r="AV2913" s="377">
        <v>0</v>
      </c>
      <c r="AW2913" s="377">
        <v>0</v>
      </c>
      <c r="AX2913">
        <v>0</v>
      </c>
      <c r="AY2913">
        <v>0</v>
      </c>
    </row>
    <row r="2914" spans="1:54" ht="15.75" hidden="1" customHeight="1" x14ac:dyDescent="0.2">
      <c r="A2914" s="46">
        <v>7624</v>
      </c>
      <c r="B2914" s="258" t="s">
        <v>13427</v>
      </c>
      <c r="C2914" t="s">
        <v>1128</v>
      </c>
      <c r="D2914" t="s">
        <v>2189</v>
      </c>
      <c r="E2914" t="s">
        <v>2504</v>
      </c>
      <c r="F2914" s="29" t="s">
        <v>6375</v>
      </c>
      <c r="G2914" s="53">
        <v>17</v>
      </c>
      <c r="H2914" t="s">
        <v>6375</v>
      </c>
      <c r="I2914">
        <v>1</v>
      </c>
      <c r="J2914" t="s">
        <v>13428</v>
      </c>
      <c r="K2914" t="s">
        <v>1511</v>
      </c>
      <c r="L2914" t="s">
        <v>13429</v>
      </c>
      <c r="M2914" t="s">
        <v>2219</v>
      </c>
      <c r="N2914" s="34" t="s">
        <v>373</v>
      </c>
      <c r="O2914" s="34" t="s">
        <v>180</v>
      </c>
      <c r="P2914" s="34">
        <v>0</v>
      </c>
      <c r="Q2914" s="34" t="s">
        <v>958</v>
      </c>
      <c r="R2914" s="34" t="s">
        <v>964</v>
      </c>
      <c r="S2914" s="48" t="s">
        <v>1123</v>
      </c>
      <c r="T2914" s="13" t="s">
        <v>122</v>
      </c>
      <c r="U2914" s="12" t="s">
        <v>122</v>
      </c>
      <c r="V2914" s="12" t="s">
        <v>1863</v>
      </c>
      <c r="W2914" s="12" t="s">
        <v>122</v>
      </c>
      <c r="X2914" s="14" t="str">
        <f t="shared" si="45"/>
        <v>В</v>
      </c>
      <c r="Y2914" s="271">
        <f>Таблица1[[#This Row],[ID_intellix]]</f>
        <v>7624</v>
      </c>
      <c r="Z2914" s="269" t="s">
        <v>122</v>
      </c>
      <c r="AA2914" s="145">
        <f>IF(OR(Таблица1[[#This Row],[CARDIO_report]]&lt;&gt;0,Таблица1[[#This Row],[AI COMBO_report]]&lt;&gt;0,Таблица1[[#This Row],[OTC_report]]&lt;&gt;0),1,0)</f>
        <v>1</v>
      </c>
      <c r="AB2914" s="60" t="s">
        <v>1124</v>
      </c>
      <c r="AC2914" s="60" t="s">
        <v>1124</v>
      </c>
      <c r="AD2914" s="60" t="s">
        <v>1124</v>
      </c>
      <c r="AE2914" s="60" t="s">
        <v>1124</v>
      </c>
      <c r="AF2914" s="60"/>
      <c r="AG2914" s="60" t="s">
        <v>1124</v>
      </c>
      <c r="AH2914" s="60" t="s">
        <v>1124</v>
      </c>
      <c r="AI2914" s="60" t="s">
        <v>1124</v>
      </c>
      <c r="AJ2914" s="60" t="s">
        <v>1124</v>
      </c>
      <c r="AK2914" s="60" t="s">
        <v>1124</v>
      </c>
      <c r="AL2914" s="60" t="s">
        <v>1124</v>
      </c>
      <c r="AM2914" s="60" t="s">
        <v>1124</v>
      </c>
      <c r="AN2914" s="60" t="s">
        <v>1124</v>
      </c>
      <c r="AO2914" s="60"/>
      <c r="AP2914" s="35" t="s">
        <v>1857</v>
      </c>
      <c r="AQ2914" s="377">
        <v>0</v>
      </c>
      <c r="AR2914" s="378">
        <v>0</v>
      </c>
      <c r="AS2914" s="377">
        <v>0</v>
      </c>
      <c r="AT2914" s="378">
        <v>0</v>
      </c>
      <c r="AU2914" s="377">
        <v>0</v>
      </c>
      <c r="AV2914" s="377">
        <v>0</v>
      </c>
      <c r="AW2914" s="377">
        <v>0</v>
      </c>
      <c r="AX2914">
        <v>0</v>
      </c>
      <c r="AY2914">
        <v>0</v>
      </c>
    </row>
    <row r="2915" spans="1:54" ht="15.75" hidden="1" customHeight="1" x14ac:dyDescent="0.2">
      <c r="A2915" s="46">
        <v>7732</v>
      </c>
      <c r="B2915" s="258" t="s">
        <v>13511</v>
      </c>
      <c r="C2915" t="s">
        <v>1128</v>
      </c>
      <c r="D2915" t="s">
        <v>1515</v>
      </c>
      <c r="E2915" t="s">
        <v>2504</v>
      </c>
      <c r="F2915" s="29" t="s">
        <v>2512</v>
      </c>
      <c r="G2915" s="396">
        <v>89</v>
      </c>
      <c r="H2915" t="s">
        <v>2513</v>
      </c>
      <c r="I2915">
        <v>1</v>
      </c>
      <c r="J2915" t="s">
        <v>13512</v>
      </c>
      <c r="K2915" t="s">
        <v>1511</v>
      </c>
      <c r="L2915" t="s">
        <v>13513</v>
      </c>
      <c r="M2915" t="s">
        <v>2219</v>
      </c>
      <c r="N2915" s="34" t="s">
        <v>373</v>
      </c>
      <c r="O2915" s="34" t="s">
        <v>180</v>
      </c>
      <c r="P2915" s="34" t="s">
        <v>188</v>
      </c>
      <c r="Q2915" s="34" t="s">
        <v>958</v>
      </c>
      <c r="R2915" s="34" t="s">
        <v>964</v>
      </c>
      <c r="S2915" s="48" t="s">
        <v>1123</v>
      </c>
      <c r="T2915" s="13" t="s">
        <v>122</v>
      </c>
      <c r="U2915" s="12" t="s">
        <v>122</v>
      </c>
      <c r="V2915" s="12" t="s">
        <v>122</v>
      </c>
      <c r="W2915" s="12" t="s">
        <v>1863</v>
      </c>
      <c r="X2915" s="14" t="str">
        <f t="shared" si="45"/>
        <v>В</v>
      </c>
      <c r="Y2915" s="271">
        <f>Таблица1[[#This Row],[ID_intellix]]</f>
        <v>7732</v>
      </c>
      <c r="Z2915" s="269" t="s">
        <v>122</v>
      </c>
      <c r="AA2915" s="145">
        <f>IF(OR(Таблица1[[#This Row],[CARDIO_report]]&lt;&gt;0,Таблица1[[#This Row],[AI COMBO_report]]&lt;&gt;0,Таблица1[[#This Row],[OTC_report]]&lt;&gt;0),1,0)</f>
        <v>1</v>
      </c>
      <c r="AB2915" s="60" t="s">
        <v>1124</v>
      </c>
      <c r="AC2915" s="60" t="s">
        <v>1124</v>
      </c>
      <c r="AD2915" s="60" t="s">
        <v>1124</v>
      </c>
      <c r="AE2915" s="60" t="s">
        <v>1124</v>
      </c>
      <c r="AF2915" s="60"/>
      <c r="AG2915" s="89" t="s">
        <v>1437</v>
      </c>
      <c r="AH2915" s="89">
        <v>169</v>
      </c>
      <c r="AI2915" s="89" t="s">
        <v>1437</v>
      </c>
      <c r="AJ2915" s="89">
        <v>202</v>
      </c>
      <c r="AK2915" s="89" t="s">
        <v>1437</v>
      </c>
      <c r="AL2915" s="89">
        <v>76</v>
      </c>
      <c r="AM2915" s="89" t="s">
        <v>1437</v>
      </c>
      <c r="AN2915" s="89">
        <v>55</v>
      </c>
      <c r="AP2915" s="35" t="s">
        <v>1917</v>
      </c>
      <c r="AQ2915" s="377">
        <v>0</v>
      </c>
      <c r="AR2915" s="378">
        <v>0</v>
      </c>
      <c r="AS2915" s="377">
        <v>0</v>
      </c>
      <c r="AT2915" s="378">
        <v>0</v>
      </c>
      <c r="AU2915" s="377">
        <v>0</v>
      </c>
      <c r="AV2915" s="377">
        <v>0</v>
      </c>
      <c r="AW2915" s="377">
        <v>0</v>
      </c>
      <c r="AX2915">
        <v>0</v>
      </c>
      <c r="AY2915">
        <v>0</v>
      </c>
      <c r="BA2915" s="2" t="s">
        <v>15962</v>
      </c>
    </row>
    <row r="2916" spans="1:54" ht="15.75" hidden="1" customHeight="1" x14ac:dyDescent="0.2">
      <c r="A2916" s="46">
        <v>1432</v>
      </c>
      <c r="B2916" s="258" t="s">
        <v>13525</v>
      </c>
      <c r="C2916" t="s">
        <v>1128</v>
      </c>
      <c r="D2916" t="s">
        <v>1515</v>
      </c>
      <c r="E2916" t="s">
        <v>2504</v>
      </c>
      <c r="F2916" s="29" t="s">
        <v>3116</v>
      </c>
      <c r="G2916" s="47">
        <v>10</v>
      </c>
      <c r="H2916" t="s">
        <v>2563</v>
      </c>
      <c r="I2916">
        <v>1</v>
      </c>
      <c r="J2916" t="s">
        <v>15796</v>
      </c>
      <c r="K2916" t="s">
        <v>1511</v>
      </c>
      <c r="L2916" t="s">
        <v>13526</v>
      </c>
      <c r="M2916" t="s">
        <v>2219</v>
      </c>
      <c r="N2916" s="34">
        <v>0</v>
      </c>
      <c r="O2916" s="34" t="s">
        <v>180</v>
      </c>
      <c r="P2916" s="34">
        <v>0</v>
      </c>
      <c r="Q2916" s="34" t="s">
        <v>958</v>
      </c>
      <c r="R2916" s="34" t="s">
        <v>964</v>
      </c>
      <c r="S2916" s="48" t="s">
        <v>1123</v>
      </c>
      <c r="T2916" s="13" t="s">
        <v>122</v>
      </c>
      <c r="U2916" s="12" t="s">
        <v>122</v>
      </c>
      <c r="V2916" s="12" t="s">
        <v>122</v>
      </c>
      <c r="W2916" s="12" t="s">
        <v>1863</v>
      </c>
      <c r="X2916" s="14" t="str">
        <f t="shared" si="45"/>
        <v>В</v>
      </c>
      <c r="Y2916" s="271">
        <f>Таблица1[[#This Row],[ID_intellix]]</f>
        <v>1432</v>
      </c>
      <c r="Z2916" s="269" t="s">
        <v>122</v>
      </c>
      <c r="AA2916" s="145">
        <f>IF(OR(Таблица1[[#This Row],[CARDIO_report]]&lt;&gt;0,Таблица1[[#This Row],[AI COMBO_report]]&lt;&gt;0,Таблица1[[#This Row],[OTC_report]]&lt;&gt;0),1,0)</f>
        <v>1</v>
      </c>
      <c r="AB2916" s="60" t="s">
        <v>1124</v>
      </c>
      <c r="AC2916" s="60" t="s">
        <v>1124</v>
      </c>
      <c r="AD2916" s="60" t="s">
        <v>1124</v>
      </c>
      <c r="AE2916" s="89" t="s">
        <v>1917</v>
      </c>
      <c r="AF2916" s="89"/>
      <c r="AG2916" s="89" t="s">
        <v>1414</v>
      </c>
      <c r="AH2916" s="89">
        <v>519</v>
      </c>
      <c r="AI2916" s="89" t="s">
        <v>1414</v>
      </c>
      <c r="AJ2916" s="89">
        <v>445</v>
      </c>
      <c r="AK2916" s="89" t="s">
        <v>1414</v>
      </c>
      <c r="AL2916" s="89">
        <v>393</v>
      </c>
      <c r="AM2916" s="89" t="s">
        <v>1414</v>
      </c>
      <c r="AN2916" s="89">
        <v>332</v>
      </c>
      <c r="AP2916" s="35" t="s">
        <v>1917</v>
      </c>
      <c r="AQ2916" s="377">
        <v>0</v>
      </c>
      <c r="AR2916" s="378">
        <v>0</v>
      </c>
      <c r="AS2916" s="377">
        <v>0</v>
      </c>
      <c r="AT2916" s="378">
        <v>0</v>
      </c>
      <c r="AU2916" s="377">
        <v>0</v>
      </c>
      <c r="AV2916" s="377">
        <v>0</v>
      </c>
      <c r="AW2916" s="377">
        <v>0</v>
      </c>
      <c r="AX2916" s="2" t="s">
        <v>6343</v>
      </c>
      <c r="AY2916" s="2">
        <v>0</v>
      </c>
      <c r="AZ2916" s="2" t="s">
        <v>6344</v>
      </c>
      <c r="BB2916" s="2" t="s">
        <v>13527</v>
      </c>
    </row>
    <row r="2917" spans="1:54" ht="15.75" hidden="1" customHeight="1" x14ac:dyDescent="0.2">
      <c r="A2917" s="46">
        <v>2837</v>
      </c>
      <c r="B2917" s="258" t="s">
        <v>13722</v>
      </c>
      <c r="C2917" t="s">
        <v>1128</v>
      </c>
      <c r="D2917" t="s">
        <v>1515</v>
      </c>
      <c r="E2917" t="s">
        <v>2504</v>
      </c>
      <c r="F2917" s="29" t="s">
        <v>3116</v>
      </c>
      <c r="G2917" s="47">
        <v>7</v>
      </c>
      <c r="H2917" t="s">
        <v>2563</v>
      </c>
      <c r="I2917">
        <v>1</v>
      </c>
      <c r="J2917" t="s">
        <v>15910</v>
      </c>
      <c r="K2917" t="s">
        <v>1511</v>
      </c>
      <c r="L2917" t="s">
        <v>13723</v>
      </c>
      <c r="M2917" t="s">
        <v>2219</v>
      </c>
      <c r="N2917" s="34">
        <v>0</v>
      </c>
      <c r="O2917" s="34" t="s">
        <v>180</v>
      </c>
      <c r="P2917" s="34" t="s">
        <v>188</v>
      </c>
      <c r="Q2917" s="34" t="s">
        <v>958</v>
      </c>
      <c r="R2917" s="34" t="s">
        <v>964</v>
      </c>
      <c r="S2917" s="48" t="s">
        <v>1123</v>
      </c>
      <c r="T2917" s="13" t="s">
        <v>122</v>
      </c>
      <c r="U2917" s="12" t="s">
        <v>122</v>
      </c>
      <c r="V2917" s="12" t="s">
        <v>122</v>
      </c>
      <c r="W2917" s="12" t="s">
        <v>122</v>
      </c>
      <c r="X2917" s="14" t="str">
        <f t="shared" si="45"/>
        <v>С</v>
      </c>
      <c r="Y2917" s="271">
        <f>Таблица1[[#This Row],[ID_intellix]]</f>
        <v>2837</v>
      </c>
      <c r="Z2917" s="269" t="s">
        <v>122</v>
      </c>
      <c r="AA2917" s="145">
        <f>IF(OR(Таблица1[[#This Row],[CARDIO_report]]&lt;&gt;0,Таблица1[[#This Row],[AI COMBO_report]]&lt;&gt;0,Таблица1[[#This Row],[OTC_report]]&lt;&gt;0),1,0)</f>
        <v>1</v>
      </c>
      <c r="AB2917" s="60" t="s">
        <v>1124</v>
      </c>
      <c r="AC2917" s="60" t="s">
        <v>1124</v>
      </c>
      <c r="AD2917" s="60" t="s">
        <v>1124</v>
      </c>
      <c r="AE2917" s="89" t="s">
        <v>1917</v>
      </c>
      <c r="AF2917" s="89"/>
      <c r="AG2917" s="89" t="s">
        <v>1414</v>
      </c>
      <c r="AH2917" s="89">
        <v>503</v>
      </c>
      <c r="AI2917" s="89" t="s">
        <v>1414</v>
      </c>
      <c r="AJ2917" s="89">
        <v>455</v>
      </c>
      <c r="AK2917" s="89" t="s">
        <v>1414</v>
      </c>
      <c r="AL2917" s="89">
        <v>430</v>
      </c>
      <c r="AM2917" s="89" t="s">
        <v>1414</v>
      </c>
      <c r="AN2917" s="89">
        <v>305</v>
      </c>
      <c r="AP2917" s="35" t="s">
        <v>1825</v>
      </c>
      <c r="AQ2917" s="377">
        <v>0</v>
      </c>
      <c r="AR2917" s="378">
        <v>0</v>
      </c>
      <c r="AS2917" s="377">
        <v>0</v>
      </c>
      <c r="AT2917" s="378">
        <v>0</v>
      </c>
      <c r="AU2917" s="377">
        <v>0</v>
      </c>
      <c r="AV2917" s="377">
        <v>0</v>
      </c>
      <c r="AW2917" s="377">
        <v>0</v>
      </c>
      <c r="AX2917">
        <v>0</v>
      </c>
      <c r="AY2917">
        <v>0</v>
      </c>
    </row>
    <row r="2918" spans="1:54" ht="15.75" hidden="1" customHeight="1" x14ac:dyDescent="0.2">
      <c r="A2918" s="46">
        <v>7950</v>
      </c>
      <c r="B2918" s="258" t="s">
        <v>13757</v>
      </c>
      <c r="C2918" t="s">
        <v>1128</v>
      </c>
      <c r="D2918" t="s">
        <v>1515</v>
      </c>
      <c r="E2918" t="s">
        <v>2504</v>
      </c>
      <c r="F2918" s="29" t="s">
        <v>3401</v>
      </c>
      <c r="G2918" s="47">
        <v>101</v>
      </c>
      <c r="H2918" t="s">
        <v>3300</v>
      </c>
      <c r="I2918">
        <v>1</v>
      </c>
      <c r="J2918" t="s">
        <v>13758</v>
      </c>
      <c r="K2918" t="s">
        <v>1511</v>
      </c>
      <c r="L2918" t="s">
        <v>13759</v>
      </c>
      <c r="M2918" t="s">
        <v>2219</v>
      </c>
      <c r="N2918" s="34">
        <v>0</v>
      </c>
      <c r="O2918" s="34" t="s">
        <v>180</v>
      </c>
      <c r="P2918" s="34">
        <v>0</v>
      </c>
      <c r="Q2918" s="34" t="s">
        <v>958</v>
      </c>
      <c r="R2918" s="34" t="s">
        <v>964</v>
      </c>
      <c r="S2918" s="48" t="s">
        <v>1123</v>
      </c>
      <c r="T2918" s="13" t="s">
        <v>122</v>
      </c>
      <c r="U2918" s="12" t="s">
        <v>122</v>
      </c>
      <c r="V2918" s="12" t="s">
        <v>1863</v>
      </c>
      <c r="W2918" s="12" t="s">
        <v>122</v>
      </c>
      <c r="X2918" s="14" t="str">
        <f t="shared" si="45"/>
        <v>В</v>
      </c>
      <c r="Y2918" s="271">
        <f>Таблица1[[#This Row],[ID_intellix]]</f>
        <v>7950</v>
      </c>
      <c r="Z2918" s="269" t="s">
        <v>122</v>
      </c>
      <c r="AA2918" s="145">
        <f>IF(OR(Таблица1[[#This Row],[CARDIO_report]]&lt;&gt;0,Таблица1[[#This Row],[AI COMBO_report]]&lt;&gt;0,Таблица1[[#This Row],[OTC_report]]&lt;&gt;0),1,0)</f>
        <v>1</v>
      </c>
      <c r="AB2918" s="60" t="s">
        <v>1124</v>
      </c>
      <c r="AC2918" s="60" t="s">
        <v>1124</v>
      </c>
      <c r="AD2918" s="60" t="s">
        <v>1124</v>
      </c>
      <c r="AE2918" s="60" t="s">
        <v>1124</v>
      </c>
      <c r="AF2918" s="60"/>
      <c r="AG2918" s="89" t="s">
        <v>1145</v>
      </c>
      <c r="AH2918" s="89">
        <v>374</v>
      </c>
      <c r="AI2918" s="89" t="s">
        <v>1145</v>
      </c>
      <c r="AJ2918" s="89">
        <v>402</v>
      </c>
      <c r="AK2918" s="89" t="s">
        <v>1145</v>
      </c>
      <c r="AL2918" s="89">
        <v>477</v>
      </c>
      <c r="AM2918" s="89" t="s">
        <v>1145</v>
      </c>
      <c r="AN2918" s="89">
        <v>372</v>
      </c>
      <c r="AP2918" s="35" t="s">
        <v>1917</v>
      </c>
      <c r="AQ2918" s="377">
        <v>0</v>
      </c>
      <c r="AR2918" s="378">
        <v>0</v>
      </c>
      <c r="AS2918" s="377">
        <v>0</v>
      </c>
      <c r="AT2918" s="378">
        <v>0</v>
      </c>
      <c r="AU2918" s="377">
        <v>0</v>
      </c>
      <c r="AV2918" s="377">
        <v>0</v>
      </c>
      <c r="AW2918" s="377">
        <v>0</v>
      </c>
      <c r="AX2918">
        <v>0</v>
      </c>
      <c r="AY2918">
        <v>0</v>
      </c>
      <c r="BA2918" s="2" t="s">
        <v>15961</v>
      </c>
    </row>
    <row r="2919" spans="1:54" ht="15.75" hidden="1" customHeight="1" x14ac:dyDescent="0.2">
      <c r="A2919" s="46">
        <v>7873</v>
      </c>
      <c r="B2919" s="258" t="s">
        <v>13766</v>
      </c>
      <c r="C2919" t="s">
        <v>1128</v>
      </c>
      <c r="D2919" t="s">
        <v>1515</v>
      </c>
      <c r="E2919" t="s">
        <v>2504</v>
      </c>
      <c r="F2919" s="29" t="s">
        <v>3360</v>
      </c>
      <c r="G2919" s="396">
        <v>29</v>
      </c>
      <c r="H2919" t="s">
        <v>2610</v>
      </c>
      <c r="I2919">
        <v>1</v>
      </c>
      <c r="J2919" t="s">
        <v>13767</v>
      </c>
      <c r="K2919" t="s">
        <v>1511</v>
      </c>
      <c r="L2919" t="s">
        <v>13768</v>
      </c>
      <c r="M2919" t="s">
        <v>2219</v>
      </c>
      <c r="N2919" s="34" t="s">
        <v>373</v>
      </c>
      <c r="O2919" s="34" t="s">
        <v>180</v>
      </c>
      <c r="P2919" s="34" t="s">
        <v>188</v>
      </c>
      <c r="Q2919" s="34" t="s">
        <v>958</v>
      </c>
      <c r="R2919" s="34" t="s">
        <v>964</v>
      </c>
      <c r="S2919" s="48" t="s">
        <v>1123</v>
      </c>
      <c r="T2919" s="13" t="s">
        <v>1863</v>
      </c>
      <c r="U2919" s="12" t="s">
        <v>122</v>
      </c>
      <c r="V2919" s="12" t="s">
        <v>122</v>
      </c>
      <c r="W2919" s="12" t="s">
        <v>122</v>
      </c>
      <c r="X2919" s="14" t="str">
        <f t="shared" si="45"/>
        <v>В</v>
      </c>
      <c r="Y2919" s="271">
        <f>Таблица1[[#This Row],[ID_intellix]]</f>
        <v>7873</v>
      </c>
      <c r="Z2919" s="269" t="s">
        <v>122</v>
      </c>
      <c r="AA2919" s="145">
        <f>IF(OR(Таблица1[[#This Row],[CARDIO_report]]&lt;&gt;0,Таблица1[[#This Row],[AI COMBO_report]]&lt;&gt;0,Таблица1[[#This Row],[OTC_report]]&lt;&gt;0),1,0)</f>
        <v>1</v>
      </c>
      <c r="AB2919" s="60" t="s">
        <v>1124</v>
      </c>
      <c r="AC2919" s="60" t="s">
        <v>1124</v>
      </c>
      <c r="AD2919" s="60" t="s">
        <v>1124</v>
      </c>
      <c r="AE2919" s="60" t="s">
        <v>1124</v>
      </c>
      <c r="AF2919" s="60"/>
      <c r="AG2919" s="89" t="s">
        <v>2516</v>
      </c>
      <c r="AH2919" s="89">
        <v>81</v>
      </c>
      <c r="AI2919" s="89" t="s">
        <v>2516</v>
      </c>
      <c r="AJ2919" s="89">
        <v>45</v>
      </c>
      <c r="AK2919" s="89" t="s">
        <v>2516</v>
      </c>
      <c r="AL2919" s="89">
        <v>44</v>
      </c>
      <c r="AM2919" s="89" t="s">
        <v>2516</v>
      </c>
      <c r="AN2919" s="89">
        <v>38</v>
      </c>
      <c r="AP2919" s="35" t="s">
        <v>1917</v>
      </c>
      <c r="AQ2919" s="377">
        <v>0</v>
      </c>
      <c r="AR2919" s="378">
        <v>0</v>
      </c>
      <c r="AS2919" s="377">
        <v>0</v>
      </c>
      <c r="AT2919" s="378">
        <v>0</v>
      </c>
      <c r="AU2919" s="377">
        <v>0</v>
      </c>
      <c r="AV2919" s="377">
        <v>0</v>
      </c>
      <c r="AW2919" s="377">
        <v>0</v>
      </c>
      <c r="AX2919">
        <v>0</v>
      </c>
      <c r="AY2919">
        <v>0</v>
      </c>
    </row>
    <row r="2920" spans="1:54" ht="15.75" hidden="1" customHeight="1" x14ac:dyDescent="0.2">
      <c r="A2920" s="46">
        <v>7921</v>
      </c>
      <c r="B2920" s="258" t="s">
        <v>7159</v>
      </c>
      <c r="C2920" t="s">
        <v>1128</v>
      </c>
      <c r="D2920" t="s">
        <v>1515</v>
      </c>
      <c r="E2920" t="s">
        <v>1821</v>
      </c>
      <c r="F2920" s="29" t="s">
        <v>2194</v>
      </c>
      <c r="G2920" s="53" t="s">
        <v>7160</v>
      </c>
      <c r="H2920" t="s">
        <v>2194</v>
      </c>
      <c r="I2920">
        <v>1</v>
      </c>
      <c r="J2920" t="s">
        <v>7161</v>
      </c>
      <c r="K2920" t="s">
        <v>1511</v>
      </c>
      <c r="L2920" t="s">
        <v>7162</v>
      </c>
      <c r="M2920" t="s">
        <v>2219</v>
      </c>
      <c r="N2920" s="34">
        <v>0</v>
      </c>
      <c r="O2920" s="34" t="s">
        <v>180</v>
      </c>
      <c r="P2920" s="34" t="s">
        <v>188</v>
      </c>
      <c r="Q2920" s="34" t="s">
        <v>958</v>
      </c>
      <c r="R2920" s="34" t="s">
        <v>964</v>
      </c>
      <c r="S2920" s="48" t="s">
        <v>1123</v>
      </c>
      <c r="T2920" s="13" t="s">
        <v>122</v>
      </c>
      <c r="U2920" s="12" t="s">
        <v>122</v>
      </c>
      <c r="V2920" s="12" t="s">
        <v>122</v>
      </c>
      <c r="W2920" s="12" t="s">
        <v>122</v>
      </c>
      <c r="X2920" s="14" t="str">
        <f t="shared" si="45"/>
        <v>С</v>
      </c>
      <c r="Y2920" s="271">
        <f>Таблица1[[#This Row],[ID_intellix]]</f>
        <v>7921</v>
      </c>
      <c r="Z2920" s="269" t="s">
        <v>122</v>
      </c>
      <c r="AA2920" s="145">
        <f>IF(OR(Таблица1[[#This Row],[CARDIO_report]]&lt;&gt;0,Таблица1[[#This Row],[AI COMBO_report]]&lt;&gt;0,Таблица1[[#This Row],[OTC_report]]&lt;&gt;0),1,0)</f>
        <v>1</v>
      </c>
      <c r="AB2920" s="60" t="s">
        <v>1124</v>
      </c>
      <c r="AC2920" s="60" t="s">
        <v>1124</v>
      </c>
      <c r="AD2920" s="60" t="s">
        <v>1124</v>
      </c>
      <c r="AE2920" s="60" t="s">
        <v>1124</v>
      </c>
      <c r="AF2920" s="60"/>
      <c r="AG2920" s="60" t="s">
        <v>1124</v>
      </c>
      <c r="AH2920" s="60" t="s">
        <v>1124</v>
      </c>
      <c r="AI2920" s="60" t="s">
        <v>1124</v>
      </c>
      <c r="AJ2920" s="60" t="s">
        <v>1124</v>
      </c>
      <c r="AK2920" s="60" t="s">
        <v>1124</v>
      </c>
      <c r="AL2920" s="60" t="s">
        <v>1124</v>
      </c>
      <c r="AM2920" s="60" t="s">
        <v>1124</v>
      </c>
      <c r="AN2920" s="60" t="s">
        <v>1124</v>
      </c>
      <c r="AO2920" s="60"/>
      <c r="AP2920" s="35" t="s">
        <v>1825</v>
      </c>
      <c r="AQ2920" s="377">
        <v>0</v>
      </c>
      <c r="AR2920" s="378">
        <v>0</v>
      </c>
      <c r="AS2920" s="377">
        <v>0</v>
      </c>
      <c r="AT2920" s="378">
        <v>0</v>
      </c>
      <c r="AU2920" s="377">
        <v>0</v>
      </c>
      <c r="AV2920" s="377">
        <v>0</v>
      </c>
      <c r="AW2920" s="377">
        <v>0</v>
      </c>
      <c r="AX2920">
        <v>0</v>
      </c>
      <c r="AY2920">
        <v>0</v>
      </c>
    </row>
    <row r="2921" spans="1:54" ht="15.75" hidden="1" customHeight="1" x14ac:dyDescent="0.2">
      <c r="A2921" s="46">
        <v>7941</v>
      </c>
      <c r="B2921" s="258" t="s">
        <v>13819</v>
      </c>
      <c r="C2921" t="s">
        <v>1128</v>
      </c>
      <c r="D2921" t="s">
        <v>1525</v>
      </c>
      <c r="E2921" t="s">
        <v>2504</v>
      </c>
      <c r="F2921" s="29" t="s">
        <v>3123</v>
      </c>
      <c r="G2921" s="53" t="s">
        <v>3605</v>
      </c>
      <c r="H2921" t="s">
        <v>2557</v>
      </c>
      <c r="I2921">
        <v>1</v>
      </c>
      <c r="J2921" t="s">
        <v>13820</v>
      </c>
      <c r="K2921" t="s">
        <v>1511</v>
      </c>
      <c r="L2921" t="s">
        <v>13821</v>
      </c>
      <c r="M2921" t="s">
        <v>2219</v>
      </c>
      <c r="N2921" s="34">
        <v>0</v>
      </c>
      <c r="O2921" s="34" t="s">
        <v>180</v>
      </c>
      <c r="P2921" s="34">
        <v>0</v>
      </c>
      <c r="Q2921" s="34" t="s">
        <v>958</v>
      </c>
      <c r="R2921" s="34">
        <v>0</v>
      </c>
      <c r="S2921" s="48" t="s">
        <v>1123</v>
      </c>
      <c r="T2921" s="13">
        <v>0</v>
      </c>
      <c r="U2921" s="12">
        <v>0</v>
      </c>
      <c r="V2921" s="12">
        <v>0</v>
      </c>
      <c r="W2921" s="12">
        <v>0</v>
      </c>
      <c r="X2921" s="14" t="str">
        <f t="shared" si="45"/>
        <v>С</v>
      </c>
      <c r="Y2921" s="271">
        <f>Таблица1[[#This Row],[ID_intellix]]</f>
        <v>7941</v>
      </c>
      <c r="Z2921" s="269" t="s">
        <v>122</v>
      </c>
      <c r="AA2921" s="145">
        <f>IF(OR(Таблица1[[#This Row],[CARDIO_report]]&lt;&gt;0,Таблица1[[#This Row],[AI COMBO_report]]&lt;&gt;0,Таблица1[[#This Row],[OTC_report]]&lt;&gt;0),1,0)</f>
        <v>0</v>
      </c>
      <c r="AB2921" s="60" t="s">
        <v>1124</v>
      </c>
      <c r="AC2921" s="60" t="s">
        <v>1124</v>
      </c>
      <c r="AD2921" s="60" t="s">
        <v>1124</v>
      </c>
      <c r="AE2921" s="60" t="s">
        <v>1124</v>
      </c>
      <c r="AF2921" s="60"/>
      <c r="AG2921" s="89" t="s">
        <v>1437</v>
      </c>
      <c r="AH2921" s="89">
        <v>240</v>
      </c>
      <c r="AI2921" s="89" t="s">
        <v>1437</v>
      </c>
      <c r="AJ2921" s="89">
        <v>175</v>
      </c>
      <c r="AK2921" s="89" t="s">
        <v>1437</v>
      </c>
      <c r="AL2921" s="89">
        <v>219</v>
      </c>
      <c r="AM2921" s="89" t="s">
        <v>1437</v>
      </c>
      <c r="AN2921" s="89">
        <v>71</v>
      </c>
      <c r="AP2921" s="35" t="s">
        <v>1857</v>
      </c>
      <c r="AQ2921" s="377">
        <v>0</v>
      </c>
      <c r="AR2921" s="378">
        <v>0</v>
      </c>
      <c r="AS2921" s="377">
        <v>0</v>
      </c>
      <c r="AT2921" s="378">
        <v>0</v>
      </c>
      <c r="AU2921" s="377">
        <v>0</v>
      </c>
      <c r="AV2921" s="377">
        <v>0</v>
      </c>
      <c r="AW2921" s="377">
        <v>0</v>
      </c>
      <c r="AX2921">
        <v>0</v>
      </c>
      <c r="AY2921">
        <v>0</v>
      </c>
    </row>
    <row r="2922" spans="1:54" ht="15.75" hidden="1" customHeight="1" x14ac:dyDescent="0.2">
      <c r="A2922" s="46">
        <v>584</v>
      </c>
      <c r="B2922" s="258" t="s">
        <v>7209</v>
      </c>
      <c r="C2922" t="s">
        <v>1128</v>
      </c>
      <c r="D2922" t="s">
        <v>1509</v>
      </c>
      <c r="E2922" t="s">
        <v>1821</v>
      </c>
      <c r="F2922" s="29" t="s">
        <v>2194</v>
      </c>
      <c r="G2922" s="47">
        <v>100</v>
      </c>
      <c r="H2922" t="s">
        <v>2194</v>
      </c>
      <c r="I2922">
        <v>1</v>
      </c>
      <c r="J2922" t="s">
        <v>7210</v>
      </c>
      <c r="K2922" t="s">
        <v>1511</v>
      </c>
      <c r="L2922" t="s">
        <v>7211</v>
      </c>
      <c r="M2922" t="s">
        <v>2219</v>
      </c>
      <c r="N2922" s="34" t="s">
        <v>373</v>
      </c>
      <c r="O2922" s="34" t="s">
        <v>180</v>
      </c>
      <c r="P2922" s="34" t="s">
        <v>188</v>
      </c>
      <c r="Q2922" s="34" t="s">
        <v>958</v>
      </c>
      <c r="R2922" s="34" t="s">
        <v>964</v>
      </c>
      <c r="S2922" s="48" t="s">
        <v>1123</v>
      </c>
      <c r="T2922" s="13" t="s">
        <v>1863</v>
      </c>
      <c r="U2922" s="12" t="s">
        <v>122</v>
      </c>
      <c r="V2922" s="12" t="s">
        <v>122</v>
      </c>
      <c r="W2922" s="12" t="s">
        <v>122</v>
      </c>
      <c r="X2922" s="14" t="str">
        <f t="shared" si="45"/>
        <v>В</v>
      </c>
      <c r="Y2922" s="271">
        <f>Таблица1[[#This Row],[ID_intellix]]</f>
        <v>584</v>
      </c>
      <c r="Z2922" s="269" t="s">
        <v>122</v>
      </c>
      <c r="AA2922" s="145">
        <f>IF(OR(Таблица1[[#This Row],[CARDIO_report]]&lt;&gt;0,Таблица1[[#This Row],[AI COMBO_report]]&lt;&gt;0,Таблица1[[#This Row],[OTC_report]]&lt;&gt;0),1,0)</f>
        <v>1</v>
      </c>
      <c r="AB2922" s="60" t="s">
        <v>1124</v>
      </c>
      <c r="AC2922" s="60" t="s">
        <v>1124</v>
      </c>
      <c r="AD2922" s="60" t="s">
        <v>1124</v>
      </c>
      <c r="AE2922" s="60" t="s">
        <v>1124</v>
      </c>
      <c r="AF2922" s="60"/>
      <c r="AG2922" s="60" t="s">
        <v>1124</v>
      </c>
      <c r="AH2922" s="60" t="s">
        <v>1124</v>
      </c>
      <c r="AI2922" s="60" t="s">
        <v>1124</v>
      </c>
      <c r="AJ2922" s="60" t="s">
        <v>1124</v>
      </c>
      <c r="AK2922" s="60" t="s">
        <v>1124</v>
      </c>
      <c r="AL2922" s="60" t="s">
        <v>1124</v>
      </c>
      <c r="AM2922" s="60" t="s">
        <v>1124</v>
      </c>
      <c r="AN2922" s="60" t="s">
        <v>1124</v>
      </c>
      <c r="AO2922" s="60"/>
      <c r="AP2922" s="35" t="s">
        <v>1917</v>
      </c>
      <c r="AQ2922" s="377">
        <v>0</v>
      </c>
      <c r="AR2922" s="378">
        <v>0</v>
      </c>
      <c r="AS2922" s="377">
        <v>0</v>
      </c>
      <c r="AT2922" s="378">
        <v>0</v>
      </c>
      <c r="AU2922" s="377">
        <v>0</v>
      </c>
      <c r="AV2922" s="377">
        <v>0</v>
      </c>
      <c r="AW2922" s="377">
        <v>0</v>
      </c>
      <c r="AX2922">
        <v>0</v>
      </c>
      <c r="AY2922">
        <v>0</v>
      </c>
    </row>
    <row r="2923" spans="1:54" ht="15.75" hidden="1" customHeight="1" x14ac:dyDescent="0.2">
      <c r="A2923" s="46">
        <v>713</v>
      </c>
      <c r="B2923" s="258" t="s">
        <v>7227</v>
      </c>
      <c r="C2923" t="s">
        <v>1128</v>
      </c>
      <c r="D2923" t="s">
        <v>1509</v>
      </c>
      <c r="E2923" t="s">
        <v>1821</v>
      </c>
      <c r="F2923" s="29" t="s">
        <v>2194</v>
      </c>
      <c r="G2923" s="53" t="s">
        <v>7228</v>
      </c>
      <c r="H2923" t="s">
        <v>2194</v>
      </c>
      <c r="I2923">
        <v>1</v>
      </c>
      <c r="J2923" t="s">
        <v>7229</v>
      </c>
      <c r="K2923" t="s">
        <v>1511</v>
      </c>
      <c r="L2923" t="s">
        <v>1514</v>
      </c>
      <c r="M2923" t="s">
        <v>2219</v>
      </c>
      <c r="N2923" s="34">
        <v>0</v>
      </c>
      <c r="O2923" s="34" t="s">
        <v>180</v>
      </c>
      <c r="P2923" s="34">
        <v>0</v>
      </c>
      <c r="Q2923" s="34" t="s">
        <v>958</v>
      </c>
      <c r="R2923" s="34">
        <v>0</v>
      </c>
      <c r="S2923" s="48" t="s">
        <v>1123</v>
      </c>
      <c r="T2923" s="13" t="s">
        <v>1863</v>
      </c>
      <c r="U2923" s="12" t="s">
        <v>1863</v>
      </c>
      <c r="V2923" s="12" t="s">
        <v>122</v>
      </c>
      <c r="W2923" s="12" t="s">
        <v>122</v>
      </c>
      <c r="X2923" s="14" t="str">
        <f t="shared" si="45"/>
        <v>А</v>
      </c>
      <c r="Y2923" s="271">
        <f>Таблица1[[#This Row],[ID_intellix]]</f>
        <v>713</v>
      </c>
      <c r="Z2923" s="269" t="s">
        <v>1863</v>
      </c>
      <c r="AA2923" s="145">
        <f>IF(OR(Таблица1[[#This Row],[CARDIO_report]]&lt;&gt;0,Таблица1[[#This Row],[AI COMBO_report]]&lt;&gt;0,Таблица1[[#This Row],[OTC_report]]&lt;&gt;0),1,0)</f>
        <v>0</v>
      </c>
      <c r="AB2923" s="60" t="s">
        <v>1124</v>
      </c>
      <c r="AC2923" s="60" t="s">
        <v>1124</v>
      </c>
      <c r="AD2923" s="60" t="s">
        <v>1124</v>
      </c>
      <c r="AE2923" s="60" t="s">
        <v>1124</v>
      </c>
      <c r="AF2923" s="60"/>
      <c r="AG2923" s="60" t="s">
        <v>1124</v>
      </c>
      <c r="AH2923" s="60" t="s">
        <v>1124</v>
      </c>
      <c r="AI2923" s="60" t="s">
        <v>1124</v>
      </c>
      <c r="AJ2923" s="60" t="s">
        <v>1124</v>
      </c>
      <c r="AK2923" s="60" t="s">
        <v>1124</v>
      </c>
      <c r="AL2923" s="60" t="s">
        <v>1124</v>
      </c>
      <c r="AM2923" s="60" t="s">
        <v>1124</v>
      </c>
      <c r="AN2923" s="60" t="s">
        <v>1124</v>
      </c>
      <c r="AO2923" s="60"/>
      <c r="AP2923" s="35" t="s">
        <v>1917</v>
      </c>
      <c r="AQ2923" s="377">
        <v>0</v>
      </c>
      <c r="AR2923" s="378">
        <v>0</v>
      </c>
      <c r="AS2923" s="377">
        <v>0</v>
      </c>
      <c r="AT2923" s="378">
        <v>0</v>
      </c>
      <c r="AU2923" s="377">
        <v>0</v>
      </c>
      <c r="AV2923" s="377">
        <v>0</v>
      </c>
      <c r="AW2923" s="377">
        <v>0</v>
      </c>
      <c r="AX2923">
        <v>0</v>
      </c>
      <c r="AY2923">
        <v>0</v>
      </c>
    </row>
    <row r="2924" spans="1:54" ht="15.75" hidden="1" customHeight="1" x14ac:dyDescent="0.2">
      <c r="A2924" s="46">
        <v>3620</v>
      </c>
      <c r="B2924" s="258" t="s">
        <v>13901</v>
      </c>
      <c r="C2924" t="s">
        <v>1128</v>
      </c>
      <c r="D2924" t="s">
        <v>1525</v>
      </c>
      <c r="E2924" t="s">
        <v>2504</v>
      </c>
      <c r="F2924" s="29" t="s">
        <v>1170</v>
      </c>
      <c r="G2924" s="53" t="s">
        <v>13902</v>
      </c>
      <c r="H2924" t="s">
        <v>1171</v>
      </c>
      <c r="I2924">
        <v>1</v>
      </c>
      <c r="J2924" t="s">
        <v>13903</v>
      </c>
      <c r="K2924" t="s">
        <v>1511</v>
      </c>
      <c r="L2924" t="s">
        <v>13904</v>
      </c>
      <c r="M2924" t="s">
        <v>2219</v>
      </c>
      <c r="N2924" s="34">
        <v>0</v>
      </c>
      <c r="O2924" s="34" t="s">
        <v>180</v>
      </c>
      <c r="P2924" s="34">
        <v>0</v>
      </c>
      <c r="Q2924" s="34" t="s">
        <v>958</v>
      </c>
      <c r="R2924" s="34">
        <v>0</v>
      </c>
      <c r="S2924" s="48" t="s">
        <v>1123</v>
      </c>
      <c r="T2924" s="13">
        <v>0</v>
      </c>
      <c r="U2924" s="12">
        <v>0</v>
      </c>
      <c r="V2924" s="12">
        <v>0</v>
      </c>
      <c r="W2924" s="12">
        <v>0</v>
      </c>
      <c r="X2924" s="14" t="str">
        <f t="shared" si="45"/>
        <v>С</v>
      </c>
      <c r="Y2924" s="271">
        <f>Таблица1[[#This Row],[ID_intellix]]</f>
        <v>3620</v>
      </c>
      <c r="Z2924" s="269" t="s">
        <v>122</v>
      </c>
      <c r="AA2924" s="145">
        <f>IF(OR(Таблица1[[#This Row],[CARDIO_report]]&lt;&gt;0,Таблица1[[#This Row],[AI COMBO_report]]&lt;&gt;0,Таблица1[[#This Row],[OTC_report]]&lt;&gt;0),1,0)</f>
        <v>0</v>
      </c>
      <c r="AB2924" s="60" t="s">
        <v>1124</v>
      </c>
      <c r="AC2924" s="60" t="s">
        <v>1124</v>
      </c>
      <c r="AD2924" s="60" t="s">
        <v>1124</v>
      </c>
      <c r="AE2924" s="60" t="s">
        <v>1124</v>
      </c>
      <c r="AF2924" s="60"/>
      <c r="AG2924" s="89" t="s">
        <v>1145</v>
      </c>
      <c r="AH2924" s="89">
        <v>513</v>
      </c>
      <c r="AI2924" s="89" t="s">
        <v>1145</v>
      </c>
      <c r="AJ2924" s="89">
        <v>572</v>
      </c>
      <c r="AK2924" s="89" t="s">
        <v>1145</v>
      </c>
      <c r="AL2924" s="89">
        <v>573</v>
      </c>
      <c r="AM2924" s="89" t="s">
        <v>1414</v>
      </c>
      <c r="AN2924" s="89">
        <v>575</v>
      </c>
      <c r="AP2924" s="35" t="s">
        <v>1825</v>
      </c>
      <c r="AQ2924" s="377">
        <v>0</v>
      </c>
      <c r="AR2924" s="378">
        <v>0</v>
      </c>
      <c r="AS2924" s="377">
        <v>0</v>
      </c>
      <c r="AT2924" s="378">
        <v>0</v>
      </c>
      <c r="AU2924" s="377">
        <v>0</v>
      </c>
      <c r="AV2924" s="377">
        <v>0</v>
      </c>
      <c r="AW2924" s="377">
        <v>0</v>
      </c>
      <c r="AX2924">
        <v>0</v>
      </c>
      <c r="AY2924">
        <v>0</v>
      </c>
    </row>
    <row r="2925" spans="1:54" ht="15.75" hidden="1" customHeight="1" x14ac:dyDescent="0.2">
      <c r="A2925" s="46">
        <v>714</v>
      </c>
      <c r="B2925" s="258" t="s">
        <v>7243</v>
      </c>
      <c r="C2925" t="s">
        <v>1128</v>
      </c>
      <c r="D2925" t="s">
        <v>1509</v>
      </c>
      <c r="E2925" t="s">
        <v>1821</v>
      </c>
      <c r="F2925" s="29" t="s">
        <v>2194</v>
      </c>
      <c r="G2925" s="53" t="s">
        <v>7244</v>
      </c>
      <c r="H2925" t="s">
        <v>2194</v>
      </c>
      <c r="I2925">
        <v>1</v>
      </c>
      <c r="J2925" t="s">
        <v>7245</v>
      </c>
      <c r="K2925" t="s">
        <v>1511</v>
      </c>
      <c r="L2925" t="s">
        <v>7246</v>
      </c>
      <c r="M2925" t="s">
        <v>2219</v>
      </c>
      <c r="N2925" s="34">
        <v>0</v>
      </c>
      <c r="O2925" s="34" t="s">
        <v>180</v>
      </c>
      <c r="P2925" s="34">
        <v>0</v>
      </c>
      <c r="Q2925" s="34" t="s">
        <v>958</v>
      </c>
      <c r="R2925" s="34">
        <v>0</v>
      </c>
      <c r="S2925" s="48" t="s">
        <v>1123</v>
      </c>
      <c r="T2925" s="13" t="s">
        <v>122</v>
      </c>
      <c r="U2925" s="12" t="s">
        <v>1863</v>
      </c>
      <c r="V2925" s="12" t="s">
        <v>122</v>
      </c>
      <c r="W2925" s="12" t="s">
        <v>122</v>
      </c>
      <c r="X2925" s="14" t="str">
        <f t="shared" si="45"/>
        <v>В</v>
      </c>
      <c r="Y2925" s="271">
        <f>Таблица1[[#This Row],[ID_intellix]]</f>
        <v>714</v>
      </c>
      <c r="Z2925" s="269" t="s">
        <v>1863</v>
      </c>
      <c r="AA2925" s="145">
        <f>IF(OR(Таблица1[[#This Row],[CARDIO_report]]&lt;&gt;0,Таблица1[[#This Row],[AI COMBO_report]]&lt;&gt;0,Таблица1[[#This Row],[OTC_report]]&lt;&gt;0),1,0)</f>
        <v>0</v>
      </c>
      <c r="AB2925" s="60" t="s">
        <v>1124</v>
      </c>
      <c r="AC2925" s="60" t="s">
        <v>1124</v>
      </c>
      <c r="AD2925" s="60" t="s">
        <v>1124</v>
      </c>
      <c r="AE2925" s="60" t="s">
        <v>1124</v>
      </c>
      <c r="AF2925" s="60"/>
      <c r="AG2925" s="60" t="s">
        <v>1124</v>
      </c>
      <c r="AH2925" s="60" t="s">
        <v>1124</v>
      </c>
      <c r="AI2925" s="60" t="s">
        <v>1124</v>
      </c>
      <c r="AJ2925" s="60" t="s">
        <v>1124</v>
      </c>
      <c r="AK2925" s="60" t="s">
        <v>1124</v>
      </c>
      <c r="AL2925" s="60" t="s">
        <v>1124</v>
      </c>
      <c r="AM2925" s="60" t="s">
        <v>1124</v>
      </c>
      <c r="AN2925" s="60" t="s">
        <v>1124</v>
      </c>
      <c r="AO2925" s="60"/>
      <c r="AP2925" s="35" t="s">
        <v>1917</v>
      </c>
      <c r="AQ2925" s="377">
        <v>0</v>
      </c>
      <c r="AR2925" s="378">
        <v>0</v>
      </c>
      <c r="AS2925" s="377">
        <v>0</v>
      </c>
      <c r="AT2925" s="378">
        <v>0</v>
      </c>
      <c r="AU2925" s="377">
        <v>0</v>
      </c>
      <c r="AV2925" s="377">
        <v>0</v>
      </c>
      <c r="AW2925" s="377">
        <v>0</v>
      </c>
      <c r="AX2925">
        <v>0</v>
      </c>
      <c r="AY2925">
        <v>0</v>
      </c>
    </row>
    <row r="2926" spans="1:54" ht="15.75" hidden="1" customHeight="1" x14ac:dyDescent="0.2">
      <c r="A2926" s="46">
        <v>682</v>
      </c>
      <c r="B2926" s="258" t="s">
        <v>13942</v>
      </c>
      <c r="C2926" t="s">
        <v>1128</v>
      </c>
      <c r="D2926" t="s">
        <v>1509</v>
      </c>
      <c r="E2926" t="s">
        <v>2504</v>
      </c>
      <c r="F2926" s="29" t="s">
        <v>2985</v>
      </c>
      <c r="G2926" s="53" t="s">
        <v>2739</v>
      </c>
      <c r="H2926" t="s">
        <v>2557</v>
      </c>
      <c r="I2926">
        <v>1</v>
      </c>
      <c r="J2926" t="s">
        <v>13943</v>
      </c>
      <c r="K2926" t="s">
        <v>1511</v>
      </c>
      <c r="L2926" t="s">
        <v>13944</v>
      </c>
      <c r="M2926" t="s">
        <v>2219</v>
      </c>
      <c r="N2926" s="34">
        <v>0</v>
      </c>
      <c r="O2926" s="34" t="s">
        <v>180</v>
      </c>
      <c r="P2926" s="34">
        <v>0</v>
      </c>
      <c r="Q2926" s="34" t="s">
        <v>958</v>
      </c>
      <c r="R2926" s="34">
        <v>0</v>
      </c>
      <c r="S2926" s="48" t="s">
        <v>1123</v>
      </c>
      <c r="T2926" s="13" t="s">
        <v>122</v>
      </c>
      <c r="U2926" s="12" t="s">
        <v>122</v>
      </c>
      <c r="V2926" s="12" t="s">
        <v>122</v>
      </c>
      <c r="W2926" s="12" t="s">
        <v>122</v>
      </c>
      <c r="X2926" s="14" t="str">
        <f t="shared" si="45"/>
        <v>С</v>
      </c>
      <c r="Y2926" s="271">
        <f>Таблица1[[#This Row],[ID_intellix]]</f>
        <v>682</v>
      </c>
      <c r="Z2926" s="269" t="s">
        <v>122</v>
      </c>
      <c r="AA2926" s="145">
        <f>IF(OR(Таблица1[[#This Row],[CARDIO_report]]&lt;&gt;0,Таблица1[[#This Row],[AI COMBO_report]]&lt;&gt;0,Таблица1[[#This Row],[OTC_report]]&lt;&gt;0),1,0)</f>
        <v>0</v>
      </c>
      <c r="AB2926" s="60" t="s">
        <v>1124</v>
      </c>
      <c r="AC2926" s="60" t="s">
        <v>1124</v>
      </c>
      <c r="AD2926" s="60" t="s">
        <v>1124</v>
      </c>
      <c r="AE2926" s="60" t="s">
        <v>1124</v>
      </c>
      <c r="AF2926" s="60"/>
      <c r="AG2926" s="89" t="s">
        <v>1437</v>
      </c>
      <c r="AH2926" s="89">
        <v>139</v>
      </c>
      <c r="AI2926" s="89" t="s">
        <v>1437</v>
      </c>
      <c r="AJ2926" s="89">
        <v>211</v>
      </c>
      <c r="AK2926" s="89" t="s">
        <v>1437</v>
      </c>
      <c r="AL2926" s="89">
        <v>118</v>
      </c>
      <c r="AM2926" s="89" t="s">
        <v>1145</v>
      </c>
      <c r="AN2926" s="89">
        <v>303</v>
      </c>
      <c r="AP2926" s="35" t="s">
        <v>1825</v>
      </c>
      <c r="AQ2926" s="377">
        <v>0</v>
      </c>
      <c r="AR2926" s="378">
        <v>0</v>
      </c>
      <c r="AS2926" s="377">
        <v>0</v>
      </c>
      <c r="AT2926" s="378">
        <v>0</v>
      </c>
      <c r="AU2926" s="377">
        <v>0</v>
      </c>
      <c r="AV2926" s="377">
        <v>0</v>
      </c>
      <c r="AW2926" s="377">
        <v>0</v>
      </c>
      <c r="AX2926">
        <v>0</v>
      </c>
      <c r="AY2926">
        <v>0</v>
      </c>
    </row>
    <row r="2927" spans="1:54" ht="15.75" hidden="1" customHeight="1" x14ac:dyDescent="0.2">
      <c r="A2927" s="46">
        <v>1538</v>
      </c>
      <c r="B2927" s="258" t="s">
        <v>7497</v>
      </c>
      <c r="C2927" t="s">
        <v>1128</v>
      </c>
      <c r="D2927" t="s">
        <v>1509</v>
      </c>
      <c r="E2927" t="s">
        <v>1821</v>
      </c>
      <c r="F2927" s="29" t="s">
        <v>2194</v>
      </c>
      <c r="G2927" s="53" t="s">
        <v>7498</v>
      </c>
      <c r="H2927" t="s">
        <v>2194</v>
      </c>
      <c r="I2927">
        <v>1</v>
      </c>
      <c r="J2927" t="s">
        <v>7499</v>
      </c>
      <c r="K2927" t="s">
        <v>1511</v>
      </c>
      <c r="L2927" t="s">
        <v>7500</v>
      </c>
      <c r="M2927" t="s">
        <v>2219</v>
      </c>
      <c r="N2927" s="34">
        <v>0</v>
      </c>
      <c r="O2927" s="34" t="s">
        <v>180</v>
      </c>
      <c r="P2927" s="34">
        <v>0</v>
      </c>
      <c r="Q2927" s="34" t="s">
        <v>958</v>
      </c>
      <c r="R2927" s="34">
        <v>0</v>
      </c>
      <c r="S2927" s="48" t="s">
        <v>1123</v>
      </c>
      <c r="T2927" s="13" t="s">
        <v>122</v>
      </c>
      <c r="U2927" s="12" t="s">
        <v>1863</v>
      </c>
      <c r="V2927" s="12" t="s">
        <v>122</v>
      </c>
      <c r="W2927" s="12" t="s">
        <v>122</v>
      </c>
      <c r="X2927" s="14" t="str">
        <f t="shared" si="45"/>
        <v>В</v>
      </c>
      <c r="Y2927" s="271">
        <f>Таблица1[[#This Row],[ID_intellix]]</f>
        <v>1538</v>
      </c>
      <c r="Z2927" s="269" t="s">
        <v>122</v>
      </c>
      <c r="AA2927" s="145">
        <f>IF(OR(Таблица1[[#This Row],[CARDIO_report]]&lt;&gt;0,Таблица1[[#This Row],[AI COMBO_report]]&lt;&gt;0,Таблица1[[#This Row],[OTC_report]]&lt;&gt;0),1,0)</f>
        <v>0</v>
      </c>
      <c r="AB2927" s="60" t="s">
        <v>1124</v>
      </c>
      <c r="AC2927" s="60" t="s">
        <v>1124</v>
      </c>
      <c r="AD2927" s="60" t="s">
        <v>1124</v>
      </c>
      <c r="AE2927" s="60" t="s">
        <v>1124</v>
      </c>
      <c r="AF2927" s="60"/>
      <c r="AG2927" s="60" t="s">
        <v>1124</v>
      </c>
      <c r="AH2927" s="60" t="s">
        <v>1124</v>
      </c>
      <c r="AI2927" s="60" t="s">
        <v>1124</v>
      </c>
      <c r="AJ2927" s="60" t="s">
        <v>1124</v>
      </c>
      <c r="AK2927" s="60" t="s">
        <v>1124</v>
      </c>
      <c r="AL2927" s="60" t="s">
        <v>1124</v>
      </c>
      <c r="AM2927" s="60" t="s">
        <v>1124</v>
      </c>
      <c r="AN2927" s="60" t="s">
        <v>1124</v>
      </c>
      <c r="AO2927" s="60"/>
      <c r="AP2927" s="35" t="s">
        <v>1857</v>
      </c>
      <c r="AQ2927" s="377">
        <v>0</v>
      </c>
      <c r="AR2927" s="378">
        <v>0</v>
      </c>
      <c r="AS2927" s="377">
        <v>0</v>
      </c>
      <c r="AT2927" s="378">
        <v>0</v>
      </c>
      <c r="AU2927" s="377">
        <v>0</v>
      </c>
      <c r="AV2927" s="377">
        <v>0</v>
      </c>
      <c r="AW2927" s="377">
        <v>0</v>
      </c>
      <c r="AX2927">
        <v>0</v>
      </c>
      <c r="AY2927">
        <v>0</v>
      </c>
    </row>
    <row r="2928" spans="1:54" ht="15.75" hidden="1" customHeight="1" x14ac:dyDescent="0.2">
      <c r="A2928" s="46">
        <v>1539</v>
      </c>
      <c r="B2928" s="258" t="s">
        <v>7501</v>
      </c>
      <c r="C2928" t="s">
        <v>1128</v>
      </c>
      <c r="D2928" t="s">
        <v>1525</v>
      </c>
      <c r="E2928" t="s">
        <v>1821</v>
      </c>
      <c r="F2928" s="29" t="s">
        <v>2194</v>
      </c>
      <c r="G2928" s="53" t="s">
        <v>7502</v>
      </c>
      <c r="H2928" t="s">
        <v>2194</v>
      </c>
      <c r="I2928">
        <v>1</v>
      </c>
      <c r="J2928" t="s">
        <v>7503</v>
      </c>
      <c r="K2928" t="s">
        <v>1511</v>
      </c>
      <c r="L2928" t="s">
        <v>7504</v>
      </c>
      <c r="M2928" t="s">
        <v>2219</v>
      </c>
      <c r="N2928" s="34" t="s">
        <v>373</v>
      </c>
      <c r="O2928" s="34" t="s">
        <v>180</v>
      </c>
      <c r="P2928" s="34" t="s">
        <v>188</v>
      </c>
      <c r="Q2928" s="34" t="s">
        <v>958</v>
      </c>
      <c r="R2928" s="34" t="s">
        <v>964</v>
      </c>
      <c r="S2928" s="48" t="s">
        <v>1123</v>
      </c>
      <c r="T2928" s="13" t="s">
        <v>1863</v>
      </c>
      <c r="U2928" s="12" t="s">
        <v>122</v>
      </c>
      <c r="V2928" s="12" t="s">
        <v>122</v>
      </c>
      <c r="W2928" s="12" t="s">
        <v>1863</v>
      </c>
      <c r="X2928" s="14" t="str">
        <f t="shared" si="45"/>
        <v>А</v>
      </c>
      <c r="Y2928" s="271">
        <f>Таблица1[[#This Row],[ID_intellix]]</f>
        <v>1539</v>
      </c>
      <c r="Z2928" s="269" t="s">
        <v>122</v>
      </c>
      <c r="AA2928" s="145">
        <f>IF(OR(Таблица1[[#This Row],[CARDIO_report]]&lt;&gt;0,Таблица1[[#This Row],[AI COMBO_report]]&lt;&gt;0,Таблица1[[#This Row],[OTC_report]]&lt;&gt;0),1,0)</f>
        <v>1</v>
      </c>
      <c r="AB2928" s="60" t="s">
        <v>1124</v>
      </c>
      <c r="AC2928" s="60" t="s">
        <v>1124</v>
      </c>
      <c r="AD2928" s="60" t="s">
        <v>1124</v>
      </c>
      <c r="AE2928" s="60" t="s">
        <v>1124</v>
      </c>
      <c r="AF2928" s="60"/>
      <c r="AG2928" s="60" t="s">
        <v>1124</v>
      </c>
      <c r="AH2928" s="60" t="s">
        <v>1124</v>
      </c>
      <c r="AI2928" s="60" t="s">
        <v>1124</v>
      </c>
      <c r="AJ2928" s="60" t="s">
        <v>1124</v>
      </c>
      <c r="AK2928" s="60" t="s">
        <v>1124</v>
      </c>
      <c r="AL2928" s="60" t="s">
        <v>1124</v>
      </c>
      <c r="AM2928" s="60" t="s">
        <v>1124</v>
      </c>
      <c r="AN2928" s="60" t="s">
        <v>1124</v>
      </c>
      <c r="AO2928" s="60"/>
      <c r="AP2928" s="35" t="s">
        <v>1917</v>
      </c>
      <c r="AQ2928" s="377">
        <v>0</v>
      </c>
      <c r="AR2928" s="378">
        <v>0</v>
      </c>
      <c r="AS2928" s="377">
        <v>0</v>
      </c>
      <c r="AT2928" s="378">
        <v>0</v>
      </c>
      <c r="AU2928" s="377">
        <v>0</v>
      </c>
      <c r="AV2928" s="377">
        <v>0</v>
      </c>
      <c r="AW2928" s="377">
        <v>0</v>
      </c>
      <c r="AX2928">
        <v>0</v>
      </c>
      <c r="AY2928">
        <v>0</v>
      </c>
    </row>
    <row r="2929" spans="1:54" ht="15.75" hidden="1" customHeight="1" x14ac:dyDescent="0.2">
      <c r="A2929" s="46">
        <v>543</v>
      </c>
      <c r="B2929" s="258" t="s">
        <v>7554</v>
      </c>
      <c r="C2929" t="s">
        <v>1128</v>
      </c>
      <c r="D2929" t="s">
        <v>1525</v>
      </c>
      <c r="E2929" t="s">
        <v>1821</v>
      </c>
      <c r="F2929" s="29" t="s">
        <v>2194</v>
      </c>
      <c r="G2929" s="47">
        <v>19</v>
      </c>
      <c r="H2929" t="s">
        <v>2194</v>
      </c>
      <c r="I2929">
        <v>1</v>
      </c>
      <c r="J2929" t="s">
        <v>7555</v>
      </c>
      <c r="K2929" t="s">
        <v>1511</v>
      </c>
      <c r="L2929" t="s">
        <v>7556</v>
      </c>
      <c r="M2929" t="s">
        <v>2219</v>
      </c>
      <c r="N2929" s="34" t="s">
        <v>373</v>
      </c>
      <c r="O2929" s="34" t="s">
        <v>180</v>
      </c>
      <c r="P2929" s="34" t="s">
        <v>188</v>
      </c>
      <c r="Q2929" s="34" t="s">
        <v>958</v>
      </c>
      <c r="R2929" s="34" t="s">
        <v>964</v>
      </c>
      <c r="S2929" s="48" t="s">
        <v>1123</v>
      </c>
      <c r="T2929" s="13" t="s">
        <v>1863</v>
      </c>
      <c r="U2929" s="12" t="s">
        <v>122</v>
      </c>
      <c r="V2929" s="12" t="s">
        <v>122</v>
      </c>
      <c r="W2929" s="12" t="s">
        <v>1863</v>
      </c>
      <c r="X2929" s="14" t="str">
        <f t="shared" si="45"/>
        <v>А</v>
      </c>
      <c r="Y2929" s="271">
        <f>Таблица1[[#This Row],[ID_intellix]]</f>
        <v>543</v>
      </c>
      <c r="Z2929" s="269" t="s">
        <v>122</v>
      </c>
      <c r="AA2929" s="145">
        <f>IF(OR(Таблица1[[#This Row],[CARDIO_report]]&lt;&gt;0,Таблица1[[#This Row],[AI COMBO_report]]&lt;&gt;0,Таблица1[[#This Row],[OTC_report]]&lt;&gt;0),1,0)</f>
        <v>1</v>
      </c>
      <c r="AB2929" s="60" t="s">
        <v>1124</v>
      </c>
      <c r="AC2929" s="60" t="s">
        <v>1124</v>
      </c>
      <c r="AD2929" s="60" t="s">
        <v>1124</v>
      </c>
      <c r="AE2929" s="60" t="s">
        <v>1124</v>
      </c>
      <c r="AF2929" s="60"/>
      <c r="AG2929" s="60" t="s">
        <v>1124</v>
      </c>
      <c r="AH2929" s="60" t="s">
        <v>1124</v>
      </c>
      <c r="AI2929" s="60" t="s">
        <v>1124</v>
      </c>
      <c r="AJ2929" s="60" t="s">
        <v>1124</v>
      </c>
      <c r="AK2929" s="60" t="s">
        <v>1124</v>
      </c>
      <c r="AL2929" s="60" t="s">
        <v>1124</v>
      </c>
      <c r="AM2929" s="60" t="s">
        <v>1124</v>
      </c>
      <c r="AN2929" s="60" t="s">
        <v>1124</v>
      </c>
      <c r="AO2929" s="60"/>
      <c r="AP2929" s="35" t="s">
        <v>1917</v>
      </c>
      <c r="AQ2929" s="377">
        <v>0</v>
      </c>
      <c r="AR2929" s="378">
        <v>0</v>
      </c>
      <c r="AS2929" s="377">
        <v>0</v>
      </c>
      <c r="AT2929" s="378">
        <v>0</v>
      </c>
      <c r="AU2929" s="377">
        <v>0</v>
      </c>
      <c r="AV2929" s="377">
        <v>0</v>
      </c>
      <c r="AW2929" s="377">
        <v>0</v>
      </c>
      <c r="AX2929">
        <v>0</v>
      </c>
      <c r="AY2929">
        <v>0</v>
      </c>
    </row>
    <row r="2930" spans="1:54" ht="15.75" hidden="1" customHeight="1" x14ac:dyDescent="0.2">
      <c r="A2930" s="46">
        <v>3581</v>
      </c>
      <c r="B2930" s="258" t="s">
        <v>7582</v>
      </c>
      <c r="C2930" t="s">
        <v>1128</v>
      </c>
      <c r="D2930" t="s">
        <v>1515</v>
      </c>
      <c r="E2930" t="s">
        <v>1821</v>
      </c>
      <c r="F2930" s="29" t="s">
        <v>2194</v>
      </c>
      <c r="G2930" s="53" t="s">
        <v>7583</v>
      </c>
      <c r="H2930" t="s">
        <v>2194</v>
      </c>
      <c r="I2930">
        <v>1</v>
      </c>
      <c r="J2930" t="s">
        <v>7584</v>
      </c>
      <c r="K2930" t="s">
        <v>1511</v>
      </c>
      <c r="L2930" t="s">
        <v>7585</v>
      </c>
      <c r="M2930" t="s">
        <v>2219</v>
      </c>
      <c r="N2930" s="34" t="s">
        <v>615</v>
      </c>
      <c r="O2930" s="34" t="s">
        <v>180</v>
      </c>
      <c r="P2930" s="34" t="s">
        <v>188</v>
      </c>
      <c r="Q2930" s="34" t="s">
        <v>958</v>
      </c>
      <c r="R2930" s="34" t="s">
        <v>964</v>
      </c>
      <c r="S2930" s="48" t="s">
        <v>1123</v>
      </c>
      <c r="T2930" s="13" t="s">
        <v>122</v>
      </c>
      <c r="U2930" s="12" t="s">
        <v>122</v>
      </c>
      <c r="V2930" s="12" t="s">
        <v>122</v>
      </c>
      <c r="W2930" s="12" t="s">
        <v>1863</v>
      </c>
      <c r="X2930" s="14" t="str">
        <f t="shared" si="45"/>
        <v>В</v>
      </c>
      <c r="Y2930" s="271">
        <f>Таблица1[[#This Row],[ID_intellix]]</f>
        <v>3581</v>
      </c>
      <c r="Z2930" s="269" t="s">
        <v>122</v>
      </c>
      <c r="AA2930" s="145">
        <f>IF(OR(Таблица1[[#This Row],[CARDIO_report]]&lt;&gt;0,Таблица1[[#This Row],[AI COMBO_report]]&lt;&gt;0,Таблица1[[#This Row],[OTC_report]]&lt;&gt;0),1,0)</f>
        <v>1</v>
      </c>
      <c r="AB2930" s="60" t="s">
        <v>1124</v>
      </c>
      <c r="AC2930" s="60" t="s">
        <v>1124</v>
      </c>
      <c r="AD2930" s="60" t="s">
        <v>1124</v>
      </c>
      <c r="AE2930" s="60" t="s">
        <v>1124</v>
      </c>
      <c r="AF2930" s="60"/>
      <c r="AG2930" s="60" t="s">
        <v>1124</v>
      </c>
      <c r="AH2930" s="60" t="s">
        <v>1124</v>
      </c>
      <c r="AI2930" s="60" t="s">
        <v>1124</v>
      </c>
      <c r="AJ2930" s="60" t="s">
        <v>1124</v>
      </c>
      <c r="AK2930" s="60" t="s">
        <v>1124</v>
      </c>
      <c r="AL2930" s="60" t="s">
        <v>1124</v>
      </c>
      <c r="AM2930" s="60" t="s">
        <v>1124</v>
      </c>
      <c r="AN2930" s="60" t="s">
        <v>1124</v>
      </c>
      <c r="AO2930" s="60"/>
      <c r="AP2930" s="35" t="s">
        <v>1857</v>
      </c>
      <c r="AQ2930" s="377">
        <v>0</v>
      </c>
      <c r="AR2930" s="378">
        <v>0</v>
      </c>
      <c r="AS2930" s="377">
        <v>0</v>
      </c>
      <c r="AT2930" s="378">
        <v>0</v>
      </c>
      <c r="AU2930" s="377">
        <v>0</v>
      </c>
      <c r="AV2930" s="377">
        <v>0</v>
      </c>
      <c r="AW2930" s="377">
        <v>0</v>
      </c>
      <c r="AX2930">
        <v>0</v>
      </c>
      <c r="AY2930">
        <v>0</v>
      </c>
    </row>
    <row r="2931" spans="1:54" ht="15.75" hidden="1" customHeight="1" x14ac:dyDescent="0.2">
      <c r="A2931" s="46">
        <v>1565</v>
      </c>
      <c r="B2931" s="258" t="s">
        <v>7748</v>
      </c>
      <c r="C2931" t="s">
        <v>1128</v>
      </c>
      <c r="D2931" t="s">
        <v>3198</v>
      </c>
      <c r="E2931" t="s">
        <v>1821</v>
      </c>
      <c r="F2931" s="29" t="s">
        <v>2194</v>
      </c>
      <c r="G2931" s="47" t="s">
        <v>7749</v>
      </c>
      <c r="H2931" t="s">
        <v>2194</v>
      </c>
      <c r="I2931">
        <v>1</v>
      </c>
      <c r="J2931" t="s">
        <v>7750</v>
      </c>
      <c r="K2931" t="s">
        <v>1511</v>
      </c>
      <c r="L2931" t="s">
        <v>7751</v>
      </c>
      <c r="M2931" t="s">
        <v>2219</v>
      </c>
      <c r="N2931" s="34">
        <v>0</v>
      </c>
      <c r="O2931" s="34" t="s">
        <v>180</v>
      </c>
      <c r="P2931" s="34">
        <v>0</v>
      </c>
      <c r="Q2931" s="34" t="s">
        <v>958</v>
      </c>
      <c r="R2931" s="34">
        <v>0</v>
      </c>
      <c r="S2931" s="48" t="s">
        <v>1123</v>
      </c>
      <c r="T2931" s="13">
        <v>0</v>
      </c>
      <c r="U2931" s="12">
        <v>0</v>
      </c>
      <c r="V2931" s="12">
        <v>0</v>
      </c>
      <c r="W2931" s="12">
        <v>0</v>
      </c>
      <c r="X2931" s="14" t="str">
        <f t="shared" si="45"/>
        <v>С</v>
      </c>
      <c r="Y2931" s="271">
        <f>Таблица1[[#This Row],[ID_intellix]]</f>
        <v>1565</v>
      </c>
      <c r="Z2931" s="269" t="s">
        <v>122</v>
      </c>
      <c r="AA2931" s="145">
        <f>IF(OR(Таблица1[[#This Row],[CARDIO_report]]&lt;&gt;0,Таблица1[[#This Row],[AI COMBO_report]]&lt;&gt;0,Таблица1[[#This Row],[OTC_report]]&lt;&gt;0),1,0)</f>
        <v>0</v>
      </c>
      <c r="AB2931" s="60" t="s">
        <v>1124</v>
      </c>
      <c r="AC2931" s="60" t="s">
        <v>1124</v>
      </c>
      <c r="AD2931" s="60" t="s">
        <v>1124</v>
      </c>
      <c r="AE2931" s="60" t="s">
        <v>1124</v>
      </c>
      <c r="AF2931" s="60"/>
      <c r="AG2931" s="60" t="s">
        <v>1124</v>
      </c>
      <c r="AH2931" s="60" t="s">
        <v>1124</v>
      </c>
      <c r="AI2931" s="60" t="s">
        <v>1124</v>
      </c>
      <c r="AJ2931" s="60" t="s">
        <v>1124</v>
      </c>
      <c r="AK2931" s="60" t="s">
        <v>1124</v>
      </c>
      <c r="AL2931" s="60" t="s">
        <v>1124</v>
      </c>
      <c r="AM2931" s="60" t="s">
        <v>1124</v>
      </c>
      <c r="AN2931" s="60" t="s">
        <v>1124</v>
      </c>
      <c r="AO2931" s="60"/>
      <c r="AP2931" s="35" t="s">
        <v>1825</v>
      </c>
      <c r="AQ2931" s="377">
        <v>0</v>
      </c>
      <c r="AR2931" s="378">
        <v>0</v>
      </c>
      <c r="AS2931" s="377">
        <v>0</v>
      </c>
      <c r="AT2931" s="378">
        <v>0</v>
      </c>
      <c r="AU2931" s="377">
        <v>0</v>
      </c>
      <c r="AV2931" s="377">
        <v>0</v>
      </c>
      <c r="AW2931" s="377">
        <v>0</v>
      </c>
      <c r="AX2931">
        <v>0</v>
      </c>
      <c r="AY2931">
        <v>0</v>
      </c>
    </row>
    <row r="2932" spans="1:54" ht="15.75" hidden="1" customHeight="1" x14ac:dyDescent="0.2">
      <c r="A2932" s="46">
        <v>564</v>
      </c>
      <c r="B2932" s="258" t="s">
        <v>7784</v>
      </c>
      <c r="C2932" t="s">
        <v>1128</v>
      </c>
      <c r="D2932" t="s">
        <v>3198</v>
      </c>
      <c r="E2932" t="s">
        <v>1821</v>
      </c>
      <c r="F2932" s="29" t="s">
        <v>2194</v>
      </c>
      <c r="G2932" s="47">
        <v>58</v>
      </c>
      <c r="H2932" t="s">
        <v>2194</v>
      </c>
      <c r="I2932">
        <v>1</v>
      </c>
      <c r="J2932" t="s">
        <v>7785</v>
      </c>
      <c r="K2932" t="s">
        <v>1511</v>
      </c>
      <c r="L2932" t="s">
        <v>7786</v>
      </c>
      <c r="M2932" t="s">
        <v>2219</v>
      </c>
      <c r="N2932" s="34" t="s">
        <v>373</v>
      </c>
      <c r="O2932" s="34" t="s">
        <v>180</v>
      </c>
      <c r="P2932" s="34" t="s">
        <v>188</v>
      </c>
      <c r="Q2932" s="34" t="s">
        <v>958</v>
      </c>
      <c r="R2932" s="34" t="s">
        <v>964</v>
      </c>
      <c r="S2932" s="48" t="s">
        <v>1123</v>
      </c>
      <c r="T2932" s="13" t="s">
        <v>1863</v>
      </c>
      <c r="U2932" s="12" t="s">
        <v>122</v>
      </c>
      <c r="V2932" s="12" t="s">
        <v>122</v>
      </c>
      <c r="W2932" s="12" t="s">
        <v>122</v>
      </c>
      <c r="X2932" s="14" t="str">
        <f t="shared" si="45"/>
        <v>В</v>
      </c>
      <c r="Y2932" s="271">
        <f>Таблица1[[#This Row],[ID_intellix]]</f>
        <v>564</v>
      </c>
      <c r="Z2932" s="269" t="s">
        <v>122</v>
      </c>
      <c r="AA2932" s="145">
        <f>IF(OR(Таблица1[[#This Row],[CARDIO_report]]&lt;&gt;0,Таблица1[[#This Row],[AI COMBO_report]]&lt;&gt;0,Таблица1[[#This Row],[OTC_report]]&lt;&gt;0),1,0)</f>
        <v>1</v>
      </c>
      <c r="AB2932" s="60" t="s">
        <v>1124</v>
      </c>
      <c r="AC2932" s="60" t="s">
        <v>1124</v>
      </c>
      <c r="AD2932" s="60" t="s">
        <v>1124</v>
      </c>
      <c r="AE2932" s="60" t="s">
        <v>1124</v>
      </c>
      <c r="AF2932" s="60"/>
      <c r="AG2932" s="60" t="s">
        <v>1124</v>
      </c>
      <c r="AH2932" s="60" t="s">
        <v>1124</v>
      </c>
      <c r="AI2932" s="60" t="s">
        <v>1124</v>
      </c>
      <c r="AJ2932" s="60" t="s">
        <v>1124</v>
      </c>
      <c r="AK2932" s="60" t="s">
        <v>1124</v>
      </c>
      <c r="AL2932" s="60" t="s">
        <v>1124</v>
      </c>
      <c r="AM2932" s="60" t="s">
        <v>1124</v>
      </c>
      <c r="AN2932" s="60" t="s">
        <v>1124</v>
      </c>
      <c r="AO2932" s="60"/>
      <c r="AP2932" s="35" t="s">
        <v>1917</v>
      </c>
      <c r="AQ2932" s="377">
        <v>0</v>
      </c>
      <c r="AR2932" s="378">
        <v>0</v>
      </c>
      <c r="AS2932" s="377">
        <v>0</v>
      </c>
      <c r="AT2932" s="378">
        <v>0</v>
      </c>
      <c r="AU2932" s="377">
        <v>0</v>
      </c>
      <c r="AV2932" s="377">
        <v>0</v>
      </c>
      <c r="AW2932" s="377">
        <v>0</v>
      </c>
      <c r="AX2932">
        <v>0</v>
      </c>
      <c r="AY2932">
        <v>0</v>
      </c>
    </row>
    <row r="2933" spans="1:54" ht="15.75" hidden="1" customHeight="1" x14ac:dyDescent="0.2">
      <c r="A2933" s="46">
        <v>1571</v>
      </c>
      <c r="B2933" s="258" t="s">
        <v>7787</v>
      </c>
      <c r="C2933" t="s">
        <v>1128</v>
      </c>
      <c r="D2933" t="s">
        <v>3198</v>
      </c>
      <c r="E2933" t="s">
        <v>1821</v>
      </c>
      <c r="F2933" s="29" t="s">
        <v>2194</v>
      </c>
      <c r="G2933" s="47">
        <v>58</v>
      </c>
      <c r="H2933" t="s">
        <v>2194</v>
      </c>
      <c r="I2933">
        <v>1</v>
      </c>
      <c r="J2933" t="s">
        <v>7788</v>
      </c>
      <c r="K2933" t="s">
        <v>1511</v>
      </c>
      <c r="L2933" t="s">
        <v>7789</v>
      </c>
      <c r="M2933" t="s">
        <v>2219</v>
      </c>
      <c r="N2933" s="34">
        <v>0</v>
      </c>
      <c r="O2933" s="34" t="s">
        <v>180</v>
      </c>
      <c r="P2933" s="34">
        <v>0</v>
      </c>
      <c r="Q2933" s="34" t="s">
        <v>958</v>
      </c>
      <c r="R2933" s="34">
        <v>0</v>
      </c>
      <c r="S2933" s="48" t="s">
        <v>1123</v>
      </c>
      <c r="T2933" s="13" t="s">
        <v>122</v>
      </c>
      <c r="U2933" s="12" t="s">
        <v>1863</v>
      </c>
      <c r="V2933" s="12" t="s">
        <v>122</v>
      </c>
      <c r="W2933" s="12" t="s">
        <v>122</v>
      </c>
      <c r="X2933" s="14" t="str">
        <f t="shared" si="45"/>
        <v>В</v>
      </c>
      <c r="Y2933" s="271">
        <f>Таблица1[[#This Row],[ID_intellix]]</f>
        <v>1571</v>
      </c>
      <c r="Z2933" s="269" t="s">
        <v>1863</v>
      </c>
      <c r="AA2933" s="145">
        <f>IF(OR(Таблица1[[#This Row],[CARDIO_report]]&lt;&gt;0,Таблица1[[#This Row],[AI COMBO_report]]&lt;&gt;0,Таблица1[[#This Row],[OTC_report]]&lt;&gt;0),1,0)</f>
        <v>0</v>
      </c>
      <c r="AB2933" s="60" t="s">
        <v>1124</v>
      </c>
      <c r="AC2933" s="60" t="s">
        <v>1124</v>
      </c>
      <c r="AD2933" s="60" t="s">
        <v>1124</v>
      </c>
      <c r="AE2933" s="60" t="s">
        <v>1124</v>
      </c>
      <c r="AF2933" s="60"/>
      <c r="AG2933" s="60" t="s">
        <v>1124</v>
      </c>
      <c r="AH2933" s="60" t="s">
        <v>1124</v>
      </c>
      <c r="AI2933" s="60" t="s">
        <v>1124</v>
      </c>
      <c r="AJ2933" s="60" t="s">
        <v>1124</v>
      </c>
      <c r="AK2933" s="60" t="s">
        <v>1124</v>
      </c>
      <c r="AL2933" s="60" t="s">
        <v>1124</v>
      </c>
      <c r="AM2933" s="60" t="s">
        <v>1124</v>
      </c>
      <c r="AN2933" s="60" t="s">
        <v>1124</v>
      </c>
      <c r="AO2933" s="60"/>
      <c r="AP2933" s="35" t="s">
        <v>1917</v>
      </c>
      <c r="AQ2933" s="377">
        <v>0</v>
      </c>
      <c r="AR2933" s="378">
        <v>0</v>
      </c>
      <c r="AS2933" s="377">
        <v>0</v>
      </c>
      <c r="AT2933" s="378">
        <v>0</v>
      </c>
      <c r="AU2933" s="377">
        <v>0</v>
      </c>
      <c r="AV2933" s="377">
        <v>0</v>
      </c>
      <c r="AW2933" s="377">
        <v>0</v>
      </c>
      <c r="AX2933">
        <v>0</v>
      </c>
      <c r="AY2933">
        <v>0</v>
      </c>
    </row>
    <row r="2934" spans="1:54" ht="15.75" hidden="1" customHeight="1" x14ac:dyDescent="0.2">
      <c r="A2934" s="46">
        <v>573</v>
      </c>
      <c r="B2934" s="258" t="s">
        <v>7893</v>
      </c>
      <c r="C2934" t="s">
        <v>1128</v>
      </c>
      <c r="D2934" t="s">
        <v>3198</v>
      </c>
      <c r="E2934" t="s">
        <v>1821</v>
      </c>
      <c r="F2934" s="29" t="s">
        <v>2194</v>
      </c>
      <c r="G2934" s="47">
        <v>74</v>
      </c>
      <c r="H2934" t="s">
        <v>2194</v>
      </c>
      <c r="I2934">
        <v>1</v>
      </c>
      <c r="J2934" t="s">
        <v>7894</v>
      </c>
      <c r="K2934" t="s">
        <v>1511</v>
      </c>
      <c r="L2934" t="s">
        <v>7895</v>
      </c>
      <c r="M2934" t="s">
        <v>2219</v>
      </c>
      <c r="N2934" s="34" t="s">
        <v>373</v>
      </c>
      <c r="O2934" s="34" t="s">
        <v>180</v>
      </c>
      <c r="P2934" s="34" t="s">
        <v>188</v>
      </c>
      <c r="Q2934" s="34" t="s">
        <v>958</v>
      </c>
      <c r="R2934" s="34" t="s">
        <v>964</v>
      </c>
      <c r="S2934" s="48" t="s">
        <v>1123</v>
      </c>
      <c r="T2934" s="13" t="s">
        <v>1863</v>
      </c>
      <c r="U2934" s="12" t="s">
        <v>122</v>
      </c>
      <c r="V2934" s="12" t="s">
        <v>122</v>
      </c>
      <c r="W2934" s="12" t="s">
        <v>122</v>
      </c>
      <c r="X2934" s="14" t="str">
        <f t="shared" si="45"/>
        <v>В</v>
      </c>
      <c r="Y2934" s="271">
        <f>Таблица1[[#This Row],[ID_intellix]]</f>
        <v>573</v>
      </c>
      <c r="Z2934" s="269" t="s">
        <v>122</v>
      </c>
      <c r="AA2934" s="145">
        <f>IF(OR(Таблица1[[#This Row],[CARDIO_report]]&lt;&gt;0,Таблица1[[#This Row],[AI COMBO_report]]&lt;&gt;0,Таблица1[[#This Row],[OTC_report]]&lt;&gt;0),1,0)</f>
        <v>1</v>
      </c>
      <c r="AB2934" s="60" t="s">
        <v>1124</v>
      </c>
      <c r="AC2934" s="60" t="s">
        <v>1124</v>
      </c>
      <c r="AD2934" s="60" t="s">
        <v>1124</v>
      </c>
      <c r="AE2934" s="60" t="s">
        <v>1124</v>
      </c>
      <c r="AF2934" s="60"/>
      <c r="AG2934" s="60" t="s">
        <v>1124</v>
      </c>
      <c r="AH2934" s="60" t="s">
        <v>1124</v>
      </c>
      <c r="AI2934" s="60" t="s">
        <v>1124</v>
      </c>
      <c r="AJ2934" s="60" t="s">
        <v>1124</v>
      </c>
      <c r="AK2934" s="60" t="s">
        <v>1124</v>
      </c>
      <c r="AL2934" s="60" t="s">
        <v>1124</v>
      </c>
      <c r="AM2934" s="60" t="s">
        <v>1124</v>
      </c>
      <c r="AN2934" s="60" t="s">
        <v>1124</v>
      </c>
      <c r="AO2934" s="60"/>
      <c r="AP2934" s="35" t="s">
        <v>1917</v>
      </c>
      <c r="AQ2934" s="377">
        <v>0</v>
      </c>
      <c r="AR2934" s="378">
        <v>0</v>
      </c>
      <c r="AS2934" s="377">
        <v>0</v>
      </c>
      <c r="AT2934" s="378">
        <v>0</v>
      </c>
      <c r="AU2934" s="377">
        <v>0</v>
      </c>
      <c r="AV2934" s="377">
        <v>0</v>
      </c>
      <c r="AW2934" s="377">
        <v>0</v>
      </c>
      <c r="AX2934">
        <v>0</v>
      </c>
      <c r="AY2934">
        <v>0</v>
      </c>
    </row>
    <row r="2935" spans="1:54" ht="15.75" hidden="1" customHeight="1" x14ac:dyDescent="0.2">
      <c r="A2935" s="46">
        <v>583</v>
      </c>
      <c r="B2935" s="258" t="s">
        <v>7896</v>
      </c>
      <c r="C2935" t="s">
        <v>1128</v>
      </c>
      <c r="D2935" t="s">
        <v>1515</v>
      </c>
      <c r="E2935" t="s">
        <v>1821</v>
      </c>
      <c r="F2935" s="29" t="s">
        <v>2194</v>
      </c>
      <c r="G2935" s="47" t="s">
        <v>7217</v>
      </c>
      <c r="H2935" t="s">
        <v>2194</v>
      </c>
      <c r="I2935">
        <v>1</v>
      </c>
      <c r="J2935" t="s">
        <v>7897</v>
      </c>
      <c r="K2935" t="s">
        <v>1511</v>
      </c>
      <c r="L2935" t="s">
        <v>7898</v>
      </c>
      <c r="M2935" t="s">
        <v>2219</v>
      </c>
      <c r="N2935" s="34">
        <v>0</v>
      </c>
      <c r="O2935" s="34" t="s">
        <v>180</v>
      </c>
      <c r="P2935" s="34" t="s">
        <v>188</v>
      </c>
      <c r="Q2935" s="34" t="s">
        <v>958</v>
      </c>
      <c r="R2935" s="34" t="s">
        <v>964</v>
      </c>
      <c r="S2935" s="48" t="s">
        <v>1123</v>
      </c>
      <c r="T2935" s="13" t="s">
        <v>1863</v>
      </c>
      <c r="U2935" s="12" t="s">
        <v>1863</v>
      </c>
      <c r="V2935" s="12" t="s">
        <v>122</v>
      </c>
      <c r="W2935" s="12" t="s">
        <v>122</v>
      </c>
      <c r="X2935" s="14" t="str">
        <f t="shared" si="45"/>
        <v>А</v>
      </c>
      <c r="Y2935" s="271">
        <f>Таблица1[[#This Row],[ID_intellix]]</f>
        <v>583</v>
      </c>
      <c r="Z2935" s="269" t="s">
        <v>122</v>
      </c>
      <c r="AA2935" s="145">
        <f>IF(OR(Таблица1[[#This Row],[CARDIO_report]]&lt;&gt;0,Таблица1[[#This Row],[AI COMBO_report]]&lt;&gt;0,Таблица1[[#This Row],[OTC_report]]&lt;&gt;0),1,0)</f>
        <v>1</v>
      </c>
      <c r="AB2935" s="60" t="s">
        <v>1124</v>
      </c>
      <c r="AC2935" s="60" t="s">
        <v>1124</v>
      </c>
      <c r="AD2935" s="60" t="s">
        <v>1124</v>
      </c>
      <c r="AE2935" s="60" t="s">
        <v>1124</v>
      </c>
      <c r="AF2935" s="60"/>
      <c r="AG2935" s="60" t="s">
        <v>1124</v>
      </c>
      <c r="AH2935" s="60" t="s">
        <v>1124</v>
      </c>
      <c r="AI2935" s="60" t="s">
        <v>1124</v>
      </c>
      <c r="AJ2935" s="60" t="s">
        <v>1124</v>
      </c>
      <c r="AK2935" s="60" t="s">
        <v>1124</v>
      </c>
      <c r="AL2935" s="60" t="s">
        <v>1124</v>
      </c>
      <c r="AM2935" s="60" t="s">
        <v>1124</v>
      </c>
      <c r="AN2935" s="60" t="s">
        <v>1124</v>
      </c>
      <c r="AO2935" s="60"/>
      <c r="AP2935" s="35" t="s">
        <v>1917</v>
      </c>
      <c r="AQ2935" s="377">
        <v>0</v>
      </c>
      <c r="AR2935" s="378">
        <v>0</v>
      </c>
      <c r="AS2935" s="377">
        <v>0</v>
      </c>
      <c r="AT2935" s="378">
        <v>0</v>
      </c>
      <c r="AU2935" s="377">
        <v>0</v>
      </c>
      <c r="AV2935" s="377">
        <v>0</v>
      </c>
      <c r="AW2935" s="377">
        <v>0</v>
      </c>
      <c r="AX2935">
        <v>0</v>
      </c>
      <c r="AY2935">
        <v>0</v>
      </c>
    </row>
    <row r="2936" spans="1:54" ht="15.75" hidden="1" customHeight="1" x14ac:dyDescent="0.2">
      <c r="A2936" s="46">
        <v>1603</v>
      </c>
      <c r="B2936" s="258" t="s">
        <v>7899</v>
      </c>
      <c r="C2936" t="s">
        <v>1128</v>
      </c>
      <c r="D2936" t="s">
        <v>3198</v>
      </c>
      <c r="E2936" t="s">
        <v>1821</v>
      </c>
      <c r="F2936" s="29" t="s">
        <v>2194</v>
      </c>
      <c r="G2936" s="47" t="s">
        <v>7213</v>
      </c>
      <c r="H2936" t="s">
        <v>2194</v>
      </c>
      <c r="I2936">
        <v>1</v>
      </c>
      <c r="J2936" t="s">
        <v>7900</v>
      </c>
      <c r="K2936" t="s">
        <v>1511</v>
      </c>
      <c r="L2936" t="s">
        <v>7901</v>
      </c>
      <c r="M2936" t="s">
        <v>2219</v>
      </c>
      <c r="N2936" s="34">
        <v>0</v>
      </c>
      <c r="O2936" s="34" t="s">
        <v>180</v>
      </c>
      <c r="P2936" s="34" t="s">
        <v>188</v>
      </c>
      <c r="Q2936" s="34" t="s">
        <v>958</v>
      </c>
      <c r="R2936" s="34" t="s">
        <v>964</v>
      </c>
      <c r="S2936" s="48" t="s">
        <v>1123</v>
      </c>
      <c r="T2936" s="13" t="s">
        <v>122</v>
      </c>
      <c r="U2936" s="12" t="s">
        <v>122</v>
      </c>
      <c r="V2936" s="12" t="s">
        <v>1863</v>
      </c>
      <c r="W2936" s="12" t="s">
        <v>122</v>
      </c>
      <c r="X2936" s="14" t="str">
        <f t="shared" si="45"/>
        <v>В</v>
      </c>
      <c r="Y2936" s="271">
        <f>Таблица1[[#This Row],[ID_intellix]]</f>
        <v>1603</v>
      </c>
      <c r="Z2936" s="269" t="s">
        <v>122</v>
      </c>
      <c r="AA2936" s="145">
        <f>IF(OR(Таблица1[[#This Row],[CARDIO_report]]&lt;&gt;0,Таблица1[[#This Row],[AI COMBO_report]]&lt;&gt;0,Таблица1[[#This Row],[OTC_report]]&lt;&gt;0),1,0)</f>
        <v>1</v>
      </c>
      <c r="AB2936" s="60" t="s">
        <v>1124</v>
      </c>
      <c r="AC2936" s="60" t="s">
        <v>1124</v>
      </c>
      <c r="AD2936" s="60" t="s">
        <v>1124</v>
      </c>
      <c r="AE2936" s="60" t="s">
        <v>1124</v>
      </c>
      <c r="AF2936" s="60"/>
      <c r="AG2936" s="60" t="s">
        <v>1124</v>
      </c>
      <c r="AH2936" s="60" t="s">
        <v>1124</v>
      </c>
      <c r="AI2936" s="60" t="s">
        <v>1124</v>
      </c>
      <c r="AJ2936" s="60" t="s">
        <v>1124</v>
      </c>
      <c r="AK2936" s="60" t="s">
        <v>1124</v>
      </c>
      <c r="AL2936" s="60" t="s">
        <v>1124</v>
      </c>
      <c r="AM2936" s="60" t="s">
        <v>1124</v>
      </c>
      <c r="AN2936" s="60" t="s">
        <v>1124</v>
      </c>
      <c r="AO2936" s="60"/>
      <c r="AP2936" s="35" t="s">
        <v>1825</v>
      </c>
      <c r="AQ2936" s="377">
        <v>0</v>
      </c>
      <c r="AR2936" s="378">
        <v>0</v>
      </c>
      <c r="AS2936" s="377">
        <v>0</v>
      </c>
      <c r="AT2936" s="378">
        <v>0</v>
      </c>
      <c r="AU2936" s="377">
        <v>0</v>
      </c>
      <c r="AV2936" s="377">
        <v>0</v>
      </c>
      <c r="AW2936" s="377">
        <v>0</v>
      </c>
      <c r="AX2936">
        <v>0</v>
      </c>
      <c r="AY2936">
        <v>0</v>
      </c>
    </row>
    <row r="2937" spans="1:54" ht="15.75" hidden="1" customHeight="1" x14ac:dyDescent="0.2">
      <c r="A2937" s="46">
        <v>2529</v>
      </c>
      <c r="B2937" s="258" t="s">
        <v>7905</v>
      </c>
      <c r="C2937" t="s">
        <v>1128</v>
      </c>
      <c r="D2937" t="s">
        <v>3198</v>
      </c>
      <c r="E2937" t="s">
        <v>1821</v>
      </c>
      <c r="F2937" s="29" t="s">
        <v>2194</v>
      </c>
      <c r="G2937" s="47" t="s">
        <v>7906</v>
      </c>
      <c r="H2937" t="s">
        <v>2194</v>
      </c>
      <c r="I2937">
        <v>1</v>
      </c>
      <c r="J2937" t="s">
        <v>7907</v>
      </c>
      <c r="K2937" t="s">
        <v>1511</v>
      </c>
      <c r="L2937" t="s">
        <v>7908</v>
      </c>
      <c r="M2937" t="s">
        <v>2219</v>
      </c>
      <c r="N2937" s="34">
        <v>0</v>
      </c>
      <c r="O2937" s="34" t="s">
        <v>180</v>
      </c>
      <c r="P2937" s="34" t="s">
        <v>188</v>
      </c>
      <c r="Q2937" s="34" t="s">
        <v>958</v>
      </c>
      <c r="R2937" s="34" t="s">
        <v>964</v>
      </c>
      <c r="S2937" s="48" t="s">
        <v>1123</v>
      </c>
      <c r="T2937" s="13" t="s">
        <v>122</v>
      </c>
      <c r="U2937" s="12" t="s">
        <v>122</v>
      </c>
      <c r="V2937" s="12" t="s">
        <v>122</v>
      </c>
      <c r="W2937" s="12" t="s">
        <v>1863</v>
      </c>
      <c r="X2937" s="14" t="str">
        <f t="shared" si="45"/>
        <v>В</v>
      </c>
      <c r="Y2937" s="271">
        <f>Таблица1[[#This Row],[ID_intellix]]</f>
        <v>2529</v>
      </c>
      <c r="Z2937" s="269" t="s">
        <v>122</v>
      </c>
      <c r="AA2937" s="145">
        <f>IF(OR(Таблица1[[#This Row],[CARDIO_report]]&lt;&gt;0,Таблица1[[#This Row],[AI COMBO_report]]&lt;&gt;0,Таблица1[[#This Row],[OTC_report]]&lt;&gt;0),1,0)</f>
        <v>1</v>
      </c>
      <c r="AB2937" s="60" t="s">
        <v>1124</v>
      </c>
      <c r="AC2937" s="60" t="s">
        <v>1124</v>
      </c>
      <c r="AD2937" s="60" t="s">
        <v>1124</v>
      </c>
      <c r="AE2937" s="60" t="s">
        <v>1124</v>
      </c>
      <c r="AF2937" s="60"/>
      <c r="AG2937" s="60" t="s">
        <v>1124</v>
      </c>
      <c r="AH2937" s="60" t="s">
        <v>1124</v>
      </c>
      <c r="AI2937" s="60" t="s">
        <v>1124</v>
      </c>
      <c r="AJ2937" s="60" t="s">
        <v>1124</v>
      </c>
      <c r="AK2937" s="60" t="s">
        <v>1124</v>
      </c>
      <c r="AL2937" s="60" t="s">
        <v>1124</v>
      </c>
      <c r="AM2937" s="60" t="s">
        <v>1124</v>
      </c>
      <c r="AN2937" s="60" t="s">
        <v>1124</v>
      </c>
      <c r="AO2937" s="60"/>
      <c r="AP2937" s="35" t="s">
        <v>1857</v>
      </c>
      <c r="AQ2937" s="377">
        <v>0</v>
      </c>
      <c r="AR2937" s="378">
        <v>0</v>
      </c>
      <c r="AS2937" s="377">
        <v>0</v>
      </c>
      <c r="AT2937" s="378">
        <v>0</v>
      </c>
      <c r="AU2937" s="377">
        <v>0</v>
      </c>
      <c r="AV2937" s="377">
        <v>0</v>
      </c>
      <c r="AW2937" s="377">
        <v>0</v>
      </c>
      <c r="AX2937">
        <v>0</v>
      </c>
      <c r="AY2937">
        <v>0</v>
      </c>
    </row>
    <row r="2938" spans="1:54" ht="15.75" hidden="1" customHeight="1" x14ac:dyDescent="0.2">
      <c r="A2938" s="46">
        <v>534</v>
      </c>
      <c r="B2938" s="258" t="s">
        <v>7938</v>
      </c>
      <c r="C2938" t="s">
        <v>1128</v>
      </c>
      <c r="D2938" t="s">
        <v>1515</v>
      </c>
      <c r="E2938" t="s">
        <v>1821</v>
      </c>
      <c r="F2938" s="29" t="s">
        <v>2194</v>
      </c>
      <c r="G2938" s="47">
        <v>8</v>
      </c>
      <c r="H2938" t="s">
        <v>2194</v>
      </c>
      <c r="I2938">
        <v>1</v>
      </c>
      <c r="J2938" t="s">
        <v>7939</v>
      </c>
      <c r="K2938" t="s">
        <v>1511</v>
      </c>
      <c r="L2938" t="s">
        <v>7940</v>
      </c>
      <c r="M2938" t="s">
        <v>2219</v>
      </c>
      <c r="N2938" s="34" t="s">
        <v>373</v>
      </c>
      <c r="O2938" s="34" t="s">
        <v>180</v>
      </c>
      <c r="P2938" s="34" t="s">
        <v>188</v>
      </c>
      <c r="Q2938" s="34" t="s">
        <v>958</v>
      </c>
      <c r="R2938" s="34" t="s">
        <v>964</v>
      </c>
      <c r="S2938" s="48" t="s">
        <v>1123</v>
      </c>
      <c r="T2938" s="13" t="s">
        <v>1863</v>
      </c>
      <c r="U2938" s="12" t="s">
        <v>122</v>
      </c>
      <c r="V2938" s="12" t="s">
        <v>122</v>
      </c>
      <c r="W2938" s="12" t="s">
        <v>122</v>
      </c>
      <c r="X2938" s="14" t="str">
        <f t="shared" si="45"/>
        <v>В</v>
      </c>
      <c r="Y2938" s="271">
        <f>Таблица1[[#This Row],[ID_intellix]]</f>
        <v>534</v>
      </c>
      <c r="Z2938" s="269" t="s">
        <v>122</v>
      </c>
      <c r="AA2938" s="145">
        <f>IF(OR(Таблица1[[#This Row],[CARDIO_report]]&lt;&gt;0,Таблица1[[#This Row],[AI COMBO_report]]&lt;&gt;0,Таблица1[[#This Row],[OTC_report]]&lt;&gt;0),1,0)</f>
        <v>1</v>
      </c>
      <c r="AB2938" s="60" t="s">
        <v>1124</v>
      </c>
      <c r="AC2938" s="60" t="s">
        <v>1124</v>
      </c>
      <c r="AD2938" s="60" t="s">
        <v>1124</v>
      </c>
      <c r="AE2938" s="60" t="s">
        <v>1124</v>
      </c>
      <c r="AF2938" s="60"/>
      <c r="AG2938" s="60" t="s">
        <v>1124</v>
      </c>
      <c r="AH2938" s="60" t="s">
        <v>1124</v>
      </c>
      <c r="AI2938" s="60" t="s">
        <v>1124</v>
      </c>
      <c r="AJ2938" s="60" t="s">
        <v>1124</v>
      </c>
      <c r="AK2938" s="60" t="s">
        <v>1124</v>
      </c>
      <c r="AL2938" s="60" t="s">
        <v>1124</v>
      </c>
      <c r="AM2938" s="60" t="s">
        <v>1124</v>
      </c>
      <c r="AN2938" s="60" t="s">
        <v>1124</v>
      </c>
      <c r="AO2938" s="60"/>
      <c r="AP2938" s="35" t="s">
        <v>1917</v>
      </c>
      <c r="AQ2938" s="377">
        <v>0</v>
      </c>
      <c r="AR2938" s="378">
        <v>0</v>
      </c>
      <c r="AS2938" s="377">
        <v>0</v>
      </c>
      <c r="AT2938" s="378">
        <v>0</v>
      </c>
      <c r="AU2938" s="377">
        <v>0</v>
      </c>
      <c r="AV2938" s="377">
        <v>0</v>
      </c>
      <c r="AW2938" s="377">
        <v>0</v>
      </c>
      <c r="AX2938">
        <v>0</v>
      </c>
      <c r="AY2938">
        <v>0</v>
      </c>
    </row>
    <row r="2939" spans="1:54" ht="15.75" hidden="1" customHeight="1" x14ac:dyDescent="0.2">
      <c r="A2939" s="46">
        <v>1592</v>
      </c>
      <c r="B2939" s="258" t="s">
        <v>7944</v>
      </c>
      <c r="C2939" t="s">
        <v>1128</v>
      </c>
      <c r="D2939" t="s">
        <v>1515</v>
      </c>
      <c r="E2939" t="s">
        <v>1821</v>
      </c>
      <c r="F2939" s="29" t="s">
        <v>2194</v>
      </c>
      <c r="G2939" s="53" t="s">
        <v>5090</v>
      </c>
      <c r="H2939" t="s">
        <v>2194</v>
      </c>
      <c r="I2939">
        <v>1</v>
      </c>
      <c r="J2939" t="s">
        <v>7945</v>
      </c>
      <c r="K2939" t="s">
        <v>1511</v>
      </c>
      <c r="L2939" t="s">
        <v>7946</v>
      </c>
      <c r="M2939" t="s">
        <v>2219</v>
      </c>
      <c r="N2939" s="34">
        <v>0</v>
      </c>
      <c r="O2939" s="34" t="s">
        <v>180</v>
      </c>
      <c r="P2939" s="34">
        <v>0</v>
      </c>
      <c r="Q2939" s="34" t="s">
        <v>958</v>
      </c>
      <c r="R2939" s="34">
        <v>0</v>
      </c>
      <c r="S2939" s="48" t="s">
        <v>1123</v>
      </c>
      <c r="T2939" s="13" t="s">
        <v>122</v>
      </c>
      <c r="U2939" s="12" t="s">
        <v>1863</v>
      </c>
      <c r="V2939" s="12" t="s">
        <v>122</v>
      </c>
      <c r="W2939" s="12" t="s">
        <v>122</v>
      </c>
      <c r="X2939" s="14" t="str">
        <f t="shared" si="45"/>
        <v>В</v>
      </c>
      <c r="Y2939" s="271">
        <f>Таблица1[[#This Row],[ID_intellix]]</f>
        <v>1592</v>
      </c>
      <c r="Z2939" s="269" t="s">
        <v>1863</v>
      </c>
      <c r="AA2939" s="145">
        <f>IF(OR(Таблица1[[#This Row],[CARDIO_report]]&lt;&gt;0,Таблица1[[#This Row],[AI COMBO_report]]&lt;&gt;0,Таблица1[[#This Row],[OTC_report]]&lt;&gt;0),1,0)</f>
        <v>0</v>
      </c>
      <c r="AB2939" s="60" t="s">
        <v>1124</v>
      </c>
      <c r="AC2939" s="60" t="s">
        <v>1124</v>
      </c>
      <c r="AD2939" s="60" t="s">
        <v>1124</v>
      </c>
      <c r="AE2939" s="60" t="s">
        <v>1124</v>
      </c>
      <c r="AF2939" s="60"/>
      <c r="AG2939" s="60" t="s">
        <v>1124</v>
      </c>
      <c r="AH2939" s="60" t="s">
        <v>1124</v>
      </c>
      <c r="AI2939" s="60" t="s">
        <v>1124</v>
      </c>
      <c r="AJ2939" s="60" t="s">
        <v>1124</v>
      </c>
      <c r="AK2939" s="60" t="s">
        <v>1124</v>
      </c>
      <c r="AL2939" s="60" t="s">
        <v>1124</v>
      </c>
      <c r="AM2939" s="60" t="s">
        <v>1124</v>
      </c>
      <c r="AN2939" s="60" t="s">
        <v>1124</v>
      </c>
      <c r="AO2939" s="60"/>
      <c r="AP2939" s="35" t="s">
        <v>1917</v>
      </c>
      <c r="AQ2939" s="377">
        <v>0</v>
      </c>
      <c r="AR2939" s="378">
        <v>0</v>
      </c>
      <c r="AS2939" s="377">
        <v>0</v>
      </c>
      <c r="AT2939" s="378">
        <v>0</v>
      </c>
      <c r="AU2939" s="377">
        <v>0</v>
      </c>
      <c r="AV2939" s="377">
        <v>0</v>
      </c>
      <c r="AW2939" s="377">
        <v>0</v>
      </c>
      <c r="AX2939">
        <v>0</v>
      </c>
      <c r="AY2939">
        <v>0</v>
      </c>
    </row>
    <row r="2940" spans="1:54" ht="15.75" hidden="1" customHeight="1" x14ac:dyDescent="0.2">
      <c r="A2940" s="46">
        <v>3457</v>
      </c>
      <c r="B2940" s="258" t="s">
        <v>7947</v>
      </c>
      <c r="C2940" t="s">
        <v>1128</v>
      </c>
      <c r="D2940" t="s">
        <v>1515</v>
      </c>
      <c r="E2940" t="s">
        <v>1821</v>
      </c>
      <c r="F2940" s="29" t="s">
        <v>2194</v>
      </c>
      <c r="G2940" s="53" t="s">
        <v>5094</v>
      </c>
      <c r="H2940" t="s">
        <v>2194</v>
      </c>
      <c r="I2940">
        <v>1</v>
      </c>
      <c r="J2940" t="s">
        <v>7948</v>
      </c>
      <c r="K2940" t="s">
        <v>1511</v>
      </c>
      <c r="L2940" t="s">
        <v>7949</v>
      </c>
      <c r="M2940" t="s">
        <v>2219</v>
      </c>
      <c r="N2940" s="34">
        <v>0</v>
      </c>
      <c r="O2940" s="34" t="s">
        <v>180</v>
      </c>
      <c r="P2940" s="34">
        <v>0</v>
      </c>
      <c r="Q2940" s="34" t="s">
        <v>958</v>
      </c>
      <c r="R2940" s="34" t="s">
        <v>964</v>
      </c>
      <c r="S2940" s="48" t="s">
        <v>1123</v>
      </c>
      <c r="T2940" s="13" t="s">
        <v>122</v>
      </c>
      <c r="U2940" s="12" t="s">
        <v>1863</v>
      </c>
      <c r="V2940" s="12" t="s">
        <v>122</v>
      </c>
      <c r="W2940" s="12" t="s">
        <v>122</v>
      </c>
      <c r="X2940" s="14" t="str">
        <f t="shared" si="45"/>
        <v>В</v>
      </c>
      <c r="Y2940" s="271">
        <f>Таблица1[[#This Row],[ID_intellix]]</f>
        <v>3457</v>
      </c>
      <c r="Z2940" s="269" t="s">
        <v>1863</v>
      </c>
      <c r="AA2940" s="145">
        <f>IF(OR(Таблица1[[#This Row],[CARDIO_report]]&lt;&gt;0,Таблица1[[#This Row],[AI COMBO_report]]&lt;&gt;0,Таблица1[[#This Row],[OTC_report]]&lt;&gt;0),1,0)</f>
        <v>1</v>
      </c>
      <c r="AB2940" s="60" t="s">
        <v>1124</v>
      </c>
      <c r="AC2940" s="60" t="s">
        <v>1124</v>
      </c>
      <c r="AD2940" s="60" t="s">
        <v>1124</v>
      </c>
      <c r="AE2940" s="60" t="s">
        <v>1124</v>
      </c>
      <c r="AF2940" s="60"/>
      <c r="AG2940" s="60" t="s">
        <v>1124</v>
      </c>
      <c r="AH2940" s="60" t="s">
        <v>1124</v>
      </c>
      <c r="AI2940" s="60" t="s">
        <v>1124</v>
      </c>
      <c r="AJ2940" s="60" t="s">
        <v>1124</v>
      </c>
      <c r="AK2940" s="60" t="s">
        <v>1124</v>
      </c>
      <c r="AL2940" s="60" t="s">
        <v>1124</v>
      </c>
      <c r="AM2940" s="60" t="s">
        <v>1124</v>
      </c>
      <c r="AN2940" s="60" t="s">
        <v>1124</v>
      </c>
      <c r="AO2940" s="60"/>
      <c r="AP2940" s="35" t="s">
        <v>1857</v>
      </c>
      <c r="AQ2940" s="377">
        <v>0</v>
      </c>
      <c r="AR2940" s="378">
        <v>0</v>
      </c>
      <c r="AS2940" s="377">
        <v>0</v>
      </c>
      <c r="AT2940" s="378">
        <v>0</v>
      </c>
      <c r="AU2940" s="377">
        <v>0</v>
      </c>
      <c r="AV2940" s="377">
        <v>0</v>
      </c>
      <c r="AW2940" s="377">
        <v>0</v>
      </c>
      <c r="AX2940">
        <v>0</v>
      </c>
      <c r="AY2940">
        <v>0</v>
      </c>
    </row>
    <row r="2941" spans="1:54" ht="15.75" hidden="1" customHeight="1" x14ac:dyDescent="0.2">
      <c r="A2941" s="46">
        <v>2954</v>
      </c>
      <c r="B2941" s="258" t="s">
        <v>14257</v>
      </c>
      <c r="C2941" t="s">
        <v>1128</v>
      </c>
      <c r="D2941" t="s">
        <v>2189</v>
      </c>
      <c r="E2941" t="s">
        <v>2504</v>
      </c>
      <c r="F2941" s="29" t="s">
        <v>3289</v>
      </c>
      <c r="G2941" s="47">
        <v>19</v>
      </c>
      <c r="H2941" t="s">
        <v>2563</v>
      </c>
      <c r="I2941">
        <v>1</v>
      </c>
      <c r="J2941" t="s">
        <v>15850</v>
      </c>
      <c r="K2941" t="s">
        <v>1511</v>
      </c>
      <c r="L2941" t="s">
        <v>14258</v>
      </c>
      <c r="M2941" t="s">
        <v>2219</v>
      </c>
      <c r="N2941" s="34">
        <v>0</v>
      </c>
      <c r="O2941" s="34" t="s">
        <v>180</v>
      </c>
      <c r="P2941" s="34" t="s">
        <v>188</v>
      </c>
      <c r="Q2941" s="34" t="s">
        <v>958</v>
      </c>
      <c r="R2941" s="34" t="s">
        <v>964</v>
      </c>
      <c r="S2941" s="48" t="s">
        <v>1123</v>
      </c>
      <c r="T2941" s="13" t="s">
        <v>122</v>
      </c>
      <c r="U2941" s="12" t="s">
        <v>122</v>
      </c>
      <c r="V2941" s="12" t="s">
        <v>1863</v>
      </c>
      <c r="W2941" s="12" t="s">
        <v>122</v>
      </c>
      <c r="X2941" s="14" t="str">
        <f t="shared" si="45"/>
        <v>В</v>
      </c>
      <c r="Y2941" s="271">
        <f>Таблица1[[#This Row],[ID_intellix]]</f>
        <v>2954</v>
      </c>
      <c r="Z2941" s="269" t="s">
        <v>122</v>
      </c>
      <c r="AA2941" s="145">
        <f>IF(OR(Таблица1[[#This Row],[CARDIO_report]]&lt;&gt;0,Таблица1[[#This Row],[AI COMBO_report]]&lt;&gt;0,Таблица1[[#This Row],[OTC_report]]&lt;&gt;0),1,0)</f>
        <v>1</v>
      </c>
      <c r="AB2941" s="60" t="s">
        <v>1124</v>
      </c>
      <c r="AC2941" s="60" t="s">
        <v>1124</v>
      </c>
      <c r="AD2941" s="60" t="s">
        <v>1124</v>
      </c>
      <c r="AE2941" s="89" t="s">
        <v>1857</v>
      </c>
      <c r="AF2941" s="89"/>
      <c r="AG2941" s="89" t="s">
        <v>1145</v>
      </c>
      <c r="AH2941" s="89">
        <v>200</v>
      </c>
      <c r="AI2941" s="89" t="s">
        <v>1145</v>
      </c>
      <c r="AJ2941" s="89">
        <v>143</v>
      </c>
      <c r="AK2941" s="89" t="s">
        <v>1414</v>
      </c>
      <c r="AL2941" s="89">
        <v>220</v>
      </c>
      <c r="AM2941" s="89" t="s">
        <v>1145</v>
      </c>
      <c r="AN2941" s="89">
        <v>185</v>
      </c>
      <c r="AP2941" s="35" t="s">
        <v>1917</v>
      </c>
      <c r="AQ2941" s="377">
        <v>0</v>
      </c>
      <c r="AR2941" s="378">
        <v>0</v>
      </c>
      <c r="AS2941" s="377">
        <v>0</v>
      </c>
      <c r="AT2941" s="378">
        <v>0</v>
      </c>
      <c r="AU2941" s="377">
        <v>0</v>
      </c>
      <c r="AV2941" s="377">
        <v>0</v>
      </c>
      <c r="AW2941" s="377">
        <v>0</v>
      </c>
      <c r="AX2941" s="2" t="s">
        <v>6343</v>
      </c>
      <c r="AY2941" s="2">
        <v>0</v>
      </c>
      <c r="AZ2941" s="2" t="s">
        <v>6344</v>
      </c>
      <c r="BB2941" s="2" t="s">
        <v>6344</v>
      </c>
    </row>
    <row r="2942" spans="1:54" ht="15.75" hidden="1" customHeight="1" x14ac:dyDescent="0.2">
      <c r="A2942" s="46">
        <v>582</v>
      </c>
      <c r="B2942" s="258" t="s">
        <v>7999</v>
      </c>
      <c r="C2942" t="s">
        <v>1128</v>
      </c>
      <c r="D2942" t="s">
        <v>1515</v>
      </c>
      <c r="E2942" t="s">
        <v>1821</v>
      </c>
      <c r="F2942" s="29" t="s">
        <v>2194</v>
      </c>
      <c r="G2942" s="53">
        <v>97</v>
      </c>
      <c r="H2942" t="s">
        <v>2194</v>
      </c>
      <c r="I2942">
        <v>1</v>
      </c>
      <c r="J2942" t="s">
        <v>8000</v>
      </c>
      <c r="K2942" t="s">
        <v>1511</v>
      </c>
      <c r="L2942" t="s">
        <v>8001</v>
      </c>
      <c r="M2942" t="s">
        <v>2219</v>
      </c>
      <c r="N2942" s="34" t="s">
        <v>373</v>
      </c>
      <c r="O2942" s="34" t="s">
        <v>180</v>
      </c>
      <c r="P2942" s="34" t="s">
        <v>188</v>
      </c>
      <c r="Q2942" s="34" t="s">
        <v>958</v>
      </c>
      <c r="R2942" s="34" t="s">
        <v>964</v>
      </c>
      <c r="S2942" s="48" t="s">
        <v>1123</v>
      </c>
      <c r="T2942" s="13" t="s">
        <v>1863</v>
      </c>
      <c r="U2942" s="12" t="s">
        <v>122</v>
      </c>
      <c r="V2942" s="12" t="s">
        <v>122</v>
      </c>
      <c r="W2942" s="12" t="s">
        <v>122</v>
      </c>
      <c r="X2942" s="14" t="str">
        <f t="shared" si="45"/>
        <v>В</v>
      </c>
      <c r="Y2942" s="271">
        <f>Таблица1[[#This Row],[ID_intellix]]</f>
        <v>582</v>
      </c>
      <c r="Z2942" s="269" t="s">
        <v>122</v>
      </c>
      <c r="AA2942" s="145">
        <f>IF(OR(Таблица1[[#This Row],[CARDIO_report]]&lt;&gt;0,Таблица1[[#This Row],[AI COMBO_report]]&lt;&gt;0,Таблица1[[#This Row],[OTC_report]]&lt;&gt;0),1,0)</f>
        <v>1</v>
      </c>
      <c r="AB2942" s="60" t="s">
        <v>1124</v>
      </c>
      <c r="AC2942" s="60" t="s">
        <v>1124</v>
      </c>
      <c r="AD2942" s="60" t="s">
        <v>1124</v>
      </c>
      <c r="AE2942" s="60" t="s">
        <v>1124</v>
      </c>
      <c r="AF2942" s="60"/>
      <c r="AG2942" s="60" t="s">
        <v>1124</v>
      </c>
      <c r="AH2942" s="60" t="s">
        <v>1124</v>
      </c>
      <c r="AI2942" s="60" t="s">
        <v>1124</v>
      </c>
      <c r="AJ2942" s="60" t="s">
        <v>1124</v>
      </c>
      <c r="AK2942" s="60" t="s">
        <v>1124</v>
      </c>
      <c r="AL2942" s="60" t="s">
        <v>1124</v>
      </c>
      <c r="AM2942" s="60" t="s">
        <v>1124</v>
      </c>
      <c r="AN2942" s="60" t="s">
        <v>1124</v>
      </c>
      <c r="AO2942" s="60"/>
      <c r="AP2942" s="35" t="s">
        <v>1917</v>
      </c>
      <c r="AQ2942" s="377">
        <v>0</v>
      </c>
      <c r="AR2942" s="378">
        <v>0</v>
      </c>
      <c r="AS2942" s="377">
        <v>0</v>
      </c>
      <c r="AT2942" s="378">
        <v>0</v>
      </c>
      <c r="AU2942" s="377">
        <v>0</v>
      </c>
      <c r="AV2942" s="377">
        <v>0</v>
      </c>
      <c r="AW2942" s="377">
        <v>0</v>
      </c>
      <c r="AX2942">
        <v>0</v>
      </c>
      <c r="AY2942">
        <v>0</v>
      </c>
    </row>
    <row r="2943" spans="1:54" ht="15.75" hidden="1" customHeight="1" x14ac:dyDescent="0.2">
      <c r="A2943" s="46">
        <v>1602</v>
      </c>
      <c r="B2943" s="258" t="s">
        <v>8002</v>
      </c>
      <c r="C2943" t="s">
        <v>1128</v>
      </c>
      <c r="D2943" t="s">
        <v>1515</v>
      </c>
      <c r="E2943" t="s">
        <v>1821</v>
      </c>
      <c r="F2943" s="29" t="s">
        <v>2194</v>
      </c>
      <c r="G2943" s="53" t="s">
        <v>8003</v>
      </c>
      <c r="H2943" t="s">
        <v>2194</v>
      </c>
      <c r="I2943">
        <v>1</v>
      </c>
      <c r="J2943" t="s">
        <v>8004</v>
      </c>
      <c r="K2943" t="s">
        <v>1511</v>
      </c>
      <c r="L2943" t="s">
        <v>8005</v>
      </c>
      <c r="M2943" t="s">
        <v>2219</v>
      </c>
      <c r="N2943" s="34">
        <v>0</v>
      </c>
      <c r="O2943" s="34" t="s">
        <v>180</v>
      </c>
      <c r="P2943" s="34">
        <v>0</v>
      </c>
      <c r="Q2943" s="34" t="s">
        <v>958</v>
      </c>
      <c r="R2943" s="34">
        <v>0</v>
      </c>
      <c r="S2943" s="48" t="s">
        <v>1123</v>
      </c>
      <c r="T2943" s="13" t="s">
        <v>1863</v>
      </c>
      <c r="U2943" s="12" t="s">
        <v>1863</v>
      </c>
      <c r="V2943" s="12" t="s">
        <v>122</v>
      </c>
      <c r="W2943" s="12" t="s">
        <v>122</v>
      </c>
      <c r="X2943" s="14" t="str">
        <f t="shared" si="45"/>
        <v>А</v>
      </c>
      <c r="Y2943" s="271">
        <f>Таблица1[[#This Row],[ID_intellix]]</f>
        <v>1602</v>
      </c>
      <c r="Z2943" s="269" t="s">
        <v>1863</v>
      </c>
      <c r="AA2943" s="145">
        <f>IF(OR(Таблица1[[#This Row],[CARDIO_report]]&lt;&gt;0,Таблица1[[#This Row],[AI COMBO_report]]&lt;&gt;0,Таблица1[[#This Row],[OTC_report]]&lt;&gt;0),1,0)</f>
        <v>0</v>
      </c>
      <c r="AB2943" s="60" t="s">
        <v>1124</v>
      </c>
      <c r="AC2943" s="60" t="s">
        <v>1124</v>
      </c>
      <c r="AD2943" s="60" t="s">
        <v>1124</v>
      </c>
      <c r="AE2943" s="60" t="s">
        <v>1124</v>
      </c>
      <c r="AF2943" s="60"/>
      <c r="AG2943" s="60" t="s">
        <v>1124</v>
      </c>
      <c r="AH2943" s="60" t="s">
        <v>1124</v>
      </c>
      <c r="AI2943" s="60" t="s">
        <v>1124</v>
      </c>
      <c r="AJ2943" s="60" t="s">
        <v>1124</v>
      </c>
      <c r="AK2943" s="60" t="s">
        <v>1124</v>
      </c>
      <c r="AL2943" s="60" t="s">
        <v>1124</v>
      </c>
      <c r="AM2943" s="60" t="s">
        <v>1124</v>
      </c>
      <c r="AN2943" s="60" t="s">
        <v>1124</v>
      </c>
      <c r="AO2943" s="60"/>
      <c r="AP2943" s="35" t="s">
        <v>1917</v>
      </c>
      <c r="AQ2943" s="377">
        <v>0</v>
      </c>
      <c r="AR2943" s="378">
        <v>0</v>
      </c>
      <c r="AS2943" s="377">
        <v>0</v>
      </c>
      <c r="AT2943" s="378">
        <v>0</v>
      </c>
      <c r="AU2943" s="377">
        <v>0</v>
      </c>
      <c r="AV2943" s="377">
        <v>0</v>
      </c>
      <c r="AW2943" s="377">
        <v>0</v>
      </c>
      <c r="AX2943">
        <v>0</v>
      </c>
      <c r="AY2943">
        <v>0</v>
      </c>
    </row>
    <row r="2944" spans="1:54" ht="15.75" hidden="1" customHeight="1" x14ac:dyDescent="0.2">
      <c r="A2944" s="46">
        <v>3145</v>
      </c>
      <c r="B2944" s="258" t="s">
        <v>8006</v>
      </c>
      <c r="C2944" t="s">
        <v>1128</v>
      </c>
      <c r="D2944" t="s">
        <v>1515</v>
      </c>
      <c r="E2944" t="s">
        <v>1821</v>
      </c>
      <c r="F2944" s="29" t="s">
        <v>2194</v>
      </c>
      <c r="G2944" s="53" t="s">
        <v>8007</v>
      </c>
      <c r="H2944" t="s">
        <v>2194</v>
      </c>
      <c r="I2944">
        <v>1</v>
      </c>
      <c r="J2944" t="s">
        <v>8008</v>
      </c>
      <c r="K2944" t="s">
        <v>1511</v>
      </c>
      <c r="L2944" t="s">
        <v>8009</v>
      </c>
      <c r="M2944" t="s">
        <v>2219</v>
      </c>
      <c r="N2944" s="34">
        <v>0</v>
      </c>
      <c r="O2944" s="34" t="s">
        <v>180</v>
      </c>
      <c r="P2944" s="34" t="s">
        <v>188</v>
      </c>
      <c r="Q2944" s="34" t="s">
        <v>958</v>
      </c>
      <c r="R2944" s="34" t="s">
        <v>964</v>
      </c>
      <c r="S2944" s="48" t="s">
        <v>1123</v>
      </c>
      <c r="T2944" s="13" t="s">
        <v>122</v>
      </c>
      <c r="U2944" s="12" t="s">
        <v>122</v>
      </c>
      <c r="V2944" s="12" t="s">
        <v>122</v>
      </c>
      <c r="W2944" s="12" t="s">
        <v>122</v>
      </c>
      <c r="X2944" s="14" t="str">
        <f t="shared" si="45"/>
        <v>С</v>
      </c>
      <c r="Y2944" s="271">
        <f>Таблица1[[#This Row],[ID_intellix]]</f>
        <v>3145</v>
      </c>
      <c r="Z2944" s="269" t="s">
        <v>122</v>
      </c>
      <c r="AA2944" s="145">
        <f>IF(OR(Таблица1[[#This Row],[CARDIO_report]]&lt;&gt;0,Таблица1[[#This Row],[AI COMBO_report]]&lt;&gt;0,Таблица1[[#This Row],[OTC_report]]&lt;&gt;0),1,0)</f>
        <v>1</v>
      </c>
      <c r="AB2944" s="60" t="s">
        <v>1124</v>
      </c>
      <c r="AC2944" s="60" t="s">
        <v>1124</v>
      </c>
      <c r="AD2944" s="60" t="s">
        <v>1124</v>
      </c>
      <c r="AE2944" s="60" t="s">
        <v>1124</v>
      </c>
      <c r="AF2944" s="60"/>
      <c r="AG2944" s="60" t="s">
        <v>1124</v>
      </c>
      <c r="AH2944" s="60" t="s">
        <v>1124</v>
      </c>
      <c r="AI2944" s="60" t="s">
        <v>1124</v>
      </c>
      <c r="AJ2944" s="60" t="s">
        <v>1124</v>
      </c>
      <c r="AK2944" s="60" t="s">
        <v>1124</v>
      </c>
      <c r="AL2944" s="60" t="s">
        <v>1124</v>
      </c>
      <c r="AM2944" s="60" t="s">
        <v>1124</v>
      </c>
      <c r="AN2944" s="60" t="s">
        <v>1124</v>
      </c>
      <c r="AO2944" s="60"/>
      <c r="AP2944" s="35" t="s">
        <v>1825</v>
      </c>
      <c r="AQ2944" s="377">
        <v>0</v>
      </c>
      <c r="AR2944" s="378">
        <v>0</v>
      </c>
      <c r="AS2944" s="377">
        <v>0</v>
      </c>
      <c r="AT2944" s="378">
        <v>0</v>
      </c>
      <c r="AU2944" s="377">
        <v>0</v>
      </c>
      <c r="AV2944" s="377">
        <v>0</v>
      </c>
      <c r="AW2944" s="377">
        <v>0</v>
      </c>
      <c r="AX2944">
        <v>0</v>
      </c>
      <c r="AY2944">
        <v>0</v>
      </c>
    </row>
    <row r="2945" spans="1:54" ht="15.75" hidden="1" customHeight="1" x14ac:dyDescent="0.2">
      <c r="A2945" s="46">
        <v>964</v>
      </c>
      <c r="B2945" s="258" t="s">
        <v>14314</v>
      </c>
      <c r="C2945" t="s">
        <v>1128</v>
      </c>
      <c r="D2945" t="s">
        <v>1515</v>
      </c>
      <c r="E2945" t="s">
        <v>2504</v>
      </c>
      <c r="F2945" s="29" t="s">
        <v>3401</v>
      </c>
      <c r="G2945" s="47">
        <v>2</v>
      </c>
      <c r="H2945" t="s">
        <v>3300</v>
      </c>
      <c r="I2945">
        <v>1</v>
      </c>
      <c r="J2945" t="s">
        <v>14315</v>
      </c>
      <c r="K2945" t="s">
        <v>1511</v>
      </c>
      <c r="L2945" t="s">
        <v>14316</v>
      </c>
      <c r="M2945" t="s">
        <v>2219</v>
      </c>
      <c r="N2945" s="34" t="s">
        <v>373</v>
      </c>
      <c r="O2945" s="34" t="s">
        <v>180</v>
      </c>
      <c r="P2945" s="34" t="s">
        <v>188</v>
      </c>
      <c r="Q2945" s="34" t="s">
        <v>958</v>
      </c>
      <c r="R2945" s="34" t="s">
        <v>964</v>
      </c>
      <c r="S2945" s="48" t="s">
        <v>1123</v>
      </c>
      <c r="T2945" s="13" t="s">
        <v>1863</v>
      </c>
      <c r="U2945" s="12" t="s">
        <v>122</v>
      </c>
      <c r="V2945" s="12" t="s">
        <v>1863</v>
      </c>
      <c r="W2945" s="12" t="s">
        <v>122</v>
      </c>
      <c r="X2945" s="14" t="str">
        <f t="shared" si="45"/>
        <v>А</v>
      </c>
      <c r="Y2945" s="271">
        <f>Таблица1[[#This Row],[ID_intellix]]</f>
        <v>964</v>
      </c>
      <c r="Z2945" s="269" t="s">
        <v>122</v>
      </c>
      <c r="AA2945" s="145">
        <f>IF(OR(Таблица1[[#This Row],[CARDIO_report]]&lt;&gt;0,Таблица1[[#This Row],[AI COMBO_report]]&lt;&gt;0,Таблица1[[#This Row],[OTC_report]]&lt;&gt;0),1,0)</f>
        <v>1</v>
      </c>
      <c r="AB2945" s="60" t="s">
        <v>1124</v>
      </c>
      <c r="AC2945" s="60" t="s">
        <v>1124</v>
      </c>
      <c r="AD2945" s="60" t="s">
        <v>1124</v>
      </c>
      <c r="AE2945" s="60" t="s">
        <v>1124</v>
      </c>
      <c r="AF2945" s="60"/>
      <c r="AG2945" s="89" t="s">
        <v>1414</v>
      </c>
      <c r="AH2945" s="89">
        <v>468</v>
      </c>
      <c r="AI2945" s="89" t="s">
        <v>1414</v>
      </c>
      <c r="AJ2945" s="89">
        <v>397</v>
      </c>
      <c r="AK2945" s="89" t="s">
        <v>2516</v>
      </c>
      <c r="AL2945" s="89">
        <v>286</v>
      </c>
      <c r="AM2945" s="89" t="s">
        <v>2516</v>
      </c>
      <c r="AN2945" s="89">
        <v>273</v>
      </c>
      <c r="AP2945" s="35" t="s">
        <v>1917</v>
      </c>
      <c r="AQ2945" s="377">
        <v>0</v>
      </c>
      <c r="AR2945" s="378">
        <v>0</v>
      </c>
      <c r="AS2945" s="377">
        <v>0</v>
      </c>
      <c r="AT2945" s="378">
        <v>0</v>
      </c>
      <c r="AU2945" s="377">
        <v>0</v>
      </c>
      <c r="AV2945" s="377">
        <v>0</v>
      </c>
      <c r="AW2945" s="377">
        <v>0</v>
      </c>
      <c r="AX2945">
        <v>0</v>
      </c>
      <c r="AY2945">
        <v>0</v>
      </c>
      <c r="BA2945" s="2" t="s">
        <v>15961</v>
      </c>
    </row>
    <row r="2946" spans="1:54" ht="15.75" hidden="1" customHeight="1" x14ac:dyDescent="0.2">
      <c r="A2946" s="46">
        <v>7972</v>
      </c>
      <c r="B2946" s="258" t="s">
        <v>14550</v>
      </c>
      <c r="C2946" t="s">
        <v>1128</v>
      </c>
      <c r="D2946" t="s">
        <v>1515</v>
      </c>
      <c r="E2946" t="s">
        <v>2504</v>
      </c>
      <c r="F2946" s="29" t="s">
        <v>3159</v>
      </c>
      <c r="G2946" s="396">
        <v>74</v>
      </c>
      <c r="H2946" t="s">
        <v>1140</v>
      </c>
      <c r="I2946">
        <v>1</v>
      </c>
      <c r="J2946" t="s">
        <v>14551</v>
      </c>
      <c r="K2946" t="s">
        <v>1511</v>
      </c>
      <c r="L2946" t="s">
        <v>14552</v>
      </c>
      <c r="M2946" t="s">
        <v>2219</v>
      </c>
      <c r="N2946" s="34">
        <v>0</v>
      </c>
      <c r="O2946" s="34" t="s">
        <v>180</v>
      </c>
      <c r="P2946" s="34">
        <v>0</v>
      </c>
      <c r="Q2946" s="34" t="s">
        <v>958</v>
      </c>
      <c r="R2946" s="34" t="s">
        <v>964</v>
      </c>
      <c r="S2946" s="48" t="s">
        <v>1123</v>
      </c>
      <c r="T2946" s="13" t="s">
        <v>122</v>
      </c>
      <c r="U2946" s="12" t="s">
        <v>122</v>
      </c>
      <c r="V2946" s="12" t="s">
        <v>122</v>
      </c>
      <c r="W2946" s="12" t="s">
        <v>122</v>
      </c>
      <c r="X2946" s="14" t="str">
        <f t="shared" si="45"/>
        <v>С</v>
      </c>
      <c r="Y2946" s="271">
        <f>Таблица1[[#This Row],[ID_intellix]]</f>
        <v>7972</v>
      </c>
      <c r="Z2946" s="269" t="s">
        <v>122</v>
      </c>
      <c r="AA2946" s="145">
        <f>IF(OR(Таблица1[[#This Row],[CARDIO_report]]&lt;&gt;0,Таблица1[[#This Row],[AI COMBO_report]]&lt;&gt;0,Таблица1[[#This Row],[OTC_report]]&lt;&gt;0),1,0)</f>
        <v>1</v>
      </c>
      <c r="AB2946" s="60" t="s">
        <v>2602</v>
      </c>
      <c r="AC2946" s="60" t="s">
        <v>2602</v>
      </c>
      <c r="AD2946" s="60" t="s">
        <v>1124</v>
      </c>
      <c r="AE2946" s="60" t="s">
        <v>1124</v>
      </c>
      <c r="AF2946" s="60"/>
      <c r="AG2946" s="89" t="s">
        <v>1437</v>
      </c>
      <c r="AH2946" s="89">
        <v>36</v>
      </c>
      <c r="AI2946" s="89" t="s">
        <v>1437</v>
      </c>
      <c r="AJ2946" s="89">
        <v>35</v>
      </c>
      <c r="AK2946" s="89" t="s">
        <v>1437</v>
      </c>
      <c r="AL2946" s="89">
        <v>38</v>
      </c>
      <c r="AM2946" s="89" t="s">
        <v>1437</v>
      </c>
      <c r="AN2946" s="89">
        <v>79</v>
      </c>
      <c r="AP2946" s="35" t="s">
        <v>1825</v>
      </c>
      <c r="AQ2946" s="377">
        <v>0</v>
      </c>
      <c r="AR2946" s="378">
        <v>0</v>
      </c>
      <c r="AS2946" s="377">
        <v>0</v>
      </c>
      <c r="AT2946" s="378">
        <v>0</v>
      </c>
      <c r="AU2946" s="377">
        <v>0</v>
      </c>
      <c r="AV2946" s="377">
        <v>0</v>
      </c>
      <c r="AW2946" s="377">
        <v>0</v>
      </c>
      <c r="AX2946">
        <v>0</v>
      </c>
      <c r="AY2946">
        <v>0</v>
      </c>
    </row>
    <row r="2947" spans="1:54" ht="15.75" hidden="1" customHeight="1" x14ac:dyDescent="0.2">
      <c r="A2947" s="46">
        <v>8062</v>
      </c>
      <c r="B2947" s="258" t="s">
        <v>14632</v>
      </c>
      <c r="C2947" t="s">
        <v>1128</v>
      </c>
      <c r="D2947" t="s">
        <v>1515</v>
      </c>
      <c r="E2947" t="s">
        <v>2504</v>
      </c>
      <c r="F2947" s="29" t="s">
        <v>3134</v>
      </c>
      <c r="G2947" s="53" t="s">
        <v>8987</v>
      </c>
      <c r="H2947" t="s">
        <v>3134</v>
      </c>
      <c r="I2947">
        <v>1</v>
      </c>
      <c r="J2947" t="s">
        <v>14633</v>
      </c>
      <c r="K2947" t="s">
        <v>1511</v>
      </c>
      <c r="L2947" t="s">
        <v>3214</v>
      </c>
      <c r="M2947" t="s">
        <v>2219</v>
      </c>
      <c r="N2947" s="34">
        <v>0</v>
      </c>
      <c r="O2947" s="34" t="s">
        <v>180</v>
      </c>
      <c r="P2947" s="34" t="s">
        <v>188</v>
      </c>
      <c r="Q2947" s="34" t="s">
        <v>958</v>
      </c>
      <c r="R2947" s="34" t="s">
        <v>964</v>
      </c>
      <c r="S2947" s="48" t="s">
        <v>1123</v>
      </c>
      <c r="T2947" s="13" t="s">
        <v>122</v>
      </c>
      <c r="U2947" s="12" t="s">
        <v>122</v>
      </c>
      <c r="V2947" s="12" t="s">
        <v>122</v>
      </c>
      <c r="W2947" s="12" t="s">
        <v>122</v>
      </c>
      <c r="X2947" s="14" t="str">
        <f t="shared" ref="X2947:X3010" si="46">IF(COUNTIF(T2947:W2947,"да")=0,"С",IF(COUNTIF(T2947:W2947,"да")=1,"В","А"))</f>
        <v>С</v>
      </c>
      <c r="Y2947" s="271">
        <f>Таблица1[[#This Row],[ID_intellix]]</f>
        <v>8062</v>
      </c>
      <c r="Z2947" s="269" t="s">
        <v>122</v>
      </c>
      <c r="AA2947" s="145">
        <f>IF(OR(Таблица1[[#This Row],[CARDIO_report]]&lt;&gt;0,Таблица1[[#This Row],[AI COMBO_report]]&lt;&gt;0,Таблица1[[#This Row],[OTC_report]]&lt;&gt;0),1,0)</f>
        <v>1</v>
      </c>
      <c r="AB2947" s="60" t="s">
        <v>1124</v>
      </c>
      <c r="AC2947" s="60" t="s">
        <v>1124</v>
      </c>
      <c r="AD2947" s="60" t="s">
        <v>1124</v>
      </c>
      <c r="AE2947" s="60" t="s">
        <v>1124</v>
      </c>
      <c r="AF2947" s="60"/>
      <c r="AG2947" s="89" t="s">
        <v>1437</v>
      </c>
      <c r="AH2947" s="89">
        <v>193</v>
      </c>
      <c r="AI2947" s="89" t="s">
        <v>1437</v>
      </c>
      <c r="AJ2947" s="89">
        <v>49</v>
      </c>
      <c r="AK2947" s="89" t="s">
        <v>1437</v>
      </c>
      <c r="AL2947" s="89">
        <v>222</v>
      </c>
      <c r="AM2947" s="89" t="s">
        <v>1437</v>
      </c>
      <c r="AN2947" s="89">
        <v>249</v>
      </c>
      <c r="AP2947" s="35" t="s">
        <v>1825</v>
      </c>
      <c r="AQ2947" s="377">
        <v>0</v>
      </c>
      <c r="AR2947" s="378">
        <v>0</v>
      </c>
      <c r="AS2947" s="377">
        <v>0</v>
      </c>
      <c r="AT2947" s="378">
        <v>0</v>
      </c>
      <c r="AU2947" s="377">
        <v>0</v>
      </c>
      <c r="AV2947" s="377">
        <v>0</v>
      </c>
      <c r="AW2947" s="377">
        <v>0</v>
      </c>
      <c r="AX2947">
        <v>0</v>
      </c>
      <c r="AY2947">
        <v>0</v>
      </c>
    </row>
    <row r="2948" spans="1:54" ht="15.75" hidden="1" customHeight="1" x14ac:dyDescent="0.2">
      <c r="A2948" s="46">
        <v>7918</v>
      </c>
      <c r="B2948" s="258" t="s">
        <v>14634</v>
      </c>
      <c r="C2948" t="s">
        <v>1128</v>
      </c>
      <c r="D2948" t="s">
        <v>2189</v>
      </c>
      <c r="E2948" t="s">
        <v>2504</v>
      </c>
      <c r="F2948" s="29" t="s">
        <v>9526</v>
      </c>
      <c r="G2948" s="53" t="s">
        <v>3692</v>
      </c>
      <c r="H2948" t="s">
        <v>9527</v>
      </c>
      <c r="I2948">
        <v>1</v>
      </c>
      <c r="J2948" t="s">
        <v>14635</v>
      </c>
      <c r="K2948" t="s">
        <v>1511</v>
      </c>
      <c r="L2948" t="s">
        <v>14636</v>
      </c>
      <c r="M2948" t="s">
        <v>2219</v>
      </c>
      <c r="N2948" s="34">
        <v>0</v>
      </c>
      <c r="O2948" s="34" t="s">
        <v>180</v>
      </c>
      <c r="P2948" s="34" t="s">
        <v>188</v>
      </c>
      <c r="Q2948" s="34" t="s">
        <v>958</v>
      </c>
      <c r="R2948" s="34">
        <v>0</v>
      </c>
      <c r="S2948" s="48" t="s">
        <v>1123</v>
      </c>
      <c r="T2948" s="13" t="s">
        <v>122</v>
      </c>
      <c r="U2948" s="12" t="s">
        <v>122</v>
      </c>
      <c r="V2948" s="12" t="s">
        <v>122</v>
      </c>
      <c r="W2948" s="12" t="s">
        <v>122</v>
      </c>
      <c r="X2948" s="14" t="str">
        <f t="shared" si="46"/>
        <v>С</v>
      </c>
      <c r="Y2948" s="271">
        <f>Таблица1[[#This Row],[ID_intellix]]</f>
        <v>7918</v>
      </c>
      <c r="Z2948" s="269" t="s">
        <v>122</v>
      </c>
      <c r="AA2948" s="145">
        <f>IF(OR(Таблица1[[#This Row],[CARDIO_report]]&lt;&gt;0,Таблица1[[#This Row],[AI COMBO_report]]&lt;&gt;0,Таблица1[[#This Row],[OTC_report]]&lt;&gt;0),1,0)</f>
        <v>1</v>
      </c>
      <c r="AB2948" s="60" t="s">
        <v>1124</v>
      </c>
      <c r="AC2948" s="60" t="s">
        <v>1124</v>
      </c>
      <c r="AD2948" s="60" t="s">
        <v>1124</v>
      </c>
      <c r="AE2948" s="60" t="s">
        <v>1124</v>
      </c>
      <c r="AF2948" s="60"/>
      <c r="AG2948" s="89" t="s">
        <v>1437</v>
      </c>
      <c r="AH2948" s="89">
        <v>11</v>
      </c>
      <c r="AI2948" s="89" t="s">
        <v>1437</v>
      </c>
      <c r="AJ2948" s="89">
        <v>30</v>
      </c>
      <c r="AK2948" s="89" t="s">
        <v>1437</v>
      </c>
      <c r="AL2948" s="89">
        <v>22</v>
      </c>
      <c r="AM2948" s="89" t="s">
        <v>1437</v>
      </c>
      <c r="AN2948" s="89">
        <v>32</v>
      </c>
      <c r="AP2948" s="35" t="s">
        <v>1825</v>
      </c>
      <c r="AQ2948" s="377">
        <v>0</v>
      </c>
      <c r="AR2948" s="378">
        <v>0</v>
      </c>
      <c r="AS2948" s="377">
        <v>0</v>
      </c>
      <c r="AT2948" s="378">
        <v>0</v>
      </c>
      <c r="AU2948" s="377">
        <v>0</v>
      </c>
      <c r="AV2948" s="377">
        <v>0</v>
      </c>
      <c r="AW2948" s="377">
        <v>0</v>
      </c>
      <c r="AX2948">
        <v>0</v>
      </c>
      <c r="AY2948">
        <v>0</v>
      </c>
    </row>
    <row r="2949" spans="1:54" ht="15.75" hidden="1" customHeight="1" x14ac:dyDescent="0.2">
      <c r="A2949" s="46">
        <v>8073</v>
      </c>
      <c r="B2949" s="258">
        <v>0</v>
      </c>
      <c r="C2949" t="s">
        <v>1128</v>
      </c>
      <c r="D2949" t="s">
        <v>1515</v>
      </c>
      <c r="E2949" t="s">
        <v>2504</v>
      </c>
      <c r="F2949" s="29" t="s">
        <v>3586</v>
      </c>
      <c r="G2949" s="53" t="s">
        <v>6578</v>
      </c>
      <c r="H2949" t="s">
        <v>3586</v>
      </c>
      <c r="I2949">
        <v>1</v>
      </c>
      <c r="J2949" t="s">
        <v>14818</v>
      </c>
      <c r="K2949" t="s">
        <v>1511</v>
      </c>
      <c r="L2949" t="s">
        <v>14819</v>
      </c>
      <c r="M2949" t="s">
        <v>2219</v>
      </c>
      <c r="N2949" s="34">
        <v>0</v>
      </c>
      <c r="O2949" s="34" t="s">
        <v>180</v>
      </c>
      <c r="P2949" s="34">
        <v>0</v>
      </c>
      <c r="Q2949" s="34" t="s">
        <v>958</v>
      </c>
      <c r="R2949" s="34">
        <v>0</v>
      </c>
      <c r="S2949" s="48" t="s">
        <v>1123</v>
      </c>
      <c r="T2949" s="13" t="s">
        <v>122</v>
      </c>
      <c r="U2949" s="12" t="s">
        <v>122</v>
      </c>
      <c r="V2949" s="12" t="s">
        <v>122</v>
      </c>
      <c r="W2949" s="12" t="s">
        <v>122</v>
      </c>
      <c r="X2949" s="14" t="str">
        <f t="shared" si="46"/>
        <v>С</v>
      </c>
      <c r="Y2949" s="271">
        <f>Таблица1[[#This Row],[ID_intellix]]</f>
        <v>8073</v>
      </c>
      <c r="Z2949" s="269" t="s">
        <v>122</v>
      </c>
      <c r="AA2949" s="145">
        <f>IF(OR(Таблица1[[#This Row],[CARDIO_report]]&lt;&gt;0,Таблица1[[#This Row],[AI COMBO_report]]&lt;&gt;0,Таблица1[[#This Row],[OTC_report]]&lt;&gt;0),1,0)</f>
        <v>0</v>
      </c>
      <c r="AB2949" s="60" t="s">
        <v>1124</v>
      </c>
      <c r="AC2949" s="60" t="s">
        <v>1124</v>
      </c>
      <c r="AD2949" s="60" t="s">
        <v>1124</v>
      </c>
      <c r="AE2949" s="60" t="s">
        <v>1124</v>
      </c>
      <c r="AF2949" s="60"/>
      <c r="AG2949" s="89" t="s">
        <v>1145</v>
      </c>
      <c r="AH2949" s="89">
        <v>574</v>
      </c>
      <c r="AI2949" s="89" t="s">
        <v>1145</v>
      </c>
      <c r="AJ2949" s="89">
        <v>574</v>
      </c>
      <c r="AK2949" s="89" t="s">
        <v>1145</v>
      </c>
      <c r="AL2949" s="89">
        <v>471</v>
      </c>
      <c r="AM2949" s="89" t="s">
        <v>1145</v>
      </c>
      <c r="AN2949" s="89">
        <v>424</v>
      </c>
      <c r="AP2949" s="35" t="s">
        <v>1825</v>
      </c>
      <c r="AQ2949" s="377">
        <v>0</v>
      </c>
      <c r="AR2949" s="378">
        <v>0</v>
      </c>
      <c r="AS2949" s="377">
        <v>0</v>
      </c>
      <c r="AT2949" s="378">
        <v>0</v>
      </c>
      <c r="AU2949" s="377">
        <v>0</v>
      </c>
      <c r="AV2949" s="377">
        <v>0</v>
      </c>
      <c r="AW2949" s="377">
        <v>0</v>
      </c>
      <c r="AX2949">
        <v>0</v>
      </c>
      <c r="AY2949">
        <v>0</v>
      </c>
    </row>
    <row r="2950" spans="1:54" ht="15.75" hidden="1" customHeight="1" x14ac:dyDescent="0.2">
      <c r="A2950" s="406">
        <v>8159</v>
      </c>
      <c r="B2950" s="258">
        <v>0</v>
      </c>
      <c r="C2950" t="s">
        <v>1128</v>
      </c>
      <c r="D2950" t="s">
        <v>1515</v>
      </c>
      <c r="E2950" t="s">
        <v>2504</v>
      </c>
      <c r="F2950" s="402" t="s">
        <v>3120</v>
      </c>
      <c r="G2950" s="53" t="s">
        <v>6578</v>
      </c>
      <c r="H2950" t="s">
        <v>3120</v>
      </c>
      <c r="I2950">
        <v>1</v>
      </c>
      <c r="J2950" s="403" t="s">
        <v>14809</v>
      </c>
      <c r="K2950" s="402" t="s">
        <v>1511</v>
      </c>
      <c r="L2950" s="402" t="s">
        <v>14810</v>
      </c>
      <c r="M2950" t="s">
        <v>2219</v>
      </c>
      <c r="N2950" s="34">
        <v>0</v>
      </c>
      <c r="O2950" s="34" t="s">
        <v>180</v>
      </c>
      <c r="P2950" s="34">
        <v>0</v>
      </c>
      <c r="Q2950" s="34" t="s">
        <v>958</v>
      </c>
      <c r="R2950" s="34">
        <v>0</v>
      </c>
      <c r="S2950" s="48" t="s">
        <v>1123</v>
      </c>
      <c r="T2950" s="13">
        <v>0</v>
      </c>
      <c r="U2950" s="12">
        <v>0</v>
      </c>
      <c r="V2950" s="12">
        <v>0</v>
      </c>
      <c r="W2950" s="12">
        <v>0</v>
      </c>
      <c r="X2950" s="14" t="str">
        <f t="shared" si="46"/>
        <v>С</v>
      </c>
      <c r="Y2950" s="271">
        <f>Таблица1[[#This Row],[ID_intellix]]</f>
        <v>8159</v>
      </c>
      <c r="Z2950" s="269" t="s">
        <v>122</v>
      </c>
      <c r="AA2950" s="145">
        <f>IF(OR(Таблица1[[#This Row],[CARDIO_report]]&lt;&gt;0,Таблица1[[#This Row],[AI COMBO_report]]&lt;&gt;0,Таблица1[[#This Row],[OTC_report]]&lt;&gt;0),1,0)</f>
        <v>0</v>
      </c>
      <c r="AE2950" s="60"/>
      <c r="AF2950" s="60"/>
      <c r="AP2950" s="35" t="e">
        <f>VLOOKUP(Таблица1[[#This Row],[ID_]],'[2]by FF'!$A:$Y,25,0)</f>
        <v>#N/A</v>
      </c>
      <c r="AT2950" s="378"/>
      <c r="AX2950">
        <v>0</v>
      </c>
      <c r="AY2950">
        <v>0</v>
      </c>
    </row>
    <row r="2951" spans="1:54" ht="15.75" hidden="1" customHeight="1" x14ac:dyDescent="0.2">
      <c r="A2951" s="399">
        <v>8190</v>
      </c>
      <c r="B2951" s="258">
        <v>0</v>
      </c>
      <c r="C2951" t="s">
        <v>1128</v>
      </c>
      <c r="D2951" t="s">
        <v>1509</v>
      </c>
      <c r="E2951" t="s">
        <v>2504</v>
      </c>
      <c r="F2951" s="402" t="s">
        <v>1157</v>
      </c>
      <c r="G2951" s="53" t="s">
        <v>8887</v>
      </c>
      <c r="H2951" t="s">
        <v>1158</v>
      </c>
      <c r="I2951">
        <v>1</v>
      </c>
      <c r="J2951" s="402" t="s">
        <v>14807</v>
      </c>
      <c r="K2951" s="402" t="s">
        <v>1511</v>
      </c>
      <c r="L2951" s="402" t="s">
        <v>14808</v>
      </c>
      <c r="M2951" t="s">
        <v>2219</v>
      </c>
      <c r="N2951" s="34">
        <v>0</v>
      </c>
      <c r="O2951" s="34" t="s">
        <v>180</v>
      </c>
      <c r="P2951" s="34">
        <v>0</v>
      </c>
      <c r="Q2951" s="34" t="s">
        <v>958</v>
      </c>
      <c r="R2951" s="34">
        <v>0</v>
      </c>
      <c r="S2951" s="48" t="s">
        <v>1123</v>
      </c>
      <c r="T2951" s="13"/>
      <c r="U2951" s="12"/>
      <c r="V2951" s="12"/>
      <c r="W2951" s="12"/>
      <c r="X2951" s="14" t="str">
        <f t="shared" si="46"/>
        <v>С</v>
      </c>
      <c r="Y2951" s="271">
        <f>Таблица1[[#This Row],[ID_intellix]]</f>
        <v>8190</v>
      </c>
      <c r="Z2951" s="269" t="s">
        <v>122</v>
      </c>
      <c r="AA2951" s="145">
        <f>IF(OR(Таблица1[[#This Row],[CARDIO_report]]&lt;&gt;0,Таблица1[[#This Row],[AI COMBO_report]]&lt;&gt;0,Таблица1[[#This Row],[OTC_report]]&lt;&gt;0),1,0)</f>
        <v>0</v>
      </c>
      <c r="AE2951" s="60"/>
      <c r="AF2951" s="60"/>
      <c r="AP2951" s="35" t="e">
        <f>VLOOKUP(Таблица1[[#This Row],[ID_]],'[2]by FF'!$A:$Y,25,0)</f>
        <v>#N/A</v>
      </c>
      <c r="AT2951" s="378"/>
    </row>
    <row r="2952" spans="1:54" ht="15.75" hidden="1" customHeight="1" x14ac:dyDescent="0.2">
      <c r="A2952" s="46">
        <v>8207</v>
      </c>
      <c r="B2952" s="258">
        <v>0</v>
      </c>
      <c r="C2952" t="s">
        <v>1128</v>
      </c>
      <c r="D2952" t="s">
        <v>1515</v>
      </c>
      <c r="E2952" t="s">
        <v>2504</v>
      </c>
      <c r="F2952" s="29" t="s">
        <v>2834</v>
      </c>
      <c r="G2952" s="53" t="s">
        <v>8130</v>
      </c>
      <c r="H2952" t="s">
        <v>2835</v>
      </c>
      <c r="I2952">
        <v>1</v>
      </c>
      <c r="J2952" t="s">
        <v>15950</v>
      </c>
      <c r="K2952" t="s">
        <v>1511</v>
      </c>
      <c r="L2952" t="s">
        <v>15953</v>
      </c>
      <c r="M2952" t="s">
        <v>2219</v>
      </c>
      <c r="N2952" s="34">
        <v>0</v>
      </c>
      <c r="O2952" s="34" t="s">
        <v>180</v>
      </c>
      <c r="P2952" s="34">
        <v>0</v>
      </c>
      <c r="Q2952" s="34" t="s">
        <v>958</v>
      </c>
      <c r="R2952" s="34">
        <v>0</v>
      </c>
      <c r="S2952" s="48" t="s">
        <v>1123</v>
      </c>
      <c r="T2952" s="13">
        <v>0</v>
      </c>
      <c r="U2952" s="12">
        <v>0</v>
      </c>
      <c r="V2952" s="12">
        <v>0</v>
      </c>
      <c r="W2952" s="12">
        <v>0</v>
      </c>
      <c r="X2952" s="14" t="str">
        <f t="shared" si="46"/>
        <v>С</v>
      </c>
      <c r="Y2952" s="271">
        <f>Таблица1[[#This Row],[ID_intellix]]</f>
        <v>8207</v>
      </c>
      <c r="Z2952" s="269" t="s">
        <v>122</v>
      </c>
      <c r="AA2952" s="145">
        <f>IF(OR(Таблица1[[#This Row],[CARDIO_report]]&lt;&gt;0,Таблица1[[#This Row],[AI COMBO_report]]&lt;&gt;0,Таблица1[[#This Row],[OTC_report]]&lt;&gt;0),1,0)</f>
        <v>0</v>
      </c>
      <c r="AE2952" s="60"/>
      <c r="AF2952" s="60"/>
      <c r="AP2952" s="35" t="e">
        <f>VLOOKUP(Таблица1[[#This Row],[ID_]],'[2]by FF'!$A:$Y,25,0)</f>
        <v>#N/A</v>
      </c>
      <c r="AT2952" s="378"/>
    </row>
    <row r="2953" spans="1:54" ht="15.75" hidden="1" customHeight="1" x14ac:dyDescent="0.2">
      <c r="A2953" s="46">
        <v>756</v>
      </c>
      <c r="B2953" s="258" t="s">
        <v>9516</v>
      </c>
      <c r="C2953" t="s">
        <v>1128</v>
      </c>
      <c r="D2953" t="s">
        <v>1528</v>
      </c>
      <c r="E2953" t="s">
        <v>2504</v>
      </c>
      <c r="F2953" s="29" t="s">
        <v>9513</v>
      </c>
      <c r="G2953" s="47" t="s">
        <v>2609</v>
      </c>
      <c r="H2953" t="s">
        <v>2610</v>
      </c>
      <c r="I2953">
        <v>1</v>
      </c>
      <c r="J2953" t="s">
        <v>9517</v>
      </c>
      <c r="K2953" t="s">
        <v>1175</v>
      </c>
      <c r="L2953" t="s">
        <v>9518</v>
      </c>
      <c r="M2953" t="s">
        <v>2202</v>
      </c>
      <c r="N2953" s="34">
        <v>0</v>
      </c>
      <c r="O2953" s="34" t="s">
        <v>123</v>
      </c>
      <c r="P2953" s="34" t="s">
        <v>131</v>
      </c>
      <c r="Q2953" s="34" t="s">
        <v>866</v>
      </c>
      <c r="R2953" s="34">
        <v>0</v>
      </c>
      <c r="S2953" s="48" t="s">
        <v>1123</v>
      </c>
      <c r="T2953" s="13" t="s">
        <v>1863</v>
      </c>
      <c r="U2953" s="12" t="s">
        <v>122</v>
      </c>
      <c r="V2953" s="12" t="s">
        <v>122</v>
      </c>
      <c r="W2953" s="12" t="s">
        <v>122</v>
      </c>
      <c r="X2953" s="14" t="str">
        <f t="shared" si="46"/>
        <v>В</v>
      </c>
      <c r="Y2953" s="271">
        <f>Таблица1[[#This Row],[ID_intellix]]</f>
        <v>756</v>
      </c>
      <c r="Z2953" s="269" t="s">
        <v>122</v>
      </c>
      <c r="AA2953" s="145">
        <f>IF(OR(Таблица1[[#This Row],[CARDIO_report]]&lt;&gt;0,Таблица1[[#This Row],[AI COMBO_report]]&lt;&gt;0,Таблица1[[#This Row],[OTC_report]]&lt;&gt;0),1,0)</f>
        <v>1</v>
      </c>
      <c r="AB2953" s="60" t="s">
        <v>1124</v>
      </c>
      <c r="AC2953" s="60" t="s">
        <v>1124</v>
      </c>
      <c r="AD2953" s="60" t="s">
        <v>1124</v>
      </c>
      <c r="AE2953" s="60" t="s">
        <v>1124</v>
      </c>
      <c r="AF2953" s="60"/>
      <c r="AG2953" s="89" t="s">
        <v>1145</v>
      </c>
      <c r="AH2953" s="89">
        <v>453</v>
      </c>
      <c r="AI2953" s="89" t="s">
        <v>1145</v>
      </c>
      <c r="AJ2953" s="89">
        <v>522</v>
      </c>
      <c r="AK2953" s="89" t="s">
        <v>1145</v>
      </c>
      <c r="AL2953" s="89">
        <v>531</v>
      </c>
      <c r="AM2953" s="89" t="s">
        <v>1145</v>
      </c>
      <c r="AN2953" s="89">
        <v>545</v>
      </c>
      <c r="AP2953" s="35" t="s">
        <v>1917</v>
      </c>
      <c r="AQ2953" s="377">
        <v>0</v>
      </c>
      <c r="AR2953" s="378">
        <v>0</v>
      </c>
      <c r="AS2953" s="377">
        <v>0</v>
      </c>
      <c r="AT2953" s="378">
        <v>0</v>
      </c>
      <c r="AU2953" s="377">
        <v>0</v>
      </c>
      <c r="AV2953" s="377">
        <v>0</v>
      </c>
      <c r="AW2953" s="377">
        <v>0</v>
      </c>
      <c r="AX2953">
        <v>0</v>
      </c>
      <c r="AY2953">
        <v>0</v>
      </c>
    </row>
    <row r="2954" spans="1:54" ht="15.75" hidden="1" customHeight="1" x14ac:dyDescent="0.2">
      <c r="A2954" s="46">
        <v>3634</v>
      </c>
      <c r="B2954" s="258" t="s">
        <v>9539</v>
      </c>
      <c r="C2954" t="s">
        <v>1128</v>
      </c>
      <c r="D2954" t="s">
        <v>1174</v>
      </c>
      <c r="E2954" t="s">
        <v>2504</v>
      </c>
      <c r="F2954" s="29" t="s">
        <v>9526</v>
      </c>
      <c r="G2954" s="47">
        <v>12</v>
      </c>
      <c r="H2954" t="s">
        <v>9527</v>
      </c>
      <c r="I2954">
        <v>1</v>
      </c>
      <c r="J2954" t="s">
        <v>9540</v>
      </c>
      <c r="K2954" t="s">
        <v>1175</v>
      </c>
      <c r="L2954" t="s">
        <v>9541</v>
      </c>
      <c r="M2954" t="s">
        <v>2202</v>
      </c>
      <c r="N2954" s="34">
        <v>0</v>
      </c>
      <c r="O2954" s="34" t="s">
        <v>123</v>
      </c>
      <c r="P2954" s="34">
        <v>0</v>
      </c>
      <c r="Q2954" s="34" t="s">
        <v>866</v>
      </c>
      <c r="R2954" s="34" t="s">
        <v>872</v>
      </c>
      <c r="S2954" s="48" t="s">
        <v>1123</v>
      </c>
      <c r="T2954" s="13" t="s">
        <v>122</v>
      </c>
      <c r="U2954" s="12" t="s">
        <v>122</v>
      </c>
      <c r="V2954" s="12" t="s">
        <v>122</v>
      </c>
      <c r="W2954" s="12" t="s">
        <v>122</v>
      </c>
      <c r="X2954" s="14" t="str">
        <f t="shared" si="46"/>
        <v>С</v>
      </c>
      <c r="Y2954" s="271">
        <f>Таблица1[[#This Row],[ID_intellix]]</f>
        <v>3634</v>
      </c>
      <c r="Z2954" s="269" t="s">
        <v>122</v>
      </c>
      <c r="AA2954" s="145">
        <f>IF(OR(Таблица1[[#This Row],[CARDIO_report]]&lt;&gt;0,Таблица1[[#This Row],[AI COMBO_report]]&lt;&gt;0,Таблица1[[#This Row],[OTC_report]]&lt;&gt;0),1,0)</f>
        <v>1</v>
      </c>
      <c r="AB2954" s="60" t="s">
        <v>1124</v>
      </c>
      <c r="AC2954" s="60" t="s">
        <v>1124</v>
      </c>
      <c r="AD2954" s="60" t="s">
        <v>1124</v>
      </c>
      <c r="AE2954" s="60" t="s">
        <v>1124</v>
      </c>
      <c r="AF2954" s="60"/>
      <c r="AG2954" s="89" t="s">
        <v>1437</v>
      </c>
      <c r="AH2954" s="89">
        <v>56</v>
      </c>
      <c r="AI2954" s="89" t="s">
        <v>1437</v>
      </c>
      <c r="AJ2954" s="89">
        <v>237</v>
      </c>
      <c r="AK2954" s="89" t="s">
        <v>1437</v>
      </c>
      <c r="AL2954" s="89">
        <v>75</v>
      </c>
      <c r="AM2954" s="89" t="s">
        <v>1437</v>
      </c>
      <c r="AN2954" s="89">
        <v>157</v>
      </c>
      <c r="AP2954" s="35" t="s">
        <v>1825</v>
      </c>
      <c r="AQ2954" s="377">
        <v>0</v>
      </c>
      <c r="AR2954" s="378">
        <v>0</v>
      </c>
      <c r="AS2954" s="377">
        <v>0</v>
      </c>
      <c r="AT2954" s="378">
        <v>0</v>
      </c>
      <c r="AU2954" s="377">
        <v>0</v>
      </c>
      <c r="AV2954" s="377">
        <v>0</v>
      </c>
      <c r="AW2954" s="377">
        <v>0</v>
      </c>
      <c r="AX2954">
        <v>0</v>
      </c>
      <c r="AY2954">
        <v>0</v>
      </c>
    </row>
    <row r="2955" spans="1:54" ht="15.75" hidden="1" customHeight="1" x14ac:dyDescent="0.2">
      <c r="A2955" s="46">
        <v>3154</v>
      </c>
      <c r="B2955" s="258" t="s">
        <v>10098</v>
      </c>
      <c r="C2955" t="s">
        <v>1128</v>
      </c>
      <c r="D2955" t="s">
        <v>7598</v>
      </c>
      <c r="E2955" t="s">
        <v>2504</v>
      </c>
      <c r="F2955" s="29" t="s">
        <v>3159</v>
      </c>
      <c r="G2955" s="47">
        <v>73</v>
      </c>
      <c r="H2955" t="s">
        <v>1140</v>
      </c>
      <c r="I2955">
        <v>1</v>
      </c>
      <c r="J2955" t="s">
        <v>10099</v>
      </c>
      <c r="K2955" t="s">
        <v>1175</v>
      </c>
      <c r="L2955" t="s">
        <v>10100</v>
      </c>
      <c r="M2955" t="s">
        <v>2202</v>
      </c>
      <c r="N2955" s="34">
        <v>0</v>
      </c>
      <c r="O2955" s="34" t="s">
        <v>123</v>
      </c>
      <c r="P2955" s="34" t="s">
        <v>131</v>
      </c>
      <c r="Q2955" s="34" t="s">
        <v>866</v>
      </c>
      <c r="R2955" s="34" t="s">
        <v>872</v>
      </c>
      <c r="S2955" s="48" t="s">
        <v>1123</v>
      </c>
      <c r="T2955" s="13" t="s">
        <v>122</v>
      </c>
      <c r="U2955" s="12" t="s">
        <v>122</v>
      </c>
      <c r="V2955" s="12" t="s">
        <v>1863</v>
      </c>
      <c r="W2955" s="12" t="s">
        <v>122</v>
      </c>
      <c r="X2955" s="14" t="str">
        <f t="shared" si="46"/>
        <v>В</v>
      </c>
      <c r="Y2955" s="271">
        <f>Таблица1[[#This Row],[ID_intellix]]</f>
        <v>3154</v>
      </c>
      <c r="Z2955" s="269" t="s">
        <v>122</v>
      </c>
      <c r="AA2955" s="145">
        <f>IF(OR(Таблица1[[#This Row],[CARDIO_report]]&lt;&gt;0,Таблица1[[#This Row],[AI COMBO_report]]&lt;&gt;0,Таблица1[[#This Row],[OTC_report]]&lt;&gt;0),1,0)</f>
        <v>1</v>
      </c>
      <c r="AB2955" s="60" t="s">
        <v>2601</v>
      </c>
      <c r="AC2955" s="60" t="s">
        <v>2601</v>
      </c>
      <c r="AD2955" s="60" t="s">
        <v>1124</v>
      </c>
      <c r="AE2955" s="60" t="s">
        <v>1124</v>
      </c>
      <c r="AF2955" s="60"/>
      <c r="AG2955" s="89" t="s">
        <v>1437</v>
      </c>
      <c r="AH2955" s="89">
        <v>29</v>
      </c>
      <c r="AI2955" s="89" t="s">
        <v>1437</v>
      </c>
      <c r="AJ2955" s="89">
        <v>88</v>
      </c>
      <c r="AK2955" s="89" t="s">
        <v>1437</v>
      </c>
      <c r="AL2955" s="89">
        <v>109</v>
      </c>
      <c r="AM2955" s="89" t="s">
        <v>1437</v>
      </c>
      <c r="AN2955" s="89">
        <v>197</v>
      </c>
      <c r="AP2955" s="35" t="s">
        <v>1857</v>
      </c>
      <c r="AQ2955" s="377">
        <v>0</v>
      </c>
      <c r="AR2955" s="378">
        <v>0</v>
      </c>
      <c r="AS2955" s="377">
        <v>0</v>
      </c>
      <c r="AT2955" s="378">
        <v>0</v>
      </c>
      <c r="AU2955" s="377">
        <v>0</v>
      </c>
      <c r="AV2955" s="377">
        <v>0</v>
      </c>
      <c r="AW2955" s="377">
        <v>0</v>
      </c>
      <c r="AX2955">
        <v>0</v>
      </c>
      <c r="AY2955">
        <v>0</v>
      </c>
      <c r="BA2955" s="2" t="s">
        <v>6336</v>
      </c>
    </row>
    <row r="2956" spans="1:54" ht="15.75" hidden="1" customHeight="1" x14ac:dyDescent="0.2">
      <c r="A2956" s="46">
        <v>375</v>
      </c>
      <c r="B2956" s="258" t="s">
        <v>10311</v>
      </c>
      <c r="C2956" t="s">
        <v>1128</v>
      </c>
      <c r="D2956" t="s">
        <v>7598</v>
      </c>
      <c r="E2956" t="s">
        <v>2504</v>
      </c>
      <c r="F2956" s="29" t="s">
        <v>3105</v>
      </c>
      <c r="G2956" s="47">
        <v>10</v>
      </c>
      <c r="H2956" t="s">
        <v>2563</v>
      </c>
      <c r="I2956">
        <v>1</v>
      </c>
      <c r="J2956" t="s">
        <v>15802</v>
      </c>
      <c r="K2956" t="s">
        <v>1175</v>
      </c>
      <c r="L2956" t="s">
        <v>10312</v>
      </c>
      <c r="M2956" t="s">
        <v>2202</v>
      </c>
      <c r="N2956" s="34">
        <v>0</v>
      </c>
      <c r="O2956" s="34" t="s">
        <v>123</v>
      </c>
      <c r="P2956" s="34">
        <v>0</v>
      </c>
      <c r="Q2956" s="34" t="s">
        <v>866</v>
      </c>
      <c r="R2956" s="34">
        <v>0</v>
      </c>
      <c r="S2956" s="48" t="s">
        <v>1123</v>
      </c>
      <c r="T2956" s="13" t="s">
        <v>122</v>
      </c>
      <c r="U2956" s="12" t="s">
        <v>122</v>
      </c>
      <c r="V2956" s="12" t="s">
        <v>122</v>
      </c>
      <c r="W2956" s="12" t="s">
        <v>122</v>
      </c>
      <c r="X2956" s="14" t="str">
        <f t="shared" si="46"/>
        <v>С</v>
      </c>
      <c r="Y2956" s="271">
        <f>Таблица1[[#This Row],[ID_intellix]]</f>
        <v>375</v>
      </c>
      <c r="Z2956" s="269" t="s">
        <v>122</v>
      </c>
      <c r="AA2956" s="145">
        <f>IF(OR(Таблица1[[#This Row],[CARDIO_report]]&lt;&gt;0,Таблица1[[#This Row],[AI COMBO_report]]&lt;&gt;0,Таблица1[[#This Row],[OTC_report]]&lt;&gt;0),1,0)</f>
        <v>0</v>
      </c>
      <c r="AB2956" s="60" t="s">
        <v>1124</v>
      </c>
      <c r="AC2956" s="60" t="s">
        <v>1124</v>
      </c>
      <c r="AD2956" s="60" t="s">
        <v>1124</v>
      </c>
      <c r="AE2956" s="89" t="s">
        <v>1857</v>
      </c>
      <c r="AF2956" s="89"/>
      <c r="AG2956" s="89" t="s">
        <v>1145</v>
      </c>
      <c r="AH2956" s="89">
        <v>512</v>
      </c>
      <c r="AI2956" s="89" t="s">
        <v>1145</v>
      </c>
      <c r="AJ2956" s="89">
        <v>543</v>
      </c>
      <c r="AK2956" s="89" t="s">
        <v>1145</v>
      </c>
      <c r="AL2956" s="89">
        <v>461</v>
      </c>
      <c r="AM2956" s="89" t="s">
        <v>1145</v>
      </c>
      <c r="AN2956" s="89">
        <v>474</v>
      </c>
      <c r="AP2956" s="35" t="s">
        <v>1825</v>
      </c>
      <c r="AQ2956" s="377">
        <v>0</v>
      </c>
      <c r="AR2956" s="378">
        <v>0</v>
      </c>
      <c r="AS2956" s="377">
        <v>0</v>
      </c>
      <c r="AT2956" s="378">
        <v>0</v>
      </c>
      <c r="AU2956" s="377">
        <v>0</v>
      </c>
      <c r="AV2956" s="377">
        <v>0</v>
      </c>
      <c r="AW2956" s="377">
        <v>0</v>
      </c>
      <c r="AX2956">
        <v>0</v>
      </c>
      <c r="AY2956">
        <v>0</v>
      </c>
    </row>
    <row r="2957" spans="1:54" ht="15.75" hidden="1" customHeight="1" x14ac:dyDescent="0.2">
      <c r="A2957" s="46">
        <v>1008</v>
      </c>
      <c r="B2957" s="258" t="s">
        <v>10325</v>
      </c>
      <c r="C2957" t="s">
        <v>1128</v>
      </c>
      <c r="D2957" t="s">
        <v>1528</v>
      </c>
      <c r="E2957" t="s">
        <v>2504</v>
      </c>
      <c r="F2957" s="29" t="s">
        <v>3105</v>
      </c>
      <c r="G2957" s="47">
        <v>24</v>
      </c>
      <c r="H2957" t="s">
        <v>2563</v>
      </c>
      <c r="I2957">
        <v>1</v>
      </c>
      <c r="J2957" t="s">
        <v>15871</v>
      </c>
      <c r="K2957" t="s">
        <v>1175</v>
      </c>
      <c r="L2957" t="s">
        <v>10326</v>
      </c>
      <c r="M2957" t="s">
        <v>2202</v>
      </c>
      <c r="N2957" s="34">
        <v>0</v>
      </c>
      <c r="O2957" s="34" t="s">
        <v>123</v>
      </c>
      <c r="P2957" s="34">
        <v>0</v>
      </c>
      <c r="Q2957" s="34" t="s">
        <v>866</v>
      </c>
      <c r="R2957" s="34" t="s">
        <v>872</v>
      </c>
      <c r="S2957" s="48" t="s">
        <v>1123</v>
      </c>
      <c r="T2957" s="13" t="s">
        <v>1863</v>
      </c>
      <c r="U2957" s="12" t="s">
        <v>122</v>
      </c>
      <c r="V2957" s="12" t="s">
        <v>122</v>
      </c>
      <c r="W2957" s="12" t="s">
        <v>122</v>
      </c>
      <c r="X2957" s="14" t="str">
        <f t="shared" si="46"/>
        <v>В</v>
      </c>
      <c r="Y2957" s="271">
        <f>Таблица1[[#This Row],[ID_intellix]]</f>
        <v>1008</v>
      </c>
      <c r="Z2957" s="269" t="s">
        <v>122</v>
      </c>
      <c r="AA2957" s="145">
        <f>IF(OR(Таблица1[[#This Row],[CARDIO_report]]&lt;&gt;0,Таблица1[[#This Row],[AI COMBO_report]]&lt;&gt;0,Таблица1[[#This Row],[OTC_report]]&lt;&gt;0),1,0)</f>
        <v>1</v>
      </c>
      <c r="AB2957" s="60" t="s">
        <v>1124</v>
      </c>
      <c r="AC2957" s="60" t="s">
        <v>1124</v>
      </c>
      <c r="AD2957" s="60" t="s">
        <v>1124</v>
      </c>
      <c r="AE2957" s="89" t="s">
        <v>1917</v>
      </c>
      <c r="AF2957" s="89"/>
      <c r="AG2957" s="89" t="s">
        <v>1414</v>
      </c>
      <c r="AH2957" s="89">
        <v>483</v>
      </c>
      <c r="AI2957" s="89" t="s">
        <v>1414</v>
      </c>
      <c r="AJ2957" s="89">
        <v>433</v>
      </c>
      <c r="AK2957" s="89" t="s">
        <v>1414</v>
      </c>
      <c r="AL2957" s="89">
        <v>410</v>
      </c>
      <c r="AM2957" s="89" t="s">
        <v>1414</v>
      </c>
      <c r="AN2957" s="89">
        <v>459</v>
      </c>
      <c r="AP2957" s="35" t="s">
        <v>1857</v>
      </c>
      <c r="AQ2957" s="377">
        <v>0</v>
      </c>
      <c r="AR2957" s="378">
        <v>0</v>
      </c>
      <c r="AS2957" s="377">
        <v>0</v>
      </c>
      <c r="AT2957" s="378">
        <v>0</v>
      </c>
      <c r="AU2957" s="377">
        <v>0</v>
      </c>
      <c r="AV2957" s="377">
        <v>0</v>
      </c>
      <c r="AW2957" s="377">
        <v>0</v>
      </c>
      <c r="AX2957" s="2" t="s">
        <v>6343</v>
      </c>
      <c r="AY2957" s="2">
        <v>0</v>
      </c>
      <c r="AZ2957" s="2" t="s">
        <v>6344</v>
      </c>
      <c r="BB2957" s="2" t="s">
        <v>6344</v>
      </c>
    </row>
    <row r="2958" spans="1:54" ht="15.75" hidden="1" customHeight="1" x14ac:dyDescent="0.2">
      <c r="A2958" s="46">
        <v>374</v>
      </c>
      <c r="B2958" s="258" t="s">
        <v>10343</v>
      </c>
      <c r="C2958" t="s">
        <v>1128</v>
      </c>
      <c r="D2958" t="s">
        <v>1528</v>
      </c>
      <c r="E2958" t="s">
        <v>2504</v>
      </c>
      <c r="F2958" s="29" t="s">
        <v>3105</v>
      </c>
      <c r="G2958" s="47">
        <v>9</v>
      </c>
      <c r="H2958" t="s">
        <v>2563</v>
      </c>
      <c r="I2958">
        <v>1</v>
      </c>
      <c r="J2958" t="s">
        <v>10344</v>
      </c>
      <c r="K2958" t="s">
        <v>1175</v>
      </c>
      <c r="L2958" t="s">
        <v>10345</v>
      </c>
      <c r="M2958" t="s">
        <v>2202</v>
      </c>
      <c r="N2958" s="34">
        <v>0</v>
      </c>
      <c r="O2958" s="34" t="s">
        <v>123</v>
      </c>
      <c r="P2958" s="34" t="s">
        <v>131</v>
      </c>
      <c r="Q2958" s="34" t="s">
        <v>866</v>
      </c>
      <c r="R2958" s="34" t="s">
        <v>872</v>
      </c>
      <c r="S2958" s="48" t="s">
        <v>1123</v>
      </c>
      <c r="T2958" s="13" t="s">
        <v>1863</v>
      </c>
      <c r="U2958" s="12" t="s">
        <v>122</v>
      </c>
      <c r="V2958" s="12" t="s">
        <v>122</v>
      </c>
      <c r="W2958" s="12" t="s">
        <v>1863</v>
      </c>
      <c r="X2958" s="14" t="str">
        <f t="shared" si="46"/>
        <v>А</v>
      </c>
      <c r="Y2958" s="271">
        <f>Таблица1[[#This Row],[ID_intellix]]</f>
        <v>374</v>
      </c>
      <c r="Z2958" s="269" t="s">
        <v>122</v>
      </c>
      <c r="AA2958" s="145">
        <f>IF(OR(Таблица1[[#This Row],[CARDIO_report]]&lt;&gt;0,Таблица1[[#This Row],[AI COMBO_report]]&lt;&gt;0,Таблица1[[#This Row],[OTC_report]]&lt;&gt;0),1,0)</f>
        <v>1</v>
      </c>
      <c r="AB2958" s="60" t="s">
        <v>1124</v>
      </c>
      <c r="AC2958" s="60" t="s">
        <v>1124</v>
      </c>
      <c r="AD2958" s="60" t="s">
        <v>1124</v>
      </c>
      <c r="AE2958" s="89" t="s">
        <v>1917</v>
      </c>
      <c r="AF2958" s="89"/>
      <c r="AG2958" s="89" t="s">
        <v>1414</v>
      </c>
      <c r="AH2958" s="89">
        <v>454</v>
      </c>
      <c r="AI2958" s="89" t="s">
        <v>1414</v>
      </c>
      <c r="AJ2958" s="89">
        <v>390</v>
      </c>
      <c r="AK2958" s="89" t="s">
        <v>1414</v>
      </c>
      <c r="AL2958" s="89">
        <v>340</v>
      </c>
      <c r="AM2958" s="89" t="s">
        <v>1414</v>
      </c>
      <c r="AN2958" s="89">
        <v>311</v>
      </c>
      <c r="AP2958" s="35" t="s">
        <v>1917</v>
      </c>
      <c r="AQ2958" s="377">
        <v>0</v>
      </c>
      <c r="AR2958" s="377" t="s">
        <v>6343</v>
      </c>
      <c r="AS2958" s="377">
        <v>0</v>
      </c>
      <c r="AT2958" s="378" t="s">
        <v>6343</v>
      </c>
      <c r="AU2958" s="377">
        <v>0</v>
      </c>
      <c r="AV2958" s="377">
        <v>0</v>
      </c>
      <c r="AW2958" s="377">
        <v>0</v>
      </c>
      <c r="AX2958" s="2" t="s">
        <v>6343</v>
      </c>
      <c r="AY2958" s="2">
        <v>0</v>
      </c>
      <c r="AZ2958" s="2" t="s">
        <v>6343</v>
      </c>
      <c r="BA2958" s="2" t="s">
        <v>15962</v>
      </c>
      <c r="BB2958" s="2" t="s">
        <v>6343</v>
      </c>
    </row>
    <row r="2959" spans="1:54" ht="15.75" hidden="1" customHeight="1" x14ac:dyDescent="0.2">
      <c r="A2959" s="46">
        <v>3331</v>
      </c>
      <c r="B2959" s="258" t="s">
        <v>10358</v>
      </c>
      <c r="C2959" t="s">
        <v>1128</v>
      </c>
      <c r="D2959" t="s">
        <v>1528</v>
      </c>
      <c r="E2959" t="s">
        <v>2504</v>
      </c>
      <c r="F2959" s="29" t="s">
        <v>6473</v>
      </c>
      <c r="G2959" s="47">
        <v>5</v>
      </c>
      <c r="H2959" t="s">
        <v>6473</v>
      </c>
      <c r="I2959">
        <v>1</v>
      </c>
      <c r="J2959" t="s">
        <v>10359</v>
      </c>
      <c r="K2959" t="s">
        <v>1175</v>
      </c>
      <c r="L2959" t="s">
        <v>10360</v>
      </c>
      <c r="M2959" t="s">
        <v>2202</v>
      </c>
      <c r="N2959" s="34">
        <v>0</v>
      </c>
      <c r="O2959" s="34" t="s">
        <v>123</v>
      </c>
      <c r="P2959" s="34">
        <v>0</v>
      </c>
      <c r="Q2959" s="34" t="s">
        <v>866</v>
      </c>
      <c r="R2959" s="34" t="s">
        <v>872</v>
      </c>
      <c r="S2959" s="48" t="s">
        <v>1123</v>
      </c>
      <c r="T2959" s="13" t="s">
        <v>1863</v>
      </c>
      <c r="U2959" s="12" t="s">
        <v>122</v>
      </c>
      <c r="V2959" s="12" t="s">
        <v>122</v>
      </c>
      <c r="W2959" s="12" t="s">
        <v>1863</v>
      </c>
      <c r="X2959" s="14" t="str">
        <f t="shared" si="46"/>
        <v>А</v>
      </c>
      <c r="Y2959" s="271">
        <f>Таблица1[[#This Row],[ID_intellix]]</f>
        <v>3331</v>
      </c>
      <c r="Z2959" s="269" t="s">
        <v>122</v>
      </c>
      <c r="AA2959" s="145">
        <f>IF(OR(Таблица1[[#This Row],[CARDIO_report]]&lt;&gt;0,Таблица1[[#This Row],[AI COMBO_report]]&lt;&gt;0,Таблица1[[#This Row],[OTC_report]]&lt;&gt;0),1,0)</f>
        <v>1</v>
      </c>
      <c r="AB2959" s="60" t="s">
        <v>1124</v>
      </c>
      <c r="AC2959" s="60" t="s">
        <v>1124</v>
      </c>
      <c r="AD2959" s="60" t="s">
        <v>1124</v>
      </c>
      <c r="AE2959" s="60" t="s">
        <v>1124</v>
      </c>
      <c r="AF2959" s="60"/>
      <c r="AG2959" s="89" t="s">
        <v>1414</v>
      </c>
      <c r="AH2959" s="89">
        <v>517</v>
      </c>
      <c r="AI2959" s="89" t="s">
        <v>1414</v>
      </c>
      <c r="AJ2959" s="89">
        <v>416</v>
      </c>
      <c r="AK2959" s="89" t="s">
        <v>1414</v>
      </c>
      <c r="AL2959" s="89">
        <v>523</v>
      </c>
      <c r="AM2959" s="89" t="s">
        <v>1145</v>
      </c>
      <c r="AN2959" s="89">
        <v>312</v>
      </c>
      <c r="AP2959" s="35" t="s">
        <v>1917</v>
      </c>
      <c r="AQ2959" s="377">
        <v>0</v>
      </c>
      <c r="AR2959" s="378">
        <v>0</v>
      </c>
      <c r="AS2959" s="377">
        <v>0</v>
      </c>
      <c r="AT2959" s="378">
        <v>0</v>
      </c>
      <c r="AU2959" s="377">
        <v>0</v>
      </c>
      <c r="AV2959" s="377">
        <v>0</v>
      </c>
      <c r="AW2959" s="377">
        <v>0</v>
      </c>
      <c r="AX2959">
        <v>0</v>
      </c>
      <c r="AY2959">
        <v>0</v>
      </c>
    </row>
    <row r="2960" spans="1:54" ht="15.75" hidden="1" customHeight="1" x14ac:dyDescent="0.2">
      <c r="A2960" s="46">
        <v>2790</v>
      </c>
      <c r="B2960" s="258" t="s">
        <v>10752</v>
      </c>
      <c r="C2960" t="s">
        <v>1128</v>
      </c>
      <c r="D2960" t="s">
        <v>1528</v>
      </c>
      <c r="E2960" t="s">
        <v>2504</v>
      </c>
      <c r="F2960" s="29" t="s">
        <v>3255</v>
      </c>
      <c r="G2960" s="47">
        <v>75</v>
      </c>
      <c r="H2960" t="s">
        <v>3255</v>
      </c>
      <c r="I2960">
        <v>1</v>
      </c>
      <c r="J2960" t="s">
        <v>10753</v>
      </c>
      <c r="K2960" t="s">
        <v>1175</v>
      </c>
      <c r="L2960" t="s">
        <v>10754</v>
      </c>
      <c r="M2960" t="s">
        <v>2202</v>
      </c>
      <c r="N2960" s="34" t="s">
        <v>445</v>
      </c>
      <c r="O2960" s="34" t="s">
        <v>123</v>
      </c>
      <c r="P2960" s="34" t="s">
        <v>131</v>
      </c>
      <c r="Q2960" s="34" t="s">
        <v>866</v>
      </c>
      <c r="R2960" s="34" t="s">
        <v>872</v>
      </c>
      <c r="S2960" s="48" t="s">
        <v>1123</v>
      </c>
      <c r="T2960" s="13" t="s">
        <v>122</v>
      </c>
      <c r="U2960" s="12" t="s">
        <v>122</v>
      </c>
      <c r="V2960" s="12" t="s">
        <v>122</v>
      </c>
      <c r="W2960" s="12" t="s">
        <v>1863</v>
      </c>
      <c r="X2960" s="14" t="str">
        <f t="shared" si="46"/>
        <v>В</v>
      </c>
      <c r="Y2960" s="271">
        <f>Таблица1[[#This Row],[ID_intellix]]</f>
        <v>2790</v>
      </c>
      <c r="Z2960" s="269" t="s">
        <v>122</v>
      </c>
      <c r="AA2960" s="145">
        <f>IF(OR(Таблица1[[#This Row],[CARDIO_report]]&lt;&gt;0,Таблица1[[#This Row],[AI COMBO_report]]&lt;&gt;0,Таблица1[[#This Row],[OTC_report]]&lt;&gt;0),1,0)</f>
        <v>1</v>
      </c>
      <c r="AB2960" s="60" t="s">
        <v>1124</v>
      </c>
      <c r="AC2960" s="60" t="s">
        <v>1124</v>
      </c>
      <c r="AD2960" s="35" t="s">
        <v>6373</v>
      </c>
      <c r="AE2960" s="60" t="s">
        <v>1124</v>
      </c>
      <c r="AF2960" s="60"/>
      <c r="AG2960" s="60" t="s">
        <v>1124</v>
      </c>
      <c r="AH2960" s="60" t="s">
        <v>1124</v>
      </c>
      <c r="AI2960" s="60" t="s">
        <v>1124</v>
      </c>
      <c r="AJ2960" s="60" t="s">
        <v>1124</v>
      </c>
      <c r="AK2960" s="60" t="s">
        <v>1124</v>
      </c>
      <c r="AL2960" s="60" t="s">
        <v>1124</v>
      </c>
      <c r="AM2960" s="60" t="s">
        <v>1124</v>
      </c>
      <c r="AN2960" s="60" t="s">
        <v>1124</v>
      </c>
      <c r="AO2960" s="60"/>
      <c r="AP2960" s="35" t="s">
        <v>1917</v>
      </c>
      <c r="AQ2960" s="377">
        <v>0</v>
      </c>
      <c r="AR2960" s="378">
        <v>0</v>
      </c>
      <c r="AS2960" s="377">
        <v>0</v>
      </c>
      <c r="AT2960" s="378">
        <v>0</v>
      </c>
      <c r="AU2960" s="377">
        <v>0</v>
      </c>
      <c r="AV2960" s="377">
        <v>0</v>
      </c>
      <c r="AW2960" s="377">
        <v>0</v>
      </c>
      <c r="AX2960">
        <v>0</v>
      </c>
      <c r="AY2960">
        <v>0</v>
      </c>
    </row>
    <row r="2961" spans="1:54" ht="15.75" hidden="1" customHeight="1" x14ac:dyDescent="0.2">
      <c r="A2961" s="46">
        <v>3075</v>
      </c>
      <c r="B2961" s="258" t="s">
        <v>10806</v>
      </c>
      <c r="C2961" t="s">
        <v>1128</v>
      </c>
      <c r="D2961" t="s">
        <v>1174</v>
      </c>
      <c r="E2961" t="s">
        <v>2504</v>
      </c>
      <c r="F2961" s="29" t="s">
        <v>3255</v>
      </c>
      <c r="G2961" s="47">
        <v>90</v>
      </c>
      <c r="H2961" t="s">
        <v>3255</v>
      </c>
      <c r="I2961">
        <v>1</v>
      </c>
      <c r="J2961" t="s">
        <v>10807</v>
      </c>
      <c r="K2961" t="s">
        <v>1175</v>
      </c>
      <c r="L2961" t="s">
        <v>10808</v>
      </c>
      <c r="M2961" t="s">
        <v>2202</v>
      </c>
      <c r="N2961" s="34" t="s">
        <v>445</v>
      </c>
      <c r="O2961" s="34" t="s">
        <v>123</v>
      </c>
      <c r="P2961" s="34" t="s">
        <v>131</v>
      </c>
      <c r="Q2961" s="34" t="s">
        <v>866</v>
      </c>
      <c r="R2961" s="34" t="s">
        <v>872</v>
      </c>
      <c r="S2961" s="48" t="s">
        <v>1123</v>
      </c>
      <c r="T2961" s="13" t="s">
        <v>1863</v>
      </c>
      <c r="U2961" s="12" t="s">
        <v>122</v>
      </c>
      <c r="V2961" s="12" t="s">
        <v>1863</v>
      </c>
      <c r="W2961" s="12" t="s">
        <v>122</v>
      </c>
      <c r="X2961" s="14" t="str">
        <f t="shared" si="46"/>
        <v>А</v>
      </c>
      <c r="Y2961" s="271">
        <f>Таблица1[[#This Row],[ID_intellix]]</f>
        <v>3075</v>
      </c>
      <c r="Z2961" s="269" t="s">
        <v>122</v>
      </c>
      <c r="AA2961" s="145">
        <f>IF(OR(Таблица1[[#This Row],[CARDIO_report]]&lt;&gt;0,Таблица1[[#This Row],[AI COMBO_report]]&lt;&gt;0,Таблица1[[#This Row],[OTC_report]]&lt;&gt;0),1,0)</f>
        <v>1</v>
      </c>
      <c r="AB2961" s="60" t="s">
        <v>1124</v>
      </c>
      <c r="AC2961" s="60" t="s">
        <v>1124</v>
      </c>
      <c r="AD2961" s="35" t="s">
        <v>6373</v>
      </c>
      <c r="AE2961" s="60" t="s">
        <v>1124</v>
      </c>
      <c r="AF2961" s="60"/>
      <c r="AG2961" s="60" t="s">
        <v>1124</v>
      </c>
      <c r="AH2961" s="60" t="s">
        <v>1124</v>
      </c>
      <c r="AI2961" s="60" t="s">
        <v>1124</v>
      </c>
      <c r="AJ2961" s="60" t="s">
        <v>1124</v>
      </c>
      <c r="AK2961" s="60" t="s">
        <v>1124</v>
      </c>
      <c r="AL2961" s="60" t="s">
        <v>1124</v>
      </c>
      <c r="AM2961" s="60" t="s">
        <v>1124</v>
      </c>
      <c r="AN2961" s="60" t="s">
        <v>1124</v>
      </c>
      <c r="AO2961" s="60"/>
      <c r="AP2961" s="35" t="s">
        <v>1917</v>
      </c>
      <c r="AQ2961" s="378" t="s">
        <v>2847</v>
      </c>
      <c r="AR2961" s="378">
        <v>0</v>
      </c>
      <c r="AS2961" s="377" t="s">
        <v>2847</v>
      </c>
      <c r="AT2961" s="378">
        <v>0</v>
      </c>
      <c r="AU2961" s="377">
        <v>0</v>
      </c>
      <c r="AV2961" s="377">
        <v>0</v>
      </c>
      <c r="AW2961" s="377">
        <v>0</v>
      </c>
      <c r="AX2961" s="2">
        <v>0</v>
      </c>
      <c r="AY2961" s="2" t="s">
        <v>2847</v>
      </c>
      <c r="BA2961" s="2" t="s">
        <v>6336</v>
      </c>
    </row>
    <row r="2962" spans="1:54" ht="15.75" hidden="1" customHeight="1" x14ac:dyDescent="0.2">
      <c r="A2962" s="46">
        <v>1605</v>
      </c>
      <c r="B2962" s="258" t="s">
        <v>11010</v>
      </c>
      <c r="C2962" t="s">
        <v>1128</v>
      </c>
      <c r="D2962" t="s">
        <v>7598</v>
      </c>
      <c r="E2962" t="s">
        <v>2504</v>
      </c>
      <c r="F2962" s="29" t="s">
        <v>11011</v>
      </c>
      <c r="G2962" s="47" t="s">
        <v>2609</v>
      </c>
      <c r="H2962" t="s">
        <v>11011</v>
      </c>
      <c r="I2962">
        <v>1</v>
      </c>
      <c r="J2962" t="s">
        <v>11012</v>
      </c>
      <c r="K2962" t="s">
        <v>1175</v>
      </c>
      <c r="L2962" t="s">
        <v>11013</v>
      </c>
      <c r="M2962" t="s">
        <v>2202</v>
      </c>
      <c r="N2962" s="34">
        <v>0</v>
      </c>
      <c r="O2962" s="34" t="s">
        <v>123</v>
      </c>
      <c r="P2962" s="34">
        <v>0</v>
      </c>
      <c r="Q2962" s="34" t="s">
        <v>866</v>
      </c>
      <c r="R2962" s="34" t="s">
        <v>872</v>
      </c>
      <c r="S2962" s="48" t="s">
        <v>1123</v>
      </c>
      <c r="T2962" s="13" t="s">
        <v>122</v>
      </c>
      <c r="U2962" s="12" t="s">
        <v>1863</v>
      </c>
      <c r="V2962" s="12" t="s">
        <v>122</v>
      </c>
      <c r="W2962" s="12" t="s">
        <v>122</v>
      </c>
      <c r="X2962" s="14" t="str">
        <f t="shared" si="46"/>
        <v>В</v>
      </c>
      <c r="Y2962" s="271">
        <f>Таблица1[[#This Row],[ID_intellix]]</f>
        <v>1605</v>
      </c>
      <c r="Z2962" s="269" t="s">
        <v>122</v>
      </c>
      <c r="AA2962" s="145">
        <f>IF(OR(Таблица1[[#This Row],[CARDIO_report]]&lt;&gt;0,Таблица1[[#This Row],[AI COMBO_report]]&lt;&gt;0,Таблица1[[#This Row],[OTC_report]]&lt;&gt;0),1,0)</f>
        <v>1</v>
      </c>
      <c r="AB2962" s="60" t="s">
        <v>1124</v>
      </c>
      <c r="AC2962" s="60" t="s">
        <v>1124</v>
      </c>
      <c r="AD2962" s="60" t="s">
        <v>1124</v>
      </c>
      <c r="AE2962" s="60" t="s">
        <v>1124</v>
      </c>
      <c r="AF2962" s="60"/>
      <c r="AG2962" s="89" t="s">
        <v>1145</v>
      </c>
      <c r="AH2962" s="89">
        <v>382</v>
      </c>
      <c r="AI2962" s="89" t="s">
        <v>1145</v>
      </c>
      <c r="AJ2962" s="89">
        <v>411</v>
      </c>
      <c r="AK2962" s="89" t="s">
        <v>1437</v>
      </c>
      <c r="AL2962" s="89">
        <v>31</v>
      </c>
      <c r="AM2962" s="89" t="s">
        <v>1437</v>
      </c>
      <c r="AN2962" s="89">
        <v>89</v>
      </c>
      <c r="AP2962" s="35" t="s">
        <v>1857</v>
      </c>
      <c r="AQ2962" s="377">
        <v>0</v>
      </c>
      <c r="AR2962" s="378">
        <v>0</v>
      </c>
      <c r="AS2962" s="377">
        <v>0</v>
      </c>
      <c r="AT2962" s="378">
        <v>0</v>
      </c>
      <c r="AU2962" s="377">
        <v>0</v>
      </c>
      <c r="AV2962" s="377">
        <v>0</v>
      </c>
      <c r="AW2962" s="377">
        <v>0</v>
      </c>
      <c r="AX2962">
        <v>0</v>
      </c>
      <c r="AY2962">
        <v>0</v>
      </c>
    </row>
    <row r="2963" spans="1:54" ht="15.75" hidden="1" customHeight="1" x14ac:dyDescent="0.2">
      <c r="A2963" s="46">
        <v>188</v>
      </c>
      <c r="B2963" s="258" t="s">
        <v>11119</v>
      </c>
      <c r="C2963" t="s">
        <v>1128</v>
      </c>
      <c r="D2963" t="s">
        <v>1174</v>
      </c>
      <c r="E2963" t="s">
        <v>2504</v>
      </c>
      <c r="F2963" s="29" t="s">
        <v>2604</v>
      </c>
      <c r="G2963" s="47">
        <v>1</v>
      </c>
      <c r="H2963" t="s">
        <v>2563</v>
      </c>
      <c r="I2963">
        <v>1</v>
      </c>
      <c r="J2963" t="s">
        <v>15795</v>
      </c>
      <c r="K2963" t="s">
        <v>1175</v>
      </c>
      <c r="L2963" t="s">
        <v>11120</v>
      </c>
      <c r="M2963" t="s">
        <v>2202</v>
      </c>
      <c r="N2963" s="34">
        <v>0</v>
      </c>
      <c r="O2963" s="34" t="s">
        <v>123</v>
      </c>
      <c r="P2963" s="34">
        <v>0</v>
      </c>
      <c r="Q2963" s="34" t="s">
        <v>866</v>
      </c>
      <c r="R2963" s="34" t="s">
        <v>872</v>
      </c>
      <c r="S2963" s="48" t="s">
        <v>1123</v>
      </c>
      <c r="T2963" s="13" t="s">
        <v>1863</v>
      </c>
      <c r="U2963" s="12" t="s">
        <v>122</v>
      </c>
      <c r="V2963" s="12" t="s">
        <v>122</v>
      </c>
      <c r="W2963" s="12" t="s">
        <v>122</v>
      </c>
      <c r="X2963" s="14" t="str">
        <f t="shared" si="46"/>
        <v>В</v>
      </c>
      <c r="Y2963" s="271">
        <f>Таблица1[[#This Row],[ID_intellix]]</f>
        <v>188</v>
      </c>
      <c r="Z2963" s="269" t="s">
        <v>122</v>
      </c>
      <c r="AA2963" s="145">
        <f>IF(OR(Таблица1[[#This Row],[CARDIO_report]]&lt;&gt;0,Таблица1[[#This Row],[AI COMBO_report]]&lt;&gt;0,Таблица1[[#This Row],[OTC_report]]&lt;&gt;0),1,0)</f>
        <v>1</v>
      </c>
      <c r="AB2963" s="60" t="s">
        <v>1124</v>
      </c>
      <c r="AC2963" s="60" t="s">
        <v>1124</v>
      </c>
      <c r="AD2963" s="60" t="s">
        <v>1124</v>
      </c>
      <c r="AE2963" s="89" t="s">
        <v>1857</v>
      </c>
      <c r="AF2963" s="89"/>
      <c r="AG2963" s="89" t="s">
        <v>1145</v>
      </c>
      <c r="AH2963" s="89">
        <v>432</v>
      </c>
      <c r="AI2963" s="89" t="s">
        <v>1145</v>
      </c>
      <c r="AJ2963" s="89">
        <v>452</v>
      </c>
      <c r="AK2963" s="89" t="s">
        <v>1145</v>
      </c>
      <c r="AL2963" s="89">
        <v>334</v>
      </c>
      <c r="AM2963" s="89" t="s">
        <v>1145</v>
      </c>
      <c r="AN2963" s="89">
        <v>389</v>
      </c>
      <c r="AP2963" s="35" t="s">
        <v>1857</v>
      </c>
      <c r="AQ2963" s="377">
        <v>0</v>
      </c>
      <c r="AR2963" s="378">
        <v>0</v>
      </c>
      <c r="AS2963" s="377">
        <v>0</v>
      </c>
      <c r="AT2963" s="378">
        <v>0</v>
      </c>
      <c r="AU2963" s="377">
        <v>0</v>
      </c>
      <c r="AV2963" s="377">
        <v>0</v>
      </c>
      <c r="AW2963" s="377">
        <v>0</v>
      </c>
      <c r="AX2963" s="2" t="s">
        <v>6343</v>
      </c>
      <c r="AY2963" s="2">
        <v>0</v>
      </c>
      <c r="AZ2963" s="2" t="s">
        <v>6344</v>
      </c>
      <c r="BB2963" s="2" t="s">
        <v>6344</v>
      </c>
    </row>
    <row r="2964" spans="1:54" ht="15.75" hidden="1" customHeight="1" x14ac:dyDescent="0.2">
      <c r="A2964" s="46">
        <v>7479</v>
      </c>
      <c r="B2964" s="258" t="s">
        <v>11215</v>
      </c>
      <c r="C2964" t="s">
        <v>1128</v>
      </c>
      <c r="D2964" t="s">
        <v>1528</v>
      </c>
      <c r="E2964" t="s">
        <v>2504</v>
      </c>
      <c r="F2964" s="29" t="s">
        <v>3586</v>
      </c>
      <c r="G2964" s="53" t="s">
        <v>1177</v>
      </c>
      <c r="H2964" t="s">
        <v>3586</v>
      </c>
      <c r="I2964">
        <v>1</v>
      </c>
      <c r="J2964" t="s">
        <v>11216</v>
      </c>
      <c r="K2964" t="s">
        <v>1175</v>
      </c>
      <c r="L2964" t="s">
        <v>11217</v>
      </c>
      <c r="M2964" t="s">
        <v>2202</v>
      </c>
      <c r="N2964" s="34">
        <v>0</v>
      </c>
      <c r="O2964" s="34" t="s">
        <v>123</v>
      </c>
      <c r="P2964" s="34">
        <v>0</v>
      </c>
      <c r="Q2964" s="34" t="s">
        <v>866</v>
      </c>
      <c r="R2964" s="34">
        <v>0</v>
      </c>
      <c r="S2964" s="48" t="s">
        <v>1123</v>
      </c>
      <c r="T2964" s="13" t="s">
        <v>122</v>
      </c>
      <c r="U2964" s="12" t="s">
        <v>122</v>
      </c>
      <c r="V2964" s="12" t="s">
        <v>122</v>
      </c>
      <c r="W2964" s="12" t="s">
        <v>122</v>
      </c>
      <c r="X2964" s="14" t="str">
        <f t="shared" si="46"/>
        <v>С</v>
      </c>
      <c r="Y2964" s="271">
        <f>Таблица1[[#This Row],[ID_intellix]]</f>
        <v>7479</v>
      </c>
      <c r="Z2964" s="269" t="s">
        <v>122</v>
      </c>
      <c r="AA2964" s="145">
        <f>IF(OR(Таблица1[[#This Row],[CARDIO_report]]&lt;&gt;0,Таблица1[[#This Row],[AI COMBO_report]]&lt;&gt;0,Таблица1[[#This Row],[OTC_report]]&lt;&gt;0),1,0)</f>
        <v>0</v>
      </c>
      <c r="AB2964" s="60" t="s">
        <v>1124</v>
      </c>
      <c r="AC2964" s="60" t="s">
        <v>1124</v>
      </c>
      <c r="AD2964" s="60" t="s">
        <v>1124</v>
      </c>
      <c r="AE2964" s="60" t="s">
        <v>1124</v>
      </c>
      <c r="AF2964" s="60"/>
      <c r="AG2964" s="89" t="s">
        <v>1414</v>
      </c>
      <c r="AH2964" s="89">
        <v>521</v>
      </c>
      <c r="AI2964" s="89" t="s">
        <v>1414</v>
      </c>
      <c r="AJ2964" s="89">
        <v>464</v>
      </c>
      <c r="AK2964" s="89" t="s">
        <v>1145</v>
      </c>
      <c r="AL2964" s="89">
        <v>450</v>
      </c>
      <c r="AM2964" s="89" t="s">
        <v>1145</v>
      </c>
      <c r="AN2964" s="89">
        <v>440</v>
      </c>
      <c r="AP2964" s="35" t="s">
        <v>1825</v>
      </c>
      <c r="AQ2964" s="377">
        <v>0</v>
      </c>
      <c r="AR2964" s="378">
        <v>0</v>
      </c>
      <c r="AS2964" s="377">
        <v>0</v>
      </c>
      <c r="AT2964" s="378">
        <v>0</v>
      </c>
      <c r="AU2964" s="377">
        <v>0</v>
      </c>
      <c r="AV2964" s="377">
        <v>0</v>
      </c>
      <c r="AW2964" s="377">
        <v>0</v>
      </c>
      <c r="AX2964">
        <v>0</v>
      </c>
      <c r="AY2964">
        <v>0</v>
      </c>
    </row>
    <row r="2965" spans="1:54" ht="15.75" hidden="1" customHeight="1" x14ac:dyDescent="0.2">
      <c r="A2965" s="46">
        <v>662</v>
      </c>
      <c r="B2965" s="258" t="s">
        <v>11251</v>
      </c>
      <c r="C2965" t="s">
        <v>1128</v>
      </c>
      <c r="D2965" t="s">
        <v>7598</v>
      </c>
      <c r="E2965" t="s">
        <v>2504</v>
      </c>
      <c r="F2965" s="29" t="s">
        <v>11248</v>
      </c>
      <c r="G2965" s="47">
        <v>2</v>
      </c>
      <c r="H2965" t="s">
        <v>11248</v>
      </c>
      <c r="I2965">
        <v>1</v>
      </c>
      <c r="J2965" t="s">
        <v>11252</v>
      </c>
      <c r="K2965" t="s">
        <v>1175</v>
      </c>
      <c r="L2965" t="s">
        <v>11253</v>
      </c>
      <c r="M2965" t="s">
        <v>2202</v>
      </c>
      <c r="N2965" s="34">
        <v>0</v>
      </c>
      <c r="O2965" s="34" t="s">
        <v>123</v>
      </c>
      <c r="P2965" s="34">
        <v>0</v>
      </c>
      <c r="Q2965" s="34" t="s">
        <v>866</v>
      </c>
      <c r="R2965" s="34" t="s">
        <v>872</v>
      </c>
      <c r="S2965" s="48" t="s">
        <v>1123</v>
      </c>
      <c r="T2965" s="13" t="s">
        <v>122</v>
      </c>
      <c r="U2965" s="12" t="s">
        <v>122</v>
      </c>
      <c r="V2965" s="12" t="s">
        <v>122</v>
      </c>
      <c r="W2965" s="12" t="s">
        <v>122</v>
      </c>
      <c r="X2965" s="14" t="str">
        <f t="shared" si="46"/>
        <v>С</v>
      </c>
      <c r="Y2965" s="271">
        <f>Таблица1[[#This Row],[ID_intellix]]</f>
        <v>662</v>
      </c>
      <c r="Z2965" s="269" t="s">
        <v>122</v>
      </c>
      <c r="AA2965" s="145">
        <f>IF(OR(Таблица1[[#This Row],[CARDIO_report]]&lt;&gt;0,Таблица1[[#This Row],[AI COMBO_report]]&lt;&gt;0,Таблица1[[#This Row],[OTC_report]]&lt;&gt;0),1,0)</f>
        <v>1</v>
      </c>
      <c r="AB2965" s="60" t="s">
        <v>1124</v>
      </c>
      <c r="AC2965" s="60" t="s">
        <v>1124</v>
      </c>
      <c r="AD2965" s="60" t="s">
        <v>1124</v>
      </c>
      <c r="AE2965" s="60" t="s">
        <v>1124</v>
      </c>
      <c r="AF2965" s="60"/>
      <c r="AG2965" s="89" t="s">
        <v>1437</v>
      </c>
      <c r="AH2965" s="89">
        <v>315</v>
      </c>
      <c r="AI2965" s="89" t="s">
        <v>1145</v>
      </c>
      <c r="AJ2965" s="89">
        <v>437</v>
      </c>
      <c r="AK2965" s="89" t="s">
        <v>1145</v>
      </c>
      <c r="AL2965" s="89">
        <v>385</v>
      </c>
      <c r="AM2965" s="89" t="s">
        <v>1145</v>
      </c>
      <c r="AN2965" s="89">
        <v>524</v>
      </c>
      <c r="AP2965" s="35" t="s">
        <v>1825</v>
      </c>
      <c r="AQ2965" s="377">
        <v>0</v>
      </c>
      <c r="AR2965" s="378">
        <v>0</v>
      </c>
      <c r="AS2965" s="377">
        <v>0</v>
      </c>
      <c r="AT2965" s="378">
        <v>0</v>
      </c>
      <c r="AU2965" s="377">
        <v>0</v>
      </c>
      <c r="AV2965" s="377">
        <v>0</v>
      </c>
      <c r="AW2965" s="377">
        <v>0</v>
      </c>
      <c r="AX2965">
        <v>0</v>
      </c>
      <c r="AY2965">
        <v>0</v>
      </c>
    </row>
    <row r="2966" spans="1:54" ht="15.75" hidden="1" customHeight="1" x14ac:dyDescent="0.2">
      <c r="A2966" s="46">
        <v>664</v>
      </c>
      <c r="B2966" s="258" t="s">
        <v>11257</v>
      </c>
      <c r="C2966" t="s">
        <v>1128</v>
      </c>
      <c r="D2966" t="s">
        <v>7598</v>
      </c>
      <c r="E2966" t="s">
        <v>2504</v>
      </c>
      <c r="F2966" s="29" t="s">
        <v>11248</v>
      </c>
      <c r="G2966" s="47">
        <v>4</v>
      </c>
      <c r="H2966" t="s">
        <v>11248</v>
      </c>
      <c r="I2966">
        <v>1</v>
      </c>
      <c r="J2966" t="s">
        <v>11258</v>
      </c>
      <c r="K2966" t="s">
        <v>1175</v>
      </c>
      <c r="L2966" t="s">
        <v>11259</v>
      </c>
      <c r="M2966" t="s">
        <v>2202</v>
      </c>
      <c r="N2966" s="34">
        <v>0</v>
      </c>
      <c r="O2966" s="34" t="s">
        <v>123</v>
      </c>
      <c r="P2966" s="34">
        <v>0</v>
      </c>
      <c r="Q2966" s="34" t="s">
        <v>866</v>
      </c>
      <c r="R2966" s="34">
        <v>0</v>
      </c>
      <c r="S2966" s="48" t="s">
        <v>1123</v>
      </c>
      <c r="T2966" s="13" t="s">
        <v>122</v>
      </c>
      <c r="U2966" s="12" t="s">
        <v>122</v>
      </c>
      <c r="V2966" s="12" t="s">
        <v>122</v>
      </c>
      <c r="W2966" s="12" t="s">
        <v>122</v>
      </c>
      <c r="X2966" s="14" t="str">
        <f t="shared" si="46"/>
        <v>С</v>
      </c>
      <c r="Y2966" s="271">
        <f>Таблица1[[#This Row],[ID_intellix]]</f>
        <v>664</v>
      </c>
      <c r="Z2966" s="269" t="s">
        <v>122</v>
      </c>
      <c r="AA2966" s="145">
        <f>IF(OR(Таблица1[[#This Row],[CARDIO_report]]&lt;&gt;0,Таблица1[[#This Row],[AI COMBO_report]]&lt;&gt;0,Таблица1[[#This Row],[OTC_report]]&lt;&gt;0),1,0)</f>
        <v>0</v>
      </c>
      <c r="AB2966" s="60" t="s">
        <v>1124</v>
      </c>
      <c r="AC2966" s="60" t="s">
        <v>1124</v>
      </c>
      <c r="AD2966" s="60" t="s">
        <v>1124</v>
      </c>
      <c r="AE2966" s="60" t="s">
        <v>1124</v>
      </c>
      <c r="AF2966" s="60"/>
      <c r="AG2966" s="89" t="s">
        <v>1437</v>
      </c>
      <c r="AH2966" s="89">
        <v>345</v>
      </c>
      <c r="AI2966" s="89" t="s">
        <v>1145</v>
      </c>
      <c r="AJ2966" s="89">
        <v>460</v>
      </c>
      <c r="AK2966" s="89" t="s">
        <v>1145</v>
      </c>
      <c r="AL2966" s="89">
        <v>442</v>
      </c>
      <c r="AM2966" s="89" t="s">
        <v>1145</v>
      </c>
      <c r="AN2966" s="89">
        <v>520</v>
      </c>
      <c r="AP2966" s="35" t="s">
        <v>1825</v>
      </c>
      <c r="AQ2966" s="377">
        <v>0</v>
      </c>
      <c r="AR2966" s="378">
        <v>0</v>
      </c>
      <c r="AS2966" s="377">
        <v>0</v>
      </c>
      <c r="AT2966" s="378">
        <v>0</v>
      </c>
      <c r="AU2966" s="377">
        <v>0</v>
      </c>
      <c r="AV2966" s="377">
        <v>0</v>
      </c>
      <c r="AW2966" s="377">
        <v>0</v>
      </c>
      <c r="AX2966">
        <v>0</v>
      </c>
      <c r="AY2966">
        <v>0</v>
      </c>
    </row>
    <row r="2967" spans="1:54" ht="15.75" hidden="1" customHeight="1" x14ac:dyDescent="0.2">
      <c r="A2967" s="46">
        <v>2859</v>
      </c>
      <c r="B2967" s="258" t="s">
        <v>11280</v>
      </c>
      <c r="C2967" t="s">
        <v>1128</v>
      </c>
      <c r="D2967" t="s">
        <v>1528</v>
      </c>
      <c r="E2967" t="s">
        <v>2504</v>
      </c>
      <c r="F2967" s="29" t="s">
        <v>2834</v>
      </c>
      <c r="G2967" s="47">
        <v>12</v>
      </c>
      <c r="H2967" t="s">
        <v>2835</v>
      </c>
      <c r="I2967">
        <v>1</v>
      </c>
      <c r="J2967" t="s">
        <v>11281</v>
      </c>
      <c r="K2967" t="s">
        <v>1175</v>
      </c>
      <c r="L2967" t="s">
        <v>11282</v>
      </c>
      <c r="M2967" t="s">
        <v>2202</v>
      </c>
      <c r="N2967" s="34">
        <v>0</v>
      </c>
      <c r="O2967" s="34" t="s">
        <v>123</v>
      </c>
      <c r="P2967" s="34">
        <v>0</v>
      </c>
      <c r="Q2967" s="34" t="s">
        <v>866</v>
      </c>
      <c r="R2967" s="34">
        <v>0</v>
      </c>
      <c r="S2967" s="48" t="s">
        <v>1123</v>
      </c>
      <c r="T2967" s="13" t="s">
        <v>122</v>
      </c>
      <c r="U2967" s="12" t="s">
        <v>122</v>
      </c>
      <c r="V2967" s="12" t="s">
        <v>122</v>
      </c>
      <c r="W2967" s="12" t="s">
        <v>1863</v>
      </c>
      <c r="X2967" s="14" t="str">
        <f t="shared" si="46"/>
        <v>В</v>
      </c>
      <c r="Y2967" s="271">
        <f>Таблица1[[#This Row],[ID_intellix]]</f>
        <v>2859</v>
      </c>
      <c r="Z2967" s="269" t="s">
        <v>122</v>
      </c>
      <c r="AA2967" s="145">
        <f>IF(OR(Таблица1[[#This Row],[CARDIO_report]]&lt;&gt;0,Таблица1[[#This Row],[AI COMBO_report]]&lt;&gt;0,Таблица1[[#This Row],[OTC_report]]&lt;&gt;0),1,0)</f>
        <v>0</v>
      </c>
      <c r="AB2967" s="60" t="s">
        <v>1124</v>
      </c>
      <c r="AC2967" s="60" t="s">
        <v>1124</v>
      </c>
      <c r="AD2967" s="60" t="s">
        <v>1124</v>
      </c>
      <c r="AE2967" s="60" t="s">
        <v>1124</v>
      </c>
      <c r="AF2967" s="60"/>
      <c r="AG2967" s="89" t="s">
        <v>1437</v>
      </c>
      <c r="AH2967" s="89">
        <v>231</v>
      </c>
      <c r="AI2967" s="89" t="s">
        <v>1437</v>
      </c>
      <c r="AJ2967" s="89">
        <v>95</v>
      </c>
      <c r="AK2967" s="89" t="s">
        <v>1145</v>
      </c>
      <c r="AL2967" s="89">
        <v>516</v>
      </c>
      <c r="AM2967" s="89" t="s">
        <v>1145</v>
      </c>
      <c r="AN2967" s="89">
        <v>445</v>
      </c>
      <c r="AP2967" s="35" t="s">
        <v>1857</v>
      </c>
      <c r="AQ2967" s="377">
        <v>0</v>
      </c>
      <c r="AR2967" s="378">
        <v>0</v>
      </c>
      <c r="AS2967" s="377">
        <v>0</v>
      </c>
      <c r="AT2967" s="378">
        <v>0</v>
      </c>
      <c r="AU2967" s="377">
        <v>0</v>
      </c>
      <c r="AV2967" s="377">
        <v>0</v>
      </c>
      <c r="AW2967" s="377">
        <v>0</v>
      </c>
      <c r="AX2967">
        <v>0</v>
      </c>
      <c r="AY2967">
        <v>0</v>
      </c>
    </row>
    <row r="2968" spans="1:54" ht="15.75" hidden="1" customHeight="1" x14ac:dyDescent="0.2">
      <c r="A2968" s="46">
        <v>2246</v>
      </c>
      <c r="B2968" s="258" t="s">
        <v>11526</v>
      </c>
      <c r="C2968" t="s">
        <v>1128</v>
      </c>
      <c r="D2968" t="s">
        <v>1528</v>
      </c>
      <c r="E2968" t="s">
        <v>2504</v>
      </c>
      <c r="F2968" s="29" t="s">
        <v>2512</v>
      </c>
      <c r="G2968" s="47">
        <v>47</v>
      </c>
      <c r="H2968" t="s">
        <v>2513</v>
      </c>
      <c r="I2968">
        <v>1</v>
      </c>
      <c r="J2968" t="s">
        <v>11527</v>
      </c>
      <c r="K2968" t="s">
        <v>1175</v>
      </c>
      <c r="L2968" t="s">
        <v>11528</v>
      </c>
      <c r="M2968" t="s">
        <v>2202</v>
      </c>
      <c r="N2968" s="34" t="s">
        <v>445</v>
      </c>
      <c r="O2968" s="34" t="s">
        <v>123</v>
      </c>
      <c r="P2968" s="34" t="s">
        <v>131</v>
      </c>
      <c r="Q2968" s="34" t="s">
        <v>866</v>
      </c>
      <c r="R2968" s="34" t="s">
        <v>872</v>
      </c>
      <c r="S2968" s="48" t="s">
        <v>1123</v>
      </c>
      <c r="T2968" s="13" t="s">
        <v>1863</v>
      </c>
      <c r="U2968" s="12" t="s">
        <v>122</v>
      </c>
      <c r="V2968" s="12" t="s">
        <v>122</v>
      </c>
      <c r="W2968" s="12" t="s">
        <v>1863</v>
      </c>
      <c r="X2968" s="14" t="str">
        <f t="shared" si="46"/>
        <v>А</v>
      </c>
      <c r="Y2968" s="271">
        <f>Таблица1[[#This Row],[ID_intellix]]</f>
        <v>2246</v>
      </c>
      <c r="Z2968" s="269" t="s">
        <v>122</v>
      </c>
      <c r="AA2968" s="145">
        <f>IF(OR(Таблица1[[#This Row],[CARDIO_report]]&lt;&gt;0,Таблица1[[#This Row],[AI COMBO_report]]&lt;&gt;0,Таблица1[[#This Row],[OTC_report]]&lt;&gt;0),1,0)</f>
        <v>1</v>
      </c>
      <c r="AB2968" s="60" t="s">
        <v>1124</v>
      </c>
      <c r="AC2968" s="60" t="s">
        <v>1124</v>
      </c>
      <c r="AD2968" s="60" t="s">
        <v>1124</v>
      </c>
      <c r="AE2968" s="60" t="s">
        <v>1124</v>
      </c>
      <c r="AF2968" s="60"/>
      <c r="AG2968" s="89" t="s">
        <v>1437</v>
      </c>
      <c r="AH2968" s="89">
        <v>95</v>
      </c>
      <c r="AI2968" s="89" t="s">
        <v>1437</v>
      </c>
      <c r="AJ2968" s="89">
        <v>159</v>
      </c>
      <c r="AK2968" s="89" t="s">
        <v>1437</v>
      </c>
      <c r="AL2968" s="89">
        <v>199</v>
      </c>
      <c r="AM2968" s="89" t="s">
        <v>1437</v>
      </c>
      <c r="AN2968" s="89">
        <v>137</v>
      </c>
      <c r="AP2968" s="35" t="s">
        <v>1917</v>
      </c>
      <c r="AQ2968" s="377">
        <v>0</v>
      </c>
      <c r="AR2968" s="378">
        <v>0</v>
      </c>
      <c r="AS2968" s="377">
        <v>0</v>
      </c>
      <c r="AT2968" s="378">
        <v>0</v>
      </c>
      <c r="AU2968" s="377">
        <v>0</v>
      </c>
      <c r="AV2968" s="377">
        <v>0</v>
      </c>
      <c r="AW2968" s="377">
        <v>0</v>
      </c>
      <c r="AX2968">
        <v>0</v>
      </c>
      <c r="AY2968">
        <v>0</v>
      </c>
      <c r="BA2968" s="2" t="s">
        <v>15961</v>
      </c>
    </row>
    <row r="2969" spans="1:54" ht="15.75" hidden="1" customHeight="1" x14ac:dyDescent="0.2">
      <c r="A2969" s="46">
        <v>1530</v>
      </c>
      <c r="B2969" s="258" t="s">
        <v>11573</v>
      </c>
      <c r="C2969" t="s">
        <v>1128</v>
      </c>
      <c r="D2969" t="s">
        <v>1528</v>
      </c>
      <c r="E2969" t="s">
        <v>2504</v>
      </c>
      <c r="F2969" s="29" t="s">
        <v>6388</v>
      </c>
      <c r="G2969" s="47">
        <v>8</v>
      </c>
      <c r="H2969" t="s">
        <v>6388</v>
      </c>
      <c r="I2969">
        <v>1</v>
      </c>
      <c r="J2969" t="s">
        <v>11574</v>
      </c>
      <c r="K2969" t="s">
        <v>1175</v>
      </c>
      <c r="L2969" t="s">
        <v>11575</v>
      </c>
      <c r="M2969" t="s">
        <v>2202</v>
      </c>
      <c r="N2969" s="34">
        <v>0</v>
      </c>
      <c r="O2969" s="34" t="s">
        <v>123</v>
      </c>
      <c r="P2969" s="34">
        <v>0</v>
      </c>
      <c r="Q2969" s="34" t="s">
        <v>866</v>
      </c>
      <c r="R2969" s="34" t="s">
        <v>872</v>
      </c>
      <c r="S2969" s="48" t="s">
        <v>1123</v>
      </c>
      <c r="T2969" s="13" t="s">
        <v>122</v>
      </c>
      <c r="U2969" s="12" t="s">
        <v>1863</v>
      </c>
      <c r="V2969" s="12" t="s">
        <v>122</v>
      </c>
      <c r="W2969" s="12" t="s">
        <v>122</v>
      </c>
      <c r="X2969" s="14" t="str">
        <f t="shared" si="46"/>
        <v>В</v>
      </c>
      <c r="Y2969" s="271">
        <f>Таблица1[[#This Row],[ID_intellix]]</f>
        <v>1530</v>
      </c>
      <c r="Z2969" s="269" t="s">
        <v>122</v>
      </c>
      <c r="AA2969" s="145">
        <f>IF(OR(Таблица1[[#This Row],[CARDIO_report]]&lt;&gt;0,Таблица1[[#This Row],[AI COMBO_report]]&lt;&gt;0,Таблица1[[#This Row],[OTC_report]]&lt;&gt;0),1,0)</f>
        <v>1</v>
      </c>
      <c r="AB2969" s="60" t="s">
        <v>1124</v>
      </c>
      <c r="AC2969" s="60" t="s">
        <v>1124</v>
      </c>
      <c r="AD2969" s="60" t="s">
        <v>1124</v>
      </c>
      <c r="AE2969" s="60" t="s">
        <v>1124</v>
      </c>
      <c r="AF2969" s="60"/>
      <c r="AG2969" s="89" t="s">
        <v>1145</v>
      </c>
      <c r="AH2969" s="89">
        <v>533</v>
      </c>
      <c r="AI2969" s="89" t="s">
        <v>1145</v>
      </c>
      <c r="AJ2969" s="89">
        <v>508</v>
      </c>
      <c r="AK2969" s="89" t="s">
        <v>1437</v>
      </c>
      <c r="AL2969" s="89">
        <v>92</v>
      </c>
      <c r="AM2969" s="89" t="s">
        <v>1145</v>
      </c>
      <c r="AN2969" s="89">
        <v>327</v>
      </c>
      <c r="AP2969" s="35" t="s">
        <v>1917</v>
      </c>
      <c r="AQ2969" s="377">
        <v>0</v>
      </c>
      <c r="AR2969" s="378">
        <v>0</v>
      </c>
      <c r="AS2969" s="377">
        <v>0</v>
      </c>
      <c r="AT2969" s="378">
        <v>0</v>
      </c>
      <c r="AU2969" s="377">
        <v>0</v>
      </c>
      <c r="AV2969" s="377">
        <v>0</v>
      </c>
      <c r="AW2969" s="377">
        <v>0</v>
      </c>
      <c r="AX2969">
        <v>0</v>
      </c>
      <c r="AY2969">
        <v>0</v>
      </c>
    </row>
    <row r="2970" spans="1:54" ht="15.75" hidden="1" customHeight="1" x14ac:dyDescent="0.2">
      <c r="A2970" s="46">
        <v>66</v>
      </c>
      <c r="B2970" s="258" t="s">
        <v>11730</v>
      </c>
      <c r="C2970" t="s">
        <v>1128</v>
      </c>
      <c r="D2970" t="s">
        <v>1174</v>
      </c>
      <c r="E2970" t="s">
        <v>2504</v>
      </c>
      <c r="F2970" s="29" t="s">
        <v>3155</v>
      </c>
      <c r="G2970" s="47">
        <v>6</v>
      </c>
      <c r="H2970" t="s">
        <v>3155</v>
      </c>
      <c r="I2970">
        <v>1</v>
      </c>
      <c r="J2970" t="s">
        <v>11731</v>
      </c>
      <c r="K2970" t="s">
        <v>1175</v>
      </c>
      <c r="L2970" t="s">
        <v>11732</v>
      </c>
      <c r="M2970" t="s">
        <v>2202</v>
      </c>
      <c r="N2970" s="34">
        <v>0</v>
      </c>
      <c r="O2970" s="34" t="s">
        <v>123</v>
      </c>
      <c r="P2970" s="34">
        <v>0</v>
      </c>
      <c r="Q2970" s="34" t="s">
        <v>866</v>
      </c>
      <c r="R2970" s="34">
        <v>0</v>
      </c>
      <c r="S2970" s="48" t="s">
        <v>1123</v>
      </c>
      <c r="T2970" s="13" t="s">
        <v>122</v>
      </c>
      <c r="U2970" s="12" t="s">
        <v>122</v>
      </c>
      <c r="V2970" s="12" t="s">
        <v>122</v>
      </c>
      <c r="W2970" s="12" t="s">
        <v>122</v>
      </c>
      <c r="X2970" s="14" t="str">
        <f t="shared" si="46"/>
        <v>С</v>
      </c>
      <c r="Y2970" s="271">
        <f>Таблица1[[#This Row],[ID_intellix]]</f>
        <v>66</v>
      </c>
      <c r="Z2970" s="269" t="s">
        <v>122</v>
      </c>
      <c r="AA2970" s="145">
        <f>IF(OR(Таблица1[[#This Row],[CARDIO_report]]&lt;&gt;0,Таблица1[[#This Row],[AI COMBO_report]]&lt;&gt;0,Таблица1[[#This Row],[OTC_report]]&lt;&gt;0),1,0)</f>
        <v>0</v>
      </c>
      <c r="AB2970" s="60" t="s">
        <v>1124</v>
      </c>
      <c r="AC2970" s="60" t="s">
        <v>1124</v>
      </c>
      <c r="AD2970" s="60" t="s">
        <v>1124</v>
      </c>
      <c r="AE2970" s="60" t="s">
        <v>1124</v>
      </c>
      <c r="AF2970" s="60"/>
      <c r="AG2970" s="89" t="s">
        <v>1145</v>
      </c>
      <c r="AH2970" s="89">
        <v>442</v>
      </c>
      <c r="AI2970" s="89" t="s">
        <v>1145</v>
      </c>
      <c r="AJ2970" s="89">
        <v>488</v>
      </c>
      <c r="AK2970" s="89" t="s">
        <v>1145</v>
      </c>
      <c r="AL2970" s="89">
        <v>476</v>
      </c>
      <c r="AM2970" s="89" t="s">
        <v>1145</v>
      </c>
      <c r="AN2970" s="89">
        <v>549</v>
      </c>
      <c r="AP2970" s="35" t="s">
        <v>1825</v>
      </c>
      <c r="AQ2970" s="377">
        <v>0</v>
      </c>
      <c r="AR2970" s="378">
        <v>0</v>
      </c>
      <c r="AS2970" s="377">
        <v>0</v>
      </c>
      <c r="AT2970" s="378">
        <v>0</v>
      </c>
      <c r="AU2970" s="377">
        <v>0</v>
      </c>
      <c r="AV2970" s="377">
        <v>0</v>
      </c>
      <c r="AW2970" s="377">
        <v>0</v>
      </c>
      <c r="AX2970">
        <v>0</v>
      </c>
      <c r="AY2970">
        <v>0</v>
      </c>
    </row>
    <row r="2971" spans="1:54" ht="15.75" hidden="1" customHeight="1" x14ac:dyDescent="0.2">
      <c r="A2971" s="46">
        <v>1428</v>
      </c>
      <c r="B2971" s="258" t="s">
        <v>11801</v>
      </c>
      <c r="C2971" t="s">
        <v>1128</v>
      </c>
      <c r="D2971" t="s">
        <v>1174</v>
      </c>
      <c r="E2971" t="s">
        <v>2504</v>
      </c>
      <c r="F2971" s="29" t="s">
        <v>11793</v>
      </c>
      <c r="G2971" s="47">
        <v>3</v>
      </c>
      <c r="H2971" t="s">
        <v>11793</v>
      </c>
      <c r="I2971">
        <v>1</v>
      </c>
      <c r="J2971" t="s">
        <v>11802</v>
      </c>
      <c r="K2971" t="s">
        <v>1175</v>
      </c>
      <c r="L2971" t="s">
        <v>11803</v>
      </c>
      <c r="M2971" t="s">
        <v>2202</v>
      </c>
      <c r="N2971" s="34">
        <v>0</v>
      </c>
      <c r="O2971" s="34" t="s">
        <v>123</v>
      </c>
      <c r="P2971" s="34">
        <v>0</v>
      </c>
      <c r="Q2971" s="34" t="s">
        <v>866</v>
      </c>
      <c r="R2971" s="34" t="s">
        <v>872</v>
      </c>
      <c r="S2971" s="48" t="s">
        <v>1123</v>
      </c>
      <c r="T2971" s="13" t="s">
        <v>122</v>
      </c>
      <c r="U2971" s="12" t="s">
        <v>122</v>
      </c>
      <c r="V2971" s="12" t="s">
        <v>122</v>
      </c>
      <c r="W2971" s="12" t="s">
        <v>122</v>
      </c>
      <c r="X2971" s="14" t="str">
        <f t="shared" si="46"/>
        <v>С</v>
      </c>
      <c r="Y2971" s="271">
        <f>Таблица1[[#This Row],[ID_intellix]]</f>
        <v>1428</v>
      </c>
      <c r="Z2971" s="269" t="s">
        <v>122</v>
      </c>
      <c r="AA2971" s="145">
        <f>IF(OR(Таблица1[[#This Row],[CARDIO_report]]&lt;&gt;0,Таблица1[[#This Row],[AI COMBO_report]]&lt;&gt;0,Таблица1[[#This Row],[OTC_report]]&lt;&gt;0),1,0)</f>
        <v>1</v>
      </c>
      <c r="AB2971" s="60" t="s">
        <v>1124</v>
      </c>
      <c r="AC2971" s="60" t="s">
        <v>1124</v>
      </c>
      <c r="AD2971" s="60" t="s">
        <v>1124</v>
      </c>
      <c r="AE2971" s="60" t="s">
        <v>1124</v>
      </c>
      <c r="AF2971" s="60"/>
      <c r="AG2971" s="89" t="s">
        <v>1437</v>
      </c>
      <c r="AH2971" s="89">
        <v>60</v>
      </c>
      <c r="AI2971" s="89" t="s">
        <v>2516</v>
      </c>
      <c r="AJ2971" s="89">
        <v>115</v>
      </c>
      <c r="AK2971" s="89" t="s">
        <v>2516</v>
      </c>
      <c r="AL2971" s="89">
        <v>39</v>
      </c>
      <c r="AM2971" s="89" t="s">
        <v>2516</v>
      </c>
      <c r="AN2971" s="89">
        <v>49</v>
      </c>
      <c r="AP2971" s="35" t="s">
        <v>1917</v>
      </c>
      <c r="AQ2971" s="377">
        <v>0</v>
      </c>
      <c r="AR2971" s="378">
        <v>0</v>
      </c>
      <c r="AS2971" s="377">
        <v>0</v>
      </c>
      <c r="AT2971" s="378">
        <v>0</v>
      </c>
      <c r="AU2971" s="377">
        <v>0</v>
      </c>
      <c r="AV2971" s="377">
        <v>0</v>
      </c>
      <c r="AW2971" s="377">
        <v>0</v>
      </c>
      <c r="AX2971">
        <v>0</v>
      </c>
      <c r="AY2971">
        <v>0</v>
      </c>
    </row>
    <row r="2972" spans="1:54" ht="15.75" hidden="1" customHeight="1" x14ac:dyDescent="0.2">
      <c r="A2972" s="46">
        <v>1143</v>
      </c>
      <c r="B2972" s="258" t="s">
        <v>3229</v>
      </c>
      <c r="C2972" t="s">
        <v>1128</v>
      </c>
      <c r="D2972" t="s">
        <v>1528</v>
      </c>
      <c r="E2972" t="s">
        <v>2504</v>
      </c>
      <c r="F2972" s="29" t="s">
        <v>3230</v>
      </c>
      <c r="G2972" s="47">
        <v>1</v>
      </c>
      <c r="H2972" t="s">
        <v>1149</v>
      </c>
      <c r="I2972">
        <v>1</v>
      </c>
      <c r="J2972" t="s">
        <v>3231</v>
      </c>
      <c r="K2972" t="s">
        <v>1175</v>
      </c>
      <c r="L2972" t="s">
        <v>3232</v>
      </c>
      <c r="M2972" t="s">
        <v>2202</v>
      </c>
      <c r="N2972" s="34" t="s">
        <v>445</v>
      </c>
      <c r="O2972" s="34" t="s">
        <v>123</v>
      </c>
      <c r="P2972" s="34" t="s">
        <v>131</v>
      </c>
      <c r="Q2972" s="34" t="s">
        <v>866</v>
      </c>
      <c r="R2972" s="34" t="s">
        <v>872</v>
      </c>
      <c r="S2972" s="48" t="s">
        <v>1123</v>
      </c>
      <c r="T2972" s="13" t="s">
        <v>1863</v>
      </c>
      <c r="U2972" s="12" t="s">
        <v>122</v>
      </c>
      <c r="V2972" s="12" t="s">
        <v>122</v>
      </c>
      <c r="W2972" s="12" t="s">
        <v>1863</v>
      </c>
      <c r="X2972" s="14" t="str">
        <f t="shared" si="46"/>
        <v>А</v>
      </c>
      <c r="Y2972" s="271">
        <f>Таблица1[[#This Row],[ID_intellix]]</f>
        <v>1143</v>
      </c>
      <c r="Z2972" s="269" t="s">
        <v>122</v>
      </c>
      <c r="AA2972" s="145">
        <f>IF(OR(Таблица1[[#This Row],[CARDIO_report]]&lt;&gt;0,Таблица1[[#This Row],[AI COMBO_report]]&lt;&gt;0,Таблица1[[#This Row],[OTC_report]]&lt;&gt;0),1,0)</f>
        <v>1</v>
      </c>
      <c r="AB2972" s="60" t="s">
        <v>1124</v>
      </c>
      <c r="AC2972" s="60" t="s">
        <v>1124</v>
      </c>
      <c r="AD2972" s="60" t="s">
        <v>1124</v>
      </c>
      <c r="AE2972" s="60" t="s">
        <v>1124</v>
      </c>
      <c r="AF2972" s="60"/>
      <c r="AG2972" s="89" t="s">
        <v>1437</v>
      </c>
      <c r="AH2972" s="89">
        <v>188</v>
      </c>
      <c r="AI2972" s="89" t="s">
        <v>1437</v>
      </c>
      <c r="AJ2972" s="89">
        <v>98</v>
      </c>
      <c r="AK2972" s="89" t="s">
        <v>2516</v>
      </c>
      <c r="AL2972" s="89">
        <v>144</v>
      </c>
      <c r="AM2972" s="89" t="s">
        <v>2516</v>
      </c>
      <c r="AN2972" s="89">
        <v>242</v>
      </c>
      <c r="AP2972" s="35" t="s">
        <v>1917</v>
      </c>
      <c r="AQ2972" s="377">
        <v>0</v>
      </c>
      <c r="AR2972" s="378">
        <v>0</v>
      </c>
      <c r="AS2972" s="377">
        <v>0</v>
      </c>
      <c r="AT2972" s="378">
        <v>0</v>
      </c>
      <c r="AU2972" s="377">
        <v>0</v>
      </c>
      <c r="AV2972" s="377">
        <v>0</v>
      </c>
      <c r="AW2972" s="377">
        <v>0</v>
      </c>
      <c r="AX2972">
        <v>0</v>
      </c>
      <c r="AY2972">
        <v>0</v>
      </c>
      <c r="BA2972" s="2" t="s">
        <v>15961</v>
      </c>
    </row>
    <row r="2973" spans="1:54" ht="15.75" hidden="1" customHeight="1" x14ac:dyDescent="0.2">
      <c r="A2973" s="46">
        <v>22</v>
      </c>
      <c r="B2973" s="258" t="s">
        <v>12160</v>
      </c>
      <c r="C2973" t="s">
        <v>1128</v>
      </c>
      <c r="D2973" t="s">
        <v>1528</v>
      </c>
      <c r="E2973" t="s">
        <v>2504</v>
      </c>
      <c r="F2973" s="29" t="s">
        <v>2706</v>
      </c>
      <c r="G2973" s="47">
        <v>3</v>
      </c>
      <c r="H2973" t="s">
        <v>1149</v>
      </c>
      <c r="I2973">
        <v>1</v>
      </c>
      <c r="J2973" t="s">
        <v>12161</v>
      </c>
      <c r="K2973" t="s">
        <v>1175</v>
      </c>
      <c r="L2973" t="s">
        <v>12162</v>
      </c>
      <c r="M2973" t="s">
        <v>2202</v>
      </c>
      <c r="N2973" s="34">
        <v>0</v>
      </c>
      <c r="O2973" s="34" t="s">
        <v>123</v>
      </c>
      <c r="P2973" s="34" t="s">
        <v>131</v>
      </c>
      <c r="Q2973" s="34" t="s">
        <v>866</v>
      </c>
      <c r="R2973" s="34" t="s">
        <v>872</v>
      </c>
      <c r="S2973" s="48" t="s">
        <v>1123</v>
      </c>
      <c r="T2973" s="13" t="s">
        <v>122</v>
      </c>
      <c r="U2973" s="12" t="s">
        <v>122</v>
      </c>
      <c r="V2973" s="12" t="s">
        <v>1863</v>
      </c>
      <c r="W2973" s="12" t="s">
        <v>122</v>
      </c>
      <c r="X2973" s="14" t="str">
        <f t="shared" si="46"/>
        <v>В</v>
      </c>
      <c r="Y2973" s="271">
        <f>Таблица1[[#This Row],[ID_intellix]]</f>
        <v>22</v>
      </c>
      <c r="Z2973" s="269" t="s">
        <v>122</v>
      </c>
      <c r="AA2973" s="145">
        <f>IF(OR(Таблица1[[#This Row],[CARDIO_report]]&lt;&gt;0,Таблица1[[#This Row],[AI COMBO_report]]&lt;&gt;0,Таблица1[[#This Row],[OTC_report]]&lt;&gt;0),1,0)</f>
        <v>1</v>
      </c>
      <c r="AB2973" s="60" t="s">
        <v>1124</v>
      </c>
      <c r="AC2973" s="60" t="s">
        <v>1124</v>
      </c>
      <c r="AD2973" s="60" t="s">
        <v>1124</v>
      </c>
      <c r="AE2973" s="60" t="s">
        <v>1124</v>
      </c>
      <c r="AF2973" s="60"/>
      <c r="AG2973" s="89" t="s">
        <v>1437</v>
      </c>
      <c r="AH2973" s="89">
        <v>40</v>
      </c>
      <c r="AI2973" s="89" t="s">
        <v>1437</v>
      </c>
      <c r="AJ2973" s="89">
        <v>94</v>
      </c>
      <c r="AK2973" s="89" t="s">
        <v>1437</v>
      </c>
      <c r="AL2973" s="89">
        <v>43</v>
      </c>
      <c r="AM2973" s="89" t="s">
        <v>1437</v>
      </c>
      <c r="AN2973" s="89">
        <v>77</v>
      </c>
      <c r="AP2973" s="35" t="s">
        <v>1857</v>
      </c>
      <c r="AQ2973" s="377">
        <v>0</v>
      </c>
      <c r="AR2973" s="378">
        <v>0</v>
      </c>
      <c r="AS2973" s="377">
        <v>0</v>
      </c>
      <c r="AT2973" s="378">
        <v>0</v>
      </c>
      <c r="AU2973" s="377">
        <v>0</v>
      </c>
      <c r="AV2973" s="377">
        <v>0</v>
      </c>
      <c r="AW2973" s="377">
        <v>0</v>
      </c>
      <c r="AX2973">
        <v>0</v>
      </c>
      <c r="AY2973">
        <v>0</v>
      </c>
      <c r="BA2973" s="2" t="s">
        <v>15962</v>
      </c>
    </row>
    <row r="2974" spans="1:54" ht="15.75" hidden="1" customHeight="1" x14ac:dyDescent="0.2">
      <c r="A2974" s="46">
        <v>138</v>
      </c>
      <c r="B2974" s="258" t="s">
        <v>12355</v>
      </c>
      <c r="C2974" t="s">
        <v>1128</v>
      </c>
      <c r="D2974" t="s">
        <v>1528</v>
      </c>
      <c r="E2974" t="s">
        <v>2504</v>
      </c>
      <c r="F2974" s="29" t="s">
        <v>3078</v>
      </c>
      <c r="G2974" s="47">
        <v>1</v>
      </c>
      <c r="H2974" t="s">
        <v>1396</v>
      </c>
      <c r="I2974">
        <v>1</v>
      </c>
      <c r="J2974" t="s">
        <v>12356</v>
      </c>
      <c r="K2974" t="s">
        <v>1175</v>
      </c>
      <c r="L2974" t="s">
        <v>12357</v>
      </c>
      <c r="M2974" t="s">
        <v>2202</v>
      </c>
      <c r="N2974" s="34" t="s">
        <v>445</v>
      </c>
      <c r="O2974" s="34" t="s">
        <v>123</v>
      </c>
      <c r="P2974" s="34" t="s">
        <v>131</v>
      </c>
      <c r="Q2974" s="34" t="s">
        <v>866</v>
      </c>
      <c r="R2974" s="34" t="s">
        <v>872</v>
      </c>
      <c r="S2974" s="48" t="s">
        <v>1123</v>
      </c>
      <c r="T2974" s="13" t="s">
        <v>1863</v>
      </c>
      <c r="U2974" s="12" t="s">
        <v>122</v>
      </c>
      <c r="V2974" s="12" t="s">
        <v>122</v>
      </c>
      <c r="W2974" s="12" t="s">
        <v>122</v>
      </c>
      <c r="X2974" s="14" t="str">
        <f t="shared" si="46"/>
        <v>В</v>
      </c>
      <c r="Y2974" s="271">
        <f>Таблица1[[#This Row],[ID_intellix]]</f>
        <v>138</v>
      </c>
      <c r="Z2974" s="269" t="s">
        <v>122</v>
      </c>
      <c r="AA2974" s="145">
        <f>IF(OR(Таблица1[[#This Row],[CARDIO_report]]&lt;&gt;0,Таблица1[[#This Row],[AI COMBO_report]]&lt;&gt;0,Таблица1[[#This Row],[OTC_report]]&lt;&gt;0),1,0)</f>
        <v>1</v>
      </c>
      <c r="AB2974" s="60" t="s">
        <v>1124</v>
      </c>
      <c r="AC2974" s="60" t="s">
        <v>1124</v>
      </c>
      <c r="AD2974" s="60" t="s">
        <v>1124</v>
      </c>
      <c r="AE2974" s="60" t="s">
        <v>1124</v>
      </c>
      <c r="AF2974" s="60"/>
      <c r="AG2974" s="89" t="s">
        <v>2516</v>
      </c>
      <c r="AH2974" s="89">
        <v>126</v>
      </c>
      <c r="AI2974" s="89" t="s">
        <v>1437</v>
      </c>
      <c r="AJ2974" s="89">
        <v>71</v>
      </c>
      <c r="AK2974" s="89" t="s">
        <v>1414</v>
      </c>
      <c r="AL2974" s="89">
        <v>512</v>
      </c>
      <c r="AM2974" s="89" t="s">
        <v>1145</v>
      </c>
      <c r="AN2974" s="89">
        <v>375</v>
      </c>
      <c r="AP2974" s="35" t="s">
        <v>1917</v>
      </c>
      <c r="AQ2974" s="377">
        <v>0</v>
      </c>
      <c r="AR2974" s="378">
        <v>0</v>
      </c>
      <c r="AS2974" s="377">
        <v>0</v>
      </c>
      <c r="AT2974" s="378">
        <v>0</v>
      </c>
      <c r="AU2974" s="377">
        <v>0</v>
      </c>
      <c r="AV2974" s="377">
        <v>0</v>
      </c>
      <c r="AW2974" s="377">
        <v>0</v>
      </c>
      <c r="AX2974">
        <v>0</v>
      </c>
      <c r="AY2974">
        <v>0</v>
      </c>
      <c r="BA2974" s="2" t="s">
        <v>15962</v>
      </c>
    </row>
    <row r="2975" spans="1:54" ht="15.75" hidden="1" customHeight="1" x14ac:dyDescent="0.2">
      <c r="A2975" s="46">
        <v>2250</v>
      </c>
      <c r="B2975" s="258" t="s">
        <v>12413</v>
      </c>
      <c r="C2975" t="s">
        <v>1128</v>
      </c>
      <c r="D2975" t="s">
        <v>7598</v>
      </c>
      <c r="E2975" t="s">
        <v>2504</v>
      </c>
      <c r="F2975" s="29" t="s">
        <v>2584</v>
      </c>
      <c r="G2975" s="47">
        <v>14</v>
      </c>
      <c r="H2975" t="s">
        <v>1396</v>
      </c>
      <c r="I2975">
        <v>1</v>
      </c>
      <c r="J2975" t="s">
        <v>12414</v>
      </c>
      <c r="K2975" t="s">
        <v>1175</v>
      </c>
      <c r="L2975" t="s">
        <v>12415</v>
      </c>
      <c r="M2975" t="s">
        <v>2202</v>
      </c>
      <c r="N2975" s="34">
        <v>0</v>
      </c>
      <c r="O2975" s="34" t="s">
        <v>123</v>
      </c>
      <c r="P2975" s="34" t="s">
        <v>131</v>
      </c>
      <c r="Q2975" s="34" t="s">
        <v>866</v>
      </c>
      <c r="R2975" s="34" t="s">
        <v>872</v>
      </c>
      <c r="S2975" s="48" t="s">
        <v>1123</v>
      </c>
      <c r="T2975" s="13" t="s">
        <v>1863</v>
      </c>
      <c r="U2975" s="12" t="s">
        <v>122</v>
      </c>
      <c r="V2975" s="12" t="s">
        <v>122</v>
      </c>
      <c r="W2975" s="12" t="s">
        <v>122</v>
      </c>
      <c r="X2975" s="14" t="str">
        <f t="shared" si="46"/>
        <v>В</v>
      </c>
      <c r="Y2975" s="271">
        <f>Таблица1[[#This Row],[ID_intellix]]</f>
        <v>2250</v>
      </c>
      <c r="Z2975" s="269" t="s">
        <v>122</v>
      </c>
      <c r="AA2975" s="145">
        <f>IF(OR(Таблица1[[#This Row],[CARDIO_report]]&lt;&gt;0,Таблица1[[#This Row],[AI COMBO_report]]&lt;&gt;0,Таблица1[[#This Row],[OTC_report]]&lt;&gt;0),1,0)</f>
        <v>1</v>
      </c>
      <c r="AB2975" s="60" t="s">
        <v>1124</v>
      </c>
      <c r="AC2975" s="60" t="s">
        <v>1124</v>
      </c>
      <c r="AD2975" s="60" t="s">
        <v>1124</v>
      </c>
      <c r="AE2975" s="60" t="s">
        <v>1124</v>
      </c>
      <c r="AF2975" s="60"/>
      <c r="AG2975" s="89" t="s">
        <v>1437</v>
      </c>
      <c r="AH2975" s="89">
        <v>192</v>
      </c>
      <c r="AI2975" s="89" t="s">
        <v>2516</v>
      </c>
      <c r="AJ2975" s="89">
        <v>265</v>
      </c>
      <c r="AK2975" s="89" t="s">
        <v>1414</v>
      </c>
      <c r="AL2975" s="89">
        <v>453</v>
      </c>
      <c r="AM2975" s="89" t="s">
        <v>1414</v>
      </c>
      <c r="AN2975" s="89">
        <v>396</v>
      </c>
      <c r="AP2975" s="35" t="s">
        <v>1857</v>
      </c>
      <c r="AQ2975" s="377">
        <v>0</v>
      </c>
      <c r="AR2975" s="378">
        <v>0</v>
      </c>
      <c r="AS2975" s="377">
        <v>0</v>
      </c>
      <c r="AT2975" s="378">
        <v>0</v>
      </c>
      <c r="AU2975" s="377">
        <v>0</v>
      </c>
      <c r="AV2975" s="377">
        <v>0</v>
      </c>
      <c r="AW2975" s="377">
        <v>0</v>
      </c>
      <c r="AX2975">
        <v>0</v>
      </c>
      <c r="AY2975">
        <v>0</v>
      </c>
      <c r="BA2975" s="2" t="s">
        <v>15962</v>
      </c>
    </row>
    <row r="2976" spans="1:54" ht="15.75" hidden="1" customHeight="1" x14ac:dyDescent="0.2">
      <c r="A2976" s="46">
        <v>3015</v>
      </c>
      <c r="B2976" s="258" t="s">
        <v>12455</v>
      </c>
      <c r="C2976" t="s">
        <v>1128</v>
      </c>
      <c r="D2976" t="s">
        <v>7598</v>
      </c>
      <c r="E2976" t="s">
        <v>2504</v>
      </c>
      <c r="F2976" s="29" t="s">
        <v>3094</v>
      </c>
      <c r="G2976" s="47">
        <v>1</v>
      </c>
      <c r="H2976" t="s">
        <v>3094</v>
      </c>
      <c r="I2976">
        <v>1</v>
      </c>
      <c r="J2976" t="s">
        <v>12456</v>
      </c>
      <c r="K2976" t="s">
        <v>1175</v>
      </c>
      <c r="L2976" t="s">
        <v>12457</v>
      </c>
      <c r="M2976" t="s">
        <v>2202</v>
      </c>
      <c r="N2976" s="34">
        <v>0</v>
      </c>
      <c r="O2976" s="34" t="s">
        <v>123</v>
      </c>
      <c r="P2976" s="34">
        <v>0</v>
      </c>
      <c r="Q2976" s="34" t="s">
        <v>866</v>
      </c>
      <c r="R2976" s="34" t="s">
        <v>872</v>
      </c>
      <c r="S2976" s="48" t="s">
        <v>1123</v>
      </c>
      <c r="T2976" s="13" t="s">
        <v>122</v>
      </c>
      <c r="U2976" s="12" t="s">
        <v>122</v>
      </c>
      <c r="V2976" s="12" t="s">
        <v>122</v>
      </c>
      <c r="W2976" s="12" t="s">
        <v>122</v>
      </c>
      <c r="X2976" s="14" t="str">
        <f t="shared" si="46"/>
        <v>С</v>
      </c>
      <c r="Y2976" s="271">
        <f>Таблица1[[#This Row],[ID_intellix]]</f>
        <v>3015</v>
      </c>
      <c r="Z2976" s="269" t="s">
        <v>122</v>
      </c>
      <c r="AA2976" s="145">
        <f>IF(OR(Таблица1[[#This Row],[CARDIO_report]]&lt;&gt;0,Таблица1[[#This Row],[AI COMBO_report]]&lt;&gt;0,Таблица1[[#This Row],[OTC_report]]&lt;&gt;0),1,0)</f>
        <v>1</v>
      </c>
      <c r="AB2976" s="60" t="s">
        <v>1124</v>
      </c>
      <c r="AC2976" s="60" t="s">
        <v>1124</v>
      </c>
      <c r="AD2976" s="60" t="s">
        <v>1124</v>
      </c>
      <c r="AE2976" s="60" t="s">
        <v>1124</v>
      </c>
      <c r="AF2976" s="60"/>
      <c r="AG2976" s="89" t="s">
        <v>1145</v>
      </c>
      <c r="AH2976" s="89">
        <v>388</v>
      </c>
      <c r="AI2976" s="89" t="s">
        <v>1145</v>
      </c>
      <c r="AJ2976" s="89">
        <v>427</v>
      </c>
      <c r="AK2976" s="89" t="s">
        <v>1145</v>
      </c>
      <c r="AL2976" s="89">
        <v>420</v>
      </c>
      <c r="AM2976" s="89" t="s">
        <v>1145</v>
      </c>
      <c r="AN2976" s="89">
        <v>439</v>
      </c>
      <c r="AP2976" s="35" t="s">
        <v>1825</v>
      </c>
      <c r="AQ2976" s="377">
        <v>0</v>
      </c>
      <c r="AR2976" s="378">
        <v>0</v>
      </c>
      <c r="AS2976" s="377">
        <v>0</v>
      </c>
      <c r="AT2976" s="378">
        <v>0</v>
      </c>
      <c r="AU2976" s="377">
        <v>0</v>
      </c>
      <c r="AV2976" s="377">
        <v>0</v>
      </c>
      <c r="AW2976" s="377">
        <v>0</v>
      </c>
      <c r="AX2976">
        <v>0</v>
      </c>
      <c r="AY2976">
        <v>0</v>
      </c>
    </row>
    <row r="2977" spans="1:53" ht="15.75" hidden="1" customHeight="1" x14ac:dyDescent="0.2">
      <c r="A2977" s="46">
        <v>3642</v>
      </c>
      <c r="B2977" s="258" t="s">
        <v>13242</v>
      </c>
      <c r="C2977" t="s">
        <v>1128</v>
      </c>
      <c r="D2977" t="s">
        <v>1528</v>
      </c>
      <c r="E2977" t="s">
        <v>2504</v>
      </c>
      <c r="F2977" s="29" t="s">
        <v>3360</v>
      </c>
      <c r="G2977" s="396">
        <v>4</v>
      </c>
      <c r="H2977" t="s">
        <v>2610</v>
      </c>
      <c r="I2977">
        <v>1</v>
      </c>
      <c r="J2977" t="s">
        <v>13243</v>
      </c>
      <c r="K2977" t="s">
        <v>1175</v>
      </c>
      <c r="L2977" t="s">
        <v>13244</v>
      </c>
      <c r="M2977" t="s">
        <v>2202</v>
      </c>
      <c r="N2977" s="34">
        <v>0</v>
      </c>
      <c r="O2977" s="34" t="s">
        <v>123</v>
      </c>
      <c r="P2977" s="34" t="s">
        <v>131</v>
      </c>
      <c r="Q2977" s="34" t="s">
        <v>866</v>
      </c>
      <c r="R2977" s="34" t="s">
        <v>872</v>
      </c>
      <c r="S2977" s="48" t="s">
        <v>1123</v>
      </c>
      <c r="T2977" s="13" t="s">
        <v>122</v>
      </c>
      <c r="U2977" s="12" t="s">
        <v>1863</v>
      </c>
      <c r="V2977" s="12" t="s">
        <v>122</v>
      </c>
      <c r="W2977" s="12" t="s">
        <v>122</v>
      </c>
      <c r="X2977" s="14" t="str">
        <f t="shared" si="46"/>
        <v>В</v>
      </c>
      <c r="Y2977" s="271">
        <f>Таблица1[[#This Row],[ID_intellix]]</f>
        <v>3642</v>
      </c>
      <c r="Z2977" s="269" t="s">
        <v>122</v>
      </c>
      <c r="AA2977" s="145">
        <f>IF(OR(Таблица1[[#This Row],[CARDIO_report]]&lt;&gt;0,Таблица1[[#This Row],[AI COMBO_report]]&lt;&gt;0,Таблица1[[#This Row],[OTC_report]]&lt;&gt;0),1,0)</f>
        <v>1</v>
      </c>
      <c r="AB2977" s="60" t="s">
        <v>1124</v>
      </c>
      <c r="AC2977" s="60" t="s">
        <v>1124</v>
      </c>
      <c r="AD2977" s="60" t="s">
        <v>1124</v>
      </c>
      <c r="AE2977" s="60" t="s">
        <v>1124</v>
      </c>
      <c r="AF2977" s="60"/>
      <c r="AG2977" s="89" t="s">
        <v>1437</v>
      </c>
      <c r="AH2977" s="89">
        <v>108</v>
      </c>
      <c r="AI2977" s="89" t="s">
        <v>1437</v>
      </c>
      <c r="AJ2977" s="89">
        <v>93</v>
      </c>
      <c r="AK2977" s="89" t="s">
        <v>1437</v>
      </c>
      <c r="AL2977" s="89">
        <v>16</v>
      </c>
      <c r="AM2977" s="89" t="s">
        <v>1437</v>
      </c>
      <c r="AN2977" s="89">
        <v>24</v>
      </c>
      <c r="AP2977" s="35" t="s">
        <v>1917</v>
      </c>
      <c r="AQ2977" s="377">
        <v>0</v>
      </c>
      <c r="AR2977" s="378">
        <v>0</v>
      </c>
      <c r="AS2977" s="377">
        <v>0</v>
      </c>
      <c r="AT2977" s="378">
        <v>0</v>
      </c>
      <c r="AU2977" s="377">
        <v>0</v>
      </c>
      <c r="AV2977" s="377">
        <v>0</v>
      </c>
      <c r="AW2977" s="377">
        <v>0</v>
      </c>
      <c r="AX2977">
        <v>0</v>
      </c>
      <c r="AY2977">
        <v>0</v>
      </c>
    </row>
    <row r="2978" spans="1:53" ht="15.75" hidden="1" customHeight="1" x14ac:dyDescent="0.2">
      <c r="A2978" s="46">
        <v>7942</v>
      </c>
      <c r="B2978" s="258" t="s">
        <v>14027</v>
      </c>
      <c r="C2978" t="s">
        <v>1128</v>
      </c>
      <c r="D2978" t="s">
        <v>7598</v>
      </c>
      <c r="E2978" t="s">
        <v>2504</v>
      </c>
      <c r="F2978" s="29" t="s">
        <v>3159</v>
      </c>
      <c r="G2978" s="396">
        <v>80</v>
      </c>
      <c r="H2978" t="s">
        <v>1140</v>
      </c>
      <c r="I2978">
        <v>1</v>
      </c>
      <c r="J2978" t="s">
        <v>14028</v>
      </c>
      <c r="K2978" t="s">
        <v>1175</v>
      </c>
      <c r="L2978" t="s">
        <v>14029</v>
      </c>
      <c r="M2978" t="s">
        <v>2202</v>
      </c>
      <c r="N2978" s="34">
        <v>0</v>
      </c>
      <c r="O2978" s="34" t="s">
        <v>123</v>
      </c>
      <c r="P2978" s="34">
        <v>0</v>
      </c>
      <c r="Q2978" s="34" t="s">
        <v>866</v>
      </c>
      <c r="R2978" s="34" t="s">
        <v>872</v>
      </c>
      <c r="S2978" s="48" t="s">
        <v>1123</v>
      </c>
      <c r="T2978" s="13" t="s">
        <v>122</v>
      </c>
      <c r="U2978" s="12" t="s">
        <v>1863</v>
      </c>
      <c r="V2978" s="12" t="s">
        <v>122</v>
      </c>
      <c r="W2978" s="12" t="s">
        <v>122</v>
      </c>
      <c r="X2978" s="14" t="str">
        <f t="shared" si="46"/>
        <v>В</v>
      </c>
      <c r="Y2978" s="271">
        <f>Таблица1[[#This Row],[ID_intellix]]</f>
        <v>7942</v>
      </c>
      <c r="Z2978" s="269" t="s">
        <v>122</v>
      </c>
      <c r="AA2978" s="145">
        <f>IF(OR(Таблица1[[#This Row],[CARDIO_report]]&lt;&gt;0,Таблица1[[#This Row],[AI COMBO_report]]&lt;&gt;0,Таблица1[[#This Row],[OTC_report]]&lt;&gt;0),1,0)</f>
        <v>1</v>
      </c>
      <c r="AB2978" s="60" t="s">
        <v>2602</v>
      </c>
      <c r="AC2978" s="60" t="s">
        <v>2846</v>
      </c>
      <c r="AD2978" s="60" t="s">
        <v>1124</v>
      </c>
      <c r="AE2978" s="60" t="s">
        <v>1124</v>
      </c>
      <c r="AF2978" s="60"/>
      <c r="AG2978" s="89" t="s">
        <v>1437</v>
      </c>
      <c r="AH2978" s="89">
        <v>33</v>
      </c>
      <c r="AI2978" s="89" t="s">
        <v>1437</v>
      </c>
      <c r="AJ2978" s="89">
        <v>32</v>
      </c>
      <c r="AK2978" s="89" t="s">
        <v>1437</v>
      </c>
      <c r="AL2978" s="89">
        <v>51</v>
      </c>
      <c r="AM2978" s="89" t="s">
        <v>1437</v>
      </c>
      <c r="AN2978" s="89">
        <v>26</v>
      </c>
      <c r="AP2978" s="35" t="s">
        <v>1825</v>
      </c>
      <c r="AQ2978" s="377">
        <v>0</v>
      </c>
      <c r="AR2978" s="378">
        <v>0</v>
      </c>
      <c r="AS2978" s="377">
        <v>0</v>
      </c>
      <c r="AT2978" s="378">
        <v>0</v>
      </c>
      <c r="AU2978" s="377">
        <v>0</v>
      </c>
      <c r="AV2978" s="377">
        <v>0</v>
      </c>
      <c r="AW2978" s="377" t="s">
        <v>2847</v>
      </c>
      <c r="AX2978" s="2">
        <v>0</v>
      </c>
      <c r="AY2978" s="2" t="s">
        <v>2847</v>
      </c>
      <c r="BA2978" s="2" t="s">
        <v>6336</v>
      </c>
    </row>
    <row r="2979" spans="1:53" ht="15.75" hidden="1" customHeight="1" x14ac:dyDescent="0.2">
      <c r="A2979" s="46">
        <v>7804</v>
      </c>
      <c r="B2979" s="258" t="s">
        <v>7369</v>
      </c>
      <c r="C2979" t="s">
        <v>1128</v>
      </c>
      <c r="D2979" t="s">
        <v>1528</v>
      </c>
      <c r="E2979" t="s">
        <v>1821</v>
      </c>
      <c r="F2979" s="29" t="s">
        <v>2194</v>
      </c>
      <c r="G2979" s="53" t="s">
        <v>3074</v>
      </c>
      <c r="H2979" t="s">
        <v>2194</v>
      </c>
      <c r="I2979">
        <v>1</v>
      </c>
      <c r="J2979" t="s">
        <v>7370</v>
      </c>
      <c r="K2979" t="s">
        <v>1175</v>
      </c>
      <c r="L2979" t="s">
        <v>7371</v>
      </c>
      <c r="M2979" t="s">
        <v>2202</v>
      </c>
      <c r="N2979" s="34">
        <v>0</v>
      </c>
      <c r="O2979" s="34" t="s">
        <v>123</v>
      </c>
      <c r="P2979" s="34">
        <v>0</v>
      </c>
      <c r="Q2979" s="34" t="s">
        <v>866</v>
      </c>
      <c r="R2979" s="34">
        <v>0</v>
      </c>
      <c r="S2979" s="48" t="s">
        <v>1123</v>
      </c>
      <c r="T2979" s="13" t="s">
        <v>122</v>
      </c>
      <c r="U2979" s="12" t="s">
        <v>1863</v>
      </c>
      <c r="V2979" s="12" t="s">
        <v>122</v>
      </c>
      <c r="W2979" s="12" t="s">
        <v>122</v>
      </c>
      <c r="X2979" s="14" t="str">
        <f t="shared" si="46"/>
        <v>В</v>
      </c>
      <c r="Y2979" s="271">
        <f>Таблица1[[#This Row],[ID_intellix]]</f>
        <v>7804</v>
      </c>
      <c r="Z2979" s="269" t="s">
        <v>1863</v>
      </c>
      <c r="AA2979" s="145">
        <f>IF(OR(Таблица1[[#This Row],[CARDIO_report]]&lt;&gt;0,Таблица1[[#This Row],[AI COMBO_report]]&lt;&gt;0,Таблица1[[#This Row],[OTC_report]]&lt;&gt;0),1,0)</f>
        <v>0</v>
      </c>
      <c r="AB2979" s="60" t="s">
        <v>1124</v>
      </c>
      <c r="AC2979" s="60" t="s">
        <v>1124</v>
      </c>
      <c r="AD2979" s="60" t="s">
        <v>1124</v>
      </c>
      <c r="AE2979" s="60" t="s">
        <v>1124</v>
      </c>
      <c r="AF2979" s="60"/>
      <c r="AG2979" s="60" t="s">
        <v>1124</v>
      </c>
      <c r="AH2979" s="60" t="s">
        <v>1124</v>
      </c>
      <c r="AI2979" s="60" t="s">
        <v>1124</v>
      </c>
      <c r="AJ2979" s="60" t="s">
        <v>1124</v>
      </c>
      <c r="AK2979" s="60" t="s">
        <v>1124</v>
      </c>
      <c r="AL2979" s="60" t="s">
        <v>1124</v>
      </c>
      <c r="AM2979" s="60" t="s">
        <v>1124</v>
      </c>
      <c r="AN2979" s="60" t="s">
        <v>1124</v>
      </c>
      <c r="AO2979" s="60"/>
      <c r="AP2979" s="35" t="s">
        <v>1857</v>
      </c>
      <c r="AQ2979" s="377">
        <v>0</v>
      </c>
      <c r="AR2979" s="378">
        <v>0</v>
      </c>
      <c r="AS2979" s="377">
        <v>0</v>
      </c>
      <c r="AT2979" s="378">
        <v>0</v>
      </c>
      <c r="AU2979" s="377">
        <v>0</v>
      </c>
      <c r="AV2979" s="377">
        <v>0</v>
      </c>
      <c r="AW2979" s="377">
        <v>0</v>
      </c>
      <c r="AX2979">
        <v>0</v>
      </c>
      <c r="AY2979">
        <v>0</v>
      </c>
    </row>
    <row r="2980" spans="1:53" ht="15.75" hidden="1" customHeight="1" x14ac:dyDescent="0.2">
      <c r="A2980" s="46">
        <v>2423</v>
      </c>
      <c r="B2980" s="258" t="s">
        <v>7539</v>
      </c>
      <c r="C2980" t="s">
        <v>1128</v>
      </c>
      <c r="D2980" t="s">
        <v>1174</v>
      </c>
      <c r="E2980" t="s">
        <v>1821</v>
      </c>
      <c r="F2980" s="29" t="s">
        <v>2194</v>
      </c>
      <c r="G2980" s="53" t="s">
        <v>7540</v>
      </c>
      <c r="H2980" t="s">
        <v>2194</v>
      </c>
      <c r="I2980">
        <v>1</v>
      </c>
      <c r="J2980" t="s">
        <v>7541</v>
      </c>
      <c r="K2980" t="s">
        <v>1175</v>
      </c>
      <c r="L2980" t="s">
        <v>7542</v>
      </c>
      <c r="M2980" t="s">
        <v>2202</v>
      </c>
      <c r="N2980" s="34">
        <v>0</v>
      </c>
      <c r="O2980" s="34" t="s">
        <v>123</v>
      </c>
      <c r="P2980" s="34">
        <v>0</v>
      </c>
      <c r="Q2980" s="34" t="s">
        <v>866</v>
      </c>
      <c r="R2980" s="34" t="s">
        <v>872</v>
      </c>
      <c r="S2980" s="48" t="s">
        <v>1123</v>
      </c>
      <c r="T2980" s="13" t="s">
        <v>122</v>
      </c>
      <c r="U2980" s="12" t="s">
        <v>1863</v>
      </c>
      <c r="V2980" s="12" t="s">
        <v>122</v>
      </c>
      <c r="W2980" s="12" t="s">
        <v>122</v>
      </c>
      <c r="X2980" s="14" t="str">
        <f t="shared" si="46"/>
        <v>В</v>
      </c>
      <c r="Y2980" s="271">
        <f>Таблица1[[#This Row],[ID_intellix]]</f>
        <v>2423</v>
      </c>
      <c r="Z2980" s="269" t="s">
        <v>1863</v>
      </c>
      <c r="AA2980" s="145">
        <f>IF(OR(Таблица1[[#This Row],[CARDIO_report]]&lt;&gt;0,Таблица1[[#This Row],[AI COMBO_report]]&lt;&gt;0,Таблица1[[#This Row],[OTC_report]]&lt;&gt;0),1,0)</f>
        <v>1</v>
      </c>
      <c r="AB2980" s="60" t="s">
        <v>1124</v>
      </c>
      <c r="AC2980" s="60" t="s">
        <v>1124</v>
      </c>
      <c r="AD2980" s="60" t="s">
        <v>1124</v>
      </c>
      <c r="AE2980" s="60" t="s">
        <v>1124</v>
      </c>
      <c r="AF2980" s="60"/>
      <c r="AG2980" s="60" t="s">
        <v>1124</v>
      </c>
      <c r="AH2980" s="60" t="s">
        <v>1124</v>
      </c>
      <c r="AI2980" s="60" t="s">
        <v>1124</v>
      </c>
      <c r="AJ2980" s="60" t="s">
        <v>1124</v>
      </c>
      <c r="AK2980" s="60" t="s">
        <v>1124</v>
      </c>
      <c r="AL2980" s="60" t="s">
        <v>1124</v>
      </c>
      <c r="AM2980" s="60" t="s">
        <v>1124</v>
      </c>
      <c r="AN2980" s="60" t="s">
        <v>1124</v>
      </c>
      <c r="AO2980" s="60"/>
      <c r="AP2980" s="35" t="s">
        <v>1857</v>
      </c>
      <c r="AQ2980" s="377">
        <v>0</v>
      </c>
      <c r="AR2980" s="378">
        <v>0</v>
      </c>
      <c r="AS2980" s="377">
        <v>0</v>
      </c>
      <c r="AT2980" s="378">
        <v>0</v>
      </c>
      <c r="AU2980" s="377">
        <v>0</v>
      </c>
      <c r="AV2980" s="377">
        <v>0</v>
      </c>
      <c r="AW2980" s="377">
        <v>0</v>
      </c>
      <c r="AX2980">
        <v>0</v>
      </c>
      <c r="AY2980">
        <v>0</v>
      </c>
    </row>
    <row r="2981" spans="1:53" ht="15.75" hidden="1" customHeight="1" x14ac:dyDescent="0.2">
      <c r="A2981" s="46">
        <v>542</v>
      </c>
      <c r="B2981" s="258" t="s">
        <v>7543</v>
      </c>
      <c r="C2981" t="s">
        <v>1128</v>
      </c>
      <c r="D2981" t="s">
        <v>1528</v>
      </c>
      <c r="E2981" t="s">
        <v>1821</v>
      </c>
      <c r="F2981" s="29" t="s">
        <v>2194</v>
      </c>
      <c r="G2981" s="47">
        <v>18</v>
      </c>
      <c r="H2981" t="s">
        <v>2194</v>
      </c>
      <c r="I2981">
        <v>1</v>
      </c>
      <c r="J2981" t="s">
        <v>7544</v>
      </c>
      <c r="K2981" t="s">
        <v>1175</v>
      </c>
      <c r="L2981" t="s">
        <v>7545</v>
      </c>
      <c r="M2981" t="s">
        <v>2202</v>
      </c>
      <c r="N2981" s="34" t="s">
        <v>578</v>
      </c>
      <c r="O2981" s="34" t="s">
        <v>123</v>
      </c>
      <c r="P2981" s="34" t="s">
        <v>131</v>
      </c>
      <c r="Q2981" s="34" t="s">
        <v>866</v>
      </c>
      <c r="R2981" s="34" t="s">
        <v>872</v>
      </c>
      <c r="S2981" s="48" t="s">
        <v>1123</v>
      </c>
      <c r="T2981" s="13" t="s">
        <v>1863</v>
      </c>
      <c r="U2981" s="12" t="s">
        <v>122</v>
      </c>
      <c r="V2981" s="12" t="s">
        <v>122</v>
      </c>
      <c r="W2981" s="12" t="s">
        <v>1863</v>
      </c>
      <c r="X2981" s="14" t="str">
        <f t="shared" si="46"/>
        <v>А</v>
      </c>
      <c r="Y2981" s="271">
        <f>Таблица1[[#This Row],[ID_intellix]]</f>
        <v>542</v>
      </c>
      <c r="Z2981" s="269" t="s">
        <v>122</v>
      </c>
      <c r="AA2981" s="145">
        <f>IF(OR(Таблица1[[#This Row],[CARDIO_report]]&lt;&gt;0,Таблица1[[#This Row],[AI COMBO_report]]&lt;&gt;0,Таблица1[[#This Row],[OTC_report]]&lt;&gt;0),1,0)</f>
        <v>1</v>
      </c>
      <c r="AB2981" s="60" t="s">
        <v>1124</v>
      </c>
      <c r="AC2981" s="60" t="s">
        <v>1124</v>
      </c>
      <c r="AD2981" s="60" t="s">
        <v>1124</v>
      </c>
      <c r="AE2981" s="60" t="s">
        <v>1124</v>
      </c>
      <c r="AF2981" s="60"/>
      <c r="AG2981" s="60" t="s">
        <v>1124</v>
      </c>
      <c r="AH2981" s="60" t="s">
        <v>1124</v>
      </c>
      <c r="AI2981" s="60" t="s">
        <v>1124</v>
      </c>
      <c r="AJ2981" s="60" t="s">
        <v>1124</v>
      </c>
      <c r="AK2981" s="60" t="s">
        <v>1124</v>
      </c>
      <c r="AL2981" s="60" t="s">
        <v>1124</v>
      </c>
      <c r="AM2981" s="60" t="s">
        <v>1124</v>
      </c>
      <c r="AN2981" s="60" t="s">
        <v>1124</v>
      </c>
      <c r="AO2981" s="60"/>
      <c r="AP2981" s="35" t="s">
        <v>1917</v>
      </c>
      <c r="AQ2981" s="377">
        <v>0</v>
      </c>
      <c r="AR2981" s="378">
        <v>0</v>
      </c>
      <c r="AS2981" s="377">
        <v>0</v>
      </c>
      <c r="AT2981" s="378">
        <v>0</v>
      </c>
      <c r="AU2981" s="377">
        <v>0</v>
      </c>
      <c r="AV2981" s="377">
        <v>0</v>
      </c>
      <c r="AW2981" s="377">
        <v>0</v>
      </c>
      <c r="AX2981">
        <v>0</v>
      </c>
      <c r="AY2981">
        <v>0</v>
      </c>
    </row>
    <row r="2982" spans="1:53" ht="15.75" hidden="1" customHeight="1" x14ac:dyDescent="0.2">
      <c r="A2982" s="46">
        <v>548</v>
      </c>
      <c r="B2982" s="258" t="s">
        <v>7597</v>
      </c>
      <c r="C2982" t="s">
        <v>1128</v>
      </c>
      <c r="D2982" t="s">
        <v>7598</v>
      </c>
      <c r="E2982" t="s">
        <v>1821</v>
      </c>
      <c r="F2982" s="29" t="s">
        <v>2194</v>
      </c>
      <c r="G2982" s="47">
        <v>25</v>
      </c>
      <c r="H2982" t="s">
        <v>2194</v>
      </c>
      <c r="I2982">
        <v>1</v>
      </c>
      <c r="J2982" t="s">
        <v>7599</v>
      </c>
      <c r="K2982" t="s">
        <v>1175</v>
      </c>
      <c r="L2982" t="s">
        <v>7600</v>
      </c>
      <c r="M2982" t="s">
        <v>2202</v>
      </c>
      <c r="N2982" s="34" t="s">
        <v>578</v>
      </c>
      <c r="O2982" s="34" t="s">
        <v>123</v>
      </c>
      <c r="P2982" s="34" t="s">
        <v>131</v>
      </c>
      <c r="Q2982" s="34" t="s">
        <v>866</v>
      </c>
      <c r="R2982" s="34" t="s">
        <v>872</v>
      </c>
      <c r="S2982" s="48" t="s">
        <v>1123</v>
      </c>
      <c r="T2982" s="13" t="s">
        <v>1863</v>
      </c>
      <c r="U2982" s="12" t="s">
        <v>1863</v>
      </c>
      <c r="V2982" s="12" t="s">
        <v>122</v>
      </c>
      <c r="W2982" s="12" t="s">
        <v>122</v>
      </c>
      <c r="X2982" s="14" t="str">
        <f t="shared" si="46"/>
        <v>А</v>
      </c>
      <c r="Y2982" s="271">
        <f>Таблица1[[#This Row],[ID_intellix]]</f>
        <v>548</v>
      </c>
      <c r="Z2982" s="269" t="s">
        <v>122</v>
      </c>
      <c r="AA2982" s="145">
        <f>IF(OR(Таблица1[[#This Row],[CARDIO_report]]&lt;&gt;0,Таблица1[[#This Row],[AI COMBO_report]]&lt;&gt;0,Таблица1[[#This Row],[OTC_report]]&lt;&gt;0),1,0)</f>
        <v>1</v>
      </c>
      <c r="AB2982" s="60" t="s">
        <v>1124</v>
      </c>
      <c r="AC2982" s="60" t="s">
        <v>1124</v>
      </c>
      <c r="AD2982" s="60" t="s">
        <v>1124</v>
      </c>
      <c r="AE2982" s="60" t="s">
        <v>1124</v>
      </c>
      <c r="AF2982" s="60"/>
      <c r="AG2982" s="60" t="s">
        <v>1124</v>
      </c>
      <c r="AH2982" s="60" t="s">
        <v>1124</v>
      </c>
      <c r="AI2982" s="60" t="s">
        <v>1124</v>
      </c>
      <c r="AJ2982" s="60" t="s">
        <v>1124</v>
      </c>
      <c r="AK2982" s="60" t="s">
        <v>1124</v>
      </c>
      <c r="AL2982" s="60" t="s">
        <v>1124</v>
      </c>
      <c r="AM2982" s="60" t="s">
        <v>1124</v>
      </c>
      <c r="AN2982" s="60" t="s">
        <v>1124</v>
      </c>
      <c r="AO2982" s="60"/>
      <c r="AP2982" s="35" t="s">
        <v>1917</v>
      </c>
      <c r="AQ2982" s="377">
        <v>0</v>
      </c>
      <c r="AR2982" s="378">
        <v>0</v>
      </c>
      <c r="AS2982" s="377">
        <v>0</v>
      </c>
      <c r="AT2982" s="378">
        <v>0</v>
      </c>
      <c r="AU2982" s="377">
        <v>0</v>
      </c>
      <c r="AV2982" s="377">
        <v>0</v>
      </c>
      <c r="AW2982" s="377">
        <v>0</v>
      </c>
      <c r="AX2982">
        <v>0</v>
      </c>
      <c r="AY2982">
        <v>0</v>
      </c>
    </row>
    <row r="2983" spans="1:53" ht="15.75" hidden="1" customHeight="1" x14ac:dyDescent="0.2">
      <c r="A2983" s="46">
        <v>1549</v>
      </c>
      <c r="B2983" s="258" t="s">
        <v>7601</v>
      </c>
      <c r="C2983" t="s">
        <v>1128</v>
      </c>
      <c r="D2983" t="s">
        <v>7598</v>
      </c>
      <c r="E2983" t="s">
        <v>1821</v>
      </c>
      <c r="F2983" s="29" t="s">
        <v>2194</v>
      </c>
      <c r="G2983" s="53" t="s">
        <v>6945</v>
      </c>
      <c r="H2983" t="s">
        <v>2194</v>
      </c>
      <c r="I2983">
        <v>1</v>
      </c>
      <c r="J2983" t="s">
        <v>7602</v>
      </c>
      <c r="K2983" t="s">
        <v>1175</v>
      </c>
      <c r="L2983" t="s">
        <v>7603</v>
      </c>
      <c r="M2983" t="s">
        <v>2202</v>
      </c>
      <c r="N2983" s="34">
        <v>0</v>
      </c>
      <c r="O2983" s="34" t="s">
        <v>123</v>
      </c>
      <c r="P2983" s="34">
        <v>0</v>
      </c>
      <c r="Q2983" s="34" t="s">
        <v>866</v>
      </c>
      <c r="R2983" s="34" t="s">
        <v>872</v>
      </c>
      <c r="S2983" s="48" t="s">
        <v>1123</v>
      </c>
      <c r="T2983" s="13" t="s">
        <v>1863</v>
      </c>
      <c r="U2983" s="12" t="s">
        <v>1863</v>
      </c>
      <c r="V2983" s="12" t="s">
        <v>122</v>
      </c>
      <c r="W2983" s="12" t="s">
        <v>122</v>
      </c>
      <c r="X2983" s="14" t="str">
        <f t="shared" si="46"/>
        <v>А</v>
      </c>
      <c r="Y2983" s="271">
        <f>Таблица1[[#This Row],[ID_intellix]]</f>
        <v>1549</v>
      </c>
      <c r="Z2983" s="269" t="s">
        <v>1863</v>
      </c>
      <c r="AA2983" s="145">
        <f>IF(OR(Таблица1[[#This Row],[CARDIO_report]]&lt;&gt;0,Таблица1[[#This Row],[AI COMBO_report]]&lt;&gt;0,Таблица1[[#This Row],[OTC_report]]&lt;&gt;0),1,0)</f>
        <v>1</v>
      </c>
      <c r="AB2983" s="60" t="s">
        <v>1124</v>
      </c>
      <c r="AC2983" s="60" t="s">
        <v>1124</v>
      </c>
      <c r="AD2983" s="60" t="s">
        <v>1124</v>
      </c>
      <c r="AE2983" s="60" t="s">
        <v>1124</v>
      </c>
      <c r="AF2983" s="60"/>
      <c r="AG2983" s="60" t="s">
        <v>1124</v>
      </c>
      <c r="AH2983" s="60" t="s">
        <v>1124</v>
      </c>
      <c r="AI2983" s="60" t="s">
        <v>1124</v>
      </c>
      <c r="AJ2983" s="60" t="s">
        <v>1124</v>
      </c>
      <c r="AK2983" s="60" t="s">
        <v>1124</v>
      </c>
      <c r="AL2983" s="60" t="s">
        <v>1124</v>
      </c>
      <c r="AM2983" s="60" t="s">
        <v>1124</v>
      </c>
      <c r="AN2983" s="60" t="s">
        <v>1124</v>
      </c>
      <c r="AO2983" s="60"/>
      <c r="AP2983" s="35" t="s">
        <v>1917</v>
      </c>
      <c r="AQ2983" s="377">
        <v>0</v>
      </c>
      <c r="AR2983" s="378">
        <v>0</v>
      </c>
      <c r="AS2983" s="377">
        <v>0</v>
      </c>
      <c r="AT2983" s="378">
        <v>0</v>
      </c>
      <c r="AU2983" s="377">
        <v>0</v>
      </c>
      <c r="AV2983" s="377">
        <v>0</v>
      </c>
      <c r="AW2983" s="377">
        <v>0</v>
      </c>
      <c r="AX2983">
        <v>0</v>
      </c>
      <c r="AY2983">
        <v>0</v>
      </c>
    </row>
    <row r="2984" spans="1:53" ht="15.75" hidden="1" customHeight="1" x14ac:dyDescent="0.2">
      <c r="A2984" s="46">
        <v>1550</v>
      </c>
      <c r="B2984" s="258" t="s">
        <v>7604</v>
      </c>
      <c r="C2984" t="s">
        <v>1128</v>
      </c>
      <c r="D2984" t="s">
        <v>1174</v>
      </c>
      <c r="E2984" t="s">
        <v>1821</v>
      </c>
      <c r="F2984" s="29" t="s">
        <v>2194</v>
      </c>
      <c r="G2984" s="53" t="s">
        <v>7298</v>
      </c>
      <c r="H2984" t="s">
        <v>2194</v>
      </c>
      <c r="I2984">
        <v>1</v>
      </c>
      <c r="J2984" t="s">
        <v>7605</v>
      </c>
      <c r="K2984" t="s">
        <v>1175</v>
      </c>
      <c r="L2984" t="s">
        <v>7606</v>
      </c>
      <c r="M2984" t="s">
        <v>2202</v>
      </c>
      <c r="N2984" s="34" t="s">
        <v>578</v>
      </c>
      <c r="O2984" s="34" t="s">
        <v>123</v>
      </c>
      <c r="P2984" s="34" t="s">
        <v>131</v>
      </c>
      <c r="Q2984" s="34" t="s">
        <v>866</v>
      </c>
      <c r="R2984" s="34" t="s">
        <v>872</v>
      </c>
      <c r="S2984" s="48" t="s">
        <v>1123</v>
      </c>
      <c r="T2984" s="13" t="s">
        <v>1863</v>
      </c>
      <c r="U2984" s="12" t="s">
        <v>122</v>
      </c>
      <c r="V2984" s="12" t="s">
        <v>122</v>
      </c>
      <c r="W2984" s="12" t="s">
        <v>122</v>
      </c>
      <c r="X2984" s="14" t="str">
        <f t="shared" si="46"/>
        <v>В</v>
      </c>
      <c r="Y2984" s="271">
        <f>Таблица1[[#This Row],[ID_intellix]]</f>
        <v>1550</v>
      </c>
      <c r="Z2984" s="269" t="s">
        <v>122</v>
      </c>
      <c r="AA2984" s="145">
        <f>IF(OR(Таблица1[[#This Row],[CARDIO_report]]&lt;&gt;0,Таблица1[[#This Row],[AI COMBO_report]]&lt;&gt;0,Таблица1[[#This Row],[OTC_report]]&lt;&gt;0),1,0)</f>
        <v>1</v>
      </c>
      <c r="AB2984" s="60" t="s">
        <v>1124</v>
      </c>
      <c r="AC2984" s="60" t="s">
        <v>1124</v>
      </c>
      <c r="AD2984" s="60" t="s">
        <v>1124</v>
      </c>
      <c r="AE2984" s="60" t="s">
        <v>1124</v>
      </c>
      <c r="AF2984" s="60"/>
      <c r="AG2984" s="60" t="s">
        <v>1124</v>
      </c>
      <c r="AH2984" s="60" t="s">
        <v>1124</v>
      </c>
      <c r="AI2984" s="60" t="s">
        <v>1124</v>
      </c>
      <c r="AJ2984" s="60" t="s">
        <v>1124</v>
      </c>
      <c r="AK2984" s="60" t="s">
        <v>1124</v>
      </c>
      <c r="AL2984" s="60" t="s">
        <v>1124</v>
      </c>
      <c r="AM2984" s="60" t="s">
        <v>1124</v>
      </c>
      <c r="AN2984" s="60" t="s">
        <v>1124</v>
      </c>
      <c r="AO2984" s="60"/>
      <c r="AP2984" s="35" t="s">
        <v>1857</v>
      </c>
      <c r="AQ2984" s="377">
        <v>0</v>
      </c>
      <c r="AR2984" s="378">
        <v>0</v>
      </c>
      <c r="AS2984" s="377">
        <v>0</v>
      </c>
      <c r="AT2984" s="378">
        <v>0</v>
      </c>
      <c r="AU2984" s="377">
        <v>0</v>
      </c>
      <c r="AV2984" s="377">
        <v>0</v>
      </c>
      <c r="AW2984" s="377">
        <v>0</v>
      </c>
      <c r="AX2984">
        <v>0</v>
      </c>
      <c r="AY2984">
        <v>0</v>
      </c>
    </row>
    <row r="2985" spans="1:53" ht="15.75" hidden="1" customHeight="1" x14ac:dyDescent="0.2">
      <c r="A2985" s="46">
        <v>2469</v>
      </c>
      <c r="B2985" s="258" t="s">
        <v>7607</v>
      </c>
      <c r="C2985" t="s">
        <v>1128</v>
      </c>
      <c r="D2985" t="s">
        <v>1528</v>
      </c>
      <c r="E2985" t="s">
        <v>1821</v>
      </c>
      <c r="F2985" s="29" t="s">
        <v>2194</v>
      </c>
      <c r="G2985" s="53" t="s">
        <v>7608</v>
      </c>
      <c r="H2985" t="s">
        <v>2194</v>
      </c>
      <c r="I2985">
        <v>1</v>
      </c>
      <c r="J2985" t="s">
        <v>7609</v>
      </c>
      <c r="K2985" t="s">
        <v>1175</v>
      </c>
      <c r="L2985" t="s">
        <v>7610</v>
      </c>
      <c r="M2985" t="s">
        <v>2202</v>
      </c>
      <c r="N2985" s="34">
        <v>0</v>
      </c>
      <c r="O2985" s="34" t="s">
        <v>123</v>
      </c>
      <c r="P2985" s="34">
        <v>0</v>
      </c>
      <c r="Q2985" s="34" t="s">
        <v>866</v>
      </c>
      <c r="R2985" s="34" t="s">
        <v>872</v>
      </c>
      <c r="S2985" s="48" t="s">
        <v>1123</v>
      </c>
      <c r="T2985" s="13" t="s">
        <v>1863</v>
      </c>
      <c r="U2985" s="12" t="s">
        <v>122</v>
      </c>
      <c r="V2985" s="12" t="s">
        <v>122</v>
      </c>
      <c r="W2985" s="12" t="s">
        <v>122</v>
      </c>
      <c r="X2985" s="14" t="str">
        <f t="shared" si="46"/>
        <v>В</v>
      </c>
      <c r="Y2985" s="271">
        <f>Таблица1[[#This Row],[ID_intellix]]</f>
        <v>2469</v>
      </c>
      <c r="Z2985" s="269" t="s">
        <v>122</v>
      </c>
      <c r="AA2985" s="145">
        <f>IF(OR(Таблица1[[#This Row],[CARDIO_report]]&lt;&gt;0,Таблица1[[#This Row],[AI COMBO_report]]&lt;&gt;0,Таблица1[[#This Row],[OTC_report]]&lt;&gt;0),1,0)</f>
        <v>1</v>
      </c>
      <c r="AB2985" s="60" t="s">
        <v>1124</v>
      </c>
      <c r="AC2985" s="60" t="s">
        <v>1124</v>
      </c>
      <c r="AD2985" s="60" t="s">
        <v>1124</v>
      </c>
      <c r="AE2985" s="60" t="s">
        <v>1124</v>
      </c>
      <c r="AF2985" s="60"/>
      <c r="AG2985" s="60" t="s">
        <v>1124</v>
      </c>
      <c r="AH2985" s="60" t="s">
        <v>1124</v>
      </c>
      <c r="AI2985" s="60" t="s">
        <v>1124</v>
      </c>
      <c r="AJ2985" s="60" t="s">
        <v>1124</v>
      </c>
      <c r="AK2985" s="60" t="s">
        <v>1124</v>
      </c>
      <c r="AL2985" s="60" t="s">
        <v>1124</v>
      </c>
      <c r="AM2985" s="60" t="s">
        <v>1124</v>
      </c>
      <c r="AN2985" s="60" t="s">
        <v>1124</v>
      </c>
      <c r="AO2985" s="60"/>
      <c r="AP2985" s="35" t="s">
        <v>1857</v>
      </c>
      <c r="AQ2985" s="377">
        <v>0</v>
      </c>
      <c r="AR2985" s="378">
        <v>0</v>
      </c>
      <c r="AS2985" s="377">
        <v>0</v>
      </c>
      <c r="AT2985" s="378">
        <v>0</v>
      </c>
      <c r="AU2985" s="377">
        <v>0</v>
      </c>
      <c r="AV2985" s="377">
        <v>0</v>
      </c>
      <c r="AW2985" s="377">
        <v>0</v>
      </c>
      <c r="AX2985">
        <v>0</v>
      </c>
      <c r="AY2985">
        <v>0</v>
      </c>
    </row>
    <row r="2986" spans="1:53" ht="15.75" hidden="1" customHeight="1" x14ac:dyDescent="0.2">
      <c r="A2986" s="46">
        <v>1555</v>
      </c>
      <c r="B2986" s="258" t="s">
        <v>7636</v>
      </c>
      <c r="C2986" t="s">
        <v>1128</v>
      </c>
      <c r="D2986" t="s">
        <v>1528</v>
      </c>
      <c r="E2986" t="s">
        <v>1821</v>
      </c>
      <c r="F2986" s="29" t="s">
        <v>2194</v>
      </c>
      <c r="G2986" s="47" t="s">
        <v>7637</v>
      </c>
      <c r="H2986" t="s">
        <v>2194</v>
      </c>
      <c r="I2986">
        <v>1</v>
      </c>
      <c r="J2986" t="s">
        <v>7638</v>
      </c>
      <c r="K2986" t="s">
        <v>1175</v>
      </c>
      <c r="L2986" t="s">
        <v>1530</v>
      </c>
      <c r="M2986" t="s">
        <v>2202</v>
      </c>
      <c r="N2986" s="34">
        <v>0</v>
      </c>
      <c r="O2986" s="34" t="s">
        <v>123</v>
      </c>
      <c r="P2986" s="34">
        <v>0</v>
      </c>
      <c r="Q2986" s="34" t="s">
        <v>866</v>
      </c>
      <c r="R2986" s="34" t="s">
        <v>872</v>
      </c>
      <c r="S2986" s="48" t="s">
        <v>1123</v>
      </c>
      <c r="T2986" s="13" t="s">
        <v>1863</v>
      </c>
      <c r="U2986" s="12" t="s">
        <v>1863</v>
      </c>
      <c r="V2986" s="12" t="s">
        <v>122</v>
      </c>
      <c r="W2986" s="12" t="s">
        <v>122</v>
      </c>
      <c r="X2986" s="14" t="str">
        <f t="shared" si="46"/>
        <v>А</v>
      </c>
      <c r="Y2986" s="271">
        <f>Таблица1[[#This Row],[ID_intellix]]</f>
        <v>1555</v>
      </c>
      <c r="Z2986" s="269" t="s">
        <v>1863</v>
      </c>
      <c r="AA2986" s="145">
        <f>IF(OR(Таблица1[[#This Row],[CARDIO_report]]&lt;&gt;0,Таблица1[[#This Row],[AI COMBO_report]]&lt;&gt;0,Таблица1[[#This Row],[OTC_report]]&lt;&gt;0),1,0)</f>
        <v>1</v>
      </c>
      <c r="AB2986" s="60" t="s">
        <v>1124</v>
      </c>
      <c r="AC2986" s="60" t="s">
        <v>1124</v>
      </c>
      <c r="AD2986" s="60" t="s">
        <v>1124</v>
      </c>
      <c r="AE2986" s="60" t="s">
        <v>1124</v>
      </c>
      <c r="AF2986" s="60"/>
      <c r="AG2986" s="60" t="s">
        <v>1124</v>
      </c>
      <c r="AH2986" s="60" t="s">
        <v>1124</v>
      </c>
      <c r="AI2986" s="60" t="s">
        <v>1124</v>
      </c>
      <c r="AJ2986" s="60" t="s">
        <v>1124</v>
      </c>
      <c r="AK2986" s="60" t="s">
        <v>1124</v>
      </c>
      <c r="AL2986" s="60" t="s">
        <v>1124</v>
      </c>
      <c r="AM2986" s="60" t="s">
        <v>1124</v>
      </c>
      <c r="AN2986" s="60" t="s">
        <v>1124</v>
      </c>
      <c r="AO2986" s="60"/>
      <c r="AP2986" s="35" t="s">
        <v>1917</v>
      </c>
      <c r="AQ2986" s="377">
        <v>0</v>
      </c>
      <c r="AR2986" s="378">
        <v>0</v>
      </c>
      <c r="AS2986" s="377">
        <v>0</v>
      </c>
      <c r="AT2986" s="378">
        <v>0</v>
      </c>
      <c r="AU2986" s="377">
        <v>0</v>
      </c>
      <c r="AV2986" s="377">
        <v>0</v>
      </c>
      <c r="AW2986" s="377">
        <v>0</v>
      </c>
      <c r="AX2986">
        <v>0</v>
      </c>
      <c r="AY2986">
        <v>0</v>
      </c>
    </row>
    <row r="2987" spans="1:53" ht="15.75" hidden="1" customHeight="1" x14ac:dyDescent="0.2">
      <c r="A2987" s="46">
        <v>1556</v>
      </c>
      <c r="B2987" s="258" t="s">
        <v>7639</v>
      </c>
      <c r="C2987" t="s">
        <v>1128</v>
      </c>
      <c r="D2987" t="s">
        <v>1528</v>
      </c>
      <c r="E2987" t="s">
        <v>1821</v>
      </c>
      <c r="F2987" s="29" t="s">
        <v>2194</v>
      </c>
      <c r="G2987" s="47" t="s">
        <v>7640</v>
      </c>
      <c r="H2987" t="s">
        <v>2194</v>
      </c>
      <c r="I2987">
        <v>1</v>
      </c>
      <c r="J2987" t="s">
        <v>7641</v>
      </c>
      <c r="K2987" t="s">
        <v>1175</v>
      </c>
      <c r="L2987" t="s">
        <v>7642</v>
      </c>
      <c r="M2987" t="s">
        <v>2202</v>
      </c>
      <c r="N2987" s="34">
        <v>0</v>
      </c>
      <c r="O2987" s="34" t="s">
        <v>123</v>
      </c>
      <c r="P2987" s="34">
        <v>0</v>
      </c>
      <c r="Q2987" s="34" t="s">
        <v>866</v>
      </c>
      <c r="R2987" s="34" t="s">
        <v>872</v>
      </c>
      <c r="S2987" s="48" t="s">
        <v>1123</v>
      </c>
      <c r="T2987" s="13" t="s">
        <v>1863</v>
      </c>
      <c r="U2987" s="12" t="s">
        <v>122</v>
      </c>
      <c r="V2987" s="12" t="s">
        <v>122</v>
      </c>
      <c r="W2987" s="12" t="s">
        <v>122</v>
      </c>
      <c r="X2987" s="14" t="str">
        <f t="shared" si="46"/>
        <v>В</v>
      </c>
      <c r="Y2987" s="271">
        <f>Таблица1[[#This Row],[ID_intellix]]</f>
        <v>1556</v>
      </c>
      <c r="Z2987" s="269" t="s">
        <v>122</v>
      </c>
      <c r="AA2987" s="145">
        <f>IF(OR(Таблица1[[#This Row],[CARDIO_report]]&lt;&gt;0,Таблица1[[#This Row],[AI COMBO_report]]&lt;&gt;0,Таблица1[[#This Row],[OTC_report]]&lt;&gt;0),1,0)</f>
        <v>1</v>
      </c>
      <c r="AB2987" s="60" t="s">
        <v>1124</v>
      </c>
      <c r="AC2987" s="60" t="s">
        <v>1124</v>
      </c>
      <c r="AD2987" s="60" t="s">
        <v>1124</v>
      </c>
      <c r="AE2987" s="60" t="s">
        <v>1124</v>
      </c>
      <c r="AF2987" s="60"/>
      <c r="AG2987" s="60" t="s">
        <v>1124</v>
      </c>
      <c r="AH2987" s="60" t="s">
        <v>1124</v>
      </c>
      <c r="AI2987" s="60" t="s">
        <v>1124</v>
      </c>
      <c r="AJ2987" s="60" t="s">
        <v>1124</v>
      </c>
      <c r="AK2987" s="60" t="s">
        <v>1124</v>
      </c>
      <c r="AL2987" s="60" t="s">
        <v>1124</v>
      </c>
      <c r="AM2987" s="60" t="s">
        <v>1124</v>
      </c>
      <c r="AN2987" s="60" t="s">
        <v>1124</v>
      </c>
      <c r="AO2987" s="60"/>
      <c r="AP2987" s="35" t="s">
        <v>1857</v>
      </c>
      <c r="AQ2987" s="377">
        <v>0</v>
      </c>
      <c r="AR2987" s="378">
        <v>0</v>
      </c>
      <c r="AS2987" s="377">
        <v>0</v>
      </c>
      <c r="AT2987" s="378">
        <v>0</v>
      </c>
      <c r="AU2987" s="377">
        <v>0</v>
      </c>
      <c r="AV2987" s="377">
        <v>0</v>
      </c>
      <c r="AW2987" s="377">
        <v>0</v>
      </c>
      <c r="AX2987">
        <v>0</v>
      </c>
      <c r="AY2987">
        <v>0</v>
      </c>
    </row>
    <row r="2988" spans="1:53" ht="15.75" hidden="1" customHeight="1" x14ac:dyDescent="0.2">
      <c r="A2988" s="46">
        <v>559</v>
      </c>
      <c r="B2988" s="258" t="s">
        <v>7723</v>
      </c>
      <c r="C2988" t="s">
        <v>1128</v>
      </c>
      <c r="D2988" t="s">
        <v>1528</v>
      </c>
      <c r="E2988" t="s">
        <v>1821</v>
      </c>
      <c r="F2988" s="29" t="s">
        <v>2194</v>
      </c>
      <c r="G2988" s="47">
        <v>47</v>
      </c>
      <c r="H2988" t="s">
        <v>2194</v>
      </c>
      <c r="I2988">
        <v>1</v>
      </c>
      <c r="J2988" t="s">
        <v>7724</v>
      </c>
      <c r="K2988" t="s">
        <v>1175</v>
      </c>
      <c r="L2988" t="s">
        <v>7725</v>
      </c>
      <c r="M2988" t="s">
        <v>2202</v>
      </c>
      <c r="N2988" s="34" t="s">
        <v>578</v>
      </c>
      <c r="O2988" s="34" t="s">
        <v>123</v>
      </c>
      <c r="P2988" s="34" t="s">
        <v>131</v>
      </c>
      <c r="Q2988" s="34" t="s">
        <v>866</v>
      </c>
      <c r="R2988" s="34" t="s">
        <v>872</v>
      </c>
      <c r="S2988" s="48" t="s">
        <v>1123</v>
      </c>
      <c r="T2988" s="13" t="s">
        <v>1863</v>
      </c>
      <c r="U2988" s="12" t="s">
        <v>122</v>
      </c>
      <c r="V2988" s="12" t="s">
        <v>122</v>
      </c>
      <c r="W2988" s="12" t="s">
        <v>1863</v>
      </c>
      <c r="X2988" s="14" t="str">
        <f t="shared" si="46"/>
        <v>А</v>
      </c>
      <c r="Y2988" s="271">
        <f>Таблица1[[#This Row],[ID_intellix]]</f>
        <v>559</v>
      </c>
      <c r="Z2988" s="269" t="s">
        <v>122</v>
      </c>
      <c r="AA2988" s="145">
        <f>IF(OR(Таблица1[[#This Row],[CARDIO_report]]&lt;&gt;0,Таблица1[[#This Row],[AI COMBO_report]]&lt;&gt;0,Таблица1[[#This Row],[OTC_report]]&lt;&gt;0),1,0)</f>
        <v>1</v>
      </c>
      <c r="AB2988" s="60" t="s">
        <v>1124</v>
      </c>
      <c r="AC2988" s="60" t="s">
        <v>1124</v>
      </c>
      <c r="AD2988" s="60" t="s">
        <v>1124</v>
      </c>
      <c r="AE2988" s="60" t="s">
        <v>1124</v>
      </c>
      <c r="AF2988" s="60"/>
      <c r="AG2988" s="60" t="s">
        <v>1124</v>
      </c>
      <c r="AH2988" s="60" t="s">
        <v>1124</v>
      </c>
      <c r="AI2988" s="60" t="s">
        <v>1124</v>
      </c>
      <c r="AJ2988" s="60" t="s">
        <v>1124</v>
      </c>
      <c r="AK2988" s="60" t="s">
        <v>1124</v>
      </c>
      <c r="AL2988" s="60" t="s">
        <v>1124</v>
      </c>
      <c r="AM2988" s="60" t="s">
        <v>1124</v>
      </c>
      <c r="AN2988" s="60" t="s">
        <v>1124</v>
      </c>
      <c r="AO2988" s="60"/>
      <c r="AP2988" s="35" t="s">
        <v>1917</v>
      </c>
      <c r="AQ2988" s="377">
        <v>0</v>
      </c>
      <c r="AR2988" s="378">
        <v>0</v>
      </c>
      <c r="AS2988" s="377">
        <v>0</v>
      </c>
      <c r="AT2988" s="378">
        <v>0</v>
      </c>
      <c r="AU2988" s="377">
        <v>0</v>
      </c>
      <c r="AV2988" s="377">
        <v>0</v>
      </c>
      <c r="AW2988" s="377">
        <v>0</v>
      </c>
      <c r="AX2988">
        <v>0</v>
      </c>
      <c r="AY2988">
        <v>0</v>
      </c>
    </row>
    <row r="2989" spans="1:53" ht="15.75" hidden="1" customHeight="1" x14ac:dyDescent="0.2">
      <c r="A2989" s="46">
        <v>8043</v>
      </c>
      <c r="B2989" s="258" t="s">
        <v>14654</v>
      </c>
      <c r="C2989" t="s">
        <v>1128</v>
      </c>
      <c r="D2989" t="s">
        <v>1528</v>
      </c>
      <c r="E2989" t="s">
        <v>2504</v>
      </c>
      <c r="F2989" s="29" t="s">
        <v>3120</v>
      </c>
      <c r="G2989" s="47">
        <v>39</v>
      </c>
      <c r="H2989" t="s">
        <v>3120</v>
      </c>
      <c r="I2989">
        <v>1</v>
      </c>
      <c r="J2989" t="s">
        <v>14655</v>
      </c>
      <c r="K2989" t="s">
        <v>1175</v>
      </c>
      <c r="L2989" t="s">
        <v>14656</v>
      </c>
      <c r="M2989" t="s">
        <v>2202</v>
      </c>
      <c r="N2989" s="34">
        <v>0</v>
      </c>
      <c r="O2989" s="34" t="s">
        <v>123</v>
      </c>
      <c r="P2989" s="34">
        <v>0</v>
      </c>
      <c r="Q2989" s="34" t="s">
        <v>866</v>
      </c>
      <c r="R2989" s="34" t="s">
        <v>872</v>
      </c>
      <c r="S2989" s="48" t="s">
        <v>1123</v>
      </c>
      <c r="T2989" s="13" t="s">
        <v>1863</v>
      </c>
      <c r="U2989" s="12" t="s">
        <v>1863</v>
      </c>
      <c r="V2989" s="12" t="s">
        <v>122</v>
      </c>
      <c r="W2989" s="12" t="s">
        <v>1863</v>
      </c>
      <c r="X2989" s="14" t="str">
        <f t="shared" si="46"/>
        <v>А</v>
      </c>
      <c r="Y2989" s="271">
        <f>Таблица1[[#This Row],[ID_intellix]]</f>
        <v>8043</v>
      </c>
      <c r="Z2989" s="269" t="s">
        <v>122</v>
      </c>
      <c r="AA2989" s="145">
        <f>IF(OR(Таблица1[[#This Row],[CARDIO_report]]&lt;&gt;0,Таблица1[[#This Row],[AI COMBO_report]]&lt;&gt;0,Таблица1[[#This Row],[OTC_report]]&lt;&gt;0),1,0)</f>
        <v>1</v>
      </c>
      <c r="AB2989" s="60" t="s">
        <v>1124</v>
      </c>
      <c r="AC2989" s="60" t="s">
        <v>1124</v>
      </c>
      <c r="AD2989" s="60" t="s">
        <v>1124</v>
      </c>
      <c r="AE2989" s="60" t="s">
        <v>1124</v>
      </c>
      <c r="AF2989" s="60"/>
      <c r="AG2989" s="89" t="s">
        <v>1437</v>
      </c>
      <c r="AH2989" s="89">
        <v>287</v>
      </c>
      <c r="AI2989" s="89" t="s">
        <v>1437</v>
      </c>
      <c r="AJ2989" s="89">
        <v>272</v>
      </c>
      <c r="AK2989" s="89" t="s">
        <v>1437</v>
      </c>
      <c r="AL2989" s="89">
        <v>292</v>
      </c>
      <c r="AM2989" s="89" t="s">
        <v>1145</v>
      </c>
      <c r="AN2989" s="89">
        <v>450</v>
      </c>
      <c r="AP2989" s="35" t="s">
        <v>1825</v>
      </c>
      <c r="AQ2989" s="377">
        <v>0</v>
      </c>
      <c r="AR2989" s="378">
        <v>0</v>
      </c>
      <c r="AS2989" s="377">
        <v>0</v>
      </c>
      <c r="AT2989" s="378">
        <v>0</v>
      </c>
      <c r="AU2989" s="377">
        <v>0</v>
      </c>
      <c r="AV2989" s="377">
        <v>0</v>
      </c>
      <c r="AW2989" s="377">
        <v>0</v>
      </c>
      <c r="AX2989" s="33">
        <v>0</v>
      </c>
      <c r="AY2989" s="33">
        <v>0</v>
      </c>
    </row>
    <row r="2990" spans="1:53" ht="15.75" hidden="1" customHeight="1" x14ac:dyDescent="0.2">
      <c r="A2990" s="399">
        <v>8131</v>
      </c>
      <c r="B2990" s="258" t="s">
        <v>14664</v>
      </c>
      <c r="C2990" t="s">
        <v>1128</v>
      </c>
      <c r="D2990" t="s">
        <v>1528</v>
      </c>
      <c r="E2990" t="s">
        <v>2504</v>
      </c>
      <c r="F2990" s="402" t="s">
        <v>9526</v>
      </c>
      <c r="G2990" s="53" t="s">
        <v>14658</v>
      </c>
      <c r="H2990" t="s">
        <v>9527</v>
      </c>
      <c r="I2990">
        <v>1</v>
      </c>
      <c r="J2990" s="403" t="s">
        <v>14665</v>
      </c>
      <c r="K2990" s="402" t="s">
        <v>1175</v>
      </c>
      <c r="L2990" s="402" t="s">
        <v>14666</v>
      </c>
      <c r="M2990" t="s">
        <v>2202</v>
      </c>
      <c r="N2990" s="34">
        <v>0</v>
      </c>
      <c r="O2990" s="34" t="s">
        <v>123</v>
      </c>
      <c r="P2990" s="34">
        <v>0</v>
      </c>
      <c r="Q2990" s="34" t="s">
        <v>866</v>
      </c>
      <c r="R2990" s="34">
        <v>0</v>
      </c>
      <c r="S2990" s="48" t="s">
        <v>1123</v>
      </c>
      <c r="T2990" s="13" t="s">
        <v>122</v>
      </c>
      <c r="U2990" s="12" t="s">
        <v>122</v>
      </c>
      <c r="V2990" s="12" t="s">
        <v>122</v>
      </c>
      <c r="W2990" s="12" t="s">
        <v>122</v>
      </c>
      <c r="X2990" s="14" t="str">
        <f t="shared" si="46"/>
        <v>С</v>
      </c>
      <c r="Y2990" s="271">
        <f>Таблица1[[#This Row],[ID_intellix]]</f>
        <v>8131</v>
      </c>
      <c r="Z2990" s="269" t="s">
        <v>122</v>
      </c>
      <c r="AA2990" s="145">
        <f>IF(OR(Таблица1[[#This Row],[CARDIO_report]]&lt;&gt;0,Таблица1[[#This Row],[AI COMBO_report]]&lt;&gt;0,Таблица1[[#This Row],[OTC_report]]&lt;&gt;0),1,0)</f>
        <v>0</v>
      </c>
      <c r="AB2990" s="60" t="s">
        <v>1124</v>
      </c>
      <c r="AC2990" s="60" t="s">
        <v>1124</v>
      </c>
      <c r="AD2990" s="60" t="s">
        <v>1124</v>
      </c>
      <c r="AE2990" s="60" t="s">
        <v>1124</v>
      </c>
      <c r="AF2990" s="60"/>
      <c r="AG2990" s="60" t="s">
        <v>1124</v>
      </c>
      <c r="AH2990" s="60" t="s">
        <v>1124</v>
      </c>
      <c r="AI2990" s="60" t="s">
        <v>1124</v>
      </c>
      <c r="AJ2990" s="60" t="s">
        <v>1124</v>
      </c>
      <c r="AK2990" s="60" t="s">
        <v>1124</v>
      </c>
      <c r="AL2990" s="60" t="s">
        <v>1124</v>
      </c>
      <c r="AM2990" s="60" t="s">
        <v>1124</v>
      </c>
      <c r="AN2990" s="60" t="s">
        <v>1124</v>
      </c>
      <c r="AO2990" s="60"/>
      <c r="AP2990" s="35" t="s">
        <v>1124</v>
      </c>
      <c r="AQ2990" s="377">
        <v>0</v>
      </c>
      <c r="AR2990" s="378">
        <v>0</v>
      </c>
      <c r="AS2990" s="377">
        <v>0</v>
      </c>
      <c r="AT2990" s="378">
        <v>0</v>
      </c>
      <c r="AU2990" s="377">
        <v>0</v>
      </c>
      <c r="AV2990" s="377">
        <v>0</v>
      </c>
      <c r="AW2990" s="377">
        <v>0</v>
      </c>
      <c r="AX2990">
        <v>0</v>
      </c>
      <c r="AY2990">
        <v>0</v>
      </c>
    </row>
    <row r="2991" spans="1:53" ht="15.75" hidden="1" customHeight="1" x14ac:dyDescent="0.2">
      <c r="A2991" s="46">
        <v>8014</v>
      </c>
      <c r="B2991" s="258">
        <v>0</v>
      </c>
      <c r="C2991" t="s">
        <v>1128</v>
      </c>
      <c r="D2991" t="s">
        <v>1174</v>
      </c>
      <c r="E2991" t="s">
        <v>2504</v>
      </c>
      <c r="F2991" s="29" t="s">
        <v>3112</v>
      </c>
      <c r="G2991" s="47" t="s">
        <v>14194</v>
      </c>
      <c r="H2991" t="s">
        <v>2981</v>
      </c>
      <c r="I2991">
        <v>1</v>
      </c>
      <c r="J2991" t="s">
        <v>14822</v>
      </c>
      <c r="K2991" t="s">
        <v>1175</v>
      </c>
      <c r="L2991" t="s">
        <v>14823</v>
      </c>
      <c r="M2991">
        <v>0</v>
      </c>
      <c r="N2991" s="34">
        <v>0</v>
      </c>
      <c r="O2991" s="34" t="s">
        <v>123</v>
      </c>
      <c r="P2991" s="34">
        <v>0</v>
      </c>
      <c r="Q2991" s="34" t="s">
        <v>866</v>
      </c>
      <c r="R2991" s="34">
        <v>0</v>
      </c>
      <c r="S2991" s="48" t="s">
        <v>1123</v>
      </c>
      <c r="T2991" s="13" t="s">
        <v>122</v>
      </c>
      <c r="U2991" s="12" t="s">
        <v>122</v>
      </c>
      <c r="V2991" s="12" t="s">
        <v>122</v>
      </c>
      <c r="W2991" s="12" t="s">
        <v>122</v>
      </c>
      <c r="X2991" s="14" t="str">
        <f t="shared" si="46"/>
        <v>С</v>
      </c>
      <c r="Y2991" s="271">
        <f>Таблица1[[#This Row],[ID_intellix]]</f>
        <v>8014</v>
      </c>
      <c r="Z2991" s="269" t="s">
        <v>122</v>
      </c>
      <c r="AA2991" s="145">
        <f>IF(OR(Таблица1[[#This Row],[CARDIO_report]]&lt;&gt;0,Таблица1[[#This Row],[AI COMBO_report]]&lt;&gt;0,Таблица1[[#This Row],[OTC_report]]&lt;&gt;0),1,0)</f>
        <v>0</v>
      </c>
      <c r="AB2991" s="60" t="s">
        <v>1124</v>
      </c>
      <c r="AC2991" s="60" t="s">
        <v>1124</v>
      </c>
      <c r="AD2991" s="60" t="s">
        <v>1124</v>
      </c>
      <c r="AE2991" s="60"/>
      <c r="AF2991" s="60"/>
      <c r="AG2991" t="s">
        <v>1437</v>
      </c>
      <c r="AH2991">
        <v>254</v>
      </c>
      <c r="AI2991" t="s">
        <v>1437</v>
      </c>
      <c r="AJ2991">
        <v>229</v>
      </c>
      <c r="AK2991" t="s">
        <v>1437</v>
      </c>
      <c r="AL2991">
        <v>131</v>
      </c>
      <c r="AM2991" t="s">
        <v>1437</v>
      </c>
      <c r="AN2991">
        <v>204</v>
      </c>
      <c r="AO2991"/>
      <c r="AP2991" s="35" t="s">
        <v>1825</v>
      </c>
      <c r="AQ2991" s="377">
        <v>0</v>
      </c>
      <c r="AR2991" s="378">
        <v>0</v>
      </c>
      <c r="AS2991" s="377">
        <v>0</v>
      </c>
      <c r="AT2991" s="378">
        <v>0</v>
      </c>
      <c r="AU2991">
        <v>0</v>
      </c>
      <c r="AV2991">
        <v>0</v>
      </c>
      <c r="AW2991">
        <v>0</v>
      </c>
      <c r="AX2991">
        <v>0</v>
      </c>
      <c r="AY2991">
        <v>0</v>
      </c>
    </row>
    <row r="2992" spans="1:53" ht="15.75" hidden="1" customHeight="1" x14ac:dyDescent="0.2">
      <c r="A2992" s="399">
        <v>8196</v>
      </c>
      <c r="B2992" s="258">
        <v>0</v>
      </c>
      <c r="C2992" t="s">
        <v>1128</v>
      </c>
      <c r="D2992" t="s">
        <v>1174</v>
      </c>
      <c r="E2992" t="s">
        <v>2504</v>
      </c>
      <c r="F2992" s="402" t="s">
        <v>2610</v>
      </c>
      <c r="G2992" s="53" t="s">
        <v>14658</v>
      </c>
      <c r="H2992" t="s">
        <v>2610</v>
      </c>
      <c r="I2992">
        <v>1</v>
      </c>
      <c r="J2992" s="402" t="s">
        <v>14827</v>
      </c>
      <c r="K2992" s="402" t="s">
        <v>1175</v>
      </c>
      <c r="L2992" s="402" t="s">
        <v>14828</v>
      </c>
      <c r="M2992" t="s">
        <v>2202</v>
      </c>
      <c r="N2992" s="34">
        <v>0</v>
      </c>
      <c r="O2992" s="34" t="s">
        <v>123</v>
      </c>
      <c r="P2992" s="34">
        <v>0</v>
      </c>
      <c r="Q2992" s="34" t="s">
        <v>866</v>
      </c>
      <c r="R2992" s="34">
        <v>0</v>
      </c>
      <c r="S2992" s="48" t="s">
        <v>1123</v>
      </c>
      <c r="T2992" s="13"/>
      <c r="U2992" s="12"/>
      <c r="V2992" s="12"/>
      <c r="W2992" s="12"/>
      <c r="X2992" s="14" t="str">
        <f t="shared" si="46"/>
        <v>С</v>
      </c>
      <c r="Y2992" s="271">
        <f>Таблица1[[#This Row],[ID_intellix]]</f>
        <v>8196</v>
      </c>
      <c r="Z2992" s="269" t="s">
        <v>122</v>
      </c>
      <c r="AA2992" s="145">
        <f>IF(OR(Таблица1[[#This Row],[CARDIO_report]]&lt;&gt;0,Таблица1[[#This Row],[AI COMBO_report]]&lt;&gt;0,Таблица1[[#This Row],[OTC_report]]&lt;&gt;0),1,0)</f>
        <v>0</v>
      </c>
      <c r="AE2992" s="60"/>
      <c r="AF2992" s="60"/>
      <c r="AP2992" s="35" t="e">
        <f>VLOOKUP(Таблица1[[#This Row],[ID_]],'[2]by FF'!$A:$Y,25,0)</f>
        <v>#N/A</v>
      </c>
      <c r="AT2992" s="378"/>
    </row>
    <row r="2993" spans="1:54" ht="15.75" hidden="1" customHeight="1" x14ac:dyDescent="0.2">
      <c r="A2993" s="398">
        <v>3421</v>
      </c>
      <c r="B2993" s="258" t="s">
        <v>9375</v>
      </c>
      <c r="C2993" t="s">
        <v>1128</v>
      </c>
      <c r="D2993" t="s">
        <v>1176</v>
      </c>
      <c r="E2993" t="s">
        <v>2504</v>
      </c>
      <c r="F2993" s="29" t="s">
        <v>3159</v>
      </c>
      <c r="G2993" s="47">
        <v>20</v>
      </c>
      <c r="H2993" t="s">
        <v>1140</v>
      </c>
      <c r="I2993">
        <v>1</v>
      </c>
      <c r="J2993" t="s">
        <v>9376</v>
      </c>
      <c r="K2993" t="s">
        <v>1178</v>
      </c>
      <c r="L2993" t="s">
        <v>9377</v>
      </c>
      <c r="M2993" t="s">
        <v>3249</v>
      </c>
      <c r="N2993" s="34" t="s">
        <v>397</v>
      </c>
      <c r="O2993" s="34" t="s">
        <v>209</v>
      </c>
      <c r="P2993" s="34">
        <v>0</v>
      </c>
      <c r="Q2993" s="34" t="s">
        <v>935</v>
      </c>
      <c r="R2993" s="34" t="s">
        <v>941</v>
      </c>
      <c r="S2993" s="48" t="s">
        <v>1123</v>
      </c>
      <c r="T2993" s="13" t="s">
        <v>122</v>
      </c>
      <c r="U2993" s="12" t="s">
        <v>122</v>
      </c>
      <c r="V2993" s="12" t="s">
        <v>122</v>
      </c>
      <c r="W2993" s="12" t="s">
        <v>122</v>
      </c>
      <c r="X2993" s="14" t="str">
        <f t="shared" si="46"/>
        <v>С</v>
      </c>
      <c r="Y2993" s="271">
        <f>Таблица1[[#This Row],[ID_intellix]]</f>
        <v>3421</v>
      </c>
      <c r="Z2993" s="269" t="s">
        <v>122</v>
      </c>
      <c r="AA2993" s="145">
        <f>IF(OR(Таблица1[[#This Row],[CARDIO_report]]&lt;&gt;0,Таблица1[[#This Row],[AI COMBO_report]]&lt;&gt;0,Таблица1[[#This Row],[OTC_report]]&lt;&gt;0),1,0)</f>
        <v>1</v>
      </c>
      <c r="AB2993" s="60" t="s">
        <v>2601</v>
      </c>
      <c r="AC2993" s="60" t="s">
        <v>2602</v>
      </c>
      <c r="AD2993" s="60" t="s">
        <v>1124</v>
      </c>
      <c r="AE2993" s="60" t="s">
        <v>1124</v>
      </c>
      <c r="AF2993" s="60"/>
      <c r="AG2993" s="89" t="s">
        <v>1437</v>
      </c>
      <c r="AH2993" s="89">
        <v>86</v>
      </c>
      <c r="AI2993" s="89" t="s">
        <v>1437</v>
      </c>
      <c r="AJ2993" s="89">
        <v>75</v>
      </c>
      <c r="AK2993" s="89" t="s">
        <v>1437</v>
      </c>
      <c r="AL2993" s="89">
        <v>218</v>
      </c>
      <c r="AM2993" s="89" t="s">
        <v>1437</v>
      </c>
      <c r="AN2993" s="89">
        <v>52</v>
      </c>
      <c r="AP2993" s="35" t="s">
        <v>1825</v>
      </c>
      <c r="AQ2993" s="377">
        <v>0</v>
      </c>
      <c r="AR2993" s="378">
        <v>0</v>
      </c>
      <c r="AS2993" s="377">
        <v>0</v>
      </c>
      <c r="AT2993" s="378">
        <v>0</v>
      </c>
      <c r="AU2993" s="377">
        <v>0</v>
      </c>
      <c r="AV2993" s="377">
        <v>0</v>
      </c>
      <c r="AW2993" s="377">
        <v>0</v>
      </c>
      <c r="AX2993">
        <v>0</v>
      </c>
      <c r="AY2993">
        <v>0</v>
      </c>
    </row>
    <row r="2994" spans="1:54" ht="15.75" hidden="1" customHeight="1" x14ac:dyDescent="0.2">
      <c r="A2994" s="400">
        <v>2595</v>
      </c>
      <c r="B2994" s="258" t="s">
        <v>9390</v>
      </c>
      <c r="C2994" t="s">
        <v>1128</v>
      </c>
      <c r="D2994" t="s">
        <v>1176</v>
      </c>
      <c r="E2994" t="s">
        <v>2504</v>
      </c>
      <c r="F2994" s="29" t="s">
        <v>3300</v>
      </c>
      <c r="G2994" s="47">
        <v>38</v>
      </c>
      <c r="H2994" t="s">
        <v>3300</v>
      </c>
      <c r="I2994">
        <v>1</v>
      </c>
      <c r="J2994" t="s">
        <v>9391</v>
      </c>
      <c r="K2994" t="s">
        <v>1178</v>
      </c>
      <c r="L2994" t="s">
        <v>9392</v>
      </c>
      <c r="M2994" t="s">
        <v>3249</v>
      </c>
      <c r="N2994" s="34" t="s">
        <v>514</v>
      </c>
      <c r="O2994" s="34" t="s">
        <v>209</v>
      </c>
      <c r="P2994" s="34" t="s">
        <v>217</v>
      </c>
      <c r="Q2994" s="34" t="s">
        <v>935</v>
      </c>
      <c r="R2994" s="34" t="s">
        <v>941</v>
      </c>
      <c r="S2994" s="48" t="s">
        <v>1123</v>
      </c>
      <c r="T2994" s="13" t="s">
        <v>1863</v>
      </c>
      <c r="U2994" s="12" t="s">
        <v>122</v>
      </c>
      <c r="V2994" s="12" t="s">
        <v>1863</v>
      </c>
      <c r="W2994" s="12" t="s">
        <v>122</v>
      </c>
      <c r="X2994" s="14" t="str">
        <f t="shared" si="46"/>
        <v>А</v>
      </c>
      <c r="Y2994" s="271">
        <f>Таблица1[[#This Row],[ID_intellix]]</f>
        <v>2595</v>
      </c>
      <c r="Z2994" s="269" t="s">
        <v>122</v>
      </c>
      <c r="AA2994" s="145">
        <f>IF(OR(Таблица1[[#This Row],[CARDIO_report]]&lt;&gt;0,Таблица1[[#This Row],[AI COMBO_report]]&lt;&gt;0,Таблица1[[#This Row],[OTC_report]]&lt;&gt;0),1,0)</f>
        <v>1</v>
      </c>
      <c r="AB2994" s="60" t="s">
        <v>1124</v>
      </c>
      <c r="AC2994" s="60" t="s">
        <v>1124</v>
      </c>
      <c r="AD2994" s="60" t="s">
        <v>1124</v>
      </c>
      <c r="AE2994" s="60" t="s">
        <v>1124</v>
      </c>
      <c r="AF2994" s="60"/>
      <c r="AG2994" s="89" t="s">
        <v>1414</v>
      </c>
      <c r="AH2994" s="89">
        <v>444</v>
      </c>
      <c r="AI2994" s="89" t="s">
        <v>1414</v>
      </c>
      <c r="AJ2994" s="89">
        <v>360</v>
      </c>
      <c r="AK2994" s="89" t="s">
        <v>1414</v>
      </c>
      <c r="AL2994" s="89">
        <v>517</v>
      </c>
      <c r="AM2994" s="89" t="s">
        <v>1414</v>
      </c>
      <c r="AN2994" s="89">
        <v>363</v>
      </c>
      <c r="AP2994" s="35" t="s">
        <v>1917</v>
      </c>
      <c r="AQ2994" s="377">
        <v>0</v>
      </c>
      <c r="AR2994" s="378">
        <v>0</v>
      </c>
      <c r="AS2994" s="377">
        <v>0</v>
      </c>
      <c r="AT2994" s="378">
        <v>0</v>
      </c>
      <c r="AU2994" s="377">
        <v>0</v>
      </c>
      <c r="AV2994" s="377">
        <v>0</v>
      </c>
      <c r="AW2994" s="377">
        <v>0</v>
      </c>
      <c r="AX2994">
        <v>0</v>
      </c>
      <c r="AY2994">
        <v>0</v>
      </c>
      <c r="BA2994" s="2" t="s">
        <v>15961</v>
      </c>
    </row>
    <row r="2995" spans="1:54" ht="15.75" hidden="1" customHeight="1" x14ac:dyDescent="0.2">
      <c r="A2995" s="46">
        <v>407</v>
      </c>
      <c r="B2995" s="258" t="s">
        <v>3246</v>
      </c>
      <c r="C2995" t="s">
        <v>1128</v>
      </c>
      <c r="D2995" t="s">
        <v>1547</v>
      </c>
      <c r="E2995" t="s">
        <v>2504</v>
      </c>
      <c r="F2995" s="29" t="s">
        <v>3159</v>
      </c>
      <c r="G2995" s="47">
        <v>27</v>
      </c>
      <c r="H2995" t="s">
        <v>1140</v>
      </c>
      <c r="I2995">
        <v>1</v>
      </c>
      <c r="J2995" t="s">
        <v>3247</v>
      </c>
      <c r="K2995" t="s">
        <v>1178</v>
      </c>
      <c r="L2995" t="s">
        <v>3248</v>
      </c>
      <c r="M2995" t="s">
        <v>3249</v>
      </c>
      <c r="N2995" s="34" t="s">
        <v>397</v>
      </c>
      <c r="O2995" s="34" t="s">
        <v>209</v>
      </c>
      <c r="P2995" s="34">
        <v>0</v>
      </c>
      <c r="Q2995" s="34" t="s">
        <v>935</v>
      </c>
      <c r="R2995" s="34">
        <v>0</v>
      </c>
      <c r="S2995" s="48" t="s">
        <v>1123</v>
      </c>
      <c r="T2995" s="13" t="s">
        <v>122</v>
      </c>
      <c r="U2995" s="12" t="s">
        <v>122</v>
      </c>
      <c r="V2995" s="12" t="s">
        <v>122</v>
      </c>
      <c r="W2995" s="12" t="s">
        <v>122</v>
      </c>
      <c r="X2995" s="14" t="str">
        <f t="shared" si="46"/>
        <v>С</v>
      </c>
      <c r="Y2995" s="271">
        <f>Таблица1[[#This Row],[ID_intellix]]</f>
        <v>407</v>
      </c>
      <c r="Z2995" s="269" t="s">
        <v>122</v>
      </c>
      <c r="AA2995" s="145">
        <f>IF(OR(Таблица1[[#This Row],[CARDIO_report]]&lt;&gt;0,Таблица1[[#This Row],[AI COMBO_report]]&lt;&gt;0,Таблица1[[#This Row],[OTC_report]]&lt;&gt;0),1,0)</f>
        <v>1</v>
      </c>
      <c r="AB2995" s="60" t="s">
        <v>2602</v>
      </c>
      <c r="AC2995" s="60" t="s">
        <v>2846</v>
      </c>
      <c r="AD2995" s="60" t="s">
        <v>1124</v>
      </c>
      <c r="AE2995" s="60" t="s">
        <v>1124</v>
      </c>
      <c r="AF2995" s="60"/>
      <c r="AG2995" s="89" t="s">
        <v>1437</v>
      </c>
      <c r="AH2995" s="89">
        <v>140</v>
      </c>
      <c r="AI2995" s="89" t="s">
        <v>1437</v>
      </c>
      <c r="AJ2995" s="89">
        <v>103</v>
      </c>
      <c r="AK2995" s="89" t="s">
        <v>1437</v>
      </c>
      <c r="AL2995" s="89">
        <v>113</v>
      </c>
      <c r="AM2995" s="89" t="s">
        <v>1437</v>
      </c>
      <c r="AN2995" s="89">
        <v>109</v>
      </c>
      <c r="AP2995" s="35" t="s">
        <v>1857</v>
      </c>
      <c r="AQ2995" s="377">
        <v>0</v>
      </c>
      <c r="AR2995" s="378">
        <v>0</v>
      </c>
      <c r="AS2995" s="377">
        <v>0</v>
      </c>
      <c r="AT2995" s="378">
        <v>0</v>
      </c>
      <c r="AU2995" s="377">
        <v>0</v>
      </c>
      <c r="AV2995" s="377">
        <v>0</v>
      </c>
      <c r="AW2995" s="377">
        <v>0</v>
      </c>
      <c r="AX2995">
        <v>0</v>
      </c>
      <c r="AY2995">
        <v>0</v>
      </c>
    </row>
    <row r="2996" spans="1:54" ht="15.75" hidden="1" customHeight="1" x14ac:dyDescent="0.2">
      <c r="A2996" s="46">
        <v>759</v>
      </c>
      <c r="B2996" s="258" t="s">
        <v>9486</v>
      </c>
      <c r="C2996" t="s">
        <v>1128</v>
      </c>
      <c r="D2996" t="s">
        <v>1533</v>
      </c>
      <c r="E2996" t="s">
        <v>2504</v>
      </c>
      <c r="F2996" s="29" t="s">
        <v>9480</v>
      </c>
      <c r="G2996" s="47">
        <v>7</v>
      </c>
      <c r="H2996" t="s">
        <v>2610</v>
      </c>
      <c r="I2996">
        <v>1</v>
      </c>
      <c r="J2996" t="s">
        <v>9487</v>
      </c>
      <c r="K2996" t="s">
        <v>1178</v>
      </c>
      <c r="L2996" t="s">
        <v>9488</v>
      </c>
      <c r="M2996" t="s">
        <v>3249</v>
      </c>
      <c r="N2996" s="34">
        <v>0</v>
      </c>
      <c r="O2996" s="34" t="s">
        <v>209</v>
      </c>
      <c r="P2996" s="34">
        <v>0</v>
      </c>
      <c r="Q2996" s="34" t="s">
        <v>935</v>
      </c>
      <c r="R2996" s="34">
        <v>0</v>
      </c>
      <c r="S2996" s="48" t="s">
        <v>1123</v>
      </c>
      <c r="T2996" s="13" t="s">
        <v>122</v>
      </c>
      <c r="U2996" s="12" t="s">
        <v>122</v>
      </c>
      <c r="V2996" s="12" t="s">
        <v>122</v>
      </c>
      <c r="W2996" s="12" t="s">
        <v>122</v>
      </c>
      <c r="X2996" s="14" t="str">
        <f t="shared" si="46"/>
        <v>С</v>
      </c>
      <c r="Y2996" s="271">
        <f>Таблица1[[#This Row],[ID_intellix]]</f>
        <v>759</v>
      </c>
      <c r="Z2996" s="269" t="s">
        <v>122</v>
      </c>
      <c r="AA2996" s="145">
        <f>IF(OR(Таблица1[[#This Row],[CARDIO_report]]&lt;&gt;0,Таблица1[[#This Row],[AI COMBO_report]]&lt;&gt;0,Таблица1[[#This Row],[OTC_report]]&lt;&gt;0),1,0)</f>
        <v>0</v>
      </c>
      <c r="AB2996" s="60" t="s">
        <v>1124</v>
      </c>
      <c r="AC2996" s="60" t="s">
        <v>1124</v>
      </c>
      <c r="AD2996" s="60" t="s">
        <v>1124</v>
      </c>
      <c r="AE2996" s="60" t="s">
        <v>1124</v>
      </c>
      <c r="AF2996" s="60"/>
      <c r="AG2996" s="89" t="s">
        <v>1437</v>
      </c>
      <c r="AH2996" s="89">
        <v>185</v>
      </c>
      <c r="AI2996" s="89" t="s">
        <v>1145</v>
      </c>
      <c r="AJ2996" s="89">
        <v>304</v>
      </c>
      <c r="AK2996" s="89" t="s">
        <v>1437</v>
      </c>
      <c r="AL2996" s="89">
        <v>244</v>
      </c>
      <c r="AM2996" s="89" t="s">
        <v>1145</v>
      </c>
      <c r="AN2996" s="89">
        <v>403</v>
      </c>
      <c r="AP2996" s="35" t="s">
        <v>1825</v>
      </c>
      <c r="AQ2996" s="377">
        <v>0</v>
      </c>
      <c r="AR2996" s="378">
        <v>0</v>
      </c>
      <c r="AS2996" s="377">
        <v>0</v>
      </c>
      <c r="AT2996" s="378">
        <v>0</v>
      </c>
      <c r="AU2996" s="377">
        <v>0</v>
      </c>
      <c r="AV2996" s="377">
        <v>0</v>
      </c>
      <c r="AW2996" s="377">
        <v>0</v>
      </c>
      <c r="AX2996">
        <v>0</v>
      </c>
      <c r="AY2996">
        <v>0</v>
      </c>
    </row>
    <row r="2997" spans="1:54" ht="15.75" hidden="1" customHeight="1" x14ac:dyDescent="0.2">
      <c r="A2997" s="46">
        <v>1124</v>
      </c>
      <c r="B2997" s="258" t="s">
        <v>9496</v>
      </c>
      <c r="C2997" t="s">
        <v>1128</v>
      </c>
      <c r="D2997" t="s">
        <v>1547</v>
      </c>
      <c r="E2997" t="s">
        <v>2504</v>
      </c>
      <c r="F2997" s="29" t="s">
        <v>9480</v>
      </c>
      <c r="G2997" s="47">
        <v>9</v>
      </c>
      <c r="H2997" t="s">
        <v>2610</v>
      </c>
      <c r="I2997">
        <v>1</v>
      </c>
      <c r="J2997" t="s">
        <v>9497</v>
      </c>
      <c r="K2997" t="s">
        <v>1178</v>
      </c>
      <c r="L2997" t="s">
        <v>9498</v>
      </c>
      <c r="M2997" t="s">
        <v>3249</v>
      </c>
      <c r="N2997" s="34">
        <v>0</v>
      </c>
      <c r="O2997" s="34" t="s">
        <v>209</v>
      </c>
      <c r="P2997" s="34">
        <v>0</v>
      </c>
      <c r="Q2997" s="34" t="s">
        <v>935</v>
      </c>
      <c r="R2997" s="34" t="s">
        <v>941</v>
      </c>
      <c r="S2997" s="48" t="s">
        <v>1123</v>
      </c>
      <c r="T2997" s="13" t="s">
        <v>1863</v>
      </c>
      <c r="U2997" s="12" t="s">
        <v>122</v>
      </c>
      <c r="V2997" s="12" t="s">
        <v>122</v>
      </c>
      <c r="W2997" s="12" t="s">
        <v>122</v>
      </c>
      <c r="X2997" s="14" t="str">
        <f t="shared" si="46"/>
        <v>В</v>
      </c>
      <c r="Y2997" s="271">
        <f>Таблица1[[#This Row],[ID_intellix]]</f>
        <v>1124</v>
      </c>
      <c r="Z2997" s="269" t="s">
        <v>122</v>
      </c>
      <c r="AA2997" s="145">
        <f>IF(OR(Таблица1[[#This Row],[CARDIO_report]]&lt;&gt;0,Таблица1[[#This Row],[AI COMBO_report]]&lt;&gt;0,Таблица1[[#This Row],[OTC_report]]&lt;&gt;0),1,0)</f>
        <v>1</v>
      </c>
      <c r="AB2997" s="60" t="s">
        <v>1124</v>
      </c>
      <c r="AC2997" s="60" t="s">
        <v>1124</v>
      </c>
      <c r="AD2997" s="60" t="s">
        <v>1124</v>
      </c>
      <c r="AE2997" s="60" t="s">
        <v>1124</v>
      </c>
      <c r="AF2997" s="60"/>
      <c r="AG2997" s="60" t="s">
        <v>1124</v>
      </c>
      <c r="AH2997" s="60" t="s">
        <v>1124</v>
      </c>
      <c r="AI2997" s="60" t="s">
        <v>1124</v>
      </c>
      <c r="AJ2997" s="60" t="s">
        <v>1124</v>
      </c>
      <c r="AK2997" s="60" t="s">
        <v>1124</v>
      </c>
      <c r="AL2997" s="60" t="s">
        <v>1124</v>
      </c>
      <c r="AM2997" s="60" t="s">
        <v>1124</v>
      </c>
      <c r="AN2997" s="60" t="s">
        <v>1124</v>
      </c>
      <c r="AO2997" s="60"/>
      <c r="AP2997" s="35" t="s">
        <v>1857</v>
      </c>
      <c r="AQ2997" s="377">
        <v>0</v>
      </c>
      <c r="AR2997" s="378">
        <v>0</v>
      </c>
      <c r="AS2997" s="377">
        <v>0</v>
      </c>
      <c r="AT2997" s="378">
        <v>0</v>
      </c>
      <c r="AU2997" s="377">
        <v>0</v>
      </c>
      <c r="AV2997" s="377">
        <v>0</v>
      </c>
      <c r="AW2997" s="377">
        <v>0</v>
      </c>
      <c r="AX2997">
        <v>0</v>
      </c>
      <c r="AY2997">
        <v>0</v>
      </c>
      <c r="BA2997" t="s">
        <v>15962</v>
      </c>
    </row>
    <row r="2998" spans="1:54" ht="15.75" hidden="1" customHeight="1" x14ac:dyDescent="0.2">
      <c r="A2998" s="46">
        <v>2759</v>
      </c>
      <c r="B2998" s="258" t="s">
        <v>9519</v>
      </c>
      <c r="C2998" t="s">
        <v>1128</v>
      </c>
      <c r="D2998" t="s">
        <v>1536</v>
      </c>
      <c r="E2998" t="s">
        <v>2504</v>
      </c>
      <c r="F2998" s="29" t="s">
        <v>2998</v>
      </c>
      <c r="G2998" s="47">
        <v>2</v>
      </c>
      <c r="H2998" t="s">
        <v>2995</v>
      </c>
      <c r="I2998">
        <v>1</v>
      </c>
      <c r="J2998" t="s">
        <v>9520</v>
      </c>
      <c r="K2998" t="s">
        <v>1178</v>
      </c>
      <c r="L2998" t="s">
        <v>9521</v>
      </c>
      <c r="M2998" t="s">
        <v>3249</v>
      </c>
      <c r="N2998" s="34" t="s">
        <v>569</v>
      </c>
      <c r="O2998" s="34" t="s">
        <v>209</v>
      </c>
      <c r="P2998" s="34">
        <v>0</v>
      </c>
      <c r="Q2998" s="34" t="s">
        <v>935</v>
      </c>
      <c r="R2998" s="34" t="s">
        <v>941</v>
      </c>
      <c r="S2998" s="48" t="s">
        <v>1123</v>
      </c>
      <c r="T2998" s="13" t="s">
        <v>122</v>
      </c>
      <c r="U2998" s="12" t="s">
        <v>122</v>
      </c>
      <c r="V2998" s="12" t="s">
        <v>122</v>
      </c>
      <c r="W2998" s="12" t="s">
        <v>1863</v>
      </c>
      <c r="X2998" s="14" t="str">
        <f t="shared" si="46"/>
        <v>В</v>
      </c>
      <c r="Y2998" s="271">
        <f>Таблица1[[#This Row],[ID_intellix]]</f>
        <v>2759</v>
      </c>
      <c r="Z2998" s="269" t="s">
        <v>122</v>
      </c>
      <c r="AA2998" s="145">
        <f>IF(OR(Таблица1[[#This Row],[CARDIO_report]]&lt;&gt;0,Таблица1[[#This Row],[AI COMBO_report]]&lt;&gt;0,Таблица1[[#This Row],[OTC_report]]&lt;&gt;0),1,0)</f>
        <v>1</v>
      </c>
      <c r="AB2998" s="60" t="s">
        <v>1124</v>
      </c>
      <c r="AC2998" s="60" t="s">
        <v>1124</v>
      </c>
      <c r="AD2998" s="60" t="s">
        <v>1124</v>
      </c>
      <c r="AE2998" s="60" t="s">
        <v>1124</v>
      </c>
      <c r="AF2998" s="60"/>
      <c r="AG2998" s="89" t="s">
        <v>1437</v>
      </c>
      <c r="AH2998" s="89">
        <v>80</v>
      </c>
      <c r="AI2998" s="89" t="s">
        <v>1437</v>
      </c>
      <c r="AJ2998" s="89">
        <v>67</v>
      </c>
      <c r="AK2998" s="89" t="s">
        <v>1437</v>
      </c>
      <c r="AL2998" s="89">
        <v>155</v>
      </c>
      <c r="AM2998" s="89" t="s">
        <v>1437</v>
      </c>
      <c r="AN2998" s="89">
        <v>72</v>
      </c>
      <c r="AP2998" s="35" t="s">
        <v>1825</v>
      </c>
      <c r="AQ2998" s="377">
        <v>0</v>
      </c>
      <c r="AR2998" s="378">
        <v>0</v>
      </c>
      <c r="AS2998" s="377">
        <v>0</v>
      </c>
      <c r="AT2998" s="378">
        <v>0</v>
      </c>
      <c r="AU2998" s="377">
        <v>0</v>
      </c>
      <c r="AV2998" s="377">
        <v>0</v>
      </c>
      <c r="AW2998" s="377">
        <v>0</v>
      </c>
      <c r="AX2998">
        <v>0</v>
      </c>
      <c r="AY2998">
        <v>0</v>
      </c>
    </row>
    <row r="2999" spans="1:54" ht="15.75" hidden="1" customHeight="1" x14ac:dyDescent="0.2">
      <c r="A2999" s="46">
        <v>3423</v>
      </c>
      <c r="B2999" s="258" t="s">
        <v>9522</v>
      </c>
      <c r="C2999" t="s">
        <v>1128</v>
      </c>
      <c r="D2999" t="s">
        <v>1536</v>
      </c>
      <c r="E2999" t="s">
        <v>2504</v>
      </c>
      <c r="F2999" s="29" t="s">
        <v>2998</v>
      </c>
      <c r="G2999" s="47">
        <v>4</v>
      </c>
      <c r="H2999" t="s">
        <v>2995</v>
      </c>
      <c r="I2999">
        <v>1</v>
      </c>
      <c r="J2999" t="s">
        <v>9523</v>
      </c>
      <c r="K2999" t="s">
        <v>1178</v>
      </c>
      <c r="L2999" t="s">
        <v>9524</v>
      </c>
      <c r="M2999" t="s">
        <v>3249</v>
      </c>
      <c r="N2999" s="34" t="s">
        <v>569</v>
      </c>
      <c r="O2999" s="34" t="s">
        <v>209</v>
      </c>
      <c r="P2999" s="34" t="s">
        <v>217</v>
      </c>
      <c r="Q2999" s="34" t="s">
        <v>935</v>
      </c>
      <c r="R2999" s="34" t="s">
        <v>941</v>
      </c>
      <c r="S2999" s="48" t="s">
        <v>1123</v>
      </c>
      <c r="T2999" s="13" t="s">
        <v>122</v>
      </c>
      <c r="U2999" s="12" t="s">
        <v>122</v>
      </c>
      <c r="V2999" s="12" t="s">
        <v>1863</v>
      </c>
      <c r="W2999" s="12" t="s">
        <v>1863</v>
      </c>
      <c r="X2999" s="14" t="str">
        <f t="shared" si="46"/>
        <v>А</v>
      </c>
      <c r="Y2999" s="271">
        <f>Таблица1[[#This Row],[ID_intellix]]</f>
        <v>3423</v>
      </c>
      <c r="Z2999" s="269" t="s">
        <v>122</v>
      </c>
      <c r="AA2999" s="145">
        <f>IF(OR(Таблица1[[#This Row],[CARDIO_report]]&lt;&gt;0,Таблица1[[#This Row],[AI COMBO_report]]&lt;&gt;0,Таблица1[[#This Row],[OTC_report]]&lt;&gt;0),1,0)</f>
        <v>1</v>
      </c>
      <c r="AB2999" s="60" t="s">
        <v>1124</v>
      </c>
      <c r="AC2999" s="60" t="s">
        <v>1124</v>
      </c>
      <c r="AD2999" s="60" t="s">
        <v>1124</v>
      </c>
      <c r="AE2999" s="60" t="s">
        <v>1124</v>
      </c>
      <c r="AF2999" s="60"/>
      <c r="AG2999" s="89" t="s">
        <v>1437</v>
      </c>
      <c r="AH2999" s="89">
        <v>271</v>
      </c>
      <c r="AI2999" s="89" t="s">
        <v>1145</v>
      </c>
      <c r="AJ2999" s="89">
        <v>324</v>
      </c>
      <c r="AK2999" s="89" t="s">
        <v>2516</v>
      </c>
      <c r="AL2999" s="89">
        <v>188</v>
      </c>
      <c r="AM2999" s="89" t="s">
        <v>2516</v>
      </c>
      <c r="AN2999" s="89">
        <v>62</v>
      </c>
      <c r="AP2999" s="35" t="s">
        <v>1917</v>
      </c>
      <c r="AQ2999" s="377">
        <v>0</v>
      </c>
      <c r="AR2999" s="378">
        <v>0</v>
      </c>
      <c r="AS2999" s="377">
        <v>0</v>
      </c>
      <c r="AT2999" s="378">
        <v>0</v>
      </c>
      <c r="AU2999" s="377">
        <v>0</v>
      </c>
      <c r="AV2999" s="377">
        <v>0</v>
      </c>
      <c r="AW2999" s="377">
        <v>0</v>
      </c>
      <c r="AX2999">
        <v>0</v>
      </c>
      <c r="AY2999">
        <v>0</v>
      </c>
    </row>
    <row r="3000" spans="1:54" ht="15.75" hidden="1" customHeight="1" x14ac:dyDescent="0.2">
      <c r="A3000" s="46">
        <v>3129</v>
      </c>
      <c r="B3000" s="258" t="s">
        <v>9525</v>
      </c>
      <c r="C3000" t="s">
        <v>1128</v>
      </c>
      <c r="D3000" t="s">
        <v>3250</v>
      </c>
      <c r="E3000" t="s">
        <v>2504</v>
      </c>
      <c r="F3000" s="29" t="s">
        <v>9526</v>
      </c>
      <c r="G3000" s="47">
        <v>1</v>
      </c>
      <c r="H3000" t="s">
        <v>9527</v>
      </c>
      <c r="I3000">
        <v>1</v>
      </c>
      <c r="J3000" t="s">
        <v>9528</v>
      </c>
      <c r="K3000" t="s">
        <v>1178</v>
      </c>
      <c r="L3000" t="s">
        <v>9529</v>
      </c>
      <c r="M3000" t="s">
        <v>3249</v>
      </c>
      <c r="N3000" s="34">
        <v>0</v>
      </c>
      <c r="O3000" s="34" t="s">
        <v>209</v>
      </c>
      <c r="P3000" s="34">
        <v>0</v>
      </c>
      <c r="Q3000" s="34" t="s">
        <v>935</v>
      </c>
      <c r="R3000" s="34">
        <v>0</v>
      </c>
      <c r="S3000" s="48" t="s">
        <v>1123</v>
      </c>
      <c r="T3000" s="13" t="s">
        <v>122</v>
      </c>
      <c r="U3000" s="12" t="s">
        <v>122</v>
      </c>
      <c r="V3000" s="12" t="s">
        <v>122</v>
      </c>
      <c r="W3000" s="12" t="s">
        <v>1863</v>
      </c>
      <c r="X3000" s="14" t="str">
        <f t="shared" si="46"/>
        <v>В</v>
      </c>
      <c r="Y3000" s="271">
        <f>Таблица1[[#This Row],[ID_intellix]]</f>
        <v>3129</v>
      </c>
      <c r="Z3000" s="269" t="s">
        <v>122</v>
      </c>
      <c r="AA3000" s="145">
        <f>IF(OR(Таблица1[[#This Row],[CARDIO_report]]&lt;&gt;0,Таблица1[[#This Row],[AI COMBO_report]]&lt;&gt;0,Таблица1[[#This Row],[OTC_report]]&lt;&gt;0),1,0)</f>
        <v>0</v>
      </c>
      <c r="AB3000" s="60" t="s">
        <v>1124</v>
      </c>
      <c r="AC3000" s="60" t="s">
        <v>1124</v>
      </c>
      <c r="AD3000" s="60" t="s">
        <v>1124</v>
      </c>
      <c r="AE3000" s="60" t="s">
        <v>1124</v>
      </c>
      <c r="AF3000" s="60"/>
      <c r="AG3000" s="89" t="s">
        <v>1437</v>
      </c>
      <c r="AH3000" s="89">
        <v>191</v>
      </c>
      <c r="AI3000" s="89" t="s">
        <v>1414</v>
      </c>
      <c r="AJ3000" s="89">
        <v>305</v>
      </c>
      <c r="AK3000" s="89" t="s">
        <v>1437</v>
      </c>
      <c r="AL3000" s="89">
        <v>308</v>
      </c>
      <c r="AM3000" s="89" t="s">
        <v>1414</v>
      </c>
      <c r="AN3000" s="89">
        <v>381</v>
      </c>
      <c r="AP3000" s="35" t="s">
        <v>1825</v>
      </c>
      <c r="AQ3000" s="377">
        <v>0</v>
      </c>
      <c r="AR3000" s="378">
        <v>0</v>
      </c>
      <c r="AS3000" s="377">
        <v>0</v>
      </c>
      <c r="AT3000" s="378">
        <v>0</v>
      </c>
      <c r="AU3000" s="377">
        <v>0</v>
      </c>
      <c r="AV3000" s="377">
        <v>0</v>
      </c>
      <c r="AW3000" s="377">
        <v>0</v>
      </c>
      <c r="AX3000">
        <v>0</v>
      </c>
      <c r="AY3000">
        <v>0</v>
      </c>
    </row>
    <row r="3001" spans="1:54" ht="15.75" hidden="1" customHeight="1" x14ac:dyDescent="0.2">
      <c r="A3001" s="46">
        <v>3225</v>
      </c>
      <c r="B3001" s="258" t="s">
        <v>9548</v>
      </c>
      <c r="C3001" t="s">
        <v>1128</v>
      </c>
      <c r="D3001" t="s">
        <v>1176</v>
      </c>
      <c r="E3001" t="s">
        <v>2504</v>
      </c>
      <c r="F3001" s="29" t="s">
        <v>9526</v>
      </c>
      <c r="G3001" s="47">
        <v>3</v>
      </c>
      <c r="H3001" t="s">
        <v>9527</v>
      </c>
      <c r="I3001">
        <v>1</v>
      </c>
      <c r="J3001" t="s">
        <v>9549</v>
      </c>
      <c r="K3001" t="s">
        <v>1178</v>
      </c>
      <c r="L3001" t="s">
        <v>9550</v>
      </c>
      <c r="M3001" t="s">
        <v>3249</v>
      </c>
      <c r="N3001" s="34">
        <v>0</v>
      </c>
      <c r="O3001" s="34" t="s">
        <v>209</v>
      </c>
      <c r="P3001" s="34">
        <v>0</v>
      </c>
      <c r="Q3001" s="34" t="s">
        <v>935</v>
      </c>
      <c r="R3001" s="34">
        <v>0</v>
      </c>
      <c r="S3001" s="48" t="s">
        <v>1123</v>
      </c>
      <c r="T3001" s="13">
        <v>0</v>
      </c>
      <c r="U3001" s="12">
        <v>0</v>
      </c>
      <c r="V3001" s="12">
        <v>0</v>
      </c>
      <c r="W3001" s="12">
        <v>0</v>
      </c>
      <c r="X3001" s="14" t="str">
        <f t="shared" si="46"/>
        <v>С</v>
      </c>
      <c r="Y3001" s="271">
        <f>Таблица1[[#This Row],[ID_intellix]]</f>
        <v>3225</v>
      </c>
      <c r="Z3001" s="269" t="s">
        <v>122</v>
      </c>
      <c r="AA3001" s="145">
        <f>IF(OR(Таблица1[[#This Row],[CARDIO_report]]&lt;&gt;0,Таблица1[[#This Row],[AI COMBO_report]]&lt;&gt;0,Таблица1[[#This Row],[OTC_report]]&lt;&gt;0),1,0)</f>
        <v>0</v>
      </c>
      <c r="AB3001" s="60" t="s">
        <v>1124</v>
      </c>
      <c r="AC3001" s="60" t="s">
        <v>1124</v>
      </c>
      <c r="AD3001" s="60" t="s">
        <v>1124</v>
      </c>
      <c r="AE3001" s="60" t="s">
        <v>1124</v>
      </c>
      <c r="AF3001" s="60"/>
      <c r="AG3001" s="89" t="s">
        <v>1437</v>
      </c>
      <c r="AH3001" s="89">
        <v>341</v>
      </c>
      <c r="AI3001" s="89" t="s">
        <v>1145</v>
      </c>
      <c r="AJ3001" s="89">
        <v>382</v>
      </c>
      <c r="AK3001" s="89" t="s">
        <v>1437</v>
      </c>
      <c r="AL3001" s="89">
        <v>198</v>
      </c>
      <c r="AM3001" s="89" t="s">
        <v>1437</v>
      </c>
      <c r="AN3001" s="89">
        <v>272</v>
      </c>
      <c r="AP3001" s="35" t="s">
        <v>1825</v>
      </c>
      <c r="AQ3001" s="377">
        <v>0</v>
      </c>
      <c r="AR3001" s="378">
        <v>0</v>
      </c>
      <c r="AS3001" s="377">
        <v>0</v>
      </c>
      <c r="AT3001" s="378">
        <v>0</v>
      </c>
      <c r="AU3001" s="377">
        <v>0</v>
      </c>
      <c r="AV3001" s="377">
        <v>0</v>
      </c>
      <c r="AW3001" s="377">
        <v>0</v>
      </c>
      <c r="AX3001">
        <v>0</v>
      </c>
      <c r="AY3001">
        <v>0</v>
      </c>
    </row>
    <row r="3002" spans="1:54" ht="15.75" hidden="1" customHeight="1" x14ac:dyDescent="0.2">
      <c r="A3002" s="46">
        <v>3435</v>
      </c>
      <c r="B3002" s="258" t="s">
        <v>9566</v>
      </c>
      <c r="C3002" t="s">
        <v>1128</v>
      </c>
      <c r="D3002" t="s">
        <v>1176</v>
      </c>
      <c r="E3002" t="s">
        <v>2504</v>
      </c>
      <c r="F3002" s="29" t="s">
        <v>9526</v>
      </c>
      <c r="G3002" s="47">
        <v>9</v>
      </c>
      <c r="H3002" t="s">
        <v>9527</v>
      </c>
      <c r="I3002">
        <v>1</v>
      </c>
      <c r="J3002" t="s">
        <v>9567</v>
      </c>
      <c r="K3002" t="s">
        <v>1178</v>
      </c>
      <c r="L3002" t="s">
        <v>9568</v>
      </c>
      <c r="M3002" t="s">
        <v>3249</v>
      </c>
      <c r="N3002" s="34">
        <v>0</v>
      </c>
      <c r="O3002" s="34" t="s">
        <v>209</v>
      </c>
      <c r="P3002" s="34">
        <v>0</v>
      </c>
      <c r="Q3002" s="34" t="s">
        <v>935</v>
      </c>
      <c r="R3002" s="34">
        <v>0</v>
      </c>
      <c r="S3002" s="48" t="s">
        <v>1123</v>
      </c>
      <c r="T3002" s="13" t="s">
        <v>122</v>
      </c>
      <c r="U3002" s="12" t="s">
        <v>122</v>
      </c>
      <c r="V3002" s="12" t="s">
        <v>122</v>
      </c>
      <c r="W3002" s="12" t="s">
        <v>122</v>
      </c>
      <c r="X3002" s="14" t="str">
        <f t="shared" si="46"/>
        <v>С</v>
      </c>
      <c r="Y3002" s="271">
        <f>Таблица1[[#This Row],[ID_intellix]]</f>
        <v>3435</v>
      </c>
      <c r="Z3002" s="269" t="s">
        <v>122</v>
      </c>
      <c r="AA3002" s="145">
        <f>IF(OR(Таблица1[[#This Row],[CARDIO_report]]&lt;&gt;0,Таблица1[[#This Row],[AI COMBO_report]]&lt;&gt;0,Таблица1[[#This Row],[OTC_report]]&lt;&gt;0),1,0)</f>
        <v>0</v>
      </c>
      <c r="AB3002" s="60" t="s">
        <v>1124</v>
      </c>
      <c r="AC3002" s="60" t="s">
        <v>1124</v>
      </c>
      <c r="AD3002" s="60" t="s">
        <v>1124</v>
      </c>
      <c r="AE3002" s="60" t="s">
        <v>1124</v>
      </c>
      <c r="AF3002" s="60"/>
      <c r="AG3002" s="89" t="s">
        <v>1437</v>
      </c>
      <c r="AH3002" s="89">
        <v>289</v>
      </c>
      <c r="AI3002" s="89" t="s">
        <v>1437</v>
      </c>
      <c r="AJ3002" s="89">
        <v>274</v>
      </c>
      <c r="AK3002" s="89" t="s">
        <v>1437</v>
      </c>
      <c r="AL3002" s="89">
        <v>280</v>
      </c>
      <c r="AM3002" s="89" t="s">
        <v>1437</v>
      </c>
      <c r="AN3002" s="89">
        <v>196</v>
      </c>
      <c r="AP3002" s="35" t="s">
        <v>1825</v>
      </c>
      <c r="AQ3002" s="377">
        <v>0</v>
      </c>
      <c r="AR3002" s="378">
        <v>0</v>
      </c>
      <c r="AS3002" s="377">
        <v>0</v>
      </c>
      <c r="AT3002" s="378">
        <v>0</v>
      </c>
      <c r="AU3002" s="377">
        <v>0</v>
      </c>
      <c r="AV3002" s="377">
        <v>0</v>
      </c>
      <c r="AW3002" s="377">
        <v>0</v>
      </c>
      <c r="AX3002">
        <v>0</v>
      </c>
      <c r="AY3002">
        <v>0</v>
      </c>
    </row>
    <row r="3003" spans="1:54" ht="15.75" hidden="1" customHeight="1" x14ac:dyDescent="0.2">
      <c r="A3003" s="46">
        <v>94</v>
      </c>
      <c r="B3003" s="258" t="s">
        <v>9636</v>
      </c>
      <c r="C3003" t="s">
        <v>1128</v>
      </c>
      <c r="D3003" t="s">
        <v>1533</v>
      </c>
      <c r="E3003" t="s">
        <v>2504</v>
      </c>
      <c r="F3003" s="29" t="s">
        <v>3159</v>
      </c>
      <c r="G3003" s="47">
        <v>16</v>
      </c>
      <c r="H3003" t="s">
        <v>1140</v>
      </c>
      <c r="I3003">
        <v>1</v>
      </c>
      <c r="J3003" t="s">
        <v>9637</v>
      </c>
      <c r="K3003" t="s">
        <v>1178</v>
      </c>
      <c r="L3003" s="2" t="s">
        <v>9638</v>
      </c>
      <c r="M3003" t="s">
        <v>3249</v>
      </c>
      <c r="N3003" s="34" t="s">
        <v>397</v>
      </c>
      <c r="O3003" s="34" t="s">
        <v>209</v>
      </c>
      <c r="P3003" s="34" t="s">
        <v>217</v>
      </c>
      <c r="Q3003" s="34" t="s">
        <v>935</v>
      </c>
      <c r="R3003" s="34" t="s">
        <v>941</v>
      </c>
      <c r="S3003" s="48" t="s">
        <v>1123</v>
      </c>
      <c r="T3003" s="13" t="s">
        <v>122</v>
      </c>
      <c r="U3003" s="12" t="s">
        <v>122</v>
      </c>
      <c r="V3003" s="12" t="s">
        <v>1863</v>
      </c>
      <c r="W3003" s="12" t="s">
        <v>1863</v>
      </c>
      <c r="X3003" s="14" t="str">
        <f t="shared" si="46"/>
        <v>А</v>
      </c>
      <c r="Y3003" s="271">
        <f>Таблица1[[#This Row],[ID_intellix]]</f>
        <v>94</v>
      </c>
      <c r="Z3003" s="269" t="s">
        <v>122</v>
      </c>
      <c r="AA3003" s="145">
        <f>IF(OR(Таблица1[[#This Row],[CARDIO_report]]&lt;&gt;0,Таблица1[[#This Row],[AI COMBO_report]]&lt;&gt;0,Таблица1[[#This Row],[OTC_report]]&lt;&gt;0),1,0)</f>
        <v>1</v>
      </c>
      <c r="AB3003" s="60" t="s">
        <v>2601</v>
      </c>
      <c r="AC3003" s="60" t="s">
        <v>2601</v>
      </c>
      <c r="AD3003" s="60" t="s">
        <v>1124</v>
      </c>
      <c r="AE3003" s="60" t="s">
        <v>1124</v>
      </c>
      <c r="AF3003" s="60"/>
      <c r="AG3003" s="89" t="s">
        <v>1437</v>
      </c>
      <c r="AH3003" s="89">
        <v>167</v>
      </c>
      <c r="AI3003" s="89" t="s">
        <v>2516</v>
      </c>
      <c r="AJ3003" s="89">
        <v>107</v>
      </c>
      <c r="AK3003" s="89" t="s">
        <v>2516</v>
      </c>
      <c r="AL3003" s="89">
        <v>115</v>
      </c>
      <c r="AM3003" s="89" t="s">
        <v>2516</v>
      </c>
      <c r="AN3003" s="89">
        <v>85</v>
      </c>
      <c r="AP3003" s="35" t="s">
        <v>1917</v>
      </c>
      <c r="AQ3003" s="377" t="s">
        <v>2847</v>
      </c>
      <c r="AR3003" s="378">
        <v>0</v>
      </c>
      <c r="AS3003" s="377" t="s">
        <v>2847</v>
      </c>
      <c r="AT3003" s="378">
        <v>0</v>
      </c>
      <c r="AU3003" s="377">
        <v>0</v>
      </c>
      <c r="AV3003" s="377">
        <v>0</v>
      </c>
      <c r="AW3003" s="377" t="s">
        <v>2847</v>
      </c>
      <c r="AX3003" s="2">
        <v>0</v>
      </c>
      <c r="AY3003" s="2" t="s">
        <v>2847</v>
      </c>
      <c r="BA3003" s="2" t="s">
        <v>6336</v>
      </c>
    </row>
    <row r="3004" spans="1:54" ht="15.75" hidden="1" customHeight="1" x14ac:dyDescent="0.2">
      <c r="A3004" s="46">
        <v>97</v>
      </c>
      <c r="B3004" s="258" t="s">
        <v>9657</v>
      </c>
      <c r="C3004" t="s">
        <v>1128</v>
      </c>
      <c r="D3004" t="s">
        <v>1176</v>
      </c>
      <c r="E3004" t="s">
        <v>2504</v>
      </c>
      <c r="F3004" s="29" t="s">
        <v>3159</v>
      </c>
      <c r="G3004" s="47">
        <v>19</v>
      </c>
      <c r="H3004" t="s">
        <v>1140</v>
      </c>
      <c r="I3004">
        <v>1</v>
      </c>
      <c r="J3004" t="s">
        <v>9658</v>
      </c>
      <c r="K3004" t="s">
        <v>1178</v>
      </c>
      <c r="L3004" t="s">
        <v>9659</v>
      </c>
      <c r="M3004" t="s">
        <v>3249</v>
      </c>
      <c r="N3004" s="34" t="s">
        <v>514</v>
      </c>
      <c r="O3004" s="34" t="s">
        <v>209</v>
      </c>
      <c r="P3004" s="34" t="s">
        <v>217</v>
      </c>
      <c r="Q3004" s="34" t="s">
        <v>935</v>
      </c>
      <c r="R3004" s="34" t="s">
        <v>941</v>
      </c>
      <c r="S3004" s="48" t="s">
        <v>1123</v>
      </c>
      <c r="T3004" s="13" t="s">
        <v>122</v>
      </c>
      <c r="U3004" s="12" t="s">
        <v>122</v>
      </c>
      <c r="V3004" s="12" t="s">
        <v>122</v>
      </c>
      <c r="W3004" s="12" t="s">
        <v>1863</v>
      </c>
      <c r="X3004" s="14" t="str">
        <f t="shared" si="46"/>
        <v>В</v>
      </c>
      <c r="Y3004" s="271">
        <f>Таблица1[[#This Row],[ID_intellix]]</f>
        <v>97</v>
      </c>
      <c r="Z3004" s="269" t="s">
        <v>122</v>
      </c>
      <c r="AA3004" s="145">
        <f>IF(OR(Таблица1[[#This Row],[CARDIO_report]]&lt;&gt;0,Таблица1[[#This Row],[AI COMBO_report]]&lt;&gt;0,Таблица1[[#This Row],[OTC_report]]&lt;&gt;0),1,0)</f>
        <v>1</v>
      </c>
      <c r="AB3004" s="60" t="s">
        <v>2601</v>
      </c>
      <c r="AC3004" s="60" t="s">
        <v>2602</v>
      </c>
      <c r="AD3004" s="60" t="s">
        <v>1124</v>
      </c>
      <c r="AE3004" s="60" t="s">
        <v>1124</v>
      </c>
      <c r="AF3004" s="60"/>
      <c r="AG3004" s="89" t="s">
        <v>2516</v>
      </c>
      <c r="AH3004" s="89">
        <v>247</v>
      </c>
      <c r="AI3004" s="89" t="s">
        <v>1437</v>
      </c>
      <c r="AJ3004" s="89">
        <v>51</v>
      </c>
      <c r="AK3004" s="89" t="s">
        <v>1437</v>
      </c>
      <c r="AL3004" s="89">
        <v>62</v>
      </c>
      <c r="AM3004" s="89" t="s">
        <v>1437</v>
      </c>
      <c r="AN3004" s="89">
        <v>15</v>
      </c>
      <c r="AP3004" s="35" t="s">
        <v>1917</v>
      </c>
      <c r="AQ3004" s="377" t="s">
        <v>2847</v>
      </c>
      <c r="AR3004" s="378">
        <v>0</v>
      </c>
      <c r="AS3004" s="377" t="s">
        <v>2847</v>
      </c>
      <c r="AT3004" s="378">
        <v>0</v>
      </c>
      <c r="AU3004" s="377">
        <v>0</v>
      </c>
      <c r="AV3004" s="377">
        <v>0</v>
      </c>
      <c r="AW3004" s="377" t="s">
        <v>2847</v>
      </c>
      <c r="AX3004" s="2">
        <v>0</v>
      </c>
      <c r="AY3004" s="2" t="s">
        <v>2847</v>
      </c>
    </row>
    <row r="3005" spans="1:54" ht="15.75" hidden="1" customHeight="1" x14ac:dyDescent="0.2">
      <c r="A3005" s="46">
        <v>406</v>
      </c>
      <c r="B3005" s="258" t="s">
        <v>9737</v>
      </c>
      <c r="C3005" t="s">
        <v>1128</v>
      </c>
      <c r="D3005" t="s">
        <v>1547</v>
      </c>
      <c r="E3005" t="s">
        <v>2504</v>
      </c>
      <c r="F3005" s="29" t="s">
        <v>3159</v>
      </c>
      <c r="G3005" s="47">
        <v>26</v>
      </c>
      <c r="H3005" t="s">
        <v>1140</v>
      </c>
      <c r="I3005">
        <v>1</v>
      </c>
      <c r="J3005" t="s">
        <v>9738</v>
      </c>
      <c r="K3005" t="s">
        <v>1178</v>
      </c>
      <c r="L3005" t="s">
        <v>9739</v>
      </c>
      <c r="M3005" t="s">
        <v>3249</v>
      </c>
      <c r="N3005" s="34" t="s">
        <v>397</v>
      </c>
      <c r="O3005" s="34" t="s">
        <v>209</v>
      </c>
      <c r="P3005" s="34">
        <v>0</v>
      </c>
      <c r="Q3005" s="34" t="s">
        <v>935</v>
      </c>
      <c r="R3005" s="34">
        <v>0</v>
      </c>
      <c r="S3005" s="48" t="s">
        <v>1123</v>
      </c>
      <c r="T3005" s="13" t="s">
        <v>122</v>
      </c>
      <c r="U3005" s="12" t="s">
        <v>122</v>
      </c>
      <c r="V3005" s="12" t="s">
        <v>122</v>
      </c>
      <c r="W3005" s="12" t="s">
        <v>122</v>
      </c>
      <c r="X3005" s="14" t="str">
        <f t="shared" si="46"/>
        <v>С</v>
      </c>
      <c r="Y3005" s="271">
        <f>Таблица1[[#This Row],[ID_intellix]]</f>
        <v>406</v>
      </c>
      <c r="Z3005" s="269" t="s">
        <v>122</v>
      </c>
      <c r="AA3005" s="145">
        <f>IF(OR(Таблица1[[#This Row],[CARDIO_report]]&lt;&gt;0,Таблица1[[#This Row],[AI COMBO_report]]&lt;&gt;0,Таблица1[[#This Row],[OTC_report]]&lt;&gt;0),1,0)</f>
        <v>1</v>
      </c>
      <c r="AB3005" s="60" t="s">
        <v>2602</v>
      </c>
      <c r="AC3005" s="60" t="s">
        <v>2896</v>
      </c>
      <c r="AD3005" s="60" t="s">
        <v>1124</v>
      </c>
      <c r="AE3005" s="60" t="s">
        <v>1124</v>
      </c>
      <c r="AF3005" s="60"/>
      <c r="AG3005" s="89" t="s">
        <v>1437</v>
      </c>
      <c r="AH3005" s="89">
        <v>347</v>
      </c>
      <c r="AI3005" s="89" t="s">
        <v>1437</v>
      </c>
      <c r="AJ3005" s="89">
        <v>78</v>
      </c>
      <c r="AK3005" s="89" t="s">
        <v>1437</v>
      </c>
      <c r="AL3005" s="89">
        <v>103</v>
      </c>
      <c r="AM3005" s="89" t="s">
        <v>1437</v>
      </c>
      <c r="AN3005" s="89">
        <v>97</v>
      </c>
      <c r="AP3005" s="35" t="s">
        <v>1857</v>
      </c>
      <c r="AQ3005" s="377">
        <v>0</v>
      </c>
      <c r="AR3005" s="378">
        <v>0</v>
      </c>
      <c r="AS3005" s="377">
        <v>0</v>
      </c>
      <c r="AT3005" s="378">
        <v>0</v>
      </c>
      <c r="AU3005" s="377">
        <v>0</v>
      </c>
      <c r="AV3005" s="377">
        <v>0</v>
      </c>
      <c r="AW3005" s="377">
        <v>0</v>
      </c>
      <c r="AX3005">
        <v>0</v>
      </c>
      <c r="AY3005">
        <v>0</v>
      </c>
    </row>
    <row r="3006" spans="1:54" ht="15.75" hidden="1" customHeight="1" x14ac:dyDescent="0.2">
      <c r="A3006" s="46">
        <v>475</v>
      </c>
      <c r="B3006" s="258" t="s">
        <v>9785</v>
      </c>
      <c r="C3006" t="s">
        <v>1128</v>
      </c>
      <c r="D3006" t="s">
        <v>1533</v>
      </c>
      <c r="E3006" t="s">
        <v>2504</v>
      </c>
      <c r="F3006" s="29" t="s">
        <v>3159</v>
      </c>
      <c r="G3006" s="47">
        <v>30</v>
      </c>
      <c r="H3006" t="s">
        <v>1140</v>
      </c>
      <c r="I3006">
        <v>1</v>
      </c>
      <c r="J3006" t="s">
        <v>9786</v>
      </c>
      <c r="K3006" t="s">
        <v>1178</v>
      </c>
      <c r="L3006" t="s">
        <v>9787</v>
      </c>
      <c r="M3006" t="s">
        <v>3249</v>
      </c>
      <c r="N3006" s="34">
        <v>0</v>
      </c>
      <c r="O3006" s="34" t="s">
        <v>209</v>
      </c>
      <c r="P3006" s="34">
        <v>0</v>
      </c>
      <c r="Q3006" s="34" t="s">
        <v>935</v>
      </c>
      <c r="R3006" s="34">
        <v>0</v>
      </c>
      <c r="S3006" s="48" t="s">
        <v>1123</v>
      </c>
      <c r="T3006" s="13" t="s">
        <v>122</v>
      </c>
      <c r="U3006" s="12" t="s">
        <v>122</v>
      </c>
      <c r="V3006" s="12" t="s">
        <v>122</v>
      </c>
      <c r="W3006" s="12" t="s">
        <v>1863</v>
      </c>
      <c r="X3006" s="14" t="str">
        <f t="shared" si="46"/>
        <v>В</v>
      </c>
      <c r="Y3006" s="271">
        <f>Таблица1[[#This Row],[ID_intellix]]</f>
        <v>475</v>
      </c>
      <c r="Z3006" s="269" t="s">
        <v>122</v>
      </c>
      <c r="AA3006" s="145">
        <f>IF(OR(Таблица1[[#This Row],[CARDIO_report]]&lt;&gt;0,Таблица1[[#This Row],[AI COMBO_report]]&lt;&gt;0,Таблица1[[#This Row],[OTC_report]]&lt;&gt;0),1,0)</f>
        <v>0</v>
      </c>
      <c r="AB3006" s="60" t="s">
        <v>2602</v>
      </c>
      <c r="AC3006" s="60" t="s">
        <v>2602</v>
      </c>
      <c r="AD3006" s="60" t="s">
        <v>1124</v>
      </c>
      <c r="AE3006" s="60" t="s">
        <v>1124</v>
      </c>
      <c r="AF3006" s="60"/>
      <c r="AG3006" s="89" t="s">
        <v>1437</v>
      </c>
      <c r="AH3006" s="89">
        <v>47</v>
      </c>
      <c r="AI3006" s="89" t="s">
        <v>1437</v>
      </c>
      <c r="AJ3006" s="89">
        <v>29</v>
      </c>
      <c r="AK3006" s="89" t="s">
        <v>1437</v>
      </c>
      <c r="AL3006" s="89">
        <v>32</v>
      </c>
      <c r="AM3006" s="89" t="s">
        <v>1437</v>
      </c>
      <c r="AN3006" s="89">
        <v>13</v>
      </c>
      <c r="AP3006" s="35" t="s">
        <v>1825</v>
      </c>
      <c r="AQ3006" s="377">
        <v>0</v>
      </c>
      <c r="AR3006" s="378">
        <v>0</v>
      </c>
      <c r="AS3006" s="377">
        <v>0</v>
      </c>
      <c r="AT3006" s="378">
        <v>0</v>
      </c>
      <c r="AU3006" s="377">
        <v>0</v>
      </c>
      <c r="AV3006" s="377">
        <v>0</v>
      </c>
      <c r="AW3006" s="377">
        <v>0</v>
      </c>
      <c r="AX3006">
        <v>0</v>
      </c>
      <c r="AY3006">
        <v>0</v>
      </c>
    </row>
    <row r="3007" spans="1:54" ht="15.75" hidden="1" customHeight="1" x14ac:dyDescent="0.2">
      <c r="A3007" s="46">
        <v>7944</v>
      </c>
      <c r="B3007" s="258" t="s">
        <v>9932</v>
      </c>
      <c r="C3007" t="s">
        <v>1128</v>
      </c>
      <c r="D3007" t="s">
        <v>3250</v>
      </c>
      <c r="E3007" t="s">
        <v>2504</v>
      </c>
      <c r="F3007" s="29" t="s">
        <v>3159</v>
      </c>
      <c r="G3007" s="396">
        <v>46</v>
      </c>
      <c r="H3007" t="s">
        <v>1140</v>
      </c>
      <c r="I3007">
        <v>1</v>
      </c>
      <c r="J3007" t="s">
        <v>9933</v>
      </c>
      <c r="K3007" t="s">
        <v>1178</v>
      </c>
      <c r="L3007" t="s">
        <v>9934</v>
      </c>
      <c r="M3007" t="s">
        <v>3249</v>
      </c>
      <c r="N3007" s="34" t="s">
        <v>397</v>
      </c>
      <c r="O3007" s="34" t="s">
        <v>209</v>
      </c>
      <c r="P3007" s="34">
        <v>0</v>
      </c>
      <c r="Q3007" s="34" t="s">
        <v>935</v>
      </c>
      <c r="R3007" s="34" t="s">
        <v>941</v>
      </c>
      <c r="S3007" s="48" t="s">
        <v>1123</v>
      </c>
      <c r="T3007" s="13" t="s">
        <v>122</v>
      </c>
      <c r="U3007" s="12" t="s">
        <v>1863</v>
      </c>
      <c r="V3007" s="12" t="s">
        <v>122</v>
      </c>
      <c r="W3007" s="12" t="s">
        <v>122</v>
      </c>
      <c r="X3007" s="14" t="str">
        <f t="shared" si="46"/>
        <v>В</v>
      </c>
      <c r="Y3007" s="271">
        <f>Таблица1[[#This Row],[ID_intellix]]</f>
        <v>7944</v>
      </c>
      <c r="Z3007" s="269" t="s">
        <v>122</v>
      </c>
      <c r="AA3007" s="145">
        <f>IF(OR(Таблица1[[#This Row],[CARDIO_report]]&lt;&gt;0,Таблица1[[#This Row],[AI COMBO_report]]&lt;&gt;0,Таблица1[[#This Row],[OTC_report]]&lt;&gt;0),1,0)</f>
        <v>1</v>
      </c>
      <c r="AB3007" s="60" t="s">
        <v>2602</v>
      </c>
      <c r="AC3007" s="60" t="s">
        <v>2896</v>
      </c>
      <c r="AD3007" s="60" t="s">
        <v>1124</v>
      </c>
      <c r="AE3007" s="60" t="s">
        <v>1124</v>
      </c>
      <c r="AF3007" s="60"/>
      <c r="AG3007" s="89" t="s">
        <v>1437</v>
      </c>
      <c r="AH3007" s="89">
        <v>5</v>
      </c>
      <c r="AI3007" s="89" t="s">
        <v>1437</v>
      </c>
      <c r="AJ3007" s="89">
        <v>11</v>
      </c>
      <c r="AK3007" s="89" t="s">
        <v>1437</v>
      </c>
      <c r="AL3007" s="89">
        <v>19</v>
      </c>
      <c r="AM3007" s="89" t="s">
        <v>1437</v>
      </c>
      <c r="AN3007" s="89">
        <v>20</v>
      </c>
      <c r="AP3007" s="35" t="s">
        <v>1825</v>
      </c>
      <c r="AQ3007" s="377">
        <v>0</v>
      </c>
      <c r="AR3007" s="378">
        <v>0</v>
      </c>
      <c r="AS3007" s="377">
        <v>0</v>
      </c>
      <c r="AT3007" s="378">
        <v>0</v>
      </c>
      <c r="AU3007" s="377">
        <v>0</v>
      </c>
      <c r="AV3007" s="377">
        <v>0</v>
      </c>
      <c r="AW3007" s="377">
        <v>0</v>
      </c>
      <c r="AX3007">
        <v>0</v>
      </c>
      <c r="AY3007">
        <v>0</v>
      </c>
    </row>
    <row r="3008" spans="1:54" ht="15.75" hidden="1" customHeight="1" x14ac:dyDescent="0.2">
      <c r="A3008" s="46">
        <v>3545</v>
      </c>
      <c r="B3008" s="258" t="s">
        <v>9950</v>
      </c>
      <c r="C3008" t="s">
        <v>1128</v>
      </c>
      <c r="D3008" t="s">
        <v>1536</v>
      </c>
      <c r="E3008" t="s">
        <v>2504</v>
      </c>
      <c r="F3008" s="29" t="s">
        <v>3159</v>
      </c>
      <c r="G3008" s="47">
        <v>49</v>
      </c>
      <c r="H3008" t="s">
        <v>1140</v>
      </c>
      <c r="I3008">
        <v>1</v>
      </c>
      <c r="J3008" t="s">
        <v>9951</v>
      </c>
      <c r="K3008" t="s">
        <v>1178</v>
      </c>
      <c r="L3008" t="s">
        <v>9952</v>
      </c>
      <c r="M3008" t="s">
        <v>3249</v>
      </c>
      <c r="N3008" s="34" t="s">
        <v>569</v>
      </c>
      <c r="O3008" s="34" t="s">
        <v>209</v>
      </c>
      <c r="P3008" s="34">
        <v>0</v>
      </c>
      <c r="Q3008" s="34" t="s">
        <v>935</v>
      </c>
      <c r="R3008" s="34" t="s">
        <v>941</v>
      </c>
      <c r="S3008" s="48" t="s">
        <v>1123</v>
      </c>
      <c r="T3008" s="13" t="s">
        <v>122</v>
      </c>
      <c r="U3008" s="12" t="s">
        <v>122</v>
      </c>
      <c r="V3008" s="12" t="s">
        <v>122</v>
      </c>
      <c r="W3008" s="12" t="s">
        <v>1863</v>
      </c>
      <c r="X3008" s="14" t="str">
        <f t="shared" si="46"/>
        <v>В</v>
      </c>
      <c r="Y3008" s="271">
        <f>Таблица1[[#This Row],[ID_intellix]]</f>
        <v>3545</v>
      </c>
      <c r="Z3008" s="269" t="s">
        <v>122</v>
      </c>
      <c r="AA3008" s="145">
        <f>IF(OR(Таблица1[[#This Row],[CARDIO_report]]&lt;&gt;0,Таблица1[[#This Row],[AI COMBO_report]]&lt;&gt;0,Таблица1[[#This Row],[OTC_report]]&lt;&gt;0),1,0)</f>
        <v>1</v>
      </c>
      <c r="AB3008" s="60" t="s">
        <v>3178</v>
      </c>
      <c r="AC3008" s="60" t="s">
        <v>3178</v>
      </c>
      <c r="AD3008" s="60" t="s">
        <v>1124</v>
      </c>
      <c r="AE3008" s="60" t="s">
        <v>1124</v>
      </c>
      <c r="AF3008" s="60"/>
      <c r="AG3008" s="89" t="s">
        <v>1437</v>
      </c>
      <c r="AH3008" s="89">
        <v>176</v>
      </c>
      <c r="AI3008" s="89" t="s">
        <v>1437</v>
      </c>
      <c r="AJ3008" s="89">
        <v>149</v>
      </c>
      <c r="AK3008" s="89" t="s">
        <v>2516</v>
      </c>
      <c r="AL3008" s="89">
        <v>180</v>
      </c>
      <c r="AM3008" s="89" t="s">
        <v>2516</v>
      </c>
      <c r="AN3008" s="89">
        <v>75</v>
      </c>
      <c r="AP3008" s="35" t="s">
        <v>1825</v>
      </c>
      <c r="AQ3008" s="377">
        <v>0</v>
      </c>
      <c r="AR3008" s="377">
        <v>0</v>
      </c>
      <c r="AS3008" s="377">
        <v>0</v>
      </c>
      <c r="AT3008" s="377" t="s">
        <v>3179</v>
      </c>
      <c r="AU3008" s="377">
        <v>0</v>
      </c>
      <c r="AV3008" s="377">
        <v>0</v>
      </c>
      <c r="AW3008" s="377">
        <v>0</v>
      </c>
      <c r="AX3008" s="2" t="s">
        <v>3179</v>
      </c>
      <c r="AY3008" s="2">
        <v>0</v>
      </c>
      <c r="AZ3008" t="s">
        <v>3179</v>
      </c>
      <c r="BB3008" t="s">
        <v>3179</v>
      </c>
    </row>
    <row r="3009" spans="1:54" ht="15.75" hidden="1" customHeight="1" x14ac:dyDescent="0.2">
      <c r="A3009" s="46">
        <v>3601</v>
      </c>
      <c r="B3009" s="258" t="s">
        <v>9992</v>
      </c>
      <c r="C3009" t="s">
        <v>1128</v>
      </c>
      <c r="D3009" t="s">
        <v>1533</v>
      </c>
      <c r="E3009" t="s">
        <v>2504</v>
      </c>
      <c r="F3009" s="29" t="s">
        <v>3159</v>
      </c>
      <c r="G3009" s="47">
        <v>55</v>
      </c>
      <c r="H3009" t="s">
        <v>1140</v>
      </c>
      <c r="I3009">
        <v>1</v>
      </c>
      <c r="J3009" t="s">
        <v>9993</v>
      </c>
      <c r="K3009" t="s">
        <v>1178</v>
      </c>
      <c r="L3009" t="s">
        <v>9994</v>
      </c>
      <c r="M3009" t="s">
        <v>3249</v>
      </c>
      <c r="N3009" s="34">
        <v>0</v>
      </c>
      <c r="O3009" s="34" t="s">
        <v>209</v>
      </c>
      <c r="P3009" s="34">
        <v>0</v>
      </c>
      <c r="Q3009" s="34" t="s">
        <v>935</v>
      </c>
      <c r="R3009" s="34" t="s">
        <v>941</v>
      </c>
      <c r="S3009" s="48" t="s">
        <v>1123</v>
      </c>
      <c r="T3009" s="13" t="s">
        <v>122</v>
      </c>
      <c r="U3009" s="12" t="s">
        <v>122</v>
      </c>
      <c r="V3009" s="12" t="s">
        <v>122</v>
      </c>
      <c r="W3009" s="12" t="s">
        <v>122</v>
      </c>
      <c r="X3009" s="14" t="str">
        <f t="shared" si="46"/>
        <v>С</v>
      </c>
      <c r="Y3009" s="271">
        <f>Таблица1[[#This Row],[ID_intellix]]</f>
        <v>3601</v>
      </c>
      <c r="Z3009" s="269" t="s">
        <v>122</v>
      </c>
      <c r="AA3009" s="145">
        <f>IF(OR(Таблица1[[#This Row],[CARDIO_report]]&lt;&gt;0,Таблица1[[#This Row],[AI COMBO_report]]&lt;&gt;0,Таблица1[[#This Row],[OTC_report]]&lt;&gt;0),1,0)</f>
        <v>1</v>
      </c>
      <c r="AB3009" s="60" t="s">
        <v>2602</v>
      </c>
      <c r="AC3009" s="60" t="s">
        <v>2602</v>
      </c>
      <c r="AD3009" s="60" t="s">
        <v>1124</v>
      </c>
      <c r="AE3009" s="60" t="s">
        <v>1124</v>
      </c>
      <c r="AF3009" s="60"/>
      <c r="AG3009" s="89" t="s">
        <v>1437</v>
      </c>
      <c r="AH3009" s="89">
        <v>179</v>
      </c>
      <c r="AI3009" s="89" t="s">
        <v>1437</v>
      </c>
      <c r="AJ3009" s="89">
        <v>171</v>
      </c>
      <c r="AK3009" s="89" t="s">
        <v>1437</v>
      </c>
      <c r="AL3009" s="89">
        <v>9</v>
      </c>
      <c r="AM3009" s="89" t="s">
        <v>1437</v>
      </c>
      <c r="AN3009" s="89">
        <v>29</v>
      </c>
      <c r="AP3009" s="35" t="s">
        <v>1857</v>
      </c>
      <c r="AQ3009" s="377">
        <v>0</v>
      </c>
      <c r="AR3009" s="378">
        <v>0</v>
      </c>
      <c r="AS3009" s="377">
        <v>0</v>
      </c>
      <c r="AT3009" s="378">
        <v>0</v>
      </c>
      <c r="AU3009" s="377">
        <v>0</v>
      </c>
      <c r="AV3009" s="377">
        <v>0</v>
      </c>
      <c r="AW3009" s="377">
        <v>0</v>
      </c>
      <c r="AX3009">
        <v>0</v>
      </c>
      <c r="AY3009">
        <v>0</v>
      </c>
    </row>
    <row r="3010" spans="1:54" ht="15.75" hidden="1" customHeight="1" x14ac:dyDescent="0.2">
      <c r="A3010" s="46">
        <v>516</v>
      </c>
      <c r="B3010" s="258" t="s">
        <v>10119</v>
      </c>
      <c r="C3010" t="s">
        <v>1128</v>
      </c>
      <c r="D3010" t="s">
        <v>1176</v>
      </c>
      <c r="E3010" t="s">
        <v>2504</v>
      </c>
      <c r="F3010" s="29" t="s">
        <v>3159</v>
      </c>
      <c r="G3010" s="47">
        <v>86</v>
      </c>
      <c r="H3010" t="s">
        <v>1140</v>
      </c>
      <c r="I3010">
        <v>1</v>
      </c>
      <c r="J3010" t="s">
        <v>10120</v>
      </c>
      <c r="K3010" t="s">
        <v>1178</v>
      </c>
      <c r="L3010" t="s">
        <v>10121</v>
      </c>
      <c r="M3010" t="s">
        <v>3249</v>
      </c>
      <c r="N3010" s="34" t="s">
        <v>397</v>
      </c>
      <c r="O3010" s="34" t="s">
        <v>209</v>
      </c>
      <c r="P3010" s="34">
        <v>0</v>
      </c>
      <c r="Q3010" s="34" t="s">
        <v>935</v>
      </c>
      <c r="R3010" s="34" t="s">
        <v>941</v>
      </c>
      <c r="S3010" s="48" t="s">
        <v>1123</v>
      </c>
      <c r="T3010" s="13" t="s">
        <v>122</v>
      </c>
      <c r="U3010" s="12" t="s">
        <v>122</v>
      </c>
      <c r="V3010" s="12" t="s">
        <v>1863</v>
      </c>
      <c r="W3010" s="12" t="s">
        <v>122</v>
      </c>
      <c r="X3010" s="14" t="str">
        <f t="shared" si="46"/>
        <v>В</v>
      </c>
      <c r="Y3010" s="271">
        <f>Таблица1[[#This Row],[ID_intellix]]</f>
        <v>516</v>
      </c>
      <c r="Z3010" s="269" t="s">
        <v>122</v>
      </c>
      <c r="AA3010" s="145">
        <f>IF(OR(Таблица1[[#This Row],[CARDIO_report]]&lt;&gt;0,Таблица1[[#This Row],[AI COMBO_report]]&lt;&gt;0,Таблица1[[#This Row],[OTC_report]]&lt;&gt;0),1,0)</f>
        <v>1</v>
      </c>
      <c r="AB3010" s="60" t="s">
        <v>2602</v>
      </c>
      <c r="AC3010" s="60" t="s">
        <v>2846</v>
      </c>
      <c r="AD3010" s="60" t="s">
        <v>1124</v>
      </c>
      <c r="AE3010" s="60" t="s">
        <v>1124</v>
      </c>
      <c r="AF3010" s="60"/>
      <c r="AG3010" s="89" t="s">
        <v>1437</v>
      </c>
      <c r="AH3010" s="89">
        <v>26</v>
      </c>
      <c r="AI3010" s="89" t="s">
        <v>1437</v>
      </c>
      <c r="AJ3010" s="89">
        <v>69</v>
      </c>
      <c r="AK3010" s="89" t="s">
        <v>1437</v>
      </c>
      <c r="AL3010" s="89">
        <v>61</v>
      </c>
      <c r="AM3010" s="89" t="s">
        <v>1437</v>
      </c>
      <c r="AN3010" s="89">
        <v>99</v>
      </c>
      <c r="AP3010" s="35" t="s">
        <v>1825</v>
      </c>
      <c r="AQ3010" s="377">
        <v>0</v>
      </c>
      <c r="AR3010" s="378">
        <v>0</v>
      </c>
      <c r="AS3010" s="377">
        <v>0</v>
      </c>
      <c r="AT3010" s="378">
        <v>0</v>
      </c>
      <c r="AU3010" s="377">
        <v>0</v>
      </c>
      <c r="AV3010" s="377">
        <v>0</v>
      </c>
      <c r="AW3010" s="377">
        <v>0</v>
      </c>
      <c r="AX3010">
        <v>0</v>
      </c>
      <c r="AY3010">
        <v>0</v>
      </c>
    </row>
    <row r="3011" spans="1:54" ht="15.75" hidden="1" customHeight="1" x14ac:dyDescent="0.2">
      <c r="A3011" s="46">
        <v>1145</v>
      </c>
      <c r="B3011" s="258" t="s">
        <v>10187</v>
      </c>
      <c r="C3011" t="s">
        <v>1128</v>
      </c>
      <c r="D3011" t="s">
        <v>3250</v>
      </c>
      <c r="E3011" t="s">
        <v>2504</v>
      </c>
      <c r="F3011" s="29" t="s">
        <v>2539</v>
      </c>
      <c r="G3011" s="47">
        <v>1</v>
      </c>
      <c r="H3011" t="s">
        <v>1149</v>
      </c>
      <c r="I3011">
        <v>1</v>
      </c>
      <c r="J3011" t="s">
        <v>10188</v>
      </c>
      <c r="K3011" t="s">
        <v>1178</v>
      </c>
      <c r="L3011" t="s">
        <v>10189</v>
      </c>
      <c r="M3011" t="s">
        <v>3249</v>
      </c>
      <c r="N3011" s="34">
        <v>0</v>
      </c>
      <c r="O3011" s="34" t="s">
        <v>209</v>
      </c>
      <c r="P3011" s="34">
        <v>0</v>
      </c>
      <c r="Q3011" s="34" t="s">
        <v>935</v>
      </c>
      <c r="R3011" s="34">
        <v>0</v>
      </c>
      <c r="S3011" s="48" t="s">
        <v>1123</v>
      </c>
      <c r="T3011" s="13" t="s">
        <v>1863</v>
      </c>
      <c r="U3011" s="12" t="s">
        <v>122</v>
      </c>
      <c r="V3011" s="12" t="s">
        <v>122</v>
      </c>
      <c r="W3011" s="12" t="s">
        <v>122</v>
      </c>
      <c r="X3011" s="14" t="str">
        <f t="shared" ref="X3011:X3074" si="47">IF(COUNTIF(T3011:W3011,"да")=0,"С",IF(COUNTIF(T3011:W3011,"да")=1,"В","А"))</f>
        <v>В</v>
      </c>
      <c r="Y3011" s="271">
        <f>Таблица1[[#This Row],[ID_intellix]]</f>
        <v>1145</v>
      </c>
      <c r="Z3011" s="269" t="s">
        <v>122</v>
      </c>
      <c r="AA3011" s="145">
        <f>IF(OR(Таблица1[[#This Row],[CARDIO_report]]&lt;&gt;0,Таблица1[[#This Row],[AI COMBO_report]]&lt;&gt;0,Таблица1[[#This Row],[OTC_report]]&lt;&gt;0),1,0)</f>
        <v>0</v>
      </c>
      <c r="AB3011" s="60" t="s">
        <v>1124</v>
      </c>
      <c r="AC3011" s="60" t="s">
        <v>1124</v>
      </c>
      <c r="AD3011" s="60" t="s">
        <v>1124</v>
      </c>
      <c r="AE3011" s="60" t="s">
        <v>1124</v>
      </c>
      <c r="AF3011" s="60"/>
      <c r="AG3011" s="89" t="s">
        <v>1437</v>
      </c>
      <c r="AH3011" s="89">
        <v>78</v>
      </c>
      <c r="AI3011" s="89" t="s">
        <v>2516</v>
      </c>
      <c r="AJ3011" s="89">
        <v>148</v>
      </c>
      <c r="AK3011" s="89" t="s">
        <v>2516</v>
      </c>
      <c r="AL3011" s="89">
        <v>72</v>
      </c>
      <c r="AM3011" s="89" t="s">
        <v>2516</v>
      </c>
      <c r="AN3011" s="89">
        <v>252</v>
      </c>
      <c r="AP3011" s="35" t="s">
        <v>1857</v>
      </c>
      <c r="AQ3011" s="377">
        <v>0</v>
      </c>
      <c r="AR3011" s="378">
        <v>0</v>
      </c>
      <c r="AS3011" s="377">
        <v>0</v>
      </c>
      <c r="AT3011" s="378">
        <v>0</v>
      </c>
      <c r="AU3011" s="377">
        <v>0</v>
      </c>
      <c r="AV3011" s="377">
        <v>0</v>
      </c>
      <c r="AW3011" s="377">
        <v>0</v>
      </c>
      <c r="AX3011">
        <v>0</v>
      </c>
      <c r="AY3011">
        <v>0</v>
      </c>
    </row>
    <row r="3012" spans="1:54" ht="15.75" hidden="1" customHeight="1" x14ac:dyDescent="0.2">
      <c r="A3012" s="46">
        <v>25259</v>
      </c>
      <c r="B3012" s="258" t="s">
        <v>10190</v>
      </c>
      <c r="C3012" t="s">
        <v>1128</v>
      </c>
      <c r="D3012" t="s">
        <v>1536</v>
      </c>
      <c r="E3012" t="s">
        <v>2504</v>
      </c>
      <c r="F3012" s="29" t="s">
        <v>3159</v>
      </c>
      <c r="G3012" s="47">
        <v>61</v>
      </c>
      <c r="H3012" t="s">
        <v>1140</v>
      </c>
      <c r="I3012">
        <v>1</v>
      </c>
      <c r="J3012" t="s">
        <v>10191</v>
      </c>
      <c r="K3012" t="s">
        <v>1178</v>
      </c>
      <c r="L3012" t="s">
        <v>10192</v>
      </c>
      <c r="M3012" t="s">
        <v>3249</v>
      </c>
      <c r="N3012" s="34" t="s">
        <v>486</v>
      </c>
      <c r="O3012" s="34" t="s">
        <v>209</v>
      </c>
      <c r="P3012" s="34" t="s">
        <v>217</v>
      </c>
      <c r="Q3012" s="34" t="s">
        <v>935</v>
      </c>
      <c r="R3012" s="34" t="s">
        <v>941</v>
      </c>
      <c r="S3012" s="48" t="s">
        <v>1123</v>
      </c>
      <c r="T3012" s="13" t="s">
        <v>122</v>
      </c>
      <c r="U3012" s="12" t="s">
        <v>122</v>
      </c>
      <c r="V3012" s="12" t="s">
        <v>1863</v>
      </c>
      <c r="W3012" s="12" t="s">
        <v>1863</v>
      </c>
      <c r="X3012" s="14" t="str">
        <f t="shared" si="47"/>
        <v>А</v>
      </c>
      <c r="Y3012" s="271">
        <f>Таблица1[[#This Row],[ID_intellix]]</f>
        <v>25259</v>
      </c>
      <c r="Z3012" s="269" t="s">
        <v>122</v>
      </c>
      <c r="AA3012" s="145">
        <f>IF(OR(Таблица1[[#This Row],[CARDIO_report]]&lt;&gt;0,Таблица1[[#This Row],[AI COMBO_report]]&lt;&gt;0,Таблица1[[#This Row],[OTC_report]]&lt;&gt;0),1,0)</f>
        <v>1</v>
      </c>
      <c r="AB3012" s="60" t="s">
        <v>3178</v>
      </c>
      <c r="AC3012" s="60" t="s">
        <v>3178</v>
      </c>
      <c r="AD3012" s="60" t="s">
        <v>1124</v>
      </c>
      <c r="AE3012" s="60" t="s">
        <v>1124</v>
      </c>
      <c r="AF3012" s="60"/>
      <c r="AG3012" s="89" t="s">
        <v>1437</v>
      </c>
      <c r="AH3012" s="89">
        <v>177</v>
      </c>
      <c r="AI3012" s="89" t="s">
        <v>1437</v>
      </c>
      <c r="AJ3012" s="89">
        <v>157</v>
      </c>
      <c r="AK3012" s="89" t="s">
        <v>2516</v>
      </c>
      <c r="AL3012" s="89">
        <v>241</v>
      </c>
      <c r="AM3012" s="89" t="s">
        <v>2516</v>
      </c>
      <c r="AN3012" s="89">
        <v>64</v>
      </c>
      <c r="AP3012" s="35" t="s">
        <v>1917</v>
      </c>
      <c r="AQ3012" s="377" t="s">
        <v>2847</v>
      </c>
      <c r="AR3012" s="377" t="s">
        <v>3179</v>
      </c>
      <c r="AS3012" s="377" t="s">
        <v>2847</v>
      </c>
      <c r="AT3012" s="378" t="s">
        <v>3179</v>
      </c>
      <c r="AU3012" s="377">
        <v>0</v>
      </c>
      <c r="AV3012" s="377">
        <v>0</v>
      </c>
      <c r="AW3012" s="377" t="s">
        <v>2847</v>
      </c>
      <c r="AX3012" s="2" t="s">
        <v>3179</v>
      </c>
      <c r="AY3012" s="2" t="s">
        <v>2847</v>
      </c>
      <c r="AZ3012" t="s">
        <v>3179</v>
      </c>
      <c r="BA3012" s="2" t="s">
        <v>6336</v>
      </c>
      <c r="BB3012" t="s">
        <v>3179</v>
      </c>
    </row>
    <row r="3013" spans="1:54" ht="15.75" hidden="1" customHeight="1" x14ac:dyDescent="0.2">
      <c r="A3013" s="46">
        <v>1147</v>
      </c>
      <c r="B3013" s="258" t="s">
        <v>10205</v>
      </c>
      <c r="C3013" t="s">
        <v>1128</v>
      </c>
      <c r="D3013" t="s">
        <v>1547</v>
      </c>
      <c r="E3013" t="s">
        <v>2504</v>
      </c>
      <c r="F3013" s="29" t="s">
        <v>2539</v>
      </c>
      <c r="G3013" s="47">
        <v>22</v>
      </c>
      <c r="H3013" t="s">
        <v>1149</v>
      </c>
      <c r="I3013">
        <v>1</v>
      </c>
      <c r="J3013" t="s">
        <v>10206</v>
      </c>
      <c r="K3013" t="s">
        <v>1178</v>
      </c>
      <c r="L3013" t="s">
        <v>10207</v>
      </c>
      <c r="M3013" t="s">
        <v>3249</v>
      </c>
      <c r="N3013" s="34" t="s">
        <v>397</v>
      </c>
      <c r="O3013" s="34" t="s">
        <v>209</v>
      </c>
      <c r="P3013" s="34">
        <v>0</v>
      </c>
      <c r="Q3013" s="34" t="s">
        <v>935</v>
      </c>
      <c r="R3013" s="34">
        <v>0</v>
      </c>
      <c r="S3013" s="48" t="s">
        <v>1123</v>
      </c>
      <c r="T3013" s="13" t="s">
        <v>1863</v>
      </c>
      <c r="U3013" s="12" t="s">
        <v>122</v>
      </c>
      <c r="V3013" s="12" t="s">
        <v>122</v>
      </c>
      <c r="W3013" s="12" t="s">
        <v>122</v>
      </c>
      <c r="X3013" s="14" t="str">
        <f t="shared" si="47"/>
        <v>В</v>
      </c>
      <c r="Y3013" s="271">
        <f>Таблица1[[#This Row],[ID_intellix]]</f>
        <v>1147</v>
      </c>
      <c r="Z3013" s="269" t="s">
        <v>122</v>
      </c>
      <c r="AA3013" s="145">
        <f>IF(OR(Таблица1[[#This Row],[CARDIO_report]]&lt;&gt;0,Таблица1[[#This Row],[AI COMBO_report]]&lt;&gt;0,Таблица1[[#This Row],[OTC_report]]&lt;&gt;0),1,0)</f>
        <v>1</v>
      </c>
      <c r="AB3013" s="60" t="s">
        <v>1124</v>
      </c>
      <c r="AC3013" s="60" t="s">
        <v>1124</v>
      </c>
      <c r="AD3013" s="60" t="s">
        <v>1124</v>
      </c>
      <c r="AE3013" s="60" t="s">
        <v>1124</v>
      </c>
      <c r="AF3013" s="60"/>
      <c r="AG3013" s="89" t="s">
        <v>1437</v>
      </c>
      <c r="AH3013" s="89">
        <v>280</v>
      </c>
      <c r="AI3013" s="89" t="s">
        <v>1437</v>
      </c>
      <c r="AJ3013" s="89">
        <v>188</v>
      </c>
      <c r="AK3013" s="89" t="s">
        <v>1437</v>
      </c>
      <c r="AL3013" s="89">
        <v>301</v>
      </c>
      <c r="AM3013" s="89" t="s">
        <v>1437</v>
      </c>
      <c r="AN3013" s="89">
        <v>243</v>
      </c>
      <c r="AP3013" s="35" t="s">
        <v>1917</v>
      </c>
      <c r="AQ3013" s="377">
        <v>0</v>
      </c>
      <c r="AR3013" s="378">
        <v>0</v>
      </c>
      <c r="AS3013" s="377">
        <v>0</v>
      </c>
      <c r="AT3013" s="378">
        <v>0</v>
      </c>
      <c r="AU3013" s="377">
        <v>0</v>
      </c>
      <c r="AV3013" s="377">
        <v>0</v>
      </c>
      <c r="AW3013" s="377">
        <v>0</v>
      </c>
      <c r="AX3013">
        <v>0</v>
      </c>
      <c r="AY3013">
        <v>0</v>
      </c>
      <c r="BA3013" s="2" t="s">
        <v>15962</v>
      </c>
    </row>
    <row r="3014" spans="1:54" ht="15.75" hidden="1" customHeight="1" x14ac:dyDescent="0.2">
      <c r="A3014" s="46">
        <v>370</v>
      </c>
      <c r="B3014" s="258" t="s">
        <v>10335</v>
      </c>
      <c r="C3014" t="s">
        <v>1128</v>
      </c>
      <c r="D3014" t="s">
        <v>1533</v>
      </c>
      <c r="E3014" t="s">
        <v>2504</v>
      </c>
      <c r="F3014" s="29" t="s">
        <v>3105</v>
      </c>
      <c r="G3014" s="47">
        <v>5</v>
      </c>
      <c r="H3014" t="s">
        <v>2563</v>
      </c>
      <c r="I3014">
        <v>1</v>
      </c>
      <c r="J3014" t="s">
        <v>15901</v>
      </c>
      <c r="K3014" t="s">
        <v>1178</v>
      </c>
      <c r="L3014" t="s">
        <v>10336</v>
      </c>
      <c r="M3014" t="s">
        <v>3249</v>
      </c>
      <c r="N3014" s="34" t="s">
        <v>514</v>
      </c>
      <c r="O3014" s="34" t="s">
        <v>209</v>
      </c>
      <c r="P3014" s="34" t="s">
        <v>217</v>
      </c>
      <c r="Q3014" s="34" t="s">
        <v>935</v>
      </c>
      <c r="R3014" s="34" t="s">
        <v>941</v>
      </c>
      <c r="S3014" s="48" t="s">
        <v>1123</v>
      </c>
      <c r="T3014" s="13" t="s">
        <v>1863</v>
      </c>
      <c r="U3014" s="12" t="s">
        <v>1863</v>
      </c>
      <c r="V3014" s="12" t="s">
        <v>1863</v>
      </c>
      <c r="W3014" s="12" t="s">
        <v>122</v>
      </c>
      <c r="X3014" s="14" t="str">
        <f t="shared" si="47"/>
        <v>А</v>
      </c>
      <c r="Y3014" s="271">
        <f>Таблица1[[#This Row],[ID_intellix]]</f>
        <v>370</v>
      </c>
      <c r="Z3014" s="269" t="s">
        <v>122</v>
      </c>
      <c r="AA3014" s="145">
        <f>IF(OR(Таблица1[[#This Row],[CARDIO_report]]&lt;&gt;0,Таблица1[[#This Row],[AI COMBO_report]]&lt;&gt;0,Таблица1[[#This Row],[OTC_report]]&lt;&gt;0),1,0)</f>
        <v>1</v>
      </c>
      <c r="AB3014" s="60" t="s">
        <v>1124</v>
      </c>
      <c r="AC3014" s="60" t="s">
        <v>1124</v>
      </c>
      <c r="AD3014" s="60" t="s">
        <v>1124</v>
      </c>
      <c r="AE3014" s="89" t="s">
        <v>1917</v>
      </c>
      <c r="AF3014" s="89"/>
      <c r="AG3014" s="89" t="s">
        <v>1414</v>
      </c>
      <c r="AH3014" s="89">
        <v>498</v>
      </c>
      <c r="AI3014" s="89" t="s">
        <v>1414</v>
      </c>
      <c r="AJ3014" s="89">
        <v>466</v>
      </c>
      <c r="AK3014" s="89" t="s">
        <v>1414</v>
      </c>
      <c r="AL3014" s="89">
        <v>440</v>
      </c>
      <c r="AM3014" s="89" t="s">
        <v>1414</v>
      </c>
      <c r="AN3014" s="89">
        <v>392</v>
      </c>
      <c r="AP3014" s="35" t="s">
        <v>1917</v>
      </c>
      <c r="AQ3014" s="377">
        <v>0</v>
      </c>
      <c r="AR3014" s="378">
        <v>0</v>
      </c>
      <c r="AS3014" s="377">
        <v>0</v>
      </c>
      <c r="AT3014" s="378">
        <v>0</v>
      </c>
      <c r="AU3014" s="377">
        <v>0</v>
      </c>
      <c r="AV3014" s="377">
        <v>0</v>
      </c>
      <c r="AW3014" s="377">
        <v>0</v>
      </c>
      <c r="AX3014" s="2" t="s">
        <v>6343</v>
      </c>
      <c r="AY3014" s="2">
        <v>0</v>
      </c>
      <c r="AZ3014" s="2" t="s">
        <v>6344</v>
      </c>
      <c r="BA3014" s="2" t="s">
        <v>15962</v>
      </c>
      <c r="BB3014" s="2" t="s">
        <v>6344</v>
      </c>
    </row>
    <row r="3015" spans="1:54" ht="15.75" hidden="1" customHeight="1" x14ac:dyDescent="0.2">
      <c r="A3015" s="399">
        <v>8136</v>
      </c>
      <c r="B3015" s="258" t="s">
        <v>3212</v>
      </c>
      <c r="C3015" t="s">
        <v>1128</v>
      </c>
      <c r="D3015" t="s">
        <v>1176</v>
      </c>
      <c r="E3015" t="s">
        <v>2504</v>
      </c>
      <c r="F3015" s="402" t="s">
        <v>3159</v>
      </c>
      <c r="G3015" s="53" t="s">
        <v>10337</v>
      </c>
      <c r="H3015" t="s">
        <v>1140</v>
      </c>
      <c r="I3015">
        <v>1</v>
      </c>
      <c r="J3015" s="403" t="s">
        <v>3213</v>
      </c>
      <c r="K3015" s="402" t="s">
        <v>1178</v>
      </c>
      <c r="L3015" s="402" t="s">
        <v>10338</v>
      </c>
      <c r="M3015" t="s">
        <v>3249</v>
      </c>
      <c r="N3015" s="34" t="s">
        <v>569</v>
      </c>
      <c r="O3015" s="34" t="s">
        <v>209</v>
      </c>
      <c r="P3015" s="34" t="s">
        <v>217</v>
      </c>
      <c r="Q3015" s="34" t="s">
        <v>935</v>
      </c>
      <c r="R3015" s="34" t="s">
        <v>941</v>
      </c>
      <c r="S3015" s="48" t="s">
        <v>1123</v>
      </c>
      <c r="T3015" s="13" t="s">
        <v>122</v>
      </c>
      <c r="U3015" s="12" t="s">
        <v>1863</v>
      </c>
      <c r="V3015" s="12" t="s">
        <v>122</v>
      </c>
      <c r="W3015" s="12" t="s">
        <v>122</v>
      </c>
      <c r="X3015" s="14" t="str">
        <f t="shared" si="47"/>
        <v>В</v>
      </c>
      <c r="Y3015" s="271">
        <f>Таблица1[[#This Row],[ID_intellix]]</f>
        <v>8136</v>
      </c>
      <c r="Z3015" s="269" t="s">
        <v>122</v>
      </c>
      <c r="AA3015" s="145">
        <f>IF(OR(Таблица1[[#This Row],[CARDIO_report]]&lt;&gt;0,Таблица1[[#This Row],[AI COMBO_report]]&lt;&gt;0,Таблица1[[#This Row],[OTC_report]]&lt;&gt;0),1,0)</f>
        <v>1</v>
      </c>
      <c r="AB3015" s="60" t="s">
        <v>1124</v>
      </c>
      <c r="AC3015" s="60" t="s">
        <v>1124</v>
      </c>
      <c r="AD3015" s="60" t="s">
        <v>1124</v>
      </c>
      <c r="AE3015" s="60" t="s">
        <v>1124</v>
      </c>
      <c r="AF3015" s="60"/>
      <c r="AG3015" s="60" t="s">
        <v>1124</v>
      </c>
      <c r="AH3015" s="60" t="s">
        <v>1124</v>
      </c>
      <c r="AI3015" s="60" t="s">
        <v>1124</v>
      </c>
      <c r="AJ3015" s="60" t="s">
        <v>1124</v>
      </c>
      <c r="AK3015" s="60" t="s">
        <v>1124</v>
      </c>
      <c r="AL3015" s="60" t="s">
        <v>1124</v>
      </c>
      <c r="AM3015" s="60" t="s">
        <v>1124</v>
      </c>
      <c r="AN3015" s="60" t="s">
        <v>1124</v>
      </c>
      <c r="AO3015" s="60"/>
      <c r="AP3015" s="35" t="s">
        <v>1124</v>
      </c>
      <c r="AQ3015" s="377">
        <v>0</v>
      </c>
      <c r="AR3015" s="378">
        <v>0</v>
      </c>
      <c r="AS3015" s="377">
        <v>0</v>
      </c>
      <c r="AT3015" s="378">
        <v>0</v>
      </c>
      <c r="AU3015" s="377">
        <v>0</v>
      </c>
      <c r="AV3015" s="377">
        <v>0</v>
      </c>
      <c r="AW3015" s="377">
        <v>0</v>
      </c>
      <c r="AX3015">
        <v>0</v>
      </c>
      <c r="AY3015">
        <v>0</v>
      </c>
    </row>
    <row r="3016" spans="1:54" ht="15.75" hidden="1" customHeight="1" x14ac:dyDescent="0.2">
      <c r="A3016" s="46">
        <v>2313</v>
      </c>
      <c r="B3016" s="258" t="s">
        <v>10457</v>
      </c>
      <c r="C3016" t="s">
        <v>1128</v>
      </c>
      <c r="D3016" t="s">
        <v>1536</v>
      </c>
      <c r="E3016" t="s">
        <v>2504</v>
      </c>
      <c r="F3016" s="29" t="s">
        <v>3300</v>
      </c>
      <c r="G3016" s="47">
        <v>40</v>
      </c>
      <c r="H3016" t="s">
        <v>3300</v>
      </c>
      <c r="I3016">
        <v>1</v>
      </c>
      <c r="J3016" t="s">
        <v>10458</v>
      </c>
      <c r="K3016" t="s">
        <v>1178</v>
      </c>
      <c r="L3016" t="s">
        <v>10459</v>
      </c>
      <c r="M3016" t="s">
        <v>3249</v>
      </c>
      <c r="N3016" s="34">
        <v>0</v>
      </c>
      <c r="O3016" s="34" t="s">
        <v>209</v>
      </c>
      <c r="P3016" s="34">
        <v>0</v>
      </c>
      <c r="Q3016" s="34" t="s">
        <v>935</v>
      </c>
      <c r="R3016" s="34" t="s">
        <v>941</v>
      </c>
      <c r="S3016" s="48" t="s">
        <v>1123</v>
      </c>
      <c r="T3016" s="13" t="s">
        <v>122</v>
      </c>
      <c r="U3016" s="12" t="s">
        <v>122</v>
      </c>
      <c r="V3016" s="12" t="s">
        <v>1863</v>
      </c>
      <c r="W3016" s="12" t="s">
        <v>122</v>
      </c>
      <c r="X3016" s="14" t="str">
        <f t="shared" si="47"/>
        <v>В</v>
      </c>
      <c r="Y3016" s="271">
        <f>Таблица1[[#This Row],[ID_intellix]]</f>
        <v>2313</v>
      </c>
      <c r="Z3016" s="269" t="s">
        <v>122</v>
      </c>
      <c r="AA3016" s="145">
        <f>IF(OR(Таблица1[[#This Row],[CARDIO_report]]&lt;&gt;0,Таблица1[[#This Row],[AI COMBO_report]]&lt;&gt;0,Таблица1[[#This Row],[OTC_report]]&lt;&gt;0),1,0)</f>
        <v>1</v>
      </c>
      <c r="AB3016" s="60" t="s">
        <v>1124</v>
      </c>
      <c r="AC3016" s="60" t="s">
        <v>1124</v>
      </c>
      <c r="AD3016" s="60" t="s">
        <v>1124</v>
      </c>
      <c r="AE3016" s="60" t="s">
        <v>1124</v>
      </c>
      <c r="AF3016" s="60"/>
      <c r="AG3016" s="89" t="s">
        <v>1145</v>
      </c>
      <c r="AH3016" s="89">
        <v>415</v>
      </c>
      <c r="AI3016" s="89" t="s">
        <v>1145</v>
      </c>
      <c r="AJ3016" s="89">
        <v>458</v>
      </c>
      <c r="AK3016" s="89" t="s">
        <v>1437</v>
      </c>
      <c r="AL3016" s="89">
        <v>200</v>
      </c>
      <c r="AM3016" s="89" t="s">
        <v>1437</v>
      </c>
      <c r="AN3016" s="89">
        <v>169</v>
      </c>
      <c r="AP3016" s="35" t="s">
        <v>1857</v>
      </c>
      <c r="AQ3016" s="377">
        <v>0</v>
      </c>
      <c r="AR3016" s="378">
        <v>0</v>
      </c>
      <c r="AS3016" s="377">
        <v>0</v>
      </c>
      <c r="AT3016" s="378">
        <v>0</v>
      </c>
      <c r="AU3016" s="377">
        <v>0</v>
      </c>
      <c r="AV3016" s="377">
        <v>0</v>
      </c>
      <c r="AW3016" s="377">
        <v>0</v>
      </c>
      <c r="AX3016">
        <v>0</v>
      </c>
      <c r="AY3016">
        <v>0</v>
      </c>
      <c r="BA3016" s="2" t="s">
        <v>15961</v>
      </c>
    </row>
    <row r="3017" spans="1:54" ht="15.75" hidden="1" customHeight="1" x14ac:dyDescent="0.2">
      <c r="A3017" s="46">
        <v>224</v>
      </c>
      <c r="B3017" s="258" t="s">
        <v>10582</v>
      </c>
      <c r="C3017" t="s">
        <v>1128</v>
      </c>
      <c r="D3017" t="s">
        <v>1536</v>
      </c>
      <c r="E3017" t="s">
        <v>2504</v>
      </c>
      <c r="F3017" s="29" t="s">
        <v>3255</v>
      </c>
      <c r="G3017" s="47">
        <v>23</v>
      </c>
      <c r="H3017" t="s">
        <v>3255</v>
      </c>
      <c r="I3017">
        <v>1</v>
      </c>
      <c r="J3017" t="s">
        <v>10583</v>
      </c>
      <c r="K3017" t="s">
        <v>1178</v>
      </c>
      <c r="L3017" t="s">
        <v>10584</v>
      </c>
      <c r="M3017" t="s">
        <v>3249</v>
      </c>
      <c r="N3017" s="34" t="s">
        <v>569</v>
      </c>
      <c r="O3017" s="34" t="s">
        <v>209</v>
      </c>
      <c r="P3017" s="34" t="s">
        <v>217</v>
      </c>
      <c r="Q3017" s="34" t="s">
        <v>935</v>
      </c>
      <c r="R3017" s="34" t="s">
        <v>941</v>
      </c>
      <c r="S3017" s="48" t="s">
        <v>1123</v>
      </c>
      <c r="T3017" s="13" t="s">
        <v>1863</v>
      </c>
      <c r="U3017" s="12" t="s">
        <v>122</v>
      </c>
      <c r="V3017" s="12" t="s">
        <v>1863</v>
      </c>
      <c r="W3017" s="12" t="s">
        <v>1863</v>
      </c>
      <c r="X3017" s="14" t="str">
        <f t="shared" si="47"/>
        <v>А</v>
      </c>
      <c r="Y3017" s="271">
        <f>Таблица1[[#This Row],[ID_intellix]]</f>
        <v>224</v>
      </c>
      <c r="Z3017" s="269" t="s">
        <v>122</v>
      </c>
      <c r="AA3017" s="145">
        <f>IF(OR(Таблица1[[#This Row],[CARDIO_report]]&lt;&gt;0,Таблица1[[#This Row],[AI COMBO_report]]&lt;&gt;0,Таблица1[[#This Row],[OTC_report]]&lt;&gt;0),1,0)</f>
        <v>1</v>
      </c>
      <c r="AB3017" s="60" t="s">
        <v>1124</v>
      </c>
      <c r="AC3017" s="60" t="s">
        <v>1124</v>
      </c>
      <c r="AD3017" s="35" t="s">
        <v>3178</v>
      </c>
      <c r="AE3017" s="60" t="s">
        <v>1124</v>
      </c>
      <c r="AF3017" s="60"/>
      <c r="AG3017" s="60" t="s">
        <v>1124</v>
      </c>
      <c r="AH3017" s="60" t="s">
        <v>1124</v>
      </c>
      <c r="AI3017" s="60" t="s">
        <v>1124</v>
      </c>
      <c r="AJ3017" s="60" t="s">
        <v>1124</v>
      </c>
      <c r="AK3017" s="60" t="s">
        <v>1124</v>
      </c>
      <c r="AL3017" s="60" t="s">
        <v>1124</v>
      </c>
      <c r="AM3017" s="60" t="s">
        <v>1124</v>
      </c>
      <c r="AN3017" s="60" t="s">
        <v>1124</v>
      </c>
      <c r="AO3017" s="60"/>
      <c r="AP3017" s="35" t="s">
        <v>1917</v>
      </c>
      <c r="AQ3017" s="377">
        <v>0</v>
      </c>
      <c r="AR3017" s="378">
        <v>0</v>
      </c>
      <c r="AS3017" s="377">
        <v>0</v>
      </c>
      <c r="AT3017" s="378">
        <v>0</v>
      </c>
      <c r="AU3017" s="377">
        <v>0</v>
      </c>
      <c r="AV3017" s="377">
        <v>0</v>
      </c>
      <c r="AW3017" s="377">
        <v>0</v>
      </c>
      <c r="AX3017">
        <v>0</v>
      </c>
      <c r="AY3017">
        <v>0</v>
      </c>
      <c r="BA3017" s="2" t="s">
        <v>15961</v>
      </c>
    </row>
    <row r="3018" spans="1:54" ht="15.75" hidden="1" customHeight="1" x14ac:dyDescent="0.2">
      <c r="A3018" s="46">
        <v>3425</v>
      </c>
      <c r="B3018" s="258" t="s">
        <v>10797</v>
      </c>
      <c r="C3018" t="s">
        <v>1128</v>
      </c>
      <c r="D3018" t="s">
        <v>1176</v>
      </c>
      <c r="E3018" t="s">
        <v>2504</v>
      </c>
      <c r="F3018" s="29" t="s">
        <v>3255</v>
      </c>
      <c r="G3018" s="47">
        <v>88</v>
      </c>
      <c r="H3018" t="s">
        <v>3255</v>
      </c>
      <c r="I3018">
        <v>1</v>
      </c>
      <c r="J3018" t="s">
        <v>10798</v>
      </c>
      <c r="K3018" t="s">
        <v>1178</v>
      </c>
      <c r="L3018" t="s">
        <v>10799</v>
      </c>
      <c r="M3018" t="s">
        <v>3249</v>
      </c>
      <c r="N3018" s="34" t="s">
        <v>514</v>
      </c>
      <c r="O3018" s="34" t="s">
        <v>209</v>
      </c>
      <c r="P3018" s="34" t="s">
        <v>217</v>
      </c>
      <c r="Q3018" s="34" t="s">
        <v>935</v>
      </c>
      <c r="R3018" s="34" t="s">
        <v>941</v>
      </c>
      <c r="S3018" s="48" t="s">
        <v>1123</v>
      </c>
      <c r="T3018" s="13" t="s">
        <v>1863</v>
      </c>
      <c r="U3018" s="12" t="s">
        <v>122</v>
      </c>
      <c r="V3018" s="12" t="s">
        <v>122</v>
      </c>
      <c r="W3018" s="12" t="s">
        <v>122</v>
      </c>
      <c r="X3018" s="14" t="str">
        <f t="shared" si="47"/>
        <v>В</v>
      </c>
      <c r="Y3018" s="271">
        <f>Таблица1[[#This Row],[ID_intellix]]</f>
        <v>3425</v>
      </c>
      <c r="Z3018" s="269" t="s">
        <v>122</v>
      </c>
      <c r="AA3018" s="145">
        <f>IF(OR(Таблица1[[#This Row],[CARDIO_report]]&lt;&gt;0,Таблица1[[#This Row],[AI COMBO_report]]&lt;&gt;0,Таблица1[[#This Row],[OTC_report]]&lt;&gt;0),1,0)</f>
        <v>1</v>
      </c>
      <c r="AB3018" s="60" t="s">
        <v>1124</v>
      </c>
      <c r="AC3018" s="60" t="s">
        <v>1124</v>
      </c>
      <c r="AD3018" s="35" t="s">
        <v>6373</v>
      </c>
      <c r="AE3018" s="60" t="s">
        <v>1124</v>
      </c>
      <c r="AF3018" s="60"/>
      <c r="AG3018" s="60" t="s">
        <v>1124</v>
      </c>
      <c r="AH3018" s="60" t="s">
        <v>1124</v>
      </c>
      <c r="AI3018" s="60" t="s">
        <v>1124</v>
      </c>
      <c r="AJ3018" s="60" t="s">
        <v>1124</v>
      </c>
      <c r="AK3018" s="60" t="s">
        <v>1124</v>
      </c>
      <c r="AL3018" s="60" t="s">
        <v>1124</v>
      </c>
      <c r="AM3018" s="60" t="s">
        <v>1124</v>
      </c>
      <c r="AN3018" s="60" t="s">
        <v>1124</v>
      </c>
      <c r="AO3018" s="60"/>
      <c r="AP3018" s="35" t="s">
        <v>1857</v>
      </c>
      <c r="AQ3018" s="377">
        <v>0</v>
      </c>
      <c r="AR3018" s="378">
        <v>0</v>
      </c>
      <c r="AS3018" s="377">
        <v>0</v>
      </c>
      <c r="AT3018" s="378">
        <v>0</v>
      </c>
      <c r="AU3018" s="377">
        <v>0</v>
      </c>
      <c r="AV3018" s="377">
        <v>0</v>
      </c>
      <c r="AW3018" s="377">
        <v>0</v>
      </c>
      <c r="AX3018">
        <v>0</v>
      </c>
      <c r="AY3018">
        <v>0</v>
      </c>
      <c r="BA3018" s="2" t="s">
        <v>15961</v>
      </c>
    </row>
    <row r="3019" spans="1:54" ht="15.75" hidden="1" customHeight="1" x14ac:dyDescent="0.2">
      <c r="A3019" s="46">
        <v>3199</v>
      </c>
      <c r="B3019" s="258" t="s">
        <v>10858</v>
      </c>
      <c r="C3019" t="s">
        <v>1128</v>
      </c>
      <c r="D3019" t="s">
        <v>1533</v>
      </c>
      <c r="E3019" t="s">
        <v>2504</v>
      </c>
      <c r="F3019" s="29" t="s">
        <v>10788</v>
      </c>
      <c r="G3019" s="47">
        <v>4</v>
      </c>
      <c r="H3019" t="s">
        <v>10788</v>
      </c>
      <c r="I3019">
        <v>1</v>
      </c>
      <c r="J3019" t="s">
        <v>10859</v>
      </c>
      <c r="K3019" t="s">
        <v>1178</v>
      </c>
      <c r="L3019" t="s">
        <v>10860</v>
      </c>
      <c r="M3019" t="s">
        <v>3249</v>
      </c>
      <c r="N3019" s="34">
        <v>0</v>
      </c>
      <c r="O3019" s="34" t="s">
        <v>209</v>
      </c>
      <c r="P3019" s="34" t="s">
        <v>217</v>
      </c>
      <c r="Q3019" s="34" t="s">
        <v>935</v>
      </c>
      <c r="R3019" s="34">
        <v>0</v>
      </c>
      <c r="S3019" s="48" t="s">
        <v>1123</v>
      </c>
      <c r="T3019" s="13" t="s">
        <v>1863</v>
      </c>
      <c r="U3019" s="12" t="s">
        <v>122</v>
      </c>
      <c r="V3019" s="12" t="s">
        <v>122</v>
      </c>
      <c r="W3019" s="12" t="s">
        <v>122</v>
      </c>
      <c r="X3019" s="14" t="str">
        <f t="shared" si="47"/>
        <v>В</v>
      </c>
      <c r="Y3019" s="271">
        <f>Таблица1[[#This Row],[ID_intellix]]</f>
        <v>3199</v>
      </c>
      <c r="Z3019" s="269" t="s">
        <v>122</v>
      </c>
      <c r="AA3019" s="145">
        <f>IF(OR(Таблица1[[#This Row],[CARDIO_report]]&lt;&gt;0,Таблица1[[#This Row],[AI COMBO_report]]&lt;&gt;0,Таблица1[[#This Row],[OTC_report]]&lt;&gt;0),1,0)</f>
        <v>1</v>
      </c>
      <c r="AB3019" s="60" t="s">
        <v>1124</v>
      </c>
      <c r="AC3019" s="60" t="s">
        <v>1124</v>
      </c>
      <c r="AD3019" s="60" t="s">
        <v>1124</v>
      </c>
      <c r="AE3019" s="60" t="s">
        <v>1124</v>
      </c>
      <c r="AF3019" s="60"/>
      <c r="AG3019" s="255" t="s">
        <v>1414</v>
      </c>
      <c r="AH3019" s="255">
        <v>495</v>
      </c>
      <c r="AI3019" s="89" t="s">
        <v>1414</v>
      </c>
      <c r="AJ3019" s="89">
        <v>493</v>
      </c>
      <c r="AK3019" s="89" t="s">
        <v>2516</v>
      </c>
      <c r="AL3019" s="89">
        <v>127</v>
      </c>
      <c r="AM3019" s="89" t="s">
        <v>2516</v>
      </c>
      <c r="AN3019" s="89">
        <v>183</v>
      </c>
      <c r="AP3019" s="35" t="s">
        <v>1917</v>
      </c>
      <c r="AQ3019" s="377">
        <v>0</v>
      </c>
      <c r="AR3019" s="378">
        <v>0</v>
      </c>
      <c r="AS3019" s="377">
        <v>0</v>
      </c>
      <c r="AT3019" s="378">
        <v>0</v>
      </c>
      <c r="AU3019" s="377">
        <v>0</v>
      </c>
      <c r="AV3019" s="377">
        <v>0</v>
      </c>
      <c r="AW3019" s="377">
        <v>0</v>
      </c>
      <c r="AX3019">
        <v>0</v>
      </c>
      <c r="AY3019">
        <v>0</v>
      </c>
    </row>
    <row r="3020" spans="1:54" ht="15.75" hidden="1" customHeight="1" x14ac:dyDescent="0.2">
      <c r="A3020" s="46">
        <v>1722</v>
      </c>
      <c r="B3020" s="258" t="s">
        <v>10966</v>
      </c>
      <c r="C3020" t="s">
        <v>1128</v>
      </c>
      <c r="D3020" t="s">
        <v>1533</v>
      </c>
      <c r="E3020" t="s">
        <v>2504</v>
      </c>
      <c r="F3020" s="29" t="s">
        <v>6375</v>
      </c>
      <c r="G3020" s="47">
        <v>6</v>
      </c>
      <c r="H3020" t="s">
        <v>6375</v>
      </c>
      <c r="I3020">
        <v>1</v>
      </c>
      <c r="J3020" t="s">
        <v>10967</v>
      </c>
      <c r="K3020" t="s">
        <v>1178</v>
      </c>
      <c r="L3020" t="s">
        <v>10968</v>
      </c>
      <c r="M3020" t="s">
        <v>3249</v>
      </c>
      <c r="N3020" s="34" t="s">
        <v>514</v>
      </c>
      <c r="O3020" s="34" t="s">
        <v>209</v>
      </c>
      <c r="P3020" s="34" t="s">
        <v>217</v>
      </c>
      <c r="Q3020" s="34" t="s">
        <v>935</v>
      </c>
      <c r="R3020" s="34" t="s">
        <v>941</v>
      </c>
      <c r="S3020" s="48" t="s">
        <v>1123</v>
      </c>
      <c r="T3020" s="13" t="s">
        <v>1863</v>
      </c>
      <c r="U3020" s="12" t="s">
        <v>122</v>
      </c>
      <c r="V3020" s="12" t="s">
        <v>1863</v>
      </c>
      <c r="W3020" s="12" t="s">
        <v>122</v>
      </c>
      <c r="X3020" s="14" t="str">
        <f t="shared" si="47"/>
        <v>А</v>
      </c>
      <c r="Y3020" s="271">
        <f>Таблица1[[#This Row],[ID_intellix]]</f>
        <v>1722</v>
      </c>
      <c r="Z3020" s="269" t="s">
        <v>122</v>
      </c>
      <c r="AA3020" s="145">
        <f>IF(OR(Таблица1[[#This Row],[CARDIO_report]]&lt;&gt;0,Таблица1[[#This Row],[AI COMBO_report]]&lt;&gt;0,Таблица1[[#This Row],[OTC_report]]&lt;&gt;0),1,0)</f>
        <v>1</v>
      </c>
      <c r="AB3020" s="60" t="s">
        <v>1124</v>
      </c>
      <c r="AC3020" s="60" t="s">
        <v>1124</v>
      </c>
      <c r="AD3020" s="60" t="s">
        <v>1124</v>
      </c>
      <c r="AE3020" s="60" t="s">
        <v>1124</v>
      </c>
      <c r="AF3020" s="60"/>
      <c r="AG3020" s="60" t="s">
        <v>1124</v>
      </c>
      <c r="AH3020" s="60" t="s">
        <v>1124</v>
      </c>
      <c r="AI3020" s="60" t="s">
        <v>1124</v>
      </c>
      <c r="AJ3020" s="60" t="s">
        <v>1124</v>
      </c>
      <c r="AK3020" s="60" t="s">
        <v>1124</v>
      </c>
      <c r="AL3020" s="60" t="s">
        <v>1124</v>
      </c>
      <c r="AM3020" s="60" t="s">
        <v>1124</v>
      </c>
      <c r="AN3020" s="60" t="s">
        <v>1124</v>
      </c>
      <c r="AO3020" s="60"/>
      <c r="AP3020" s="35" t="s">
        <v>1917</v>
      </c>
      <c r="AQ3020" s="377">
        <v>0</v>
      </c>
      <c r="AR3020" s="378">
        <v>0</v>
      </c>
      <c r="AS3020" s="377">
        <v>0</v>
      </c>
      <c r="AT3020" s="378">
        <v>0</v>
      </c>
      <c r="AU3020" s="377">
        <v>0</v>
      </c>
      <c r="AV3020" s="377">
        <v>0</v>
      </c>
      <c r="AW3020" s="377">
        <v>0</v>
      </c>
      <c r="AX3020">
        <v>0</v>
      </c>
      <c r="AY3020">
        <v>0</v>
      </c>
      <c r="BA3020" s="2" t="s">
        <v>15962</v>
      </c>
    </row>
    <row r="3021" spans="1:54" ht="15.75" hidden="1" customHeight="1" x14ac:dyDescent="0.2">
      <c r="A3021" s="46">
        <v>2358</v>
      </c>
      <c r="B3021" s="258" t="s">
        <v>11088</v>
      </c>
      <c r="C3021" t="s">
        <v>1128</v>
      </c>
      <c r="D3021" t="s">
        <v>1536</v>
      </c>
      <c r="E3021" t="s">
        <v>2504</v>
      </c>
      <c r="F3021" s="29" t="s">
        <v>2655</v>
      </c>
      <c r="G3021" s="47">
        <v>29</v>
      </c>
      <c r="H3021" t="s">
        <v>2563</v>
      </c>
      <c r="I3021">
        <v>1</v>
      </c>
      <c r="J3021" t="s">
        <v>15876</v>
      </c>
      <c r="K3021" t="s">
        <v>1178</v>
      </c>
      <c r="L3021" t="s">
        <v>11089</v>
      </c>
      <c r="M3021" t="s">
        <v>3249</v>
      </c>
      <c r="N3021" s="34">
        <v>0</v>
      </c>
      <c r="O3021" s="34" t="s">
        <v>209</v>
      </c>
      <c r="P3021" s="34">
        <v>0</v>
      </c>
      <c r="Q3021" s="34" t="s">
        <v>935</v>
      </c>
      <c r="R3021" s="34" t="s">
        <v>941</v>
      </c>
      <c r="S3021" s="48" t="s">
        <v>1123</v>
      </c>
      <c r="T3021" s="13" t="s">
        <v>122</v>
      </c>
      <c r="U3021" s="12" t="s">
        <v>122</v>
      </c>
      <c r="V3021" s="12" t="s">
        <v>1863</v>
      </c>
      <c r="W3021" s="12" t="s">
        <v>122</v>
      </c>
      <c r="X3021" s="14" t="str">
        <f t="shared" si="47"/>
        <v>В</v>
      </c>
      <c r="Y3021" s="271">
        <f>Таблица1[[#This Row],[ID_intellix]]</f>
        <v>2358</v>
      </c>
      <c r="Z3021" s="269" t="s">
        <v>122</v>
      </c>
      <c r="AA3021" s="145">
        <f>IF(OR(Таблица1[[#This Row],[CARDIO_report]]&lt;&gt;0,Таблица1[[#This Row],[AI COMBO_report]]&lt;&gt;0,Таблица1[[#This Row],[OTC_report]]&lt;&gt;0),1,0)</f>
        <v>1</v>
      </c>
      <c r="AB3021" s="60" t="s">
        <v>1124</v>
      </c>
      <c r="AC3021" s="60" t="s">
        <v>1124</v>
      </c>
      <c r="AD3021" s="60" t="s">
        <v>1124</v>
      </c>
      <c r="AE3021" s="60" t="s">
        <v>1124</v>
      </c>
      <c r="AF3021" s="60"/>
      <c r="AG3021" s="89" t="s">
        <v>1437</v>
      </c>
      <c r="AH3021" s="89">
        <v>49</v>
      </c>
      <c r="AI3021" s="89" t="s">
        <v>1437</v>
      </c>
      <c r="AJ3021" s="89">
        <v>174</v>
      </c>
      <c r="AK3021" s="89" t="s">
        <v>1437</v>
      </c>
      <c r="AL3021" s="89">
        <v>275</v>
      </c>
      <c r="AM3021" s="89" t="s">
        <v>1437</v>
      </c>
      <c r="AN3021" s="89">
        <v>279</v>
      </c>
      <c r="AP3021" s="35" t="s">
        <v>1917</v>
      </c>
      <c r="AQ3021" s="377">
        <v>0</v>
      </c>
      <c r="AR3021" s="378">
        <v>0</v>
      </c>
      <c r="AS3021" s="377">
        <v>0</v>
      </c>
      <c r="AT3021" s="378">
        <v>0</v>
      </c>
      <c r="AU3021" s="377">
        <v>0</v>
      </c>
      <c r="AV3021" s="377">
        <v>0</v>
      </c>
      <c r="AW3021" s="377">
        <v>0</v>
      </c>
      <c r="AX3021">
        <v>0</v>
      </c>
      <c r="AY3021">
        <v>0</v>
      </c>
    </row>
    <row r="3022" spans="1:54" ht="15.75" hidden="1" customHeight="1" x14ac:dyDescent="0.2">
      <c r="A3022" s="46">
        <v>455</v>
      </c>
      <c r="B3022" s="258" t="s">
        <v>11116</v>
      </c>
      <c r="C3022" t="s">
        <v>1128</v>
      </c>
      <c r="D3022" t="s">
        <v>1533</v>
      </c>
      <c r="E3022" t="s">
        <v>2504</v>
      </c>
      <c r="F3022" s="29" t="s">
        <v>2655</v>
      </c>
      <c r="G3022" s="47">
        <v>8</v>
      </c>
      <c r="H3022" t="s">
        <v>2563</v>
      </c>
      <c r="I3022">
        <v>1</v>
      </c>
      <c r="J3022" t="s">
        <v>11117</v>
      </c>
      <c r="K3022" t="s">
        <v>1178</v>
      </c>
      <c r="L3022" t="s">
        <v>11118</v>
      </c>
      <c r="M3022" t="s">
        <v>3249</v>
      </c>
      <c r="N3022" s="34">
        <v>0</v>
      </c>
      <c r="O3022" s="34" t="s">
        <v>209</v>
      </c>
      <c r="P3022" s="34">
        <v>0</v>
      </c>
      <c r="Q3022" s="34" t="s">
        <v>935</v>
      </c>
      <c r="R3022" s="34">
        <v>0</v>
      </c>
      <c r="S3022" s="48" t="s">
        <v>1123</v>
      </c>
      <c r="T3022" s="13" t="s">
        <v>122</v>
      </c>
      <c r="U3022" s="12" t="s">
        <v>122</v>
      </c>
      <c r="V3022" s="12" t="s">
        <v>1863</v>
      </c>
      <c r="W3022" s="12" t="s">
        <v>122</v>
      </c>
      <c r="X3022" s="14" t="str">
        <f t="shared" si="47"/>
        <v>В</v>
      </c>
      <c r="Y3022" s="271">
        <f>Таблица1[[#This Row],[ID_intellix]]</f>
        <v>455</v>
      </c>
      <c r="Z3022" s="269" t="s">
        <v>122</v>
      </c>
      <c r="AA3022" s="145">
        <f>IF(OR(Таблица1[[#This Row],[CARDIO_report]]&lt;&gt;0,Таблица1[[#This Row],[AI COMBO_report]]&lt;&gt;0,Таблица1[[#This Row],[OTC_report]]&lt;&gt;0),1,0)</f>
        <v>0</v>
      </c>
      <c r="AB3022" s="60" t="s">
        <v>1124</v>
      </c>
      <c r="AC3022" s="60" t="s">
        <v>1124</v>
      </c>
      <c r="AD3022" s="60" t="s">
        <v>1124</v>
      </c>
      <c r="AE3022" s="60" t="s">
        <v>1124</v>
      </c>
      <c r="AF3022" s="60"/>
      <c r="AG3022" s="89" t="s">
        <v>1437</v>
      </c>
      <c r="AH3022" s="89">
        <v>136</v>
      </c>
      <c r="AI3022" s="89" t="s">
        <v>1145</v>
      </c>
      <c r="AJ3022" s="89">
        <v>366</v>
      </c>
      <c r="AK3022" s="89" t="s">
        <v>1145</v>
      </c>
      <c r="AL3022" s="89">
        <v>363</v>
      </c>
      <c r="AM3022" s="89" t="s">
        <v>1145</v>
      </c>
      <c r="AN3022" s="89">
        <v>504</v>
      </c>
      <c r="AP3022" s="35" t="s">
        <v>1917</v>
      </c>
      <c r="AQ3022" s="377">
        <v>0</v>
      </c>
      <c r="AR3022" s="378">
        <v>0</v>
      </c>
      <c r="AS3022" s="377">
        <v>0</v>
      </c>
      <c r="AT3022" s="378">
        <v>0</v>
      </c>
      <c r="AU3022" s="377">
        <v>0</v>
      </c>
      <c r="AV3022" s="377">
        <v>0</v>
      </c>
      <c r="AW3022" s="377">
        <v>0</v>
      </c>
      <c r="AX3022">
        <v>0</v>
      </c>
      <c r="AY3022">
        <v>0</v>
      </c>
    </row>
    <row r="3023" spans="1:54" ht="15.75" hidden="1" customHeight="1" x14ac:dyDescent="0.2">
      <c r="A3023" s="46">
        <v>3444</v>
      </c>
      <c r="B3023" s="258" t="s">
        <v>11124</v>
      </c>
      <c r="C3023" t="s">
        <v>1128</v>
      </c>
      <c r="D3023" t="s">
        <v>1547</v>
      </c>
      <c r="E3023" t="s">
        <v>2504</v>
      </c>
      <c r="F3023" s="29" t="s">
        <v>3360</v>
      </c>
      <c r="G3023" s="47">
        <v>1</v>
      </c>
      <c r="H3023" t="s">
        <v>2610</v>
      </c>
      <c r="I3023">
        <v>1</v>
      </c>
      <c r="J3023" t="s">
        <v>11125</v>
      </c>
      <c r="K3023" t="s">
        <v>1178</v>
      </c>
      <c r="L3023" t="s">
        <v>11126</v>
      </c>
      <c r="M3023" t="s">
        <v>3249</v>
      </c>
      <c r="N3023" s="34">
        <v>0</v>
      </c>
      <c r="O3023" s="34" t="s">
        <v>209</v>
      </c>
      <c r="P3023" s="34">
        <v>0</v>
      </c>
      <c r="Q3023" s="34" t="s">
        <v>935</v>
      </c>
      <c r="R3023" s="34">
        <v>0</v>
      </c>
      <c r="S3023" s="48" t="s">
        <v>1123</v>
      </c>
      <c r="T3023" s="13" t="s">
        <v>1863</v>
      </c>
      <c r="U3023" s="12" t="s">
        <v>122</v>
      </c>
      <c r="V3023" s="12" t="s">
        <v>122</v>
      </c>
      <c r="W3023" s="12" t="s">
        <v>122</v>
      </c>
      <c r="X3023" s="14" t="str">
        <f t="shared" si="47"/>
        <v>В</v>
      </c>
      <c r="Y3023" s="271">
        <f>Таблица1[[#This Row],[ID_intellix]]</f>
        <v>3444</v>
      </c>
      <c r="Z3023" s="269" t="s">
        <v>122</v>
      </c>
      <c r="AA3023" s="145">
        <f>IF(OR(Таблица1[[#This Row],[CARDIO_report]]&lt;&gt;0,Таблица1[[#This Row],[AI COMBO_report]]&lt;&gt;0,Таблица1[[#This Row],[OTC_report]]&lt;&gt;0),1,0)</f>
        <v>0</v>
      </c>
      <c r="AB3023" s="60" t="s">
        <v>1124</v>
      </c>
      <c r="AC3023" s="60" t="s">
        <v>1124</v>
      </c>
      <c r="AD3023" s="60" t="s">
        <v>1124</v>
      </c>
      <c r="AE3023" s="60" t="s">
        <v>1124</v>
      </c>
      <c r="AF3023" s="60"/>
      <c r="AG3023" s="89" t="s">
        <v>1437</v>
      </c>
      <c r="AH3023" s="89">
        <v>24</v>
      </c>
      <c r="AI3023" s="89" t="s">
        <v>1437</v>
      </c>
      <c r="AJ3023" s="89">
        <v>22</v>
      </c>
      <c r="AK3023" s="89" t="s">
        <v>1437</v>
      </c>
      <c r="AL3023" s="89">
        <v>114</v>
      </c>
      <c r="AM3023" s="89" t="s">
        <v>1437</v>
      </c>
      <c r="AN3023" s="89">
        <v>95</v>
      </c>
      <c r="AP3023" s="35" t="s">
        <v>1825</v>
      </c>
      <c r="AQ3023" s="377">
        <v>0</v>
      </c>
      <c r="AR3023" s="378">
        <v>0</v>
      </c>
      <c r="AS3023" s="377">
        <v>0</v>
      </c>
      <c r="AT3023" s="378">
        <v>0</v>
      </c>
      <c r="AU3023" s="377">
        <v>0</v>
      </c>
      <c r="AV3023" s="377">
        <v>0</v>
      </c>
      <c r="AW3023" s="377">
        <v>0</v>
      </c>
      <c r="AX3023">
        <v>0</v>
      </c>
      <c r="AY3023">
        <v>0</v>
      </c>
    </row>
    <row r="3024" spans="1:54" ht="15.75" hidden="1" customHeight="1" x14ac:dyDescent="0.2">
      <c r="A3024" s="46">
        <v>3515</v>
      </c>
      <c r="B3024" s="258" t="s">
        <v>11127</v>
      </c>
      <c r="C3024" t="s">
        <v>1128</v>
      </c>
      <c r="D3024" t="s">
        <v>1547</v>
      </c>
      <c r="E3024" t="s">
        <v>2504</v>
      </c>
      <c r="F3024" s="29" t="s">
        <v>2610</v>
      </c>
      <c r="G3024" s="47">
        <v>1</v>
      </c>
      <c r="H3024" t="s">
        <v>2610</v>
      </c>
      <c r="I3024">
        <v>1</v>
      </c>
      <c r="J3024" t="s">
        <v>11128</v>
      </c>
      <c r="K3024" t="s">
        <v>1178</v>
      </c>
      <c r="L3024" t="s">
        <v>11129</v>
      </c>
      <c r="M3024" t="s">
        <v>3249</v>
      </c>
      <c r="N3024" s="34">
        <v>0</v>
      </c>
      <c r="O3024" s="34" t="s">
        <v>209</v>
      </c>
      <c r="P3024" s="34">
        <v>0</v>
      </c>
      <c r="Q3024" s="34" t="s">
        <v>935</v>
      </c>
      <c r="R3024" s="34">
        <v>0</v>
      </c>
      <c r="S3024" s="48" t="s">
        <v>1123</v>
      </c>
      <c r="T3024" s="13" t="s">
        <v>122</v>
      </c>
      <c r="U3024" s="12" t="s">
        <v>122</v>
      </c>
      <c r="V3024" s="12" t="s">
        <v>122</v>
      </c>
      <c r="W3024" s="12" t="s">
        <v>122</v>
      </c>
      <c r="X3024" s="14" t="str">
        <f t="shared" si="47"/>
        <v>С</v>
      </c>
      <c r="Y3024" s="271">
        <f>Таблица1[[#This Row],[ID_intellix]]</f>
        <v>3515</v>
      </c>
      <c r="Z3024" s="269" t="s">
        <v>122</v>
      </c>
      <c r="AA3024" s="145">
        <f>IF(OR(Таблица1[[#This Row],[CARDIO_report]]&lt;&gt;0,Таблица1[[#This Row],[AI COMBO_report]]&lt;&gt;0,Таблица1[[#This Row],[OTC_report]]&lt;&gt;0),1,0)</f>
        <v>0</v>
      </c>
      <c r="AB3024" s="60" t="s">
        <v>1124</v>
      </c>
      <c r="AC3024" s="60" t="s">
        <v>1124</v>
      </c>
      <c r="AD3024" s="60" t="s">
        <v>1124</v>
      </c>
      <c r="AE3024" s="60" t="s">
        <v>1124</v>
      </c>
      <c r="AF3024" s="60"/>
      <c r="AG3024" s="89" t="s">
        <v>1437</v>
      </c>
      <c r="AH3024" s="89">
        <v>38</v>
      </c>
      <c r="AI3024" s="89" t="s">
        <v>1437</v>
      </c>
      <c r="AJ3024" s="89">
        <v>41</v>
      </c>
      <c r="AK3024" s="89" t="s">
        <v>1145</v>
      </c>
      <c r="AL3024" s="89">
        <v>314</v>
      </c>
      <c r="AM3024" s="89" t="s">
        <v>1437</v>
      </c>
      <c r="AN3024" s="89">
        <v>261</v>
      </c>
      <c r="AP3024" s="35" t="s">
        <v>1825</v>
      </c>
      <c r="AQ3024" s="377">
        <v>0</v>
      </c>
      <c r="AR3024" s="378">
        <v>0</v>
      </c>
      <c r="AS3024" s="377">
        <v>0</v>
      </c>
      <c r="AT3024" s="378">
        <v>0</v>
      </c>
      <c r="AU3024" s="377">
        <v>0</v>
      </c>
      <c r="AV3024" s="377">
        <v>0</v>
      </c>
      <c r="AW3024" s="377">
        <v>0</v>
      </c>
      <c r="AX3024">
        <v>0</v>
      </c>
      <c r="AY3024">
        <v>0</v>
      </c>
    </row>
    <row r="3025" spans="1:54" s="33" customFormat="1" ht="15.75" hidden="1" customHeight="1" x14ac:dyDescent="0.2">
      <c r="A3025" s="46">
        <v>3466</v>
      </c>
      <c r="B3025" s="258" t="s">
        <v>11141</v>
      </c>
      <c r="C3025" t="s">
        <v>1128</v>
      </c>
      <c r="D3025" t="s">
        <v>1176</v>
      </c>
      <c r="E3025" t="s">
        <v>2504</v>
      </c>
      <c r="F3025" s="29" t="s">
        <v>11138</v>
      </c>
      <c r="G3025" s="47">
        <v>10</v>
      </c>
      <c r="H3025" t="s">
        <v>3134</v>
      </c>
      <c r="I3025">
        <v>1</v>
      </c>
      <c r="J3025" t="s">
        <v>11142</v>
      </c>
      <c r="K3025" t="s">
        <v>1178</v>
      </c>
      <c r="L3025" t="s">
        <v>11143</v>
      </c>
      <c r="M3025" t="s">
        <v>3249</v>
      </c>
      <c r="N3025" s="34" t="s">
        <v>397</v>
      </c>
      <c r="O3025" s="34" t="s">
        <v>209</v>
      </c>
      <c r="P3025" s="34" t="s">
        <v>217</v>
      </c>
      <c r="Q3025" s="34" t="s">
        <v>935</v>
      </c>
      <c r="R3025" s="34" t="s">
        <v>941</v>
      </c>
      <c r="S3025" s="48" t="s">
        <v>1123</v>
      </c>
      <c r="T3025" s="13" t="s">
        <v>1863</v>
      </c>
      <c r="U3025" s="12" t="s">
        <v>122</v>
      </c>
      <c r="V3025" s="12" t="s">
        <v>122</v>
      </c>
      <c r="W3025" s="12" t="s">
        <v>122</v>
      </c>
      <c r="X3025" s="14" t="str">
        <f t="shared" si="47"/>
        <v>В</v>
      </c>
      <c r="Y3025" s="271">
        <f>Таблица1[[#This Row],[ID_intellix]]</f>
        <v>3466</v>
      </c>
      <c r="Z3025" s="269" t="s">
        <v>122</v>
      </c>
      <c r="AA3025" s="145">
        <f>IF(OR(Таблица1[[#This Row],[CARDIO_report]]&lt;&gt;0,Таблица1[[#This Row],[AI COMBO_report]]&lt;&gt;0,Таблица1[[#This Row],[OTC_report]]&lt;&gt;0),1,0)</f>
        <v>1</v>
      </c>
      <c r="AB3025" s="60" t="s">
        <v>1124</v>
      </c>
      <c r="AC3025" s="60" t="s">
        <v>1124</v>
      </c>
      <c r="AD3025" s="60" t="s">
        <v>1124</v>
      </c>
      <c r="AE3025" s="60" t="s">
        <v>1124</v>
      </c>
      <c r="AF3025" s="60"/>
      <c r="AG3025" s="89" t="s">
        <v>1414</v>
      </c>
      <c r="AH3025" s="89">
        <v>410</v>
      </c>
      <c r="AI3025" s="89" t="s">
        <v>2516</v>
      </c>
      <c r="AJ3025" s="89">
        <v>189</v>
      </c>
      <c r="AK3025" s="89" t="s">
        <v>1414</v>
      </c>
      <c r="AL3025" s="89">
        <v>424</v>
      </c>
      <c r="AM3025" s="89" t="s">
        <v>2516</v>
      </c>
      <c r="AN3025" s="89">
        <v>275</v>
      </c>
      <c r="AO3025" s="89"/>
      <c r="AP3025" s="35" t="s">
        <v>1857</v>
      </c>
      <c r="AQ3025" s="377">
        <v>0</v>
      </c>
      <c r="AR3025" s="378">
        <v>0</v>
      </c>
      <c r="AS3025" s="377">
        <v>0</v>
      </c>
      <c r="AT3025" s="378">
        <v>0</v>
      </c>
      <c r="AU3025" s="377">
        <v>0</v>
      </c>
      <c r="AV3025" s="377">
        <v>0</v>
      </c>
      <c r="AW3025" s="377">
        <v>0</v>
      </c>
      <c r="AX3025">
        <v>0</v>
      </c>
      <c r="AY3025">
        <v>0</v>
      </c>
      <c r="AZ3025"/>
      <c r="BA3025" s="2"/>
      <c r="BB3025"/>
    </row>
    <row r="3026" spans="1:54" ht="15.75" hidden="1" customHeight="1" x14ac:dyDescent="0.2">
      <c r="A3026" s="46">
        <v>3217</v>
      </c>
      <c r="B3026" s="258" t="s">
        <v>11203</v>
      </c>
      <c r="C3026" t="s">
        <v>1128</v>
      </c>
      <c r="D3026" t="s">
        <v>3038</v>
      </c>
      <c r="E3026" t="s">
        <v>2504</v>
      </c>
      <c r="F3026" s="29" t="s">
        <v>3586</v>
      </c>
      <c r="G3026" s="47">
        <v>21</v>
      </c>
      <c r="H3026" t="s">
        <v>3586</v>
      </c>
      <c r="I3026">
        <v>1</v>
      </c>
      <c r="J3026" t="s">
        <v>11204</v>
      </c>
      <c r="K3026" t="s">
        <v>1178</v>
      </c>
      <c r="L3026" t="s">
        <v>11205</v>
      </c>
      <c r="M3026" t="s">
        <v>3249</v>
      </c>
      <c r="N3026" s="34">
        <v>0</v>
      </c>
      <c r="O3026" s="34" t="s">
        <v>209</v>
      </c>
      <c r="P3026" s="34">
        <v>0</v>
      </c>
      <c r="Q3026" s="34" t="s">
        <v>935</v>
      </c>
      <c r="R3026" s="34">
        <v>0</v>
      </c>
      <c r="S3026" s="48" t="s">
        <v>1123</v>
      </c>
      <c r="T3026" s="13" t="s">
        <v>122</v>
      </c>
      <c r="U3026" s="12" t="s">
        <v>1863</v>
      </c>
      <c r="V3026" s="12" t="s">
        <v>122</v>
      </c>
      <c r="W3026" s="12" t="s">
        <v>122</v>
      </c>
      <c r="X3026" s="14" t="str">
        <f t="shared" si="47"/>
        <v>В</v>
      </c>
      <c r="Y3026" s="271">
        <f>Таблица1[[#This Row],[ID_intellix]]</f>
        <v>3217</v>
      </c>
      <c r="Z3026" s="269" t="s">
        <v>122</v>
      </c>
      <c r="AA3026" s="145">
        <f>IF(OR(Таблица1[[#This Row],[CARDIO_report]]&lt;&gt;0,Таблица1[[#This Row],[AI COMBO_report]]&lt;&gt;0,Таблица1[[#This Row],[OTC_report]]&lt;&gt;0),1,0)</f>
        <v>0</v>
      </c>
      <c r="AB3026" s="60" t="s">
        <v>1124</v>
      </c>
      <c r="AC3026" s="60" t="s">
        <v>1124</v>
      </c>
      <c r="AD3026" s="60" t="s">
        <v>1124</v>
      </c>
      <c r="AE3026" s="60" t="s">
        <v>1124</v>
      </c>
      <c r="AF3026" s="60"/>
      <c r="AG3026" s="89" t="s">
        <v>1145</v>
      </c>
      <c r="AH3026" s="89">
        <v>219</v>
      </c>
      <c r="AI3026" s="89" t="s">
        <v>1145</v>
      </c>
      <c r="AJ3026" s="89">
        <v>142</v>
      </c>
      <c r="AK3026" s="89" t="s">
        <v>1145</v>
      </c>
      <c r="AL3026" s="89">
        <v>187</v>
      </c>
      <c r="AM3026" s="89" t="s">
        <v>1437</v>
      </c>
      <c r="AN3026" s="89">
        <v>77</v>
      </c>
      <c r="AP3026" s="35" t="s">
        <v>1825</v>
      </c>
      <c r="AQ3026" s="377">
        <v>0</v>
      </c>
      <c r="AR3026" s="378">
        <v>0</v>
      </c>
      <c r="AS3026" s="377">
        <v>0</v>
      </c>
      <c r="AT3026" s="378">
        <v>0</v>
      </c>
      <c r="AU3026" s="377">
        <v>0</v>
      </c>
      <c r="AV3026" s="377">
        <v>0</v>
      </c>
      <c r="AW3026" s="377">
        <v>0</v>
      </c>
      <c r="AX3026">
        <v>0</v>
      </c>
      <c r="AY3026">
        <v>0</v>
      </c>
    </row>
    <row r="3027" spans="1:54" ht="15.75" hidden="1" customHeight="1" x14ac:dyDescent="0.2">
      <c r="A3027" s="46">
        <v>3655</v>
      </c>
      <c r="B3027" s="258" t="s">
        <v>11209</v>
      </c>
      <c r="C3027" t="s">
        <v>1128</v>
      </c>
      <c r="D3027" t="s">
        <v>1176</v>
      </c>
      <c r="E3027" t="s">
        <v>2504</v>
      </c>
      <c r="F3027" s="29" t="s">
        <v>3586</v>
      </c>
      <c r="G3027" s="53" t="s">
        <v>8913</v>
      </c>
      <c r="H3027" t="s">
        <v>3586</v>
      </c>
      <c r="I3027">
        <v>1</v>
      </c>
      <c r="J3027" t="s">
        <v>11210</v>
      </c>
      <c r="K3027" t="s">
        <v>1178</v>
      </c>
      <c r="L3027" t="s">
        <v>11211</v>
      </c>
      <c r="M3027" t="s">
        <v>3249</v>
      </c>
      <c r="N3027" s="34">
        <v>0</v>
      </c>
      <c r="O3027" s="34" t="s">
        <v>209</v>
      </c>
      <c r="P3027" s="34">
        <v>0</v>
      </c>
      <c r="Q3027" s="34" t="s">
        <v>935</v>
      </c>
      <c r="R3027" s="34" t="s">
        <v>941</v>
      </c>
      <c r="S3027" s="48" t="s">
        <v>1123</v>
      </c>
      <c r="T3027" s="13" t="s">
        <v>122</v>
      </c>
      <c r="U3027" s="12" t="s">
        <v>1863</v>
      </c>
      <c r="V3027" s="12" t="s">
        <v>122</v>
      </c>
      <c r="W3027" s="12" t="s">
        <v>122</v>
      </c>
      <c r="X3027" s="14" t="str">
        <f t="shared" si="47"/>
        <v>В</v>
      </c>
      <c r="Y3027" s="271">
        <f>Таблица1[[#This Row],[ID_intellix]]</f>
        <v>3655</v>
      </c>
      <c r="Z3027" s="269" t="s">
        <v>122</v>
      </c>
      <c r="AA3027" s="145">
        <f>IF(OR(Таблица1[[#This Row],[CARDIO_report]]&lt;&gt;0,Таблица1[[#This Row],[AI COMBO_report]]&lt;&gt;0,Таблица1[[#This Row],[OTC_report]]&lt;&gt;0),1,0)</f>
        <v>1</v>
      </c>
      <c r="AB3027" s="60" t="s">
        <v>1124</v>
      </c>
      <c r="AC3027" s="60" t="s">
        <v>1124</v>
      </c>
      <c r="AD3027" s="60" t="s">
        <v>1124</v>
      </c>
      <c r="AE3027" s="60" t="s">
        <v>1124</v>
      </c>
      <c r="AF3027" s="60"/>
      <c r="AG3027" s="89" t="s">
        <v>1414</v>
      </c>
      <c r="AH3027" s="89">
        <v>575</v>
      </c>
      <c r="AI3027" s="89" t="s">
        <v>1145</v>
      </c>
      <c r="AJ3027" s="89">
        <v>573</v>
      </c>
      <c r="AK3027" s="89" t="s">
        <v>1145</v>
      </c>
      <c r="AL3027" s="89">
        <v>553</v>
      </c>
      <c r="AM3027" s="89" t="s">
        <v>1145</v>
      </c>
      <c r="AN3027" s="89">
        <v>466</v>
      </c>
      <c r="AP3027" s="35" t="s">
        <v>1825</v>
      </c>
      <c r="AQ3027" s="377">
        <v>0</v>
      </c>
      <c r="AR3027" s="378">
        <v>0</v>
      </c>
      <c r="AS3027" s="377">
        <v>0</v>
      </c>
      <c r="AT3027" s="378">
        <v>0</v>
      </c>
      <c r="AU3027" s="377">
        <v>0</v>
      </c>
      <c r="AV3027" s="377">
        <v>0</v>
      </c>
      <c r="AW3027" s="377">
        <v>0</v>
      </c>
      <c r="AX3027">
        <v>0</v>
      </c>
      <c r="AY3027">
        <v>0</v>
      </c>
      <c r="BA3027" s="2" t="s">
        <v>15962</v>
      </c>
    </row>
    <row r="3028" spans="1:54" ht="15.75" hidden="1" customHeight="1" x14ac:dyDescent="0.2">
      <c r="A3028" s="46">
        <v>661</v>
      </c>
      <c r="B3028" s="258" t="s">
        <v>11247</v>
      </c>
      <c r="C3028" t="s">
        <v>1128</v>
      </c>
      <c r="D3028" t="s">
        <v>1176</v>
      </c>
      <c r="E3028" t="s">
        <v>2504</v>
      </c>
      <c r="F3028" s="29" t="s">
        <v>11248</v>
      </c>
      <c r="G3028" s="47">
        <v>1</v>
      </c>
      <c r="H3028" t="s">
        <v>11248</v>
      </c>
      <c r="I3028">
        <v>1</v>
      </c>
      <c r="J3028" t="s">
        <v>11249</v>
      </c>
      <c r="K3028" t="s">
        <v>1178</v>
      </c>
      <c r="L3028" t="s">
        <v>11250</v>
      </c>
      <c r="M3028" t="s">
        <v>3249</v>
      </c>
      <c r="N3028" s="34">
        <v>0</v>
      </c>
      <c r="O3028" s="34" t="s">
        <v>209</v>
      </c>
      <c r="P3028" s="34">
        <v>0</v>
      </c>
      <c r="Q3028" s="34" t="s">
        <v>935</v>
      </c>
      <c r="R3028" s="34">
        <v>0</v>
      </c>
      <c r="S3028" s="48" t="s">
        <v>1123</v>
      </c>
      <c r="T3028" s="13" t="s">
        <v>122</v>
      </c>
      <c r="U3028" s="12" t="s">
        <v>122</v>
      </c>
      <c r="V3028" s="12" t="s">
        <v>122</v>
      </c>
      <c r="W3028" s="12" t="s">
        <v>1863</v>
      </c>
      <c r="X3028" s="14" t="str">
        <f t="shared" si="47"/>
        <v>В</v>
      </c>
      <c r="Y3028" s="271">
        <f>Таблица1[[#This Row],[ID_intellix]]</f>
        <v>661</v>
      </c>
      <c r="Z3028" s="269" t="s">
        <v>122</v>
      </c>
      <c r="AA3028" s="145">
        <f>IF(OR(Таблица1[[#This Row],[CARDIO_report]]&lt;&gt;0,Таблица1[[#This Row],[AI COMBO_report]]&lt;&gt;0,Таблица1[[#This Row],[OTC_report]]&lt;&gt;0),1,0)</f>
        <v>0</v>
      </c>
      <c r="AB3028" s="60" t="s">
        <v>1124</v>
      </c>
      <c r="AC3028" s="60" t="s">
        <v>1124</v>
      </c>
      <c r="AD3028" s="60" t="s">
        <v>1124</v>
      </c>
      <c r="AE3028" s="60" t="s">
        <v>1124</v>
      </c>
      <c r="AF3028" s="60"/>
      <c r="AG3028" s="89" t="s">
        <v>1437</v>
      </c>
      <c r="AH3028" s="89">
        <v>317</v>
      </c>
      <c r="AI3028" s="89" t="s">
        <v>1145</v>
      </c>
      <c r="AJ3028" s="89">
        <v>391</v>
      </c>
      <c r="AK3028" s="89" t="s">
        <v>1145</v>
      </c>
      <c r="AL3028" s="89">
        <v>421</v>
      </c>
      <c r="AM3028" s="89" t="s">
        <v>1145</v>
      </c>
      <c r="AN3028" s="89">
        <v>481</v>
      </c>
      <c r="AP3028" s="35" t="s">
        <v>1857</v>
      </c>
      <c r="AQ3028" s="377">
        <v>0</v>
      </c>
      <c r="AR3028" s="378">
        <v>0</v>
      </c>
      <c r="AS3028" s="377">
        <v>0</v>
      </c>
      <c r="AT3028" s="378">
        <v>0</v>
      </c>
      <c r="AU3028" s="377">
        <v>0</v>
      </c>
      <c r="AV3028" s="377">
        <v>0</v>
      </c>
      <c r="AW3028" s="377">
        <v>0</v>
      </c>
      <c r="AX3028">
        <v>0</v>
      </c>
      <c r="AY3028">
        <v>0</v>
      </c>
    </row>
    <row r="3029" spans="1:54" ht="15.75" hidden="1" customHeight="1" x14ac:dyDescent="0.2">
      <c r="A3029" s="46">
        <v>3451</v>
      </c>
      <c r="B3029" s="258" t="s">
        <v>11298</v>
      </c>
      <c r="C3029" t="s">
        <v>1128</v>
      </c>
      <c r="D3029" t="s">
        <v>1536</v>
      </c>
      <c r="E3029" t="s">
        <v>2504</v>
      </c>
      <c r="F3029" s="29" t="s">
        <v>2834</v>
      </c>
      <c r="G3029" s="47">
        <v>20</v>
      </c>
      <c r="H3029" t="s">
        <v>2835</v>
      </c>
      <c r="I3029">
        <v>1</v>
      </c>
      <c r="J3029" t="s">
        <v>11299</v>
      </c>
      <c r="K3029" t="s">
        <v>1178</v>
      </c>
      <c r="L3029" t="s">
        <v>11300</v>
      </c>
      <c r="M3029" t="s">
        <v>3249</v>
      </c>
      <c r="N3029" s="34" t="s">
        <v>486</v>
      </c>
      <c r="O3029" s="34" t="s">
        <v>209</v>
      </c>
      <c r="P3029" s="34" t="s">
        <v>217</v>
      </c>
      <c r="Q3029" s="34" t="s">
        <v>935</v>
      </c>
      <c r="R3029" s="34" t="s">
        <v>941</v>
      </c>
      <c r="S3029" s="48" t="s">
        <v>1123</v>
      </c>
      <c r="T3029" s="13" t="s">
        <v>1863</v>
      </c>
      <c r="U3029" s="12" t="s">
        <v>1863</v>
      </c>
      <c r="V3029" s="12" t="s">
        <v>122</v>
      </c>
      <c r="W3029" s="12" t="s">
        <v>122</v>
      </c>
      <c r="X3029" s="14" t="str">
        <f t="shared" si="47"/>
        <v>А</v>
      </c>
      <c r="Y3029" s="271">
        <f>Таблица1[[#This Row],[ID_intellix]]</f>
        <v>3451</v>
      </c>
      <c r="Z3029" s="269" t="s">
        <v>122</v>
      </c>
      <c r="AA3029" s="145">
        <f>IF(OR(Таблица1[[#This Row],[CARDIO_report]]&lt;&gt;0,Таблица1[[#This Row],[AI COMBO_report]]&lt;&gt;0,Таблица1[[#This Row],[OTC_report]]&lt;&gt;0),1,0)</f>
        <v>1</v>
      </c>
      <c r="AB3029" s="60" t="s">
        <v>1124</v>
      </c>
      <c r="AC3029" s="60" t="s">
        <v>1124</v>
      </c>
      <c r="AD3029" s="60" t="s">
        <v>1124</v>
      </c>
      <c r="AE3029" s="60" t="s">
        <v>1124</v>
      </c>
      <c r="AF3029" s="60"/>
      <c r="AG3029" s="89" t="s">
        <v>1145</v>
      </c>
      <c r="AH3029" s="89">
        <v>408</v>
      </c>
      <c r="AI3029" s="89" t="s">
        <v>1437</v>
      </c>
      <c r="AJ3029" s="89">
        <v>264</v>
      </c>
      <c r="AK3029" s="89" t="s">
        <v>1145</v>
      </c>
      <c r="AL3029" s="89">
        <v>466</v>
      </c>
      <c r="AM3029" s="89" t="s">
        <v>1145</v>
      </c>
      <c r="AN3029" s="89">
        <v>343</v>
      </c>
      <c r="AP3029" s="35" t="s">
        <v>1917</v>
      </c>
      <c r="AQ3029" s="377">
        <v>0</v>
      </c>
      <c r="AR3029" s="378">
        <v>0</v>
      </c>
      <c r="AS3029" s="377">
        <v>0</v>
      </c>
      <c r="AT3029" s="378">
        <v>0</v>
      </c>
      <c r="AU3029" s="377">
        <v>0</v>
      </c>
      <c r="AV3029" s="377">
        <v>0</v>
      </c>
      <c r="AW3029" s="377">
        <v>0</v>
      </c>
      <c r="AX3029">
        <v>0</v>
      </c>
      <c r="AY3029">
        <v>0</v>
      </c>
      <c r="BA3029" s="2" t="s">
        <v>15962</v>
      </c>
    </row>
    <row r="3030" spans="1:54" ht="15.75" hidden="1" customHeight="1" x14ac:dyDescent="0.2">
      <c r="A3030" s="46">
        <v>288</v>
      </c>
      <c r="B3030" s="258" t="s">
        <v>11311</v>
      </c>
      <c r="C3030" t="s">
        <v>1128</v>
      </c>
      <c r="D3030" t="s">
        <v>1533</v>
      </c>
      <c r="E3030" t="s">
        <v>2504</v>
      </c>
      <c r="F3030" s="29" t="s">
        <v>2834</v>
      </c>
      <c r="G3030" s="47">
        <v>4</v>
      </c>
      <c r="H3030" t="s">
        <v>2835</v>
      </c>
      <c r="I3030">
        <v>1</v>
      </c>
      <c r="J3030" t="s">
        <v>11312</v>
      </c>
      <c r="K3030" t="s">
        <v>1178</v>
      </c>
      <c r="L3030" t="s">
        <v>11313</v>
      </c>
      <c r="M3030" t="s">
        <v>3249</v>
      </c>
      <c r="N3030" s="34" t="s">
        <v>397</v>
      </c>
      <c r="O3030" s="34" t="s">
        <v>209</v>
      </c>
      <c r="P3030" s="34" t="s">
        <v>217</v>
      </c>
      <c r="Q3030" s="34" t="s">
        <v>935</v>
      </c>
      <c r="R3030" s="34" t="s">
        <v>941</v>
      </c>
      <c r="S3030" s="48" t="s">
        <v>1123</v>
      </c>
      <c r="T3030" s="13" t="s">
        <v>1863</v>
      </c>
      <c r="U3030" s="12" t="s">
        <v>122</v>
      </c>
      <c r="V3030" s="12" t="s">
        <v>122</v>
      </c>
      <c r="W3030" s="12" t="s">
        <v>1863</v>
      </c>
      <c r="X3030" s="14" t="str">
        <f t="shared" si="47"/>
        <v>А</v>
      </c>
      <c r="Y3030" s="271">
        <f>Таблица1[[#This Row],[ID_intellix]]</f>
        <v>288</v>
      </c>
      <c r="Z3030" s="269" t="s">
        <v>122</v>
      </c>
      <c r="AA3030" s="145">
        <f>IF(OR(Таблица1[[#This Row],[CARDIO_report]]&lt;&gt;0,Таблица1[[#This Row],[AI COMBO_report]]&lt;&gt;0,Таблица1[[#This Row],[OTC_report]]&lt;&gt;0),1,0)</f>
        <v>1</v>
      </c>
      <c r="AB3030" s="60" t="s">
        <v>1124</v>
      </c>
      <c r="AC3030" s="60" t="s">
        <v>1124</v>
      </c>
      <c r="AD3030" s="60" t="s">
        <v>1124</v>
      </c>
      <c r="AE3030" s="60" t="s">
        <v>1124</v>
      </c>
      <c r="AF3030" s="60"/>
      <c r="AG3030" s="89" t="s">
        <v>1145</v>
      </c>
      <c r="AH3030" s="89">
        <v>401</v>
      </c>
      <c r="AI3030" s="89" t="s">
        <v>1145</v>
      </c>
      <c r="AJ3030" s="89">
        <v>387</v>
      </c>
      <c r="AK3030" s="89" t="s">
        <v>1414</v>
      </c>
      <c r="AL3030" s="89">
        <v>352</v>
      </c>
      <c r="AM3030" s="89" t="s">
        <v>1414</v>
      </c>
      <c r="AN3030" s="89">
        <v>376</v>
      </c>
      <c r="AP3030" s="35" t="s">
        <v>1917</v>
      </c>
      <c r="AQ3030" s="377">
        <v>0</v>
      </c>
      <c r="AR3030" s="378">
        <v>0</v>
      </c>
      <c r="AS3030" s="377">
        <v>0</v>
      </c>
      <c r="AT3030" s="378">
        <v>0</v>
      </c>
      <c r="AU3030" s="377">
        <v>0</v>
      </c>
      <c r="AV3030" s="377">
        <v>0</v>
      </c>
      <c r="AW3030" s="377">
        <v>0</v>
      </c>
      <c r="AX3030">
        <v>0</v>
      </c>
      <c r="AY3030">
        <v>0</v>
      </c>
      <c r="BA3030" s="2" t="s">
        <v>15962</v>
      </c>
    </row>
    <row r="3031" spans="1:54" s="31" customFormat="1" ht="15.75" hidden="1" customHeight="1" x14ac:dyDescent="0.2">
      <c r="A3031" s="46">
        <v>7416</v>
      </c>
      <c r="B3031" s="258" t="s">
        <v>11625</v>
      </c>
      <c r="C3031" t="s">
        <v>1128</v>
      </c>
      <c r="D3031" t="s">
        <v>1533</v>
      </c>
      <c r="E3031" t="s">
        <v>2504</v>
      </c>
      <c r="F3031" s="29" t="s">
        <v>2512</v>
      </c>
      <c r="G3031" s="47">
        <v>75</v>
      </c>
      <c r="H3031" t="s">
        <v>2513</v>
      </c>
      <c r="I3031">
        <v>1</v>
      </c>
      <c r="J3031" t="s">
        <v>11626</v>
      </c>
      <c r="K3031" t="s">
        <v>1178</v>
      </c>
      <c r="L3031" t="s">
        <v>11627</v>
      </c>
      <c r="M3031" t="s">
        <v>3249</v>
      </c>
      <c r="N3031" s="34" t="s">
        <v>397</v>
      </c>
      <c r="O3031" s="34" t="s">
        <v>209</v>
      </c>
      <c r="P3031" s="34" t="s">
        <v>217</v>
      </c>
      <c r="Q3031" s="34" t="s">
        <v>935</v>
      </c>
      <c r="R3031" s="34" t="s">
        <v>941</v>
      </c>
      <c r="S3031" s="48" t="s">
        <v>1123</v>
      </c>
      <c r="T3031" s="13" t="s">
        <v>122</v>
      </c>
      <c r="U3031" s="12" t="s">
        <v>122</v>
      </c>
      <c r="V3031" s="12" t="s">
        <v>1863</v>
      </c>
      <c r="W3031" s="12" t="s">
        <v>122</v>
      </c>
      <c r="X3031" s="14" t="str">
        <f t="shared" si="47"/>
        <v>В</v>
      </c>
      <c r="Y3031" s="271">
        <f>Таблица1[[#This Row],[ID_intellix]]</f>
        <v>7416</v>
      </c>
      <c r="Z3031" s="269" t="s">
        <v>122</v>
      </c>
      <c r="AA3031" s="145">
        <f>IF(OR(Таблица1[[#This Row],[CARDIO_report]]&lt;&gt;0,Таблица1[[#This Row],[AI COMBO_report]]&lt;&gt;0,Таблица1[[#This Row],[OTC_report]]&lt;&gt;0),1,0)</f>
        <v>1</v>
      </c>
      <c r="AB3031" s="60" t="s">
        <v>1124</v>
      </c>
      <c r="AC3031" s="60" t="s">
        <v>1124</v>
      </c>
      <c r="AD3031" s="60" t="s">
        <v>1124</v>
      </c>
      <c r="AE3031" s="60" t="s">
        <v>1124</v>
      </c>
      <c r="AF3031" s="60"/>
      <c r="AG3031" s="89" t="s">
        <v>1437</v>
      </c>
      <c r="AH3031" s="89">
        <v>107</v>
      </c>
      <c r="AI3031" s="89" t="s">
        <v>1437</v>
      </c>
      <c r="AJ3031" s="89">
        <v>125</v>
      </c>
      <c r="AK3031" s="89" t="s">
        <v>1437</v>
      </c>
      <c r="AL3031" s="89">
        <v>20</v>
      </c>
      <c r="AM3031" s="89" t="s">
        <v>1437</v>
      </c>
      <c r="AN3031" s="89">
        <v>19</v>
      </c>
      <c r="AO3031" s="89"/>
      <c r="AP3031" s="35" t="s">
        <v>1825</v>
      </c>
      <c r="AQ3031" s="377">
        <v>0</v>
      </c>
      <c r="AR3031" s="378">
        <v>0</v>
      </c>
      <c r="AS3031" s="377">
        <v>0</v>
      </c>
      <c r="AT3031" s="378">
        <v>0</v>
      </c>
      <c r="AU3031" s="377">
        <v>0</v>
      </c>
      <c r="AV3031" s="377">
        <v>0</v>
      </c>
      <c r="AW3031" s="377">
        <v>0</v>
      </c>
      <c r="AX3031">
        <v>0</v>
      </c>
      <c r="AY3031">
        <v>0</v>
      </c>
      <c r="AZ3031"/>
      <c r="BA3031" s="2"/>
      <c r="BB3031"/>
    </row>
    <row r="3032" spans="1:54" ht="15.75" hidden="1" customHeight="1" x14ac:dyDescent="0.2">
      <c r="A3032" s="46">
        <v>364</v>
      </c>
      <c r="B3032" s="258" t="s">
        <v>11978</v>
      </c>
      <c r="C3032" t="s">
        <v>1128</v>
      </c>
      <c r="D3032" t="s">
        <v>1533</v>
      </c>
      <c r="E3032" t="s">
        <v>2504</v>
      </c>
      <c r="F3032" s="29" t="s">
        <v>2550</v>
      </c>
      <c r="G3032" s="47">
        <v>17</v>
      </c>
      <c r="H3032" t="s">
        <v>1149</v>
      </c>
      <c r="I3032">
        <v>1</v>
      </c>
      <c r="J3032" t="s">
        <v>11979</v>
      </c>
      <c r="K3032" t="s">
        <v>1178</v>
      </c>
      <c r="L3032" t="s">
        <v>11980</v>
      </c>
      <c r="M3032" t="s">
        <v>3249</v>
      </c>
      <c r="N3032" s="34" t="s">
        <v>397</v>
      </c>
      <c r="O3032" s="34" t="s">
        <v>209</v>
      </c>
      <c r="P3032" s="34" t="s">
        <v>217</v>
      </c>
      <c r="Q3032" s="34" t="s">
        <v>935</v>
      </c>
      <c r="R3032" s="34" t="s">
        <v>941</v>
      </c>
      <c r="S3032" s="48" t="s">
        <v>1123</v>
      </c>
      <c r="T3032" s="13" t="s">
        <v>1863</v>
      </c>
      <c r="U3032" s="12" t="s">
        <v>122</v>
      </c>
      <c r="V3032" s="12" t="s">
        <v>122</v>
      </c>
      <c r="W3032" s="12" t="s">
        <v>122</v>
      </c>
      <c r="X3032" s="14" t="str">
        <f t="shared" si="47"/>
        <v>В</v>
      </c>
      <c r="Y3032" s="271">
        <f>Таблица1[[#This Row],[ID_intellix]]</f>
        <v>364</v>
      </c>
      <c r="Z3032" s="269" t="s">
        <v>122</v>
      </c>
      <c r="AA3032" s="145">
        <f>IF(OR(Таблица1[[#This Row],[CARDIO_report]]&lt;&gt;0,Таблица1[[#This Row],[AI COMBO_report]]&lt;&gt;0,Таблица1[[#This Row],[OTC_report]]&lt;&gt;0),1,0)</f>
        <v>1</v>
      </c>
      <c r="AB3032" s="60" t="s">
        <v>1124</v>
      </c>
      <c r="AC3032" s="60" t="s">
        <v>1124</v>
      </c>
      <c r="AD3032" s="60" t="s">
        <v>1124</v>
      </c>
      <c r="AE3032" s="60" t="s">
        <v>1124</v>
      </c>
      <c r="AF3032" s="60"/>
      <c r="AG3032" s="89" t="s">
        <v>2516</v>
      </c>
      <c r="AH3032" s="89">
        <v>208</v>
      </c>
      <c r="AI3032" s="89" t="s">
        <v>2516</v>
      </c>
      <c r="AJ3032" s="89">
        <v>151</v>
      </c>
      <c r="AK3032" s="89" t="s">
        <v>2516</v>
      </c>
      <c r="AL3032" s="89">
        <v>81</v>
      </c>
      <c r="AM3032" s="89" t="s">
        <v>2516</v>
      </c>
      <c r="AN3032" s="89">
        <v>69</v>
      </c>
      <c r="AP3032" s="35" t="s">
        <v>1857</v>
      </c>
      <c r="AQ3032" s="377">
        <v>0</v>
      </c>
      <c r="AR3032" s="378">
        <v>0</v>
      </c>
      <c r="AS3032" s="377">
        <v>0</v>
      </c>
      <c r="AT3032" s="378">
        <v>0</v>
      </c>
      <c r="AU3032" s="377">
        <v>0</v>
      </c>
      <c r="AV3032" s="377">
        <v>0</v>
      </c>
      <c r="AW3032" s="377">
        <v>0</v>
      </c>
      <c r="AX3032">
        <v>0</v>
      </c>
      <c r="AY3032">
        <v>0</v>
      </c>
      <c r="BA3032" s="2" t="s">
        <v>15962</v>
      </c>
    </row>
    <row r="3033" spans="1:54" ht="15.75" hidden="1" customHeight="1" x14ac:dyDescent="0.2">
      <c r="A3033" s="46">
        <v>48</v>
      </c>
      <c r="B3033" s="258" t="s">
        <v>12029</v>
      </c>
      <c r="C3033" t="s">
        <v>1128</v>
      </c>
      <c r="D3033" t="s">
        <v>1533</v>
      </c>
      <c r="E3033" t="s">
        <v>2504</v>
      </c>
      <c r="F3033" s="29" t="s">
        <v>2550</v>
      </c>
      <c r="G3033" s="47">
        <v>2</v>
      </c>
      <c r="H3033" t="s">
        <v>1149</v>
      </c>
      <c r="I3033">
        <v>1</v>
      </c>
      <c r="J3033" t="s">
        <v>12030</v>
      </c>
      <c r="K3033" t="s">
        <v>1178</v>
      </c>
      <c r="L3033" t="s">
        <v>12031</v>
      </c>
      <c r="M3033" t="s">
        <v>3249</v>
      </c>
      <c r="N3033" s="34" t="s">
        <v>397</v>
      </c>
      <c r="O3033" s="34" t="s">
        <v>209</v>
      </c>
      <c r="P3033" s="34" t="s">
        <v>217</v>
      </c>
      <c r="Q3033" s="34" t="s">
        <v>935</v>
      </c>
      <c r="R3033" s="34" t="s">
        <v>941</v>
      </c>
      <c r="S3033" s="48" t="s">
        <v>1123</v>
      </c>
      <c r="T3033" s="13" t="s">
        <v>1863</v>
      </c>
      <c r="U3033" s="12" t="s">
        <v>122</v>
      </c>
      <c r="V3033" s="12" t="s">
        <v>122</v>
      </c>
      <c r="W3033" s="12" t="s">
        <v>122</v>
      </c>
      <c r="X3033" s="14" t="str">
        <f t="shared" si="47"/>
        <v>В</v>
      </c>
      <c r="Y3033" s="271">
        <f>Таблица1[[#This Row],[ID_intellix]]</f>
        <v>48</v>
      </c>
      <c r="Z3033" s="269" t="s">
        <v>122</v>
      </c>
      <c r="AA3033" s="145">
        <f>IF(OR(Таблица1[[#This Row],[CARDIO_report]]&lt;&gt;0,Таблица1[[#This Row],[AI COMBO_report]]&lt;&gt;0,Таблица1[[#This Row],[OTC_report]]&lt;&gt;0),1,0)</f>
        <v>1</v>
      </c>
      <c r="AB3033" s="60" t="s">
        <v>1124</v>
      </c>
      <c r="AC3033" s="60" t="s">
        <v>1124</v>
      </c>
      <c r="AD3033" s="60" t="s">
        <v>1124</v>
      </c>
      <c r="AE3033" s="60" t="s">
        <v>1124</v>
      </c>
      <c r="AF3033" s="60"/>
      <c r="AG3033" s="89" t="s">
        <v>2516</v>
      </c>
      <c r="AH3033" s="89">
        <v>328</v>
      </c>
      <c r="AI3033" s="89" t="s">
        <v>2516</v>
      </c>
      <c r="AJ3033" s="89">
        <v>205</v>
      </c>
      <c r="AK3033" s="89" t="s">
        <v>2516</v>
      </c>
      <c r="AL3033" s="89">
        <v>177</v>
      </c>
      <c r="AM3033" s="89" t="s">
        <v>2516</v>
      </c>
      <c r="AN3033" s="89">
        <v>81</v>
      </c>
      <c r="AP3033" s="35" t="s">
        <v>1857</v>
      </c>
      <c r="AQ3033" s="377">
        <v>0</v>
      </c>
      <c r="AR3033" s="378">
        <v>0</v>
      </c>
      <c r="AS3033" s="377">
        <v>0</v>
      </c>
      <c r="AT3033" s="378">
        <v>0</v>
      </c>
      <c r="AU3033" s="377">
        <v>0</v>
      </c>
      <c r="AV3033" s="377">
        <v>0</v>
      </c>
      <c r="AW3033" s="377">
        <v>0</v>
      </c>
      <c r="AX3033">
        <v>0</v>
      </c>
      <c r="AY3033">
        <v>0</v>
      </c>
      <c r="BA3033" s="2" t="s">
        <v>15962</v>
      </c>
    </row>
    <row r="3034" spans="1:54" ht="15.75" hidden="1" customHeight="1" x14ac:dyDescent="0.2">
      <c r="A3034" s="46">
        <v>2734</v>
      </c>
      <c r="B3034" s="258" t="s">
        <v>12120</v>
      </c>
      <c r="C3034" t="s">
        <v>1128</v>
      </c>
      <c r="D3034" t="s">
        <v>1176</v>
      </c>
      <c r="E3034" t="s">
        <v>2504</v>
      </c>
      <c r="F3034" s="29" t="s">
        <v>2550</v>
      </c>
      <c r="G3034" s="47">
        <v>26</v>
      </c>
      <c r="H3034" t="s">
        <v>1149</v>
      </c>
      <c r="I3034">
        <v>1</v>
      </c>
      <c r="J3034" t="s">
        <v>12121</v>
      </c>
      <c r="K3034" t="s">
        <v>1178</v>
      </c>
      <c r="L3034" t="s">
        <v>12122</v>
      </c>
      <c r="M3034" t="s">
        <v>3249</v>
      </c>
      <c r="N3034" s="34" t="s">
        <v>514</v>
      </c>
      <c r="O3034" s="34" t="s">
        <v>209</v>
      </c>
      <c r="P3034" s="34" t="s">
        <v>217</v>
      </c>
      <c r="Q3034" s="34" t="s">
        <v>935</v>
      </c>
      <c r="R3034" s="34" t="s">
        <v>941</v>
      </c>
      <c r="S3034" s="48" t="s">
        <v>1123</v>
      </c>
      <c r="T3034" s="13" t="s">
        <v>1863</v>
      </c>
      <c r="U3034" s="12" t="s">
        <v>122</v>
      </c>
      <c r="V3034" s="12" t="s">
        <v>1863</v>
      </c>
      <c r="W3034" s="12" t="s">
        <v>122</v>
      </c>
      <c r="X3034" s="14" t="str">
        <f t="shared" si="47"/>
        <v>А</v>
      </c>
      <c r="Y3034" s="271">
        <f>Таблица1[[#This Row],[ID_intellix]]</f>
        <v>2734</v>
      </c>
      <c r="Z3034" s="269" t="s">
        <v>122</v>
      </c>
      <c r="AA3034" s="145">
        <f>IF(OR(Таблица1[[#This Row],[CARDIO_report]]&lt;&gt;0,Таблица1[[#This Row],[AI COMBO_report]]&lt;&gt;0,Таблица1[[#This Row],[OTC_report]]&lt;&gt;0),1,0)</f>
        <v>1</v>
      </c>
      <c r="AB3034" s="60" t="s">
        <v>1124</v>
      </c>
      <c r="AC3034" s="60" t="s">
        <v>1124</v>
      </c>
      <c r="AD3034" s="60" t="s">
        <v>1124</v>
      </c>
      <c r="AE3034" s="60" t="s">
        <v>1124</v>
      </c>
      <c r="AF3034" s="60"/>
      <c r="AG3034" s="89" t="s">
        <v>2516</v>
      </c>
      <c r="AH3034" s="89">
        <v>355</v>
      </c>
      <c r="AI3034" s="89" t="s">
        <v>2516</v>
      </c>
      <c r="AJ3034" s="89">
        <v>230</v>
      </c>
      <c r="AK3034" s="89" t="s">
        <v>1414</v>
      </c>
      <c r="AL3034" s="89">
        <v>426</v>
      </c>
      <c r="AM3034" s="89" t="s">
        <v>2516</v>
      </c>
      <c r="AN3034" s="89">
        <v>118</v>
      </c>
      <c r="AP3034" s="35" t="s">
        <v>1917</v>
      </c>
      <c r="AQ3034" s="377">
        <v>0</v>
      </c>
      <c r="AR3034" s="378">
        <v>0</v>
      </c>
      <c r="AS3034" s="377">
        <v>0</v>
      </c>
      <c r="AT3034" s="378">
        <v>0</v>
      </c>
      <c r="AU3034" s="377">
        <v>0</v>
      </c>
      <c r="AV3034" s="377">
        <v>0</v>
      </c>
      <c r="AW3034" s="377">
        <v>0</v>
      </c>
      <c r="AX3034">
        <v>0</v>
      </c>
      <c r="AY3034">
        <v>0</v>
      </c>
      <c r="BA3034" s="2" t="s">
        <v>15961</v>
      </c>
    </row>
    <row r="3035" spans="1:54" ht="15.75" hidden="1" customHeight="1" x14ac:dyDescent="0.2">
      <c r="A3035" s="46">
        <v>1800</v>
      </c>
      <c r="B3035" s="258" t="s">
        <v>3264</v>
      </c>
      <c r="C3035" t="s">
        <v>1128</v>
      </c>
      <c r="D3035" t="s">
        <v>1536</v>
      </c>
      <c r="E3035" t="s">
        <v>2504</v>
      </c>
      <c r="F3035" s="29" t="s">
        <v>3230</v>
      </c>
      <c r="G3035" s="47">
        <v>3</v>
      </c>
      <c r="H3035" t="s">
        <v>1149</v>
      </c>
      <c r="I3035">
        <v>1</v>
      </c>
      <c r="J3035" t="s">
        <v>3265</v>
      </c>
      <c r="K3035" t="s">
        <v>1178</v>
      </c>
      <c r="L3035" t="s">
        <v>3266</v>
      </c>
      <c r="M3035" t="s">
        <v>3249</v>
      </c>
      <c r="N3035" s="34" t="s">
        <v>486</v>
      </c>
      <c r="O3035" s="34" t="s">
        <v>209</v>
      </c>
      <c r="P3035" s="34" t="s">
        <v>217</v>
      </c>
      <c r="Q3035" s="34" t="s">
        <v>935</v>
      </c>
      <c r="R3035" s="34" t="s">
        <v>941</v>
      </c>
      <c r="S3035" s="48" t="s">
        <v>1123</v>
      </c>
      <c r="T3035" s="13" t="s">
        <v>122</v>
      </c>
      <c r="U3035" s="12" t="s">
        <v>122</v>
      </c>
      <c r="V3035" s="12" t="s">
        <v>1863</v>
      </c>
      <c r="W3035" s="12" t="s">
        <v>122</v>
      </c>
      <c r="X3035" s="14" t="str">
        <f t="shared" si="47"/>
        <v>В</v>
      </c>
      <c r="Y3035" s="271">
        <f>Таблица1[[#This Row],[ID_intellix]]</f>
        <v>1800</v>
      </c>
      <c r="Z3035" s="269" t="s">
        <v>122</v>
      </c>
      <c r="AA3035" s="145">
        <f>IF(OR(Таблица1[[#This Row],[CARDIO_report]]&lt;&gt;0,Таблица1[[#This Row],[AI COMBO_report]]&lt;&gt;0,Таблица1[[#This Row],[OTC_report]]&lt;&gt;0),1,0)</f>
        <v>1</v>
      </c>
      <c r="AB3035" s="60" t="s">
        <v>1124</v>
      </c>
      <c r="AC3035" s="60" t="s">
        <v>1124</v>
      </c>
      <c r="AD3035" s="60" t="s">
        <v>1124</v>
      </c>
      <c r="AE3035" s="60" t="s">
        <v>1124</v>
      </c>
      <c r="AF3035" s="60"/>
      <c r="AG3035" s="89" t="s">
        <v>1437</v>
      </c>
      <c r="AH3035" s="89">
        <v>237</v>
      </c>
      <c r="AI3035" s="89" t="s">
        <v>1437</v>
      </c>
      <c r="AJ3035" s="89">
        <v>161</v>
      </c>
      <c r="AK3035" s="89" t="s">
        <v>1437</v>
      </c>
      <c r="AL3035" s="89">
        <v>117</v>
      </c>
      <c r="AM3035" s="89" t="s">
        <v>2516</v>
      </c>
      <c r="AN3035" s="89">
        <v>76</v>
      </c>
      <c r="AP3035" s="35" t="s">
        <v>1917</v>
      </c>
      <c r="AQ3035" s="377">
        <v>0</v>
      </c>
      <c r="AR3035" s="378">
        <v>0</v>
      </c>
      <c r="AS3035" s="377">
        <v>0</v>
      </c>
      <c r="AT3035" s="378">
        <v>0</v>
      </c>
      <c r="AU3035" s="377">
        <v>0</v>
      </c>
      <c r="AV3035" s="377">
        <v>0</v>
      </c>
      <c r="AW3035" s="377">
        <v>0</v>
      </c>
      <c r="AX3035">
        <v>0</v>
      </c>
      <c r="AY3035">
        <v>0</v>
      </c>
      <c r="BA3035" s="2" t="s">
        <v>15962</v>
      </c>
    </row>
    <row r="3036" spans="1:54" ht="15.75" hidden="1" customHeight="1" x14ac:dyDescent="0.2">
      <c r="A3036" s="46">
        <v>3353</v>
      </c>
      <c r="B3036" s="258" t="s">
        <v>12175</v>
      </c>
      <c r="C3036" t="s">
        <v>1128</v>
      </c>
      <c r="D3036" t="s">
        <v>1176</v>
      </c>
      <c r="E3036" t="s">
        <v>2504</v>
      </c>
      <c r="F3036" s="29" t="s">
        <v>2550</v>
      </c>
      <c r="G3036" s="47">
        <v>31</v>
      </c>
      <c r="H3036" t="s">
        <v>1149</v>
      </c>
      <c r="I3036">
        <v>1</v>
      </c>
      <c r="J3036" t="s">
        <v>12176</v>
      </c>
      <c r="K3036" t="s">
        <v>1178</v>
      </c>
      <c r="L3036" t="s">
        <v>12177</v>
      </c>
      <c r="M3036" t="s">
        <v>3249</v>
      </c>
      <c r="N3036" s="34" t="s">
        <v>569</v>
      </c>
      <c r="O3036" s="34" t="s">
        <v>209</v>
      </c>
      <c r="P3036" s="34">
        <v>0</v>
      </c>
      <c r="Q3036" s="34" t="s">
        <v>935</v>
      </c>
      <c r="R3036" s="34" t="s">
        <v>941</v>
      </c>
      <c r="S3036" s="48" t="s">
        <v>1123</v>
      </c>
      <c r="T3036" s="13" t="s">
        <v>122</v>
      </c>
      <c r="U3036" s="12" t="s">
        <v>122</v>
      </c>
      <c r="V3036" s="12" t="s">
        <v>122</v>
      </c>
      <c r="W3036" s="12" t="s">
        <v>122</v>
      </c>
      <c r="X3036" s="14" t="str">
        <f t="shared" si="47"/>
        <v>С</v>
      </c>
      <c r="Y3036" s="271">
        <f>Таблица1[[#This Row],[ID_intellix]]</f>
        <v>3353</v>
      </c>
      <c r="Z3036" s="269" t="s">
        <v>122</v>
      </c>
      <c r="AA3036" s="145">
        <f>IF(OR(Таблица1[[#This Row],[CARDIO_report]]&lt;&gt;0,Таблица1[[#This Row],[AI COMBO_report]]&lt;&gt;0,Таблица1[[#This Row],[OTC_report]]&lt;&gt;0),1,0)</f>
        <v>1</v>
      </c>
      <c r="AB3036" s="60" t="s">
        <v>1124</v>
      </c>
      <c r="AC3036" s="60" t="s">
        <v>1124</v>
      </c>
      <c r="AD3036" s="60" t="s">
        <v>1124</v>
      </c>
      <c r="AE3036" s="60" t="s">
        <v>1124</v>
      </c>
      <c r="AF3036" s="60"/>
      <c r="AG3036" s="89" t="s">
        <v>1145</v>
      </c>
      <c r="AH3036" s="89">
        <v>398</v>
      </c>
      <c r="AI3036" s="89" t="s">
        <v>1437</v>
      </c>
      <c r="AJ3036" s="89">
        <v>263</v>
      </c>
      <c r="AK3036" s="89" t="s">
        <v>2516</v>
      </c>
      <c r="AL3036" s="89">
        <v>298</v>
      </c>
      <c r="AM3036" s="89" t="s">
        <v>1437</v>
      </c>
      <c r="AN3036" s="89">
        <v>59</v>
      </c>
      <c r="AP3036" s="35" t="s">
        <v>1825</v>
      </c>
      <c r="AQ3036" s="377">
        <v>0</v>
      </c>
      <c r="AR3036" s="378">
        <v>0</v>
      </c>
      <c r="AS3036" s="377">
        <v>0</v>
      </c>
      <c r="AT3036" s="378">
        <v>0</v>
      </c>
      <c r="AU3036" s="377">
        <v>0</v>
      </c>
      <c r="AV3036" s="377">
        <v>0</v>
      </c>
      <c r="AW3036" s="377">
        <v>0</v>
      </c>
      <c r="AX3036">
        <v>0</v>
      </c>
      <c r="AY3036">
        <v>0</v>
      </c>
    </row>
    <row r="3037" spans="1:54" ht="15.75" hidden="1" customHeight="1" x14ac:dyDescent="0.2">
      <c r="A3037" s="46">
        <v>20</v>
      </c>
      <c r="B3037" s="258" t="s">
        <v>12196</v>
      </c>
      <c r="C3037" t="s">
        <v>1128</v>
      </c>
      <c r="D3037" t="s">
        <v>1536</v>
      </c>
      <c r="E3037" t="s">
        <v>2504</v>
      </c>
      <c r="F3037" s="29" t="s">
        <v>2706</v>
      </c>
      <c r="G3037" s="47">
        <v>4</v>
      </c>
      <c r="H3037" t="s">
        <v>1149</v>
      </c>
      <c r="I3037">
        <v>1</v>
      </c>
      <c r="J3037" t="s">
        <v>12197</v>
      </c>
      <c r="K3037" t="s">
        <v>1178</v>
      </c>
      <c r="L3037" t="s">
        <v>12198</v>
      </c>
      <c r="M3037" t="s">
        <v>3249</v>
      </c>
      <c r="N3037" s="34" t="s">
        <v>569</v>
      </c>
      <c r="O3037" s="34" t="s">
        <v>209</v>
      </c>
      <c r="P3037" s="34">
        <v>0</v>
      </c>
      <c r="Q3037" s="34" t="s">
        <v>935</v>
      </c>
      <c r="R3037" s="34" t="s">
        <v>941</v>
      </c>
      <c r="S3037" s="48" t="s">
        <v>1123</v>
      </c>
      <c r="T3037" s="13" t="s">
        <v>1863</v>
      </c>
      <c r="U3037" s="12" t="s">
        <v>122</v>
      </c>
      <c r="V3037" s="12" t="s">
        <v>122</v>
      </c>
      <c r="W3037" s="12" t="s">
        <v>122</v>
      </c>
      <c r="X3037" s="14" t="str">
        <f t="shared" si="47"/>
        <v>В</v>
      </c>
      <c r="Y3037" s="271">
        <f>Таблица1[[#This Row],[ID_intellix]]</f>
        <v>20</v>
      </c>
      <c r="Z3037" s="269" t="s">
        <v>122</v>
      </c>
      <c r="AA3037" s="145">
        <f>IF(OR(Таблица1[[#This Row],[CARDIO_report]]&lt;&gt;0,Таблица1[[#This Row],[AI COMBO_report]]&lt;&gt;0,Таблица1[[#This Row],[OTC_report]]&lt;&gt;0),1,0)</f>
        <v>1</v>
      </c>
      <c r="AB3037" s="60" t="s">
        <v>1124</v>
      </c>
      <c r="AC3037" s="60" t="s">
        <v>1124</v>
      </c>
      <c r="AD3037" s="60" t="s">
        <v>1124</v>
      </c>
      <c r="AE3037" s="60" t="s">
        <v>1124</v>
      </c>
      <c r="AF3037" s="60"/>
      <c r="AG3037" s="89" t="s">
        <v>1437</v>
      </c>
      <c r="AH3037" s="89">
        <v>262</v>
      </c>
      <c r="AI3037" s="89" t="s">
        <v>1145</v>
      </c>
      <c r="AJ3037" s="89">
        <v>349</v>
      </c>
      <c r="AK3037" s="89" t="s">
        <v>1437</v>
      </c>
      <c r="AL3037" s="89">
        <v>217</v>
      </c>
      <c r="AM3037" s="89" t="s">
        <v>1414</v>
      </c>
      <c r="AN3037" s="89">
        <v>335</v>
      </c>
      <c r="AP3037" s="35" t="s">
        <v>1825</v>
      </c>
      <c r="AQ3037" s="377">
        <v>0</v>
      </c>
      <c r="AR3037" s="378">
        <v>0</v>
      </c>
      <c r="AS3037" s="377">
        <v>0</v>
      </c>
      <c r="AT3037" s="378">
        <v>0</v>
      </c>
      <c r="AU3037" s="377">
        <v>0</v>
      </c>
      <c r="AV3037" s="377">
        <v>0</v>
      </c>
      <c r="AW3037" s="377">
        <v>0</v>
      </c>
      <c r="AX3037">
        <v>0</v>
      </c>
      <c r="AY3037">
        <v>0</v>
      </c>
      <c r="BA3037" s="2" t="s">
        <v>15962</v>
      </c>
    </row>
    <row r="3038" spans="1:54" ht="15.75" hidden="1" customHeight="1" x14ac:dyDescent="0.2">
      <c r="A3038" s="46">
        <v>6441</v>
      </c>
      <c r="B3038" s="258" t="s">
        <v>12299</v>
      </c>
      <c r="C3038" t="s">
        <v>1128</v>
      </c>
      <c r="D3038" t="s">
        <v>1176</v>
      </c>
      <c r="E3038" t="s">
        <v>2504</v>
      </c>
      <c r="F3038" s="29" t="s">
        <v>3364</v>
      </c>
      <c r="G3038" s="47">
        <v>4</v>
      </c>
      <c r="H3038" t="s">
        <v>2981</v>
      </c>
      <c r="I3038">
        <v>1</v>
      </c>
      <c r="J3038" t="s">
        <v>12300</v>
      </c>
      <c r="K3038" t="s">
        <v>1178</v>
      </c>
      <c r="L3038" t="s">
        <v>12301</v>
      </c>
      <c r="M3038" t="s">
        <v>3249</v>
      </c>
      <c r="N3038" s="34">
        <v>0</v>
      </c>
      <c r="O3038" s="34" t="s">
        <v>209</v>
      </c>
      <c r="P3038" s="34">
        <v>0</v>
      </c>
      <c r="Q3038" s="34" t="s">
        <v>935</v>
      </c>
      <c r="R3038" s="34">
        <v>0</v>
      </c>
      <c r="S3038" s="48" t="s">
        <v>1123</v>
      </c>
      <c r="T3038" s="13">
        <v>0</v>
      </c>
      <c r="U3038" s="12">
        <v>0</v>
      </c>
      <c r="V3038" s="12">
        <v>0</v>
      </c>
      <c r="W3038" s="12">
        <v>0</v>
      </c>
      <c r="X3038" s="14" t="str">
        <f t="shared" si="47"/>
        <v>С</v>
      </c>
      <c r="Y3038" s="271">
        <f>Таблица1[[#This Row],[ID_intellix]]</f>
        <v>6441</v>
      </c>
      <c r="Z3038" s="269" t="s">
        <v>122</v>
      </c>
      <c r="AA3038" s="145">
        <f>IF(OR(Таблица1[[#This Row],[CARDIO_report]]&lt;&gt;0,Таблица1[[#This Row],[AI COMBO_report]]&lt;&gt;0,Таблица1[[#This Row],[OTC_report]]&lt;&gt;0),1,0)</f>
        <v>0</v>
      </c>
      <c r="AB3038" s="60" t="s">
        <v>1124</v>
      </c>
      <c r="AC3038" s="60" t="s">
        <v>1124</v>
      </c>
      <c r="AD3038" s="60" t="s">
        <v>1124</v>
      </c>
      <c r="AE3038" s="60" t="s">
        <v>1124</v>
      </c>
      <c r="AF3038" s="60"/>
      <c r="AG3038" s="89" t="s">
        <v>1437</v>
      </c>
      <c r="AH3038" s="89">
        <v>242</v>
      </c>
      <c r="AI3038" s="89" t="s">
        <v>1145</v>
      </c>
      <c r="AJ3038" s="89">
        <v>313</v>
      </c>
      <c r="AK3038" s="89" t="s">
        <v>1145</v>
      </c>
      <c r="AL3038" s="89">
        <v>381</v>
      </c>
      <c r="AM3038" s="89" t="s">
        <v>1145</v>
      </c>
      <c r="AN3038" s="89">
        <v>453</v>
      </c>
      <c r="AP3038" s="35" t="s">
        <v>1825</v>
      </c>
      <c r="AQ3038" s="377">
        <v>0</v>
      </c>
      <c r="AR3038" s="378">
        <v>0</v>
      </c>
      <c r="AS3038" s="377">
        <v>0</v>
      </c>
      <c r="AT3038" s="378">
        <v>0</v>
      </c>
      <c r="AU3038" s="377">
        <v>0</v>
      </c>
      <c r="AV3038" s="377">
        <v>0</v>
      </c>
      <c r="AW3038" s="377">
        <v>0</v>
      </c>
      <c r="AX3038">
        <v>0</v>
      </c>
      <c r="AY3038">
        <v>0</v>
      </c>
    </row>
    <row r="3039" spans="1:54" ht="15.75" hidden="1" customHeight="1" x14ac:dyDescent="0.2">
      <c r="A3039" s="46">
        <v>2637</v>
      </c>
      <c r="B3039" s="258" t="s">
        <v>12305</v>
      </c>
      <c r="C3039" t="s">
        <v>1128</v>
      </c>
      <c r="D3039" t="s">
        <v>1547</v>
      </c>
      <c r="E3039" t="s">
        <v>2504</v>
      </c>
      <c r="F3039" s="29" t="s">
        <v>3364</v>
      </c>
      <c r="G3039" s="47">
        <v>6</v>
      </c>
      <c r="H3039" t="s">
        <v>2981</v>
      </c>
      <c r="I3039">
        <v>1</v>
      </c>
      <c r="J3039" t="s">
        <v>12306</v>
      </c>
      <c r="K3039" t="s">
        <v>1178</v>
      </c>
      <c r="L3039" t="s">
        <v>12307</v>
      </c>
      <c r="M3039" t="s">
        <v>3249</v>
      </c>
      <c r="N3039" s="34">
        <v>0</v>
      </c>
      <c r="O3039" s="34" t="s">
        <v>209</v>
      </c>
      <c r="P3039" s="34">
        <v>0</v>
      </c>
      <c r="Q3039" s="34" t="s">
        <v>935</v>
      </c>
      <c r="R3039" s="34">
        <v>0</v>
      </c>
      <c r="S3039" s="48" t="s">
        <v>1123</v>
      </c>
      <c r="T3039" s="13" t="s">
        <v>122</v>
      </c>
      <c r="U3039" s="12" t="s">
        <v>122</v>
      </c>
      <c r="V3039" s="12" t="s">
        <v>122</v>
      </c>
      <c r="W3039" s="12" t="s">
        <v>122</v>
      </c>
      <c r="X3039" s="14" t="str">
        <f t="shared" si="47"/>
        <v>С</v>
      </c>
      <c r="Y3039" s="271">
        <f>Таблица1[[#This Row],[ID_intellix]]</f>
        <v>2637</v>
      </c>
      <c r="Z3039" s="269" t="s">
        <v>122</v>
      </c>
      <c r="AA3039" s="145">
        <f>IF(OR(Таблица1[[#This Row],[CARDIO_report]]&lt;&gt;0,Таблица1[[#This Row],[AI COMBO_report]]&lt;&gt;0,Таблица1[[#This Row],[OTC_report]]&lt;&gt;0),1,0)</f>
        <v>0</v>
      </c>
      <c r="AB3039" s="60" t="s">
        <v>1124</v>
      </c>
      <c r="AC3039" s="60" t="s">
        <v>1124</v>
      </c>
      <c r="AD3039" s="60" t="s">
        <v>1124</v>
      </c>
      <c r="AE3039" s="60" t="s">
        <v>1124</v>
      </c>
      <c r="AF3039" s="60"/>
      <c r="AG3039" s="89" t="s">
        <v>1145</v>
      </c>
      <c r="AH3039" s="89">
        <v>420</v>
      </c>
      <c r="AI3039" s="89" t="s">
        <v>1145</v>
      </c>
      <c r="AJ3039" s="89">
        <v>417</v>
      </c>
      <c r="AK3039" s="89" t="s">
        <v>1437</v>
      </c>
      <c r="AL3039" s="89">
        <v>279</v>
      </c>
      <c r="AM3039" s="89" t="s">
        <v>1145</v>
      </c>
      <c r="AN3039" s="89">
        <v>333</v>
      </c>
      <c r="AP3039" s="35" t="s">
        <v>1825</v>
      </c>
      <c r="AQ3039" s="377">
        <v>0</v>
      </c>
      <c r="AR3039" s="378">
        <v>0</v>
      </c>
      <c r="AS3039" s="377">
        <v>0</v>
      </c>
      <c r="AT3039" s="378">
        <v>0</v>
      </c>
      <c r="AU3039" s="377">
        <v>0</v>
      </c>
      <c r="AV3039" s="377">
        <v>0</v>
      </c>
      <c r="AW3039" s="377">
        <v>0</v>
      </c>
      <c r="AX3039">
        <v>0</v>
      </c>
      <c r="AY3039">
        <v>0</v>
      </c>
    </row>
    <row r="3040" spans="1:54" ht="15.75" hidden="1" customHeight="1" x14ac:dyDescent="0.2">
      <c r="A3040" s="46">
        <v>434</v>
      </c>
      <c r="B3040" s="258" t="s">
        <v>12310</v>
      </c>
      <c r="C3040" t="s">
        <v>1128</v>
      </c>
      <c r="D3040" t="s">
        <v>1547</v>
      </c>
      <c r="E3040" t="s">
        <v>2504</v>
      </c>
      <c r="F3040" s="29" t="s">
        <v>9527</v>
      </c>
      <c r="G3040" s="47">
        <v>1</v>
      </c>
      <c r="H3040" t="s">
        <v>9527</v>
      </c>
      <c r="I3040">
        <v>1</v>
      </c>
      <c r="J3040" t="s">
        <v>12311</v>
      </c>
      <c r="K3040" t="s">
        <v>1178</v>
      </c>
      <c r="L3040" t="s">
        <v>12312</v>
      </c>
      <c r="M3040" t="s">
        <v>3249</v>
      </c>
      <c r="N3040" s="34" t="s">
        <v>486</v>
      </c>
      <c r="O3040" s="34" t="s">
        <v>209</v>
      </c>
      <c r="P3040" s="34">
        <v>0</v>
      </c>
      <c r="Q3040" s="34" t="s">
        <v>935</v>
      </c>
      <c r="R3040" s="34">
        <v>0</v>
      </c>
      <c r="S3040" s="48" t="s">
        <v>1123</v>
      </c>
      <c r="T3040" s="13" t="s">
        <v>1863</v>
      </c>
      <c r="U3040" s="12" t="s">
        <v>122</v>
      </c>
      <c r="V3040" s="12" t="s">
        <v>122</v>
      </c>
      <c r="W3040" s="12" t="s">
        <v>122</v>
      </c>
      <c r="X3040" s="14" t="str">
        <f t="shared" si="47"/>
        <v>В</v>
      </c>
      <c r="Y3040" s="271">
        <f>Таблица1[[#This Row],[ID_intellix]]</f>
        <v>434</v>
      </c>
      <c r="Z3040" s="269" t="s">
        <v>122</v>
      </c>
      <c r="AA3040" s="145">
        <f>IF(OR(Таблица1[[#This Row],[CARDIO_report]]&lt;&gt;0,Таблица1[[#This Row],[AI COMBO_report]]&lt;&gt;0,Таблица1[[#This Row],[OTC_report]]&lt;&gt;0),1,0)</f>
        <v>1</v>
      </c>
      <c r="AB3040" s="60" t="s">
        <v>1124</v>
      </c>
      <c r="AC3040" s="60" t="s">
        <v>1124</v>
      </c>
      <c r="AD3040" s="60" t="s">
        <v>1124</v>
      </c>
      <c r="AE3040" s="60" t="s">
        <v>1124</v>
      </c>
      <c r="AF3040" s="60"/>
      <c r="AG3040" s="89" t="s">
        <v>1437</v>
      </c>
      <c r="AH3040" s="89">
        <v>319</v>
      </c>
      <c r="AI3040" s="89" t="s">
        <v>1145</v>
      </c>
      <c r="AJ3040" s="89">
        <v>373</v>
      </c>
      <c r="AK3040" s="89" t="s">
        <v>1437</v>
      </c>
      <c r="AL3040" s="89">
        <v>191</v>
      </c>
      <c r="AM3040" s="89" t="s">
        <v>2516</v>
      </c>
      <c r="AN3040" s="89">
        <v>259</v>
      </c>
      <c r="AP3040" s="35" t="s">
        <v>1825</v>
      </c>
      <c r="AQ3040" s="377">
        <v>0</v>
      </c>
      <c r="AR3040" s="378">
        <v>0</v>
      </c>
      <c r="AS3040" s="377">
        <v>0</v>
      </c>
      <c r="AT3040" s="378">
        <v>0</v>
      </c>
      <c r="AU3040" s="377">
        <v>0</v>
      </c>
      <c r="AV3040" s="377">
        <v>0</v>
      </c>
      <c r="AW3040" s="377">
        <v>0</v>
      </c>
      <c r="AX3040">
        <v>0</v>
      </c>
      <c r="AY3040">
        <v>0</v>
      </c>
    </row>
    <row r="3041" spans="1:53" ht="15.75" hidden="1" customHeight="1" x14ac:dyDescent="0.2">
      <c r="A3041" s="46">
        <v>443</v>
      </c>
      <c r="B3041" s="258" t="s">
        <v>12316</v>
      </c>
      <c r="C3041" t="s">
        <v>1128</v>
      </c>
      <c r="D3041" t="s">
        <v>1533</v>
      </c>
      <c r="E3041" t="s">
        <v>2504</v>
      </c>
      <c r="F3041" s="29" t="s">
        <v>9527</v>
      </c>
      <c r="G3041" s="47">
        <v>10</v>
      </c>
      <c r="H3041" t="s">
        <v>9527</v>
      </c>
      <c r="I3041">
        <v>1</v>
      </c>
      <c r="J3041" t="s">
        <v>12317</v>
      </c>
      <c r="K3041" t="s">
        <v>1178</v>
      </c>
      <c r="L3041" t="s">
        <v>12318</v>
      </c>
      <c r="M3041" t="s">
        <v>3249</v>
      </c>
      <c r="N3041" s="34">
        <v>0</v>
      </c>
      <c r="O3041" s="34" t="s">
        <v>209</v>
      </c>
      <c r="P3041" s="34" t="s">
        <v>217</v>
      </c>
      <c r="Q3041" s="34" t="s">
        <v>935</v>
      </c>
      <c r="R3041" s="34" t="s">
        <v>941</v>
      </c>
      <c r="S3041" s="48" t="s">
        <v>1123</v>
      </c>
      <c r="T3041" s="13" t="s">
        <v>1863</v>
      </c>
      <c r="U3041" s="12" t="s">
        <v>122</v>
      </c>
      <c r="V3041" s="12" t="s">
        <v>1863</v>
      </c>
      <c r="W3041" s="12" t="s">
        <v>122</v>
      </c>
      <c r="X3041" s="14" t="str">
        <f t="shared" si="47"/>
        <v>А</v>
      </c>
      <c r="Y3041" s="271">
        <f>Таблица1[[#This Row],[ID_intellix]]</f>
        <v>443</v>
      </c>
      <c r="Z3041" s="269" t="s">
        <v>122</v>
      </c>
      <c r="AA3041" s="145">
        <f>IF(OR(Таблица1[[#This Row],[CARDIO_report]]&lt;&gt;0,Таблица1[[#This Row],[AI COMBO_report]]&lt;&gt;0,Таблица1[[#This Row],[OTC_report]]&lt;&gt;0),1,0)</f>
        <v>1</v>
      </c>
      <c r="AB3041" s="60" t="s">
        <v>1124</v>
      </c>
      <c r="AC3041" s="60" t="s">
        <v>1124</v>
      </c>
      <c r="AD3041" s="60" t="s">
        <v>1124</v>
      </c>
      <c r="AE3041" s="60" t="s">
        <v>1124</v>
      </c>
      <c r="AF3041" s="60"/>
      <c r="AG3041" s="89" t="s">
        <v>2516</v>
      </c>
      <c r="AH3041" s="89">
        <v>166</v>
      </c>
      <c r="AI3041" s="89" t="s">
        <v>1414</v>
      </c>
      <c r="AJ3041" s="89">
        <v>293</v>
      </c>
      <c r="AK3041" s="89" t="s">
        <v>2516</v>
      </c>
      <c r="AL3041" s="89">
        <v>122</v>
      </c>
      <c r="AM3041" s="89" t="s">
        <v>2516</v>
      </c>
      <c r="AN3041" s="89">
        <v>213</v>
      </c>
      <c r="AP3041" s="35" t="s">
        <v>1917</v>
      </c>
      <c r="AQ3041" s="377">
        <v>0</v>
      </c>
      <c r="AR3041" s="378">
        <v>0</v>
      </c>
      <c r="AS3041" s="377">
        <v>0</v>
      </c>
      <c r="AT3041" s="378">
        <v>0</v>
      </c>
      <c r="AU3041" s="377">
        <v>0</v>
      </c>
      <c r="AV3041" s="377">
        <v>0</v>
      </c>
      <c r="AW3041" s="377">
        <v>0</v>
      </c>
      <c r="AX3041">
        <v>0</v>
      </c>
      <c r="AY3041">
        <v>0</v>
      </c>
    </row>
    <row r="3042" spans="1:53" ht="15.75" hidden="1" customHeight="1" x14ac:dyDescent="0.2">
      <c r="A3042" s="46">
        <v>2966</v>
      </c>
      <c r="B3042" s="258" t="s">
        <v>12322</v>
      </c>
      <c r="C3042" t="s">
        <v>1128</v>
      </c>
      <c r="D3042" t="s">
        <v>1176</v>
      </c>
      <c r="E3042" t="s">
        <v>2504</v>
      </c>
      <c r="F3042" s="29" t="s">
        <v>9527</v>
      </c>
      <c r="G3042" s="47">
        <v>12</v>
      </c>
      <c r="H3042" t="s">
        <v>9527</v>
      </c>
      <c r="I3042">
        <v>1</v>
      </c>
      <c r="J3042" t="s">
        <v>12323</v>
      </c>
      <c r="K3042" t="s">
        <v>1178</v>
      </c>
      <c r="L3042" t="s">
        <v>12324</v>
      </c>
      <c r="M3042" t="s">
        <v>3249</v>
      </c>
      <c r="N3042" s="34" t="s">
        <v>397</v>
      </c>
      <c r="O3042" s="34" t="s">
        <v>209</v>
      </c>
      <c r="P3042" s="34">
        <v>0</v>
      </c>
      <c r="Q3042" s="34" t="s">
        <v>935</v>
      </c>
      <c r="R3042" s="34" t="s">
        <v>941</v>
      </c>
      <c r="S3042" s="48" t="s">
        <v>1123</v>
      </c>
      <c r="T3042" s="13" t="s">
        <v>122</v>
      </c>
      <c r="U3042" s="12" t="s">
        <v>122</v>
      </c>
      <c r="V3042" s="12" t="s">
        <v>122</v>
      </c>
      <c r="W3042" s="12" t="s">
        <v>1863</v>
      </c>
      <c r="X3042" s="14" t="str">
        <f t="shared" si="47"/>
        <v>В</v>
      </c>
      <c r="Y3042" s="271">
        <f>Таблица1[[#This Row],[ID_intellix]]</f>
        <v>2966</v>
      </c>
      <c r="Z3042" s="269" t="s">
        <v>122</v>
      </c>
      <c r="AA3042" s="145">
        <f>IF(OR(Таблица1[[#This Row],[CARDIO_report]]&lt;&gt;0,Таблица1[[#This Row],[AI COMBO_report]]&lt;&gt;0,Таблица1[[#This Row],[OTC_report]]&lt;&gt;0),1,0)</f>
        <v>1</v>
      </c>
      <c r="AB3042" s="60" t="s">
        <v>1124</v>
      </c>
      <c r="AC3042" s="60" t="s">
        <v>1124</v>
      </c>
      <c r="AD3042" s="60" t="s">
        <v>1124</v>
      </c>
      <c r="AE3042" s="60" t="s">
        <v>1124</v>
      </c>
      <c r="AF3042" s="60"/>
      <c r="AG3042" s="89" t="s">
        <v>1437</v>
      </c>
      <c r="AH3042" s="89">
        <v>207</v>
      </c>
      <c r="AI3042" s="89" t="s">
        <v>1145</v>
      </c>
      <c r="AJ3042" s="89">
        <v>339</v>
      </c>
      <c r="AK3042" s="89" t="s">
        <v>1437</v>
      </c>
      <c r="AL3042" s="89">
        <v>230</v>
      </c>
      <c r="AM3042" s="89" t="s">
        <v>1414</v>
      </c>
      <c r="AN3042" s="89">
        <v>369</v>
      </c>
      <c r="AP3042" s="35" t="s">
        <v>1857</v>
      </c>
      <c r="AQ3042" s="377">
        <v>0</v>
      </c>
      <c r="AR3042" s="378">
        <v>0</v>
      </c>
      <c r="AS3042" s="377">
        <v>0</v>
      </c>
      <c r="AT3042" s="378">
        <v>0</v>
      </c>
      <c r="AU3042" s="377">
        <v>0</v>
      </c>
      <c r="AV3042" s="377">
        <v>0</v>
      </c>
      <c r="AW3042" s="377">
        <v>0</v>
      </c>
      <c r="AX3042">
        <v>0</v>
      </c>
      <c r="AY3042">
        <v>0</v>
      </c>
    </row>
    <row r="3043" spans="1:53" ht="15.75" hidden="1" customHeight="1" x14ac:dyDescent="0.2">
      <c r="A3043" s="46">
        <v>25228</v>
      </c>
      <c r="B3043" s="258" t="s">
        <v>12328</v>
      </c>
      <c r="C3043" t="s">
        <v>1128</v>
      </c>
      <c r="D3043" t="s">
        <v>1536</v>
      </c>
      <c r="E3043" t="s">
        <v>2504</v>
      </c>
      <c r="F3043" s="29" t="s">
        <v>9527</v>
      </c>
      <c r="G3043" s="47">
        <v>14</v>
      </c>
      <c r="H3043" t="s">
        <v>9527</v>
      </c>
      <c r="I3043">
        <v>1</v>
      </c>
      <c r="J3043" t="s">
        <v>12329</v>
      </c>
      <c r="K3043" t="s">
        <v>1178</v>
      </c>
      <c r="L3043" t="s">
        <v>12330</v>
      </c>
      <c r="M3043" t="s">
        <v>3249</v>
      </c>
      <c r="N3043" s="34">
        <v>0</v>
      </c>
      <c r="O3043" s="34" t="s">
        <v>209</v>
      </c>
      <c r="P3043" s="34">
        <v>0</v>
      </c>
      <c r="Q3043" s="34" t="s">
        <v>935</v>
      </c>
      <c r="R3043" s="34">
        <v>0</v>
      </c>
      <c r="S3043" s="48" t="s">
        <v>1123</v>
      </c>
      <c r="T3043" s="13" t="s">
        <v>122</v>
      </c>
      <c r="U3043" s="12" t="s">
        <v>122</v>
      </c>
      <c r="V3043" s="12" t="s">
        <v>122</v>
      </c>
      <c r="W3043" s="12" t="s">
        <v>1863</v>
      </c>
      <c r="X3043" s="14" t="str">
        <f t="shared" si="47"/>
        <v>В</v>
      </c>
      <c r="Y3043" s="271">
        <f>Таблица1[[#This Row],[ID_intellix]]</f>
        <v>25228</v>
      </c>
      <c r="Z3043" s="269" t="s">
        <v>122</v>
      </c>
      <c r="AA3043" s="145">
        <f>IF(OR(Таблица1[[#This Row],[CARDIO_report]]&lt;&gt;0,Таблица1[[#This Row],[AI COMBO_report]]&lt;&gt;0,Таблица1[[#This Row],[OTC_report]]&lt;&gt;0),1,0)</f>
        <v>0</v>
      </c>
      <c r="AB3043" s="60" t="s">
        <v>1124</v>
      </c>
      <c r="AC3043" s="60" t="s">
        <v>1124</v>
      </c>
      <c r="AD3043" s="60" t="s">
        <v>1124</v>
      </c>
      <c r="AE3043" s="60" t="s">
        <v>1124</v>
      </c>
      <c r="AF3043" s="60"/>
      <c r="AG3043" s="89" t="s">
        <v>1437</v>
      </c>
      <c r="AH3043" s="89">
        <v>54</v>
      </c>
      <c r="AI3043" s="89" t="s">
        <v>1437</v>
      </c>
      <c r="AJ3043" s="89">
        <v>158</v>
      </c>
      <c r="AK3043" s="89" t="s">
        <v>1437</v>
      </c>
      <c r="AL3043" s="89">
        <v>167</v>
      </c>
      <c r="AM3043" s="89" t="s">
        <v>1437</v>
      </c>
      <c r="AN3043" s="89">
        <v>174</v>
      </c>
      <c r="AP3043" s="35" t="s">
        <v>1857</v>
      </c>
      <c r="AQ3043" s="377">
        <v>0</v>
      </c>
      <c r="AR3043" s="378">
        <v>0</v>
      </c>
      <c r="AS3043" s="377">
        <v>0</v>
      </c>
      <c r="AT3043" s="378">
        <v>0</v>
      </c>
      <c r="AU3043" s="377">
        <v>0</v>
      </c>
      <c r="AV3043" s="377">
        <v>0</v>
      </c>
      <c r="AW3043" s="377">
        <v>0</v>
      </c>
      <c r="AX3043">
        <v>0</v>
      </c>
      <c r="AY3043">
        <v>0</v>
      </c>
    </row>
    <row r="3044" spans="1:53" ht="15.75" hidden="1" customHeight="1" x14ac:dyDescent="0.2">
      <c r="A3044" s="46">
        <v>25346</v>
      </c>
      <c r="B3044" s="258" t="s">
        <v>12331</v>
      </c>
      <c r="C3044" t="s">
        <v>1128</v>
      </c>
      <c r="D3044" t="s">
        <v>1533</v>
      </c>
      <c r="E3044" t="s">
        <v>2504</v>
      </c>
      <c r="F3044" s="29" t="s">
        <v>9527</v>
      </c>
      <c r="G3044" s="47">
        <v>15</v>
      </c>
      <c r="H3044" t="s">
        <v>9527</v>
      </c>
      <c r="I3044">
        <v>1</v>
      </c>
      <c r="J3044" t="s">
        <v>12332</v>
      </c>
      <c r="K3044" t="s">
        <v>1178</v>
      </c>
      <c r="L3044" t="s">
        <v>12333</v>
      </c>
      <c r="M3044" t="s">
        <v>3249</v>
      </c>
      <c r="N3044" s="34">
        <v>0</v>
      </c>
      <c r="O3044" s="34" t="s">
        <v>209</v>
      </c>
      <c r="P3044" s="34">
        <v>0</v>
      </c>
      <c r="Q3044" s="34" t="s">
        <v>935</v>
      </c>
      <c r="R3044" s="34">
        <v>0</v>
      </c>
      <c r="S3044" s="48" t="s">
        <v>1123</v>
      </c>
      <c r="T3044" s="13" t="s">
        <v>122</v>
      </c>
      <c r="U3044" s="12" t="s">
        <v>122</v>
      </c>
      <c r="V3044" s="12" t="s">
        <v>122</v>
      </c>
      <c r="W3044" s="12" t="s">
        <v>122</v>
      </c>
      <c r="X3044" s="14" t="str">
        <f t="shared" si="47"/>
        <v>С</v>
      </c>
      <c r="Y3044" s="271">
        <f>Таблица1[[#This Row],[ID_intellix]]</f>
        <v>25346</v>
      </c>
      <c r="Z3044" s="269" t="s">
        <v>122</v>
      </c>
      <c r="AA3044" s="145">
        <f>IF(OR(Таблица1[[#This Row],[CARDIO_report]]&lt;&gt;0,Таблица1[[#This Row],[AI COMBO_report]]&lt;&gt;0,Таблица1[[#This Row],[OTC_report]]&lt;&gt;0),1,0)</f>
        <v>0</v>
      </c>
      <c r="AB3044" s="60" t="s">
        <v>1124</v>
      </c>
      <c r="AC3044" s="60" t="s">
        <v>1124</v>
      </c>
      <c r="AD3044" s="60" t="s">
        <v>1124</v>
      </c>
      <c r="AE3044" s="60" t="s">
        <v>1124</v>
      </c>
      <c r="AF3044" s="60"/>
      <c r="AG3044" s="89" t="s">
        <v>1437</v>
      </c>
      <c r="AH3044" s="89">
        <v>51</v>
      </c>
      <c r="AI3044" s="89" t="s">
        <v>1437</v>
      </c>
      <c r="AJ3044" s="89">
        <v>134</v>
      </c>
      <c r="AK3044" s="89" t="s">
        <v>1437</v>
      </c>
      <c r="AL3044" s="89">
        <v>181</v>
      </c>
      <c r="AM3044" s="89" t="s">
        <v>1437</v>
      </c>
      <c r="AN3044" s="89">
        <v>215</v>
      </c>
      <c r="AP3044" s="35" t="s">
        <v>1825</v>
      </c>
      <c r="AQ3044" s="377">
        <v>0</v>
      </c>
      <c r="AR3044" s="378">
        <v>0</v>
      </c>
      <c r="AS3044" s="377">
        <v>0</v>
      </c>
      <c r="AT3044" s="378">
        <v>0</v>
      </c>
      <c r="AU3044" s="377">
        <v>0</v>
      </c>
      <c r="AV3044" s="377">
        <v>0</v>
      </c>
      <c r="AW3044" s="377">
        <v>0</v>
      </c>
      <c r="AX3044">
        <v>0</v>
      </c>
      <c r="AY3044">
        <v>0</v>
      </c>
    </row>
    <row r="3045" spans="1:53" ht="15.75" hidden="1" customHeight="1" x14ac:dyDescent="0.2">
      <c r="A3045" s="46">
        <v>437</v>
      </c>
      <c r="B3045" s="258" t="s">
        <v>12340</v>
      </c>
      <c r="C3045" t="s">
        <v>1128</v>
      </c>
      <c r="D3045" t="s">
        <v>1533</v>
      </c>
      <c r="E3045" t="s">
        <v>2504</v>
      </c>
      <c r="F3045" s="29" t="s">
        <v>9527</v>
      </c>
      <c r="G3045" s="47">
        <v>4</v>
      </c>
      <c r="H3045" t="s">
        <v>9527</v>
      </c>
      <c r="I3045">
        <v>1</v>
      </c>
      <c r="J3045" t="s">
        <v>12341</v>
      </c>
      <c r="K3045" t="s">
        <v>1178</v>
      </c>
      <c r="L3045" t="s">
        <v>12342</v>
      </c>
      <c r="M3045" t="s">
        <v>3249</v>
      </c>
      <c r="N3045" s="34" t="s">
        <v>514</v>
      </c>
      <c r="O3045" s="34" t="s">
        <v>209</v>
      </c>
      <c r="P3045" s="34">
        <v>0</v>
      </c>
      <c r="Q3045" s="34" t="s">
        <v>935</v>
      </c>
      <c r="R3045" s="34" t="s">
        <v>941</v>
      </c>
      <c r="S3045" s="48" t="s">
        <v>1123</v>
      </c>
      <c r="T3045" s="13" t="s">
        <v>1863</v>
      </c>
      <c r="U3045" s="12" t="s">
        <v>122</v>
      </c>
      <c r="V3045" s="12" t="s">
        <v>1863</v>
      </c>
      <c r="W3045" s="12" t="s">
        <v>122</v>
      </c>
      <c r="X3045" s="14" t="str">
        <f t="shared" si="47"/>
        <v>А</v>
      </c>
      <c r="Y3045" s="271">
        <f>Таблица1[[#This Row],[ID_intellix]]</f>
        <v>437</v>
      </c>
      <c r="Z3045" s="269" t="s">
        <v>122</v>
      </c>
      <c r="AA3045" s="145">
        <f>IF(OR(Таблица1[[#This Row],[CARDIO_report]]&lt;&gt;0,Таблица1[[#This Row],[AI COMBO_report]]&lt;&gt;0,Таблица1[[#This Row],[OTC_report]]&lt;&gt;0),1,0)</f>
        <v>1</v>
      </c>
      <c r="AB3045" s="60" t="s">
        <v>1124</v>
      </c>
      <c r="AC3045" s="60" t="s">
        <v>1124</v>
      </c>
      <c r="AD3045" s="60" t="s">
        <v>1124</v>
      </c>
      <c r="AE3045" s="60" t="s">
        <v>1124</v>
      </c>
      <c r="AF3045" s="60"/>
      <c r="AG3045" s="89" t="s">
        <v>1437</v>
      </c>
      <c r="AH3045" s="89">
        <v>118</v>
      </c>
      <c r="AI3045" s="89" t="s">
        <v>1437</v>
      </c>
      <c r="AJ3045" s="89">
        <v>228</v>
      </c>
      <c r="AK3045" s="89" t="s">
        <v>1437</v>
      </c>
      <c r="AL3045" s="89">
        <v>73</v>
      </c>
      <c r="AM3045" s="89" t="s">
        <v>1437</v>
      </c>
      <c r="AN3045" s="89">
        <v>65</v>
      </c>
      <c r="AP3045" s="35" t="s">
        <v>1917</v>
      </c>
      <c r="AQ3045" s="377">
        <v>0</v>
      </c>
      <c r="AR3045" s="378">
        <v>0</v>
      </c>
      <c r="AS3045" s="377">
        <v>0</v>
      </c>
      <c r="AT3045" s="378">
        <v>0</v>
      </c>
      <c r="AU3045" s="377">
        <v>0</v>
      </c>
      <c r="AV3045" s="377">
        <v>0</v>
      </c>
      <c r="AW3045" s="377">
        <v>0</v>
      </c>
      <c r="AX3045">
        <v>0</v>
      </c>
      <c r="AY3045">
        <v>0</v>
      </c>
    </row>
    <row r="3046" spans="1:53" ht="15.75" hidden="1" customHeight="1" x14ac:dyDescent="0.2">
      <c r="A3046" s="46">
        <v>439</v>
      </c>
      <c r="B3046" s="258" t="s">
        <v>12343</v>
      </c>
      <c r="C3046" t="s">
        <v>1128</v>
      </c>
      <c r="D3046" t="s">
        <v>1547</v>
      </c>
      <c r="E3046" t="s">
        <v>2504</v>
      </c>
      <c r="F3046" s="29" t="s">
        <v>9527</v>
      </c>
      <c r="G3046" s="47">
        <v>6</v>
      </c>
      <c r="H3046" t="s">
        <v>9527</v>
      </c>
      <c r="I3046">
        <v>1</v>
      </c>
      <c r="J3046" t="s">
        <v>12344</v>
      </c>
      <c r="K3046" t="s">
        <v>1178</v>
      </c>
      <c r="L3046" t="s">
        <v>12345</v>
      </c>
      <c r="M3046" t="s">
        <v>3249</v>
      </c>
      <c r="N3046" s="34">
        <v>0</v>
      </c>
      <c r="O3046" s="34" t="s">
        <v>209</v>
      </c>
      <c r="P3046" s="34">
        <v>0</v>
      </c>
      <c r="Q3046" s="34" t="s">
        <v>935</v>
      </c>
      <c r="R3046" s="34">
        <v>0</v>
      </c>
      <c r="S3046" s="48" t="s">
        <v>1123</v>
      </c>
      <c r="T3046" s="13" t="s">
        <v>1863</v>
      </c>
      <c r="U3046" s="12" t="s">
        <v>122</v>
      </c>
      <c r="V3046" s="12" t="s">
        <v>122</v>
      </c>
      <c r="W3046" s="12" t="s">
        <v>122</v>
      </c>
      <c r="X3046" s="14" t="str">
        <f t="shared" si="47"/>
        <v>В</v>
      </c>
      <c r="Y3046" s="271">
        <f>Таблица1[[#This Row],[ID_intellix]]</f>
        <v>439</v>
      </c>
      <c r="Z3046" s="269" t="s">
        <v>122</v>
      </c>
      <c r="AA3046" s="145">
        <f>IF(OR(Таблица1[[#This Row],[CARDIO_report]]&lt;&gt;0,Таблица1[[#This Row],[AI COMBO_report]]&lt;&gt;0,Таблица1[[#This Row],[OTC_report]]&lt;&gt;0),1,0)</f>
        <v>0</v>
      </c>
      <c r="AB3046" s="60" t="s">
        <v>1124</v>
      </c>
      <c r="AC3046" s="60" t="s">
        <v>1124</v>
      </c>
      <c r="AD3046" s="60" t="s">
        <v>1124</v>
      </c>
      <c r="AE3046" s="60" t="s">
        <v>1124</v>
      </c>
      <c r="AF3046" s="60"/>
      <c r="AG3046" s="89" t="s">
        <v>1437</v>
      </c>
      <c r="AH3046" s="89">
        <v>284</v>
      </c>
      <c r="AI3046" s="89" t="s">
        <v>1437</v>
      </c>
      <c r="AJ3046" s="89">
        <v>231</v>
      </c>
      <c r="AK3046" s="89" t="s">
        <v>1437</v>
      </c>
      <c r="AL3046" s="89">
        <v>216</v>
      </c>
      <c r="AM3046" s="89" t="s">
        <v>1437</v>
      </c>
      <c r="AN3046" s="89">
        <v>161</v>
      </c>
      <c r="AP3046" s="35" t="s">
        <v>1825</v>
      </c>
      <c r="AQ3046" s="377">
        <v>0</v>
      </c>
      <c r="AR3046" s="378">
        <v>0</v>
      </c>
      <c r="AS3046" s="377">
        <v>0</v>
      </c>
      <c r="AT3046" s="378">
        <v>0</v>
      </c>
      <c r="AU3046" s="377">
        <v>0</v>
      </c>
      <c r="AV3046" s="377">
        <v>0</v>
      </c>
      <c r="AW3046" s="377">
        <v>0</v>
      </c>
      <c r="AX3046">
        <v>0</v>
      </c>
      <c r="AY3046">
        <v>0</v>
      </c>
    </row>
    <row r="3047" spans="1:53" ht="15.75" hidden="1" customHeight="1" x14ac:dyDescent="0.2">
      <c r="A3047" s="46">
        <v>1259</v>
      </c>
      <c r="B3047" s="258" t="s">
        <v>12358</v>
      </c>
      <c r="C3047" t="s">
        <v>1128</v>
      </c>
      <c r="D3047" t="s">
        <v>1176</v>
      </c>
      <c r="E3047" t="s">
        <v>2504</v>
      </c>
      <c r="F3047" s="29" t="s">
        <v>3078</v>
      </c>
      <c r="G3047" s="47">
        <v>14</v>
      </c>
      <c r="H3047" t="s">
        <v>1396</v>
      </c>
      <c r="I3047">
        <v>1</v>
      </c>
      <c r="J3047" t="s">
        <v>12359</v>
      </c>
      <c r="K3047" t="s">
        <v>1178</v>
      </c>
      <c r="L3047" t="s">
        <v>12360</v>
      </c>
      <c r="M3047" t="s">
        <v>3249</v>
      </c>
      <c r="N3047" s="34" t="s">
        <v>514</v>
      </c>
      <c r="O3047" s="34" t="s">
        <v>209</v>
      </c>
      <c r="P3047" s="34">
        <v>0</v>
      </c>
      <c r="Q3047" s="34" t="s">
        <v>935</v>
      </c>
      <c r="R3047" s="34">
        <v>0</v>
      </c>
      <c r="S3047" s="48" t="s">
        <v>1123</v>
      </c>
      <c r="T3047" s="13" t="s">
        <v>122</v>
      </c>
      <c r="U3047" s="12" t="s">
        <v>1863</v>
      </c>
      <c r="V3047" s="12" t="s">
        <v>122</v>
      </c>
      <c r="W3047" s="12" t="s">
        <v>122</v>
      </c>
      <c r="X3047" s="14" t="str">
        <f t="shared" si="47"/>
        <v>В</v>
      </c>
      <c r="Y3047" s="271">
        <f>Таблица1[[#This Row],[ID_intellix]]</f>
        <v>1259</v>
      </c>
      <c r="Z3047" s="269" t="s">
        <v>122</v>
      </c>
      <c r="AA3047" s="145">
        <f>IF(OR(Таблица1[[#This Row],[CARDIO_report]]&lt;&gt;0,Таблица1[[#This Row],[AI COMBO_report]]&lt;&gt;0,Таблица1[[#This Row],[OTC_report]]&lt;&gt;0),1,0)</f>
        <v>1</v>
      </c>
      <c r="AB3047" s="60" t="s">
        <v>1124</v>
      </c>
      <c r="AC3047" s="60" t="s">
        <v>1124</v>
      </c>
      <c r="AD3047" s="60" t="s">
        <v>1124</v>
      </c>
      <c r="AE3047" s="60" t="s">
        <v>1124</v>
      </c>
      <c r="AF3047" s="60"/>
      <c r="AG3047" s="89" t="s">
        <v>1414</v>
      </c>
      <c r="AH3047" s="89">
        <v>446</v>
      </c>
      <c r="AI3047" s="89" t="s">
        <v>1437</v>
      </c>
      <c r="AJ3047" s="89">
        <v>141</v>
      </c>
      <c r="AK3047" s="89" t="s">
        <v>1145</v>
      </c>
      <c r="AL3047" s="89">
        <v>330</v>
      </c>
      <c r="AM3047" s="89" t="s">
        <v>1437</v>
      </c>
      <c r="AN3047" s="89">
        <v>131</v>
      </c>
      <c r="AP3047" s="35" t="s">
        <v>1857</v>
      </c>
      <c r="AQ3047" s="377">
        <v>0</v>
      </c>
      <c r="AR3047" s="378">
        <v>0</v>
      </c>
      <c r="AS3047" s="377">
        <v>0</v>
      </c>
      <c r="AT3047" s="378">
        <v>0</v>
      </c>
      <c r="AU3047" s="377">
        <v>0</v>
      </c>
      <c r="AV3047" s="377">
        <v>0</v>
      </c>
      <c r="AW3047" s="377">
        <v>0</v>
      </c>
      <c r="AX3047">
        <v>0</v>
      </c>
      <c r="AY3047">
        <v>0</v>
      </c>
      <c r="BA3047" s="2" t="s">
        <v>15962</v>
      </c>
    </row>
    <row r="3048" spans="1:53" ht="15.75" hidden="1" customHeight="1" x14ac:dyDescent="0.2">
      <c r="A3048" s="46">
        <v>1691</v>
      </c>
      <c r="B3048" s="258" t="s">
        <v>12410</v>
      </c>
      <c r="C3048" t="s">
        <v>1128</v>
      </c>
      <c r="D3048" t="s">
        <v>1176</v>
      </c>
      <c r="E3048" t="s">
        <v>2504</v>
      </c>
      <c r="F3048" s="29" t="s">
        <v>2584</v>
      </c>
      <c r="G3048" s="47">
        <v>13</v>
      </c>
      <c r="H3048" t="s">
        <v>1396</v>
      </c>
      <c r="I3048">
        <v>1</v>
      </c>
      <c r="J3048" t="s">
        <v>12411</v>
      </c>
      <c r="K3048" t="s">
        <v>1178</v>
      </c>
      <c r="L3048" t="s">
        <v>12412</v>
      </c>
      <c r="M3048" t="s">
        <v>3249</v>
      </c>
      <c r="N3048" s="34">
        <v>0</v>
      </c>
      <c r="O3048" s="34" t="s">
        <v>209</v>
      </c>
      <c r="P3048" s="34">
        <v>0</v>
      </c>
      <c r="Q3048" s="34" t="s">
        <v>935</v>
      </c>
      <c r="R3048" s="34" t="s">
        <v>941</v>
      </c>
      <c r="S3048" s="48" t="s">
        <v>1123</v>
      </c>
      <c r="T3048" s="13" t="s">
        <v>122</v>
      </c>
      <c r="U3048" s="12" t="s">
        <v>122</v>
      </c>
      <c r="V3048" s="12" t="s">
        <v>122</v>
      </c>
      <c r="W3048" s="12" t="s">
        <v>122</v>
      </c>
      <c r="X3048" s="14" t="str">
        <f t="shared" si="47"/>
        <v>С</v>
      </c>
      <c r="Y3048" s="271">
        <f>Таблица1[[#This Row],[ID_intellix]]</f>
        <v>1691</v>
      </c>
      <c r="Z3048" s="269" t="s">
        <v>122</v>
      </c>
      <c r="AA3048" s="145">
        <f>IF(OR(Таблица1[[#This Row],[CARDIO_report]]&lt;&gt;0,Таблица1[[#This Row],[AI COMBO_report]]&lt;&gt;0,Таблица1[[#This Row],[OTC_report]]&lt;&gt;0),1,0)</f>
        <v>1</v>
      </c>
      <c r="AB3048" s="60" t="s">
        <v>1124</v>
      </c>
      <c r="AC3048" s="60" t="s">
        <v>1124</v>
      </c>
      <c r="AD3048" s="60" t="s">
        <v>1124</v>
      </c>
      <c r="AE3048" s="60" t="s">
        <v>1124</v>
      </c>
      <c r="AF3048" s="60"/>
      <c r="AG3048" s="89" t="s">
        <v>1145</v>
      </c>
      <c r="AH3048" s="89">
        <v>426</v>
      </c>
      <c r="AI3048" s="89" t="s">
        <v>1437</v>
      </c>
      <c r="AJ3048" s="89">
        <v>245</v>
      </c>
      <c r="AK3048" s="89" t="s">
        <v>1437</v>
      </c>
      <c r="AL3048" s="89">
        <v>124</v>
      </c>
      <c r="AM3048" s="89" t="s">
        <v>1437</v>
      </c>
      <c r="AN3048" s="89">
        <v>54</v>
      </c>
      <c r="AP3048" s="35" t="s">
        <v>1857</v>
      </c>
      <c r="AQ3048" s="377">
        <v>0</v>
      </c>
      <c r="AR3048" s="378">
        <v>0</v>
      </c>
      <c r="AS3048" s="377">
        <v>0</v>
      </c>
      <c r="AT3048" s="378">
        <v>0</v>
      </c>
      <c r="AU3048" s="377">
        <v>0</v>
      </c>
      <c r="AV3048" s="377">
        <v>0</v>
      </c>
      <c r="AW3048" s="377">
        <v>0</v>
      </c>
      <c r="AX3048">
        <v>0</v>
      </c>
      <c r="AY3048">
        <v>0</v>
      </c>
      <c r="BA3048" s="2" t="s">
        <v>15962</v>
      </c>
    </row>
    <row r="3049" spans="1:53" ht="15.75" hidden="1" customHeight="1" x14ac:dyDescent="0.2">
      <c r="A3049" s="46">
        <v>146</v>
      </c>
      <c r="B3049" s="258" t="s">
        <v>12446</v>
      </c>
      <c r="C3049" t="s">
        <v>1128</v>
      </c>
      <c r="D3049" t="s">
        <v>1536</v>
      </c>
      <c r="E3049" t="s">
        <v>2504</v>
      </c>
      <c r="F3049" s="29" t="s">
        <v>2584</v>
      </c>
      <c r="G3049" s="47">
        <v>8</v>
      </c>
      <c r="H3049" t="s">
        <v>1396</v>
      </c>
      <c r="I3049">
        <v>1</v>
      </c>
      <c r="J3049" t="s">
        <v>12447</v>
      </c>
      <c r="K3049" t="s">
        <v>1178</v>
      </c>
      <c r="L3049" t="s">
        <v>12448</v>
      </c>
      <c r="M3049" t="s">
        <v>3249</v>
      </c>
      <c r="N3049" s="34" t="s">
        <v>486</v>
      </c>
      <c r="O3049" s="34" t="s">
        <v>209</v>
      </c>
      <c r="P3049" s="34" t="s">
        <v>217</v>
      </c>
      <c r="Q3049" s="34" t="s">
        <v>935</v>
      </c>
      <c r="R3049" s="34" t="s">
        <v>941</v>
      </c>
      <c r="S3049" s="48" t="s">
        <v>1123</v>
      </c>
      <c r="T3049" s="13" t="s">
        <v>1863</v>
      </c>
      <c r="U3049" s="12" t="s">
        <v>122</v>
      </c>
      <c r="V3049" s="12" t="s">
        <v>1863</v>
      </c>
      <c r="W3049" s="12" t="s">
        <v>122</v>
      </c>
      <c r="X3049" s="14" t="str">
        <f t="shared" si="47"/>
        <v>А</v>
      </c>
      <c r="Y3049" s="271">
        <f>Таблица1[[#This Row],[ID_intellix]]</f>
        <v>146</v>
      </c>
      <c r="Z3049" s="269" t="s">
        <v>122</v>
      </c>
      <c r="AA3049" s="145">
        <f>IF(OR(Таблица1[[#This Row],[CARDIO_report]]&lt;&gt;0,Таблица1[[#This Row],[AI COMBO_report]]&lt;&gt;0,Таблица1[[#This Row],[OTC_report]]&lt;&gt;0),1,0)</f>
        <v>1</v>
      </c>
      <c r="AB3049" s="60" t="s">
        <v>1124</v>
      </c>
      <c r="AC3049" s="60" t="s">
        <v>1124</v>
      </c>
      <c r="AD3049" s="60" t="s">
        <v>1124</v>
      </c>
      <c r="AE3049" s="60" t="s">
        <v>1124</v>
      </c>
      <c r="AF3049" s="60"/>
      <c r="AG3049" s="89" t="s">
        <v>2516</v>
      </c>
      <c r="AH3049" s="89">
        <v>232</v>
      </c>
      <c r="AI3049" s="89" t="s">
        <v>2516</v>
      </c>
      <c r="AJ3049" s="89">
        <v>133</v>
      </c>
      <c r="AK3049" s="89" t="s">
        <v>1414</v>
      </c>
      <c r="AL3049" s="89">
        <v>485</v>
      </c>
      <c r="AM3049" s="89" t="s">
        <v>2516</v>
      </c>
      <c r="AN3049" s="89">
        <v>267</v>
      </c>
      <c r="AP3049" s="35" t="s">
        <v>1917</v>
      </c>
      <c r="AQ3049" s="377">
        <v>0</v>
      </c>
      <c r="AR3049" s="378">
        <v>0</v>
      </c>
      <c r="AS3049" s="377">
        <v>0</v>
      </c>
      <c r="AT3049" s="378">
        <v>0</v>
      </c>
      <c r="AU3049" s="377">
        <v>0</v>
      </c>
      <c r="AV3049" s="377">
        <v>0</v>
      </c>
      <c r="AW3049" s="377">
        <v>0</v>
      </c>
      <c r="AX3049">
        <v>0</v>
      </c>
      <c r="AY3049">
        <v>0</v>
      </c>
      <c r="BA3049" s="2" t="s">
        <v>15962</v>
      </c>
    </row>
    <row r="3050" spans="1:53" ht="15.75" hidden="1" customHeight="1" x14ac:dyDescent="0.2">
      <c r="A3050" s="46">
        <v>3253</v>
      </c>
      <c r="B3050" s="258" t="s">
        <v>12470</v>
      </c>
      <c r="C3050" t="s">
        <v>1128</v>
      </c>
      <c r="D3050" t="s">
        <v>1176</v>
      </c>
      <c r="E3050" t="s">
        <v>2504</v>
      </c>
      <c r="F3050" s="29" t="s">
        <v>2522</v>
      </c>
      <c r="G3050" s="47">
        <v>29</v>
      </c>
      <c r="H3050" t="s">
        <v>1396</v>
      </c>
      <c r="I3050">
        <v>1</v>
      </c>
      <c r="J3050" t="s">
        <v>12471</v>
      </c>
      <c r="K3050" t="s">
        <v>1178</v>
      </c>
      <c r="L3050" t="s">
        <v>12472</v>
      </c>
      <c r="M3050" t="s">
        <v>3249</v>
      </c>
      <c r="N3050" s="34">
        <v>0</v>
      </c>
      <c r="O3050" s="34" t="s">
        <v>209</v>
      </c>
      <c r="P3050" s="34" t="s">
        <v>217</v>
      </c>
      <c r="Q3050" s="34" t="s">
        <v>935</v>
      </c>
      <c r="R3050" s="34">
        <v>0</v>
      </c>
      <c r="S3050" s="48" t="s">
        <v>1123</v>
      </c>
      <c r="T3050" s="13" t="s">
        <v>1863</v>
      </c>
      <c r="U3050" s="12" t="s">
        <v>122</v>
      </c>
      <c r="V3050" s="12" t="s">
        <v>122</v>
      </c>
      <c r="W3050" s="12" t="s">
        <v>122</v>
      </c>
      <c r="X3050" s="14" t="str">
        <f t="shared" si="47"/>
        <v>В</v>
      </c>
      <c r="Y3050" s="271">
        <f>Таблица1[[#This Row],[ID_intellix]]</f>
        <v>3253</v>
      </c>
      <c r="Z3050" s="269" t="s">
        <v>122</v>
      </c>
      <c r="AA3050" s="145">
        <f>IF(OR(Таблица1[[#This Row],[CARDIO_report]]&lt;&gt;0,Таблица1[[#This Row],[AI COMBO_report]]&lt;&gt;0,Таблица1[[#This Row],[OTC_report]]&lt;&gt;0),1,0)</f>
        <v>1</v>
      </c>
      <c r="AB3050" s="60" t="s">
        <v>1124</v>
      </c>
      <c r="AC3050" s="60" t="s">
        <v>1124</v>
      </c>
      <c r="AD3050" s="60" t="s">
        <v>1124</v>
      </c>
      <c r="AE3050" s="60" t="s">
        <v>1124</v>
      </c>
      <c r="AF3050" s="60"/>
      <c r="AG3050" s="89" t="s">
        <v>1437</v>
      </c>
      <c r="AH3050" s="89">
        <v>13</v>
      </c>
      <c r="AI3050" s="89" t="s">
        <v>1437</v>
      </c>
      <c r="AJ3050" s="89">
        <v>5</v>
      </c>
      <c r="AK3050" s="89" t="s">
        <v>1145</v>
      </c>
      <c r="AL3050" s="89">
        <v>369</v>
      </c>
      <c r="AM3050" s="89" t="s">
        <v>1437</v>
      </c>
      <c r="AN3050" s="89">
        <v>152</v>
      </c>
      <c r="AP3050" s="35" t="s">
        <v>1857</v>
      </c>
      <c r="AQ3050" s="377">
        <v>0</v>
      </c>
      <c r="AR3050" s="378">
        <v>0</v>
      </c>
      <c r="AS3050" s="377">
        <v>0</v>
      </c>
      <c r="AT3050" s="378">
        <v>0</v>
      </c>
      <c r="AU3050" s="377">
        <v>0</v>
      </c>
      <c r="AV3050" s="377">
        <v>0</v>
      </c>
      <c r="AW3050" s="377">
        <v>0</v>
      </c>
      <c r="AX3050">
        <v>0</v>
      </c>
      <c r="AY3050">
        <v>0</v>
      </c>
      <c r="BA3050" s="2" t="s">
        <v>15962</v>
      </c>
    </row>
    <row r="3051" spans="1:53" ht="15.75" hidden="1" customHeight="1" x14ac:dyDescent="0.2">
      <c r="A3051" s="46">
        <v>249</v>
      </c>
      <c r="B3051" s="258" t="s">
        <v>12531</v>
      </c>
      <c r="C3051" t="s">
        <v>1128</v>
      </c>
      <c r="D3051" t="s">
        <v>3250</v>
      </c>
      <c r="E3051" t="s">
        <v>2504</v>
      </c>
      <c r="F3051" s="29" t="s">
        <v>3220</v>
      </c>
      <c r="G3051" s="47">
        <v>15</v>
      </c>
      <c r="H3051" t="s">
        <v>2835</v>
      </c>
      <c r="I3051">
        <v>1</v>
      </c>
      <c r="J3051" t="s">
        <v>12532</v>
      </c>
      <c r="K3051" t="s">
        <v>1178</v>
      </c>
      <c r="L3051" t="s">
        <v>12533</v>
      </c>
      <c r="M3051" t="s">
        <v>3249</v>
      </c>
      <c r="N3051" s="34">
        <v>0</v>
      </c>
      <c r="O3051" s="34" t="s">
        <v>209</v>
      </c>
      <c r="P3051" s="34">
        <v>0</v>
      </c>
      <c r="Q3051" s="34" t="s">
        <v>935</v>
      </c>
      <c r="R3051" s="34">
        <v>0</v>
      </c>
      <c r="S3051" s="48" t="s">
        <v>1123</v>
      </c>
      <c r="T3051" s="13" t="s">
        <v>122</v>
      </c>
      <c r="U3051" s="12" t="s">
        <v>122</v>
      </c>
      <c r="V3051" s="12" t="s">
        <v>122</v>
      </c>
      <c r="W3051" s="12" t="s">
        <v>122</v>
      </c>
      <c r="X3051" s="14" t="str">
        <f t="shared" si="47"/>
        <v>С</v>
      </c>
      <c r="Y3051" s="271">
        <f>Таблица1[[#This Row],[ID_intellix]]</f>
        <v>249</v>
      </c>
      <c r="Z3051" s="269" t="s">
        <v>122</v>
      </c>
      <c r="AA3051" s="145">
        <f>IF(OR(Таблица1[[#This Row],[CARDIO_report]]&lt;&gt;0,Таблица1[[#This Row],[AI COMBO_report]]&lt;&gt;0,Таблица1[[#This Row],[OTC_report]]&lt;&gt;0),1,0)</f>
        <v>0</v>
      </c>
      <c r="AB3051" s="60" t="s">
        <v>1124</v>
      </c>
      <c r="AC3051" s="60" t="s">
        <v>1124</v>
      </c>
      <c r="AD3051" s="60" t="s">
        <v>1124</v>
      </c>
      <c r="AE3051" s="60" t="s">
        <v>1124</v>
      </c>
      <c r="AF3051" s="60"/>
      <c r="AG3051" s="89" t="s">
        <v>1437</v>
      </c>
      <c r="AH3051" s="89">
        <v>203</v>
      </c>
      <c r="AI3051" s="89" t="s">
        <v>1145</v>
      </c>
      <c r="AJ3051" s="89">
        <v>369</v>
      </c>
      <c r="AK3051" s="89" t="s">
        <v>1437</v>
      </c>
      <c r="AL3051" s="89">
        <v>228</v>
      </c>
      <c r="AM3051" s="89" t="s">
        <v>1414</v>
      </c>
      <c r="AN3051" s="89">
        <v>432</v>
      </c>
      <c r="AP3051" s="35" t="s">
        <v>1857</v>
      </c>
      <c r="AQ3051" s="377">
        <v>0</v>
      </c>
      <c r="AR3051" s="378">
        <v>0</v>
      </c>
      <c r="AS3051" s="377">
        <v>0</v>
      </c>
      <c r="AT3051" s="378">
        <v>0</v>
      </c>
      <c r="AU3051" s="377">
        <v>0</v>
      </c>
      <c r="AV3051" s="377">
        <v>0</v>
      </c>
      <c r="AW3051" s="377">
        <v>0</v>
      </c>
      <c r="AX3051">
        <v>0</v>
      </c>
      <c r="AY3051">
        <v>0</v>
      </c>
    </row>
    <row r="3052" spans="1:53" ht="15.75" hidden="1" customHeight="1" x14ac:dyDescent="0.2">
      <c r="A3052" s="46">
        <v>426</v>
      </c>
      <c r="B3052" s="258" t="s">
        <v>12561</v>
      </c>
      <c r="C3052" t="s">
        <v>1128</v>
      </c>
      <c r="D3052" t="s">
        <v>1176</v>
      </c>
      <c r="E3052" t="s">
        <v>2504</v>
      </c>
      <c r="F3052" s="29" t="s">
        <v>3220</v>
      </c>
      <c r="G3052" s="47">
        <v>25</v>
      </c>
      <c r="H3052" t="s">
        <v>2835</v>
      </c>
      <c r="I3052">
        <v>1</v>
      </c>
      <c r="J3052" t="s">
        <v>12562</v>
      </c>
      <c r="K3052" t="s">
        <v>1178</v>
      </c>
      <c r="L3052" t="s">
        <v>12563</v>
      </c>
      <c r="M3052" t="s">
        <v>3249</v>
      </c>
      <c r="N3052" s="34">
        <v>0</v>
      </c>
      <c r="O3052" s="34" t="s">
        <v>209</v>
      </c>
      <c r="P3052" s="34" t="s">
        <v>217</v>
      </c>
      <c r="Q3052" s="34" t="s">
        <v>935</v>
      </c>
      <c r="R3052" s="34" t="s">
        <v>941</v>
      </c>
      <c r="S3052" s="48" t="s">
        <v>1123</v>
      </c>
      <c r="T3052" s="13" t="s">
        <v>1863</v>
      </c>
      <c r="U3052" s="12" t="s">
        <v>122</v>
      </c>
      <c r="V3052" s="12" t="s">
        <v>122</v>
      </c>
      <c r="W3052" s="12" t="s">
        <v>122</v>
      </c>
      <c r="X3052" s="14" t="str">
        <f t="shared" si="47"/>
        <v>В</v>
      </c>
      <c r="Y3052" s="271">
        <f>Таблица1[[#This Row],[ID_intellix]]</f>
        <v>426</v>
      </c>
      <c r="Z3052" s="269" t="s">
        <v>122</v>
      </c>
      <c r="AA3052" s="145">
        <f>IF(OR(Таблица1[[#This Row],[CARDIO_report]]&lt;&gt;0,Таблица1[[#This Row],[AI COMBO_report]]&lt;&gt;0,Таблица1[[#This Row],[OTC_report]]&lt;&gt;0),1,0)</f>
        <v>1</v>
      </c>
      <c r="AB3052" s="60" t="s">
        <v>1124</v>
      </c>
      <c r="AC3052" s="60" t="s">
        <v>1124</v>
      </c>
      <c r="AD3052" s="60" t="s">
        <v>1124</v>
      </c>
      <c r="AE3052" s="60" t="s">
        <v>1124</v>
      </c>
      <c r="AF3052" s="60"/>
      <c r="AG3052" s="89" t="s">
        <v>1437</v>
      </c>
      <c r="AH3052" s="89">
        <v>308</v>
      </c>
      <c r="AI3052" s="89" t="s">
        <v>1145</v>
      </c>
      <c r="AJ3052" s="89">
        <v>371</v>
      </c>
      <c r="AK3052" s="89" t="s">
        <v>1145</v>
      </c>
      <c r="AL3052" s="89">
        <v>338</v>
      </c>
      <c r="AM3052" s="89" t="s">
        <v>1145</v>
      </c>
      <c r="AN3052" s="89">
        <v>382</v>
      </c>
      <c r="AP3052" s="35" t="s">
        <v>1917</v>
      </c>
      <c r="AQ3052" s="377">
        <v>0</v>
      </c>
      <c r="AR3052" s="378">
        <v>0</v>
      </c>
      <c r="AS3052" s="377">
        <v>0</v>
      </c>
      <c r="AT3052" s="378">
        <v>0</v>
      </c>
      <c r="AU3052" s="377">
        <v>0</v>
      </c>
      <c r="AV3052" s="377">
        <v>0</v>
      </c>
      <c r="AW3052" s="377">
        <v>0</v>
      </c>
      <c r="AX3052">
        <v>0</v>
      </c>
      <c r="AY3052">
        <v>0</v>
      </c>
    </row>
    <row r="3053" spans="1:53" ht="15.75" hidden="1" customHeight="1" x14ac:dyDescent="0.2">
      <c r="A3053" s="46">
        <v>3544</v>
      </c>
      <c r="B3053" s="258" t="s">
        <v>12617</v>
      </c>
      <c r="C3053" t="s">
        <v>1128</v>
      </c>
      <c r="D3053" t="s">
        <v>1176</v>
      </c>
      <c r="E3053" t="s">
        <v>2504</v>
      </c>
      <c r="F3053" s="29" t="s">
        <v>12614</v>
      </c>
      <c r="G3053" s="47">
        <v>2</v>
      </c>
      <c r="H3053" t="s">
        <v>12614</v>
      </c>
      <c r="I3053">
        <v>1</v>
      </c>
      <c r="J3053" t="s">
        <v>12618</v>
      </c>
      <c r="K3053" t="s">
        <v>1178</v>
      </c>
      <c r="L3053" t="s">
        <v>12619</v>
      </c>
      <c r="M3053" t="s">
        <v>3249</v>
      </c>
      <c r="N3053" s="34">
        <v>0</v>
      </c>
      <c r="O3053" s="34" t="s">
        <v>209</v>
      </c>
      <c r="P3053" s="34">
        <v>0</v>
      </c>
      <c r="Q3053" s="34" t="s">
        <v>935</v>
      </c>
      <c r="R3053" s="34" t="s">
        <v>941</v>
      </c>
      <c r="S3053" s="48" t="s">
        <v>1123</v>
      </c>
      <c r="T3053" s="13" t="s">
        <v>1863</v>
      </c>
      <c r="U3053" s="12" t="s">
        <v>122</v>
      </c>
      <c r="V3053" s="12" t="s">
        <v>122</v>
      </c>
      <c r="W3053" s="12" t="s">
        <v>122</v>
      </c>
      <c r="X3053" s="14" t="str">
        <f t="shared" si="47"/>
        <v>В</v>
      </c>
      <c r="Y3053" s="271">
        <f>Таблица1[[#This Row],[ID_intellix]]</f>
        <v>3544</v>
      </c>
      <c r="Z3053" s="269" t="s">
        <v>122</v>
      </c>
      <c r="AA3053" s="145">
        <f>IF(OR(Таблица1[[#This Row],[CARDIO_report]]&lt;&gt;0,Таблица1[[#This Row],[AI COMBO_report]]&lt;&gt;0,Таблица1[[#This Row],[OTC_report]]&lt;&gt;0),1,0)</f>
        <v>1</v>
      </c>
      <c r="AB3053" s="60" t="s">
        <v>1124</v>
      </c>
      <c r="AC3053" s="60" t="s">
        <v>1124</v>
      </c>
      <c r="AD3053" s="60" t="s">
        <v>1124</v>
      </c>
      <c r="AE3053" s="60" t="s">
        <v>1124</v>
      </c>
      <c r="AF3053" s="60"/>
      <c r="AG3053" s="89" t="s">
        <v>1414</v>
      </c>
      <c r="AH3053" s="89">
        <v>539</v>
      </c>
      <c r="AI3053" s="89" t="s">
        <v>1414</v>
      </c>
      <c r="AJ3053" s="89">
        <v>503</v>
      </c>
      <c r="AK3053" s="89" t="s">
        <v>2516</v>
      </c>
      <c r="AL3053" s="89">
        <v>173</v>
      </c>
      <c r="AM3053" s="89" t="s">
        <v>2516</v>
      </c>
      <c r="AN3053" s="89">
        <v>140</v>
      </c>
      <c r="AP3053" s="35" t="s">
        <v>1917</v>
      </c>
      <c r="AQ3053" s="377">
        <v>0</v>
      </c>
      <c r="AR3053" s="378">
        <v>0</v>
      </c>
      <c r="AS3053" s="377">
        <v>0</v>
      </c>
      <c r="AT3053" s="378">
        <v>0</v>
      </c>
      <c r="AU3053" s="377">
        <v>0</v>
      </c>
      <c r="AV3053" s="377">
        <v>0</v>
      </c>
      <c r="AW3053" s="377">
        <v>0</v>
      </c>
      <c r="AX3053">
        <v>0</v>
      </c>
      <c r="AY3053">
        <v>0</v>
      </c>
    </row>
    <row r="3054" spans="1:53" ht="15.75" hidden="1" customHeight="1" x14ac:dyDescent="0.2">
      <c r="A3054" s="46">
        <v>3652</v>
      </c>
      <c r="B3054" s="258" t="s">
        <v>12623</v>
      </c>
      <c r="C3054" t="s">
        <v>1128</v>
      </c>
      <c r="D3054" t="s">
        <v>1533</v>
      </c>
      <c r="E3054" t="s">
        <v>2504</v>
      </c>
      <c r="F3054" s="29" t="s">
        <v>12614</v>
      </c>
      <c r="G3054" s="47">
        <v>3</v>
      </c>
      <c r="H3054" t="s">
        <v>12614</v>
      </c>
      <c r="I3054">
        <v>1</v>
      </c>
      <c r="J3054" t="s">
        <v>12624</v>
      </c>
      <c r="K3054" t="s">
        <v>1178</v>
      </c>
      <c r="L3054" t="s">
        <v>12625</v>
      </c>
      <c r="M3054" t="s">
        <v>3249</v>
      </c>
      <c r="N3054" s="34">
        <v>0</v>
      </c>
      <c r="O3054" s="34" t="s">
        <v>209</v>
      </c>
      <c r="P3054" s="34" t="s">
        <v>217</v>
      </c>
      <c r="Q3054" s="34" t="s">
        <v>935</v>
      </c>
      <c r="R3054" s="34" t="s">
        <v>941</v>
      </c>
      <c r="S3054" s="48" t="s">
        <v>1123</v>
      </c>
      <c r="T3054" s="13" t="s">
        <v>1863</v>
      </c>
      <c r="U3054" s="12" t="s">
        <v>122</v>
      </c>
      <c r="V3054" s="12" t="s">
        <v>122</v>
      </c>
      <c r="W3054" s="12" t="s">
        <v>1863</v>
      </c>
      <c r="X3054" s="14" t="str">
        <f t="shared" si="47"/>
        <v>А</v>
      </c>
      <c r="Y3054" s="271">
        <f>Таблица1[[#This Row],[ID_intellix]]</f>
        <v>3652</v>
      </c>
      <c r="Z3054" s="269" t="s">
        <v>122</v>
      </c>
      <c r="AA3054" s="145">
        <f>IF(OR(Таблица1[[#This Row],[CARDIO_report]]&lt;&gt;0,Таблица1[[#This Row],[AI COMBO_report]]&lt;&gt;0,Таблица1[[#This Row],[OTC_report]]&lt;&gt;0),1,0)</f>
        <v>1</v>
      </c>
      <c r="AB3054" s="60" t="s">
        <v>1124</v>
      </c>
      <c r="AC3054" s="60" t="s">
        <v>1124</v>
      </c>
      <c r="AD3054" s="60" t="s">
        <v>1124</v>
      </c>
      <c r="AE3054" s="60" t="s">
        <v>1124</v>
      </c>
      <c r="AF3054" s="60"/>
      <c r="AG3054" s="89" t="s">
        <v>1414</v>
      </c>
      <c r="AH3054" s="89">
        <v>511</v>
      </c>
      <c r="AI3054" s="89" t="s">
        <v>1414</v>
      </c>
      <c r="AJ3054" s="89">
        <v>513</v>
      </c>
      <c r="AK3054" s="89" t="s">
        <v>2516</v>
      </c>
      <c r="AL3054" s="89">
        <v>132</v>
      </c>
      <c r="AM3054" s="89" t="s">
        <v>2516</v>
      </c>
      <c r="AN3054" s="89">
        <v>257</v>
      </c>
      <c r="AP3054" s="35" t="s">
        <v>1857</v>
      </c>
      <c r="AQ3054" s="377">
        <v>0</v>
      </c>
      <c r="AR3054" s="378">
        <v>0</v>
      </c>
      <c r="AS3054" s="377">
        <v>0</v>
      </c>
      <c r="AT3054" s="378">
        <v>0</v>
      </c>
      <c r="AU3054" s="377">
        <v>0</v>
      </c>
      <c r="AV3054" s="377">
        <v>0</v>
      </c>
      <c r="AW3054" s="377">
        <v>0</v>
      </c>
      <c r="AX3054">
        <v>0</v>
      </c>
      <c r="AY3054">
        <v>0</v>
      </c>
    </row>
    <row r="3055" spans="1:53" ht="15.75" hidden="1" customHeight="1" x14ac:dyDescent="0.2">
      <c r="A3055" s="46">
        <v>2909</v>
      </c>
      <c r="B3055" s="258" t="s">
        <v>12629</v>
      </c>
      <c r="C3055" t="s">
        <v>1128</v>
      </c>
      <c r="D3055" t="s">
        <v>1536</v>
      </c>
      <c r="E3055" t="s">
        <v>2504</v>
      </c>
      <c r="F3055" s="29" t="s">
        <v>3220</v>
      </c>
      <c r="G3055" s="47">
        <v>27</v>
      </c>
      <c r="H3055" t="s">
        <v>2835</v>
      </c>
      <c r="I3055">
        <v>1</v>
      </c>
      <c r="J3055" t="s">
        <v>12630</v>
      </c>
      <c r="K3055" t="s">
        <v>1178</v>
      </c>
      <c r="L3055" t="s">
        <v>12631</v>
      </c>
      <c r="M3055" t="s">
        <v>3249</v>
      </c>
      <c r="N3055" s="34">
        <v>0</v>
      </c>
      <c r="O3055" s="34" t="s">
        <v>209</v>
      </c>
      <c r="P3055" s="34">
        <v>0</v>
      </c>
      <c r="Q3055" s="34" t="s">
        <v>935</v>
      </c>
      <c r="R3055" s="34">
        <v>0</v>
      </c>
      <c r="S3055" s="48" t="s">
        <v>1123</v>
      </c>
      <c r="T3055" s="13" t="s">
        <v>122</v>
      </c>
      <c r="U3055" s="12" t="s">
        <v>122</v>
      </c>
      <c r="V3055" s="12" t="s">
        <v>1863</v>
      </c>
      <c r="W3055" s="12" t="s">
        <v>122</v>
      </c>
      <c r="X3055" s="14" t="str">
        <f t="shared" si="47"/>
        <v>В</v>
      </c>
      <c r="Y3055" s="271">
        <f>Таблица1[[#This Row],[ID_intellix]]</f>
        <v>2909</v>
      </c>
      <c r="Z3055" s="269" t="s">
        <v>122</v>
      </c>
      <c r="AA3055" s="145">
        <f>IF(OR(Таблица1[[#This Row],[CARDIO_report]]&lt;&gt;0,Таблица1[[#This Row],[AI COMBO_report]]&lt;&gt;0,Таблица1[[#This Row],[OTC_report]]&lt;&gt;0),1,0)</f>
        <v>0</v>
      </c>
      <c r="AB3055" s="60" t="s">
        <v>1124</v>
      </c>
      <c r="AC3055" s="60" t="s">
        <v>1124</v>
      </c>
      <c r="AD3055" s="60" t="s">
        <v>1124</v>
      </c>
      <c r="AE3055" s="60" t="s">
        <v>1124</v>
      </c>
      <c r="AF3055" s="60"/>
      <c r="AG3055" s="89" t="s">
        <v>1437</v>
      </c>
      <c r="AH3055" s="89">
        <v>351</v>
      </c>
      <c r="AI3055" s="89" t="s">
        <v>1145</v>
      </c>
      <c r="AJ3055" s="89">
        <v>419</v>
      </c>
      <c r="AK3055" s="89" t="s">
        <v>1145</v>
      </c>
      <c r="AL3055" s="89">
        <v>341</v>
      </c>
      <c r="AM3055" s="89" t="s">
        <v>1145</v>
      </c>
      <c r="AN3055" s="89">
        <v>400</v>
      </c>
      <c r="AP3055" s="35" t="s">
        <v>1857</v>
      </c>
      <c r="AQ3055" s="377">
        <v>0</v>
      </c>
      <c r="AR3055" s="378">
        <v>0</v>
      </c>
      <c r="AS3055" s="377">
        <v>0</v>
      </c>
      <c r="AT3055" s="378">
        <v>0</v>
      </c>
      <c r="AU3055" s="377">
        <v>0</v>
      </c>
      <c r="AV3055" s="377">
        <v>0</v>
      </c>
      <c r="AW3055" s="377">
        <v>0</v>
      </c>
      <c r="AX3055">
        <v>0</v>
      </c>
      <c r="AY3055">
        <v>0</v>
      </c>
    </row>
    <row r="3056" spans="1:53" ht="15.75" hidden="1" customHeight="1" x14ac:dyDescent="0.2">
      <c r="A3056" s="46">
        <v>3653</v>
      </c>
      <c r="B3056" s="258" t="s">
        <v>12632</v>
      </c>
      <c r="C3056" t="s">
        <v>1128</v>
      </c>
      <c r="D3056" t="s">
        <v>1533</v>
      </c>
      <c r="E3056" t="s">
        <v>2504</v>
      </c>
      <c r="F3056" s="29" t="s">
        <v>3220</v>
      </c>
      <c r="G3056" s="396">
        <v>28</v>
      </c>
      <c r="H3056" t="s">
        <v>2835</v>
      </c>
      <c r="I3056">
        <v>1</v>
      </c>
      <c r="J3056" t="s">
        <v>12633</v>
      </c>
      <c r="K3056" t="s">
        <v>1178</v>
      </c>
      <c r="L3056" t="s">
        <v>12634</v>
      </c>
      <c r="M3056" t="s">
        <v>3249</v>
      </c>
      <c r="N3056" s="34">
        <v>0</v>
      </c>
      <c r="O3056" s="34" t="s">
        <v>209</v>
      </c>
      <c r="P3056" s="34">
        <v>0</v>
      </c>
      <c r="Q3056" s="34" t="s">
        <v>935</v>
      </c>
      <c r="R3056" s="34">
        <v>0</v>
      </c>
      <c r="S3056" s="48" t="s">
        <v>1123</v>
      </c>
      <c r="T3056" s="13">
        <v>0</v>
      </c>
      <c r="U3056" s="12">
        <v>0</v>
      </c>
      <c r="V3056" s="12">
        <v>0</v>
      </c>
      <c r="W3056" s="12">
        <v>0</v>
      </c>
      <c r="X3056" s="14" t="str">
        <f t="shared" si="47"/>
        <v>С</v>
      </c>
      <c r="Y3056" s="271">
        <f>Таблица1[[#This Row],[ID_intellix]]</f>
        <v>3653</v>
      </c>
      <c r="Z3056" s="269" t="s">
        <v>122</v>
      </c>
      <c r="AA3056" s="145">
        <f>IF(OR(Таблица1[[#This Row],[CARDIO_report]]&lt;&gt;0,Таблица1[[#This Row],[AI COMBO_report]]&lt;&gt;0,Таблица1[[#This Row],[OTC_report]]&lt;&gt;0),1,0)</f>
        <v>0</v>
      </c>
      <c r="AB3056" s="60" t="s">
        <v>1124</v>
      </c>
      <c r="AC3056" s="60" t="s">
        <v>1124</v>
      </c>
      <c r="AD3056" s="60" t="s">
        <v>1124</v>
      </c>
      <c r="AE3056" s="60" t="s">
        <v>1124</v>
      </c>
      <c r="AF3056" s="60"/>
      <c r="AG3056" s="89" t="s">
        <v>1437</v>
      </c>
      <c r="AH3056" s="89">
        <v>313</v>
      </c>
      <c r="AI3056" s="89" t="s">
        <v>1145</v>
      </c>
      <c r="AJ3056" s="89">
        <v>352</v>
      </c>
      <c r="AK3056" s="89" t="s">
        <v>1437</v>
      </c>
      <c r="AL3056" s="89">
        <v>97</v>
      </c>
      <c r="AM3056" s="89" t="s">
        <v>1437</v>
      </c>
      <c r="AN3056" s="89">
        <v>247</v>
      </c>
      <c r="AP3056" s="35" t="s">
        <v>1857</v>
      </c>
      <c r="AQ3056" s="377">
        <v>0</v>
      </c>
      <c r="AR3056" s="378">
        <v>0</v>
      </c>
      <c r="AS3056" s="377">
        <v>0</v>
      </c>
      <c r="AT3056" s="378">
        <v>0</v>
      </c>
      <c r="AU3056" s="377">
        <v>0</v>
      </c>
      <c r="AV3056" s="377">
        <v>0</v>
      </c>
      <c r="AW3056" s="377">
        <v>0</v>
      </c>
      <c r="AX3056">
        <v>0</v>
      </c>
      <c r="AY3056">
        <v>0</v>
      </c>
    </row>
    <row r="3057" spans="1:53" ht="15.75" hidden="1" customHeight="1" x14ac:dyDescent="0.2">
      <c r="A3057" s="46">
        <v>2850</v>
      </c>
      <c r="B3057" s="258" t="s">
        <v>12640</v>
      </c>
      <c r="C3057" t="s">
        <v>1128</v>
      </c>
      <c r="D3057" t="s">
        <v>1176</v>
      </c>
      <c r="E3057" t="s">
        <v>2504</v>
      </c>
      <c r="F3057" s="29" t="s">
        <v>2522</v>
      </c>
      <c r="G3057" s="47">
        <v>4</v>
      </c>
      <c r="H3057" t="s">
        <v>1396</v>
      </c>
      <c r="I3057">
        <v>1</v>
      </c>
      <c r="J3057" t="s">
        <v>12641</v>
      </c>
      <c r="K3057" t="s">
        <v>1178</v>
      </c>
      <c r="L3057" t="s">
        <v>12642</v>
      </c>
      <c r="M3057" t="s">
        <v>3249</v>
      </c>
      <c r="N3057" s="34" t="s">
        <v>514</v>
      </c>
      <c r="O3057" s="34" t="s">
        <v>209</v>
      </c>
      <c r="P3057" s="34" t="s">
        <v>217</v>
      </c>
      <c r="Q3057" s="34" t="s">
        <v>935</v>
      </c>
      <c r="R3057" s="34" t="s">
        <v>941</v>
      </c>
      <c r="S3057" s="48" t="s">
        <v>1123</v>
      </c>
      <c r="T3057" s="13" t="s">
        <v>1863</v>
      </c>
      <c r="U3057" s="12" t="s">
        <v>122</v>
      </c>
      <c r="V3057" s="12" t="s">
        <v>1863</v>
      </c>
      <c r="W3057" s="12" t="s">
        <v>122</v>
      </c>
      <c r="X3057" s="14" t="str">
        <f t="shared" si="47"/>
        <v>А</v>
      </c>
      <c r="Y3057" s="271">
        <f>Таблица1[[#This Row],[ID_intellix]]</f>
        <v>2850</v>
      </c>
      <c r="Z3057" s="269" t="s">
        <v>122</v>
      </c>
      <c r="AA3057" s="145">
        <f>IF(OR(Таблица1[[#This Row],[CARDIO_report]]&lt;&gt;0,Таблица1[[#This Row],[AI COMBO_report]]&lt;&gt;0,Таблица1[[#This Row],[OTC_report]]&lt;&gt;0),1,0)</f>
        <v>1</v>
      </c>
      <c r="AB3057" s="60" t="s">
        <v>1124</v>
      </c>
      <c r="AC3057" s="60" t="s">
        <v>1124</v>
      </c>
      <c r="AD3057" s="60" t="s">
        <v>1124</v>
      </c>
      <c r="AE3057" s="60" t="s">
        <v>1124</v>
      </c>
      <c r="AF3057" s="60"/>
      <c r="AG3057" s="89" t="s">
        <v>1414</v>
      </c>
      <c r="AH3057" s="89">
        <v>404</v>
      </c>
      <c r="AI3057" s="89" t="s">
        <v>1414</v>
      </c>
      <c r="AJ3057" s="89">
        <v>388</v>
      </c>
      <c r="AK3057" s="89" t="s">
        <v>1414</v>
      </c>
      <c r="AL3057" s="89">
        <v>558</v>
      </c>
      <c r="AM3057" s="89" t="s">
        <v>1414</v>
      </c>
      <c r="AN3057" s="89">
        <v>491</v>
      </c>
      <c r="AP3057" s="35" t="s">
        <v>1917</v>
      </c>
      <c r="AQ3057" s="377">
        <v>0</v>
      </c>
      <c r="AR3057" s="378">
        <v>0</v>
      </c>
      <c r="AS3057" s="377">
        <v>0</v>
      </c>
      <c r="AT3057" s="378">
        <v>0</v>
      </c>
      <c r="AU3057" s="377">
        <v>0</v>
      </c>
      <c r="AV3057" s="377">
        <v>0</v>
      </c>
      <c r="AW3057" s="377">
        <v>0</v>
      </c>
      <c r="AX3057">
        <v>0</v>
      </c>
      <c r="AY3057">
        <v>0</v>
      </c>
      <c r="BA3057" s="2" t="s">
        <v>15962</v>
      </c>
    </row>
    <row r="3058" spans="1:53" ht="15.75" hidden="1" customHeight="1" x14ac:dyDescent="0.2">
      <c r="A3058" s="46">
        <v>3467</v>
      </c>
      <c r="B3058" s="258" t="s">
        <v>12791</v>
      </c>
      <c r="C3058" t="s">
        <v>1128</v>
      </c>
      <c r="D3058" t="s">
        <v>1533</v>
      </c>
      <c r="E3058" t="s">
        <v>2504</v>
      </c>
      <c r="F3058" s="29" t="s">
        <v>3134</v>
      </c>
      <c r="G3058" s="47">
        <v>12</v>
      </c>
      <c r="H3058" t="s">
        <v>3134</v>
      </c>
      <c r="I3058">
        <v>1</v>
      </c>
      <c r="J3058" t="s">
        <v>12792</v>
      </c>
      <c r="K3058" t="s">
        <v>1178</v>
      </c>
      <c r="L3058" t="s">
        <v>12793</v>
      </c>
      <c r="M3058" t="s">
        <v>3249</v>
      </c>
      <c r="N3058" s="34" t="s">
        <v>514</v>
      </c>
      <c r="O3058" s="34" t="s">
        <v>209</v>
      </c>
      <c r="P3058" s="34" t="s">
        <v>217</v>
      </c>
      <c r="Q3058" s="34" t="s">
        <v>935</v>
      </c>
      <c r="R3058" s="34" t="s">
        <v>941</v>
      </c>
      <c r="S3058" s="48" t="s">
        <v>1123</v>
      </c>
      <c r="T3058" s="13" t="s">
        <v>122</v>
      </c>
      <c r="U3058" s="12" t="s">
        <v>1863</v>
      </c>
      <c r="V3058" s="12" t="s">
        <v>122</v>
      </c>
      <c r="W3058" s="12" t="s">
        <v>122</v>
      </c>
      <c r="X3058" s="14" t="str">
        <f t="shared" si="47"/>
        <v>В</v>
      </c>
      <c r="Y3058" s="271">
        <f>Таблица1[[#This Row],[ID_intellix]]</f>
        <v>3467</v>
      </c>
      <c r="Z3058" s="269" t="s">
        <v>122</v>
      </c>
      <c r="AA3058" s="145">
        <f>IF(OR(Таблица1[[#This Row],[CARDIO_report]]&lt;&gt;0,Таблица1[[#This Row],[AI COMBO_report]]&lt;&gt;0,Таблица1[[#This Row],[OTC_report]]&lt;&gt;0),1,0)</f>
        <v>1</v>
      </c>
      <c r="AB3058" s="60" t="s">
        <v>1124</v>
      </c>
      <c r="AC3058" s="60" t="s">
        <v>1124</v>
      </c>
      <c r="AD3058" s="60" t="s">
        <v>1124</v>
      </c>
      <c r="AE3058" s="60" t="s">
        <v>1124</v>
      </c>
      <c r="AF3058" s="60"/>
      <c r="AG3058" s="89" t="s">
        <v>1414</v>
      </c>
      <c r="AH3058" s="89">
        <v>397</v>
      </c>
      <c r="AI3058" s="89" t="s">
        <v>2516</v>
      </c>
      <c r="AJ3058" s="89">
        <v>181</v>
      </c>
      <c r="AK3058" s="89" t="s">
        <v>1414</v>
      </c>
      <c r="AL3058" s="89">
        <v>458</v>
      </c>
      <c r="AM3058" s="89" t="s">
        <v>1437</v>
      </c>
      <c r="AN3058" s="89">
        <v>185</v>
      </c>
      <c r="AP3058" s="35" t="s">
        <v>1917</v>
      </c>
      <c r="AQ3058" s="377">
        <v>0</v>
      </c>
      <c r="AR3058" s="378">
        <v>0</v>
      </c>
      <c r="AS3058" s="377">
        <v>0</v>
      </c>
      <c r="AT3058" s="378">
        <v>0</v>
      </c>
      <c r="AU3058" s="377">
        <v>0</v>
      </c>
      <c r="AV3058" s="377">
        <v>0</v>
      </c>
      <c r="AW3058" s="377">
        <v>0</v>
      </c>
      <c r="AX3058">
        <v>0</v>
      </c>
      <c r="AY3058">
        <v>0</v>
      </c>
    </row>
    <row r="3059" spans="1:53" ht="15.75" hidden="1" customHeight="1" x14ac:dyDescent="0.2">
      <c r="A3059" s="46">
        <v>627</v>
      </c>
      <c r="B3059" s="258" t="s">
        <v>12917</v>
      </c>
      <c r="C3059" t="s">
        <v>1128</v>
      </c>
      <c r="D3059" t="s">
        <v>1176</v>
      </c>
      <c r="E3059" t="s">
        <v>2504</v>
      </c>
      <c r="F3059" s="29" t="s">
        <v>12914</v>
      </c>
      <c r="G3059" s="47">
        <v>3</v>
      </c>
      <c r="H3059" t="s">
        <v>3155</v>
      </c>
      <c r="I3059">
        <v>1</v>
      </c>
      <c r="J3059" t="s">
        <v>12918</v>
      </c>
      <c r="K3059" t="s">
        <v>1178</v>
      </c>
      <c r="L3059" t="s">
        <v>12919</v>
      </c>
      <c r="M3059" t="s">
        <v>3249</v>
      </c>
      <c r="N3059" s="34">
        <v>0</v>
      </c>
      <c r="O3059" s="34" t="s">
        <v>209</v>
      </c>
      <c r="P3059" s="34">
        <v>0</v>
      </c>
      <c r="Q3059" s="34" t="s">
        <v>935</v>
      </c>
      <c r="R3059" s="34">
        <v>0</v>
      </c>
      <c r="S3059" s="48" t="s">
        <v>1123</v>
      </c>
      <c r="T3059" s="13" t="s">
        <v>122</v>
      </c>
      <c r="U3059" s="12" t="s">
        <v>1863</v>
      </c>
      <c r="V3059" s="12" t="s">
        <v>122</v>
      </c>
      <c r="W3059" s="12" t="s">
        <v>122</v>
      </c>
      <c r="X3059" s="14" t="str">
        <f t="shared" si="47"/>
        <v>В</v>
      </c>
      <c r="Y3059" s="271">
        <f>Таблица1[[#This Row],[ID_intellix]]</f>
        <v>627</v>
      </c>
      <c r="Z3059" s="269" t="s">
        <v>122</v>
      </c>
      <c r="AA3059" s="145">
        <f>IF(OR(Таблица1[[#This Row],[CARDIO_report]]&lt;&gt;0,Таблица1[[#This Row],[AI COMBO_report]]&lt;&gt;0,Таблица1[[#This Row],[OTC_report]]&lt;&gt;0),1,0)</f>
        <v>0</v>
      </c>
      <c r="AB3059" s="60" t="s">
        <v>1124</v>
      </c>
      <c r="AC3059" s="60" t="s">
        <v>1124</v>
      </c>
      <c r="AD3059" s="60" t="s">
        <v>1124</v>
      </c>
      <c r="AE3059" s="60" t="s">
        <v>1124</v>
      </c>
      <c r="AF3059" s="60"/>
      <c r="AG3059" s="89" t="s">
        <v>1145</v>
      </c>
      <c r="AH3059" s="89">
        <v>569</v>
      </c>
      <c r="AI3059" s="89" t="s">
        <v>1145</v>
      </c>
      <c r="AJ3059" s="89">
        <v>555</v>
      </c>
      <c r="AK3059" s="89" t="s">
        <v>1437</v>
      </c>
      <c r="AL3059" s="89">
        <v>25</v>
      </c>
      <c r="AM3059" s="89" t="s">
        <v>1437</v>
      </c>
      <c r="AN3059" s="89">
        <v>51</v>
      </c>
      <c r="AP3059" s="35" t="s">
        <v>1857</v>
      </c>
      <c r="AQ3059" s="377">
        <v>0</v>
      </c>
      <c r="AR3059" s="378">
        <v>0</v>
      </c>
      <c r="AS3059" s="377">
        <v>0</v>
      </c>
      <c r="AT3059" s="378">
        <v>0</v>
      </c>
      <c r="AU3059" s="377">
        <v>0</v>
      </c>
      <c r="AV3059" s="377">
        <v>0</v>
      </c>
      <c r="AW3059" s="377">
        <v>0</v>
      </c>
      <c r="AX3059">
        <v>0</v>
      </c>
      <c r="AY3059">
        <v>0</v>
      </c>
    </row>
    <row r="3060" spans="1:53" ht="15.75" hidden="1" customHeight="1" x14ac:dyDescent="0.2">
      <c r="A3060" s="46">
        <v>1999</v>
      </c>
      <c r="B3060" s="258" t="s">
        <v>13029</v>
      </c>
      <c r="C3060" t="s">
        <v>1128</v>
      </c>
      <c r="D3060" t="s">
        <v>3250</v>
      </c>
      <c r="E3060" t="s">
        <v>2504</v>
      </c>
      <c r="F3060" s="29" t="s">
        <v>3112</v>
      </c>
      <c r="G3060" s="47">
        <v>24</v>
      </c>
      <c r="H3060" t="s">
        <v>2981</v>
      </c>
      <c r="I3060">
        <v>1</v>
      </c>
      <c r="J3060" t="s">
        <v>13030</v>
      </c>
      <c r="K3060" t="s">
        <v>1178</v>
      </c>
      <c r="L3060" t="s">
        <v>13031</v>
      </c>
      <c r="M3060" t="s">
        <v>3249</v>
      </c>
      <c r="N3060" s="34">
        <v>0</v>
      </c>
      <c r="O3060" s="34" t="s">
        <v>209</v>
      </c>
      <c r="P3060" s="34">
        <v>0</v>
      </c>
      <c r="Q3060" s="34" t="s">
        <v>935</v>
      </c>
      <c r="R3060" s="34">
        <v>0</v>
      </c>
      <c r="S3060" s="48" t="s">
        <v>1123</v>
      </c>
      <c r="T3060" s="13" t="s">
        <v>122</v>
      </c>
      <c r="U3060" s="12" t="s">
        <v>122</v>
      </c>
      <c r="V3060" s="12" t="s">
        <v>1863</v>
      </c>
      <c r="W3060" s="12" t="s">
        <v>122</v>
      </c>
      <c r="X3060" s="14" t="str">
        <f t="shared" si="47"/>
        <v>В</v>
      </c>
      <c r="Y3060" s="271">
        <f>Таблица1[[#This Row],[ID_intellix]]</f>
        <v>1999</v>
      </c>
      <c r="Z3060" s="269" t="s">
        <v>122</v>
      </c>
      <c r="AA3060" s="145">
        <f>IF(OR(Таблица1[[#This Row],[CARDIO_report]]&lt;&gt;0,Таблица1[[#This Row],[AI COMBO_report]]&lt;&gt;0,Таблица1[[#This Row],[OTC_report]]&lt;&gt;0),1,0)</f>
        <v>0</v>
      </c>
      <c r="AB3060" s="60" t="s">
        <v>1124</v>
      </c>
      <c r="AC3060" s="60" t="s">
        <v>1124</v>
      </c>
      <c r="AD3060" s="60" t="s">
        <v>1124</v>
      </c>
      <c r="AE3060" s="60" t="s">
        <v>1124</v>
      </c>
      <c r="AF3060" s="60"/>
      <c r="AG3060" s="89" t="s">
        <v>1437</v>
      </c>
      <c r="AH3060" s="89">
        <v>103</v>
      </c>
      <c r="AI3060" s="89" t="s">
        <v>1437</v>
      </c>
      <c r="AJ3060" s="89">
        <v>234</v>
      </c>
      <c r="AK3060" s="89" t="s">
        <v>1437</v>
      </c>
      <c r="AL3060" s="89">
        <v>285</v>
      </c>
      <c r="AM3060" s="89" t="s">
        <v>1145</v>
      </c>
      <c r="AN3060" s="89">
        <v>416</v>
      </c>
      <c r="AP3060" s="35" t="s">
        <v>1825</v>
      </c>
      <c r="AQ3060" s="377">
        <v>0</v>
      </c>
      <c r="AR3060" s="378">
        <v>0</v>
      </c>
      <c r="AS3060" s="377">
        <v>0</v>
      </c>
      <c r="AT3060" s="378">
        <v>0</v>
      </c>
      <c r="AU3060" s="377">
        <v>0</v>
      </c>
      <c r="AV3060" s="377">
        <v>0</v>
      </c>
      <c r="AW3060" s="377">
        <v>0</v>
      </c>
      <c r="AX3060">
        <v>0</v>
      </c>
      <c r="AY3060">
        <v>0</v>
      </c>
    </row>
    <row r="3061" spans="1:53" ht="15.75" hidden="1" customHeight="1" x14ac:dyDescent="0.2">
      <c r="A3061" s="46">
        <v>7551</v>
      </c>
      <c r="B3061" s="258" t="s">
        <v>13210</v>
      </c>
      <c r="C3061" t="s">
        <v>1128</v>
      </c>
      <c r="D3061" t="s">
        <v>1176</v>
      </c>
      <c r="E3061" t="s">
        <v>2504</v>
      </c>
      <c r="F3061" s="29" t="s">
        <v>2735</v>
      </c>
      <c r="G3061" s="47">
        <v>23</v>
      </c>
      <c r="H3061" t="s">
        <v>2735</v>
      </c>
      <c r="I3061">
        <v>1</v>
      </c>
      <c r="J3061" t="s">
        <v>13211</v>
      </c>
      <c r="K3061" t="s">
        <v>1178</v>
      </c>
      <c r="L3061" t="s">
        <v>13212</v>
      </c>
      <c r="M3061" t="s">
        <v>3249</v>
      </c>
      <c r="N3061" s="34" t="s">
        <v>514</v>
      </c>
      <c r="O3061" s="34" t="s">
        <v>209</v>
      </c>
      <c r="P3061" s="34" t="s">
        <v>217</v>
      </c>
      <c r="Q3061" s="34" t="s">
        <v>935</v>
      </c>
      <c r="R3061" s="34" t="s">
        <v>941</v>
      </c>
      <c r="S3061" s="48" t="s">
        <v>1123</v>
      </c>
      <c r="T3061" s="13" t="s">
        <v>1863</v>
      </c>
      <c r="U3061" s="12" t="s">
        <v>122</v>
      </c>
      <c r="V3061" s="12" t="s">
        <v>122</v>
      </c>
      <c r="W3061" s="12" t="s">
        <v>1863</v>
      </c>
      <c r="X3061" s="14" t="str">
        <f t="shared" si="47"/>
        <v>А</v>
      </c>
      <c r="Y3061" s="271">
        <f>Таблица1[[#This Row],[ID_intellix]]</f>
        <v>7551</v>
      </c>
      <c r="Z3061" s="269" t="s">
        <v>122</v>
      </c>
      <c r="AA3061" s="145">
        <f>IF(OR(Таблица1[[#This Row],[CARDIO_report]]&lt;&gt;0,Таблица1[[#This Row],[AI COMBO_report]]&lt;&gt;0,Таблица1[[#This Row],[OTC_report]]&lt;&gt;0),1,0)</f>
        <v>1</v>
      </c>
      <c r="AB3061" s="60" t="s">
        <v>1124</v>
      </c>
      <c r="AC3061" s="60" t="s">
        <v>1124</v>
      </c>
      <c r="AD3061" s="60" t="s">
        <v>1124</v>
      </c>
      <c r="AE3061" s="60" t="s">
        <v>1124</v>
      </c>
      <c r="AF3061" s="60"/>
      <c r="AG3061" s="89" t="s">
        <v>2516</v>
      </c>
      <c r="AH3061" s="89">
        <v>322</v>
      </c>
      <c r="AI3061" s="89" t="s">
        <v>2516</v>
      </c>
      <c r="AJ3061" s="89">
        <v>144</v>
      </c>
      <c r="AK3061" s="89" t="s">
        <v>1414</v>
      </c>
      <c r="AL3061" s="89">
        <v>481</v>
      </c>
      <c r="AM3061" s="89" t="s">
        <v>2516</v>
      </c>
      <c r="AN3061" s="89">
        <v>188</v>
      </c>
      <c r="AP3061" s="35" t="s">
        <v>1917</v>
      </c>
      <c r="AQ3061" s="377">
        <v>0</v>
      </c>
      <c r="AR3061" s="378">
        <v>0</v>
      </c>
      <c r="AS3061" s="377">
        <v>0</v>
      </c>
      <c r="AT3061" s="378">
        <v>0</v>
      </c>
      <c r="AU3061" s="377">
        <v>0</v>
      </c>
      <c r="AV3061" s="377">
        <v>0</v>
      </c>
      <c r="AW3061" s="377">
        <v>0</v>
      </c>
      <c r="AX3061">
        <v>0</v>
      </c>
      <c r="AY3061">
        <v>0</v>
      </c>
    </row>
    <row r="3062" spans="1:53" ht="15.75" hidden="1" customHeight="1" x14ac:dyDescent="0.2">
      <c r="A3062" s="46">
        <v>804</v>
      </c>
      <c r="B3062" s="258" t="s">
        <v>13347</v>
      </c>
      <c r="C3062" t="s">
        <v>1128</v>
      </c>
      <c r="D3062" t="s">
        <v>1176</v>
      </c>
      <c r="E3062" t="s">
        <v>2504</v>
      </c>
      <c r="F3062" s="29" t="s">
        <v>3120</v>
      </c>
      <c r="G3062" s="47">
        <v>3</v>
      </c>
      <c r="H3062" t="s">
        <v>3120</v>
      </c>
      <c r="I3062">
        <v>1</v>
      </c>
      <c r="J3062" t="s">
        <v>13348</v>
      </c>
      <c r="K3062" t="s">
        <v>1178</v>
      </c>
      <c r="L3062" t="s">
        <v>13349</v>
      </c>
      <c r="M3062" t="s">
        <v>3249</v>
      </c>
      <c r="N3062" s="34" t="s">
        <v>486</v>
      </c>
      <c r="O3062" s="34" t="s">
        <v>209</v>
      </c>
      <c r="P3062" s="34">
        <v>0</v>
      </c>
      <c r="Q3062" s="34" t="s">
        <v>935</v>
      </c>
      <c r="R3062" s="34">
        <v>0</v>
      </c>
      <c r="S3062" s="48" t="s">
        <v>1123</v>
      </c>
      <c r="T3062" s="13" t="s">
        <v>122</v>
      </c>
      <c r="U3062" s="12" t="s">
        <v>1863</v>
      </c>
      <c r="V3062" s="12" t="s">
        <v>122</v>
      </c>
      <c r="W3062" s="12" t="s">
        <v>122</v>
      </c>
      <c r="X3062" s="14" t="str">
        <f t="shared" si="47"/>
        <v>В</v>
      </c>
      <c r="Y3062" s="271">
        <f>Таблица1[[#This Row],[ID_intellix]]</f>
        <v>804</v>
      </c>
      <c r="Z3062" s="269" t="s">
        <v>122</v>
      </c>
      <c r="AA3062" s="145">
        <f>IF(OR(Таблица1[[#This Row],[CARDIO_report]]&lt;&gt;0,Таблица1[[#This Row],[AI COMBO_report]]&lt;&gt;0,Таблица1[[#This Row],[OTC_report]]&lt;&gt;0),1,0)</f>
        <v>1</v>
      </c>
      <c r="AB3062" s="60" t="s">
        <v>1124</v>
      </c>
      <c r="AC3062" s="60" t="s">
        <v>1124</v>
      </c>
      <c r="AD3062" s="60" t="s">
        <v>1124</v>
      </c>
      <c r="AE3062" s="60" t="s">
        <v>1124</v>
      </c>
      <c r="AF3062" s="60"/>
      <c r="AG3062" s="60" t="s">
        <v>1124</v>
      </c>
      <c r="AH3062" s="60" t="s">
        <v>1124</v>
      </c>
      <c r="AI3062" s="60" t="s">
        <v>1124</v>
      </c>
      <c r="AJ3062" s="60" t="s">
        <v>1124</v>
      </c>
      <c r="AK3062" s="60" t="s">
        <v>1124</v>
      </c>
      <c r="AL3062" s="60" t="s">
        <v>1124</v>
      </c>
      <c r="AM3062" s="60" t="s">
        <v>1124</v>
      </c>
      <c r="AN3062" s="60" t="s">
        <v>1124</v>
      </c>
      <c r="AO3062" s="60"/>
      <c r="AP3062" s="35" t="s">
        <v>1857</v>
      </c>
      <c r="AQ3062" s="377">
        <v>0</v>
      </c>
      <c r="AR3062" s="378">
        <v>0</v>
      </c>
      <c r="AS3062" s="377">
        <v>0</v>
      </c>
      <c r="AT3062" s="378">
        <v>0</v>
      </c>
      <c r="AU3062" s="377">
        <v>0</v>
      </c>
      <c r="AV3062" s="377">
        <v>0</v>
      </c>
      <c r="AW3062" s="377">
        <v>0</v>
      </c>
      <c r="AX3062">
        <v>0</v>
      </c>
      <c r="AY3062">
        <v>0</v>
      </c>
    </row>
    <row r="3063" spans="1:53" ht="15.75" hidden="1" customHeight="1" x14ac:dyDescent="0.2">
      <c r="A3063" s="46">
        <v>7591</v>
      </c>
      <c r="B3063" s="258" t="s">
        <v>13353</v>
      </c>
      <c r="C3063" t="s">
        <v>1128</v>
      </c>
      <c r="D3063" t="s">
        <v>1176</v>
      </c>
      <c r="E3063" t="s">
        <v>2504</v>
      </c>
      <c r="F3063" s="29" t="s">
        <v>3120</v>
      </c>
      <c r="G3063" s="53">
        <v>33</v>
      </c>
      <c r="H3063" t="s">
        <v>3120</v>
      </c>
      <c r="I3063">
        <v>1</v>
      </c>
      <c r="J3063" t="s">
        <v>13354</v>
      </c>
      <c r="K3063" t="s">
        <v>1178</v>
      </c>
      <c r="L3063" t="s">
        <v>13355</v>
      </c>
      <c r="M3063" t="s">
        <v>3249</v>
      </c>
      <c r="N3063" s="34" t="s">
        <v>397</v>
      </c>
      <c r="O3063" s="34" t="s">
        <v>209</v>
      </c>
      <c r="P3063" s="34">
        <v>0</v>
      </c>
      <c r="Q3063" s="34" t="s">
        <v>935</v>
      </c>
      <c r="R3063" s="34">
        <v>0</v>
      </c>
      <c r="S3063" s="48" t="s">
        <v>1123</v>
      </c>
      <c r="T3063" s="13" t="s">
        <v>122</v>
      </c>
      <c r="U3063" s="12" t="s">
        <v>122</v>
      </c>
      <c r="V3063" s="12" t="s">
        <v>122</v>
      </c>
      <c r="W3063" s="12" t="s">
        <v>122</v>
      </c>
      <c r="X3063" s="14" t="str">
        <f t="shared" si="47"/>
        <v>С</v>
      </c>
      <c r="Y3063" s="271">
        <f>Таблица1[[#This Row],[ID_intellix]]</f>
        <v>7591</v>
      </c>
      <c r="Z3063" s="269" t="s">
        <v>122</v>
      </c>
      <c r="AA3063" s="145">
        <f>IF(OR(Таблица1[[#This Row],[CARDIO_report]]&lt;&gt;0,Таблица1[[#This Row],[AI COMBO_report]]&lt;&gt;0,Таблица1[[#This Row],[OTC_report]]&lt;&gt;0),1,0)</f>
        <v>1</v>
      </c>
      <c r="AB3063" s="60" t="s">
        <v>1124</v>
      </c>
      <c r="AC3063" s="60" t="s">
        <v>1124</v>
      </c>
      <c r="AD3063" s="60" t="s">
        <v>1124</v>
      </c>
      <c r="AE3063" s="60" t="s">
        <v>1124</v>
      </c>
      <c r="AF3063" s="60"/>
      <c r="AG3063" s="89" t="s">
        <v>1145</v>
      </c>
      <c r="AH3063" s="89">
        <v>417</v>
      </c>
      <c r="AI3063" s="89" t="s">
        <v>1145</v>
      </c>
      <c r="AJ3063" s="89">
        <v>311</v>
      </c>
      <c r="AK3063" s="89" t="s">
        <v>1437</v>
      </c>
      <c r="AL3063" s="89">
        <v>172</v>
      </c>
      <c r="AM3063" s="89" t="s">
        <v>1437</v>
      </c>
      <c r="AN3063" s="89">
        <v>189</v>
      </c>
      <c r="AP3063" s="35" t="s">
        <v>1825</v>
      </c>
      <c r="AQ3063" s="377">
        <v>0</v>
      </c>
      <c r="AR3063" s="378">
        <v>0</v>
      </c>
      <c r="AS3063" s="377">
        <v>0</v>
      </c>
      <c r="AT3063" s="378">
        <v>0</v>
      </c>
      <c r="AU3063" s="377">
        <v>0</v>
      </c>
      <c r="AV3063" s="377">
        <v>0</v>
      </c>
      <c r="AW3063" s="377">
        <v>0</v>
      </c>
      <c r="AX3063">
        <v>0</v>
      </c>
      <c r="AY3063">
        <v>0</v>
      </c>
    </row>
    <row r="3064" spans="1:53" ht="15.75" hidden="1" customHeight="1" x14ac:dyDescent="0.2">
      <c r="A3064" s="46">
        <v>7666</v>
      </c>
      <c r="B3064" s="258" t="s">
        <v>13393</v>
      </c>
      <c r="C3064" t="s">
        <v>1128</v>
      </c>
      <c r="D3064" t="s">
        <v>1547</v>
      </c>
      <c r="E3064" t="s">
        <v>2504</v>
      </c>
      <c r="F3064" s="29" t="s">
        <v>11811</v>
      </c>
      <c r="G3064" s="53">
        <v>1</v>
      </c>
      <c r="H3064" t="s">
        <v>11811</v>
      </c>
      <c r="I3064">
        <v>1</v>
      </c>
      <c r="J3064" t="s">
        <v>13394</v>
      </c>
      <c r="K3064" t="s">
        <v>1178</v>
      </c>
      <c r="L3064" t="s">
        <v>13395</v>
      </c>
      <c r="M3064" t="s">
        <v>3249</v>
      </c>
      <c r="N3064" s="34">
        <v>0</v>
      </c>
      <c r="O3064" s="34" t="s">
        <v>209</v>
      </c>
      <c r="P3064" s="34" t="s">
        <v>217</v>
      </c>
      <c r="Q3064" s="34" t="s">
        <v>935</v>
      </c>
      <c r="R3064" s="34" t="s">
        <v>941</v>
      </c>
      <c r="S3064" s="48" t="s">
        <v>1123</v>
      </c>
      <c r="T3064" s="13" t="s">
        <v>1863</v>
      </c>
      <c r="U3064" s="12" t="s">
        <v>122</v>
      </c>
      <c r="V3064" s="12" t="s">
        <v>122</v>
      </c>
      <c r="W3064" s="12" t="s">
        <v>122</v>
      </c>
      <c r="X3064" s="14" t="str">
        <f t="shared" si="47"/>
        <v>В</v>
      </c>
      <c r="Y3064" s="271">
        <f>Таблица1[[#This Row],[ID_intellix]]</f>
        <v>7666</v>
      </c>
      <c r="Z3064" s="269" t="s">
        <v>122</v>
      </c>
      <c r="AA3064" s="145">
        <f>IF(OR(Таблица1[[#This Row],[CARDIO_report]]&lt;&gt;0,Таблица1[[#This Row],[AI COMBO_report]]&lt;&gt;0,Таблица1[[#This Row],[OTC_report]]&lt;&gt;0),1,0)</f>
        <v>1</v>
      </c>
      <c r="AB3064" s="60" t="s">
        <v>1124</v>
      </c>
      <c r="AC3064" s="60" t="s">
        <v>1124</v>
      </c>
      <c r="AD3064" s="60" t="s">
        <v>1124</v>
      </c>
      <c r="AE3064" s="60" t="s">
        <v>1124</v>
      </c>
      <c r="AF3064" s="60"/>
      <c r="AG3064" s="89" t="s">
        <v>1414</v>
      </c>
      <c r="AH3064" s="89">
        <v>515</v>
      </c>
      <c r="AI3064" s="89" t="s">
        <v>1414</v>
      </c>
      <c r="AJ3064" s="89">
        <v>512</v>
      </c>
      <c r="AK3064" s="89" t="s">
        <v>2516</v>
      </c>
      <c r="AL3064" s="89">
        <v>231</v>
      </c>
      <c r="AM3064" s="89" t="s">
        <v>1414</v>
      </c>
      <c r="AN3064" s="89">
        <v>289</v>
      </c>
      <c r="AP3064" s="35" t="s">
        <v>1857</v>
      </c>
      <c r="AQ3064" s="377">
        <v>0</v>
      </c>
      <c r="AR3064" s="378">
        <v>0</v>
      </c>
      <c r="AS3064" s="377">
        <v>0</v>
      </c>
      <c r="AT3064" s="378">
        <v>0</v>
      </c>
      <c r="AU3064" s="377">
        <v>0</v>
      </c>
      <c r="AV3064" s="377">
        <v>0</v>
      </c>
      <c r="AW3064" s="377">
        <v>0</v>
      </c>
      <c r="AX3064">
        <v>0</v>
      </c>
      <c r="AY3064">
        <v>0</v>
      </c>
    </row>
    <row r="3065" spans="1:53" ht="15.75" hidden="1" customHeight="1" x14ac:dyDescent="0.2">
      <c r="A3065" s="46">
        <v>7840</v>
      </c>
      <c r="B3065" s="258" t="s">
        <v>13640</v>
      </c>
      <c r="C3065" t="s">
        <v>1128</v>
      </c>
      <c r="D3065" t="s">
        <v>1533</v>
      </c>
      <c r="E3065" t="s">
        <v>2504</v>
      </c>
      <c r="F3065" s="29" t="s">
        <v>6392</v>
      </c>
      <c r="G3065" s="53">
        <v>13</v>
      </c>
      <c r="H3065" t="s">
        <v>2513</v>
      </c>
      <c r="I3065">
        <v>1</v>
      </c>
      <c r="J3065" t="s">
        <v>13641</v>
      </c>
      <c r="K3065" t="s">
        <v>1178</v>
      </c>
      <c r="L3065" t="s">
        <v>13642</v>
      </c>
      <c r="M3065" t="s">
        <v>3249</v>
      </c>
      <c r="N3065" s="34" t="s">
        <v>397</v>
      </c>
      <c r="O3065" s="34" t="s">
        <v>209</v>
      </c>
      <c r="P3065" s="34">
        <v>0</v>
      </c>
      <c r="Q3065" s="34" t="s">
        <v>935</v>
      </c>
      <c r="R3065" s="34" t="s">
        <v>941</v>
      </c>
      <c r="S3065" s="48" t="s">
        <v>1123</v>
      </c>
      <c r="T3065" s="13" t="s">
        <v>122</v>
      </c>
      <c r="U3065" s="12" t="s">
        <v>122</v>
      </c>
      <c r="V3065" s="12" t="s">
        <v>1863</v>
      </c>
      <c r="W3065" s="12" t="s">
        <v>122</v>
      </c>
      <c r="X3065" s="14" t="str">
        <f t="shared" si="47"/>
        <v>В</v>
      </c>
      <c r="Y3065" s="271">
        <f>Таблица1[[#This Row],[ID_intellix]]</f>
        <v>7840</v>
      </c>
      <c r="Z3065" s="269" t="s">
        <v>122</v>
      </c>
      <c r="AA3065" s="145">
        <f>IF(OR(Таблица1[[#This Row],[CARDIO_report]]&lt;&gt;0,Таблица1[[#This Row],[AI COMBO_report]]&lt;&gt;0,Таблица1[[#This Row],[OTC_report]]&lt;&gt;0),1,0)</f>
        <v>1</v>
      </c>
      <c r="AB3065" s="60" t="s">
        <v>1124</v>
      </c>
      <c r="AC3065" s="60" t="s">
        <v>1124</v>
      </c>
      <c r="AD3065" s="60" t="s">
        <v>1124</v>
      </c>
      <c r="AE3065" s="60" t="s">
        <v>1124</v>
      </c>
      <c r="AF3065" s="60"/>
      <c r="AG3065" s="89" t="s">
        <v>1437</v>
      </c>
      <c r="AH3065" s="89">
        <v>264</v>
      </c>
      <c r="AI3065" s="89" t="s">
        <v>1145</v>
      </c>
      <c r="AJ3065" s="89">
        <v>288</v>
      </c>
      <c r="AK3065" s="89" t="s">
        <v>1437</v>
      </c>
      <c r="AL3065" s="89">
        <v>107</v>
      </c>
      <c r="AM3065" s="89" t="s">
        <v>1437</v>
      </c>
      <c r="AN3065" s="89">
        <v>133</v>
      </c>
      <c r="AP3065" s="35" t="s">
        <v>1857</v>
      </c>
      <c r="AQ3065" s="377">
        <v>0</v>
      </c>
      <c r="AR3065" s="378">
        <v>0</v>
      </c>
      <c r="AS3065" s="377">
        <v>0</v>
      </c>
      <c r="AT3065" s="378">
        <v>0</v>
      </c>
      <c r="AU3065" s="377">
        <v>0</v>
      </c>
      <c r="AV3065" s="377">
        <v>0</v>
      </c>
      <c r="AW3065" s="377">
        <v>0</v>
      </c>
      <c r="AX3065">
        <v>0</v>
      </c>
      <c r="AY3065">
        <v>0</v>
      </c>
    </row>
    <row r="3066" spans="1:53" ht="15.75" hidden="1" customHeight="1" x14ac:dyDescent="0.2">
      <c r="A3066" s="46">
        <v>7890</v>
      </c>
      <c r="B3066" s="258" t="s">
        <v>13822</v>
      </c>
      <c r="C3066" t="s">
        <v>1128</v>
      </c>
      <c r="D3066" t="s">
        <v>1536</v>
      </c>
      <c r="E3066" t="s">
        <v>2504</v>
      </c>
      <c r="F3066" t="s">
        <v>3134</v>
      </c>
      <c r="G3066" s="47">
        <v>17</v>
      </c>
      <c r="H3066" t="s">
        <v>3134</v>
      </c>
      <c r="I3066">
        <v>1</v>
      </c>
      <c r="J3066" t="s">
        <v>13823</v>
      </c>
      <c r="K3066" t="s">
        <v>1178</v>
      </c>
      <c r="L3066" t="s">
        <v>13824</v>
      </c>
      <c r="M3066" t="s">
        <v>3249</v>
      </c>
      <c r="N3066" s="34" t="s">
        <v>569</v>
      </c>
      <c r="O3066" s="34" t="s">
        <v>209</v>
      </c>
      <c r="P3066" s="34">
        <v>0</v>
      </c>
      <c r="Q3066" s="34" t="s">
        <v>935</v>
      </c>
      <c r="R3066" s="34">
        <v>0</v>
      </c>
      <c r="S3066" s="48" t="s">
        <v>1123</v>
      </c>
      <c r="T3066" s="13" t="s">
        <v>1863</v>
      </c>
      <c r="U3066" s="12" t="s">
        <v>122</v>
      </c>
      <c r="V3066" s="12" t="s">
        <v>122</v>
      </c>
      <c r="W3066" s="12" t="s">
        <v>122</v>
      </c>
      <c r="X3066" s="14" t="str">
        <f t="shared" si="47"/>
        <v>В</v>
      </c>
      <c r="Y3066" s="271">
        <f>Таблица1[[#This Row],[ID_intellix]]</f>
        <v>7890</v>
      </c>
      <c r="Z3066" s="269" t="s">
        <v>122</v>
      </c>
      <c r="AA3066" s="145">
        <f>IF(OR(Таблица1[[#This Row],[CARDIO_report]]&lt;&gt;0,Таблица1[[#This Row],[AI COMBO_report]]&lt;&gt;0,Таблица1[[#This Row],[OTC_report]]&lt;&gt;0),1,0)</f>
        <v>1</v>
      </c>
      <c r="AB3066" s="60" t="s">
        <v>1124</v>
      </c>
      <c r="AC3066" s="60" t="s">
        <v>1124</v>
      </c>
      <c r="AD3066" s="60" t="s">
        <v>1124</v>
      </c>
      <c r="AE3066" s="60" t="s">
        <v>1124</v>
      </c>
      <c r="AF3066" s="60"/>
      <c r="AG3066" s="89" t="s">
        <v>1414</v>
      </c>
      <c r="AH3066" s="89">
        <v>409</v>
      </c>
      <c r="AI3066" s="89" t="s">
        <v>1437</v>
      </c>
      <c r="AJ3066" s="89">
        <v>178</v>
      </c>
      <c r="AK3066" s="89" t="s">
        <v>1414</v>
      </c>
      <c r="AL3066" s="89">
        <v>455</v>
      </c>
      <c r="AM3066" s="89" t="s">
        <v>1437</v>
      </c>
      <c r="AN3066" s="89">
        <v>181</v>
      </c>
      <c r="AP3066" s="35" t="s">
        <v>1917</v>
      </c>
      <c r="AQ3066" s="377">
        <v>0</v>
      </c>
      <c r="AR3066" s="378">
        <v>0</v>
      </c>
      <c r="AS3066" s="377">
        <v>0</v>
      </c>
      <c r="AT3066" s="378">
        <v>0</v>
      </c>
      <c r="AU3066" s="377">
        <v>0</v>
      </c>
      <c r="AV3066" s="377">
        <v>0</v>
      </c>
      <c r="AW3066" s="377">
        <v>0</v>
      </c>
      <c r="AX3066">
        <v>0</v>
      </c>
      <c r="AY3066">
        <v>0</v>
      </c>
    </row>
    <row r="3067" spans="1:53" ht="15.75" hidden="1" customHeight="1" x14ac:dyDescent="0.2">
      <c r="A3067" s="46">
        <v>7915</v>
      </c>
      <c r="B3067" s="258" t="s">
        <v>13988</v>
      </c>
      <c r="C3067" t="s">
        <v>1128</v>
      </c>
      <c r="D3067" t="s">
        <v>1176</v>
      </c>
      <c r="E3067" t="s">
        <v>2504</v>
      </c>
      <c r="F3067" s="29" t="s">
        <v>2610</v>
      </c>
      <c r="G3067" s="53" t="s">
        <v>3018</v>
      </c>
      <c r="H3067" t="s">
        <v>2610</v>
      </c>
      <c r="I3067">
        <v>1</v>
      </c>
      <c r="J3067" t="s">
        <v>13989</v>
      </c>
      <c r="K3067" t="s">
        <v>1178</v>
      </c>
      <c r="L3067" t="s">
        <v>13990</v>
      </c>
      <c r="M3067" t="s">
        <v>3249</v>
      </c>
      <c r="N3067" s="34">
        <v>0</v>
      </c>
      <c r="O3067" s="34" t="s">
        <v>209</v>
      </c>
      <c r="P3067" s="34">
        <v>0</v>
      </c>
      <c r="Q3067" s="34" t="s">
        <v>935</v>
      </c>
      <c r="R3067" s="34">
        <v>0</v>
      </c>
      <c r="S3067" s="48" t="s">
        <v>1123</v>
      </c>
      <c r="T3067" s="13" t="s">
        <v>122</v>
      </c>
      <c r="U3067" s="12" t="s">
        <v>122</v>
      </c>
      <c r="V3067" s="12" t="s">
        <v>122</v>
      </c>
      <c r="W3067" s="12" t="s">
        <v>122</v>
      </c>
      <c r="X3067" s="14" t="str">
        <f t="shared" si="47"/>
        <v>С</v>
      </c>
      <c r="Y3067" s="271">
        <f>Таблица1[[#This Row],[ID_intellix]]</f>
        <v>7915</v>
      </c>
      <c r="Z3067" s="269" t="s">
        <v>122</v>
      </c>
      <c r="AA3067" s="145">
        <f>IF(OR(Таблица1[[#This Row],[CARDIO_report]]&lt;&gt;0,Таблица1[[#This Row],[AI COMBO_report]]&lt;&gt;0,Таблица1[[#This Row],[OTC_report]]&lt;&gt;0),1,0)</f>
        <v>0</v>
      </c>
      <c r="AB3067" s="60" t="s">
        <v>1124</v>
      </c>
      <c r="AC3067" s="60" t="s">
        <v>1124</v>
      </c>
      <c r="AD3067" s="60" t="s">
        <v>1124</v>
      </c>
      <c r="AE3067" s="60" t="s">
        <v>1124</v>
      </c>
      <c r="AF3067" s="60"/>
      <c r="AG3067" s="89" t="s">
        <v>1437</v>
      </c>
      <c r="AH3067" s="89">
        <v>309</v>
      </c>
      <c r="AI3067" s="89" t="s">
        <v>1437</v>
      </c>
      <c r="AJ3067" s="89">
        <v>173</v>
      </c>
      <c r="AK3067" s="89" t="s">
        <v>1437</v>
      </c>
      <c r="AL3067" s="89">
        <v>212</v>
      </c>
      <c r="AM3067" s="89" t="s">
        <v>1437</v>
      </c>
      <c r="AN3067" s="89">
        <v>148</v>
      </c>
      <c r="AP3067" s="35" t="s">
        <v>1825</v>
      </c>
      <c r="AQ3067" s="377">
        <v>0</v>
      </c>
      <c r="AR3067" s="378">
        <v>0</v>
      </c>
      <c r="AS3067" s="377">
        <v>0</v>
      </c>
      <c r="AT3067" s="378">
        <v>0</v>
      </c>
      <c r="AU3067" s="377">
        <v>0</v>
      </c>
      <c r="AV3067" s="377">
        <v>0</v>
      </c>
      <c r="AW3067" s="377">
        <v>0</v>
      </c>
      <c r="AX3067">
        <v>0</v>
      </c>
      <c r="AY3067">
        <v>0</v>
      </c>
    </row>
    <row r="3068" spans="1:53" ht="15.75" hidden="1" customHeight="1" x14ac:dyDescent="0.2">
      <c r="A3068" s="46">
        <v>7883</v>
      </c>
      <c r="B3068" s="258" t="s">
        <v>14015</v>
      </c>
      <c r="C3068" t="s">
        <v>1128</v>
      </c>
      <c r="D3068" t="s">
        <v>1533</v>
      </c>
      <c r="E3068" t="s">
        <v>2504</v>
      </c>
      <c r="F3068" s="29" t="s">
        <v>9526</v>
      </c>
      <c r="G3068" s="47">
        <v>15</v>
      </c>
      <c r="H3068" t="s">
        <v>9527</v>
      </c>
      <c r="I3068">
        <v>1</v>
      </c>
      <c r="J3068" t="s">
        <v>14016</v>
      </c>
      <c r="K3068" t="s">
        <v>1178</v>
      </c>
      <c r="L3068" t="s">
        <v>14017</v>
      </c>
      <c r="M3068" t="s">
        <v>3249</v>
      </c>
      <c r="N3068" s="34">
        <v>0</v>
      </c>
      <c r="O3068" s="34" t="s">
        <v>209</v>
      </c>
      <c r="P3068" s="34">
        <v>0</v>
      </c>
      <c r="Q3068" s="34" t="s">
        <v>935</v>
      </c>
      <c r="R3068" s="34">
        <v>0</v>
      </c>
      <c r="S3068" s="48" t="s">
        <v>1123</v>
      </c>
      <c r="T3068" s="13" t="s">
        <v>122</v>
      </c>
      <c r="U3068" s="12" t="s">
        <v>122</v>
      </c>
      <c r="V3068" s="12" t="s">
        <v>1863</v>
      </c>
      <c r="W3068" s="12" t="s">
        <v>122</v>
      </c>
      <c r="X3068" s="14" t="str">
        <f t="shared" si="47"/>
        <v>В</v>
      </c>
      <c r="Y3068" s="271">
        <f>Таблица1[[#This Row],[ID_intellix]]</f>
        <v>7883</v>
      </c>
      <c r="Z3068" s="269" t="s">
        <v>122</v>
      </c>
      <c r="AA3068" s="145">
        <f>IF(OR(Таблица1[[#This Row],[CARDIO_report]]&lt;&gt;0,Таблица1[[#This Row],[AI COMBO_report]]&lt;&gt;0,Таблица1[[#This Row],[OTC_report]]&lt;&gt;0),1,0)</f>
        <v>0</v>
      </c>
      <c r="AB3068" s="60" t="s">
        <v>1124</v>
      </c>
      <c r="AC3068" s="60" t="s">
        <v>1124</v>
      </c>
      <c r="AD3068" s="60" t="s">
        <v>1124</v>
      </c>
      <c r="AE3068" s="60" t="s">
        <v>1124</v>
      </c>
      <c r="AF3068" s="60"/>
      <c r="AG3068" s="89" t="s">
        <v>1437</v>
      </c>
      <c r="AH3068" s="89">
        <v>194</v>
      </c>
      <c r="AI3068" s="89" t="s">
        <v>1414</v>
      </c>
      <c r="AJ3068" s="89">
        <v>285</v>
      </c>
      <c r="AK3068" s="89" t="s">
        <v>2516</v>
      </c>
      <c r="AL3068" s="89">
        <v>300</v>
      </c>
      <c r="AM3068" s="89" t="s">
        <v>1414</v>
      </c>
      <c r="AN3068" s="89">
        <v>280</v>
      </c>
      <c r="AP3068" s="35" t="s">
        <v>1917</v>
      </c>
      <c r="AQ3068" s="377">
        <v>0</v>
      </c>
      <c r="AR3068" s="378">
        <v>0</v>
      </c>
      <c r="AS3068" s="377">
        <v>0</v>
      </c>
      <c r="AT3068" s="378">
        <v>0</v>
      </c>
      <c r="AU3068" s="377">
        <v>0</v>
      </c>
      <c r="AV3068" s="377">
        <v>0</v>
      </c>
      <c r="AW3068" s="377">
        <v>0</v>
      </c>
      <c r="AX3068">
        <v>0</v>
      </c>
      <c r="AY3068">
        <v>0</v>
      </c>
    </row>
    <row r="3069" spans="1:53" ht="15.75" hidden="1" customHeight="1" x14ac:dyDescent="0.2">
      <c r="A3069" s="46">
        <v>8110</v>
      </c>
      <c r="B3069" s="258" t="s">
        <v>14168</v>
      </c>
      <c r="C3069" t="s">
        <v>1128</v>
      </c>
      <c r="D3069" t="s">
        <v>1547</v>
      </c>
      <c r="E3069" t="s">
        <v>2504</v>
      </c>
      <c r="F3069" s="29" t="s">
        <v>3255</v>
      </c>
      <c r="G3069" s="53" t="s">
        <v>14169</v>
      </c>
      <c r="H3069" t="s">
        <v>3255</v>
      </c>
      <c r="I3069">
        <v>1</v>
      </c>
      <c r="J3069" t="s">
        <v>14170</v>
      </c>
      <c r="K3069" t="s">
        <v>1178</v>
      </c>
      <c r="L3069" t="s">
        <v>3257</v>
      </c>
      <c r="M3069" t="s">
        <v>3249</v>
      </c>
      <c r="N3069" s="34" t="s">
        <v>569</v>
      </c>
      <c r="O3069" s="34" t="s">
        <v>209</v>
      </c>
      <c r="P3069" s="34" t="s">
        <v>217</v>
      </c>
      <c r="Q3069" s="34" t="s">
        <v>935</v>
      </c>
      <c r="R3069" s="34" t="s">
        <v>941</v>
      </c>
      <c r="S3069" s="48" t="s">
        <v>1123</v>
      </c>
      <c r="T3069" s="13" t="s">
        <v>1863</v>
      </c>
      <c r="U3069" s="12" t="s">
        <v>122</v>
      </c>
      <c r="V3069" s="12" t="s">
        <v>122</v>
      </c>
      <c r="W3069" s="12" t="s">
        <v>1863</v>
      </c>
      <c r="X3069" s="14" t="str">
        <f t="shared" si="47"/>
        <v>А</v>
      </c>
      <c r="Y3069" s="271">
        <f>Таблица1[[#This Row],[ID_intellix]]</f>
        <v>8110</v>
      </c>
      <c r="Z3069" s="269" t="s">
        <v>122</v>
      </c>
      <c r="AA3069" s="145">
        <f>IF(OR(Таблица1[[#This Row],[CARDIO_report]]&lt;&gt;0,Таблица1[[#This Row],[AI COMBO_report]]&lt;&gt;0,Таблица1[[#This Row],[OTC_report]]&lt;&gt;0),1,0)</f>
        <v>1</v>
      </c>
      <c r="AB3069" s="60" t="s">
        <v>1124</v>
      </c>
      <c r="AC3069" s="60" t="s">
        <v>1124</v>
      </c>
      <c r="AD3069" s="60" t="s">
        <v>1124</v>
      </c>
      <c r="AE3069" s="60" t="s">
        <v>1124</v>
      </c>
      <c r="AF3069" s="60"/>
      <c r="AG3069" s="60" t="s">
        <v>1124</v>
      </c>
      <c r="AH3069" s="60" t="s">
        <v>1124</v>
      </c>
      <c r="AI3069" s="60" t="s">
        <v>1124</v>
      </c>
      <c r="AJ3069" s="60" t="s">
        <v>1124</v>
      </c>
      <c r="AK3069" s="60" t="s">
        <v>1124</v>
      </c>
      <c r="AL3069" s="60" t="s">
        <v>1124</v>
      </c>
      <c r="AM3069" s="60" t="s">
        <v>1124</v>
      </c>
      <c r="AN3069" s="60" t="s">
        <v>1124</v>
      </c>
      <c r="AO3069" s="60"/>
      <c r="AP3069" s="35" t="s">
        <v>1825</v>
      </c>
      <c r="AQ3069" s="377">
        <v>0</v>
      </c>
      <c r="AR3069" s="378">
        <v>0</v>
      </c>
      <c r="AS3069" s="377">
        <v>0</v>
      </c>
      <c r="AT3069" s="378">
        <v>0</v>
      </c>
      <c r="AU3069" s="377">
        <v>0</v>
      </c>
      <c r="AV3069" s="377">
        <v>0</v>
      </c>
      <c r="AW3069" s="377">
        <v>0</v>
      </c>
      <c r="AX3069" s="2">
        <v>0</v>
      </c>
      <c r="AY3069" s="2" t="s">
        <v>2847</v>
      </c>
      <c r="BA3069" s="2" t="s">
        <v>6336</v>
      </c>
    </row>
    <row r="3070" spans="1:53" ht="15.75" hidden="1" customHeight="1" x14ac:dyDescent="0.2">
      <c r="A3070" s="46">
        <v>592</v>
      </c>
      <c r="B3070" s="258" t="s">
        <v>7451</v>
      </c>
      <c r="C3070" t="s">
        <v>1128</v>
      </c>
      <c r="D3070" t="s">
        <v>1533</v>
      </c>
      <c r="E3070" t="s">
        <v>1821</v>
      </c>
      <c r="F3070" s="29" t="s">
        <v>2194</v>
      </c>
      <c r="G3070" s="47">
        <v>110</v>
      </c>
      <c r="H3070" t="s">
        <v>2194</v>
      </c>
      <c r="I3070">
        <v>1</v>
      </c>
      <c r="J3070" t="s">
        <v>7452</v>
      </c>
      <c r="K3070" t="s">
        <v>1178</v>
      </c>
      <c r="L3070" t="s">
        <v>7453</v>
      </c>
      <c r="M3070" t="s">
        <v>3249</v>
      </c>
      <c r="N3070" s="34" t="s">
        <v>514</v>
      </c>
      <c r="O3070" s="34" t="s">
        <v>209</v>
      </c>
      <c r="P3070" s="34" t="s">
        <v>217</v>
      </c>
      <c r="Q3070" s="34" t="s">
        <v>935</v>
      </c>
      <c r="R3070" s="34" t="s">
        <v>941</v>
      </c>
      <c r="S3070" s="48" t="s">
        <v>1123</v>
      </c>
      <c r="T3070" s="13" t="s">
        <v>1863</v>
      </c>
      <c r="U3070" s="12" t="s">
        <v>122</v>
      </c>
      <c r="V3070" s="12" t="s">
        <v>1863</v>
      </c>
      <c r="W3070" s="12" t="s">
        <v>1863</v>
      </c>
      <c r="X3070" s="14" t="str">
        <f t="shared" si="47"/>
        <v>А</v>
      </c>
      <c r="Y3070" s="271">
        <f>Таблица1[[#This Row],[ID_intellix]]</f>
        <v>592</v>
      </c>
      <c r="Z3070" s="269" t="s">
        <v>122</v>
      </c>
      <c r="AA3070" s="145">
        <f>IF(OR(Таблица1[[#This Row],[CARDIO_report]]&lt;&gt;0,Таблица1[[#This Row],[AI COMBO_report]]&lt;&gt;0,Таблица1[[#This Row],[OTC_report]]&lt;&gt;0),1,0)</f>
        <v>1</v>
      </c>
      <c r="AB3070" s="60" t="s">
        <v>1124</v>
      </c>
      <c r="AC3070" s="60" t="s">
        <v>1124</v>
      </c>
      <c r="AD3070" s="60" t="s">
        <v>1124</v>
      </c>
      <c r="AE3070" s="60" t="s">
        <v>1124</v>
      </c>
      <c r="AF3070" s="60"/>
      <c r="AG3070" s="60" t="s">
        <v>1124</v>
      </c>
      <c r="AH3070" s="60" t="s">
        <v>1124</v>
      </c>
      <c r="AI3070" s="60" t="s">
        <v>1124</v>
      </c>
      <c r="AJ3070" s="60" t="s">
        <v>1124</v>
      </c>
      <c r="AK3070" s="60" t="s">
        <v>1124</v>
      </c>
      <c r="AL3070" s="60" t="s">
        <v>1124</v>
      </c>
      <c r="AM3070" s="60" t="s">
        <v>1124</v>
      </c>
      <c r="AN3070" s="60" t="s">
        <v>1124</v>
      </c>
      <c r="AO3070" s="60"/>
      <c r="AP3070" s="35" t="s">
        <v>1917</v>
      </c>
      <c r="AQ3070" s="377">
        <v>0</v>
      </c>
      <c r="AR3070" s="378">
        <v>0</v>
      </c>
      <c r="AS3070" s="377">
        <v>0</v>
      </c>
      <c r="AT3070" s="378">
        <v>0</v>
      </c>
      <c r="AU3070" s="377">
        <v>0</v>
      </c>
      <c r="AV3070" s="377">
        <v>0</v>
      </c>
      <c r="AW3070" s="377">
        <v>0</v>
      </c>
      <c r="AX3070" s="31">
        <v>0</v>
      </c>
      <c r="AY3070" s="31">
        <v>0</v>
      </c>
    </row>
    <row r="3071" spans="1:53" ht="15.75" hidden="1" customHeight="1" x14ac:dyDescent="0.2">
      <c r="A3071" s="46">
        <v>1537</v>
      </c>
      <c r="B3071" s="258" t="s">
        <v>7454</v>
      </c>
      <c r="C3071" t="s">
        <v>1128</v>
      </c>
      <c r="D3071" t="s">
        <v>1533</v>
      </c>
      <c r="E3071" t="s">
        <v>1821</v>
      </c>
      <c r="F3071" s="29" t="s">
        <v>2194</v>
      </c>
      <c r="G3071" s="47" t="s">
        <v>7455</v>
      </c>
      <c r="H3071" t="s">
        <v>2194</v>
      </c>
      <c r="I3071">
        <v>1</v>
      </c>
      <c r="J3071" t="s">
        <v>7456</v>
      </c>
      <c r="K3071" t="s">
        <v>1178</v>
      </c>
      <c r="L3071" t="s">
        <v>7457</v>
      </c>
      <c r="M3071" t="s">
        <v>3249</v>
      </c>
      <c r="N3071" s="34">
        <v>0</v>
      </c>
      <c r="O3071" s="34" t="s">
        <v>209</v>
      </c>
      <c r="P3071" s="34">
        <v>0</v>
      </c>
      <c r="Q3071" s="34" t="s">
        <v>935</v>
      </c>
      <c r="R3071" s="34">
        <v>0</v>
      </c>
      <c r="S3071" s="48" t="s">
        <v>1123</v>
      </c>
      <c r="T3071" s="13">
        <v>0</v>
      </c>
      <c r="U3071" s="12">
        <v>0</v>
      </c>
      <c r="V3071" s="12">
        <v>0</v>
      </c>
      <c r="W3071" s="12">
        <v>0</v>
      </c>
      <c r="X3071" s="14" t="str">
        <f t="shared" si="47"/>
        <v>С</v>
      </c>
      <c r="Y3071" s="271">
        <f>Таблица1[[#This Row],[ID_intellix]]</f>
        <v>1537</v>
      </c>
      <c r="Z3071" s="269" t="s">
        <v>1863</v>
      </c>
      <c r="AA3071" s="145">
        <f>IF(OR(Таблица1[[#This Row],[CARDIO_report]]&lt;&gt;0,Таблица1[[#This Row],[AI COMBO_report]]&lt;&gt;0,Таблица1[[#This Row],[OTC_report]]&lt;&gt;0),1,0)</f>
        <v>0</v>
      </c>
      <c r="AB3071" s="60" t="s">
        <v>1124</v>
      </c>
      <c r="AC3071" s="60" t="s">
        <v>1124</v>
      </c>
      <c r="AD3071" s="60" t="s">
        <v>1124</v>
      </c>
      <c r="AE3071" s="60" t="s">
        <v>1124</v>
      </c>
      <c r="AF3071" s="60"/>
      <c r="AG3071" s="60" t="s">
        <v>1124</v>
      </c>
      <c r="AH3071" s="60" t="s">
        <v>1124</v>
      </c>
      <c r="AI3071" s="60" t="s">
        <v>1124</v>
      </c>
      <c r="AJ3071" s="60" t="s">
        <v>1124</v>
      </c>
      <c r="AK3071" s="60" t="s">
        <v>1124</v>
      </c>
      <c r="AL3071" s="60" t="s">
        <v>1124</v>
      </c>
      <c r="AM3071" s="60" t="s">
        <v>1124</v>
      </c>
      <c r="AN3071" s="60" t="s">
        <v>1124</v>
      </c>
      <c r="AO3071" s="60"/>
      <c r="AP3071" s="35" t="s">
        <v>1857</v>
      </c>
      <c r="AQ3071" s="377">
        <v>0</v>
      </c>
      <c r="AR3071" s="378">
        <v>0</v>
      </c>
      <c r="AS3071" s="377">
        <v>0</v>
      </c>
      <c r="AT3071" s="378">
        <v>0</v>
      </c>
      <c r="AU3071" s="377">
        <v>0</v>
      </c>
      <c r="AV3071" s="377">
        <v>0</v>
      </c>
      <c r="AW3071" s="377">
        <v>0</v>
      </c>
      <c r="AX3071">
        <v>0</v>
      </c>
      <c r="AY3071">
        <v>0</v>
      </c>
    </row>
    <row r="3072" spans="1:53" ht="15.75" hidden="1" customHeight="1" x14ac:dyDescent="0.2">
      <c r="A3072" s="46">
        <v>2446</v>
      </c>
      <c r="B3072" s="258" t="s">
        <v>7458</v>
      </c>
      <c r="C3072" t="s">
        <v>1128</v>
      </c>
      <c r="D3072" t="s">
        <v>1533</v>
      </c>
      <c r="E3072" t="s">
        <v>1821</v>
      </c>
      <c r="F3072" s="29" t="s">
        <v>2194</v>
      </c>
      <c r="G3072" s="47" t="s">
        <v>7459</v>
      </c>
      <c r="H3072" t="s">
        <v>2194</v>
      </c>
      <c r="I3072">
        <v>1</v>
      </c>
      <c r="J3072" t="s">
        <v>7460</v>
      </c>
      <c r="K3072" t="s">
        <v>1178</v>
      </c>
      <c r="L3072" t="s">
        <v>1535</v>
      </c>
      <c r="M3072" t="s">
        <v>3249</v>
      </c>
      <c r="N3072" s="34">
        <v>0</v>
      </c>
      <c r="O3072" s="34" t="s">
        <v>209</v>
      </c>
      <c r="P3072" s="34">
        <v>0</v>
      </c>
      <c r="Q3072" s="34" t="s">
        <v>935</v>
      </c>
      <c r="R3072" s="34">
        <v>0</v>
      </c>
      <c r="S3072" s="48" t="s">
        <v>1123</v>
      </c>
      <c r="T3072" s="13">
        <v>0</v>
      </c>
      <c r="U3072" s="12">
        <v>0</v>
      </c>
      <c r="V3072" s="12">
        <v>0</v>
      </c>
      <c r="W3072" s="12">
        <v>0</v>
      </c>
      <c r="X3072" s="14" t="str">
        <f t="shared" si="47"/>
        <v>С</v>
      </c>
      <c r="Y3072" s="271">
        <f>Таблица1[[#This Row],[ID_intellix]]</f>
        <v>2446</v>
      </c>
      <c r="Z3072" s="269" t="s">
        <v>1863</v>
      </c>
      <c r="AA3072" s="145">
        <f>IF(OR(Таблица1[[#This Row],[CARDIO_report]]&lt;&gt;0,Таблица1[[#This Row],[AI COMBO_report]]&lt;&gt;0,Таблица1[[#This Row],[OTC_report]]&lt;&gt;0),1,0)</f>
        <v>0</v>
      </c>
      <c r="AB3072" s="60" t="s">
        <v>1124</v>
      </c>
      <c r="AC3072" s="60" t="s">
        <v>1124</v>
      </c>
      <c r="AD3072" s="60" t="s">
        <v>1124</v>
      </c>
      <c r="AE3072" s="60" t="s">
        <v>1124</v>
      </c>
      <c r="AF3072" s="60"/>
      <c r="AG3072" s="60" t="s">
        <v>1124</v>
      </c>
      <c r="AH3072" s="60" t="s">
        <v>1124</v>
      </c>
      <c r="AI3072" s="60" t="s">
        <v>1124</v>
      </c>
      <c r="AJ3072" s="60" t="s">
        <v>1124</v>
      </c>
      <c r="AK3072" s="60" t="s">
        <v>1124</v>
      </c>
      <c r="AL3072" s="60" t="s">
        <v>1124</v>
      </c>
      <c r="AM3072" s="60" t="s">
        <v>1124</v>
      </c>
      <c r="AN3072" s="60" t="s">
        <v>1124</v>
      </c>
      <c r="AO3072" s="60"/>
      <c r="AP3072" s="35" t="s">
        <v>1857</v>
      </c>
      <c r="AQ3072" s="377">
        <v>0</v>
      </c>
      <c r="AR3072" s="378">
        <v>0</v>
      </c>
      <c r="AS3072" s="377">
        <v>0</v>
      </c>
      <c r="AT3072" s="378">
        <v>0</v>
      </c>
      <c r="AU3072" s="377">
        <v>0</v>
      </c>
      <c r="AV3072" s="377">
        <v>0</v>
      </c>
      <c r="AW3072" s="377">
        <v>0</v>
      </c>
      <c r="AX3072">
        <v>0</v>
      </c>
      <c r="AY3072">
        <v>0</v>
      </c>
    </row>
    <row r="3073" spans="1:51" ht="15.75" hidden="1" customHeight="1" x14ac:dyDescent="0.2">
      <c r="A3073" s="46">
        <v>2530</v>
      </c>
      <c r="B3073" s="258" t="s">
        <v>7461</v>
      </c>
      <c r="C3073" t="s">
        <v>1128</v>
      </c>
      <c r="D3073" t="s">
        <v>1533</v>
      </c>
      <c r="E3073" t="s">
        <v>1821</v>
      </c>
      <c r="F3073" s="29" t="s">
        <v>2194</v>
      </c>
      <c r="G3073" s="47" t="s">
        <v>7462</v>
      </c>
      <c r="H3073" t="s">
        <v>2194</v>
      </c>
      <c r="I3073">
        <v>1</v>
      </c>
      <c r="J3073" t="s">
        <v>7463</v>
      </c>
      <c r="K3073" t="s">
        <v>1178</v>
      </c>
      <c r="L3073" t="s">
        <v>7464</v>
      </c>
      <c r="M3073" t="s">
        <v>3249</v>
      </c>
      <c r="N3073" s="34">
        <v>0</v>
      </c>
      <c r="O3073" s="34" t="s">
        <v>209</v>
      </c>
      <c r="P3073" s="34" t="s">
        <v>217</v>
      </c>
      <c r="Q3073" s="34" t="s">
        <v>935</v>
      </c>
      <c r="R3073" s="34">
        <v>0</v>
      </c>
      <c r="S3073" s="48" t="s">
        <v>1123</v>
      </c>
      <c r="T3073" s="13" t="s">
        <v>1863</v>
      </c>
      <c r="U3073" s="12" t="s">
        <v>122</v>
      </c>
      <c r="V3073" s="12" t="s">
        <v>122</v>
      </c>
      <c r="W3073" s="12" t="s">
        <v>122</v>
      </c>
      <c r="X3073" s="14" t="str">
        <f t="shared" si="47"/>
        <v>В</v>
      </c>
      <c r="Y3073" s="271">
        <f>Таблица1[[#This Row],[ID_intellix]]</f>
        <v>2530</v>
      </c>
      <c r="Z3073" s="269" t="s">
        <v>122</v>
      </c>
      <c r="AA3073" s="145">
        <f>IF(OR(Таблица1[[#This Row],[CARDIO_report]]&lt;&gt;0,Таблица1[[#This Row],[AI COMBO_report]]&lt;&gt;0,Таблица1[[#This Row],[OTC_report]]&lt;&gt;0),1,0)</f>
        <v>1</v>
      </c>
      <c r="AB3073" s="60" t="s">
        <v>1124</v>
      </c>
      <c r="AC3073" s="60" t="s">
        <v>1124</v>
      </c>
      <c r="AD3073" s="60" t="s">
        <v>1124</v>
      </c>
      <c r="AE3073" s="60" t="s">
        <v>1124</v>
      </c>
      <c r="AF3073" s="60"/>
      <c r="AG3073" s="60" t="s">
        <v>1124</v>
      </c>
      <c r="AH3073" s="60" t="s">
        <v>1124</v>
      </c>
      <c r="AI3073" s="60" t="s">
        <v>1124</v>
      </c>
      <c r="AJ3073" s="60" t="s">
        <v>1124</v>
      </c>
      <c r="AK3073" s="60" t="s">
        <v>1124</v>
      </c>
      <c r="AL3073" s="60" t="s">
        <v>1124</v>
      </c>
      <c r="AM3073" s="60" t="s">
        <v>1124</v>
      </c>
      <c r="AN3073" s="60" t="s">
        <v>1124</v>
      </c>
      <c r="AO3073" s="60"/>
      <c r="AP3073" s="35" t="s">
        <v>1917</v>
      </c>
      <c r="AQ3073" s="377">
        <v>0</v>
      </c>
      <c r="AR3073" s="378">
        <v>0</v>
      </c>
      <c r="AS3073" s="377">
        <v>0</v>
      </c>
      <c r="AT3073" s="378">
        <v>0</v>
      </c>
      <c r="AU3073" s="377">
        <v>0</v>
      </c>
      <c r="AV3073" s="377">
        <v>0</v>
      </c>
      <c r="AW3073" s="377">
        <v>0</v>
      </c>
      <c r="AX3073">
        <v>0</v>
      </c>
      <c r="AY3073">
        <v>0</v>
      </c>
    </row>
    <row r="3074" spans="1:51" ht="15.75" hidden="1" customHeight="1" x14ac:dyDescent="0.2">
      <c r="A3074" s="46">
        <v>3007</v>
      </c>
      <c r="B3074" s="258" t="s">
        <v>7465</v>
      </c>
      <c r="C3074" t="s">
        <v>1128</v>
      </c>
      <c r="D3074" t="s">
        <v>1533</v>
      </c>
      <c r="E3074" t="s">
        <v>1821</v>
      </c>
      <c r="F3074" s="29" t="s">
        <v>2194</v>
      </c>
      <c r="G3074" s="47" t="s">
        <v>7466</v>
      </c>
      <c r="H3074" t="s">
        <v>2194</v>
      </c>
      <c r="I3074">
        <v>1</v>
      </c>
      <c r="J3074" t="s">
        <v>7467</v>
      </c>
      <c r="K3074" t="s">
        <v>1178</v>
      </c>
      <c r="L3074" t="s">
        <v>7468</v>
      </c>
      <c r="M3074" t="s">
        <v>3249</v>
      </c>
      <c r="N3074" s="34" t="s">
        <v>514</v>
      </c>
      <c r="O3074" s="34" t="s">
        <v>209</v>
      </c>
      <c r="P3074" s="34" t="s">
        <v>217</v>
      </c>
      <c r="Q3074" s="34" t="s">
        <v>935</v>
      </c>
      <c r="R3074" s="34" t="s">
        <v>941</v>
      </c>
      <c r="S3074" s="48" t="s">
        <v>1123</v>
      </c>
      <c r="T3074" s="13" t="s">
        <v>1863</v>
      </c>
      <c r="U3074" s="12" t="s">
        <v>122</v>
      </c>
      <c r="V3074" s="12" t="s">
        <v>1863</v>
      </c>
      <c r="W3074" s="12" t="s">
        <v>122</v>
      </c>
      <c r="X3074" s="14" t="str">
        <f t="shared" si="47"/>
        <v>А</v>
      </c>
      <c r="Y3074" s="271">
        <f>Таблица1[[#This Row],[ID_intellix]]</f>
        <v>3007</v>
      </c>
      <c r="Z3074" s="269" t="s">
        <v>122</v>
      </c>
      <c r="AA3074" s="145">
        <f>IF(OR(Таблица1[[#This Row],[CARDIO_report]]&lt;&gt;0,Таблица1[[#This Row],[AI COMBO_report]]&lt;&gt;0,Таблица1[[#This Row],[OTC_report]]&lt;&gt;0),1,0)</f>
        <v>1</v>
      </c>
      <c r="AB3074" s="60" t="s">
        <v>1124</v>
      </c>
      <c r="AC3074" s="60" t="s">
        <v>1124</v>
      </c>
      <c r="AD3074" s="60" t="s">
        <v>1124</v>
      </c>
      <c r="AE3074" s="60" t="s">
        <v>1124</v>
      </c>
      <c r="AF3074" s="60"/>
      <c r="AG3074" s="60" t="s">
        <v>1124</v>
      </c>
      <c r="AH3074" s="60" t="s">
        <v>1124</v>
      </c>
      <c r="AI3074" s="60" t="s">
        <v>1124</v>
      </c>
      <c r="AJ3074" s="60" t="s">
        <v>1124</v>
      </c>
      <c r="AK3074" s="60" t="s">
        <v>1124</v>
      </c>
      <c r="AL3074" s="60" t="s">
        <v>1124</v>
      </c>
      <c r="AM3074" s="60" t="s">
        <v>1124</v>
      </c>
      <c r="AN3074" s="60" t="s">
        <v>1124</v>
      </c>
      <c r="AO3074" s="60"/>
      <c r="AP3074" s="35" t="s">
        <v>1917</v>
      </c>
      <c r="AQ3074" s="377">
        <v>0</v>
      </c>
      <c r="AR3074" s="378">
        <v>0</v>
      </c>
      <c r="AS3074" s="377">
        <v>0</v>
      </c>
      <c r="AT3074" s="378">
        <v>0</v>
      </c>
      <c r="AU3074" s="377">
        <v>0</v>
      </c>
      <c r="AV3074" s="377">
        <v>0</v>
      </c>
      <c r="AW3074" s="377">
        <v>0</v>
      </c>
      <c r="AX3074">
        <v>0</v>
      </c>
      <c r="AY3074">
        <v>0</v>
      </c>
    </row>
    <row r="3075" spans="1:51" ht="15.75" hidden="1" customHeight="1" x14ac:dyDescent="0.2">
      <c r="A3075" s="46">
        <v>593</v>
      </c>
      <c r="B3075" s="258" t="s">
        <v>7469</v>
      </c>
      <c r="C3075" t="s">
        <v>1128</v>
      </c>
      <c r="D3075" t="s">
        <v>1536</v>
      </c>
      <c r="E3075" t="s">
        <v>1821</v>
      </c>
      <c r="F3075" s="29" t="s">
        <v>2194</v>
      </c>
      <c r="G3075" s="47">
        <v>112</v>
      </c>
      <c r="H3075" t="s">
        <v>2194</v>
      </c>
      <c r="I3075">
        <v>1</v>
      </c>
      <c r="J3075" t="s">
        <v>7470</v>
      </c>
      <c r="K3075" t="s">
        <v>1178</v>
      </c>
      <c r="L3075" t="s">
        <v>7471</v>
      </c>
      <c r="M3075" t="s">
        <v>3249</v>
      </c>
      <c r="N3075" s="34" t="s">
        <v>486</v>
      </c>
      <c r="O3075" s="34" t="s">
        <v>209</v>
      </c>
      <c r="P3075" s="34" t="s">
        <v>217</v>
      </c>
      <c r="Q3075" s="34" t="s">
        <v>935</v>
      </c>
      <c r="R3075" s="34" t="s">
        <v>941</v>
      </c>
      <c r="S3075" s="48" t="s">
        <v>1123</v>
      </c>
      <c r="T3075" s="13" t="s">
        <v>1863</v>
      </c>
      <c r="U3075" s="12" t="s">
        <v>122</v>
      </c>
      <c r="V3075" s="12" t="s">
        <v>122</v>
      </c>
      <c r="W3075" s="12" t="s">
        <v>1863</v>
      </c>
      <c r="X3075" s="14" t="str">
        <f t="shared" ref="X3075:X3138" si="48">IF(COUNTIF(T3075:W3075,"да")=0,"С",IF(COUNTIF(T3075:W3075,"да")=1,"В","А"))</f>
        <v>А</v>
      </c>
      <c r="Y3075" s="271">
        <f>Таблица1[[#This Row],[ID_intellix]]</f>
        <v>593</v>
      </c>
      <c r="Z3075" s="269" t="s">
        <v>122</v>
      </c>
      <c r="AA3075" s="145">
        <f>IF(OR(Таблица1[[#This Row],[CARDIO_report]]&lt;&gt;0,Таблица1[[#This Row],[AI COMBO_report]]&lt;&gt;0,Таблица1[[#This Row],[OTC_report]]&lt;&gt;0),1,0)</f>
        <v>1</v>
      </c>
      <c r="AB3075" s="60" t="s">
        <v>1124</v>
      </c>
      <c r="AC3075" s="60" t="s">
        <v>1124</v>
      </c>
      <c r="AD3075" s="60" t="s">
        <v>1124</v>
      </c>
      <c r="AE3075" s="60" t="s">
        <v>1124</v>
      </c>
      <c r="AF3075" s="60"/>
      <c r="AG3075" s="60" t="s">
        <v>1124</v>
      </c>
      <c r="AH3075" s="60" t="s">
        <v>1124</v>
      </c>
      <c r="AI3075" s="60" t="s">
        <v>1124</v>
      </c>
      <c r="AJ3075" s="60" t="s">
        <v>1124</v>
      </c>
      <c r="AK3075" s="60" t="s">
        <v>1124</v>
      </c>
      <c r="AL3075" s="60" t="s">
        <v>1124</v>
      </c>
      <c r="AM3075" s="60" t="s">
        <v>1124</v>
      </c>
      <c r="AN3075" s="60" t="s">
        <v>1124</v>
      </c>
      <c r="AO3075" s="60"/>
      <c r="AP3075" s="35" t="s">
        <v>1857</v>
      </c>
      <c r="AQ3075" s="377">
        <v>0</v>
      </c>
      <c r="AR3075" s="378">
        <v>0</v>
      </c>
      <c r="AS3075" s="377">
        <v>0</v>
      </c>
      <c r="AT3075" s="378">
        <v>0</v>
      </c>
      <c r="AU3075" s="377">
        <v>0</v>
      </c>
      <c r="AV3075" s="377">
        <v>0</v>
      </c>
      <c r="AW3075" s="377">
        <v>0</v>
      </c>
      <c r="AX3075">
        <v>0</v>
      </c>
      <c r="AY3075">
        <v>0</v>
      </c>
    </row>
    <row r="3076" spans="1:51" ht="15.75" hidden="1" customHeight="1" x14ac:dyDescent="0.2">
      <c r="A3076" s="46">
        <v>1863</v>
      </c>
      <c r="B3076" s="258" t="s">
        <v>7472</v>
      </c>
      <c r="C3076" t="s">
        <v>1128</v>
      </c>
      <c r="D3076" t="s">
        <v>1536</v>
      </c>
      <c r="E3076" t="s">
        <v>1821</v>
      </c>
      <c r="F3076" s="29" t="s">
        <v>2194</v>
      </c>
      <c r="G3076" s="47" t="s">
        <v>7473</v>
      </c>
      <c r="H3076" t="s">
        <v>2194</v>
      </c>
      <c r="I3076">
        <v>1</v>
      </c>
      <c r="J3076" t="s">
        <v>7474</v>
      </c>
      <c r="K3076" t="s">
        <v>1178</v>
      </c>
      <c r="L3076" t="s">
        <v>1538</v>
      </c>
      <c r="M3076" t="s">
        <v>3249</v>
      </c>
      <c r="N3076" s="34">
        <v>0</v>
      </c>
      <c r="O3076" s="34" t="s">
        <v>209</v>
      </c>
      <c r="P3076" s="34">
        <v>0</v>
      </c>
      <c r="Q3076" s="34" t="s">
        <v>935</v>
      </c>
      <c r="R3076" s="34">
        <v>0</v>
      </c>
      <c r="S3076" s="48" t="s">
        <v>1123</v>
      </c>
      <c r="T3076" s="13">
        <v>0</v>
      </c>
      <c r="U3076" s="12">
        <v>0</v>
      </c>
      <c r="V3076" s="12">
        <v>0</v>
      </c>
      <c r="W3076" s="12">
        <v>0</v>
      </c>
      <c r="X3076" s="14" t="str">
        <f t="shared" si="48"/>
        <v>С</v>
      </c>
      <c r="Y3076" s="271">
        <f>Таблица1[[#This Row],[ID_intellix]]</f>
        <v>1863</v>
      </c>
      <c r="Z3076" s="269" t="s">
        <v>1863</v>
      </c>
      <c r="AA3076" s="145">
        <f>IF(OR(Таблица1[[#This Row],[CARDIO_report]]&lt;&gt;0,Таблица1[[#This Row],[AI COMBO_report]]&lt;&gt;0,Таблица1[[#This Row],[OTC_report]]&lt;&gt;0),1,0)</f>
        <v>0</v>
      </c>
      <c r="AB3076" s="60" t="s">
        <v>1124</v>
      </c>
      <c r="AC3076" s="60" t="s">
        <v>1124</v>
      </c>
      <c r="AD3076" s="60" t="s">
        <v>1124</v>
      </c>
      <c r="AE3076" s="60" t="s">
        <v>1124</v>
      </c>
      <c r="AF3076" s="60"/>
      <c r="AG3076" s="60" t="s">
        <v>1124</v>
      </c>
      <c r="AH3076" s="60" t="s">
        <v>1124</v>
      </c>
      <c r="AI3076" s="60" t="s">
        <v>1124</v>
      </c>
      <c r="AJ3076" s="60" t="s">
        <v>1124</v>
      </c>
      <c r="AK3076" s="60" t="s">
        <v>1124</v>
      </c>
      <c r="AL3076" s="60" t="s">
        <v>1124</v>
      </c>
      <c r="AM3076" s="60" t="s">
        <v>1124</v>
      </c>
      <c r="AN3076" s="60" t="s">
        <v>1124</v>
      </c>
      <c r="AO3076" s="60"/>
      <c r="AP3076" s="35" t="s">
        <v>1857</v>
      </c>
      <c r="AQ3076" s="377">
        <v>0</v>
      </c>
      <c r="AR3076" s="378">
        <v>0</v>
      </c>
      <c r="AS3076" s="377">
        <v>0</v>
      </c>
      <c r="AT3076" s="378">
        <v>0</v>
      </c>
      <c r="AU3076" s="377">
        <v>0</v>
      </c>
      <c r="AV3076" s="377">
        <v>0</v>
      </c>
      <c r="AW3076" s="377">
        <v>0</v>
      </c>
      <c r="AX3076">
        <v>0</v>
      </c>
      <c r="AY3076">
        <v>0</v>
      </c>
    </row>
    <row r="3077" spans="1:51" ht="15.75" hidden="1" customHeight="1" x14ac:dyDescent="0.2">
      <c r="A3077" s="46">
        <v>2382</v>
      </c>
      <c r="B3077" s="258" t="s">
        <v>7475</v>
      </c>
      <c r="C3077" t="s">
        <v>1128</v>
      </c>
      <c r="D3077" t="s">
        <v>1533</v>
      </c>
      <c r="E3077" t="s">
        <v>1821</v>
      </c>
      <c r="F3077" s="29" t="s">
        <v>2194</v>
      </c>
      <c r="G3077" s="47" t="s">
        <v>7476</v>
      </c>
      <c r="H3077" t="s">
        <v>2194</v>
      </c>
      <c r="I3077">
        <v>1</v>
      </c>
      <c r="J3077" t="s">
        <v>7477</v>
      </c>
      <c r="K3077" t="s">
        <v>1178</v>
      </c>
      <c r="L3077" t="s">
        <v>7478</v>
      </c>
      <c r="M3077" t="s">
        <v>3249</v>
      </c>
      <c r="N3077" s="34" t="s">
        <v>397</v>
      </c>
      <c r="O3077" s="34" t="s">
        <v>209</v>
      </c>
      <c r="P3077" s="34">
        <v>0</v>
      </c>
      <c r="Q3077" s="34" t="s">
        <v>935</v>
      </c>
      <c r="R3077" s="34" t="s">
        <v>941</v>
      </c>
      <c r="S3077" s="48" t="s">
        <v>1123</v>
      </c>
      <c r="T3077" s="13" t="s">
        <v>122</v>
      </c>
      <c r="U3077" s="12" t="s">
        <v>122</v>
      </c>
      <c r="V3077" s="12" t="s">
        <v>1863</v>
      </c>
      <c r="W3077" s="12" t="s">
        <v>122</v>
      </c>
      <c r="X3077" s="14" t="str">
        <f t="shared" si="48"/>
        <v>В</v>
      </c>
      <c r="Y3077" s="271">
        <f>Таблица1[[#This Row],[ID_intellix]]</f>
        <v>2382</v>
      </c>
      <c r="Z3077" s="269" t="s">
        <v>122</v>
      </c>
      <c r="AA3077" s="145">
        <f>IF(OR(Таблица1[[#This Row],[CARDIO_report]]&lt;&gt;0,Таблица1[[#This Row],[AI COMBO_report]]&lt;&gt;0,Таблица1[[#This Row],[OTC_report]]&lt;&gt;0),1,0)</f>
        <v>1</v>
      </c>
      <c r="AB3077" s="60" t="s">
        <v>1124</v>
      </c>
      <c r="AC3077" s="60" t="s">
        <v>1124</v>
      </c>
      <c r="AD3077" s="60" t="s">
        <v>1124</v>
      </c>
      <c r="AE3077" s="60" t="s">
        <v>1124</v>
      </c>
      <c r="AF3077" s="60"/>
      <c r="AG3077" s="60" t="s">
        <v>1124</v>
      </c>
      <c r="AH3077" s="60" t="s">
        <v>1124</v>
      </c>
      <c r="AI3077" s="60" t="s">
        <v>1124</v>
      </c>
      <c r="AJ3077" s="60" t="s">
        <v>1124</v>
      </c>
      <c r="AK3077" s="60" t="s">
        <v>1124</v>
      </c>
      <c r="AL3077" s="60" t="s">
        <v>1124</v>
      </c>
      <c r="AM3077" s="60" t="s">
        <v>1124</v>
      </c>
      <c r="AN3077" s="60" t="s">
        <v>1124</v>
      </c>
      <c r="AO3077" s="60"/>
      <c r="AP3077" s="35" t="s">
        <v>1857</v>
      </c>
      <c r="AQ3077" s="377">
        <v>0</v>
      </c>
      <c r="AR3077" s="378">
        <v>0</v>
      </c>
      <c r="AS3077" s="377">
        <v>0</v>
      </c>
      <c r="AT3077" s="378">
        <v>0</v>
      </c>
      <c r="AU3077" s="377">
        <v>0</v>
      </c>
      <c r="AV3077" s="377">
        <v>0</v>
      </c>
      <c r="AW3077" s="377">
        <v>0</v>
      </c>
      <c r="AX3077">
        <v>0</v>
      </c>
      <c r="AY3077">
        <v>0</v>
      </c>
    </row>
    <row r="3078" spans="1:51" ht="15.75" hidden="1" customHeight="1" x14ac:dyDescent="0.2">
      <c r="A3078" s="46">
        <v>2924</v>
      </c>
      <c r="B3078" s="258" t="s">
        <v>7479</v>
      </c>
      <c r="C3078" t="s">
        <v>1128</v>
      </c>
      <c r="D3078" t="s">
        <v>1533</v>
      </c>
      <c r="E3078" t="s">
        <v>1821</v>
      </c>
      <c r="F3078" s="29" t="s">
        <v>2194</v>
      </c>
      <c r="G3078" s="47" t="s">
        <v>7480</v>
      </c>
      <c r="H3078" t="s">
        <v>2194</v>
      </c>
      <c r="I3078">
        <v>1</v>
      </c>
      <c r="J3078" t="s">
        <v>7481</v>
      </c>
      <c r="K3078" t="s">
        <v>1178</v>
      </c>
      <c r="L3078" t="s">
        <v>7482</v>
      </c>
      <c r="M3078" t="s">
        <v>3249</v>
      </c>
      <c r="N3078" s="34" t="s">
        <v>397</v>
      </c>
      <c r="O3078" s="34" t="s">
        <v>209</v>
      </c>
      <c r="P3078" s="34">
        <v>0</v>
      </c>
      <c r="Q3078" s="34" t="s">
        <v>935</v>
      </c>
      <c r="R3078" s="34" t="s">
        <v>941</v>
      </c>
      <c r="S3078" s="48" t="s">
        <v>1123</v>
      </c>
      <c r="T3078" s="13" t="s">
        <v>1863</v>
      </c>
      <c r="U3078" s="12" t="s">
        <v>122</v>
      </c>
      <c r="V3078" s="12" t="s">
        <v>122</v>
      </c>
      <c r="W3078" s="12" t="s">
        <v>122</v>
      </c>
      <c r="X3078" s="14" t="str">
        <f t="shared" si="48"/>
        <v>В</v>
      </c>
      <c r="Y3078" s="271">
        <f>Таблица1[[#This Row],[ID_intellix]]</f>
        <v>2924</v>
      </c>
      <c r="Z3078" s="269" t="s">
        <v>122</v>
      </c>
      <c r="AA3078" s="145">
        <f>IF(OR(Таблица1[[#This Row],[CARDIO_report]]&lt;&gt;0,Таблица1[[#This Row],[AI COMBO_report]]&lt;&gt;0,Таблица1[[#This Row],[OTC_report]]&lt;&gt;0),1,0)</f>
        <v>1</v>
      </c>
      <c r="AB3078" s="60" t="s">
        <v>1124</v>
      </c>
      <c r="AC3078" s="60" t="s">
        <v>1124</v>
      </c>
      <c r="AD3078" s="60" t="s">
        <v>1124</v>
      </c>
      <c r="AE3078" s="60" t="s">
        <v>1124</v>
      </c>
      <c r="AF3078" s="60"/>
      <c r="AG3078" s="60" t="s">
        <v>1124</v>
      </c>
      <c r="AH3078" s="60" t="s">
        <v>1124</v>
      </c>
      <c r="AI3078" s="60" t="s">
        <v>1124</v>
      </c>
      <c r="AJ3078" s="60" t="s">
        <v>1124</v>
      </c>
      <c r="AK3078" s="60" t="s">
        <v>1124</v>
      </c>
      <c r="AL3078" s="60" t="s">
        <v>1124</v>
      </c>
      <c r="AM3078" s="60" t="s">
        <v>1124</v>
      </c>
      <c r="AN3078" s="60" t="s">
        <v>1124</v>
      </c>
      <c r="AO3078" s="60"/>
      <c r="AP3078" s="35" t="s">
        <v>1857</v>
      </c>
      <c r="AQ3078" s="377">
        <v>0</v>
      </c>
      <c r="AR3078" s="378">
        <v>0</v>
      </c>
      <c r="AS3078" s="377">
        <v>0</v>
      </c>
      <c r="AT3078" s="378">
        <v>0</v>
      </c>
      <c r="AU3078" s="377">
        <v>0</v>
      </c>
      <c r="AV3078" s="377">
        <v>0</v>
      </c>
      <c r="AW3078" s="377">
        <v>0</v>
      </c>
      <c r="AX3078">
        <v>0</v>
      </c>
      <c r="AY3078">
        <v>0</v>
      </c>
    </row>
    <row r="3079" spans="1:51" ht="15.75" hidden="1" customHeight="1" x14ac:dyDescent="0.2">
      <c r="A3079" s="46">
        <v>541</v>
      </c>
      <c r="B3079" s="258" t="s">
        <v>7530</v>
      </c>
      <c r="C3079" t="s">
        <v>1128</v>
      </c>
      <c r="D3079" t="s">
        <v>1176</v>
      </c>
      <c r="E3079" t="s">
        <v>1821</v>
      </c>
      <c r="F3079" s="29" t="s">
        <v>2194</v>
      </c>
      <c r="G3079" s="53">
        <v>17</v>
      </c>
      <c r="H3079" t="s">
        <v>2194</v>
      </c>
      <c r="I3079">
        <v>1</v>
      </c>
      <c r="J3079" t="s">
        <v>7531</v>
      </c>
      <c r="K3079" t="s">
        <v>1178</v>
      </c>
      <c r="L3079" t="s">
        <v>7532</v>
      </c>
      <c r="M3079" t="s">
        <v>3249</v>
      </c>
      <c r="N3079" s="34" t="s">
        <v>397</v>
      </c>
      <c r="O3079" s="34" t="s">
        <v>209</v>
      </c>
      <c r="P3079" s="34" t="s">
        <v>217</v>
      </c>
      <c r="Q3079" s="34" t="s">
        <v>935</v>
      </c>
      <c r="R3079" s="34" t="s">
        <v>941</v>
      </c>
      <c r="S3079" s="48" t="s">
        <v>1123</v>
      </c>
      <c r="T3079" s="13" t="s">
        <v>1863</v>
      </c>
      <c r="U3079" s="12" t="s">
        <v>1863</v>
      </c>
      <c r="V3079" s="12" t="s">
        <v>122</v>
      </c>
      <c r="W3079" s="12" t="s">
        <v>122</v>
      </c>
      <c r="X3079" s="14" t="str">
        <f t="shared" si="48"/>
        <v>А</v>
      </c>
      <c r="Y3079" s="271">
        <f>Таблица1[[#This Row],[ID_intellix]]</f>
        <v>541</v>
      </c>
      <c r="Z3079" s="269" t="s">
        <v>122</v>
      </c>
      <c r="AA3079" s="145">
        <f>IF(OR(Таблица1[[#This Row],[CARDIO_report]]&lt;&gt;0,Таблица1[[#This Row],[AI COMBO_report]]&lt;&gt;0,Таблица1[[#This Row],[OTC_report]]&lt;&gt;0),1,0)</f>
        <v>1</v>
      </c>
      <c r="AB3079" s="60" t="s">
        <v>1124</v>
      </c>
      <c r="AC3079" s="60" t="s">
        <v>1124</v>
      </c>
      <c r="AD3079" s="60" t="s">
        <v>1124</v>
      </c>
      <c r="AE3079" s="60" t="s">
        <v>1124</v>
      </c>
      <c r="AF3079" s="60"/>
      <c r="AG3079" s="60" t="s">
        <v>1124</v>
      </c>
      <c r="AH3079" s="60" t="s">
        <v>1124</v>
      </c>
      <c r="AI3079" s="60" t="s">
        <v>1124</v>
      </c>
      <c r="AJ3079" s="60" t="s">
        <v>1124</v>
      </c>
      <c r="AK3079" s="60" t="s">
        <v>1124</v>
      </c>
      <c r="AL3079" s="60" t="s">
        <v>1124</v>
      </c>
      <c r="AM3079" s="60" t="s">
        <v>1124</v>
      </c>
      <c r="AN3079" s="60" t="s">
        <v>1124</v>
      </c>
      <c r="AO3079" s="60"/>
      <c r="AP3079" s="35" t="s">
        <v>1917</v>
      </c>
      <c r="AQ3079" s="377">
        <v>0</v>
      </c>
      <c r="AR3079" s="378">
        <v>0</v>
      </c>
      <c r="AS3079" s="377">
        <v>0</v>
      </c>
      <c r="AT3079" s="378">
        <v>0</v>
      </c>
      <c r="AU3079" s="377">
        <v>0</v>
      </c>
      <c r="AV3079" s="377">
        <v>0</v>
      </c>
      <c r="AW3079" s="377">
        <v>0</v>
      </c>
      <c r="AX3079">
        <v>0</v>
      </c>
      <c r="AY3079">
        <v>0</v>
      </c>
    </row>
    <row r="3080" spans="1:51" ht="15.75" hidden="1" customHeight="1" x14ac:dyDescent="0.2">
      <c r="A3080" s="46">
        <v>2448</v>
      </c>
      <c r="B3080" s="258" t="s">
        <v>7533</v>
      </c>
      <c r="C3080" t="s">
        <v>1128</v>
      </c>
      <c r="D3080" t="s">
        <v>1176</v>
      </c>
      <c r="E3080" t="s">
        <v>1821</v>
      </c>
      <c r="F3080" s="29" t="s">
        <v>2194</v>
      </c>
      <c r="G3080" s="53" t="s">
        <v>4660</v>
      </c>
      <c r="H3080" t="s">
        <v>2194</v>
      </c>
      <c r="I3080">
        <v>1</v>
      </c>
      <c r="J3080" t="s">
        <v>7534</v>
      </c>
      <c r="K3080" t="s">
        <v>1178</v>
      </c>
      <c r="L3080" t="s">
        <v>7535</v>
      </c>
      <c r="M3080" t="s">
        <v>3249</v>
      </c>
      <c r="N3080" s="34">
        <v>0</v>
      </c>
      <c r="O3080" s="34" t="s">
        <v>209</v>
      </c>
      <c r="P3080" s="34">
        <v>0</v>
      </c>
      <c r="Q3080" s="34" t="s">
        <v>935</v>
      </c>
      <c r="R3080" s="34">
        <v>0</v>
      </c>
      <c r="S3080" s="48" t="s">
        <v>1123</v>
      </c>
      <c r="T3080" s="13">
        <v>0</v>
      </c>
      <c r="U3080" s="12">
        <v>0</v>
      </c>
      <c r="V3080" s="12">
        <v>0</v>
      </c>
      <c r="W3080" s="12">
        <v>0</v>
      </c>
      <c r="X3080" s="14" t="str">
        <f t="shared" si="48"/>
        <v>С</v>
      </c>
      <c r="Y3080" s="271">
        <f>Таблица1[[#This Row],[ID_intellix]]</f>
        <v>2448</v>
      </c>
      <c r="Z3080" s="269" t="s">
        <v>1863</v>
      </c>
      <c r="AA3080" s="145">
        <f>IF(OR(Таблица1[[#This Row],[CARDIO_report]]&lt;&gt;0,Таблица1[[#This Row],[AI COMBO_report]]&lt;&gt;0,Таблица1[[#This Row],[OTC_report]]&lt;&gt;0),1,0)</f>
        <v>0</v>
      </c>
      <c r="AB3080" s="60" t="s">
        <v>1124</v>
      </c>
      <c r="AC3080" s="60" t="s">
        <v>1124</v>
      </c>
      <c r="AD3080" s="60" t="s">
        <v>1124</v>
      </c>
      <c r="AE3080" s="60" t="s">
        <v>1124</v>
      </c>
      <c r="AF3080" s="60"/>
      <c r="AG3080" s="60" t="s">
        <v>1124</v>
      </c>
      <c r="AH3080" s="60" t="s">
        <v>1124</v>
      </c>
      <c r="AI3080" s="60" t="s">
        <v>1124</v>
      </c>
      <c r="AJ3080" s="60" t="s">
        <v>1124</v>
      </c>
      <c r="AK3080" s="60" t="s">
        <v>1124</v>
      </c>
      <c r="AL3080" s="60" t="s">
        <v>1124</v>
      </c>
      <c r="AM3080" s="60" t="s">
        <v>1124</v>
      </c>
      <c r="AN3080" s="60" t="s">
        <v>1124</v>
      </c>
      <c r="AO3080" s="60"/>
      <c r="AP3080" s="35" t="s">
        <v>1917</v>
      </c>
      <c r="AQ3080" s="377">
        <v>0</v>
      </c>
      <c r="AR3080" s="378">
        <v>0</v>
      </c>
      <c r="AS3080" s="377">
        <v>0</v>
      </c>
      <c r="AT3080" s="378">
        <v>0</v>
      </c>
      <c r="AU3080" s="377">
        <v>0</v>
      </c>
      <c r="AV3080" s="377">
        <v>0</v>
      </c>
      <c r="AW3080" s="377">
        <v>0</v>
      </c>
      <c r="AX3080">
        <v>0</v>
      </c>
      <c r="AY3080">
        <v>0</v>
      </c>
    </row>
    <row r="3081" spans="1:51" ht="15.75" hidden="1" customHeight="1" x14ac:dyDescent="0.2">
      <c r="A3081" s="46">
        <v>3520</v>
      </c>
      <c r="B3081" s="258" t="s">
        <v>7536</v>
      </c>
      <c r="C3081" t="s">
        <v>1128</v>
      </c>
      <c r="D3081" t="s">
        <v>1176</v>
      </c>
      <c r="E3081" t="s">
        <v>1821</v>
      </c>
      <c r="F3081" s="29" t="s">
        <v>2194</v>
      </c>
      <c r="G3081" s="53" t="s">
        <v>7184</v>
      </c>
      <c r="H3081" t="s">
        <v>2194</v>
      </c>
      <c r="I3081">
        <v>1</v>
      </c>
      <c r="J3081" t="s">
        <v>7537</v>
      </c>
      <c r="K3081" t="s">
        <v>1178</v>
      </c>
      <c r="L3081" t="s">
        <v>7538</v>
      </c>
      <c r="M3081" t="s">
        <v>3249</v>
      </c>
      <c r="N3081" s="34" t="s">
        <v>397</v>
      </c>
      <c r="O3081" s="34" t="s">
        <v>209</v>
      </c>
      <c r="P3081" s="34">
        <v>0</v>
      </c>
      <c r="Q3081" s="34" t="s">
        <v>935</v>
      </c>
      <c r="R3081" s="34" t="s">
        <v>941</v>
      </c>
      <c r="S3081" s="48" t="s">
        <v>1123</v>
      </c>
      <c r="T3081" s="13" t="s">
        <v>1863</v>
      </c>
      <c r="U3081" s="12" t="s">
        <v>122</v>
      </c>
      <c r="V3081" s="12" t="s">
        <v>122</v>
      </c>
      <c r="W3081" s="12" t="s">
        <v>122</v>
      </c>
      <c r="X3081" s="14" t="str">
        <f t="shared" si="48"/>
        <v>В</v>
      </c>
      <c r="Y3081" s="271">
        <f>Таблица1[[#This Row],[ID_intellix]]</f>
        <v>3520</v>
      </c>
      <c r="Z3081" s="269" t="s">
        <v>122</v>
      </c>
      <c r="AA3081" s="145">
        <f>IF(OR(Таблица1[[#This Row],[CARDIO_report]]&lt;&gt;0,Таблица1[[#This Row],[AI COMBO_report]]&lt;&gt;0,Таблица1[[#This Row],[OTC_report]]&lt;&gt;0),1,0)</f>
        <v>1</v>
      </c>
      <c r="AB3081" s="60" t="s">
        <v>1124</v>
      </c>
      <c r="AC3081" s="60" t="s">
        <v>1124</v>
      </c>
      <c r="AD3081" s="60" t="s">
        <v>1124</v>
      </c>
      <c r="AE3081" s="60" t="s">
        <v>1124</v>
      </c>
      <c r="AF3081" s="60"/>
      <c r="AG3081" s="60" t="s">
        <v>1124</v>
      </c>
      <c r="AH3081" s="60" t="s">
        <v>1124</v>
      </c>
      <c r="AI3081" s="60" t="s">
        <v>1124</v>
      </c>
      <c r="AJ3081" s="60" t="s">
        <v>1124</v>
      </c>
      <c r="AK3081" s="60" t="s">
        <v>1124</v>
      </c>
      <c r="AL3081" s="60" t="s">
        <v>1124</v>
      </c>
      <c r="AM3081" s="60" t="s">
        <v>1124</v>
      </c>
      <c r="AN3081" s="60" t="s">
        <v>1124</v>
      </c>
      <c r="AO3081" s="60"/>
      <c r="AP3081" s="35" t="s">
        <v>1857</v>
      </c>
      <c r="AQ3081" s="377">
        <v>0</v>
      </c>
      <c r="AR3081" s="378">
        <v>0</v>
      </c>
      <c r="AS3081" s="377">
        <v>0</v>
      </c>
      <c r="AT3081" s="378">
        <v>0</v>
      </c>
      <c r="AU3081" s="377">
        <v>0</v>
      </c>
      <c r="AV3081" s="377">
        <v>0</v>
      </c>
      <c r="AW3081" s="377">
        <v>0</v>
      </c>
      <c r="AX3081">
        <v>0</v>
      </c>
      <c r="AY3081">
        <v>0</v>
      </c>
    </row>
    <row r="3082" spans="1:51" ht="15.75" hidden="1" customHeight="1" x14ac:dyDescent="0.2">
      <c r="A3082" s="46">
        <v>551</v>
      </c>
      <c r="B3082" s="258" t="s">
        <v>7625</v>
      </c>
      <c r="C3082" t="s">
        <v>1128</v>
      </c>
      <c r="D3082" t="s">
        <v>1547</v>
      </c>
      <c r="E3082" t="s">
        <v>1821</v>
      </c>
      <c r="F3082" s="29" t="s">
        <v>2194</v>
      </c>
      <c r="G3082" s="47">
        <v>32</v>
      </c>
      <c r="H3082" t="s">
        <v>2194</v>
      </c>
      <c r="I3082">
        <v>1</v>
      </c>
      <c r="J3082" t="s">
        <v>7626</v>
      </c>
      <c r="K3082" t="s">
        <v>1178</v>
      </c>
      <c r="L3082" t="s">
        <v>7627</v>
      </c>
      <c r="M3082" t="s">
        <v>3249</v>
      </c>
      <c r="N3082" s="34" t="s">
        <v>397</v>
      </c>
      <c r="O3082" s="34" t="s">
        <v>209</v>
      </c>
      <c r="P3082" s="34" t="s">
        <v>217</v>
      </c>
      <c r="Q3082" s="34" t="s">
        <v>935</v>
      </c>
      <c r="R3082" s="34" t="s">
        <v>941</v>
      </c>
      <c r="S3082" s="48" t="s">
        <v>1123</v>
      </c>
      <c r="T3082" s="13" t="s">
        <v>1863</v>
      </c>
      <c r="U3082" s="12" t="s">
        <v>122</v>
      </c>
      <c r="V3082" s="12" t="s">
        <v>122</v>
      </c>
      <c r="W3082" s="12" t="s">
        <v>122</v>
      </c>
      <c r="X3082" s="14" t="str">
        <f t="shared" si="48"/>
        <v>В</v>
      </c>
      <c r="Y3082" s="271">
        <f>Таблица1[[#This Row],[ID_intellix]]</f>
        <v>551</v>
      </c>
      <c r="Z3082" s="269" t="s">
        <v>122</v>
      </c>
      <c r="AA3082" s="145">
        <f>IF(OR(Таблица1[[#This Row],[CARDIO_report]]&lt;&gt;0,Таблица1[[#This Row],[AI COMBO_report]]&lt;&gt;0,Таблица1[[#This Row],[OTC_report]]&lt;&gt;0),1,0)</f>
        <v>1</v>
      </c>
      <c r="AB3082" s="60" t="s">
        <v>1124</v>
      </c>
      <c r="AC3082" s="60" t="s">
        <v>1124</v>
      </c>
      <c r="AD3082" s="60" t="s">
        <v>1124</v>
      </c>
      <c r="AE3082" s="60" t="s">
        <v>1124</v>
      </c>
      <c r="AF3082" s="60"/>
      <c r="AG3082" s="60" t="s">
        <v>1124</v>
      </c>
      <c r="AH3082" s="60" t="s">
        <v>1124</v>
      </c>
      <c r="AI3082" s="60" t="s">
        <v>1124</v>
      </c>
      <c r="AJ3082" s="60" t="s">
        <v>1124</v>
      </c>
      <c r="AK3082" s="60" t="s">
        <v>1124</v>
      </c>
      <c r="AL3082" s="60" t="s">
        <v>1124</v>
      </c>
      <c r="AM3082" s="60" t="s">
        <v>1124</v>
      </c>
      <c r="AN3082" s="60" t="s">
        <v>1124</v>
      </c>
      <c r="AO3082" s="60"/>
      <c r="AP3082" s="35" t="s">
        <v>1917</v>
      </c>
      <c r="AQ3082" s="377">
        <v>0</v>
      </c>
      <c r="AR3082" s="378">
        <v>0</v>
      </c>
      <c r="AS3082" s="377">
        <v>0</v>
      </c>
      <c r="AT3082" s="378">
        <v>0</v>
      </c>
      <c r="AU3082" s="377">
        <v>0</v>
      </c>
      <c r="AV3082" s="377">
        <v>0</v>
      </c>
      <c r="AW3082" s="377">
        <v>0</v>
      </c>
      <c r="AX3082">
        <v>0</v>
      </c>
      <c r="AY3082">
        <v>0</v>
      </c>
    </row>
    <row r="3083" spans="1:51" ht="15.75" hidden="1" customHeight="1" x14ac:dyDescent="0.2">
      <c r="A3083" s="46">
        <v>1553</v>
      </c>
      <c r="B3083" s="258" t="s">
        <v>7628</v>
      </c>
      <c r="C3083" t="s">
        <v>1128</v>
      </c>
      <c r="D3083" t="s">
        <v>1547</v>
      </c>
      <c r="E3083" t="s">
        <v>1821</v>
      </c>
      <c r="F3083" s="29" t="s">
        <v>2194</v>
      </c>
      <c r="G3083" s="47" t="s">
        <v>7629</v>
      </c>
      <c r="H3083" t="s">
        <v>2194</v>
      </c>
      <c r="I3083">
        <v>1</v>
      </c>
      <c r="J3083" t="s">
        <v>7630</v>
      </c>
      <c r="K3083" t="s">
        <v>1178</v>
      </c>
      <c r="L3083" t="s">
        <v>7631</v>
      </c>
      <c r="M3083" t="s">
        <v>3249</v>
      </c>
      <c r="N3083" s="34">
        <v>0</v>
      </c>
      <c r="O3083" s="34" t="s">
        <v>209</v>
      </c>
      <c r="P3083" s="34">
        <v>0</v>
      </c>
      <c r="Q3083" s="34" t="s">
        <v>935</v>
      </c>
      <c r="R3083" s="34">
        <v>0</v>
      </c>
      <c r="S3083" s="48" t="s">
        <v>1123</v>
      </c>
      <c r="T3083" s="13" t="s">
        <v>122</v>
      </c>
      <c r="U3083" s="12" t="s">
        <v>1863</v>
      </c>
      <c r="V3083" s="12" t="s">
        <v>122</v>
      </c>
      <c r="W3083" s="12" t="s">
        <v>122</v>
      </c>
      <c r="X3083" s="14" t="str">
        <f t="shared" si="48"/>
        <v>В</v>
      </c>
      <c r="Y3083" s="271">
        <f>Таблица1[[#This Row],[ID_intellix]]</f>
        <v>1553</v>
      </c>
      <c r="Z3083" s="269" t="s">
        <v>122</v>
      </c>
      <c r="AA3083" s="145">
        <f>IF(OR(Таблица1[[#This Row],[CARDIO_report]]&lt;&gt;0,Таблица1[[#This Row],[AI COMBO_report]]&lt;&gt;0,Таблица1[[#This Row],[OTC_report]]&lt;&gt;0),1,0)</f>
        <v>0</v>
      </c>
      <c r="AB3083" s="60" t="s">
        <v>1124</v>
      </c>
      <c r="AC3083" s="60" t="s">
        <v>1124</v>
      </c>
      <c r="AD3083" s="60" t="s">
        <v>1124</v>
      </c>
      <c r="AE3083" s="60" t="s">
        <v>1124</v>
      </c>
      <c r="AF3083" s="60"/>
      <c r="AG3083" s="60" t="s">
        <v>1124</v>
      </c>
      <c r="AH3083" s="60" t="s">
        <v>1124</v>
      </c>
      <c r="AI3083" s="60" t="s">
        <v>1124</v>
      </c>
      <c r="AJ3083" s="60" t="s">
        <v>1124</v>
      </c>
      <c r="AK3083" s="60" t="s">
        <v>1124</v>
      </c>
      <c r="AL3083" s="60" t="s">
        <v>1124</v>
      </c>
      <c r="AM3083" s="60" t="s">
        <v>1124</v>
      </c>
      <c r="AN3083" s="60" t="s">
        <v>1124</v>
      </c>
      <c r="AO3083" s="60"/>
      <c r="AP3083" s="35" t="s">
        <v>1857</v>
      </c>
      <c r="AQ3083" s="377">
        <v>0</v>
      </c>
      <c r="AR3083" s="378">
        <v>0</v>
      </c>
      <c r="AS3083" s="377">
        <v>0</v>
      </c>
      <c r="AT3083" s="378">
        <v>0</v>
      </c>
      <c r="AU3083" s="377">
        <v>0</v>
      </c>
      <c r="AV3083" s="377">
        <v>0</v>
      </c>
      <c r="AW3083" s="377">
        <v>0</v>
      </c>
      <c r="AX3083">
        <v>0</v>
      </c>
      <c r="AY3083">
        <v>0</v>
      </c>
    </row>
    <row r="3084" spans="1:51" ht="15.75" hidden="1" customHeight="1" x14ac:dyDescent="0.2">
      <c r="A3084" s="46">
        <v>3031</v>
      </c>
      <c r="B3084" s="258" t="s">
        <v>7647</v>
      </c>
      <c r="C3084" t="s">
        <v>1128</v>
      </c>
      <c r="D3084" t="s">
        <v>1176</v>
      </c>
      <c r="E3084" t="s">
        <v>1821</v>
      </c>
      <c r="F3084" s="29" t="s">
        <v>2194</v>
      </c>
      <c r="G3084" s="47" t="s">
        <v>7648</v>
      </c>
      <c r="H3084" t="s">
        <v>2194</v>
      </c>
      <c r="I3084">
        <v>1</v>
      </c>
      <c r="J3084" t="s">
        <v>7649</v>
      </c>
      <c r="K3084" t="s">
        <v>1178</v>
      </c>
      <c r="L3084" t="s">
        <v>7650</v>
      </c>
      <c r="M3084" t="s">
        <v>3249</v>
      </c>
      <c r="N3084" s="34" t="s">
        <v>397</v>
      </c>
      <c r="O3084" s="34" t="s">
        <v>209</v>
      </c>
      <c r="P3084" s="34">
        <v>0</v>
      </c>
      <c r="Q3084" s="34" t="s">
        <v>935</v>
      </c>
      <c r="R3084" s="34">
        <v>0</v>
      </c>
      <c r="S3084" s="48" t="s">
        <v>1123</v>
      </c>
      <c r="T3084" s="13" t="s">
        <v>122</v>
      </c>
      <c r="U3084" s="12" t="s">
        <v>122</v>
      </c>
      <c r="V3084" s="12" t="s">
        <v>122</v>
      </c>
      <c r="W3084" s="12" t="s">
        <v>122</v>
      </c>
      <c r="X3084" s="14" t="str">
        <f t="shared" si="48"/>
        <v>С</v>
      </c>
      <c r="Y3084" s="271">
        <f>Таблица1[[#This Row],[ID_intellix]]</f>
        <v>3031</v>
      </c>
      <c r="Z3084" s="269" t="s">
        <v>122</v>
      </c>
      <c r="AA3084" s="145">
        <f>IF(OR(Таблица1[[#This Row],[CARDIO_report]]&lt;&gt;0,Таблица1[[#This Row],[AI COMBO_report]]&lt;&gt;0,Таблица1[[#This Row],[OTC_report]]&lt;&gt;0),1,0)</f>
        <v>1</v>
      </c>
      <c r="AB3084" s="60" t="s">
        <v>1124</v>
      </c>
      <c r="AC3084" s="60" t="s">
        <v>1124</v>
      </c>
      <c r="AD3084" s="60" t="s">
        <v>1124</v>
      </c>
      <c r="AE3084" s="60" t="s">
        <v>1124</v>
      </c>
      <c r="AF3084" s="60"/>
      <c r="AG3084" s="60" t="s">
        <v>1124</v>
      </c>
      <c r="AH3084" s="60" t="s">
        <v>1124</v>
      </c>
      <c r="AI3084" s="60" t="s">
        <v>1124</v>
      </c>
      <c r="AJ3084" s="60" t="s">
        <v>1124</v>
      </c>
      <c r="AK3084" s="60" t="s">
        <v>1124</v>
      </c>
      <c r="AL3084" s="60" t="s">
        <v>1124</v>
      </c>
      <c r="AM3084" s="60" t="s">
        <v>1124</v>
      </c>
      <c r="AN3084" s="60" t="s">
        <v>1124</v>
      </c>
      <c r="AO3084" s="60"/>
      <c r="AP3084" s="35" t="s">
        <v>1857</v>
      </c>
      <c r="AQ3084" s="377">
        <v>0</v>
      </c>
      <c r="AR3084" s="378">
        <v>0</v>
      </c>
      <c r="AS3084" s="377">
        <v>0</v>
      </c>
      <c r="AT3084" s="378">
        <v>0</v>
      </c>
      <c r="AU3084" s="377">
        <v>0</v>
      </c>
      <c r="AV3084" s="377">
        <v>0</v>
      </c>
      <c r="AW3084" s="377">
        <v>0</v>
      </c>
      <c r="AX3084">
        <v>0</v>
      </c>
      <c r="AY3084">
        <v>0</v>
      </c>
    </row>
    <row r="3085" spans="1:51" ht="15.75" hidden="1" customHeight="1" x14ac:dyDescent="0.2">
      <c r="A3085" s="46">
        <v>554</v>
      </c>
      <c r="B3085" s="258" t="s">
        <v>7655</v>
      </c>
      <c r="C3085" t="s">
        <v>1128</v>
      </c>
      <c r="D3085" t="s">
        <v>1176</v>
      </c>
      <c r="E3085" t="s">
        <v>1821</v>
      </c>
      <c r="F3085" s="29" t="s">
        <v>2194</v>
      </c>
      <c r="G3085" s="47">
        <v>37</v>
      </c>
      <c r="H3085" t="s">
        <v>2194</v>
      </c>
      <c r="I3085">
        <v>1</v>
      </c>
      <c r="J3085" t="s">
        <v>7656</v>
      </c>
      <c r="K3085" t="s">
        <v>1178</v>
      </c>
      <c r="L3085" t="s">
        <v>7657</v>
      </c>
      <c r="M3085" t="s">
        <v>3249</v>
      </c>
      <c r="N3085" s="34" t="s">
        <v>397</v>
      </c>
      <c r="O3085" s="34" t="s">
        <v>209</v>
      </c>
      <c r="P3085" s="34" t="s">
        <v>217</v>
      </c>
      <c r="Q3085" s="34" t="s">
        <v>935</v>
      </c>
      <c r="R3085" s="34" t="s">
        <v>941</v>
      </c>
      <c r="S3085" s="48" t="s">
        <v>1123</v>
      </c>
      <c r="T3085" s="13" t="s">
        <v>1863</v>
      </c>
      <c r="U3085" s="12" t="s">
        <v>122</v>
      </c>
      <c r="V3085" s="12" t="s">
        <v>122</v>
      </c>
      <c r="W3085" s="12" t="s">
        <v>122</v>
      </c>
      <c r="X3085" s="14" t="str">
        <f t="shared" si="48"/>
        <v>В</v>
      </c>
      <c r="Y3085" s="271">
        <f>Таблица1[[#This Row],[ID_intellix]]</f>
        <v>554</v>
      </c>
      <c r="Z3085" s="269" t="s">
        <v>122</v>
      </c>
      <c r="AA3085" s="145">
        <f>IF(OR(Таблица1[[#This Row],[CARDIO_report]]&lt;&gt;0,Таблица1[[#This Row],[AI COMBO_report]]&lt;&gt;0,Таблица1[[#This Row],[OTC_report]]&lt;&gt;0),1,0)</f>
        <v>1</v>
      </c>
      <c r="AB3085" s="60" t="s">
        <v>1124</v>
      </c>
      <c r="AC3085" s="60" t="s">
        <v>1124</v>
      </c>
      <c r="AD3085" s="60" t="s">
        <v>1124</v>
      </c>
      <c r="AE3085" s="60" t="s">
        <v>1124</v>
      </c>
      <c r="AF3085" s="60"/>
      <c r="AG3085" s="60" t="s">
        <v>1124</v>
      </c>
      <c r="AH3085" s="60" t="s">
        <v>1124</v>
      </c>
      <c r="AI3085" s="60" t="s">
        <v>1124</v>
      </c>
      <c r="AJ3085" s="60" t="s">
        <v>1124</v>
      </c>
      <c r="AK3085" s="60" t="s">
        <v>1124</v>
      </c>
      <c r="AL3085" s="60" t="s">
        <v>1124</v>
      </c>
      <c r="AM3085" s="60" t="s">
        <v>1124</v>
      </c>
      <c r="AN3085" s="60" t="s">
        <v>1124</v>
      </c>
      <c r="AO3085" s="60"/>
      <c r="AP3085" s="35" t="s">
        <v>1857</v>
      </c>
      <c r="AQ3085" s="377">
        <v>0</v>
      </c>
      <c r="AR3085" s="378">
        <v>0</v>
      </c>
      <c r="AS3085" s="377">
        <v>0</v>
      </c>
      <c r="AT3085" s="378">
        <v>0</v>
      </c>
      <c r="AU3085" s="377">
        <v>0</v>
      </c>
      <c r="AV3085" s="377">
        <v>0</v>
      </c>
      <c r="AW3085" s="377">
        <v>0</v>
      </c>
      <c r="AX3085">
        <v>0</v>
      </c>
      <c r="AY3085">
        <v>0</v>
      </c>
    </row>
    <row r="3086" spans="1:51" ht="15.75" hidden="1" customHeight="1" x14ac:dyDescent="0.2">
      <c r="A3086" s="46">
        <v>2635</v>
      </c>
      <c r="B3086" s="258" t="s">
        <v>7662</v>
      </c>
      <c r="C3086" t="s">
        <v>1128</v>
      </c>
      <c r="D3086" t="s">
        <v>1533</v>
      </c>
      <c r="E3086" t="s">
        <v>1821</v>
      </c>
      <c r="F3086" s="29" t="s">
        <v>2194</v>
      </c>
      <c r="G3086" s="47" t="s">
        <v>7663</v>
      </c>
      <c r="H3086" t="s">
        <v>2194</v>
      </c>
      <c r="I3086">
        <v>1</v>
      </c>
      <c r="J3086" t="s">
        <v>7664</v>
      </c>
      <c r="K3086" t="s">
        <v>1178</v>
      </c>
      <c r="L3086" t="s">
        <v>7665</v>
      </c>
      <c r="M3086" t="s">
        <v>3249</v>
      </c>
      <c r="N3086" s="34" t="s">
        <v>569</v>
      </c>
      <c r="O3086" s="34" t="s">
        <v>209</v>
      </c>
      <c r="P3086" s="34">
        <v>0</v>
      </c>
      <c r="Q3086" s="34" t="s">
        <v>935</v>
      </c>
      <c r="R3086" s="34" t="s">
        <v>941</v>
      </c>
      <c r="S3086" s="48" t="s">
        <v>1123</v>
      </c>
      <c r="T3086" s="13" t="s">
        <v>1863</v>
      </c>
      <c r="U3086" s="12" t="s">
        <v>122</v>
      </c>
      <c r="V3086" s="12" t="s">
        <v>122</v>
      </c>
      <c r="W3086" s="12" t="s">
        <v>122</v>
      </c>
      <c r="X3086" s="14" t="str">
        <f t="shared" si="48"/>
        <v>В</v>
      </c>
      <c r="Y3086" s="271">
        <f>Таблица1[[#This Row],[ID_intellix]]</f>
        <v>2635</v>
      </c>
      <c r="Z3086" s="269" t="s">
        <v>122</v>
      </c>
      <c r="AA3086" s="145">
        <f>IF(OR(Таблица1[[#This Row],[CARDIO_report]]&lt;&gt;0,Таблица1[[#This Row],[AI COMBO_report]]&lt;&gt;0,Таблица1[[#This Row],[OTC_report]]&lt;&gt;0),1,0)</f>
        <v>1</v>
      </c>
      <c r="AB3086" s="60" t="s">
        <v>1124</v>
      </c>
      <c r="AC3086" s="60" t="s">
        <v>1124</v>
      </c>
      <c r="AD3086" s="60" t="s">
        <v>1124</v>
      </c>
      <c r="AE3086" s="60" t="s">
        <v>1124</v>
      </c>
      <c r="AF3086" s="60"/>
      <c r="AG3086" s="60" t="s">
        <v>1124</v>
      </c>
      <c r="AH3086" s="60" t="s">
        <v>1124</v>
      </c>
      <c r="AI3086" s="60" t="s">
        <v>1124</v>
      </c>
      <c r="AJ3086" s="60" t="s">
        <v>1124</v>
      </c>
      <c r="AK3086" s="60" t="s">
        <v>1124</v>
      </c>
      <c r="AL3086" s="60" t="s">
        <v>1124</v>
      </c>
      <c r="AM3086" s="60" t="s">
        <v>1124</v>
      </c>
      <c r="AN3086" s="60" t="s">
        <v>1124</v>
      </c>
      <c r="AO3086" s="60"/>
      <c r="AP3086" s="35" t="s">
        <v>1857</v>
      </c>
      <c r="AQ3086" s="377">
        <v>0</v>
      </c>
      <c r="AR3086" s="378">
        <v>0</v>
      </c>
      <c r="AS3086" s="377">
        <v>0</v>
      </c>
      <c r="AT3086" s="378">
        <v>0</v>
      </c>
      <c r="AU3086" s="377">
        <v>0</v>
      </c>
      <c r="AV3086" s="377">
        <v>0</v>
      </c>
      <c r="AW3086" s="377">
        <v>0</v>
      </c>
      <c r="AX3086">
        <v>0</v>
      </c>
      <c r="AY3086">
        <v>0</v>
      </c>
    </row>
    <row r="3087" spans="1:51" ht="15.75" hidden="1" customHeight="1" x14ac:dyDescent="0.2">
      <c r="A3087" s="46">
        <v>187</v>
      </c>
      <c r="B3087" s="258" t="s">
        <v>14236</v>
      </c>
      <c r="C3087" t="s">
        <v>1128</v>
      </c>
      <c r="D3087" t="s">
        <v>1536</v>
      </c>
      <c r="E3087" t="s">
        <v>2504</v>
      </c>
      <c r="F3087" s="29" t="s">
        <v>3289</v>
      </c>
      <c r="G3087" s="47">
        <v>16</v>
      </c>
      <c r="H3087" t="s">
        <v>2563</v>
      </c>
      <c r="I3087">
        <v>1</v>
      </c>
      <c r="J3087" t="s">
        <v>15835</v>
      </c>
      <c r="K3087" t="s">
        <v>1178</v>
      </c>
      <c r="L3087" t="s">
        <v>14237</v>
      </c>
      <c r="M3087" t="s">
        <v>3249</v>
      </c>
      <c r="N3087" s="34" t="s">
        <v>569</v>
      </c>
      <c r="O3087" s="34" t="s">
        <v>209</v>
      </c>
      <c r="P3087" s="34" t="s">
        <v>217</v>
      </c>
      <c r="Q3087" s="34" t="s">
        <v>935</v>
      </c>
      <c r="R3087" s="34">
        <v>0</v>
      </c>
      <c r="S3087" s="48" t="s">
        <v>1123</v>
      </c>
      <c r="T3087" s="13" t="s">
        <v>1863</v>
      </c>
      <c r="U3087" s="12" t="s">
        <v>122</v>
      </c>
      <c r="V3087" s="12" t="s">
        <v>122</v>
      </c>
      <c r="W3087" s="12" t="s">
        <v>122</v>
      </c>
      <c r="X3087" s="14" t="str">
        <f t="shared" si="48"/>
        <v>В</v>
      </c>
      <c r="Y3087" s="271">
        <f>Таблица1[[#This Row],[ID_intellix]]</f>
        <v>187</v>
      </c>
      <c r="Z3087" s="269" t="s">
        <v>122</v>
      </c>
      <c r="AA3087" s="145">
        <f>IF(OR(Таблица1[[#This Row],[CARDIO_report]]&lt;&gt;0,Таблица1[[#This Row],[AI COMBO_report]]&lt;&gt;0,Таблица1[[#This Row],[OTC_report]]&lt;&gt;0),1,0)</f>
        <v>1</v>
      </c>
      <c r="AB3087" s="60" t="s">
        <v>1124</v>
      </c>
      <c r="AC3087" s="60" t="s">
        <v>1124</v>
      </c>
      <c r="AD3087" s="60" t="s">
        <v>1124</v>
      </c>
      <c r="AE3087" s="89" t="s">
        <v>1917</v>
      </c>
      <c r="AF3087" s="89"/>
      <c r="AG3087" s="89" t="s">
        <v>1414</v>
      </c>
      <c r="AH3087" s="89">
        <v>470</v>
      </c>
      <c r="AI3087" s="89" t="s">
        <v>1414</v>
      </c>
      <c r="AJ3087" s="89">
        <v>354</v>
      </c>
      <c r="AK3087" s="89" t="s">
        <v>1414</v>
      </c>
      <c r="AL3087" s="89">
        <v>501</v>
      </c>
      <c r="AM3087" s="89" t="s">
        <v>1414</v>
      </c>
      <c r="AN3087" s="89">
        <v>374</v>
      </c>
      <c r="AP3087" s="35" t="s">
        <v>1917</v>
      </c>
      <c r="AQ3087" s="377">
        <v>0</v>
      </c>
      <c r="AR3087" s="378">
        <v>0</v>
      </c>
      <c r="AS3087" s="377">
        <v>0</v>
      </c>
      <c r="AT3087" s="378">
        <v>0</v>
      </c>
      <c r="AU3087" s="377">
        <v>0</v>
      </c>
      <c r="AV3087" s="377">
        <v>0</v>
      </c>
      <c r="AW3087" s="377">
        <v>0</v>
      </c>
      <c r="AX3087">
        <v>0</v>
      </c>
      <c r="AY3087">
        <v>0</v>
      </c>
    </row>
    <row r="3088" spans="1:51" ht="15.75" hidden="1" customHeight="1" x14ac:dyDescent="0.2">
      <c r="A3088" s="46">
        <v>562</v>
      </c>
      <c r="B3088" s="258" t="s">
        <v>7764</v>
      </c>
      <c r="C3088" t="s">
        <v>1128</v>
      </c>
      <c r="D3088" t="s">
        <v>3250</v>
      </c>
      <c r="E3088" t="s">
        <v>1821</v>
      </c>
      <c r="F3088" s="29" t="s">
        <v>2194</v>
      </c>
      <c r="G3088" s="47">
        <v>55</v>
      </c>
      <c r="H3088" t="s">
        <v>2194</v>
      </c>
      <c r="I3088">
        <v>1</v>
      </c>
      <c r="J3088" t="s">
        <v>7765</v>
      </c>
      <c r="K3088" t="s">
        <v>1178</v>
      </c>
      <c r="L3088" t="s">
        <v>7766</v>
      </c>
      <c r="M3088" t="s">
        <v>3249</v>
      </c>
      <c r="N3088" s="34" t="s">
        <v>397</v>
      </c>
      <c r="O3088" s="34" t="s">
        <v>209</v>
      </c>
      <c r="P3088" s="34" t="s">
        <v>217</v>
      </c>
      <c r="Q3088" s="34" t="s">
        <v>935</v>
      </c>
      <c r="R3088" s="34" t="s">
        <v>941</v>
      </c>
      <c r="S3088" s="48" t="s">
        <v>1123</v>
      </c>
      <c r="T3088" s="13" t="s">
        <v>1863</v>
      </c>
      <c r="U3088" s="12" t="s">
        <v>1863</v>
      </c>
      <c r="V3088" s="12" t="s">
        <v>122</v>
      </c>
      <c r="W3088" s="12" t="s">
        <v>122</v>
      </c>
      <c r="X3088" s="14" t="str">
        <f t="shared" si="48"/>
        <v>А</v>
      </c>
      <c r="Y3088" s="271">
        <f>Таблица1[[#This Row],[ID_intellix]]</f>
        <v>562</v>
      </c>
      <c r="Z3088" s="269" t="s">
        <v>122</v>
      </c>
      <c r="AA3088" s="145">
        <f>IF(OR(Таблица1[[#This Row],[CARDIO_report]]&lt;&gt;0,Таблица1[[#This Row],[AI COMBO_report]]&lt;&gt;0,Таблица1[[#This Row],[OTC_report]]&lt;&gt;0),1,0)</f>
        <v>1</v>
      </c>
      <c r="AB3088" s="60" t="s">
        <v>1124</v>
      </c>
      <c r="AC3088" s="60" t="s">
        <v>1124</v>
      </c>
      <c r="AD3088" s="60" t="s">
        <v>1124</v>
      </c>
      <c r="AE3088" s="60" t="s">
        <v>1124</v>
      </c>
      <c r="AF3088" s="60"/>
      <c r="AG3088" s="60" t="s">
        <v>1124</v>
      </c>
      <c r="AH3088" s="60" t="s">
        <v>1124</v>
      </c>
      <c r="AI3088" s="60" t="s">
        <v>1124</v>
      </c>
      <c r="AJ3088" s="60" t="s">
        <v>1124</v>
      </c>
      <c r="AK3088" s="60" t="s">
        <v>1124</v>
      </c>
      <c r="AL3088" s="60" t="s">
        <v>1124</v>
      </c>
      <c r="AM3088" s="60" t="s">
        <v>1124</v>
      </c>
      <c r="AN3088" s="60" t="s">
        <v>1124</v>
      </c>
      <c r="AO3088" s="60"/>
      <c r="AP3088" s="35" t="s">
        <v>1917</v>
      </c>
      <c r="AQ3088" s="377">
        <v>0</v>
      </c>
      <c r="AR3088" s="378">
        <v>0</v>
      </c>
      <c r="AS3088" s="377">
        <v>0</v>
      </c>
      <c r="AT3088" s="378">
        <v>0</v>
      </c>
      <c r="AU3088" s="377">
        <v>0</v>
      </c>
      <c r="AV3088" s="377">
        <v>0</v>
      </c>
      <c r="AW3088" s="377">
        <v>0</v>
      </c>
      <c r="AX3088">
        <v>0</v>
      </c>
      <c r="AY3088">
        <v>0</v>
      </c>
    </row>
    <row r="3089" spans="1:53" ht="15.75" hidden="1" customHeight="1" x14ac:dyDescent="0.2">
      <c r="A3089" s="46">
        <v>2408</v>
      </c>
      <c r="B3089" s="258" t="s">
        <v>7767</v>
      </c>
      <c r="C3089" t="s">
        <v>1128</v>
      </c>
      <c r="D3089" t="s">
        <v>3250</v>
      </c>
      <c r="E3089" t="s">
        <v>1821</v>
      </c>
      <c r="F3089" s="29" t="s">
        <v>2194</v>
      </c>
      <c r="G3089" s="47">
        <v>55</v>
      </c>
      <c r="H3089" t="s">
        <v>2194</v>
      </c>
      <c r="I3089">
        <v>1</v>
      </c>
      <c r="J3089" t="s">
        <v>7768</v>
      </c>
      <c r="K3089" t="s">
        <v>1178</v>
      </c>
      <c r="L3089" t="s">
        <v>7769</v>
      </c>
      <c r="M3089" t="s">
        <v>3249</v>
      </c>
      <c r="N3089" s="34" t="s">
        <v>569</v>
      </c>
      <c r="O3089" s="34" t="s">
        <v>209</v>
      </c>
      <c r="P3089" s="34">
        <v>0</v>
      </c>
      <c r="Q3089" s="34" t="s">
        <v>935</v>
      </c>
      <c r="R3089" s="34">
        <v>0</v>
      </c>
      <c r="S3089" s="48" t="s">
        <v>1123</v>
      </c>
      <c r="T3089" s="13">
        <v>0</v>
      </c>
      <c r="U3089" s="12">
        <v>0</v>
      </c>
      <c r="V3089" s="12">
        <v>0</v>
      </c>
      <c r="W3089" s="12">
        <v>0</v>
      </c>
      <c r="X3089" s="14" t="str">
        <f t="shared" si="48"/>
        <v>С</v>
      </c>
      <c r="Y3089" s="271">
        <f>Таблица1[[#This Row],[ID_intellix]]</f>
        <v>2408</v>
      </c>
      <c r="Z3089" s="269" t="s">
        <v>122</v>
      </c>
      <c r="AA3089" s="145">
        <f>IF(OR(Таблица1[[#This Row],[CARDIO_report]]&lt;&gt;0,Таблица1[[#This Row],[AI COMBO_report]]&lt;&gt;0,Таблица1[[#This Row],[OTC_report]]&lt;&gt;0),1,0)</f>
        <v>1</v>
      </c>
      <c r="AB3089" s="60" t="s">
        <v>1124</v>
      </c>
      <c r="AC3089" s="60" t="s">
        <v>1124</v>
      </c>
      <c r="AD3089" s="60" t="s">
        <v>1124</v>
      </c>
      <c r="AE3089" s="60" t="s">
        <v>1124</v>
      </c>
      <c r="AF3089" s="60"/>
      <c r="AG3089" s="60" t="s">
        <v>1124</v>
      </c>
      <c r="AH3089" s="60" t="s">
        <v>1124</v>
      </c>
      <c r="AI3089" s="60" t="s">
        <v>1124</v>
      </c>
      <c r="AJ3089" s="60" t="s">
        <v>1124</v>
      </c>
      <c r="AK3089" s="60" t="s">
        <v>1124</v>
      </c>
      <c r="AL3089" s="60" t="s">
        <v>1124</v>
      </c>
      <c r="AM3089" s="60" t="s">
        <v>1124</v>
      </c>
      <c r="AN3089" s="60" t="s">
        <v>1124</v>
      </c>
      <c r="AO3089" s="60"/>
      <c r="AP3089" s="35" t="s">
        <v>1857</v>
      </c>
      <c r="AQ3089" s="377">
        <v>0</v>
      </c>
      <c r="AR3089" s="378">
        <v>0</v>
      </c>
      <c r="AS3089" s="377">
        <v>0</v>
      </c>
      <c r="AT3089" s="378">
        <v>0</v>
      </c>
      <c r="AU3089" s="377">
        <v>0</v>
      </c>
      <c r="AV3089" s="377">
        <v>0</v>
      </c>
      <c r="AW3089" s="377">
        <v>0</v>
      </c>
      <c r="AX3089">
        <v>0</v>
      </c>
      <c r="AY3089">
        <v>0</v>
      </c>
    </row>
    <row r="3090" spans="1:53" ht="15.75" hidden="1" customHeight="1" x14ac:dyDescent="0.2">
      <c r="A3090" s="46">
        <v>1541</v>
      </c>
      <c r="B3090" s="258" t="s">
        <v>7820</v>
      </c>
      <c r="C3090" t="s">
        <v>1128</v>
      </c>
      <c r="D3090" t="s">
        <v>1176</v>
      </c>
      <c r="E3090" t="s">
        <v>1821</v>
      </c>
      <c r="F3090" s="29" t="s">
        <v>2194</v>
      </c>
      <c r="G3090" s="47" t="s">
        <v>7821</v>
      </c>
      <c r="H3090" t="s">
        <v>2194</v>
      </c>
      <c r="I3090">
        <v>1</v>
      </c>
      <c r="J3090" t="s">
        <v>7822</v>
      </c>
      <c r="K3090" t="s">
        <v>1178</v>
      </c>
      <c r="L3090" t="s">
        <v>7823</v>
      </c>
      <c r="M3090" t="s">
        <v>3249</v>
      </c>
      <c r="N3090" s="34">
        <v>0</v>
      </c>
      <c r="O3090" s="34" t="s">
        <v>209</v>
      </c>
      <c r="P3090" s="34">
        <v>0</v>
      </c>
      <c r="Q3090" s="34" t="s">
        <v>935</v>
      </c>
      <c r="R3090" s="34">
        <v>0</v>
      </c>
      <c r="S3090" s="48" t="s">
        <v>1123</v>
      </c>
      <c r="T3090" s="13" t="s">
        <v>122</v>
      </c>
      <c r="U3090" s="12" t="s">
        <v>1863</v>
      </c>
      <c r="V3090" s="12" t="s">
        <v>122</v>
      </c>
      <c r="W3090" s="12" t="s">
        <v>122</v>
      </c>
      <c r="X3090" s="14" t="str">
        <f t="shared" si="48"/>
        <v>В</v>
      </c>
      <c r="Y3090" s="271">
        <f>Таблица1[[#This Row],[ID_intellix]]</f>
        <v>1541</v>
      </c>
      <c r="Z3090" s="269" t="s">
        <v>122</v>
      </c>
      <c r="AA3090" s="145">
        <f>IF(OR(Таблица1[[#This Row],[CARDIO_report]]&lt;&gt;0,Таблица1[[#This Row],[AI COMBO_report]]&lt;&gt;0,Таблица1[[#This Row],[OTC_report]]&lt;&gt;0),1,0)</f>
        <v>0</v>
      </c>
      <c r="AB3090" s="60" t="s">
        <v>1124</v>
      </c>
      <c r="AC3090" s="60" t="s">
        <v>1124</v>
      </c>
      <c r="AD3090" s="60" t="s">
        <v>1124</v>
      </c>
      <c r="AE3090" s="60" t="s">
        <v>1124</v>
      </c>
      <c r="AF3090" s="60"/>
      <c r="AG3090" s="60" t="s">
        <v>1124</v>
      </c>
      <c r="AH3090" s="60" t="s">
        <v>1124</v>
      </c>
      <c r="AI3090" s="60" t="s">
        <v>1124</v>
      </c>
      <c r="AJ3090" s="60" t="s">
        <v>1124</v>
      </c>
      <c r="AK3090" s="60" t="s">
        <v>1124</v>
      </c>
      <c r="AL3090" s="60" t="s">
        <v>1124</v>
      </c>
      <c r="AM3090" s="60" t="s">
        <v>1124</v>
      </c>
      <c r="AN3090" s="60" t="s">
        <v>1124</v>
      </c>
      <c r="AO3090" s="60"/>
      <c r="AP3090" s="35" t="s">
        <v>1917</v>
      </c>
      <c r="AQ3090" s="377">
        <v>0</v>
      </c>
      <c r="AR3090" s="378">
        <v>0</v>
      </c>
      <c r="AS3090" s="377">
        <v>0</v>
      </c>
      <c r="AT3090" s="378">
        <v>0</v>
      </c>
      <c r="AU3090" s="377">
        <v>0</v>
      </c>
      <c r="AV3090" s="377">
        <v>0</v>
      </c>
      <c r="AW3090" s="377">
        <v>0</v>
      </c>
      <c r="AX3090">
        <v>0</v>
      </c>
      <c r="AY3090">
        <v>0</v>
      </c>
    </row>
    <row r="3091" spans="1:53" ht="15.75" hidden="1" customHeight="1" x14ac:dyDescent="0.2">
      <c r="A3091" s="46">
        <v>717</v>
      </c>
      <c r="B3091" s="258" t="s">
        <v>7824</v>
      </c>
      <c r="C3091" t="s">
        <v>1128</v>
      </c>
      <c r="D3091" t="s">
        <v>1176</v>
      </c>
      <c r="E3091" t="s">
        <v>1821</v>
      </c>
      <c r="F3091" s="29" t="s">
        <v>2194</v>
      </c>
      <c r="G3091" s="47" t="s">
        <v>7825</v>
      </c>
      <c r="H3091" t="s">
        <v>2194</v>
      </c>
      <c r="I3091">
        <v>1</v>
      </c>
      <c r="J3091" t="s">
        <v>7826</v>
      </c>
      <c r="K3091" t="s">
        <v>1178</v>
      </c>
      <c r="L3091" t="s">
        <v>7827</v>
      </c>
      <c r="M3091" t="s">
        <v>3249</v>
      </c>
      <c r="N3091" s="34" t="s">
        <v>397</v>
      </c>
      <c r="O3091" s="34" t="s">
        <v>209</v>
      </c>
      <c r="P3091" s="34">
        <v>0</v>
      </c>
      <c r="Q3091" s="34" t="s">
        <v>935</v>
      </c>
      <c r="R3091" s="34">
        <v>0</v>
      </c>
      <c r="S3091" s="48" t="s">
        <v>1123</v>
      </c>
      <c r="T3091" s="13" t="s">
        <v>122</v>
      </c>
      <c r="U3091" s="12" t="s">
        <v>1863</v>
      </c>
      <c r="V3091" s="12" t="s">
        <v>122</v>
      </c>
      <c r="W3091" s="12" t="s">
        <v>122</v>
      </c>
      <c r="X3091" s="14" t="str">
        <f t="shared" si="48"/>
        <v>В</v>
      </c>
      <c r="Y3091" s="271">
        <f>Таблица1[[#This Row],[ID_intellix]]</f>
        <v>717</v>
      </c>
      <c r="Z3091" s="269" t="s">
        <v>122</v>
      </c>
      <c r="AA3091" s="145">
        <f>IF(OR(Таблица1[[#This Row],[CARDIO_report]]&lt;&gt;0,Таблица1[[#This Row],[AI COMBO_report]]&lt;&gt;0,Таблица1[[#This Row],[OTC_report]]&lt;&gt;0),1,0)</f>
        <v>1</v>
      </c>
      <c r="AB3091" s="60" t="s">
        <v>1124</v>
      </c>
      <c r="AC3091" s="60" t="s">
        <v>1124</v>
      </c>
      <c r="AD3091" s="60" t="s">
        <v>1124</v>
      </c>
      <c r="AE3091" s="60" t="s">
        <v>1124</v>
      </c>
      <c r="AF3091" s="60"/>
      <c r="AG3091" s="60" t="s">
        <v>1124</v>
      </c>
      <c r="AH3091" s="60" t="s">
        <v>1124</v>
      </c>
      <c r="AI3091" s="60" t="s">
        <v>1124</v>
      </c>
      <c r="AJ3091" s="60" t="s">
        <v>1124</v>
      </c>
      <c r="AK3091" s="60" t="s">
        <v>1124</v>
      </c>
      <c r="AL3091" s="60" t="s">
        <v>1124</v>
      </c>
      <c r="AM3091" s="60" t="s">
        <v>1124</v>
      </c>
      <c r="AN3091" s="60" t="s">
        <v>1124</v>
      </c>
      <c r="AO3091" s="60"/>
      <c r="AP3091" s="35" t="s">
        <v>1917</v>
      </c>
      <c r="AQ3091" s="377">
        <v>0</v>
      </c>
      <c r="AR3091" s="378">
        <v>0</v>
      </c>
      <c r="AS3091" s="377">
        <v>0</v>
      </c>
      <c r="AT3091" s="378">
        <v>0</v>
      </c>
      <c r="AU3091" s="377">
        <v>0</v>
      </c>
      <c r="AV3091" s="377">
        <v>0</v>
      </c>
      <c r="AW3091" s="377">
        <v>0</v>
      </c>
      <c r="AX3091">
        <v>0</v>
      </c>
      <c r="AY3091">
        <v>0</v>
      </c>
    </row>
    <row r="3092" spans="1:53" ht="15.75" hidden="1" customHeight="1" x14ac:dyDescent="0.2">
      <c r="A3092" s="46">
        <v>193</v>
      </c>
      <c r="B3092" s="258" t="s">
        <v>14259</v>
      </c>
      <c r="C3092" t="s">
        <v>1128</v>
      </c>
      <c r="D3092" t="s">
        <v>1176</v>
      </c>
      <c r="E3092" t="s">
        <v>2504</v>
      </c>
      <c r="F3092" s="29" t="s">
        <v>14260</v>
      </c>
      <c r="G3092" s="47">
        <v>1</v>
      </c>
      <c r="H3092" t="s">
        <v>14260</v>
      </c>
      <c r="I3092">
        <v>1</v>
      </c>
      <c r="J3092" t="s">
        <v>14261</v>
      </c>
      <c r="K3092" t="s">
        <v>1178</v>
      </c>
      <c r="L3092" t="s">
        <v>14262</v>
      </c>
      <c r="M3092" t="s">
        <v>3249</v>
      </c>
      <c r="N3092" s="34" t="s">
        <v>397</v>
      </c>
      <c r="O3092" s="34" t="s">
        <v>209</v>
      </c>
      <c r="P3092" s="34" t="s">
        <v>217</v>
      </c>
      <c r="Q3092" s="34" t="s">
        <v>935</v>
      </c>
      <c r="R3092" s="34" t="s">
        <v>941</v>
      </c>
      <c r="S3092" s="48" t="s">
        <v>1123</v>
      </c>
      <c r="T3092" s="13" t="s">
        <v>1863</v>
      </c>
      <c r="U3092" s="12" t="s">
        <v>122</v>
      </c>
      <c r="V3092" s="12" t="s">
        <v>122</v>
      </c>
      <c r="W3092" s="12" t="s">
        <v>122</v>
      </c>
      <c r="X3092" s="14" t="str">
        <f t="shared" si="48"/>
        <v>В</v>
      </c>
      <c r="Y3092" s="271">
        <f>Таблица1[[#This Row],[ID_intellix]]</f>
        <v>193</v>
      </c>
      <c r="Z3092" s="269" t="s">
        <v>122</v>
      </c>
      <c r="AA3092" s="145">
        <f>IF(OR(Таблица1[[#This Row],[CARDIO_report]]&lt;&gt;0,Таблица1[[#This Row],[AI COMBO_report]]&lt;&gt;0,Таблица1[[#This Row],[OTC_report]]&lt;&gt;0),1,0)</f>
        <v>1</v>
      </c>
      <c r="AB3092" s="60" t="s">
        <v>1124</v>
      </c>
      <c r="AC3092" s="60" t="s">
        <v>1124</v>
      </c>
      <c r="AD3092" s="60" t="s">
        <v>1124</v>
      </c>
      <c r="AE3092" s="60" t="s">
        <v>1124</v>
      </c>
      <c r="AF3092" s="60"/>
      <c r="AG3092" s="89" t="s">
        <v>1414</v>
      </c>
      <c r="AH3092" s="89">
        <v>396</v>
      </c>
      <c r="AI3092" s="89" t="s">
        <v>1414</v>
      </c>
      <c r="AJ3092" s="89">
        <v>344</v>
      </c>
      <c r="AK3092" s="89" t="s">
        <v>2516</v>
      </c>
      <c r="AL3092" s="89">
        <v>206</v>
      </c>
      <c r="AM3092" s="89" t="s">
        <v>1414</v>
      </c>
      <c r="AN3092" s="89">
        <v>378</v>
      </c>
      <c r="AP3092" s="35" t="s">
        <v>1857</v>
      </c>
      <c r="AQ3092" s="377">
        <v>0</v>
      </c>
      <c r="AR3092" s="378">
        <v>0</v>
      </c>
      <c r="AS3092" s="377">
        <v>0</v>
      </c>
      <c r="AT3092" s="378">
        <v>0</v>
      </c>
      <c r="AU3092" s="377">
        <v>0</v>
      </c>
      <c r="AV3092" s="377">
        <v>0</v>
      </c>
      <c r="AW3092" s="377">
        <v>0</v>
      </c>
      <c r="AX3092">
        <v>0</v>
      </c>
      <c r="AY3092">
        <v>0</v>
      </c>
    </row>
    <row r="3093" spans="1:53" ht="15.75" hidden="1" customHeight="1" x14ac:dyDescent="0.2">
      <c r="A3093" s="46">
        <v>195</v>
      </c>
      <c r="B3093" s="258" t="s">
        <v>14266</v>
      </c>
      <c r="C3093" t="s">
        <v>1128</v>
      </c>
      <c r="D3093" t="s">
        <v>1176</v>
      </c>
      <c r="E3093" t="s">
        <v>2504</v>
      </c>
      <c r="F3093" s="29" t="s">
        <v>14260</v>
      </c>
      <c r="G3093" s="47">
        <v>3</v>
      </c>
      <c r="H3093" t="s">
        <v>14260</v>
      </c>
      <c r="I3093">
        <v>1</v>
      </c>
      <c r="J3093" t="s">
        <v>14267</v>
      </c>
      <c r="K3093" t="s">
        <v>1178</v>
      </c>
      <c r="L3093" t="s">
        <v>14268</v>
      </c>
      <c r="M3093" t="s">
        <v>3249</v>
      </c>
      <c r="N3093" s="34" t="s">
        <v>514</v>
      </c>
      <c r="O3093" s="34" t="s">
        <v>209</v>
      </c>
      <c r="P3093" s="34" t="s">
        <v>217</v>
      </c>
      <c r="Q3093" s="34" t="s">
        <v>935</v>
      </c>
      <c r="R3093" s="34" t="s">
        <v>941</v>
      </c>
      <c r="S3093" s="48" t="s">
        <v>1123</v>
      </c>
      <c r="T3093" s="13" t="s">
        <v>1863</v>
      </c>
      <c r="U3093" s="12" t="s">
        <v>122</v>
      </c>
      <c r="V3093" s="12" t="s">
        <v>122</v>
      </c>
      <c r="W3093" s="12" t="s">
        <v>122</v>
      </c>
      <c r="X3093" s="14" t="str">
        <f t="shared" si="48"/>
        <v>В</v>
      </c>
      <c r="Y3093" s="271">
        <f>Таблица1[[#This Row],[ID_intellix]]</f>
        <v>195</v>
      </c>
      <c r="Z3093" s="269" t="s">
        <v>122</v>
      </c>
      <c r="AA3093" s="145">
        <f>IF(OR(Таблица1[[#This Row],[CARDIO_report]]&lt;&gt;0,Таблица1[[#This Row],[AI COMBO_report]]&lt;&gt;0,Таблица1[[#This Row],[OTC_report]]&lt;&gt;0),1,0)</f>
        <v>1</v>
      </c>
      <c r="AB3093" s="60" t="s">
        <v>1124</v>
      </c>
      <c r="AC3093" s="60" t="s">
        <v>1124</v>
      </c>
      <c r="AD3093" s="60" t="s">
        <v>1124</v>
      </c>
      <c r="AE3093" s="60" t="s">
        <v>1124</v>
      </c>
      <c r="AF3093" s="60"/>
      <c r="AG3093" s="89" t="s">
        <v>1414</v>
      </c>
      <c r="AH3093" s="89">
        <v>441</v>
      </c>
      <c r="AI3093" s="89" t="s">
        <v>1414</v>
      </c>
      <c r="AJ3093" s="89">
        <v>340</v>
      </c>
      <c r="AK3093" s="89" t="s">
        <v>1414</v>
      </c>
      <c r="AL3093" s="89">
        <v>380</v>
      </c>
      <c r="AM3093" s="89" t="s">
        <v>1414</v>
      </c>
      <c r="AN3093" s="89">
        <v>361</v>
      </c>
      <c r="AP3093" s="35" t="s">
        <v>1857</v>
      </c>
      <c r="AQ3093" s="377">
        <v>0</v>
      </c>
      <c r="AR3093" s="378">
        <v>0</v>
      </c>
      <c r="AS3093" s="377">
        <v>0</v>
      </c>
      <c r="AT3093" s="378">
        <v>0</v>
      </c>
      <c r="AU3093" s="377">
        <v>0</v>
      </c>
      <c r="AV3093" s="377">
        <v>0</v>
      </c>
      <c r="AW3093" s="377">
        <v>0</v>
      </c>
      <c r="AX3093">
        <v>0</v>
      </c>
      <c r="AY3093">
        <v>0</v>
      </c>
    </row>
    <row r="3094" spans="1:53" ht="15.75" hidden="1" customHeight="1" x14ac:dyDescent="0.2">
      <c r="A3094" s="46">
        <v>760</v>
      </c>
      <c r="B3094" s="258" t="s">
        <v>14299</v>
      </c>
      <c r="C3094" t="s">
        <v>1128</v>
      </c>
      <c r="D3094" t="s">
        <v>1176</v>
      </c>
      <c r="E3094" t="s">
        <v>2504</v>
      </c>
      <c r="F3094" s="29" t="s">
        <v>2627</v>
      </c>
      <c r="G3094" s="47">
        <v>2</v>
      </c>
      <c r="H3094" t="s">
        <v>2610</v>
      </c>
      <c r="I3094">
        <v>1</v>
      </c>
      <c r="J3094" t="s">
        <v>14300</v>
      </c>
      <c r="K3094" t="s">
        <v>1178</v>
      </c>
      <c r="L3094" t="s">
        <v>14301</v>
      </c>
      <c r="M3094" t="s">
        <v>3249</v>
      </c>
      <c r="N3094" s="34">
        <v>0</v>
      </c>
      <c r="O3094" s="34" t="s">
        <v>209</v>
      </c>
      <c r="P3094" s="34">
        <v>0</v>
      </c>
      <c r="Q3094" s="34" t="s">
        <v>935</v>
      </c>
      <c r="R3094" s="34" t="s">
        <v>941</v>
      </c>
      <c r="S3094" s="48" t="s">
        <v>1123</v>
      </c>
      <c r="T3094" s="13" t="s">
        <v>1863</v>
      </c>
      <c r="U3094" s="12" t="s">
        <v>122</v>
      </c>
      <c r="V3094" s="12" t="s">
        <v>122</v>
      </c>
      <c r="W3094" s="12" t="s">
        <v>122</v>
      </c>
      <c r="X3094" s="14" t="str">
        <f t="shared" si="48"/>
        <v>В</v>
      </c>
      <c r="Y3094" s="271">
        <f>Таблица1[[#This Row],[ID_intellix]]</f>
        <v>760</v>
      </c>
      <c r="Z3094" s="269" t="s">
        <v>122</v>
      </c>
      <c r="AA3094" s="145">
        <f>IF(OR(Таблица1[[#This Row],[CARDIO_report]]&lt;&gt;0,Таблица1[[#This Row],[AI COMBO_report]]&lt;&gt;0,Таблица1[[#This Row],[OTC_report]]&lt;&gt;0),1,0)</f>
        <v>1</v>
      </c>
      <c r="AB3094" s="60" t="s">
        <v>1124</v>
      </c>
      <c r="AC3094" s="60" t="s">
        <v>1124</v>
      </c>
      <c r="AD3094" s="60" t="s">
        <v>1124</v>
      </c>
      <c r="AE3094" s="60" t="s">
        <v>1124</v>
      </c>
      <c r="AF3094" s="60"/>
      <c r="AG3094" s="89" t="s">
        <v>1437</v>
      </c>
      <c r="AH3094" s="89">
        <v>153</v>
      </c>
      <c r="AI3094" s="89" t="s">
        <v>1437</v>
      </c>
      <c r="AJ3094" s="89">
        <v>186</v>
      </c>
      <c r="AK3094" s="89" t="s">
        <v>1437</v>
      </c>
      <c r="AL3094" s="89">
        <v>98</v>
      </c>
      <c r="AM3094" s="89" t="s">
        <v>1145</v>
      </c>
      <c r="AN3094" s="89">
        <v>324</v>
      </c>
      <c r="AP3094" s="35" t="s">
        <v>1857</v>
      </c>
      <c r="AQ3094" s="377">
        <v>0</v>
      </c>
      <c r="AR3094" s="378">
        <v>0</v>
      </c>
      <c r="AS3094" s="377">
        <v>0</v>
      </c>
      <c r="AT3094" s="378">
        <v>0</v>
      </c>
      <c r="AU3094" s="377">
        <v>0</v>
      </c>
      <c r="AV3094" s="377">
        <v>0</v>
      </c>
      <c r="AW3094" s="377">
        <v>0</v>
      </c>
      <c r="AX3094">
        <v>0</v>
      </c>
      <c r="AY3094">
        <v>0</v>
      </c>
      <c r="BA3094" t="s">
        <v>15962</v>
      </c>
    </row>
    <row r="3095" spans="1:53" ht="15.75" hidden="1" customHeight="1" x14ac:dyDescent="0.2">
      <c r="A3095" s="46">
        <v>1525</v>
      </c>
      <c r="B3095" s="258" t="s">
        <v>14336</v>
      </c>
      <c r="C3095" t="s">
        <v>1128</v>
      </c>
      <c r="D3095" t="s">
        <v>1536</v>
      </c>
      <c r="E3095" t="s">
        <v>2504</v>
      </c>
      <c r="F3095" s="29" t="s">
        <v>3401</v>
      </c>
      <c r="G3095" s="47">
        <v>20</v>
      </c>
      <c r="H3095" t="s">
        <v>3300</v>
      </c>
      <c r="I3095">
        <v>1</v>
      </c>
      <c r="J3095" t="s">
        <v>14337</v>
      </c>
      <c r="K3095" t="s">
        <v>1178</v>
      </c>
      <c r="L3095" t="s">
        <v>14338</v>
      </c>
      <c r="M3095" t="s">
        <v>3249</v>
      </c>
      <c r="N3095" s="4" t="s">
        <v>486</v>
      </c>
      <c r="O3095" s="34" t="s">
        <v>209</v>
      </c>
      <c r="P3095" s="34" t="s">
        <v>217</v>
      </c>
      <c r="Q3095" s="34" t="s">
        <v>935</v>
      </c>
      <c r="R3095" s="34" t="s">
        <v>941</v>
      </c>
      <c r="S3095" s="48" t="s">
        <v>1123</v>
      </c>
      <c r="T3095" s="13" t="s">
        <v>1863</v>
      </c>
      <c r="U3095" s="12" t="s">
        <v>122</v>
      </c>
      <c r="V3095" s="12" t="s">
        <v>1863</v>
      </c>
      <c r="W3095" s="12" t="s">
        <v>122</v>
      </c>
      <c r="X3095" s="14" t="str">
        <f t="shared" si="48"/>
        <v>А</v>
      </c>
      <c r="Y3095" s="271">
        <f>Таблица1[[#This Row],[ID_intellix]]</f>
        <v>1525</v>
      </c>
      <c r="Z3095" s="269" t="s">
        <v>122</v>
      </c>
      <c r="AA3095" s="145">
        <f>IF(OR(Таблица1[[#This Row],[CARDIO_report]]&lt;&gt;0,Таблица1[[#This Row],[AI COMBO_report]]&lt;&gt;0,Таблица1[[#This Row],[OTC_report]]&lt;&gt;0),1,0)</f>
        <v>1</v>
      </c>
      <c r="AB3095" s="60" t="s">
        <v>1124</v>
      </c>
      <c r="AC3095" s="60" t="s">
        <v>1124</v>
      </c>
      <c r="AD3095" s="60" t="s">
        <v>1124</v>
      </c>
      <c r="AE3095" s="60" t="s">
        <v>1124</v>
      </c>
      <c r="AF3095" s="60"/>
      <c r="AG3095" s="89" t="s">
        <v>1414</v>
      </c>
      <c r="AH3095" s="89">
        <v>411</v>
      </c>
      <c r="AI3095" s="89" t="s">
        <v>2516</v>
      </c>
      <c r="AJ3095" s="89">
        <v>255</v>
      </c>
      <c r="AK3095" s="89" t="s">
        <v>1414</v>
      </c>
      <c r="AL3095" s="89">
        <v>403</v>
      </c>
      <c r="AM3095" s="89" t="s">
        <v>2516</v>
      </c>
      <c r="AN3095" s="89">
        <v>226</v>
      </c>
      <c r="AP3095" s="35" t="s">
        <v>1917</v>
      </c>
      <c r="AQ3095" s="377">
        <v>0</v>
      </c>
      <c r="AR3095" s="378">
        <v>0</v>
      </c>
      <c r="AS3095" s="377">
        <v>0</v>
      </c>
      <c r="AT3095" s="378">
        <v>0</v>
      </c>
      <c r="AU3095" s="377">
        <v>0</v>
      </c>
      <c r="AV3095" s="377">
        <v>0</v>
      </c>
      <c r="AW3095" s="377">
        <v>0</v>
      </c>
      <c r="AX3095">
        <v>0</v>
      </c>
      <c r="AY3095">
        <v>0</v>
      </c>
      <c r="BA3095" s="2" t="s">
        <v>15961</v>
      </c>
    </row>
    <row r="3096" spans="1:53" ht="15.75" hidden="1" customHeight="1" x14ac:dyDescent="0.2">
      <c r="A3096" s="46">
        <v>7808</v>
      </c>
      <c r="B3096" s="258" t="s">
        <v>14524</v>
      </c>
      <c r="C3096" t="s">
        <v>1128</v>
      </c>
      <c r="D3096" t="s">
        <v>1533</v>
      </c>
      <c r="E3096" t="s">
        <v>2504</v>
      </c>
      <c r="F3096" s="29" t="s">
        <v>2610</v>
      </c>
      <c r="G3096" s="53">
        <v>5</v>
      </c>
      <c r="H3096" t="s">
        <v>2610</v>
      </c>
      <c r="I3096">
        <v>1</v>
      </c>
      <c r="J3096" t="s">
        <v>14525</v>
      </c>
      <c r="K3096" t="s">
        <v>1178</v>
      </c>
      <c r="L3096" t="s">
        <v>14526</v>
      </c>
      <c r="M3096" t="s">
        <v>3249</v>
      </c>
      <c r="N3096" s="34">
        <v>0</v>
      </c>
      <c r="O3096" s="34" t="s">
        <v>209</v>
      </c>
      <c r="P3096" s="34">
        <v>0</v>
      </c>
      <c r="Q3096" s="34" t="s">
        <v>935</v>
      </c>
      <c r="R3096" s="34" t="s">
        <v>941</v>
      </c>
      <c r="S3096" s="48" t="s">
        <v>1123</v>
      </c>
      <c r="T3096" s="13" t="s">
        <v>122</v>
      </c>
      <c r="U3096" s="12" t="s">
        <v>122</v>
      </c>
      <c r="V3096" s="12" t="s">
        <v>1863</v>
      </c>
      <c r="W3096" s="12" t="s">
        <v>122</v>
      </c>
      <c r="X3096" s="14" t="str">
        <f t="shared" si="48"/>
        <v>В</v>
      </c>
      <c r="Y3096" s="271">
        <f>Таблица1[[#This Row],[ID_intellix]]</f>
        <v>7808</v>
      </c>
      <c r="Z3096" s="269" t="s">
        <v>122</v>
      </c>
      <c r="AA3096" s="145">
        <f>IF(OR(Таблица1[[#This Row],[CARDIO_report]]&lt;&gt;0,Таблица1[[#This Row],[AI COMBO_report]]&lt;&gt;0,Таблица1[[#This Row],[OTC_report]]&lt;&gt;0),1,0)</f>
        <v>1</v>
      </c>
      <c r="AB3096" s="60" t="s">
        <v>1124</v>
      </c>
      <c r="AC3096" s="60" t="s">
        <v>1124</v>
      </c>
      <c r="AD3096" s="60" t="s">
        <v>1124</v>
      </c>
      <c r="AE3096" s="60" t="s">
        <v>1124</v>
      </c>
      <c r="AF3096" s="60"/>
      <c r="AG3096" s="89" t="s">
        <v>2516</v>
      </c>
      <c r="AH3096" s="89">
        <v>76</v>
      </c>
      <c r="AI3096" s="89" t="s">
        <v>2516</v>
      </c>
      <c r="AJ3096" s="89">
        <v>57</v>
      </c>
      <c r="AK3096" s="89" t="s">
        <v>2516</v>
      </c>
      <c r="AL3096" s="89">
        <v>30</v>
      </c>
      <c r="AM3096" s="89" t="s">
        <v>2516</v>
      </c>
      <c r="AN3096" s="89">
        <v>86</v>
      </c>
      <c r="AP3096" s="35" t="s">
        <v>1917</v>
      </c>
      <c r="AQ3096" s="377">
        <v>0</v>
      </c>
      <c r="AR3096" s="378">
        <v>0</v>
      </c>
      <c r="AS3096" s="377">
        <v>0</v>
      </c>
      <c r="AT3096" s="378">
        <v>0</v>
      </c>
      <c r="AU3096" s="377">
        <v>0</v>
      </c>
      <c r="AV3096" s="377">
        <v>0</v>
      </c>
      <c r="AW3096" s="377">
        <v>0</v>
      </c>
      <c r="AX3096">
        <v>0</v>
      </c>
      <c r="AY3096">
        <v>0</v>
      </c>
    </row>
    <row r="3097" spans="1:53" ht="15.75" hidden="1" customHeight="1" x14ac:dyDescent="0.2">
      <c r="A3097" s="46">
        <v>7924</v>
      </c>
      <c r="B3097" s="258" t="s">
        <v>14527</v>
      </c>
      <c r="C3097" t="s">
        <v>1128</v>
      </c>
      <c r="D3097" t="s">
        <v>1536</v>
      </c>
      <c r="E3097" t="s">
        <v>2504</v>
      </c>
      <c r="F3097" s="29" t="s">
        <v>2610</v>
      </c>
      <c r="G3097" s="53" t="s">
        <v>2589</v>
      </c>
      <c r="H3097" t="s">
        <v>2610</v>
      </c>
      <c r="I3097">
        <v>1</v>
      </c>
      <c r="J3097" t="s">
        <v>14528</v>
      </c>
      <c r="K3097" t="s">
        <v>1178</v>
      </c>
      <c r="L3097" t="s">
        <v>14529</v>
      </c>
      <c r="M3097" t="s">
        <v>3249</v>
      </c>
      <c r="N3097" s="34">
        <v>0</v>
      </c>
      <c r="O3097" s="34" t="s">
        <v>209</v>
      </c>
      <c r="P3097" s="34">
        <v>0</v>
      </c>
      <c r="Q3097" s="34" t="s">
        <v>935</v>
      </c>
      <c r="R3097" s="34" t="s">
        <v>941</v>
      </c>
      <c r="S3097" s="48" t="s">
        <v>1123</v>
      </c>
      <c r="T3097" s="13" t="s">
        <v>1863</v>
      </c>
      <c r="U3097" s="12" t="s">
        <v>122</v>
      </c>
      <c r="V3097" s="12" t="s">
        <v>122</v>
      </c>
      <c r="W3097" s="12" t="s">
        <v>122</v>
      </c>
      <c r="X3097" s="14" t="str">
        <f t="shared" si="48"/>
        <v>В</v>
      </c>
      <c r="Y3097" s="271">
        <f>Таблица1[[#This Row],[ID_intellix]]</f>
        <v>7924</v>
      </c>
      <c r="Z3097" s="269" t="s">
        <v>122</v>
      </c>
      <c r="AA3097" s="145">
        <f>IF(OR(Таблица1[[#This Row],[CARDIO_report]]&lt;&gt;0,Таблица1[[#This Row],[AI COMBO_report]]&lt;&gt;0,Таблица1[[#This Row],[OTC_report]]&lt;&gt;0),1,0)</f>
        <v>1</v>
      </c>
      <c r="AB3097" s="60" t="s">
        <v>1124</v>
      </c>
      <c r="AC3097" s="60" t="s">
        <v>1124</v>
      </c>
      <c r="AD3097" s="60" t="s">
        <v>1124</v>
      </c>
      <c r="AE3097" s="60" t="s">
        <v>1124</v>
      </c>
      <c r="AF3097" s="60"/>
      <c r="AG3097" s="89" t="s">
        <v>1437</v>
      </c>
      <c r="AH3097" s="89">
        <v>200</v>
      </c>
      <c r="AI3097" s="89" t="s">
        <v>1437</v>
      </c>
      <c r="AJ3097" s="89">
        <v>101</v>
      </c>
      <c r="AK3097" s="89" t="s">
        <v>1437</v>
      </c>
      <c r="AL3097" s="89">
        <v>50</v>
      </c>
      <c r="AM3097" s="89" t="s">
        <v>1437</v>
      </c>
      <c r="AN3097" s="89">
        <v>28</v>
      </c>
      <c r="AP3097" s="35" t="s">
        <v>1857</v>
      </c>
      <c r="AQ3097" s="377">
        <v>0</v>
      </c>
      <c r="AR3097" s="378">
        <v>0</v>
      </c>
      <c r="AS3097" s="377">
        <v>0</v>
      </c>
      <c r="AT3097" s="378">
        <v>0</v>
      </c>
      <c r="AU3097" s="377">
        <v>0</v>
      </c>
      <c r="AV3097" s="377">
        <v>0</v>
      </c>
      <c r="AW3097" s="377">
        <v>0</v>
      </c>
      <c r="AX3097">
        <v>0</v>
      </c>
      <c r="AY3097">
        <v>0</v>
      </c>
    </row>
    <row r="3098" spans="1:53" ht="15.75" hidden="1" customHeight="1" x14ac:dyDescent="0.2">
      <c r="A3098" s="46">
        <v>8120</v>
      </c>
      <c r="B3098" s="258" t="s">
        <v>14597</v>
      </c>
      <c r="C3098" t="s">
        <v>1128</v>
      </c>
      <c r="D3098" t="s">
        <v>1536</v>
      </c>
      <c r="E3098" t="s">
        <v>2504</v>
      </c>
      <c r="F3098" s="29" t="s">
        <v>2995</v>
      </c>
      <c r="G3098" s="53" t="s">
        <v>9237</v>
      </c>
      <c r="H3098" t="s">
        <v>2995</v>
      </c>
      <c r="I3098">
        <v>1</v>
      </c>
      <c r="J3098" t="s">
        <v>14598</v>
      </c>
      <c r="K3098" t="s">
        <v>1178</v>
      </c>
      <c r="L3098" t="s">
        <v>14599</v>
      </c>
      <c r="M3098" t="s">
        <v>3249</v>
      </c>
      <c r="N3098" s="34" t="s">
        <v>569</v>
      </c>
      <c r="O3098" s="34" t="s">
        <v>209</v>
      </c>
      <c r="P3098" s="34">
        <v>0</v>
      </c>
      <c r="Q3098" s="34" t="s">
        <v>935</v>
      </c>
      <c r="R3098" s="34" t="s">
        <v>941</v>
      </c>
      <c r="S3098" s="48" t="s">
        <v>1123</v>
      </c>
      <c r="T3098" s="13" t="s">
        <v>122</v>
      </c>
      <c r="U3098" s="12" t="s">
        <v>122</v>
      </c>
      <c r="V3098" s="12" t="s">
        <v>122</v>
      </c>
      <c r="W3098" s="12" t="s">
        <v>1863</v>
      </c>
      <c r="X3098" s="14" t="str">
        <f t="shared" si="48"/>
        <v>В</v>
      </c>
      <c r="Y3098" s="271">
        <f>Таблица1[[#This Row],[ID_intellix]]</f>
        <v>8120</v>
      </c>
      <c r="Z3098" s="269" t="s">
        <v>122</v>
      </c>
      <c r="AA3098" s="145">
        <f>IF(OR(Таблица1[[#This Row],[CARDIO_report]]&lt;&gt;0,Таблица1[[#This Row],[AI COMBO_report]]&lt;&gt;0,Таблица1[[#This Row],[OTC_report]]&lt;&gt;0),1,0)</f>
        <v>1</v>
      </c>
      <c r="AB3098" s="60" t="s">
        <v>1124</v>
      </c>
      <c r="AC3098" s="60" t="s">
        <v>1124</v>
      </c>
      <c r="AD3098" s="60" t="s">
        <v>1124</v>
      </c>
      <c r="AE3098" s="60" t="s">
        <v>1124</v>
      </c>
      <c r="AF3098" s="60"/>
      <c r="AG3098" s="60" t="s">
        <v>1124</v>
      </c>
      <c r="AH3098" s="60" t="s">
        <v>1124</v>
      </c>
      <c r="AI3098" s="60" t="s">
        <v>1124</v>
      </c>
      <c r="AJ3098" s="60" t="s">
        <v>1124</v>
      </c>
      <c r="AK3098" s="60" t="s">
        <v>1124</v>
      </c>
      <c r="AL3098" s="60" t="s">
        <v>1124</v>
      </c>
      <c r="AM3098" s="60" t="s">
        <v>1124</v>
      </c>
      <c r="AN3098" s="60" t="s">
        <v>1124</v>
      </c>
      <c r="AO3098" s="60"/>
      <c r="AP3098" s="35" t="s">
        <v>1825</v>
      </c>
      <c r="AQ3098" s="377">
        <v>0</v>
      </c>
      <c r="AR3098" s="378">
        <v>0</v>
      </c>
      <c r="AS3098" s="377">
        <v>0</v>
      </c>
      <c r="AT3098" s="378">
        <v>0</v>
      </c>
      <c r="AU3098" s="377">
        <v>0</v>
      </c>
      <c r="AV3098" s="377">
        <v>0</v>
      </c>
      <c r="AW3098" s="377">
        <v>0</v>
      </c>
      <c r="AX3098">
        <v>0</v>
      </c>
      <c r="AY3098">
        <v>0</v>
      </c>
    </row>
    <row r="3099" spans="1:53" ht="15.75" hidden="1" customHeight="1" x14ac:dyDescent="0.2">
      <c r="A3099" s="399">
        <v>8172</v>
      </c>
      <c r="B3099" s="258" t="s">
        <v>14724</v>
      </c>
      <c r="C3099" t="s">
        <v>1128</v>
      </c>
      <c r="D3099" t="s">
        <v>1176</v>
      </c>
      <c r="E3099" t="s">
        <v>2504</v>
      </c>
      <c r="F3099" s="29" t="s">
        <v>3300</v>
      </c>
      <c r="G3099" s="53" t="s">
        <v>3763</v>
      </c>
      <c r="H3099" t="s">
        <v>3300</v>
      </c>
      <c r="I3099">
        <v>1</v>
      </c>
      <c r="J3099" t="s">
        <v>14725</v>
      </c>
      <c r="K3099" t="s">
        <v>1178</v>
      </c>
      <c r="L3099" t="s">
        <v>14726</v>
      </c>
      <c r="M3099" t="s">
        <v>3249</v>
      </c>
      <c r="N3099" s="34">
        <v>0</v>
      </c>
      <c r="O3099" s="34" t="s">
        <v>209</v>
      </c>
      <c r="P3099" s="34" t="s">
        <v>217</v>
      </c>
      <c r="Q3099" s="34" t="s">
        <v>935</v>
      </c>
      <c r="R3099" s="34" t="s">
        <v>941</v>
      </c>
      <c r="S3099" s="48" t="s">
        <v>1123</v>
      </c>
      <c r="T3099" s="13">
        <v>0</v>
      </c>
      <c r="U3099" s="12">
        <v>0</v>
      </c>
      <c r="V3099" s="12">
        <v>0</v>
      </c>
      <c r="W3099" s="12">
        <v>0</v>
      </c>
      <c r="X3099" s="14" t="str">
        <f t="shared" si="48"/>
        <v>С</v>
      </c>
      <c r="Y3099" s="271">
        <f>Таблица1[[#This Row],[ID_intellix]]</f>
        <v>8172</v>
      </c>
      <c r="Z3099" s="269" t="s">
        <v>122</v>
      </c>
      <c r="AA3099" s="145">
        <f>IF(OR(Таблица1[[#This Row],[CARDIO_report]]&lt;&gt;0,Таблица1[[#This Row],[AI COMBO_report]]&lt;&gt;0,Таблица1[[#This Row],[OTC_report]]&lt;&gt;0),1,0)</f>
        <v>1</v>
      </c>
      <c r="AB3099" s="60" t="s">
        <v>1124</v>
      </c>
      <c r="AC3099" s="60" t="s">
        <v>1124</v>
      </c>
      <c r="AD3099" s="60" t="s">
        <v>1124</v>
      </c>
      <c r="AE3099" s="60" t="s">
        <v>1124</v>
      </c>
      <c r="AF3099" s="60" t="s">
        <v>1124</v>
      </c>
      <c r="AG3099" s="60" t="s">
        <v>1124</v>
      </c>
      <c r="AH3099" s="60" t="s">
        <v>1124</v>
      </c>
      <c r="AI3099" s="60" t="s">
        <v>1124</v>
      </c>
      <c r="AJ3099" s="60" t="s">
        <v>1124</v>
      </c>
      <c r="AK3099" s="60" t="s">
        <v>1124</v>
      </c>
      <c r="AL3099" s="60" t="s">
        <v>1124</v>
      </c>
      <c r="AM3099" s="60" t="s">
        <v>1124</v>
      </c>
      <c r="AN3099" s="60" t="s">
        <v>1124</v>
      </c>
      <c r="AO3099" s="60"/>
      <c r="AP3099" s="60" t="s">
        <v>1124</v>
      </c>
      <c r="AQ3099" s="60" t="s">
        <v>1124</v>
      </c>
      <c r="AR3099" s="60" t="s">
        <v>1124</v>
      </c>
      <c r="AS3099" s="60" t="s">
        <v>1124</v>
      </c>
      <c r="AT3099" s="60" t="s">
        <v>1124</v>
      </c>
      <c r="AU3099" s="60" t="s">
        <v>1124</v>
      </c>
      <c r="AV3099" s="60" t="s">
        <v>1124</v>
      </c>
      <c r="AW3099" s="60" t="s">
        <v>1124</v>
      </c>
      <c r="AX3099" s="60" t="s">
        <v>1124</v>
      </c>
      <c r="AY3099" s="60" t="s">
        <v>1124</v>
      </c>
    </row>
    <row r="3100" spans="1:53" ht="15.75" hidden="1" customHeight="1" x14ac:dyDescent="0.2">
      <c r="A3100" s="46">
        <v>3456</v>
      </c>
      <c r="B3100" s="258">
        <v>0</v>
      </c>
      <c r="C3100" t="s">
        <v>1128</v>
      </c>
      <c r="D3100" t="s">
        <v>1547</v>
      </c>
      <c r="E3100" t="s">
        <v>1821</v>
      </c>
      <c r="F3100" s="29" t="s">
        <v>2194</v>
      </c>
      <c r="G3100" s="47" t="s">
        <v>6995</v>
      </c>
      <c r="H3100" t="s">
        <v>2194</v>
      </c>
      <c r="I3100">
        <v>1</v>
      </c>
      <c r="J3100" t="s">
        <v>9065</v>
      </c>
      <c r="K3100" t="s">
        <v>1178</v>
      </c>
      <c r="L3100" t="s">
        <v>9066</v>
      </c>
      <c r="M3100" t="s">
        <v>3249</v>
      </c>
      <c r="N3100" s="34">
        <v>0</v>
      </c>
      <c r="O3100" s="34" t="s">
        <v>209</v>
      </c>
      <c r="P3100" s="34">
        <v>0</v>
      </c>
      <c r="Q3100" s="34" t="s">
        <v>935</v>
      </c>
      <c r="R3100" s="34">
        <v>0</v>
      </c>
      <c r="S3100" s="48" t="s">
        <v>1123</v>
      </c>
      <c r="T3100" s="13" t="s">
        <v>122</v>
      </c>
      <c r="U3100" s="12" t="s">
        <v>1863</v>
      </c>
      <c r="V3100" s="12" t="s">
        <v>122</v>
      </c>
      <c r="W3100" s="12" t="s">
        <v>122</v>
      </c>
      <c r="X3100" s="14" t="str">
        <f t="shared" si="48"/>
        <v>В</v>
      </c>
      <c r="Y3100" s="271">
        <f>Таблица1[[#This Row],[ID_intellix]]</f>
        <v>3456</v>
      </c>
      <c r="Z3100" s="269" t="s">
        <v>122</v>
      </c>
      <c r="AA3100" s="145">
        <f>IF(OR(Таблица1[[#This Row],[CARDIO_report]]&lt;&gt;0,Таблица1[[#This Row],[AI COMBO_report]]&lt;&gt;0,Таблица1[[#This Row],[OTC_report]]&lt;&gt;0),1,0)</f>
        <v>0</v>
      </c>
      <c r="AB3100" s="60" t="s">
        <v>1124</v>
      </c>
      <c r="AC3100" s="60" t="s">
        <v>1124</v>
      </c>
      <c r="AD3100" s="60" t="s">
        <v>1124</v>
      </c>
      <c r="AE3100" s="60" t="s">
        <v>1124</v>
      </c>
      <c r="AF3100" s="60"/>
      <c r="AG3100" s="60" t="s">
        <v>1124</v>
      </c>
      <c r="AH3100" s="60" t="s">
        <v>1124</v>
      </c>
      <c r="AI3100" s="60" t="s">
        <v>1124</v>
      </c>
      <c r="AJ3100" s="60" t="s">
        <v>1124</v>
      </c>
      <c r="AK3100" s="60" t="s">
        <v>1124</v>
      </c>
      <c r="AL3100" s="60" t="s">
        <v>1124</v>
      </c>
      <c r="AM3100" s="60" t="s">
        <v>1124</v>
      </c>
      <c r="AN3100" s="60" t="s">
        <v>1124</v>
      </c>
      <c r="AO3100" s="60"/>
      <c r="AP3100" s="35" t="s">
        <v>1857</v>
      </c>
      <c r="AQ3100" s="377">
        <v>0</v>
      </c>
      <c r="AR3100" s="378">
        <v>0</v>
      </c>
      <c r="AS3100" s="377">
        <v>0</v>
      </c>
      <c r="AT3100" s="378">
        <v>0</v>
      </c>
      <c r="AU3100" s="377">
        <v>0</v>
      </c>
      <c r="AV3100" s="377">
        <v>0</v>
      </c>
      <c r="AW3100" s="377">
        <v>0</v>
      </c>
      <c r="AX3100">
        <v>0</v>
      </c>
      <c r="AY3100">
        <v>0</v>
      </c>
    </row>
    <row r="3101" spans="1:53" ht="15.75" hidden="1" customHeight="1" x14ac:dyDescent="0.2">
      <c r="A3101" s="46">
        <v>8076</v>
      </c>
      <c r="B3101" s="258">
        <v>0</v>
      </c>
      <c r="C3101" t="s">
        <v>1128</v>
      </c>
      <c r="D3101" t="s">
        <v>1536</v>
      </c>
      <c r="E3101" t="s">
        <v>2504</v>
      </c>
      <c r="F3101" s="29" t="s">
        <v>3289</v>
      </c>
      <c r="G3101" s="47">
        <v>10</v>
      </c>
      <c r="H3101" t="s">
        <v>2563</v>
      </c>
      <c r="I3101">
        <v>1</v>
      </c>
      <c r="J3101" t="s">
        <v>15799</v>
      </c>
      <c r="K3101" t="s">
        <v>1178</v>
      </c>
      <c r="L3101" t="s">
        <v>14829</v>
      </c>
      <c r="M3101" t="s">
        <v>3249</v>
      </c>
      <c r="N3101" s="34">
        <v>0</v>
      </c>
      <c r="O3101" s="34" t="s">
        <v>209</v>
      </c>
      <c r="P3101" s="34">
        <v>0</v>
      </c>
      <c r="Q3101" s="34" t="s">
        <v>935</v>
      </c>
      <c r="R3101" s="34">
        <v>0</v>
      </c>
      <c r="S3101" s="48" t="s">
        <v>1123</v>
      </c>
      <c r="T3101" s="13" t="s">
        <v>122</v>
      </c>
      <c r="U3101" s="12" t="s">
        <v>122</v>
      </c>
      <c r="V3101" s="12" t="s">
        <v>122</v>
      </c>
      <c r="W3101" s="12" t="s">
        <v>122</v>
      </c>
      <c r="X3101" s="14" t="str">
        <f t="shared" si="48"/>
        <v>С</v>
      </c>
      <c r="Y3101" s="271">
        <f>Таблица1[[#This Row],[ID_intellix]]</f>
        <v>8076</v>
      </c>
      <c r="Z3101" s="269" t="s">
        <v>122</v>
      </c>
      <c r="AA3101" s="145">
        <f>IF(OR(Таблица1[[#This Row],[CARDIO_report]]&lt;&gt;0,Таблица1[[#This Row],[AI COMBO_report]]&lt;&gt;0,Таблица1[[#This Row],[OTC_report]]&lt;&gt;0),1,0)</f>
        <v>0</v>
      </c>
      <c r="AB3101" s="60" t="s">
        <v>1124</v>
      </c>
      <c r="AC3101" s="60" t="s">
        <v>1124</v>
      </c>
      <c r="AD3101" s="60" t="s">
        <v>1124</v>
      </c>
      <c r="AE3101" s="89" t="s">
        <v>1825</v>
      </c>
      <c r="AF3101" s="89"/>
      <c r="AG3101" s="89" t="s">
        <v>1145</v>
      </c>
      <c r="AH3101" s="89">
        <v>552</v>
      </c>
      <c r="AI3101" s="89" t="s">
        <v>1145</v>
      </c>
      <c r="AJ3101" s="89">
        <v>532</v>
      </c>
      <c r="AK3101" s="89" t="s">
        <v>1145</v>
      </c>
      <c r="AL3101" s="89">
        <v>491</v>
      </c>
      <c r="AM3101" s="89" t="s">
        <v>1145</v>
      </c>
      <c r="AN3101" s="89">
        <v>323</v>
      </c>
      <c r="AP3101" s="35" t="s">
        <v>1825</v>
      </c>
      <c r="AQ3101" s="377">
        <v>0</v>
      </c>
      <c r="AR3101" s="378">
        <v>0</v>
      </c>
      <c r="AS3101" s="377">
        <v>0</v>
      </c>
      <c r="AT3101" s="378">
        <v>0</v>
      </c>
      <c r="AU3101" s="377">
        <v>0</v>
      </c>
      <c r="AV3101" s="377">
        <v>0</v>
      </c>
      <c r="AW3101" s="377">
        <v>0</v>
      </c>
      <c r="AX3101">
        <v>0</v>
      </c>
      <c r="AY3101">
        <v>0</v>
      </c>
    </row>
    <row r="3102" spans="1:53" ht="15.75" hidden="1" customHeight="1" x14ac:dyDescent="0.2">
      <c r="A3102" s="399">
        <v>8197</v>
      </c>
      <c r="B3102" s="258">
        <v>0</v>
      </c>
      <c r="C3102" t="s">
        <v>1128</v>
      </c>
      <c r="D3102" t="s">
        <v>1533</v>
      </c>
      <c r="E3102" t="s">
        <v>2504</v>
      </c>
      <c r="F3102" s="402" t="s">
        <v>3360</v>
      </c>
      <c r="G3102" s="53" t="s">
        <v>13421</v>
      </c>
      <c r="H3102" t="s">
        <v>2610</v>
      </c>
      <c r="I3102">
        <v>1</v>
      </c>
      <c r="J3102" s="402" t="s">
        <v>14830</v>
      </c>
      <c r="K3102" s="402" t="s">
        <v>1178</v>
      </c>
      <c r="L3102" s="402" t="s">
        <v>14831</v>
      </c>
      <c r="M3102" t="s">
        <v>3249</v>
      </c>
      <c r="N3102" s="34">
        <v>0</v>
      </c>
      <c r="O3102" s="34" t="s">
        <v>209</v>
      </c>
      <c r="P3102" s="34">
        <v>0</v>
      </c>
      <c r="Q3102" s="34" t="s">
        <v>935</v>
      </c>
      <c r="R3102" s="34">
        <v>0</v>
      </c>
      <c r="S3102" s="48" t="s">
        <v>1123</v>
      </c>
      <c r="T3102" s="13"/>
      <c r="U3102" s="12"/>
      <c r="V3102" s="12"/>
      <c r="W3102" s="12"/>
      <c r="X3102" s="14" t="str">
        <f t="shared" si="48"/>
        <v>С</v>
      </c>
      <c r="Y3102" s="271">
        <f>Таблица1[[#This Row],[ID_intellix]]</f>
        <v>8197</v>
      </c>
      <c r="Z3102" s="269" t="s">
        <v>122</v>
      </c>
      <c r="AA3102" s="145">
        <f>IF(OR(Таблица1[[#This Row],[CARDIO_report]]&lt;&gt;0,Таблица1[[#This Row],[AI COMBO_report]]&lt;&gt;0,Таблица1[[#This Row],[OTC_report]]&lt;&gt;0),1,0)</f>
        <v>0</v>
      </c>
      <c r="AE3102" s="60"/>
      <c r="AF3102" s="60"/>
      <c r="AP3102" s="35" t="e">
        <f>VLOOKUP(Таблица1[[#This Row],[ID_]],'[2]by FF'!$A:$Y,25,0)</f>
        <v>#N/A</v>
      </c>
      <c r="AT3102" s="378"/>
    </row>
    <row r="3103" spans="1:53" ht="15.75" hidden="1" customHeight="1" x14ac:dyDescent="0.2">
      <c r="A3103" s="46">
        <v>1733</v>
      </c>
      <c r="B3103" s="258" t="s">
        <v>9254</v>
      </c>
      <c r="C3103" t="s">
        <v>1128</v>
      </c>
      <c r="D3103" t="s">
        <v>1566</v>
      </c>
      <c r="E3103" t="s">
        <v>2504</v>
      </c>
      <c r="F3103" s="29" t="s">
        <v>3401</v>
      </c>
      <c r="G3103" s="47">
        <v>25</v>
      </c>
      <c r="H3103" t="s">
        <v>3300</v>
      </c>
      <c r="I3103">
        <v>1</v>
      </c>
      <c r="J3103" t="s">
        <v>9255</v>
      </c>
      <c r="K3103" t="s">
        <v>1180</v>
      </c>
      <c r="L3103" t="s">
        <v>9256</v>
      </c>
      <c r="M3103" t="s">
        <v>3249</v>
      </c>
      <c r="N3103" s="34" t="s">
        <v>486</v>
      </c>
      <c r="O3103" s="34" t="s">
        <v>51</v>
      </c>
      <c r="P3103" s="34" t="s">
        <v>59</v>
      </c>
      <c r="Q3103" s="34" t="s">
        <v>897</v>
      </c>
      <c r="R3103" s="34" t="s">
        <v>903</v>
      </c>
      <c r="S3103" s="48" t="s">
        <v>1123</v>
      </c>
      <c r="T3103" s="13" t="s">
        <v>1863</v>
      </c>
      <c r="U3103" s="12" t="s">
        <v>122</v>
      </c>
      <c r="V3103" s="12" t="s">
        <v>1863</v>
      </c>
      <c r="W3103" s="12" t="s">
        <v>122</v>
      </c>
      <c r="X3103" s="14" t="str">
        <f t="shared" si="48"/>
        <v>А</v>
      </c>
      <c r="Y3103" s="271">
        <f>Таблица1[[#This Row],[ID_intellix]]</f>
        <v>1733</v>
      </c>
      <c r="Z3103" s="269" t="s">
        <v>122</v>
      </c>
      <c r="AA3103" s="145">
        <f>IF(OR(Таблица1[[#This Row],[CARDIO_report]]&lt;&gt;0,Таблица1[[#This Row],[AI COMBO_report]]&lt;&gt;0,Таблица1[[#This Row],[OTC_report]]&lt;&gt;0),1,0)</f>
        <v>1</v>
      </c>
      <c r="AB3103" s="60" t="s">
        <v>1124</v>
      </c>
      <c r="AC3103" s="60" t="s">
        <v>1124</v>
      </c>
      <c r="AD3103" s="60" t="s">
        <v>1124</v>
      </c>
      <c r="AE3103" s="60" t="s">
        <v>1124</v>
      </c>
      <c r="AF3103" s="60"/>
      <c r="AG3103" s="89" t="s">
        <v>1414</v>
      </c>
      <c r="AH3103" s="89">
        <v>439</v>
      </c>
      <c r="AI3103" s="89" t="s">
        <v>1414</v>
      </c>
      <c r="AJ3103" s="89">
        <v>405</v>
      </c>
      <c r="AK3103" s="89" t="s">
        <v>1414</v>
      </c>
      <c r="AL3103" s="89">
        <v>429</v>
      </c>
      <c r="AM3103" s="89" t="s">
        <v>2516</v>
      </c>
      <c r="AN3103" s="89">
        <v>255</v>
      </c>
      <c r="AP3103" s="35" t="s">
        <v>1917</v>
      </c>
      <c r="AQ3103" s="377">
        <v>0</v>
      </c>
      <c r="AR3103" s="378">
        <v>0</v>
      </c>
      <c r="AS3103" s="377">
        <v>0</v>
      </c>
      <c r="AT3103" s="378">
        <v>0</v>
      </c>
      <c r="AU3103" s="377">
        <v>0</v>
      </c>
      <c r="AV3103" s="377">
        <v>0</v>
      </c>
      <c r="AW3103" s="377">
        <v>0</v>
      </c>
      <c r="AX3103">
        <v>0</v>
      </c>
      <c r="AY3103">
        <v>0</v>
      </c>
      <c r="BA3103" s="2" t="s">
        <v>15961</v>
      </c>
    </row>
    <row r="3104" spans="1:53" ht="15.75" hidden="1" customHeight="1" x14ac:dyDescent="0.2">
      <c r="A3104" s="46">
        <v>90</v>
      </c>
      <c r="B3104" s="258" t="s">
        <v>9277</v>
      </c>
      <c r="C3104" t="s">
        <v>1128</v>
      </c>
      <c r="D3104" t="s">
        <v>3327</v>
      </c>
      <c r="E3104" t="s">
        <v>2504</v>
      </c>
      <c r="F3104" s="29" t="s">
        <v>3159</v>
      </c>
      <c r="G3104" s="47">
        <v>12</v>
      </c>
      <c r="H3104" t="s">
        <v>1140</v>
      </c>
      <c r="I3104">
        <v>1</v>
      </c>
      <c r="J3104" t="s">
        <v>9278</v>
      </c>
      <c r="K3104" t="s">
        <v>1180</v>
      </c>
      <c r="L3104" t="s">
        <v>9279</v>
      </c>
      <c r="M3104" t="s">
        <v>3249</v>
      </c>
      <c r="N3104" s="34" t="s">
        <v>486</v>
      </c>
      <c r="O3104" s="34" t="s">
        <v>51</v>
      </c>
      <c r="P3104" s="34">
        <v>0</v>
      </c>
      <c r="Q3104" s="34" t="s">
        <v>897</v>
      </c>
      <c r="R3104" s="34" t="s">
        <v>903</v>
      </c>
      <c r="S3104" s="48" t="s">
        <v>1123</v>
      </c>
      <c r="T3104" s="13" t="s">
        <v>122</v>
      </c>
      <c r="U3104" s="12" t="s">
        <v>1863</v>
      </c>
      <c r="V3104" s="12" t="s">
        <v>122</v>
      </c>
      <c r="W3104" s="12" t="s">
        <v>122</v>
      </c>
      <c r="X3104" s="14" t="str">
        <f t="shared" si="48"/>
        <v>В</v>
      </c>
      <c r="Y3104" s="271">
        <f>Таблица1[[#This Row],[ID_intellix]]</f>
        <v>90</v>
      </c>
      <c r="Z3104" s="269" t="s">
        <v>122</v>
      </c>
      <c r="AA3104" s="145">
        <f>IF(OR(Таблица1[[#This Row],[CARDIO_report]]&lt;&gt;0,Таблица1[[#This Row],[AI COMBO_report]]&lt;&gt;0,Таблица1[[#This Row],[OTC_report]]&lt;&gt;0),1,0)</f>
        <v>1</v>
      </c>
      <c r="AB3104" s="60" t="s">
        <v>3178</v>
      </c>
      <c r="AC3104" s="60" t="s">
        <v>2601</v>
      </c>
      <c r="AD3104" s="60" t="s">
        <v>1124</v>
      </c>
      <c r="AE3104" s="60" t="s">
        <v>1124</v>
      </c>
      <c r="AF3104" s="60"/>
      <c r="AG3104" s="89" t="s">
        <v>1414</v>
      </c>
      <c r="AH3104" s="89">
        <v>375</v>
      </c>
      <c r="AI3104" s="89" t="s">
        <v>2516</v>
      </c>
      <c r="AJ3104" s="89">
        <v>139</v>
      </c>
      <c r="AK3104" s="89" t="s">
        <v>1414</v>
      </c>
      <c r="AL3104" s="89">
        <v>337</v>
      </c>
      <c r="AM3104" s="89" t="s">
        <v>2516</v>
      </c>
      <c r="AN3104" s="89">
        <v>84</v>
      </c>
      <c r="AP3104" s="35" t="s">
        <v>1857</v>
      </c>
      <c r="AQ3104" s="377">
        <v>0</v>
      </c>
      <c r="AR3104" s="378">
        <v>0</v>
      </c>
      <c r="AS3104" s="377">
        <v>0</v>
      </c>
      <c r="AT3104" s="378">
        <v>0</v>
      </c>
      <c r="AU3104" s="377">
        <v>0</v>
      </c>
      <c r="AV3104" s="377">
        <v>0</v>
      </c>
      <c r="AW3104" s="377">
        <v>0</v>
      </c>
      <c r="AX3104">
        <v>0</v>
      </c>
      <c r="AY3104">
        <v>0</v>
      </c>
    </row>
    <row r="3105" spans="1:53" ht="15.75" hidden="1" customHeight="1" x14ac:dyDescent="0.2">
      <c r="A3105" s="46">
        <v>2360</v>
      </c>
      <c r="B3105" s="258" t="s">
        <v>9381</v>
      </c>
      <c r="C3105" t="s">
        <v>1128</v>
      </c>
      <c r="D3105" t="s">
        <v>1182</v>
      </c>
      <c r="E3105" t="s">
        <v>2504</v>
      </c>
      <c r="F3105" s="29" t="s">
        <v>3159</v>
      </c>
      <c r="G3105" s="47">
        <v>21</v>
      </c>
      <c r="H3105" t="s">
        <v>1140</v>
      </c>
      <c r="I3105">
        <v>1</v>
      </c>
      <c r="J3105" t="s">
        <v>9382</v>
      </c>
      <c r="K3105" t="s">
        <v>1180</v>
      </c>
      <c r="L3105" t="s">
        <v>3338</v>
      </c>
      <c r="M3105" t="s">
        <v>3249</v>
      </c>
      <c r="N3105" s="34" t="s">
        <v>486</v>
      </c>
      <c r="O3105" s="34" t="s">
        <v>51</v>
      </c>
      <c r="P3105" s="34" t="s">
        <v>59</v>
      </c>
      <c r="Q3105" s="34" t="s">
        <v>897</v>
      </c>
      <c r="R3105" s="34" t="s">
        <v>903</v>
      </c>
      <c r="S3105" s="48" t="s">
        <v>1123</v>
      </c>
      <c r="T3105" s="13" t="s">
        <v>122</v>
      </c>
      <c r="U3105" s="12" t="s">
        <v>122</v>
      </c>
      <c r="V3105" s="12" t="s">
        <v>1863</v>
      </c>
      <c r="W3105" s="12" t="s">
        <v>122</v>
      </c>
      <c r="X3105" s="14" t="str">
        <f t="shared" si="48"/>
        <v>В</v>
      </c>
      <c r="Y3105" s="271">
        <f>Таблица1[[#This Row],[ID_intellix]]</f>
        <v>2360</v>
      </c>
      <c r="Z3105" s="269" t="s">
        <v>122</v>
      </c>
      <c r="AA3105" s="145">
        <f>IF(OR(Таблица1[[#This Row],[CARDIO_report]]&lt;&gt;0,Таблица1[[#This Row],[AI COMBO_report]]&lt;&gt;0,Таблица1[[#This Row],[OTC_report]]&lt;&gt;0),1,0)</f>
        <v>1</v>
      </c>
      <c r="AB3105" s="60" t="s">
        <v>2602</v>
      </c>
      <c r="AC3105" s="60" t="s">
        <v>2602</v>
      </c>
      <c r="AD3105" s="60" t="s">
        <v>1124</v>
      </c>
      <c r="AE3105" s="60" t="s">
        <v>1124</v>
      </c>
      <c r="AF3105" s="60"/>
      <c r="AG3105" s="89" t="s">
        <v>1437</v>
      </c>
      <c r="AH3105" s="89">
        <v>241</v>
      </c>
      <c r="AI3105" s="89" t="s">
        <v>1145</v>
      </c>
      <c r="AJ3105" s="89">
        <v>307</v>
      </c>
      <c r="AK3105" s="89" t="s">
        <v>1437</v>
      </c>
      <c r="AL3105" s="89">
        <v>214</v>
      </c>
      <c r="AM3105" s="89" t="s">
        <v>1437</v>
      </c>
      <c r="AN3105" s="89">
        <v>186</v>
      </c>
      <c r="AP3105" s="35" t="s">
        <v>1857</v>
      </c>
      <c r="AQ3105" s="377">
        <v>0</v>
      </c>
      <c r="AR3105" s="378">
        <v>0</v>
      </c>
      <c r="AS3105" s="377">
        <v>0</v>
      </c>
      <c r="AT3105" s="378">
        <v>0</v>
      </c>
      <c r="AU3105" s="377">
        <v>0</v>
      </c>
      <c r="AV3105" s="377">
        <v>0</v>
      </c>
      <c r="AW3105" s="377">
        <v>0</v>
      </c>
      <c r="AX3105">
        <v>0</v>
      </c>
      <c r="AY3105">
        <v>0</v>
      </c>
    </row>
    <row r="3106" spans="1:53" ht="15.75" hidden="1" customHeight="1" x14ac:dyDescent="0.2">
      <c r="A3106" s="46">
        <v>1106</v>
      </c>
      <c r="B3106" s="258" t="s">
        <v>9383</v>
      </c>
      <c r="C3106" t="s">
        <v>1128</v>
      </c>
      <c r="D3106" t="s">
        <v>1566</v>
      </c>
      <c r="E3106" t="s">
        <v>2504</v>
      </c>
      <c r="F3106" s="29" t="s">
        <v>3159</v>
      </c>
      <c r="G3106" s="47">
        <v>22</v>
      </c>
      <c r="H3106" t="s">
        <v>1140</v>
      </c>
      <c r="I3106">
        <v>1</v>
      </c>
      <c r="J3106" t="s">
        <v>9384</v>
      </c>
      <c r="K3106" t="s">
        <v>1180</v>
      </c>
      <c r="L3106" t="s">
        <v>9385</v>
      </c>
      <c r="M3106" t="s">
        <v>3249</v>
      </c>
      <c r="N3106" s="34" t="s">
        <v>486</v>
      </c>
      <c r="O3106" s="34" t="s">
        <v>51</v>
      </c>
      <c r="P3106" s="34" t="s">
        <v>59</v>
      </c>
      <c r="Q3106" s="34" t="s">
        <v>897</v>
      </c>
      <c r="R3106" s="34" t="s">
        <v>903</v>
      </c>
      <c r="S3106" s="48" t="s">
        <v>1123</v>
      </c>
      <c r="T3106" s="13" t="s">
        <v>122</v>
      </c>
      <c r="U3106" s="12" t="s">
        <v>122</v>
      </c>
      <c r="V3106" s="12" t="s">
        <v>1863</v>
      </c>
      <c r="W3106" s="12" t="s">
        <v>1863</v>
      </c>
      <c r="X3106" s="14" t="str">
        <f t="shared" si="48"/>
        <v>А</v>
      </c>
      <c r="Y3106" s="271">
        <f>Таблица1[[#This Row],[ID_intellix]]</f>
        <v>1106</v>
      </c>
      <c r="Z3106" s="269" t="s">
        <v>122</v>
      </c>
      <c r="AA3106" s="145">
        <f>IF(OR(Таблица1[[#This Row],[CARDIO_report]]&lt;&gt;0,Таблица1[[#This Row],[AI COMBO_report]]&lt;&gt;0,Таблица1[[#This Row],[OTC_report]]&lt;&gt;0),1,0)</f>
        <v>1</v>
      </c>
      <c r="AB3106" s="60" t="s">
        <v>2601</v>
      </c>
      <c r="AC3106" s="60" t="s">
        <v>2601</v>
      </c>
      <c r="AD3106" s="60" t="s">
        <v>1124</v>
      </c>
      <c r="AE3106" s="60" t="s">
        <v>1124</v>
      </c>
      <c r="AF3106" s="60"/>
      <c r="AG3106" s="89" t="s">
        <v>2516</v>
      </c>
      <c r="AH3106" s="89">
        <v>55</v>
      </c>
      <c r="AI3106" s="89" t="s">
        <v>2516</v>
      </c>
      <c r="AJ3106" s="89">
        <v>16</v>
      </c>
      <c r="AK3106" s="89" t="s">
        <v>2516</v>
      </c>
      <c r="AL3106" s="89">
        <v>12</v>
      </c>
      <c r="AM3106" s="89" t="s">
        <v>2516</v>
      </c>
      <c r="AN3106" s="89">
        <v>12</v>
      </c>
      <c r="AP3106" s="35" t="s">
        <v>1917</v>
      </c>
      <c r="AQ3106" s="377" t="s">
        <v>2847</v>
      </c>
      <c r="AR3106" s="378">
        <v>0</v>
      </c>
      <c r="AS3106" s="377" t="s">
        <v>2847</v>
      </c>
      <c r="AT3106" s="378">
        <v>0</v>
      </c>
      <c r="AU3106" s="377">
        <v>0</v>
      </c>
      <c r="AV3106" s="377">
        <v>0</v>
      </c>
      <c r="AW3106" s="377" t="s">
        <v>2847</v>
      </c>
      <c r="AX3106" s="2">
        <v>0</v>
      </c>
      <c r="AY3106" s="2" t="s">
        <v>2847</v>
      </c>
      <c r="BA3106" s="2" t="s">
        <v>6336</v>
      </c>
    </row>
    <row r="3107" spans="1:53" ht="15.75" hidden="1" customHeight="1" x14ac:dyDescent="0.2">
      <c r="A3107" s="46">
        <v>742</v>
      </c>
      <c r="B3107" s="258" t="s">
        <v>9494</v>
      </c>
      <c r="C3107" t="s">
        <v>1128</v>
      </c>
      <c r="D3107" t="s">
        <v>1182</v>
      </c>
      <c r="E3107" t="s">
        <v>2504</v>
      </c>
      <c r="F3107" s="29" t="s">
        <v>15959</v>
      </c>
      <c r="G3107" s="47">
        <v>5</v>
      </c>
      <c r="H3107" t="s">
        <v>2610</v>
      </c>
      <c r="I3107">
        <v>1</v>
      </c>
      <c r="J3107" t="s">
        <v>15944</v>
      </c>
      <c r="K3107" t="s">
        <v>1180</v>
      </c>
      <c r="L3107" t="s">
        <v>9495</v>
      </c>
      <c r="M3107" t="s">
        <v>3249</v>
      </c>
      <c r="N3107" s="34">
        <v>0</v>
      </c>
      <c r="O3107" s="34" t="s">
        <v>51</v>
      </c>
      <c r="P3107" s="34">
        <v>0</v>
      </c>
      <c r="Q3107" s="34" t="s">
        <v>897</v>
      </c>
      <c r="R3107" s="34">
        <v>0</v>
      </c>
      <c r="S3107" s="48" t="s">
        <v>1123</v>
      </c>
      <c r="T3107" s="13" t="s">
        <v>122</v>
      </c>
      <c r="U3107" s="12" t="s">
        <v>122</v>
      </c>
      <c r="V3107" s="12" t="s">
        <v>122</v>
      </c>
      <c r="W3107" s="12" t="s">
        <v>122</v>
      </c>
      <c r="X3107" s="14" t="str">
        <f t="shared" si="48"/>
        <v>С</v>
      </c>
      <c r="Y3107" s="271">
        <f>Таблица1[[#This Row],[ID_intellix]]</f>
        <v>742</v>
      </c>
      <c r="Z3107" s="269" t="s">
        <v>122</v>
      </c>
      <c r="AA3107" s="145">
        <f>IF(OR(Таблица1[[#This Row],[CARDIO_report]]&lt;&gt;0,Таблица1[[#This Row],[AI COMBO_report]]&lt;&gt;0,Таблица1[[#This Row],[OTC_report]]&lt;&gt;0),1,0)</f>
        <v>0</v>
      </c>
      <c r="AB3107" s="60" t="s">
        <v>1124</v>
      </c>
      <c r="AC3107" s="60" t="s">
        <v>1124</v>
      </c>
      <c r="AD3107" s="60" t="s">
        <v>1124</v>
      </c>
      <c r="AE3107" s="60" t="s">
        <v>1124</v>
      </c>
      <c r="AF3107" s="60"/>
      <c r="AG3107" s="89" t="s">
        <v>1437</v>
      </c>
      <c r="AH3107" s="89">
        <v>357</v>
      </c>
      <c r="AI3107" s="89" t="s">
        <v>1145</v>
      </c>
      <c r="AJ3107" s="89">
        <v>395</v>
      </c>
      <c r="AK3107" s="89" t="s">
        <v>1145</v>
      </c>
      <c r="AL3107" s="89">
        <v>402</v>
      </c>
      <c r="AM3107" s="89" t="s">
        <v>1414</v>
      </c>
      <c r="AN3107" s="89">
        <v>426</v>
      </c>
      <c r="AP3107" s="35" t="s">
        <v>1917</v>
      </c>
      <c r="AQ3107" s="377">
        <v>0</v>
      </c>
      <c r="AR3107" s="378">
        <v>0</v>
      </c>
      <c r="AS3107" s="377">
        <v>0</v>
      </c>
      <c r="AT3107" s="378">
        <v>0</v>
      </c>
      <c r="AU3107" s="377">
        <v>0</v>
      </c>
      <c r="AV3107" s="377">
        <v>0</v>
      </c>
      <c r="AW3107" s="377">
        <v>0</v>
      </c>
      <c r="AX3107">
        <v>0</v>
      </c>
      <c r="AY3107">
        <v>0</v>
      </c>
    </row>
    <row r="3108" spans="1:53" ht="15.75" hidden="1" customHeight="1" x14ac:dyDescent="0.2">
      <c r="A3108" s="46">
        <v>748</v>
      </c>
      <c r="B3108" s="258" t="s">
        <v>9504</v>
      </c>
      <c r="C3108" t="s">
        <v>1128</v>
      </c>
      <c r="D3108" t="s">
        <v>3327</v>
      </c>
      <c r="E3108" t="s">
        <v>2504</v>
      </c>
      <c r="F3108" s="29" t="s">
        <v>2627</v>
      </c>
      <c r="G3108" s="47" t="s">
        <v>2609</v>
      </c>
      <c r="H3108" t="s">
        <v>2610</v>
      </c>
      <c r="I3108">
        <v>1</v>
      </c>
      <c r="J3108" t="s">
        <v>9505</v>
      </c>
      <c r="K3108" t="s">
        <v>1180</v>
      </c>
      <c r="L3108" t="s">
        <v>9506</v>
      </c>
      <c r="M3108" t="s">
        <v>3249</v>
      </c>
      <c r="N3108" s="34">
        <v>0</v>
      </c>
      <c r="O3108" s="34" t="s">
        <v>51</v>
      </c>
      <c r="P3108" s="34">
        <v>0</v>
      </c>
      <c r="Q3108" s="34" t="s">
        <v>897</v>
      </c>
      <c r="R3108" s="34">
        <v>0</v>
      </c>
      <c r="S3108" s="48" t="s">
        <v>1123</v>
      </c>
      <c r="T3108" s="13" t="s">
        <v>1863</v>
      </c>
      <c r="U3108" s="12" t="s">
        <v>122</v>
      </c>
      <c r="V3108" s="12" t="s">
        <v>122</v>
      </c>
      <c r="W3108" s="12" t="s">
        <v>122</v>
      </c>
      <c r="X3108" s="14" t="str">
        <f t="shared" si="48"/>
        <v>В</v>
      </c>
      <c r="Y3108" s="271">
        <f>Таблица1[[#This Row],[ID_intellix]]</f>
        <v>748</v>
      </c>
      <c r="Z3108" s="269" t="s">
        <v>122</v>
      </c>
      <c r="AA3108" s="145">
        <f>IF(OR(Таблица1[[#This Row],[CARDIO_report]]&lt;&gt;0,Таблица1[[#This Row],[AI COMBO_report]]&lt;&gt;0,Таблица1[[#This Row],[OTC_report]]&lt;&gt;0),1,0)</f>
        <v>0</v>
      </c>
      <c r="AB3108" s="60" t="s">
        <v>1124</v>
      </c>
      <c r="AC3108" s="60" t="s">
        <v>1124</v>
      </c>
      <c r="AD3108" s="60" t="s">
        <v>1124</v>
      </c>
      <c r="AE3108" s="60" t="s">
        <v>1124</v>
      </c>
      <c r="AF3108" s="60"/>
      <c r="AG3108" s="89" t="s">
        <v>1145</v>
      </c>
      <c r="AH3108" s="89">
        <v>429</v>
      </c>
      <c r="AI3108" s="89" t="s">
        <v>1145</v>
      </c>
      <c r="AJ3108" s="89">
        <v>528</v>
      </c>
      <c r="AK3108" s="89" t="s">
        <v>1145</v>
      </c>
      <c r="AL3108" s="89">
        <v>350</v>
      </c>
      <c r="AM3108" s="89" t="s">
        <v>1145</v>
      </c>
      <c r="AN3108" s="89">
        <v>467</v>
      </c>
      <c r="AP3108" s="35" t="s">
        <v>1825</v>
      </c>
      <c r="AQ3108" s="377">
        <v>0</v>
      </c>
      <c r="AR3108" s="378">
        <v>0</v>
      </c>
      <c r="AS3108" s="377">
        <v>0</v>
      </c>
      <c r="AT3108" s="378">
        <v>0</v>
      </c>
      <c r="AU3108" s="377">
        <v>0</v>
      </c>
      <c r="AV3108" s="377">
        <v>0</v>
      </c>
      <c r="AW3108" s="377">
        <v>0</v>
      </c>
      <c r="AX3108">
        <v>0</v>
      </c>
      <c r="AY3108">
        <v>0</v>
      </c>
    </row>
    <row r="3109" spans="1:53" ht="15.75" hidden="1" customHeight="1" x14ac:dyDescent="0.2">
      <c r="A3109" s="46">
        <v>755</v>
      </c>
      <c r="B3109" s="258" t="s">
        <v>9512</v>
      </c>
      <c r="C3109" t="s">
        <v>1128</v>
      </c>
      <c r="D3109" t="s">
        <v>1560</v>
      </c>
      <c r="E3109" t="s">
        <v>2504</v>
      </c>
      <c r="F3109" s="29" t="s">
        <v>9513</v>
      </c>
      <c r="G3109" s="47">
        <v>1</v>
      </c>
      <c r="H3109" t="s">
        <v>2610</v>
      </c>
      <c r="I3109">
        <v>1</v>
      </c>
      <c r="J3109" t="s">
        <v>9514</v>
      </c>
      <c r="K3109" t="s">
        <v>1180</v>
      </c>
      <c r="L3109" t="s">
        <v>9515</v>
      </c>
      <c r="M3109" t="s">
        <v>3249</v>
      </c>
      <c r="N3109" s="34">
        <v>0</v>
      </c>
      <c r="O3109" s="34" t="s">
        <v>51</v>
      </c>
      <c r="P3109" s="34">
        <v>0</v>
      </c>
      <c r="Q3109" s="34" t="s">
        <v>897</v>
      </c>
      <c r="R3109" s="34">
        <v>0</v>
      </c>
      <c r="S3109" s="48" t="s">
        <v>1123</v>
      </c>
      <c r="T3109" s="13" t="s">
        <v>1863</v>
      </c>
      <c r="U3109" s="12" t="s">
        <v>122</v>
      </c>
      <c r="V3109" s="12" t="s">
        <v>122</v>
      </c>
      <c r="W3109" s="12" t="s">
        <v>122</v>
      </c>
      <c r="X3109" s="14" t="str">
        <f t="shared" si="48"/>
        <v>В</v>
      </c>
      <c r="Y3109" s="271">
        <f>Таблица1[[#This Row],[ID_intellix]]</f>
        <v>755</v>
      </c>
      <c r="Z3109" s="269" t="s">
        <v>122</v>
      </c>
      <c r="AA3109" s="145">
        <f>IF(OR(Таблица1[[#This Row],[CARDIO_report]]&lt;&gt;0,Таблица1[[#This Row],[AI COMBO_report]]&lt;&gt;0,Таблица1[[#This Row],[OTC_report]]&lt;&gt;0),1,0)</f>
        <v>0</v>
      </c>
      <c r="AB3109" s="60" t="s">
        <v>1124</v>
      </c>
      <c r="AC3109" s="60" t="s">
        <v>1124</v>
      </c>
      <c r="AD3109" s="60" t="s">
        <v>1124</v>
      </c>
      <c r="AE3109" s="60" t="s">
        <v>1124</v>
      </c>
      <c r="AF3109" s="60"/>
      <c r="AG3109" s="89" t="s">
        <v>1145</v>
      </c>
      <c r="AH3109" s="89">
        <v>406</v>
      </c>
      <c r="AI3109" s="89" t="s">
        <v>1145</v>
      </c>
      <c r="AJ3109" s="89">
        <v>476</v>
      </c>
      <c r="AK3109" s="89" t="s">
        <v>1145</v>
      </c>
      <c r="AL3109" s="89">
        <v>469</v>
      </c>
      <c r="AM3109" s="89" t="s">
        <v>1414</v>
      </c>
      <c r="AN3109" s="89">
        <v>550</v>
      </c>
      <c r="AP3109" s="35" t="s">
        <v>1825</v>
      </c>
      <c r="AQ3109" s="377">
        <v>0</v>
      </c>
      <c r="AR3109" s="378">
        <v>0</v>
      </c>
      <c r="AS3109" s="377">
        <v>0</v>
      </c>
      <c r="AT3109" s="378">
        <v>0</v>
      </c>
      <c r="AU3109" s="377">
        <v>0</v>
      </c>
      <c r="AV3109" s="377">
        <v>0</v>
      </c>
      <c r="AW3109" s="377">
        <v>0</v>
      </c>
      <c r="AX3109">
        <v>0</v>
      </c>
      <c r="AY3109">
        <v>0</v>
      </c>
    </row>
    <row r="3110" spans="1:53" ht="15.75" hidden="1" customHeight="1" x14ac:dyDescent="0.2">
      <c r="A3110" s="46">
        <v>7464</v>
      </c>
      <c r="B3110" s="258" t="s">
        <v>9560</v>
      </c>
      <c r="C3110" t="s">
        <v>1128</v>
      </c>
      <c r="D3110" t="s">
        <v>3327</v>
      </c>
      <c r="E3110" t="s">
        <v>2504</v>
      </c>
      <c r="F3110" s="29" t="s">
        <v>9526</v>
      </c>
      <c r="G3110" s="47">
        <v>7</v>
      </c>
      <c r="H3110" t="s">
        <v>9527</v>
      </c>
      <c r="I3110">
        <v>1</v>
      </c>
      <c r="J3110" t="s">
        <v>9561</v>
      </c>
      <c r="K3110" t="s">
        <v>1180</v>
      </c>
      <c r="L3110" t="s">
        <v>9562</v>
      </c>
      <c r="M3110" t="s">
        <v>3249</v>
      </c>
      <c r="N3110" s="34">
        <v>0</v>
      </c>
      <c r="O3110" s="34" t="s">
        <v>51</v>
      </c>
      <c r="P3110" s="34" t="s">
        <v>59</v>
      </c>
      <c r="Q3110" s="34" t="s">
        <v>897</v>
      </c>
      <c r="R3110" s="34" t="s">
        <v>903</v>
      </c>
      <c r="S3110" s="48" t="s">
        <v>1123</v>
      </c>
      <c r="T3110" s="13" t="s">
        <v>122</v>
      </c>
      <c r="U3110" s="12" t="s">
        <v>122</v>
      </c>
      <c r="V3110" s="12" t="s">
        <v>1863</v>
      </c>
      <c r="W3110" s="12" t="s">
        <v>122</v>
      </c>
      <c r="X3110" s="14" t="str">
        <f t="shared" si="48"/>
        <v>В</v>
      </c>
      <c r="Y3110" s="271">
        <f>Таблица1[[#This Row],[ID_intellix]]</f>
        <v>7464</v>
      </c>
      <c r="Z3110" s="269" t="s">
        <v>122</v>
      </c>
      <c r="AA3110" s="145">
        <f>IF(OR(Таблица1[[#This Row],[CARDIO_report]]&lt;&gt;0,Таблица1[[#This Row],[AI COMBO_report]]&lt;&gt;0,Таблица1[[#This Row],[OTC_report]]&lt;&gt;0),1,0)</f>
        <v>1</v>
      </c>
      <c r="AB3110" s="60" t="s">
        <v>1124</v>
      </c>
      <c r="AC3110" s="60" t="s">
        <v>1124</v>
      </c>
      <c r="AD3110" s="60" t="s">
        <v>1124</v>
      </c>
      <c r="AE3110" s="60" t="s">
        <v>1124</v>
      </c>
      <c r="AF3110" s="60"/>
      <c r="AG3110" s="89" t="s">
        <v>1437</v>
      </c>
      <c r="AH3110" s="89">
        <v>255</v>
      </c>
      <c r="AI3110" s="89" t="s">
        <v>1145</v>
      </c>
      <c r="AJ3110" s="89">
        <v>303</v>
      </c>
      <c r="AK3110" s="89" t="s">
        <v>1437</v>
      </c>
      <c r="AL3110" s="89">
        <v>193</v>
      </c>
      <c r="AM3110" s="89" t="s">
        <v>1437</v>
      </c>
      <c r="AN3110" s="89">
        <v>80</v>
      </c>
      <c r="AP3110" s="35" t="s">
        <v>1857</v>
      </c>
      <c r="AQ3110" s="377">
        <v>0</v>
      </c>
      <c r="AR3110" s="378">
        <v>0</v>
      </c>
      <c r="AS3110" s="377">
        <v>0</v>
      </c>
      <c r="AT3110" s="378">
        <v>0</v>
      </c>
      <c r="AU3110" s="377">
        <v>0</v>
      </c>
      <c r="AV3110" s="377">
        <v>0</v>
      </c>
      <c r="AW3110" s="377">
        <v>0</v>
      </c>
      <c r="AX3110">
        <v>0</v>
      </c>
      <c r="AY3110">
        <v>0</v>
      </c>
    </row>
    <row r="3111" spans="1:53" ht="15.75" hidden="1" customHeight="1" x14ac:dyDescent="0.2">
      <c r="A3111" s="46">
        <v>685</v>
      </c>
      <c r="B3111" s="258" t="s">
        <v>9571</v>
      </c>
      <c r="C3111" t="s">
        <v>1128</v>
      </c>
      <c r="D3111" t="s">
        <v>1566</v>
      </c>
      <c r="E3111" t="s">
        <v>2504</v>
      </c>
      <c r="F3111" s="29" t="s">
        <v>3356</v>
      </c>
      <c r="G3111" s="47">
        <v>1</v>
      </c>
      <c r="H3111" t="s">
        <v>1140</v>
      </c>
      <c r="I3111">
        <v>1</v>
      </c>
      <c r="J3111" t="s">
        <v>9572</v>
      </c>
      <c r="K3111" t="s">
        <v>1180</v>
      </c>
      <c r="L3111" t="s">
        <v>9573</v>
      </c>
      <c r="M3111" t="s">
        <v>3249</v>
      </c>
      <c r="N3111" s="34" t="s">
        <v>569</v>
      </c>
      <c r="O3111" s="34" t="s">
        <v>51</v>
      </c>
      <c r="P3111" s="34" t="s">
        <v>59</v>
      </c>
      <c r="Q3111" s="34" t="s">
        <v>897</v>
      </c>
      <c r="R3111" s="34" t="s">
        <v>903</v>
      </c>
      <c r="S3111" s="48" t="s">
        <v>1123</v>
      </c>
      <c r="T3111" s="13" t="s">
        <v>122</v>
      </c>
      <c r="U3111" s="12" t="s">
        <v>122</v>
      </c>
      <c r="V3111" s="12" t="s">
        <v>122</v>
      </c>
      <c r="W3111" s="12" t="s">
        <v>1863</v>
      </c>
      <c r="X3111" s="14" t="str">
        <f t="shared" si="48"/>
        <v>В</v>
      </c>
      <c r="Y3111" s="271">
        <f>Таблица1[[#This Row],[ID_intellix]]</f>
        <v>685</v>
      </c>
      <c r="Z3111" s="269" t="s">
        <v>122</v>
      </c>
      <c r="AA3111" s="145">
        <f>IF(OR(Таблица1[[#This Row],[CARDIO_report]]&lt;&gt;0,Таблица1[[#This Row],[AI COMBO_report]]&lt;&gt;0,Таблица1[[#This Row],[OTC_report]]&lt;&gt;0),1,0)</f>
        <v>1</v>
      </c>
      <c r="AB3111" s="60" t="s">
        <v>2601</v>
      </c>
      <c r="AC3111" s="60" t="s">
        <v>2602</v>
      </c>
      <c r="AD3111" s="60" t="s">
        <v>1124</v>
      </c>
      <c r="AE3111" s="60" t="s">
        <v>1124</v>
      </c>
      <c r="AF3111" s="60"/>
      <c r="AG3111" s="89" t="s">
        <v>2516</v>
      </c>
      <c r="AH3111" s="89">
        <v>32</v>
      </c>
      <c r="AI3111" s="89" t="s">
        <v>2516</v>
      </c>
      <c r="AJ3111" s="89">
        <v>14</v>
      </c>
      <c r="AK3111" s="89" t="s">
        <v>2516</v>
      </c>
      <c r="AL3111" s="89">
        <v>18</v>
      </c>
      <c r="AM3111" s="89" t="s">
        <v>2516</v>
      </c>
      <c r="AN3111" s="89">
        <v>11</v>
      </c>
      <c r="AP3111" s="35" t="s">
        <v>1917</v>
      </c>
      <c r="AQ3111" s="377" t="s">
        <v>2847</v>
      </c>
      <c r="AR3111" s="378">
        <v>0</v>
      </c>
      <c r="AS3111" s="377" t="s">
        <v>2847</v>
      </c>
      <c r="AT3111" s="378">
        <v>0</v>
      </c>
      <c r="AU3111" s="377">
        <v>0</v>
      </c>
      <c r="AV3111" s="377">
        <v>0</v>
      </c>
      <c r="AW3111" s="377" t="s">
        <v>2847</v>
      </c>
      <c r="AX3111" s="2">
        <v>0</v>
      </c>
      <c r="AY3111" s="2" t="s">
        <v>2847</v>
      </c>
      <c r="BA3111" s="2" t="s">
        <v>6336</v>
      </c>
    </row>
    <row r="3112" spans="1:53" ht="15.75" hidden="1" customHeight="1" x14ac:dyDescent="0.2">
      <c r="A3112" s="46">
        <v>80</v>
      </c>
      <c r="B3112" s="258" t="s">
        <v>9669</v>
      </c>
      <c r="C3112" t="s">
        <v>1128</v>
      </c>
      <c r="D3112" t="s">
        <v>1560</v>
      </c>
      <c r="E3112" t="s">
        <v>2504</v>
      </c>
      <c r="F3112" s="29" t="s">
        <v>3159</v>
      </c>
      <c r="G3112" s="47">
        <v>2</v>
      </c>
      <c r="H3112" t="s">
        <v>1140</v>
      </c>
      <c r="I3112">
        <v>1</v>
      </c>
      <c r="J3112" t="s">
        <v>9670</v>
      </c>
      <c r="K3112" t="s">
        <v>1180</v>
      </c>
      <c r="L3112" t="s">
        <v>9671</v>
      </c>
      <c r="M3112" t="s">
        <v>3249</v>
      </c>
      <c r="N3112" s="34" t="s">
        <v>514</v>
      </c>
      <c r="O3112" s="34" t="s">
        <v>51</v>
      </c>
      <c r="P3112" s="34" t="s">
        <v>59</v>
      </c>
      <c r="Q3112" s="34" t="s">
        <v>897</v>
      </c>
      <c r="R3112" s="34" t="s">
        <v>903</v>
      </c>
      <c r="S3112" s="48" t="s">
        <v>1123</v>
      </c>
      <c r="T3112" s="13" t="s">
        <v>122</v>
      </c>
      <c r="U3112" s="12" t="s">
        <v>122</v>
      </c>
      <c r="V3112" s="12" t="s">
        <v>1863</v>
      </c>
      <c r="W3112" s="12" t="s">
        <v>1863</v>
      </c>
      <c r="X3112" s="14" t="str">
        <f t="shared" si="48"/>
        <v>А</v>
      </c>
      <c r="Y3112" s="271">
        <f>Таблица1[[#This Row],[ID_intellix]]</f>
        <v>80</v>
      </c>
      <c r="Z3112" s="269" t="s">
        <v>122</v>
      </c>
      <c r="AA3112" s="145">
        <f>IF(OR(Таблица1[[#This Row],[CARDIO_report]]&lt;&gt;0,Таблица1[[#This Row],[AI COMBO_report]]&lt;&gt;0,Таблица1[[#This Row],[OTC_report]]&lt;&gt;0),1,0)</f>
        <v>1</v>
      </c>
      <c r="AB3112" s="60" t="s">
        <v>2601</v>
      </c>
      <c r="AC3112" s="60" t="s">
        <v>2846</v>
      </c>
      <c r="AD3112" s="60" t="s">
        <v>1124</v>
      </c>
      <c r="AE3112" s="60" t="s">
        <v>1124</v>
      </c>
      <c r="AF3112" s="60"/>
      <c r="AG3112" s="89" t="s">
        <v>1437</v>
      </c>
      <c r="AH3112" s="89">
        <v>211</v>
      </c>
      <c r="AI3112" s="89" t="s">
        <v>1437</v>
      </c>
      <c r="AJ3112" s="89">
        <v>127</v>
      </c>
      <c r="AK3112" s="89" t="s">
        <v>1437</v>
      </c>
      <c r="AL3112" s="89">
        <v>108</v>
      </c>
      <c r="AM3112" s="89" t="s">
        <v>1437</v>
      </c>
      <c r="AN3112" s="89">
        <v>61</v>
      </c>
      <c r="AP3112" s="35" t="s">
        <v>1917</v>
      </c>
      <c r="AQ3112" s="377" t="s">
        <v>2847</v>
      </c>
      <c r="AR3112" s="378">
        <v>0</v>
      </c>
      <c r="AS3112" s="377" t="s">
        <v>2847</v>
      </c>
      <c r="AT3112" s="378">
        <v>0</v>
      </c>
      <c r="AU3112" s="377">
        <v>0</v>
      </c>
      <c r="AV3112" s="377">
        <v>0</v>
      </c>
      <c r="AW3112" s="377" t="s">
        <v>2847</v>
      </c>
      <c r="AX3112" s="2">
        <v>0</v>
      </c>
      <c r="AY3112" s="2" t="s">
        <v>2847</v>
      </c>
      <c r="BA3112" s="2" t="s">
        <v>6336</v>
      </c>
    </row>
    <row r="3113" spans="1:53" ht="15.75" hidden="1" customHeight="1" x14ac:dyDescent="0.2">
      <c r="A3113" s="46">
        <v>2940</v>
      </c>
      <c r="B3113" s="258" t="s">
        <v>9911</v>
      </c>
      <c r="C3113" t="s">
        <v>1128</v>
      </c>
      <c r="D3113" t="s">
        <v>1182</v>
      </c>
      <c r="E3113" t="s">
        <v>2504</v>
      </c>
      <c r="F3113" s="29" t="s">
        <v>3159</v>
      </c>
      <c r="G3113" s="47">
        <v>44</v>
      </c>
      <c r="H3113" t="s">
        <v>1140</v>
      </c>
      <c r="I3113">
        <v>1</v>
      </c>
      <c r="J3113" t="s">
        <v>9912</v>
      </c>
      <c r="K3113" t="s">
        <v>1180</v>
      </c>
      <c r="L3113" t="s">
        <v>9913</v>
      </c>
      <c r="M3113" t="s">
        <v>3249</v>
      </c>
      <c r="N3113" s="34">
        <v>0</v>
      </c>
      <c r="O3113" s="34" t="s">
        <v>51</v>
      </c>
      <c r="P3113" s="34">
        <v>0</v>
      </c>
      <c r="Q3113" s="34" t="s">
        <v>897</v>
      </c>
      <c r="R3113" s="34" t="s">
        <v>903</v>
      </c>
      <c r="S3113" s="48" t="s">
        <v>1123</v>
      </c>
      <c r="T3113" s="13" t="s">
        <v>122</v>
      </c>
      <c r="U3113" s="12" t="s">
        <v>122</v>
      </c>
      <c r="V3113" s="12" t="s">
        <v>1863</v>
      </c>
      <c r="W3113" s="12" t="s">
        <v>122</v>
      </c>
      <c r="X3113" s="14" t="str">
        <f t="shared" si="48"/>
        <v>В</v>
      </c>
      <c r="Y3113" s="271">
        <f>Таблица1[[#This Row],[ID_intellix]]</f>
        <v>2940</v>
      </c>
      <c r="Z3113" s="269" t="s">
        <v>122</v>
      </c>
      <c r="AA3113" s="145">
        <f>IF(OR(Таблица1[[#This Row],[CARDIO_report]]&lt;&gt;0,Таблица1[[#This Row],[AI COMBO_report]]&lt;&gt;0,Таблица1[[#This Row],[OTC_report]]&lt;&gt;0),1,0)</f>
        <v>1</v>
      </c>
      <c r="AB3113" s="60" t="s">
        <v>2602</v>
      </c>
      <c r="AC3113" s="60" t="s">
        <v>2896</v>
      </c>
      <c r="AD3113" s="60" t="s">
        <v>1124</v>
      </c>
      <c r="AE3113" s="60" t="s">
        <v>1124</v>
      </c>
      <c r="AF3113" s="60"/>
      <c r="AG3113" s="89" t="s">
        <v>1437</v>
      </c>
      <c r="AH3113" s="89">
        <v>67</v>
      </c>
      <c r="AI3113" s="89" t="s">
        <v>1437</v>
      </c>
      <c r="AJ3113" s="89">
        <v>119</v>
      </c>
      <c r="AK3113" s="89" t="s">
        <v>1437</v>
      </c>
      <c r="AL3113" s="89">
        <v>45</v>
      </c>
      <c r="AM3113" s="89" t="s">
        <v>1437</v>
      </c>
      <c r="AN3113" s="89">
        <v>112</v>
      </c>
      <c r="AP3113" s="35" t="s">
        <v>1825</v>
      </c>
      <c r="AQ3113" s="377">
        <v>0</v>
      </c>
      <c r="AR3113" s="378">
        <v>0</v>
      </c>
      <c r="AS3113" s="377">
        <v>0</v>
      </c>
      <c r="AT3113" s="378">
        <v>0</v>
      </c>
      <c r="AU3113" s="377">
        <v>0</v>
      </c>
      <c r="AV3113" s="377">
        <v>0</v>
      </c>
      <c r="AW3113" s="377">
        <v>0</v>
      </c>
      <c r="AX3113">
        <v>0</v>
      </c>
      <c r="AY3113">
        <v>0</v>
      </c>
    </row>
    <row r="3114" spans="1:53" ht="15.75" hidden="1" customHeight="1" x14ac:dyDescent="0.2">
      <c r="A3114" s="46">
        <v>2089</v>
      </c>
      <c r="B3114" s="258" t="s">
        <v>9923</v>
      </c>
      <c r="C3114" t="s">
        <v>1128</v>
      </c>
      <c r="D3114" t="s">
        <v>1182</v>
      </c>
      <c r="E3114" t="s">
        <v>2504</v>
      </c>
      <c r="F3114" s="29" t="s">
        <v>3159</v>
      </c>
      <c r="G3114" s="47">
        <v>45</v>
      </c>
      <c r="H3114" t="s">
        <v>1140</v>
      </c>
      <c r="I3114">
        <v>1</v>
      </c>
      <c r="J3114" t="s">
        <v>9924</v>
      </c>
      <c r="K3114" t="s">
        <v>1180</v>
      </c>
      <c r="L3114" t="s">
        <v>9925</v>
      </c>
      <c r="M3114" t="s">
        <v>3249</v>
      </c>
      <c r="N3114" s="34">
        <v>0</v>
      </c>
      <c r="O3114" s="34" t="s">
        <v>51</v>
      </c>
      <c r="P3114" s="34">
        <v>0</v>
      </c>
      <c r="Q3114" s="34" t="s">
        <v>897</v>
      </c>
      <c r="R3114" s="34" t="s">
        <v>903</v>
      </c>
      <c r="S3114" s="48" t="s">
        <v>1123</v>
      </c>
      <c r="T3114" s="13" t="s">
        <v>122</v>
      </c>
      <c r="U3114" s="12" t="s">
        <v>122</v>
      </c>
      <c r="V3114" s="12" t="s">
        <v>1863</v>
      </c>
      <c r="W3114" s="12" t="s">
        <v>122</v>
      </c>
      <c r="X3114" s="14" t="str">
        <f t="shared" si="48"/>
        <v>В</v>
      </c>
      <c r="Y3114" s="271">
        <f>Таблица1[[#This Row],[ID_intellix]]</f>
        <v>2089</v>
      </c>
      <c r="Z3114" s="269" t="s">
        <v>122</v>
      </c>
      <c r="AA3114" s="145">
        <f>IF(OR(Таблица1[[#This Row],[CARDIO_report]]&lt;&gt;0,Таблица1[[#This Row],[AI COMBO_report]]&lt;&gt;0,Таблица1[[#This Row],[OTC_report]]&lt;&gt;0),1,0)</f>
        <v>1</v>
      </c>
      <c r="AB3114" s="60" t="s">
        <v>2896</v>
      </c>
      <c r="AC3114" s="60" t="s">
        <v>2602</v>
      </c>
      <c r="AD3114" s="60" t="s">
        <v>1124</v>
      </c>
      <c r="AE3114" s="60" t="s">
        <v>1124</v>
      </c>
      <c r="AF3114" s="60"/>
      <c r="AG3114" s="89" t="s">
        <v>1437</v>
      </c>
      <c r="AH3114" s="89">
        <v>198</v>
      </c>
      <c r="AI3114" s="89" t="s">
        <v>1437</v>
      </c>
      <c r="AJ3114" s="89">
        <v>168</v>
      </c>
      <c r="AK3114" s="89" t="s">
        <v>1437</v>
      </c>
      <c r="AL3114" s="89">
        <v>94</v>
      </c>
      <c r="AM3114" s="89" t="s">
        <v>1437</v>
      </c>
      <c r="AN3114" s="89">
        <v>101</v>
      </c>
      <c r="AP3114" s="35" t="s">
        <v>1825</v>
      </c>
      <c r="AQ3114" s="377">
        <v>0</v>
      </c>
      <c r="AR3114" s="378">
        <v>0</v>
      </c>
      <c r="AS3114" s="377">
        <v>0</v>
      </c>
      <c r="AT3114" s="378">
        <v>0</v>
      </c>
      <c r="AU3114" s="377">
        <v>0</v>
      </c>
      <c r="AV3114" s="377">
        <v>0</v>
      </c>
      <c r="AW3114" s="377">
        <v>0</v>
      </c>
      <c r="AX3114">
        <v>0</v>
      </c>
      <c r="AY3114">
        <v>0</v>
      </c>
    </row>
    <row r="3115" spans="1:53" ht="15.75" hidden="1" customHeight="1" x14ac:dyDescent="0.2">
      <c r="A3115" s="46">
        <v>2456</v>
      </c>
      <c r="B3115" s="258" t="s">
        <v>10107</v>
      </c>
      <c r="C3115" t="s">
        <v>1128</v>
      </c>
      <c r="D3115" t="s">
        <v>1560</v>
      </c>
      <c r="E3115" t="s">
        <v>2504</v>
      </c>
      <c r="F3115" s="29" t="s">
        <v>3159</v>
      </c>
      <c r="G3115" s="47">
        <v>78</v>
      </c>
      <c r="H3115" t="s">
        <v>1140</v>
      </c>
      <c r="I3115">
        <v>1</v>
      </c>
      <c r="J3115" t="s">
        <v>10108</v>
      </c>
      <c r="K3115" t="s">
        <v>1180</v>
      </c>
      <c r="L3115" t="s">
        <v>10109</v>
      </c>
      <c r="M3115" t="s">
        <v>3249</v>
      </c>
      <c r="N3115" s="34" t="s">
        <v>514</v>
      </c>
      <c r="O3115" s="34" t="s">
        <v>51</v>
      </c>
      <c r="P3115" s="34" t="s">
        <v>59</v>
      </c>
      <c r="Q3115" s="34" t="s">
        <v>897</v>
      </c>
      <c r="R3115" s="34" t="s">
        <v>903</v>
      </c>
      <c r="S3115" s="48" t="s">
        <v>1123</v>
      </c>
      <c r="T3115" s="13" t="s">
        <v>122</v>
      </c>
      <c r="U3115" s="12" t="s">
        <v>122</v>
      </c>
      <c r="V3115" s="12" t="s">
        <v>122</v>
      </c>
      <c r="W3115" s="12" t="s">
        <v>1863</v>
      </c>
      <c r="X3115" s="14" t="str">
        <f t="shared" si="48"/>
        <v>В</v>
      </c>
      <c r="Y3115" s="271">
        <f>Таблица1[[#This Row],[ID_intellix]]</f>
        <v>2456</v>
      </c>
      <c r="Z3115" s="269" t="s">
        <v>122</v>
      </c>
      <c r="AA3115" s="145">
        <f>IF(OR(Таблица1[[#This Row],[CARDIO_report]]&lt;&gt;0,Таблица1[[#This Row],[AI COMBO_report]]&lt;&gt;0,Таблица1[[#This Row],[OTC_report]]&lt;&gt;0),1,0)</f>
        <v>1</v>
      </c>
      <c r="AB3115" s="60" t="s">
        <v>2601</v>
      </c>
      <c r="AC3115" s="60" t="s">
        <v>2601</v>
      </c>
      <c r="AD3115" s="60" t="s">
        <v>1124</v>
      </c>
      <c r="AE3115" s="60" t="s">
        <v>1124</v>
      </c>
      <c r="AF3115" s="60"/>
      <c r="AG3115" s="89" t="s">
        <v>2516</v>
      </c>
      <c r="AH3115" s="89">
        <v>52</v>
      </c>
      <c r="AI3115" s="89" t="s">
        <v>2516</v>
      </c>
      <c r="AJ3115" s="89">
        <v>30</v>
      </c>
      <c r="AK3115" s="89" t="s">
        <v>2516</v>
      </c>
      <c r="AL3115" s="89">
        <v>7</v>
      </c>
      <c r="AM3115" s="89" t="s">
        <v>2516</v>
      </c>
      <c r="AN3115" s="89">
        <v>6</v>
      </c>
      <c r="AP3115" s="35" t="s">
        <v>1917</v>
      </c>
      <c r="AQ3115" s="377" t="s">
        <v>2847</v>
      </c>
      <c r="AR3115" s="378">
        <v>0</v>
      </c>
      <c r="AS3115" s="377" t="s">
        <v>2847</v>
      </c>
      <c r="AT3115" s="378">
        <v>0</v>
      </c>
      <c r="AU3115" s="377">
        <v>0</v>
      </c>
      <c r="AV3115" s="377">
        <v>0</v>
      </c>
      <c r="AW3115" s="377" t="s">
        <v>2847</v>
      </c>
      <c r="AX3115" s="2">
        <v>0</v>
      </c>
      <c r="AY3115" s="2" t="s">
        <v>2847</v>
      </c>
      <c r="BA3115" s="2" t="s">
        <v>6336</v>
      </c>
    </row>
    <row r="3116" spans="1:53" ht="15.75" hidden="1" customHeight="1" x14ac:dyDescent="0.2">
      <c r="A3116" s="46">
        <v>1764</v>
      </c>
      <c r="B3116" s="258" t="s">
        <v>10128</v>
      </c>
      <c r="C3116" t="s">
        <v>1128</v>
      </c>
      <c r="D3116" t="s">
        <v>3327</v>
      </c>
      <c r="E3116" t="s">
        <v>2504</v>
      </c>
      <c r="F3116" s="29" t="s">
        <v>3159</v>
      </c>
      <c r="G3116" s="47">
        <v>91</v>
      </c>
      <c r="H3116" t="s">
        <v>1140</v>
      </c>
      <c r="I3116">
        <v>1</v>
      </c>
      <c r="J3116" t="s">
        <v>10129</v>
      </c>
      <c r="K3116" t="s">
        <v>1180</v>
      </c>
      <c r="L3116" t="s">
        <v>10130</v>
      </c>
      <c r="M3116" t="s">
        <v>3249</v>
      </c>
      <c r="N3116" s="34">
        <v>0</v>
      </c>
      <c r="O3116" s="34" t="s">
        <v>51</v>
      </c>
      <c r="P3116" s="34" t="s">
        <v>59</v>
      </c>
      <c r="Q3116" s="34" t="s">
        <v>897</v>
      </c>
      <c r="R3116" s="34" t="s">
        <v>903</v>
      </c>
      <c r="S3116" s="48" t="s">
        <v>1123</v>
      </c>
      <c r="T3116" s="13" t="s">
        <v>122</v>
      </c>
      <c r="U3116" s="12" t="s">
        <v>122</v>
      </c>
      <c r="V3116" s="12" t="s">
        <v>1863</v>
      </c>
      <c r="W3116" s="12" t="s">
        <v>122</v>
      </c>
      <c r="X3116" s="14" t="str">
        <f t="shared" si="48"/>
        <v>В</v>
      </c>
      <c r="Y3116" s="271">
        <f>Таблица1[[#This Row],[ID_intellix]]</f>
        <v>1764</v>
      </c>
      <c r="Z3116" s="269" t="s">
        <v>122</v>
      </c>
      <c r="AA3116" s="145">
        <f>IF(OR(Таблица1[[#This Row],[CARDIO_report]]&lt;&gt;0,Таблица1[[#This Row],[AI COMBO_report]]&lt;&gt;0,Таблица1[[#This Row],[OTC_report]]&lt;&gt;0),1,0)</f>
        <v>1</v>
      </c>
      <c r="AB3116" s="60" t="s">
        <v>2602</v>
      </c>
      <c r="AC3116" s="60" t="s">
        <v>2846</v>
      </c>
      <c r="AD3116" s="60" t="s">
        <v>1124</v>
      </c>
      <c r="AE3116" s="60" t="s">
        <v>1124</v>
      </c>
      <c r="AF3116" s="60"/>
      <c r="AG3116" s="89" t="s">
        <v>1437</v>
      </c>
      <c r="AH3116" s="89">
        <v>69</v>
      </c>
      <c r="AI3116" s="89" t="s">
        <v>1437</v>
      </c>
      <c r="AJ3116" s="89">
        <v>64</v>
      </c>
      <c r="AK3116" s="89" t="s">
        <v>1437</v>
      </c>
      <c r="AL3116" s="89">
        <v>42</v>
      </c>
      <c r="AM3116" s="89" t="s">
        <v>1437</v>
      </c>
      <c r="AN3116" s="89">
        <v>35</v>
      </c>
      <c r="AP3116" s="35" t="s">
        <v>1825</v>
      </c>
      <c r="AQ3116" s="377">
        <v>0</v>
      </c>
      <c r="AR3116" s="378">
        <v>0</v>
      </c>
      <c r="AS3116" s="377">
        <v>0</v>
      </c>
      <c r="AT3116" s="378">
        <v>0</v>
      </c>
      <c r="AU3116" s="377">
        <v>0</v>
      </c>
      <c r="AV3116" s="377">
        <v>0</v>
      </c>
      <c r="AW3116" s="377">
        <v>0</v>
      </c>
      <c r="AX3116">
        <v>0</v>
      </c>
      <c r="AY3116">
        <v>0</v>
      </c>
    </row>
    <row r="3117" spans="1:53" ht="15.75" hidden="1" customHeight="1" x14ac:dyDescent="0.2">
      <c r="A3117" s="46">
        <v>365</v>
      </c>
      <c r="B3117" s="258" t="s">
        <v>10308</v>
      </c>
      <c r="C3117" t="s">
        <v>1128</v>
      </c>
      <c r="D3117" t="s">
        <v>1560</v>
      </c>
      <c r="E3117" t="s">
        <v>2504</v>
      </c>
      <c r="F3117" s="29" t="s">
        <v>3105</v>
      </c>
      <c r="G3117" s="47">
        <v>1</v>
      </c>
      <c r="H3117" t="s">
        <v>2563</v>
      </c>
      <c r="I3117">
        <v>1</v>
      </c>
      <c r="J3117" t="s">
        <v>10309</v>
      </c>
      <c r="K3117" t="s">
        <v>1180</v>
      </c>
      <c r="L3117" t="s">
        <v>10310</v>
      </c>
      <c r="M3117" t="s">
        <v>3249</v>
      </c>
      <c r="N3117" s="34">
        <v>0</v>
      </c>
      <c r="O3117" s="34" t="s">
        <v>51</v>
      </c>
      <c r="P3117" s="34">
        <v>0</v>
      </c>
      <c r="Q3117" s="34" t="s">
        <v>897</v>
      </c>
      <c r="R3117" s="34">
        <v>0</v>
      </c>
      <c r="S3117" s="48" t="s">
        <v>1123</v>
      </c>
      <c r="T3117" s="13" t="s">
        <v>1863</v>
      </c>
      <c r="U3117" s="12" t="s">
        <v>122</v>
      </c>
      <c r="V3117" s="12" t="s">
        <v>122</v>
      </c>
      <c r="W3117" s="12" t="s">
        <v>122</v>
      </c>
      <c r="X3117" s="14" t="str">
        <f t="shared" si="48"/>
        <v>В</v>
      </c>
      <c r="Y3117" s="271">
        <f>Таблица1[[#This Row],[ID_intellix]]</f>
        <v>365</v>
      </c>
      <c r="Z3117" s="269" t="s">
        <v>122</v>
      </c>
      <c r="AA3117" s="145">
        <f>IF(OR(Таблица1[[#This Row],[CARDIO_report]]&lt;&gt;0,Таблица1[[#This Row],[AI COMBO_report]]&lt;&gt;0,Таблица1[[#This Row],[OTC_report]]&lt;&gt;0),1,0)</f>
        <v>0</v>
      </c>
      <c r="AB3117" s="60" t="s">
        <v>1124</v>
      </c>
      <c r="AC3117" s="60" t="s">
        <v>1124</v>
      </c>
      <c r="AD3117" s="60" t="s">
        <v>1124</v>
      </c>
      <c r="AE3117" s="89" t="s">
        <v>1857</v>
      </c>
      <c r="AF3117" s="89"/>
      <c r="AG3117" s="89" t="s">
        <v>1145</v>
      </c>
      <c r="AH3117" s="89">
        <v>497</v>
      </c>
      <c r="AI3117" s="89" t="s">
        <v>1145</v>
      </c>
      <c r="AJ3117" s="89">
        <v>415</v>
      </c>
      <c r="AK3117" s="89" t="s">
        <v>1145</v>
      </c>
      <c r="AL3117" s="89">
        <v>510</v>
      </c>
      <c r="AM3117" s="89" t="s">
        <v>1145</v>
      </c>
      <c r="AN3117" s="89">
        <v>454</v>
      </c>
      <c r="AP3117" s="35" t="s">
        <v>1825</v>
      </c>
      <c r="AQ3117" s="377">
        <v>0</v>
      </c>
      <c r="AR3117" s="378">
        <v>0</v>
      </c>
      <c r="AS3117" s="377">
        <v>0</v>
      </c>
      <c r="AT3117" s="378">
        <v>0</v>
      </c>
      <c r="AU3117" s="377">
        <v>0</v>
      </c>
      <c r="AV3117" s="377">
        <v>0</v>
      </c>
      <c r="AW3117" s="377">
        <v>0</v>
      </c>
      <c r="AX3117">
        <v>0</v>
      </c>
      <c r="AY3117">
        <v>0</v>
      </c>
    </row>
    <row r="3118" spans="1:53" ht="15.75" hidden="1" customHeight="1" x14ac:dyDescent="0.2">
      <c r="A3118" s="46">
        <v>1003</v>
      </c>
      <c r="B3118" s="258" t="s">
        <v>10313</v>
      </c>
      <c r="C3118" t="s">
        <v>1128</v>
      </c>
      <c r="D3118" t="s">
        <v>1560</v>
      </c>
      <c r="E3118" t="s">
        <v>2504</v>
      </c>
      <c r="F3118" s="29" t="s">
        <v>3105</v>
      </c>
      <c r="G3118" s="47">
        <v>11</v>
      </c>
      <c r="H3118" t="s">
        <v>2563</v>
      </c>
      <c r="I3118">
        <v>1</v>
      </c>
      <c r="J3118" t="s">
        <v>10314</v>
      </c>
      <c r="K3118" t="s">
        <v>1180</v>
      </c>
      <c r="L3118" t="s">
        <v>10315</v>
      </c>
      <c r="M3118" t="s">
        <v>3249</v>
      </c>
      <c r="N3118" s="34">
        <v>0</v>
      </c>
      <c r="O3118" s="34" t="s">
        <v>51</v>
      </c>
      <c r="P3118" s="34">
        <v>0</v>
      </c>
      <c r="Q3118" s="34" t="s">
        <v>897</v>
      </c>
      <c r="R3118" s="34">
        <v>0</v>
      </c>
      <c r="S3118" s="48" t="s">
        <v>1123</v>
      </c>
      <c r="T3118" s="13" t="s">
        <v>1863</v>
      </c>
      <c r="U3118" s="12" t="s">
        <v>122</v>
      </c>
      <c r="V3118" s="12" t="s">
        <v>122</v>
      </c>
      <c r="W3118" s="12" t="s">
        <v>122</v>
      </c>
      <c r="X3118" s="14" t="str">
        <f t="shared" si="48"/>
        <v>В</v>
      </c>
      <c r="Y3118" s="271">
        <f>Таблица1[[#This Row],[ID_intellix]]</f>
        <v>1003</v>
      </c>
      <c r="Z3118" s="269" t="s">
        <v>122</v>
      </c>
      <c r="AA3118" s="145">
        <f>IF(OR(Таблица1[[#This Row],[CARDIO_report]]&lt;&gt;0,Таблица1[[#This Row],[AI COMBO_report]]&lt;&gt;0,Таблица1[[#This Row],[OTC_report]]&lt;&gt;0),1,0)</f>
        <v>0</v>
      </c>
      <c r="AB3118" s="60" t="s">
        <v>1124</v>
      </c>
      <c r="AC3118" s="60" t="s">
        <v>1124</v>
      </c>
      <c r="AD3118" s="60" t="s">
        <v>1124</v>
      </c>
      <c r="AE3118" s="89" t="s">
        <v>1917</v>
      </c>
      <c r="AF3118" s="89"/>
      <c r="AG3118" s="89" t="s">
        <v>1414</v>
      </c>
      <c r="AH3118" s="89">
        <v>543</v>
      </c>
      <c r="AI3118" s="89" t="s">
        <v>1414</v>
      </c>
      <c r="AJ3118" s="89">
        <v>514</v>
      </c>
      <c r="AK3118" s="89" t="s">
        <v>1414</v>
      </c>
      <c r="AL3118" s="89">
        <v>526</v>
      </c>
      <c r="AM3118" s="89" t="s">
        <v>1414</v>
      </c>
      <c r="AN3118" s="89">
        <v>441</v>
      </c>
      <c r="AP3118" s="35" t="s">
        <v>1917</v>
      </c>
      <c r="AQ3118" s="377">
        <v>0</v>
      </c>
      <c r="AR3118" s="378">
        <v>0</v>
      </c>
      <c r="AS3118" s="377">
        <v>0</v>
      </c>
      <c r="AT3118" s="378">
        <v>0</v>
      </c>
      <c r="AU3118" s="377">
        <v>0</v>
      </c>
      <c r="AV3118" s="377">
        <v>0</v>
      </c>
      <c r="AW3118" s="377">
        <v>0</v>
      </c>
      <c r="AX3118">
        <v>0</v>
      </c>
      <c r="AY3118">
        <v>0</v>
      </c>
    </row>
    <row r="3119" spans="1:53" ht="15.75" hidden="1" customHeight="1" x14ac:dyDescent="0.2">
      <c r="A3119" s="46">
        <v>367</v>
      </c>
      <c r="B3119" s="258" t="s">
        <v>10330</v>
      </c>
      <c r="C3119" t="s">
        <v>1128</v>
      </c>
      <c r="D3119" t="s">
        <v>1179</v>
      </c>
      <c r="E3119" t="s">
        <v>2504</v>
      </c>
      <c r="F3119" s="29" t="s">
        <v>3105</v>
      </c>
      <c r="G3119" s="47">
        <v>3</v>
      </c>
      <c r="H3119" t="s">
        <v>2563</v>
      </c>
      <c r="I3119">
        <v>1</v>
      </c>
      <c r="J3119" t="s">
        <v>15883</v>
      </c>
      <c r="K3119" t="s">
        <v>1180</v>
      </c>
      <c r="L3119" t="s">
        <v>10331</v>
      </c>
      <c r="M3119" t="s">
        <v>3249</v>
      </c>
      <c r="N3119" s="34" t="s">
        <v>514</v>
      </c>
      <c r="O3119" s="34" t="s">
        <v>51</v>
      </c>
      <c r="P3119" s="34">
        <v>0</v>
      </c>
      <c r="Q3119" s="34" t="s">
        <v>897</v>
      </c>
      <c r="R3119" s="34">
        <v>0</v>
      </c>
      <c r="S3119" s="48" t="s">
        <v>1123</v>
      </c>
      <c r="T3119" s="13" t="s">
        <v>1863</v>
      </c>
      <c r="U3119" s="12" t="s">
        <v>122</v>
      </c>
      <c r="V3119" s="12" t="s">
        <v>122</v>
      </c>
      <c r="W3119" s="12" t="s">
        <v>122</v>
      </c>
      <c r="X3119" s="14" t="str">
        <f t="shared" si="48"/>
        <v>В</v>
      </c>
      <c r="Y3119" s="271">
        <f>Таблица1[[#This Row],[ID_intellix]]</f>
        <v>367</v>
      </c>
      <c r="Z3119" s="269" t="s">
        <v>122</v>
      </c>
      <c r="AA3119" s="145">
        <f>IF(OR(Таблица1[[#This Row],[CARDIO_report]]&lt;&gt;0,Таблица1[[#This Row],[AI COMBO_report]]&lt;&gt;0,Таблица1[[#This Row],[OTC_report]]&lt;&gt;0),1,0)</f>
        <v>1</v>
      </c>
      <c r="AB3119" s="60" t="s">
        <v>1124</v>
      </c>
      <c r="AC3119" s="60" t="s">
        <v>1124</v>
      </c>
      <c r="AD3119" s="60" t="s">
        <v>1124</v>
      </c>
      <c r="AE3119" s="89" t="s">
        <v>1857</v>
      </c>
      <c r="AF3119" s="89"/>
      <c r="AG3119" s="89" t="s">
        <v>1414</v>
      </c>
      <c r="AH3119" s="89">
        <v>547</v>
      </c>
      <c r="AI3119" s="89" t="s">
        <v>1414</v>
      </c>
      <c r="AJ3119" s="89">
        <v>486</v>
      </c>
      <c r="AK3119" s="89" t="s">
        <v>1414</v>
      </c>
      <c r="AL3119" s="89">
        <v>529</v>
      </c>
      <c r="AM3119" s="89" t="s">
        <v>1414</v>
      </c>
      <c r="AN3119" s="89">
        <v>402</v>
      </c>
      <c r="AP3119" s="35" t="s">
        <v>1917</v>
      </c>
      <c r="AQ3119" s="377">
        <v>0</v>
      </c>
      <c r="AR3119" s="378">
        <v>0</v>
      </c>
      <c r="AS3119" s="377">
        <v>0</v>
      </c>
      <c r="AT3119" s="378">
        <v>0</v>
      </c>
      <c r="AU3119" s="377">
        <v>0</v>
      </c>
      <c r="AV3119" s="377">
        <v>0</v>
      </c>
      <c r="AW3119" s="377">
        <v>0</v>
      </c>
      <c r="AX3119">
        <v>0</v>
      </c>
      <c r="AY3119">
        <v>0</v>
      </c>
    </row>
    <row r="3120" spans="1:53" ht="15.75" hidden="1" customHeight="1" x14ac:dyDescent="0.2">
      <c r="A3120" s="46">
        <v>368</v>
      </c>
      <c r="B3120" s="258" t="s">
        <v>10332</v>
      </c>
      <c r="C3120" t="s">
        <v>1128</v>
      </c>
      <c r="D3120" t="s">
        <v>1182</v>
      </c>
      <c r="E3120" t="s">
        <v>2504</v>
      </c>
      <c r="F3120" s="29" t="s">
        <v>3105</v>
      </c>
      <c r="G3120" s="47">
        <v>4</v>
      </c>
      <c r="H3120" t="s">
        <v>2563</v>
      </c>
      <c r="I3120">
        <v>1</v>
      </c>
      <c r="J3120" t="s">
        <v>10333</v>
      </c>
      <c r="K3120" t="s">
        <v>1180</v>
      </c>
      <c r="L3120" t="s">
        <v>10334</v>
      </c>
      <c r="M3120" t="s">
        <v>3249</v>
      </c>
      <c r="N3120" s="34">
        <v>0</v>
      </c>
      <c r="O3120" s="34" t="s">
        <v>51</v>
      </c>
      <c r="P3120" s="34">
        <v>0</v>
      </c>
      <c r="Q3120" s="34" t="s">
        <v>897</v>
      </c>
      <c r="R3120" s="34">
        <v>0</v>
      </c>
      <c r="S3120" s="48" t="s">
        <v>1123</v>
      </c>
      <c r="T3120" s="13" t="s">
        <v>1863</v>
      </c>
      <c r="U3120" s="12" t="s">
        <v>122</v>
      </c>
      <c r="V3120" s="12" t="s">
        <v>122</v>
      </c>
      <c r="W3120" s="12" t="s">
        <v>122</v>
      </c>
      <c r="X3120" s="14" t="str">
        <f t="shared" si="48"/>
        <v>В</v>
      </c>
      <c r="Y3120" s="271">
        <f>Таблица1[[#This Row],[ID_intellix]]</f>
        <v>368</v>
      </c>
      <c r="Z3120" s="269" t="s">
        <v>122</v>
      </c>
      <c r="AA3120" s="145">
        <f>IF(OR(Таблица1[[#This Row],[CARDIO_report]]&lt;&gt;0,Таблица1[[#This Row],[AI COMBO_report]]&lt;&gt;0,Таблица1[[#This Row],[OTC_report]]&lt;&gt;0),1,0)</f>
        <v>0</v>
      </c>
      <c r="AB3120" s="60" t="s">
        <v>1124</v>
      </c>
      <c r="AC3120" s="60" t="s">
        <v>1124</v>
      </c>
      <c r="AD3120" s="60" t="s">
        <v>1124</v>
      </c>
      <c r="AE3120" s="89" t="s">
        <v>1857</v>
      </c>
      <c r="AF3120" s="89"/>
      <c r="AG3120" s="89" t="s">
        <v>1145</v>
      </c>
      <c r="AH3120" s="89">
        <v>523</v>
      </c>
      <c r="AI3120" s="89" t="s">
        <v>1145</v>
      </c>
      <c r="AJ3120" s="89">
        <v>463</v>
      </c>
      <c r="AK3120" s="89" t="s">
        <v>1145</v>
      </c>
      <c r="AL3120" s="89">
        <v>457</v>
      </c>
      <c r="AM3120" s="89" t="s">
        <v>1145</v>
      </c>
      <c r="AN3120" s="89">
        <v>390</v>
      </c>
      <c r="AP3120" s="35" t="s">
        <v>1825</v>
      </c>
      <c r="AQ3120" s="377">
        <v>0</v>
      </c>
      <c r="AR3120" s="378">
        <v>0</v>
      </c>
      <c r="AS3120" s="377">
        <v>0</v>
      </c>
      <c r="AT3120" s="378">
        <v>0</v>
      </c>
      <c r="AU3120" s="377">
        <v>0</v>
      </c>
      <c r="AV3120" s="377">
        <v>0</v>
      </c>
      <c r="AW3120" s="377">
        <v>0</v>
      </c>
      <c r="AX3120">
        <v>0</v>
      </c>
      <c r="AY3120">
        <v>0</v>
      </c>
    </row>
    <row r="3121" spans="1:53" ht="15.75" hidden="1" customHeight="1" x14ac:dyDescent="0.2">
      <c r="A3121" s="46">
        <v>373</v>
      </c>
      <c r="B3121" s="258" t="s">
        <v>10341</v>
      </c>
      <c r="C3121" t="s">
        <v>1128</v>
      </c>
      <c r="D3121" t="s">
        <v>1560</v>
      </c>
      <c r="E3121" t="s">
        <v>2504</v>
      </c>
      <c r="F3121" s="29" t="s">
        <v>3105</v>
      </c>
      <c r="G3121" s="47">
        <v>8</v>
      </c>
      <c r="H3121" t="s">
        <v>2563</v>
      </c>
      <c r="I3121">
        <v>1</v>
      </c>
      <c r="J3121" t="s">
        <v>15926</v>
      </c>
      <c r="K3121" t="s">
        <v>1180</v>
      </c>
      <c r="L3121" t="s">
        <v>10342</v>
      </c>
      <c r="M3121" t="s">
        <v>3249</v>
      </c>
      <c r="N3121" s="34" t="s">
        <v>514</v>
      </c>
      <c r="O3121" s="34" t="s">
        <v>51</v>
      </c>
      <c r="P3121" s="34">
        <v>0</v>
      </c>
      <c r="Q3121" s="34" t="s">
        <v>897</v>
      </c>
      <c r="R3121" s="34">
        <v>0</v>
      </c>
      <c r="S3121" s="48" t="s">
        <v>1123</v>
      </c>
      <c r="T3121" s="13" t="s">
        <v>122</v>
      </c>
      <c r="U3121" s="12" t="s">
        <v>122</v>
      </c>
      <c r="V3121" s="12" t="s">
        <v>1863</v>
      </c>
      <c r="W3121" s="12" t="s">
        <v>122</v>
      </c>
      <c r="X3121" s="14" t="str">
        <f t="shared" si="48"/>
        <v>В</v>
      </c>
      <c r="Y3121" s="271">
        <f>Таблица1[[#This Row],[ID_intellix]]</f>
        <v>373</v>
      </c>
      <c r="Z3121" s="269" t="s">
        <v>122</v>
      </c>
      <c r="AA3121" s="145">
        <f>IF(OR(Таблица1[[#This Row],[CARDIO_report]]&lt;&gt;0,Таблица1[[#This Row],[AI COMBO_report]]&lt;&gt;0,Таблица1[[#This Row],[OTC_report]]&lt;&gt;0),1,0)</f>
        <v>1</v>
      </c>
      <c r="AB3121" s="60" t="s">
        <v>1124</v>
      </c>
      <c r="AC3121" s="60" t="s">
        <v>1124</v>
      </c>
      <c r="AD3121" s="60" t="s">
        <v>1124</v>
      </c>
      <c r="AE3121" s="89" t="s">
        <v>1857</v>
      </c>
      <c r="AF3121" s="89"/>
      <c r="AG3121" s="89" t="s">
        <v>1414</v>
      </c>
      <c r="AH3121" s="89">
        <v>516</v>
      </c>
      <c r="AI3121" s="89" t="s">
        <v>1414</v>
      </c>
      <c r="AJ3121" s="89">
        <v>459</v>
      </c>
      <c r="AK3121" s="89" t="s">
        <v>1414</v>
      </c>
      <c r="AL3121" s="89">
        <v>548</v>
      </c>
      <c r="AM3121" s="89" t="s">
        <v>1414</v>
      </c>
      <c r="AN3121" s="89">
        <v>535</v>
      </c>
      <c r="AP3121" s="35" t="s">
        <v>1917</v>
      </c>
      <c r="AQ3121" s="377">
        <v>0</v>
      </c>
      <c r="AR3121" s="378">
        <v>0</v>
      </c>
      <c r="AS3121" s="377">
        <v>0</v>
      </c>
      <c r="AT3121" s="378">
        <v>0</v>
      </c>
      <c r="AU3121" s="377">
        <v>0</v>
      </c>
      <c r="AV3121" s="377">
        <v>0</v>
      </c>
      <c r="AW3121" s="377">
        <v>0</v>
      </c>
      <c r="AX3121">
        <v>0</v>
      </c>
      <c r="AY3121">
        <v>0</v>
      </c>
    </row>
    <row r="3122" spans="1:53" ht="15.75" hidden="1" customHeight="1" x14ac:dyDescent="0.2">
      <c r="A3122" s="46">
        <v>185</v>
      </c>
      <c r="B3122" s="258" t="s">
        <v>10370</v>
      </c>
      <c r="C3122" t="s">
        <v>1128</v>
      </c>
      <c r="D3122" t="s">
        <v>1560</v>
      </c>
      <c r="E3122" t="s">
        <v>2504</v>
      </c>
      <c r="F3122" s="29" t="s">
        <v>3289</v>
      </c>
      <c r="G3122" s="47">
        <v>15</v>
      </c>
      <c r="H3122" t="s">
        <v>2563</v>
      </c>
      <c r="I3122">
        <v>1</v>
      </c>
      <c r="J3122" t="s">
        <v>10371</v>
      </c>
      <c r="K3122" t="s">
        <v>1180</v>
      </c>
      <c r="L3122" t="s">
        <v>10372</v>
      </c>
      <c r="M3122" t="s">
        <v>3249</v>
      </c>
      <c r="N3122" s="34">
        <v>0</v>
      </c>
      <c r="O3122" s="34" t="s">
        <v>51</v>
      </c>
      <c r="P3122" s="34">
        <v>0</v>
      </c>
      <c r="Q3122" s="34" t="s">
        <v>897</v>
      </c>
      <c r="R3122" s="34">
        <v>0</v>
      </c>
      <c r="S3122" s="48" t="s">
        <v>1123</v>
      </c>
      <c r="T3122" s="13" t="s">
        <v>1863</v>
      </c>
      <c r="U3122" s="12" t="s">
        <v>122</v>
      </c>
      <c r="V3122" s="12" t="s">
        <v>1863</v>
      </c>
      <c r="W3122" s="12" t="s">
        <v>122</v>
      </c>
      <c r="X3122" s="14" t="str">
        <f t="shared" si="48"/>
        <v>А</v>
      </c>
      <c r="Y3122" s="271">
        <f>Таблица1[[#This Row],[ID_intellix]]</f>
        <v>185</v>
      </c>
      <c r="Z3122" s="269" t="s">
        <v>122</v>
      </c>
      <c r="AA3122" s="145">
        <f>IF(OR(Таблица1[[#This Row],[CARDIO_report]]&lt;&gt;0,Таблица1[[#This Row],[AI COMBO_report]]&lt;&gt;0,Таблица1[[#This Row],[OTC_report]]&lt;&gt;0),1,0)</f>
        <v>0</v>
      </c>
      <c r="AB3122" s="60" t="s">
        <v>1124</v>
      </c>
      <c r="AC3122" s="60" t="s">
        <v>1124</v>
      </c>
      <c r="AD3122" s="60" t="s">
        <v>1124</v>
      </c>
      <c r="AE3122" s="89" t="s">
        <v>1857</v>
      </c>
      <c r="AF3122" s="89"/>
      <c r="AG3122" s="89" t="s">
        <v>1145</v>
      </c>
      <c r="AH3122" s="89">
        <v>553</v>
      </c>
      <c r="AI3122" s="89" t="s">
        <v>1145</v>
      </c>
      <c r="AJ3122" s="89">
        <v>501</v>
      </c>
      <c r="AK3122" s="89" t="s">
        <v>1145</v>
      </c>
      <c r="AL3122" s="89">
        <v>507</v>
      </c>
      <c r="AM3122" s="89" t="s">
        <v>1145</v>
      </c>
      <c r="AN3122" s="89">
        <v>444</v>
      </c>
      <c r="AP3122" s="35" t="s">
        <v>1857</v>
      </c>
      <c r="AQ3122" s="377">
        <v>0</v>
      </c>
      <c r="AR3122" s="378">
        <v>0</v>
      </c>
      <c r="AS3122" s="377">
        <v>0</v>
      </c>
      <c r="AT3122" s="378">
        <v>0</v>
      </c>
      <c r="AU3122" s="377">
        <v>0</v>
      </c>
      <c r="AV3122" s="377">
        <v>0</v>
      </c>
      <c r="AW3122" s="377">
        <v>0</v>
      </c>
      <c r="AX3122">
        <v>0</v>
      </c>
      <c r="AY3122">
        <v>0</v>
      </c>
    </row>
    <row r="3123" spans="1:53" ht="15.75" hidden="1" customHeight="1" x14ac:dyDescent="0.2">
      <c r="A3123" s="46">
        <v>604</v>
      </c>
      <c r="B3123" s="258" t="s">
        <v>10466</v>
      </c>
      <c r="C3123" t="s">
        <v>1128</v>
      </c>
      <c r="D3123" t="s">
        <v>1566</v>
      </c>
      <c r="E3123" t="s">
        <v>2504</v>
      </c>
      <c r="F3123" s="29" t="s">
        <v>3300</v>
      </c>
      <c r="G3123" s="47">
        <v>8</v>
      </c>
      <c r="H3123" t="s">
        <v>3300</v>
      </c>
      <c r="I3123">
        <v>1</v>
      </c>
      <c r="J3123" t="s">
        <v>10467</v>
      </c>
      <c r="K3123" t="s">
        <v>1180</v>
      </c>
      <c r="L3123" t="s">
        <v>1579</v>
      </c>
      <c r="M3123" t="s">
        <v>3249</v>
      </c>
      <c r="N3123" s="4" t="s">
        <v>486</v>
      </c>
      <c r="O3123" s="34" t="s">
        <v>51</v>
      </c>
      <c r="P3123" s="34" t="s">
        <v>59</v>
      </c>
      <c r="Q3123" s="34" t="s">
        <v>897</v>
      </c>
      <c r="R3123" s="34" t="s">
        <v>903</v>
      </c>
      <c r="S3123" s="48" t="s">
        <v>1123</v>
      </c>
      <c r="T3123" s="13" t="s">
        <v>122</v>
      </c>
      <c r="U3123" s="12" t="s">
        <v>1863</v>
      </c>
      <c r="V3123" s="12" t="s">
        <v>122</v>
      </c>
      <c r="W3123" s="12" t="s">
        <v>1863</v>
      </c>
      <c r="X3123" s="14" t="str">
        <f t="shared" si="48"/>
        <v>А</v>
      </c>
      <c r="Y3123" s="271">
        <f>Таблица1[[#This Row],[ID_intellix]]</f>
        <v>604</v>
      </c>
      <c r="Z3123" s="269" t="s">
        <v>122</v>
      </c>
      <c r="AA3123" s="145">
        <f>IF(OR(Таблица1[[#This Row],[CARDIO_report]]&lt;&gt;0,Таблица1[[#This Row],[AI COMBO_report]]&lt;&gt;0,Таблица1[[#This Row],[OTC_report]]&lt;&gt;0),1,0)</f>
        <v>1</v>
      </c>
      <c r="AB3123" s="60" t="s">
        <v>1124</v>
      </c>
      <c r="AC3123" s="60" t="s">
        <v>1124</v>
      </c>
      <c r="AD3123" s="60" t="s">
        <v>1124</v>
      </c>
      <c r="AE3123" s="60" t="s">
        <v>1124</v>
      </c>
      <c r="AF3123" s="60"/>
      <c r="AG3123" s="89" t="s">
        <v>2516</v>
      </c>
      <c r="AH3123" s="89">
        <v>323</v>
      </c>
      <c r="AI3123" s="89" t="s">
        <v>2516</v>
      </c>
      <c r="AJ3123" s="89">
        <v>80</v>
      </c>
      <c r="AK3123" s="89" t="s">
        <v>1414</v>
      </c>
      <c r="AL3123" s="89">
        <v>357</v>
      </c>
      <c r="AM3123" s="89" t="s">
        <v>1437</v>
      </c>
      <c r="AN3123" s="89">
        <v>167</v>
      </c>
      <c r="AP3123" s="35" t="s">
        <v>1917</v>
      </c>
      <c r="AQ3123" s="377">
        <v>0</v>
      </c>
      <c r="AR3123" s="378">
        <v>0</v>
      </c>
      <c r="AS3123" s="377">
        <v>0</v>
      </c>
      <c r="AT3123" s="378">
        <v>0</v>
      </c>
      <c r="AU3123" s="377">
        <v>0</v>
      </c>
      <c r="AV3123" s="377">
        <v>0</v>
      </c>
      <c r="AW3123" s="377">
        <v>0</v>
      </c>
      <c r="AX3123">
        <v>0</v>
      </c>
      <c r="AY3123">
        <v>0</v>
      </c>
      <c r="BA3123" s="2" t="s">
        <v>15961</v>
      </c>
    </row>
    <row r="3124" spans="1:53" ht="15.75" hidden="1" customHeight="1" x14ac:dyDescent="0.2">
      <c r="A3124" s="46">
        <v>1012</v>
      </c>
      <c r="B3124" s="258" t="s">
        <v>10517</v>
      </c>
      <c r="C3124" t="s">
        <v>1128</v>
      </c>
      <c r="D3124" t="s">
        <v>1182</v>
      </c>
      <c r="E3124" t="s">
        <v>2504</v>
      </c>
      <c r="F3124" s="29" t="s">
        <v>2696</v>
      </c>
      <c r="G3124" s="47">
        <v>2</v>
      </c>
      <c r="H3124" t="s">
        <v>2696</v>
      </c>
      <c r="I3124">
        <v>1</v>
      </c>
      <c r="J3124" t="s">
        <v>10518</v>
      </c>
      <c r="K3124" t="s">
        <v>1180</v>
      </c>
      <c r="L3124" t="s">
        <v>10519</v>
      </c>
      <c r="M3124" t="s">
        <v>3249</v>
      </c>
      <c r="N3124" s="34">
        <v>0</v>
      </c>
      <c r="O3124" s="34" t="s">
        <v>51</v>
      </c>
      <c r="P3124" s="34">
        <v>0</v>
      </c>
      <c r="Q3124" s="34" t="s">
        <v>897</v>
      </c>
      <c r="R3124" s="34">
        <v>0</v>
      </c>
      <c r="S3124" s="48" t="s">
        <v>1123</v>
      </c>
      <c r="T3124" s="13" t="s">
        <v>1863</v>
      </c>
      <c r="U3124" s="12" t="s">
        <v>122</v>
      </c>
      <c r="V3124" s="12" t="s">
        <v>122</v>
      </c>
      <c r="W3124" s="12" t="s">
        <v>122</v>
      </c>
      <c r="X3124" s="14" t="str">
        <f t="shared" si="48"/>
        <v>В</v>
      </c>
      <c r="Y3124" s="271">
        <f>Таблица1[[#This Row],[ID_intellix]]</f>
        <v>1012</v>
      </c>
      <c r="Z3124" s="269" t="s">
        <v>122</v>
      </c>
      <c r="AA3124" s="145">
        <f>IF(OR(Таблица1[[#This Row],[CARDIO_report]]&lt;&gt;0,Таблица1[[#This Row],[AI COMBO_report]]&lt;&gt;0,Таблица1[[#This Row],[OTC_report]]&lt;&gt;0),1,0)</f>
        <v>0</v>
      </c>
      <c r="AB3124" s="60" t="s">
        <v>1124</v>
      </c>
      <c r="AC3124" s="60" t="s">
        <v>1124</v>
      </c>
      <c r="AD3124" s="60" t="s">
        <v>1124</v>
      </c>
      <c r="AE3124" s="60" t="s">
        <v>1124</v>
      </c>
      <c r="AF3124" s="60"/>
      <c r="AG3124" s="89" t="s">
        <v>1145</v>
      </c>
      <c r="AH3124" s="89">
        <v>394</v>
      </c>
      <c r="AI3124" s="89" t="s">
        <v>1437</v>
      </c>
      <c r="AJ3124" s="89">
        <v>182</v>
      </c>
      <c r="AK3124" s="89" t="s">
        <v>1437</v>
      </c>
      <c r="AL3124" s="89">
        <v>102</v>
      </c>
      <c r="AM3124" s="89" t="s">
        <v>2516</v>
      </c>
      <c r="AN3124" s="89">
        <v>253</v>
      </c>
      <c r="AP3124" s="35" t="s">
        <v>1917</v>
      </c>
      <c r="AQ3124" s="377">
        <v>0</v>
      </c>
      <c r="AR3124" s="378">
        <v>0</v>
      </c>
      <c r="AS3124" s="377">
        <v>0</v>
      </c>
      <c r="AT3124" s="378">
        <v>0</v>
      </c>
      <c r="AU3124" s="377">
        <v>0</v>
      </c>
      <c r="AV3124" s="377">
        <v>0</v>
      </c>
      <c r="AW3124" s="377">
        <v>0</v>
      </c>
      <c r="AX3124">
        <v>0</v>
      </c>
      <c r="AY3124">
        <v>0</v>
      </c>
    </row>
    <row r="3125" spans="1:53" ht="15.75" hidden="1" customHeight="1" x14ac:dyDescent="0.2">
      <c r="A3125" s="46">
        <v>2093</v>
      </c>
      <c r="B3125" s="258" t="s">
        <v>10644</v>
      </c>
      <c r="C3125" t="s">
        <v>1128</v>
      </c>
      <c r="D3125" t="s">
        <v>1182</v>
      </c>
      <c r="E3125" t="s">
        <v>2504</v>
      </c>
      <c r="F3125" s="29" t="s">
        <v>3255</v>
      </c>
      <c r="G3125" s="47">
        <v>42</v>
      </c>
      <c r="H3125" t="s">
        <v>3255</v>
      </c>
      <c r="I3125">
        <v>1</v>
      </c>
      <c r="J3125" t="s">
        <v>10645</v>
      </c>
      <c r="K3125" t="s">
        <v>1180</v>
      </c>
      <c r="L3125" t="s">
        <v>10646</v>
      </c>
      <c r="M3125" t="s">
        <v>3249</v>
      </c>
      <c r="N3125" s="34" t="s">
        <v>569</v>
      </c>
      <c r="O3125" s="34" t="s">
        <v>51</v>
      </c>
      <c r="P3125" s="34" t="s">
        <v>59</v>
      </c>
      <c r="Q3125" s="34" t="s">
        <v>897</v>
      </c>
      <c r="R3125" s="34" t="s">
        <v>903</v>
      </c>
      <c r="S3125" s="48" t="s">
        <v>1123</v>
      </c>
      <c r="T3125" s="13" t="s">
        <v>122</v>
      </c>
      <c r="U3125" s="12" t="s">
        <v>122</v>
      </c>
      <c r="V3125" s="12" t="s">
        <v>1863</v>
      </c>
      <c r="W3125" s="12" t="s">
        <v>122</v>
      </c>
      <c r="X3125" s="14" t="str">
        <f t="shared" si="48"/>
        <v>В</v>
      </c>
      <c r="Y3125" s="271">
        <f>Таблица1[[#This Row],[ID_intellix]]</f>
        <v>2093</v>
      </c>
      <c r="Z3125" s="269" t="s">
        <v>122</v>
      </c>
      <c r="AA3125" s="145">
        <f>IF(OR(Таблица1[[#This Row],[CARDIO_report]]&lt;&gt;0,Таблица1[[#This Row],[AI COMBO_report]]&lt;&gt;0,Таблица1[[#This Row],[OTC_report]]&lt;&gt;0),1,0)</f>
        <v>1</v>
      </c>
      <c r="AB3125" s="60" t="s">
        <v>1124</v>
      </c>
      <c r="AC3125" s="60" t="s">
        <v>1124</v>
      </c>
      <c r="AD3125" s="35" t="s">
        <v>6373</v>
      </c>
      <c r="AE3125" s="60" t="s">
        <v>1124</v>
      </c>
      <c r="AF3125" s="60"/>
      <c r="AG3125" s="60" t="s">
        <v>1124</v>
      </c>
      <c r="AH3125" s="60" t="s">
        <v>1124</v>
      </c>
      <c r="AI3125" s="60" t="s">
        <v>1124</v>
      </c>
      <c r="AJ3125" s="60" t="s">
        <v>1124</v>
      </c>
      <c r="AK3125" s="60" t="s">
        <v>1124</v>
      </c>
      <c r="AL3125" s="60" t="s">
        <v>1124</v>
      </c>
      <c r="AM3125" s="60" t="s">
        <v>1124</v>
      </c>
      <c r="AN3125" s="60" t="s">
        <v>1124</v>
      </c>
      <c r="AO3125" s="60"/>
      <c r="AP3125" s="35" t="s">
        <v>1857</v>
      </c>
      <c r="AQ3125" s="377">
        <v>0</v>
      </c>
      <c r="AR3125" s="378">
        <v>0</v>
      </c>
      <c r="AS3125" s="377">
        <v>0</v>
      </c>
      <c r="AT3125" s="378">
        <v>0</v>
      </c>
      <c r="AU3125" s="377">
        <v>0</v>
      </c>
      <c r="AV3125" s="377">
        <v>0</v>
      </c>
      <c r="AW3125" s="377">
        <v>0</v>
      </c>
      <c r="AX3125">
        <v>0</v>
      </c>
      <c r="AY3125">
        <v>0</v>
      </c>
      <c r="BA3125" s="2" t="s">
        <v>15961</v>
      </c>
    </row>
    <row r="3126" spans="1:53" ht="15.75" hidden="1" customHeight="1" x14ac:dyDescent="0.2">
      <c r="A3126" s="46">
        <v>2651</v>
      </c>
      <c r="B3126" s="258" t="s">
        <v>10715</v>
      </c>
      <c r="C3126" t="s">
        <v>1128</v>
      </c>
      <c r="D3126" t="s">
        <v>1560</v>
      </c>
      <c r="E3126" t="s">
        <v>2504</v>
      </c>
      <c r="F3126" s="29" t="s">
        <v>3255</v>
      </c>
      <c r="G3126" s="47">
        <v>64</v>
      </c>
      <c r="H3126" t="s">
        <v>3255</v>
      </c>
      <c r="I3126">
        <v>1</v>
      </c>
      <c r="J3126" t="s">
        <v>10716</v>
      </c>
      <c r="K3126" t="s">
        <v>1180</v>
      </c>
      <c r="L3126" t="s">
        <v>10717</v>
      </c>
      <c r="M3126" t="s">
        <v>3249</v>
      </c>
      <c r="N3126" s="34" t="s">
        <v>486</v>
      </c>
      <c r="O3126" s="34" t="s">
        <v>51</v>
      </c>
      <c r="P3126" s="34">
        <v>0</v>
      </c>
      <c r="Q3126" s="34" t="s">
        <v>897</v>
      </c>
      <c r="R3126" s="34" t="s">
        <v>903</v>
      </c>
      <c r="S3126" s="48" t="s">
        <v>1123</v>
      </c>
      <c r="T3126" s="13" t="s">
        <v>1863</v>
      </c>
      <c r="U3126" s="12" t="s">
        <v>122</v>
      </c>
      <c r="V3126" s="12" t="s">
        <v>122</v>
      </c>
      <c r="W3126" s="12" t="s">
        <v>122</v>
      </c>
      <c r="X3126" s="14" t="str">
        <f t="shared" si="48"/>
        <v>В</v>
      </c>
      <c r="Y3126" s="271">
        <f>Таблица1[[#This Row],[ID_intellix]]</f>
        <v>2651</v>
      </c>
      <c r="Z3126" s="269" t="s">
        <v>122</v>
      </c>
      <c r="AA3126" s="145">
        <f>IF(OR(Таблица1[[#This Row],[CARDIO_report]]&lt;&gt;0,Таблица1[[#This Row],[AI COMBO_report]]&lt;&gt;0,Таблица1[[#This Row],[OTC_report]]&lt;&gt;0),1,0)</f>
        <v>1</v>
      </c>
      <c r="AB3126" s="60" t="s">
        <v>1124</v>
      </c>
      <c r="AC3126" s="60" t="s">
        <v>1124</v>
      </c>
      <c r="AD3126" s="35" t="s">
        <v>6373</v>
      </c>
      <c r="AE3126" s="60" t="s">
        <v>1124</v>
      </c>
      <c r="AF3126" s="60"/>
      <c r="AG3126" s="60" t="s">
        <v>1124</v>
      </c>
      <c r="AH3126" s="60" t="s">
        <v>1124</v>
      </c>
      <c r="AI3126" s="60" t="s">
        <v>1124</v>
      </c>
      <c r="AJ3126" s="60" t="s">
        <v>1124</v>
      </c>
      <c r="AK3126" s="60" t="s">
        <v>1124</v>
      </c>
      <c r="AL3126" s="60" t="s">
        <v>1124</v>
      </c>
      <c r="AM3126" s="60" t="s">
        <v>1124</v>
      </c>
      <c r="AN3126" s="60" t="s">
        <v>1124</v>
      </c>
      <c r="AO3126" s="60"/>
      <c r="AP3126" s="35" t="s">
        <v>1917</v>
      </c>
      <c r="AQ3126" s="378" t="s">
        <v>2847</v>
      </c>
      <c r="AR3126" s="378">
        <v>0</v>
      </c>
      <c r="AS3126" s="377" t="s">
        <v>2847</v>
      </c>
      <c r="AT3126" s="378">
        <v>0</v>
      </c>
      <c r="AU3126" s="377">
        <v>0</v>
      </c>
      <c r="AV3126" s="377">
        <v>0</v>
      </c>
      <c r="AW3126" s="377">
        <v>0</v>
      </c>
      <c r="AX3126">
        <v>0</v>
      </c>
      <c r="AY3126">
        <v>0</v>
      </c>
      <c r="BA3126" s="2" t="s">
        <v>15961</v>
      </c>
    </row>
    <row r="3127" spans="1:53" ht="15.75" hidden="1" customHeight="1" x14ac:dyDescent="0.2">
      <c r="A3127" s="46">
        <v>745</v>
      </c>
      <c r="B3127" s="258" t="s">
        <v>10726</v>
      </c>
      <c r="C3127" t="s">
        <v>1128</v>
      </c>
      <c r="D3127" t="s">
        <v>1179</v>
      </c>
      <c r="E3127" t="s">
        <v>2504</v>
      </c>
      <c r="F3127" s="29" t="s">
        <v>15959</v>
      </c>
      <c r="G3127" s="47">
        <v>4</v>
      </c>
      <c r="H3127" t="s">
        <v>2610</v>
      </c>
      <c r="I3127">
        <v>1</v>
      </c>
      <c r="J3127" t="s">
        <v>15943</v>
      </c>
      <c r="K3127" t="s">
        <v>1180</v>
      </c>
      <c r="L3127" t="s">
        <v>10727</v>
      </c>
      <c r="M3127" t="s">
        <v>3249</v>
      </c>
      <c r="N3127" s="34">
        <v>0</v>
      </c>
      <c r="O3127" s="34" t="s">
        <v>51</v>
      </c>
      <c r="P3127" s="34">
        <v>0</v>
      </c>
      <c r="Q3127" s="34" t="s">
        <v>897</v>
      </c>
      <c r="R3127" s="34" t="s">
        <v>903</v>
      </c>
      <c r="S3127" s="48" t="s">
        <v>1123</v>
      </c>
      <c r="T3127" s="13" t="s">
        <v>122</v>
      </c>
      <c r="U3127" s="12" t="s">
        <v>122</v>
      </c>
      <c r="V3127" s="12" t="s">
        <v>122</v>
      </c>
      <c r="W3127" s="12" t="s">
        <v>1863</v>
      </c>
      <c r="X3127" s="14" t="str">
        <f t="shared" si="48"/>
        <v>В</v>
      </c>
      <c r="Y3127" s="271">
        <f>Таблица1[[#This Row],[ID_intellix]]</f>
        <v>745</v>
      </c>
      <c r="Z3127" s="269" t="s">
        <v>122</v>
      </c>
      <c r="AA3127" s="145">
        <f>IF(OR(Таблица1[[#This Row],[CARDIO_report]]&lt;&gt;0,Таблица1[[#This Row],[AI COMBO_report]]&lt;&gt;0,Таблица1[[#This Row],[OTC_report]]&lt;&gt;0),1,0)</f>
        <v>1</v>
      </c>
      <c r="AB3127" s="60" t="s">
        <v>1124</v>
      </c>
      <c r="AC3127" s="60" t="s">
        <v>1124</v>
      </c>
      <c r="AD3127" s="60" t="s">
        <v>1124</v>
      </c>
      <c r="AE3127" s="60" t="s">
        <v>1124</v>
      </c>
      <c r="AF3127" s="60"/>
      <c r="AG3127" s="60" t="s">
        <v>1124</v>
      </c>
      <c r="AH3127" s="60" t="s">
        <v>1124</v>
      </c>
      <c r="AI3127" s="60" t="s">
        <v>1124</v>
      </c>
      <c r="AJ3127" s="60" t="s">
        <v>1124</v>
      </c>
      <c r="AK3127" s="60" t="s">
        <v>1124</v>
      </c>
      <c r="AL3127" s="60" t="s">
        <v>1124</v>
      </c>
      <c r="AM3127" s="60" t="s">
        <v>1124</v>
      </c>
      <c r="AN3127" s="60" t="s">
        <v>1124</v>
      </c>
      <c r="AO3127" s="60"/>
      <c r="AP3127" s="35" t="s">
        <v>1917</v>
      </c>
      <c r="AQ3127" s="377">
        <v>0</v>
      </c>
      <c r="AR3127" s="378">
        <v>0</v>
      </c>
      <c r="AS3127" s="377">
        <v>0</v>
      </c>
      <c r="AT3127" s="378">
        <v>0</v>
      </c>
      <c r="AU3127" s="377">
        <v>0</v>
      </c>
      <c r="AV3127" s="377">
        <v>0</v>
      </c>
      <c r="AW3127" s="377">
        <v>0</v>
      </c>
      <c r="AX3127">
        <v>0</v>
      </c>
      <c r="AY3127">
        <v>0</v>
      </c>
      <c r="BA3127" t="s">
        <v>15962</v>
      </c>
    </row>
    <row r="3128" spans="1:53" ht="15.75" hidden="1" customHeight="1" x14ac:dyDescent="0.2">
      <c r="A3128" s="46">
        <v>2960</v>
      </c>
      <c r="B3128" s="258" t="s">
        <v>10781</v>
      </c>
      <c r="C3128" t="s">
        <v>1128</v>
      </c>
      <c r="D3128" t="s">
        <v>1182</v>
      </c>
      <c r="E3128" t="s">
        <v>2504</v>
      </c>
      <c r="F3128" s="29" t="s">
        <v>3255</v>
      </c>
      <c r="G3128" s="47">
        <v>84</v>
      </c>
      <c r="H3128" t="s">
        <v>3255</v>
      </c>
      <c r="I3128">
        <v>1</v>
      </c>
      <c r="J3128" t="s">
        <v>10782</v>
      </c>
      <c r="K3128" t="s">
        <v>1180</v>
      </c>
      <c r="L3128" t="s">
        <v>10783</v>
      </c>
      <c r="M3128" t="s">
        <v>3249</v>
      </c>
      <c r="N3128" s="34" t="s">
        <v>569</v>
      </c>
      <c r="O3128" s="34" t="s">
        <v>51</v>
      </c>
      <c r="P3128" s="34" t="s">
        <v>59</v>
      </c>
      <c r="Q3128" s="34" t="s">
        <v>897</v>
      </c>
      <c r="R3128" s="34" t="s">
        <v>903</v>
      </c>
      <c r="S3128" s="48" t="s">
        <v>1123</v>
      </c>
      <c r="T3128" s="13" t="s">
        <v>122</v>
      </c>
      <c r="U3128" s="12" t="s">
        <v>122</v>
      </c>
      <c r="V3128" s="12" t="s">
        <v>122</v>
      </c>
      <c r="W3128" s="12" t="s">
        <v>1863</v>
      </c>
      <c r="X3128" s="14" t="str">
        <f t="shared" si="48"/>
        <v>В</v>
      </c>
      <c r="Y3128" s="271">
        <f>Таблица1[[#This Row],[ID_intellix]]</f>
        <v>2960</v>
      </c>
      <c r="Z3128" s="269" t="s">
        <v>122</v>
      </c>
      <c r="AA3128" s="145">
        <f>IF(OR(Таблица1[[#This Row],[CARDIO_report]]&lt;&gt;0,Таблица1[[#This Row],[AI COMBO_report]]&lt;&gt;0,Таблица1[[#This Row],[OTC_report]]&lt;&gt;0),1,0)</f>
        <v>1</v>
      </c>
      <c r="AB3128" s="60" t="s">
        <v>1124</v>
      </c>
      <c r="AC3128" s="60" t="s">
        <v>1124</v>
      </c>
      <c r="AD3128" s="35" t="s">
        <v>6373</v>
      </c>
      <c r="AE3128" s="60" t="s">
        <v>1124</v>
      </c>
      <c r="AF3128" s="60"/>
      <c r="AG3128" s="60" t="s">
        <v>1124</v>
      </c>
      <c r="AH3128" s="60" t="s">
        <v>1124</v>
      </c>
      <c r="AI3128" s="60" t="s">
        <v>1124</v>
      </c>
      <c r="AJ3128" s="60" t="s">
        <v>1124</v>
      </c>
      <c r="AK3128" s="60" t="s">
        <v>1124</v>
      </c>
      <c r="AL3128" s="60" t="s">
        <v>1124</v>
      </c>
      <c r="AM3128" s="60" t="s">
        <v>1124</v>
      </c>
      <c r="AN3128" s="60" t="s">
        <v>1124</v>
      </c>
      <c r="AO3128" s="60"/>
      <c r="AP3128" s="35" t="s">
        <v>1857</v>
      </c>
      <c r="AQ3128" s="377">
        <v>0</v>
      </c>
      <c r="AR3128" s="378">
        <v>0</v>
      </c>
      <c r="AS3128" s="377">
        <v>0</v>
      </c>
      <c r="AT3128" s="378">
        <v>0</v>
      </c>
      <c r="AU3128" s="377">
        <v>0</v>
      </c>
      <c r="AV3128" s="377">
        <v>0</v>
      </c>
      <c r="AW3128" s="377">
        <v>0</v>
      </c>
      <c r="AX3128">
        <v>0</v>
      </c>
      <c r="AY3128">
        <v>0</v>
      </c>
    </row>
    <row r="3129" spans="1:53" ht="15.75" hidden="1" customHeight="1" x14ac:dyDescent="0.2">
      <c r="A3129" s="46">
        <v>2934</v>
      </c>
      <c r="B3129" s="258" t="s">
        <v>10845</v>
      </c>
      <c r="C3129" t="s">
        <v>1128</v>
      </c>
      <c r="D3129" t="s">
        <v>1566</v>
      </c>
      <c r="E3129" t="s">
        <v>2504</v>
      </c>
      <c r="F3129" s="29" t="s">
        <v>10788</v>
      </c>
      <c r="G3129" s="47">
        <v>3</v>
      </c>
      <c r="H3129" t="s">
        <v>10788</v>
      </c>
      <c r="I3129">
        <v>1</v>
      </c>
      <c r="J3129" t="s">
        <v>10846</v>
      </c>
      <c r="K3129" t="s">
        <v>1180</v>
      </c>
      <c r="L3129" t="s">
        <v>10847</v>
      </c>
      <c r="M3129" t="s">
        <v>3249</v>
      </c>
      <c r="N3129" s="34">
        <v>0</v>
      </c>
      <c r="O3129" s="34" t="s">
        <v>51</v>
      </c>
      <c r="P3129" s="34" t="s">
        <v>59</v>
      </c>
      <c r="Q3129" s="34" t="s">
        <v>897</v>
      </c>
      <c r="R3129" s="34" t="s">
        <v>903</v>
      </c>
      <c r="S3129" s="48" t="s">
        <v>1123</v>
      </c>
      <c r="T3129" s="13" t="s">
        <v>1863</v>
      </c>
      <c r="U3129" s="12" t="s">
        <v>122</v>
      </c>
      <c r="V3129" s="12" t="s">
        <v>122</v>
      </c>
      <c r="W3129" s="12" t="s">
        <v>1863</v>
      </c>
      <c r="X3129" s="14" t="str">
        <f t="shared" si="48"/>
        <v>А</v>
      </c>
      <c r="Y3129" s="271">
        <f>Таблица1[[#This Row],[ID_intellix]]</f>
        <v>2934</v>
      </c>
      <c r="Z3129" s="269" t="s">
        <v>122</v>
      </c>
      <c r="AA3129" s="145">
        <f>IF(OR(Таблица1[[#This Row],[CARDIO_report]]&lt;&gt;0,Таблица1[[#This Row],[AI COMBO_report]]&lt;&gt;0,Таблица1[[#This Row],[OTC_report]]&lt;&gt;0),1,0)</f>
        <v>1</v>
      </c>
      <c r="AB3129" s="60" t="s">
        <v>1124</v>
      </c>
      <c r="AC3129" s="60" t="s">
        <v>1124</v>
      </c>
      <c r="AD3129" s="60" t="s">
        <v>1124</v>
      </c>
      <c r="AE3129" s="60" t="s">
        <v>1124</v>
      </c>
      <c r="AF3129" s="60"/>
      <c r="AG3129" s="89" t="s">
        <v>1414</v>
      </c>
      <c r="AH3129" s="89">
        <v>481</v>
      </c>
      <c r="AI3129" s="255" t="s">
        <v>1414</v>
      </c>
      <c r="AJ3129" s="255">
        <v>461</v>
      </c>
      <c r="AK3129" s="255" t="s">
        <v>2516</v>
      </c>
      <c r="AL3129" s="255">
        <v>141</v>
      </c>
      <c r="AM3129" s="255" t="s">
        <v>2516</v>
      </c>
      <c r="AN3129" s="255">
        <v>170</v>
      </c>
      <c r="AO3129" s="255"/>
      <c r="AP3129" s="35" t="s">
        <v>1917</v>
      </c>
      <c r="AQ3129" s="377">
        <v>0</v>
      </c>
      <c r="AR3129" s="378">
        <v>0</v>
      </c>
      <c r="AS3129" s="377">
        <v>0</v>
      </c>
      <c r="AT3129" s="378">
        <v>0</v>
      </c>
      <c r="AU3129" s="377">
        <v>0</v>
      </c>
      <c r="AV3129" s="377">
        <v>0</v>
      </c>
      <c r="AW3129" s="377">
        <v>0</v>
      </c>
      <c r="AX3129">
        <v>0</v>
      </c>
      <c r="AY3129">
        <v>0</v>
      </c>
    </row>
    <row r="3130" spans="1:53" ht="15.75" hidden="1" customHeight="1" x14ac:dyDescent="0.2">
      <c r="A3130" s="46">
        <v>3</v>
      </c>
      <c r="B3130" s="258" t="s">
        <v>10873</v>
      </c>
      <c r="C3130" t="s">
        <v>1128</v>
      </c>
      <c r="D3130" t="s">
        <v>1566</v>
      </c>
      <c r="E3130" t="s">
        <v>2504</v>
      </c>
      <c r="F3130" s="29" t="s">
        <v>2513</v>
      </c>
      <c r="G3130" s="47">
        <v>3</v>
      </c>
      <c r="H3130" t="s">
        <v>2513</v>
      </c>
      <c r="I3130">
        <v>1</v>
      </c>
      <c r="J3130" t="s">
        <v>10874</v>
      </c>
      <c r="K3130" t="s">
        <v>1180</v>
      </c>
      <c r="L3130" t="s">
        <v>10875</v>
      </c>
      <c r="M3130" t="s">
        <v>3249</v>
      </c>
      <c r="N3130" s="34" t="s">
        <v>486</v>
      </c>
      <c r="O3130" s="34" t="s">
        <v>51</v>
      </c>
      <c r="P3130" s="34">
        <v>0</v>
      </c>
      <c r="Q3130" s="34" t="s">
        <v>897</v>
      </c>
      <c r="R3130" s="34">
        <v>0</v>
      </c>
      <c r="S3130" s="48" t="s">
        <v>1123</v>
      </c>
      <c r="T3130" s="13" t="s">
        <v>122</v>
      </c>
      <c r="U3130" s="12" t="s">
        <v>122</v>
      </c>
      <c r="V3130" s="12" t="s">
        <v>122</v>
      </c>
      <c r="W3130" s="12" t="s">
        <v>122</v>
      </c>
      <c r="X3130" s="14" t="str">
        <f t="shared" si="48"/>
        <v>С</v>
      </c>
      <c r="Y3130" s="271">
        <f>Таблица1[[#This Row],[ID_intellix]]</f>
        <v>3</v>
      </c>
      <c r="Z3130" s="269" t="s">
        <v>122</v>
      </c>
      <c r="AA3130" s="145">
        <f>IF(OR(Таблица1[[#This Row],[CARDIO_report]]&lt;&gt;0,Таблица1[[#This Row],[AI COMBO_report]]&lt;&gt;0,Таблица1[[#This Row],[OTC_report]]&lt;&gt;0),1,0)</f>
        <v>1</v>
      </c>
      <c r="AB3130" s="60" t="s">
        <v>1124</v>
      </c>
      <c r="AC3130" s="60" t="s">
        <v>1124</v>
      </c>
      <c r="AD3130" s="60" t="s">
        <v>1124</v>
      </c>
      <c r="AE3130" s="60" t="s">
        <v>1124</v>
      </c>
      <c r="AF3130" s="60"/>
      <c r="AG3130" s="89" t="s">
        <v>2516</v>
      </c>
      <c r="AH3130" s="89">
        <v>98</v>
      </c>
      <c r="AI3130" s="89" t="s">
        <v>2516</v>
      </c>
      <c r="AJ3130" s="89">
        <v>47</v>
      </c>
      <c r="AK3130" s="89" t="s">
        <v>2516</v>
      </c>
      <c r="AL3130" s="89">
        <v>250</v>
      </c>
      <c r="AM3130" s="89" t="s">
        <v>2516</v>
      </c>
      <c r="AN3130" s="89">
        <v>201</v>
      </c>
      <c r="AP3130" s="35" t="s">
        <v>1825</v>
      </c>
      <c r="AQ3130" s="377">
        <v>0</v>
      </c>
      <c r="AR3130" s="378">
        <v>0</v>
      </c>
      <c r="AS3130" s="377">
        <v>0</v>
      </c>
      <c r="AT3130" s="378">
        <v>0</v>
      </c>
      <c r="AU3130" s="377">
        <v>0</v>
      </c>
      <c r="AV3130" s="377">
        <v>0</v>
      </c>
      <c r="AW3130" s="377">
        <v>0</v>
      </c>
      <c r="AX3130">
        <v>0</v>
      </c>
      <c r="AY3130">
        <v>0</v>
      </c>
    </row>
    <row r="3131" spans="1:53" ht="15.75" hidden="1" customHeight="1" x14ac:dyDescent="0.2">
      <c r="A3131" s="46">
        <v>2884</v>
      </c>
      <c r="B3131" s="258" t="s">
        <v>11099</v>
      </c>
      <c r="C3131" t="s">
        <v>1128</v>
      </c>
      <c r="D3131" t="s">
        <v>1182</v>
      </c>
      <c r="E3131" t="s">
        <v>2504</v>
      </c>
      <c r="F3131" s="29" t="s">
        <v>2655</v>
      </c>
      <c r="G3131" s="47">
        <v>32</v>
      </c>
      <c r="H3131" t="s">
        <v>2563</v>
      </c>
      <c r="I3131">
        <v>1</v>
      </c>
      <c r="J3131" t="s">
        <v>15885</v>
      </c>
      <c r="K3131" t="s">
        <v>1180</v>
      </c>
      <c r="L3131" t="s">
        <v>11100</v>
      </c>
      <c r="M3131" t="s">
        <v>3249</v>
      </c>
      <c r="N3131" s="34">
        <v>0</v>
      </c>
      <c r="O3131" s="34" t="s">
        <v>51</v>
      </c>
      <c r="P3131" s="34" t="s">
        <v>59</v>
      </c>
      <c r="Q3131" s="34" t="s">
        <v>897</v>
      </c>
      <c r="R3131" s="34">
        <v>0</v>
      </c>
      <c r="S3131" s="48" t="s">
        <v>1123</v>
      </c>
      <c r="T3131" s="13" t="s">
        <v>122</v>
      </c>
      <c r="U3131" s="12" t="s">
        <v>122</v>
      </c>
      <c r="V3131" s="12" t="s">
        <v>1863</v>
      </c>
      <c r="W3131" s="12" t="s">
        <v>122</v>
      </c>
      <c r="X3131" s="14" t="str">
        <f t="shared" si="48"/>
        <v>В</v>
      </c>
      <c r="Y3131" s="271">
        <f>Таблица1[[#This Row],[ID_intellix]]</f>
        <v>2884</v>
      </c>
      <c r="Z3131" s="269" t="s">
        <v>122</v>
      </c>
      <c r="AA3131" s="145">
        <f>IF(OR(Таблица1[[#This Row],[CARDIO_report]]&lt;&gt;0,Таблица1[[#This Row],[AI COMBO_report]]&lt;&gt;0,Таблица1[[#This Row],[OTC_report]]&lt;&gt;0),1,0)</f>
        <v>1</v>
      </c>
      <c r="AB3131" s="60" t="s">
        <v>1124</v>
      </c>
      <c r="AC3131" s="60" t="s">
        <v>1124</v>
      </c>
      <c r="AD3131" s="60" t="s">
        <v>1124</v>
      </c>
      <c r="AE3131" s="60" t="s">
        <v>1124</v>
      </c>
      <c r="AF3131" s="60"/>
      <c r="AG3131" s="89" t="s">
        <v>1437</v>
      </c>
      <c r="AH3131" s="89">
        <v>121</v>
      </c>
      <c r="AI3131" s="89" t="s">
        <v>1145</v>
      </c>
      <c r="AJ3131" s="89">
        <v>309</v>
      </c>
      <c r="AK3131" s="89" t="s">
        <v>1437</v>
      </c>
      <c r="AL3131" s="89">
        <v>277</v>
      </c>
      <c r="AM3131" s="89" t="s">
        <v>1145</v>
      </c>
      <c r="AN3131" s="89">
        <v>367</v>
      </c>
      <c r="AP3131" s="35" t="s">
        <v>1917</v>
      </c>
      <c r="AQ3131" s="377">
        <v>0</v>
      </c>
      <c r="AR3131" s="378">
        <v>0</v>
      </c>
      <c r="AS3131" s="377">
        <v>0</v>
      </c>
      <c r="AT3131" s="378">
        <v>0</v>
      </c>
      <c r="AU3131" s="377">
        <v>0</v>
      </c>
      <c r="AV3131" s="377">
        <v>0</v>
      </c>
      <c r="AW3131" s="377">
        <v>0</v>
      </c>
      <c r="AX3131">
        <v>0</v>
      </c>
      <c r="AY3131">
        <v>0</v>
      </c>
    </row>
    <row r="3132" spans="1:53" ht="15.75" hidden="1" customHeight="1" x14ac:dyDescent="0.2">
      <c r="A3132" s="46">
        <v>454</v>
      </c>
      <c r="B3132" s="258" t="s">
        <v>11113</v>
      </c>
      <c r="C3132" t="s">
        <v>1128</v>
      </c>
      <c r="D3132" t="s">
        <v>1182</v>
      </c>
      <c r="E3132" t="s">
        <v>2504</v>
      </c>
      <c r="F3132" s="29" t="s">
        <v>2655</v>
      </c>
      <c r="G3132" s="47">
        <v>7</v>
      </c>
      <c r="H3132" t="s">
        <v>2563</v>
      </c>
      <c r="I3132">
        <v>1</v>
      </c>
      <c r="J3132" t="s">
        <v>11114</v>
      </c>
      <c r="K3132" t="s">
        <v>1180</v>
      </c>
      <c r="L3132" t="s">
        <v>11115</v>
      </c>
      <c r="M3132" t="s">
        <v>3249</v>
      </c>
      <c r="N3132" s="34">
        <v>0</v>
      </c>
      <c r="O3132" s="34" t="s">
        <v>51</v>
      </c>
      <c r="P3132" s="34">
        <v>0</v>
      </c>
      <c r="Q3132" s="34" t="s">
        <v>897</v>
      </c>
      <c r="R3132" s="34">
        <v>0</v>
      </c>
      <c r="S3132" s="48" t="s">
        <v>1123</v>
      </c>
      <c r="T3132" s="13" t="s">
        <v>1863</v>
      </c>
      <c r="U3132" s="12" t="s">
        <v>122</v>
      </c>
      <c r="V3132" s="12" t="s">
        <v>1863</v>
      </c>
      <c r="W3132" s="12" t="s">
        <v>122</v>
      </c>
      <c r="X3132" s="14" t="str">
        <f t="shared" si="48"/>
        <v>А</v>
      </c>
      <c r="Y3132" s="271">
        <f>Таблица1[[#This Row],[ID_intellix]]</f>
        <v>454</v>
      </c>
      <c r="Z3132" s="269" t="s">
        <v>122</v>
      </c>
      <c r="AA3132" s="145">
        <f>IF(OR(Таблица1[[#This Row],[CARDIO_report]]&lt;&gt;0,Таблица1[[#This Row],[AI COMBO_report]]&lt;&gt;0,Таблица1[[#This Row],[OTC_report]]&lt;&gt;0),1,0)</f>
        <v>0</v>
      </c>
      <c r="AB3132" s="60" t="s">
        <v>1124</v>
      </c>
      <c r="AC3132" s="60" t="s">
        <v>1124</v>
      </c>
      <c r="AD3132" s="60" t="s">
        <v>1124</v>
      </c>
      <c r="AE3132" s="60" t="s">
        <v>1124</v>
      </c>
      <c r="AF3132" s="60"/>
      <c r="AG3132" s="89" t="s">
        <v>1437</v>
      </c>
      <c r="AH3132" s="89">
        <v>331</v>
      </c>
      <c r="AI3132" s="89" t="s">
        <v>1145</v>
      </c>
      <c r="AJ3132" s="89">
        <v>410</v>
      </c>
      <c r="AK3132" s="89" t="s">
        <v>1145</v>
      </c>
      <c r="AL3132" s="89">
        <v>460</v>
      </c>
      <c r="AM3132" s="89" t="s">
        <v>1145</v>
      </c>
      <c r="AN3132" s="89">
        <v>495</v>
      </c>
      <c r="AP3132" s="35" t="s">
        <v>1857</v>
      </c>
      <c r="AQ3132" s="377">
        <v>0</v>
      </c>
      <c r="AR3132" s="378">
        <v>0</v>
      </c>
      <c r="AS3132" s="377">
        <v>0</v>
      </c>
      <c r="AT3132" s="378">
        <v>0</v>
      </c>
      <c r="AU3132" s="377">
        <v>0</v>
      </c>
      <c r="AV3132" s="377">
        <v>0</v>
      </c>
      <c r="AW3132" s="377">
        <v>0</v>
      </c>
      <c r="AX3132">
        <v>0</v>
      </c>
      <c r="AY3132">
        <v>0</v>
      </c>
    </row>
    <row r="3133" spans="1:53" ht="15.75" hidden="1" customHeight="1" x14ac:dyDescent="0.2">
      <c r="A3133" s="46">
        <v>1135</v>
      </c>
      <c r="B3133" s="258" t="s">
        <v>11121</v>
      </c>
      <c r="C3133" t="s">
        <v>1128</v>
      </c>
      <c r="D3133" t="s">
        <v>1560</v>
      </c>
      <c r="E3133" t="s">
        <v>2504</v>
      </c>
      <c r="F3133" s="29" t="s">
        <v>3123</v>
      </c>
      <c r="G3133" s="47">
        <v>1</v>
      </c>
      <c r="H3133" t="s">
        <v>2557</v>
      </c>
      <c r="I3133">
        <v>1</v>
      </c>
      <c r="J3133" t="s">
        <v>11122</v>
      </c>
      <c r="K3133" t="s">
        <v>1180</v>
      </c>
      <c r="L3133" t="s">
        <v>11123</v>
      </c>
      <c r="M3133" t="s">
        <v>3249</v>
      </c>
      <c r="N3133" s="34">
        <v>0</v>
      </c>
      <c r="O3133" s="34" t="s">
        <v>51</v>
      </c>
      <c r="P3133" s="34">
        <v>0</v>
      </c>
      <c r="Q3133" s="34" t="s">
        <v>897</v>
      </c>
      <c r="R3133" s="34">
        <v>0</v>
      </c>
      <c r="S3133" s="48" t="s">
        <v>1123</v>
      </c>
      <c r="T3133" s="13" t="s">
        <v>1863</v>
      </c>
      <c r="U3133" s="12" t="s">
        <v>122</v>
      </c>
      <c r="V3133" s="12" t="s">
        <v>122</v>
      </c>
      <c r="W3133" s="12" t="s">
        <v>122</v>
      </c>
      <c r="X3133" s="14" t="str">
        <f t="shared" si="48"/>
        <v>В</v>
      </c>
      <c r="Y3133" s="271">
        <f>Таблица1[[#This Row],[ID_intellix]]</f>
        <v>1135</v>
      </c>
      <c r="Z3133" s="269" t="s">
        <v>122</v>
      </c>
      <c r="AA3133" s="145">
        <f>IF(OR(Таблица1[[#This Row],[CARDIO_report]]&lt;&gt;0,Таблица1[[#This Row],[AI COMBO_report]]&lt;&gt;0,Таблица1[[#This Row],[OTC_report]]&lt;&gt;0),1,0)</f>
        <v>0</v>
      </c>
      <c r="AB3133" s="60" t="s">
        <v>1124</v>
      </c>
      <c r="AC3133" s="60" t="s">
        <v>1124</v>
      </c>
      <c r="AD3133" s="60" t="s">
        <v>1124</v>
      </c>
      <c r="AE3133" s="60" t="s">
        <v>1124</v>
      </c>
      <c r="AF3133" s="60"/>
      <c r="AG3133" s="89" t="s">
        <v>1437</v>
      </c>
      <c r="AH3133" s="89">
        <v>129</v>
      </c>
      <c r="AI3133" s="89" t="s">
        <v>1437</v>
      </c>
      <c r="AJ3133" s="89">
        <v>76</v>
      </c>
      <c r="AK3133" s="89" t="s">
        <v>1437</v>
      </c>
      <c r="AL3133" s="89">
        <v>126</v>
      </c>
      <c r="AM3133" s="89" t="s">
        <v>1437</v>
      </c>
      <c r="AN3133" s="89">
        <v>68</v>
      </c>
      <c r="AP3133" s="35" t="s">
        <v>1917</v>
      </c>
      <c r="AQ3133" s="377">
        <v>0</v>
      </c>
      <c r="AR3133" s="378">
        <v>0</v>
      </c>
      <c r="AS3133" s="377">
        <v>0</v>
      </c>
      <c r="AT3133" s="378">
        <v>0</v>
      </c>
      <c r="AU3133" s="377">
        <v>0</v>
      </c>
      <c r="AV3133" s="377">
        <v>0</v>
      </c>
      <c r="AW3133" s="377">
        <v>0</v>
      </c>
      <c r="AX3133">
        <v>0</v>
      </c>
      <c r="AY3133">
        <v>0</v>
      </c>
    </row>
    <row r="3134" spans="1:53" ht="15.75" hidden="1" customHeight="1" x14ac:dyDescent="0.2">
      <c r="A3134" s="46">
        <v>3516</v>
      </c>
      <c r="B3134" s="258" t="s">
        <v>11130</v>
      </c>
      <c r="C3134" t="s">
        <v>1128</v>
      </c>
      <c r="D3134" t="s">
        <v>1182</v>
      </c>
      <c r="E3134" t="s">
        <v>2504</v>
      </c>
      <c r="F3134" s="29" t="s">
        <v>3360</v>
      </c>
      <c r="G3134" s="47">
        <v>3</v>
      </c>
      <c r="H3134" t="s">
        <v>2610</v>
      </c>
      <c r="I3134">
        <v>1</v>
      </c>
      <c r="J3134" t="s">
        <v>11131</v>
      </c>
      <c r="K3134" t="s">
        <v>1180</v>
      </c>
      <c r="L3134" t="s">
        <v>11132</v>
      </c>
      <c r="M3134" t="s">
        <v>3249</v>
      </c>
      <c r="N3134" s="34">
        <v>0</v>
      </c>
      <c r="O3134" s="34" t="s">
        <v>51</v>
      </c>
      <c r="P3134" s="34">
        <v>0</v>
      </c>
      <c r="Q3134" s="34" t="s">
        <v>897</v>
      </c>
      <c r="R3134" s="34" t="s">
        <v>903</v>
      </c>
      <c r="S3134" s="48" t="s">
        <v>1123</v>
      </c>
      <c r="T3134" s="13" t="s">
        <v>122</v>
      </c>
      <c r="U3134" s="12" t="s">
        <v>122</v>
      </c>
      <c r="V3134" s="12" t="s">
        <v>122</v>
      </c>
      <c r="W3134" s="12" t="s">
        <v>122</v>
      </c>
      <c r="X3134" s="14" t="str">
        <f t="shared" si="48"/>
        <v>С</v>
      </c>
      <c r="Y3134" s="271">
        <f>Таблица1[[#This Row],[ID_intellix]]</f>
        <v>3516</v>
      </c>
      <c r="Z3134" s="269" t="s">
        <v>122</v>
      </c>
      <c r="AA3134" s="145">
        <f>IF(OR(Таблица1[[#This Row],[CARDIO_report]]&lt;&gt;0,Таблица1[[#This Row],[AI COMBO_report]]&lt;&gt;0,Таблица1[[#This Row],[OTC_report]]&lt;&gt;0),1,0)</f>
        <v>1</v>
      </c>
      <c r="AB3134" s="60" t="s">
        <v>1124</v>
      </c>
      <c r="AC3134" s="60" t="s">
        <v>1124</v>
      </c>
      <c r="AD3134" s="60" t="s">
        <v>1124</v>
      </c>
      <c r="AE3134" s="60" t="s">
        <v>1124</v>
      </c>
      <c r="AF3134" s="60"/>
      <c r="AG3134" s="89" t="s">
        <v>1437</v>
      </c>
      <c r="AH3134" s="89">
        <v>249</v>
      </c>
      <c r="AI3134" s="89" t="s">
        <v>1437</v>
      </c>
      <c r="AJ3134" s="89">
        <v>160</v>
      </c>
      <c r="AK3134" s="89" t="s">
        <v>1437</v>
      </c>
      <c r="AL3134" s="89">
        <v>49</v>
      </c>
      <c r="AM3134" s="89" t="s">
        <v>1437</v>
      </c>
      <c r="AN3134" s="89">
        <v>98</v>
      </c>
      <c r="AP3134" s="35" t="s">
        <v>1825</v>
      </c>
      <c r="AQ3134" s="377">
        <v>0</v>
      </c>
      <c r="AR3134" s="378">
        <v>0</v>
      </c>
      <c r="AS3134" s="377">
        <v>0</v>
      </c>
      <c r="AT3134" s="378">
        <v>0</v>
      </c>
      <c r="AU3134" s="377">
        <v>0</v>
      </c>
      <c r="AV3134" s="377">
        <v>0</v>
      </c>
      <c r="AW3134" s="377">
        <v>0</v>
      </c>
      <c r="AX3134">
        <v>0</v>
      </c>
      <c r="AY3134">
        <v>0</v>
      </c>
    </row>
    <row r="3135" spans="1:53" ht="15.75" hidden="1" customHeight="1" x14ac:dyDescent="0.2">
      <c r="A3135" s="46">
        <v>419</v>
      </c>
      <c r="B3135" s="258" t="s">
        <v>11179</v>
      </c>
      <c r="C3135" t="s">
        <v>1128</v>
      </c>
      <c r="D3135" t="s">
        <v>1560</v>
      </c>
      <c r="E3135" t="s">
        <v>2504</v>
      </c>
      <c r="F3135" s="29" t="s">
        <v>3586</v>
      </c>
      <c r="G3135" s="47">
        <v>12</v>
      </c>
      <c r="H3135" t="s">
        <v>3586</v>
      </c>
      <c r="I3135">
        <v>1</v>
      </c>
      <c r="J3135" t="s">
        <v>11180</v>
      </c>
      <c r="K3135" t="s">
        <v>1180</v>
      </c>
      <c r="L3135" t="s">
        <v>11181</v>
      </c>
      <c r="M3135" t="s">
        <v>3249</v>
      </c>
      <c r="N3135" s="34" t="s">
        <v>514</v>
      </c>
      <c r="O3135" s="34" t="s">
        <v>51</v>
      </c>
      <c r="P3135" s="34" t="s">
        <v>59</v>
      </c>
      <c r="Q3135" s="34" t="s">
        <v>897</v>
      </c>
      <c r="R3135" s="34" t="s">
        <v>903</v>
      </c>
      <c r="S3135" s="48" t="s">
        <v>1123</v>
      </c>
      <c r="T3135" s="13" t="s">
        <v>1863</v>
      </c>
      <c r="U3135" s="12" t="s">
        <v>122</v>
      </c>
      <c r="V3135" s="12" t="s">
        <v>122</v>
      </c>
      <c r="W3135" s="12" t="s">
        <v>1863</v>
      </c>
      <c r="X3135" s="14" t="str">
        <f t="shared" si="48"/>
        <v>А</v>
      </c>
      <c r="Y3135" s="271">
        <f>Таблица1[[#This Row],[ID_intellix]]</f>
        <v>419</v>
      </c>
      <c r="Z3135" s="269" t="s">
        <v>122</v>
      </c>
      <c r="AA3135" s="145">
        <f>IF(OR(Таблица1[[#This Row],[CARDIO_report]]&lt;&gt;0,Таблица1[[#This Row],[AI COMBO_report]]&lt;&gt;0,Таблица1[[#This Row],[OTC_report]]&lt;&gt;0),1,0)</f>
        <v>1</v>
      </c>
      <c r="AB3135" s="60" t="s">
        <v>1124</v>
      </c>
      <c r="AC3135" s="60" t="s">
        <v>1124</v>
      </c>
      <c r="AD3135" s="60" t="s">
        <v>1124</v>
      </c>
      <c r="AE3135" s="60" t="s">
        <v>1124</v>
      </c>
      <c r="AF3135" s="60"/>
      <c r="AG3135" s="89" t="s">
        <v>1414</v>
      </c>
      <c r="AH3135" s="89">
        <v>545</v>
      </c>
      <c r="AI3135" s="89" t="s">
        <v>1414</v>
      </c>
      <c r="AJ3135" s="89">
        <v>446</v>
      </c>
      <c r="AK3135" s="89" t="s">
        <v>1414</v>
      </c>
      <c r="AL3135" s="89">
        <v>468</v>
      </c>
      <c r="AM3135" s="89" t="s">
        <v>1414</v>
      </c>
      <c r="AN3135" s="89">
        <v>414</v>
      </c>
      <c r="AP3135" s="35" t="s">
        <v>1917</v>
      </c>
      <c r="AQ3135" s="377">
        <v>0</v>
      </c>
      <c r="AR3135" s="378">
        <v>0</v>
      </c>
      <c r="AS3135" s="377">
        <v>0</v>
      </c>
      <c r="AT3135" s="378">
        <v>0</v>
      </c>
      <c r="AU3135" s="377">
        <v>0</v>
      </c>
      <c r="AV3135" s="377">
        <v>0</v>
      </c>
      <c r="AW3135" s="377">
        <v>0</v>
      </c>
      <c r="AX3135">
        <v>0</v>
      </c>
      <c r="AY3135">
        <v>0</v>
      </c>
      <c r="BA3135" s="2" t="s">
        <v>15962</v>
      </c>
    </row>
    <row r="3136" spans="1:53" ht="15.75" hidden="1" customHeight="1" x14ac:dyDescent="0.2">
      <c r="A3136" s="46">
        <v>173</v>
      </c>
      <c r="B3136" s="258" t="s">
        <v>11221</v>
      </c>
      <c r="C3136" t="s">
        <v>1128</v>
      </c>
      <c r="D3136" t="s">
        <v>1179</v>
      </c>
      <c r="E3136" t="s">
        <v>2504</v>
      </c>
      <c r="F3136" s="29" t="s">
        <v>3586</v>
      </c>
      <c r="G3136" s="47">
        <v>4</v>
      </c>
      <c r="H3136" t="s">
        <v>3586</v>
      </c>
      <c r="I3136">
        <v>1</v>
      </c>
      <c r="J3136" t="s">
        <v>11222</v>
      </c>
      <c r="K3136" t="s">
        <v>1180</v>
      </c>
      <c r="L3136" t="s">
        <v>11223</v>
      </c>
      <c r="M3136" t="s">
        <v>3249</v>
      </c>
      <c r="N3136" s="34" t="s">
        <v>397</v>
      </c>
      <c r="O3136" s="34" t="s">
        <v>51</v>
      </c>
      <c r="P3136" s="34">
        <v>0</v>
      </c>
      <c r="Q3136" s="34" t="s">
        <v>897</v>
      </c>
      <c r="R3136" s="34" t="s">
        <v>903</v>
      </c>
      <c r="S3136" s="48" t="s">
        <v>1123</v>
      </c>
      <c r="T3136" s="13" t="s">
        <v>1863</v>
      </c>
      <c r="U3136" s="12" t="s">
        <v>122</v>
      </c>
      <c r="V3136" s="12" t="s">
        <v>122</v>
      </c>
      <c r="W3136" s="12" t="s">
        <v>122</v>
      </c>
      <c r="X3136" s="14" t="str">
        <f t="shared" si="48"/>
        <v>В</v>
      </c>
      <c r="Y3136" s="271">
        <f>Таблица1[[#This Row],[ID_intellix]]</f>
        <v>173</v>
      </c>
      <c r="Z3136" s="269" t="s">
        <v>122</v>
      </c>
      <c r="AA3136" s="145">
        <f>IF(OR(Таблица1[[#This Row],[CARDIO_report]]&lt;&gt;0,Таблица1[[#This Row],[AI COMBO_report]]&lt;&gt;0,Таблица1[[#This Row],[OTC_report]]&lt;&gt;0),1,0)</f>
        <v>1</v>
      </c>
      <c r="AB3136" s="60" t="s">
        <v>1124</v>
      </c>
      <c r="AC3136" s="60" t="s">
        <v>1124</v>
      </c>
      <c r="AD3136" s="60" t="s">
        <v>1124</v>
      </c>
      <c r="AE3136" s="60" t="s">
        <v>1124</v>
      </c>
      <c r="AF3136" s="60"/>
      <c r="AG3136" s="89" t="s">
        <v>1414</v>
      </c>
      <c r="AH3136" s="89">
        <v>572</v>
      </c>
      <c r="AI3136" s="89" t="s">
        <v>1414</v>
      </c>
      <c r="AJ3136" s="89">
        <v>531</v>
      </c>
      <c r="AK3136" s="89" t="s">
        <v>1414</v>
      </c>
      <c r="AL3136" s="89">
        <v>496</v>
      </c>
      <c r="AM3136" s="89" t="s">
        <v>1414</v>
      </c>
      <c r="AN3136" s="89">
        <v>435</v>
      </c>
      <c r="AP3136" s="35" t="s">
        <v>1917</v>
      </c>
      <c r="AQ3136" s="377">
        <v>0</v>
      </c>
      <c r="AR3136" s="378">
        <v>0</v>
      </c>
      <c r="AS3136" s="377">
        <v>0</v>
      </c>
      <c r="AT3136" s="378">
        <v>0</v>
      </c>
      <c r="AU3136" s="377">
        <v>0</v>
      </c>
      <c r="AV3136" s="377">
        <v>0</v>
      </c>
      <c r="AW3136" s="377">
        <v>0</v>
      </c>
      <c r="AX3136">
        <v>0</v>
      </c>
      <c r="AY3136">
        <v>0</v>
      </c>
    </row>
    <row r="3137" spans="1:53" ht="15.75" hidden="1" customHeight="1" x14ac:dyDescent="0.2">
      <c r="A3137" s="46">
        <v>176</v>
      </c>
      <c r="B3137" s="258" t="s">
        <v>11229</v>
      </c>
      <c r="C3137" t="s">
        <v>1128</v>
      </c>
      <c r="D3137" t="s">
        <v>1560</v>
      </c>
      <c r="E3137" t="s">
        <v>2504</v>
      </c>
      <c r="F3137" s="29" t="s">
        <v>3586</v>
      </c>
      <c r="G3137" s="47">
        <v>7</v>
      </c>
      <c r="H3137" t="s">
        <v>3586</v>
      </c>
      <c r="I3137">
        <v>1</v>
      </c>
      <c r="J3137" t="s">
        <v>11230</v>
      </c>
      <c r="K3137" t="s">
        <v>1180</v>
      </c>
      <c r="L3137" t="s">
        <v>11231</v>
      </c>
      <c r="M3137" t="s">
        <v>3249</v>
      </c>
      <c r="N3137" s="34" t="s">
        <v>397</v>
      </c>
      <c r="O3137" s="34" t="s">
        <v>51</v>
      </c>
      <c r="P3137" s="34" t="s">
        <v>59</v>
      </c>
      <c r="Q3137" s="34" t="s">
        <v>897</v>
      </c>
      <c r="R3137" s="34" t="s">
        <v>903</v>
      </c>
      <c r="S3137" s="48" t="s">
        <v>1123</v>
      </c>
      <c r="T3137" s="13" t="s">
        <v>122</v>
      </c>
      <c r="U3137" s="12" t="s">
        <v>122</v>
      </c>
      <c r="V3137" s="12" t="s">
        <v>1863</v>
      </c>
      <c r="W3137" s="12" t="s">
        <v>1863</v>
      </c>
      <c r="X3137" s="14" t="str">
        <f t="shared" si="48"/>
        <v>А</v>
      </c>
      <c r="Y3137" s="271">
        <f>Таблица1[[#This Row],[ID_intellix]]</f>
        <v>176</v>
      </c>
      <c r="Z3137" s="269" t="s">
        <v>122</v>
      </c>
      <c r="AA3137" s="145">
        <f>IF(OR(Таблица1[[#This Row],[CARDIO_report]]&lt;&gt;0,Таблица1[[#This Row],[AI COMBO_report]]&lt;&gt;0,Таблица1[[#This Row],[OTC_report]]&lt;&gt;0),1,0)</f>
        <v>1</v>
      </c>
      <c r="AB3137" s="60" t="s">
        <v>1124</v>
      </c>
      <c r="AC3137" s="60" t="s">
        <v>1124</v>
      </c>
      <c r="AD3137" s="60" t="s">
        <v>1124</v>
      </c>
      <c r="AE3137" s="60" t="s">
        <v>1124</v>
      </c>
      <c r="AF3137" s="60"/>
      <c r="AG3137" s="89" t="s">
        <v>1414</v>
      </c>
      <c r="AH3137" s="89">
        <v>566</v>
      </c>
      <c r="AI3137" s="89" t="s">
        <v>1414</v>
      </c>
      <c r="AJ3137" s="89">
        <v>557</v>
      </c>
      <c r="AK3137" s="89" t="s">
        <v>1414</v>
      </c>
      <c r="AL3137" s="89">
        <v>559</v>
      </c>
      <c r="AM3137" s="89" t="s">
        <v>1145</v>
      </c>
      <c r="AN3137" s="89">
        <v>522</v>
      </c>
      <c r="AP3137" s="35" t="s">
        <v>1857</v>
      </c>
      <c r="AQ3137" s="377">
        <v>0</v>
      </c>
      <c r="AR3137" s="378">
        <v>0</v>
      </c>
      <c r="AS3137" s="377">
        <v>0</v>
      </c>
      <c r="AT3137" s="378">
        <v>0</v>
      </c>
      <c r="AU3137" s="377">
        <v>0</v>
      </c>
      <c r="AV3137" s="377">
        <v>0</v>
      </c>
      <c r="AW3137" s="377">
        <v>0</v>
      </c>
      <c r="AX3137">
        <v>0</v>
      </c>
      <c r="AY3137">
        <v>0</v>
      </c>
      <c r="BA3137" s="2" t="s">
        <v>15962</v>
      </c>
    </row>
    <row r="3138" spans="1:53" ht="15.75" hidden="1" customHeight="1" x14ac:dyDescent="0.2">
      <c r="A3138" s="46">
        <v>665</v>
      </c>
      <c r="B3138" s="258" t="s">
        <v>11263</v>
      </c>
      <c r="C3138" t="s">
        <v>1128</v>
      </c>
      <c r="D3138" t="s">
        <v>1560</v>
      </c>
      <c r="E3138" t="s">
        <v>2504</v>
      </c>
      <c r="F3138" s="29" t="s">
        <v>11248</v>
      </c>
      <c r="G3138" s="47">
        <v>7</v>
      </c>
      <c r="H3138" t="s">
        <v>11248</v>
      </c>
      <c r="I3138">
        <v>1</v>
      </c>
      <c r="J3138" t="s">
        <v>11264</v>
      </c>
      <c r="K3138" t="s">
        <v>1180</v>
      </c>
      <c r="L3138" t="s">
        <v>11265</v>
      </c>
      <c r="M3138" t="s">
        <v>3249</v>
      </c>
      <c r="N3138" s="34" t="s">
        <v>397</v>
      </c>
      <c r="O3138" s="34" t="s">
        <v>51</v>
      </c>
      <c r="P3138" s="34">
        <v>0</v>
      </c>
      <c r="Q3138" s="34" t="s">
        <v>897</v>
      </c>
      <c r="R3138" s="34">
        <v>0</v>
      </c>
      <c r="S3138" s="48" t="s">
        <v>1123</v>
      </c>
      <c r="T3138" s="13" t="s">
        <v>122</v>
      </c>
      <c r="U3138" s="12" t="s">
        <v>1863</v>
      </c>
      <c r="V3138" s="12" t="s">
        <v>122</v>
      </c>
      <c r="W3138" s="12" t="s">
        <v>122</v>
      </c>
      <c r="X3138" s="14" t="str">
        <f t="shared" si="48"/>
        <v>В</v>
      </c>
      <c r="Y3138" s="271">
        <f>Таблица1[[#This Row],[ID_intellix]]</f>
        <v>665</v>
      </c>
      <c r="Z3138" s="269" t="s">
        <v>122</v>
      </c>
      <c r="AA3138" s="145">
        <f>IF(OR(Таблица1[[#This Row],[CARDIO_report]]&lt;&gt;0,Таблица1[[#This Row],[AI COMBO_report]]&lt;&gt;0,Таблица1[[#This Row],[OTC_report]]&lt;&gt;0),1,0)</f>
        <v>1</v>
      </c>
      <c r="AB3138" s="60" t="s">
        <v>1124</v>
      </c>
      <c r="AC3138" s="60" t="s">
        <v>1124</v>
      </c>
      <c r="AD3138" s="60" t="s">
        <v>1124</v>
      </c>
      <c r="AE3138" s="60" t="s">
        <v>1124</v>
      </c>
      <c r="AF3138" s="60"/>
      <c r="AG3138" s="89" t="s">
        <v>1437</v>
      </c>
      <c r="AH3138" s="89">
        <v>221</v>
      </c>
      <c r="AI3138" s="89" t="s">
        <v>1437</v>
      </c>
      <c r="AJ3138" s="89">
        <v>215</v>
      </c>
      <c r="AK3138" s="89" t="s">
        <v>1437</v>
      </c>
      <c r="AL3138" s="89">
        <v>242</v>
      </c>
      <c r="AM3138" s="89" t="s">
        <v>1145</v>
      </c>
      <c r="AN3138" s="89">
        <v>290</v>
      </c>
      <c r="AP3138" s="35" t="s">
        <v>1825</v>
      </c>
      <c r="AQ3138" s="377">
        <v>0</v>
      </c>
      <c r="AR3138" s="378">
        <v>0</v>
      </c>
      <c r="AS3138" s="377">
        <v>0</v>
      </c>
      <c r="AT3138" s="378">
        <v>0</v>
      </c>
      <c r="AU3138" s="377">
        <v>0</v>
      </c>
      <c r="AV3138" s="377">
        <v>0</v>
      </c>
      <c r="AW3138" s="377">
        <v>0</v>
      </c>
      <c r="AX3138">
        <v>0</v>
      </c>
      <c r="AY3138">
        <v>0</v>
      </c>
    </row>
    <row r="3139" spans="1:53" ht="15.75" hidden="1" customHeight="1" x14ac:dyDescent="0.2">
      <c r="A3139" s="46">
        <v>2427</v>
      </c>
      <c r="B3139" s="258" t="s">
        <v>11274</v>
      </c>
      <c r="C3139" t="s">
        <v>1128</v>
      </c>
      <c r="D3139" t="s">
        <v>1566</v>
      </c>
      <c r="E3139" t="s">
        <v>2504</v>
      </c>
      <c r="F3139" s="29" t="s">
        <v>3123</v>
      </c>
      <c r="G3139" s="47">
        <v>8</v>
      </c>
      <c r="H3139" t="s">
        <v>2557</v>
      </c>
      <c r="I3139">
        <v>1</v>
      </c>
      <c r="J3139" t="s">
        <v>11275</v>
      </c>
      <c r="K3139" t="s">
        <v>1180</v>
      </c>
      <c r="L3139" t="s">
        <v>11276</v>
      </c>
      <c r="M3139" t="s">
        <v>3249</v>
      </c>
      <c r="N3139" s="34">
        <v>0</v>
      </c>
      <c r="O3139" s="34" t="s">
        <v>51</v>
      </c>
      <c r="P3139" s="34">
        <v>0</v>
      </c>
      <c r="Q3139" s="34" t="s">
        <v>897</v>
      </c>
      <c r="R3139" s="34">
        <v>0</v>
      </c>
      <c r="S3139" s="48" t="s">
        <v>1123</v>
      </c>
      <c r="T3139" s="13" t="s">
        <v>1863</v>
      </c>
      <c r="U3139" s="12" t="s">
        <v>122</v>
      </c>
      <c r="V3139" s="12" t="s">
        <v>1863</v>
      </c>
      <c r="W3139" s="12" t="s">
        <v>122</v>
      </c>
      <c r="X3139" s="14" t="str">
        <f t="shared" ref="X3139:X3202" si="49">IF(COUNTIF(T3139:W3139,"да")=0,"С",IF(COUNTIF(T3139:W3139,"да")=1,"В","А"))</f>
        <v>А</v>
      </c>
      <c r="Y3139" s="271">
        <f>Таблица1[[#This Row],[ID_intellix]]</f>
        <v>2427</v>
      </c>
      <c r="Z3139" s="269" t="s">
        <v>122</v>
      </c>
      <c r="AA3139" s="145">
        <f>IF(OR(Таблица1[[#This Row],[CARDIO_report]]&lt;&gt;0,Таблица1[[#This Row],[AI COMBO_report]]&lt;&gt;0,Таблица1[[#This Row],[OTC_report]]&lt;&gt;0),1,0)</f>
        <v>0</v>
      </c>
      <c r="AB3139" s="60" t="s">
        <v>1124</v>
      </c>
      <c r="AC3139" s="60" t="s">
        <v>1124</v>
      </c>
      <c r="AD3139" s="60" t="s">
        <v>1124</v>
      </c>
      <c r="AE3139" s="60" t="s">
        <v>1124</v>
      </c>
      <c r="AF3139" s="60"/>
      <c r="AG3139" s="89" t="s">
        <v>2516</v>
      </c>
      <c r="AH3139" s="89">
        <v>123</v>
      </c>
      <c r="AI3139" s="89" t="s">
        <v>2516</v>
      </c>
      <c r="AJ3139" s="89">
        <v>86</v>
      </c>
      <c r="AK3139" s="89" t="s">
        <v>2516</v>
      </c>
      <c r="AL3139" s="89">
        <v>260</v>
      </c>
      <c r="AM3139" s="89" t="s">
        <v>2516</v>
      </c>
      <c r="AN3139" s="89">
        <v>78</v>
      </c>
      <c r="AP3139" s="35" t="s">
        <v>1917</v>
      </c>
      <c r="AQ3139" s="377">
        <v>0</v>
      </c>
      <c r="AR3139" s="378">
        <v>0</v>
      </c>
      <c r="AS3139" s="377">
        <v>0</v>
      </c>
      <c r="AT3139" s="378">
        <v>0</v>
      </c>
      <c r="AU3139" s="377">
        <v>0</v>
      </c>
      <c r="AV3139" s="377">
        <v>0</v>
      </c>
      <c r="AW3139" s="377">
        <v>0</v>
      </c>
      <c r="AX3139">
        <v>0</v>
      </c>
      <c r="AY3139">
        <v>0</v>
      </c>
    </row>
    <row r="3140" spans="1:53" ht="15.75" hidden="1" customHeight="1" x14ac:dyDescent="0.2">
      <c r="A3140" s="46">
        <v>2792</v>
      </c>
      <c r="B3140" s="258" t="s">
        <v>11604</v>
      </c>
      <c r="C3140" t="s">
        <v>1128</v>
      </c>
      <c r="D3140" t="s">
        <v>1179</v>
      </c>
      <c r="E3140" t="s">
        <v>2504</v>
      </c>
      <c r="F3140" s="29" t="s">
        <v>6388</v>
      </c>
      <c r="G3140" s="47">
        <v>9</v>
      </c>
      <c r="H3140" t="s">
        <v>6388</v>
      </c>
      <c r="I3140">
        <v>1</v>
      </c>
      <c r="J3140" t="s">
        <v>11605</v>
      </c>
      <c r="K3140" t="s">
        <v>1180</v>
      </c>
      <c r="L3140" t="s">
        <v>11606</v>
      </c>
      <c r="M3140" t="s">
        <v>3249</v>
      </c>
      <c r="N3140" s="34" t="s">
        <v>397</v>
      </c>
      <c r="O3140" s="34" t="s">
        <v>51</v>
      </c>
      <c r="P3140" s="34">
        <v>0</v>
      </c>
      <c r="Q3140" s="34" t="s">
        <v>897</v>
      </c>
      <c r="R3140" s="34">
        <v>0</v>
      </c>
      <c r="S3140" s="48" t="s">
        <v>1123</v>
      </c>
      <c r="T3140" s="13" t="s">
        <v>1863</v>
      </c>
      <c r="U3140" s="12" t="s">
        <v>122</v>
      </c>
      <c r="V3140" s="12" t="s">
        <v>122</v>
      </c>
      <c r="W3140" s="12" t="s">
        <v>122</v>
      </c>
      <c r="X3140" s="14" t="str">
        <f t="shared" si="49"/>
        <v>В</v>
      </c>
      <c r="Y3140" s="271">
        <f>Таблица1[[#This Row],[ID_intellix]]</f>
        <v>2792</v>
      </c>
      <c r="Z3140" s="269" t="s">
        <v>122</v>
      </c>
      <c r="AA3140" s="145">
        <f>IF(OR(Таблица1[[#This Row],[CARDIO_report]]&lt;&gt;0,Таблица1[[#This Row],[AI COMBO_report]]&lt;&gt;0,Таблица1[[#This Row],[OTC_report]]&lt;&gt;0),1,0)</f>
        <v>1</v>
      </c>
      <c r="AB3140" s="60" t="s">
        <v>1124</v>
      </c>
      <c r="AC3140" s="60" t="s">
        <v>1124</v>
      </c>
      <c r="AD3140" s="60" t="s">
        <v>1124</v>
      </c>
      <c r="AE3140" s="60" t="s">
        <v>1124</v>
      </c>
      <c r="AF3140" s="60"/>
      <c r="AG3140" s="89" t="s">
        <v>1145</v>
      </c>
      <c r="AH3140" s="89">
        <v>459</v>
      </c>
      <c r="AI3140" s="89" t="s">
        <v>1145</v>
      </c>
      <c r="AJ3140" s="89">
        <v>431</v>
      </c>
      <c r="AK3140" s="89" t="s">
        <v>1437</v>
      </c>
      <c r="AL3140" s="89">
        <v>273</v>
      </c>
      <c r="AM3140" s="89" t="s">
        <v>1437</v>
      </c>
      <c r="AN3140" s="89">
        <v>180</v>
      </c>
      <c r="AP3140" s="35" t="s">
        <v>1825</v>
      </c>
      <c r="AQ3140" s="377">
        <v>0</v>
      </c>
      <c r="AR3140" s="378">
        <v>0</v>
      </c>
      <c r="AS3140" s="377">
        <v>0</v>
      </c>
      <c r="AT3140" s="378">
        <v>0</v>
      </c>
      <c r="AU3140" s="377">
        <v>0</v>
      </c>
      <c r="AV3140" s="377">
        <v>0</v>
      </c>
      <c r="AW3140" s="377">
        <v>0</v>
      </c>
      <c r="AX3140">
        <v>0</v>
      </c>
      <c r="AY3140">
        <v>0</v>
      </c>
    </row>
    <row r="3141" spans="1:53" ht="15.75" hidden="1" customHeight="1" x14ac:dyDescent="0.2">
      <c r="A3141" s="46">
        <v>67</v>
      </c>
      <c r="B3141" s="258" t="s">
        <v>11733</v>
      </c>
      <c r="C3141" t="s">
        <v>1128</v>
      </c>
      <c r="D3141" t="s">
        <v>1179</v>
      </c>
      <c r="E3141" t="s">
        <v>2504</v>
      </c>
      <c r="F3141" s="29" t="s">
        <v>3155</v>
      </c>
      <c r="G3141" s="47">
        <v>7</v>
      </c>
      <c r="H3141" t="s">
        <v>3155</v>
      </c>
      <c r="I3141">
        <v>1</v>
      </c>
      <c r="J3141" t="s">
        <v>11734</v>
      </c>
      <c r="K3141" t="s">
        <v>1180</v>
      </c>
      <c r="L3141" t="s">
        <v>11735</v>
      </c>
      <c r="M3141" t="s">
        <v>3249</v>
      </c>
      <c r="N3141" s="34">
        <v>0</v>
      </c>
      <c r="O3141" s="34" t="s">
        <v>51</v>
      </c>
      <c r="P3141" s="34">
        <v>0</v>
      </c>
      <c r="Q3141" s="34" t="s">
        <v>897</v>
      </c>
      <c r="R3141" s="34">
        <v>0</v>
      </c>
      <c r="S3141" s="48" t="s">
        <v>1123</v>
      </c>
      <c r="T3141" s="13" t="s">
        <v>122</v>
      </c>
      <c r="U3141" s="12" t="s">
        <v>122</v>
      </c>
      <c r="V3141" s="12" t="s">
        <v>122</v>
      </c>
      <c r="W3141" s="12" t="s">
        <v>122</v>
      </c>
      <c r="X3141" s="14" t="str">
        <f t="shared" si="49"/>
        <v>С</v>
      </c>
      <c r="Y3141" s="271">
        <f>Таблица1[[#This Row],[ID_intellix]]</f>
        <v>67</v>
      </c>
      <c r="Z3141" s="269" t="s">
        <v>122</v>
      </c>
      <c r="AA3141" s="145">
        <f>IF(OR(Таблица1[[#This Row],[CARDIO_report]]&lt;&gt;0,Таблица1[[#This Row],[AI COMBO_report]]&lt;&gt;0,Таблица1[[#This Row],[OTC_report]]&lt;&gt;0),1,0)</f>
        <v>0</v>
      </c>
      <c r="AB3141" s="60" t="s">
        <v>1124</v>
      </c>
      <c r="AC3141" s="60" t="s">
        <v>1124</v>
      </c>
      <c r="AD3141" s="60" t="s">
        <v>1124</v>
      </c>
      <c r="AE3141" s="60" t="s">
        <v>1124</v>
      </c>
      <c r="AF3141" s="60"/>
      <c r="AG3141" s="89" t="s">
        <v>1145</v>
      </c>
      <c r="AH3141" s="89">
        <v>561</v>
      </c>
      <c r="AI3141" s="89" t="s">
        <v>1145</v>
      </c>
      <c r="AJ3141" s="89">
        <v>474</v>
      </c>
      <c r="AK3141" s="89" t="s">
        <v>1145</v>
      </c>
      <c r="AL3141" s="89">
        <v>389</v>
      </c>
      <c r="AM3141" s="89" t="s">
        <v>1145</v>
      </c>
      <c r="AN3141" s="89">
        <v>503</v>
      </c>
      <c r="AP3141" s="35" t="s">
        <v>1825</v>
      </c>
      <c r="AQ3141" s="377">
        <v>0</v>
      </c>
      <c r="AR3141" s="378">
        <v>0</v>
      </c>
      <c r="AS3141" s="377">
        <v>0</v>
      </c>
      <c r="AT3141" s="378">
        <v>0</v>
      </c>
      <c r="AU3141" s="377">
        <v>0</v>
      </c>
      <c r="AV3141" s="377">
        <v>0</v>
      </c>
      <c r="AW3141" s="377">
        <v>0</v>
      </c>
      <c r="AX3141">
        <v>0</v>
      </c>
      <c r="AY3141">
        <v>0</v>
      </c>
    </row>
    <row r="3142" spans="1:53" ht="15.75" hidden="1" customHeight="1" x14ac:dyDescent="0.2">
      <c r="A3142" s="46">
        <v>154</v>
      </c>
      <c r="B3142" s="258" t="s">
        <v>11763</v>
      </c>
      <c r="C3142" t="s">
        <v>1128</v>
      </c>
      <c r="D3142" t="s">
        <v>1182</v>
      </c>
      <c r="E3142" t="s">
        <v>2504</v>
      </c>
      <c r="F3142" s="29" t="s">
        <v>6392</v>
      </c>
      <c r="G3142" s="47">
        <v>1</v>
      </c>
      <c r="H3142" t="s">
        <v>2513</v>
      </c>
      <c r="I3142">
        <v>1</v>
      </c>
      <c r="J3142" t="s">
        <v>11764</v>
      </c>
      <c r="K3142" t="s">
        <v>1180</v>
      </c>
      <c r="L3142" t="s">
        <v>11765</v>
      </c>
      <c r="M3142" t="s">
        <v>3249</v>
      </c>
      <c r="N3142" s="34" t="s">
        <v>486</v>
      </c>
      <c r="O3142" s="34" t="s">
        <v>51</v>
      </c>
      <c r="P3142" s="34">
        <v>0</v>
      </c>
      <c r="Q3142" s="34" t="s">
        <v>897</v>
      </c>
      <c r="R3142" s="34" t="s">
        <v>903</v>
      </c>
      <c r="S3142" s="48" t="s">
        <v>1123</v>
      </c>
      <c r="T3142" s="13" t="s">
        <v>1863</v>
      </c>
      <c r="U3142" s="12" t="s">
        <v>122</v>
      </c>
      <c r="V3142" s="12" t="s">
        <v>122</v>
      </c>
      <c r="W3142" s="12" t="s">
        <v>122</v>
      </c>
      <c r="X3142" s="14" t="str">
        <f t="shared" si="49"/>
        <v>В</v>
      </c>
      <c r="Y3142" s="271">
        <f>Таблица1[[#This Row],[ID_intellix]]</f>
        <v>154</v>
      </c>
      <c r="Z3142" s="269" t="s">
        <v>122</v>
      </c>
      <c r="AA3142" s="145">
        <f>IF(OR(Таблица1[[#This Row],[CARDIO_report]]&lt;&gt;0,Таблица1[[#This Row],[AI COMBO_report]]&lt;&gt;0,Таблица1[[#This Row],[OTC_report]]&lt;&gt;0),1,0)</f>
        <v>1</v>
      </c>
      <c r="AB3142" s="60" t="s">
        <v>1124</v>
      </c>
      <c r="AC3142" s="60" t="s">
        <v>1124</v>
      </c>
      <c r="AD3142" s="60" t="s">
        <v>1124</v>
      </c>
      <c r="AE3142" s="60" t="s">
        <v>1124</v>
      </c>
      <c r="AF3142" s="60"/>
      <c r="AG3142" s="89" t="s">
        <v>1437</v>
      </c>
      <c r="AH3142" s="89">
        <v>158</v>
      </c>
      <c r="AI3142" s="89" t="s">
        <v>1437</v>
      </c>
      <c r="AJ3142" s="89">
        <v>108</v>
      </c>
      <c r="AK3142" s="89" t="s">
        <v>1437</v>
      </c>
      <c r="AL3142" s="89">
        <v>255</v>
      </c>
      <c r="AM3142" s="89" t="s">
        <v>1437</v>
      </c>
      <c r="AN3142" s="89">
        <v>231</v>
      </c>
      <c r="AP3142" s="35" t="s">
        <v>1917</v>
      </c>
      <c r="AQ3142" s="377">
        <v>0</v>
      </c>
      <c r="AR3142" s="378">
        <v>0</v>
      </c>
      <c r="AS3142" s="377">
        <v>0</v>
      </c>
      <c r="AT3142" s="378">
        <v>0</v>
      </c>
      <c r="AU3142" s="377">
        <v>0</v>
      </c>
      <c r="AV3142" s="377">
        <v>0</v>
      </c>
      <c r="AW3142" s="377">
        <v>0</v>
      </c>
      <c r="AX3142">
        <v>0</v>
      </c>
      <c r="AY3142">
        <v>0</v>
      </c>
      <c r="BA3142" s="2" t="s">
        <v>15962</v>
      </c>
    </row>
    <row r="3143" spans="1:53" ht="15.75" hidden="1" customHeight="1" x14ac:dyDescent="0.2">
      <c r="A3143" s="46">
        <v>1427</v>
      </c>
      <c r="B3143" s="258" t="s">
        <v>11799</v>
      </c>
      <c r="C3143" t="s">
        <v>1128</v>
      </c>
      <c r="D3143" t="s">
        <v>1566</v>
      </c>
      <c r="E3143" t="s">
        <v>2504</v>
      </c>
      <c r="F3143" s="29" t="s">
        <v>11793</v>
      </c>
      <c r="G3143" s="47">
        <v>10</v>
      </c>
      <c r="H3143" t="s">
        <v>11793</v>
      </c>
      <c r="I3143">
        <v>1</v>
      </c>
      <c r="J3143" t="s">
        <v>11800</v>
      </c>
      <c r="K3143" t="s">
        <v>1180</v>
      </c>
      <c r="L3143" t="s">
        <v>3345</v>
      </c>
      <c r="M3143" t="s">
        <v>3249</v>
      </c>
      <c r="N3143" s="34">
        <v>0</v>
      </c>
      <c r="O3143" s="34" t="s">
        <v>51</v>
      </c>
      <c r="P3143" s="34">
        <v>0</v>
      </c>
      <c r="Q3143" s="34" t="s">
        <v>897</v>
      </c>
      <c r="R3143" s="34">
        <v>0</v>
      </c>
      <c r="S3143" s="48" t="s">
        <v>1123</v>
      </c>
      <c r="T3143" s="13">
        <v>0</v>
      </c>
      <c r="U3143" s="12">
        <v>0</v>
      </c>
      <c r="V3143" s="12">
        <v>0</v>
      </c>
      <c r="W3143" s="12">
        <v>0</v>
      </c>
      <c r="X3143" s="14" t="str">
        <f t="shared" si="49"/>
        <v>С</v>
      </c>
      <c r="Y3143" s="271">
        <f>Таблица1[[#This Row],[ID_intellix]]</f>
        <v>1427</v>
      </c>
      <c r="Z3143" s="269" t="s">
        <v>122</v>
      </c>
      <c r="AA3143" s="145">
        <f>IF(OR(Таблица1[[#This Row],[CARDIO_report]]&lt;&gt;0,Таблица1[[#This Row],[AI COMBO_report]]&lt;&gt;0,Таблица1[[#This Row],[OTC_report]]&lt;&gt;0),1,0)</f>
        <v>0</v>
      </c>
      <c r="AB3143" s="60" t="s">
        <v>1124</v>
      </c>
      <c r="AC3143" s="60" t="s">
        <v>1124</v>
      </c>
      <c r="AD3143" s="60" t="s">
        <v>1124</v>
      </c>
      <c r="AE3143" s="60" t="s">
        <v>1124</v>
      </c>
      <c r="AF3143" s="60"/>
      <c r="AG3143" s="89" t="s">
        <v>1437</v>
      </c>
      <c r="AH3143" s="89">
        <v>175</v>
      </c>
      <c r="AI3143" s="89" t="s">
        <v>1145</v>
      </c>
      <c r="AJ3143" s="89">
        <v>314</v>
      </c>
      <c r="AK3143" s="89" t="s">
        <v>1437</v>
      </c>
      <c r="AL3143" s="89">
        <v>149</v>
      </c>
      <c r="AM3143" s="89" t="s">
        <v>1437</v>
      </c>
      <c r="AN3143" s="89">
        <v>256</v>
      </c>
      <c r="AP3143" s="35" t="s">
        <v>1857</v>
      </c>
      <c r="AQ3143" s="377">
        <v>0</v>
      </c>
      <c r="AR3143" s="378">
        <v>0</v>
      </c>
      <c r="AS3143" s="377">
        <v>0</v>
      </c>
      <c r="AT3143" s="378">
        <v>0</v>
      </c>
      <c r="AU3143" s="377">
        <v>0</v>
      </c>
      <c r="AV3143" s="377">
        <v>0</v>
      </c>
      <c r="AW3143" s="377">
        <v>0</v>
      </c>
      <c r="AX3143">
        <v>0</v>
      </c>
      <c r="AY3143">
        <v>0</v>
      </c>
    </row>
    <row r="3144" spans="1:53" ht="15.75" hidden="1" customHeight="1" x14ac:dyDescent="0.2">
      <c r="A3144" s="46">
        <v>2173</v>
      </c>
      <c r="B3144" s="258" t="s">
        <v>11848</v>
      </c>
      <c r="C3144" t="s">
        <v>1128</v>
      </c>
      <c r="D3144" t="s">
        <v>1179</v>
      </c>
      <c r="E3144" t="s">
        <v>2504</v>
      </c>
      <c r="F3144" s="29" t="s">
        <v>3023</v>
      </c>
      <c r="G3144" s="47">
        <v>1</v>
      </c>
      <c r="H3144" t="s">
        <v>1149</v>
      </c>
      <c r="I3144">
        <v>1</v>
      </c>
      <c r="J3144" t="s">
        <v>11849</v>
      </c>
      <c r="K3144" t="s">
        <v>1180</v>
      </c>
      <c r="L3144" t="s">
        <v>11850</v>
      </c>
      <c r="M3144" t="s">
        <v>3249</v>
      </c>
      <c r="N3144" s="34" t="s">
        <v>514</v>
      </c>
      <c r="O3144" s="34" t="s">
        <v>51</v>
      </c>
      <c r="P3144" s="34">
        <v>0</v>
      </c>
      <c r="Q3144" s="34" t="s">
        <v>897</v>
      </c>
      <c r="R3144" s="34" t="s">
        <v>903</v>
      </c>
      <c r="S3144" s="48" t="s">
        <v>1123</v>
      </c>
      <c r="T3144" s="13" t="s">
        <v>1863</v>
      </c>
      <c r="U3144" s="12" t="s">
        <v>122</v>
      </c>
      <c r="V3144" s="12" t="s">
        <v>122</v>
      </c>
      <c r="W3144" s="12" t="s">
        <v>122</v>
      </c>
      <c r="X3144" s="14" t="str">
        <f t="shared" si="49"/>
        <v>В</v>
      </c>
      <c r="Y3144" s="271">
        <f>Таблица1[[#This Row],[ID_intellix]]</f>
        <v>2173</v>
      </c>
      <c r="Z3144" s="269" t="s">
        <v>122</v>
      </c>
      <c r="AA3144" s="145">
        <f>IF(OR(Таблица1[[#This Row],[CARDIO_report]]&lt;&gt;0,Таблица1[[#This Row],[AI COMBO_report]]&lt;&gt;0,Таблица1[[#This Row],[OTC_report]]&lt;&gt;0),1,0)</f>
        <v>1</v>
      </c>
      <c r="AB3144" s="60" t="s">
        <v>1124</v>
      </c>
      <c r="AC3144" s="60" t="s">
        <v>1124</v>
      </c>
      <c r="AD3144" s="60" t="s">
        <v>1124</v>
      </c>
      <c r="AE3144" s="60" t="s">
        <v>1124</v>
      </c>
      <c r="AF3144" s="60"/>
      <c r="AG3144" s="89" t="s">
        <v>2516</v>
      </c>
      <c r="AH3144" s="89">
        <v>259</v>
      </c>
      <c r="AI3144" s="89" t="s">
        <v>2516</v>
      </c>
      <c r="AJ3144" s="89">
        <v>83</v>
      </c>
      <c r="AK3144" s="89" t="s">
        <v>2516</v>
      </c>
      <c r="AL3144" s="89">
        <v>247</v>
      </c>
      <c r="AM3144" s="89" t="s">
        <v>2516</v>
      </c>
      <c r="AN3144" s="89">
        <v>94</v>
      </c>
      <c r="AP3144" s="35" t="s">
        <v>1917</v>
      </c>
      <c r="AQ3144" s="377">
        <v>0</v>
      </c>
      <c r="AR3144" s="378">
        <v>0</v>
      </c>
      <c r="AS3144" s="377">
        <v>0</v>
      </c>
      <c r="AT3144" s="378">
        <v>0</v>
      </c>
      <c r="AU3144" s="377">
        <v>0</v>
      </c>
      <c r="AV3144" s="377">
        <v>0</v>
      </c>
      <c r="AW3144" s="377">
        <v>0</v>
      </c>
      <c r="AX3144">
        <v>0</v>
      </c>
      <c r="AY3144">
        <v>0</v>
      </c>
      <c r="BA3144" s="2" t="s">
        <v>15962</v>
      </c>
    </row>
    <row r="3145" spans="1:53" ht="15.75" hidden="1" customHeight="1" x14ac:dyDescent="0.2">
      <c r="A3145" s="46">
        <v>42</v>
      </c>
      <c r="B3145" s="258" t="s">
        <v>11860</v>
      </c>
      <c r="C3145" t="s">
        <v>1128</v>
      </c>
      <c r="D3145" t="s">
        <v>1566</v>
      </c>
      <c r="E3145" t="s">
        <v>2504</v>
      </c>
      <c r="F3145" s="29" t="s">
        <v>11861</v>
      </c>
      <c r="G3145" s="47">
        <v>1</v>
      </c>
      <c r="H3145" t="s">
        <v>1149</v>
      </c>
      <c r="I3145">
        <v>1</v>
      </c>
      <c r="J3145" t="s">
        <v>11862</v>
      </c>
      <c r="K3145" t="s">
        <v>1180</v>
      </c>
      <c r="L3145" t="s">
        <v>11863</v>
      </c>
      <c r="M3145" t="s">
        <v>3249</v>
      </c>
      <c r="N3145" s="34" t="s">
        <v>486</v>
      </c>
      <c r="O3145" s="34" t="s">
        <v>51</v>
      </c>
      <c r="P3145" s="34" t="s">
        <v>59</v>
      </c>
      <c r="Q3145" s="34" t="s">
        <v>897</v>
      </c>
      <c r="R3145" s="34" t="s">
        <v>903</v>
      </c>
      <c r="S3145" s="48" t="s">
        <v>1123</v>
      </c>
      <c r="T3145" s="13" t="s">
        <v>1863</v>
      </c>
      <c r="U3145" s="12" t="s">
        <v>122</v>
      </c>
      <c r="V3145" s="12" t="s">
        <v>122</v>
      </c>
      <c r="W3145" s="12" t="s">
        <v>1863</v>
      </c>
      <c r="X3145" s="14" t="str">
        <f t="shared" si="49"/>
        <v>А</v>
      </c>
      <c r="Y3145" s="271">
        <f>Таблица1[[#This Row],[ID_intellix]]</f>
        <v>42</v>
      </c>
      <c r="Z3145" s="269" t="s">
        <v>122</v>
      </c>
      <c r="AA3145" s="145">
        <f>IF(OR(Таблица1[[#This Row],[CARDIO_report]]&lt;&gt;0,Таблица1[[#This Row],[AI COMBO_report]]&lt;&gt;0,Таблица1[[#This Row],[OTC_report]]&lt;&gt;0),1,0)</f>
        <v>1</v>
      </c>
      <c r="AB3145" s="60" t="s">
        <v>1124</v>
      </c>
      <c r="AC3145" s="60" t="s">
        <v>1124</v>
      </c>
      <c r="AD3145" s="60" t="s">
        <v>1124</v>
      </c>
      <c r="AE3145" s="60" t="s">
        <v>1124</v>
      </c>
      <c r="AF3145" s="60"/>
      <c r="AG3145" s="89" t="s">
        <v>1437</v>
      </c>
      <c r="AH3145" s="89">
        <v>293</v>
      </c>
      <c r="AI3145" s="89" t="s">
        <v>1437</v>
      </c>
      <c r="AJ3145" s="89">
        <v>102</v>
      </c>
      <c r="AK3145" s="89" t="s">
        <v>1145</v>
      </c>
      <c r="AL3145" s="89">
        <v>336</v>
      </c>
      <c r="AM3145" s="89" t="s">
        <v>1437</v>
      </c>
      <c r="AN3145" s="89">
        <v>222</v>
      </c>
      <c r="AP3145" s="35" t="s">
        <v>1917</v>
      </c>
      <c r="AQ3145" s="377">
        <v>0</v>
      </c>
      <c r="AR3145" s="378">
        <v>0</v>
      </c>
      <c r="AS3145" s="377">
        <v>0</v>
      </c>
      <c r="AT3145" s="378">
        <v>0</v>
      </c>
      <c r="AU3145" s="377">
        <v>0</v>
      </c>
      <c r="AV3145" s="377">
        <v>0</v>
      </c>
      <c r="AW3145" s="377">
        <v>0</v>
      </c>
      <c r="AX3145">
        <v>0</v>
      </c>
      <c r="AY3145">
        <v>0</v>
      </c>
      <c r="BA3145" s="2" t="s">
        <v>15961</v>
      </c>
    </row>
    <row r="3146" spans="1:53" ht="15.75" hidden="1" customHeight="1" x14ac:dyDescent="0.2">
      <c r="A3146" s="46">
        <v>39</v>
      </c>
      <c r="B3146" s="258" t="s">
        <v>12273</v>
      </c>
      <c r="C3146" t="s">
        <v>1128</v>
      </c>
      <c r="D3146" t="s">
        <v>1560</v>
      </c>
      <c r="E3146" t="s">
        <v>2504</v>
      </c>
      <c r="F3146" s="29" t="s">
        <v>1148</v>
      </c>
      <c r="G3146" s="47">
        <v>8</v>
      </c>
      <c r="H3146" t="s">
        <v>1149</v>
      </c>
      <c r="I3146">
        <v>1</v>
      </c>
      <c r="J3146" t="s">
        <v>12274</v>
      </c>
      <c r="K3146" t="s">
        <v>1180</v>
      </c>
      <c r="L3146" t="s">
        <v>1586</v>
      </c>
      <c r="M3146" t="s">
        <v>3249</v>
      </c>
      <c r="N3146" s="34" t="s">
        <v>514</v>
      </c>
      <c r="O3146" s="34" t="s">
        <v>51</v>
      </c>
      <c r="P3146" s="34" t="s">
        <v>59</v>
      </c>
      <c r="Q3146" s="34" t="s">
        <v>897</v>
      </c>
      <c r="R3146" s="34" t="s">
        <v>903</v>
      </c>
      <c r="S3146" s="48" t="s">
        <v>1123</v>
      </c>
      <c r="T3146" s="13" t="s">
        <v>1863</v>
      </c>
      <c r="U3146" s="12" t="s">
        <v>122</v>
      </c>
      <c r="V3146" s="12" t="s">
        <v>122</v>
      </c>
      <c r="W3146" s="12" t="s">
        <v>122</v>
      </c>
      <c r="X3146" s="14" t="str">
        <f t="shared" si="49"/>
        <v>В</v>
      </c>
      <c r="Y3146" s="271">
        <f>Таблица1[[#This Row],[ID_intellix]]</f>
        <v>39</v>
      </c>
      <c r="Z3146" s="269" t="s">
        <v>122</v>
      </c>
      <c r="AA3146" s="145">
        <f>IF(OR(Таблица1[[#This Row],[CARDIO_report]]&lt;&gt;0,Таблица1[[#This Row],[AI COMBO_report]]&lt;&gt;0,Таблица1[[#This Row],[OTC_report]]&lt;&gt;0),1,0)</f>
        <v>1</v>
      </c>
      <c r="AB3146" s="60" t="s">
        <v>1124</v>
      </c>
      <c r="AC3146" s="60" t="s">
        <v>1124</v>
      </c>
      <c r="AD3146" s="60" t="s">
        <v>1124</v>
      </c>
      <c r="AE3146" s="60" t="s">
        <v>1124</v>
      </c>
      <c r="AF3146" s="60"/>
      <c r="AG3146" s="89" t="s">
        <v>2516</v>
      </c>
      <c r="AH3146" s="89">
        <v>312</v>
      </c>
      <c r="AI3146" s="89" t="s">
        <v>2516</v>
      </c>
      <c r="AJ3146" s="89">
        <v>146</v>
      </c>
      <c r="AK3146" s="89" t="s">
        <v>2516</v>
      </c>
      <c r="AL3146" s="89">
        <v>254</v>
      </c>
      <c r="AM3146" s="89" t="s">
        <v>2516</v>
      </c>
      <c r="AN3146" s="89">
        <v>90</v>
      </c>
      <c r="AP3146" s="35" t="s">
        <v>1917</v>
      </c>
      <c r="AQ3146" s="377">
        <v>0</v>
      </c>
      <c r="AR3146" s="378">
        <v>0</v>
      </c>
      <c r="AS3146" s="377">
        <v>0</v>
      </c>
      <c r="AT3146" s="378">
        <v>0</v>
      </c>
      <c r="AU3146" s="377">
        <v>0</v>
      </c>
      <c r="AV3146" s="377">
        <v>0</v>
      </c>
      <c r="AW3146" s="377">
        <v>0</v>
      </c>
      <c r="AX3146">
        <v>0</v>
      </c>
      <c r="AY3146">
        <v>0</v>
      </c>
      <c r="BA3146" s="2" t="s">
        <v>15962</v>
      </c>
    </row>
    <row r="3147" spans="1:53" ht="15.75" hidden="1" customHeight="1" x14ac:dyDescent="0.2">
      <c r="A3147" s="46">
        <v>1713</v>
      </c>
      <c r="B3147" s="258" t="s">
        <v>12293</v>
      </c>
      <c r="C3147" t="s">
        <v>1128</v>
      </c>
      <c r="D3147" t="s">
        <v>3327</v>
      </c>
      <c r="E3147" t="s">
        <v>2504</v>
      </c>
      <c r="F3147" s="29" t="s">
        <v>3364</v>
      </c>
      <c r="G3147" s="47">
        <v>2</v>
      </c>
      <c r="H3147" t="s">
        <v>2981</v>
      </c>
      <c r="I3147">
        <v>1</v>
      </c>
      <c r="J3147" t="s">
        <v>12294</v>
      </c>
      <c r="K3147" t="s">
        <v>1180</v>
      </c>
      <c r="L3147" t="s">
        <v>12295</v>
      </c>
      <c r="M3147" t="s">
        <v>3249</v>
      </c>
      <c r="N3147" s="34" t="s">
        <v>514</v>
      </c>
      <c r="O3147" s="34" t="s">
        <v>51</v>
      </c>
      <c r="P3147" s="34" t="s">
        <v>59</v>
      </c>
      <c r="Q3147" s="34" t="s">
        <v>897</v>
      </c>
      <c r="R3147" s="34" t="s">
        <v>903</v>
      </c>
      <c r="S3147" s="48" t="s">
        <v>1123</v>
      </c>
      <c r="T3147" s="13" t="s">
        <v>1863</v>
      </c>
      <c r="U3147" s="12" t="s">
        <v>122</v>
      </c>
      <c r="V3147" s="12" t="s">
        <v>1863</v>
      </c>
      <c r="W3147" s="12" t="s">
        <v>1863</v>
      </c>
      <c r="X3147" s="14" t="str">
        <f t="shared" si="49"/>
        <v>А</v>
      </c>
      <c r="Y3147" s="271">
        <f>Таблица1[[#This Row],[ID_intellix]]</f>
        <v>1713</v>
      </c>
      <c r="Z3147" s="269" t="s">
        <v>122</v>
      </c>
      <c r="AA3147" s="145">
        <f>IF(OR(Таблица1[[#This Row],[CARDIO_report]]&lt;&gt;0,Таблица1[[#This Row],[AI COMBO_report]]&lt;&gt;0,Таблица1[[#This Row],[OTC_report]]&lt;&gt;0),1,0)</f>
        <v>1</v>
      </c>
      <c r="AB3147" s="60" t="s">
        <v>1124</v>
      </c>
      <c r="AC3147" s="60" t="s">
        <v>1124</v>
      </c>
      <c r="AD3147" s="60" t="s">
        <v>1124</v>
      </c>
      <c r="AE3147" s="60" t="s">
        <v>1124</v>
      </c>
      <c r="AF3147" s="60"/>
      <c r="AG3147" s="89" t="s">
        <v>1437</v>
      </c>
      <c r="AH3147" s="89">
        <v>210</v>
      </c>
      <c r="AI3147" s="89" t="s">
        <v>1437</v>
      </c>
      <c r="AJ3147" s="89">
        <v>278</v>
      </c>
      <c r="AK3147" s="89" t="s">
        <v>1437</v>
      </c>
      <c r="AL3147" s="89">
        <v>204</v>
      </c>
      <c r="AM3147" s="89" t="s">
        <v>1145</v>
      </c>
      <c r="AN3147" s="89">
        <v>281</v>
      </c>
      <c r="AP3147" s="35" t="s">
        <v>1857</v>
      </c>
      <c r="AQ3147" s="377">
        <v>0</v>
      </c>
      <c r="AR3147" s="378">
        <v>0</v>
      </c>
      <c r="AS3147" s="377">
        <v>0</v>
      </c>
      <c r="AT3147" s="378">
        <v>0</v>
      </c>
      <c r="AU3147" s="377">
        <v>0</v>
      </c>
      <c r="AV3147" s="377">
        <v>0</v>
      </c>
      <c r="AW3147" s="377">
        <v>0</v>
      </c>
      <c r="AX3147">
        <v>0</v>
      </c>
      <c r="AY3147">
        <v>0</v>
      </c>
    </row>
    <row r="3148" spans="1:53" ht="15.75" hidden="1" customHeight="1" x14ac:dyDescent="0.2">
      <c r="A3148" s="46">
        <v>660</v>
      </c>
      <c r="B3148" s="258" t="s">
        <v>12302</v>
      </c>
      <c r="C3148" t="s">
        <v>1128</v>
      </c>
      <c r="D3148" t="s">
        <v>1566</v>
      </c>
      <c r="E3148" t="s">
        <v>2504</v>
      </c>
      <c r="F3148" s="29" t="s">
        <v>3364</v>
      </c>
      <c r="G3148" s="47">
        <v>5</v>
      </c>
      <c r="H3148" t="s">
        <v>2981</v>
      </c>
      <c r="I3148">
        <v>1</v>
      </c>
      <c r="J3148" t="s">
        <v>12303</v>
      </c>
      <c r="K3148" t="s">
        <v>1180</v>
      </c>
      <c r="L3148" t="s">
        <v>12304</v>
      </c>
      <c r="M3148" t="s">
        <v>3249</v>
      </c>
      <c r="N3148" s="34" t="s">
        <v>486</v>
      </c>
      <c r="O3148" s="34" t="s">
        <v>51</v>
      </c>
      <c r="P3148" s="34">
        <v>0</v>
      </c>
      <c r="Q3148" s="34" t="s">
        <v>897</v>
      </c>
      <c r="R3148" s="34" t="s">
        <v>903</v>
      </c>
      <c r="S3148" s="48" t="s">
        <v>1123</v>
      </c>
      <c r="T3148" s="13" t="s">
        <v>122</v>
      </c>
      <c r="U3148" s="12" t="s">
        <v>122</v>
      </c>
      <c r="V3148" s="12" t="s">
        <v>1863</v>
      </c>
      <c r="W3148" s="12" t="s">
        <v>122</v>
      </c>
      <c r="X3148" s="14" t="str">
        <f t="shared" si="49"/>
        <v>В</v>
      </c>
      <c r="Y3148" s="271">
        <f>Таблица1[[#This Row],[ID_intellix]]</f>
        <v>660</v>
      </c>
      <c r="Z3148" s="269" t="s">
        <v>122</v>
      </c>
      <c r="AA3148" s="145">
        <f>IF(OR(Таблица1[[#This Row],[CARDIO_report]]&lt;&gt;0,Таблица1[[#This Row],[AI COMBO_report]]&lt;&gt;0,Таблица1[[#This Row],[OTC_report]]&lt;&gt;0),1,0)</f>
        <v>1</v>
      </c>
      <c r="AB3148" s="60" t="s">
        <v>1124</v>
      </c>
      <c r="AC3148" s="60" t="s">
        <v>1124</v>
      </c>
      <c r="AD3148" s="60" t="s">
        <v>1124</v>
      </c>
      <c r="AE3148" s="60" t="s">
        <v>1124</v>
      </c>
      <c r="AF3148" s="60"/>
      <c r="AG3148" s="89" t="s">
        <v>1437</v>
      </c>
      <c r="AH3148" s="89">
        <v>183</v>
      </c>
      <c r="AI3148" s="89" t="s">
        <v>1437</v>
      </c>
      <c r="AJ3148" s="89">
        <v>218</v>
      </c>
      <c r="AK3148" s="89" t="s">
        <v>1437</v>
      </c>
      <c r="AL3148" s="89">
        <v>306</v>
      </c>
      <c r="AM3148" s="89" t="s">
        <v>1145</v>
      </c>
      <c r="AN3148" s="89">
        <v>296</v>
      </c>
      <c r="AP3148" s="35" t="s">
        <v>1825</v>
      </c>
      <c r="AQ3148" s="377">
        <v>0</v>
      </c>
      <c r="AR3148" s="378">
        <v>0</v>
      </c>
      <c r="AS3148" s="377">
        <v>0</v>
      </c>
      <c r="AT3148" s="378">
        <v>0</v>
      </c>
      <c r="AU3148" s="377">
        <v>0</v>
      </c>
      <c r="AV3148" s="377">
        <v>0</v>
      </c>
      <c r="AW3148" s="377">
        <v>0</v>
      </c>
      <c r="AX3148">
        <v>0</v>
      </c>
      <c r="AY3148">
        <v>0</v>
      </c>
    </row>
    <row r="3149" spans="1:53" ht="15.75" hidden="1" customHeight="1" x14ac:dyDescent="0.2">
      <c r="A3149" s="46">
        <v>2851</v>
      </c>
      <c r="B3149" s="258" t="s">
        <v>12376</v>
      </c>
      <c r="C3149" t="s">
        <v>1128</v>
      </c>
      <c r="D3149" t="s">
        <v>1179</v>
      </c>
      <c r="E3149" t="s">
        <v>2504</v>
      </c>
      <c r="F3149" s="29" t="s">
        <v>3078</v>
      </c>
      <c r="G3149" s="47">
        <v>26</v>
      </c>
      <c r="H3149" t="s">
        <v>1396</v>
      </c>
      <c r="I3149">
        <v>1</v>
      </c>
      <c r="J3149" t="s">
        <v>12377</v>
      </c>
      <c r="K3149" t="s">
        <v>1180</v>
      </c>
      <c r="L3149" t="s">
        <v>12378</v>
      </c>
      <c r="M3149" t="s">
        <v>3249</v>
      </c>
      <c r="N3149" s="34">
        <v>0</v>
      </c>
      <c r="O3149" s="34" t="s">
        <v>51</v>
      </c>
      <c r="P3149" s="34">
        <v>0</v>
      </c>
      <c r="Q3149" s="34" t="s">
        <v>897</v>
      </c>
      <c r="R3149" s="34">
        <v>0</v>
      </c>
      <c r="S3149" s="48" t="s">
        <v>1123</v>
      </c>
      <c r="T3149" s="13" t="s">
        <v>122</v>
      </c>
      <c r="U3149" s="12" t="s">
        <v>122</v>
      </c>
      <c r="V3149" s="12" t="s">
        <v>122</v>
      </c>
      <c r="W3149" s="12" t="s">
        <v>122</v>
      </c>
      <c r="X3149" s="14" t="str">
        <f t="shared" si="49"/>
        <v>С</v>
      </c>
      <c r="Y3149" s="271">
        <f>Таблица1[[#This Row],[ID_intellix]]</f>
        <v>2851</v>
      </c>
      <c r="Z3149" s="269" t="s">
        <v>122</v>
      </c>
      <c r="AA3149" s="145">
        <f>IF(OR(Таблица1[[#This Row],[CARDIO_report]]&lt;&gt;0,Таблица1[[#This Row],[AI COMBO_report]]&lt;&gt;0,Таблица1[[#This Row],[OTC_report]]&lt;&gt;0),1,0)</f>
        <v>0</v>
      </c>
      <c r="AB3149" s="60" t="s">
        <v>1124</v>
      </c>
      <c r="AC3149" s="60" t="s">
        <v>1124</v>
      </c>
      <c r="AD3149" s="60" t="s">
        <v>1124</v>
      </c>
      <c r="AE3149" s="60" t="s">
        <v>1124</v>
      </c>
      <c r="AF3149" s="60"/>
      <c r="AG3149" s="89" t="s">
        <v>1437</v>
      </c>
      <c r="AH3149" s="89">
        <v>70</v>
      </c>
      <c r="AI3149" s="89" t="s">
        <v>1437</v>
      </c>
      <c r="AJ3149" s="89">
        <v>52</v>
      </c>
      <c r="AK3149" s="89" t="s">
        <v>1145</v>
      </c>
      <c r="AL3149" s="89">
        <v>505</v>
      </c>
      <c r="AM3149" s="89" t="s">
        <v>1145</v>
      </c>
      <c r="AN3149" s="89">
        <v>462</v>
      </c>
      <c r="AP3149" s="35" t="s">
        <v>1857</v>
      </c>
      <c r="AQ3149" s="377">
        <v>0</v>
      </c>
      <c r="AR3149" s="378">
        <v>0</v>
      </c>
      <c r="AS3149" s="377">
        <v>0</v>
      </c>
      <c r="AT3149" s="378">
        <v>0</v>
      </c>
      <c r="AU3149" s="377">
        <v>0</v>
      </c>
      <c r="AV3149" s="377">
        <v>0</v>
      </c>
      <c r="AW3149" s="377">
        <v>0</v>
      </c>
      <c r="AX3149">
        <v>0</v>
      </c>
      <c r="AY3149">
        <v>0</v>
      </c>
    </row>
    <row r="3150" spans="1:53" ht="15.75" hidden="1" customHeight="1" x14ac:dyDescent="0.2">
      <c r="A3150" s="46">
        <v>3504</v>
      </c>
      <c r="B3150" s="258" t="s">
        <v>12428</v>
      </c>
      <c r="C3150" t="s">
        <v>1128</v>
      </c>
      <c r="D3150" t="s">
        <v>1179</v>
      </c>
      <c r="E3150" t="s">
        <v>2504</v>
      </c>
      <c r="F3150" s="29" t="s">
        <v>2584</v>
      </c>
      <c r="G3150" s="47">
        <v>21</v>
      </c>
      <c r="H3150" t="s">
        <v>1396</v>
      </c>
      <c r="I3150">
        <v>1</v>
      </c>
      <c r="J3150" t="s">
        <v>12429</v>
      </c>
      <c r="K3150" t="s">
        <v>1180</v>
      </c>
      <c r="L3150" t="s">
        <v>12430</v>
      </c>
      <c r="M3150" t="s">
        <v>3249</v>
      </c>
      <c r="N3150" s="34" t="s">
        <v>514</v>
      </c>
      <c r="O3150" s="34" t="s">
        <v>51</v>
      </c>
      <c r="P3150" s="34" t="s">
        <v>59</v>
      </c>
      <c r="Q3150" s="34" t="s">
        <v>897</v>
      </c>
      <c r="R3150" s="34" t="s">
        <v>903</v>
      </c>
      <c r="S3150" s="48" t="s">
        <v>1123</v>
      </c>
      <c r="T3150" s="13" t="s">
        <v>1863</v>
      </c>
      <c r="U3150" s="12" t="s">
        <v>1863</v>
      </c>
      <c r="V3150" s="12" t="s">
        <v>122</v>
      </c>
      <c r="W3150" s="12" t="s">
        <v>122</v>
      </c>
      <c r="X3150" s="14" t="str">
        <f t="shared" si="49"/>
        <v>А</v>
      </c>
      <c r="Y3150" s="271">
        <f>Таблица1[[#This Row],[ID_intellix]]</f>
        <v>3504</v>
      </c>
      <c r="Z3150" s="269" t="s">
        <v>122</v>
      </c>
      <c r="AA3150" s="145">
        <f>IF(OR(Таблица1[[#This Row],[CARDIO_report]]&lt;&gt;0,Таблица1[[#This Row],[AI COMBO_report]]&lt;&gt;0,Таблица1[[#This Row],[OTC_report]]&lt;&gt;0),1,0)</f>
        <v>1</v>
      </c>
      <c r="AB3150" s="60" t="s">
        <v>1124</v>
      </c>
      <c r="AC3150" s="60" t="s">
        <v>1124</v>
      </c>
      <c r="AD3150" s="60" t="s">
        <v>1124</v>
      </c>
      <c r="AE3150" s="60" t="s">
        <v>1124</v>
      </c>
      <c r="AF3150" s="60"/>
      <c r="AG3150" s="89" t="s">
        <v>2516</v>
      </c>
      <c r="AH3150" s="89">
        <v>276</v>
      </c>
      <c r="AI3150" s="89" t="s">
        <v>2516</v>
      </c>
      <c r="AJ3150" s="89">
        <v>56</v>
      </c>
      <c r="AK3150" s="89" t="s">
        <v>1414</v>
      </c>
      <c r="AL3150" s="89">
        <v>555</v>
      </c>
      <c r="AM3150" s="89" t="s">
        <v>1414</v>
      </c>
      <c r="AN3150" s="89">
        <v>287</v>
      </c>
      <c r="AP3150" s="35" t="s">
        <v>1917</v>
      </c>
      <c r="AQ3150" s="377">
        <v>0</v>
      </c>
      <c r="AR3150" s="378">
        <v>0</v>
      </c>
      <c r="AS3150" s="377">
        <v>0</v>
      </c>
      <c r="AT3150" s="378">
        <v>0</v>
      </c>
      <c r="AU3150" s="377">
        <v>0</v>
      </c>
      <c r="AV3150" s="377">
        <v>0</v>
      </c>
      <c r="AW3150" s="377">
        <v>0</v>
      </c>
      <c r="AX3150">
        <v>0</v>
      </c>
      <c r="AY3150">
        <v>0</v>
      </c>
      <c r="BA3150" s="2" t="s">
        <v>15962</v>
      </c>
    </row>
    <row r="3151" spans="1:53" ht="15.75" hidden="1" customHeight="1" x14ac:dyDescent="0.2">
      <c r="A3151" s="46">
        <v>5498</v>
      </c>
      <c r="B3151" s="258" t="s">
        <v>12516</v>
      </c>
      <c r="C3151" t="s">
        <v>1128</v>
      </c>
      <c r="D3151" t="s">
        <v>1182</v>
      </c>
      <c r="E3151" t="s">
        <v>2504</v>
      </c>
      <c r="F3151" s="29" t="s">
        <v>3220</v>
      </c>
      <c r="G3151" s="47">
        <v>1</v>
      </c>
      <c r="H3151" t="s">
        <v>2835</v>
      </c>
      <c r="I3151">
        <v>1</v>
      </c>
      <c r="J3151" t="s">
        <v>12517</v>
      </c>
      <c r="K3151" t="s">
        <v>1180</v>
      </c>
      <c r="L3151" t="s">
        <v>12518</v>
      </c>
      <c r="M3151" t="s">
        <v>3249</v>
      </c>
      <c r="N3151" s="34" t="s">
        <v>486</v>
      </c>
      <c r="O3151" s="34" t="s">
        <v>51</v>
      </c>
      <c r="P3151" s="34" t="s">
        <v>59</v>
      </c>
      <c r="Q3151" s="34" t="s">
        <v>897</v>
      </c>
      <c r="R3151" s="34" t="s">
        <v>903</v>
      </c>
      <c r="S3151" s="48" t="s">
        <v>1123</v>
      </c>
      <c r="T3151" s="13" t="s">
        <v>122</v>
      </c>
      <c r="U3151" s="12" t="s">
        <v>1863</v>
      </c>
      <c r="V3151" s="12" t="s">
        <v>122</v>
      </c>
      <c r="W3151" s="12" t="s">
        <v>122</v>
      </c>
      <c r="X3151" s="14" t="str">
        <f t="shared" si="49"/>
        <v>В</v>
      </c>
      <c r="Y3151" s="271">
        <f>Таблица1[[#This Row],[ID_intellix]]</f>
        <v>5498</v>
      </c>
      <c r="Z3151" s="269" t="s">
        <v>122</v>
      </c>
      <c r="AA3151" s="145">
        <f>IF(OR(Таблица1[[#This Row],[CARDIO_report]]&lt;&gt;0,Таблица1[[#This Row],[AI COMBO_report]]&lt;&gt;0,Таблица1[[#This Row],[OTC_report]]&lt;&gt;0),1,0)</f>
        <v>1</v>
      </c>
      <c r="AB3151" s="60" t="s">
        <v>1124</v>
      </c>
      <c r="AC3151" s="60" t="s">
        <v>1124</v>
      </c>
      <c r="AD3151" s="60" t="s">
        <v>1124</v>
      </c>
      <c r="AE3151" s="60" t="s">
        <v>1124</v>
      </c>
      <c r="AF3151" s="60"/>
      <c r="AG3151" s="89" t="s">
        <v>1437</v>
      </c>
      <c r="AH3151" s="89">
        <v>101</v>
      </c>
      <c r="AI3151" s="89" t="s">
        <v>1437</v>
      </c>
      <c r="AJ3151" s="89">
        <v>191</v>
      </c>
      <c r="AK3151" s="89" t="s">
        <v>1437</v>
      </c>
      <c r="AL3151" s="89">
        <v>105</v>
      </c>
      <c r="AM3151" s="89" t="s">
        <v>1437</v>
      </c>
      <c r="AN3151" s="89">
        <v>218</v>
      </c>
      <c r="AP3151" s="35" t="s">
        <v>1917</v>
      </c>
      <c r="AQ3151" s="377">
        <v>0</v>
      </c>
      <c r="AR3151" s="378">
        <v>0</v>
      </c>
      <c r="AS3151" s="377">
        <v>0</v>
      </c>
      <c r="AT3151" s="378">
        <v>0</v>
      </c>
      <c r="AU3151" s="377">
        <v>0</v>
      </c>
      <c r="AV3151" s="377">
        <v>0</v>
      </c>
      <c r="AW3151" s="377">
        <v>0</v>
      </c>
      <c r="AX3151">
        <v>0</v>
      </c>
      <c r="AY3151">
        <v>0</v>
      </c>
    </row>
    <row r="3152" spans="1:53" ht="15.75" hidden="1" customHeight="1" x14ac:dyDescent="0.2">
      <c r="A3152" s="46">
        <v>3509</v>
      </c>
      <c r="B3152" s="258" t="s">
        <v>12519</v>
      </c>
      <c r="C3152" t="s">
        <v>1128</v>
      </c>
      <c r="D3152" t="s">
        <v>1182</v>
      </c>
      <c r="E3152" t="s">
        <v>2504</v>
      </c>
      <c r="F3152" s="29" t="s">
        <v>2522</v>
      </c>
      <c r="G3152" s="47">
        <v>30</v>
      </c>
      <c r="H3152" t="s">
        <v>1396</v>
      </c>
      <c r="I3152">
        <v>1</v>
      </c>
      <c r="J3152" t="s">
        <v>12520</v>
      </c>
      <c r="K3152" t="s">
        <v>1180</v>
      </c>
      <c r="L3152" t="s">
        <v>12521</v>
      </c>
      <c r="M3152" t="s">
        <v>3249</v>
      </c>
      <c r="N3152" s="34" t="s">
        <v>569</v>
      </c>
      <c r="O3152" s="34" t="s">
        <v>51</v>
      </c>
      <c r="P3152" s="34">
        <v>0</v>
      </c>
      <c r="Q3152" s="34" t="s">
        <v>897</v>
      </c>
      <c r="R3152" s="34" t="s">
        <v>903</v>
      </c>
      <c r="S3152" s="48" t="s">
        <v>1123</v>
      </c>
      <c r="T3152" s="13" t="s">
        <v>122</v>
      </c>
      <c r="U3152" s="12" t="s">
        <v>122</v>
      </c>
      <c r="V3152" s="12" t="s">
        <v>122</v>
      </c>
      <c r="W3152" s="12" t="s">
        <v>122</v>
      </c>
      <c r="X3152" s="14" t="str">
        <f t="shared" si="49"/>
        <v>С</v>
      </c>
      <c r="Y3152" s="271">
        <f>Таблица1[[#This Row],[ID_intellix]]</f>
        <v>3509</v>
      </c>
      <c r="Z3152" s="269" t="s">
        <v>122</v>
      </c>
      <c r="AA3152" s="145">
        <f>IF(OR(Таблица1[[#This Row],[CARDIO_report]]&lt;&gt;0,Таблица1[[#This Row],[AI COMBO_report]]&lt;&gt;0,Таблица1[[#This Row],[OTC_report]]&lt;&gt;0),1,0)</f>
        <v>1</v>
      </c>
      <c r="AB3152" s="60" t="s">
        <v>1124</v>
      </c>
      <c r="AC3152" s="60" t="s">
        <v>1124</v>
      </c>
      <c r="AD3152" s="60" t="s">
        <v>1124</v>
      </c>
      <c r="AE3152" s="60" t="s">
        <v>1124</v>
      </c>
      <c r="AF3152" s="60"/>
      <c r="AG3152" s="89" t="s">
        <v>1437</v>
      </c>
      <c r="AH3152" s="89">
        <v>2</v>
      </c>
      <c r="AI3152" s="89" t="s">
        <v>1437</v>
      </c>
      <c r="AJ3152" s="89">
        <v>2</v>
      </c>
      <c r="AK3152" s="89" t="s">
        <v>1145</v>
      </c>
      <c r="AL3152" s="89">
        <v>480</v>
      </c>
      <c r="AM3152" s="89" t="s">
        <v>1145</v>
      </c>
      <c r="AN3152" s="89">
        <v>384</v>
      </c>
      <c r="AP3152" s="35" t="s">
        <v>1825</v>
      </c>
      <c r="AQ3152" s="377">
        <v>0</v>
      </c>
      <c r="AR3152" s="378">
        <v>0</v>
      </c>
      <c r="AS3152" s="377">
        <v>0</v>
      </c>
      <c r="AT3152" s="378">
        <v>0</v>
      </c>
      <c r="AU3152" s="377">
        <v>0</v>
      </c>
      <c r="AV3152" s="377">
        <v>0</v>
      </c>
      <c r="AW3152" s="377">
        <v>0</v>
      </c>
      <c r="AX3152">
        <v>0</v>
      </c>
      <c r="AY3152">
        <v>0</v>
      </c>
    </row>
    <row r="3153" spans="1:53" ht="15.75" hidden="1" customHeight="1" x14ac:dyDescent="0.2">
      <c r="A3153" s="401">
        <v>3479</v>
      </c>
      <c r="B3153" s="258" t="s">
        <v>12522</v>
      </c>
      <c r="C3153" t="s">
        <v>1128</v>
      </c>
      <c r="D3153" t="s">
        <v>1560</v>
      </c>
      <c r="E3153" t="s">
        <v>2504</v>
      </c>
      <c r="F3153" s="29" t="s">
        <v>3220</v>
      </c>
      <c r="G3153" s="47">
        <v>11</v>
      </c>
      <c r="H3153" t="s">
        <v>2835</v>
      </c>
      <c r="I3153">
        <v>1</v>
      </c>
      <c r="J3153" t="s">
        <v>12523</v>
      </c>
      <c r="K3153" t="s">
        <v>1180</v>
      </c>
      <c r="L3153" t="s">
        <v>12524</v>
      </c>
      <c r="M3153" t="s">
        <v>3249</v>
      </c>
      <c r="N3153" s="34">
        <v>0</v>
      </c>
      <c r="O3153" s="34" t="s">
        <v>51</v>
      </c>
      <c r="P3153" s="34">
        <v>0</v>
      </c>
      <c r="Q3153" s="34" t="s">
        <v>897</v>
      </c>
      <c r="R3153" s="34">
        <v>0</v>
      </c>
      <c r="S3153" s="48" t="s">
        <v>1123</v>
      </c>
      <c r="T3153" s="13">
        <v>0</v>
      </c>
      <c r="U3153" s="12">
        <v>0</v>
      </c>
      <c r="V3153" s="12">
        <v>0</v>
      </c>
      <c r="W3153" s="12">
        <v>0</v>
      </c>
      <c r="X3153" s="14" t="str">
        <f t="shared" si="49"/>
        <v>С</v>
      </c>
      <c r="Y3153" s="271">
        <f>Таблица1[[#This Row],[ID_intellix]]</f>
        <v>3479</v>
      </c>
      <c r="Z3153" s="269" t="s">
        <v>122</v>
      </c>
      <c r="AA3153" s="145">
        <f>IF(OR(Таблица1[[#This Row],[CARDIO_report]]&lt;&gt;0,Таблица1[[#This Row],[AI COMBO_report]]&lt;&gt;0,Таблица1[[#This Row],[OTC_report]]&lt;&gt;0),1,0)</f>
        <v>0</v>
      </c>
      <c r="AB3153" s="60" t="s">
        <v>1124</v>
      </c>
      <c r="AC3153" s="60" t="s">
        <v>1124</v>
      </c>
      <c r="AD3153" s="60" t="s">
        <v>1124</v>
      </c>
      <c r="AE3153" s="60" t="s">
        <v>1124</v>
      </c>
      <c r="AF3153" s="60"/>
      <c r="AG3153" s="89" t="s">
        <v>1437</v>
      </c>
      <c r="AH3153" s="89">
        <v>278</v>
      </c>
      <c r="AI3153" s="89" t="s">
        <v>1145</v>
      </c>
      <c r="AJ3153" s="89">
        <v>356</v>
      </c>
      <c r="AK3153" s="89" t="s">
        <v>1437</v>
      </c>
      <c r="AL3153" s="89">
        <v>147</v>
      </c>
      <c r="AM3153" s="89" t="s">
        <v>1145</v>
      </c>
      <c r="AN3153" s="89">
        <v>285</v>
      </c>
      <c r="AP3153" s="35" t="s">
        <v>1825</v>
      </c>
      <c r="AQ3153" s="377">
        <v>0</v>
      </c>
      <c r="AR3153" s="378">
        <v>0</v>
      </c>
      <c r="AS3153" s="377">
        <v>0</v>
      </c>
      <c r="AT3153" s="378">
        <v>0</v>
      </c>
      <c r="AU3153" s="377">
        <v>0</v>
      </c>
      <c r="AV3153" s="377">
        <v>0</v>
      </c>
      <c r="AW3153" s="377">
        <v>0</v>
      </c>
      <c r="AX3153">
        <v>0</v>
      </c>
      <c r="AY3153">
        <v>0</v>
      </c>
    </row>
    <row r="3154" spans="1:53" ht="15.75" hidden="1" customHeight="1" x14ac:dyDescent="0.2">
      <c r="A3154" s="46">
        <v>273</v>
      </c>
      <c r="B3154" s="258" t="s">
        <v>12534</v>
      </c>
      <c r="C3154" t="s">
        <v>1128</v>
      </c>
      <c r="D3154" t="s">
        <v>1179</v>
      </c>
      <c r="E3154" t="s">
        <v>2504</v>
      </c>
      <c r="F3154" s="29" t="s">
        <v>3220</v>
      </c>
      <c r="G3154" s="47">
        <v>16</v>
      </c>
      <c r="H3154" t="s">
        <v>2835</v>
      </c>
      <c r="I3154">
        <v>1</v>
      </c>
      <c r="J3154" t="s">
        <v>12535</v>
      </c>
      <c r="K3154" t="s">
        <v>1180</v>
      </c>
      <c r="L3154" t="s">
        <v>12536</v>
      </c>
      <c r="M3154" t="s">
        <v>3249</v>
      </c>
      <c r="N3154" s="34">
        <v>0</v>
      </c>
      <c r="O3154" s="34" t="s">
        <v>51</v>
      </c>
      <c r="P3154" s="34" t="s">
        <v>59</v>
      </c>
      <c r="Q3154" s="34" t="s">
        <v>897</v>
      </c>
      <c r="R3154" s="34" t="s">
        <v>903</v>
      </c>
      <c r="S3154" s="48" t="s">
        <v>1123</v>
      </c>
      <c r="T3154" s="13" t="s">
        <v>1863</v>
      </c>
      <c r="U3154" s="12" t="s">
        <v>1863</v>
      </c>
      <c r="V3154" s="12" t="s">
        <v>122</v>
      </c>
      <c r="W3154" s="12" t="s">
        <v>122</v>
      </c>
      <c r="X3154" s="14" t="str">
        <f t="shared" si="49"/>
        <v>А</v>
      </c>
      <c r="Y3154" s="271">
        <f>Таблица1[[#This Row],[ID_intellix]]</f>
        <v>273</v>
      </c>
      <c r="Z3154" s="269" t="s">
        <v>122</v>
      </c>
      <c r="AA3154" s="145">
        <f>IF(OR(Таблица1[[#This Row],[CARDIO_report]]&lt;&gt;0,Таблица1[[#This Row],[AI COMBO_report]]&lt;&gt;0,Таблица1[[#This Row],[OTC_report]]&lt;&gt;0),1,0)</f>
        <v>1</v>
      </c>
      <c r="AB3154" s="60" t="s">
        <v>1124</v>
      </c>
      <c r="AC3154" s="60" t="s">
        <v>1124</v>
      </c>
      <c r="AD3154" s="60" t="s">
        <v>1124</v>
      </c>
      <c r="AE3154" s="60" t="s">
        <v>1124</v>
      </c>
      <c r="AF3154" s="60"/>
      <c r="AG3154" s="89" t="s">
        <v>2516</v>
      </c>
      <c r="AH3154" s="89">
        <v>224</v>
      </c>
      <c r="AI3154" s="89" t="s">
        <v>2516</v>
      </c>
      <c r="AJ3154" s="89">
        <v>116</v>
      </c>
      <c r="AK3154" s="89" t="s">
        <v>2516</v>
      </c>
      <c r="AL3154" s="89">
        <v>171</v>
      </c>
      <c r="AM3154" s="89" t="s">
        <v>2516</v>
      </c>
      <c r="AN3154" s="89">
        <v>106</v>
      </c>
      <c r="AP3154" s="35" t="s">
        <v>1917</v>
      </c>
      <c r="AQ3154" s="377">
        <v>0</v>
      </c>
      <c r="AR3154" s="378">
        <v>0</v>
      </c>
      <c r="AS3154" s="377">
        <v>0</v>
      </c>
      <c r="AT3154" s="378">
        <v>0</v>
      </c>
      <c r="AU3154" s="377">
        <v>0</v>
      </c>
      <c r="AV3154" s="377">
        <v>0</v>
      </c>
      <c r="AW3154" s="377">
        <v>0</v>
      </c>
      <c r="AX3154">
        <v>0</v>
      </c>
      <c r="AY3154">
        <v>0</v>
      </c>
      <c r="BA3154" s="2" t="s">
        <v>15962</v>
      </c>
    </row>
    <row r="3155" spans="1:53" ht="15.75" hidden="1" customHeight="1" x14ac:dyDescent="0.2">
      <c r="A3155" s="46">
        <v>25012</v>
      </c>
      <c r="B3155" s="258" t="s">
        <v>12543</v>
      </c>
      <c r="C3155" t="s">
        <v>1128</v>
      </c>
      <c r="D3155" t="s">
        <v>1179</v>
      </c>
      <c r="E3155" t="s">
        <v>2504</v>
      </c>
      <c r="F3155" s="29" t="s">
        <v>3220</v>
      </c>
      <c r="G3155" s="47">
        <v>19</v>
      </c>
      <c r="H3155" t="s">
        <v>2835</v>
      </c>
      <c r="I3155">
        <v>1</v>
      </c>
      <c r="J3155" t="s">
        <v>12544</v>
      </c>
      <c r="K3155" t="s">
        <v>1180</v>
      </c>
      <c r="L3155" t="s">
        <v>12545</v>
      </c>
      <c r="M3155" t="s">
        <v>3249</v>
      </c>
      <c r="N3155" s="34" t="s">
        <v>514</v>
      </c>
      <c r="O3155" s="34" t="s">
        <v>51</v>
      </c>
      <c r="P3155" s="34">
        <v>0</v>
      </c>
      <c r="Q3155" s="34" t="s">
        <v>897</v>
      </c>
      <c r="R3155" s="34" t="s">
        <v>903</v>
      </c>
      <c r="S3155" s="48" t="s">
        <v>1123</v>
      </c>
      <c r="T3155" s="13" t="s">
        <v>1863</v>
      </c>
      <c r="U3155" s="12" t="s">
        <v>1863</v>
      </c>
      <c r="V3155" s="12" t="s">
        <v>122</v>
      </c>
      <c r="W3155" s="12" t="s">
        <v>122</v>
      </c>
      <c r="X3155" s="14" t="str">
        <f t="shared" si="49"/>
        <v>А</v>
      </c>
      <c r="Y3155" s="271">
        <f>Таблица1[[#This Row],[ID_intellix]]</f>
        <v>25012</v>
      </c>
      <c r="Z3155" s="269" t="s">
        <v>122</v>
      </c>
      <c r="AA3155" s="145">
        <f>IF(OR(Таблица1[[#This Row],[CARDIO_report]]&lt;&gt;0,Таблица1[[#This Row],[AI COMBO_report]]&lt;&gt;0,Таблица1[[#This Row],[OTC_report]]&lt;&gt;0),1,0)</f>
        <v>1</v>
      </c>
      <c r="AB3155" s="60" t="s">
        <v>1124</v>
      </c>
      <c r="AC3155" s="60" t="s">
        <v>1124</v>
      </c>
      <c r="AD3155" s="60" t="s">
        <v>1124</v>
      </c>
      <c r="AE3155" s="60" t="s">
        <v>1124</v>
      </c>
      <c r="AF3155" s="60"/>
      <c r="AG3155" s="89" t="s">
        <v>2516</v>
      </c>
      <c r="AH3155" s="89">
        <v>288</v>
      </c>
      <c r="AI3155" s="89" t="s">
        <v>2516</v>
      </c>
      <c r="AJ3155" s="89">
        <v>105</v>
      </c>
      <c r="AK3155" s="89" t="s">
        <v>1414</v>
      </c>
      <c r="AL3155" s="89">
        <v>437</v>
      </c>
      <c r="AM3155" s="89" t="s">
        <v>2516</v>
      </c>
      <c r="AN3155" s="89">
        <v>208</v>
      </c>
      <c r="AP3155" s="35" t="s">
        <v>1917</v>
      </c>
      <c r="AQ3155" s="377">
        <v>0</v>
      </c>
      <c r="AR3155" s="378">
        <v>0</v>
      </c>
      <c r="AS3155" s="377">
        <v>0</v>
      </c>
      <c r="AT3155" s="378">
        <v>0</v>
      </c>
      <c r="AU3155" s="377">
        <v>0</v>
      </c>
      <c r="AV3155" s="377">
        <v>0</v>
      </c>
      <c r="AW3155" s="377">
        <v>0</v>
      </c>
      <c r="AX3155">
        <v>0</v>
      </c>
      <c r="AY3155">
        <v>0</v>
      </c>
      <c r="BA3155" s="2" t="s">
        <v>15962</v>
      </c>
    </row>
    <row r="3156" spans="1:53" ht="15.75" hidden="1" customHeight="1" x14ac:dyDescent="0.2">
      <c r="A3156" s="46">
        <v>1349</v>
      </c>
      <c r="B3156" s="258" t="s">
        <v>12552</v>
      </c>
      <c r="C3156" t="s">
        <v>1128</v>
      </c>
      <c r="D3156" t="s">
        <v>3327</v>
      </c>
      <c r="E3156" t="s">
        <v>2504</v>
      </c>
      <c r="F3156" s="29" t="s">
        <v>3220</v>
      </c>
      <c r="G3156" s="47">
        <v>21</v>
      </c>
      <c r="H3156" t="s">
        <v>2835</v>
      </c>
      <c r="I3156">
        <v>1</v>
      </c>
      <c r="J3156" t="s">
        <v>12553</v>
      </c>
      <c r="K3156" t="s">
        <v>1180</v>
      </c>
      <c r="L3156" t="s">
        <v>12554</v>
      </c>
      <c r="M3156" t="s">
        <v>3249</v>
      </c>
      <c r="N3156" s="34">
        <v>0</v>
      </c>
      <c r="O3156" s="34" t="s">
        <v>51</v>
      </c>
      <c r="P3156" s="34">
        <v>0</v>
      </c>
      <c r="Q3156" s="34" t="s">
        <v>897</v>
      </c>
      <c r="R3156" s="34" t="s">
        <v>903</v>
      </c>
      <c r="S3156" s="48" t="s">
        <v>1123</v>
      </c>
      <c r="T3156" s="13" t="s">
        <v>122</v>
      </c>
      <c r="U3156" s="12" t="s">
        <v>122</v>
      </c>
      <c r="V3156" s="12" t="s">
        <v>122</v>
      </c>
      <c r="W3156" s="12" t="s">
        <v>1863</v>
      </c>
      <c r="X3156" s="14" t="str">
        <f t="shared" si="49"/>
        <v>В</v>
      </c>
      <c r="Y3156" s="271">
        <f>Таблица1[[#This Row],[ID_intellix]]</f>
        <v>1349</v>
      </c>
      <c r="Z3156" s="269" t="s">
        <v>122</v>
      </c>
      <c r="AA3156" s="145">
        <f>IF(OR(Таблица1[[#This Row],[CARDIO_report]]&lt;&gt;0,Таблица1[[#This Row],[AI COMBO_report]]&lt;&gt;0,Таблица1[[#This Row],[OTC_report]]&lt;&gt;0),1,0)</f>
        <v>1</v>
      </c>
      <c r="AB3156" s="60" t="s">
        <v>1124</v>
      </c>
      <c r="AC3156" s="60" t="s">
        <v>1124</v>
      </c>
      <c r="AD3156" s="60" t="s">
        <v>1124</v>
      </c>
      <c r="AE3156" s="60" t="s">
        <v>1124</v>
      </c>
      <c r="AF3156" s="60"/>
      <c r="AG3156" s="89" t="s">
        <v>1437</v>
      </c>
      <c r="AH3156" s="89">
        <v>105</v>
      </c>
      <c r="AI3156" s="89" t="s">
        <v>1437</v>
      </c>
      <c r="AJ3156" s="89">
        <v>82</v>
      </c>
      <c r="AK3156" s="89" t="s">
        <v>1437</v>
      </c>
      <c r="AL3156" s="89">
        <v>210</v>
      </c>
      <c r="AM3156" s="89" t="s">
        <v>1437</v>
      </c>
      <c r="AN3156" s="89">
        <v>210</v>
      </c>
      <c r="AP3156" s="35" t="s">
        <v>1825</v>
      </c>
      <c r="AQ3156" s="377">
        <v>0</v>
      </c>
      <c r="AR3156" s="378">
        <v>0</v>
      </c>
      <c r="AS3156" s="377">
        <v>0</v>
      </c>
      <c r="AT3156" s="378">
        <v>0</v>
      </c>
      <c r="AU3156" s="377">
        <v>0</v>
      </c>
      <c r="AV3156" s="377">
        <v>0</v>
      </c>
      <c r="AW3156" s="377">
        <v>0</v>
      </c>
      <c r="AX3156">
        <v>0</v>
      </c>
      <c r="AY3156">
        <v>0</v>
      </c>
    </row>
    <row r="3157" spans="1:53" ht="15.75" hidden="1" customHeight="1" x14ac:dyDescent="0.2">
      <c r="A3157" s="46">
        <v>245</v>
      </c>
      <c r="B3157" s="258" t="s">
        <v>12564</v>
      </c>
      <c r="C3157" t="s">
        <v>1128</v>
      </c>
      <c r="D3157" t="s">
        <v>1182</v>
      </c>
      <c r="E3157" t="s">
        <v>2504</v>
      </c>
      <c r="F3157" s="29" t="s">
        <v>3220</v>
      </c>
      <c r="G3157" s="47">
        <v>3</v>
      </c>
      <c r="H3157" t="s">
        <v>2835</v>
      </c>
      <c r="I3157">
        <v>1</v>
      </c>
      <c r="J3157" t="s">
        <v>12565</v>
      </c>
      <c r="K3157" t="s">
        <v>1180</v>
      </c>
      <c r="L3157" t="s">
        <v>12566</v>
      </c>
      <c r="M3157" t="s">
        <v>3249</v>
      </c>
      <c r="N3157" s="34" t="s">
        <v>569</v>
      </c>
      <c r="O3157" s="34" t="s">
        <v>51</v>
      </c>
      <c r="P3157" s="34">
        <v>0</v>
      </c>
      <c r="Q3157" s="34" t="s">
        <v>897</v>
      </c>
      <c r="R3157" s="34" t="s">
        <v>903</v>
      </c>
      <c r="S3157" s="48" t="s">
        <v>1123</v>
      </c>
      <c r="T3157" s="13" t="s">
        <v>1863</v>
      </c>
      <c r="U3157" s="12" t="s">
        <v>122</v>
      </c>
      <c r="V3157" s="12" t="s">
        <v>122</v>
      </c>
      <c r="W3157" s="12" t="s">
        <v>122</v>
      </c>
      <c r="X3157" s="14" t="str">
        <f t="shared" si="49"/>
        <v>В</v>
      </c>
      <c r="Y3157" s="271">
        <f>Таблица1[[#This Row],[ID_intellix]]</f>
        <v>245</v>
      </c>
      <c r="Z3157" s="269" t="s">
        <v>122</v>
      </c>
      <c r="AA3157" s="145">
        <f>IF(OR(Таблица1[[#This Row],[CARDIO_report]]&lt;&gt;0,Таблица1[[#This Row],[AI COMBO_report]]&lt;&gt;0,Таблица1[[#This Row],[OTC_report]]&lt;&gt;0),1,0)</f>
        <v>1</v>
      </c>
      <c r="AB3157" s="60" t="s">
        <v>1124</v>
      </c>
      <c r="AC3157" s="60" t="s">
        <v>1124</v>
      </c>
      <c r="AD3157" s="60" t="s">
        <v>1124</v>
      </c>
      <c r="AE3157" s="60" t="s">
        <v>1124</v>
      </c>
      <c r="AF3157" s="60"/>
      <c r="AG3157" s="89" t="s">
        <v>1437</v>
      </c>
      <c r="AH3157" s="89">
        <v>212</v>
      </c>
      <c r="AI3157" s="89" t="s">
        <v>1437</v>
      </c>
      <c r="AJ3157" s="89">
        <v>226</v>
      </c>
      <c r="AK3157" s="89" t="s">
        <v>1145</v>
      </c>
      <c r="AL3157" s="89">
        <v>315</v>
      </c>
      <c r="AM3157" s="89" t="s">
        <v>1145</v>
      </c>
      <c r="AN3157" s="89">
        <v>427</v>
      </c>
      <c r="AP3157" s="35" t="s">
        <v>1917</v>
      </c>
      <c r="AQ3157" s="377">
        <v>0</v>
      </c>
      <c r="AR3157" s="378">
        <v>0</v>
      </c>
      <c r="AS3157" s="377">
        <v>0</v>
      </c>
      <c r="AT3157" s="378">
        <v>0</v>
      </c>
      <c r="AU3157" s="377">
        <v>0</v>
      </c>
      <c r="AV3157" s="377">
        <v>0</v>
      </c>
      <c r="AW3157" s="377">
        <v>0</v>
      </c>
      <c r="AX3157">
        <v>0</v>
      </c>
      <c r="AY3157">
        <v>0</v>
      </c>
    </row>
    <row r="3158" spans="1:53" ht="15.75" hidden="1" customHeight="1" x14ac:dyDescent="0.2">
      <c r="A3158" s="46">
        <v>244</v>
      </c>
      <c r="B3158" s="258" t="s">
        <v>12567</v>
      </c>
      <c r="C3158" t="s">
        <v>1128</v>
      </c>
      <c r="D3158" t="s">
        <v>1182</v>
      </c>
      <c r="E3158" t="s">
        <v>2504</v>
      </c>
      <c r="F3158" s="29" t="s">
        <v>3220</v>
      </c>
      <c r="G3158" s="47">
        <v>4</v>
      </c>
      <c r="H3158" t="s">
        <v>2835</v>
      </c>
      <c r="I3158">
        <v>1</v>
      </c>
      <c r="J3158" t="s">
        <v>12568</v>
      </c>
      <c r="K3158" t="s">
        <v>1180</v>
      </c>
      <c r="L3158" t="s">
        <v>12569</v>
      </c>
      <c r="M3158" t="s">
        <v>3249</v>
      </c>
      <c r="N3158" s="34" t="s">
        <v>486</v>
      </c>
      <c r="O3158" s="34" t="s">
        <v>51</v>
      </c>
      <c r="P3158" s="34">
        <v>0</v>
      </c>
      <c r="Q3158" s="34" t="s">
        <v>897</v>
      </c>
      <c r="R3158" s="34">
        <v>0</v>
      </c>
      <c r="S3158" s="48" t="s">
        <v>1123</v>
      </c>
      <c r="T3158" s="13" t="s">
        <v>122</v>
      </c>
      <c r="U3158" s="12" t="s">
        <v>122</v>
      </c>
      <c r="V3158" s="12" t="s">
        <v>122</v>
      </c>
      <c r="W3158" s="12" t="s">
        <v>122</v>
      </c>
      <c r="X3158" s="14" t="str">
        <f t="shared" si="49"/>
        <v>С</v>
      </c>
      <c r="Y3158" s="271">
        <f>Таблица1[[#This Row],[ID_intellix]]</f>
        <v>244</v>
      </c>
      <c r="Z3158" s="269" t="s">
        <v>122</v>
      </c>
      <c r="AA3158" s="145">
        <f>IF(OR(Таблица1[[#This Row],[CARDIO_report]]&lt;&gt;0,Таблица1[[#This Row],[AI COMBO_report]]&lt;&gt;0,Таблица1[[#This Row],[OTC_report]]&lt;&gt;0),1,0)</f>
        <v>1</v>
      </c>
      <c r="AB3158" s="60" t="s">
        <v>1124</v>
      </c>
      <c r="AC3158" s="60" t="s">
        <v>1124</v>
      </c>
      <c r="AD3158" s="60" t="s">
        <v>1124</v>
      </c>
      <c r="AE3158" s="60" t="s">
        <v>1124</v>
      </c>
      <c r="AF3158" s="60"/>
      <c r="AG3158" s="89" t="s">
        <v>1437</v>
      </c>
      <c r="AH3158" s="89">
        <v>295</v>
      </c>
      <c r="AI3158" s="89" t="s">
        <v>1145</v>
      </c>
      <c r="AJ3158" s="89">
        <v>291</v>
      </c>
      <c r="AK3158" s="89" t="s">
        <v>1437</v>
      </c>
      <c r="AL3158" s="89">
        <v>232</v>
      </c>
      <c r="AM3158" s="89" t="s">
        <v>1145</v>
      </c>
      <c r="AN3158" s="89">
        <v>339</v>
      </c>
      <c r="AP3158" s="35" t="s">
        <v>1825</v>
      </c>
      <c r="AQ3158" s="377">
        <v>0</v>
      </c>
      <c r="AR3158" s="378">
        <v>0</v>
      </c>
      <c r="AS3158" s="377">
        <v>0</v>
      </c>
      <c r="AT3158" s="378">
        <v>0</v>
      </c>
      <c r="AU3158" s="377">
        <v>0</v>
      </c>
      <c r="AV3158" s="377">
        <v>0</v>
      </c>
      <c r="AW3158" s="377">
        <v>0</v>
      </c>
      <c r="AX3158">
        <v>0</v>
      </c>
      <c r="AY3158">
        <v>0</v>
      </c>
    </row>
    <row r="3159" spans="1:53" ht="15.75" hidden="1" customHeight="1" x14ac:dyDescent="0.2">
      <c r="A3159" s="46">
        <v>248</v>
      </c>
      <c r="B3159" s="258" t="s">
        <v>12576</v>
      </c>
      <c r="C3159" t="s">
        <v>1128</v>
      </c>
      <c r="D3159" t="s">
        <v>1560</v>
      </c>
      <c r="E3159" t="s">
        <v>2504</v>
      </c>
      <c r="F3159" s="29" t="s">
        <v>3220</v>
      </c>
      <c r="G3159" s="47">
        <v>8</v>
      </c>
      <c r="H3159" t="s">
        <v>2835</v>
      </c>
      <c r="I3159">
        <v>1</v>
      </c>
      <c r="J3159" t="s">
        <v>12577</v>
      </c>
      <c r="K3159" t="s">
        <v>1180</v>
      </c>
      <c r="L3159" t="s">
        <v>12578</v>
      </c>
      <c r="M3159" t="s">
        <v>3249</v>
      </c>
      <c r="N3159" s="34" t="s">
        <v>514</v>
      </c>
      <c r="O3159" s="34" t="s">
        <v>51</v>
      </c>
      <c r="P3159" s="34">
        <v>0</v>
      </c>
      <c r="Q3159" s="34" t="s">
        <v>897</v>
      </c>
      <c r="R3159" s="34">
        <v>0</v>
      </c>
      <c r="S3159" s="48" t="s">
        <v>1123</v>
      </c>
      <c r="T3159" s="13" t="s">
        <v>122</v>
      </c>
      <c r="U3159" s="12" t="s">
        <v>1863</v>
      </c>
      <c r="V3159" s="12" t="s">
        <v>122</v>
      </c>
      <c r="W3159" s="12" t="s">
        <v>122</v>
      </c>
      <c r="X3159" s="14" t="str">
        <f t="shared" si="49"/>
        <v>В</v>
      </c>
      <c r="Y3159" s="271">
        <f>Таблица1[[#This Row],[ID_intellix]]</f>
        <v>248</v>
      </c>
      <c r="Z3159" s="269" t="s">
        <v>122</v>
      </c>
      <c r="AA3159" s="145">
        <f>IF(OR(Таблица1[[#This Row],[CARDIO_report]]&lt;&gt;0,Таблица1[[#This Row],[AI COMBO_report]]&lt;&gt;0,Таблица1[[#This Row],[OTC_report]]&lt;&gt;0),1,0)</f>
        <v>1</v>
      </c>
      <c r="AB3159" s="60" t="s">
        <v>1124</v>
      </c>
      <c r="AC3159" s="60" t="s">
        <v>1124</v>
      </c>
      <c r="AD3159" s="60" t="s">
        <v>1124</v>
      </c>
      <c r="AE3159" s="60" t="s">
        <v>1124</v>
      </c>
      <c r="AF3159" s="60"/>
      <c r="AG3159" s="89" t="s">
        <v>1437</v>
      </c>
      <c r="AH3159" s="89">
        <v>327</v>
      </c>
      <c r="AI3159" s="89" t="s">
        <v>1437</v>
      </c>
      <c r="AJ3159" s="89">
        <v>130</v>
      </c>
      <c r="AK3159" s="89" t="s">
        <v>1437</v>
      </c>
      <c r="AL3159" s="89">
        <v>176</v>
      </c>
      <c r="AM3159" s="89" t="s">
        <v>1145</v>
      </c>
      <c r="AN3159" s="89">
        <v>410</v>
      </c>
      <c r="AP3159" s="35" t="s">
        <v>1857</v>
      </c>
      <c r="AQ3159" s="377">
        <v>0</v>
      </c>
      <c r="AR3159" s="378">
        <v>0</v>
      </c>
      <c r="AS3159" s="377">
        <v>0</v>
      </c>
      <c r="AT3159" s="378">
        <v>0</v>
      </c>
      <c r="AU3159" s="377">
        <v>0</v>
      </c>
      <c r="AV3159" s="377">
        <v>0</v>
      </c>
      <c r="AW3159" s="377">
        <v>0</v>
      </c>
      <c r="AX3159">
        <v>0</v>
      </c>
      <c r="AY3159">
        <v>0</v>
      </c>
    </row>
    <row r="3160" spans="1:53" ht="15.75" hidden="1" customHeight="1" x14ac:dyDescent="0.2">
      <c r="A3160" s="46">
        <v>6979</v>
      </c>
      <c r="B3160" s="258" t="s">
        <v>12582</v>
      </c>
      <c r="C3160" t="s">
        <v>1128</v>
      </c>
      <c r="D3160" t="s">
        <v>1566</v>
      </c>
      <c r="E3160" t="s">
        <v>2504</v>
      </c>
      <c r="F3160" s="29" t="s">
        <v>3220</v>
      </c>
      <c r="G3160" s="47">
        <v>9</v>
      </c>
      <c r="H3160" t="s">
        <v>2835</v>
      </c>
      <c r="I3160">
        <v>1</v>
      </c>
      <c r="J3160" t="s">
        <v>12583</v>
      </c>
      <c r="K3160" t="s">
        <v>1180</v>
      </c>
      <c r="L3160" t="s">
        <v>12584</v>
      </c>
      <c r="M3160" t="s">
        <v>3249</v>
      </c>
      <c r="N3160" s="34" t="s">
        <v>486</v>
      </c>
      <c r="O3160" s="34" t="s">
        <v>51</v>
      </c>
      <c r="P3160" s="34" t="s">
        <v>59</v>
      </c>
      <c r="Q3160" s="34" t="s">
        <v>897</v>
      </c>
      <c r="R3160" s="34" t="s">
        <v>903</v>
      </c>
      <c r="S3160" s="48" t="s">
        <v>1123</v>
      </c>
      <c r="T3160" s="13" t="s">
        <v>122</v>
      </c>
      <c r="U3160" s="12" t="s">
        <v>122</v>
      </c>
      <c r="V3160" s="12" t="s">
        <v>1863</v>
      </c>
      <c r="W3160" s="12" t="s">
        <v>122</v>
      </c>
      <c r="X3160" s="14" t="str">
        <f t="shared" si="49"/>
        <v>В</v>
      </c>
      <c r="Y3160" s="271">
        <f>Таблица1[[#This Row],[ID_intellix]]</f>
        <v>6979</v>
      </c>
      <c r="Z3160" s="269" t="s">
        <v>122</v>
      </c>
      <c r="AA3160" s="145">
        <f>IF(OR(Таблица1[[#This Row],[CARDIO_report]]&lt;&gt;0,Таблица1[[#This Row],[AI COMBO_report]]&lt;&gt;0,Таблица1[[#This Row],[OTC_report]]&lt;&gt;0),1,0)</f>
        <v>1</v>
      </c>
      <c r="AB3160" s="60" t="s">
        <v>1124</v>
      </c>
      <c r="AC3160" s="60" t="s">
        <v>1124</v>
      </c>
      <c r="AD3160" s="60" t="s">
        <v>1124</v>
      </c>
      <c r="AE3160" s="60" t="s">
        <v>1124</v>
      </c>
      <c r="AF3160" s="60"/>
      <c r="AG3160" s="89" t="s">
        <v>1437</v>
      </c>
      <c r="AH3160" s="89">
        <v>222</v>
      </c>
      <c r="AI3160" s="89" t="s">
        <v>1145</v>
      </c>
      <c r="AJ3160" s="89">
        <v>286</v>
      </c>
      <c r="AK3160" s="89" t="s">
        <v>2516</v>
      </c>
      <c r="AL3160" s="89">
        <v>168</v>
      </c>
      <c r="AM3160" s="89" t="s">
        <v>1414</v>
      </c>
      <c r="AN3160" s="89">
        <v>359</v>
      </c>
      <c r="AP3160" s="35" t="s">
        <v>1857</v>
      </c>
      <c r="AQ3160" s="377">
        <v>0</v>
      </c>
      <c r="AR3160" s="378">
        <v>0</v>
      </c>
      <c r="AS3160" s="377">
        <v>0</v>
      </c>
      <c r="AT3160" s="378">
        <v>0</v>
      </c>
      <c r="AU3160" s="377">
        <v>0</v>
      </c>
      <c r="AV3160" s="377">
        <v>0</v>
      </c>
      <c r="AW3160" s="377">
        <v>0</v>
      </c>
      <c r="AX3160">
        <v>0</v>
      </c>
      <c r="AY3160">
        <v>0</v>
      </c>
    </row>
    <row r="3161" spans="1:53" ht="15.75" hidden="1" customHeight="1" x14ac:dyDescent="0.2">
      <c r="A3161" s="46">
        <v>3543</v>
      </c>
      <c r="B3161" s="258" t="s">
        <v>12613</v>
      </c>
      <c r="C3161" t="s">
        <v>1128</v>
      </c>
      <c r="D3161" t="s">
        <v>1566</v>
      </c>
      <c r="E3161" t="s">
        <v>2504</v>
      </c>
      <c r="F3161" s="29" t="s">
        <v>12614</v>
      </c>
      <c r="G3161" s="47">
        <v>1</v>
      </c>
      <c r="H3161" t="s">
        <v>12614</v>
      </c>
      <c r="I3161">
        <v>1</v>
      </c>
      <c r="J3161" t="s">
        <v>12615</v>
      </c>
      <c r="K3161" t="s">
        <v>1180</v>
      </c>
      <c r="L3161" t="s">
        <v>12616</v>
      </c>
      <c r="M3161" t="s">
        <v>3249</v>
      </c>
      <c r="N3161" s="34">
        <v>0</v>
      </c>
      <c r="O3161" s="34" t="s">
        <v>51</v>
      </c>
      <c r="P3161" s="34" t="s">
        <v>59</v>
      </c>
      <c r="Q3161" s="34" t="s">
        <v>897</v>
      </c>
      <c r="R3161" s="34" t="s">
        <v>903</v>
      </c>
      <c r="S3161" s="48" t="s">
        <v>1123</v>
      </c>
      <c r="T3161" s="13" t="s">
        <v>1863</v>
      </c>
      <c r="U3161" s="12" t="s">
        <v>1863</v>
      </c>
      <c r="V3161" s="12" t="s">
        <v>122</v>
      </c>
      <c r="W3161" s="12" t="s">
        <v>1863</v>
      </c>
      <c r="X3161" s="14" t="str">
        <f t="shared" si="49"/>
        <v>А</v>
      </c>
      <c r="Y3161" s="271">
        <f>Таблица1[[#This Row],[ID_intellix]]</f>
        <v>3543</v>
      </c>
      <c r="Z3161" s="269" t="s">
        <v>122</v>
      </c>
      <c r="AA3161" s="145">
        <f>IF(OR(Таблица1[[#This Row],[CARDIO_report]]&lt;&gt;0,Таблица1[[#This Row],[AI COMBO_report]]&lt;&gt;0,Таблица1[[#This Row],[OTC_report]]&lt;&gt;0),1,0)</f>
        <v>1</v>
      </c>
      <c r="AB3161" s="60" t="s">
        <v>1124</v>
      </c>
      <c r="AC3161" s="60" t="s">
        <v>1124</v>
      </c>
      <c r="AD3161" s="60" t="s">
        <v>1124</v>
      </c>
      <c r="AE3161" s="60" t="s">
        <v>1124</v>
      </c>
      <c r="AF3161" s="60"/>
      <c r="AG3161" s="89" t="s">
        <v>1414</v>
      </c>
      <c r="AH3161" s="89">
        <v>469</v>
      </c>
      <c r="AI3161" s="89" t="s">
        <v>1414</v>
      </c>
      <c r="AJ3161" s="89">
        <v>468</v>
      </c>
      <c r="AK3161" s="89" t="s">
        <v>2516</v>
      </c>
      <c r="AL3161" s="89">
        <v>145</v>
      </c>
      <c r="AM3161" s="89" t="s">
        <v>2516</v>
      </c>
      <c r="AN3161" s="89">
        <v>238</v>
      </c>
      <c r="AP3161" s="35" t="s">
        <v>1917</v>
      </c>
      <c r="AQ3161" s="377">
        <v>0</v>
      </c>
      <c r="AR3161" s="378">
        <v>0</v>
      </c>
      <c r="AS3161" s="377">
        <v>0</v>
      </c>
      <c r="AT3161" s="378">
        <v>0</v>
      </c>
      <c r="AU3161" s="377">
        <v>0</v>
      </c>
      <c r="AV3161" s="377">
        <v>0</v>
      </c>
      <c r="AW3161" s="377">
        <v>0</v>
      </c>
      <c r="AX3161">
        <v>0</v>
      </c>
      <c r="AY3161">
        <v>0</v>
      </c>
    </row>
    <row r="3162" spans="1:53" ht="15.75" hidden="1" customHeight="1" x14ac:dyDescent="0.2">
      <c r="A3162" s="46">
        <v>3616</v>
      </c>
      <c r="B3162" s="258" t="s">
        <v>12797</v>
      </c>
      <c r="C3162" t="s">
        <v>1128</v>
      </c>
      <c r="D3162" t="s">
        <v>1566</v>
      </c>
      <c r="E3162" t="s">
        <v>2504</v>
      </c>
      <c r="F3162" s="29" t="s">
        <v>3134</v>
      </c>
      <c r="G3162" s="47">
        <v>14</v>
      </c>
      <c r="H3162" t="s">
        <v>3134</v>
      </c>
      <c r="I3162">
        <v>1</v>
      </c>
      <c r="J3162" t="s">
        <v>12798</v>
      </c>
      <c r="K3162" t="s">
        <v>1180</v>
      </c>
      <c r="L3162" t="s">
        <v>12799</v>
      </c>
      <c r="M3162" t="s">
        <v>3249</v>
      </c>
      <c r="N3162" s="34" t="s">
        <v>486</v>
      </c>
      <c r="O3162" s="34" t="s">
        <v>51</v>
      </c>
      <c r="P3162" s="34">
        <v>0</v>
      </c>
      <c r="Q3162" s="34" t="s">
        <v>897</v>
      </c>
      <c r="R3162" s="34" t="s">
        <v>903</v>
      </c>
      <c r="S3162" s="48" t="s">
        <v>1123</v>
      </c>
      <c r="T3162" s="13" t="s">
        <v>122</v>
      </c>
      <c r="U3162" s="12" t="s">
        <v>122</v>
      </c>
      <c r="V3162" s="12" t="s">
        <v>122</v>
      </c>
      <c r="W3162" s="12" t="s">
        <v>1863</v>
      </c>
      <c r="X3162" s="14" t="str">
        <f t="shared" si="49"/>
        <v>В</v>
      </c>
      <c r="Y3162" s="271">
        <f>Таблица1[[#This Row],[ID_intellix]]</f>
        <v>3616</v>
      </c>
      <c r="Z3162" s="269" t="s">
        <v>122</v>
      </c>
      <c r="AA3162" s="145">
        <f>IF(OR(Таблица1[[#This Row],[CARDIO_report]]&lt;&gt;0,Таблица1[[#This Row],[AI COMBO_report]]&lt;&gt;0,Таблица1[[#This Row],[OTC_report]]&lt;&gt;0),1,0)</f>
        <v>1</v>
      </c>
      <c r="AB3162" s="60" t="s">
        <v>1124</v>
      </c>
      <c r="AC3162" s="60" t="s">
        <v>1124</v>
      </c>
      <c r="AD3162" s="60" t="s">
        <v>1124</v>
      </c>
      <c r="AE3162" s="60" t="s">
        <v>1124</v>
      </c>
      <c r="AF3162" s="60"/>
      <c r="AG3162" s="89" t="s">
        <v>1414</v>
      </c>
      <c r="AH3162" s="89">
        <v>418</v>
      </c>
      <c r="AI3162" s="89" t="s">
        <v>2516</v>
      </c>
      <c r="AJ3162" s="89">
        <v>227</v>
      </c>
      <c r="AK3162" s="89" t="s">
        <v>1414</v>
      </c>
      <c r="AL3162" s="89">
        <v>370</v>
      </c>
      <c r="AM3162" s="89" t="s">
        <v>2516</v>
      </c>
      <c r="AN3162" s="89">
        <v>254</v>
      </c>
      <c r="AP3162" s="35" t="s">
        <v>1857</v>
      </c>
      <c r="AQ3162" s="377">
        <v>0</v>
      </c>
      <c r="AR3162" s="378">
        <v>0</v>
      </c>
      <c r="AS3162" s="377">
        <v>0</v>
      </c>
      <c r="AT3162" s="378">
        <v>0</v>
      </c>
      <c r="AU3162" s="377">
        <v>0</v>
      </c>
      <c r="AV3162" s="377">
        <v>0</v>
      </c>
      <c r="AW3162" s="377">
        <v>0</v>
      </c>
      <c r="AX3162">
        <v>0</v>
      </c>
      <c r="AY3162">
        <v>0</v>
      </c>
    </row>
    <row r="3163" spans="1:53" ht="15.75" hidden="1" customHeight="1" x14ac:dyDescent="0.2">
      <c r="A3163" s="46">
        <v>3097</v>
      </c>
      <c r="B3163" s="258" t="s">
        <v>12812</v>
      </c>
      <c r="C3163" t="s">
        <v>1128</v>
      </c>
      <c r="D3163" t="s">
        <v>1560</v>
      </c>
      <c r="E3163" t="s">
        <v>2504</v>
      </c>
      <c r="F3163" s="29" t="s">
        <v>3134</v>
      </c>
      <c r="G3163" s="47">
        <v>5</v>
      </c>
      <c r="H3163" t="s">
        <v>3134</v>
      </c>
      <c r="I3163">
        <v>1</v>
      </c>
      <c r="J3163" t="s">
        <v>12813</v>
      </c>
      <c r="K3163" t="s">
        <v>1180</v>
      </c>
      <c r="L3163" t="s">
        <v>12814</v>
      </c>
      <c r="M3163" t="s">
        <v>3249</v>
      </c>
      <c r="N3163" s="34" t="s">
        <v>514</v>
      </c>
      <c r="O3163" s="34" t="s">
        <v>51</v>
      </c>
      <c r="P3163" s="34" t="s">
        <v>59</v>
      </c>
      <c r="Q3163" s="34" t="s">
        <v>897</v>
      </c>
      <c r="R3163" s="34" t="s">
        <v>903</v>
      </c>
      <c r="S3163" s="48" t="s">
        <v>1123</v>
      </c>
      <c r="T3163" s="13" t="s">
        <v>1863</v>
      </c>
      <c r="U3163" s="12" t="s">
        <v>122</v>
      </c>
      <c r="V3163" s="12" t="s">
        <v>122</v>
      </c>
      <c r="W3163" s="12" t="s">
        <v>122</v>
      </c>
      <c r="X3163" s="14" t="str">
        <f t="shared" si="49"/>
        <v>В</v>
      </c>
      <c r="Y3163" s="271">
        <f>Таблица1[[#This Row],[ID_intellix]]</f>
        <v>3097</v>
      </c>
      <c r="Z3163" s="269" t="s">
        <v>122</v>
      </c>
      <c r="AA3163" s="145">
        <f>IF(OR(Таблица1[[#This Row],[CARDIO_report]]&lt;&gt;0,Таблица1[[#This Row],[AI COMBO_report]]&lt;&gt;0,Таблица1[[#This Row],[OTC_report]]&lt;&gt;0),1,0)</f>
        <v>1</v>
      </c>
      <c r="AB3163" s="60" t="s">
        <v>1124</v>
      </c>
      <c r="AC3163" s="60" t="s">
        <v>1124</v>
      </c>
      <c r="AD3163" s="60" t="s">
        <v>1124</v>
      </c>
      <c r="AE3163" s="60" t="s">
        <v>1124</v>
      </c>
      <c r="AF3163" s="60"/>
      <c r="AG3163" s="89" t="s">
        <v>1414</v>
      </c>
      <c r="AH3163" s="89">
        <v>371</v>
      </c>
      <c r="AI3163" s="89" t="s">
        <v>2516</v>
      </c>
      <c r="AJ3163" s="89">
        <v>153</v>
      </c>
      <c r="AK3163" s="89" t="s">
        <v>1414</v>
      </c>
      <c r="AL3163" s="89">
        <v>333</v>
      </c>
      <c r="AM3163" s="89" t="s">
        <v>1437</v>
      </c>
      <c r="AN3163" s="89">
        <v>144</v>
      </c>
      <c r="AP3163" s="35" t="s">
        <v>1857</v>
      </c>
      <c r="AQ3163" s="377">
        <v>0</v>
      </c>
      <c r="AR3163" s="378">
        <v>0</v>
      </c>
      <c r="AS3163" s="377">
        <v>0</v>
      </c>
      <c r="AT3163" s="378">
        <v>0</v>
      </c>
      <c r="AU3163" s="377">
        <v>0</v>
      </c>
      <c r="AV3163" s="377">
        <v>0</v>
      </c>
      <c r="AW3163" s="377">
        <v>0</v>
      </c>
      <c r="AX3163">
        <v>0</v>
      </c>
      <c r="AY3163">
        <v>0</v>
      </c>
    </row>
    <row r="3164" spans="1:53" ht="15.75" hidden="1" customHeight="1" x14ac:dyDescent="0.2">
      <c r="A3164" s="46">
        <v>3179</v>
      </c>
      <c r="B3164" s="258" t="s">
        <v>12818</v>
      </c>
      <c r="C3164" t="s">
        <v>1128</v>
      </c>
      <c r="D3164" t="s">
        <v>1179</v>
      </c>
      <c r="E3164" t="s">
        <v>2504</v>
      </c>
      <c r="F3164" s="29" t="s">
        <v>3134</v>
      </c>
      <c r="G3164" s="47">
        <v>7</v>
      </c>
      <c r="H3164" t="s">
        <v>3134</v>
      </c>
      <c r="I3164">
        <v>1</v>
      </c>
      <c r="J3164" t="s">
        <v>12819</v>
      </c>
      <c r="K3164" t="s">
        <v>1180</v>
      </c>
      <c r="L3164" t="s">
        <v>12820</v>
      </c>
      <c r="M3164" t="s">
        <v>3249</v>
      </c>
      <c r="N3164" s="34" t="s">
        <v>514</v>
      </c>
      <c r="O3164" s="34" t="s">
        <v>51</v>
      </c>
      <c r="P3164" s="34">
        <v>0</v>
      </c>
      <c r="Q3164" s="34" t="s">
        <v>897</v>
      </c>
      <c r="R3164" s="34" t="s">
        <v>903</v>
      </c>
      <c r="S3164" s="48" t="s">
        <v>1123</v>
      </c>
      <c r="T3164" s="13" t="s">
        <v>122</v>
      </c>
      <c r="U3164" s="12" t="s">
        <v>122</v>
      </c>
      <c r="V3164" s="12" t="s">
        <v>122</v>
      </c>
      <c r="W3164" s="12" t="s">
        <v>1863</v>
      </c>
      <c r="X3164" s="14" t="str">
        <f t="shared" si="49"/>
        <v>В</v>
      </c>
      <c r="Y3164" s="271">
        <f>Таблица1[[#This Row],[ID_intellix]]</f>
        <v>3179</v>
      </c>
      <c r="Z3164" s="269" t="s">
        <v>122</v>
      </c>
      <c r="AA3164" s="145">
        <f>IF(OR(Таблица1[[#This Row],[CARDIO_report]]&lt;&gt;0,Таблица1[[#This Row],[AI COMBO_report]]&lt;&gt;0,Таблица1[[#This Row],[OTC_report]]&lt;&gt;0),1,0)</f>
        <v>1</v>
      </c>
      <c r="AB3164" s="60" t="s">
        <v>1124</v>
      </c>
      <c r="AC3164" s="60" t="s">
        <v>1124</v>
      </c>
      <c r="AD3164" s="60" t="s">
        <v>1124</v>
      </c>
      <c r="AE3164" s="60" t="s">
        <v>1124</v>
      </c>
      <c r="AF3164" s="60"/>
      <c r="AG3164" s="89" t="s">
        <v>2516</v>
      </c>
      <c r="AH3164" s="89">
        <v>332</v>
      </c>
      <c r="AI3164" s="89" t="s">
        <v>1437</v>
      </c>
      <c r="AJ3164" s="89">
        <v>113</v>
      </c>
      <c r="AK3164" s="89" t="s">
        <v>1414</v>
      </c>
      <c r="AL3164" s="89">
        <v>320</v>
      </c>
      <c r="AM3164" s="89" t="s">
        <v>1437</v>
      </c>
      <c r="AN3164" s="89">
        <v>124</v>
      </c>
      <c r="AP3164" s="35" t="s">
        <v>1917</v>
      </c>
      <c r="AQ3164" s="377">
        <v>0</v>
      </c>
      <c r="AR3164" s="378">
        <v>0</v>
      </c>
      <c r="AS3164" s="377">
        <v>0</v>
      </c>
      <c r="AT3164" s="378">
        <v>0</v>
      </c>
      <c r="AU3164" s="377">
        <v>0</v>
      </c>
      <c r="AV3164" s="377">
        <v>0</v>
      </c>
      <c r="AW3164" s="377">
        <v>0</v>
      </c>
      <c r="AX3164">
        <v>0</v>
      </c>
      <c r="AY3164">
        <v>0</v>
      </c>
    </row>
    <row r="3165" spans="1:53" ht="15.75" hidden="1" customHeight="1" x14ac:dyDescent="0.2">
      <c r="A3165" s="46">
        <v>2362</v>
      </c>
      <c r="B3165" s="258" t="s">
        <v>12935</v>
      </c>
      <c r="C3165" t="s">
        <v>1128</v>
      </c>
      <c r="D3165" t="s">
        <v>3327</v>
      </c>
      <c r="E3165" t="s">
        <v>2504</v>
      </c>
      <c r="F3165" s="29" t="s">
        <v>6414</v>
      </c>
      <c r="G3165" s="47">
        <v>3</v>
      </c>
      <c r="H3165" t="s">
        <v>2981</v>
      </c>
      <c r="I3165">
        <v>1</v>
      </c>
      <c r="J3165" t="s">
        <v>12936</v>
      </c>
      <c r="K3165" t="s">
        <v>1180</v>
      </c>
      <c r="L3165" t="s">
        <v>12937</v>
      </c>
      <c r="M3165" t="s">
        <v>3249</v>
      </c>
      <c r="N3165" s="34" t="s">
        <v>514</v>
      </c>
      <c r="O3165" s="34" t="s">
        <v>51</v>
      </c>
      <c r="P3165" s="34">
        <v>0</v>
      </c>
      <c r="Q3165" s="34" t="s">
        <v>897</v>
      </c>
      <c r="R3165" s="34" t="s">
        <v>903</v>
      </c>
      <c r="S3165" s="48" t="s">
        <v>1123</v>
      </c>
      <c r="T3165" s="13" t="s">
        <v>122</v>
      </c>
      <c r="U3165" s="12" t="s">
        <v>122</v>
      </c>
      <c r="V3165" s="12" t="s">
        <v>1863</v>
      </c>
      <c r="W3165" s="12" t="s">
        <v>1863</v>
      </c>
      <c r="X3165" s="14" t="str">
        <f t="shared" si="49"/>
        <v>А</v>
      </c>
      <c r="Y3165" s="271">
        <f>Таблица1[[#This Row],[ID_intellix]]</f>
        <v>2362</v>
      </c>
      <c r="Z3165" s="269" t="s">
        <v>122</v>
      </c>
      <c r="AA3165" s="145">
        <f>IF(OR(Таблица1[[#This Row],[CARDIO_report]]&lt;&gt;0,Таблица1[[#This Row],[AI COMBO_report]]&lt;&gt;0,Таблица1[[#This Row],[OTC_report]]&lt;&gt;0),1,0)</f>
        <v>1</v>
      </c>
      <c r="AB3165" s="60" t="s">
        <v>1124</v>
      </c>
      <c r="AC3165" s="60" t="s">
        <v>1124</v>
      </c>
      <c r="AD3165" s="60" t="s">
        <v>1124</v>
      </c>
      <c r="AE3165" s="60" t="s">
        <v>1124</v>
      </c>
      <c r="AF3165" s="60"/>
      <c r="AG3165" s="89" t="s">
        <v>1437</v>
      </c>
      <c r="AH3165" s="89">
        <v>100</v>
      </c>
      <c r="AI3165" s="89" t="s">
        <v>1437</v>
      </c>
      <c r="AJ3165" s="89">
        <v>162</v>
      </c>
      <c r="AK3165" s="89" t="s">
        <v>1437</v>
      </c>
      <c r="AL3165" s="89">
        <v>309</v>
      </c>
      <c r="AM3165" s="89" t="s">
        <v>1145</v>
      </c>
      <c r="AN3165" s="89">
        <v>282</v>
      </c>
      <c r="AP3165" s="35" t="s">
        <v>1857</v>
      </c>
      <c r="AQ3165" s="377">
        <v>0</v>
      </c>
      <c r="AR3165" s="378">
        <v>0</v>
      </c>
      <c r="AS3165" s="377">
        <v>0</v>
      </c>
      <c r="AT3165" s="378">
        <v>0</v>
      </c>
      <c r="AU3165" s="377">
        <v>0</v>
      </c>
      <c r="AV3165" s="377">
        <v>0</v>
      </c>
      <c r="AW3165" s="377">
        <v>0</v>
      </c>
      <c r="AX3165">
        <v>0</v>
      </c>
      <c r="AY3165">
        <v>0</v>
      </c>
    </row>
    <row r="3166" spans="1:53" ht="15.75" hidden="1" customHeight="1" x14ac:dyDescent="0.2">
      <c r="A3166" s="46">
        <v>1392</v>
      </c>
      <c r="B3166" s="258" t="s">
        <v>12988</v>
      </c>
      <c r="C3166" t="s">
        <v>1128</v>
      </c>
      <c r="D3166" t="s">
        <v>1566</v>
      </c>
      <c r="E3166" t="s">
        <v>2504</v>
      </c>
      <c r="F3166" s="29" t="s">
        <v>3112</v>
      </c>
      <c r="G3166" s="47">
        <v>11</v>
      </c>
      <c r="H3166" t="s">
        <v>2981</v>
      </c>
      <c r="I3166">
        <v>1</v>
      </c>
      <c r="J3166" t="s">
        <v>12989</v>
      </c>
      <c r="K3166" t="s">
        <v>1180</v>
      </c>
      <c r="L3166" t="s">
        <v>12990</v>
      </c>
      <c r="M3166" t="s">
        <v>3249</v>
      </c>
      <c r="N3166" s="34">
        <v>0</v>
      </c>
      <c r="O3166" s="34" t="s">
        <v>51</v>
      </c>
      <c r="P3166" s="34">
        <v>0</v>
      </c>
      <c r="Q3166" s="34" t="s">
        <v>897</v>
      </c>
      <c r="R3166" s="34">
        <v>0</v>
      </c>
      <c r="S3166" s="48" t="s">
        <v>1123</v>
      </c>
      <c r="T3166" s="13" t="s">
        <v>122</v>
      </c>
      <c r="U3166" s="12" t="s">
        <v>122</v>
      </c>
      <c r="V3166" s="12" t="s">
        <v>122</v>
      </c>
      <c r="W3166" s="12" t="s">
        <v>122</v>
      </c>
      <c r="X3166" s="14" t="str">
        <f t="shared" si="49"/>
        <v>С</v>
      </c>
      <c r="Y3166" s="271">
        <f>Таблица1[[#This Row],[ID_intellix]]</f>
        <v>1392</v>
      </c>
      <c r="Z3166" s="269" t="s">
        <v>122</v>
      </c>
      <c r="AA3166" s="145">
        <f>IF(OR(Таблица1[[#This Row],[CARDIO_report]]&lt;&gt;0,Таблица1[[#This Row],[AI COMBO_report]]&lt;&gt;0,Таблица1[[#This Row],[OTC_report]]&lt;&gt;0),1,0)</f>
        <v>0</v>
      </c>
      <c r="AB3166" s="60" t="s">
        <v>1124</v>
      </c>
      <c r="AC3166" s="60" t="s">
        <v>1124</v>
      </c>
      <c r="AD3166" s="60" t="s">
        <v>1124</v>
      </c>
      <c r="AE3166" s="60" t="s">
        <v>1124</v>
      </c>
      <c r="AF3166" s="60"/>
      <c r="AG3166" s="89" t="s">
        <v>1145</v>
      </c>
      <c r="AH3166" s="89">
        <v>383</v>
      </c>
      <c r="AI3166" s="89" t="s">
        <v>1145</v>
      </c>
      <c r="AJ3166" s="89">
        <v>438</v>
      </c>
      <c r="AK3166" s="89" t="s">
        <v>1145</v>
      </c>
      <c r="AL3166" s="89">
        <v>384</v>
      </c>
      <c r="AM3166" s="89" t="s">
        <v>1145</v>
      </c>
      <c r="AN3166" s="89">
        <v>417</v>
      </c>
      <c r="AP3166" s="35" t="s">
        <v>1917</v>
      </c>
      <c r="AQ3166" s="377">
        <v>0</v>
      </c>
      <c r="AR3166" s="378">
        <v>0</v>
      </c>
      <c r="AS3166" s="377">
        <v>0</v>
      </c>
      <c r="AT3166" s="378">
        <v>0</v>
      </c>
      <c r="AU3166" s="377">
        <v>0</v>
      </c>
      <c r="AV3166" s="377">
        <v>0</v>
      </c>
      <c r="AW3166" s="377">
        <v>0</v>
      </c>
      <c r="AX3166">
        <v>0</v>
      </c>
      <c r="AY3166">
        <v>0</v>
      </c>
    </row>
    <row r="3167" spans="1:53" ht="15.75" hidden="1" customHeight="1" x14ac:dyDescent="0.2">
      <c r="A3167" s="46">
        <v>2828</v>
      </c>
      <c r="B3167" s="258" t="s">
        <v>13088</v>
      </c>
      <c r="C3167" t="s">
        <v>1128</v>
      </c>
      <c r="D3167" t="s">
        <v>1566</v>
      </c>
      <c r="E3167" t="s">
        <v>2504</v>
      </c>
      <c r="F3167" s="29" t="s">
        <v>2735</v>
      </c>
      <c r="G3167" s="47">
        <v>10</v>
      </c>
      <c r="H3167" t="s">
        <v>2735</v>
      </c>
      <c r="I3167">
        <v>1</v>
      </c>
      <c r="J3167" t="s">
        <v>13089</v>
      </c>
      <c r="K3167" t="s">
        <v>1180</v>
      </c>
      <c r="L3167" t="s">
        <v>13090</v>
      </c>
      <c r="M3167" t="s">
        <v>3249</v>
      </c>
      <c r="N3167" s="34" t="s">
        <v>569</v>
      </c>
      <c r="O3167" s="34" t="s">
        <v>51</v>
      </c>
      <c r="P3167" s="34" t="s">
        <v>59</v>
      </c>
      <c r="Q3167" s="34" t="s">
        <v>897</v>
      </c>
      <c r="R3167" s="34" t="s">
        <v>903</v>
      </c>
      <c r="S3167" s="48" t="s">
        <v>1123</v>
      </c>
      <c r="T3167" s="13" t="s">
        <v>1863</v>
      </c>
      <c r="U3167" s="12" t="s">
        <v>122</v>
      </c>
      <c r="V3167" s="12" t="s">
        <v>122</v>
      </c>
      <c r="W3167" s="12" t="s">
        <v>1863</v>
      </c>
      <c r="X3167" s="14" t="str">
        <f t="shared" si="49"/>
        <v>А</v>
      </c>
      <c r="Y3167" s="271">
        <f>Таблица1[[#This Row],[ID_intellix]]</f>
        <v>2828</v>
      </c>
      <c r="Z3167" s="269" t="s">
        <v>122</v>
      </c>
      <c r="AA3167" s="145">
        <f>IF(OR(Таблица1[[#This Row],[CARDIO_report]]&lt;&gt;0,Таблица1[[#This Row],[AI COMBO_report]]&lt;&gt;0,Таблица1[[#This Row],[OTC_report]]&lt;&gt;0),1,0)</f>
        <v>1</v>
      </c>
      <c r="AB3167" s="60" t="s">
        <v>1124</v>
      </c>
      <c r="AC3167" s="60" t="s">
        <v>1124</v>
      </c>
      <c r="AD3167" s="60" t="s">
        <v>1124</v>
      </c>
      <c r="AE3167" s="60" t="s">
        <v>1124</v>
      </c>
      <c r="AF3167" s="60"/>
      <c r="AG3167" s="89" t="s">
        <v>1414</v>
      </c>
      <c r="AH3167" s="89">
        <v>475</v>
      </c>
      <c r="AI3167" s="89" t="s">
        <v>2516</v>
      </c>
      <c r="AJ3167" s="89">
        <v>267</v>
      </c>
      <c r="AK3167" s="89" t="s">
        <v>1414</v>
      </c>
      <c r="AL3167" s="89">
        <v>499</v>
      </c>
      <c r="AM3167" s="89" t="s">
        <v>1414</v>
      </c>
      <c r="AN3167" s="89">
        <v>316</v>
      </c>
      <c r="AP3167" s="35" t="s">
        <v>1857</v>
      </c>
      <c r="AQ3167" s="377">
        <v>0</v>
      </c>
      <c r="AR3167" s="378">
        <v>0</v>
      </c>
      <c r="AS3167" s="377">
        <v>0</v>
      </c>
      <c r="AT3167" s="378">
        <v>0</v>
      </c>
      <c r="AU3167" s="377">
        <v>0</v>
      </c>
      <c r="AV3167" s="377">
        <v>0</v>
      </c>
      <c r="AW3167" s="377">
        <v>0</v>
      </c>
      <c r="AX3167">
        <v>0</v>
      </c>
      <c r="AY3167">
        <v>0</v>
      </c>
    </row>
    <row r="3168" spans="1:53" ht="15.75" hidden="1" customHeight="1" x14ac:dyDescent="0.2">
      <c r="A3168" s="46">
        <v>750</v>
      </c>
      <c r="B3168" s="258" t="s">
        <v>13150</v>
      </c>
      <c r="C3168" t="s">
        <v>1128</v>
      </c>
      <c r="D3168" t="s">
        <v>1566</v>
      </c>
      <c r="E3168" t="s">
        <v>2504</v>
      </c>
      <c r="F3168" s="29" t="s">
        <v>9513</v>
      </c>
      <c r="G3168" s="47" t="s">
        <v>2609</v>
      </c>
      <c r="H3168" t="s">
        <v>2610</v>
      </c>
      <c r="I3168">
        <v>1</v>
      </c>
      <c r="J3168" t="s">
        <v>13151</v>
      </c>
      <c r="K3168" t="s">
        <v>1180</v>
      </c>
      <c r="L3168" t="s">
        <v>13152</v>
      </c>
      <c r="M3168" t="s">
        <v>3249</v>
      </c>
      <c r="N3168" s="34">
        <v>0</v>
      </c>
      <c r="O3168" s="34" t="s">
        <v>51</v>
      </c>
      <c r="P3168" s="34" t="s">
        <v>59</v>
      </c>
      <c r="Q3168" s="34" t="s">
        <v>897</v>
      </c>
      <c r="R3168" s="34" t="s">
        <v>903</v>
      </c>
      <c r="S3168" s="48" t="s">
        <v>1123</v>
      </c>
      <c r="T3168" s="13" t="s">
        <v>1863</v>
      </c>
      <c r="U3168" s="12" t="s">
        <v>1863</v>
      </c>
      <c r="V3168" s="12" t="s">
        <v>122</v>
      </c>
      <c r="W3168" s="12" t="s">
        <v>122</v>
      </c>
      <c r="X3168" s="14" t="str">
        <f t="shared" si="49"/>
        <v>А</v>
      </c>
      <c r="Y3168" s="271">
        <f>Таблица1[[#This Row],[ID_intellix]]</f>
        <v>750</v>
      </c>
      <c r="Z3168" s="269" t="s">
        <v>122</v>
      </c>
      <c r="AA3168" s="145">
        <f>IF(OR(Таблица1[[#This Row],[CARDIO_report]]&lt;&gt;0,Таблица1[[#This Row],[AI COMBO_report]]&lt;&gt;0,Таблица1[[#This Row],[OTC_report]]&lt;&gt;0),1,0)</f>
        <v>1</v>
      </c>
      <c r="AB3168" s="60" t="s">
        <v>1124</v>
      </c>
      <c r="AC3168" s="60" t="s">
        <v>1124</v>
      </c>
      <c r="AD3168" s="60" t="s">
        <v>1124</v>
      </c>
      <c r="AE3168" s="60" t="s">
        <v>1124</v>
      </c>
      <c r="AF3168" s="60"/>
      <c r="AG3168" s="89" t="s">
        <v>1145</v>
      </c>
      <c r="AH3168" s="89">
        <v>450</v>
      </c>
      <c r="AI3168" s="89" t="s">
        <v>1145</v>
      </c>
      <c r="AJ3168" s="89">
        <v>550</v>
      </c>
      <c r="AK3168" s="89" t="s">
        <v>1437</v>
      </c>
      <c r="AL3168" s="89">
        <v>187</v>
      </c>
      <c r="AM3168" s="89" t="s">
        <v>1145</v>
      </c>
      <c r="AN3168" s="89">
        <v>446</v>
      </c>
      <c r="AP3168" s="35" t="s">
        <v>1917</v>
      </c>
      <c r="AQ3168" s="377">
        <v>0</v>
      </c>
      <c r="AR3168" s="378">
        <v>0</v>
      </c>
      <c r="AS3168" s="377">
        <v>0</v>
      </c>
      <c r="AT3168" s="378">
        <v>0</v>
      </c>
      <c r="AU3168" s="377">
        <v>0</v>
      </c>
      <c r="AV3168" s="377">
        <v>0</v>
      </c>
      <c r="AW3168" s="377">
        <v>0</v>
      </c>
      <c r="AX3168">
        <v>0</v>
      </c>
      <c r="AY3168">
        <v>0</v>
      </c>
      <c r="BA3168" t="s">
        <v>15962</v>
      </c>
    </row>
    <row r="3169" spans="1:53" ht="15.75" hidden="1" customHeight="1" x14ac:dyDescent="0.2">
      <c r="A3169" s="46">
        <v>2928</v>
      </c>
      <c r="B3169" s="258" t="s">
        <v>13261</v>
      </c>
      <c r="C3169" t="s">
        <v>1128</v>
      </c>
      <c r="D3169" t="s">
        <v>3327</v>
      </c>
      <c r="E3169" t="s">
        <v>2504</v>
      </c>
      <c r="F3169" s="29" t="s">
        <v>3120</v>
      </c>
      <c r="G3169" s="53">
        <v>24</v>
      </c>
      <c r="H3169" t="s">
        <v>3120</v>
      </c>
      <c r="I3169">
        <v>1</v>
      </c>
      <c r="J3169" t="s">
        <v>13262</v>
      </c>
      <c r="K3169" t="s">
        <v>1180</v>
      </c>
      <c r="L3169" t="s">
        <v>13263</v>
      </c>
      <c r="M3169" t="s">
        <v>3249</v>
      </c>
      <c r="N3169" s="34">
        <v>0</v>
      </c>
      <c r="O3169" s="34" t="s">
        <v>51</v>
      </c>
      <c r="P3169" s="34">
        <v>0</v>
      </c>
      <c r="Q3169" s="34" t="s">
        <v>897</v>
      </c>
      <c r="R3169" s="34">
        <v>0</v>
      </c>
      <c r="S3169" s="48" t="s">
        <v>1123</v>
      </c>
      <c r="T3169" s="13" t="s">
        <v>122</v>
      </c>
      <c r="U3169" s="12" t="s">
        <v>122</v>
      </c>
      <c r="V3169" s="12" t="s">
        <v>122</v>
      </c>
      <c r="W3169" s="12" t="s">
        <v>122</v>
      </c>
      <c r="X3169" s="14" t="str">
        <f t="shared" si="49"/>
        <v>С</v>
      </c>
      <c r="Y3169" s="271">
        <f>Таблица1[[#This Row],[ID_intellix]]</f>
        <v>2928</v>
      </c>
      <c r="Z3169" s="269" t="s">
        <v>122</v>
      </c>
      <c r="AA3169" s="145">
        <f>IF(OR(Таблица1[[#This Row],[CARDIO_report]]&lt;&gt;0,Таблица1[[#This Row],[AI COMBO_report]]&lt;&gt;0,Таблица1[[#This Row],[OTC_report]]&lt;&gt;0),1,0)</f>
        <v>0</v>
      </c>
      <c r="AB3169" s="60" t="s">
        <v>1124</v>
      </c>
      <c r="AC3169" s="60" t="s">
        <v>1124</v>
      </c>
      <c r="AD3169" s="60" t="s">
        <v>1124</v>
      </c>
      <c r="AE3169" s="60" t="s">
        <v>1124</v>
      </c>
      <c r="AF3169" s="60"/>
      <c r="AG3169" s="89" t="s">
        <v>1437</v>
      </c>
      <c r="AH3169" s="89">
        <v>93</v>
      </c>
      <c r="AI3169" s="89" t="s">
        <v>1437</v>
      </c>
      <c r="AJ3169" s="89">
        <v>43</v>
      </c>
      <c r="AK3169" s="89" t="s">
        <v>1437</v>
      </c>
      <c r="AL3169" s="89">
        <v>283</v>
      </c>
      <c r="AM3169" s="89" t="s">
        <v>1145</v>
      </c>
      <c r="AN3169" s="89">
        <v>412</v>
      </c>
      <c r="AP3169" s="35" t="s">
        <v>1825</v>
      </c>
      <c r="AQ3169" s="377">
        <v>0</v>
      </c>
      <c r="AR3169" s="378">
        <v>0</v>
      </c>
      <c r="AS3169" s="377">
        <v>0</v>
      </c>
      <c r="AT3169" s="378">
        <v>0</v>
      </c>
      <c r="AU3169" s="377">
        <v>0</v>
      </c>
      <c r="AV3169" s="377">
        <v>0</v>
      </c>
      <c r="AW3169" s="377">
        <v>0</v>
      </c>
      <c r="AX3169">
        <v>0</v>
      </c>
      <c r="AY3169">
        <v>0</v>
      </c>
    </row>
    <row r="3170" spans="1:53" ht="15.75" hidden="1" customHeight="1" x14ac:dyDescent="0.2">
      <c r="A3170" s="46">
        <v>7481</v>
      </c>
      <c r="B3170" s="258" t="s">
        <v>6994</v>
      </c>
      <c r="C3170" t="s">
        <v>1128</v>
      </c>
      <c r="D3170" t="s">
        <v>1179</v>
      </c>
      <c r="E3170" t="s">
        <v>1821</v>
      </c>
      <c r="F3170" s="29" t="s">
        <v>2194</v>
      </c>
      <c r="G3170" s="53" t="s">
        <v>6995</v>
      </c>
      <c r="H3170" t="s">
        <v>2194</v>
      </c>
      <c r="I3170">
        <v>1</v>
      </c>
      <c r="J3170" t="s">
        <v>6996</v>
      </c>
      <c r="K3170" t="s">
        <v>1180</v>
      </c>
      <c r="L3170" t="s">
        <v>6997</v>
      </c>
      <c r="M3170" t="s">
        <v>3249</v>
      </c>
      <c r="N3170" s="34" t="s">
        <v>397</v>
      </c>
      <c r="O3170" s="34" t="s">
        <v>51</v>
      </c>
      <c r="P3170" s="34" t="s">
        <v>59</v>
      </c>
      <c r="Q3170" s="34" t="s">
        <v>897</v>
      </c>
      <c r="R3170" s="34" t="s">
        <v>903</v>
      </c>
      <c r="S3170" s="48" t="s">
        <v>1123</v>
      </c>
      <c r="T3170" s="13" t="s">
        <v>1863</v>
      </c>
      <c r="U3170" s="12" t="s">
        <v>122</v>
      </c>
      <c r="V3170" s="12" t="s">
        <v>1863</v>
      </c>
      <c r="W3170" s="12" t="s">
        <v>122</v>
      </c>
      <c r="X3170" s="14" t="str">
        <f t="shared" si="49"/>
        <v>А</v>
      </c>
      <c r="Y3170" s="271">
        <f>Таблица1[[#This Row],[ID_intellix]]</f>
        <v>7481</v>
      </c>
      <c r="Z3170" s="269" t="s">
        <v>122</v>
      </c>
      <c r="AA3170" s="145">
        <f>IF(OR(Таблица1[[#This Row],[CARDIO_report]]&lt;&gt;0,Таблица1[[#This Row],[AI COMBO_report]]&lt;&gt;0,Таблица1[[#This Row],[OTC_report]]&lt;&gt;0),1,0)</f>
        <v>1</v>
      </c>
      <c r="AB3170" s="60" t="s">
        <v>1124</v>
      </c>
      <c r="AC3170" s="60" t="s">
        <v>1124</v>
      </c>
      <c r="AD3170" s="60" t="s">
        <v>1124</v>
      </c>
      <c r="AE3170" s="60" t="s">
        <v>1124</v>
      </c>
      <c r="AF3170" s="60"/>
      <c r="AG3170" s="60" t="s">
        <v>1124</v>
      </c>
      <c r="AH3170" s="60" t="s">
        <v>1124</v>
      </c>
      <c r="AI3170" s="60" t="s">
        <v>1124</v>
      </c>
      <c r="AJ3170" s="60" t="s">
        <v>1124</v>
      </c>
      <c r="AK3170" s="60" t="s">
        <v>1124</v>
      </c>
      <c r="AL3170" s="60" t="s">
        <v>1124</v>
      </c>
      <c r="AM3170" s="60" t="s">
        <v>1124</v>
      </c>
      <c r="AN3170" s="60" t="s">
        <v>1124</v>
      </c>
      <c r="AO3170" s="60"/>
      <c r="AP3170" s="35" t="s">
        <v>1917</v>
      </c>
      <c r="AQ3170" s="377">
        <v>0</v>
      </c>
      <c r="AR3170" s="378">
        <v>0</v>
      </c>
      <c r="AS3170" s="377">
        <v>0</v>
      </c>
      <c r="AT3170" s="378">
        <v>0</v>
      </c>
      <c r="AU3170" s="377">
        <v>0</v>
      </c>
      <c r="AV3170" s="377">
        <v>0</v>
      </c>
      <c r="AW3170" s="377">
        <v>0</v>
      </c>
      <c r="AX3170">
        <v>0</v>
      </c>
      <c r="AY3170">
        <v>0</v>
      </c>
    </row>
    <row r="3171" spans="1:53" ht="15.75" hidden="1" customHeight="1" x14ac:dyDescent="0.2">
      <c r="A3171" s="46">
        <v>3306</v>
      </c>
      <c r="B3171" s="258" t="s">
        <v>13305</v>
      </c>
      <c r="C3171" t="s">
        <v>1128</v>
      </c>
      <c r="D3171" t="s">
        <v>3327</v>
      </c>
      <c r="E3171" t="s">
        <v>2504</v>
      </c>
      <c r="F3171" s="29" t="s">
        <v>3120</v>
      </c>
      <c r="G3171" s="47">
        <v>27</v>
      </c>
      <c r="H3171" t="s">
        <v>3120</v>
      </c>
      <c r="I3171">
        <v>1</v>
      </c>
      <c r="J3171" t="s">
        <v>13306</v>
      </c>
      <c r="K3171" t="s">
        <v>1180</v>
      </c>
      <c r="L3171" t="s">
        <v>13307</v>
      </c>
      <c r="M3171" t="s">
        <v>3249</v>
      </c>
      <c r="N3171" s="34" t="s">
        <v>486</v>
      </c>
      <c r="O3171" s="34" t="s">
        <v>51</v>
      </c>
      <c r="P3171" s="34">
        <v>0</v>
      </c>
      <c r="Q3171" s="34" t="s">
        <v>897</v>
      </c>
      <c r="R3171" s="34">
        <v>0</v>
      </c>
      <c r="S3171" s="48" t="s">
        <v>1123</v>
      </c>
      <c r="T3171" s="13" t="s">
        <v>122</v>
      </c>
      <c r="U3171" s="12" t="s">
        <v>122</v>
      </c>
      <c r="V3171" s="12" t="s">
        <v>1863</v>
      </c>
      <c r="W3171" s="12" t="s">
        <v>122</v>
      </c>
      <c r="X3171" s="14" t="str">
        <f t="shared" si="49"/>
        <v>В</v>
      </c>
      <c r="Y3171" s="271">
        <f>Таблица1[[#This Row],[ID_intellix]]</f>
        <v>3306</v>
      </c>
      <c r="Z3171" s="269" t="s">
        <v>122</v>
      </c>
      <c r="AA3171" s="145">
        <f>IF(OR(Таблица1[[#This Row],[CARDIO_report]]&lt;&gt;0,Таблица1[[#This Row],[AI COMBO_report]]&lt;&gt;0,Таблица1[[#This Row],[OTC_report]]&lt;&gt;0),1,0)</f>
        <v>1</v>
      </c>
      <c r="AB3171" s="60" t="s">
        <v>1124</v>
      </c>
      <c r="AC3171" s="60" t="s">
        <v>1124</v>
      </c>
      <c r="AD3171" s="60" t="s">
        <v>1124</v>
      </c>
      <c r="AE3171" s="60" t="s">
        <v>1124</v>
      </c>
      <c r="AF3171" s="60"/>
      <c r="AG3171" s="89" t="s">
        <v>1437</v>
      </c>
      <c r="AH3171" s="89">
        <v>294</v>
      </c>
      <c r="AI3171" s="89" t="s">
        <v>1437</v>
      </c>
      <c r="AJ3171" s="89">
        <v>90</v>
      </c>
      <c r="AK3171" s="89" t="s">
        <v>1145</v>
      </c>
      <c r="AL3171" s="89">
        <v>431</v>
      </c>
      <c r="AM3171" s="89" t="s">
        <v>1145</v>
      </c>
      <c r="AN3171" s="89">
        <v>401</v>
      </c>
      <c r="AP3171" s="35" t="s">
        <v>1917</v>
      </c>
      <c r="AQ3171" s="377">
        <v>0</v>
      </c>
      <c r="AR3171" s="378">
        <v>0</v>
      </c>
      <c r="AS3171" s="377">
        <v>0</v>
      </c>
      <c r="AT3171" s="378">
        <v>0</v>
      </c>
      <c r="AU3171" s="377">
        <v>0</v>
      </c>
      <c r="AV3171" s="377">
        <v>0</v>
      </c>
      <c r="AW3171" s="377">
        <v>0</v>
      </c>
      <c r="AX3171">
        <v>0</v>
      </c>
      <c r="AY3171">
        <v>0</v>
      </c>
    </row>
    <row r="3172" spans="1:53" ht="15.75" hidden="1" customHeight="1" x14ac:dyDescent="0.2">
      <c r="A3172" s="46">
        <v>7660</v>
      </c>
      <c r="B3172" s="258" t="s">
        <v>13396</v>
      </c>
      <c r="C3172" t="s">
        <v>1128</v>
      </c>
      <c r="D3172" t="s">
        <v>1179</v>
      </c>
      <c r="E3172" t="s">
        <v>2504</v>
      </c>
      <c r="F3172" s="29" t="s">
        <v>6473</v>
      </c>
      <c r="G3172" s="396">
        <v>8</v>
      </c>
      <c r="H3172" t="s">
        <v>6473</v>
      </c>
      <c r="I3172">
        <v>1</v>
      </c>
      <c r="J3172" t="s">
        <v>13397</v>
      </c>
      <c r="K3172" t="s">
        <v>1180</v>
      </c>
      <c r="L3172" t="s">
        <v>13398</v>
      </c>
      <c r="M3172" t="s">
        <v>3249</v>
      </c>
      <c r="N3172" s="34" t="s">
        <v>514</v>
      </c>
      <c r="O3172" s="34" t="s">
        <v>51</v>
      </c>
      <c r="P3172" s="34">
        <v>0</v>
      </c>
      <c r="Q3172" s="34" t="s">
        <v>897</v>
      </c>
      <c r="R3172" s="34">
        <v>0</v>
      </c>
      <c r="S3172" s="48" t="s">
        <v>1123</v>
      </c>
      <c r="T3172" s="13" t="s">
        <v>1863</v>
      </c>
      <c r="U3172" s="12" t="s">
        <v>122</v>
      </c>
      <c r="V3172" s="12" t="s">
        <v>122</v>
      </c>
      <c r="W3172" s="12" t="s">
        <v>122</v>
      </c>
      <c r="X3172" s="14" t="str">
        <f t="shared" si="49"/>
        <v>В</v>
      </c>
      <c r="Y3172" s="271">
        <f>Таблица1[[#This Row],[ID_intellix]]</f>
        <v>7660</v>
      </c>
      <c r="Z3172" s="269" t="s">
        <v>122</v>
      </c>
      <c r="AA3172" s="145">
        <f>IF(OR(Таблица1[[#This Row],[CARDIO_report]]&lt;&gt;0,Таблица1[[#This Row],[AI COMBO_report]]&lt;&gt;0,Таблица1[[#This Row],[OTC_report]]&lt;&gt;0),1,0)</f>
        <v>1</v>
      </c>
      <c r="AB3172" s="60" t="s">
        <v>1124</v>
      </c>
      <c r="AC3172" s="60" t="s">
        <v>1124</v>
      </c>
      <c r="AD3172" s="60" t="s">
        <v>1124</v>
      </c>
      <c r="AE3172" s="60" t="s">
        <v>1124</v>
      </c>
      <c r="AF3172" s="60"/>
      <c r="AG3172" s="89" t="s">
        <v>1414</v>
      </c>
      <c r="AH3172" s="89">
        <v>504</v>
      </c>
      <c r="AI3172" s="89" t="s">
        <v>1414</v>
      </c>
      <c r="AJ3172" s="89">
        <v>403</v>
      </c>
      <c r="AK3172" s="89" t="s">
        <v>1414</v>
      </c>
      <c r="AL3172" s="89">
        <v>550</v>
      </c>
      <c r="AM3172" s="89" t="s">
        <v>1414</v>
      </c>
      <c r="AN3172" s="89">
        <v>463</v>
      </c>
      <c r="AP3172" s="35" t="s">
        <v>1825</v>
      </c>
      <c r="AQ3172" s="377">
        <v>0</v>
      </c>
      <c r="AR3172" s="378">
        <v>0</v>
      </c>
      <c r="AS3172" s="377">
        <v>0</v>
      </c>
      <c r="AT3172" s="378">
        <v>0</v>
      </c>
      <c r="AU3172" s="377">
        <v>0</v>
      </c>
      <c r="AV3172" s="377">
        <v>0</v>
      </c>
      <c r="AW3172" s="377">
        <v>0</v>
      </c>
      <c r="AX3172">
        <v>0</v>
      </c>
      <c r="AY3172">
        <v>0</v>
      </c>
    </row>
    <row r="3173" spans="1:53" ht="15.75" hidden="1" customHeight="1" x14ac:dyDescent="0.2">
      <c r="A3173" s="46">
        <v>3458</v>
      </c>
      <c r="B3173" s="258" t="s">
        <v>13477</v>
      </c>
      <c r="C3173" t="s">
        <v>1128</v>
      </c>
      <c r="D3173" t="s">
        <v>1560</v>
      </c>
      <c r="E3173" t="s">
        <v>2504</v>
      </c>
      <c r="F3173" s="29" t="s">
        <v>3120</v>
      </c>
      <c r="G3173" s="53">
        <v>29</v>
      </c>
      <c r="H3173" t="s">
        <v>3120</v>
      </c>
      <c r="I3173">
        <v>1</v>
      </c>
      <c r="J3173" t="s">
        <v>13478</v>
      </c>
      <c r="K3173" t="s">
        <v>1180</v>
      </c>
      <c r="L3173" t="s">
        <v>13479</v>
      </c>
      <c r="M3173" t="s">
        <v>3249</v>
      </c>
      <c r="N3173" s="34" t="s">
        <v>397</v>
      </c>
      <c r="O3173" s="34" t="s">
        <v>51</v>
      </c>
      <c r="P3173" s="34">
        <v>0</v>
      </c>
      <c r="Q3173" s="34" t="s">
        <v>897</v>
      </c>
      <c r="R3173" s="34">
        <v>0</v>
      </c>
      <c r="S3173" s="48" t="s">
        <v>1123</v>
      </c>
      <c r="T3173" s="13" t="s">
        <v>1863</v>
      </c>
      <c r="U3173" s="12" t="s">
        <v>122</v>
      </c>
      <c r="V3173" s="12" t="s">
        <v>122</v>
      </c>
      <c r="W3173" s="12" t="s">
        <v>122</v>
      </c>
      <c r="X3173" s="14" t="str">
        <f t="shared" si="49"/>
        <v>В</v>
      </c>
      <c r="Y3173" s="271">
        <f>Таблица1[[#This Row],[ID_intellix]]</f>
        <v>3458</v>
      </c>
      <c r="Z3173" s="269" t="s">
        <v>122</v>
      </c>
      <c r="AA3173" s="145">
        <f>IF(OR(Таблица1[[#This Row],[CARDIO_report]]&lt;&gt;0,Таблица1[[#This Row],[AI COMBO_report]]&lt;&gt;0,Таблица1[[#This Row],[OTC_report]]&lt;&gt;0),1,0)</f>
        <v>1</v>
      </c>
      <c r="AB3173" s="60" t="s">
        <v>1124</v>
      </c>
      <c r="AC3173" s="60" t="s">
        <v>1124</v>
      </c>
      <c r="AD3173" s="60" t="s">
        <v>1124</v>
      </c>
      <c r="AE3173" s="60" t="s">
        <v>1124</v>
      </c>
      <c r="AF3173" s="60"/>
      <c r="AG3173" s="89" t="s">
        <v>1437</v>
      </c>
      <c r="AH3173" s="89">
        <v>316</v>
      </c>
      <c r="AI3173" s="89" t="s">
        <v>1437</v>
      </c>
      <c r="AJ3173" s="89">
        <v>221</v>
      </c>
      <c r="AK3173" s="89" t="s">
        <v>1437</v>
      </c>
      <c r="AL3173" s="89">
        <v>195</v>
      </c>
      <c r="AM3173" s="89" t="s">
        <v>1145</v>
      </c>
      <c r="AN3173" s="89">
        <v>366</v>
      </c>
      <c r="AP3173" s="35" t="s">
        <v>1857</v>
      </c>
      <c r="AQ3173" s="377">
        <v>0</v>
      </c>
      <c r="AR3173" s="378">
        <v>0</v>
      </c>
      <c r="AS3173" s="377">
        <v>0</v>
      </c>
      <c r="AT3173" s="378">
        <v>0</v>
      </c>
      <c r="AU3173" s="377">
        <v>0</v>
      </c>
      <c r="AV3173" s="377">
        <v>0</v>
      </c>
      <c r="AW3173" s="377">
        <v>0</v>
      </c>
      <c r="AX3173">
        <v>0</v>
      </c>
      <c r="AY3173">
        <v>0</v>
      </c>
    </row>
    <row r="3174" spans="1:53" ht="15.75" hidden="1" customHeight="1" x14ac:dyDescent="0.2">
      <c r="A3174" s="46">
        <v>7801</v>
      </c>
      <c r="B3174" s="258" t="s">
        <v>13643</v>
      </c>
      <c r="C3174" t="s">
        <v>1128</v>
      </c>
      <c r="D3174" t="s">
        <v>1566</v>
      </c>
      <c r="E3174" t="s">
        <v>2504</v>
      </c>
      <c r="F3174" s="29" t="s">
        <v>3401</v>
      </c>
      <c r="G3174" s="53">
        <v>69</v>
      </c>
      <c r="H3174" t="s">
        <v>3300</v>
      </c>
      <c r="I3174">
        <v>1</v>
      </c>
      <c r="J3174" t="s">
        <v>13644</v>
      </c>
      <c r="K3174" t="s">
        <v>1180</v>
      </c>
      <c r="L3174" t="s">
        <v>13645</v>
      </c>
      <c r="M3174" t="s">
        <v>3249</v>
      </c>
      <c r="N3174" s="34" t="s">
        <v>569</v>
      </c>
      <c r="O3174" s="34" t="s">
        <v>51</v>
      </c>
      <c r="P3174" s="34" t="s">
        <v>59</v>
      </c>
      <c r="Q3174" s="34" t="s">
        <v>897</v>
      </c>
      <c r="R3174" s="34" t="s">
        <v>903</v>
      </c>
      <c r="S3174" s="48" t="s">
        <v>1123</v>
      </c>
      <c r="T3174" s="13" t="s">
        <v>1863</v>
      </c>
      <c r="U3174" s="12" t="s">
        <v>122</v>
      </c>
      <c r="V3174" s="12" t="s">
        <v>1863</v>
      </c>
      <c r="W3174" s="12" t="s">
        <v>122</v>
      </c>
      <c r="X3174" s="14" t="str">
        <f t="shared" si="49"/>
        <v>А</v>
      </c>
      <c r="Y3174" s="271">
        <f>Таблица1[[#This Row],[ID_intellix]]</f>
        <v>7801</v>
      </c>
      <c r="Z3174" s="269" t="s">
        <v>122</v>
      </c>
      <c r="AA3174" s="145">
        <f>IF(OR(Таблица1[[#This Row],[CARDIO_report]]&lt;&gt;0,Таблица1[[#This Row],[AI COMBO_report]]&lt;&gt;0,Таблица1[[#This Row],[OTC_report]]&lt;&gt;0),1,0)</f>
        <v>1</v>
      </c>
      <c r="AB3174" s="60" t="s">
        <v>1124</v>
      </c>
      <c r="AC3174" s="60" t="s">
        <v>1124</v>
      </c>
      <c r="AD3174" s="60" t="s">
        <v>1124</v>
      </c>
      <c r="AE3174" s="60" t="s">
        <v>1124</v>
      </c>
      <c r="AF3174" s="60"/>
      <c r="AG3174" s="89" t="s">
        <v>1145</v>
      </c>
      <c r="AH3174" s="89">
        <v>416</v>
      </c>
      <c r="AI3174" s="89" t="s">
        <v>1145</v>
      </c>
      <c r="AJ3174" s="89">
        <v>413</v>
      </c>
      <c r="AK3174" s="89" t="s">
        <v>1414</v>
      </c>
      <c r="AL3174" s="89">
        <v>492</v>
      </c>
      <c r="AM3174" s="89" t="s">
        <v>1414</v>
      </c>
      <c r="AN3174" s="89">
        <v>458</v>
      </c>
      <c r="AP3174" s="35" t="s">
        <v>1917</v>
      </c>
      <c r="AQ3174" s="377">
        <v>0</v>
      </c>
      <c r="AR3174" s="378">
        <v>0</v>
      </c>
      <c r="AS3174" s="377">
        <v>0</v>
      </c>
      <c r="AT3174" s="378">
        <v>0</v>
      </c>
      <c r="AU3174" s="377">
        <v>0</v>
      </c>
      <c r="AV3174" s="377">
        <v>0</v>
      </c>
      <c r="AW3174" s="377">
        <v>0</v>
      </c>
      <c r="AX3174">
        <v>0</v>
      </c>
      <c r="AY3174">
        <v>0</v>
      </c>
      <c r="BA3174" s="2" t="s">
        <v>15961</v>
      </c>
    </row>
    <row r="3175" spans="1:53" ht="15.75" hidden="1" customHeight="1" x14ac:dyDescent="0.2">
      <c r="A3175" s="46">
        <v>7795</v>
      </c>
      <c r="B3175" s="258" t="s">
        <v>13646</v>
      </c>
      <c r="C3175" t="s">
        <v>1128</v>
      </c>
      <c r="D3175" t="s">
        <v>1566</v>
      </c>
      <c r="E3175" t="s">
        <v>2504</v>
      </c>
      <c r="F3175" s="29" t="s">
        <v>3586</v>
      </c>
      <c r="G3175" s="53">
        <v>32</v>
      </c>
      <c r="H3175" t="s">
        <v>3586</v>
      </c>
      <c r="I3175">
        <v>1</v>
      </c>
      <c r="J3175" t="s">
        <v>13647</v>
      </c>
      <c r="K3175" t="s">
        <v>1180</v>
      </c>
      <c r="L3175" t="s">
        <v>7815</v>
      </c>
      <c r="M3175" t="s">
        <v>3249</v>
      </c>
      <c r="N3175" s="34" t="s">
        <v>569</v>
      </c>
      <c r="O3175" s="34" t="s">
        <v>51</v>
      </c>
      <c r="P3175" s="34" t="s">
        <v>59</v>
      </c>
      <c r="Q3175" s="34" t="s">
        <v>897</v>
      </c>
      <c r="R3175" s="34" t="s">
        <v>903</v>
      </c>
      <c r="S3175" s="48" t="s">
        <v>1123</v>
      </c>
      <c r="T3175" s="13" t="s">
        <v>122</v>
      </c>
      <c r="U3175" s="12" t="s">
        <v>122</v>
      </c>
      <c r="V3175" s="12" t="s">
        <v>1863</v>
      </c>
      <c r="W3175" s="12" t="s">
        <v>122</v>
      </c>
      <c r="X3175" s="14" t="str">
        <f t="shared" si="49"/>
        <v>В</v>
      </c>
      <c r="Y3175" s="271">
        <f>Таблица1[[#This Row],[ID_intellix]]</f>
        <v>7795</v>
      </c>
      <c r="Z3175" s="269" t="s">
        <v>122</v>
      </c>
      <c r="AA3175" s="145">
        <f>IF(OR(Таблица1[[#This Row],[CARDIO_report]]&lt;&gt;0,Таблица1[[#This Row],[AI COMBO_report]]&lt;&gt;0,Таблица1[[#This Row],[OTC_report]]&lt;&gt;0),1,0)</f>
        <v>1</v>
      </c>
      <c r="AB3175" s="60" t="s">
        <v>1124</v>
      </c>
      <c r="AC3175" s="60" t="s">
        <v>1124</v>
      </c>
      <c r="AD3175" s="60" t="s">
        <v>1124</v>
      </c>
      <c r="AE3175" s="60" t="s">
        <v>1124</v>
      </c>
      <c r="AF3175" s="60"/>
      <c r="AG3175" s="89" t="s">
        <v>1414</v>
      </c>
      <c r="AH3175" s="89">
        <v>564</v>
      </c>
      <c r="AI3175" s="89" t="s">
        <v>1414</v>
      </c>
      <c r="AJ3175" s="89">
        <v>516</v>
      </c>
      <c r="AK3175" s="89" t="s">
        <v>1145</v>
      </c>
      <c r="AL3175" s="89">
        <v>549</v>
      </c>
      <c r="AM3175" s="89" t="s">
        <v>1145</v>
      </c>
      <c r="AN3175" s="89">
        <v>537</v>
      </c>
      <c r="AP3175" s="35" t="s">
        <v>1857</v>
      </c>
      <c r="AQ3175" s="377">
        <v>0</v>
      </c>
      <c r="AR3175" s="378">
        <v>0</v>
      </c>
      <c r="AS3175" s="377">
        <v>0</v>
      </c>
      <c r="AT3175" s="378">
        <v>0</v>
      </c>
      <c r="AU3175" s="377">
        <v>0</v>
      </c>
      <c r="AV3175" s="377">
        <v>0</v>
      </c>
      <c r="AW3175" s="377">
        <v>0</v>
      </c>
      <c r="AX3175">
        <v>0</v>
      </c>
      <c r="AY3175">
        <v>0</v>
      </c>
    </row>
    <row r="3176" spans="1:53" ht="15.75" hidden="1" customHeight="1" x14ac:dyDescent="0.2">
      <c r="A3176" s="46">
        <v>7701</v>
      </c>
      <c r="B3176" s="258" t="s">
        <v>13650</v>
      </c>
      <c r="C3176" t="s">
        <v>1128</v>
      </c>
      <c r="D3176" t="s">
        <v>3327</v>
      </c>
      <c r="E3176" t="s">
        <v>2504</v>
      </c>
      <c r="F3176" s="29" t="s">
        <v>3360</v>
      </c>
      <c r="G3176" s="396">
        <v>2</v>
      </c>
      <c r="H3176" t="s">
        <v>2610</v>
      </c>
      <c r="I3176">
        <v>1</v>
      </c>
      <c r="J3176" t="s">
        <v>13651</v>
      </c>
      <c r="K3176" t="s">
        <v>1180</v>
      </c>
      <c r="L3176" t="s">
        <v>3329</v>
      </c>
      <c r="M3176" t="s">
        <v>3249</v>
      </c>
      <c r="N3176" s="34" t="s">
        <v>569</v>
      </c>
      <c r="O3176" s="34" t="s">
        <v>51</v>
      </c>
      <c r="P3176" s="34" t="s">
        <v>59</v>
      </c>
      <c r="Q3176" s="34" t="s">
        <v>897</v>
      </c>
      <c r="R3176" s="34" t="s">
        <v>903</v>
      </c>
      <c r="S3176" s="48" t="s">
        <v>1123</v>
      </c>
      <c r="T3176" s="13" t="s">
        <v>122</v>
      </c>
      <c r="U3176" s="12" t="s">
        <v>122</v>
      </c>
      <c r="V3176" s="12" t="s">
        <v>122</v>
      </c>
      <c r="W3176" s="12" t="s">
        <v>1863</v>
      </c>
      <c r="X3176" s="14" t="str">
        <f t="shared" si="49"/>
        <v>В</v>
      </c>
      <c r="Y3176" s="271">
        <f>Таблица1[[#This Row],[ID_intellix]]</f>
        <v>7701</v>
      </c>
      <c r="Z3176" s="269" t="s">
        <v>122</v>
      </c>
      <c r="AA3176" s="145">
        <f>IF(OR(Таблица1[[#This Row],[CARDIO_report]]&lt;&gt;0,Таблица1[[#This Row],[AI COMBO_report]]&lt;&gt;0,Таблица1[[#This Row],[OTC_report]]&lt;&gt;0),1,0)</f>
        <v>1</v>
      </c>
      <c r="AB3176" s="60" t="s">
        <v>1124</v>
      </c>
      <c r="AC3176" s="60" t="s">
        <v>1124</v>
      </c>
      <c r="AD3176" s="60" t="s">
        <v>1124</v>
      </c>
      <c r="AE3176" s="60" t="s">
        <v>1124</v>
      </c>
      <c r="AF3176" s="60"/>
      <c r="AG3176" s="89" t="s">
        <v>1437</v>
      </c>
      <c r="AH3176" s="89">
        <v>45</v>
      </c>
      <c r="AI3176" s="89" t="s">
        <v>1437</v>
      </c>
      <c r="AJ3176" s="89">
        <v>42</v>
      </c>
      <c r="AK3176" s="89" t="s">
        <v>1437</v>
      </c>
      <c r="AL3176" s="89">
        <v>175</v>
      </c>
      <c r="AM3176" s="89" t="s">
        <v>1437</v>
      </c>
      <c r="AN3176" s="89">
        <v>129</v>
      </c>
      <c r="AP3176" s="35" t="s">
        <v>1917</v>
      </c>
      <c r="AQ3176" s="377">
        <v>0</v>
      </c>
      <c r="AR3176" s="378">
        <v>0</v>
      </c>
      <c r="AS3176" s="377">
        <v>0</v>
      </c>
      <c r="AT3176" s="378">
        <v>0</v>
      </c>
      <c r="AU3176" s="377">
        <v>0</v>
      </c>
      <c r="AV3176" s="377">
        <v>0</v>
      </c>
      <c r="AW3176" s="377">
        <v>0</v>
      </c>
      <c r="AX3176">
        <v>0</v>
      </c>
      <c r="AY3176">
        <v>0</v>
      </c>
    </row>
    <row r="3177" spans="1:53" ht="15.75" hidden="1" customHeight="1" x14ac:dyDescent="0.2">
      <c r="A3177" s="46">
        <v>7746</v>
      </c>
      <c r="B3177" s="258" t="s">
        <v>13652</v>
      </c>
      <c r="C3177" t="s">
        <v>1128</v>
      </c>
      <c r="D3177" t="s">
        <v>3327</v>
      </c>
      <c r="E3177" t="s">
        <v>2504</v>
      </c>
      <c r="F3177" s="29" t="s">
        <v>3134</v>
      </c>
      <c r="G3177" s="53">
        <v>16</v>
      </c>
      <c r="H3177" t="s">
        <v>3134</v>
      </c>
      <c r="I3177">
        <v>1</v>
      </c>
      <c r="J3177" t="s">
        <v>13653</v>
      </c>
      <c r="K3177" t="s">
        <v>1180</v>
      </c>
      <c r="L3177" t="s">
        <v>13654</v>
      </c>
      <c r="M3177" t="s">
        <v>3249</v>
      </c>
      <c r="N3177" s="34" t="s">
        <v>569</v>
      </c>
      <c r="O3177" s="34" t="s">
        <v>51</v>
      </c>
      <c r="P3177" s="34" t="s">
        <v>59</v>
      </c>
      <c r="Q3177" s="34" t="s">
        <v>897</v>
      </c>
      <c r="R3177" s="34" t="s">
        <v>903</v>
      </c>
      <c r="S3177" s="48" t="s">
        <v>1123</v>
      </c>
      <c r="T3177" s="13" t="s">
        <v>122</v>
      </c>
      <c r="U3177" s="12" t="s">
        <v>122</v>
      </c>
      <c r="V3177" s="12" t="s">
        <v>122</v>
      </c>
      <c r="W3177" s="12" t="s">
        <v>1863</v>
      </c>
      <c r="X3177" s="14" t="str">
        <f t="shared" si="49"/>
        <v>В</v>
      </c>
      <c r="Y3177" s="271">
        <f>Таблица1[[#This Row],[ID_intellix]]</f>
        <v>7746</v>
      </c>
      <c r="Z3177" s="269" t="s">
        <v>122</v>
      </c>
      <c r="AA3177" s="145">
        <f>IF(OR(Таблица1[[#This Row],[CARDIO_report]]&lt;&gt;0,Таблица1[[#This Row],[AI COMBO_report]]&lt;&gt;0,Таблица1[[#This Row],[OTC_report]]&lt;&gt;0),1,0)</f>
        <v>1</v>
      </c>
      <c r="AB3177" s="60" t="s">
        <v>1124</v>
      </c>
      <c r="AC3177" s="60" t="s">
        <v>1124</v>
      </c>
      <c r="AD3177" s="60" t="s">
        <v>1124</v>
      </c>
      <c r="AE3177" s="60" t="s">
        <v>1124</v>
      </c>
      <c r="AF3177" s="60"/>
      <c r="AG3177" s="89" t="s">
        <v>1414</v>
      </c>
      <c r="AH3177" s="89">
        <v>378</v>
      </c>
      <c r="AI3177" s="89" t="s">
        <v>1437</v>
      </c>
      <c r="AJ3177" s="89">
        <v>167</v>
      </c>
      <c r="AK3177" s="89" t="s">
        <v>1145</v>
      </c>
      <c r="AL3177" s="89">
        <v>473</v>
      </c>
      <c r="AM3177" s="89" t="s">
        <v>1437</v>
      </c>
      <c r="AN3177" s="89">
        <v>269</v>
      </c>
      <c r="AP3177" s="35" t="s">
        <v>1825</v>
      </c>
      <c r="AQ3177" s="377">
        <v>0</v>
      </c>
      <c r="AR3177" s="378">
        <v>0</v>
      </c>
      <c r="AS3177" s="377">
        <v>0</v>
      </c>
      <c r="AT3177" s="378">
        <v>0</v>
      </c>
      <c r="AU3177" s="377">
        <v>0</v>
      </c>
      <c r="AV3177" s="377">
        <v>0</v>
      </c>
      <c r="AW3177" s="377">
        <v>0</v>
      </c>
      <c r="AX3177">
        <v>0</v>
      </c>
      <c r="AY3177">
        <v>0</v>
      </c>
    </row>
    <row r="3178" spans="1:53" ht="15.75" hidden="1" customHeight="1" x14ac:dyDescent="0.2">
      <c r="A3178" s="46">
        <v>527</v>
      </c>
      <c r="B3178" s="258" t="s">
        <v>7167</v>
      </c>
      <c r="C3178" t="s">
        <v>1128</v>
      </c>
      <c r="D3178" t="s">
        <v>1560</v>
      </c>
      <c r="E3178" t="s">
        <v>1821</v>
      </c>
      <c r="F3178" s="29" t="s">
        <v>2194</v>
      </c>
      <c r="G3178" s="53">
        <v>1</v>
      </c>
      <c r="H3178" t="s">
        <v>2194</v>
      </c>
      <c r="I3178">
        <v>1</v>
      </c>
      <c r="J3178" t="s">
        <v>7168</v>
      </c>
      <c r="K3178" t="s">
        <v>1180</v>
      </c>
      <c r="L3178" t="s">
        <v>7169</v>
      </c>
      <c r="M3178" t="s">
        <v>3249</v>
      </c>
      <c r="N3178" s="34" t="s">
        <v>514</v>
      </c>
      <c r="O3178" s="34" t="s">
        <v>51</v>
      </c>
      <c r="P3178" s="34">
        <v>0</v>
      </c>
      <c r="Q3178" s="34" t="s">
        <v>897</v>
      </c>
      <c r="R3178" s="34">
        <v>0</v>
      </c>
      <c r="S3178" s="48" t="s">
        <v>1123</v>
      </c>
      <c r="T3178" s="13" t="s">
        <v>1863</v>
      </c>
      <c r="U3178" s="12" t="s">
        <v>122</v>
      </c>
      <c r="V3178" s="12" t="s">
        <v>122</v>
      </c>
      <c r="W3178" s="12" t="s">
        <v>122</v>
      </c>
      <c r="X3178" s="14" t="str">
        <f t="shared" si="49"/>
        <v>В</v>
      </c>
      <c r="Y3178" s="271">
        <f>Таблица1[[#This Row],[ID_intellix]]</f>
        <v>527</v>
      </c>
      <c r="Z3178" s="269" t="s">
        <v>122</v>
      </c>
      <c r="AA3178" s="145">
        <f>IF(OR(Таблица1[[#This Row],[CARDIO_report]]&lt;&gt;0,Таблица1[[#This Row],[AI COMBO_report]]&lt;&gt;0,Таблица1[[#This Row],[OTC_report]]&lt;&gt;0),1,0)</f>
        <v>1</v>
      </c>
      <c r="AB3178" s="60" t="s">
        <v>1124</v>
      </c>
      <c r="AC3178" s="60" t="s">
        <v>1124</v>
      </c>
      <c r="AD3178" s="60" t="s">
        <v>1124</v>
      </c>
      <c r="AE3178" s="60" t="s">
        <v>1124</v>
      </c>
      <c r="AF3178" s="60"/>
      <c r="AG3178" s="60" t="s">
        <v>1124</v>
      </c>
      <c r="AH3178" s="60" t="s">
        <v>1124</v>
      </c>
      <c r="AI3178" s="60" t="s">
        <v>1124</v>
      </c>
      <c r="AJ3178" s="60" t="s">
        <v>1124</v>
      </c>
      <c r="AK3178" s="60" t="s">
        <v>1124</v>
      </c>
      <c r="AL3178" s="60" t="s">
        <v>1124</v>
      </c>
      <c r="AM3178" s="60" t="s">
        <v>1124</v>
      </c>
      <c r="AN3178" s="60" t="s">
        <v>1124</v>
      </c>
      <c r="AO3178" s="60"/>
      <c r="AP3178" s="35" t="s">
        <v>1917</v>
      </c>
      <c r="AQ3178" s="377">
        <v>0</v>
      </c>
      <c r="AR3178" s="378">
        <v>0</v>
      </c>
      <c r="AS3178" s="377">
        <v>0</v>
      </c>
      <c r="AT3178" s="378">
        <v>0</v>
      </c>
      <c r="AU3178" s="377">
        <v>0</v>
      </c>
      <c r="AV3178" s="377">
        <v>0</v>
      </c>
      <c r="AW3178" s="377">
        <v>0</v>
      </c>
      <c r="AX3178">
        <v>0</v>
      </c>
      <c r="AY3178">
        <v>0</v>
      </c>
    </row>
    <row r="3179" spans="1:53" ht="15.75" hidden="1" customHeight="1" x14ac:dyDescent="0.2">
      <c r="A3179" s="46">
        <v>723</v>
      </c>
      <c r="B3179" s="258" t="s">
        <v>7174</v>
      </c>
      <c r="C3179" t="s">
        <v>1128</v>
      </c>
      <c r="D3179" t="s">
        <v>1179</v>
      </c>
      <c r="E3179" t="s">
        <v>1821</v>
      </c>
      <c r="F3179" s="29" t="s">
        <v>2194</v>
      </c>
      <c r="G3179" s="53" t="s">
        <v>4492</v>
      </c>
      <c r="H3179" t="s">
        <v>2194</v>
      </c>
      <c r="I3179">
        <v>1</v>
      </c>
      <c r="J3179" t="s">
        <v>7175</v>
      </c>
      <c r="K3179" t="s">
        <v>1180</v>
      </c>
      <c r="L3179" t="s">
        <v>1181</v>
      </c>
      <c r="M3179" t="s">
        <v>3249</v>
      </c>
      <c r="N3179" s="34">
        <v>0</v>
      </c>
      <c r="O3179" s="34" t="s">
        <v>51</v>
      </c>
      <c r="P3179" s="34">
        <v>0</v>
      </c>
      <c r="Q3179" s="34" t="s">
        <v>897</v>
      </c>
      <c r="R3179" s="34">
        <v>0</v>
      </c>
      <c r="S3179" s="48" t="s">
        <v>1123</v>
      </c>
      <c r="T3179" s="13">
        <v>0</v>
      </c>
      <c r="U3179" s="12">
        <v>0</v>
      </c>
      <c r="V3179" s="12">
        <v>0</v>
      </c>
      <c r="W3179" s="12">
        <v>0</v>
      </c>
      <c r="X3179" s="14" t="str">
        <f t="shared" si="49"/>
        <v>С</v>
      </c>
      <c r="Y3179" s="271">
        <f>Таблица1[[#This Row],[ID_intellix]]</f>
        <v>723</v>
      </c>
      <c r="Z3179" s="269" t="s">
        <v>1863</v>
      </c>
      <c r="AA3179" s="145">
        <f>IF(OR(Таблица1[[#This Row],[CARDIO_report]]&lt;&gt;0,Таблица1[[#This Row],[AI COMBO_report]]&lt;&gt;0,Таблица1[[#This Row],[OTC_report]]&lt;&gt;0),1,0)</f>
        <v>0</v>
      </c>
      <c r="AB3179" s="60" t="s">
        <v>1124</v>
      </c>
      <c r="AC3179" s="60" t="s">
        <v>1124</v>
      </c>
      <c r="AD3179" s="60" t="s">
        <v>1124</v>
      </c>
      <c r="AE3179" s="60" t="s">
        <v>1124</v>
      </c>
      <c r="AF3179" s="60"/>
      <c r="AG3179" s="60" t="s">
        <v>1124</v>
      </c>
      <c r="AH3179" s="60" t="s">
        <v>1124</v>
      </c>
      <c r="AI3179" s="60" t="s">
        <v>1124</v>
      </c>
      <c r="AJ3179" s="60" t="s">
        <v>1124</v>
      </c>
      <c r="AK3179" s="60" t="s">
        <v>1124</v>
      </c>
      <c r="AL3179" s="60" t="s">
        <v>1124</v>
      </c>
      <c r="AM3179" s="60" t="s">
        <v>1124</v>
      </c>
      <c r="AN3179" s="60" t="s">
        <v>1124</v>
      </c>
      <c r="AO3179" s="60"/>
      <c r="AP3179" s="35" t="s">
        <v>1857</v>
      </c>
      <c r="AQ3179" s="377">
        <v>0</v>
      </c>
      <c r="AR3179" s="378">
        <v>0</v>
      </c>
      <c r="AS3179" s="377">
        <v>0</v>
      </c>
      <c r="AT3179" s="378">
        <v>0</v>
      </c>
      <c r="AU3179" s="377">
        <v>0</v>
      </c>
      <c r="AV3179" s="377">
        <v>0</v>
      </c>
      <c r="AW3179" s="377">
        <v>0</v>
      </c>
      <c r="AX3179">
        <v>0</v>
      </c>
      <c r="AY3179">
        <v>0</v>
      </c>
    </row>
    <row r="3180" spans="1:53" ht="15.75" hidden="1" customHeight="1" x14ac:dyDescent="0.2">
      <c r="A3180" s="46">
        <v>724</v>
      </c>
      <c r="B3180" s="258" t="s">
        <v>7187</v>
      </c>
      <c r="C3180" t="s">
        <v>1128</v>
      </c>
      <c r="D3180" t="s">
        <v>1560</v>
      </c>
      <c r="E3180" t="s">
        <v>1821</v>
      </c>
      <c r="F3180" s="29" t="s">
        <v>2194</v>
      </c>
      <c r="G3180" s="53" t="s">
        <v>4496</v>
      </c>
      <c r="H3180" t="s">
        <v>2194</v>
      </c>
      <c r="I3180">
        <v>1</v>
      </c>
      <c r="J3180" t="s">
        <v>7188</v>
      </c>
      <c r="K3180" t="s">
        <v>1180</v>
      </c>
      <c r="L3180" t="s">
        <v>1570</v>
      </c>
      <c r="M3180" t="s">
        <v>3249</v>
      </c>
      <c r="N3180" s="34">
        <v>0</v>
      </c>
      <c r="O3180" s="34" t="s">
        <v>51</v>
      </c>
      <c r="P3180" s="34">
        <v>0</v>
      </c>
      <c r="Q3180" s="34" t="s">
        <v>897</v>
      </c>
      <c r="R3180" s="34">
        <v>0</v>
      </c>
      <c r="S3180" s="48" t="s">
        <v>1123</v>
      </c>
      <c r="T3180" s="13">
        <v>0</v>
      </c>
      <c r="U3180" s="12">
        <v>0</v>
      </c>
      <c r="V3180" s="12">
        <v>0</v>
      </c>
      <c r="W3180" s="12">
        <v>0</v>
      </c>
      <c r="X3180" s="14" t="str">
        <f t="shared" si="49"/>
        <v>С</v>
      </c>
      <c r="Y3180" s="271">
        <f>Таблица1[[#This Row],[ID_intellix]]</f>
        <v>724</v>
      </c>
      <c r="Z3180" s="269" t="s">
        <v>1863</v>
      </c>
      <c r="AA3180" s="145">
        <f>IF(OR(Таблица1[[#This Row],[CARDIO_report]]&lt;&gt;0,Таблица1[[#This Row],[AI COMBO_report]]&lt;&gt;0,Таблица1[[#This Row],[OTC_report]]&lt;&gt;0),1,0)</f>
        <v>0</v>
      </c>
      <c r="AB3180" s="60" t="s">
        <v>1124</v>
      </c>
      <c r="AC3180" s="60" t="s">
        <v>1124</v>
      </c>
      <c r="AD3180" s="60" t="s">
        <v>1124</v>
      </c>
      <c r="AE3180" s="60" t="s">
        <v>1124</v>
      </c>
      <c r="AF3180" s="60"/>
      <c r="AG3180" s="60" t="s">
        <v>1124</v>
      </c>
      <c r="AH3180" s="60" t="s">
        <v>1124</v>
      </c>
      <c r="AI3180" s="60" t="s">
        <v>1124</v>
      </c>
      <c r="AJ3180" s="60" t="s">
        <v>1124</v>
      </c>
      <c r="AK3180" s="60" t="s">
        <v>1124</v>
      </c>
      <c r="AL3180" s="60" t="s">
        <v>1124</v>
      </c>
      <c r="AM3180" s="60" t="s">
        <v>1124</v>
      </c>
      <c r="AN3180" s="60" t="s">
        <v>1124</v>
      </c>
      <c r="AO3180" s="60"/>
      <c r="AP3180" s="35" t="s">
        <v>1917</v>
      </c>
      <c r="AQ3180" s="377">
        <v>0</v>
      </c>
      <c r="AR3180" s="378">
        <v>0</v>
      </c>
      <c r="AS3180" s="377">
        <v>0</v>
      </c>
      <c r="AT3180" s="378">
        <v>0</v>
      </c>
      <c r="AU3180" s="377">
        <v>0</v>
      </c>
      <c r="AV3180" s="377">
        <v>0</v>
      </c>
      <c r="AW3180" s="377">
        <v>0</v>
      </c>
      <c r="AX3180">
        <v>0</v>
      </c>
      <c r="AY3180">
        <v>0</v>
      </c>
    </row>
    <row r="3181" spans="1:53" ht="15.75" hidden="1" customHeight="1" x14ac:dyDescent="0.2">
      <c r="A3181" s="46">
        <v>7934</v>
      </c>
      <c r="B3181" s="258" t="s">
        <v>13846</v>
      </c>
      <c r="C3181" t="s">
        <v>1128</v>
      </c>
      <c r="D3181" t="s">
        <v>1179</v>
      </c>
      <c r="E3181" t="s">
        <v>2504</v>
      </c>
      <c r="F3181" s="29" t="s">
        <v>3360</v>
      </c>
      <c r="G3181" s="53" t="s">
        <v>2971</v>
      </c>
      <c r="H3181" t="s">
        <v>2610</v>
      </c>
      <c r="I3181">
        <v>1</v>
      </c>
      <c r="J3181" t="s">
        <v>13847</v>
      </c>
      <c r="K3181" t="s">
        <v>1180</v>
      </c>
      <c r="L3181" t="s">
        <v>13848</v>
      </c>
      <c r="M3181" t="s">
        <v>3249</v>
      </c>
      <c r="N3181" s="34">
        <v>0</v>
      </c>
      <c r="O3181" s="34" t="s">
        <v>51</v>
      </c>
      <c r="P3181" s="34">
        <v>0</v>
      </c>
      <c r="Q3181" s="34" t="s">
        <v>897</v>
      </c>
      <c r="R3181" s="34">
        <v>0</v>
      </c>
      <c r="S3181" s="48" t="s">
        <v>1123</v>
      </c>
      <c r="T3181" s="13">
        <v>0</v>
      </c>
      <c r="U3181" s="12">
        <v>0</v>
      </c>
      <c r="V3181" s="12">
        <v>0</v>
      </c>
      <c r="W3181" s="12">
        <v>0</v>
      </c>
      <c r="X3181" s="14" t="str">
        <f t="shared" si="49"/>
        <v>С</v>
      </c>
      <c r="Y3181" s="271">
        <f>Таблица1[[#This Row],[ID_intellix]]</f>
        <v>7934</v>
      </c>
      <c r="Z3181" s="269" t="s">
        <v>122</v>
      </c>
      <c r="AA3181" s="145">
        <f>IF(OR(Таблица1[[#This Row],[CARDIO_report]]&lt;&gt;0,Таблица1[[#This Row],[AI COMBO_report]]&lt;&gt;0,Таблица1[[#This Row],[OTC_report]]&lt;&gt;0),1,0)</f>
        <v>0</v>
      </c>
      <c r="AB3181" s="60" t="s">
        <v>1124</v>
      </c>
      <c r="AC3181" s="60" t="s">
        <v>1124</v>
      </c>
      <c r="AD3181" s="60" t="s">
        <v>1124</v>
      </c>
      <c r="AE3181" s="60" t="s">
        <v>1124</v>
      </c>
      <c r="AF3181" s="60"/>
      <c r="AG3181" s="89" t="s">
        <v>1437</v>
      </c>
      <c r="AH3181" s="89">
        <v>62</v>
      </c>
      <c r="AI3181" s="89" t="s">
        <v>1437</v>
      </c>
      <c r="AJ3181" s="89">
        <v>27</v>
      </c>
      <c r="AK3181" s="89" t="s">
        <v>1437</v>
      </c>
      <c r="AL3181" s="89">
        <v>36</v>
      </c>
      <c r="AM3181" s="89" t="s">
        <v>1437</v>
      </c>
      <c r="AN3181" s="89">
        <v>27</v>
      </c>
      <c r="AP3181" s="35" t="s">
        <v>1825</v>
      </c>
      <c r="AQ3181" s="377">
        <v>0</v>
      </c>
      <c r="AR3181" s="378">
        <v>0</v>
      </c>
      <c r="AS3181" s="377">
        <v>0</v>
      </c>
      <c r="AT3181" s="378">
        <v>0</v>
      </c>
      <c r="AU3181" s="377">
        <v>0</v>
      </c>
      <c r="AV3181" s="377">
        <v>0</v>
      </c>
      <c r="AW3181" s="377">
        <v>0</v>
      </c>
      <c r="AX3181">
        <v>0</v>
      </c>
      <c r="AY3181">
        <v>0</v>
      </c>
    </row>
    <row r="3182" spans="1:53" ht="15.75" hidden="1" customHeight="1" x14ac:dyDescent="0.2">
      <c r="A3182" s="46">
        <v>7812</v>
      </c>
      <c r="B3182" s="258" t="s">
        <v>13855</v>
      </c>
      <c r="C3182" t="s">
        <v>1128</v>
      </c>
      <c r="D3182" t="s">
        <v>1179</v>
      </c>
      <c r="E3182" t="s">
        <v>2504</v>
      </c>
      <c r="F3182" s="29" t="s">
        <v>3360</v>
      </c>
      <c r="G3182" s="53">
        <v>13</v>
      </c>
      <c r="H3182" t="s">
        <v>2610</v>
      </c>
      <c r="I3182">
        <v>1</v>
      </c>
      <c r="J3182" t="s">
        <v>13856</v>
      </c>
      <c r="K3182" t="s">
        <v>1180</v>
      </c>
      <c r="L3182" t="s">
        <v>13857</v>
      </c>
      <c r="M3182" t="s">
        <v>3249</v>
      </c>
      <c r="N3182" s="34">
        <v>0</v>
      </c>
      <c r="O3182" s="34" t="s">
        <v>51</v>
      </c>
      <c r="P3182" s="34">
        <v>0</v>
      </c>
      <c r="Q3182" s="34" t="s">
        <v>897</v>
      </c>
      <c r="R3182" s="34" t="s">
        <v>903</v>
      </c>
      <c r="S3182" s="48" t="s">
        <v>1123</v>
      </c>
      <c r="T3182" s="13" t="s">
        <v>122</v>
      </c>
      <c r="U3182" s="12" t="s">
        <v>1863</v>
      </c>
      <c r="V3182" s="12" t="s">
        <v>122</v>
      </c>
      <c r="W3182" s="12" t="s">
        <v>122</v>
      </c>
      <c r="X3182" s="14" t="str">
        <f t="shared" si="49"/>
        <v>В</v>
      </c>
      <c r="Y3182" s="271">
        <f>Таблица1[[#This Row],[ID_intellix]]</f>
        <v>7812</v>
      </c>
      <c r="Z3182" s="269" t="s">
        <v>122</v>
      </c>
      <c r="AA3182" s="145">
        <f>IF(OR(Таблица1[[#This Row],[CARDIO_report]]&lt;&gt;0,Таблица1[[#This Row],[AI COMBO_report]]&lt;&gt;0,Таблица1[[#This Row],[OTC_report]]&lt;&gt;0),1,0)</f>
        <v>1</v>
      </c>
      <c r="AB3182" s="60" t="s">
        <v>1124</v>
      </c>
      <c r="AC3182" s="60" t="s">
        <v>1124</v>
      </c>
      <c r="AD3182" s="60" t="s">
        <v>1124</v>
      </c>
      <c r="AE3182" s="60" t="s">
        <v>1124</v>
      </c>
      <c r="AF3182" s="60"/>
      <c r="AG3182" s="89" t="s">
        <v>1437</v>
      </c>
      <c r="AH3182" s="89">
        <v>72</v>
      </c>
      <c r="AI3182" s="89" t="s">
        <v>1437</v>
      </c>
      <c r="AJ3182" s="89">
        <v>31</v>
      </c>
      <c r="AK3182" s="89" t="s">
        <v>1437</v>
      </c>
      <c r="AL3182" s="89">
        <v>80</v>
      </c>
      <c r="AM3182" s="89" t="s">
        <v>1437</v>
      </c>
      <c r="AN3182" s="89">
        <v>43</v>
      </c>
      <c r="AP3182" s="35" t="s">
        <v>1825</v>
      </c>
      <c r="AQ3182" s="377">
        <v>0</v>
      </c>
      <c r="AR3182" s="378">
        <v>0</v>
      </c>
      <c r="AS3182" s="377">
        <v>0</v>
      </c>
      <c r="AT3182" s="378">
        <v>0</v>
      </c>
      <c r="AU3182" s="377">
        <v>0</v>
      </c>
      <c r="AV3182" s="377">
        <v>0</v>
      </c>
      <c r="AW3182" s="377">
        <v>0</v>
      </c>
      <c r="AX3182">
        <v>0</v>
      </c>
      <c r="AY3182">
        <v>0</v>
      </c>
    </row>
    <row r="3183" spans="1:53" ht="15.75" hidden="1" customHeight="1" x14ac:dyDescent="0.2">
      <c r="A3183" s="46">
        <v>3313</v>
      </c>
      <c r="B3183" s="258" t="s">
        <v>7201</v>
      </c>
      <c r="C3183" t="s">
        <v>1128</v>
      </c>
      <c r="D3183" t="s">
        <v>1182</v>
      </c>
      <c r="E3183" t="s">
        <v>1821</v>
      </c>
      <c r="F3183" s="29" t="s">
        <v>2194</v>
      </c>
      <c r="G3183" s="53" t="s">
        <v>7202</v>
      </c>
      <c r="H3183" t="s">
        <v>2194</v>
      </c>
      <c r="I3183">
        <v>1</v>
      </c>
      <c r="J3183" t="s">
        <v>7203</v>
      </c>
      <c r="K3183" t="s">
        <v>1180</v>
      </c>
      <c r="L3183" t="s">
        <v>7204</v>
      </c>
      <c r="M3183" t="s">
        <v>3249</v>
      </c>
      <c r="N3183" s="34" t="s">
        <v>486</v>
      </c>
      <c r="O3183" s="34" t="s">
        <v>51</v>
      </c>
      <c r="P3183" s="34" t="s">
        <v>59</v>
      </c>
      <c r="Q3183" s="34" t="s">
        <v>897</v>
      </c>
      <c r="R3183" s="34" t="s">
        <v>903</v>
      </c>
      <c r="S3183" s="48" t="s">
        <v>1123</v>
      </c>
      <c r="T3183" s="13" t="s">
        <v>1863</v>
      </c>
      <c r="U3183" s="12" t="s">
        <v>122</v>
      </c>
      <c r="V3183" s="12" t="s">
        <v>122</v>
      </c>
      <c r="W3183" s="12" t="s">
        <v>122</v>
      </c>
      <c r="X3183" s="14" t="str">
        <f t="shared" si="49"/>
        <v>В</v>
      </c>
      <c r="Y3183" s="271">
        <f>Таблица1[[#This Row],[ID_intellix]]</f>
        <v>3313</v>
      </c>
      <c r="Z3183" s="269" t="s">
        <v>122</v>
      </c>
      <c r="AA3183" s="145">
        <f>IF(OR(Таблица1[[#This Row],[CARDIO_report]]&lt;&gt;0,Таблица1[[#This Row],[AI COMBO_report]]&lt;&gt;0,Таблица1[[#This Row],[OTC_report]]&lt;&gt;0),1,0)</f>
        <v>1</v>
      </c>
      <c r="AB3183" s="60" t="s">
        <v>1124</v>
      </c>
      <c r="AC3183" s="60" t="s">
        <v>1124</v>
      </c>
      <c r="AD3183" s="60" t="s">
        <v>1124</v>
      </c>
      <c r="AE3183" s="60" t="s">
        <v>1124</v>
      </c>
      <c r="AF3183" s="60"/>
      <c r="AG3183" s="60" t="s">
        <v>1124</v>
      </c>
      <c r="AH3183" s="60" t="s">
        <v>1124</v>
      </c>
      <c r="AI3183" s="60" t="s">
        <v>1124</v>
      </c>
      <c r="AJ3183" s="60" t="s">
        <v>1124</v>
      </c>
      <c r="AK3183" s="60" t="s">
        <v>1124</v>
      </c>
      <c r="AL3183" s="60" t="s">
        <v>1124</v>
      </c>
      <c r="AM3183" s="60" t="s">
        <v>1124</v>
      </c>
      <c r="AN3183" s="60" t="s">
        <v>1124</v>
      </c>
      <c r="AO3183" s="60"/>
      <c r="AP3183" s="35" t="s">
        <v>1917</v>
      </c>
      <c r="AQ3183" s="377">
        <v>0</v>
      </c>
      <c r="AR3183" s="378">
        <v>0</v>
      </c>
      <c r="AS3183" s="377">
        <v>0</v>
      </c>
      <c r="AT3183" s="378">
        <v>0</v>
      </c>
      <c r="AU3183" s="377">
        <v>0</v>
      </c>
      <c r="AV3183" s="377">
        <v>0</v>
      </c>
      <c r="AW3183" s="377">
        <v>0</v>
      </c>
      <c r="AX3183">
        <v>0</v>
      </c>
      <c r="AY3183">
        <v>0</v>
      </c>
    </row>
    <row r="3184" spans="1:53" ht="15.75" hidden="1" customHeight="1" x14ac:dyDescent="0.2">
      <c r="A3184" s="46">
        <v>7874</v>
      </c>
      <c r="B3184" s="258" t="s">
        <v>13898</v>
      </c>
      <c r="C3184" t="s">
        <v>1128</v>
      </c>
      <c r="D3184" t="s">
        <v>1182</v>
      </c>
      <c r="E3184" t="s">
        <v>2504</v>
      </c>
      <c r="F3184" s="29" t="s">
        <v>3360</v>
      </c>
      <c r="G3184" s="396">
        <v>31</v>
      </c>
      <c r="H3184" t="s">
        <v>2610</v>
      </c>
      <c r="I3184">
        <v>1</v>
      </c>
      <c r="J3184" t="s">
        <v>13899</v>
      </c>
      <c r="K3184" t="s">
        <v>1180</v>
      </c>
      <c r="L3184" t="s">
        <v>13900</v>
      </c>
      <c r="M3184" t="s">
        <v>3249</v>
      </c>
      <c r="N3184" s="34">
        <v>0</v>
      </c>
      <c r="O3184" s="34" t="s">
        <v>51</v>
      </c>
      <c r="P3184" s="34">
        <v>0</v>
      </c>
      <c r="Q3184" s="34" t="s">
        <v>897</v>
      </c>
      <c r="R3184" s="34">
        <v>0</v>
      </c>
      <c r="S3184" s="48" t="s">
        <v>1123</v>
      </c>
      <c r="T3184" s="13">
        <v>0</v>
      </c>
      <c r="U3184" s="12">
        <v>0</v>
      </c>
      <c r="V3184" s="12">
        <v>0</v>
      </c>
      <c r="W3184" s="12">
        <v>0</v>
      </c>
      <c r="X3184" s="14" t="str">
        <f t="shared" si="49"/>
        <v>С</v>
      </c>
      <c r="Y3184" s="271">
        <f>Таблица1[[#This Row],[ID_intellix]]</f>
        <v>7874</v>
      </c>
      <c r="Z3184" s="269" t="s">
        <v>122</v>
      </c>
      <c r="AA3184" s="145">
        <f>IF(OR(Таблица1[[#This Row],[CARDIO_report]]&lt;&gt;0,Таблица1[[#This Row],[AI COMBO_report]]&lt;&gt;0,Таблица1[[#This Row],[OTC_report]]&lt;&gt;0),1,0)</f>
        <v>0</v>
      </c>
      <c r="AB3184" s="60" t="s">
        <v>1124</v>
      </c>
      <c r="AC3184" s="60" t="s">
        <v>1124</v>
      </c>
      <c r="AD3184" s="60" t="s">
        <v>1124</v>
      </c>
      <c r="AE3184" s="60" t="s">
        <v>1124</v>
      </c>
      <c r="AF3184" s="60"/>
      <c r="AG3184" s="89" t="s">
        <v>2516</v>
      </c>
      <c r="AH3184" s="89">
        <v>268</v>
      </c>
      <c r="AI3184" s="89" t="s">
        <v>2516</v>
      </c>
      <c r="AJ3184" s="89">
        <v>85</v>
      </c>
      <c r="AK3184" s="89" t="s">
        <v>2516</v>
      </c>
      <c r="AL3184" s="89">
        <v>1</v>
      </c>
      <c r="AM3184" s="89" t="s">
        <v>2516</v>
      </c>
      <c r="AN3184" s="89">
        <v>1</v>
      </c>
      <c r="AP3184" s="35" t="s">
        <v>1825</v>
      </c>
      <c r="AQ3184" s="377">
        <v>0</v>
      </c>
      <c r="AR3184" s="378">
        <v>0</v>
      </c>
      <c r="AS3184" s="377">
        <v>0</v>
      </c>
      <c r="AT3184" s="378">
        <v>0</v>
      </c>
      <c r="AU3184" s="377">
        <v>0</v>
      </c>
      <c r="AV3184" s="377">
        <v>0</v>
      </c>
      <c r="AW3184" s="377">
        <v>0</v>
      </c>
      <c r="AX3184">
        <v>0</v>
      </c>
      <c r="AY3184">
        <v>0</v>
      </c>
    </row>
    <row r="3185" spans="1:53" ht="15.75" hidden="1" customHeight="1" x14ac:dyDescent="0.2">
      <c r="A3185" s="46">
        <v>7905</v>
      </c>
      <c r="B3185" s="258" t="s">
        <v>13905</v>
      </c>
      <c r="C3185" t="s">
        <v>1128</v>
      </c>
      <c r="D3185" t="s">
        <v>1560</v>
      </c>
      <c r="E3185" t="s">
        <v>2504</v>
      </c>
      <c r="F3185" s="29" t="s">
        <v>10166</v>
      </c>
      <c r="G3185" s="53" t="s">
        <v>2754</v>
      </c>
      <c r="H3185" t="s">
        <v>1140</v>
      </c>
      <c r="I3185">
        <v>1</v>
      </c>
      <c r="J3185" t="s">
        <v>13906</v>
      </c>
      <c r="K3185" t="s">
        <v>1180</v>
      </c>
      <c r="L3185" t="s">
        <v>13907</v>
      </c>
      <c r="M3185" t="s">
        <v>3249</v>
      </c>
      <c r="N3185" s="34" t="s">
        <v>514</v>
      </c>
      <c r="O3185" s="34" t="s">
        <v>51</v>
      </c>
      <c r="P3185" s="34" t="s">
        <v>59</v>
      </c>
      <c r="Q3185" s="34" t="s">
        <v>897</v>
      </c>
      <c r="R3185" s="34" t="s">
        <v>903</v>
      </c>
      <c r="S3185" s="48" t="s">
        <v>1123</v>
      </c>
      <c r="T3185" s="13" t="s">
        <v>1863</v>
      </c>
      <c r="U3185" s="12" t="s">
        <v>122</v>
      </c>
      <c r="V3185" s="12" t="s">
        <v>1863</v>
      </c>
      <c r="W3185" s="12" t="s">
        <v>122</v>
      </c>
      <c r="X3185" s="14" t="str">
        <f t="shared" si="49"/>
        <v>А</v>
      </c>
      <c r="Y3185" s="271">
        <f>Таблица1[[#This Row],[ID_intellix]]</f>
        <v>7905</v>
      </c>
      <c r="Z3185" s="269" t="s">
        <v>122</v>
      </c>
      <c r="AA3185" s="145">
        <f>IF(OR(Таблица1[[#This Row],[CARDIO_report]]&lt;&gt;0,Таблица1[[#This Row],[AI COMBO_report]]&lt;&gt;0,Таблица1[[#This Row],[OTC_report]]&lt;&gt;0),1,0)</f>
        <v>1</v>
      </c>
      <c r="AB3185" s="60" t="s">
        <v>2602</v>
      </c>
      <c r="AC3185" s="60" t="s">
        <v>2896</v>
      </c>
      <c r="AD3185" s="60" t="s">
        <v>1124</v>
      </c>
      <c r="AE3185" s="60" t="s">
        <v>1124</v>
      </c>
      <c r="AF3185" s="60"/>
      <c r="AG3185" s="89" t="s">
        <v>1437</v>
      </c>
      <c r="AH3185" s="89">
        <v>27</v>
      </c>
      <c r="AI3185" s="89" t="s">
        <v>1437</v>
      </c>
      <c r="AJ3185" s="89">
        <v>65</v>
      </c>
      <c r="AK3185" s="89" t="s">
        <v>1437</v>
      </c>
      <c r="AL3185" s="89">
        <v>54</v>
      </c>
      <c r="AM3185" s="89" t="s">
        <v>1437</v>
      </c>
      <c r="AN3185" s="89">
        <v>56</v>
      </c>
      <c r="AP3185" s="35" t="s">
        <v>1917</v>
      </c>
      <c r="AQ3185" s="377" t="s">
        <v>2847</v>
      </c>
      <c r="AR3185" s="378">
        <v>0</v>
      </c>
      <c r="AS3185" s="377" t="s">
        <v>2847</v>
      </c>
      <c r="AT3185" s="378">
        <v>0</v>
      </c>
      <c r="AU3185" s="377">
        <v>0</v>
      </c>
      <c r="AV3185" s="377">
        <v>0</v>
      </c>
      <c r="AW3185" s="377" t="s">
        <v>2847</v>
      </c>
      <c r="AX3185" s="2">
        <v>0</v>
      </c>
      <c r="AY3185" s="2" t="s">
        <v>2847</v>
      </c>
      <c r="BA3185" s="2" t="s">
        <v>6336</v>
      </c>
    </row>
    <row r="3186" spans="1:53" ht="15.75" hidden="1" customHeight="1" x14ac:dyDescent="0.2">
      <c r="A3186" s="46">
        <v>7754</v>
      </c>
      <c r="B3186" s="258" t="s">
        <v>14068</v>
      </c>
      <c r="C3186" t="s">
        <v>1128</v>
      </c>
      <c r="D3186" t="s">
        <v>1179</v>
      </c>
      <c r="E3186" t="s">
        <v>2504</v>
      </c>
      <c r="F3186" s="29" t="s">
        <v>3123</v>
      </c>
      <c r="G3186" s="53">
        <v>6</v>
      </c>
      <c r="H3186" t="s">
        <v>2557</v>
      </c>
      <c r="I3186">
        <v>1</v>
      </c>
      <c r="J3186" t="s">
        <v>14069</v>
      </c>
      <c r="K3186" t="s">
        <v>1180</v>
      </c>
      <c r="L3186" t="s">
        <v>14070</v>
      </c>
      <c r="M3186" t="s">
        <v>3249</v>
      </c>
      <c r="N3186" s="34">
        <v>0</v>
      </c>
      <c r="O3186" s="34" t="s">
        <v>51</v>
      </c>
      <c r="P3186" s="34">
        <v>0</v>
      </c>
      <c r="Q3186" s="34" t="s">
        <v>897</v>
      </c>
      <c r="R3186" s="34">
        <v>0</v>
      </c>
      <c r="S3186" s="48" t="s">
        <v>1123</v>
      </c>
      <c r="T3186" s="13">
        <v>0</v>
      </c>
      <c r="U3186" s="12">
        <v>0</v>
      </c>
      <c r="V3186" s="12">
        <v>0</v>
      </c>
      <c r="W3186" s="12">
        <v>0</v>
      </c>
      <c r="X3186" s="14" t="str">
        <f t="shared" si="49"/>
        <v>С</v>
      </c>
      <c r="Y3186" s="271">
        <f>Таблица1[[#This Row],[ID_intellix]]</f>
        <v>7754</v>
      </c>
      <c r="Z3186" s="269" t="s">
        <v>122</v>
      </c>
      <c r="AA3186" s="145">
        <f>IF(OR(Таблица1[[#This Row],[CARDIO_report]]&lt;&gt;0,Таблица1[[#This Row],[AI COMBO_report]]&lt;&gt;0,Таблица1[[#This Row],[OTC_report]]&lt;&gt;0),1,0)</f>
        <v>0</v>
      </c>
      <c r="AB3186" s="60" t="s">
        <v>1124</v>
      </c>
      <c r="AC3186" s="60" t="s">
        <v>1124</v>
      </c>
      <c r="AD3186" s="60" t="s">
        <v>1124</v>
      </c>
      <c r="AE3186" s="60" t="s">
        <v>1124</v>
      </c>
      <c r="AF3186" s="60"/>
      <c r="AG3186" s="89" t="s">
        <v>1437</v>
      </c>
      <c r="AH3186" s="89">
        <v>265</v>
      </c>
      <c r="AI3186" s="89" t="s">
        <v>1145</v>
      </c>
      <c r="AJ3186" s="89">
        <v>470</v>
      </c>
      <c r="AK3186" s="89" t="s">
        <v>1414</v>
      </c>
      <c r="AL3186" s="89">
        <v>575</v>
      </c>
      <c r="AM3186" s="89" t="s">
        <v>1145</v>
      </c>
      <c r="AN3186" s="89">
        <v>573</v>
      </c>
      <c r="AP3186" s="35" t="s">
        <v>1825</v>
      </c>
      <c r="AQ3186" s="377">
        <v>0</v>
      </c>
      <c r="AR3186" s="378">
        <v>0</v>
      </c>
      <c r="AS3186" s="377">
        <v>0</v>
      </c>
      <c r="AT3186" s="378">
        <v>0</v>
      </c>
      <c r="AU3186" s="377">
        <v>0</v>
      </c>
      <c r="AV3186" s="377">
        <v>0</v>
      </c>
      <c r="AW3186" s="377">
        <v>0</v>
      </c>
      <c r="AX3186">
        <v>0</v>
      </c>
      <c r="AY3186">
        <v>0</v>
      </c>
    </row>
    <row r="3187" spans="1:53" ht="15.75" hidden="1" customHeight="1" x14ac:dyDescent="0.2">
      <c r="A3187" s="46">
        <v>2857</v>
      </c>
      <c r="B3187" s="258" t="s">
        <v>7571</v>
      </c>
      <c r="C3187" t="s">
        <v>1128</v>
      </c>
      <c r="D3187" t="s">
        <v>1179</v>
      </c>
      <c r="E3187" t="s">
        <v>1821</v>
      </c>
      <c r="F3187" s="29" t="s">
        <v>2194</v>
      </c>
      <c r="G3187" s="53" t="s">
        <v>7572</v>
      </c>
      <c r="H3187" t="s">
        <v>2194</v>
      </c>
      <c r="I3187">
        <v>1</v>
      </c>
      <c r="J3187" t="s">
        <v>7573</v>
      </c>
      <c r="K3187" t="s">
        <v>1180</v>
      </c>
      <c r="L3187" t="s">
        <v>7574</v>
      </c>
      <c r="M3187" t="s">
        <v>3249</v>
      </c>
      <c r="N3187" s="34" t="s">
        <v>397</v>
      </c>
      <c r="O3187" s="34" t="s">
        <v>51</v>
      </c>
      <c r="P3187" s="34">
        <v>0</v>
      </c>
      <c r="Q3187" s="34" t="s">
        <v>897</v>
      </c>
      <c r="R3187" s="34">
        <v>0</v>
      </c>
      <c r="S3187" s="48" t="s">
        <v>1123</v>
      </c>
      <c r="T3187" s="13" t="s">
        <v>122</v>
      </c>
      <c r="U3187" s="12" t="s">
        <v>122</v>
      </c>
      <c r="V3187" s="12" t="s">
        <v>122</v>
      </c>
      <c r="W3187" s="12" t="s">
        <v>122</v>
      </c>
      <c r="X3187" s="14" t="str">
        <f t="shared" si="49"/>
        <v>С</v>
      </c>
      <c r="Y3187" s="271">
        <f>Таблица1[[#This Row],[ID_intellix]]</f>
        <v>2857</v>
      </c>
      <c r="Z3187" s="269" t="s">
        <v>122</v>
      </c>
      <c r="AA3187" s="145">
        <f>IF(OR(Таблица1[[#This Row],[CARDIO_report]]&lt;&gt;0,Таблица1[[#This Row],[AI COMBO_report]]&lt;&gt;0,Таблица1[[#This Row],[OTC_report]]&lt;&gt;0),1,0)</f>
        <v>1</v>
      </c>
      <c r="AB3187" s="60" t="s">
        <v>1124</v>
      </c>
      <c r="AC3187" s="60" t="s">
        <v>1124</v>
      </c>
      <c r="AD3187" s="60" t="s">
        <v>1124</v>
      </c>
      <c r="AE3187" s="60" t="s">
        <v>1124</v>
      </c>
      <c r="AF3187" s="60"/>
      <c r="AG3187" s="60" t="s">
        <v>1124</v>
      </c>
      <c r="AH3187" s="60" t="s">
        <v>1124</v>
      </c>
      <c r="AI3187" s="60" t="s">
        <v>1124</v>
      </c>
      <c r="AJ3187" s="60" t="s">
        <v>1124</v>
      </c>
      <c r="AK3187" s="60" t="s">
        <v>1124</v>
      </c>
      <c r="AL3187" s="60" t="s">
        <v>1124</v>
      </c>
      <c r="AM3187" s="60" t="s">
        <v>1124</v>
      </c>
      <c r="AN3187" s="60" t="s">
        <v>1124</v>
      </c>
      <c r="AO3187" s="60"/>
      <c r="AP3187" s="35" t="s">
        <v>1857</v>
      </c>
      <c r="AQ3187" s="377">
        <v>0</v>
      </c>
      <c r="AR3187" s="378">
        <v>0</v>
      </c>
      <c r="AS3187" s="377">
        <v>0</v>
      </c>
      <c r="AT3187" s="378">
        <v>0</v>
      </c>
      <c r="AU3187" s="377">
        <v>0</v>
      </c>
      <c r="AV3187" s="377">
        <v>0</v>
      </c>
      <c r="AW3187" s="377">
        <v>0</v>
      </c>
      <c r="AX3187">
        <v>0</v>
      </c>
      <c r="AY3187">
        <v>0</v>
      </c>
    </row>
    <row r="3188" spans="1:53" ht="15.75" hidden="1" customHeight="1" x14ac:dyDescent="0.2">
      <c r="A3188" s="46">
        <v>1554</v>
      </c>
      <c r="B3188" s="258" t="s">
        <v>7632</v>
      </c>
      <c r="C3188" t="s">
        <v>1128</v>
      </c>
      <c r="D3188" t="s">
        <v>3327</v>
      </c>
      <c r="E3188" t="s">
        <v>1821</v>
      </c>
      <c r="F3188" s="29" t="s">
        <v>2194</v>
      </c>
      <c r="G3188" s="53" t="s">
        <v>7633</v>
      </c>
      <c r="H3188" t="s">
        <v>2194</v>
      </c>
      <c r="I3188">
        <v>1</v>
      </c>
      <c r="J3188" t="s">
        <v>7634</v>
      </c>
      <c r="K3188" t="s">
        <v>1180</v>
      </c>
      <c r="L3188" t="s">
        <v>7635</v>
      </c>
      <c r="M3188" t="s">
        <v>3249</v>
      </c>
      <c r="N3188" s="34" t="s">
        <v>486</v>
      </c>
      <c r="O3188" s="34" t="s">
        <v>51</v>
      </c>
      <c r="P3188" s="34">
        <v>0</v>
      </c>
      <c r="Q3188" s="34" t="s">
        <v>897</v>
      </c>
      <c r="R3188" s="34" t="s">
        <v>903</v>
      </c>
      <c r="S3188" s="48" t="s">
        <v>1123</v>
      </c>
      <c r="T3188" s="13" t="s">
        <v>1863</v>
      </c>
      <c r="U3188" s="12" t="s">
        <v>122</v>
      </c>
      <c r="V3188" s="12" t="s">
        <v>122</v>
      </c>
      <c r="W3188" s="12" t="s">
        <v>122</v>
      </c>
      <c r="X3188" s="14" t="str">
        <f t="shared" si="49"/>
        <v>В</v>
      </c>
      <c r="Y3188" s="271">
        <f>Таблица1[[#This Row],[ID_intellix]]</f>
        <v>1554</v>
      </c>
      <c r="Z3188" s="269" t="s">
        <v>122</v>
      </c>
      <c r="AA3188" s="145">
        <f>IF(OR(Таблица1[[#This Row],[CARDIO_report]]&lt;&gt;0,Таблица1[[#This Row],[AI COMBO_report]]&lt;&gt;0,Таблица1[[#This Row],[OTC_report]]&lt;&gt;0),1,0)</f>
        <v>1</v>
      </c>
      <c r="AB3188" s="60" t="s">
        <v>1124</v>
      </c>
      <c r="AC3188" s="60" t="s">
        <v>1124</v>
      </c>
      <c r="AD3188" s="60" t="s">
        <v>1124</v>
      </c>
      <c r="AE3188" s="60" t="s">
        <v>1124</v>
      </c>
      <c r="AF3188" s="60"/>
      <c r="AG3188" s="60" t="s">
        <v>1124</v>
      </c>
      <c r="AH3188" s="60" t="s">
        <v>1124</v>
      </c>
      <c r="AI3188" s="60" t="s">
        <v>1124</v>
      </c>
      <c r="AJ3188" s="60" t="s">
        <v>1124</v>
      </c>
      <c r="AK3188" s="60" t="s">
        <v>1124</v>
      </c>
      <c r="AL3188" s="60" t="s">
        <v>1124</v>
      </c>
      <c r="AM3188" s="60" t="s">
        <v>1124</v>
      </c>
      <c r="AN3188" s="60" t="s">
        <v>1124</v>
      </c>
      <c r="AO3188" s="60"/>
      <c r="AP3188" s="35" t="s">
        <v>1857</v>
      </c>
      <c r="AQ3188" s="377">
        <v>0</v>
      </c>
      <c r="AR3188" s="378">
        <v>0</v>
      </c>
      <c r="AS3188" s="377">
        <v>0</v>
      </c>
      <c r="AT3188" s="378">
        <v>0</v>
      </c>
      <c r="AU3188" s="377">
        <v>0</v>
      </c>
      <c r="AV3188" s="377">
        <v>0</v>
      </c>
      <c r="AW3188" s="377">
        <v>0</v>
      </c>
      <c r="AX3188">
        <v>0</v>
      </c>
      <c r="AY3188">
        <v>0</v>
      </c>
    </row>
    <row r="3189" spans="1:53" ht="15.75" hidden="1" customHeight="1" x14ac:dyDescent="0.2">
      <c r="A3189" s="46">
        <v>1557</v>
      </c>
      <c r="B3189" s="258" t="s">
        <v>7658</v>
      </c>
      <c r="C3189" t="s">
        <v>1128</v>
      </c>
      <c r="D3189" t="s">
        <v>3327</v>
      </c>
      <c r="E3189" t="s">
        <v>1821</v>
      </c>
      <c r="F3189" s="29" t="s">
        <v>2194</v>
      </c>
      <c r="G3189" s="53" t="s">
        <v>7659</v>
      </c>
      <c r="H3189" t="s">
        <v>2194</v>
      </c>
      <c r="I3189">
        <v>1</v>
      </c>
      <c r="J3189" t="s">
        <v>7660</v>
      </c>
      <c r="K3189" t="s">
        <v>1180</v>
      </c>
      <c r="L3189" t="s">
        <v>7661</v>
      </c>
      <c r="M3189" t="s">
        <v>3249</v>
      </c>
      <c r="N3189" s="34">
        <v>0</v>
      </c>
      <c r="O3189" s="34" t="s">
        <v>51</v>
      </c>
      <c r="P3189" s="34">
        <v>0</v>
      </c>
      <c r="Q3189" s="34" t="s">
        <v>897</v>
      </c>
      <c r="R3189" s="34">
        <v>0</v>
      </c>
      <c r="S3189" s="48" t="s">
        <v>1123</v>
      </c>
      <c r="T3189" s="13">
        <v>0</v>
      </c>
      <c r="U3189" s="12">
        <v>0</v>
      </c>
      <c r="V3189" s="12">
        <v>0</v>
      </c>
      <c r="W3189" s="12">
        <v>0</v>
      </c>
      <c r="X3189" s="14" t="str">
        <f t="shared" si="49"/>
        <v>С</v>
      </c>
      <c r="Y3189" s="271">
        <f>Таблица1[[#This Row],[ID_intellix]]</f>
        <v>1557</v>
      </c>
      <c r="Z3189" s="269" t="s">
        <v>1863</v>
      </c>
      <c r="AA3189" s="145">
        <f>IF(OR(Таблица1[[#This Row],[CARDIO_report]]&lt;&gt;0,Таблица1[[#This Row],[AI COMBO_report]]&lt;&gt;0,Таблица1[[#This Row],[OTC_report]]&lt;&gt;0),1,0)</f>
        <v>0</v>
      </c>
      <c r="AB3189" s="60" t="s">
        <v>1124</v>
      </c>
      <c r="AC3189" s="60" t="s">
        <v>1124</v>
      </c>
      <c r="AD3189" s="60" t="s">
        <v>1124</v>
      </c>
      <c r="AE3189" s="60" t="s">
        <v>1124</v>
      </c>
      <c r="AF3189" s="60"/>
      <c r="AG3189" s="60" t="s">
        <v>1124</v>
      </c>
      <c r="AH3189" s="60" t="s">
        <v>1124</v>
      </c>
      <c r="AI3189" s="60" t="s">
        <v>1124</v>
      </c>
      <c r="AJ3189" s="60" t="s">
        <v>1124</v>
      </c>
      <c r="AK3189" s="60" t="s">
        <v>1124</v>
      </c>
      <c r="AL3189" s="60" t="s">
        <v>1124</v>
      </c>
      <c r="AM3189" s="60" t="s">
        <v>1124</v>
      </c>
      <c r="AN3189" s="60" t="s">
        <v>1124</v>
      </c>
      <c r="AO3189" s="60"/>
      <c r="AP3189" s="35" t="s">
        <v>1857</v>
      </c>
      <c r="AQ3189" s="377">
        <v>0</v>
      </c>
      <c r="AR3189" s="378">
        <v>0</v>
      </c>
      <c r="AS3189" s="377">
        <v>0</v>
      </c>
      <c r="AT3189" s="378">
        <v>0</v>
      </c>
      <c r="AU3189" s="377">
        <v>0</v>
      </c>
      <c r="AV3189" s="377">
        <v>0</v>
      </c>
      <c r="AW3189" s="377">
        <v>0</v>
      </c>
      <c r="AX3189">
        <v>0</v>
      </c>
      <c r="AY3189">
        <v>0</v>
      </c>
    </row>
    <row r="3190" spans="1:53" ht="15.75" hidden="1" customHeight="1" x14ac:dyDescent="0.2">
      <c r="A3190" s="46">
        <v>557</v>
      </c>
      <c r="B3190" s="258" t="s">
        <v>7695</v>
      </c>
      <c r="C3190" t="s">
        <v>1128</v>
      </c>
      <c r="D3190" t="s">
        <v>1566</v>
      </c>
      <c r="E3190" t="s">
        <v>1821</v>
      </c>
      <c r="F3190" s="29" t="s">
        <v>2194</v>
      </c>
      <c r="G3190" s="53">
        <v>42</v>
      </c>
      <c r="H3190" t="s">
        <v>2194</v>
      </c>
      <c r="I3190">
        <v>1</v>
      </c>
      <c r="J3190" t="s">
        <v>7696</v>
      </c>
      <c r="K3190" t="s">
        <v>1180</v>
      </c>
      <c r="L3190" t="s">
        <v>7697</v>
      </c>
      <c r="M3190" t="s">
        <v>3249</v>
      </c>
      <c r="N3190" s="34" t="s">
        <v>486</v>
      </c>
      <c r="O3190" s="34" t="s">
        <v>51</v>
      </c>
      <c r="P3190" s="34" t="s">
        <v>59</v>
      </c>
      <c r="Q3190" s="34" t="s">
        <v>897</v>
      </c>
      <c r="R3190" s="34" t="s">
        <v>903</v>
      </c>
      <c r="S3190" s="48" t="s">
        <v>1123</v>
      </c>
      <c r="T3190" s="13" t="s">
        <v>1863</v>
      </c>
      <c r="U3190" s="12" t="s">
        <v>122</v>
      </c>
      <c r="V3190" s="12" t="s">
        <v>122</v>
      </c>
      <c r="W3190" s="12" t="s">
        <v>1863</v>
      </c>
      <c r="X3190" s="14" t="str">
        <f t="shared" si="49"/>
        <v>А</v>
      </c>
      <c r="Y3190" s="271">
        <f>Таблица1[[#This Row],[ID_intellix]]</f>
        <v>557</v>
      </c>
      <c r="Z3190" s="269" t="s">
        <v>122</v>
      </c>
      <c r="AA3190" s="145">
        <f>IF(OR(Таблица1[[#This Row],[CARDIO_report]]&lt;&gt;0,Таблица1[[#This Row],[AI COMBO_report]]&lt;&gt;0,Таблица1[[#This Row],[OTC_report]]&lt;&gt;0),1,0)</f>
        <v>1</v>
      </c>
      <c r="AB3190" s="60" t="s">
        <v>1124</v>
      </c>
      <c r="AC3190" s="60" t="s">
        <v>1124</v>
      </c>
      <c r="AD3190" s="60" t="s">
        <v>1124</v>
      </c>
      <c r="AE3190" s="60" t="s">
        <v>1124</v>
      </c>
      <c r="AF3190" s="60"/>
      <c r="AG3190" s="60" t="s">
        <v>1124</v>
      </c>
      <c r="AH3190" s="60" t="s">
        <v>1124</v>
      </c>
      <c r="AI3190" s="60" t="s">
        <v>1124</v>
      </c>
      <c r="AJ3190" s="60" t="s">
        <v>1124</v>
      </c>
      <c r="AK3190" s="60" t="s">
        <v>1124</v>
      </c>
      <c r="AL3190" s="60" t="s">
        <v>1124</v>
      </c>
      <c r="AM3190" s="60" t="s">
        <v>1124</v>
      </c>
      <c r="AN3190" s="60" t="s">
        <v>1124</v>
      </c>
      <c r="AO3190" s="60"/>
      <c r="AP3190" s="35" t="s">
        <v>1857</v>
      </c>
      <c r="AQ3190" s="377">
        <v>0</v>
      </c>
      <c r="AR3190" s="378">
        <v>0</v>
      </c>
      <c r="AS3190" s="377">
        <v>0</v>
      </c>
      <c r="AT3190" s="378">
        <v>0</v>
      </c>
      <c r="AU3190" s="377">
        <v>0</v>
      </c>
      <c r="AV3190" s="377">
        <v>0</v>
      </c>
      <c r="AW3190" s="377">
        <v>0</v>
      </c>
      <c r="AX3190">
        <v>0</v>
      </c>
      <c r="AY3190">
        <v>0</v>
      </c>
    </row>
    <row r="3191" spans="1:53" ht="15.75" hidden="1" customHeight="1" x14ac:dyDescent="0.2">
      <c r="A3191" s="46">
        <v>566</v>
      </c>
      <c r="B3191" s="258" t="s">
        <v>7809</v>
      </c>
      <c r="C3191" t="s">
        <v>1128</v>
      </c>
      <c r="D3191" t="s">
        <v>1182</v>
      </c>
      <c r="E3191" t="s">
        <v>1821</v>
      </c>
      <c r="F3191" s="29" t="s">
        <v>2194</v>
      </c>
      <c r="G3191" s="53">
        <v>61</v>
      </c>
      <c r="H3191" t="s">
        <v>2194</v>
      </c>
      <c r="I3191">
        <v>1</v>
      </c>
      <c r="J3191" t="s">
        <v>7810</v>
      </c>
      <c r="K3191" t="s">
        <v>1180</v>
      </c>
      <c r="L3191" t="s">
        <v>7811</v>
      </c>
      <c r="M3191" t="s">
        <v>3249</v>
      </c>
      <c r="N3191" s="34" t="s">
        <v>569</v>
      </c>
      <c r="O3191" s="34" t="s">
        <v>51</v>
      </c>
      <c r="P3191" s="34" t="s">
        <v>59</v>
      </c>
      <c r="Q3191" s="34" t="s">
        <v>897</v>
      </c>
      <c r="R3191" s="34" t="s">
        <v>903</v>
      </c>
      <c r="S3191" s="48" t="s">
        <v>1123</v>
      </c>
      <c r="T3191" s="13" t="s">
        <v>1863</v>
      </c>
      <c r="U3191" s="12" t="s">
        <v>122</v>
      </c>
      <c r="V3191" s="12" t="s">
        <v>122</v>
      </c>
      <c r="W3191" s="12" t="s">
        <v>1863</v>
      </c>
      <c r="X3191" s="14" t="str">
        <f t="shared" si="49"/>
        <v>А</v>
      </c>
      <c r="Y3191" s="271">
        <f>Таблица1[[#This Row],[ID_intellix]]</f>
        <v>566</v>
      </c>
      <c r="Z3191" s="269" t="s">
        <v>122</v>
      </c>
      <c r="AA3191" s="145">
        <f>IF(OR(Таблица1[[#This Row],[CARDIO_report]]&lt;&gt;0,Таблица1[[#This Row],[AI COMBO_report]]&lt;&gt;0,Таблица1[[#This Row],[OTC_report]]&lt;&gt;0),1,0)</f>
        <v>1</v>
      </c>
      <c r="AB3191" s="60" t="s">
        <v>1124</v>
      </c>
      <c r="AC3191" s="60" t="s">
        <v>1124</v>
      </c>
      <c r="AD3191" s="60" t="s">
        <v>1124</v>
      </c>
      <c r="AE3191" s="60" t="s">
        <v>1124</v>
      </c>
      <c r="AF3191" s="60"/>
      <c r="AG3191" s="60" t="s">
        <v>1124</v>
      </c>
      <c r="AH3191" s="60" t="s">
        <v>1124</v>
      </c>
      <c r="AI3191" s="60" t="s">
        <v>1124</v>
      </c>
      <c r="AJ3191" s="60" t="s">
        <v>1124</v>
      </c>
      <c r="AK3191" s="60" t="s">
        <v>1124</v>
      </c>
      <c r="AL3191" s="60" t="s">
        <v>1124</v>
      </c>
      <c r="AM3191" s="60" t="s">
        <v>1124</v>
      </c>
      <c r="AN3191" s="60" t="s">
        <v>1124</v>
      </c>
      <c r="AO3191" s="60"/>
      <c r="AP3191" s="35" t="s">
        <v>1917</v>
      </c>
      <c r="AQ3191" s="377">
        <v>0</v>
      </c>
      <c r="AR3191" s="378">
        <v>0</v>
      </c>
      <c r="AS3191" s="377">
        <v>0</v>
      </c>
      <c r="AT3191" s="378">
        <v>0</v>
      </c>
      <c r="AU3191" s="377">
        <v>0</v>
      </c>
      <c r="AV3191" s="377">
        <v>0</v>
      </c>
      <c r="AW3191" s="377">
        <v>0</v>
      </c>
      <c r="AX3191">
        <v>0</v>
      </c>
      <c r="AY3191">
        <v>0</v>
      </c>
    </row>
    <row r="3192" spans="1:53" ht="15.75" hidden="1" customHeight="1" x14ac:dyDescent="0.2">
      <c r="A3192" s="46">
        <v>587</v>
      </c>
      <c r="B3192" s="258" t="s">
        <v>7812</v>
      </c>
      <c r="C3192" t="s">
        <v>1128</v>
      </c>
      <c r="D3192" t="s">
        <v>1566</v>
      </c>
      <c r="E3192" t="s">
        <v>1821</v>
      </c>
      <c r="F3192" s="29" t="s">
        <v>2194</v>
      </c>
      <c r="G3192" s="53" t="s">
        <v>7813</v>
      </c>
      <c r="H3192" t="s">
        <v>2194</v>
      </c>
      <c r="I3192">
        <v>1</v>
      </c>
      <c r="J3192" t="s">
        <v>7814</v>
      </c>
      <c r="K3192" t="s">
        <v>1180</v>
      </c>
      <c r="L3192" t="s">
        <v>7815</v>
      </c>
      <c r="M3192" t="s">
        <v>3249</v>
      </c>
      <c r="N3192" s="34" t="s">
        <v>569</v>
      </c>
      <c r="O3192" s="34" t="s">
        <v>51</v>
      </c>
      <c r="P3192" s="34">
        <v>0</v>
      </c>
      <c r="Q3192" s="34" t="s">
        <v>897</v>
      </c>
      <c r="R3192" s="34">
        <v>0</v>
      </c>
      <c r="S3192" s="48" t="s">
        <v>1123</v>
      </c>
      <c r="T3192" s="13" t="s">
        <v>1863</v>
      </c>
      <c r="U3192" s="12" t="s">
        <v>122</v>
      </c>
      <c r="V3192" s="12" t="s">
        <v>122</v>
      </c>
      <c r="W3192" s="12" t="s">
        <v>122</v>
      </c>
      <c r="X3192" s="14" t="str">
        <f t="shared" si="49"/>
        <v>В</v>
      </c>
      <c r="Y3192" s="271">
        <f>Таблица1[[#This Row],[ID_intellix]]</f>
        <v>587</v>
      </c>
      <c r="Z3192" s="269" t="s">
        <v>122</v>
      </c>
      <c r="AA3192" s="145">
        <f>IF(OR(Таблица1[[#This Row],[CARDIO_report]]&lt;&gt;0,Таблица1[[#This Row],[AI COMBO_report]]&lt;&gt;0,Таблица1[[#This Row],[OTC_report]]&lt;&gt;0),1,0)</f>
        <v>1</v>
      </c>
      <c r="AB3192" s="60" t="s">
        <v>1124</v>
      </c>
      <c r="AC3192" s="60" t="s">
        <v>1124</v>
      </c>
      <c r="AD3192" s="60" t="s">
        <v>1124</v>
      </c>
      <c r="AE3192" s="60" t="s">
        <v>1124</v>
      </c>
      <c r="AF3192" s="60"/>
      <c r="AG3192" s="60" t="s">
        <v>1124</v>
      </c>
      <c r="AH3192" s="60" t="s">
        <v>1124</v>
      </c>
      <c r="AI3192" s="60" t="s">
        <v>1124</v>
      </c>
      <c r="AJ3192" s="60" t="s">
        <v>1124</v>
      </c>
      <c r="AK3192" s="60" t="s">
        <v>1124</v>
      </c>
      <c r="AL3192" s="60" t="s">
        <v>1124</v>
      </c>
      <c r="AM3192" s="60" t="s">
        <v>1124</v>
      </c>
      <c r="AN3192" s="60" t="s">
        <v>1124</v>
      </c>
      <c r="AO3192" s="60"/>
      <c r="AP3192" s="35" t="s">
        <v>1857</v>
      </c>
      <c r="AQ3192" s="377">
        <v>0</v>
      </c>
      <c r="AR3192" s="378">
        <v>0</v>
      </c>
      <c r="AS3192" s="377">
        <v>0</v>
      </c>
      <c r="AT3192" s="378">
        <v>0</v>
      </c>
      <c r="AU3192" s="377">
        <v>0</v>
      </c>
      <c r="AV3192" s="377">
        <v>0</v>
      </c>
      <c r="AW3192" s="377">
        <v>0</v>
      </c>
      <c r="AX3192">
        <v>0</v>
      </c>
      <c r="AY3192">
        <v>0</v>
      </c>
    </row>
    <row r="3193" spans="1:53" ht="15.75" hidden="1" customHeight="1" x14ac:dyDescent="0.2">
      <c r="A3193" s="46">
        <v>2528</v>
      </c>
      <c r="B3193" s="258" t="s">
        <v>7816</v>
      </c>
      <c r="C3193" t="s">
        <v>1128</v>
      </c>
      <c r="D3193" t="s">
        <v>1182</v>
      </c>
      <c r="E3193" t="s">
        <v>1821</v>
      </c>
      <c r="F3193" s="29" t="s">
        <v>2194</v>
      </c>
      <c r="G3193" s="53" t="s">
        <v>7817</v>
      </c>
      <c r="H3193" t="s">
        <v>2194</v>
      </c>
      <c r="I3193">
        <v>1</v>
      </c>
      <c r="J3193" t="s">
        <v>7818</v>
      </c>
      <c r="K3193" t="s">
        <v>1180</v>
      </c>
      <c r="L3193" t="s">
        <v>7819</v>
      </c>
      <c r="M3193" t="s">
        <v>3249</v>
      </c>
      <c r="N3193" s="34" t="s">
        <v>486</v>
      </c>
      <c r="O3193" s="34" t="s">
        <v>51</v>
      </c>
      <c r="P3193" s="34" t="s">
        <v>59</v>
      </c>
      <c r="Q3193" s="34" t="s">
        <v>897</v>
      </c>
      <c r="R3193" s="34">
        <v>0</v>
      </c>
      <c r="S3193" s="48" t="s">
        <v>1123</v>
      </c>
      <c r="T3193" s="13" t="s">
        <v>122</v>
      </c>
      <c r="U3193" s="12" t="s">
        <v>122</v>
      </c>
      <c r="V3193" s="12" t="s">
        <v>1863</v>
      </c>
      <c r="W3193" s="12" t="s">
        <v>122</v>
      </c>
      <c r="X3193" s="14" t="str">
        <f t="shared" si="49"/>
        <v>В</v>
      </c>
      <c r="Y3193" s="271">
        <f>Таблица1[[#This Row],[ID_intellix]]</f>
        <v>2528</v>
      </c>
      <c r="Z3193" s="269" t="s">
        <v>122</v>
      </c>
      <c r="AA3193" s="145">
        <f>IF(OR(Таблица1[[#This Row],[CARDIO_report]]&lt;&gt;0,Таблица1[[#This Row],[AI COMBO_report]]&lt;&gt;0,Таблица1[[#This Row],[OTC_report]]&lt;&gt;0),1,0)</f>
        <v>1</v>
      </c>
      <c r="AB3193" s="60" t="s">
        <v>1124</v>
      </c>
      <c r="AC3193" s="60" t="s">
        <v>1124</v>
      </c>
      <c r="AD3193" s="60" t="s">
        <v>1124</v>
      </c>
      <c r="AE3193" s="60" t="s">
        <v>1124</v>
      </c>
      <c r="AF3193" s="60"/>
      <c r="AG3193" s="60" t="s">
        <v>1124</v>
      </c>
      <c r="AH3193" s="60" t="s">
        <v>1124</v>
      </c>
      <c r="AI3193" s="60" t="s">
        <v>1124</v>
      </c>
      <c r="AJ3193" s="60" t="s">
        <v>1124</v>
      </c>
      <c r="AK3193" s="60" t="s">
        <v>1124</v>
      </c>
      <c r="AL3193" s="60" t="s">
        <v>1124</v>
      </c>
      <c r="AM3193" s="60" t="s">
        <v>1124</v>
      </c>
      <c r="AN3193" s="60" t="s">
        <v>1124</v>
      </c>
      <c r="AO3193" s="60"/>
      <c r="AP3193" s="35" t="s">
        <v>1917</v>
      </c>
      <c r="AQ3193" s="377">
        <v>0</v>
      </c>
      <c r="AR3193" s="378">
        <v>0</v>
      </c>
      <c r="AS3193" s="377">
        <v>0</v>
      </c>
      <c r="AT3193" s="378">
        <v>0</v>
      </c>
      <c r="AU3193" s="377">
        <v>0</v>
      </c>
      <c r="AV3193" s="377">
        <v>0</v>
      </c>
      <c r="AW3193" s="377">
        <v>0</v>
      </c>
      <c r="AX3193">
        <v>0</v>
      </c>
      <c r="AY3193">
        <v>0</v>
      </c>
    </row>
    <row r="3194" spans="1:53" ht="15.75" hidden="1" customHeight="1" x14ac:dyDescent="0.2">
      <c r="A3194" s="46">
        <v>570</v>
      </c>
      <c r="B3194" s="258" t="s">
        <v>7837</v>
      </c>
      <c r="C3194" t="s">
        <v>1128</v>
      </c>
      <c r="D3194" t="s">
        <v>1182</v>
      </c>
      <c r="E3194" t="s">
        <v>1821</v>
      </c>
      <c r="F3194" s="29" t="s">
        <v>2194</v>
      </c>
      <c r="G3194" s="53">
        <v>65</v>
      </c>
      <c r="H3194" t="s">
        <v>2194</v>
      </c>
      <c r="I3194">
        <v>1</v>
      </c>
      <c r="J3194" t="s">
        <v>7838</v>
      </c>
      <c r="K3194" t="s">
        <v>1180</v>
      </c>
      <c r="L3194" t="s">
        <v>7839</v>
      </c>
      <c r="M3194" t="s">
        <v>3249</v>
      </c>
      <c r="N3194" s="34" t="s">
        <v>486</v>
      </c>
      <c r="O3194" s="34" t="s">
        <v>51</v>
      </c>
      <c r="P3194" s="34" t="s">
        <v>59</v>
      </c>
      <c r="Q3194" s="34" t="s">
        <v>897</v>
      </c>
      <c r="R3194" s="34" t="s">
        <v>903</v>
      </c>
      <c r="S3194" s="48" t="s">
        <v>1123</v>
      </c>
      <c r="T3194" s="13" t="s">
        <v>1863</v>
      </c>
      <c r="U3194" s="12" t="s">
        <v>1863</v>
      </c>
      <c r="V3194" s="12" t="s">
        <v>1863</v>
      </c>
      <c r="W3194" s="12" t="s">
        <v>122</v>
      </c>
      <c r="X3194" s="14" t="str">
        <f t="shared" si="49"/>
        <v>А</v>
      </c>
      <c r="Y3194" s="271">
        <f>Таблица1[[#This Row],[ID_intellix]]</f>
        <v>570</v>
      </c>
      <c r="Z3194" s="269" t="s">
        <v>122</v>
      </c>
      <c r="AA3194" s="145">
        <f>IF(OR(Таблица1[[#This Row],[CARDIO_report]]&lt;&gt;0,Таблица1[[#This Row],[AI COMBO_report]]&lt;&gt;0,Таблица1[[#This Row],[OTC_report]]&lt;&gt;0),1,0)</f>
        <v>1</v>
      </c>
      <c r="AB3194" s="60" t="s">
        <v>1124</v>
      </c>
      <c r="AC3194" s="60" t="s">
        <v>1124</v>
      </c>
      <c r="AD3194" s="60" t="s">
        <v>1124</v>
      </c>
      <c r="AE3194" s="60" t="s">
        <v>1124</v>
      </c>
      <c r="AF3194" s="60"/>
      <c r="AG3194" s="60" t="s">
        <v>1124</v>
      </c>
      <c r="AH3194" s="60" t="s">
        <v>1124</v>
      </c>
      <c r="AI3194" s="60" t="s">
        <v>1124</v>
      </c>
      <c r="AJ3194" s="60" t="s">
        <v>1124</v>
      </c>
      <c r="AK3194" s="60" t="s">
        <v>1124</v>
      </c>
      <c r="AL3194" s="60" t="s">
        <v>1124</v>
      </c>
      <c r="AM3194" s="60" t="s">
        <v>1124</v>
      </c>
      <c r="AN3194" s="60" t="s">
        <v>1124</v>
      </c>
      <c r="AO3194" s="60"/>
      <c r="AP3194" s="35" t="s">
        <v>1857</v>
      </c>
      <c r="AQ3194" s="377">
        <v>0</v>
      </c>
      <c r="AR3194" s="378">
        <v>0</v>
      </c>
      <c r="AS3194" s="377">
        <v>0</v>
      </c>
      <c r="AT3194" s="378">
        <v>0</v>
      </c>
      <c r="AU3194" s="377">
        <v>0</v>
      </c>
      <c r="AV3194" s="377">
        <v>0</v>
      </c>
      <c r="AW3194" s="377">
        <v>0</v>
      </c>
      <c r="AX3194">
        <v>0</v>
      </c>
      <c r="AY3194">
        <v>0</v>
      </c>
    </row>
    <row r="3195" spans="1:53" ht="15.75" hidden="1" customHeight="1" x14ac:dyDescent="0.2">
      <c r="A3195" s="46">
        <v>1576</v>
      </c>
      <c r="B3195" s="258" t="s">
        <v>7840</v>
      </c>
      <c r="C3195" t="s">
        <v>1128</v>
      </c>
      <c r="D3195" t="s">
        <v>1182</v>
      </c>
      <c r="E3195" t="s">
        <v>1821</v>
      </c>
      <c r="F3195" s="29" t="s">
        <v>2194</v>
      </c>
      <c r="G3195" s="53" t="s">
        <v>7841</v>
      </c>
      <c r="H3195" t="s">
        <v>2194</v>
      </c>
      <c r="I3195">
        <v>1</v>
      </c>
      <c r="J3195" t="s">
        <v>7842</v>
      </c>
      <c r="K3195" t="s">
        <v>1180</v>
      </c>
      <c r="L3195" t="s">
        <v>7843</v>
      </c>
      <c r="M3195" t="s">
        <v>3249</v>
      </c>
      <c r="N3195" s="34">
        <v>0</v>
      </c>
      <c r="O3195" s="34" t="s">
        <v>51</v>
      </c>
      <c r="P3195" s="34">
        <v>0</v>
      </c>
      <c r="Q3195" s="34" t="s">
        <v>897</v>
      </c>
      <c r="R3195" s="34">
        <v>0</v>
      </c>
      <c r="S3195" s="48" t="s">
        <v>1123</v>
      </c>
      <c r="T3195" s="13">
        <v>0</v>
      </c>
      <c r="U3195" s="12">
        <v>0</v>
      </c>
      <c r="V3195" s="12">
        <v>0</v>
      </c>
      <c r="W3195" s="12">
        <v>0</v>
      </c>
      <c r="X3195" s="14" t="str">
        <f t="shared" si="49"/>
        <v>С</v>
      </c>
      <c r="Y3195" s="271">
        <f>Таблица1[[#This Row],[ID_intellix]]</f>
        <v>1576</v>
      </c>
      <c r="Z3195" s="269" t="s">
        <v>1863</v>
      </c>
      <c r="AA3195" s="145">
        <f>IF(OR(Таблица1[[#This Row],[CARDIO_report]]&lt;&gt;0,Таблица1[[#This Row],[AI COMBO_report]]&lt;&gt;0,Таблица1[[#This Row],[OTC_report]]&lt;&gt;0),1,0)</f>
        <v>0</v>
      </c>
      <c r="AB3195" s="60" t="s">
        <v>1124</v>
      </c>
      <c r="AC3195" s="60" t="s">
        <v>1124</v>
      </c>
      <c r="AD3195" s="60" t="s">
        <v>1124</v>
      </c>
      <c r="AE3195" s="60" t="s">
        <v>1124</v>
      </c>
      <c r="AF3195" s="60"/>
      <c r="AG3195" s="60" t="s">
        <v>1124</v>
      </c>
      <c r="AH3195" s="60" t="s">
        <v>1124</v>
      </c>
      <c r="AI3195" s="60" t="s">
        <v>1124</v>
      </c>
      <c r="AJ3195" s="60" t="s">
        <v>1124</v>
      </c>
      <c r="AK3195" s="60" t="s">
        <v>1124</v>
      </c>
      <c r="AL3195" s="60" t="s">
        <v>1124</v>
      </c>
      <c r="AM3195" s="60" t="s">
        <v>1124</v>
      </c>
      <c r="AN3195" s="60" t="s">
        <v>1124</v>
      </c>
      <c r="AO3195" s="60"/>
      <c r="AP3195" s="35" t="s">
        <v>1917</v>
      </c>
      <c r="AQ3195" s="377">
        <v>0</v>
      </c>
      <c r="AR3195" s="378">
        <v>0</v>
      </c>
      <c r="AS3195" s="377">
        <v>0</v>
      </c>
      <c r="AT3195" s="378">
        <v>0</v>
      </c>
      <c r="AU3195" s="377">
        <v>0</v>
      </c>
      <c r="AV3195" s="377">
        <v>0</v>
      </c>
      <c r="AW3195" s="377">
        <v>0</v>
      </c>
      <c r="AX3195">
        <v>0</v>
      </c>
      <c r="AY3195">
        <v>0</v>
      </c>
    </row>
    <row r="3196" spans="1:53" ht="15.75" hidden="1" customHeight="1" x14ac:dyDescent="0.2">
      <c r="A3196" s="46">
        <v>2375</v>
      </c>
      <c r="B3196" s="258" t="s">
        <v>7844</v>
      </c>
      <c r="C3196" t="s">
        <v>1128</v>
      </c>
      <c r="D3196" t="s">
        <v>1182</v>
      </c>
      <c r="E3196" t="s">
        <v>1821</v>
      </c>
      <c r="F3196" s="29" t="s">
        <v>2194</v>
      </c>
      <c r="G3196" s="53" t="s">
        <v>7845</v>
      </c>
      <c r="H3196" t="s">
        <v>2194</v>
      </c>
      <c r="I3196">
        <v>1</v>
      </c>
      <c r="J3196" t="s">
        <v>7846</v>
      </c>
      <c r="K3196" t="s">
        <v>1180</v>
      </c>
      <c r="L3196" t="s">
        <v>7847</v>
      </c>
      <c r="M3196" t="s">
        <v>3249</v>
      </c>
      <c r="N3196" s="34" t="s">
        <v>569</v>
      </c>
      <c r="O3196" s="34" t="s">
        <v>51</v>
      </c>
      <c r="P3196" s="34">
        <v>0</v>
      </c>
      <c r="Q3196" s="34" t="s">
        <v>897</v>
      </c>
      <c r="R3196" s="34" t="s">
        <v>903</v>
      </c>
      <c r="S3196" s="48" t="s">
        <v>1123</v>
      </c>
      <c r="T3196" s="13" t="s">
        <v>1863</v>
      </c>
      <c r="U3196" s="12" t="s">
        <v>122</v>
      </c>
      <c r="V3196" s="12" t="s">
        <v>122</v>
      </c>
      <c r="W3196" s="12" t="s">
        <v>122</v>
      </c>
      <c r="X3196" s="14" t="str">
        <f t="shared" si="49"/>
        <v>В</v>
      </c>
      <c r="Y3196" s="271">
        <f>Таблица1[[#This Row],[ID_intellix]]</f>
        <v>2375</v>
      </c>
      <c r="Z3196" s="269" t="s">
        <v>122</v>
      </c>
      <c r="AA3196" s="145">
        <f>IF(OR(Таблица1[[#This Row],[CARDIO_report]]&lt;&gt;0,Таблица1[[#This Row],[AI COMBO_report]]&lt;&gt;0,Таблица1[[#This Row],[OTC_report]]&lt;&gt;0),1,0)</f>
        <v>1</v>
      </c>
      <c r="AB3196" s="60" t="s">
        <v>1124</v>
      </c>
      <c r="AC3196" s="60" t="s">
        <v>1124</v>
      </c>
      <c r="AD3196" s="60" t="s">
        <v>1124</v>
      </c>
      <c r="AE3196" s="60" t="s">
        <v>1124</v>
      </c>
      <c r="AF3196" s="60"/>
      <c r="AG3196" s="60" t="s">
        <v>1124</v>
      </c>
      <c r="AH3196" s="60" t="s">
        <v>1124</v>
      </c>
      <c r="AI3196" s="60" t="s">
        <v>1124</v>
      </c>
      <c r="AJ3196" s="60" t="s">
        <v>1124</v>
      </c>
      <c r="AK3196" s="60" t="s">
        <v>1124</v>
      </c>
      <c r="AL3196" s="60" t="s">
        <v>1124</v>
      </c>
      <c r="AM3196" s="60" t="s">
        <v>1124</v>
      </c>
      <c r="AN3196" s="60" t="s">
        <v>1124</v>
      </c>
      <c r="AO3196" s="60"/>
      <c r="AP3196" s="35" t="s">
        <v>1857</v>
      </c>
      <c r="AQ3196" s="377">
        <v>0</v>
      </c>
      <c r="AR3196" s="378">
        <v>0</v>
      </c>
      <c r="AS3196" s="377">
        <v>0</v>
      </c>
      <c r="AT3196" s="378">
        <v>0</v>
      </c>
      <c r="AU3196" s="377">
        <v>0</v>
      </c>
      <c r="AV3196" s="377">
        <v>0</v>
      </c>
      <c r="AW3196" s="377">
        <v>0</v>
      </c>
      <c r="AX3196">
        <v>0</v>
      </c>
      <c r="AY3196">
        <v>0</v>
      </c>
    </row>
    <row r="3197" spans="1:53" ht="15.75" hidden="1" customHeight="1" x14ac:dyDescent="0.2">
      <c r="A3197" s="46">
        <v>3042</v>
      </c>
      <c r="B3197" s="258" t="s">
        <v>7848</v>
      </c>
      <c r="C3197" t="s">
        <v>1128</v>
      </c>
      <c r="D3197" t="s">
        <v>1182</v>
      </c>
      <c r="E3197" t="s">
        <v>1821</v>
      </c>
      <c r="F3197" s="29" t="s">
        <v>2194</v>
      </c>
      <c r="G3197" s="53" t="s">
        <v>7849</v>
      </c>
      <c r="H3197" t="s">
        <v>2194</v>
      </c>
      <c r="I3197">
        <v>1</v>
      </c>
      <c r="J3197" t="s">
        <v>7850</v>
      </c>
      <c r="K3197" t="s">
        <v>1180</v>
      </c>
      <c r="L3197" t="s">
        <v>7851</v>
      </c>
      <c r="M3197" t="s">
        <v>3249</v>
      </c>
      <c r="N3197" s="34" t="s">
        <v>486</v>
      </c>
      <c r="O3197" s="34" t="s">
        <v>51</v>
      </c>
      <c r="P3197" s="34" t="s">
        <v>59</v>
      </c>
      <c r="Q3197" s="34" t="s">
        <v>897</v>
      </c>
      <c r="R3197" s="34" t="s">
        <v>903</v>
      </c>
      <c r="S3197" s="48" t="s">
        <v>1123</v>
      </c>
      <c r="T3197" s="13" t="s">
        <v>1863</v>
      </c>
      <c r="U3197" s="12" t="s">
        <v>1863</v>
      </c>
      <c r="V3197" s="12" t="s">
        <v>122</v>
      </c>
      <c r="W3197" s="12" t="s">
        <v>122</v>
      </c>
      <c r="X3197" s="14" t="str">
        <f t="shared" si="49"/>
        <v>А</v>
      </c>
      <c r="Y3197" s="271">
        <f>Таблица1[[#This Row],[ID_intellix]]</f>
        <v>3042</v>
      </c>
      <c r="Z3197" s="269" t="s">
        <v>122</v>
      </c>
      <c r="AA3197" s="145">
        <f>IF(OR(Таблица1[[#This Row],[CARDIO_report]]&lt;&gt;0,Таблица1[[#This Row],[AI COMBO_report]]&lt;&gt;0,Таблица1[[#This Row],[OTC_report]]&lt;&gt;0),1,0)</f>
        <v>1</v>
      </c>
      <c r="AB3197" s="60" t="s">
        <v>1124</v>
      </c>
      <c r="AC3197" s="60" t="s">
        <v>1124</v>
      </c>
      <c r="AD3197" s="60" t="s">
        <v>1124</v>
      </c>
      <c r="AE3197" s="60" t="s">
        <v>1124</v>
      </c>
      <c r="AF3197" s="60"/>
      <c r="AG3197" s="60" t="s">
        <v>1124</v>
      </c>
      <c r="AH3197" s="60" t="s">
        <v>1124</v>
      </c>
      <c r="AI3197" s="60" t="s">
        <v>1124</v>
      </c>
      <c r="AJ3197" s="60" t="s">
        <v>1124</v>
      </c>
      <c r="AK3197" s="60" t="s">
        <v>1124</v>
      </c>
      <c r="AL3197" s="60" t="s">
        <v>1124</v>
      </c>
      <c r="AM3197" s="60" t="s">
        <v>1124</v>
      </c>
      <c r="AN3197" s="60" t="s">
        <v>1124</v>
      </c>
      <c r="AO3197" s="60"/>
      <c r="AP3197" s="35" t="s">
        <v>1917</v>
      </c>
      <c r="AQ3197" s="377">
        <v>0</v>
      </c>
      <c r="AR3197" s="378">
        <v>0</v>
      </c>
      <c r="AS3197" s="377">
        <v>0</v>
      </c>
      <c r="AT3197" s="378">
        <v>0</v>
      </c>
      <c r="AU3197" s="377">
        <v>0</v>
      </c>
      <c r="AV3197" s="377">
        <v>0</v>
      </c>
      <c r="AW3197" s="377">
        <v>0</v>
      </c>
      <c r="AX3197">
        <v>0</v>
      </c>
      <c r="AY3197">
        <v>0</v>
      </c>
    </row>
    <row r="3198" spans="1:53" ht="15.75" hidden="1" customHeight="1" x14ac:dyDescent="0.2">
      <c r="A3198" s="46">
        <v>2879</v>
      </c>
      <c r="B3198" s="258" t="s">
        <v>14244</v>
      </c>
      <c r="C3198" t="s">
        <v>1128</v>
      </c>
      <c r="D3198" t="s">
        <v>1182</v>
      </c>
      <c r="E3198" t="s">
        <v>2504</v>
      </c>
      <c r="F3198" s="29" t="s">
        <v>3289</v>
      </c>
      <c r="G3198" s="47">
        <v>17</v>
      </c>
      <c r="H3198" t="s">
        <v>2563</v>
      </c>
      <c r="I3198">
        <v>1</v>
      </c>
      <c r="J3198" t="s">
        <v>15840</v>
      </c>
      <c r="K3198" t="s">
        <v>1180</v>
      </c>
      <c r="L3198" t="s">
        <v>14245</v>
      </c>
      <c r="M3198" t="s">
        <v>3249</v>
      </c>
      <c r="N3198" s="34">
        <v>0</v>
      </c>
      <c r="O3198" s="34" t="s">
        <v>51</v>
      </c>
      <c r="P3198" s="34">
        <v>0</v>
      </c>
      <c r="Q3198" s="34" t="s">
        <v>897</v>
      </c>
      <c r="R3198" s="34">
        <v>0</v>
      </c>
      <c r="S3198" s="48" t="s">
        <v>1123</v>
      </c>
      <c r="T3198" s="13" t="s">
        <v>122</v>
      </c>
      <c r="U3198" s="12" t="s">
        <v>122</v>
      </c>
      <c r="V3198" s="12" t="s">
        <v>122</v>
      </c>
      <c r="W3198" s="12" t="s">
        <v>122</v>
      </c>
      <c r="X3198" s="14" t="str">
        <f t="shared" si="49"/>
        <v>С</v>
      </c>
      <c r="Y3198" s="271">
        <f>Таблица1[[#This Row],[ID_intellix]]</f>
        <v>2879</v>
      </c>
      <c r="Z3198" s="269" t="s">
        <v>122</v>
      </c>
      <c r="AA3198" s="145">
        <f>IF(OR(Таблица1[[#This Row],[CARDIO_report]]&lt;&gt;0,Таблица1[[#This Row],[AI COMBO_report]]&lt;&gt;0,Таблица1[[#This Row],[OTC_report]]&lt;&gt;0),1,0)</f>
        <v>0</v>
      </c>
      <c r="AB3198" s="60" t="s">
        <v>1124</v>
      </c>
      <c r="AC3198" s="60" t="s">
        <v>1124</v>
      </c>
      <c r="AD3198" s="60" t="s">
        <v>1124</v>
      </c>
      <c r="AE3198" s="89" t="s">
        <v>1857</v>
      </c>
      <c r="AF3198" s="89"/>
      <c r="AG3198" s="89" t="s">
        <v>1145</v>
      </c>
      <c r="AH3198" s="89">
        <v>487</v>
      </c>
      <c r="AI3198" s="89" t="s">
        <v>1145</v>
      </c>
      <c r="AJ3198" s="89">
        <v>454</v>
      </c>
      <c r="AK3198" s="89" t="s">
        <v>1145</v>
      </c>
      <c r="AL3198" s="89">
        <v>447</v>
      </c>
      <c r="AM3198" s="89" t="s">
        <v>1145</v>
      </c>
      <c r="AN3198" s="89">
        <v>406</v>
      </c>
      <c r="AP3198" s="35" t="s">
        <v>1825</v>
      </c>
      <c r="AQ3198" s="377">
        <v>0</v>
      </c>
      <c r="AR3198" s="378">
        <v>0</v>
      </c>
      <c r="AS3198" s="377">
        <v>0</v>
      </c>
      <c r="AT3198" s="378">
        <v>0</v>
      </c>
      <c r="AU3198" s="377">
        <v>0</v>
      </c>
      <c r="AV3198" s="377">
        <v>0</v>
      </c>
      <c r="AW3198" s="377">
        <v>0</v>
      </c>
      <c r="AX3198">
        <v>0</v>
      </c>
      <c r="AY3198">
        <v>0</v>
      </c>
    </row>
    <row r="3199" spans="1:53" ht="15.75" hidden="1" customHeight="1" x14ac:dyDescent="0.2">
      <c r="A3199" s="46">
        <v>574</v>
      </c>
      <c r="B3199" s="258" t="s">
        <v>7909</v>
      </c>
      <c r="C3199" t="s">
        <v>1128</v>
      </c>
      <c r="D3199" t="s">
        <v>1566</v>
      </c>
      <c r="E3199" t="s">
        <v>1821</v>
      </c>
      <c r="F3199" s="29" t="s">
        <v>2194</v>
      </c>
      <c r="G3199" s="53">
        <v>75</v>
      </c>
      <c r="H3199" t="s">
        <v>2194</v>
      </c>
      <c r="I3199">
        <v>1</v>
      </c>
      <c r="J3199" t="s">
        <v>7910</v>
      </c>
      <c r="K3199" t="s">
        <v>1180</v>
      </c>
      <c r="L3199" t="s">
        <v>7911</v>
      </c>
      <c r="M3199" t="s">
        <v>3249</v>
      </c>
      <c r="N3199" s="34" t="s">
        <v>486</v>
      </c>
      <c r="O3199" s="34" t="s">
        <v>51</v>
      </c>
      <c r="P3199" s="34">
        <v>0</v>
      </c>
      <c r="Q3199" s="34" t="s">
        <v>897</v>
      </c>
      <c r="R3199" s="34">
        <v>0</v>
      </c>
      <c r="S3199" s="48" t="s">
        <v>1123</v>
      </c>
      <c r="T3199" s="13" t="s">
        <v>1863</v>
      </c>
      <c r="U3199" s="12" t="s">
        <v>122</v>
      </c>
      <c r="V3199" s="12" t="s">
        <v>122</v>
      </c>
      <c r="W3199" s="12" t="s">
        <v>122</v>
      </c>
      <c r="X3199" s="14" t="str">
        <f t="shared" si="49"/>
        <v>В</v>
      </c>
      <c r="Y3199" s="271">
        <f>Таблица1[[#This Row],[ID_intellix]]</f>
        <v>574</v>
      </c>
      <c r="Z3199" s="269" t="s">
        <v>122</v>
      </c>
      <c r="AA3199" s="145">
        <f>IF(OR(Таблица1[[#This Row],[CARDIO_report]]&lt;&gt;0,Таблица1[[#This Row],[AI COMBO_report]]&lt;&gt;0,Таблица1[[#This Row],[OTC_report]]&lt;&gt;0),1,0)</f>
        <v>1</v>
      </c>
      <c r="AB3199" s="60" t="s">
        <v>1124</v>
      </c>
      <c r="AC3199" s="60" t="s">
        <v>1124</v>
      </c>
      <c r="AD3199" s="60" t="s">
        <v>1124</v>
      </c>
      <c r="AE3199" s="60" t="s">
        <v>1124</v>
      </c>
      <c r="AF3199" s="60"/>
      <c r="AG3199" s="60" t="s">
        <v>1124</v>
      </c>
      <c r="AH3199" s="60" t="s">
        <v>1124</v>
      </c>
      <c r="AI3199" s="60" t="s">
        <v>1124</v>
      </c>
      <c r="AJ3199" s="60" t="s">
        <v>1124</v>
      </c>
      <c r="AK3199" s="60" t="s">
        <v>1124</v>
      </c>
      <c r="AL3199" s="60" t="s">
        <v>1124</v>
      </c>
      <c r="AM3199" s="60" t="s">
        <v>1124</v>
      </c>
      <c r="AN3199" s="60" t="s">
        <v>1124</v>
      </c>
      <c r="AO3199" s="60"/>
      <c r="AP3199" s="35" t="s">
        <v>1857</v>
      </c>
      <c r="AQ3199" s="377">
        <v>0</v>
      </c>
      <c r="AR3199" s="378">
        <v>0</v>
      </c>
      <c r="AS3199" s="377">
        <v>0</v>
      </c>
      <c r="AT3199" s="378">
        <v>0</v>
      </c>
      <c r="AU3199" s="377">
        <v>0</v>
      </c>
      <c r="AV3199" s="377">
        <v>0</v>
      </c>
      <c r="AW3199" s="377">
        <v>0</v>
      </c>
      <c r="AX3199">
        <v>0</v>
      </c>
      <c r="AY3199">
        <v>0</v>
      </c>
    </row>
    <row r="3200" spans="1:53" ht="15.75" hidden="1" customHeight="1" x14ac:dyDescent="0.2">
      <c r="A3200" s="46">
        <v>1583</v>
      </c>
      <c r="B3200" s="258" t="s">
        <v>7912</v>
      </c>
      <c r="C3200" t="s">
        <v>1128</v>
      </c>
      <c r="D3200" t="s">
        <v>1566</v>
      </c>
      <c r="E3200" t="s">
        <v>1821</v>
      </c>
      <c r="F3200" s="29" t="s">
        <v>2194</v>
      </c>
      <c r="G3200" s="53" t="s">
        <v>6300</v>
      </c>
      <c r="H3200" t="s">
        <v>2194</v>
      </c>
      <c r="I3200">
        <v>1</v>
      </c>
      <c r="J3200" t="s">
        <v>7913</v>
      </c>
      <c r="K3200" t="s">
        <v>1180</v>
      </c>
      <c r="L3200" t="s">
        <v>1572</v>
      </c>
      <c r="M3200" t="s">
        <v>3249</v>
      </c>
      <c r="N3200" s="34">
        <v>0</v>
      </c>
      <c r="O3200" s="34" t="s">
        <v>51</v>
      </c>
      <c r="P3200" s="34">
        <v>0</v>
      </c>
      <c r="Q3200" s="34" t="s">
        <v>897</v>
      </c>
      <c r="R3200" s="34" t="s">
        <v>903</v>
      </c>
      <c r="S3200" s="48" t="s">
        <v>1123</v>
      </c>
      <c r="T3200" s="13">
        <v>0</v>
      </c>
      <c r="U3200" s="12">
        <v>0</v>
      </c>
      <c r="V3200" s="12">
        <v>0</v>
      </c>
      <c r="W3200" s="12">
        <v>0</v>
      </c>
      <c r="X3200" s="14" t="str">
        <f t="shared" si="49"/>
        <v>С</v>
      </c>
      <c r="Y3200" s="271">
        <f>Таблица1[[#This Row],[ID_intellix]]</f>
        <v>1583</v>
      </c>
      <c r="Z3200" s="269" t="s">
        <v>1863</v>
      </c>
      <c r="AA3200" s="145">
        <f>IF(OR(Таблица1[[#This Row],[CARDIO_report]]&lt;&gt;0,Таблица1[[#This Row],[AI COMBO_report]]&lt;&gt;0,Таблица1[[#This Row],[OTC_report]]&lt;&gt;0),1,0)</f>
        <v>1</v>
      </c>
      <c r="AB3200" s="60" t="s">
        <v>1124</v>
      </c>
      <c r="AC3200" s="60" t="s">
        <v>1124</v>
      </c>
      <c r="AD3200" s="60" t="s">
        <v>1124</v>
      </c>
      <c r="AE3200" s="60" t="s">
        <v>1124</v>
      </c>
      <c r="AF3200" s="60"/>
      <c r="AG3200" s="60" t="s">
        <v>1124</v>
      </c>
      <c r="AH3200" s="60" t="s">
        <v>1124</v>
      </c>
      <c r="AI3200" s="60" t="s">
        <v>1124</v>
      </c>
      <c r="AJ3200" s="60" t="s">
        <v>1124</v>
      </c>
      <c r="AK3200" s="60" t="s">
        <v>1124</v>
      </c>
      <c r="AL3200" s="60" t="s">
        <v>1124</v>
      </c>
      <c r="AM3200" s="60" t="s">
        <v>1124</v>
      </c>
      <c r="AN3200" s="60" t="s">
        <v>1124</v>
      </c>
      <c r="AO3200" s="60"/>
      <c r="AP3200" s="35" t="s">
        <v>1857</v>
      </c>
      <c r="AQ3200" s="377">
        <v>0</v>
      </c>
      <c r="AR3200" s="378">
        <v>0</v>
      </c>
      <c r="AS3200" s="377">
        <v>0</v>
      </c>
      <c r="AT3200" s="378">
        <v>0</v>
      </c>
      <c r="AU3200" s="377">
        <v>0</v>
      </c>
      <c r="AV3200" s="377">
        <v>0</v>
      </c>
      <c r="AW3200" s="377">
        <v>0</v>
      </c>
      <c r="AX3200">
        <v>0</v>
      </c>
      <c r="AY3200">
        <v>0</v>
      </c>
    </row>
    <row r="3201" spans="1:53" ht="15.75" hidden="1" customHeight="1" x14ac:dyDescent="0.2">
      <c r="A3201" s="46">
        <v>1584</v>
      </c>
      <c r="B3201" s="258" t="s">
        <v>7914</v>
      </c>
      <c r="C3201" t="s">
        <v>1128</v>
      </c>
      <c r="D3201" t="s">
        <v>1566</v>
      </c>
      <c r="E3201" t="s">
        <v>1821</v>
      </c>
      <c r="F3201" s="29" t="s">
        <v>2194</v>
      </c>
      <c r="G3201" s="53" t="s">
        <v>7915</v>
      </c>
      <c r="H3201" t="s">
        <v>2194</v>
      </c>
      <c r="I3201">
        <v>1</v>
      </c>
      <c r="J3201" t="s">
        <v>7916</v>
      </c>
      <c r="K3201" t="s">
        <v>1180</v>
      </c>
      <c r="L3201" t="s">
        <v>1576</v>
      </c>
      <c r="M3201" t="s">
        <v>3249</v>
      </c>
      <c r="N3201" s="34">
        <v>0</v>
      </c>
      <c r="O3201" s="34" t="s">
        <v>51</v>
      </c>
      <c r="P3201" s="34">
        <v>0</v>
      </c>
      <c r="Q3201" s="34" t="s">
        <v>897</v>
      </c>
      <c r="R3201" s="34">
        <v>0</v>
      </c>
      <c r="S3201" s="48" t="s">
        <v>1123</v>
      </c>
      <c r="T3201" s="13">
        <v>0</v>
      </c>
      <c r="U3201" s="12">
        <v>0</v>
      </c>
      <c r="V3201" s="12">
        <v>0</v>
      </c>
      <c r="W3201" s="12">
        <v>0</v>
      </c>
      <c r="X3201" s="14" t="str">
        <f t="shared" si="49"/>
        <v>С</v>
      </c>
      <c r="Y3201" s="271">
        <f>Таблица1[[#This Row],[ID_intellix]]</f>
        <v>1584</v>
      </c>
      <c r="Z3201" s="269" t="s">
        <v>1863</v>
      </c>
      <c r="AA3201" s="145">
        <f>IF(OR(Таблица1[[#This Row],[CARDIO_report]]&lt;&gt;0,Таблица1[[#This Row],[AI COMBO_report]]&lt;&gt;0,Таблица1[[#This Row],[OTC_report]]&lt;&gt;0),1,0)</f>
        <v>0</v>
      </c>
      <c r="AB3201" s="60" t="s">
        <v>1124</v>
      </c>
      <c r="AC3201" s="60" t="s">
        <v>1124</v>
      </c>
      <c r="AD3201" s="60" t="s">
        <v>1124</v>
      </c>
      <c r="AE3201" s="60" t="s">
        <v>1124</v>
      </c>
      <c r="AF3201" s="60"/>
      <c r="AG3201" s="60" t="s">
        <v>1124</v>
      </c>
      <c r="AH3201" s="60" t="s">
        <v>1124</v>
      </c>
      <c r="AI3201" s="60" t="s">
        <v>1124</v>
      </c>
      <c r="AJ3201" s="60" t="s">
        <v>1124</v>
      </c>
      <c r="AK3201" s="60" t="s">
        <v>1124</v>
      </c>
      <c r="AL3201" s="60" t="s">
        <v>1124</v>
      </c>
      <c r="AM3201" s="60" t="s">
        <v>1124</v>
      </c>
      <c r="AN3201" s="60" t="s">
        <v>1124</v>
      </c>
      <c r="AO3201" s="60"/>
      <c r="AP3201" s="35" t="s">
        <v>1857</v>
      </c>
      <c r="AQ3201" s="377">
        <v>0</v>
      </c>
      <c r="AR3201" s="378">
        <v>0</v>
      </c>
      <c r="AS3201" s="377">
        <v>0</v>
      </c>
      <c r="AT3201" s="378">
        <v>0</v>
      </c>
      <c r="AU3201" s="377">
        <v>0</v>
      </c>
      <c r="AV3201" s="377">
        <v>0</v>
      </c>
      <c r="AW3201" s="377">
        <v>0</v>
      </c>
      <c r="AX3201">
        <v>0</v>
      </c>
      <c r="AY3201">
        <v>0</v>
      </c>
    </row>
    <row r="3202" spans="1:53" ht="15.75" hidden="1" customHeight="1" x14ac:dyDescent="0.2">
      <c r="A3202" s="46">
        <v>1585</v>
      </c>
      <c r="B3202" s="258" t="s">
        <v>7917</v>
      </c>
      <c r="C3202" t="s">
        <v>1128</v>
      </c>
      <c r="D3202" t="s">
        <v>1560</v>
      </c>
      <c r="E3202" t="s">
        <v>1821</v>
      </c>
      <c r="F3202" s="29" t="s">
        <v>2194</v>
      </c>
      <c r="G3202" s="53" t="s">
        <v>7918</v>
      </c>
      <c r="H3202" t="s">
        <v>2194</v>
      </c>
      <c r="I3202">
        <v>1</v>
      </c>
      <c r="J3202" t="s">
        <v>7919</v>
      </c>
      <c r="K3202" t="s">
        <v>1180</v>
      </c>
      <c r="L3202" t="s">
        <v>7920</v>
      </c>
      <c r="M3202" t="s">
        <v>3249</v>
      </c>
      <c r="N3202" s="34" t="s">
        <v>397</v>
      </c>
      <c r="O3202" s="34" t="s">
        <v>51</v>
      </c>
      <c r="P3202" s="34">
        <v>0</v>
      </c>
      <c r="Q3202" s="34" t="s">
        <v>897</v>
      </c>
      <c r="R3202" s="34">
        <v>0</v>
      </c>
      <c r="S3202" s="48" t="s">
        <v>1123</v>
      </c>
      <c r="T3202" s="13" t="s">
        <v>1863</v>
      </c>
      <c r="U3202" s="12" t="s">
        <v>122</v>
      </c>
      <c r="V3202" s="12" t="s">
        <v>1863</v>
      </c>
      <c r="W3202" s="12" t="s">
        <v>122</v>
      </c>
      <c r="X3202" s="14" t="str">
        <f t="shared" si="49"/>
        <v>А</v>
      </c>
      <c r="Y3202" s="271">
        <f>Таблица1[[#This Row],[ID_intellix]]</f>
        <v>1585</v>
      </c>
      <c r="Z3202" s="269" t="s">
        <v>122</v>
      </c>
      <c r="AA3202" s="145">
        <f>IF(OR(Таблица1[[#This Row],[CARDIO_report]]&lt;&gt;0,Таблица1[[#This Row],[AI COMBO_report]]&lt;&gt;0,Таблица1[[#This Row],[OTC_report]]&lt;&gt;0),1,0)</f>
        <v>1</v>
      </c>
      <c r="AB3202" s="60" t="s">
        <v>1124</v>
      </c>
      <c r="AC3202" s="60" t="s">
        <v>1124</v>
      </c>
      <c r="AD3202" s="60" t="s">
        <v>1124</v>
      </c>
      <c r="AE3202" s="60" t="s">
        <v>1124</v>
      </c>
      <c r="AF3202" s="60"/>
      <c r="AG3202" s="60" t="s">
        <v>1124</v>
      </c>
      <c r="AH3202" s="60" t="s">
        <v>1124</v>
      </c>
      <c r="AI3202" s="60" t="s">
        <v>1124</v>
      </c>
      <c r="AJ3202" s="60" t="s">
        <v>1124</v>
      </c>
      <c r="AK3202" s="60" t="s">
        <v>1124</v>
      </c>
      <c r="AL3202" s="60" t="s">
        <v>1124</v>
      </c>
      <c r="AM3202" s="60" t="s">
        <v>1124</v>
      </c>
      <c r="AN3202" s="60" t="s">
        <v>1124</v>
      </c>
      <c r="AO3202" s="60"/>
      <c r="AP3202" s="35" t="s">
        <v>1857</v>
      </c>
      <c r="AQ3202" s="377">
        <v>0</v>
      </c>
      <c r="AR3202" s="378">
        <v>0</v>
      </c>
      <c r="AS3202" s="377">
        <v>0</v>
      </c>
      <c r="AT3202" s="378">
        <v>0</v>
      </c>
      <c r="AU3202" s="377">
        <v>0</v>
      </c>
      <c r="AV3202" s="377">
        <v>0</v>
      </c>
      <c r="AW3202" s="377">
        <v>0</v>
      </c>
      <c r="AX3202">
        <v>0</v>
      </c>
      <c r="AY3202">
        <v>0</v>
      </c>
    </row>
    <row r="3203" spans="1:53" ht="15.75" hidden="1" customHeight="1" x14ac:dyDescent="0.2">
      <c r="A3203" s="46">
        <v>2855</v>
      </c>
      <c r="B3203" s="258" t="s">
        <v>7921</v>
      </c>
      <c r="C3203" t="s">
        <v>1128</v>
      </c>
      <c r="D3203" t="s">
        <v>1566</v>
      </c>
      <c r="E3203" t="s">
        <v>1821</v>
      </c>
      <c r="F3203" s="29" t="s">
        <v>2194</v>
      </c>
      <c r="G3203" s="53" t="s">
        <v>7922</v>
      </c>
      <c r="H3203" t="s">
        <v>2194</v>
      </c>
      <c r="I3203">
        <v>1</v>
      </c>
      <c r="J3203" t="s">
        <v>7923</v>
      </c>
      <c r="K3203" t="s">
        <v>1180</v>
      </c>
      <c r="L3203" t="s">
        <v>7924</v>
      </c>
      <c r="M3203" t="s">
        <v>3249</v>
      </c>
      <c r="N3203" s="34" t="s">
        <v>569</v>
      </c>
      <c r="O3203" s="34" t="s">
        <v>51</v>
      </c>
      <c r="P3203" s="34" t="s">
        <v>59</v>
      </c>
      <c r="Q3203" s="34" t="s">
        <v>897</v>
      </c>
      <c r="R3203" s="34" t="s">
        <v>903</v>
      </c>
      <c r="S3203" s="48" t="s">
        <v>1123</v>
      </c>
      <c r="T3203" s="13" t="s">
        <v>1863</v>
      </c>
      <c r="U3203" s="12" t="s">
        <v>122</v>
      </c>
      <c r="V3203" s="12" t="s">
        <v>1863</v>
      </c>
      <c r="W3203" s="12" t="s">
        <v>1863</v>
      </c>
      <c r="X3203" s="14" t="str">
        <f t="shared" ref="X3203:X3266" si="50">IF(COUNTIF(T3203:W3203,"да")=0,"С",IF(COUNTIF(T3203:W3203,"да")=1,"В","А"))</f>
        <v>А</v>
      </c>
      <c r="Y3203" s="271">
        <f>Таблица1[[#This Row],[ID_intellix]]</f>
        <v>2855</v>
      </c>
      <c r="Z3203" s="269" t="s">
        <v>122</v>
      </c>
      <c r="AA3203" s="145">
        <f>IF(OR(Таблица1[[#This Row],[CARDIO_report]]&lt;&gt;0,Таблица1[[#This Row],[AI COMBO_report]]&lt;&gt;0,Таблица1[[#This Row],[OTC_report]]&lt;&gt;0),1,0)</f>
        <v>1</v>
      </c>
      <c r="AB3203" s="60" t="s">
        <v>1124</v>
      </c>
      <c r="AC3203" s="60" t="s">
        <v>1124</v>
      </c>
      <c r="AD3203" s="60" t="s">
        <v>1124</v>
      </c>
      <c r="AE3203" s="60" t="s">
        <v>1124</v>
      </c>
      <c r="AF3203" s="60"/>
      <c r="AG3203" s="60" t="s">
        <v>1124</v>
      </c>
      <c r="AH3203" s="60" t="s">
        <v>1124</v>
      </c>
      <c r="AI3203" s="60" t="s">
        <v>1124</v>
      </c>
      <c r="AJ3203" s="60" t="s">
        <v>1124</v>
      </c>
      <c r="AK3203" s="60" t="s">
        <v>1124</v>
      </c>
      <c r="AL3203" s="60" t="s">
        <v>1124</v>
      </c>
      <c r="AM3203" s="60" t="s">
        <v>1124</v>
      </c>
      <c r="AN3203" s="60" t="s">
        <v>1124</v>
      </c>
      <c r="AO3203" s="60"/>
      <c r="AP3203" s="35" t="s">
        <v>1917</v>
      </c>
      <c r="AQ3203" s="377">
        <v>0</v>
      </c>
      <c r="AR3203" s="378">
        <v>0</v>
      </c>
      <c r="AS3203" s="377">
        <v>0</v>
      </c>
      <c r="AT3203" s="378">
        <v>0</v>
      </c>
      <c r="AU3203" s="377">
        <v>0</v>
      </c>
      <c r="AV3203" s="377">
        <v>0</v>
      </c>
      <c r="AW3203" s="377">
        <v>0</v>
      </c>
      <c r="AX3203">
        <v>0</v>
      </c>
      <c r="AY3203">
        <v>0</v>
      </c>
    </row>
    <row r="3204" spans="1:53" ht="15.75" hidden="1" customHeight="1" x14ac:dyDescent="0.2">
      <c r="A3204" s="46">
        <v>535</v>
      </c>
      <c r="B3204" s="258" t="s">
        <v>7977</v>
      </c>
      <c r="C3204" t="s">
        <v>1128</v>
      </c>
      <c r="D3204" t="s">
        <v>1560</v>
      </c>
      <c r="E3204" t="s">
        <v>1821</v>
      </c>
      <c r="F3204" s="29" t="s">
        <v>2194</v>
      </c>
      <c r="G3204" s="53">
        <v>9</v>
      </c>
      <c r="H3204" t="s">
        <v>2194</v>
      </c>
      <c r="I3204">
        <v>1</v>
      </c>
      <c r="J3204" t="s">
        <v>7978</v>
      </c>
      <c r="K3204" t="s">
        <v>1180</v>
      </c>
      <c r="L3204" t="s">
        <v>7979</v>
      </c>
      <c r="M3204" t="s">
        <v>3249</v>
      </c>
      <c r="N3204" s="34" t="s">
        <v>514</v>
      </c>
      <c r="O3204" s="34" t="s">
        <v>51</v>
      </c>
      <c r="P3204" s="34">
        <v>0</v>
      </c>
      <c r="Q3204" s="34" t="s">
        <v>897</v>
      </c>
      <c r="R3204" s="34" t="s">
        <v>903</v>
      </c>
      <c r="S3204" s="48" t="s">
        <v>1123</v>
      </c>
      <c r="T3204" s="13" t="s">
        <v>1863</v>
      </c>
      <c r="U3204" s="12" t="s">
        <v>122</v>
      </c>
      <c r="V3204" s="12" t="s">
        <v>122</v>
      </c>
      <c r="W3204" s="12" t="s">
        <v>1863</v>
      </c>
      <c r="X3204" s="14" t="str">
        <f t="shared" si="50"/>
        <v>А</v>
      </c>
      <c r="Y3204" s="271">
        <f>Таблица1[[#This Row],[ID_intellix]]</f>
        <v>535</v>
      </c>
      <c r="Z3204" s="269" t="s">
        <v>122</v>
      </c>
      <c r="AA3204" s="145">
        <f>IF(OR(Таблица1[[#This Row],[CARDIO_report]]&lt;&gt;0,Таблица1[[#This Row],[AI COMBO_report]]&lt;&gt;0,Таблица1[[#This Row],[OTC_report]]&lt;&gt;0),1,0)</f>
        <v>1</v>
      </c>
      <c r="AB3204" s="60" t="s">
        <v>1124</v>
      </c>
      <c r="AC3204" s="60" t="s">
        <v>1124</v>
      </c>
      <c r="AD3204" s="60" t="s">
        <v>1124</v>
      </c>
      <c r="AE3204" s="60" t="s">
        <v>1124</v>
      </c>
      <c r="AF3204" s="60"/>
      <c r="AG3204" s="60" t="s">
        <v>1124</v>
      </c>
      <c r="AH3204" s="60" t="s">
        <v>1124</v>
      </c>
      <c r="AI3204" s="60" t="s">
        <v>1124</v>
      </c>
      <c r="AJ3204" s="60" t="s">
        <v>1124</v>
      </c>
      <c r="AK3204" s="60" t="s">
        <v>1124</v>
      </c>
      <c r="AL3204" s="60" t="s">
        <v>1124</v>
      </c>
      <c r="AM3204" s="60" t="s">
        <v>1124</v>
      </c>
      <c r="AN3204" s="60" t="s">
        <v>1124</v>
      </c>
      <c r="AO3204" s="60"/>
      <c r="AP3204" s="35" t="s">
        <v>1917</v>
      </c>
      <c r="AQ3204" s="377">
        <v>0</v>
      </c>
      <c r="AR3204" s="378">
        <v>0</v>
      </c>
      <c r="AS3204" s="377">
        <v>0</v>
      </c>
      <c r="AT3204" s="378">
        <v>0</v>
      </c>
      <c r="AU3204" s="377">
        <v>0</v>
      </c>
      <c r="AV3204" s="377">
        <v>0</v>
      </c>
      <c r="AW3204" s="377">
        <v>0</v>
      </c>
      <c r="AX3204">
        <v>0</v>
      </c>
      <c r="AY3204">
        <v>0</v>
      </c>
    </row>
    <row r="3205" spans="1:53" ht="15.75" hidden="1" customHeight="1" x14ac:dyDescent="0.2">
      <c r="A3205" s="46">
        <v>2384</v>
      </c>
      <c r="B3205" s="258" t="s">
        <v>7980</v>
      </c>
      <c r="C3205" t="s">
        <v>1128</v>
      </c>
      <c r="D3205" t="s">
        <v>1560</v>
      </c>
      <c r="E3205" t="s">
        <v>1821</v>
      </c>
      <c r="F3205" s="29" t="s">
        <v>2194</v>
      </c>
      <c r="G3205" s="53" t="s">
        <v>5105</v>
      </c>
      <c r="H3205" t="s">
        <v>2194</v>
      </c>
      <c r="I3205">
        <v>1</v>
      </c>
      <c r="J3205" t="s">
        <v>7981</v>
      </c>
      <c r="K3205" t="s">
        <v>1180</v>
      </c>
      <c r="L3205" t="s">
        <v>7982</v>
      </c>
      <c r="M3205" t="s">
        <v>3249</v>
      </c>
      <c r="N3205" s="34" t="s">
        <v>514</v>
      </c>
      <c r="O3205" s="34" t="s">
        <v>51</v>
      </c>
      <c r="P3205" s="34">
        <v>0</v>
      </c>
      <c r="Q3205" s="34" t="s">
        <v>897</v>
      </c>
      <c r="R3205" s="34">
        <v>0</v>
      </c>
      <c r="S3205" s="48" t="s">
        <v>1123</v>
      </c>
      <c r="T3205" s="13" t="s">
        <v>122</v>
      </c>
      <c r="U3205" s="12" t="s">
        <v>122</v>
      </c>
      <c r="V3205" s="12" t="s">
        <v>1863</v>
      </c>
      <c r="W3205" s="12" t="s">
        <v>122</v>
      </c>
      <c r="X3205" s="14" t="str">
        <f t="shared" si="50"/>
        <v>В</v>
      </c>
      <c r="Y3205" s="271">
        <f>Таблица1[[#This Row],[ID_intellix]]</f>
        <v>2384</v>
      </c>
      <c r="Z3205" s="269" t="s">
        <v>122</v>
      </c>
      <c r="AA3205" s="145">
        <f>IF(OR(Таблица1[[#This Row],[CARDIO_report]]&lt;&gt;0,Таблица1[[#This Row],[AI COMBO_report]]&lt;&gt;0,Таблица1[[#This Row],[OTC_report]]&lt;&gt;0),1,0)</f>
        <v>1</v>
      </c>
      <c r="AB3205" s="60" t="s">
        <v>1124</v>
      </c>
      <c r="AC3205" s="60" t="s">
        <v>1124</v>
      </c>
      <c r="AD3205" s="60" t="s">
        <v>1124</v>
      </c>
      <c r="AE3205" s="60" t="s">
        <v>1124</v>
      </c>
      <c r="AF3205" s="60"/>
      <c r="AG3205" s="60" t="s">
        <v>1124</v>
      </c>
      <c r="AH3205" s="60" t="s">
        <v>1124</v>
      </c>
      <c r="AI3205" s="60" t="s">
        <v>1124</v>
      </c>
      <c r="AJ3205" s="60" t="s">
        <v>1124</v>
      </c>
      <c r="AK3205" s="60" t="s">
        <v>1124</v>
      </c>
      <c r="AL3205" s="60" t="s">
        <v>1124</v>
      </c>
      <c r="AM3205" s="60" t="s">
        <v>1124</v>
      </c>
      <c r="AN3205" s="60" t="s">
        <v>1124</v>
      </c>
      <c r="AO3205" s="60"/>
      <c r="AP3205" s="35" t="s">
        <v>1917</v>
      </c>
      <c r="AQ3205" s="377">
        <v>0</v>
      </c>
      <c r="AR3205" s="378">
        <v>0</v>
      </c>
      <c r="AS3205" s="377">
        <v>0</v>
      </c>
      <c r="AT3205" s="378">
        <v>0</v>
      </c>
      <c r="AU3205" s="377">
        <v>0</v>
      </c>
      <c r="AV3205" s="377">
        <v>0</v>
      </c>
      <c r="AW3205" s="377">
        <v>0</v>
      </c>
      <c r="AX3205">
        <v>0</v>
      </c>
      <c r="AY3205">
        <v>0</v>
      </c>
    </row>
    <row r="3206" spans="1:53" ht="15.75" hidden="1" customHeight="1" x14ac:dyDescent="0.2">
      <c r="A3206" s="46">
        <v>3586</v>
      </c>
      <c r="B3206" s="258" t="s">
        <v>8010</v>
      </c>
      <c r="C3206" t="s">
        <v>1128</v>
      </c>
      <c r="D3206" t="s">
        <v>1560</v>
      </c>
      <c r="E3206" t="s">
        <v>1821</v>
      </c>
      <c r="F3206" s="29" t="s">
        <v>2194</v>
      </c>
      <c r="G3206" s="53" t="s">
        <v>5109</v>
      </c>
      <c r="H3206" t="s">
        <v>2194</v>
      </c>
      <c r="I3206">
        <v>1</v>
      </c>
      <c r="J3206" t="s">
        <v>8011</v>
      </c>
      <c r="K3206" t="s">
        <v>1180</v>
      </c>
      <c r="L3206" t="s">
        <v>8012</v>
      </c>
      <c r="M3206" t="s">
        <v>3249</v>
      </c>
      <c r="N3206" s="34" t="s">
        <v>514</v>
      </c>
      <c r="O3206" s="34" t="s">
        <v>51</v>
      </c>
      <c r="P3206" s="34">
        <v>0</v>
      </c>
      <c r="Q3206" s="34" t="s">
        <v>897</v>
      </c>
      <c r="R3206" s="34" t="s">
        <v>903</v>
      </c>
      <c r="S3206" s="48" t="s">
        <v>1123</v>
      </c>
      <c r="T3206" s="13" t="s">
        <v>1863</v>
      </c>
      <c r="U3206" s="12" t="s">
        <v>122</v>
      </c>
      <c r="V3206" s="12" t="s">
        <v>122</v>
      </c>
      <c r="W3206" s="12" t="s">
        <v>1863</v>
      </c>
      <c r="X3206" s="14" t="str">
        <f t="shared" si="50"/>
        <v>А</v>
      </c>
      <c r="Y3206" s="271">
        <f>Таблица1[[#This Row],[ID_intellix]]</f>
        <v>3586</v>
      </c>
      <c r="Z3206" s="269" t="s">
        <v>122</v>
      </c>
      <c r="AA3206" s="145">
        <f>IF(OR(Таблица1[[#This Row],[CARDIO_report]]&lt;&gt;0,Таблица1[[#This Row],[AI COMBO_report]]&lt;&gt;0,Таблица1[[#This Row],[OTC_report]]&lt;&gt;0),1,0)</f>
        <v>1</v>
      </c>
      <c r="AB3206" s="60" t="s">
        <v>1124</v>
      </c>
      <c r="AC3206" s="60" t="s">
        <v>1124</v>
      </c>
      <c r="AD3206" s="60" t="s">
        <v>1124</v>
      </c>
      <c r="AE3206" s="60" t="s">
        <v>1124</v>
      </c>
      <c r="AF3206" s="60"/>
      <c r="AG3206" s="60" t="s">
        <v>1124</v>
      </c>
      <c r="AH3206" s="60" t="s">
        <v>1124</v>
      </c>
      <c r="AI3206" s="60" t="s">
        <v>1124</v>
      </c>
      <c r="AJ3206" s="60" t="s">
        <v>1124</v>
      </c>
      <c r="AK3206" s="60" t="s">
        <v>1124</v>
      </c>
      <c r="AL3206" s="60" t="s">
        <v>1124</v>
      </c>
      <c r="AM3206" s="60" t="s">
        <v>1124</v>
      </c>
      <c r="AN3206" s="60" t="s">
        <v>1124</v>
      </c>
      <c r="AO3206" s="60"/>
      <c r="AP3206" s="35" t="s">
        <v>1917</v>
      </c>
      <c r="AQ3206" s="377">
        <v>0</v>
      </c>
      <c r="AR3206" s="378">
        <v>0</v>
      </c>
      <c r="AS3206" s="377">
        <v>0</v>
      </c>
      <c r="AT3206" s="378">
        <v>0</v>
      </c>
      <c r="AU3206" s="377">
        <v>0</v>
      </c>
      <c r="AV3206" s="377">
        <v>0</v>
      </c>
      <c r="AW3206" s="377">
        <v>0</v>
      </c>
      <c r="AX3206">
        <v>0</v>
      </c>
      <c r="AY3206">
        <v>0</v>
      </c>
    </row>
    <row r="3207" spans="1:53" ht="15.75" hidden="1" customHeight="1" x14ac:dyDescent="0.2">
      <c r="A3207" s="46">
        <v>751</v>
      </c>
      <c r="B3207" s="258" t="s">
        <v>14296</v>
      </c>
      <c r="C3207" t="s">
        <v>1128</v>
      </c>
      <c r="D3207" t="s">
        <v>1179</v>
      </c>
      <c r="E3207" t="s">
        <v>2504</v>
      </c>
      <c r="F3207" s="29" t="s">
        <v>2627</v>
      </c>
      <c r="G3207" s="47">
        <v>1</v>
      </c>
      <c r="H3207" t="s">
        <v>2610</v>
      </c>
      <c r="I3207">
        <v>1</v>
      </c>
      <c r="J3207" t="s">
        <v>14297</v>
      </c>
      <c r="K3207" t="s">
        <v>1180</v>
      </c>
      <c r="L3207" t="s">
        <v>14298</v>
      </c>
      <c r="M3207" t="s">
        <v>3249</v>
      </c>
      <c r="N3207" s="34">
        <v>0</v>
      </c>
      <c r="O3207" s="34" t="s">
        <v>51</v>
      </c>
      <c r="P3207" s="34" t="s">
        <v>59</v>
      </c>
      <c r="Q3207" s="34" t="s">
        <v>897</v>
      </c>
      <c r="R3207" s="34" t="s">
        <v>903</v>
      </c>
      <c r="S3207" s="48" t="s">
        <v>1123</v>
      </c>
      <c r="T3207" s="13" t="s">
        <v>1863</v>
      </c>
      <c r="U3207" s="12" t="s">
        <v>122</v>
      </c>
      <c r="V3207" s="12" t="s">
        <v>1863</v>
      </c>
      <c r="W3207" s="12" t="s">
        <v>122</v>
      </c>
      <c r="X3207" s="14" t="str">
        <f t="shared" si="50"/>
        <v>А</v>
      </c>
      <c r="Y3207" s="271">
        <f>Таблица1[[#This Row],[ID_intellix]]</f>
        <v>751</v>
      </c>
      <c r="Z3207" s="269" t="s">
        <v>122</v>
      </c>
      <c r="AA3207" s="145">
        <f>IF(OR(Таблица1[[#This Row],[CARDIO_report]]&lt;&gt;0,Таблица1[[#This Row],[AI COMBO_report]]&lt;&gt;0,Таблица1[[#This Row],[OTC_report]]&lt;&gt;0),1,0)</f>
        <v>1</v>
      </c>
      <c r="AB3207" s="60" t="s">
        <v>1124</v>
      </c>
      <c r="AC3207" s="60" t="s">
        <v>1124</v>
      </c>
      <c r="AD3207" s="60" t="s">
        <v>1124</v>
      </c>
      <c r="AE3207" s="60" t="s">
        <v>1124</v>
      </c>
      <c r="AF3207" s="60"/>
      <c r="AG3207" s="89" t="s">
        <v>1437</v>
      </c>
      <c r="AH3207" s="89">
        <v>298</v>
      </c>
      <c r="AI3207" s="89" t="s">
        <v>1145</v>
      </c>
      <c r="AJ3207" s="89">
        <v>306</v>
      </c>
      <c r="AK3207" s="89" t="s">
        <v>1437</v>
      </c>
      <c r="AL3207" s="89">
        <v>11</v>
      </c>
      <c r="AM3207" s="89" t="s">
        <v>1437</v>
      </c>
      <c r="AN3207" s="89">
        <v>23</v>
      </c>
      <c r="AP3207" s="35" t="s">
        <v>1917</v>
      </c>
      <c r="AQ3207" s="377">
        <v>0</v>
      </c>
      <c r="AR3207" s="378">
        <v>0</v>
      </c>
      <c r="AS3207" s="377">
        <v>0</v>
      </c>
      <c r="AT3207" s="378">
        <v>0</v>
      </c>
      <c r="AU3207" s="377">
        <v>0</v>
      </c>
      <c r="AV3207" s="377">
        <v>0</v>
      </c>
      <c r="AW3207" s="377">
        <v>0</v>
      </c>
      <c r="AX3207">
        <v>0</v>
      </c>
      <c r="AY3207">
        <v>0</v>
      </c>
      <c r="BA3207" t="s">
        <v>15962</v>
      </c>
    </row>
    <row r="3208" spans="1:53" ht="15.75" hidden="1" customHeight="1" x14ac:dyDescent="0.2">
      <c r="A3208" s="46">
        <v>2587</v>
      </c>
      <c r="B3208" s="258" t="s">
        <v>14482</v>
      </c>
      <c r="C3208" t="s">
        <v>1128</v>
      </c>
      <c r="D3208" t="s">
        <v>1560</v>
      </c>
      <c r="E3208" t="s">
        <v>2504</v>
      </c>
      <c r="F3208" s="29" t="s">
        <v>2721</v>
      </c>
      <c r="G3208" s="47">
        <v>5</v>
      </c>
      <c r="H3208" t="s">
        <v>2721</v>
      </c>
      <c r="I3208">
        <v>1</v>
      </c>
      <c r="J3208" t="s">
        <v>14483</v>
      </c>
      <c r="K3208" t="s">
        <v>1180</v>
      </c>
      <c r="L3208" t="s">
        <v>14484</v>
      </c>
      <c r="M3208" t="s">
        <v>3249</v>
      </c>
      <c r="N3208" s="34" t="s">
        <v>397</v>
      </c>
      <c r="O3208" s="34" t="s">
        <v>51</v>
      </c>
      <c r="P3208" s="34" t="s">
        <v>59</v>
      </c>
      <c r="Q3208" s="34" t="s">
        <v>897</v>
      </c>
      <c r="R3208" s="34" t="s">
        <v>903</v>
      </c>
      <c r="S3208" s="48" t="s">
        <v>1123</v>
      </c>
      <c r="T3208" s="13" t="s">
        <v>1863</v>
      </c>
      <c r="U3208" s="12" t="s">
        <v>122</v>
      </c>
      <c r="V3208" s="12" t="s">
        <v>122</v>
      </c>
      <c r="W3208" s="12" t="s">
        <v>122</v>
      </c>
      <c r="X3208" s="14" t="str">
        <f t="shared" si="50"/>
        <v>В</v>
      </c>
      <c r="Y3208" s="271">
        <f>Таблица1[[#This Row],[ID_intellix]]</f>
        <v>2587</v>
      </c>
      <c r="Z3208" s="269" t="s">
        <v>122</v>
      </c>
      <c r="AA3208" s="145">
        <f>IF(OR(Таблица1[[#This Row],[CARDIO_report]]&lt;&gt;0,Таблица1[[#This Row],[AI COMBO_report]]&lt;&gt;0,Таблица1[[#This Row],[OTC_report]]&lt;&gt;0),1,0)</f>
        <v>1</v>
      </c>
      <c r="AB3208" s="60" t="s">
        <v>1124</v>
      </c>
      <c r="AC3208" s="60" t="s">
        <v>1124</v>
      </c>
      <c r="AD3208" s="60" t="s">
        <v>1124</v>
      </c>
      <c r="AE3208" s="60" t="s">
        <v>1124</v>
      </c>
      <c r="AF3208" s="60"/>
      <c r="AG3208" s="89" t="s">
        <v>1414</v>
      </c>
      <c r="AH3208" s="89">
        <v>457</v>
      </c>
      <c r="AI3208" s="89" t="s">
        <v>1437</v>
      </c>
      <c r="AJ3208" s="89">
        <v>118</v>
      </c>
      <c r="AK3208" s="89" t="s">
        <v>1414</v>
      </c>
      <c r="AL3208" s="89">
        <v>358</v>
      </c>
      <c r="AM3208" s="89" t="s">
        <v>1437</v>
      </c>
      <c r="AN3208" s="89">
        <v>146</v>
      </c>
      <c r="AP3208" s="35" t="s">
        <v>1917</v>
      </c>
      <c r="AQ3208" s="377">
        <v>0</v>
      </c>
      <c r="AR3208" s="378">
        <v>0</v>
      </c>
      <c r="AS3208" s="377">
        <v>0</v>
      </c>
      <c r="AT3208" s="378">
        <v>0</v>
      </c>
      <c r="AU3208" s="377">
        <v>0</v>
      </c>
      <c r="AV3208" s="377">
        <v>0</v>
      </c>
      <c r="AW3208" s="377">
        <v>0</v>
      </c>
      <c r="AX3208">
        <v>0</v>
      </c>
      <c r="AY3208">
        <v>0</v>
      </c>
    </row>
    <row r="3209" spans="1:53" ht="15.75" hidden="1" customHeight="1" x14ac:dyDescent="0.2">
      <c r="A3209" s="46">
        <v>7705</v>
      </c>
      <c r="B3209" s="258" t="s">
        <v>14530</v>
      </c>
      <c r="C3209" t="s">
        <v>1128</v>
      </c>
      <c r="D3209" t="s">
        <v>1566</v>
      </c>
      <c r="E3209" t="s">
        <v>2504</v>
      </c>
      <c r="F3209" s="29" t="s">
        <v>3360</v>
      </c>
      <c r="G3209" s="396">
        <v>8</v>
      </c>
      <c r="H3209" t="s">
        <v>2610</v>
      </c>
      <c r="I3209">
        <v>1</v>
      </c>
      <c r="J3209" t="s">
        <v>14531</v>
      </c>
      <c r="K3209" t="s">
        <v>1180</v>
      </c>
      <c r="L3209" t="s">
        <v>14532</v>
      </c>
      <c r="M3209" t="s">
        <v>3249</v>
      </c>
      <c r="N3209" s="34">
        <v>0</v>
      </c>
      <c r="O3209" s="34" t="s">
        <v>51</v>
      </c>
      <c r="P3209" s="34">
        <v>0</v>
      </c>
      <c r="Q3209" s="34" t="s">
        <v>897</v>
      </c>
      <c r="R3209" s="34" t="s">
        <v>903</v>
      </c>
      <c r="S3209" s="48" t="s">
        <v>1123</v>
      </c>
      <c r="T3209" s="13" t="s">
        <v>122</v>
      </c>
      <c r="U3209" s="12" t="s">
        <v>122</v>
      </c>
      <c r="V3209" s="12" t="s">
        <v>1863</v>
      </c>
      <c r="W3209" s="12" t="s">
        <v>122</v>
      </c>
      <c r="X3209" s="14" t="str">
        <f t="shared" si="50"/>
        <v>В</v>
      </c>
      <c r="Y3209" s="271">
        <f>Таблица1[[#This Row],[ID_intellix]]</f>
        <v>7705</v>
      </c>
      <c r="Z3209" s="269" t="s">
        <v>122</v>
      </c>
      <c r="AA3209" s="145">
        <f>IF(OR(Таблица1[[#This Row],[CARDIO_report]]&lt;&gt;0,Таблица1[[#This Row],[AI COMBO_report]]&lt;&gt;0,Таблица1[[#This Row],[OTC_report]]&lt;&gt;0),1,0)</f>
        <v>1</v>
      </c>
      <c r="AB3209" s="60" t="s">
        <v>1124</v>
      </c>
      <c r="AC3209" s="60" t="s">
        <v>1124</v>
      </c>
      <c r="AD3209" s="60" t="s">
        <v>1124</v>
      </c>
      <c r="AE3209" s="60" t="s">
        <v>1124</v>
      </c>
      <c r="AF3209" s="60"/>
      <c r="AG3209" s="89" t="s">
        <v>1437</v>
      </c>
      <c r="AH3209" s="89">
        <v>6</v>
      </c>
      <c r="AI3209" s="89" t="s">
        <v>1437</v>
      </c>
      <c r="AJ3209" s="89">
        <v>9</v>
      </c>
      <c r="AK3209" s="89" t="s">
        <v>1437</v>
      </c>
      <c r="AL3209" s="89">
        <v>60</v>
      </c>
      <c r="AM3209" s="89" t="s">
        <v>1437</v>
      </c>
      <c r="AN3209" s="89">
        <v>42</v>
      </c>
      <c r="AP3209" s="35" t="s">
        <v>1857</v>
      </c>
      <c r="AQ3209" s="377">
        <v>0</v>
      </c>
      <c r="AR3209" s="378">
        <v>0</v>
      </c>
      <c r="AS3209" s="377">
        <v>0</v>
      </c>
      <c r="AT3209" s="378">
        <v>0</v>
      </c>
      <c r="AU3209" s="377">
        <v>0</v>
      </c>
      <c r="AV3209" s="377">
        <v>0</v>
      </c>
      <c r="AW3209" s="377">
        <v>0</v>
      </c>
      <c r="AX3209">
        <v>0</v>
      </c>
      <c r="AY3209">
        <v>0</v>
      </c>
      <c r="BA3209" t="s">
        <v>15962</v>
      </c>
    </row>
    <row r="3210" spans="1:53" ht="15.75" hidden="1" customHeight="1" x14ac:dyDescent="0.2">
      <c r="A3210" s="46">
        <v>7906</v>
      </c>
      <c r="B3210" s="258" t="s">
        <v>14542</v>
      </c>
      <c r="C3210" t="s">
        <v>1128</v>
      </c>
      <c r="D3210" t="s">
        <v>1566</v>
      </c>
      <c r="E3210" t="s">
        <v>2504</v>
      </c>
      <c r="F3210" s="29" t="s">
        <v>10788</v>
      </c>
      <c r="G3210" s="53" t="s">
        <v>8887</v>
      </c>
      <c r="H3210" t="s">
        <v>10788</v>
      </c>
      <c r="I3210">
        <v>1</v>
      </c>
      <c r="J3210" t="s">
        <v>14543</v>
      </c>
      <c r="K3210" t="s">
        <v>1180</v>
      </c>
      <c r="L3210" t="s">
        <v>14544</v>
      </c>
      <c r="M3210" t="s">
        <v>3249</v>
      </c>
      <c r="N3210" s="34">
        <v>0</v>
      </c>
      <c r="O3210" s="34" t="s">
        <v>51</v>
      </c>
      <c r="P3210" s="34" t="s">
        <v>59</v>
      </c>
      <c r="Q3210" s="34" t="s">
        <v>897</v>
      </c>
      <c r="R3210" s="34" t="s">
        <v>903</v>
      </c>
      <c r="S3210" s="48" t="s">
        <v>1123</v>
      </c>
      <c r="T3210" s="13" t="s">
        <v>1863</v>
      </c>
      <c r="U3210" s="12" t="s">
        <v>122</v>
      </c>
      <c r="V3210" s="12" t="s">
        <v>122</v>
      </c>
      <c r="W3210" s="12" t="s">
        <v>1863</v>
      </c>
      <c r="X3210" s="14" t="str">
        <f t="shared" si="50"/>
        <v>А</v>
      </c>
      <c r="Y3210" s="271">
        <f>Таблица1[[#This Row],[ID_intellix]]</f>
        <v>7906</v>
      </c>
      <c r="Z3210" s="269" t="s">
        <v>122</v>
      </c>
      <c r="AA3210" s="145">
        <f>IF(OR(Таблица1[[#This Row],[CARDIO_report]]&lt;&gt;0,Таблица1[[#This Row],[AI COMBO_report]]&lt;&gt;0,Таблица1[[#This Row],[OTC_report]]&lt;&gt;0),1,0)</f>
        <v>1</v>
      </c>
      <c r="AB3210" s="60" t="s">
        <v>1124</v>
      </c>
      <c r="AC3210" s="60" t="s">
        <v>1124</v>
      </c>
      <c r="AD3210" s="60" t="s">
        <v>1124</v>
      </c>
      <c r="AE3210" s="60" t="s">
        <v>1124</v>
      </c>
      <c r="AF3210" s="60"/>
      <c r="AG3210" s="89" t="s">
        <v>1414</v>
      </c>
      <c r="AH3210" s="89">
        <v>502</v>
      </c>
      <c r="AI3210" s="255" t="s">
        <v>1414</v>
      </c>
      <c r="AJ3210" s="255">
        <v>499</v>
      </c>
      <c r="AK3210" s="255" t="s">
        <v>2516</v>
      </c>
      <c r="AL3210" s="255">
        <v>183</v>
      </c>
      <c r="AM3210" s="255" t="s">
        <v>2516</v>
      </c>
      <c r="AN3210" s="255">
        <v>159</v>
      </c>
      <c r="AO3210" s="255"/>
      <c r="AP3210" s="35" t="s">
        <v>1917</v>
      </c>
      <c r="AQ3210" s="377">
        <v>0</v>
      </c>
      <c r="AR3210" s="378">
        <v>0</v>
      </c>
      <c r="AS3210" s="377">
        <v>0</v>
      </c>
      <c r="AT3210" s="378">
        <v>0</v>
      </c>
      <c r="AU3210" s="377">
        <v>0</v>
      </c>
      <c r="AV3210" s="377">
        <v>0</v>
      </c>
      <c r="AW3210" s="377">
        <v>0</v>
      </c>
      <c r="AX3210">
        <v>0</v>
      </c>
      <c r="AY3210">
        <v>0</v>
      </c>
    </row>
    <row r="3211" spans="1:53" ht="15.75" hidden="1" customHeight="1" x14ac:dyDescent="0.2">
      <c r="A3211" s="46">
        <v>7771</v>
      </c>
      <c r="B3211" s="258" t="s">
        <v>14574</v>
      </c>
      <c r="C3211" t="s">
        <v>1128</v>
      </c>
      <c r="D3211" t="s">
        <v>3327</v>
      </c>
      <c r="E3211" t="s">
        <v>2504</v>
      </c>
      <c r="F3211" s="29" t="s">
        <v>3360</v>
      </c>
      <c r="G3211" s="53">
        <v>17</v>
      </c>
      <c r="H3211" t="s">
        <v>2610</v>
      </c>
      <c r="I3211">
        <v>1</v>
      </c>
      <c r="J3211" t="s">
        <v>14575</v>
      </c>
      <c r="K3211" t="s">
        <v>1180</v>
      </c>
      <c r="L3211" t="s">
        <v>14576</v>
      </c>
      <c r="M3211" t="s">
        <v>3249</v>
      </c>
      <c r="N3211" s="34">
        <v>0</v>
      </c>
      <c r="O3211" s="34" t="s">
        <v>51</v>
      </c>
      <c r="P3211" s="34">
        <v>0</v>
      </c>
      <c r="Q3211" s="34" t="s">
        <v>897</v>
      </c>
      <c r="R3211" s="34" t="s">
        <v>903</v>
      </c>
      <c r="S3211" s="48" t="s">
        <v>1123</v>
      </c>
      <c r="T3211" s="13" t="s">
        <v>122</v>
      </c>
      <c r="U3211" s="12" t="s">
        <v>122</v>
      </c>
      <c r="V3211" s="12" t="s">
        <v>122</v>
      </c>
      <c r="W3211" s="12" t="s">
        <v>1863</v>
      </c>
      <c r="X3211" s="14" t="str">
        <f t="shared" si="50"/>
        <v>В</v>
      </c>
      <c r="Y3211" s="271">
        <f>Таблица1[[#This Row],[ID_intellix]]</f>
        <v>7771</v>
      </c>
      <c r="Z3211" s="269" t="s">
        <v>122</v>
      </c>
      <c r="AA3211" s="145">
        <f>IF(OR(Таблица1[[#This Row],[CARDIO_report]]&lt;&gt;0,Таблица1[[#This Row],[AI COMBO_report]]&lt;&gt;0,Таблица1[[#This Row],[OTC_report]]&lt;&gt;0),1,0)</f>
        <v>1</v>
      </c>
      <c r="AB3211" s="60" t="s">
        <v>1124</v>
      </c>
      <c r="AC3211" s="60" t="s">
        <v>1124</v>
      </c>
      <c r="AD3211" s="60" t="s">
        <v>1124</v>
      </c>
      <c r="AE3211" s="60" t="s">
        <v>1124</v>
      </c>
      <c r="AF3211" s="60"/>
      <c r="AG3211" s="89" t="s">
        <v>1437</v>
      </c>
      <c r="AH3211" s="89">
        <v>4</v>
      </c>
      <c r="AI3211" s="89" t="s">
        <v>1437</v>
      </c>
      <c r="AJ3211" s="89">
        <v>12</v>
      </c>
      <c r="AK3211" s="89" t="s">
        <v>1437</v>
      </c>
      <c r="AL3211" s="89">
        <v>88</v>
      </c>
      <c r="AM3211" s="89" t="s">
        <v>1437</v>
      </c>
      <c r="AN3211" s="89">
        <v>96</v>
      </c>
      <c r="AP3211" s="35" t="s">
        <v>1917</v>
      </c>
      <c r="AQ3211" s="377">
        <v>0</v>
      </c>
      <c r="AR3211" s="378">
        <v>0</v>
      </c>
      <c r="AS3211" s="377">
        <v>0</v>
      </c>
      <c r="AT3211" s="378">
        <v>0</v>
      </c>
      <c r="AU3211" s="377">
        <v>0</v>
      </c>
      <c r="AV3211" s="377">
        <v>0</v>
      </c>
      <c r="AW3211" s="377">
        <v>0</v>
      </c>
      <c r="AX3211">
        <v>0</v>
      </c>
      <c r="AY3211">
        <v>0</v>
      </c>
      <c r="BA3211" t="s">
        <v>15962</v>
      </c>
    </row>
    <row r="3212" spans="1:53" ht="15.75" hidden="1" customHeight="1" x14ac:dyDescent="0.2">
      <c r="A3212" s="399">
        <v>8154</v>
      </c>
      <c r="B3212" s="258">
        <v>0</v>
      </c>
      <c r="C3212" t="s">
        <v>1128</v>
      </c>
      <c r="D3212" t="s">
        <v>1182</v>
      </c>
      <c r="E3212" t="s">
        <v>2504</v>
      </c>
      <c r="F3212" s="402" t="s">
        <v>2610</v>
      </c>
      <c r="G3212" s="53" t="s">
        <v>1177</v>
      </c>
      <c r="H3212" t="s">
        <v>2610</v>
      </c>
      <c r="I3212">
        <v>1</v>
      </c>
      <c r="J3212" s="403" t="s">
        <v>14834</v>
      </c>
      <c r="K3212" s="402" t="s">
        <v>1180</v>
      </c>
      <c r="L3212" s="402" t="s">
        <v>14835</v>
      </c>
      <c r="M3212" t="s">
        <v>3249</v>
      </c>
      <c r="N3212" s="34">
        <v>0</v>
      </c>
      <c r="O3212" s="34" t="s">
        <v>51</v>
      </c>
      <c r="P3212" s="34">
        <v>0</v>
      </c>
      <c r="Q3212" s="34" t="s">
        <v>897</v>
      </c>
      <c r="R3212" s="34">
        <v>0</v>
      </c>
      <c r="S3212" s="48" t="s">
        <v>1123</v>
      </c>
      <c r="T3212" s="13">
        <v>0</v>
      </c>
      <c r="U3212" s="12">
        <v>0</v>
      </c>
      <c r="V3212" s="12">
        <v>0</v>
      </c>
      <c r="W3212" s="12">
        <v>0</v>
      </c>
      <c r="X3212" s="14" t="str">
        <f t="shared" si="50"/>
        <v>С</v>
      </c>
      <c r="Y3212" s="271">
        <f>Таблица1[[#This Row],[ID_intellix]]</f>
        <v>8154</v>
      </c>
      <c r="Z3212" s="269" t="s">
        <v>122</v>
      </c>
      <c r="AA3212" s="145">
        <f>IF(OR(Таблица1[[#This Row],[CARDIO_report]]&lt;&gt;0,Таблица1[[#This Row],[AI COMBO_report]]&lt;&gt;0,Таблица1[[#This Row],[OTC_report]]&lt;&gt;0),1,0)</f>
        <v>0</v>
      </c>
      <c r="AB3212" s="60" t="s">
        <v>1124</v>
      </c>
      <c r="AC3212" s="60" t="s">
        <v>1124</v>
      </c>
      <c r="AD3212" s="60" t="s">
        <v>1124</v>
      </c>
      <c r="AE3212" s="60" t="s">
        <v>1124</v>
      </c>
      <c r="AF3212" s="60"/>
      <c r="AG3212" s="60" t="s">
        <v>1124</v>
      </c>
      <c r="AH3212" s="60" t="s">
        <v>1124</v>
      </c>
      <c r="AI3212" s="60" t="s">
        <v>1124</v>
      </c>
      <c r="AJ3212" s="60" t="s">
        <v>1124</v>
      </c>
      <c r="AK3212" s="60" t="s">
        <v>1124</v>
      </c>
      <c r="AL3212" s="60" t="s">
        <v>1124</v>
      </c>
      <c r="AM3212" s="60" t="s">
        <v>1124</v>
      </c>
      <c r="AN3212" s="60" t="s">
        <v>1124</v>
      </c>
      <c r="AO3212" s="60"/>
      <c r="AP3212" s="35" t="s">
        <v>1124</v>
      </c>
      <c r="AQ3212" s="377">
        <v>0</v>
      </c>
      <c r="AR3212" s="378">
        <v>0</v>
      </c>
      <c r="AS3212" s="377">
        <v>0</v>
      </c>
      <c r="AT3212" s="378">
        <v>0</v>
      </c>
      <c r="AU3212" s="377">
        <v>0</v>
      </c>
      <c r="AV3212" s="377">
        <v>0</v>
      </c>
      <c r="AW3212" s="377">
        <v>0</v>
      </c>
      <c r="AX3212">
        <v>0</v>
      </c>
      <c r="AY3212">
        <v>0</v>
      </c>
    </row>
    <row r="3213" spans="1:53" ht="15.75" hidden="1" customHeight="1" x14ac:dyDescent="0.2">
      <c r="A3213" s="46">
        <v>1397</v>
      </c>
      <c r="B3213" s="258" t="s">
        <v>9251</v>
      </c>
      <c r="C3213" t="s">
        <v>1128</v>
      </c>
      <c r="D3213" t="s">
        <v>1186</v>
      </c>
      <c r="E3213" t="s">
        <v>2504</v>
      </c>
      <c r="F3213" s="29" t="s">
        <v>3401</v>
      </c>
      <c r="G3213" s="47">
        <v>22</v>
      </c>
      <c r="H3213" t="s">
        <v>3300</v>
      </c>
      <c r="I3213">
        <v>1</v>
      </c>
      <c r="J3213" t="s">
        <v>9252</v>
      </c>
      <c r="K3213" t="s">
        <v>1185</v>
      </c>
      <c r="L3213" t="s">
        <v>9253</v>
      </c>
      <c r="M3213" t="s">
        <v>3379</v>
      </c>
      <c r="N3213" s="34" t="s">
        <v>411</v>
      </c>
      <c r="O3213" s="34" t="s">
        <v>3380</v>
      </c>
      <c r="P3213" s="34" t="s">
        <v>243</v>
      </c>
      <c r="Q3213" s="34" t="s">
        <v>3381</v>
      </c>
      <c r="R3213" s="34" t="s">
        <v>1006</v>
      </c>
      <c r="S3213" s="48" t="s">
        <v>1123</v>
      </c>
      <c r="T3213" s="13" t="s">
        <v>1863</v>
      </c>
      <c r="U3213" s="12" t="s">
        <v>122</v>
      </c>
      <c r="V3213" s="12" t="s">
        <v>1863</v>
      </c>
      <c r="W3213" s="12" t="s">
        <v>122</v>
      </c>
      <c r="X3213" s="14" t="str">
        <f t="shared" si="50"/>
        <v>А</v>
      </c>
      <c r="Y3213" s="271">
        <f>Таблица1[[#This Row],[ID_intellix]]</f>
        <v>1397</v>
      </c>
      <c r="Z3213" s="269" t="s">
        <v>122</v>
      </c>
      <c r="AA3213" s="145">
        <f>IF(OR(Таблица1[[#This Row],[CARDIO_report]]&lt;&gt;0,Таблица1[[#This Row],[AI COMBO_report]]&lt;&gt;0,Таблица1[[#This Row],[OTC_report]]&lt;&gt;0),1,0)</f>
        <v>1</v>
      </c>
      <c r="AB3213" s="60" t="s">
        <v>1124</v>
      </c>
      <c r="AC3213" s="60" t="s">
        <v>1124</v>
      </c>
      <c r="AD3213" s="60" t="s">
        <v>1124</v>
      </c>
      <c r="AE3213" s="60" t="s">
        <v>1124</v>
      </c>
      <c r="AF3213" s="60"/>
      <c r="AG3213" s="89" t="s">
        <v>1414</v>
      </c>
      <c r="AH3213" s="89">
        <v>414</v>
      </c>
      <c r="AI3213" s="89" t="s">
        <v>1414</v>
      </c>
      <c r="AJ3213" s="89">
        <v>300</v>
      </c>
      <c r="AK3213" s="89" t="s">
        <v>1414</v>
      </c>
      <c r="AL3213" s="89">
        <v>428</v>
      </c>
      <c r="AM3213" s="89" t="s">
        <v>1414</v>
      </c>
      <c r="AN3213" s="89">
        <v>298</v>
      </c>
      <c r="AP3213" s="35" t="s">
        <v>1917</v>
      </c>
      <c r="AQ3213" s="377">
        <v>0</v>
      </c>
      <c r="AR3213" s="378">
        <v>0</v>
      </c>
      <c r="AS3213" s="377">
        <v>0</v>
      </c>
      <c r="AT3213" s="378">
        <v>0</v>
      </c>
      <c r="AU3213" s="377">
        <v>0</v>
      </c>
      <c r="AV3213" s="377">
        <v>0</v>
      </c>
      <c r="AW3213" s="377">
        <v>0</v>
      </c>
      <c r="AX3213">
        <v>0</v>
      </c>
      <c r="AY3213">
        <v>0</v>
      </c>
      <c r="BA3213" s="2" t="s">
        <v>15961</v>
      </c>
    </row>
    <row r="3214" spans="1:53" ht="15.75" hidden="1" customHeight="1" x14ac:dyDescent="0.2">
      <c r="A3214" s="46">
        <v>89</v>
      </c>
      <c r="B3214" s="258" t="s">
        <v>9265</v>
      </c>
      <c r="C3214" t="s">
        <v>1128</v>
      </c>
      <c r="D3214" t="s">
        <v>3386</v>
      </c>
      <c r="E3214" t="s">
        <v>2504</v>
      </c>
      <c r="F3214" s="29" t="s">
        <v>3159</v>
      </c>
      <c r="G3214" s="47">
        <v>11</v>
      </c>
      <c r="H3214" t="s">
        <v>1140</v>
      </c>
      <c r="I3214">
        <v>1</v>
      </c>
      <c r="J3214" t="s">
        <v>9266</v>
      </c>
      <c r="K3214" t="s">
        <v>1185</v>
      </c>
      <c r="L3214" t="s">
        <v>9267</v>
      </c>
      <c r="M3214" t="s">
        <v>3379</v>
      </c>
      <c r="N3214" s="34" t="s">
        <v>557</v>
      </c>
      <c r="O3214" s="34" t="s">
        <v>3380</v>
      </c>
      <c r="P3214" s="34" t="s">
        <v>158</v>
      </c>
      <c r="Q3214" s="34" t="s">
        <v>3381</v>
      </c>
      <c r="R3214" s="34" t="s">
        <v>801</v>
      </c>
      <c r="S3214" s="48" t="s">
        <v>1123</v>
      </c>
      <c r="T3214" s="13" t="s">
        <v>1863</v>
      </c>
      <c r="U3214" s="12" t="s">
        <v>122</v>
      </c>
      <c r="V3214" s="12" t="s">
        <v>122</v>
      </c>
      <c r="W3214" s="12" t="s">
        <v>1863</v>
      </c>
      <c r="X3214" s="14" t="str">
        <f t="shared" si="50"/>
        <v>А</v>
      </c>
      <c r="Y3214" s="271">
        <f>Таблица1[[#This Row],[ID_intellix]]</f>
        <v>89</v>
      </c>
      <c r="Z3214" s="269" t="s">
        <v>122</v>
      </c>
      <c r="AA3214" s="145">
        <f>IF(OR(Таблица1[[#This Row],[CARDIO_report]]&lt;&gt;0,Таблица1[[#This Row],[AI COMBO_report]]&lt;&gt;0,Таблица1[[#This Row],[OTC_report]]&lt;&gt;0),1,0)</f>
        <v>1</v>
      </c>
      <c r="AB3214" s="60" t="s">
        <v>3178</v>
      </c>
      <c r="AC3214" s="60" t="s">
        <v>3178</v>
      </c>
      <c r="AD3214" s="60" t="s">
        <v>1124</v>
      </c>
      <c r="AE3214" s="60" t="s">
        <v>1124</v>
      </c>
      <c r="AF3214" s="60"/>
      <c r="AG3214" s="60" t="s">
        <v>2516</v>
      </c>
      <c r="AH3214" s="60">
        <v>132</v>
      </c>
      <c r="AI3214" s="60" t="s">
        <v>2516</v>
      </c>
      <c r="AJ3214" s="60">
        <v>96</v>
      </c>
      <c r="AK3214" s="60" t="s">
        <v>2516</v>
      </c>
      <c r="AL3214" s="60">
        <v>165</v>
      </c>
      <c r="AM3214" s="60" t="s">
        <v>2516</v>
      </c>
      <c r="AN3214" s="60">
        <v>173</v>
      </c>
      <c r="AO3214" s="60"/>
      <c r="AP3214" s="35" t="s">
        <v>1917</v>
      </c>
      <c r="AQ3214" s="377" t="s">
        <v>2847</v>
      </c>
      <c r="AR3214" s="378">
        <v>0</v>
      </c>
      <c r="AS3214" s="377" t="s">
        <v>2847</v>
      </c>
      <c r="AT3214" s="378">
        <v>0</v>
      </c>
      <c r="AU3214" s="377">
        <v>0</v>
      </c>
      <c r="AV3214" s="377">
        <v>0</v>
      </c>
      <c r="AW3214" s="377" t="s">
        <v>2847</v>
      </c>
      <c r="AX3214">
        <v>0</v>
      </c>
      <c r="AY3214" t="s">
        <v>2847</v>
      </c>
    </row>
    <row r="3215" spans="1:53" ht="15.75" hidden="1" customHeight="1" x14ac:dyDescent="0.2">
      <c r="A3215" s="46">
        <v>91</v>
      </c>
      <c r="B3215" s="258" t="s">
        <v>9280</v>
      </c>
      <c r="C3215" t="s">
        <v>1128</v>
      </c>
      <c r="D3215" t="s">
        <v>1609</v>
      </c>
      <c r="E3215" t="s">
        <v>2504</v>
      </c>
      <c r="F3215" s="29" t="s">
        <v>3159</v>
      </c>
      <c r="G3215" s="47">
        <v>13</v>
      </c>
      <c r="H3215" t="s">
        <v>1140</v>
      </c>
      <c r="I3215">
        <v>1</v>
      </c>
      <c r="J3215" t="s">
        <v>9281</v>
      </c>
      <c r="K3215" t="s">
        <v>1185</v>
      </c>
      <c r="L3215" t="s">
        <v>9282</v>
      </c>
      <c r="M3215" t="s">
        <v>3379</v>
      </c>
      <c r="N3215" s="34" t="s">
        <v>419</v>
      </c>
      <c r="O3215" s="34" t="s">
        <v>3380</v>
      </c>
      <c r="P3215" s="34" t="s">
        <v>243</v>
      </c>
      <c r="Q3215" s="34" t="s">
        <v>3381</v>
      </c>
      <c r="R3215" s="34" t="s">
        <v>801</v>
      </c>
      <c r="S3215" s="48" t="s">
        <v>1123</v>
      </c>
      <c r="T3215" s="13" t="s">
        <v>1863</v>
      </c>
      <c r="U3215" s="12" t="s">
        <v>122</v>
      </c>
      <c r="V3215" s="12" t="s">
        <v>122</v>
      </c>
      <c r="W3215" s="12" t="s">
        <v>1863</v>
      </c>
      <c r="X3215" s="14" t="str">
        <f t="shared" si="50"/>
        <v>А</v>
      </c>
      <c r="Y3215" s="271">
        <f>Таблица1[[#This Row],[ID_intellix]]</f>
        <v>91</v>
      </c>
      <c r="Z3215" s="269" t="s">
        <v>122</v>
      </c>
      <c r="AA3215" s="145">
        <f>IF(OR(Таблица1[[#This Row],[CARDIO_report]]&lt;&gt;0,Таблица1[[#This Row],[AI COMBO_report]]&lt;&gt;0,Таблица1[[#This Row],[OTC_report]]&lt;&gt;0),1,0)</f>
        <v>1</v>
      </c>
      <c r="AB3215" s="60" t="s">
        <v>3178</v>
      </c>
      <c r="AC3215" s="60" t="s">
        <v>3178</v>
      </c>
      <c r="AD3215" s="60" t="s">
        <v>1124</v>
      </c>
      <c r="AE3215" s="60" t="s">
        <v>1124</v>
      </c>
      <c r="AF3215" s="60"/>
      <c r="AG3215" s="89" t="s">
        <v>2516</v>
      </c>
      <c r="AH3215" s="89">
        <v>170</v>
      </c>
      <c r="AI3215" s="89" t="s">
        <v>2516</v>
      </c>
      <c r="AJ3215" s="89">
        <v>152</v>
      </c>
      <c r="AK3215" s="89" t="s">
        <v>2516</v>
      </c>
      <c r="AL3215" s="89">
        <v>186</v>
      </c>
      <c r="AM3215" s="89" t="s">
        <v>2516</v>
      </c>
      <c r="AN3215" s="89">
        <v>199</v>
      </c>
      <c r="AP3215" s="35" t="s">
        <v>1917</v>
      </c>
      <c r="AQ3215" s="377" t="s">
        <v>2847</v>
      </c>
      <c r="AR3215" s="378">
        <v>0</v>
      </c>
      <c r="AS3215" s="377" t="s">
        <v>2847</v>
      </c>
      <c r="AT3215" s="378">
        <v>0</v>
      </c>
      <c r="AU3215" s="377">
        <v>0</v>
      </c>
      <c r="AV3215" s="377">
        <v>0</v>
      </c>
      <c r="AW3215" s="377" t="s">
        <v>2847</v>
      </c>
      <c r="AX3215" s="2">
        <v>0</v>
      </c>
      <c r="AY3215" s="2" t="s">
        <v>2847</v>
      </c>
      <c r="BA3215" s="2" t="s">
        <v>6336</v>
      </c>
    </row>
    <row r="3216" spans="1:53" ht="15.75" hidden="1" customHeight="1" x14ac:dyDescent="0.2">
      <c r="A3216" s="46">
        <v>93</v>
      </c>
      <c r="B3216" s="258" t="s">
        <v>9304</v>
      </c>
      <c r="C3216" t="s">
        <v>1128</v>
      </c>
      <c r="D3216" t="s">
        <v>1609</v>
      </c>
      <c r="E3216" t="s">
        <v>2504</v>
      </c>
      <c r="F3216" s="29" t="s">
        <v>3159</v>
      </c>
      <c r="G3216" s="47">
        <v>15</v>
      </c>
      <c r="H3216" t="s">
        <v>1140</v>
      </c>
      <c r="I3216">
        <v>1</v>
      </c>
      <c r="J3216" t="s">
        <v>9305</v>
      </c>
      <c r="K3216" t="s">
        <v>1185</v>
      </c>
      <c r="L3216" t="s">
        <v>9306</v>
      </c>
      <c r="M3216" t="s">
        <v>3379</v>
      </c>
      <c r="N3216" s="34" t="s">
        <v>546</v>
      </c>
      <c r="O3216" s="34" t="s">
        <v>3380</v>
      </c>
      <c r="P3216" s="34" t="s">
        <v>243</v>
      </c>
      <c r="Q3216" s="34" t="s">
        <v>3381</v>
      </c>
      <c r="R3216" s="34" t="s">
        <v>801</v>
      </c>
      <c r="S3216" s="48" t="s">
        <v>1123</v>
      </c>
      <c r="T3216" s="13" t="s">
        <v>1863</v>
      </c>
      <c r="U3216" s="12" t="s">
        <v>122</v>
      </c>
      <c r="V3216" s="12" t="s">
        <v>122</v>
      </c>
      <c r="W3216" s="12" t="s">
        <v>1863</v>
      </c>
      <c r="X3216" s="14" t="str">
        <f t="shared" si="50"/>
        <v>А</v>
      </c>
      <c r="Y3216" s="271">
        <f>Таблица1[[#This Row],[ID_intellix]]</f>
        <v>93</v>
      </c>
      <c r="Z3216" s="269" t="s">
        <v>122</v>
      </c>
      <c r="AA3216" s="145">
        <f>IF(OR(Таблица1[[#This Row],[CARDIO_report]]&lt;&gt;0,Таблица1[[#This Row],[AI COMBO_report]]&lt;&gt;0,Таблица1[[#This Row],[OTC_report]]&lt;&gt;0),1,0)</f>
        <v>1</v>
      </c>
      <c r="AB3216" s="60" t="s">
        <v>2601</v>
      </c>
      <c r="AC3216" s="60" t="s">
        <v>2601</v>
      </c>
      <c r="AD3216" s="60" t="s">
        <v>1124</v>
      </c>
      <c r="AE3216" s="60" t="s">
        <v>1124</v>
      </c>
      <c r="AF3216" s="60"/>
      <c r="AG3216" s="89" t="s">
        <v>2516</v>
      </c>
      <c r="AH3216" s="89">
        <v>227</v>
      </c>
      <c r="AI3216" s="89" t="s">
        <v>2516</v>
      </c>
      <c r="AJ3216" s="89">
        <v>166</v>
      </c>
      <c r="AK3216" s="89" t="s">
        <v>2516</v>
      </c>
      <c r="AL3216" s="89">
        <v>197</v>
      </c>
      <c r="AM3216" s="89" t="s">
        <v>2516</v>
      </c>
      <c r="AN3216" s="89">
        <v>182</v>
      </c>
      <c r="AP3216" s="35" t="s">
        <v>1917</v>
      </c>
      <c r="AQ3216" s="377" t="s">
        <v>2847</v>
      </c>
      <c r="AR3216" s="378">
        <v>0</v>
      </c>
      <c r="AS3216" s="377" t="s">
        <v>2847</v>
      </c>
      <c r="AT3216" s="378">
        <v>0</v>
      </c>
      <c r="AU3216" s="377">
        <v>0</v>
      </c>
      <c r="AV3216" s="377">
        <v>0</v>
      </c>
      <c r="AW3216" s="377" t="s">
        <v>2847</v>
      </c>
      <c r="AX3216" s="2">
        <v>0</v>
      </c>
      <c r="AY3216" s="2" t="s">
        <v>2847</v>
      </c>
      <c r="BA3216" s="2" t="s">
        <v>6336</v>
      </c>
    </row>
    <row r="3217" spans="1:54" ht="15.75" hidden="1" customHeight="1" x14ac:dyDescent="0.2">
      <c r="A3217" s="46">
        <v>81</v>
      </c>
      <c r="B3217" s="258" t="s">
        <v>9437</v>
      </c>
      <c r="C3217" t="s">
        <v>1128</v>
      </c>
      <c r="D3217" t="s">
        <v>1186</v>
      </c>
      <c r="E3217" t="s">
        <v>2504</v>
      </c>
      <c r="F3217" s="29" t="s">
        <v>3159</v>
      </c>
      <c r="G3217" s="47">
        <v>3</v>
      </c>
      <c r="H3217" t="s">
        <v>1140</v>
      </c>
      <c r="I3217">
        <v>1</v>
      </c>
      <c r="J3217" t="s">
        <v>9438</v>
      </c>
      <c r="K3217" t="s">
        <v>1185</v>
      </c>
      <c r="L3217" t="s">
        <v>9439</v>
      </c>
      <c r="M3217" t="s">
        <v>3379</v>
      </c>
      <c r="N3217" s="34" t="s">
        <v>411</v>
      </c>
      <c r="O3217" s="34" t="s">
        <v>3380</v>
      </c>
      <c r="P3217" s="34" t="s">
        <v>243</v>
      </c>
      <c r="Q3217" s="34" t="s">
        <v>3381</v>
      </c>
      <c r="R3217" s="34" t="s">
        <v>1006</v>
      </c>
      <c r="S3217" s="48" t="s">
        <v>1123</v>
      </c>
      <c r="T3217" s="13" t="s">
        <v>1863</v>
      </c>
      <c r="U3217" s="12" t="s">
        <v>122</v>
      </c>
      <c r="V3217" s="12" t="s">
        <v>1863</v>
      </c>
      <c r="W3217" s="12" t="s">
        <v>122</v>
      </c>
      <c r="X3217" s="14" t="str">
        <f t="shared" si="50"/>
        <v>А</v>
      </c>
      <c r="Y3217" s="271">
        <f>Таблица1[[#This Row],[ID_intellix]]</f>
        <v>81</v>
      </c>
      <c r="Z3217" s="269" t="s">
        <v>122</v>
      </c>
      <c r="AA3217" s="145">
        <f>IF(OR(Таблица1[[#This Row],[CARDIO_report]]&lt;&gt;0,Таблица1[[#This Row],[AI COMBO_report]]&lt;&gt;0,Таблица1[[#This Row],[OTC_report]]&lt;&gt;0),1,0)</f>
        <v>1</v>
      </c>
      <c r="AB3217" s="60" t="s">
        <v>2601</v>
      </c>
      <c r="AC3217" s="60" t="s">
        <v>2601</v>
      </c>
      <c r="AD3217" s="60" t="s">
        <v>1124</v>
      </c>
      <c r="AE3217" s="60" t="s">
        <v>1124</v>
      </c>
      <c r="AF3217" s="60"/>
      <c r="AG3217" s="89" t="s">
        <v>1437</v>
      </c>
      <c r="AH3217" s="89">
        <v>134</v>
      </c>
      <c r="AI3217" s="89" t="s">
        <v>1437</v>
      </c>
      <c r="AJ3217" s="89">
        <v>124</v>
      </c>
      <c r="AK3217" s="89" t="s">
        <v>2516</v>
      </c>
      <c r="AL3217" s="89">
        <v>160</v>
      </c>
      <c r="AM3217" s="89" t="s">
        <v>2516</v>
      </c>
      <c r="AN3217" s="89">
        <v>209</v>
      </c>
      <c r="AP3217" s="35" t="s">
        <v>1917</v>
      </c>
      <c r="AQ3217" s="377" t="s">
        <v>2847</v>
      </c>
      <c r="AR3217" s="377" t="s">
        <v>3179</v>
      </c>
      <c r="AS3217" s="377">
        <v>0</v>
      </c>
      <c r="AT3217" s="378" t="s">
        <v>3179</v>
      </c>
      <c r="AU3217" s="377">
        <v>0</v>
      </c>
      <c r="AV3217" s="377">
        <v>0</v>
      </c>
      <c r="AW3217" s="377">
        <v>0</v>
      </c>
      <c r="AX3217" s="2" t="s">
        <v>3179</v>
      </c>
      <c r="AY3217" s="2">
        <v>0</v>
      </c>
      <c r="AZ3217" t="s">
        <v>3179</v>
      </c>
      <c r="BB3217" t="s">
        <v>3179</v>
      </c>
    </row>
    <row r="3218" spans="1:54" ht="15.75" hidden="1" customHeight="1" x14ac:dyDescent="0.2">
      <c r="A3218" s="46">
        <v>741</v>
      </c>
      <c r="B3218" s="258" t="s">
        <v>9489</v>
      </c>
      <c r="C3218" t="s">
        <v>1128</v>
      </c>
      <c r="D3218" t="s">
        <v>1612</v>
      </c>
      <c r="E3218" t="s">
        <v>2504</v>
      </c>
      <c r="F3218" s="29" t="s">
        <v>15959</v>
      </c>
      <c r="G3218" s="47">
        <v>1</v>
      </c>
      <c r="H3218" t="s">
        <v>2610</v>
      </c>
      <c r="I3218">
        <v>1</v>
      </c>
      <c r="J3218" t="s">
        <v>15934</v>
      </c>
      <c r="K3218" t="s">
        <v>1185</v>
      </c>
      <c r="L3218" t="s">
        <v>9490</v>
      </c>
      <c r="M3218" t="s">
        <v>3379</v>
      </c>
      <c r="N3218" s="34">
        <v>0</v>
      </c>
      <c r="O3218" s="34" t="s">
        <v>3380</v>
      </c>
      <c r="P3218" s="34">
        <v>0</v>
      </c>
      <c r="Q3218" s="34" t="s">
        <v>3381</v>
      </c>
      <c r="R3218" s="34" t="s">
        <v>1006</v>
      </c>
      <c r="S3218" s="48" t="s">
        <v>1123</v>
      </c>
      <c r="T3218" s="13" t="s">
        <v>122</v>
      </c>
      <c r="U3218" s="12" t="s">
        <v>122</v>
      </c>
      <c r="V3218" s="12" t="s">
        <v>122</v>
      </c>
      <c r="W3218" s="12" t="s">
        <v>1863</v>
      </c>
      <c r="X3218" s="14" t="str">
        <f t="shared" si="50"/>
        <v>В</v>
      </c>
      <c r="Y3218" s="271">
        <f>Таблица1[[#This Row],[ID_intellix]]</f>
        <v>741</v>
      </c>
      <c r="Z3218" s="269" t="s">
        <v>122</v>
      </c>
      <c r="AA3218" s="145">
        <f>IF(OR(Таблица1[[#This Row],[CARDIO_report]]&lt;&gt;0,Таблица1[[#This Row],[AI COMBO_report]]&lt;&gt;0,Таблица1[[#This Row],[OTC_report]]&lt;&gt;0),1,0)</f>
        <v>1</v>
      </c>
      <c r="AB3218" s="60" t="s">
        <v>1124</v>
      </c>
      <c r="AC3218" s="60" t="s">
        <v>1124</v>
      </c>
      <c r="AD3218" s="60" t="s">
        <v>1124</v>
      </c>
      <c r="AE3218" s="60" t="s">
        <v>1124</v>
      </c>
      <c r="AF3218" s="60"/>
      <c r="AG3218" s="89" t="s">
        <v>1145</v>
      </c>
      <c r="AH3218" s="89">
        <v>452</v>
      </c>
      <c r="AI3218" s="89" t="s">
        <v>1145</v>
      </c>
      <c r="AJ3218" s="89">
        <v>556</v>
      </c>
      <c r="AK3218" s="89" t="s">
        <v>1145</v>
      </c>
      <c r="AL3218" s="89">
        <v>519</v>
      </c>
      <c r="AM3218" s="89" t="s">
        <v>1145</v>
      </c>
      <c r="AN3218" s="89">
        <v>543</v>
      </c>
      <c r="AP3218" s="35" t="s">
        <v>1857</v>
      </c>
      <c r="AQ3218" s="377">
        <v>0</v>
      </c>
      <c r="AR3218" s="378">
        <v>0</v>
      </c>
      <c r="AS3218" s="377">
        <v>0</v>
      </c>
      <c r="AT3218" s="378">
        <v>0</v>
      </c>
      <c r="AU3218" s="377">
        <v>0</v>
      </c>
      <c r="AV3218" s="377">
        <v>0</v>
      </c>
      <c r="AW3218" s="377">
        <v>0</v>
      </c>
      <c r="AX3218">
        <v>0</v>
      </c>
      <c r="AY3218">
        <v>0</v>
      </c>
    </row>
    <row r="3219" spans="1:54" ht="15.75" hidden="1" customHeight="1" x14ac:dyDescent="0.2">
      <c r="A3219" s="46">
        <v>3185</v>
      </c>
      <c r="B3219" s="258" t="s">
        <v>9545</v>
      </c>
      <c r="C3219" t="s">
        <v>1128</v>
      </c>
      <c r="D3219" t="s">
        <v>1612</v>
      </c>
      <c r="E3219" t="s">
        <v>2504</v>
      </c>
      <c r="F3219" s="29" t="s">
        <v>9526</v>
      </c>
      <c r="G3219" s="47">
        <v>2</v>
      </c>
      <c r="H3219" t="s">
        <v>9527</v>
      </c>
      <c r="I3219">
        <v>1</v>
      </c>
      <c r="J3219" t="s">
        <v>9546</v>
      </c>
      <c r="K3219" t="s">
        <v>1185</v>
      </c>
      <c r="L3219" t="s">
        <v>9547</v>
      </c>
      <c r="M3219" t="s">
        <v>3379</v>
      </c>
      <c r="N3219" s="34" t="s">
        <v>546</v>
      </c>
      <c r="O3219" s="34" t="s">
        <v>3380</v>
      </c>
      <c r="P3219" s="34" t="s">
        <v>243</v>
      </c>
      <c r="Q3219" s="34" t="s">
        <v>3381</v>
      </c>
      <c r="R3219" s="34" t="s">
        <v>1006</v>
      </c>
      <c r="S3219" s="48" t="s">
        <v>1123</v>
      </c>
      <c r="T3219" s="13" t="s">
        <v>122</v>
      </c>
      <c r="U3219" s="12" t="s">
        <v>122</v>
      </c>
      <c r="V3219" s="12" t="s">
        <v>122</v>
      </c>
      <c r="W3219" s="12" t="s">
        <v>1863</v>
      </c>
      <c r="X3219" s="14" t="str">
        <f t="shared" si="50"/>
        <v>В</v>
      </c>
      <c r="Y3219" s="271">
        <f>Таблица1[[#This Row],[ID_intellix]]</f>
        <v>3185</v>
      </c>
      <c r="Z3219" s="269" t="s">
        <v>122</v>
      </c>
      <c r="AA3219" s="145">
        <f>IF(OR(Таблица1[[#This Row],[CARDIO_report]]&lt;&gt;0,Таблица1[[#This Row],[AI COMBO_report]]&lt;&gt;0,Таблица1[[#This Row],[OTC_report]]&lt;&gt;0),1,0)</f>
        <v>1</v>
      </c>
      <c r="AB3219" s="60" t="s">
        <v>1124</v>
      </c>
      <c r="AC3219" s="60" t="s">
        <v>1124</v>
      </c>
      <c r="AD3219" s="60" t="s">
        <v>1124</v>
      </c>
      <c r="AE3219" s="60" t="s">
        <v>1124</v>
      </c>
      <c r="AF3219" s="60"/>
      <c r="AG3219" s="89" t="s">
        <v>1437</v>
      </c>
      <c r="AH3219" s="89">
        <v>223</v>
      </c>
      <c r="AI3219" s="89" t="s">
        <v>1145</v>
      </c>
      <c r="AJ3219" s="89">
        <v>337</v>
      </c>
      <c r="AK3219" s="89" t="s">
        <v>1437</v>
      </c>
      <c r="AL3219" s="89">
        <v>100</v>
      </c>
      <c r="AM3219" s="89" t="s">
        <v>1437</v>
      </c>
      <c r="AN3219" s="89">
        <v>207</v>
      </c>
      <c r="AP3219" s="35" t="s">
        <v>1857</v>
      </c>
      <c r="AQ3219" s="377">
        <v>0</v>
      </c>
      <c r="AR3219" s="378">
        <v>0</v>
      </c>
      <c r="AS3219" s="377">
        <v>0</v>
      </c>
      <c r="AT3219" s="378">
        <v>0</v>
      </c>
      <c r="AU3219" s="377">
        <v>0</v>
      </c>
      <c r="AV3219" s="377">
        <v>0</v>
      </c>
      <c r="AW3219" s="377">
        <v>0</v>
      </c>
      <c r="AX3219">
        <v>0</v>
      </c>
      <c r="AY3219">
        <v>0</v>
      </c>
    </row>
    <row r="3220" spans="1:54" ht="15.75" hidden="1" customHeight="1" x14ac:dyDescent="0.2">
      <c r="A3220" s="46">
        <v>980</v>
      </c>
      <c r="B3220" s="258" t="s">
        <v>9603</v>
      </c>
      <c r="C3220" t="s">
        <v>1128</v>
      </c>
      <c r="D3220" t="s">
        <v>1596</v>
      </c>
      <c r="E3220" t="s">
        <v>2504</v>
      </c>
      <c r="F3220" s="29" t="s">
        <v>3159</v>
      </c>
      <c r="G3220" s="47">
        <v>89</v>
      </c>
      <c r="H3220" t="s">
        <v>1140</v>
      </c>
      <c r="I3220">
        <v>1</v>
      </c>
      <c r="J3220" t="s">
        <v>9604</v>
      </c>
      <c r="K3220" t="s">
        <v>1185</v>
      </c>
      <c r="L3220" t="s">
        <v>9605</v>
      </c>
      <c r="M3220" t="s">
        <v>3379</v>
      </c>
      <c r="N3220" s="34" t="s">
        <v>411</v>
      </c>
      <c r="O3220" s="34" t="s">
        <v>3380</v>
      </c>
      <c r="P3220" s="34" t="s">
        <v>243</v>
      </c>
      <c r="Q3220" s="34" t="s">
        <v>3381</v>
      </c>
      <c r="R3220" s="34" t="s">
        <v>801</v>
      </c>
      <c r="S3220" s="48" t="s">
        <v>1123</v>
      </c>
      <c r="T3220" s="13" t="s">
        <v>1863</v>
      </c>
      <c r="U3220" s="12" t="s">
        <v>122</v>
      </c>
      <c r="V3220" s="12" t="s">
        <v>122</v>
      </c>
      <c r="W3220" s="12" t="s">
        <v>122</v>
      </c>
      <c r="X3220" s="14" t="str">
        <f t="shared" si="50"/>
        <v>В</v>
      </c>
      <c r="Y3220" s="271">
        <f>Таблица1[[#This Row],[ID_intellix]]</f>
        <v>980</v>
      </c>
      <c r="Z3220" s="269" t="s">
        <v>122</v>
      </c>
      <c r="AA3220" s="145">
        <f>IF(OR(Таблица1[[#This Row],[CARDIO_report]]&lt;&gt;0,Таблица1[[#This Row],[AI COMBO_report]]&lt;&gt;0,Таблица1[[#This Row],[OTC_report]]&lt;&gt;0),1,0)</f>
        <v>1</v>
      </c>
      <c r="AB3220" s="60" t="s">
        <v>2601</v>
      </c>
      <c r="AC3220" s="60" t="s">
        <v>2602</v>
      </c>
      <c r="AD3220" s="60" t="s">
        <v>1124</v>
      </c>
      <c r="AE3220" s="60" t="s">
        <v>1124</v>
      </c>
      <c r="AF3220" s="60"/>
      <c r="AG3220" s="89" t="s">
        <v>1437</v>
      </c>
      <c r="AH3220" s="89">
        <v>12</v>
      </c>
      <c r="AI3220" s="89" t="s">
        <v>2516</v>
      </c>
      <c r="AJ3220" s="89">
        <v>36</v>
      </c>
      <c r="AK3220" s="89" t="s">
        <v>1437</v>
      </c>
      <c r="AL3220" s="89">
        <v>26</v>
      </c>
      <c r="AM3220" s="89" t="s">
        <v>2516</v>
      </c>
      <c r="AN3220" s="89">
        <v>32</v>
      </c>
      <c r="AP3220" s="35" t="s">
        <v>1857</v>
      </c>
      <c r="AQ3220" s="377">
        <v>0</v>
      </c>
      <c r="AR3220" s="378">
        <v>0</v>
      </c>
      <c r="AS3220" s="377">
        <v>0</v>
      </c>
      <c r="AT3220" s="378">
        <v>0</v>
      </c>
      <c r="AU3220" s="377">
        <v>0</v>
      </c>
      <c r="AV3220" s="377">
        <v>0</v>
      </c>
      <c r="AW3220" s="377">
        <v>0</v>
      </c>
      <c r="AX3220">
        <v>0</v>
      </c>
      <c r="AY3220">
        <v>0</v>
      </c>
    </row>
    <row r="3221" spans="1:54" ht="15.75" hidden="1" customHeight="1" x14ac:dyDescent="0.2">
      <c r="A3221" s="46">
        <v>1395</v>
      </c>
      <c r="B3221" s="258" t="s">
        <v>9615</v>
      </c>
      <c r="C3221" t="s">
        <v>1128</v>
      </c>
      <c r="D3221" t="s">
        <v>1596</v>
      </c>
      <c r="E3221" t="s">
        <v>2504</v>
      </c>
      <c r="F3221" s="29" t="s">
        <v>3159</v>
      </c>
      <c r="G3221" s="47">
        <v>42</v>
      </c>
      <c r="H3221" t="s">
        <v>1140</v>
      </c>
      <c r="I3221">
        <v>1</v>
      </c>
      <c r="J3221" t="s">
        <v>9616</v>
      </c>
      <c r="K3221" t="s">
        <v>1185</v>
      </c>
      <c r="L3221" t="s">
        <v>9617</v>
      </c>
      <c r="M3221" t="s">
        <v>3379</v>
      </c>
      <c r="N3221" s="34" t="s">
        <v>411</v>
      </c>
      <c r="O3221" s="34" t="s">
        <v>3380</v>
      </c>
      <c r="P3221" s="34" t="s">
        <v>158</v>
      </c>
      <c r="Q3221" s="34" t="s">
        <v>3381</v>
      </c>
      <c r="R3221" s="34" t="s">
        <v>801</v>
      </c>
      <c r="S3221" s="48" t="s">
        <v>1123</v>
      </c>
      <c r="T3221" s="13" t="s">
        <v>1863</v>
      </c>
      <c r="U3221" s="12" t="s">
        <v>122</v>
      </c>
      <c r="V3221" s="12" t="s">
        <v>1863</v>
      </c>
      <c r="W3221" s="12" t="s">
        <v>122</v>
      </c>
      <c r="X3221" s="14" t="str">
        <f t="shared" si="50"/>
        <v>А</v>
      </c>
      <c r="Y3221" s="271">
        <f>Таблица1[[#This Row],[ID_intellix]]</f>
        <v>1395</v>
      </c>
      <c r="Z3221" s="269" t="s">
        <v>122</v>
      </c>
      <c r="AA3221" s="145">
        <f>IF(OR(Таблица1[[#This Row],[CARDIO_report]]&lt;&gt;0,Таблица1[[#This Row],[AI COMBO_report]]&lt;&gt;0,Таблица1[[#This Row],[OTC_report]]&lt;&gt;0),1,0)</f>
        <v>1</v>
      </c>
      <c r="AB3221" s="60" t="s">
        <v>2601</v>
      </c>
      <c r="AC3221" s="60" t="s">
        <v>2601</v>
      </c>
      <c r="AD3221" s="60" t="s">
        <v>1124</v>
      </c>
      <c r="AE3221" s="60" t="s">
        <v>1124</v>
      </c>
      <c r="AF3221" s="60"/>
      <c r="AG3221" s="89" t="s">
        <v>1437</v>
      </c>
      <c r="AH3221" s="89">
        <v>117</v>
      </c>
      <c r="AI3221" s="89" t="s">
        <v>1437</v>
      </c>
      <c r="AJ3221" s="89">
        <v>99</v>
      </c>
      <c r="AK3221" s="89" t="s">
        <v>2516</v>
      </c>
      <c r="AL3221" s="89">
        <v>27</v>
      </c>
      <c r="AM3221" s="89" t="s">
        <v>2516</v>
      </c>
      <c r="AN3221" s="89">
        <v>30</v>
      </c>
      <c r="AP3221" s="35" t="s">
        <v>1917</v>
      </c>
      <c r="AQ3221" s="377" t="s">
        <v>2847</v>
      </c>
      <c r="AR3221" s="378">
        <v>0</v>
      </c>
      <c r="AS3221" s="377" t="s">
        <v>2847</v>
      </c>
      <c r="AT3221" s="378">
        <v>0</v>
      </c>
      <c r="AU3221" s="377">
        <v>0</v>
      </c>
      <c r="AV3221" s="377">
        <v>0</v>
      </c>
      <c r="AW3221" s="377" t="s">
        <v>2847</v>
      </c>
      <c r="AX3221" s="2">
        <v>0</v>
      </c>
      <c r="AY3221" s="2" t="s">
        <v>2847</v>
      </c>
      <c r="BA3221" s="2" t="s">
        <v>6336</v>
      </c>
    </row>
    <row r="3222" spans="1:54" ht="15.75" hidden="1" customHeight="1" x14ac:dyDescent="0.2">
      <c r="A3222" s="46">
        <v>92</v>
      </c>
      <c r="B3222" s="258" t="s">
        <v>9627</v>
      </c>
      <c r="C3222" t="s">
        <v>1128</v>
      </c>
      <c r="D3222" t="s">
        <v>1186</v>
      </c>
      <c r="E3222" t="s">
        <v>2504</v>
      </c>
      <c r="F3222" s="29" t="s">
        <v>3159</v>
      </c>
      <c r="G3222" s="47">
        <v>14</v>
      </c>
      <c r="H3222" t="s">
        <v>1140</v>
      </c>
      <c r="I3222">
        <v>1</v>
      </c>
      <c r="J3222" t="s">
        <v>9628</v>
      </c>
      <c r="K3222" t="s">
        <v>1185</v>
      </c>
      <c r="L3222" t="s">
        <v>9629</v>
      </c>
      <c r="M3222" t="s">
        <v>3379</v>
      </c>
      <c r="N3222" s="34" t="s">
        <v>411</v>
      </c>
      <c r="O3222" s="34" t="s">
        <v>3380</v>
      </c>
      <c r="P3222" s="34" t="s">
        <v>158</v>
      </c>
      <c r="Q3222" s="34" t="s">
        <v>3381</v>
      </c>
      <c r="R3222" s="34" t="s">
        <v>1006</v>
      </c>
      <c r="S3222" s="48" t="s">
        <v>1123</v>
      </c>
      <c r="T3222" s="13" t="s">
        <v>1863</v>
      </c>
      <c r="U3222" s="12" t="s">
        <v>1863</v>
      </c>
      <c r="V3222" s="12" t="s">
        <v>122</v>
      </c>
      <c r="W3222" s="12" t="s">
        <v>1863</v>
      </c>
      <c r="X3222" s="14" t="str">
        <f t="shared" si="50"/>
        <v>А</v>
      </c>
      <c r="Y3222" s="271">
        <f>Таблица1[[#This Row],[ID_intellix]]</f>
        <v>92</v>
      </c>
      <c r="Z3222" s="269" t="s">
        <v>122</v>
      </c>
      <c r="AA3222" s="145">
        <f>IF(OR(Таблица1[[#This Row],[CARDIO_report]]&lt;&gt;0,Таблица1[[#This Row],[AI COMBO_report]]&lt;&gt;0,Таблица1[[#This Row],[OTC_report]]&lt;&gt;0),1,0)</f>
        <v>1</v>
      </c>
      <c r="AB3222" s="60" t="s">
        <v>2601</v>
      </c>
      <c r="AC3222" s="60" t="s">
        <v>2601</v>
      </c>
      <c r="AD3222" s="60" t="s">
        <v>1124</v>
      </c>
      <c r="AE3222" s="60" t="s">
        <v>1124</v>
      </c>
      <c r="AF3222" s="60"/>
      <c r="AG3222" s="89" t="s">
        <v>2516</v>
      </c>
      <c r="AH3222" s="89">
        <v>83</v>
      </c>
      <c r="AI3222" s="89" t="s">
        <v>2516</v>
      </c>
      <c r="AJ3222" s="89">
        <v>24</v>
      </c>
      <c r="AK3222" s="89" t="s">
        <v>2516</v>
      </c>
      <c r="AL3222" s="89">
        <v>8</v>
      </c>
      <c r="AM3222" s="89" t="s">
        <v>2516</v>
      </c>
      <c r="AN3222" s="89">
        <v>5</v>
      </c>
      <c r="AP3222" s="35" t="s">
        <v>1857</v>
      </c>
      <c r="AQ3222" s="377">
        <v>0</v>
      </c>
      <c r="AR3222" s="378">
        <v>0</v>
      </c>
      <c r="AS3222" s="377" t="s">
        <v>2847</v>
      </c>
      <c r="AT3222" s="378">
        <v>0</v>
      </c>
      <c r="AU3222" s="377">
        <v>0</v>
      </c>
      <c r="AV3222" s="377">
        <v>0</v>
      </c>
      <c r="AW3222" s="377" t="s">
        <v>2847</v>
      </c>
      <c r="AX3222" s="2">
        <v>0</v>
      </c>
      <c r="AY3222" s="2" t="s">
        <v>2847</v>
      </c>
      <c r="BA3222" s="2" t="s">
        <v>6336</v>
      </c>
    </row>
    <row r="3223" spans="1:54" ht="15.75" hidden="1" customHeight="1" x14ac:dyDescent="0.2">
      <c r="A3223" s="46">
        <v>95</v>
      </c>
      <c r="B3223" s="258" t="s">
        <v>9648</v>
      </c>
      <c r="C3223" t="s">
        <v>1128</v>
      </c>
      <c r="D3223" t="s">
        <v>1609</v>
      </c>
      <c r="E3223" t="s">
        <v>2504</v>
      </c>
      <c r="F3223" s="29" t="s">
        <v>3159</v>
      </c>
      <c r="G3223" s="47">
        <v>17</v>
      </c>
      <c r="H3223" t="s">
        <v>1140</v>
      </c>
      <c r="I3223">
        <v>1</v>
      </c>
      <c r="J3223" t="s">
        <v>9649</v>
      </c>
      <c r="K3223" t="s">
        <v>1185</v>
      </c>
      <c r="L3223" t="s">
        <v>9650</v>
      </c>
      <c r="M3223" t="s">
        <v>3379</v>
      </c>
      <c r="N3223" s="34" t="s">
        <v>546</v>
      </c>
      <c r="O3223" s="34" t="s">
        <v>3380</v>
      </c>
      <c r="P3223" s="34" t="s">
        <v>243</v>
      </c>
      <c r="Q3223" s="34" t="s">
        <v>3381</v>
      </c>
      <c r="R3223" s="34" t="s">
        <v>801</v>
      </c>
      <c r="S3223" s="48" t="s">
        <v>1123</v>
      </c>
      <c r="T3223" s="13" t="s">
        <v>1863</v>
      </c>
      <c r="U3223" s="12" t="s">
        <v>122</v>
      </c>
      <c r="V3223" s="12" t="s">
        <v>122</v>
      </c>
      <c r="W3223" s="12" t="s">
        <v>1863</v>
      </c>
      <c r="X3223" s="14" t="str">
        <f t="shared" si="50"/>
        <v>А</v>
      </c>
      <c r="Y3223" s="271">
        <f>Таблица1[[#This Row],[ID_intellix]]</f>
        <v>95</v>
      </c>
      <c r="Z3223" s="269" t="s">
        <v>122</v>
      </c>
      <c r="AA3223" s="145">
        <f>IF(OR(Таблица1[[#This Row],[CARDIO_report]]&lt;&gt;0,Таблица1[[#This Row],[AI COMBO_report]]&lt;&gt;0,Таблица1[[#This Row],[OTC_report]]&lt;&gt;0),1,0)</f>
        <v>1</v>
      </c>
      <c r="AB3223" s="60" t="s">
        <v>3178</v>
      </c>
      <c r="AC3223" s="60" t="s">
        <v>3178</v>
      </c>
      <c r="AD3223" s="60" t="s">
        <v>1124</v>
      </c>
      <c r="AE3223" s="60" t="s">
        <v>1124</v>
      </c>
      <c r="AF3223" s="60"/>
      <c r="AG3223" s="89" t="s">
        <v>2516</v>
      </c>
      <c r="AH3223" s="89">
        <v>16</v>
      </c>
      <c r="AI3223" s="89" t="s">
        <v>2516</v>
      </c>
      <c r="AJ3223" s="89">
        <v>25</v>
      </c>
      <c r="AK3223" s="89" t="s">
        <v>2516</v>
      </c>
      <c r="AL3223" s="89">
        <v>58</v>
      </c>
      <c r="AM3223" s="89" t="s">
        <v>2516</v>
      </c>
      <c r="AN3223" s="89">
        <v>45</v>
      </c>
      <c r="AP3223" s="35" t="s">
        <v>1917</v>
      </c>
      <c r="AQ3223" s="377" t="s">
        <v>2847</v>
      </c>
      <c r="AR3223" s="378">
        <v>0</v>
      </c>
      <c r="AS3223" s="377">
        <v>0</v>
      </c>
      <c r="AT3223" s="378">
        <v>0</v>
      </c>
      <c r="AU3223" s="377">
        <v>0</v>
      </c>
      <c r="AV3223" s="377">
        <v>0</v>
      </c>
      <c r="AW3223" s="377">
        <v>0</v>
      </c>
      <c r="AX3223">
        <v>0</v>
      </c>
      <c r="AY3223">
        <v>0</v>
      </c>
    </row>
    <row r="3224" spans="1:54" ht="15.75" hidden="1" customHeight="1" x14ac:dyDescent="0.2">
      <c r="A3224" s="46">
        <v>428</v>
      </c>
      <c r="B3224" s="258" t="s">
        <v>9761</v>
      </c>
      <c r="C3224" t="s">
        <v>1128</v>
      </c>
      <c r="D3224" t="s">
        <v>3386</v>
      </c>
      <c r="E3224" t="s">
        <v>2504</v>
      </c>
      <c r="F3224" s="29" t="s">
        <v>3159</v>
      </c>
      <c r="G3224" s="47">
        <v>29</v>
      </c>
      <c r="H3224" t="s">
        <v>1140</v>
      </c>
      <c r="I3224">
        <v>1</v>
      </c>
      <c r="J3224" t="s">
        <v>9762</v>
      </c>
      <c r="K3224" t="s">
        <v>1185</v>
      </c>
      <c r="L3224" t="s">
        <v>9763</v>
      </c>
      <c r="M3224" t="s">
        <v>3379</v>
      </c>
      <c r="N3224" s="34" t="s">
        <v>546</v>
      </c>
      <c r="O3224" s="34" t="s">
        <v>3380</v>
      </c>
      <c r="P3224" s="34">
        <v>0</v>
      </c>
      <c r="Q3224" s="34" t="s">
        <v>3381</v>
      </c>
      <c r="R3224" s="34" t="s">
        <v>1006</v>
      </c>
      <c r="S3224" s="48" t="s">
        <v>1123</v>
      </c>
      <c r="T3224" s="13" t="s">
        <v>122</v>
      </c>
      <c r="U3224" s="12" t="s">
        <v>122</v>
      </c>
      <c r="V3224" s="12" t="s">
        <v>122</v>
      </c>
      <c r="W3224" s="12" t="s">
        <v>1863</v>
      </c>
      <c r="X3224" s="14" t="str">
        <f t="shared" si="50"/>
        <v>В</v>
      </c>
      <c r="Y3224" s="271">
        <f>Таблица1[[#This Row],[ID_intellix]]</f>
        <v>428</v>
      </c>
      <c r="Z3224" s="269" t="s">
        <v>122</v>
      </c>
      <c r="AA3224" s="145">
        <f>IF(OR(Таблица1[[#This Row],[CARDIO_report]]&lt;&gt;0,Таблица1[[#This Row],[AI COMBO_report]]&lt;&gt;0,Таблица1[[#This Row],[OTC_report]]&lt;&gt;0),1,0)</f>
        <v>1</v>
      </c>
      <c r="AB3224" s="60" t="s">
        <v>2601</v>
      </c>
      <c r="AC3224" s="60" t="s">
        <v>2601</v>
      </c>
      <c r="AD3224" s="60" t="s">
        <v>1124</v>
      </c>
      <c r="AE3224" s="60" t="s">
        <v>1124</v>
      </c>
      <c r="AF3224" s="60"/>
      <c r="AG3224" s="89" t="s">
        <v>2516</v>
      </c>
      <c r="AH3224" s="89">
        <v>14</v>
      </c>
      <c r="AI3224" s="89" t="s">
        <v>2516</v>
      </c>
      <c r="AJ3224" s="89">
        <v>6</v>
      </c>
      <c r="AK3224" s="89" t="s">
        <v>2516</v>
      </c>
      <c r="AL3224" s="89">
        <v>2</v>
      </c>
      <c r="AM3224" s="89" t="s">
        <v>2516</v>
      </c>
      <c r="AN3224" s="89">
        <v>4</v>
      </c>
      <c r="AP3224" s="35" t="s">
        <v>1917</v>
      </c>
      <c r="AQ3224" s="377" t="s">
        <v>2847</v>
      </c>
      <c r="AR3224" s="378">
        <v>0</v>
      </c>
      <c r="AS3224" s="377">
        <v>0</v>
      </c>
      <c r="AT3224" s="378">
        <v>0</v>
      </c>
      <c r="AU3224" s="377">
        <v>0</v>
      </c>
      <c r="AV3224" s="377">
        <v>0</v>
      </c>
      <c r="AW3224" s="377">
        <v>0</v>
      </c>
      <c r="AX3224">
        <v>0</v>
      </c>
      <c r="AY3224">
        <v>0</v>
      </c>
    </row>
    <row r="3225" spans="1:54" ht="15.75" hidden="1" customHeight="1" x14ac:dyDescent="0.2">
      <c r="A3225" s="46">
        <v>1492</v>
      </c>
      <c r="B3225" s="258" t="s">
        <v>9831</v>
      </c>
      <c r="C3225" t="s">
        <v>1128</v>
      </c>
      <c r="D3225" t="s">
        <v>1612</v>
      </c>
      <c r="E3225" t="s">
        <v>2504</v>
      </c>
      <c r="F3225" s="29" t="s">
        <v>3159</v>
      </c>
      <c r="G3225" s="47">
        <v>34</v>
      </c>
      <c r="H3225" t="s">
        <v>1140</v>
      </c>
      <c r="I3225">
        <v>1</v>
      </c>
      <c r="J3225" t="s">
        <v>9832</v>
      </c>
      <c r="K3225" t="s">
        <v>1185</v>
      </c>
      <c r="L3225" t="s">
        <v>9833</v>
      </c>
      <c r="M3225" t="s">
        <v>3379</v>
      </c>
      <c r="N3225" s="34" t="s">
        <v>419</v>
      </c>
      <c r="O3225" s="34" t="s">
        <v>3380</v>
      </c>
      <c r="P3225" s="34">
        <v>0</v>
      </c>
      <c r="Q3225" s="34" t="s">
        <v>3381</v>
      </c>
      <c r="R3225" s="34" t="s">
        <v>1006</v>
      </c>
      <c r="S3225" s="48" t="s">
        <v>1123</v>
      </c>
      <c r="T3225" s="13" t="s">
        <v>122</v>
      </c>
      <c r="U3225" s="12" t="s">
        <v>122</v>
      </c>
      <c r="V3225" s="12" t="s">
        <v>1863</v>
      </c>
      <c r="W3225" s="12" t="s">
        <v>122</v>
      </c>
      <c r="X3225" s="14" t="str">
        <f t="shared" si="50"/>
        <v>В</v>
      </c>
      <c r="Y3225" s="271">
        <f>Таблица1[[#This Row],[ID_intellix]]</f>
        <v>1492</v>
      </c>
      <c r="Z3225" s="269" t="s">
        <v>122</v>
      </c>
      <c r="AA3225" s="145">
        <f>IF(OR(Таблица1[[#This Row],[CARDIO_report]]&lt;&gt;0,Таблица1[[#This Row],[AI COMBO_report]]&lt;&gt;0,Таблица1[[#This Row],[OTC_report]]&lt;&gt;0),1,0)</f>
        <v>1</v>
      </c>
      <c r="AB3225" s="60" t="s">
        <v>2602</v>
      </c>
      <c r="AC3225" s="60" t="s">
        <v>2896</v>
      </c>
      <c r="AD3225" s="60" t="s">
        <v>1124</v>
      </c>
      <c r="AE3225" s="60" t="s">
        <v>1124</v>
      </c>
      <c r="AF3225" s="60"/>
      <c r="AG3225" s="89" t="s">
        <v>1437</v>
      </c>
      <c r="AH3225" s="89">
        <v>46</v>
      </c>
      <c r="AI3225" s="89" t="s">
        <v>1437</v>
      </c>
      <c r="AJ3225" s="89">
        <v>170</v>
      </c>
      <c r="AK3225" s="89" t="s">
        <v>1437</v>
      </c>
      <c r="AL3225" s="89">
        <v>185</v>
      </c>
      <c r="AM3225" s="89" t="s">
        <v>1145</v>
      </c>
      <c r="AN3225" s="89">
        <v>300</v>
      </c>
      <c r="AP3225" s="35" t="s">
        <v>1825</v>
      </c>
      <c r="AQ3225" s="377">
        <v>0</v>
      </c>
      <c r="AR3225" s="378">
        <v>0</v>
      </c>
      <c r="AS3225" s="377">
        <v>0</v>
      </c>
      <c r="AT3225" s="378">
        <v>0</v>
      </c>
      <c r="AU3225" s="377">
        <v>0</v>
      </c>
      <c r="AV3225" s="377">
        <v>0</v>
      </c>
      <c r="AW3225" s="377">
        <v>0</v>
      </c>
      <c r="AX3225">
        <v>0</v>
      </c>
      <c r="AY3225">
        <v>0</v>
      </c>
    </row>
    <row r="3226" spans="1:54" ht="15.75" hidden="1" customHeight="1" x14ac:dyDescent="0.2">
      <c r="A3226" s="46">
        <v>2502</v>
      </c>
      <c r="B3226" s="258" t="s">
        <v>9843</v>
      </c>
      <c r="C3226" t="s">
        <v>1128</v>
      </c>
      <c r="D3226" t="s">
        <v>1186</v>
      </c>
      <c r="E3226" t="s">
        <v>2504</v>
      </c>
      <c r="F3226" s="29" t="s">
        <v>3159</v>
      </c>
      <c r="G3226" s="47">
        <v>35</v>
      </c>
      <c r="H3226" t="s">
        <v>1140</v>
      </c>
      <c r="I3226">
        <v>1</v>
      </c>
      <c r="J3226" t="s">
        <v>9844</v>
      </c>
      <c r="K3226" t="s">
        <v>1185</v>
      </c>
      <c r="L3226" t="s">
        <v>9845</v>
      </c>
      <c r="M3226" t="s">
        <v>3379</v>
      </c>
      <c r="N3226" s="34" t="s">
        <v>557</v>
      </c>
      <c r="O3226" s="34" t="s">
        <v>3380</v>
      </c>
      <c r="P3226" s="34" t="s">
        <v>158</v>
      </c>
      <c r="Q3226" s="34" t="s">
        <v>3381</v>
      </c>
      <c r="R3226" s="34" t="s">
        <v>1006</v>
      </c>
      <c r="S3226" s="48" t="s">
        <v>1123</v>
      </c>
      <c r="T3226" s="13" t="s">
        <v>1863</v>
      </c>
      <c r="U3226" s="12" t="s">
        <v>1863</v>
      </c>
      <c r="V3226" s="12" t="s">
        <v>1863</v>
      </c>
      <c r="W3226" s="12" t="s">
        <v>122</v>
      </c>
      <c r="X3226" s="14" t="str">
        <f t="shared" si="50"/>
        <v>А</v>
      </c>
      <c r="Y3226" s="271">
        <f>Таблица1[[#This Row],[ID_intellix]]</f>
        <v>2502</v>
      </c>
      <c r="Z3226" s="269" t="s">
        <v>122</v>
      </c>
      <c r="AA3226" s="145">
        <f>IF(OR(Таблица1[[#This Row],[CARDIO_report]]&lt;&gt;0,Таблица1[[#This Row],[AI COMBO_report]]&lt;&gt;0,Таблица1[[#This Row],[OTC_report]]&lt;&gt;0),1,0)</f>
        <v>1</v>
      </c>
      <c r="AB3226" s="60" t="s">
        <v>2601</v>
      </c>
      <c r="AC3226" s="60" t="s">
        <v>2601</v>
      </c>
      <c r="AD3226" s="60" t="s">
        <v>1124</v>
      </c>
      <c r="AE3226" s="60" t="s">
        <v>1124</v>
      </c>
      <c r="AF3226" s="60"/>
      <c r="AG3226" s="89" t="s">
        <v>1437</v>
      </c>
      <c r="AH3226" s="89">
        <v>65</v>
      </c>
      <c r="AI3226" s="89" t="s">
        <v>2516</v>
      </c>
      <c r="AJ3226" s="89">
        <v>66</v>
      </c>
      <c r="AK3226" s="89" t="s">
        <v>2516</v>
      </c>
      <c r="AL3226" s="89">
        <v>86</v>
      </c>
      <c r="AM3226" s="89" t="s">
        <v>2516</v>
      </c>
      <c r="AN3226" s="89">
        <v>70</v>
      </c>
      <c r="AP3226" s="35" t="s">
        <v>1917</v>
      </c>
      <c r="AQ3226" s="377" t="s">
        <v>2847</v>
      </c>
      <c r="AR3226" s="377" t="s">
        <v>6332</v>
      </c>
      <c r="AS3226" s="377">
        <v>0</v>
      </c>
      <c r="AT3226" s="378" t="s">
        <v>6332</v>
      </c>
      <c r="AU3226" s="377">
        <v>0</v>
      </c>
      <c r="AV3226" s="377">
        <v>0</v>
      </c>
      <c r="AW3226" s="377">
        <v>0</v>
      </c>
      <c r="AX3226" s="2" t="s">
        <v>6332</v>
      </c>
      <c r="AY3226" s="2">
        <v>0</v>
      </c>
      <c r="AZ3226" t="s">
        <v>6332</v>
      </c>
      <c r="BB3226" t="s">
        <v>6332</v>
      </c>
    </row>
    <row r="3227" spans="1:54" ht="15.75" hidden="1" customHeight="1" x14ac:dyDescent="0.2">
      <c r="A3227" s="46">
        <v>500</v>
      </c>
      <c r="B3227" s="258" t="s">
        <v>9865</v>
      </c>
      <c r="C3227" t="s">
        <v>1128</v>
      </c>
      <c r="D3227" t="s">
        <v>3386</v>
      </c>
      <c r="E3227" t="s">
        <v>2504</v>
      </c>
      <c r="F3227" s="29" t="s">
        <v>3159</v>
      </c>
      <c r="G3227" s="47">
        <v>39</v>
      </c>
      <c r="H3227" t="s">
        <v>1140</v>
      </c>
      <c r="I3227">
        <v>1</v>
      </c>
      <c r="J3227" t="s">
        <v>9866</v>
      </c>
      <c r="K3227" t="s">
        <v>1185</v>
      </c>
      <c r="L3227" t="s">
        <v>9867</v>
      </c>
      <c r="M3227" t="s">
        <v>3379</v>
      </c>
      <c r="N3227" s="34" t="s">
        <v>419</v>
      </c>
      <c r="O3227" s="34" t="s">
        <v>3380</v>
      </c>
      <c r="P3227" s="34" t="s">
        <v>158</v>
      </c>
      <c r="Q3227" s="34" t="s">
        <v>3381</v>
      </c>
      <c r="R3227" s="34" t="s">
        <v>801</v>
      </c>
      <c r="S3227" s="48" t="s">
        <v>1123</v>
      </c>
      <c r="T3227" s="13" t="s">
        <v>1863</v>
      </c>
      <c r="U3227" s="12" t="s">
        <v>122</v>
      </c>
      <c r="V3227" s="12" t="s">
        <v>1863</v>
      </c>
      <c r="W3227" s="12" t="s">
        <v>122</v>
      </c>
      <c r="X3227" s="14" t="str">
        <f t="shared" si="50"/>
        <v>А</v>
      </c>
      <c r="Y3227" s="271">
        <f>Таблица1[[#This Row],[ID_intellix]]</f>
        <v>500</v>
      </c>
      <c r="Z3227" s="269" t="s">
        <v>122</v>
      </c>
      <c r="AA3227" s="145">
        <f>IF(OR(Таблица1[[#This Row],[CARDIO_report]]&lt;&gt;0,Таблица1[[#This Row],[AI COMBO_report]]&lt;&gt;0,Таблица1[[#This Row],[OTC_report]]&lt;&gt;0),1,0)</f>
        <v>1</v>
      </c>
      <c r="AB3227" s="60" t="s">
        <v>2601</v>
      </c>
      <c r="AC3227" s="60" t="s">
        <v>2601</v>
      </c>
      <c r="AD3227" s="60" t="s">
        <v>1124</v>
      </c>
      <c r="AE3227" s="60" t="s">
        <v>1124</v>
      </c>
      <c r="AF3227" s="60"/>
      <c r="AG3227" s="89" t="s">
        <v>1437</v>
      </c>
      <c r="AH3227" s="89">
        <v>44</v>
      </c>
      <c r="AI3227" s="89" t="s">
        <v>2516</v>
      </c>
      <c r="AJ3227" s="89">
        <v>61</v>
      </c>
      <c r="AK3227" s="89" t="s">
        <v>2516</v>
      </c>
      <c r="AL3227" s="89">
        <v>111</v>
      </c>
      <c r="AM3227" s="89" t="s">
        <v>2516</v>
      </c>
      <c r="AN3227" s="89">
        <v>128</v>
      </c>
      <c r="AP3227" s="35" t="s">
        <v>1917</v>
      </c>
      <c r="AQ3227" s="377" t="s">
        <v>2847</v>
      </c>
      <c r="AR3227" s="378">
        <v>0</v>
      </c>
      <c r="AS3227" s="377" t="s">
        <v>2847</v>
      </c>
      <c r="AT3227" s="378">
        <v>0</v>
      </c>
      <c r="AU3227" s="377">
        <v>0</v>
      </c>
      <c r="AV3227" s="377">
        <v>0</v>
      </c>
      <c r="AW3227" s="377" t="s">
        <v>2847</v>
      </c>
      <c r="AX3227" s="2">
        <v>0</v>
      </c>
      <c r="AY3227" s="2" t="s">
        <v>2847</v>
      </c>
      <c r="BA3227" s="2" t="s">
        <v>6336</v>
      </c>
    </row>
    <row r="3228" spans="1:54" ht="15.75" hidden="1" customHeight="1" x14ac:dyDescent="0.2">
      <c r="A3228" s="46">
        <v>3461</v>
      </c>
      <c r="B3228" s="258" t="s">
        <v>9891</v>
      </c>
      <c r="C3228" t="s">
        <v>1128</v>
      </c>
      <c r="D3228" t="s">
        <v>1186</v>
      </c>
      <c r="E3228" t="s">
        <v>2504</v>
      </c>
      <c r="F3228" s="29" t="s">
        <v>3159</v>
      </c>
      <c r="G3228" s="47">
        <v>40</v>
      </c>
      <c r="H3228" t="s">
        <v>1140</v>
      </c>
      <c r="I3228">
        <v>1</v>
      </c>
      <c r="J3228" t="s">
        <v>9892</v>
      </c>
      <c r="K3228" t="s">
        <v>1185</v>
      </c>
      <c r="L3228" t="s">
        <v>9893</v>
      </c>
      <c r="M3228" t="s">
        <v>3379</v>
      </c>
      <c r="N3228" s="34">
        <v>0</v>
      </c>
      <c r="O3228" s="34" t="s">
        <v>3380</v>
      </c>
      <c r="P3228" s="34">
        <v>0</v>
      </c>
      <c r="Q3228" s="34" t="s">
        <v>3381</v>
      </c>
      <c r="R3228" s="34" t="s">
        <v>1006</v>
      </c>
      <c r="S3228" s="48" t="s">
        <v>1123</v>
      </c>
      <c r="T3228" s="13" t="s">
        <v>122</v>
      </c>
      <c r="U3228" s="12" t="s">
        <v>122</v>
      </c>
      <c r="V3228" s="12" t="s">
        <v>122</v>
      </c>
      <c r="W3228" s="12" t="s">
        <v>1863</v>
      </c>
      <c r="X3228" s="14" t="str">
        <f t="shared" si="50"/>
        <v>В</v>
      </c>
      <c r="Y3228" s="271">
        <f>Таблица1[[#This Row],[ID_intellix]]</f>
        <v>3461</v>
      </c>
      <c r="Z3228" s="269" t="s">
        <v>122</v>
      </c>
      <c r="AA3228" s="145">
        <f>IF(OR(Таблица1[[#This Row],[CARDIO_report]]&lt;&gt;0,Таблица1[[#This Row],[AI COMBO_report]]&lt;&gt;0,Таблица1[[#This Row],[OTC_report]]&lt;&gt;0),1,0)</f>
        <v>1</v>
      </c>
      <c r="AB3228" s="60" t="s">
        <v>2601</v>
      </c>
      <c r="AC3228" s="60" t="s">
        <v>2602</v>
      </c>
      <c r="AD3228" s="60" t="s">
        <v>1124</v>
      </c>
      <c r="AE3228" s="60" t="s">
        <v>1124</v>
      </c>
      <c r="AF3228" s="60"/>
      <c r="AG3228" s="89" t="s">
        <v>1437</v>
      </c>
      <c r="AH3228" s="89">
        <v>122</v>
      </c>
      <c r="AI3228" s="89" t="s">
        <v>1437</v>
      </c>
      <c r="AJ3228" s="89">
        <v>122</v>
      </c>
      <c r="AK3228" s="89" t="s">
        <v>1437</v>
      </c>
      <c r="AL3228" s="89">
        <v>46</v>
      </c>
      <c r="AM3228" s="89" t="s">
        <v>1437</v>
      </c>
      <c r="AN3228" s="89">
        <v>74</v>
      </c>
      <c r="AP3228" s="35" t="s">
        <v>1825</v>
      </c>
      <c r="AQ3228" s="377">
        <v>0</v>
      </c>
      <c r="AR3228" s="378">
        <v>0</v>
      </c>
      <c r="AS3228" s="377">
        <v>0</v>
      </c>
      <c r="AT3228" s="378">
        <v>0</v>
      </c>
      <c r="AU3228" s="377">
        <v>0</v>
      </c>
      <c r="AV3228" s="377">
        <v>0</v>
      </c>
      <c r="AW3228" s="377">
        <v>0</v>
      </c>
      <c r="AX3228">
        <v>0</v>
      </c>
      <c r="AY3228">
        <v>0</v>
      </c>
    </row>
    <row r="3229" spans="1:54" ht="15.75" hidden="1" customHeight="1" x14ac:dyDescent="0.2">
      <c r="A3229" s="46">
        <v>2666</v>
      </c>
      <c r="B3229" s="258" t="s">
        <v>9962</v>
      </c>
      <c r="C3229" t="s">
        <v>1128</v>
      </c>
      <c r="D3229" t="s">
        <v>1629</v>
      </c>
      <c r="E3229" t="s">
        <v>2504</v>
      </c>
      <c r="F3229" s="29" t="s">
        <v>3159</v>
      </c>
      <c r="G3229" s="47">
        <v>51</v>
      </c>
      <c r="H3229" t="s">
        <v>1140</v>
      </c>
      <c r="I3229">
        <v>1</v>
      </c>
      <c r="J3229" t="s">
        <v>9963</v>
      </c>
      <c r="K3229" t="s">
        <v>1185</v>
      </c>
      <c r="L3229" t="s">
        <v>9964</v>
      </c>
      <c r="M3229" t="s">
        <v>3379</v>
      </c>
      <c r="N3229" s="34">
        <v>0</v>
      </c>
      <c r="O3229" s="34" t="s">
        <v>3380</v>
      </c>
      <c r="P3229" s="34" t="s">
        <v>243</v>
      </c>
      <c r="Q3229" s="34" t="s">
        <v>3381</v>
      </c>
      <c r="R3229" s="34" t="s">
        <v>1006</v>
      </c>
      <c r="S3229" s="48" t="s">
        <v>1123</v>
      </c>
      <c r="T3229" s="13" t="s">
        <v>122</v>
      </c>
      <c r="U3229" s="12" t="s">
        <v>122</v>
      </c>
      <c r="V3229" s="12" t="s">
        <v>1863</v>
      </c>
      <c r="W3229" s="12" t="s">
        <v>1863</v>
      </c>
      <c r="X3229" s="14" t="str">
        <f t="shared" si="50"/>
        <v>А</v>
      </c>
      <c r="Y3229" s="271">
        <f>Таблица1[[#This Row],[ID_intellix]]</f>
        <v>2666</v>
      </c>
      <c r="Z3229" s="269" t="s">
        <v>122</v>
      </c>
      <c r="AA3229" s="145">
        <f>IF(OR(Таблица1[[#This Row],[CARDIO_report]]&lt;&gt;0,Таблица1[[#This Row],[AI COMBO_report]]&lt;&gt;0,Таблица1[[#This Row],[OTC_report]]&lt;&gt;0),1,0)</f>
        <v>1</v>
      </c>
      <c r="AB3229" s="60" t="s">
        <v>2601</v>
      </c>
      <c r="AC3229" s="60" t="s">
        <v>2601</v>
      </c>
      <c r="AD3229" s="60" t="s">
        <v>1124</v>
      </c>
      <c r="AE3229" s="60" t="s">
        <v>1124</v>
      </c>
      <c r="AF3229" s="60"/>
      <c r="AG3229" s="89" t="s">
        <v>1437</v>
      </c>
      <c r="AH3229" s="89">
        <v>131</v>
      </c>
      <c r="AI3229" s="89" t="s">
        <v>1437</v>
      </c>
      <c r="AJ3229" s="89">
        <v>164</v>
      </c>
      <c r="AK3229" s="89" t="s">
        <v>1437</v>
      </c>
      <c r="AL3229" s="89">
        <v>34</v>
      </c>
      <c r="AM3229" s="89" t="s">
        <v>1437</v>
      </c>
      <c r="AN3229" s="89">
        <v>34</v>
      </c>
      <c r="AP3229" s="35" t="s">
        <v>1857</v>
      </c>
      <c r="AQ3229" s="377">
        <v>0</v>
      </c>
      <c r="AR3229" s="378">
        <v>0</v>
      </c>
      <c r="AS3229" s="377">
        <v>0</v>
      </c>
      <c r="AT3229" s="378">
        <v>0</v>
      </c>
      <c r="AU3229" s="377">
        <v>0</v>
      </c>
      <c r="AV3229" s="377">
        <v>0</v>
      </c>
      <c r="AW3229" s="377">
        <v>0</v>
      </c>
      <c r="AX3229">
        <v>0</v>
      </c>
      <c r="AY3229">
        <v>0</v>
      </c>
    </row>
    <row r="3230" spans="1:54" ht="15.75" hidden="1" customHeight="1" x14ac:dyDescent="0.2">
      <c r="A3230" s="46">
        <v>2984</v>
      </c>
      <c r="B3230" s="258" t="s">
        <v>10001</v>
      </c>
      <c r="C3230" t="s">
        <v>1128</v>
      </c>
      <c r="D3230" t="s">
        <v>1186</v>
      </c>
      <c r="E3230" t="s">
        <v>2504</v>
      </c>
      <c r="F3230" s="29" t="s">
        <v>3159</v>
      </c>
      <c r="G3230" s="47">
        <v>56</v>
      </c>
      <c r="H3230" t="s">
        <v>1140</v>
      </c>
      <c r="I3230">
        <v>1</v>
      </c>
      <c r="J3230" t="s">
        <v>10002</v>
      </c>
      <c r="K3230" t="s">
        <v>1185</v>
      </c>
      <c r="L3230" t="s">
        <v>10003</v>
      </c>
      <c r="M3230" t="s">
        <v>3379</v>
      </c>
      <c r="N3230" s="34" t="s">
        <v>411</v>
      </c>
      <c r="O3230" s="34" t="s">
        <v>3380</v>
      </c>
      <c r="P3230" s="34" t="s">
        <v>243</v>
      </c>
      <c r="Q3230" s="34" t="s">
        <v>3381</v>
      </c>
      <c r="R3230" s="34" t="s">
        <v>1006</v>
      </c>
      <c r="S3230" s="48" t="s">
        <v>1123</v>
      </c>
      <c r="T3230" s="13" t="s">
        <v>122</v>
      </c>
      <c r="U3230" s="12" t="s">
        <v>122</v>
      </c>
      <c r="V3230" s="12" t="s">
        <v>1863</v>
      </c>
      <c r="W3230" s="12" t="s">
        <v>1863</v>
      </c>
      <c r="X3230" s="14" t="str">
        <f t="shared" si="50"/>
        <v>А</v>
      </c>
      <c r="Y3230" s="271">
        <f>Таблица1[[#This Row],[ID_intellix]]</f>
        <v>2984</v>
      </c>
      <c r="Z3230" s="269" t="s">
        <v>122</v>
      </c>
      <c r="AA3230" s="145">
        <f>IF(OR(Таблица1[[#This Row],[CARDIO_report]]&lt;&gt;0,Таблица1[[#This Row],[AI COMBO_report]]&lt;&gt;0,Таблица1[[#This Row],[OTC_report]]&lt;&gt;0),1,0)</f>
        <v>1</v>
      </c>
      <c r="AB3230" s="60" t="s">
        <v>2601</v>
      </c>
      <c r="AC3230" s="60" t="s">
        <v>2601</v>
      </c>
      <c r="AD3230" s="60" t="s">
        <v>1124</v>
      </c>
      <c r="AE3230" s="60" t="s">
        <v>1124</v>
      </c>
      <c r="AF3230" s="60"/>
      <c r="AG3230" s="89" t="s">
        <v>1437</v>
      </c>
      <c r="AH3230" s="89">
        <v>96</v>
      </c>
      <c r="AI3230" s="89" t="s">
        <v>1437</v>
      </c>
      <c r="AJ3230" s="89">
        <v>156</v>
      </c>
      <c r="AK3230" s="89" t="s">
        <v>2516</v>
      </c>
      <c r="AL3230" s="89">
        <v>89</v>
      </c>
      <c r="AM3230" s="89" t="s">
        <v>2516</v>
      </c>
      <c r="AN3230" s="89">
        <v>103</v>
      </c>
      <c r="AP3230" s="35" t="s">
        <v>1917</v>
      </c>
      <c r="AQ3230" s="377" t="s">
        <v>2847</v>
      </c>
      <c r="AR3230" s="377" t="s">
        <v>3705</v>
      </c>
      <c r="AS3230" s="377" t="s">
        <v>2847</v>
      </c>
      <c r="AT3230" s="378" t="s">
        <v>3705</v>
      </c>
      <c r="AU3230" s="377">
        <v>0</v>
      </c>
      <c r="AV3230" s="377">
        <v>0</v>
      </c>
      <c r="AW3230" s="377" t="s">
        <v>2847</v>
      </c>
      <c r="AX3230" s="2" t="s">
        <v>3705</v>
      </c>
      <c r="AY3230" s="2" t="s">
        <v>2847</v>
      </c>
      <c r="AZ3230" t="s">
        <v>3705</v>
      </c>
      <c r="BA3230" s="2" t="s">
        <v>6336</v>
      </c>
      <c r="BB3230" t="s">
        <v>3705</v>
      </c>
    </row>
    <row r="3231" spans="1:54" ht="15.75" hidden="1" customHeight="1" x14ac:dyDescent="0.2">
      <c r="A3231" s="46">
        <v>2815</v>
      </c>
      <c r="B3231" s="258" t="s">
        <v>10056</v>
      </c>
      <c r="C3231" t="s">
        <v>1128</v>
      </c>
      <c r="D3231" t="s">
        <v>1596</v>
      </c>
      <c r="E3231" t="s">
        <v>2504</v>
      </c>
      <c r="F3231" s="29" t="s">
        <v>3159</v>
      </c>
      <c r="G3231" s="47">
        <v>64</v>
      </c>
      <c r="H3231" t="s">
        <v>1140</v>
      </c>
      <c r="I3231">
        <v>1</v>
      </c>
      <c r="J3231" t="s">
        <v>10057</v>
      </c>
      <c r="K3231" t="s">
        <v>1185</v>
      </c>
      <c r="L3231" t="s">
        <v>10058</v>
      </c>
      <c r="M3231" t="s">
        <v>3379</v>
      </c>
      <c r="N3231" s="34" t="s">
        <v>411</v>
      </c>
      <c r="O3231" s="34" t="s">
        <v>3380</v>
      </c>
      <c r="P3231" s="34" t="s">
        <v>243</v>
      </c>
      <c r="Q3231" s="34" t="s">
        <v>3381</v>
      </c>
      <c r="R3231" s="34" t="s">
        <v>801</v>
      </c>
      <c r="S3231" s="48" t="s">
        <v>1123</v>
      </c>
      <c r="T3231" s="13" t="s">
        <v>1863</v>
      </c>
      <c r="U3231" s="12" t="s">
        <v>122</v>
      </c>
      <c r="V3231" s="12" t="s">
        <v>122</v>
      </c>
      <c r="W3231" s="12" t="s">
        <v>122</v>
      </c>
      <c r="X3231" s="14" t="str">
        <f t="shared" si="50"/>
        <v>В</v>
      </c>
      <c r="Y3231" s="271">
        <f>Таблица1[[#This Row],[ID_intellix]]</f>
        <v>2815</v>
      </c>
      <c r="Z3231" s="269" t="s">
        <v>122</v>
      </c>
      <c r="AA3231" s="145">
        <f>IF(OR(Таблица1[[#This Row],[CARDIO_report]]&lt;&gt;0,Таблица1[[#This Row],[AI COMBO_report]]&lt;&gt;0,Таблица1[[#This Row],[OTC_report]]&lt;&gt;0),1,0)</f>
        <v>1</v>
      </c>
      <c r="AB3231" s="60" t="s">
        <v>2601</v>
      </c>
      <c r="AC3231" s="60" t="s">
        <v>2601</v>
      </c>
      <c r="AD3231" s="60" t="s">
        <v>1124</v>
      </c>
      <c r="AE3231" s="60" t="s">
        <v>1124</v>
      </c>
      <c r="AF3231" s="60"/>
      <c r="AG3231" s="89" t="s">
        <v>1437</v>
      </c>
      <c r="AH3231" s="89">
        <v>17</v>
      </c>
      <c r="AI3231" s="89" t="s">
        <v>1437</v>
      </c>
      <c r="AJ3231" s="89">
        <v>21</v>
      </c>
      <c r="AK3231" s="89" t="s">
        <v>1437</v>
      </c>
      <c r="AL3231" s="89">
        <v>47</v>
      </c>
      <c r="AM3231" s="89" t="s">
        <v>1437</v>
      </c>
      <c r="AN3231" s="89">
        <v>31</v>
      </c>
      <c r="AP3231" s="35" t="s">
        <v>1857</v>
      </c>
      <c r="AQ3231" s="377">
        <v>0</v>
      </c>
      <c r="AR3231" s="378">
        <v>0</v>
      </c>
      <c r="AS3231" s="377">
        <v>0</v>
      </c>
      <c r="AT3231" s="378">
        <v>0</v>
      </c>
      <c r="AU3231" s="377">
        <v>0</v>
      </c>
      <c r="AV3231" s="377">
        <v>0</v>
      </c>
      <c r="AW3231" s="377">
        <v>0</v>
      </c>
      <c r="AX3231">
        <v>0</v>
      </c>
      <c r="AY3231">
        <v>0</v>
      </c>
    </row>
    <row r="3232" spans="1:54" ht="15.75" hidden="1" customHeight="1" x14ac:dyDescent="0.2">
      <c r="A3232" s="46">
        <v>3061</v>
      </c>
      <c r="B3232" s="258" t="s">
        <v>10101</v>
      </c>
      <c r="C3232" t="s">
        <v>1128</v>
      </c>
      <c r="D3232" t="s">
        <v>1184</v>
      </c>
      <c r="E3232" t="s">
        <v>2504</v>
      </c>
      <c r="F3232" s="29" t="s">
        <v>3159</v>
      </c>
      <c r="G3232" s="47">
        <v>75</v>
      </c>
      <c r="H3232" t="s">
        <v>1140</v>
      </c>
      <c r="I3232">
        <v>1</v>
      </c>
      <c r="J3232" t="s">
        <v>10102</v>
      </c>
      <c r="K3232" t="s">
        <v>1185</v>
      </c>
      <c r="L3232" t="s">
        <v>10103</v>
      </c>
      <c r="M3232" t="s">
        <v>3379</v>
      </c>
      <c r="N3232" s="34" t="s">
        <v>557</v>
      </c>
      <c r="O3232" s="34" t="s">
        <v>3380</v>
      </c>
      <c r="P3232" s="34" t="s">
        <v>243</v>
      </c>
      <c r="Q3232" s="34" t="s">
        <v>3381</v>
      </c>
      <c r="R3232" s="34" t="s">
        <v>801</v>
      </c>
      <c r="S3232" s="48" t="s">
        <v>1123</v>
      </c>
      <c r="T3232" s="13" t="s">
        <v>1863</v>
      </c>
      <c r="U3232" s="12" t="s">
        <v>122</v>
      </c>
      <c r="V3232" s="12" t="s">
        <v>1863</v>
      </c>
      <c r="W3232" s="12" t="s">
        <v>122</v>
      </c>
      <c r="X3232" s="14" t="str">
        <f t="shared" si="50"/>
        <v>А</v>
      </c>
      <c r="Y3232" s="271">
        <f>Таблица1[[#This Row],[ID_intellix]]</f>
        <v>3061</v>
      </c>
      <c r="Z3232" s="269" t="s">
        <v>122</v>
      </c>
      <c r="AA3232" s="145">
        <f>IF(OR(Таблица1[[#This Row],[CARDIO_report]]&lt;&gt;0,Таблица1[[#This Row],[AI COMBO_report]]&lt;&gt;0,Таблица1[[#This Row],[OTC_report]]&lt;&gt;0),1,0)</f>
        <v>1</v>
      </c>
      <c r="AB3232" s="60" t="s">
        <v>2601</v>
      </c>
      <c r="AC3232" s="60" t="s">
        <v>2602</v>
      </c>
      <c r="AD3232" s="60" t="s">
        <v>1124</v>
      </c>
      <c r="AE3232" s="60" t="s">
        <v>1124</v>
      </c>
      <c r="AF3232" s="60"/>
      <c r="AG3232" s="89" t="s">
        <v>2516</v>
      </c>
      <c r="AH3232" s="89">
        <v>28</v>
      </c>
      <c r="AI3232" s="89" t="s">
        <v>2516</v>
      </c>
      <c r="AJ3232" s="89">
        <v>77</v>
      </c>
      <c r="AK3232" s="89" t="s">
        <v>2516</v>
      </c>
      <c r="AL3232" s="89">
        <v>28</v>
      </c>
      <c r="AM3232" s="89" t="s">
        <v>2516</v>
      </c>
      <c r="AN3232" s="89">
        <v>37</v>
      </c>
      <c r="AP3232" s="35" t="s">
        <v>1857</v>
      </c>
      <c r="AQ3232" s="377">
        <v>0</v>
      </c>
      <c r="AR3232" s="378">
        <v>0</v>
      </c>
      <c r="AS3232" s="377">
        <v>0</v>
      </c>
      <c r="AT3232" s="378">
        <v>0</v>
      </c>
      <c r="AU3232" s="377">
        <v>0</v>
      </c>
      <c r="AV3232" s="377">
        <v>0</v>
      </c>
      <c r="AW3232" s="377">
        <v>0</v>
      </c>
      <c r="AX3232">
        <v>0</v>
      </c>
      <c r="AY3232">
        <v>0</v>
      </c>
    </row>
    <row r="3233" spans="1:53" ht="15.75" hidden="1" customHeight="1" x14ac:dyDescent="0.2">
      <c r="A3233" s="46">
        <v>2242</v>
      </c>
      <c r="B3233" s="258" t="s">
        <v>10266</v>
      </c>
      <c r="C3233" t="s">
        <v>1128</v>
      </c>
      <c r="D3233" t="s">
        <v>1629</v>
      </c>
      <c r="E3233" t="s">
        <v>2504</v>
      </c>
      <c r="F3233" s="29" t="s">
        <v>2539</v>
      </c>
      <c r="G3233" s="47">
        <v>51</v>
      </c>
      <c r="H3233" t="s">
        <v>1149</v>
      </c>
      <c r="I3233">
        <v>1</v>
      </c>
      <c r="J3233" t="s">
        <v>10267</v>
      </c>
      <c r="K3233" t="s">
        <v>1185</v>
      </c>
      <c r="L3233" t="s">
        <v>10268</v>
      </c>
      <c r="M3233" t="s">
        <v>3379</v>
      </c>
      <c r="N3233" s="34" t="s">
        <v>546</v>
      </c>
      <c r="O3233" s="34" t="s">
        <v>3380</v>
      </c>
      <c r="P3233" s="34" t="s">
        <v>158</v>
      </c>
      <c r="Q3233" s="34" t="s">
        <v>3381</v>
      </c>
      <c r="R3233" s="34" t="s">
        <v>1006</v>
      </c>
      <c r="S3233" s="48" t="s">
        <v>1123</v>
      </c>
      <c r="T3233" s="13" t="s">
        <v>1863</v>
      </c>
      <c r="U3233" s="12" t="s">
        <v>1863</v>
      </c>
      <c r="V3233" s="12" t="s">
        <v>1863</v>
      </c>
      <c r="W3233" s="12" t="s">
        <v>1863</v>
      </c>
      <c r="X3233" s="14" t="str">
        <f t="shared" si="50"/>
        <v>А</v>
      </c>
      <c r="Y3233" s="271">
        <f>Таблица1[[#This Row],[ID_intellix]]</f>
        <v>2242</v>
      </c>
      <c r="Z3233" s="269" t="s">
        <v>122</v>
      </c>
      <c r="AA3233" s="145">
        <f>IF(OR(Таблица1[[#This Row],[CARDIO_report]]&lt;&gt;0,Таблица1[[#This Row],[AI COMBO_report]]&lt;&gt;0,Таблица1[[#This Row],[OTC_report]]&lt;&gt;0),1,0)</f>
        <v>1</v>
      </c>
      <c r="AB3233" s="60" t="s">
        <v>1124</v>
      </c>
      <c r="AC3233" s="60" t="s">
        <v>1124</v>
      </c>
      <c r="AD3233" s="60" t="s">
        <v>1124</v>
      </c>
      <c r="AE3233" s="60" t="s">
        <v>1124</v>
      </c>
      <c r="AF3233" s="60"/>
      <c r="AG3233" s="89" t="s">
        <v>2516</v>
      </c>
      <c r="AH3233" s="89">
        <v>234</v>
      </c>
      <c r="AI3233" s="89" t="s">
        <v>1414</v>
      </c>
      <c r="AJ3233" s="89">
        <v>321</v>
      </c>
      <c r="AK3233" s="89" t="s">
        <v>2516</v>
      </c>
      <c r="AL3233" s="89">
        <v>153</v>
      </c>
      <c r="AM3233" s="89" t="s">
        <v>2516</v>
      </c>
      <c r="AN3233" s="89">
        <v>136</v>
      </c>
      <c r="AP3233" s="35" t="s">
        <v>1917</v>
      </c>
      <c r="AQ3233" s="377">
        <v>0</v>
      </c>
      <c r="AR3233" s="378">
        <v>0</v>
      </c>
      <c r="AS3233" s="377">
        <v>0</v>
      </c>
      <c r="AT3233" s="378">
        <v>0</v>
      </c>
      <c r="AU3233" s="377">
        <v>0</v>
      </c>
      <c r="AV3233" s="377">
        <v>0</v>
      </c>
      <c r="AW3233" s="377">
        <v>0</v>
      </c>
      <c r="AX3233">
        <v>0</v>
      </c>
      <c r="AY3233">
        <v>0</v>
      </c>
      <c r="BA3233" s="2" t="s">
        <v>15961</v>
      </c>
    </row>
    <row r="3234" spans="1:53" ht="15.75" hidden="1" customHeight="1" x14ac:dyDescent="0.2">
      <c r="A3234" s="46">
        <v>1146</v>
      </c>
      <c r="B3234" s="258" t="s">
        <v>10272</v>
      </c>
      <c r="C3234" t="s">
        <v>1128</v>
      </c>
      <c r="D3234" t="s">
        <v>1596</v>
      </c>
      <c r="E3234" t="s">
        <v>2504</v>
      </c>
      <c r="F3234" s="29" t="s">
        <v>2539</v>
      </c>
      <c r="G3234" s="47">
        <v>53</v>
      </c>
      <c r="H3234" t="s">
        <v>1149</v>
      </c>
      <c r="I3234">
        <v>1</v>
      </c>
      <c r="J3234" t="s">
        <v>10273</v>
      </c>
      <c r="K3234" t="s">
        <v>1185</v>
      </c>
      <c r="L3234" t="s">
        <v>10274</v>
      </c>
      <c r="M3234" t="s">
        <v>3379</v>
      </c>
      <c r="N3234" s="34">
        <v>0</v>
      </c>
      <c r="O3234" s="34" t="s">
        <v>3380</v>
      </c>
      <c r="P3234" s="34" t="s">
        <v>158</v>
      </c>
      <c r="Q3234" s="34" t="s">
        <v>3381</v>
      </c>
      <c r="R3234" s="34" t="s">
        <v>801</v>
      </c>
      <c r="S3234" s="48" t="s">
        <v>1123</v>
      </c>
      <c r="T3234" s="13" t="s">
        <v>122</v>
      </c>
      <c r="U3234" s="12" t="s">
        <v>122</v>
      </c>
      <c r="V3234" s="12" t="s">
        <v>1863</v>
      </c>
      <c r="W3234" s="12" t="s">
        <v>122</v>
      </c>
      <c r="X3234" s="14" t="str">
        <f t="shared" si="50"/>
        <v>В</v>
      </c>
      <c r="Y3234" s="271">
        <f>Таблица1[[#This Row],[ID_intellix]]</f>
        <v>1146</v>
      </c>
      <c r="Z3234" s="269" t="s">
        <v>122</v>
      </c>
      <c r="AA3234" s="145">
        <f>IF(OR(Таблица1[[#This Row],[CARDIO_report]]&lt;&gt;0,Таблица1[[#This Row],[AI COMBO_report]]&lt;&gt;0,Таблица1[[#This Row],[OTC_report]]&lt;&gt;0),1,0)</f>
        <v>1</v>
      </c>
      <c r="AB3234" s="60" t="s">
        <v>1124</v>
      </c>
      <c r="AC3234" s="60" t="s">
        <v>1124</v>
      </c>
      <c r="AD3234" s="60" t="s">
        <v>1124</v>
      </c>
      <c r="AE3234" s="60" t="s">
        <v>1124</v>
      </c>
      <c r="AF3234" s="60"/>
      <c r="AG3234" s="89" t="s">
        <v>1437</v>
      </c>
      <c r="AH3234" s="89">
        <v>42</v>
      </c>
      <c r="AI3234" s="89" t="s">
        <v>1437</v>
      </c>
      <c r="AJ3234" s="89">
        <v>140</v>
      </c>
      <c r="AK3234" s="89" t="s">
        <v>1437</v>
      </c>
      <c r="AL3234" s="89">
        <v>66</v>
      </c>
      <c r="AM3234" s="89" t="s">
        <v>2516</v>
      </c>
      <c r="AN3234" s="89">
        <v>172</v>
      </c>
      <c r="AP3234" s="35" t="s">
        <v>1857</v>
      </c>
      <c r="AQ3234" s="377">
        <v>0</v>
      </c>
      <c r="AR3234" s="378">
        <v>0</v>
      </c>
      <c r="AS3234" s="377">
        <v>0</v>
      </c>
      <c r="AT3234" s="378">
        <v>0</v>
      </c>
      <c r="AU3234" s="377">
        <v>0</v>
      </c>
      <c r="AV3234" s="377">
        <v>0</v>
      </c>
      <c r="AW3234" s="377">
        <v>0</v>
      </c>
      <c r="AX3234">
        <v>0</v>
      </c>
      <c r="AY3234">
        <v>0</v>
      </c>
      <c r="BA3234" s="2" t="s">
        <v>15962</v>
      </c>
    </row>
    <row r="3235" spans="1:53" ht="15.75" hidden="1" customHeight="1" x14ac:dyDescent="0.2">
      <c r="A3235" s="46">
        <v>508</v>
      </c>
      <c r="B3235" s="258" t="s">
        <v>10346</v>
      </c>
      <c r="C3235" t="s">
        <v>1128</v>
      </c>
      <c r="D3235" t="s">
        <v>1184</v>
      </c>
      <c r="E3235" t="s">
        <v>2504</v>
      </c>
      <c r="F3235" s="29" t="s">
        <v>6473</v>
      </c>
      <c r="G3235" s="47">
        <v>1</v>
      </c>
      <c r="H3235" t="s">
        <v>6473</v>
      </c>
      <c r="I3235">
        <v>1</v>
      </c>
      <c r="J3235" t="s">
        <v>10347</v>
      </c>
      <c r="K3235" t="s">
        <v>1185</v>
      </c>
      <c r="L3235" t="s">
        <v>10348</v>
      </c>
      <c r="M3235" t="s">
        <v>3379</v>
      </c>
      <c r="N3235" s="34" t="s">
        <v>557</v>
      </c>
      <c r="O3235" s="34" t="s">
        <v>3380</v>
      </c>
      <c r="P3235" s="34" t="s">
        <v>243</v>
      </c>
      <c r="Q3235" s="34" t="s">
        <v>3381</v>
      </c>
      <c r="R3235" s="34" t="s">
        <v>801</v>
      </c>
      <c r="S3235" s="48" t="s">
        <v>1123</v>
      </c>
      <c r="T3235" s="13" t="s">
        <v>1863</v>
      </c>
      <c r="U3235" s="12" t="s">
        <v>122</v>
      </c>
      <c r="V3235" s="12" t="s">
        <v>122</v>
      </c>
      <c r="W3235" s="12" t="s">
        <v>1863</v>
      </c>
      <c r="X3235" s="14" t="str">
        <f t="shared" si="50"/>
        <v>А</v>
      </c>
      <c r="Y3235" s="271">
        <f>Таблица1[[#This Row],[ID_intellix]]</f>
        <v>508</v>
      </c>
      <c r="Z3235" s="269" t="s">
        <v>122</v>
      </c>
      <c r="AA3235" s="145">
        <f>IF(OR(Таблица1[[#This Row],[CARDIO_report]]&lt;&gt;0,Таблица1[[#This Row],[AI COMBO_report]]&lt;&gt;0,Таблица1[[#This Row],[OTC_report]]&lt;&gt;0),1,0)</f>
        <v>1</v>
      </c>
      <c r="AB3235" s="60" t="s">
        <v>1124</v>
      </c>
      <c r="AC3235" s="60" t="s">
        <v>1124</v>
      </c>
      <c r="AD3235" s="60" t="s">
        <v>1124</v>
      </c>
      <c r="AE3235" s="60" t="s">
        <v>1124</v>
      </c>
      <c r="AF3235" s="60"/>
      <c r="AG3235" s="89" t="s">
        <v>1414</v>
      </c>
      <c r="AH3235" s="89">
        <v>527</v>
      </c>
      <c r="AI3235" s="89" t="s">
        <v>1414</v>
      </c>
      <c r="AJ3235" s="89">
        <v>443</v>
      </c>
      <c r="AK3235" s="89" t="s">
        <v>1414</v>
      </c>
      <c r="AL3235" s="89">
        <v>552</v>
      </c>
      <c r="AM3235" s="89" t="s">
        <v>1414</v>
      </c>
      <c r="AN3235" s="89">
        <v>464</v>
      </c>
      <c r="AP3235" s="35" t="s">
        <v>1917</v>
      </c>
      <c r="AQ3235" s="377">
        <v>0</v>
      </c>
      <c r="AR3235" s="378">
        <v>0</v>
      </c>
      <c r="AS3235" s="377">
        <v>0</v>
      </c>
      <c r="AT3235" s="378">
        <v>0</v>
      </c>
      <c r="AU3235" s="377">
        <v>0</v>
      </c>
      <c r="AV3235" s="377">
        <v>0</v>
      </c>
      <c r="AW3235" s="377">
        <v>0</v>
      </c>
      <c r="AX3235">
        <v>0</v>
      </c>
      <c r="AY3235">
        <v>0</v>
      </c>
    </row>
    <row r="3236" spans="1:53" ht="15.75" hidden="1" customHeight="1" x14ac:dyDescent="0.2">
      <c r="A3236" s="46">
        <v>87</v>
      </c>
      <c r="B3236" s="258" t="s">
        <v>10483</v>
      </c>
      <c r="C3236" t="s">
        <v>1128</v>
      </c>
      <c r="D3236" t="s">
        <v>1596</v>
      </c>
      <c r="E3236" t="s">
        <v>2504</v>
      </c>
      <c r="F3236" s="29" t="s">
        <v>3159</v>
      </c>
      <c r="G3236" s="47">
        <v>9</v>
      </c>
      <c r="H3236" t="s">
        <v>1140</v>
      </c>
      <c r="I3236">
        <v>1</v>
      </c>
      <c r="J3236" t="s">
        <v>10484</v>
      </c>
      <c r="K3236" t="s">
        <v>1185</v>
      </c>
      <c r="L3236" t="s">
        <v>10485</v>
      </c>
      <c r="M3236" t="s">
        <v>3379</v>
      </c>
      <c r="N3236" s="34" t="s">
        <v>557</v>
      </c>
      <c r="O3236" s="34" t="s">
        <v>3380</v>
      </c>
      <c r="P3236" s="34">
        <v>0</v>
      </c>
      <c r="Q3236" s="34" t="s">
        <v>3381</v>
      </c>
      <c r="R3236" s="34" t="s">
        <v>1006</v>
      </c>
      <c r="S3236" s="48" t="s">
        <v>1123</v>
      </c>
      <c r="T3236" s="13" t="s">
        <v>122</v>
      </c>
      <c r="U3236" s="12" t="s">
        <v>122</v>
      </c>
      <c r="V3236" s="12" t="s">
        <v>122</v>
      </c>
      <c r="W3236" s="12" t="s">
        <v>122</v>
      </c>
      <c r="X3236" s="14" t="str">
        <f t="shared" si="50"/>
        <v>С</v>
      </c>
      <c r="Y3236" s="271">
        <f>Таблица1[[#This Row],[ID_intellix]]</f>
        <v>87</v>
      </c>
      <c r="Z3236" s="269" t="s">
        <v>122</v>
      </c>
      <c r="AA3236" s="145">
        <f>IF(OR(Таблица1[[#This Row],[CARDIO_report]]&lt;&gt;0,Таблица1[[#This Row],[AI COMBO_report]]&lt;&gt;0,Таблица1[[#This Row],[OTC_report]]&lt;&gt;0),1,0)</f>
        <v>1</v>
      </c>
      <c r="AB3236" s="60" t="s">
        <v>2602</v>
      </c>
      <c r="AC3236" s="60" t="s">
        <v>2602</v>
      </c>
      <c r="AD3236" s="60" t="s">
        <v>1124</v>
      </c>
      <c r="AE3236" s="60" t="s">
        <v>1124</v>
      </c>
      <c r="AF3236" s="60"/>
      <c r="AG3236" s="89" t="s">
        <v>1437</v>
      </c>
      <c r="AH3236" s="89">
        <v>236</v>
      </c>
      <c r="AI3236" s="89" t="s">
        <v>1437</v>
      </c>
      <c r="AJ3236" s="89">
        <v>262</v>
      </c>
      <c r="AK3236" s="89" t="s">
        <v>1437</v>
      </c>
      <c r="AL3236" s="89">
        <v>267</v>
      </c>
      <c r="AM3236" s="89" t="s">
        <v>1145</v>
      </c>
      <c r="AN3236" s="89">
        <v>371</v>
      </c>
      <c r="AP3236" s="35" t="s">
        <v>1857</v>
      </c>
      <c r="AQ3236" s="377">
        <v>0</v>
      </c>
      <c r="AR3236" s="378">
        <v>0</v>
      </c>
      <c r="AS3236" s="377">
        <v>0</v>
      </c>
      <c r="AT3236" s="378">
        <v>0</v>
      </c>
      <c r="AU3236" s="377">
        <v>0</v>
      </c>
      <c r="AV3236" s="377">
        <v>0</v>
      </c>
      <c r="AW3236" s="377">
        <v>0</v>
      </c>
      <c r="AX3236">
        <v>0</v>
      </c>
      <c r="AY3236">
        <v>0</v>
      </c>
    </row>
    <row r="3237" spans="1:53" ht="15.75" hidden="1" customHeight="1" x14ac:dyDescent="0.2">
      <c r="A3237" s="46">
        <v>2473</v>
      </c>
      <c r="B3237" s="258" t="s">
        <v>10514</v>
      </c>
      <c r="C3237" t="s">
        <v>1128</v>
      </c>
      <c r="D3237" t="s">
        <v>3386</v>
      </c>
      <c r="E3237" t="s">
        <v>2504</v>
      </c>
      <c r="F3237" s="29" t="s">
        <v>2696</v>
      </c>
      <c r="G3237" s="47">
        <v>10</v>
      </c>
      <c r="H3237" t="s">
        <v>2696</v>
      </c>
      <c r="I3237">
        <v>1</v>
      </c>
      <c r="J3237" t="s">
        <v>10515</v>
      </c>
      <c r="K3237" t="s">
        <v>1185</v>
      </c>
      <c r="L3237" t="s">
        <v>10516</v>
      </c>
      <c r="M3237" t="s">
        <v>3379</v>
      </c>
      <c r="N3237" s="34" t="s">
        <v>546</v>
      </c>
      <c r="O3237" s="34" t="s">
        <v>3380</v>
      </c>
      <c r="P3237" s="34" t="s">
        <v>158</v>
      </c>
      <c r="Q3237" s="34" t="s">
        <v>3381</v>
      </c>
      <c r="R3237" s="34">
        <v>0</v>
      </c>
      <c r="S3237" s="48" t="s">
        <v>1123</v>
      </c>
      <c r="T3237" s="13" t="s">
        <v>122</v>
      </c>
      <c r="U3237" s="12" t="s">
        <v>122</v>
      </c>
      <c r="V3237" s="12" t="s">
        <v>122</v>
      </c>
      <c r="W3237" s="12" t="s">
        <v>122</v>
      </c>
      <c r="X3237" s="14" t="str">
        <f t="shared" si="50"/>
        <v>С</v>
      </c>
      <c r="Y3237" s="271">
        <f>Таблица1[[#This Row],[ID_intellix]]</f>
        <v>2473</v>
      </c>
      <c r="Z3237" s="269" t="s">
        <v>122</v>
      </c>
      <c r="AA3237" s="145">
        <f>IF(OR(Таблица1[[#This Row],[CARDIO_report]]&lt;&gt;0,Таблица1[[#This Row],[AI COMBO_report]]&lt;&gt;0,Таблица1[[#This Row],[OTC_report]]&lt;&gt;0),1,0)</f>
        <v>1</v>
      </c>
      <c r="AB3237" s="60" t="s">
        <v>1124</v>
      </c>
      <c r="AC3237" s="60" t="s">
        <v>1124</v>
      </c>
      <c r="AD3237" s="60" t="s">
        <v>1124</v>
      </c>
      <c r="AE3237" s="60" t="s">
        <v>1124</v>
      </c>
      <c r="AF3237" s="60"/>
      <c r="AG3237" s="89" t="s">
        <v>1145</v>
      </c>
      <c r="AH3237" s="89">
        <v>554</v>
      </c>
      <c r="AI3237" s="89" t="s">
        <v>1145</v>
      </c>
      <c r="AJ3237" s="89">
        <v>363</v>
      </c>
      <c r="AK3237" s="89" t="s">
        <v>1437</v>
      </c>
      <c r="AL3237" s="89">
        <v>209</v>
      </c>
      <c r="AM3237" s="89" t="s">
        <v>1437</v>
      </c>
      <c r="AN3237" s="89">
        <v>270</v>
      </c>
      <c r="AP3237" s="35" t="s">
        <v>1825</v>
      </c>
      <c r="AQ3237" s="377">
        <v>0</v>
      </c>
      <c r="AR3237" s="378">
        <v>0</v>
      </c>
      <c r="AS3237" s="377">
        <v>0</v>
      </c>
      <c r="AT3237" s="378">
        <v>0</v>
      </c>
      <c r="AU3237" s="377">
        <v>0</v>
      </c>
      <c r="AV3237" s="377">
        <v>0</v>
      </c>
      <c r="AW3237" s="377">
        <v>0</v>
      </c>
      <c r="AX3237">
        <v>0</v>
      </c>
      <c r="AY3237">
        <v>0</v>
      </c>
    </row>
    <row r="3238" spans="1:53" ht="15.75" hidden="1" customHeight="1" x14ac:dyDescent="0.2">
      <c r="A3238" s="46">
        <v>221</v>
      </c>
      <c r="B3238" s="258" t="s">
        <v>10556</v>
      </c>
      <c r="C3238" t="s">
        <v>1128</v>
      </c>
      <c r="D3238" t="s">
        <v>1612</v>
      </c>
      <c r="E3238" t="s">
        <v>2504</v>
      </c>
      <c r="F3238" s="29" t="s">
        <v>3255</v>
      </c>
      <c r="G3238" s="47">
        <v>16</v>
      </c>
      <c r="H3238" t="s">
        <v>3255</v>
      </c>
      <c r="I3238">
        <v>1</v>
      </c>
      <c r="J3238" t="s">
        <v>10557</v>
      </c>
      <c r="K3238" t="s">
        <v>1185</v>
      </c>
      <c r="L3238" t="s">
        <v>10558</v>
      </c>
      <c r="M3238" t="s">
        <v>3379</v>
      </c>
      <c r="N3238" s="34">
        <v>0</v>
      </c>
      <c r="O3238" s="34" t="s">
        <v>3380</v>
      </c>
      <c r="P3238" s="34" t="s">
        <v>158</v>
      </c>
      <c r="Q3238" s="34" t="s">
        <v>3381</v>
      </c>
      <c r="R3238" s="34" t="s">
        <v>1006</v>
      </c>
      <c r="S3238" s="48" t="s">
        <v>1123</v>
      </c>
      <c r="T3238" s="13" t="s">
        <v>122</v>
      </c>
      <c r="U3238" s="12" t="s">
        <v>122</v>
      </c>
      <c r="V3238" s="12" t="s">
        <v>122</v>
      </c>
      <c r="W3238" s="12" t="s">
        <v>1863</v>
      </c>
      <c r="X3238" s="14" t="str">
        <f t="shared" si="50"/>
        <v>В</v>
      </c>
      <c r="Y3238" s="271">
        <f>Таблица1[[#This Row],[ID_intellix]]</f>
        <v>221</v>
      </c>
      <c r="Z3238" s="269" t="s">
        <v>122</v>
      </c>
      <c r="AA3238" s="145">
        <f>IF(OR(Таблица1[[#This Row],[CARDIO_report]]&lt;&gt;0,Таблица1[[#This Row],[AI COMBO_report]]&lt;&gt;0,Таблица1[[#This Row],[OTC_report]]&lt;&gt;0),1,0)</f>
        <v>1</v>
      </c>
      <c r="AB3238" s="60" t="s">
        <v>1124</v>
      </c>
      <c r="AC3238" s="60" t="s">
        <v>1124</v>
      </c>
      <c r="AD3238" s="35" t="s">
        <v>2896</v>
      </c>
      <c r="AE3238" s="60" t="s">
        <v>1124</v>
      </c>
      <c r="AF3238" s="60"/>
      <c r="AG3238" s="60" t="s">
        <v>1124</v>
      </c>
      <c r="AH3238" s="60" t="s">
        <v>1124</v>
      </c>
      <c r="AI3238" s="60" t="s">
        <v>1124</v>
      </c>
      <c r="AJ3238" s="60" t="s">
        <v>1124</v>
      </c>
      <c r="AK3238" s="60" t="s">
        <v>1124</v>
      </c>
      <c r="AL3238" s="60" t="s">
        <v>1124</v>
      </c>
      <c r="AM3238" s="60" t="s">
        <v>1124</v>
      </c>
      <c r="AN3238" s="60" t="s">
        <v>1124</v>
      </c>
      <c r="AO3238" s="60"/>
      <c r="AP3238" s="35" t="s">
        <v>1825</v>
      </c>
      <c r="AQ3238" s="377">
        <v>0</v>
      </c>
      <c r="AR3238" s="378">
        <v>0</v>
      </c>
      <c r="AS3238" s="377">
        <v>0</v>
      </c>
      <c r="AT3238" s="378">
        <v>0</v>
      </c>
      <c r="AU3238" s="377">
        <v>0</v>
      </c>
      <c r="AV3238" s="377">
        <v>0</v>
      </c>
      <c r="AW3238" s="377">
        <v>0</v>
      </c>
      <c r="AX3238">
        <v>0</v>
      </c>
      <c r="AY3238">
        <v>0</v>
      </c>
    </row>
    <row r="3239" spans="1:53" ht="15.75" hidden="1" customHeight="1" x14ac:dyDescent="0.2">
      <c r="A3239" s="46">
        <v>473</v>
      </c>
      <c r="B3239" s="258" t="s">
        <v>10562</v>
      </c>
      <c r="C3239" t="s">
        <v>1128</v>
      </c>
      <c r="D3239" t="s">
        <v>1186</v>
      </c>
      <c r="E3239" t="s">
        <v>2504</v>
      </c>
      <c r="F3239" s="29" t="s">
        <v>3255</v>
      </c>
      <c r="G3239" s="47">
        <v>18</v>
      </c>
      <c r="H3239" t="s">
        <v>3255</v>
      </c>
      <c r="I3239">
        <v>1</v>
      </c>
      <c r="J3239" t="s">
        <v>10563</v>
      </c>
      <c r="K3239" t="s">
        <v>1185</v>
      </c>
      <c r="L3239" t="s">
        <v>10564</v>
      </c>
      <c r="M3239" t="s">
        <v>3379</v>
      </c>
      <c r="N3239" s="34" t="s">
        <v>557</v>
      </c>
      <c r="O3239" s="34" t="s">
        <v>3380</v>
      </c>
      <c r="P3239" s="34" t="s">
        <v>243</v>
      </c>
      <c r="Q3239" s="34" t="s">
        <v>3381</v>
      </c>
      <c r="R3239" s="34" t="s">
        <v>1006</v>
      </c>
      <c r="S3239" s="48" t="s">
        <v>1123</v>
      </c>
      <c r="T3239" s="13" t="s">
        <v>1863</v>
      </c>
      <c r="U3239" s="12" t="s">
        <v>122</v>
      </c>
      <c r="V3239" s="12" t="s">
        <v>122</v>
      </c>
      <c r="W3239" s="12" t="s">
        <v>1863</v>
      </c>
      <c r="X3239" s="14" t="str">
        <f t="shared" si="50"/>
        <v>А</v>
      </c>
      <c r="Y3239" s="271">
        <f>Таблица1[[#This Row],[ID_intellix]]</f>
        <v>473</v>
      </c>
      <c r="Z3239" s="269" t="s">
        <v>122</v>
      </c>
      <c r="AA3239" s="145">
        <f>IF(OR(Таблица1[[#This Row],[CARDIO_report]]&lt;&gt;0,Таблица1[[#This Row],[AI COMBO_report]]&lt;&gt;0,Таблица1[[#This Row],[OTC_report]]&lt;&gt;0),1,0)</f>
        <v>1</v>
      </c>
      <c r="AB3239" s="60" t="s">
        <v>1124</v>
      </c>
      <c r="AC3239" s="60" t="s">
        <v>1124</v>
      </c>
      <c r="AD3239" s="35" t="s">
        <v>6373</v>
      </c>
      <c r="AE3239" s="60" t="s">
        <v>1124</v>
      </c>
      <c r="AF3239" s="60"/>
      <c r="AG3239" s="60" t="s">
        <v>1124</v>
      </c>
      <c r="AH3239" s="60" t="s">
        <v>1124</v>
      </c>
      <c r="AI3239" s="60" t="s">
        <v>1124</v>
      </c>
      <c r="AJ3239" s="60" t="s">
        <v>1124</v>
      </c>
      <c r="AK3239" s="60" t="s">
        <v>1124</v>
      </c>
      <c r="AL3239" s="60" t="s">
        <v>1124</v>
      </c>
      <c r="AM3239" s="60" t="s">
        <v>1124</v>
      </c>
      <c r="AN3239" s="60" t="s">
        <v>1124</v>
      </c>
      <c r="AO3239" s="60"/>
      <c r="AP3239" s="35" t="s">
        <v>1917</v>
      </c>
      <c r="AQ3239" s="378" t="s">
        <v>2847</v>
      </c>
      <c r="AR3239" s="378">
        <v>0</v>
      </c>
      <c r="AS3239" s="377" t="s">
        <v>2847</v>
      </c>
      <c r="AT3239" s="378">
        <v>0</v>
      </c>
      <c r="AU3239" s="377">
        <v>0</v>
      </c>
      <c r="AV3239" s="377">
        <v>0</v>
      </c>
      <c r="AW3239" s="377">
        <v>0</v>
      </c>
      <c r="AX3239" s="2">
        <v>0</v>
      </c>
      <c r="AY3239" s="2" t="s">
        <v>2847</v>
      </c>
      <c r="BA3239" s="2" t="s">
        <v>6336</v>
      </c>
    </row>
    <row r="3240" spans="1:53" ht="15.75" hidden="1" customHeight="1" x14ac:dyDescent="0.2">
      <c r="A3240" s="46">
        <v>504</v>
      </c>
      <c r="B3240" s="258" t="s">
        <v>10588</v>
      </c>
      <c r="C3240" t="s">
        <v>1128</v>
      </c>
      <c r="D3240" t="s">
        <v>1609</v>
      </c>
      <c r="E3240" t="s">
        <v>2504</v>
      </c>
      <c r="F3240" s="29" t="s">
        <v>3255</v>
      </c>
      <c r="G3240" s="47">
        <v>25</v>
      </c>
      <c r="H3240" t="s">
        <v>3255</v>
      </c>
      <c r="I3240">
        <v>1</v>
      </c>
      <c r="J3240" t="s">
        <v>10589</v>
      </c>
      <c r="K3240" t="s">
        <v>1185</v>
      </c>
      <c r="L3240" t="s">
        <v>10590</v>
      </c>
      <c r="M3240" t="s">
        <v>3379</v>
      </c>
      <c r="N3240" s="34" t="s">
        <v>546</v>
      </c>
      <c r="O3240" s="34" t="s">
        <v>3380</v>
      </c>
      <c r="P3240" s="34" t="s">
        <v>243</v>
      </c>
      <c r="Q3240" s="34" t="s">
        <v>3381</v>
      </c>
      <c r="R3240" s="34" t="s">
        <v>801</v>
      </c>
      <c r="S3240" s="48" t="s">
        <v>1123</v>
      </c>
      <c r="T3240" s="13" t="s">
        <v>1863</v>
      </c>
      <c r="U3240" s="12" t="s">
        <v>122</v>
      </c>
      <c r="V3240" s="12" t="s">
        <v>1863</v>
      </c>
      <c r="W3240" s="12" t="s">
        <v>122</v>
      </c>
      <c r="X3240" s="14" t="str">
        <f t="shared" si="50"/>
        <v>А</v>
      </c>
      <c r="Y3240" s="271">
        <f>Таблица1[[#This Row],[ID_intellix]]</f>
        <v>504</v>
      </c>
      <c r="Z3240" s="269" t="s">
        <v>122</v>
      </c>
      <c r="AA3240" s="145">
        <f>IF(OR(Таблица1[[#This Row],[CARDIO_report]]&lt;&gt;0,Таблица1[[#This Row],[AI COMBO_report]]&lt;&gt;0,Таблица1[[#This Row],[OTC_report]]&lt;&gt;0),1,0)</f>
        <v>1</v>
      </c>
      <c r="AB3240" s="60" t="s">
        <v>1124</v>
      </c>
      <c r="AC3240" s="60" t="s">
        <v>1124</v>
      </c>
      <c r="AD3240" s="35" t="s">
        <v>6373</v>
      </c>
      <c r="AE3240" s="60" t="s">
        <v>1124</v>
      </c>
      <c r="AF3240" s="60"/>
      <c r="AG3240" s="60" t="s">
        <v>1124</v>
      </c>
      <c r="AH3240" s="60" t="s">
        <v>1124</v>
      </c>
      <c r="AI3240" s="60" t="s">
        <v>1124</v>
      </c>
      <c r="AJ3240" s="60" t="s">
        <v>1124</v>
      </c>
      <c r="AK3240" s="60" t="s">
        <v>1124</v>
      </c>
      <c r="AL3240" s="60" t="s">
        <v>1124</v>
      </c>
      <c r="AM3240" s="60" t="s">
        <v>1124</v>
      </c>
      <c r="AN3240" s="60" t="s">
        <v>1124</v>
      </c>
      <c r="AO3240" s="60"/>
      <c r="AP3240" s="35" t="s">
        <v>1917</v>
      </c>
      <c r="AQ3240" s="378" t="s">
        <v>2847</v>
      </c>
      <c r="AR3240" s="378">
        <v>0</v>
      </c>
      <c r="AS3240" s="377" t="s">
        <v>2847</v>
      </c>
      <c r="AT3240" s="378">
        <v>0</v>
      </c>
      <c r="AU3240" s="377">
        <v>0</v>
      </c>
      <c r="AV3240" s="377">
        <v>0</v>
      </c>
      <c r="AW3240" s="377">
        <v>0</v>
      </c>
      <c r="AX3240" s="2">
        <v>0</v>
      </c>
      <c r="AY3240" s="2" t="s">
        <v>2847</v>
      </c>
      <c r="BA3240" s="2" t="s">
        <v>6336</v>
      </c>
    </row>
    <row r="3241" spans="1:53" ht="15.75" hidden="1" customHeight="1" x14ac:dyDescent="0.2">
      <c r="A3241" s="46">
        <v>692</v>
      </c>
      <c r="B3241" s="258" t="s">
        <v>10609</v>
      </c>
      <c r="C3241" t="s">
        <v>1128</v>
      </c>
      <c r="D3241" t="s">
        <v>1629</v>
      </c>
      <c r="E3241" t="s">
        <v>2504</v>
      </c>
      <c r="F3241" s="29" t="s">
        <v>3255</v>
      </c>
      <c r="G3241" s="47">
        <v>31</v>
      </c>
      <c r="H3241" t="s">
        <v>3255</v>
      </c>
      <c r="I3241">
        <v>1</v>
      </c>
      <c r="J3241" t="s">
        <v>10610</v>
      </c>
      <c r="K3241" t="s">
        <v>1185</v>
      </c>
      <c r="L3241" t="s">
        <v>10611</v>
      </c>
      <c r="M3241" t="s">
        <v>3379</v>
      </c>
      <c r="N3241" s="34" t="s">
        <v>546</v>
      </c>
      <c r="O3241" s="34" t="s">
        <v>3380</v>
      </c>
      <c r="P3241" s="34" t="s">
        <v>243</v>
      </c>
      <c r="Q3241" s="34" t="s">
        <v>3381</v>
      </c>
      <c r="R3241" s="34" t="s">
        <v>1006</v>
      </c>
      <c r="S3241" s="48" t="s">
        <v>1123</v>
      </c>
      <c r="T3241" s="13" t="s">
        <v>1863</v>
      </c>
      <c r="U3241" s="12" t="s">
        <v>1863</v>
      </c>
      <c r="V3241" s="12" t="s">
        <v>122</v>
      </c>
      <c r="W3241" s="12" t="s">
        <v>122</v>
      </c>
      <c r="X3241" s="14" t="str">
        <f t="shared" si="50"/>
        <v>А</v>
      </c>
      <c r="Y3241" s="271">
        <f>Таблица1[[#This Row],[ID_intellix]]</f>
        <v>692</v>
      </c>
      <c r="Z3241" s="269" t="s">
        <v>122</v>
      </c>
      <c r="AA3241" s="145">
        <f>IF(OR(Таблица1[[#This Row],[CARDIO_report]]&lt;&gt;0,Таблица1[[#This Row],[AI COMBO_report]]&lt;&gt;0,Таблица1[[#This Row],[OTC_report]]&lt;&gt;0),1,0)</f>
        <v>1</v>
      </c>
      <c r="AB3241" s="60" t="s">
        <v>1124</v>
      </c>
      <c r="AC3241" s="60" t="s">
        <v>1124</v>
      </c>
      <c r="AD3241" s="35" t="s">
        <v>6373</v>
      </c>
      <c r="AE3241" s="60" t="s">
        <v>1124</v>
      </c>
      <c r="AF3241" s="60"/>
      <c r="AG3241" s="60" t="s">
        <v>1124</v>
      </c>
      <c r="AH3241" s="60" t="s">
        <v>1124</v>
      </c>
      <c r="AI3241" s="60" t="s">
        <v>1124</v>
      </c>
      <c r="AJ3241" s="60" t="s">
        <v>1124</v>
      </c>
      <c r="AK3241" s="60" t="s">
        <v>1124</v>
      </c>
      <c r="AL3241" s="60" t="s">
        <v>1124</v>
      </c>
      <c r="AM3241" s="60" t="s">
        <v>1124</v>
      </c>
      <c r="AN3241" s="60" t="s">
        <v>1124</v>
      </c>
      <c r="AO3241" s="60"/>
      <c r="AP3241" s="35" t="s">
        <v>1917</v>
      </c>
      <c r="AQ3241" s="378" t="s">
        <v>2847</v>
      </c>
      <c r="AR3241" s="378">
        <v>0</v>
      </c>
      <c r="AS3241" s="377" t="s">
        <v>2847</v>
      </c>
      <c r="AT3241" s="378">
        <v>0</v>
      </c>
      <c r="AU3241" s="377">
        <v>0</v>
      </c>
      <c r="AV3241" s="377">
        <v>0</v>
      </c>
      <c r="AW3241" s="377">
        <v>0</v>
      </c>
      <c r="AX3241" s="2">
        <v>0</v>
      </c>
      <c r="AY3241" s="2" t="s">
        <v>2847</v>
      </c>
      <c r="BA3241" s="2" t="s">
        <v>6336</v>
      </c>
    </row>
    <row r="3242" spans="1:53" ht="15.75" hidden="1" customHeight="1" x14ac:dyDescent="0.2">
      <c r="A3242" s="46">
        <v>2026</v>
      </c>
      <c r="B3242" s="258" t="s">
        <v>10653</v>
      </c>
      <c r="C3242" t="s">
        <v>1128</v>
      </c>
      <c r="D3242" t="s">
        <v>1186</v>
      </c>
      <c r="E3242" t="s">
        <v>2504</v>
      </c>
      <c r="F3242" s="29" t="s">
        <v>3255</v>
      </c>
      <c r="G3242" s="47">
        <v>45</v>
      </c>
      <c r="H3242" t="s">
        <v>3255</v>
      </c>
      <c r="I3242">
        <v>1</v>
      </c>
      <c r="J3242" t="s">
        <v>10654</v>
      </c>
      <c r="K3242" t="s">
        <v>1185</v>
      </c>
      <c r="L3242" t="s">
        <v>10655</v>
      </c>
      <c r="M3242" t="s">
        <v>3379</v>
      </c>
      <c r="N3242" s="34" t="s">
        <v>411</v>
      </c>
      <c r="O3242" s="34" t="s">
        <v>3380</v>
      </c>
      <c r="P3242" s="34">
        <v>0</v>
      </c>
      <c r="Q3242" s="34" t="s">
        <v>3381</v>
      </c>
      <c r="R3242" s="34" t="s">
        <v>801</v>
      </c>
      <c r="S3242" s="48" t="s">
        <v>1123</v>
      </c>
      <c r="T3242" s="13" t="s">
        <v>1863</v>
      </c>
      <c r="U3242" s="12" t="s">
        <v>122</v>
      </c>
      <c r="V3242" s="12" t="s">
        <v>122</v>
      </c>
      <c r="W3242" s="12" t="s">
        <v>1863</v>
      </c>
      <c r="X3242" s="14" t="str">
        <f t="shared" si="50"/>
        <v>А</v>
      </c>
      <c r="Y3242" s="271">
        <f>Таблица1[[#This Row],[ID_intellix]]</f>
        <v>2026</v>
      </c>
      <c r="Z3242" s="269" t="s">
        <v>122</v>
      </c>
      <c r="AA3242" s="145">
        <f>IF(OR(Таблица1[[#This Row],[CARDIO_report]]&lt;&gt;0,Таблица1[[#This Row],[AI COMBO_report]]&lt;&gt;0,Таблица1[[#This Row],[OTC_report]]&lt;&gt;0),1,0)</f>
        <v>1</v>
      </c>
      <c r="AB3242" s="60" t="s">
        <v>1124</v>
      </c>
      <c r="AC3242" s="60" t="s">
        <v>1124</v>
      </c>
      <c r="AD3242" s="35" t="s">
        <v>3178</v>
      </c>
      <c r="AE3242" s="60" t="s">
        <v>1124</v>
      </c>
      <c r="AF3242" s="60"/>
      <c r="AG3242" s="60" t="s">
        <v>1124</v>
      </c>
      <c r="AH3242" s="60" t="s">
        <v>1124</v>
      </c>
      <c r="AI3242" s="60" t="s">
        <v>1124</v>
      </c>
      <c r="AJ3242" s="60" t="s">
        <v>1124</v>
      </c>
      <c r="AK3242" s="60" t="s">
        <v>1124</v>
      </c>
      <c r="AL3242" s="60" t="s">
        <v>1124</v>
      </c>
      <c r="AM3242" s="60" t="s">
        <v>1124</v>
      </c>
      <c r="AN3242" s="60" t="s">
        <v>1124</v>
      </c>
      <c r="AO3242" s="60"/>
      <c r="AP3242" s="35" t="s">
        <v>1917</v>
      </c>
      <c r="AQ3242" s="378" t="s">
        <v>2847</v>
      </c>
      <c r="AR3242" s="378">
        <v>0</v>
      </c>
      <c r="AS3242" s="377" t="s">
        <v>2847</v>
      </c>
      <c r="AT3242" s="378">
        <v>0</v>
      </c>
      <c r="AU3242" s="377">
        <v>0</v>
      </c>
      <c r="AV3242" s="377">
        <v>0</v>
      </c>
      <c r="AW3242" s="377">
        <v>0</v>
      </c>
      <c r="AX3242" s="2">
        <v>0</v>
      </c>
      <c r="AY3242" s="2" t="s">
        <v>2847</v>
      </c>
      <c r="BA3242" s="2" t="s">
        <v>6336</v>
      </c>
    </row>
    <row r="3243" spans="1:53" ht="15.75" hidden="1" customHeight="1" x14ac:dyDescent="0.2">
      <c r="A3243" s="46">
        <v>2789</v>
      </c>
      <c r="B3243" s="258" t="s">
        <v>10698</v>
      </c>
      <c r="C3243" t="s">
        <v>1128</v>
      </c>
      <c r="D3243" t="s">
        <v>1629</v>
      </c>
      <c r="E3243" t="s">
        <v>2504</v>
      </c>
      <c r="F3243" s="29" t="s">
        <v>3255</v>
      </c>
      <c r="G3243" s="47">
        <v>59</v>
      </c>
      <c r="H3243" t="s">
        <v>3255</v>
      </c>
      <c r="I3243">
        <v>1</v>
      </c>
      <c r="J3243" t="s">
        <v>10699</v>
      </c>
      <c r="K3243" t="s">
        <v>1185</v>
      </c>
      <c r="L3243" t="s">
        <v>10700</v>
      </c>
      <c r="M3243" t="s">
        <v>3379</v>
      </c>
      <c r="N3243" s="34" t="s">
        <v>419</v>
      </c>
      <c r="O3243" s="34" t="s">
        <v>3380</v>
      </c>
      <c r="P3243" s="34" t="s">
        <v>243</v>
      </c>
      <c r="Q3243" s="34" t="s">
        <v>3381</v>
      </c>
      <c r="R3243" s="34" t="s">
        <v>1006</v>
      </c>
      <c r="S3243" s="48" t="s">
        <v>1123</v>
      </c>
      <c r="T3243" s="13" t="s">
        <v>1863</v>
      </c>
      <c r="U3243" s="12" t="s">
        <v>1863</v>
      </c>
      <c r="V3243" s="12" t="s">
        <v>122</v>
      </c>
      <c r="W3243" s="12" t="s">
        <v>1863</v>
      </c>
      <c r="X3243" s="14" t="str">
        <f t="shared" si="50"/>
        <v>А</v>
      </c>
      <c r="Y3243" s="271">
        <f>Таблица1[[#This Row],[ID_intellix]]</f>
        <v>2789</v>
      </c>
      <c r="Z3243" s="269" t="s">
        <v>122</v>
      </c>
      <c r="AA3243" s="145">
        <f>IF(OR(Таблица1[[#This Row],[CARDIO_report]]&lt;&gt;0,Таблица1[[#This Row],[AI COMBO_report]]&lt;&gt;0,Таблица1[[#This Row],[OTC_report]]&lt;&gt;0),1,0)</f>
        <v>1</v>
      </c>
      <c r="AB3243" s="60" t="s">
        <v>1124</v>
      </c>
      <c r="AC3243" s="60" t="s">
        <v>1124</v>
      </c>
      <c r="AD3243" s="35" t="s">
        <v>6373</v>
      </c>
      <c r="AE3243" s="60" t="s">
        <v>1124</v>
      </c>
      <c r="AF3243" s="60"/>
      <c r="AG3243" s="60" t="s">
        <v>1124</v>
      </c>
      <c r="AH3243" s="60" t="s">
        <v>1124</v>
      </c>
      <c r="AI3243" s="60" t="s">
        <v>1124</v>
      </c>
      <c r="AJ3243" s="60" t="s">
        <v>1124</v>
      </c>
      <c r="AK3243" s="60" t="s">
        <v>1124</v>
      </c>
      <c r="AL3243" s="60" t="s">
        <v>1124</v>
      </c>
      <c r="AM3243" s="60" t="s">
        <v>1124</v>
      </c>
      <c r="AN3243" s="60" t="s">
        <v>1124</v>
      </c>
      <c r="AO3243" s="60"/>
      <c r="AP3243" s="35" t="s">
        <v>1917</v>
      </c>
      <c r="AQ3243" s="378" t="s">
        <v>2847</v>
      </c>
      <c r="AR3243" s="378">
        <v>0</v>
      </c>
      <c r="AS3243" s="377" t="s">
        <v>2847</v>
      </c>
      <c r="AT3243" s="378">
        <v>0</v>
      </c>
      <c r="AU3243" s="377">
        <v>0</v>
      </c>
      <c r="AV3243" s="377">
        <v>0</v>
      </c>
      <c r="AW3243" s="377">
        <v>0</v>
      </c>
      <c r="AX3243" s="2">
        <v>0</v>
      </c>
      <c r="AY3243" s="2" t="s">
        <v>2847</v>
      </c>
      <c r="BA3243" s="2" t="s">
        <v>6336</v>
      </c>
    </row>
    <row r="3244" spans="1:53" ht="15.75" hidden="1" customHeight="1" x14ac:dyDescent="0.2">
      <c r="A3244" s="46">
        <v>2817</v>
      </c>
      <c r="B3244" s="258" t="s">
        <v>10712</v>
      </c>
      <c r="C3244" t="s">
        <v>1128</v>
      </c>
      <c r="D3244" t="s">
        <v>1629</v>
      </c>
      <c r="E3244" t="s">
        <v>2504</v>
      </c>
      <c r="F3244" s="29" t="s">
        <v>3255</v>
      </c>
      <c r="G3244" s="47">
        <v>63</v>
      </c>
      <c r="H3244" t="s">
        <v>3255</v>
      </c>
      <c r="I3244">
        <v>1</v>
      </c>
      <c r="J3244" t="s">
        <v>10713</v>
      </c>
      <c r="K3244" t="s">
        <v>1185</v>
      </c>
      <c r="L3244" t="s">
        <v>10714</v>
      </c>
      <c r="M3244" t="s">
        <v>3379</v>
      </c>
      <c r="N3244" s="34" t="s">
        <v>546</v>
      </c>
      <c r="O3244" s="34" t="s">
        <v>3380</v>
      </c>
      <c r="P3244" s="34" t="s">
        <v>158</v>
      </c>
      <c r="Q3244" s="34" t="s">
        <v>3381</v>
      </c>
      <c r="R3244" s="34" t="s">
        <v>1006</v>
      </c>
      <c r="S3244" s="48" t="s">
        <v>1123</v>
      </c>
      <c r="T3244" s="13" t="s">
        <v>1863</v>
      </c>
      <c r="U3244" s="12" t="s">
        <v>122</v>
      </c>
      <c r="V3244" s="12" t="s">
        <v>1863</v>
      </c>
      <c r="W3244" s="12" t="s">
        <v>1863</v>
      </c>
      <c r="X3244" s="14" t="str">
        <f t="shared" si="50"/>
        <v>А</v>
      </c>
      <c r="Y3244" s="271">
        <f>Таблица1[[#This Row],[ID_intellix]]</f>
        <v>2817</v>
      </c>
      <c r="Z3244" s="269" t="s">
        <v>122</v>
      </c>
      <c r="AA3244" s="145">
        <f>IF(OR(Таблица1[[#This Row],[CARDIO_report]]&lt;&gt;0,Таблица1[[#This Row],[AI COMBO_report]]&lt;&gt;0,Таблица1[[#This Row],[OTC_report]]&lt;&gt;0),1,0)</f>
        <v>1</v>
      </c>
      <c r="AB3244" s="60" t="s">
        <v>1124</v>
      </c>
      <c r="AC3244" s="60" t="s">
        <v>1124</v>
      </c>
      <c r="AD3244" s="35" t="s">
        <v>3178</v>
      </c>
      <c r="AE3244" s="60" t="s">
        <v>1124</v>
      </c>
      <c r="AF3244" s="60"/>
      <c r="AG3244" s="60" t="s">
        <v>1124</v>
      </c>
      <c r="AH3244" s="60" t="s">
        <v>1124</v>
      </c>
      <c r="AI3244" s="60" t="s">
        <v>1124</v>
      </c>
      <c r="AJ3244" s="60" t="s">
        <v>1124</v>
      </c>
      <c r="AK3244" s="60" t="s">
        <v>1124</v>
      </c>
      <c r="AL3244" s="60" t="s">
        <v>1124</v>
      </c>
      <c r="AM3244" s="60" t="s">
        <v>1124</v>
      </c>
      <c r="AN3244" s="60" t="s">
        <v>1124</v>
      </c>
      <c r="AO3244" s="60"/>
      <c r="AP3244" s="35" t="s">
        <v>1917</v>
      </c>
      <c r="AQ3244" s="378" t="s">
        <v>2847</v>
      </c>
      <c r="AR3244" s="378">
        <v>0</v>
      </c>
      <c r="AS3244" s="377" t="s">
        <v>2847</v>
      </c>
      <c r="AT3244" s="378">
        <v>0</v>
      </c>
      <c r="AU3244" s="377">
        <v>0</v>
      </c>
      <c r="AV3244" s="377">
        <v>0</v>
      </c>
      <c r="AW3244" s="377">
        <v>0</v>
      </c>
      <c r="AX3244" s="2">
        <v>0</v>
      </c>
      <c r="AY3244" s="2" t="s">
        <v>2847</v>
      </c>
      <c r="BA3244" s="2" t="s">
        <v>6336</v>
      </c>
    </row>
    <row r="3245" spans="1:53" ht="15.75" hidden="1" customHeight="1" x14ac:dyDescent="0.2">
      <c r="A3245" s="46">
        <v>2872</v>
      </c>
      <c r="B3245" s="258" t="s">
        <v>10821</v>
      </c>
      <c r="C3245" t="s">
        <v>1128</v>
      </c>
      <c r="D3245" t="s">
        <v>1609</v>
      </c>
      <c r="E3245" t="s">
        <v>2504</v>
      </c>
      <c r="F3245" s="29" t="s">
        <v>10788</v>
      </c>
      <c r="G3245" s="47">
        <v>2</v>
      </c>
      <c r="H3245" t="s">
        <v>10788</v>
      </c>
      <c r="I3245">
        <v>1</v>
      </c>
      <c r="J3245" t="s">
        <v>10822</v>
      </c>
      <c r="K3245" t="s">
        <v>1185</v>
      </c>
      <c r="L3245" t="s">
        <v>10823</v>
      </c>
      <c r="M3245" t="s">
        <v>3379</v>
      </c>
      <c r="N3245" s="34" t="s">
        <v>546</v>
      </c>
      <c r="O3245" s="34" t="s">
        <v>3380</v>
      </c>
      <c r="P3245" s="34" t="s">
        <v>243</v>
      </c>
      <c r="Q3245" s="34" t="s">
        <v>3381</v>
      </c>
      <c r="R3245" s="34" t="s">
        <v>801</v>
      </c>
      <c r="S3245" s="48" t="s">
        <v>1123</v>
      </c>
      <c r="T3245" s="13" t="s">
        <v>1863</v>
      </c>
      <c r="U3245" s="12" t="s">
        <v>122</v>
      </c>
      <c r="V3245" s="12" t="s">
        <v>1863</v>
      </c>
      <c r="W3245" s="12" t="s">
        <v>122</v>
      </c>
      <c r="X3245" s="14" t="str">
        <f t="shared" si="50"/>
        <v>А</v>
      </c>
      <c r="Y3245" s="271">
        <f>Таблица1[[#This Row],[ID_intellix]]</f>
        <v>2872</v>
      </c>
      <c r="Z3245" s="269" t="s">
        <v>122</v>
      </c>
      <c r="AA3245" s="145">
        <f>IF(OR(Таблица1[[#This Row],[CARDIO_report]]&lt;&gt;0,Таблица1[[#This Row],[AI COMBO_report]]&lt;&gt;0,Таблица1[[#This Row],[OTC_report]]&lt;&gt;0),1,0)</f>
        <v>1</v>
      </c>
      <c r="AB3245" s="60" t="s">
        <v>1124</v>
      </c>
      <c r="AC3245" s="60" t="s">
        <v>1124</v>
      </c>
      <c r="AD3245" s="60" t="s">
        <v>1124</v>
      </c>
      <c r="AE3245" s="60" t="s">
        <v>1124</v>
      </c>
      <c r="AF3245" s="60"/>
      <c r="AG3245" s="89" t="s">
        <v>1414</v>
      </c>
      <c r="AH3245" s="89">
        <v>488</v>
      </c>
      <c r="AI3245" s="89" t="s">
        <v>1414</v>
      </c>
      <c r="AJ3245" s="89">
        <v>487</v>
      </c>
      <c r="AK3245" s="89" t="s">
        <v>2516</v>
      </c>
      <c r="AL3245" s="89">
        <v>227</v>
      </c>
      <c r="AM3245" s="89" t="s">
        <v>1414</v>
      </c>
      <c r="AN3245" s="89">
        <v>283</v>
      </c>
      <c r="AP3245" s="35" t="s">
        <v>1917</v>
      </c>
      <c r="AQ3245" s="377">
        <v>0</v>
      </c>
      <c r="AR3245" s="378">
        <v>0</v>
      </c>
      <c r="AS3245" s="377">
        <v>0</v>
      </c>
      <c r="AT3245" s="378">
        <v>0</v>
      </c>
      <c r="AU3245" s="377">
        <v>0</v>
      </c>
      <c r="AV3245" s="377">
        <v>0</v>
      </c>
      <c r="AW3245" s="377">
        <v>0</v>
      </c>
      <c r="AX3245">
        <v>0</v>
      </c>
      <c r="AY3245">
        <v>0</v>
      </c>
    </row>
    <row r="3246" spans="1:53" ht="15.75" hidden="1" customHeight="1" x14ac:dyDescent="0.2">
      <c r="A3246" s="46">
        <v>3478</v>
      </c>
      <c r="B3246" s="258" t="s">
        <v>10896</v>
      </c>
      <c r="C3246" t="s">
        <v>1128</v>
      </c>
      <c r="D3246" t="s">
        <v>1186</v>
      </c>
      <c r="E3246" t="s">
        <v>2504</v>
      </c>
      <c r="F3246" s="29" t="s">
        <v>10788</v>
      </c>
      <c r="G3246" s="47">
        <v>6</v>
      </c>
      <c r="H3246" t="s">
        <v>10788</v>
      </c>
      <c r="I3246">
        <v>1</v>
      </c>
      <c r="J3246" t="s">
        <v>10897</v>
      </c>
      <c r="K3246" t="s">
        <v>1185</v>
      </c>
      <c r="L3246" t="s">
        <v>10898</v>
      </c>
      <c r="M3246" t="s">
        <v>3379</v>
      </c>
      <c r="N3246" s="34" t="s">
        <v>411</v>
      </c>
      <c r="O3246" s="34" t="s">
        <v>3380</v>
      </c>
      <c r="P3246" s="34" t="s">
        <v>243</v>
      </c>
      <c r="Q3246" s="34" t="s">
        <v>3381</v>
      </c>
      <c r="R3246" s="34" t="s">
        <v>1006</v>
      </c>
      <c r="S3246" s="48" t="s">
        <v>1123</v>
      </c>
      <c r="T3246" s="13" t="s">
        <v>122</v>
      </c>
      <c r="U3246" s="12" t="s">
        <v>122</v>
      </c>
      <c r="V3246" s="12" t="s">
        <v>122</v>
      </c>
      <c r="W3246" s="12" t="s">
        <v>1863</v>
      </c>
      <c r="X3246" s="14" t="str">
        <f t="shared" si="50"/>
        <v>В</v>
      </c>
      <c r="Y3246" s="271">
        <f>Таблица1[[#This Row],[ID_intellix]]</f>
        <v>3478</v>
      </c>
      <c r="Z3246" s="269" t="s">
        <v>122</v>
      </c>
      <c r="AA3246" s="145">
        <f>IF(OR(Таблица1[[#This Row],[CARDIO_report]]&lt;&gt;0,Таблица1[[#This Row],[AI COMBO_report]]&lt;&gt;0,Таблица1[[#This Row],[OTC_report]]&lt;&gt;0),1,0)</f>
        <v>1</v>
      </c>
      <c r="AB3246" s="60" t="s">
        <v>1124</v>
      </c>
      <c r="AC3246" s="60" t="s">
        <v>1124</v>
      </c>
      <c r="AD3246" s="60" t="s">
        <v>1124</v>
      </c>
      <c r="AE3246" s="60" t="s">
        <v>1124</v>
      </c>
      <c r="AF3246" s="60"/>
      <c r="AG3246" s="89" t="s">
        <v>1414</v>
      </c>
      <c r="AH3246" s="89">
        <v>518</v>
      </c>
      <c r="AI3246" s="89" t="s">
        <v>1414</v>
      </c>
      <c r="AJ3246" s="89">
        <v>529</v>
      </c>
      <c r="AK3246" s="89" t="s">
        <v>2516</v>
      </c>
      <c r="AL3246" s="89">
        <v>220</v>
      </c>
      <c r="AM3246" s="89" t="s">
        <v>1414</v>
      </c>
      <c r="AN3246" s="89">
        <v>292</v>
      </c>
      <c r="AP3246" s="35" t="s">
        <v>1917</v>
      </c>
      <c r="AQ3246" s="377">
        <v>0</v>
      </c>
      <c r="AR3246" s="378">
        <v>0</v>
      </c>
      <c r="AS3246" s="377">
        <v>0</v>
      </c>
      <c r="AT3246" s="378">
        <v>0</v>
      </c>
      <c r="AU3246" s="377">
        <v>0</v>
      </c>
      <c r="AV3246" s="377">
        <v>0</v>
      </c>
      <c r="AW3246" s="377">
        <v>0</v>
      </c>
      <c r="AX3246">
        <v>0</v>
      </c>
      <c r="AY3246">
        <v>0</v>
      </c>
    </row>
    <row r="3247" spans="1:53" ht="15.75" hidden="1" customHeight="1" x14ac:dyDescent="0.2">
      <c r="A3247" s="398">
        <v>2344</v>
      </c>
      <c r="B3247" s="258" t="s">
        <v>10908</v>
      </c>
      <c r="C3247" t="s">
        <v>1128</v>
      </c>
      <c r="D3247" t="s">
        <v>3005</v>
      </c>
      <c r="E3247" t="s">
        <v>2504</v>
      </c>
      <c r="F3247" s="29" t="s">
        <v>2952</v>
      </c>
      <c r="G3247" s="47">
        <v>4</v>
      </c>
      <c r="H3247" t="s">
        <v>2952</v>
      </c>
      <c r="I3247">
        <v>1</v>
      </c>
      <c r="J3247" t="s">
        <v>10909</v>
      </c>
      <c r="K3247" t="s">
        <v>1185</v>
      </c>
      <c r="L3247" t="s">
        <v>10910</v>
      </c>
      <c r="M3247" t="s">
        <v>3379</v>
      </c>
      <c r="N3247" s="34">
        <v>0</v>
      </c>
      <c r="O3247" s="34" t="s">
        <v>3380</v>
      </c>
      <c r="P3247" s="34">
        <v>0</v>
      </c>
      <c r="Q3247" s="34" t="s">
        <v>3381</v>
      </c>
      <c r="R3247" s="34">
        <v>0</v>
      </c>
      <c r="S3247" s="48" t="s">
        <v>1123</v>
      </c>
      <c r="T3247" s="13" t="s">
        <v>122</v>
      </c>
      <c r="U3247" s="12" t="s">
        <v>122</v>
      </c>
      <c r="V3247" s="12" t="s">
        <v>122</v>
      </c>
      <c r="W3247" s="12" t="s">
        <v>122</v>
      </c>
      <c r="X3247" s="14" t="str">
        <f t="shared" si="50"/>
        <v>С</v>
      </c>
      <c r="Y3247" s="271">
        <f>Таблица1[[#This Row],[ID_intellix]]</f>
        <v>2344</v>
      </c>
      <c r="Z3247" s="269" t="s">
        <v>122</v>
      </c>
      <c r="AA3247" s="145">
        <f>IF(OR(Таблица1[[#This Row],[CARDIO_report]]&lt;&gt;0,Таблица1[[#This Row],[AI COMBO_report]]&lt;&gt;0,Таблица1[[#This Row],[OTC_report]]&lt;&gt;0),1,0)</f>
        <v>0</v>
      </c>
      <c r="AB3247" s="60" t="s">
        <v>1124</v>
      </c>
      <c r="AC3247" s="60" t="s">
        <v>1124</v>
      </c>
      <c r="AD3247" s="60" t="s">
        <v>1124</v>
      </c>
      <c r="AE3247" s="60" t="s">
        <v>1124</v>
      </c>
      <c r="AF3247" s="60"/>
      <c r="AG3247" s="89" t="s">
        <v>1437</v>
      </c>
      <c r="AH3247" s="89">
        <v>84</v>
      </c>
      <c r="AI3247" s="89" t="s">
        <v>1145</v>
      </c>
      <c r="AJ3247" s="89">
        <v>117</v>
      </c>
      <c r="AK3247" s="89" t="s">
        <v>1145</v>
      </c>
      <c r="AL3247" s="89">
        <v>112</v>
      </c>
      <c r="AM3247" s="89" t="s">
        <v>1145</v>
      </c>
      <c r="AN3247" s="89">
        <v>104</v>
      </c>
      <c r="AP3247" s="35" t="s">
        <v>1825</v>
      </c>
      <c r="AQ3247" s="377">
        <v>0</v>
      </c>
      <c r="AR3247" s="378">
        <v>0</v>
      </c>
      <c r="AS3247" s="377">
        <v>0</v>
      </c>
      <c r="AT3247" s="378">
        <v>0</v>
      </c>
      <c r="AU3247" s="377">
        <v>0</v>
      </c>
      <c r="AV3247" s="377">
        <v>0</v>
      </c>
      <c r="AW3247" s="377">
        <v>0</v>
      </c>
      <c r="AX3247">
        <v>0</v>
      </c>
      <c r="AY3247">
        <v>0</v>
      </c>
    </row>
    <row r="3248" spans="1:53" ht="15.75" hidden="1" customHeight="1" x14ac:dyDescent="0.2">
      <c r="A3248" s="46">
        <v>203</v>
      </c>
      <c r="B3248" s="258" t="s">
        <v>10931</v>
      </c>
      <c r="C3248" t="s">
        <v>1128</v>
      </c>
      <c r="D3248" t="s">
        <v>3386</v>
      </c>
      <c r="E3248" t="s">
        <v>2504</v>
      </c>
      <c r="F3248" s="29" t="s">
        <v>6375</v>
      </c>
      <c r="G3248" s="47">
        <v>1</v>
      </c>
      <c r="H3248" t="s">
        <v>6375</v>
      </c>
      <c r="I3248">
        <v>1</v>
      </c>
      <c r="J3248" t="s">
        <v>10932</v>
      </c>
      <c r="K3248" t="s">
        <v>1185</v>
      </c>
      <c r="L3248" t="s">
        <v>10933</v>
      </c>
      <c r="M3248" t="s">
        <v>3379</v>
      </c>
      <c r="N3248" s="34" t="s">
        <v>411</v>
      </c>
      <c r="O3248" s="34" t="s">
        <v>3380</v>
      </c>
      <c r="P3248" s="34" t="s">
        <v>158</v>
      </c>
      <c r="Q3248" s="34" t="s">
        <v>3381</v>
      </c>
      <c r="R3248" s="34" t="s">
        <v>801</v>
      </c>
      <c r="S3248" s="48" t="s">
        <v>1123</v>
      </c>
      <c r="T3248" s="13" t="s">
        <v>1863</v>
      </c>
      <c r="U3248" s="12" t="s">
        <v>122</v>
      </c>
      <c r="V3248" s="12" t="s">
        <v>1863</v>
      </c>
      <c r="W3248" s="12" t="s">
        <v>122</v>
      </c>
      <c r="X3248" s="14" t="str">
        <f t="shared" si="50"/>
        <v>А</v>
      </c>
      <c r="Y3248" s="271">
        <f>Таблица1[[#This Row],[ID_intellix]]</f>
        <v>203</v>
      </c>
      <c r="Z3248" s="269" t="s">
        <v>122</v>
      </c>
      <c r="AA3248" s="145">
        <f>IF(OR(Таблица1[[#This Row],[CARDIO_report]]&lt;&gt;0,Таблица1[[#This Row],[AI COMBO_report]]&lt;&gt;0,Таблица1[[#This Row],[OTC_report]]&lt;&gt;0),1,0)</f>
        <v>1</v>
      </c>
      <c r="AB3248" s="60" t="s">
        <v>1124</v>
      </c>
      <c r="AC3248" s="60" t="s">
        <v>1124</v>
      </c>
      <c r="AD3248" s="60" t="s">
        <v>1124</v>
      </c>
      <c r="AE3248" s="60" t="s">
        <v>1124</v>
      </c>
      <c r="AF3248" s="60"/>
      <c r="AG3248" s="60" t="s">
        <v>1124</v>
      </c>
      <c r="AH3248" s="60" t="s">
        <v>1124</v>
      </c>
      <c r="AI3248" s="60" t="s">
        <v>1124</v>
      </c>
      <c r="AJ3248" s="60" t="s">
        <v>1124</v>
      </c>
      <c r="AK3248" s="60" t="s">
        <v>1124</v>
      </c>
      <c r="AL3248" s="60" t="s">
        <v>1124</v>
      </c>
      <c r="AM3248" s="60" t="s">
        <v>1124</v>
      </c>
      <c r="AN3248" s="60" t="s">
        <v>1124</v>
      </c>
      <c r="AO3248" s="60"/>
      <c r="AP3248" s="35" t="s">
        <v>1917</v>
      </c>
      <c r="AQ3248" s="377">
        <v>0</v>
      </c>
      <c r="AR3248" s="378">
        <v>0</v>
      </c>
      <c r="AS3248" s="377">
        <v>0</v>
      </c>
      <c r="AT3248" s="378">
        <v>0</v>
      </c>
      <c r="AU3248" s="377">
        <v>0</v>
      </c>
      <c r="AV3248" s="377">
        <v>0</v>
      </c>
      <c r="AW3248" s="377">
        <v>0</v>
      </c>
      <c r="AX3248">
        <v>0</v>
      </c>
      <c r="AY3248">
        <v>0</v>
      </c>
      <c r="BA3248" s="2" t="s">
        <v>15962</v>
      </c>
    </row>
    <row r="3249" spans="1:53" ht="15.75" hidden="1" customHeight="1" x14ac:dyDescent="0.2">
      <c r="A3249" s="46">
        <v>2282</v>
      </c>
      <c r="B3249" s="258" t="s">
        <v>10975</v>
      </c>
      <c r="C3249" t="s">
        <v>1128</v>
      </c>
      <c r="D3249" t="s">
        <v>1629</v>
      </c>
      <c r="E3249" t="s">
        <v>2504</v>
      </c>
      <c r="F3249" s="29" t="s">
        <v>6375</v>
      </c>
      <c r="G3249" s="47">
        <v>9</v>
      </c>
      <c r="H3249" t="s">
        <v>6375</v>
      </c>
      <c r="I3249">
        <v>1</v>
      </c>
      <c r="J3249" t="s">
        <v>10976</v>
      </c>
      <c r="K3249" t="s">
        <v>1185</v>
      </c>
      <c r="L3249" t="s">
        <v>10977</v>
      </c>
      <c r="M3249" t="s">
        <v>3379</v>
      </c>
      <c r="N3249" s="34">
        <v>0</v>
      </c>
      <c r="O3249" s="34" t="s">
        <v>3380</v>
      </c>
      <c r="P3249" s="34">
        <v>0</v>
      </c>
      <c r="Q3249" s="34" t="s">
        <v>3381</v>
      </c>
      <c r="R3249" s="34" t="s">
        <v>1006</v>
      </c>
      <c r="S3249" s="48" t="s">
        <v>1123</v>
      </c>
      <c r="T3249" s="13" t="s">
        <v>122</v>
      </c>
      <c r="U3249" s="12" t="s">
        <v>122</v>
      </c>
      <c r="V3249" s="12" t="s">
        <v>122</v>
      </c>
      <c r="W3249" s="12" t="s">
        <v>122</v>
      </c>
      <c r="X3249" s="14" t="str">
        <f t="shared" si="50"/>
        <v>С</v>
      </c>
      <c r="Y3249" s="271">
        <f>Таблица1[[#This Row],[ID_intellix]]</f>
        <v>2282</v>
      </c>
      <c r="Z3249" s="269" t="s">
        <v>122</v>
      </c>
      <c r="AA3249" s="145">
        <f>IF(OR(Таблица1[[#This Row],[CARDIO_report]]&lt;&gt;0,Таблица1[[#This Row],[AI COMBO_report]]&lt;&gt;0,Таблица1[[#This Row],[OTC_report]]&lt;&gt;0),1,0)</f>
        <v>1</v>
      </c>
      <c r="AB3249" s="60" t="s">
        <v>1124</v>
      </c>
      <c r="AC3249" s="60" t="s">
        <v>1124</v>
      </c>
      <c r="AD3249" s="60" t="s">
        <v>1124</v>
      </c>
      <c r="AE3249" s="60" t="s">
        <v>1124</v>
      </c>
      <c r="AF3249" s="60"/>
      <c r="AG3249" s="60" t="s">
        <v>1124</v>
      </c>
      <c r="AH3249" s="60" t="s">
        <v>1124</v>
      </c>
      <c r="AI3249" s="60" t="s">
        <v>1124</v>
      </c>
      <c r="AJ3249" s="60" t="s">
        <v>1124</v>
      </c>
      <c r="AK3249" s="60" t="s">
        <v>1124</v>
      </c>
      <c r="AL3249" s="60" t="s">
        <v>1124</v>
      </c>
      <c r="AM3249" s="60" t="s">
        <v>1124</v>
      </c>
      <c r="AN3249" s="60" t="s">
        <v>1124</v>
      </c>
      <c r="AO3249" s="60"/>
      <c r="AP3249" s="35" t="s">
        <v>1857</v>
      </c>
      <c r="AQ3249" s="377">
        <v>0</v>
      </c>
      <c r="AR3249" s="378">
        <v>0</v>
      </c>
      <c r="AS3249" s="377">
        <v>0</v>
      </c>
      <c r="AT3249" s="378">
        <v>0</v>
      </c>
      <c r="AU3249" s="377">
        <v>0</v>
      </c>
      <c r="AV3249" s="377">
        <v>0</v>
      </c>
      <c r="AW3249" s="377">
        <v>0</v>
      </c>
      <c r="AX3249">
        <v>0</v>
      </c>
      <c r="AY3249">
        <v>0</v>
      </c>
    </row>
    <row r="3250" spans="1:53" ht="15.75" hidden="1" customHeight="1" x14ac:dyDescent="0.2">
      <c r="A3250" s="46">
        <v>7462</v>
      </c>
      <c r="B3250" s="258" t="s">
        <v>10985</v>
      </c>
      <c r="C3250" t="s">
        <v>1128</v>
      </c>
      <c r="D3250" t="s">
        <v>1596</v>
      </c>
      <c r="E3250" t="s">
        <v>2504</v>
      </c>
      <c r="F3250" s="29" t="s">
        <v>15959</v>
      </c>
      <c r="G3250" s="47">
        <v>3</v>
      </c>
      <c r="H3250" t="s">
        <v>2610</v>
      </c>
      <c r="I3250">
        <v>1</v>
      </c>
      <c r="J3250" t="s">
        <v>15942</v>
      </c>
      <c r="K3250" t="s">
        <v>1185</v>
      </c>
      <c r="L3250" t="s">
        <v>10986</v>
      </c>
      <c r="M3250" t="s">
        <v>3379</v>
      </c>
      <c r="N3250" s="34">
        <v>0</v>
      </c>
      <c r="O3250" s="34" t="s">
        <v>3380</v>
      </c>
      <c r="P3250" s="34">
        <v>0</v>
      </c>
      <c r="Q3250" s="34" t="s">
        <v>3381</v>
      </c>
      <c r="R3250" s="34" t="s">
        <v>801</v>
      </c>
      <c r="S3250" s="48" t="s">
        <v>1123</v>
      </c>
      <c r="T3250" s="13" t="s">
        <v>122</v>
      </c>
      <c r="U3250" s="12" t="s">
        <v>122</v>
      </c>
      <c r="V3250" s="12" t="s">
        <v>1863</v>
      </c>
      <c r="W3250" s="12" t="s">
        <v>122</v>
      </c>
      <c r="X3250" s="14" t="str">
        <f t="shared" si="50"/>
        <v>В</v>
      </c>
      <c r="Y3250" s="271">
        <f>Таблица1[[#This Row],[ID_intellix]]</f>
        <v>7462</v>
      </c>
      <c r="Z3250" s="269" t="s">
        <v>122</v>
      </c>
      <c r="AA3250" s="145">
        <f>IF(OR(Таблица1[[#This Row],[CARDIO_report]]&lt;&gt;0,Таблица1[[#This Row],[AI COMBO_report]]&lt;&gt;0,Таблица1[[#This Row],[OTC_report]]&lt;&gt;0),1,0)</f>
        <v>1</v>
      </c>
      <c r="AB3250" s="60" t="s">
        <v>1124</v>
      </c>
      <c r="AC3250" s="60" t="s">
        <v>1124</v>
      </c>
      <c r="AD3250" s="60" t="s">
        <v>1124</v>
      </c>
      <c r="AE3250" s="60" t="s">
        <v>1124</v>
      </c>
      <c r="AF3250" s="60"/>
      <c r="AG3250" s="60" t="s">
        <v>1124</v>
      </c>
      <c r="AH3250" s="60" t="s">
        <v>1124</v>
      </c>
      <c r="AI3250" s="60" t="s">
        <v>1124</v>
      </c>
      <c r="AJ3250" s="60" t="s">
        <v>1124</v>
      </c>
      <c r="AK3250" s="60" t="s">
        <v>1124</v>
      </c>
      <c r="AL3250" s="60" t="s">
        <v>1124</v>
      </c>
      <c r="AM3250" s="60" t="s">
        <v>1124</v>
      </c>
      <c r="AN3250" s="60" t="s">
        <v>1124</v>
      </c>
      <c r="AO3250" s="60"/>
      <c r="AP3250" s="35" t="s">
        <v>1825</v>
      </c>
      <c r="AQ3250" s="377">
        <v>0</v>
      </c>
      <c r="AR3250" s="378">
        <v>0</v>
      </c>
      <c r="AS3250" s="377">
        <v>0</v>
      </c>
      <c r="AT3250" s="378">
        <v>0</v>
      </c>
      <c r="AU3250" s="377">
        <v>0</v>
      </c>
      <c r="AV3250" s="377">
        <v>0</v>
      </c>
      <c r="AW3250" s="377">
        <v>0</v>
      </c>
      <c r="AX3250">
        <v>0</v>
      </c>
      <c r="AY3250">
        <v>0</v>
      </c>
      <c r="BA3250" t="s">
        <v>15962</v>
      </c>
    </row>
    <row r="3251" spans="1:53" ht="15.75" hidden="1" customHeight="1" x14ac:dyDescent="0.2">
      <c r="A3251" s="46">
        <v>641</v>
      </c>
      <c r="B3251" s="258" t="s">
        <v>11002</v>
      </c>
      <c r="C3251" t="s">
        <v>1128</v>
      </c>
      <c r="D3251" t="s">
        <v>1629</v>
      </c>
      <c r="E3251" t="s">
        <v>2504</v>
      </c>
      <c r="F3251" s="29" t="s">
        <v>2617</v>
      </c>
      <c r="G3251" s="47">
        <v>2</v>
      </c>
      <c r="H3251" t="s">
        <v>2563</v>
      </c>
      <c r="I3251">
        <v>1</v>
      </c>
      <c r="J3251" t="s">
        <v>15856</v>
      </c>
      <c r="K3251" t="s">
        <v>1185</v>
      </c>
      <c r="L3251" t="s">
        <v>11003</v>
      </c>
      <c r="M3251" t="s">
        <v>3379</v>
      </c>
      <c r="N3251" s="34">
        <v>0</v>
      </c>
      <c r="O3251" s="34" t="s">
        <v>3380</v>
      </c>
      <c r="P3251" s="34">
        <v>0</v>
      </c>
      <c r="Q3251" s="34" t="s">
        <v>3381</v>
      </c>
      <c r="R3251" s="34">
        <v>0</v>
      </c>
      <c r="S3251" s="48" t="s">
        <v>1123</v>
      </c>
      <c r="T3251" s="13" t="s">
        <v>122</v>
      </c>
      <c r="U3251" s="12" t="s">
        <v>122</v>
      </c>
      <c r="V3251" s="12" t="s">
        <v>1863</v>
      </c>
      <c r="W3251" s="12" t="s">
        <v>122</v>
      </c>
      <c r="X3251" s="14" t="str">
        <f t="shared" si="50"/>
        <v>В</v>
      </c>
      <c r="Y3251" s="271">
        <f>Таблица1[[#This Row],[ID_intellix]]</f>
        <v>641</v>
      </c>
      <c r="Z3251" s="269" t="s">
        <v>122</v>
      </c>
      <c r="AA3251" s="145">
        <f>IF(OR(Таблица1[[#This Row],[CARDIO_report]]&lt;&gt;0,Таблица1[[#This Row],[AI COMBO_report]]&lt;&gt;0,Таблица1[[#This Row],[OTC_report]]&lt;&gt;0),1,0)</f>
        <v>0</v>
      </c>
      <c r="AB3251" s="60" t="s">
        <v>1124</v>
      </c>
      <c r="AC3251" s="60" t="s">
        <v>1124</v>
      </c>
      <c r="AD3251" s="60" t="s">
        <v>1124</v>
      </c>
      <c r="AE3251" s="60" t="s">
        <v>1124</v>
      </c>
      <c r="AF3251" s="60"/>
      <c r="AG3251" s="89" t="s">
        <v>1437</v>
      </c>
      <c r="AH3251" s="89">
        <v>171</v>
      </c>
      <c r="AI3251" s="89" t="s">
        <v>1145</v>
      </c>
      <c r="AJ3251" s="89">
        <v>350</v>
      </c>
      <c r="AK3251" s="89" t="s">
        <v>1145</v>
      </c>
      <c r="AL3251" s="89">
        <v>399</v>
      </c>
      <c r="AM3251" s="89" t="s">
        <v>1145</v>
      </c>
      <c r="AN3251" s="89">
        <v>449</v>
      </c>
      <c r="AP3251" s="35" t="s">
        <v>1825</v>
      </c>
      <c r="AQ3251" s="377">
        <v>0</v>
      </c>
      <c r="AR3251" s="378">
        <v>0</v>
      </c>
      <c r="AS3251" s="377">
        <v>0</v>
      </c>
      <c r="AT3251" s="378">
        <v>0</v>
      </c>
      <c r="AU3251" s="377">
        <v>0</v>
      </c>
      <c r="AV3251" s="377">
        <v>0</v>
      </c>
      <c r="AW3251" s="377">
        <v>0</v>
      </c>
      <c r="AX3251">
        <v>0</v>
      </c>
      <c r="AY3251">
        <v>0</v>
      </c>
    </row>
    <row r="3252" spans="1:53" ht="15.75" hidden="1" customHeight="1" x14ac:dyDescent="0.2">
      <c r="A3252" s="46">
        <v>2464</v>
      </c>
      <c r="B3252" s="258" t="s">
        <v>11014</v>
      </c>
      <c r="C3252" t="s">
        <v>1128</v>
      </c>
      <c r="D3252" t="s">
        <v>1612</v>
      </c>
      <c r="E3252" t="s">
        <v>2504</v>
      </c>
      <c r="F3252" s="29" t="s">
        <v>2617</v>
      </c>
      <c r="G3252" s="47">
        <v>23</v>
      </c>
      <c r="H3252" t="s">
        <v>2563</v>
      </c>
      <c r="I3252">
        <v>1</v>
      </c>
      <c r="J3252" t="s">
        <v>15866</v>
      </c>
      <c r="K3252" t="s">
        <v>1185</v>
      </c>
      <c r="L3252" t="s">
        <v>11015</v>
      </c>
      <c r="M3252" t="s">
        <v>3379</v>
      </c>
      <c r="N3252" s="34" t="s">
        <v>419</v>
      </c>
      <c r="O3252" s="34" t="s">
        <v>3380</v>
      </c>
      <c r="P3252" s="34" t="s">
        <v>158</v>
      </c>
      <c r="Q3252" s="34" t="s">
        <v>3381</v>
      </c>
      <c r="R3252" s="34" t="s">
        <v>1006</v>
      </c>
      <c r="S3252" s="48" t="s">
        <v>1123</v>
      </c>
      <c r="T3252" s="13" t="s">
        <v>122</v>
      </c>
      <c r="U3252" s="12" t="s">
        <v>122</v>
      </c>
      <c r="V3252" s="12" t="s">
        <v>1863</v>
      </c>
      <c r="W3252" s="12" t="s">
        <v>122</v>
      </c>
      <c r="X3252" s="14" t="str">
        <f t="shared" si="50"/>
        <v>В</v>
      </c>
      <c r="Y3252" s="271">
        <f>Таблица1[[#This Row],[ID_intellix]]</f>
        <v>2464</v>
      </c>
      <c r="Z3252" s="269" t="s">
        <v>122</v>
      </c>
      <c r="AA3252" s="145">
        <f>IF(OR(Таблица1[[#This Row],[CARDIO_report]]&lt;&gt;0,Таблица1[[#This Row],[AI COMBO_report]]&lt;&gt;0,Таблица1[[#This Row],[OTC_report]]&lt;&gt;0),1,0)</f>
        <v>1</v>
      </c>
      <c r="AB3252" s="60" t="s">
        <v>1124</v>
      </c>
      <c r="AC3252" s="60" t="s">
        <v>1124</v>
      </c>
      <c r="AD3252" s="60" t="s">
        <v>1124</v>
      </c>
      <c r="AE3252" s="60" t="s">
        <v>1124</v>
      </c>
      <c r="AF3252" s="60"/>
      <c r="AG3252" s="89" t="s">
        <v>1437</v>
      </c>
      <c r="AH3252" s="89">
        <v>189</v>
      </c>
      <c r="AI3252" s="89" t="s">
        <v>1145</v>
      </c>
      <c r="AJ3252" s="89">
        <v>422</v>
      </c>
      <c r="AK3252" s="89" t="s">
        <v>1437</v>
      </c>
      <c r="AL3252" s="89">
        <v>296</v>
      </c>
      <c r="AM3252" s="89" t="s">
        <v>1145</v>
      </c>
      <c r="AN3252" s="89">
        <v>493</v>
      </c>
      <c r="AP3252" s="35" t="s">
        <v>1857</v>
      </c>
      <c r="AQ3252" s="377">
        <v>0</v>
      </c>
      <c r="AR3252" s="378">
        <v>0</v>
      </c>
      <c r="AS3252" s="377">
        <v>0</v>
      </c>
      <c r="AT3252" s="378">
        <v>0</v>
      </c>
      <c r="AU3252" s="377">
        <v>0</v>
      </c>
      <c r="AV3252" s="377">
        <v>0</v>
      </c>
      <c r="AW3252" s="377">
        <v>0</v>
      </c>
      <c r="AX3252">
        <v>0</v>
      </c>
      <c r="AY3252">
        <v>0</v>
      </c>
    </row>
    <row r="3253" spans="1:53" ht="15.75" hidden="1" customHeight="1" x14ac:dyDescent="0.2">
      <c r="A3253" s="46">
        <v>1711</v>
      </c>
      <c r="B3253" s="258" t="s">
        <v>11032</v>
      </c>
      <c r="C3253" t="s">
        <v>1128</v>
      </c>
      <c r="D3253" t="s">
        <v>1609</v>
      </c>
      <c r="E3253" t="s">
        <v>2504</v>
      </c>
      <c r="F3253" s="29" t="s">
        <v>2617</v>
      </c>
      <c r="G3253" s="47">
        <v>6</v>
      </c>
      <c r="H3253" t="s">
        <v>2563</v>
      </c>
      <c r="I3253">
        <v>1</v>
      </c>
      <c r="J3253" t="s">
        <v>15905</v>
      </c>
      <c r="K3253" t="s">
        <v>1185</v>
      </c>
      <c r="L3253" t="s">
        <v>11033</v>
      </c>
      <c r="M3253" t="s">
        <v>3379</v>
      </c>
      <c r="N3253" s="34" t="s">
        <v>546</v>
      </c>
      <c r="O3253" s="34" t="s">
        <v>3380</v>
      </c>
      <c r="P3253" s="34">
        <v>0</v>
      </c>
      <c r="Q3253" s="34" t="s">
        <v>3381</v>
      </c>
      <c r="R3253" s="34" t="s">
        <v>801</v>
      </c>
      <c r="S3253" s="48" t="s">
        <v>1123</v>
      </c>
      <c r="T3253" s="13" t="s">
        <v>122</v>
      </c>
      <c r="U3253" s="12" t="s">
        <v>122</v>
      </c>
      <c r="V3253" s="12" t="s">
        <v>1863</v>
      </c>
      <c r="W3253" s="12" t="s">
        <v>122</v>
      </c>
      <c r="X3253" s="14" t="str">
        <f t="shared" si="50"/>
        <v>В</v>
      </c>
      <c r="Y3253" s="271">
        <f>Таблица1[[#This Row],[ID_intellix]]</f>
        <v>1711</v>
      </c>
      <c r="Z3253" s="269" t="s">
        <v>122</v>
      </c>
      <c r="AA3253" s="145">
        <f>IF(OR(Таблица1[[#This Row],[CARDIO_report]]&lt;&gt;0,Таблица1[[#This Row],[AI COMBO_report]]&lt;&gt;0,Таблица1[[#This Row],[OTC_report]]&lt;&gt;0),1,0)</f>
        <v>1</v>
      </c>
      <c r="AB3253" s="60" t="s">
        <v>1124</v>
      </c>
      <c r="AC3253" s="60" t="s">
        <v>1124</v>
      </c>
      <c r="AD3253" s="60" t="s">
        <v>1124</v>
      </c>
      <c r="AE3253" s="60" t="s">
        <v>1124</v>
      </c>
      <c r="AF3253" s="60"/>
      <c r="AG3253" s="89" t="s">
        <v>1437</v>
      </c>
      <c r="AH3253" s="89">
        <v>85</v>
      </c>
      <c r="AI3253" s="89" t="s">
        <v>1145</v>
      </c>
      <c r="AJ3253" s="89">
        <v>327</v>
      </c>
      <c r="AK3253" s="89" t="s">
        <v>1437</v>
      </c>
      <c r="AL3253" s="89">
        <v>156</v>
      </c>
      <c r="AM3253" s="89" t="s">
        <v>1145</v>
      </c>
      <c r="AN3253" s="89">
        <v>313</v>
      </c>
      <c r="AP3253" s="35" t="s">
        <v>1825</v>
      </c>
      <c r="AQ3253" s="377">
        <v>0</v>
      </c>
      <c r="AR3253" s="378">
        <v>0</v>
      </c>
      <c r="AS3253" s="377">
        <v>0</v>
      </c>
      <c r="AT3253" s="378">
        <v>0</v>
      </c>
      <c r="AU3253" s="377">
        <v>0</v>
      </c>
      <c r="AV3253" s="377">
        <v>0</v>
      </c>
      <c r="AW3253" s="377">
        <v>0</v>
      </c>
      <c r="AX3253">
        <v>0</v>
      </c>
      <c r="AY3253">
        <v>0</v>
      </c>
    </row>
    <row r="3254" spans="1:53" ht="15.75" hidden="1" customHeight="1" x14ac:dyDescent="0.2">
      <c r="A3254" s="46">
        <v>69</v>
      </c>
      <c r="B3254" s="258" t="s">
        <v>11048</v>
      </c>
      <c r="C3254" t="s">
        <v>1128</v>
      </c>
      <c r="D3254" t="s">
        <v>1184</v>
      </c>
      <c r="E3254" t="s">
        <v>2504</v>
      </c>
      <c r="F3254" s="29" t="s">
        <v>2655</v>
      </c>
      <c r="G3254" s="47">
        <v>1</v>
      </c>
      <c r="H3254" t="s">
        <v>2563</v>
      </c>
      <c r="I3254">
        <v>1</v>
      </c>
      <c r="J3254" t="s">
        <v>11049</v>
      </c>
      <c r="K3254" t="s">
        <v>1185</v>
      </c>
      <c r="L3254" t="s">
        <v>11050</v>
      </c>
      <c r="M3254" t="s">
        <v>3379</v>
      </c>
      <c r="N3254" s="34" t="s">
        <v>557</v>
      </c>
      <c r="O3254" s="34" t="s">
        <v>3380</v>
      </c>
      <c r="P3254" s="34">
        <v>0</v>
      </c>
      <c r="Q3254" s="34" t="s">
        <v>3381</v>
      </c>
      <c r="R3254" s="34" t="s">
        <v>801</v>
      </c>
      <c r="S3254" s="48" t="s">
        <v>1123</v>
      </c>
      <c r="T3254" s="13" t="s">
        <v>1863</v>
      </c>
      <c r="U3254" s="12" t="s">
        <v>122</v>
      </c>
      <c r="V3254" s="12" t="s">
        <v>122</v>
      </c>
      <c r="W3254" s="12" t="s">
        <v>122</v>
      </c>
      <c r="X3254" s="14" t="str">
        <f t="shared" si="50"/>
        <v>В</v>
      </c>
      <c r="Y3254" s="271">
        <f>Таблица1[[#This Row],[ID_intellix]]</f>
        <v>69</v>
      </c>
      <c r="Z3254" s="269" t="s">
        <v>122</v>
      </c>
      <c r="AA3254" s="145">
        <f>IF(OR(Таблица1[[#This Row],[CARDIO_report]]&lt;&gt;0,Таблица1[[#This Row],[AI COMBO_report]]&lt;&gt;0,Таблица1[[#This Row],[OTC_report]]&lt;&gt;0),1,0)</f>
        <v>1</v>
      </c>
      <c r="AB3254" s="60" t="s">
        <v>1124</v>
      </c>
      <c r="AC3254" s="60" t="s">
        <v>1124</v>
      </c>
      <c r="AD3254" s="60" t="s">
        <v>1124</v>
      </c>
      <c r="AE3254" s="60" t="s">
        <v>1124</v>
      </c>
      <c r="AF3254" s="60"/>
      <c r="AG3254" s="89" t="s">
        <v>1437</v>
      </c>
      <c r="AH3254" s="89">
        <v>115</v>
      </c>
      <c r="AI3254" s="89" t="s">
        <v>2516</v>
      </c>
      <c r="AJ3254" s="89">
        <v>268</v>
      </c>
      <c r="AK3254" s="89" t="s">
        <v>1437</v>
      </c>
      <c r="AL3254" s="89">
        <v>136</v>
      </c>
      <c r="AM3254" s="89" t="s">
        <v>1414</v>
      </c>
      <c r="AN3254" s="89">
        <v>423</v>
      </c>
      <c r="AP3254" s="35" t="s">
        <v>1917</v>
      </c>
      <c r="AQ3254" s="377">
        <v>0</v>
      </c>
      <c r="AR3254" s="378">
        <v>0</v>
      </c>
      <c r="AS3254" s="377">
        <v>0</v>
      </c>
      <c r="AT3254" s="378">
        <v>0</v>
      </c>
      <c r="AU3254" s="377">
        <v>0</v>
      </c>
      <c r="AV3254" s="377">
        <v>0</v>
      </c>
      <c r="AW3254" s="377">
        <v>0</v>
      </c>
      <c r="AX3254">
        <v>0</v>
      </c>
      <c r="AY3254">
        <v>0</v>
      </c>
    </row>
    <row r="3255" spans="1:53" ht="15.75" hidden="1" customHeight="1" x14ac:dyDescent="0.2">
      <c r="A3255" s="46">
        <v>1730</v>
      </c>
      <c r="B3255" s="258" t="s">
        <v>11068</v>
      </c>
      <c r="C3255" t="s">
        <v>1128</v>
      </c>
      <c r="D3255" t="s">
        <v>1609</v>
      </c>
      <c r="E3255" t="s">
        <v>2504</v>
      </c>
      <c r="F3255" s="29" t="s">
        <v>2655</v>
      </c>
      <c r="G3255" s="47">
        <v>19</v>
      </c>
      <c r="H3255" t="s">
        <v>2563</v>
      </c>
      <c r="I3255">
        <v>1</v>
      </c>
      <c r="J3255" t="s">
        <v>15853</v>
      </c>
      <c r="K3255" t="s">
        <v>1185</v>
      </c>
      <c r="L3255" t="s">
        <v>11069</v>
      </c>
      <c r="M3255" t="s">
        <v>3379</v>
      </c>
      <c r="N3255" s="34" t="s">
        <v>546</v>
      </c>
      <c r="O3255" s="34" t="s">
        <v>3380</v>
      </c>
      <c r="P3255" s="34" t="s">
        <v>158</v>
      </c>
      <c r="Q3255" s="34" t="s">
        <v>3381</v>
      </c>
      <c r="R3255" s="34" t="s">
        <v>1006</v>
      </c>
      <c r="S3255" s="48" t="s">
        <v>1123</v>
      </c>
      <c r="T3255" s="13" t="s">
        <v>122</v>
      </c>
      <c r="U3255" s="12" t="s">
        <v>122</v>
      </c>
      <c r="V3255" s="12" t="s">
        <v>1863</v>
      </c>
      <c r="W3255" s="12" t="s">
        <v>122</v>
      </c>
      <c r="X3255" s="14" t="str">
        <f t="shared" si="50"/>
        <v>В</v>
      </c>
      <c r="Y3255" s="271">
        <f>Таблица1[[#This Row],[ID_intellix]]</f>
        <v>1730</v>
      </c>
      <c r="Z3255" s="269" t="s">
        <v>122</v>
      </c>
      <c r="AA3255" s="145">
        <f>IF(OR(Таблица1[[#This Row],[CARDIO_report]]&lt;&gt;0,Таблица1[[#This Row],[AI COMBO_report]]&lt;&gt;0,Таблица1[[#This Row],[OTC_report]]&lt;&gt;0),1,0)</f>
        <v>1</v>
      </c>
      <c r="AB3255" s="60" t="s">
        <v>1124</v>
      </c>
      <c r="AC3255" s="60" t="s">
        <v>1124</v>
      </c>
      <c r="AD3255" s="60" t="s">
        <v>1124</v>
      </c>
      <c r="AE3255" s="60" t="s">
        <v>1124</v>
      </c>
      <c r="AF3255" s="60"/>
      <c r="AG3255" s="89" t="s">
        <v>1414</v>
      </c>
      <c r="AH3255" s="89">
        <v>367</v>
      </c>
      <c r="AI3255" s="89" t="s">
        <v>1414</v>
      </c>
      <c r="AJ3255" s="89">
        <v>467</v>
      </c>
      <c r="AK3255" s="89" t="s">
        <v>1414</v>
      </c>
      <c r="AL3255" s="89">
        <v>323</v>
      </c>
      <c r="AM3255" s="89" t="s">
        <v>1414</v>
      </c>
      <c r="AN3255" s="89">
        <v>418</v>
      </c>
      <c r="AP3255" s="35" t="s">
        <v>1857</v>
      </c>
      <c r="AQ3255" s="377">
        <v>0</v>
      </c>
      <c r="AR3255" s="378">
        <v>0</v>
      </c>
      <c r="AS3255" s="377">
        <v>0</v>
      </c>
      <c r="AT3255" s="378">
        <v>0</v>
      </c>
      <c r="AU3255" s="377">
        <v>0</v>
      </c>
      <c r="AV3255" s="377">
        <v>0</v>
      </c>
      <c r="AW3255" s="377">
        <v>0</v>
      </c>
      <c r="AX3255">
        <v>0</v>
      </c>
      <c r="AY3255">
        <v>0</v>
      </c>
    </row>
    <row r="3256" spans="1:53" ht="15.75" hidden="1" customHeight="1" x14ac:dyDescent="0.2">
      <c r="A3256" s="46">
        <v>2094</v>
      </c>
      <c r="B3256" s="258" t="s">
        <v>11072</v>
      </c>
      <c r="C3256" t="s">
        <v>1128</v>
      </c>
      <c r="D3256" t="s">
        <v>1629</v>
      </c>
      <c r="E3256" t="s">
        <v>2504</v>
      </c>
      <c r="F3256" s="29" t="s">
        <v>2655</v>
      </c>
      <c r="G3256" s="47">
        <v>23</v>
      </c>
      <c r="H3256" t="s">
        <v>2563</v>
      </c>
      <c r="I3256">
        <v>1</v>
      </c>
      <c r="J3256" t="s">
        <v>15869</v>
      </c>
      <c r="K3256" t="s">
        <v>1185</v>
      </c>
      <c r="L3256" t="s">
        <v>11073</v>
      </c>
      <c r="M3256" t="s">
        <v>3379</v>
      </c>
      <c r="N3256" s="34">
        <v>0</v>
      </c>
      <c r="O3256" s="34" t="s">
        <v>3380</v>
      </c>
      <c r="P3256" s="34" t="s">
        <v>158</v>
      </c>
      <c r="Q3256" s="34" t="s">
        <v>3381</v>
      </c>
      <c r="R3256" s="34">
        <v>0</v>
      </c>
      <c r="S3256" s="48" t="s">
        <v>1123</v>
      </c>
      <c r="T3256" s="13" t="s">
        <v>122</v>
      </c>
      <c r="U3256" s="12" t="s">
        <v>122</v>
      </c>
      <c r="V3256" s="12" t="s">
        <v>1863</v>
      </c>
      <c r="W3256" s="12" t="s">
        <v>122</v>
      </c>
      <c r="X3256" s="14" t="str">
        <f t="shared" si="50"/>
        <v>В</v>
      </c>
      <c r="Y3256" s="271">
        <f>Таблица1[[#This Row],[ID_intellix]]</f>
        <v>2094</v>
      </c>
      <c r="Z3256" s="269" t="s">
        <v>122</v>
      </c>
      <c r="AA3256" s="145">
        <f>IF(OR(Таблица1[[#This Row],[CARDIO_report]]&lt;&gt;0,Таблица1[[#This Row],[AI COMBO_report]]&lt;&gt;0,Таблица1[[#This Row],[OTC_report]]&lt;&gt;0),1,0)</f>
        <v>1</v>
      </c>
      <c r="AB3256" s="60" t="s">
        <v>1124</v>
      </c>
      <c r="AC3256" s="60" t="s">
        <v>1124</v>
      </c>
      <c r="AD3256" s="60" t="s">
        <v>1124</v>
      </c>
      <c r="AE3256" s="60" t="s">
        <v>1124</v>
      </c>
      <c r="AF3256" s="60"/>
      <c r="AG3256" s="89" t="s">
        <v>1437</v>
      </c>
      <c r="AH3256" s="89">
        <v>43</v>
      </c>
      <c r="AI3256" s="89" t="s">
        <v>1145</v>
      </c>
      <c r="AJ3256" s="89">
        <v>330</v>
      </c>
      <c r="AK3256" s="89" t="s">
        <v>1145</v>
      </c>
      <c r="AL3256" s="89">
        <v>408</v>
      </c>
      <c r="AM3256" s="89" t="s">
        <v>1145</v>
      </c>
      <c r="AN3256" s="89">
        <v>506</v>
      </c>
      <c r="AP3256" s="35" t="s">
        <v>1857</v>
      </c>
      <c r="AQ3256" s="377">
        <v>0</v>
      </c>
      <c r="AR3256" s="378">
        <v>0</v>
      </c>
      <c r="AS3256" s="377">
        <v>0</v>
      </c>
      <c r="AT3256" s="378">
        <v>0</v>
      </c>
      <c r="AU3256" s="377">
        <v>0</v>
      </c>
      <c r="AV3256" s="377">
        <v>0</v>
      </c>
      <c r="AW3256" s="377">
        <v>0</v>
      </c>
      <c r="AX3256">
        <v>0</v>
      </c>
      <c r="AY3256">
        <v>0</v>
      </c>
    </row>
    <row r="3257" spans="1:53" ht="15.75" hidden="1" customHeight="1" x14ac:dyDescent="0.2">
      <c r="A3257" s="46">
        <v>71</v>
      </c>
      <c r="B3257" s="258" t="s">
        <v>11090</v>
      </c>
      <c r="C3257" t="s">
        <v>1128</v>
      </c>
      <c r="D3257" t="s">
        <v>1186</v>
      </c>
      <c r="E3257" t="s">
        <v>2504</v>
      </c>
      <c r="F3257" s="29" t="s">
        <v>2655</v>
      </c>
      <c r="G3257" s="47">
        <v>3</v>
      </c>
      <c r="H3257" t="s">
        <v>2563</v>
      </c>
      <c r="I3257">
        <v>1</v>
      </c>
      <c r="J3257" t="s">
        <v>11091</v>
      </c>
      <c r="K3257" t="s">
        <v>1185</v>
      </c>
      <c r="L3257" t="s">
        <v>11092</v>
      </c>
      <c r="M3257" t="s">
        <v>3379</v>
      </c>
      <c r="N3257" s="34" t="s">
        <v>557</v>
      </c>
      <c r="O3257" s="34" t="s">
        <v>3380</v>
      </c>
      <c r="P3257" s="34">
        <v>0</v>
      </c>
      <c r="Q3257" s="34" t="s">
        <v>3381</v>
      </c>
      <c r="R3257" s="34" t="s">
        <v>1006</v>
      </c>
      <c r="S3257" s="48" t="s">
        <v>1123</v>
      </c>
      <c r="T3257" s="13" t="s">
        <v>122</v>
      </c>
      <c r="U3257" s="12" t="s">
        <v>122</v>
      </c>
      <c r="V3257" s="12" t="s">
        <v>122</v>
      </c>
      <c r="W3257" s="12" t="s">
        <v>1863</v>
      </c>
      <c r="X3257" s="14" t="str">
        <f t="shared" si="50"/>
        <v>В</v>
      </c>
      <c r="Y3257" s="271">
        <f>Таблица1[[#This Row],[ID_intellix]]</f>
        <v>71</v>
      </c>
      <c r="Z3257" s="269" t="s">
        <v>122</v>
      </c>
      <c r="AA3257" s="145">
        <f>IF(OR(Таблица1[[#This Row],[CARDIO_report]]&lt;&gt;0,Таблица1[[#This Row],[AI COMBO_report]]&lt;&gt;0,Таблица1[[#This Row],[OTC_report]]&lt;&gt;0),1,0)</f>
        <v>1</v>
      </c>
      <c r="AB3257" s="60" t="s">
        <v>1124</v>
      </c>
      <c r="AC3257" s="60" t="s">
        <v>1124</v>
      </c>
      <c r="AD3257" s="60" t="s">
        <v>1124</v>
      </c>
      <c r="AE3257" s="60" t="s">
        <v>1124</v>
      </c>
      <c r="AF3257" s="60"/>
      <c r="AG3257" s="89" t="s">
        <v>1437</v>
      </c>
      <c r="AH3257" s="89">
        <v>144</v>
      </c>
      <c r="AI3257" s="89" t="s">
        <v>1414</v>
      </c>
      <c r="AJ3257" s="89">
        <v>323</v>
      </c>
      <c r="AK3257" s="89" t="s">
        <v>2516</v>
      </c>
      <c r="AL3257" s="89">
        <v>182</v>
      </c>
      <c r="AM3257" s="89" t="s">
        <v>1414</v>
      </c>
      <c r="AN3257" s="89">
        <v>319</v>
      </c>
      <c r="AP3257" s="35" t="s">
        <v>1917</v>
      </c>
      <c r="AQ3257" s="377">
        <v>0</v>
      </c>
      <c r="AR3257" s="378">
        <v>0</v>
      </c>
      <c r="AS3257" s="377">
        <v>0</v>
      </c>
      <c r="AT3257" s="378">
        <v>0</v>
      </c>
      <c r="AU3257" s="377">
        <v>0</v>
      </c>
      <c r="AV3257" s="377">
        <v>0</v>
      </c>
      <c r="AW3257" s="377">
        <v>0</v>
      </c>
      <c r="AX3257">
        <v>0</v>
      </c>
      <c r="AY3257">
        <v>0</v>
      </c>
    </row>
    <row r="3258" spans="1:53" ht="15.75" hidden="1" customHeight="1" x14ac:dyDescent="0.2">
      <c r="A3258" s="46">
        <v>2721</v>
      </c>
      <c r="B3258" s="258" t="s">
        <v>11096</v>
      </c>
      <c r="C3258" t="s">
        <v>1128</v>
      </c>
      <c r="D3258" t="s">
        <v>1629</v>
      </c>
      <c r="E3258" t="s">
        <v>2504</v>
      </c>
      <c r="F3258" s="29" t="s">
        <v>2655</v>
      </c>
      <c r="G3258" s="47">
        <v>31</v>
      </c>
      <c r="H3258" t="s">
        <v>2563</v>
      </c>
      <c r="I3258">
        <v>1</v>
      </c>
      <c r="J3258" t="s">
        <v>11097</v>
      </c>
      <c r="K3258" t="s">
        <v>1185</v>
      </c>
      <c r="L3258" t="s">
        <v>11098</v>
      </c>
      <c r="M3258" t="s">
        <v>3379</v>
      </c>
      <c r="N3258" s="34">
        <v>0</v>
      </c>
      <c r="O3258" s="34" t="s">
        <v>3380</v>
      </c>
      <c r="P3258" s="34">
        <v>0</v>
      </c>
      <c r="Q3258" s="34" t="s">
        <v>3381</v>
      </c>
      <c r="R3258" s="34">
        <v>0</v>
      </c>
      <c r="S3258" s="48" t="s">
        <v>1123</v>
      </c>
      <c r="T3258" s="13" t="s">
        <v>122</v>
      </c>
      <c r="U3258" s="12" t="s">
        <v>1863</v>
      </c>
      <c r="V3258" s="12" t="s">
        <v>122</v>
      </c>
      <c r="W3258" s="12" t="s">
        <v>122</v>
      </c>
      <c r="X3258" s="14" t="str">
        <f t="shared" si="50"/>
        <v>В</v>
      </c>
      <c r="Y3258" s="271">
        <f>Таблица1[[#This Row],[ID_intellix]]</f>
        <v>2721</v>
      </c>
      <c r="Z3258" s="269" t="s">
        <v>122</v>
      </c>
      <c r="AA3258" s="145">
        <f>IF(OR(Таблица1[[#This Row],[CARDIO_report]]&lt;&gt;0,Таблица1[[#This Row],[AI COMBO_report]]&lt;&gt;0,Таблица1[[#This Row],[OTC_report]]&lt;&gt;0),1,0)</f>
        <v>0</v>
      </c>
      <c r="AB3258" s="60" t="s">
        <v>1124</v>
      </c>
      <c r="AC3258" s="60" t="s">
        <v>1124</v>
      </c>
      <c r="AD3258" s="60" t="s">
        <v>1124</v>
      </c>
      <c r="AE3258" s="60" t="s">
        <v>1124</v>
      </c>
      <c r="AF3258" s="60"/>
      <c r="AG3258" s="89" t="s">
        <v>1437</v>
      </c>
      <c r="AH3258" s="89">
        <v>79</v>
      </c>
      <c r="AI3258" s="89" t="s">
        <v>1145</v>
      </c>
      <c r="AJ3258" s="89">
        <v>345</v>
      </c>
      <c r="AK3258" s="89" t="s">
        <v>1437</v>
      </c>
      <c r="AL3258" s="89">
        <v>258</v>
      </c>
      <c r="AM3258" s="89" t="s">
        <v>1145</v>
      </c>
      <c r="AN3258" s="89">
        <v>405</v>
      </c>
      <c r="AP3258" s="35" t="s">
        <v>1857</v>
      </c>
      <c r="AQ3258" s="377">
        <v>0</v>
      </c>
      <c r="AR3258" s="378">
        <v>0</v>
      </c>
      <c r="AS3258" s="377">
        <v>0</v>
      </c>
      <c r="AT3258" s="378">
        <v>0</v>
      </c>
      <c r="AU3258" s="377">
        <v>0</v>
      </c>
      <c r="AV3258" s="377">
        <v>0</v>
      </c>
      <c r="AW3258" s="377">
        <v>0</v>
      </c>
      <c r="AX3258">
        <v>0</v>
      </c>
      <c r="AY3258">
        <v>0</v>
      </c>
    </row>
    <row r="3259" spans="1:53" ht="15.75" hidden="1" customHeight="1" x14ac:dyDescent="0.2">
      <c r="A3259" s="46">
        <v>659</v>
      </c>
      <c r="B3259" s="258" t="s">
        <v>11137</v>
      </c>
      <c r="C3259" t="s">
        <v>1128</v>
      </c>
      <c r="D3259" t="s">
        <v>3386</v>
      </c>
      <c r="E3259" t="s">
        <v>2504</v>
      </c>
      <c r="F3259" s="29" t="s">
        <v>11138</v>
      </c>
      <c r="G3259" s="47">
        <v>1</v>
      </c>
      <c r="H3259" t="s">
        <v>3134</v>
      </c>
      <c r="I3259">
        <v>1</v>
      </c>
      <c r="J3259" t="s">
        <v>11139</v>
      </c>
      <c r="K3259" t="s">
        <v>1185</v>
      </c>
      <c r="L3259" t="s">
        <v>11140</v>
      </c>
      <c r="M3259" t="s">
        <v>3379</v>
      </c>
      <c r="N3259" s="34" t="s">
        <v>419</v>
      </c>
      <c r="O3259" s="34" t="s">
        <v>3380</v>
      </c>
      <c r="P3259" s="34" t="s">
        <v>243</v>
      </c>
      <c r="Q3259" s="34" t="s">
        <v>3381</v>
      </c>
      <c r="R3259" s="34" t="s">
        <v>1006</v>
      </c>
      <c r="S3259" s="48" t="s">
        <v>1123</v>
      </c>
      <c r="T3259" s="13" t="s">
        <v>1863</v>
      </c>
      <c r="U3259" s="12" t="s">
        <v>1863</v>
      </c>
      <c r="V3259" s="12" t="s">
        <v>122</v>
      </c>
      <c r="W3259" s="12" t="s">
        <v>122</v>
      </c>
      <c r="X3259" s="14" t="str">
        <f t="shared" si="50"/>
        <v>А</v>
      </c>
      <c r="Y3259" s="271">
        <f>Таблица1[[#This Row],[ID_intellix]]</f>
        <v>659</v>
      </c>
      <c r="Z3259" s="269" t="s">
        <v>122</v>
      </c>
      <c r="AA3259" s="145">
        <f>IF(OR(Таблица1[[#This Row],[CARDIO_report]]&lt;&gt;0,Таблица1[[#This Row],[AI COMBO_report]]&lt;&gt;0,Таблица1[[#This Row],[OTC_report]]&lt;&gt;0),1,0)</f>
        <v>1</v>
      </c>
      <c r="AB3259" s="60" t="s">
        <v>1124</v>
      </c>
      <c r="AC3259" s="60" t="s">
        <v>1124</v>
      </c>
      <c r="AD3259" s="60" t="s">
        <v>1124</v>
      </c>
      <c r="AE3259" s="60" t="s">
        <v>1124</v>
      </c>
      <c r="AF3259" s="60"/>
      <c r="AG3259" s="89" t="s">
        <v>1414</v>
      </c>
      <c r="AH3259" s="89">
        <v>368</v>
      </c>
      <c r="AI3259" s="89" t="s">
        <v>2516</v>
      </c>
      <c r="AJ3259" s="89">
        <v>195</v>
      </c>
      <c r="AK3259" s="89" t="s">
        <v>1414</v>
      </c>
      <c r="AL3259" s="89">
        <v>449</v>
      </c>
      <c r="AM3259" s="89" t="s">
        <v>1414</v>
      </c>
      <c r="AN3259" s="89">
        <v>288</v>
      </c>
      <c r="AP3259" s="35" t="s">
        <v>1917</v>
      </c>
      <c r="AQ3259" s="377">
        <v>0</v>
      </c>
      <c r="AR3259" s="378">
        <v>0</v>
      </c>
      <c r="AS3259" s="377">
        <v>0</v>
      </c>
      <c r="AT3259" s="378">
        <v>0</v>
      </c>
      <c r="AU3259" s="377">
        <v>0</v>
      </c>
      <c r="AV3259" s="377">
        <v>0</v>
      </c>
      <c r="AW3259" s="377">
        <v>0</v>
      </c>
      <c r="AX3259">
        <v>0</v>
      </c>
      <c r="AY3259">
        <v>0</v>
      </c>
    </row>
    <row r="3260" spans="1:53" ht="15.75" hidden="1" customHeight="1" x14ac:dyDescent="0.2">
      <c r="A3260" s="46">
        <v>2353</v>
      </c>
      <c r="B3260" s="258" t="s">
        <v>11156</v>
      </c>
      <c r="C3260" t="s">
        <v>1128</v>
      </c>
      <c r="D3260" t="s">
        <v>1629</v>
      </c>
      <c r="E3260" t="s">
        <v>2504</v>
      </c>
      <c r="F3260" s="29" t="s">
        <v>11138</v>
      </c>
      <c r="G3260" s="47">
        <v>5</v>
      </c>
      <c r="H3260" t="s">
        <v>3134</v>
      </c>
      <c r="I3260">
        <v>1</v>
      </c>
      <c r="J3260" t="s">
        <v>11157</v>
      </c>
      <c r="K3260" t="s">
        <v>1185</v>
      </c>
      <c r="L3260" t="s">
        <v>11158</v>
      </c>
      <c r="M3260" t="s">
        <v>3379</v>
      </c>
      <c r="N3260" s="34" t="s">
        <v>546</v>
      </c>
      <c r="O3260" s="34" t="s">
        <v>3380</v>
      </c>
      <c r="P3260" s="34" t="s">
        <v>243</v>
      </c>
      <c r="Q3260" s="34" t="s">
        <v>3381</v>
      </c>
      <c r="R3260" s="34" t="s">
        <v>1006</v>
      </c>
      <c r="S3260" s="48" t="s">
        <v>1123</v>
      </c>
      <c r="T3260" s="13" t="s">
        <v>122</v>
      </c>
      <c r="U3260" s="12" t="s">
        <v>122</v>
      </c>
      <c r="V3260" s="12" t="s">
        <v>122</v>
      </c>
      <c r="W3260" s="12" t="s">
        <v>1863</v>
      </c>
      <c r="X3260" s="14" t="str">
        <f t="shared" si="50"/>
        <v>В</v>
      </c>
      <c r="Y3260" s="271">
        <f>Таблица1[[#This Row],[ID_intellix]]</f>
        <v>2353</v>
      </c>
      <c r="Z3260" s="269" t="s">
        <v>122</v>
      </c>
      <c r="AA3260" s="145">
        <f>IF(OR(Таблица1[[#This Row],[CARDIO_report]]&lt;&gt;0,Таблица1[[#This Row],[AI COMBO_report]]&lt;&gt;0,Таблица1[[#This Row],[OTC_report]]&lt;&gt;0),1,0)</f>
        <v>1</v>
      </c>
      <c r="AB3260" s="60" t="s">
        <v>1124</v>
      </c>
      <c r="AC3260" s="60" t="s">
        <v>1124</v>
      </c>
      <c r="AD3260" s="60" t="s">
        <v>1124</v>
      </c>
      <c r="AE3260" s="60" t="s">
        <v>1124</v>
      </c>
      <c r="AF3260" s="60"/>
      <c r="AG3260" s="89" t="s">
        <v>2516</v>
      </c>
      <c r="AH3260" s="89">
        <v>340</v>
      </c>
      <c r="AI3260" s="89" t="s">
        <v>2516</v>
      </c>
      <c r="AJ3260" s="89">
        <v>214</v>
      </c>
      <c r="AK3260" s="89" t="s">
        <v>2516</v>
      </c>
      <c r="AL3260" s="89">
        <v>304</v>
      </c>
      <c r="AM3260" s="89" t="s">
        <v>2516</v>
      </c>
      <c r="AN3260" s="89">
        <v>125</v>
      </c>
      <c r="AP3260" s="35" t="s">
        <v>1917</v>
      </c>
      <c r="AQ3260" s="377">
        <v>0</v>
      </c>
      <c r="AR3260" s="378">
        <v>0</v>
      </c>
      <c r="AS3260" s="377">
        <v>0</v>
      </c>
      <c r="AT3260" s="378">
        <v>0</v>
      </c>
      <c r="AU3260" s="377">
        <v>0</v>
      </c>
      <c r="AV3260" s="377">
        <v>0</v>
      </c>
      <c r="AW3260" s="377">
        <v>0</v>
      </c>
      <c r="AX3260">
        <v>0</v>
      </c>
      <c r="AY3260">
        <v>0</v>
      </c>
    </row>
    <row r="3261" spans="1:53" ht="15.75" hidden="1" customHeight="1" x14ac:dyDescent="0.2">
      <c r="A3261" s="46">
        <v>3098</v>
      </c>
      <c r="B3261" s="258" t="s">
        <v>11159</v>
      </c>
      <c r="C3261" t="s">
        <v>1128</v>
      </c>
      <c r="D3261" t="s">
        <v>1609</v>
      </c>
      <c r="E3261" t="s">
        <v>2504</v>
      </c>
      <c r="F3261" s="29" t="s">
        <v>11138</v>
      </c>
      <c r="G3261" s="47">
        <v>6</v>
      </c>
      <c r="H3261" t="s">
        <v>3134</v>
      </c>
      <c r="I3261">
        <v>1</v>
      </c>
      <c r="J3261" t="s">
        <v>11160</v>
      </c>
      <c r="K3261" t="s">
        <v>1185</v>
      </c>
      <c r="L3261" t="s">
        <v>11161</v>
      </c>
      <c r="M3261" t="s">
        <v>3379</v>
      </c>
      <c r="N3261" s="34" t="s">
        <v>546</v>
      </c>
      <c r="O3261" s="34" t="s">
        <v>3380</v>
      </c>
      <c r="P3261" s="34" t="s">
        <v>243</v>
      </c>
      <c r="Q3261" s="34" t="s">
        <v>3381</v>
      </c>
      <c r="R3261" s="34" t="s">
        <v>801</v>
      </c>
      <c r="S3261" s="48" t="s">
        <v>1123</v>
      </c>
      <c r="T3261" s="13" t="s">
        <v>1863</v>
      </c>
      <c r="U3261" s="12" t="s">
        <v>122</v>
      </c>
      <c r="V3261" s="12" t="s">
        <v>1863</v>
      </c>
      <c r="W3261" s="12" t="s">
        <v>1863</v>
      </c>
      <c r="X3261" s="14" t="str">
        <f t="shared" si="50"/>
        <v>А</v>
      </c>
      <c r="Y3261" s="271">
        <f>Таблица1[[#This Row],[ID_intellix]]</f>
        <v>3098</v>
      </c>
      <c r="Z3261" s="269" t="s">
        <v>122</v>
      </c>
      <c r="AA3261" s="145">
        <f>IF(OR(Таблица1[[#This Row],[CARDIO_report]]&lt;&gt;0,Таблица1[[#This Row],[AI COMBO_report]]&lt;&gt;0,Таблица1[[#This Row],[OTC_report]]&lt;&gt;0),1,0)</f>
        <v>1</v>
      </c>
      <c r="AB3261" s="60" t="s">
        <v>1124</v>
      </c>
      <c r="AC3261" s="60" t="s">
        <v>1124</v>
      </c>
      <c r="AD3261" s="60" t="s">
        <v>1124</v>
      </c>
      <c r="AE3261" s="60" t="s">
        <v>1124</v>
      </c>
      <c r="AF3261" s="60"/>
      <c r="AG3261" s="89" t="s">
        <v>2516</v>
      </c>
      <c r="AH3261" s="89">
        <v>307</v>
      </c>
      <c r="AI3261" s="89" t="s">
        <v>2516</v>
      </c>
      <c r="AJ3261" s="89">
        <v>138</v>
      </c>
      <c r="AK3261" s="89" t="s">
        <v>1414</v>
      </c>
      <c r="AL3261" s="89">
        <v>405</v>
      </c>
      <c r="AM3261" s="89" t="s">
        <v>1414</v>
      </c>
      <c r="AN3261" s="89">
        <v>322</v>
      </c>
      <c r="AP3261" s="35" t="s">
        <v>1917</v>
      </c>
      <c r="AQ3261" s="377">
        <v>0</v>
      </c>
      <c r="AR3261" s="378">
        <v>0</v>
      </c>
      <c r="AS3261" s="377">
        <v>0</v>
      </c>
      <c r="AT3261" s="378">
        <v>0</v>
      </c>
      <c r="AU3261" s="377">
        <v>0</v>
      </c>
      <c r="AV3261" s="377">
        <v>0</v>
      </c>
      <c r="AW3261" s="377">
        <v>0</v>
      </c>
      <c r="AX3261">
        <v>0</v>
      </c>
      <c r="AY3261">
        <v>0</v>
      </c>
    </row>
    <row r="3262" spans="1:53" ht="15.75" hidden="1" customHeight="1" x14ac:dyDescent="0.2">
      <c r="A3262" s="46">
        <v>190</v>
      </c>
      <c r="B3262" s="258" t="s">
        <v>11240</v>
      </c>
      <c r="C3262" t="s">
        <v>1128</v>
      </c>
      <c r="D3262" t="s">
        <v>1612</v>
      </c>
      <c r="E3262" t="s">
        <v>2504</v>
      </c>
      <c r="F3262" s="29" t="s">
        <v>2604</v>
      </c>
      <c r="G3262" s="47">
        <v>3</v>
      </c>
      <c r="H3262" t="s">
        <v>2563</v>
      </c>
      <c r="I3262">
        <v>1</v>
      </c>
      <c r="J3262" t="s">
        <v>15882</v>
      </c>
      <c r="K3262" t="s">
        <v>1185</v>
      </c>
      <c r="L3262" t="s">
        <v>11241</v>
      </c>
      <c r="M3262" t="s">
        <v>3379</v>
      </c>
      <c r="N3262" s="34">
        <v>0</v>
      </c>
      <c r="O3262" s="34" t="s">
        <v>3380</v>
      </c>
      <c r="P3262" s="34">
        <v>0</v>
      </c>
      <c r="Q3262" s="34" t="s">
        <v>3381</v>
      </c>
      <c r="R3262" s="34">
        <v>0</v>
      </c>
      <c r="S3262" s="48" t="s">
        <v>1123</v>
      </c>
      <c r="T3262" s="13" t="s">
        <v>122</v>
      </c>
      <c r="U3262" s="12" t="s">
        <v>122</v>
      </c>
      <c r="V3262" s="12" t="s">
        <v>122</v>
      </c>
      <c r="W3262" s="12" t="s">
        <v>122</v>
      </c>
      <c r="X3262" s="14" t="str">
        <f t="shared" si="50"/>
        <v>С</v>
      </c>
      <c r="Y3262" s="271">
        <f>Таблица1[[#This Row],[ID_intellix]]</f>
        <v>190</v>
      </c>
      <c r="Z3262" s="269" t="s">
        <v>122</v>
      </c>
      <c r="AA3262" s="145">
        <f>IF(OR(Таблица1[[#This Row],[CARDIO_report]]&lt;&gt;0,Таблица1[[#This Row],[AI COMBO_report]]&lt;&gt;0,Таблица1[[#This Row],[OTC_report]]&lt;&gt;0),1,0)</f>
        <v>0</v>
      </c>
      <c r="AB3262" s="60" t="s">
        <v>1124</v>
      </c>
      <c r="AC3262" s="60" t="s">
        <v>1124</v>
      </c>
      <c r="AD3262" s="60" t="s">
        <v>1124</v>
      </c>
      <c r="AE3262" s="89" t="s">
        <v>1917</v>
      </c>
      <c r="AF3262" s="89"/>
      <c r="AG3262" s="89" t="s">
        <v>1414</v>
      </c>
      <c r="AH3262" s="89">
        <v>480</v>
      </c>
      <c r="AI3262" s="89" t="s">
        <v>1414</v>
      </c>
      <c r="AJ3262" s="89">
        <v>483</v>
      </c>
      <c r="AK3262" s="89" t="s">
        <v>1145</v>
      </c>
      <c r="AL3262" s="89">
        <v>493</v>
      </c>
      <c r="AM3262" s="89" t="s">
        <v>1414</v>
      </c>
      <c r="AN3262" s="89">
        <v>532</v>
      </c>
      <c r="AP3262" s="35" t="s">
        <v>1857</v>
      </c>
      <c r="AQ3262" s="377">
        <v>0</v>
      </c>
      <c r="AR3262" s="378">
        <v>0</v>
      </c>
      <c r="AS3262" s="377">
        <v>0</v>
      </c>
      <c r="AT3262" s="378">
        <v>0</v>
      </c>
      <c r="AU3262" s="377">
        <v>0</v>
      </c>
      <c r="AV3262" s="377">
        <v>0</v>
      </c>
      <c r="AW3262" s="377">
        <v>0</v>
      </c>
      <c r="AX3262">
        <v>0</v>
      </c>
      <c r="AY3262">
        <v>0</v>
      </c>
    </row>
    <row r="3263" spans="1:53" ht="15.75" hidden="1" customHeight="1" x14ac:dyDescent="0.2">
      <c r="A3263" s="46">
        <v>2626</v>
      </c>
      <c r="B3263" s="258" t="s">
        <v>11260</v>
      </c>
      <c r="C3263" t="s">
        <v>1128</v>
      </c>
      <c r="D3263" t="s">
        <v>1596</v>
      </c>
      <c r="E3263" t="s">
        <v>2504</v>
      </c>
      <c r="F3263" s="29" t="s">
        <v>11248</v>
      </c>
      <c r="G3263" s="47">
        <v>6</v>
      </c>
      <c r="H3263" t="s">
        <v>11248</v>
      </c>
      <c r="I3263">
        <v>1</v>
      </c>
      <c r="J3263" t="s">
        <v>11261</v>
      </c>
      <c r="K3263" t="s">
        <v>1185</v>
      </c>
      <c r="L3263" t="s">
        <v>11262</v>
      </c>
      <c r="M3263" t="s">
        <v>3379</v>
      </c>
      <c r="N3263" s="34">
        <v>0</v>
      </c>
      <c r="O3263" s="34" t="s">
        <v>3380</v>
      </c>
      <c r="P3263" s="34">
        <v>0</v>
      </c>
      <c r="Q3263" s="34" t="s">
        <v>3381</v>
      </c>
      <c r="R3263" s="34" t="s">
        <v>801</v>
      </c>
      <c r="S3263" s="48" t="s">
        <v>1123</v>
      </c>
      <c r="T3263" s="13" t="s">
        <v>122</v>
      </c>
      <c r="U3263" s="12" t="s">
        <v>122</v>
      </c>
      <c r="V3263" s="12" t="s">
        <v>122</v>
      </c>
      <c r="W3263" s="12" t="s">
        <v>122</v>
      </c>
      <c r="X3263" s="14" t="str">
        <f t="shared" si="50"/>
        <v>С</v>
      </c>
      <c r="Y3263" s="271">
        <f>Таблица1[[#This Row],[ID_intellix]]</f>
        <v>2626</v>
      </c>
      <c r="Z3263" s="269" t="s">
        <v>122</v>
      </c>
      <c r="AA3263" s="145">
        <f>IF(OR(Таблица1[[#This Row],[CARDIO_report]]&lt;&gt;0,Таблица1[[#This Row],[AI COMBO_report]]&lt;&gt;0,Таблица1[[#This Row],[OTC_report]]&lt;&gt;0),1,0)</f>
        <v>1</v>
      </c>
      <c r="AB3263" s="60" t="s">
        <v>1124</v>
      </c>
      <c r="AC3263" s="60" t="s">
        <v>1124</v>
      </c>
      <c r="AD3263" s="60" t="s">
        <v>1124</v>
      </c>
      <c r="AE3263" s="60" t="s">
        <v>1124</v>
      </c>
      <c r="AF3263" s="60"/>
      <c r="AG3263" s="89" t="s">
        <v>1145</v>
      </c>
      <c r="AH3263" s="89">
        <v>436</v>
      </c>
      <c r="AI3263" s="89" t="s">
        <v>1145</v>
      </c>
      <c r="AJ3263" s="89">
        <v>432</v>
      </c>
      <c r="AK3263" s="89" t="s">
        <v>1145</v>
      </c>
      <c r="AL3263" s="89">
        <v>343</v>
      </c>
      <c r="AM3263" s="89" t="s">
        <v>1145</v>
      </c>
      <c r="AN3263" s="89">
        <v>465</v>
      </c>
      <c r="AP3263" s="35" t="s">
        <v>1825</v>
      </c>
      <c r="AQ3263" s="377">
        <v>0</v>
      </c>
      <c r="AR3263" s="378">
        <v>0</v>
      </c>
      <c r="AS3263" s="377">
        <v>0</v>
      </c>
      <c r="AT3263" s="378">
        <v>0</v>
      </c>
      <c r="AU3263" s="377">
        <v>0</v>
      </c>
      <c r="AV3263" s="377">
        <v>0</v>
      </c>
      <c r="AW3263" s="377">
        <v>0</v>
      </c>
      <c r="AX3263">
        <v>0</v>
      </c>
      <c r="AY3263">
        <v>0</v>
      </c>
    </row>
    <row r="3264" spans="1:53" ht="15.75" hidden="1" customHeight="1" x14ac:dyDescent="0.2">
      <c r="A3264" s="46">
        <v>3162</v>
      </c>
      <c r="B3264" s="258" t="s">
        <v>11289</v>
      </c>
      <c r="C3264" t="s">
        <v>1128</v>
      </c>
      <c r="D3264" t="s">
        <v>1596</v>
      </c>
      <c r="E3264" t="s">
        <v>2504</v>
      </c>
      <c r="F3264" s="29" t="s">
        <v>2834</v>
      </c>
      <c r="G3264" s="47">
        <v>16</v>
      </c>
      <c r="H3264" t="s">
        <v>2835</v>
      </c>
      <c r="I3264">
        <v>1</v>
      </c>
      <c r="J3264" t="s">
        <v>11290</v>
      </c>
      <c r="K3264" t="s">
        <v>1185</v>
      </c>
      <c r="L3264" t="s">
        <v>11291</v>
      </c>
      <c r="M3264" t="s">
        <v>3379</v>
      </c>
      <c r="N3264" s="34">
        <v>0</v>
      </c>
      <c r="O3264" s="34" t="s">
        <v>3380</v>
      </c>
      <c r="P3264" s="34">
        <v>0</v>
      </c>
      <c r="Q3264" s="34" t="s">
        <v>3381</v>
      </c>
      <c r="R3264" s="34" t="s">
        <v>801</v>
      </c>
      <c r="S3264" s="48" t="s">
        <v>1123</v>
      </c>
      <c r="T3264" s="13" t="s">
        <v>122</v>
      </c>
      <c r="U3264" s="12" t="s">
        <v>122</v>
      </c>
      <c r="V3264" s="12" t="s">
        <v>122</v>
      </c>
      <c r="W3264" s="12" t="s">
        <v>122</v>
      </c>
      <c r="X3264" s="14" t="str">
        <f t="shared" si="50"/>
        <v>С</v>
      </c>
      <c r="Y3264" s="271">
        <f>Таблица1[[#This Row],[ID_intellix]]</f>
        <v>3162</v>
      </c>
      <c r="Z3264" s="269" t="s">
        <v>122</v>
      </c>
      <c r="AA3264" s="145">
        <f>IF(OR(Таблица1[[#This Row],[CARDIO_report]]&lt;&gt;0,Таблица1[[#This Row],[AI COMBO_report]]&lt;&gt;0,Таблица1[[#This Row],[OTC_report]]&lt;&gt;0),1,0)</f>
        <v>1</v>
      </c>
      <c r="AB3264" s="60" t="s">
        <v>1124</v>
      </c>
      <c r="AC3264" s="60" t="s">
        <v>1124</v>
      </c>
      <c r="AD3264" s="60" t="s">
        <v>1124</v>
      </c>
      <c r="AE3264" s="60" t="s">
        <v>1124</v>
      </c>
      <c r="AF3264" s="60"/>
      <c r="AG3264" s="89" t="s">
        <v>1437</v>
      </c>
      <c r="AH3264" s="89">
        <v>154</v>
      </c>
      <c r="AI3264" s="89" t="s">
        <v>1437</v>
      </c>
      <c r="AJ3264" s="89">
        <v>117</v>
      </c>
      <c r="AK3264" s="89" t="s">
        <v>1437</v>
      </c>
      <c r="AL3264" s="89">
        <v>104</v>
      </c>
      <c r="AM3264" s="89" t="s">
        <v>1437</v>
      </c>
      <c r="AN3264" s="89">
        <v>91</v>
      </c>
      <c r="AP3264" s="35" t="s">
        <v>1857</v>
      </c>
      <c r="AQ3264" s="377">
        <v>0</v>
      </c>
      <c r="AR3264" s="378">
        <v>0</v>
      </c>
      <c r="AS3264" s="377">
        <v>0</v>
      </c>
      <c r="AT3264" s="378">
        <v>0</v>
      </c>
      <c r="AU3264" s="377">
        <v>0</v>
      </c>
      <c r="AV3264" s="377">
        <v>0</v>
      </c>
      <c r="AW3264" s="377">
        <v>0</v>
      </c>
      <c r="AX3264">
        <v>0</v>
      </c>
      <c r="AY3264">
        <v>0</v>
      </c>
    </row>
    <row r="3265" spans="1:53" ht="15.75" hidden="1" customHeight="1" x14ac:dyDescent="0.2">
      <c r="A3265" s="46">
        <v>2367</v>
      </c>
      <c r="B3265" s="258" t="s">
        <v>11317</v>
      </c>
      <c r="C3265" t="s">
        <v>1128</v>
      </c>
      <c r="D3265" t="s">
        <v>1629</v>
      </c>
      <c r="E3265" t="s">
        <v>2504</v>
      </c>
      <c r="F3265" s="29" t="s">
        <v>2834</v>
      </c>
      <c r="G3265" s="47">
        <v>6</v>
      </c>
      <c r="H3265" t="s">
        <v>2835</v>
      </c>
      <c r="I3265">
        <v>1</v>
      </c>
      <c r="J3265" t="s">
        <v>11318</v>
      </c>
      <c r="K3265" t="s">
        <v>1185</v>
      </c>
      <c r="L3265" t="s">
        <v>11319</v>
      </c>
      <c r="M3265" t="s">
        <v>3379</v>
      </c>
      <c r="N3265" s="34">
        <v>0</v>
      </c>
      <c r="O3265" s="34" t="s">
        <v>3380</v>
      </c>
      <c r="P3265" s="34" t="s">
        <v>158</v>
      </c>
      <c r="Q3265" s="34" t="s">
        <v>3381</v>
      </c>
      <c r="R3265" s="34" t="s">
        <v>1006</v>
      </c>
      <c r="S3265" s="48" t="s">
        <v>1123</v>
      </c>
      <c r="T3265" s="13" t="s">
        <v>122</v>
      </c>
      <c r="U3265" s="12" t="s">
        <v>1863</v>
      </c>
      <c r="V3265" s="12" t="s">
        <v>1863</v>
      </c>
      <c r="W3265" s="12" t="s">
        <v>1863</v>
      </c>
      <c r="X3265" s="14" t="str">
        <f t="shared" si="50"/>
        <v>А</v>
      </c>
      <c r="Y3265" s="271">
        <f>Таблица1[[#This Row],[ID_intellix]]</f>
        <v>2367</v>
      </c>
      <c r="Z3265" s="269" t="s">
        <v>122</v>
      </c>
      <c r="AA3265" s="145">
        <f>IF(OR(Таблица1[[#This Row],[CARDIO_report]]&lt;&gt;0,Таблица1[[#This Row],[AI COMBO_report]]&lt;&gt;0,Таблица1[[#This Row],[OTC_report]]&lt;&gt;0),1,0)</f>
        <v>1</v>
      </c>
      <c r="AB3265" s="60" t="s">
        <v>1124</v>
      </c>
      <c r="AC3265" s="60" t="s">
        <v>1124</v>
      </c>
      <c r="AD3265" s="60" t="s">
        <v>1124</v>
      </c>
      <c r="AE3265" s="60" t="s">
        <v>1124</v>
      </c>
      <c r="AF3265" s="60"/>
      <c r="AG3265" s="89" t="s">
        <v>1437</v>
      </c>
      <c r="AH3265" s="89">
        <v>338</v>
      </c>
      <c r="AI3265" s="89" t="s">
        <v>1414</v>
      </c>
      <c r="AJ3265" s="89">
        <v>418</v>
      </c>
      <c r="AK3265" s="89" t="s">
        <v>2516</v>
      </c>
      <c r="AL3265" s="89">
        <v>163</v>
      </c>
      <c r="AM3265" s="89" t="s">
        <v>2516</v>
      </c>
      <c r="AN3265" s="89">
        <v>216</v>
      </c>
      <c r="AP3265" s="35" t="s">
        <v>1917</v>
      </c>
      <c r="AQ3265" s="377">
        <v>0</v>
      </c>
      <c r="AR3265" s="378">
        <v>0</v>
      </c>
      <c r="AS3265" s="377">
        <v>0</v>
      </c>
      <c r="AT3265" s="378">
        <v>0</v>
      </c>
      <c r="AU3265" s="377">
        <v>0</v>
      </c>
      <c r="AV3265" s="377">
        <v>0</v>
      </c>
      <c r="AW3265" s="377">
        <v>0</v>
      </c>
      <c r="AX3265">
        <v>0</v>
      </c>
      <c r="AY3265">
        <v>0</v>
      </c>
      <c r="BA3265" s="2" t="s">
        <v>15962</v>
      </c>
    </row>
    <row r="3266" spans="1:53" ht="15.75" customHeight="1" x14ac:dyDescent="0.2">
      <c r="A3266" s="46">
        <v>1755</v>
      </c>
      <c r="B3266" s="258" t="s">
        <v>5784</v>
      </c>
      <c r="C3266" t="s">
        <v>1128</v>
      </c>
      <c r="D3266" t="s">
        <v>3005</v>
      </c>
      <c r="E3266" t="s">
        <v>1821</v>
      </c>
      <c r="F3266" s="29" t="s">
        <v>1844</v>
      </c>
      <c r="G3266" s="47">
        <v>162</v>
      </c>
      <c r="H3266" t="s">
        <v>1844</v>
      </c>
      <c r="I3266">
        <v>1</v>
      </c>
      <c r="J3266" t="s">
        <v>5785</v>
      </c>
      <c r="K3266" t="s">
        <v>1185</v>
      </c>
      <c r="L3266" t="s">
        <v>5786</v>
      </c>
      <c r="M3266" t="s">
        <v>3379</v>
      </c>
      <c r="N3266" s="34">
        <v>0</v>
      </c>
      <c r="O3266" s="34" t="s">
        <v>3380</v>
      </c>
      <c r="P3266" s="34" t="s">
        <v>158</v>
      </c>
      <c r="Q3266" s="34" t="s">
        <v>5787</v>
      </c>
      <c r="R3266" s="34">
        <v>0</v>
      </c>
      <c r="S3266" s="48" t="s">
        <v>1123</v>
      </c>
      <c r="T3266" s="13" t="s">
        <v>1863</v>
      </c>
      <c r="U3266" s="12" t="s">
        <v>122</v>
      </c>
      <c r="V3266" s="12" t="s">
        <v>122</v>
      </c>
      <c r="W3266" s="12" t="s">
        <v>122</v>
      </c>
      <c r="X3266" s="14" t="str">
        <f t="shared" si="50"/>
        <v>В</v>
      </c>
      <c r="Y3266" s="271">
        <f>Таблица1[[#This Row],[ID_intellix]]</f>
        <v>1755</v>
      </c>
      <c r="Z3266" s="269" t="s">
        <v>122</v>
      </c>
      <c r="AA3266" s="145">
        <f>IF(OR(Таблица1[[#This Row],[CARDIO_report]]&lt;&gt;0,Таблица1[[#This Row],[AI COMBO_report]]&lt;&gt;0,Таблица1[[#This Row],[OTC_report]]&lt;&gt;0),1,0)</f>
        <v>1</v>
      </c>
      <c r="AB3266" s="60" t="s">
        <v>1124</v>
      </c>
      <c r="AC3266" s="60" t="s">
        <v>1124</v>
      </c>
      <c r="AD3266" s="60" t="s">
        <v>1124</v>
      </c>
      <c r="AE3266" s="60" t="s">
        <v>1124</v>
      </c>
      <c r="AF3266" s="60"/>
      <c r="AG3266" s="60" t="s">
        <v>1124</v>
      </c>
      <c r="AH3266" s="60" t="s">
        <v>1124</v>
      </c>
      <c r="AI3266" s="60" t="s">
        <v>1124</v>
      </c>
      <c r="AJ3266" s="60" t="s">
        <v>1124</v>
      </c>
      <c r="AK3266" s="60" t="s">
        <v>1124</v>
      </c>
      <c r="AL3266" s="60" t="s">
        <v>1124</v>
      </c>
      <c r="AM3266" s="60" t="s">
        <v>1124</v>
      </c>
      <c r="AN3266" s="60" t="s">
        <v>1124</v>
      </c>
      <c r="AO3266" s="60"/>
      <c r="AP3266" s="35" t="s">
        <v>1857</v>
      </c>
      <c r="AQ3266" s="377">
        <v>0</v>
      </c>
      <c r="AR3266" s="378">
        <v>0</v>
      </c>
      <c r="AS3266" s="377">
        <v>0</v>
      </c>
      <c r="AT3266" s="378">
        <v>0</v>
      </c>
      <c r="AU3266" s="377">
        <v>0</v>
      </c>
      <c r="AV3266" s="377">
        <v>0</v>
      </c>
      <c r="AW3266" s="377">
        <v>0</v>
      </c>
      <c r="AX3266">
        <v>0</v>
      </c>
      <c r="AY3266">
        <v>0</v>
      </c>
    </row>
    <row r="3267" spans="1:53" ht="15.75" customHeight="1" x14ac:dyDescent="0.2">
      <c r="A3267" s="46">
        <v>5367</v>
      </c>
      <c r="B3267" s="258" t="s">
        <v>6061</v>
      </c>
      <c r="C3267" t="s">
        <v>1128</v>
      </c>
      <c r="D3267" t="s">
        <v>3005</v>
      </c>
      <c r="E3267" t="s">
        <v>1821</v>
      </c>
      <c r="F3267" s="29" t="s">
        <v>1844</v>
      </c>
      <c r="G3267" s="47">
        <v>37</v>
      </c>
      <c r="H3267" t="s">
        <v>1844</v>
      </c>
      <c r="I3267">
        <v>1</v>
      </c>
      <c r="J3267" t="s">
        <v>6062</v>
      </c>
      <c r="K3267" t="s">
        <v>1185</v>
      </c>
      <c r="L3267" t="s">
        <v>6063</v>
      </c>
      <c r="M3267" t="s">
        <v>3379</v>
      </c>
      <c r="N3267" s="34">
        <v>0</v>
      </c>
      <c r="O3267" s="34" t="s">
        <v>3380</v>
      </c>
      <c r="P3267" s="34">
        <v>0</v>
      </c>
      <c r="Q3267" s="34" t="s">
        <v>3381</v>
      </c>
      <c r="R3267" s="34">
        <v>0</v>
      </c>
      <c r="S3267" s="48" t="s">
        <v>1123</v>
      </c>
      <c r="T3267" s="13" t="s">
        <v>1863</v>
      </c>
      <c r="U3267" s="12" t="s">
        <v>122</v>
      </c>
      <c r="V3267" s="12" t="s">
        <v>122</v>
      </c>
      <c r="W3267" s="12" t="s">
        <v>122</v>
      </c>
      <c r="X3267" s="14" t="str">
        <f t="shared" ref="X3267:X3330" si="51">IF(COUNTIF(T3267:W3267,"да")=0,"С",IF(COUNTIF(T3267:W3267,"да")=1,"В","А"))</f>
        <v>В</v>
      </c>
      <c r="Y3267" s="271">
        <f>Таблица1[[#This Row],[ID_intellix]]</f>
        <v>5367</v>
      </c>
      <c r="Z3267" s="269" t="s">
        <v>122</v>
      </c>
      <c r="AA3267" s="145">
        <f>IF(OR(Таблица1[[#This Row],[CARDIO_report]]&lt;&gt;0,Таблица1[[#This Row],[AI COMBO_report]]&lt;&gt;0,Таблица1[[#This Row],[OTC_report]]&lt;&gt;0),1,0)</f>
        <v>0</v>
      </c>
      <c r="AB3267" s="60" t="s">
        <v>1124</v>
      </c>
      <c r="AC3267" s="60" t="s">
        <v>1124</v>
      </c>
      <c r="AD3267" s="60" t="s">
        <v>1124</v>
      </c>
      <c r="AE3267" s="60" t="s">
        <v>1124</v>
      </c>
      <c r="AF3267" s="60"/>
      <c r="AG3267" s="60" t="s">
        <v>1124</v>
      </c>
      <c r="AH3267" s="60" t="s">
        <v>1124</v>
      </c>
      <c r="AI3267" s="60" t="s">
        <v>1124</v>
      </c>
      <c r="AJ3267" s="60" t="s">
        <v>1124</v>
      </c>
      <c r="AK3267" s="60" t="s">
        <v>1124</v>
      </c>
      <c r="AL3267" s="60" t="s">
        <v>1124</v>
      </c>
      <c r="AM3267" s="60" t="s">
        <v>1124</v>
      </c>
      <c r="AN3267" s="60" t="s">
        <v>1124</v>
      </c>
      <c r="AO3267" s="60"/>
      <c r="AP3267" s="35" t="s">
        <v>1825</v>
      </c>
      <c r="AQ3267" s="377">
        <v>0</v>
      </c>
      <c r="AR3267" s="378">
        <v>0</v>
      </c>
      <c r="AS3267" s="377">
        <v>0</v>
      </c>
      <c r="AT3267" s="378">
        <v>0</v>
      </c>
      <c r="AU3267" s="377">
        <v>0</v>
      </c>
      <c r="AV3267" s="377">
        <v>0</v>
      </c>
      <c r="AW3267" s="377">
        <v>0</v>
      </c>
      <c r="AX3267">
        <v>0</v>
      </c>
      <c r="AY3267">
        <v>0</v>
      </c>
    </row>
    <row r="3268" spans="1:53" ht="15.75" hidden="1" customHeight="1" x14ac:dyDescent="0.2">
      <c r="A3268" s="46">
        <v>5371</v>
      </c>
      <c r="B3268" s="258" t="s">
        <v>6118</v>
      </c>
      <c r="C3268" t="s">
        <v>1128</v>
      </c>
      <c r="D3268" t="s">
        <v>3005</v>
      </c>
      <c r="E3268" t="s">
        <v>1821</v>
      </c>
      <c r="F3268" s="29" t="s">
        <v>1844</v>
      </c>
      <c r="G3268" s="47">
        <v>75</v>
      </c>
      <c r="H3268" t="s">
        <v>1844</v>
      </c>
      <c r="I3268">
        <v>1</v>
      </c>
      <c r="J3268" t="s">
        <v>6119</v>
      </c>
      <c r="K3268" t="s">
        <v>1185</v>
      </c>
      <c r="L3268" t="s">
        <v>6120</v>
      </c>
      <c r="M3268" t="s">
        <v>3379</v>
      </c>
      <c r="N3268" s="34">
        <v>0</v>
      </c>
      <c r="O3268" s="34" t="s">
        <v>3380</v>
      </c>
      <c r="P3268" s="34">
        <v>0</v>
      </c>
      <c r="Q3268" s="34" t="s">
        <v>3381</v>
      </c>
      <c r="R3268" s="34">
        <v>0</v>
      </c>
      <c r="S3268" s="48" t="s">
        <v>1123</v>
      </c>
      <c r="T3268" s="13">
        <v>0</v>
      </c>
      <c r="U3268" s="12">
        <v>0</v>
      </c>
      <c r="V3268" s="12">
        <v>0</v>
      </c>
      <c r="W3268" s="12">
        <v>0</v>
      </c>
      <c r="X3268" s="14" t="str">
        <f t="shared" si="51"/>
        <v>С</v>
      </c>
      <c r="Y3268" s="271">
        <f>Таблица1[[#This Row],[ID_intellix]]</f>
        <v>5371</v>
      </c>
      <c r="Z3268" s="269" t="s">
        <v>122</v>
      </c>
      <c r="AA3268" s="145">
        <f>IF(OR(Таблица1[[#This Row],[CARDIO_report]]&lt;&gt;0,Таблица1[[#This Row],[AI COMBO_report]]&lt;&gt;0,Таблица1[[#This Row],[OTC_report]]&lt;&gt;0),1,0)</f>
        <v>0</v>
      </c>
      <c r="AB3268" s="60" t="s">
        <v>1124</v>
      </c>
      <c r="AC3268" s="60" t="s">
        <v>1124</v>
      </c>
      <c r="AD3268" s="60" t="s">
        <v>1124</v>
      </c>
      <c r="AE3268" s="60" t="s">
        <v>1124</v>
      </c>
      <c r="AF3268" s="60"/>
      <c r="AG3268" s="60" t="s">
        <v>1124</v>
      </c>
      <c r="AH3268" s="60" t="s">
        <v>1124</v>
      </c>
      <c r="AI3268" s="60" t="s">
        <v>1124</v>
      </c>
      <c r="AJ3268" s="60" t="s">
        <v>1124</v>
      </c>
      <c r="AK3268" s="60" t="s">
        <v>1124</v>
      </c>
      <c r="AL3268" s="60" t="s">
        <v>1124</v>
      </c>
      <c r="AM3268" s="60" t="s">
        <v>1124</v>
      </c>
      <c r="AN3268" s="60" t="s">
        <v>1124</v>
      </c>
      <c r="AO3268" s="60"/>
      <c r="AP3268" s="35" t="s">
        <v>1825</v>
      </c>
      <c r="AQ3268" s="377">
        <v>0</v>
      </c>
      <c r="AR3268" s="378">
        <v>0</v>
      </c>
      <c r="AS3268" s="377">
        <v>0</v>
      </c>
      <c r="AT3268" s="378">
        <v>0</v>
      </c>
      <c r="AU3268" s="377">
        <v>0</v>
      </c>
      <c r="AV3268" s="377">
        <v>0</v>
      </c>
      <c r="AW3268" s="377">
        <v>0</v>
      </c>
      <c r="AX3268">
        <v>0</v>
      </c>
      <c r="AY3268">
        <v>0</v>
      </c>
    </row>
    <row r="3269" spans="1:53" ht="15.75" hidden="1" customHeight="1" x14ac:dyDescent="0.2">
      <c r="A3269" s="46">
        <v>8</v>
      </c>
      <c r="B3269" s="258" t="s">
        <v>11413</v>
      </c>
      <c r="C3269" t="s">
        <v>1128</v>
      </c>
      <c r="D3269" t="s">
        <v>1186</v>
      </c>
      <c r="E3269" t="s">
        <v>2504</v>
      </c>
      <c r="F3269" s="29" t="s">
        <v>2512</v>
      </c>
      <c r="G3269" s="47">
        <v>1</v>
      </c>
      <c r="H3269" t="s">
        <v>2513</v>
      </c>
      <c r="I3269">
        <v>1</v>
      </c>
      <c r="J3269" t="s">
        <v>11414</v>
      </c>
      <c r="K3269" t="s">
        <v>1185</v>
      </c>
      <c r="L3269" t="s">
        <v>11415</v>
      </c>
      <c r="M3269" t="s">
        <v>3379</v>
      </c>
      <c r="N3269" s="34" t="s">
        <v>411</v>
      </c>
      <c r="O3269" s="34" t="s">
        <v>3380</v>
      </c>
      <c r="P3269" s="34" t="s">
        <v>243</v>
      </c>
      <c r="Q3269" s="34" t="s">
        <v>3381</v>
      </c>
      <c r="R3269" s="34" t="s">
        <v>1006</v>
      </c>
      <c r="S3269" s="48" t="s">
        <v>1123</v>
      </c>
      <c r="T3269" s="13" t="s">
        <v>122</v>
      </c>
      <c r="U3269" s="12" t="s">
        <v>122</v>
      </c>
      <c r="V3269" s="12" t="s">
        <v>1863</v>
      </c>
      <c r="W3269" s="12" t="s">
        <v>122</v>
      </c>
      <c r="X3269" s="14" t="str">
        <f t="shared" si="51"/>
        <v>В</v>
      </c>
      <c r="Y3269" s="271">
        <f>Таблица1[[#This Row],[ID_intellix]]</f>
        <v>8</v>
      </c>
      <c r="Z3269" s="269" t="s">
        <v>122</v>
      </c>
      <c r="AA3269" s="145">
        <f>IF(OR(Таблица1[[#This Row],[CARDIO_report]]&lt;&gt;0,Таблица1[[#This Row],[AI COMBO_report]]&lt;&gt;0,Таблица1[[#This Row],[OTC_report]]&lt;&gt;0),1,0)</f>
        <v>1</v>
      </c>
      <c r="AB3269" s="60" t="s">
        <v>1124</v>
      </c>
      <c r="AC3269" s="60" t="s">
        <v>1124</v>
      </c>
      <c r="AD3269" s="60" t="s">
        <v>1124</v>
      </c>
      <c r="AE3269" s="60" t="s">
        <v>1124</v>
      </c>
      <c r="AF3269" s="60"/>
      <c r="AG3269" s="89" t="s">
        <v>1437</v>
      </c>
      <c r="AH3269" s="89">
        <v>63</v>
      </c>
      <c r="AI3269" s="89" t="s">
        <v>1437</v>
      </c>
      <c r="AJ3269" s="89">
        <v>142</v>
      </c>
      <c r="AK3269" s="89" t="s">
        <v>1437</v>
      </c>
      <c r="AL3269" s="89">
        <v>95</v>
      </c>
      <c r="AM3269" s="89" t="s">
        <v>1414</v>
      </c>
      <c r="AN3269" s="89">
        <v>302</v>
      </c>
      <c r="AP3269" s="35" t="s">
        <v>1857</v>
      </c>
      <c r="AQ3269" s="377">
        <v>0</v>
      </c>
      <c r="AR3269" s="378">
        <v>0</v>
      </c>
      <c r="AS3269" s="377">
        <v>0</v>
      </c>
      <c r="AT3269" s="378">
        <v>0</v>
      </c>
      <c r="AU3269" s="377">
        <v>0</v>
      </c>
      <c r="AV3269" s="377">
        <v>0</v>
      </c>
      <c r="AW3269" s="377">
        <v>0</v>
      </c>
      <c r="AX3269">
        <v>0</v>
      </c>
      <c r="AY3269">
        <v>0</v>
      </c>
    </row>
    <row r="3270" spans="1:53" ht="15.75" hidden="1" customHeight="1" x14ac:dyDescent="0.2">
      <c r="A3270" s="46">
        <v>2299</v>
      </c>
      <c r="B3270" s="258" t="s">
        <v>11532</v>
      </c>
      <c r="C3270" t="s">
        <v>1128</v>
      </c>
      <c r="D3270" t="s">
        <v>1629</v>
      </c>
      <c r="E3270" t="s">
        <v>2504</v>
      </c>
      <c r="F3270" s="29" t="s">
        <v>2512</v>
      </c>
      <c r="G3270" s="47">
        <v>49</v>
      </c>
      <c r="H3270" t="s">
        <v>2513</v>
      </c>
      <c r="I3270">
        <v>1</v>
      </c>
      <c r="J3270" t="s">
        <v>11533</v>
      </c>
      <c r="K3270" t="s">
        <v>1185</v>
      </c>
      <c r="L3270" t="s">
        <v>11534</v>
      </c>
      <c r="M3270" t="s">
        <v>3379</v>
      </c>
      <c r="N3270" s="34" t="s">
        <v>546</v>
      </c>
      <c r="O3270" s="34" t="s">
        <v>3380</v>
      </c>
      <c r="P3270" s="34" t="s">
        <v>158</v>
      </c>
      <c r="Q3270" s="34" t="s">
        <v>3381</v>
      </c>
      <c r="R3270" s="34" t="s">
        <v>1006</v>
      </c>
      <c r="S3270" s="48" t="s">
        <v>1123</v>
      </c>
      <c r="T3270" s="13" t="s">
        <v>122</v>
      </c>
      <c r="U3270" s="12" t="s">
        <v>122</v>
      </c>
      <c r="V3270" s="12" t="s">
        <v>122</v>
      </c>
      <c r="W3270" s="12" t="s">
        <v>1863</v>
      </c>
      <c r="X3270" s="14" t="str">
        <f t="shared" si="51"/>
        <v>В</v>
      </c>
      <c r="Y3270" s="271">
        <f>Таблица1[[#This Row],[ID_intellix]]</f>
        <v>2299</v>
      </c>
      <c r="Z3270" s="269" t="s">
        <v>122</v>
      </c>
      <c r="AA3270" s="145">
        <f>IF(OR(Таблица1[[#This Row],[CARDIO_report]]&lt;&gt;0,Таблица1[[#This Row],[AI COMBO_report]]&lt;&gt;0,Таблица1[[#This Row],[OTC_report]]&lt;&gt;0),1,0)</f>
        <v>1</v>
      </c>
      <c r="AB3270" s="60" t="s">
        <v>1124</v>
      </c>
      <c r="AC3270" s="60" t="s">
        <v>1124</v>
      </c>
      <c r="AD3270" s="60" t="s">
        <v>1124</v>
      </c>
      <c r="AE3270" s="60" t="s">
        <v>1124</v>
      </c>
      <c r="AF3270" s="60"/>
      <c r="AG3270" s="89" t="s">
        <v>1437</v>
      </c>
      <c r="AH3270" s="89">
        <v>89</v>
      </c>
      <c r="AI3270" s="89" t="s">
        <v>1437</v>
      </c>
      <c r="AJ3270" s="89">
        <v>254</v>
      </c>
      <c r="AK3270" s="89" t="s">
        <v>1437</v>
      </c>
      <c r="AL3270" s="89">
        <v>174</v>
      </c>
      <c r="AM3270" s="89" t="s">
        <v>2516</v>
      </c>
      <c r="AN3270" s="89">
        <v>227</v>
      </c>
      <c r="AP3270" s="35" t="s">
        <v>1917</v>
      </c>
      <c r="AQ3270" s="377">
        <v>0</v>
      </c>
      <c r="AR3270" s="378">
        <v>0</v>
      </c>
      <c r="AS3270" s="377">
        <v>0</v>
      </c>
      <c r="AT3270" s="378">
        <v>0</v>
      </c>
      <c r="AU3270" s="377">
        <v>0</v>
      </c>
      <c r="AV3270" s="377">
        <v>0</v>
      </c>
      <c r="AW3270" s="377">
        <v>0</v>
      </c>
      <c r="AX3270">
        <v>0</v>
      </c>
      <c r="AY3270">
        <v>0</v>
      </c>
      <c r="BA3270" s="2" t="s">
        <v>15962</v>
      </c>
    </row>
    <row r="3271" spans="1:53" ht="15.75" hidden="1" customHeight="1" x14ac:dyDescent="0.2">
      <c r="A3271" s="46">
        <v>701</v>
      </c>
      <c r="B3271" s="258" t="s">
        <v>3382</v>
      </c>
      <c r="C3271" t="s">
        <v>1128</v>
      </c>
      <c r="D3271" t="s">
        <v>1629</v>
      </c>
      <c r="E3271" t="s">
        <v>2504</v>
      </c>
      <c r="F3271" s="29" t="s">
        <v>3155</v>
      </c>
      <c r="G3271" s="47">
        <v>10</v>
      </c>
      <c r="H3271" t="s">
        <v>3155</v>
      </c>
      <c r="I3271">
        <v>1</v>
      </c>
      <c r="J3271" t="s">
        <v>3383</v>
      </c>
      <c r="K3271" t="s">
        <v>1185</v>
      </c>
      <c r="L3271" t="s">
        <v>3384</v>
      </c>
      <c r="M3271" t="s">
        <v>3379</v>
      </c>
      <c r="N3271" s="34">
        <v>0</v>
      </c>
      <c r="O3271" s="34" t="s">
        <v>3380</v>
      </c>
      <c r="P3271" s="34">
        <v>0</v>
      </c>
      <c r="Q3271" s="34" t="s">
        <v>3381</v>
      </c>
      <c r="R3271" s="34">
        <v>0</v>
      </c>
      <c r="S3271" s="48" t="s">
        <v>1123</v>
      </c>
      <c r="T3271" s="13" t="s">
        <v>122</v>
      </c>
      <c r="U3271" s="12" t="s">
        <v>122</v>
      </c>
      <c r="V3271" s="12" t="s">
        <v>122</v>
      </c>
      <c r="W3271" s="12" t="s">
        <v>122</v>
      </c>
      <c r="X3271" s="14" t="str">
        <f t="shared" si="51"/>
        <v>С</v>
      </c>
      <c r="Y3271" s="271">
        <f>Таблица1[[#This Row],[ID_intellix]]</f>
        <v>701</v>
      </c>
      <c r="Z3271" s="269" t="s">
        <v>122</v>
      </c>
      <c r="AA3271" s="145">
        <f>IF(OR(Таблица1[[#This Row],[CARDIO_report]]&lt;&gt;0,Таблица1[[#This Row],[AI COMBO_report]]&lt;&gt;0,Таблица1[[#This Row],[OTC_report]]&lt;&gt;0),1,0)</f>
        <v>0</v>
      </c>
      <c r="AB3271" s="60" t="s">
        <v>1124</v>
      </c>
      <c r="AC3271" s="60" t="s">
        <v>1124</v>
      </c>
      <c r="AD3271" s="60" t="s">
        <v>1124</v>
      </c>
      <c r="AE3271" s="60" t="s">
        <v>1124</v>
      </c>
      <c r="AF3271" s="60"/>
      <c r="AG3271" s="89" t="s">
        <v>1145</v>
      </c>
      <c r="AH3271" s="89">
        <v>551</v>
      </c>
      <c r="AI3271" s="89" t="s">
        <v>1145</v>
      </c>
      <c r="AJ3271" s="89">
        <v>571</v>
      </c>
      <c r="AK3271" s="89" t="s">
        <v>1437</v>
      </c>
      <c r="AL3271" s="89">
        <v>223</v>
      </c>
      <c r="AM3271" s="89" t="s">
        <v>1145</v>
      </c>
      <c r="AN3271" s="89">
        <v>419</v>
      </c>
      <c r="AP3271" s="35" t="s">
        <v>1825</v>
      </c>
      <c r="AQ3271" s="377">
        <v>0</v>
      </c>
      <c r="AR3271" s="378">
        <v>0</v>
      </c>
      <c r="AS3271" s="377">
        <v>0</v>
      </c>
      <c r="AT3271" s="378">
        <v>0</v>
      </c>
      <c r="AU3271" s="377">
        <v>0</v>
      </c>
      <c r="AV3271" s="377">
        <v>0</v>
      </c>
      <c r="AW3271" s="377">
        <v>0</v>
      </c>
      <c r="AX3271">
        <v>0</v>
      </c>
      <c r="AY3271">
        <v>0</v>
      </c>
    </row>
    <row r="3272" spans="1:53" ht="15.75" hidden="1" customHeight="1" x14ac:dyDescent="0.2">
      <c r="A3272" s="46">
        <v>2135</v>
      </c>
      <c r="B3272" s="258" t="s">
        <v>11666</v>
      </c>
      <c r="C3272" t="s">
        <v>1128</v>
      </c>
      <c r="D3272" t="s">
        <v>3005</v>
      </c>
      <c r="E3272" t="s">
        <v>2504</v>
      </c>
      <c r="F3272" s="29" t="s">
        <v>3155</v>
      </c>
      <c r="G3272" s="47">
        <v>14</v>
      </c>
      <c r="H3272" t="s">
        <v>3155</v>
      </c>
      <c r="I3272">
        <v>1</v>
      </c>
      <c r="J3272" t="s">
        <v>11667</v>
      </c>
      <c r="K3272" t="s">
        <v>1185</v>
      </c>
      <c r="L3272" t="s">
        <v>11668</v>
      </c>
      <c r="M3272" t="s">
        <v>3379</v>
      </c>
      <c r="N3272" s="34">
        <v>0</v>
      </c>
      <c r="O3272" s="34" t="s">
        <v>3380</v>
      </c>
      <c r="P3272" s="34">
        <v>0</v>
      </c>
      <c r="Q3272" s="34" t="s">
        <v>3381</v>
      </c>
      <c r="R3272" s="34">
        <v>0</v>
      </c>
      <c r="S3272" s="48" t="s">
        <v>1123</v>
      </c>
      <c r="T3272" s="13" t="s">
        <v>122</v>
      </c>
      <c r="U3272" s="12" t="s">
        <v>122</v>
      </c>
      <c r="V3272" s="12" t="s">
        <v>122</v>
      </c>
      <c r="W3272" s="12" t="s">
        <v>122</v>
      </c>
      <c r="X3272" s="14" t="str">
        <f t="shared" si="51"/>
        <v>С</v>
      </c>
      <c r="Y3272" s="271">
        <f>Таблица1[[#This Row],[ID_intellix]]</f>
        <v>2135</v>
      </c>
      <c r="Z3272" s="269" t="s">
        <v>122</v>
      </c>
      <c r="AA3272" s="145">
        <f>IF(OR(Таблица1[[#This Row],[CARDIO_report]]&lt;&gt;0,Таблица1[[#This Row],[AI COMBO_report]]&lt;&gt;0,Таблица1[[#This Row],[OTC_report]]&lt;&gt;0),1,0)</f>
        <v>0</v>
      </c>
      <c r="AB3272" s="60" t="s">
        <v>1124</v>
      </c>
      <c r="AC3272" s="60" t="s">
        <v>1124</v>
      </c>
      <c r="AD3272" s="60" t="s">
        <v>1124</v>
      </c>
      <c r="AE3272" s="60" t="s">
        <v>1124</v>
      </c>
      <c r="AF3272" s="60"/>
      <c r="AG3272" s="89" t="s">
        <v>1145</v>
      </c>
      <c r="AH3272" s="89">
        <v>166</v>
      </c>
      <c r="AI3272" s="89" t="s">
        <v>1145</v>
      </c>
      <c r="AJ3272" s="89">
        <v>96</v>
      </c>
      <c r="AK3272" s="89" t="s">
        <v>1437</v>
      </c>
      <c r="AL3272" s="89">
        <v>24</v>
      </c>
      <c r="AM3272" s="89" t="s">
        <v>1437</v>
      </c>
      <c r="AN3272" s="89">
        <v>30</v>
      </c>
      <c r="AP3272" s="35" t="s">
        <v>1825</v>
      </c>
      <c r="AQ3272" s="377">
        <v>0</v>
      </c>
      <c r="AR3272" s="378">
        <v>0</v>
      </c>
      <c r="AS3272" s="377">
        <v>0</v>
      </c>
      <c r="AT3272" s="378">
        <v>0</v>
      </c>
      <c r="AU3272" s="377">
        <v>0</v>
      </c>
      <c r="AV3272" s="377">
        <v>0</v>
      </c>
      <c r="AW3272" s="377">
        <v>0</v>
      </c>
      <c r="AX3272">
        <v>0</v>
      </c>
      <c r="AY3272">
        <v>0</v>
      </c>
    </row>
    <row r="3273" spans="1:53" ht="15.75" hidden="1" customHeight="1" x14ac:dyDescent="0.2">
      <c r="A3273" s="46">
        <v>2491</v>
      </c>
      <c r="B3273" s="258" t="s">
        <v>11681</v>
      </c>
      <c r="C3273" t="s">
        <v>1128</v>
      </c>
      <c r="D3273" t="s">
        <v>1629</v>
      </c>
      <c r="E3273" t="s">
        <v>2504</v>
      </c>
      <c r="F3273" s="29" t="s">
        <v>3155</v>
      </c>
      <c r="G3273" s="47">
        <v>19</v>
      </c>
      <c r="H3273" t="s">
        <v>3155</v>
      </c>
      <c r="I3273">
        <v>1</v>
      </c>
      <c r="J3273" t="s">
        <v>11682</v>
      </c>
      <c r="K3273" t="s">
        <v>1185</v>
      </c>
      <c r="L3273" t="s">
        <v>11683</v>
      </c>
      <c r="M3273" t="s">
        <v>3379</v>
      </c>
      <c r="N3273" s="34">
        <v>0</v>
      </c>
      <c r="O3273" s="34" t="s">
        <v>3380</v>
      </c>
      <c r="P3273" s="34">
        <v>0</v>
      </c>
      <c r="Q3273" s="34" t="s">
        <v>3381</v>
      </c>
      <c r="R3273" s="34">
        <v>0</v>
      </c>
      <c r="S3273" s="48" t="s">
        <v>1123</v>
      </c>
      <c r="T3273" s="13" t="s">
        <v>122</v>
      </c>
      <c r="U3273" s="12" t="s">
        <v>122</v>
      </c>
      <c r="V3273" s="12" t="s">
        <v>122</v>
      </c>
      <c r="W3273" s="12" t="s">
        <v>122</v>
      </c>
      <c r="X3273" s="14" t="str">
        <f t="shared" si="51"/>
        <v>С</v>
      </c>
      <c r="Y3273" s="271">
        <f>Таблица1[[#This Row],[ID_intellix]]</f>
        <v>2491</v>
      </c>
      <c r="Z3273" s="269" t="s">
        <v>122</v>
      </c>
      <c r="AA3273" s="145">
        <f>IF(OR(Таблица1[[#This Row],[CARDIO_report]]&lt;&gt;0,Таблица1[[#This Row],[AI COMBO_report]]&lt;&gt;0,Таблица1[[#This Row],[OTC_report]]&lt;&gt;0),1,0)</f>
        <v>0</v>
      </c>
      <c r="AB3273" s="60" t="s">
        <v>1124</v>
      </c>
      <c r="AC3273" s="60" t="s">
        <v>1124</v>
      </c>
      <c r="AD3273" s="60" t="s">
        <v>1124</v>
      </c>
      <c r="AE3273" s="60" t="s">
        <v>1124</v>
      </c>
      <c r="AF3273" s="60"/>
      <c r="AG3273" s="89" t="s">
        <v>1145</v>
      </c>
      <c r="AH3273" s="89">
        <v>478</v>
      </c>
      <c r="AI3273" s="89" t="s">
        <v>1145</v>
      </c>
      <c r="AJ3273" s="89">
        <v>434</v>
      </c>
      <c r="AK3273" s="89" t="s">
        <v>1145</v>
      </c>
      <c r="AL3273" s="89">
        <v>484</v>
      </c>
      <c r="AM3273" s="89" t="s">
        <v>1145</v>
      </c>
      <c r="AN3273" s="89">
        <v>542</v>
      </c>
      <c r="AP3273" s="35" t="s">
        <v>1825</v>
      </c>
      <c r="AQ3273" s="377">
        <v>0</v>
      </c>
      <c r="AR3273" s="378">
        <v>0</v>
      </c>
      <c r="AS3273" s="377">
        <v>0</v>
      </c>
      <c r="AT3273" s="378">
        <v>0</v>
      </c>
      <c r="AU3273" s="377">
        <v>0</v>
      </c>
      <c r="AV3273" s="377">
        <v>0</v>
      </c>
      <c r="AW3273" s="377">
        <v>0</v>
      </c>
      <c r="AX3273">
        <v>0</v>
      </c>
      <c r="AY3273">
        <v>0</v>
      </c>
    </row>
    <row r="3274" spans="1:53" ht="15.75" hidden="1" customHeight="1" x14ac:dyDescent="0.2">
      <c r="A3274" s="46">
        <v>62</v>
      </c>
      <c r="B3274" s="258" t="s">
        <v>11684</v>
      </c>
      <c r="C3274" t="s">
        <v>1128</v>
      </c>
      <c r="D3274" t="s">
        <v>1612</v>
      </c>
      <c r="E3274" t="s">
        <v>2504</v>
      </c>
      <c r="F3274" s="29" t="s">
        <v>3155</v>
      </c>
      <c r="G3274" s="47">
        <v>2</v>
      </c>
      <c r="H3274" t="s">
        <v>3155</v>
      </c>
      <c r="I3274">
        <v>1</v>
      </c>
      <c r="J3274" t="s">
        <v>11685</v>
      </c>
      <c r="K3274" t="s">
        <v>1185</v>
      </c>
      <c r="L3274" t="s">
        <v>11686</v>
      </c>
      <c r="M3274" t="s">
        <v>3379</v>
      </c>
      <c r="N3274" s="34">
        <v>0</v>
      </c>
      <c r="O3274" s="34" t="s">
        <v>3380</v>
      </c>
      <c r="P3274" s="34">
        <v>0</v>
      </c>
      <c r="Q3274" s="34" t="s">
        <v>3381</v>
      </c>
      <c r="R3274" s="34">
        <v>0</v>
      </c>
      <c r="S3274" s="48" t="s">
        <v>1123</v>
      </c>
      <c r="T3274" s="13" t="s">
        <v>122</v>
      </c>
      <c r="U3274" s="12" t="s">
        <v>122</v>
      </c>
      <c r="V3274" s="12" t="s">
        <v>122</v>
      </c>
      <c r="W3274" s="12" t="s">
        <v>122</v>
      </c>
      <c r="X3274" s="14" t="str">
        <f t="shared" si="51"/>
        <v>С</v>
      </c>
      <c r="Y3274" s="271">
        <f>Таблица1[[#This Row],[ID_intellix]]</f>
        <v>62</v>
      </c>
      <c r="Z3274" s="269" t="s">
        <v>122</v>
      </c>
      <c r="AA3274" s="145">
        <f>IF(OR(Таблица1[[#This Row],[CARDIO_report]]&lt;&gt;0,Таблица1[[#This Row],[AI COMBO_report]]&lt;&gt;0,Таблица1[[#This Row],[OTC_report]]&lt;&gt;0),1,0)</f>
        <v>0</v>
      </c>
      <c r="AB3274" s="60" t="s">
        <v>1124</v>
      </c>
      <c r="AC3274" s="60" t="s">
        <v>1124</v>
      </c>
      <c r="AD3274" s="60" t="s">
        <v>1124</v>
      </c>
      <c r="AE3274" s="60" t="s">
        <v>1124</v>
      </c>
      <c r="AF3274" s="60"/>
      <c r="AG3274" s="89" t="s">
        <v>1145</v>
      </c>
      <c r="AH3274" s="89">
        <v>456</v>
      </c>
      <c r="AI3274" s="89" t="s">
        <v>1145</v>
      </c>
      <c r="AJ3274" s="89">
        <v>408</v>
      </c>
      <c r="AK3274" s="89" t="s">
        <v>1437</v>
      </c>
      <c r="AL3274" s="89">
        <v>297</v>
      </c>
      <c r="AM3274" s="89" t="s">
        <v>1145</v>
      </c>
      <c r="AN3274" s="89">
        <v>502</v>
      </c>
      <c r="AP3274" s="35" t="s">
        <v>1857</v>
      </c>
      <c r="AQ3274" s="377">
        <v>0</v>
      </c>
      <c r="AR3274" s="378">
        <v>0</v>
      </c>
      <c r="AS3274" s="377">
        <v>0</v>
      </c>
      <c r="AT3274" s="378">
        <v>0</v>
      </c>
      <c r="AU3274" s="377">
        <v>0</v>
      </c>
      <c r="AV3274" s="377">
        <v>0</v>
      </c>
      <c r="AW3274" s="377">
        <v>0</v>
      </c>
      <c r="AX3274">
        <v>0</v>
      </c>
      <c r="AY3274">
        <v>0</v>
      </c>
    </row>
    <row r="3275" spans="1:53" ht="15.75" hidden="1" customHeight="1" x14ac:dyDescent="0.2">
      <c r="A3275" s="46">
        <v>992</v>
      </c>
      <c r="B3275" s="258" t="s">
        <v>11705</v>
      </c>
      <c r="C3275" t="s">
        <v>1128</v>
      </c>
      <c r="D3275" t="s">
        <v>1186</v>
      </c>
      <c r="E3275" t="s">
        <v>2504</v>
      </c>
      <c r="F3275" s="29" t="s">
        <v>3155</v>
      </c>
      <c r="G3275" s="47">
        <v>25</v>
      </c>
      <c r="H3275" t="s">
        <v>3155</v>
      </c>
      <c r="I3275">
        <v>1</v>
      </c>
      <c r="J3275" t="s">
        <v>11706</v>
      </c>
      <c r="K3275" t="s">
        <v>1185</v>
      </c>
      <c r="L3275" t="s">
        <v>11707</v>
      </c>
      <c r="M3275" t="s">
        <v>3379</v>
      </c>
      <c r="N3275" s="34">
        <v>0</v>
      </c>
      <c r="O3275" s="34" t="s">
        <v>3380</v>
      </c>
      <c r="P3275" s="34">
        <v>0</v>
      </c>
      <c r="Q3275" s="34" t="s">
        <v>3381</v>
      </c>
      <c r="R3275" s="34">
        <v>0</v>
      </c>
      <c r="S3275" s="48" t="s">
        <v>1123</v>
      </c>
      <c r="T3275" s="13" t="s">
        <v>122</v>
      </c>
      <c r="U3275" s="12" t="s">
        <v>122</v>
      </c>
      <c r="V3275" s="12" t="s">
        <v>122</v>
      </c>
      <c r="W3275" s="12" t="s">
        <v>122</v>
      </c>
      <c r="X3275" s="14" t="str">
        <f t="shared" si="51"/>
        <v>С</v>
      </c>
      <c r="Y3275" s="271">
        <f>Таблица1[[#This Row],[ID_intellix]]</f>
        <v>992</v>
      </c>
      <c r="Z3275" s="269" t="s">
        <v>122</v>
      </c>
      <c r="AA3275" s="145">
        <f>IF(OR(Таблица1[[#This Row],[CARDIO_report]]&lt;&gt;0,Таблица1[[#This Row],[AI COMBO_report]]&lt;&gt;0,Таблица1[[#This Row],[OTC_report]]&lt;&gt;0),1,0)</f>
        <v>0</v>
      </c>
      <c r="AB3275" s="60" t="s">
        <v>1124</v>
      </c>
      <c r="AC3275" s="60" t="s">
        <v>1124</v>
      </c>
      <c r="AD3275" s="60" t="s">
        <v>1124</v>
      </c>
      <c r="AE3275" s="60" t="s">
        <v>1124</v>
      </c>
      <c r="AF3275" s="60"/>
      <c r="AG3275" s="89" t="s">
        <v>1145</v>
      </c>
      <c r="AH3275" s="89">
        <v>447</v>
      </c>
      <c r="AI3275" s="89" t="s">
        <v>1145</v>
      </c>
      <c r="AJ3275" s="89">
        <v>520</v>
      </c>
      <c r="AK3275" s="89" t="s">
        <v>1145</v>
      </c>
      <c r="AL3275" s="89">
        <v>486</v>
      </c>
      <c r="AM3275" s="89" t="s">
        <v>1145</v>
      </c>
      <c r="AN3275" s="89">
        <v>529</v>
      </c>
      <c r="AP3275" s="35" t="s">
        <v>1857</v>
      </c>
      <c r="AQ3275" s="377">
        <v>0</v>
      </c>
      <c r="AR3275" s="378">
        <v>0</v>
      </c>
      <c r="AS3275" s="377">
        <v>0</v>
      </c>
      <c r="AT3275" s="378">
        <v>0</v>
      </c>
      <c r="AU3275" s="377">
        <v>0</v>
      </c>
      <c r="AV3275" s="377">
        <v>0</v>
      </c>
      <c r="AW3275" s="377">
        <v>0</v>
      </c>
      <c r="AX3275">
        <v>0</v>
      </c>
      <c r="AY3275">
        <v>0</v>
      </c>
    </row>
    <row r="3276" spans="1:53" ht="15.75" hidden="1" customHeight="1" x14ac:dyDescent="0.2">
      <c r="A3276" s="46">
        <v>3300</v>
      </c>
      <c r="B3276" s="258" t="s">
        <v>11710</v>
      </c>
      <c r="C3276" t="s">
        <v>1128</v>
      </c>
      <c r="D3276" t="s">
        <v>1184</v>
      </c>
      <c r="E3276" t="s">
        <v>2504</v>
      </c>
      <c r="F3276" s="29" t="s">
        <v>3155</v>
      </c>
      <c r="G3276" s="47">
        <v>27</v>
      </c>
      <c r="H3276" t="s">
        <v>3155</v>
      </c>
      <c r="I3276">
        <v>1</v>
      </c>
      <c r="J3276" t="s">
        <v>11711</v>
      </c>
      <c r="K3276" t="s">
        <v>1185</v>
      </c>
      <c r="L3276" t="s">
        <v>3403</v>
      </c>
      <c r="M3276">
        <v>0</v>
      </c>
      <c r="N3276" s="34">
        <v>0</v>
      </c>
      <c r="O3276" s="34" t="s">
        <v>3380</v>
      </c>
      <c r="P3276" s="34">
        <v>0</v>
      </c>
      <c r="Q3276" s="34" t="s">
        <v>3381</v>
      </c>
      <c r="R3276" s="34">
        <v>0</v>
      </c>
      <c r="S3276" s="48" t="s">
        <v>1123</v>
      </c>
      <c r="T3276" s="13" t="s">
        <v>1863</v>
      </c>
      <c r="U3276" s="12" t="s">
        <v>122</v>
      </c>
      <c r="V3276" s="12" t="s">
        <v>122</v>
      </c>
      <c r="W3276" s="12" t="s">
        <v>122</v>
      </c>
      <c r="X3276" s="14" t="str">
        <f t="shared" si="51"/>
        <v>В</v>
      </c>
      <c r="Y3276" s="271">
        <f>Таблица1[[#This Row],[ID_intellix]]</f>
        <v>3300</v>
      </c>
      <c r="Z3276" s="269" t="s">
        <v>122</v>
      </c>
      <c r="AA3276" s="145">
        <f>IF(OR(Таблица1[[#This Row],[CARDIO_report]]&lt;&gt;0,Таблица1[[#This Row],[AI COMBO_report]]&lt;&gt;0,Таблица1[[#This Row],[OTC_report]]&lt;&gt;0),1,0)</f>
        <v>0</v>
      </c>
      <c r="AB3276" s="60" t="s">
        <v>1124</v>
      </c>
      <c r="AC3276" s="60" t="s">
        <v>1124</v>
      </c>
      <c r="AD3276" s="60" t="s">
        <v>1124</v>
      </c>
      <c r="AE3276" s="60"/>
      <c r="AF3276" s="60"/>
      <c r="AG3276" t="s">
        <v>1145</v>
      </c>
      <c r="AH3276">
        <v>433</v>
      </c>
      <c r="AI3276" t="s">
        <v>1145</v>
      </c>
      <c r="AJ3276">
        <v>523</v>
      </c>
      <c r="AK3276" t="s">
        <v>1437</v>
      </c>
      <c r="AL3276">
        <v>299</v>
      </c>
      <c r="AM3276" t="s">
        <v>1145</v>
      </c>
      <c r="AN3276">
        <v>513</v>
      </c>
      <c r="AO3276"/>
      <c r="AP3276" s="35" t="s">
        <v>1825</v>
      </c>
      <c r="AQ3276" s="377">
        <v>0</v>
      </c>
      <c r="AR3276" s="378">
        <v>0</v>
      </c>
      <c r="AS3276" s="377">
        <v>0</v>
      </c>
      <c r="AT3276" s="378">
        <v>0</v>
      </c>
      <c r="AU3276">
        <v>0</v>
      </c>
      <c r="AV3276">
        <v>0</v>
      </c>
      <c r="AW3276">
        <v>0</v>
      </c>
      <c r="AX3276">
        <v>0</v>
      </c>
      <c r="AY3276">
        <v>0</v>
      </c>
    </row>
    <row r="3277" spans="1:53" ht="15.75" hidden="1" customHeight="1" x14ac:dyDescent="0.2">
      <c r="A3277" s="46">
        <v>2318</v>
      </c>
      <c r="B3277" s="258" t="s">
        <v>11807</v>
      </c>
      <c r="C3277" t="s">
        <v>1128</v>
      </c>
      <c r="D3277" t="s">
        <v>3005</v>
      </c>
      <c r="E3277" t="s">
        <v>2504</v>
      </c>
      <c r="F3277" s="29" t="s">
        <v>11793</v>
      </c>
      <c r="G3277" s="47">
        <v>9</v>
      </c>
      <c r="H3277" t="s">
        <v>11793</v>
      </c>
      <c r="I3277">
        <v>1</v>
      </c>
      <c r="J3277" t="s">
        <v>11808</v>
      </c>
      <c r="K3277" t="s">
        <v>1185</v>
      </c>
      <c r="L3277" t="s">
        <v>11809</v>
      </c>
      <c r="M3277" t="s">
        <v>3379</v>
      </c>
      <c r="N3277" s="34">
        <v>0</v>
      </c>
      <c r="O3277" s="34" t="s">
        <v>3380</v>
      </c>
      <c r="P3277" s="34">
        <v>0</v>
      </c>
      <c r="Q3277" s="34" t="s">
        <v>5787</v>
      </c>
      <c r="R3277" s="34">
        <v>0</v>
      </c>
      <c r="S3277" s="48" t="s">
        <v>1123</v>
      </c>
      <c r="T3277" s="13" t="s">
        <v>122</v>
      </c>
      <c r="U3277" s="12" t="s">
        <v>1863</v>
      </c>
      <c r="V3277" s="12" t="s">
        <v>122</v>
      </c>
      <c r="W3277" s="12" t="s">
        <v>122</v>
      </c>
      <c r="X3277" s="14" t="str">
        <f t="shared" si="51"/>
        <v>В</v>
      </c>
      <c r="Y3277" s="271">
        <f>Таблица1[[#This Row],[ID_intellix]]</f>
        <v>2318</v>
      </c>
      <c r="Z3277" s="269" t="s">
        <v>122</v>
      </c>
      <c r="AA3277" s="145">
        <f>IF(OR(Таблица1[[#This Row],[CARDIO_report]]&lt;&gt;0,Таблица1[[#This Row],[AI COMBO_report]]&lt;&gt;0,Таблица1[[#This Row],[OTC_report]]&lt;&gt;0),1,0)</f>
        <v>0</v>
      </c>
      <c r="AB3277" s="60" t="s">
        <v>1124</v>
      </c>
      <c r="AC3277" s="60" t="s">
        <v>1124</v>
      </c>
      <c r="AD3277" s="60" t="s">
        <v>1124</v>
      </c>
      <c r="AE3277" s="60" t="s">
        <v>1124</v>
      </c>
      <c r="AF3277" s="60"/>
      <c r="AG3277" s="89" t="s">
        <v>1145</v>
      </c>
      <c r="AH3277" s="89">
        <v>211</v>
      </c>
      <c r="AI3277" s="89" t="s">
        <v>1145</v>
      </c>
      <c r="AJ3277" s="89">
        <v>211</v>
      </c>
      <c r="AK3277" s="89" t="s">
        <v>1145</v>
      </c>
      <c r="AL3277" s="89">
        <v>174</v>
      </c>
      <c r="AM3277" s="89" t="s">
        <v>1145</v>
      </c>
      <c r="AN3277" s="89">
        <v>215</v>
      </c>
      <c r="AP3277" s="35" t="s">
        <v>1825</v>
      </c>
      <c r="AQ3277" s="377">
        <v>0</v>
      </c>
      <c r="AR3277" s="378">
        <v>0</v>
      </c>
      <c r="AS3277" s="377">
        <v>0</v>
      </c>
      <c r="AT3277" s="378">
        <v>0</v>
      </c>
      <c r="AU3277" s="377">
        <v>0</v>
      </c>
      <c r="AV3277" s="377">
        <v>0</v>
      </c>
      <c r="AW3277" s="377">
        <v>0</v>
      </c>
      <c r="AX3277">
        <v>0</v>
      </c>
      <c r="AY3277">
        <v>0</v>
      </c>
    </row>
    <row r="3278" spans="1:53" ht="15.75" hidden="1" customHeight="1" x14ac:dyDescent="0.2">
      <c r="A3278" s="46">
        <v>242</v>
      </c>
      <c r="B3278" s="258" t="s">
        <v>11927</v>
      </c>
      <c r="C3278" t="s">
        <v>1128</v>
      </c>
      <c r="D3278" t="s">
        <v>1612</v>
      </c>
      <c r="E3278" t="s">
        <v>2504</v>
      </c>
      <c r="F3278" s="29" t="s">
        <v>1148</v>
      </c>
      <c r="G3278" s="47">
        <v>14</v>
      </c>
      <c r="H3278" t="s">
        <v>1149</v>
      </c>
      <c r="I3278">
        <v>1</v>
      </c>
      <c r="J3278" t="s">
        <v>11928</v>
      </c>
      <c r="K3278" t="s">
        <v>1185</v>
      </c>
      <c r="L3278" t="s">
        <v>11929</v>
      </c>
      <c r="M3278" t="s">
        <v>3379</v>
      </c>
      <c r="N3278" s="34" t="s">
        <v>411</v>
      </c>
      <c r="O3278" s="34" t="s">
        <v>3380</v>
      </c>
      <c r="P3278" s="34" t="s">
        <v>243</v>
      </c>
      <c r="Q3278" s="34" t="s">
        <v>3381</v>
      </c>
      <c r="R3278" s="34" t="s">
        <v>801</v>
      </c>
      <c r="S3278" s="48" t="s">
        <v>1123</v>
      </c>
      <c r="T3278" s="13" t="s">
        <v>122</v>
      </c>
      <c r="U3278" s="12" t="s">
        <v>122</v>
      </c>
      <c r="V3278" s="12" t="s">
        <v>1863</v>
      </c>
      <c r="W3278" s="12" t="s">
        <v>122</v>
      </c>
      <c r="X3278" s="14" t="str">
        <f t="shared" si="51"/>
        <v>В</v>
      </c>
      <c r="Y3278" s="271">
        <f>Таблица1[[#This Row],[ID_intellix]]</f>
        <v>242</v>
      </c>
      <c r="Z3278" s="269" t="s">
        <v>122</v>
      </c>
      <c r="AA3278" s="145">
        <f>IF(OR(Таблица1[[#This Row],[CARDIO_report]]&lt;&gt;0,Таблица1[[#This Row],[AI COMBO_report]]&lt;&gt;0,Таблица1[[#This Row],[OTC_report]]&lt;&gt;0),1,0)</f>
        <v>1</v>
      </c>
      <c r="AB3278" s="60" t="s">
        <v>1124</v>
      </c>
      <c r="AC3278" s="60" t="s">
        <v>1124</v>
      </c>
      <c r="AD3278" s="60" t="s">
        <v>1124</v>
      </c>
      <c r="AE3278" s="60" t="s">
        <v>1124</v>
      </c>
      <c r="AF3278" s="60"/>
      <c r="AG3278" s="89" t="s">
        <v>1437</v>
      </c>
      <c r="AH3278" s="89">
        <v>228</v>
      </c>
      <c r="AI3278" s="89" t="s">
        <v>1437</v>
      </c>
      <c r="AJ3278" s="89">
        <v>184</v>
      </c>
      <c r="AK3278" s="89" t="s">
        <v>1437</v>
      </c>
      <c r="AL3278" s="89">
        <v>154</v>
      </c>
      <c r="AM3278" s="89" t="s">
        <v>2516</v>
      </c>
      <c r="AN3278" s="89">
        <v>228</v>
      </c>
      <c r="AP3278" s="35" t="s">
        <v>1917</v>
      </c>
      <c r="AQ3278" s="377">
        <v>0</v>
      </c>
      <c r="AR3278" s="378">
        <v>0</v>
      </c>
      <c r="AS3278" s="377">
        <v>0</v>
      </c>
      <c r="AT3278" s="378">
        <v>0</v>
      </c>
      <c r="AU3278" s="377">
        <v>0</v>
      </c>
      <c r="AV3278" s="377">
        <v>0</v>
      </c>
      <c r="AW3278" s="377">
        <v>0</v>
      </c>
      <c r="AX3278">
        <v>0</v>
      </c>
      <c r="AY3278">
        <v>0</v>
      </c>
      <c r="BA3278" s="2" t="s">
        <v>15962</v>
      </c>
    </row>
    <row r="3279" spans="1:53" ht="15.75" hidden="1" customHeight="1" x14ac:dyDescent="0.2">
      <c r="A3279" s="46">
        <v>1815</v>
      </c>
      <c r="B3279" s="258" t="s">
        <v>12014</v>
      </c>
      <c r="C3279" t="s">
        <v>1128</v>
      </c>
      <c r="D3279" t="s">
        <v>1186</v>
      </c>
      <c r="E3279" t="s">
        <v>2504</v>
      </c>
      <c r="F3279" s="29" t="s">
        <v>2725</v>
      </c>
      <c r="G3279" s="47">
        <v>19</v>
      </c>
      <c r="H3279" t="s">
        <v>1149</v>
      </c>
      <c r="I3279">
        <v>1</v>
      </c>
      <c r="J3279" t="s">
        <v>12015</v>
      </c>
      <c r="K3279" t="s">
        <v>1185</v>
      </c>
      <c r="L3279" t="s">
        <v>12016</v>
      </c>
      <c r="M3279" t="s">
        <v>3379</v>
      </c>
      <c r="N3279" s="34" t="s">
        <v>557</v>
      </c>
      <c r="O3279" s="34" t="s">
        <v>3380</v>
      </c>
      <c r="P3279" s="34">
        <v>0</v>
      </c>
      <c r="Q3279" s="34" t="s">
        <v>3381</v>
      </c>
      <c r="R3279" s="34" t="s">
        <v>1006</v>
      </c>
      <c r="S3279" s="48" t="s">
        <v>1123</v>
      </c>
      <c r="T3279" s="13" t="s">
        <v>122</v>
      </c>
      <c r="U3279" s="12" t="s">
        <v>122</v>
      </c>
      <c r="V3279" s="12" t="s">
        <v>1863</v>
      </c>
      <c r="W3279" s="12" t="s">
        <v>122</v>
      </c>
      <c r="X3279" s="14" t="str">
        <f t="shared" si="51"/>
        <v>В</v>
      </c>
      <c r="Y3279" s="271">
        <f>Таблица1[[#This Row],[ID_intellix]]</f>
        <v>1815</v>
      </c>
      <c r="Z3279" s="269" t="s">
        <v>122</v>
      </c>
      <c r="AA3279" s="145">
        <f>IF(OR(Таблица1[[#This Row],[CARDIO_report]]&lt;&gt;0,Таблица1[[#This Row],[AI COMBO_report]]&lt;&gt;0,Таблица1[[#This Row],[OTC_report]]&lt;&gt;0),1,0)</f>
        <v>1</v>
      </c>
      <c r="AB3279" s="60" t="s">
        <v>1124</v>
      </c>
      <c r="AC3279" s="60" t="s">
        <v>1124</v>
      </c>
      <c r="AD3279" s="60" t="s">
        <v>1124</v>
      </c>
      <c r="AE3279" s="60" t="s">
        <v>1124</v>
      </c>
      <c r="AF3279" s="60"/>
      <c r="AG3279" s="89" t="s">
        <v>2516</v>
      </c>
      <c r="AH3279" s="89">
        <v>299</v>
      </c>
      <c r="AI3279" s="89" t="s">
        <v>2516</v>
      </c>
      <c r="AJ3279" s="89">
        <v>199</v>
      </c>
      <c r="AK3279" s="89" t="s">
        <v>2516</v>
      </c>
      <c r="AL3279" s="89">
        <v>157</v>
      </c>
      <c r="AM3279" s="89" t="s">
        <v>2516</v>
      </c>
      <c r="AN3279" s="89">
        <v>126</v>
      </c>
      <c r="AP3279" s="35" t="s">
        <v>1917</v>
      </c>
      <c r="AQ3279" s="377">
        <v>0</v>
      </c>
      <c r="AR3279" s="378">
        <v>0</v>
      </c>
      <c r="AS3279" s="377">
        <v>0</v>
      </c>
      <c r="AT3279" s="378">
        <v>0</v>
      </c>
      <c r="AU3279" s="377">
        <v>0</v>
      </c>
      <c r="AV3279" s="377">
        <v>0</v>
      </c>
      <c r="AW3279" s="377">
        <v>0</v>
      </c>
      <c r="AX3279">
        <v>0</v>
      </c>
      <c r="AY3279">
        <v>0</v>
      </c>
      <c r="BA3279" s="2" t="s">
        <v>15962</v>
      </c>
    </row>
    <row r="3280" spans="1:53" ht="15.75" hidden="1" customHeight="1" x14ac:dyDescent="0.2">
      <c r="A3280" s="46">
        <v>2598</v>
      </c>
      <c r="B3280" s="258" t="s">
        <v>12068</v>
      </c>
      <c r="C3280" t="s">
        <v>1128</v>
      </c>
      <c r="D3280" t="s">
        <v>3005</v>
      </c>
      <c r="E3280" t="s">
        <v>2504</v>
      </c>
      <c r="F3280" s="29" t="s">
        <v>2550</v>
      </c>
      <c r="G3280" s="47">
        <v>22</v>
      </c>
      <c r="H3280" t="s">
        <v>1149</v>
      </c>
      <c r="I3280">
        <v>1</v>
      </c>
      <c r="J3280" t="s">
        <v>12069</v>
      </c>
      <c r="K3280" t="s">
        <v>1185</v>
      </c>
      <c r="L3280" t="s">
        <v>12070</v>
      </c>
      <c r="M3280" t="s">
        <v>3379</v>
      </c>
      <c r="N3280" s="34" t="s">
        <v>419</v>
      </c>
      <c r="O3280" s="34" t="s">
        <v>3380</v>
      </c>
      <c r="P3280" s="34" t="s">
        <v>158</v>
      </c>
      <c r="Q3280" s="34" t="s">
        <v>5787</v>
      </c>
      <c r="R3280" s="34" t="s">
        <v>1006</v>
      </c>
      <c r="S3280" s="48" t="s">
        <v>1123</v>
      </c>
      <c r="T3280" s="13" t="s">
        <v>122</v>
      </c>
      <c r="U3280" s="12" t="s">
        <v>122</v>
      </c>
      <c r="V3280" s="12" t="s">
        <v>122</v>
      </c>
      <c r="W3280" s="12" t="s">
        <v>122</v>
      </c>
      <c r="X3280" s="14" t="str">
        <f t="shared" si="51"/>
        <v>С</v>
      </c>
      <c r="Y3280" s="271">
        <f>Таблица1[[#This Row],[ID_intellix]]</f>
        <v>2598</v>
      </c>
      <c r="Z3280" s="269" t="s">
        <v>122</v>
      </c>
      <c r="AA3280" s="145">
        <f>IF(OR(Таблица1[[#This Row],[CARDIO_report]]&lt;&gt;0,Таблица1[[#This Row],[AI COMBO_report]]&lt;&gt;0,Таблица1[[#This Row],[OTC_report]]&lt;&gt;0),1,0)</f>
        <v>1</v>
      </c>
      <c r="AB3280" s="60" t="s">
        <v>1124</v>
      </c>
      <c r="AC3280" s="60" t="s">
        <v>1124</v>
      </c>
      <c r="AD3280" s="60" t="s">
        <v>1124</v>
      </c>
      <c r="AE3280" s="60" t="s">
        <v>1124</v>
      </c>
      <c r="AF3280" s="60"/>
      <c r="AG3280" s="89" t="s">
        <v>1145</v>
      </c>
      <c r="AH3280" s="89">
        <v>115</v>
      </c>
      <c r="AI3280" s="89" t="s">
        <v>1437</v>
      </c>
      <c r="AJ3280" s="89">
        <v>29</v>
      </c>
      <c r="AK3280" s="89" t="s">
        <v>1414</v>
      </c>
      <c r="AL3280" s="89">
        <v>196</v>
      </c>
      <c r="AM3280" s="89" t="s">
        <v>1437</v>
      </c>
      <c r="AN3280" s="89">
        <v>18</v>
      </c>
      <c r="AP3280" s="35" t="s">
        <v>1917</v>
      </c>
      <c r="AQ3280" s="377">
        <v>0</v>
      </c>
      <c r="AR3280" s="378">
        <v>0</v>
      </c>
      <c r="AS3280" s="377">
        <v>0</v>
      </c>
      <c r="AT3280" s="378">
        <v>0</v>
      </c>
      <c r="AU3280" s="377">
        <v>0</v>
      </c>
      <c r="AV3280" s="377">
        <v>0</v>
      </c>
      <c r="AW3280" s="377">
        <v>0</v>
      </c>
      <c r="AX3280">
        <v>0</v>
      </c>
      <c r="AY3280">
        <v>0</v>
      </c>
    </row>
    <row r="3281" spans="1:53" ht="15.75" hidden="1" customHeight="1" x14ac:dyDescent="0.2">
      <c r="A3281" s="46">
        <v>3066</v>
      </c>
      <c r="B3281" s="258" t="s">
        <v>12071</v>
      </c>
      <c r="C3281" t="s">
        <v>1128</v>
      </c>
      <c r="D3281" t="s">
        <v>1629</v>
      </c>
      <c r="E3281" t="s">
        <v>2504</v>
      </c>
      <c r="F3281" s="29" t="s">
        <v>2706</v>
      </c>
      <c r="G3281" s="47">
        <v>23</v>
      </c>
      <c r="H3281" t="s">
        <v>1149</v>
      </c>
      <c r="I3281">
        <v>1</v>
      </c>
      <c r="J3281" t="s">
        <v>12072</v>
      </c>
      <c r="K3281" t="s">
        <v>1185</v>
      </c>
      <c r="L3281" t="s">
        <v>12073</v>
      </c>
      <c r="M3281" t="s">
        <v>3379</v>
      </c>
      <c r="N3281" s="34" t="s">
        <v>546</v>
      </c>
      <c r="O3281" s="34" t="s">
        <v>3380</v>
      </c>
      <c r="P3281" s="34" t="s">
        <v>158</v>
      </c>
      <c r="Q3281" s="34" t="s">
        <v>3381</v>
      </c>
      <c r="R3281" s="34" t="s">
        <v>1006</v>
      </c>
      <c r="S3281" s="48" t="s">
        <v>1123</v>
      </c>
      <c r="T3281" s="13" t="s">
        <v>1863</v>
      </c>
      <c r="U3281" s="12" t="s">
        <v>122</v>
      </c>
      <c r="V3281" s="12" t="s">
        <v>1863</v>
      </c>
      <c r="W3281" s="12" t="s">
        <v>1863</v>
      </c>
      <c r="X3281" s="14" t="str">
        <f t="shared" si="51"/>
        <v>А</v>
      </c>
      <c r="Y3281" s="271">
        <f>Таблица1[[#This Row],[ID_intellix]]</f>
        <v>3066</v>
      </c>
      <c r="Z3281" s="269" t="s">
        <v>122</v>
      </c>
      <c r="AA3281" s="145">
        <f>IF(OR(Таблица1[[#This Row],[CARDIO_report]]&lt;&gt;0,Таблица1[[#This Row],[AI COMBO_report]]&lt;&gt;0,Таблица1[[#This Row],[OTC_report]]&lt;&gt;0),1,0)</f>
        <v>1</v>
      </c>
      <c r="AB3281" s="60" t="s">
        <v>1124</v>
      </c>
      <c r="AC3281" s="60" t="s">
        <v>1124</v>
      </c>
      <c r="AD3281" s="60" t="s">
        <v>1124</v>
      </c>
      <c r="AE3281" s="60" t="s">
        <v>1124</v>
      </c>
      <c r="AF3281" s="60"/>
      <c r="AG3281" s="89" t="s">
        <v>1414</v>
      </c>
      <c r="AH3281" s="89">
        <v>369</v>
      </c>
      <c r="AI3281" s="89" t="s">
        <v>1414</v>
      </c>
      <c r="AJ3281" s="89">
        <v>302</v>
      </c>
      <c r="AK3281" s="89" t="s">
        <v>1414</v>
      </c>
      <c r="AL3281" s="89">
        <v>451</v>
      </c>
      <c r="AM3281" s="89" t="s">
        <v>2516</v>
      </c>
      <c r="AN3281" s="89">
        <v>236</v>
      </c>
      <c r="AP3281" s="35" t="s">
        <v>1917</v>
      </c>
      <c r="AQ3281" s="377">
        <v>0</v>
      </c>
      <c r="AR3281" s="378">
        <v>0</v>
      </c>
      <c r="AS3281" s="377">
        <v>0</v>
      </c>
      <c r="AT3281" s="378">
        <v>0</v>
      </c>
      <c r="AU3281" s="377">
        <v>0</v>
      </c>
      <c r="AV3281" s="377">
        <v>0</v>
      </c>
      <c r="AW3281" s="377">
        <v>0</v>
      </c>
      <c r="AX3281">
        <v>0</v>
      </c>
      <c r="AY3281">
        <v>0</v>
      </c>
      <c r="BA3281" s="2" t="s">
        <v>15961</v>
      </c>
    </row>
    <row r="3282" spans="1:53" ht="15.75" hidden="1" customHeight="1" x14ac:dyDescent="0.2">
      <c r="A3282" s="46">
        <v>1086</v>
      </c>
      <c r="B3282" s="258" t="s">
        <v>12193</v>
      </c>
      <c r="C3282" t="s">
        <v>1128</v>
      </c>
      <c r="D3282" t="s">
        <v>1186</v>
      </c>
      <c r="E3282" t="s">
        <v>2504</v>
      </c>
      <c r="F3282" s="29" t="s">
        <v>3230</v>
      </c>
      <c r="G3282" s="47">
        <v>4</v>
      </c>
      <c r="H3282" t="s">
        <v>1149</v>
      </c>
      <c r="I3282">
        <v>1</v>
      </c>
      <c r="J3282" t="s">
        <v>12194</v>
      </c>
      <c r="K3282" t="s">
        <v>1185</v>
      </c>
      <c r="L3282" t="s">
        <v>12195</v>
      </c>
      <c r="M3282" t="s">
        <v>3379</v>
      </c>
      <c r="N3282" s="34" t="s">
        <v>411</v>
      </c>
      <c r="O3282" s="34" t="s">
        <v>3380</v>
      </c>
      <c r="P3282" s="34" t="s">
        <v>158</v>
      </c>
      <c r="Q3282" s="34" t="s">
        <v>3381</v>
      </c>
      <c r="R3282" s="34" t="s">
        <v>1006</v>
      </c>
      <c r="S3282" s="48" t="s">
        <v>1123</v>
      </c>
      <c r="T3282" s="13" t="s">
        <v>122</v>
      </c>
      <c r="U3282" s="12" t="s">
        <v>122</v>
      </c>
      <c r="V3282" s="12" t="s">
        <v>122</v>
      </c>
      <c r="W3282" s="12" t="s">
        <v>1863</v>
      </c>
      <c r="X3282" s="14" t="str">
        <f t="shared" si="51"/>
        <v>В</v>
      </c>
      <c r="Y3282" s="271">
        <f>Таблица1[[#This Row],[ID_intellix]]</f>
        <v>1086</v>
      </c>
      <c r="Z3282" s="269" t="s">
        <v>122</v>
      </c>
      <c r="AA3282" s="145">
        <f>IF(OR(Таблица1[[#This Row],[CARDIO_report]]&lt;&gt;0,Таблица1[[#This Row],[AI COMBO_report]]&lt;&gt;0,Таблица1[[#This Row],[OTC_report]]&lt;&gt;0),1,0)</f>
        <v>1</v>
      </c>
      <c r="AB3282" s="60" t="s">
        <v>1124</v>
      </c>
      <c r="AC3282" s="60" t="s">
        <v>1124</v>
      </c>
      <c r="AD3282" s="60" t="s">
        <v>1124</v>
      </c>
      <c r="AE3282" s="60" t="s">
        <v>1124</v>
      </c>
      <c r="AF3282" s="60"/>
      <c r="AG3282" s="89" t="s">
        <v>1437</v>
      </c>
      <c r="AH3282" s="89">
        <v>157</v>
      </c>
      <c r="AI3282" s="89" t="s">
        <v>1437</v>
      </c>
      <c r="AJ3282" s="89">
        <v>123</v>
      </c>
      <c r="AK3282" s="89" t="s">
        <v>1437</v>
      </c>
      <c r="AL3282" s="89">
        <v>121</v>
      </c>
      <c r="AM3282" s="89" t="s">
        <v>1437</v>
      </c>
      <c r="AN3282" s="89">
        <v>237</v>
      </c>
      <c r="AP3282" s="35" t="s">
        <v>1857</v>
      </c>
      <c r="AQ3282" s="377">
        <v>0</v>
      </c>
      <c r="AR3282" s="378">
        <v>0</v>
      </c>
      <c r="AS3282" s="377">
        <v>0</v>
      </c>
      <c r="AT3282" s="378">
        <v>0</v>
      </c>
      <c r="AU3282" s="377">
        <v>0</v>
      </c>
      <c r="AV3282" s="377">
        <v>0</v>
      </c>
      <c r="AW3282" s="377">
        <v>0</v>
      </c>
      <c r="AX3282">
        <v>0</v>
      </c>
      <c r="AY3282">
        <v>0</v>
      </c>
      <c r="BA3282" s="2" t="s">
        <v>15962</v>
      </c>
    </row>
    <row r="3283" spans="1:53" ht="15.75" hidden="1" customHeight="1" x14ac:dyDescent="0.2">
      <c r="A3283" s="46">
        <v>2681</v>
      </c>
      <c r="B3283" s="258" t="s">
        <v>12211</v>
      </c>
      <c r="C3283" t="s">
        <v>1128</v>
      </c>
      <c r="D3283" t="s">
        <v>1184</v>
      </c>
      <c r="E3283" t="s">
        <v>2504</v>
      </c>
      <c r="F3283" s="29" t="s">
        <v>1148</v>
      </c>
      <c r="G3283" s="47">
        <v>5</v>
      </c>
      <c r="H3283" t="s">
        <v>1149</v>
      </c>
      <c r="I3283">
        <v>1</v>
      </c>
      <c r="J3283" t="s">
        <v>12212</v>
      </c>
      <c r="K3283" t="s">
        <v>1185</v>
      </c>
      <c r="L3283" t="s">
        <v>12213</v>
      </c>
      <c r="M3283" t="s">
        <v>3379</v>
      </c>
      <c r="N3283" s="34" t="s">
        <v>557</v>
      </c>
      <c r="O3283" s="34" t="s">
        <v>3380</v>
      </c>
      <c r="P3283" s="34" t="s">
        <v>243</v>
      </c>
      <c r="Q3283" s="34" t="s">
        <v>3381</v>
      </c>
      <c r="R3283" s="34" t="s">
        <v>1006</v>
      </c>
      <c r="S3283" s="48" t="s">
        <v>1123</v>
      </c>
      <c r="T3283" s="13" t="s">
        <v>1863</v>
      </c>
      <c r="U3283" s="12" t="s">
        <v>1863</v>
      </c>
      <c r="V3283" s="12" t="s">
        <v>1863</v>
      </c>
      <c r="W3283" s="12" t="s">
        <v>1863</v>
      </c>
      <c r="X3283" s="14" t="str">
        <f t="shared" si="51"/>
        <v>А</v>
      </c>
      <c r="Y3283" s="271">
        <f>Таблица1[[#This Row],[ID_intellix]]</f>
        <v>2681</v>
      </c>
      <c r="Z3283" s="269" t="s">
        <v>122</v>
      </c>
      <c r="AA3283" s="145">
        <f>IF(OR(Таблица1[[#This Row],[CARDIO_report]]&lt;&gt;0,Таблица1[[#This Row],[AI COMBO_report]]&lt;&gt;0,Таблица1[[#This Row],[OTC_report]]&lt;&gt;0),1,0)</f>
        <v>1</v>
      </c>
      <c r="AB3283" s="60" t="s">
        <v>1124</v>
      </c>
      <c r="AC3283" s="60" t="s">
        <v>1124</v>
      </c>
      <c r="AD3283" s="60" t="s">
        <v>1124</v>
      </c>
      <c r="AE3283" s="60" t="s">
        <v>1124</v>
      </c>
      <c r="AF3283" s="60"/>
      <c r="AG3283" s="89" t="s">
        <v>2516</v>
      </c>
      <c r="AH3283" s="89">
        <v>145</v>
      </c>
      <c r="AI3283" s="89" t="s">
        <v>2516</v>
      </c>
      <c r="AJ3283" s="89">
        <v>126</v>
      </c>
      <c r="AK3283" s="89" t="s">
        <v>2516</v>
      </c>
      <c r="AL3283" s="89">
        <v>14</v>
      </c>
      <c r="AM3283" s="89" t="s">
        <v>2516</v>
      </c>
      <c r="AN3283" s="89">
        <v>40</v>
      </c>
      <c r="AP3283" s="35" t="s">
        <v>1917</v>
      </c>
      <c r="AQ3283" s="377">
        <v>0</v>
      </c>
      <c r="AR3283" s="378">
        <v>0</v>
      </c>
      <c r="AS3283" s="377">
        <v>0</v>
      </c>
      <c r="AT3283" s="378">
        <v>0</v>
      </c>
      <c r="AU3283" s="377">
        <v>0</v>
      </c>
      <c r="AV3283" s="377">
        <v>0</v>
      </c>
      <c r="AW3283" s="377">
        <v>0</v>
      </c>
      <c r="AX3283">
        <v>0</v>
      </c>
      <c r="AY3283">
        <v>0</v>
      </c>
      <c r="BA3283" s="2" t="s">
        <v>15961</v>
      </c>
    </row>
    <row r="3284" spans="1:53" ht="15.75" hidden="1" customHeight="1" x14ac:dyDescent="0.2">
      <c r="A3284" s="399">
        <v>8176</v>
      </c>
      <c r="B3284" s="258" t="s">
        <v>3373</v>
      </c>
      <c r="C3284" t="s">
        <v>1128</v>
      </c>
      <c r="D3284" t="s">
        <v>1596</v>
      </c>
      <c r="E3284" t="s">
        <v>2504</v>
      </c>
      <c r="F3284" s="29" t="s">
        <v>2706</v>
      </c>
      <c r="G3284" s="53" t="s">
        <v>8913</v>
      </c>
      <c r="H3284" t="s">
        <v>1149</v>
      </c>
      <c r="I3284">
        <v>1</v>
      </c>
      <c r="J3284" t="s">
        <v>3751</v>
      </c>
      <c r="K3284" t="s">
        <v>1185</v>
      </c>
      <c r="L3284" t="s">
        <v>14750</v>
      </c>
      <c r="M3284" t="s">
        <v>3379</v>
      </c>
      <c r="N3284" s="34">
        <v>0</v>
      </c>
      <c r="O3284" s="34" t="s">
        <v>3380</v>
      </c>
      <c r="P3284" s="34">
        <v>0</v>
      </c>
      <c r="Q3284" s="34" t="s">
        <v>3381</v>
      </c>
      <c r="R3284" s="34" t="s">
        <v>801</v>
      </c>
      <c r="S3284" s="48" t="s">
        <v>1123</v>
      </c>
      <c r="T3284" s="13" t="s">
        <v>1863</v>
      </c>
      <c r="U3284" s="12" t="s">
        <v>122</v>
      </c>
      <c r="V3284" s="12" t="s">
        <v>1863</v>
      </c>
      <c r="W3284" s="12" t="s">
        <v>122</v>
      </c>
      <c r="X3284" s="14" t="str">
        <f t="shared" si="51"/>
        <v>А</v>
      </c>
      <c r="Y3284" s="271">
        <f>Таблица1[[#This Row],[ID_intellix]]</f>
        <v>8176</v>
      </c>
      <c r="Z3284" s="269" t="s">
        <v>122</v>
      </c>
      <c r="AA3284" s="145">
        <f>IF(OR(Таблица1[[#This Row],[CARDIO_report]]&lt;&gt;0,Таблица1[[#This Row],[AI COMBO_report]]&lt;&gt;0,Таблица1[[#This Row],[OTC_report]]&lt;&gt;0),1,0)</f>
        <v>1</v>
      </c>
      <c r="AB3284" s="60" t="s">
        <v>1124</v>
      </c>
      <c r="AC3284" s="60" t="s">
        <v>1124</v>
      </c>
      <c r="AD3284" s="60" t="s">
        <v>1124</v>
      </c>
      <c r="AE3284" s="60" t="s">
        <v>1124</v>
      </c>
      <c r="AF3284" s="60" t="s">
        <v>1124</v>
      </c>
      <c r="AG3284" s="60" t="s">
        <v>1124</v>
      </c>
      <c r="AH3284" s="60" t="s">
        <v>1124</v>
      </c>
      <c r="AI3284" s="60" t="s">
        <v>1124</v>
      </c>
      <c r="AJ3284" s="60" t="s">
        <v>1124</v>
      </c>
      <c r="AK3284" s="60" t="s">
        <v>1124</v>
      </c>
      <c r="AL3284" s="60" t="s">
        <v>1124</v>
      </c>
      <c r="AM3284" s="60" t="s">
        <v>1124</v>
      </c>
      <c r="AN3284" s="60" t="s">
        <v>1124</v>
      </c>
      <c r="AO3284" s="60"/>
      <c r="AP3284" s="60" t="s">
        <v>1124</v>
      </c>
      <c r="AQ3284" s="60" t="s">
        <v>1124</v>
      </c>
      <c r="AR3284" s="60" t="s">
        <v>1124</v>
      </c>
      <c r="AS3284" s="60" t="s">
        <v>1124</v>
      </c>
      <c r="AT3284" s="60" t="s">
        <v>1124</v>
      </c>
      <c r="AU3284" s="60" t="s">
        <v>1124</v>
      </c>
      <c r="AV3284" s="60" t="s">
        <v>1124</v>
      </c>
      <c r="AW3284" s="60" t="s">
        <v>1124</v>
      </c>
      <c r="AX3284" s="60" t="s">
        <v>1124</v>
      </c>
      <c r="AY3284" s="60" t="s">
        <v>1124</v>
      </c>
      <c r="BA3284" s="2" t="s">
        <v>15961</v>
      </c>
    </row>
    <row r="3285" spans="1:53" ht="15.75" hidden="1" customHeight="1" x14ac:dyDescent="0.2">
      <c r="A3285" s="46">
        <v>2099</v>
      </c>
      <c r="B3285" s="258" t="s">
        <v>12227</v>
      </c>
      <c r="C3285" t="s">
        <v>1128</v>
      </c>
      <c r="D3285" t="s">
        <v>1612</v>
      </c>
      <c r="E3285" t="s">
        <v>2504</v>
      </c>
      <c r="F3285" s="29" t="s">
        <v>2539</v>
      </c>
      <c r="G3285" s="47">
        <v>50</v>
      </c>
      <c r="H3285" t="s">
        <v>1149</v>
      </c>
      <c r="I3285">
        <v>1</v>
      </c>
      <c r="J3285" t="s">
        <v>12228</v>
      </c>
      <c r="K3285" t="s">
        <v>1185</v>
      </c>
      <c r="L3285" t="s">
        <v>1627</v>
      </c>
      <c r="M3285" t="s">
        <v>3379</v>
      </c>
      <c r="N3285" s="34" t="s">
        <v>546</v>
      </c>
      <c r="O3285" s="34" t="s">
        <v>3380</v>
      </c>
      <c r="P3285" s="34" t="s">
        <v>243</v>
      </c>
      <c r="Q3285" s="34" t="s">
        <v>3381</v>
      </c>
      <c r="R3285" s="34" t="s">
        <v>801</v>
      </c>
      <c r="S3285" s="48" t="s">
        <v>1123</v>
      </c>
      <c r="T3285" s="13" t="s">
        <v>1863</v>
      </c>
      <c r="U3285" s="12" t="s">
        <v>122</v>
      </c>
      <c r="V3285" s="12" t="s">
        <v>1863</v>
      </c>
      <c r="W3285" s="12" t="s">
        <v>122</v>
      </c>
      <c r="X3285" s="14" t="str">
        <f t="shared" si="51"/>
        <v>А</v>
      </c>
      <c r="Y3285" s="271">
        <f>Таблица1[[#This Row],[ID_intellix]]</f>
        <v>2099</v>
      </c>
      <c r="Z3285" s="269" t="s">
        <v>122</v>
      </c>
      <c r="AA3285" s="145">
        <f>IF(OR(Таблица1[[#This Row],[CARDIO_report]]&lt;&gt;0,Таблица1[[#This Row],[AI COMBO_report]]&lt;&gt;0,Таблица1[[#This Row],[OTC_report]]&lt;&gt;0),1,0)</f>
        <v>1</v>
      </c>
      <c r="AB3285" s="60" t="s">
        <v>1124</v>
      </c>
      <c r="AC3285" s="60" t="s">
        <v>1124</v>
      </c>
      <c r="AD3285" s="60" t="s">
        <v>1124</v>
      </c>
      <c r="AE3285" s="60" t="s">
        <v>1124</v>
      </c>
      <c r="AF3285" s="60"/>
      <c r="AG3285" s="89" t="s">
        <v>2516</v>
      </c>
      <c r="AH3285" s="89">
        <v>275</v>
      </c>
      <c r="AI3285" s="89" t="s">
        <v>1414</v>
      </c>
      <c r="AJ3285" s="89">
        <v>301</v>
      </c>
      <c r="AK3285" s="89" t="s">
        <v>2516</v>
      </c>
      <c r="AL3285" s="89">
        <v>134</v>
      </c>
      <c r="AM3285" s="89" t="s">
        <v>2516</v>
      </c>
      <c r="AN3285" s="89">
        <v>116</v>
      </c>
      <c r="AP3285" s="35" t="s">
        <v>1917</v>
      </c>
      <c r="AQ3285" s="377">
        <v>0</v>
      </c>
      <c r="AR3285" s="378">
        <v>0</v>
      </c>
      <c r="AS3285" s="377">
        <v>0</v>
      </c>
      <c r="AT3285" s="378">
        <v>0</v>
      </c>
      <c r="AU3285" s="377">
        <v>0</v>
      </c>
      <c r="AV3285" s="377">
        <v>0</v>
      </c>
      <c r="AW3285" s="377">
        <v>0</v>
      </c>
      <c r="AX3285">
        <v>0</v>
      </c>
      <c r="AY3285">
        <v>0</v>
      </c>
      <c r="BA3285" s="2" t="s">
        <v>15961</v>
      </c>
    </row>
    <row r="3286" spans="1:53" ht="15.75" hidden="1" customHeight="1" x14ac:dyDescent="0.2">
      <c r="A3286" s="46">
        <v>2760</v>
      </c>
      <c r="B3286" s="258" t="s">
        <v>12261</v>
      </c>
      <c r="C3286" t="s">
        <v>1128</v>
      </c>
      <c r="D3286" t="s">
        <v>1629</v>
      </c>
      <c r="E3286" t="s">
        <v>2504</v>
      </c>
      <c r="F3286" s="29" t="s">
        <v>2706</v>
      </c>
      <c r="G3286" s="47">
        <v>7</v>
      </c>
      <c r="H3286" t="s">
        <v>1149</v>
      </c>
      <c r="I3286">
        <v>1</v>
      </c>
      <c r="J3286" t="s">
        <v>12262</v>
      </c>
      <c r="K3286" t="s">
        <v>1185</v>
      </c>
      <c r="L3286" t="s">
        <v>12263</v>
      </c>
      <c r="M3286" t="s">
        <v>3379</v>
      </c>
      <c r="N3286" s="34" t="s">
        <v>546</v>
      </c>
      <c r="O3286" s="34" t="s">
        <v>3380</v>
      </c>
      <c r="P3286" s="34">
        <v>0</v>
      </c>
      <c r="Q3286" s="34" t="s">
        <v>3381</v>
      </c>
      <c r="R3286" s="34" t="s">
        <v>1006</v>
      </c>
      <c r="S3286" s="48" t="s">
        <v>1123</v>
      </c>
      <c r="T3286" s="13" t="s">
        <v>1863</v>
      </c>
      <c r="U3286" s="12" t="s">
        <v>122</v>
      </c>
      <c r="V3286" s="12" t="s">
        <v>1863</v>
      </c>
      <c r="W3286" s="12" t="s">
        <v>1863</v>
      </c>
      <c r="X3286" s="14" t="str">
        <f t="shared" si="51"/>
        <v>А</v>
      </c>
      <c r="Y3286" s="271">
        <f>Таблица1[[#This Row],[ID_intellix]]</f>
        <v>2760</v>
      </c>
      <c r="Z3286" s="269" t="s">
        <v>122</v>
      </c>
      <c r="AA3286" s="145">
        <f>IF(OR(Таблица1[[#This Row],[CARDIO_report]]&lt;&gt;0,Таблица1[[#This Row],[AI COMBO_report]]&lt;&gt;0,Таблица1[[#This Row],[OTC_report]]&lt;&gt;0),1,0)</f>
        <v>1</v>
      </c>
      <c r="AB3286" s="60" t="s">
        <v>1124</v>
      </c>
      <c r="AC3286" s="60" t="s">
        <v>1124</v>
      </c>
      <c r="AD3286" s="60" t="s">
        <v>1124</v>
      </c>
      <c r="AE3286" s="60" t="s">
        <v>1124</v>
      </c>
      <c r="AF3286" s="60"/>
      <c r="AG3286" s="89" t="s">
        <v>2516</v>
      </c>
      <c r="AH3286" s="89">
        <v>216</v>
      </c>
      <c r="AI3286" s="89" t="s">
        <v>2516</v>
      </c>
      <c r="AJ3286" s="89">
        <v>239</v>
      </c>
      <c r="AK3286" s="89" t="s">
        <v>2516</v>
      </c>
      <c r="AL3286" s="89">
        <v>148</v>
      </c>
      <c r="AM3286" s="89" t="s">
        <v>2516</v>
      </c>
      <c r="AN3286" s="89">
        <v>168</v>
      </c>
      <c r="AP3286" s="35" t="s">
        <v>1917</v>
      </c>
      <c r="AQ3286" s="377">
        <v>0</v>
      </c>
      <c r="AR3286" s="378">
        <v>0</v>
      </c>
      <c r="AS3286" s="377">
        <v>0</v>
      </c>
      <c r="AT3286" s="378">
        <v>0</v>
      </c>
      <c r="AU3286" s="377">
        <v>0</v>
      </c>
      <c r="AV3286" s="377">
        <v>0</v>
      </c>
      <c r="AW3286" s="377">
        <v>0</v>
      </c>
      <c r="AX3286">
        <v>0</v>
      </c>
      <c r="AY3286">
        <v>0</v>
      </c>
      <c r="BA3286" s="2" t="s">
        <v>15961</v>
      </c>
    </row>
    <row r="3287" spans="1:53" ht="15.75" hidden="1" customHeight="1" x14ac:dyDescent="0.2">
      <c r="A3287" s="46">
        <v>6440</v>
      </c>
      <c r="B3287" s="258" t="s">
        <v>12290</v>
      </c>
      <c r="C3287" t="s">
        <v>1128</v>
      </c>
      <c r="D3287" t="s">
        <v>1596</v>
      </c>
      <c r="E3287" t="s">
        <v>2504</v>
      </c>
      <c r="F3287" s="29" t="s">
        <v>3364</v>
      </c>
      <c r="G3287" s="47">
        <v>1</v>
      </c>
      <c r="H3287" t="s">
        <v>2981</v>
      </c>
      <c r="I3287">
        <v>1</v>
      </c>
      <c r="J3287" t="s">
        <v>12291</v>
      </c>
      <c r="K3287" t="s">
        <v>1185</v>
      </c>
      <c r="L3287" t="s">
        <v>12292</v>
      </c>
      <c r="M3287" t="s">
        <v>3379</v>
      </c>
      <c r="N3287" s="34">
        <v>0</v>
      </c>
      <c r="O3287" s="34" t="s">
        <v>3380</v>
      </c>
      <c r="P3287" s="34">
        <v>0</v>
      </c>
      <c r="Q3287" s="34" t="s">
        <v>3381</v>
      </c>
      <c r="R3287" s="34" t="s">
        <v>801</v>
      </c>
      <c r="S3287" s="48" t="s">
        <v>1123</v>
      </c>
      <c r="T3287" s="13" t="s">
        <v>122</v>
      </c>
      <c r="U3287" s="12" t="s">
        <v>122</v>
      </c>
      <c r="V3287" s="12" t="s">
        <v>122</v>
      </c>
      <c r="W3287" s="12" t="s">
        <v>122</v>
      </c>
      <c r="X3287" s="14" t="str">
        <f t="shared" si="51"/>
        <v>С</v>
      </c>
      <c r="Y3287" s="271">
        <f>Таблица1[[#This Row],[ID_intellix]]</f>
        <v>6440</v>
      </c>
      <c r="Z3287" s="269" t="s">
        <v>122</v>
      </c>
      <c r="AA3287" s="145">
        <f>IF(OR(Таблица1[[#This Row],[CARDIO_report]]&lt;&gt;0,Таблица1[[#This Row],[AI COMBO_report]]&lt;&gt;0,Таблица1[[#This Row],[OTC_report]]&lt;&gt;0),1,0)</f>
        <v>1</v>
      </c>
      <c r="AB3287" s="60" t="s">
        <v>1124</v>
      </c>
      <c r="AC3287" s="60" t="s">
        <v>1124</v>
      </c>
      <c r="AD3287" s="60" t="s">
        <v>1124</v>
      </c>
      <c r="AE3287" s="60" t="s">
        <v>1124</v>
      </c>
      <c r="AF3287" s="60"/>
      <c r="AG3287" s="89" t="s">
        <v>1437</v>
      </c>
      <c r="AH3287" s="89">
        <v>202</v>
      </c>
      <c r="AI3287" s="89" t="s">
        <v>1437</v>
      </c>
      <c r="AJ3287" s="89">
        <v>281</v>
      </c>
      <c r="AK3287" s="89" t="s">
        <v>1145</v>
      </c>
      <c r="AL3287" s="89">
        <v>475</v>
      </c>
      <c r="AM3287" s="89" t="s">
        <v>1145</v>
      </c>
      <c r="AN3287" s="89">
        <v>478</v>
      </c>
      <c r="AP3287" s="35" t="s">
        <v>1825</v>
      </c>
      <c r="AQ3287" s="377">
        <v>0</v>
      </c>
      <c r="AR3287" s="378">
        <v>0</v>
      </c>
      <c r="AS3287" s="377">
        <v>0</v>
      </c>
      <c r="AT3287" s="378">
        <v>0</v>
      </c>
      <c r="AU3287" s="377">
        <v>0</v>
      </c>
      <c r="AV3287" s="377">
        <v>0</v>
      </c>
      <c r="AW3287" s="377">
        <v>0</v>
      </c>
      <c r="AX3287">
        <v>0</v>
      </c>
      <c r="AY3287">
        <v>0</v>
      </c>
    </row>
    <row r="3288" spans="1:53" ht="15.75" hidden="1" customHeight="1" x14ac:dyDescent="0.2">
      <c r="A3288" s="46">
        <v>6862</v>
      </c>
      <c r="B3288" s="258" t="s">
        <v>12296</v>
      </c>
      <c r="C3288" t="s">
        <v>1128</v>
      </c>
      <c r="D3288" t="s">
        <v>1596</v>
      </c>
      <c r="E3288" t="s">
        <v>2504</v>
      </c>
      <c r="F3288" s="29" t="s">
        <v>3364</v>
      </c>
      <c r="G3288" s="47">
        <v>3</v>
      </c>
      <c r="H3288" t="s">
        <v>2981</v>
      </c>
      <c r="I3288">
        <v>1</v>
      </c>
      <c r="J3288" t="s">
        <v>12297</v>
      </c>
      <c r="K3288" t="s">
        <v>1185</v>
      </c>
      <c r="L3288" t="s">
        <v>12298</v>
      </c>
      <c r="M3288" t="s">
        <v>3379</v>
      </c>
      <c r="N3288" s="34">
        <v>0</v>
      </c>
      <c r="O3288" s="34" t="s">
        <v>3380</v>
      </c>
      <c r="P3288" s="34">
        <v>0</v>
      </c>
      <c r="Q3288" s="34" t="s">
        <v>3381</v>
      </c>
      <c r="R3288" s="34" t="s">
        <v>801</v>
      </c>
      <c r="S3288" s="48" t="s">
        <v>1123</v>
      </c>
      <c r="T3288" s="13" t="s">
        <v>122</v>
      </c>
      <c r="U3288" s="12" t="s">
        <v>122</v>
      </c>
      <c r="V3288" s="12" t="s">
        <v>1863</v>
      </c>
      <c r="W3288" s="12" t="s">
        <v>122</v>
      </c>
      <c r="X3288" s="14" t="str">
        <f t="shared" si="51"/>
        <v>В</v>
      </c>
      <c r="Y3288" s="271">
        <f>Таблица1[[#This Row],[ID_intellix]]</f>
        <v>6862</v>
      </c>
      <c r="Z3288" s="269" t="s">
        <v>122</v>
      </c>
      <c r="AA3288" s="145">
        <f>IF(OR(Таблица1[[#This Row],[CARDIO_report]]&lt;&gt;0,Таблица1[[#This Row],[AI COMBO_report]]&lt;&gt;0,Таблица1[[#This Row],[OTC_report]]&lt;&gt;0),1,0)</f>
        <v>1</v>
      </c>
      <c r="AB3288" s="60" t="s">
        <v>1124</v>
      </c>
      <c r="AC3288" s="60" t="s">
        <v>1124</v>
      </c>
      <c r="AD3288" s="60" t="s">
        <v>1124</v>
      </c>
      <c r="AE3288" s="60" t="s">
        <v>1124</v>
      </c>
      <c r="AF3288" s="60"/>
      <c r="AG3288" s="89" t="s">
        <v>1437</v>
      </c>
      <c r="AH3288" s="89">
        <v>161</v>
      </c>
      <c r="AI3288" s="89" t="s">
        <v>1437</v>
      </c>
      <c r="AJ3288" s="89">
        <v>250</v>
      </c>
      <c r="AK3288" s="89" t="s">
        <v>1145</v>
      </c>
      <c r="AL3288" s="89">
        <v>344</v>
      </c>
      <c r="AM3288" s="89" t="s">
        <v>1145</v>
      </c>
      <c r="AN3288" s="89">
        <v>331</v>
      </c>
      <c r="AP3288" s="35" t="s">
        <v>1857</v>
      </c>
      <c r="AQ3288" s="377">
        <v>0</v>
      </c>
      <c r="AR3288" s="378">
        <v>0</v>
      </c>
      <c r="AS3288" s="377">
        <v>0</v>
      </c>
      <c r="AT3288" s="378">
        <v>0</v>
      </c>
      <c r="AU3288" s="377">
        <v>0</v>
      </c>
      <c r="AV3288" s="377">
        <v>0</v>
      </c>
      <c r="AW3288" s="377">
        <v>0</v>
      </c>
      <c r="AX3288">
        <v>0</v>
      </c>
      <c r="AY3288">
        <v>0</v>
      </c>
    </row>
    <row r="3289" spans="1:53" ht="15.75" hidden="1" customHeight="1" x14ac:dyDescent="0.2">
      <c r="A3289" s="46">
        <v>436</v>
      </c>
      <c r="B3289" s="258" t="s">
        <v>12337</v>
      </c>
      <c r="C3289" t="s">
        <v>1128</v>
      </c>
      <c r="D3289" t="s">
        <v>1184</v>
      </c>
      <c r="E3289" t="s">
        <v>2504</v>
      </c>
      <c r="F3289" s="29" t="s">
        <v>9527</v>
      </c>
      <c r="G3289" s="47">
        <v>3</v>
      </c>
      <c r="H3289" t="s">
        <v>9527</v>
      </c>
      <c r="I3289">
        <v>1</v>
      </c>
      <c r="J3289" t="s">
        <v>12338</v>
      </c>
      <c r="K3289" t="s">
        <v>1185</v>
      </c>
      <c r="L3289" t="s">
        <v>12339</v>
      </c>
      <c r="M3289" t="s">
        <v>3379</v>
      </c>
      <c r="N3289" s="34" t="s">
        <v>557</v>
      </c>
      <c r="O3289" s="34" t="s">
        <v>3380</v>
      </c>
      <c r="P3289" s="34" t="s">
        <v>158</v>
      </c>
      <c r="Q3289" s="34" t="s">
        <v>3381</v>
      </c>
      <c r="R3289" s="34" t="s">
        <v>801</v>
      </c>
      <c r="S3289" s="48" t="s">
        <v>1123</v>
      </c>
      <c r="T3289" s="13" t="s">
        <v>122</v>
      </c>
      <c r="U3289" s="12" t="s">
        <v>122</v>
      </c>
      <c r="V3289" s="12" t="s">
        <v>1863</v>
      </c>
      <c r="W3289" s="12" t="s">
        <v>122</v>
      </c>
      <c r="X3289" s="14" t="str">
        <f t="shared" si="51"/>
        <v>В</v>
      </c>
      <c r="Y3289" s="271">
        <f>Таблица1[[#This Row],[ID_intellix]]</f>
        <v>436</v>
      </c>
      <c r="Z3289" s="269" t="s">
        <v>122</v>
      </c>
      <c r="AA3289" s="145">
        <f>IF(OR(Таблица1[[#This Row],[CARDIO_report]]&lt;&gt;0,Таблица1[[#This Row],[AI COMBO_report]]&lt;&gt;0,Таблица1[[#This Row],[OTC_report]]&lt;&gt;0),1,0)</f>
        <v>1</v>
      </c>
      <c r="AB3289" s="60" t="s">
        <v>1124</v>
      </c>
      <c r="AC3289" s="60" t="s">
        <v>1124</v>
      </c>
      <c r="AD3289" s="60" t="s">
        <v>1124</v>
      </c>
      <c r="AE3289" s="60" t="s">
        <v>1124</v>
      </c>
      <c r="AF3289" s="60"/>
      <c r="AG3289" s="89" t="s">
        <v>1437</v>
      </c>
      <c r="AH3289" s="89">
        <v>182</v>
      </c>
      <c r="AI3289" s="89" t="s">
        <v>1414</v>
      </c>
      <c r="AJ3289" s="89">
        <v>322</v>
      </c>
      <c r="AK3289" s="89" t="s">
        <v>2516</v>
      </c>
      <c r="AL3289" s="89">
        <v>138</v>
      </c>
      <c r="AM3289" s="89" t="s">
        <v>2516</v>
      </c>
      <c r="AN3289" s="89">
        <v>265</v>
      </c>
      <c r="AP3289" s="35" t="s">
        <v>1857</v>
      </c>
      <c r="AQ3289" s="377">
        <v>0</v>
      </c>
      <c r="AR3289" s="378">
        <v>0</v>
      </c>
      <c r="AS3289" s="377">
        <v>0</v>
      </c>
      <c r="AT3289" s="378">
        <v>0</v>
      </c>
      <c r="AU3289" s="377">
        <v>0</v>
      </c>
      <c r="AV3289" s="377">
        <v>0</v>
      </c>
      <c r="AW3289" s="377">
        <v>0</v>
      </c>
      <c r="AX3289">
        <v>0</v>
      </c>
      <c r="AY3289">
        <v>0</v>
      </c>
    </row>
    <row r="3290" spans="1:53" ht="15.75" hidden="1" customHeight="1" x14ac:dyDescent="0.2">
      <c r="A3290" s="46">
        <v>2745</v>
      </c>
      <c r="B3290" s="258" t="s">
        <v>12392</v>
      </c>
      <c r="C3290" t="s">
        <v>1128</v>
      </c>
      <c r="D3290" t="s">
        <v>1629</v>
      </c>
      <c r="E3290" t="s">
        <v>2504</v>
      </c>
      <c r="F3290" s="29" t="s">
        <v>2522</v>
      </c>
      <c r="G3290" s="47">
        <v>26</v>
      </c>
      <c r="H3290" t="s">
        <v>1396</v>
      </c>
      <c r="I3290">
        <v>1</v>
      </c>
      <c r="J3290" t="s">
        <v>12393</v>
      </c>
      <c r="K3290" t="s">
        <v>1185</v>
      </c>
      <c r="L3290" t="s">
        <v>12394</v>
      </c>
      <c r="M3290" t="s">
        <v>3379</v>
      </c>
      <c r="N3290" s="34" t="s">
        <v>546</v>
      </c>
      <c r="O3290" s="34" t="s">
        <v>3380</v>
      </c>
      <c r="P3290" s="34" t="s">
        <v>243</v>
      </c>
      <c r="Q3290" s="34" t="s">
        <v>3381</v>
      </c>
      <c r="R3290" s="34" t="s">
        <v>1006</v>
      </c>
      <c r="S3290" s="48" t="s">
        <v>1123</v>
      </c>
      <c r="T3290" s="13" t="s">
        <v>122</v>
      </c>
      <c r="U3290" s="12" t="s">
        <v>122</v>
      </c>
      <c r="V3290" s="12" t="s">
        <v>1863</v>
      </c>
      <c r="W3290" s="12" t="s">
        <v>122</v>
      </c>
      <c r="X3290" s="14" t="str">
        <f t="shared" si="51"/>
        <v>В</v>
      </c>
      <c r="Y3290" s="271">
        <f>Таблица1[[#This Row],[ID_intellix]]</f>
        <v>2745</v>
      </c>
      <c r="Z3290" s="269" t="s">
        <v>122</v>
      </c>
      <c r="AA3290" s="145">
        <f>IF(OR(Таблица1[[#This Row],[CARDIO_report]]&lt;&gt;0,Таблица1[[#This Row],[AI COMBO_report]]&lt;&gt;0,Таблица1[[#This Row],[OTC_report]]&lt;&gt;0),1,0)</f>
        <v>1</v>
      </c>
      <c r="AB3290" s="60" t="s">
        <v>1124</v>
      </c>
      <c r="AC3290" s="60" t="s">
        <v>1124</v>
      </c>
      <c r="AD3290" s="60" t="s">
        <v>1124</v>
      </c>
      <c r="AE3290" s="60" t="s">
        <v>1124</v>
      </c>
      <c r="AF3290" s="60"/>
      <c r="AG3290" s="89" t="s">
        <v>1437</v>
      </c>
      <c r="AH3290" s="89">
        <v>213</v>
      </c>
      <c r="AI3290" s="89" t="s">
        <v>1437</v>
      </c>
      <c r="AJ3290" s="89">
        <v>270</v>
      </c>
      <c r="AK3290" s="89" t="s">
        <v>1145</v>
      </c>
      <c r="AL3290" s="89">
        <v>392</v>
      </c>
      <c r="AM3290" s="89" t="s">
        <v>1145</v>
      </c>
      <c r="AN3290" s="89">
        <v>315</v>
      </c>
      <c r="AP3290" s="35" t="s">
        <v>1857</v>
      </c>
      <c r="AQ3290" s="377">
        <v>0</v>
      </c>
      <c r="AR3290" s="378">
        <v>0</v>
      </c>
      <c r="AS3290" s="377">
        <v>0</v>
      </c>
      <c r="AT3290" s="378">
        <v>0</v>
      </c>
      <c r="AU3290" s="377">
        <v>0</v>
      </c>
      <c r="AV3290" s="377">
        <v>0</v>
      </c>
      <c r="AW3290" s="377">
        <v>0</v>
      </c>
      <c r="AX3290">
        <v>0</v>
      </c>
      <c r="AY3290">
        <v>0</v>
      </c>
      <c r="BA3290" s="2" t="s">
        <v>15962</v>
      </c>
    </row>
    <row r="3291" spans="1:53" ht="15.75" hidden="1" customHeight="1" x14ac:dyDescent="0.2">
      <c r="A3291" s="46">
        <v>145</v>
      </c>
      <c r="B3291" s="258" t="s">
        <v>12398</v>
      </c>
      <c r="C3291" t="s">
        <v>1128</v>
      </c>
      <c r="D3291" t="s">
        <v>3386</v>
      </c>
      <c r="E3291" t="s">
        <v>2504</v>
      </c>
      <c r="F3291" s="29" t="s">
        <v>3078</v>
      </c>
      <c r="G3291" s="47">
        <v>8</v>
      </c>
      <c r="H3291" t="s">
        <v>1396</v>
      </c>
      <c r="I3291">
        <v>1</v>
      </c>
      <c r="J3291" t="s">
        <v>12399</v>
      </c>
      <c r="K3291" t="s">
        <v>1185</v>
      </c>
      <c r="L3291" t="s">
        <v>12400</v>
      </c>
      <c r="M3291" t="s">
        <v>3379</v>
      </c>
      <c r="N3291" s="34" t="s">
        <v>546</v>
      </c>
      <c r="O3291" s="34" t="s">
        <v>3380</v>
      </c>
      <c r="P3291" s="34" t="s">
        <v>158</v>
      </c>
      <c r="Q3291" s="34" t="s">
        <v>3381</v>
      </c>
      <c r="R3291" s="34" t="s">
        <v>801</v>
      </c>
      <c r="S3291" s="48" t="s">
        <v>1123</v>
      </c>
      <c r="T3291" s="13" t="s">
        <v>122</v>
      </c>
      <c r="U3291" s="12" t="s">
        <v>122</v>
      </c>
      <c r="V3291" s="12" t="s">
        <v>122</v>
      </c>
      <c r="W3291" s="12" t="s">
        <v>122</v>
      </c>
      <c r="X3291" s="14" t="str">
        <f t="shared" si="51"/>
        <v>С</v>
      </c>
      <c r="Y3291" s="271">
        <f>Таблица1[[#This Row],[ID_intellix]]</f>
        <v>145</v>
      </c>
      <c r="Z3291" s="269" t="s">
        <v>122</v>
      </c>
      <c r="AA3291" s="145">
        <f>IF(OR(Таблица1[[#This Row],[CARDIO_report]]&lt;&gt;0,Таблица1[[#This Row],[AI COMBO_report]]&lt;&gt;0,Таблица1[[#This Row],[OTC_report]]&lt;&gt;0),1,0)</f>
        <v>1</v>
      </c>
      <c r="AB3291" s="60" t="s">
        <v>1124</v>
      </c>
      <c r="AC3291" s="60" t="s">
        <v>1124</v>
      </c>
      <c r="AD3291" s="60" t="s">
        <v>1124</v>
      </c>
      <c r="AE3291" s="60" t="s">
        <v>1124</v>
      </c>
      <c r="AF3291" s="60"/>
      <c r="AG3291" s="89" t="s">
        <v>2516</v>
      </c>
      <c r="AH3291" s="89">
        <v>180</v>
      </c>
      <c r="AI3291" s="89" t="s">
        <v>2516</v>
      </c>
      <c r="AJ3291" s="89">
        <v>15</v>
      </c>
      <c r="AK3291" s="89" t="s">
        <v>1414</v>
      </c>
      <c r="AL3291" s="89">
        <v>521</v>
      </c>
      <c r="AM3291" s="89" t="s">
        <v>1145</v>
      </c>
      <c r="AN3291" s="89">
        <v>310</v>
      </c>
      <c r="AP3291" s="35" t="s">
        <v>1857</v>
      </c>
      <c r="AQ3291" s="377">
        <v>0</v>
      </c>
      <c r="AR3291" s="378">
        <v>0</v>
      </c>
      <c r="AS3291" s="377">
        <v>0</v>
      </c>
      <c r="AT3291" s="378">
        <v>0</v>
      </c>
      <c r="AU3291" s="377">
        <v>0</v>
      </c>
      <c r="AV3291" s="377">
        <v>0</v>
      </c>
      <c r="AW3291" s="377">
        <v>0</v>
      </c>
      <c r="AX3291">
        <v>0</v>
      </c>
      <c r="AY3291">
        <v>0</v>
      </c>
    </row>
    <row r="3292" spans="1:53" ht="15.75" hidden="1" customHeight="1" x14ac:dyDescent="0.2">
      <c r="A3292" s="46">
        <v>2771</v>
      </c>
      <c r="B3292" s="258" t="s">
        <v>12434</v>
      </c>
      <c r="C3292" t="s">
        <v>1128</v>
      </c>
      <c r="D3292" t="s">
        <v>1612</v>
      </c>
      <c r="E3292" t="s">
        <v>2504</v>
      </c>
      <c r="F3292" s="29" t="s">
        <v>2584</v>
      </c>
      <c r="G3292" s="47">
        <v>4</v>
      </c>
      <c r="H3292" t="s">
        <v>1396</v>
      </c>
      <c r="I3292">
        <v>1</v>
      </c>
      <c r="J3292" t="s">
        <v>12435</v>
      </c>
      <c r="K3292" t="s">
        <v>1185</v>
      </c>
      <c r="L3292" t="s">
        <v>12436</v>
      </c>
      <c r="M3292" t="s">
        <v>3379</v>
      </c>
      <c r="N3292" s="34">
        <v>0</v>
      </c>
      <c r="O3292" s="34" t="s">
        <v>3380</v>
      </c>
      <c r="P3292" s="34" t="s">
        <v>158</v>
      </c>
      <c r="Q3292" s="34" t="s">
        <v>3381</v>
      </c>
      <c r="R3292" s="34" t="s">
        <v>1006</v>
      </c>
      <c r="S3292" s="48" t="s">
        <v>1123</v>
      </c>
      <c r="T3292" s="13" t="s">
        <v>122</v>
      </c>
      <c r="U3292" s="12" t="s">
        <v>122</v>
      </c>
      <c r="V3292" s="12" t="s">
        <v>1863</v>
      </c>
      <c r="W3292" s="12" t="s">
        <v>122</v>
      </c>
      <c r="X3292" s="14" t="str">
        <f t="shared" si="51"/>
        <v>В</v>
      </c>
      <c r="Y3292" s="271">
        <f>Таблица1[[#This Row],[ID_intellix]]</f>
        <v>2771</v>
      </c>
      <c r="Z3292" s="269" t="s">
        <v>122</v>
      </c>
      <c r="AA3292" s="145">
        <f>IF(OR(Таблица1[[#This Row],[CARDIO_report]]&lt;&gt;0,Таблица1[[#This Row],[AI COMBO_report]]&lt;&gt;0,Таблица1[[#This Row],[OTC_report]]&lt;&gt;0),1,0)</f>
        <v>1</v>
      </c>
      <c r="AB3292" s="60" t="s">
        <v>1124</v>
      </c>
      <c r="AC3292" s="60" t="s">
        <v>1124</v>
      </c>
      <c r="AD3292" s="60" t="s">
        <v>1124</v>
      </c>
      <c r="AE3292" s="60" t="s">
        <v>1124</v>
      </c>
      <c r="AF3292" s="60"/>
      <c r="AG3292" s="89" t="s">
        <v>1145</v>
      </c>
      <c r="AH3292" s="89">
        <v>405</v>
      </c>
      <c r="AI3292" s="89" t="s">
        <v>1437</v>
      </c>
      <c r="AJ3292" s="89">
        <v>198</v>
      </c>
      <c r="AK3292" s="89" t="s">
        <v>1145</v>
      </c>
      <c r="AL3292" s="89">
        <v>494</v>
      </c>
      <c r="AM3292" s="89" t="s">
        <v>1145</v>
      </c>
      <c r="AN3292" s="89">
        <v>422</v>
      </c>
      <c r="AP3292" s="35" t="s">
        <v>1825</v>
      </c>
      <c r="AQ3292" s="377">
        <v>0</v>
      </c>
      <c r="AR3292" s="378">
        <v>0</v>
      </c>
      <c r="AS3292" s="377">
        <v>0</v>
      </c>
      <c r="AT3292" s="378">
        <v>0</v>
      </c>
      <c r="AU3292" s="377">
        <v>0</v>
      </c>
      <c r="AV3292" s="377">
        <v>0</v>
      </c>
      <c r="AW3292" s="377">
        <v>0</v>
      </c>
      <c r="AX3292">
        <v>0</v>
      </c>
      <c r="AY3292">
        <v>0</v>
      </c>
      <c r="BA3292" s="2" t="s">
        <v>15962</v>
      </c>
    </row>
    <row r="3293" spans="1:53" ht="15.75" hidden="1" customHeight="1" x14ac:dyDescent="0.2">
      <c r="A3293" s="46">
        <v>260</v>
      </c>
      <c r="B3293" s="258" t="s">
        <v>12528</v>
      </c>
      <c r="C3293" t="s">
        <v>1128</v>
      </c>
      <c r="D3293" t="s">
        <v>1612</v>
      </c>
      <c r="E3293" t="s">
        <v>2504</v>
      </c>
      <c r="F3293" s="29" t="s">
        <v>3220</v>
      </c>
      <c r="G3293" s="47">
        <v>14</v>
      </c>
      <c r="H3293" t="s">
        <v>2835</v>
      </c>
      <c r="I3293">
        <v>1</v>
      </c>
      <c r="J3293" t="s">
        <v>12529</v>
      </c>
      <c r="K3293" t="s">
        <v>1185</v>
      </c>
      <c r="L3293" t="s">
        <v>12530</v>
      </c>
      <c r="M3293" t="s">
        <v>3379</v>
      </c>
      <c r="N3293" s="34" t="s">
        <v>419</v>
      </c>
      <c r="O3293" s="34" t="s">
        <v>3380</v>
      </c>
      <c r="P3293" s="34" t="s">
        <v>158</v>
      </c>
      <c r="Q3293" s="34" t="s">
        <v>3381</v>
      </c>
      <c r="R3293" s="34" t="s">
        <v>1006</v>
      </c>
      <c r="S3293" s="48" t="s">
        <v>1123</v>
      </c>
      <c r="T3293" s="13" t="s">
        <v>122</v>
      </c>
      <c r="U3293" s="12" t="s">
        <v>122</v>
      </c>
      <c r="V3293" s="12" t="s">
        <v>122</v>
      </c>
      <c r="W3293" s="12" t="s">
        <v>1863</v>
      </c>
      <c r="X3293" s="14" t="str">
        <f t="shared" si="51"/>
        <v>В</v>
      </c>
      <c r="Y3293" s="271">
        <f>Таблица1[[#This Row],[ID_intellix]]</f>
        <v>260</v>
      </c>
      <c r="Z3293" s="269" t="s">
        <v>122</v>
      </c>
      <c r="AA3293" s="145">
        <f>IF(OR(Таблица1[[#This Row],[CARDIO_report]]&lt;&gt;0,Таблица1[[#This Row],[AI COMBO_report]]&lt;&gt;0,Таблица1[[#This Row],[OTC_report]]&lt;&gt;0),1,0)</f>
        <v>1</v>
      </c>
      <c r="AB3293" s="60" t="s">
        <v>1124</v>
      </c>
      <c r="AC3293" s="60" t="s">
        <v>1124</v>
      </c>
      <c r="AD3293" s="60" t="s">
        <v>1124</v>
      </c>
      <c r="AE3293" s="60" t="s">
        <v>1124</v>
      </c>
      <c r="AF3293" s="60"/>
      <c r="AG3293" s="89" t="s">
        <v>1437</v>
      </c>
      <c r="AH3293" s="89">
        <v>304</v>
      </c>
      <c r="AI3293" s="89" t="s">
        <v>1145</v>
      </c>
      <c r="AJ3293" s="89">
        <v>424</v>
      </c>
      <c r="AK3293" s="89" t="s">
        <v>1145</v>
      </c>
      <c r="AL3293" s="89">
        <v>390</v>
      </c>
      <c r="AM3293" s="89" t="s">
        <v>1414</v>
      </c>
      <c r="AN3293" s="89">
        <v>476</v>
      </c>
      <c r="AP3293" s="35" t="s">
        <v>1917</v>
      </c>
      <c r="AQ3293" s="377">
        <v>0</v>
      </c>
      <c r="AR3293" s="378">
        <v>0</v>
      </c>
      <c r="AS3293" s="377">
        <v>0</v>
      </c>
      <c r="AT3293" s="378">
        <v>0</v>
      </c>
      <c r="AU3293" s="377">
        <v>0</v>
      </c>
      <c r="AV3293" s="377">
        <v>0</v>
      </c>
      <c r="AW3293" s="377">
        <v>0</v>
      </c>
      <c r="AX3293">
        <v>0</v>
      </c>
      <c r="AY3293">
        <v>0</v>
      </c>
    </row>
    <row r="3294" spans="1:53" ht="15.75" hidden="1" customHeight="1" x14ac:dyDescent="0.2">
      <c r="A3294" s="46">
        <v>259</v>
      </c>
      <c r="B3294" s="258" t="s">
        <v>12546</v>
      </c>
      <c r="C3294" t="s">
        <v>1128</v>
      </c>
      <c r="D3294" t="s">
        <v>1184</v>
      </c>
      <c r="E3294" t="s">
        <v>2504</v>
      </c>
      <c r="F3294" s="29" t="s">
        <v>3220</v>
      </c>
      <c r="G3294" s="47">
        <v>2</v>
      </c>
      <c r="H3294" t="s">
        <v>2835</v>
      </c>
      <c r="I3294">
        <v>1</v>
      </c>
      <c r="J3294" t="s">
        <v>12547</v>
      </c>
      <c r="K3294" t="s">
        <v>1185</v>
      </c>
      <c r="L3294" t="s">
        <v>12548</v>
      </c>
      <c r="M3294" t="s">
        <v>3379</v>
      </c>
      <c r="N3294" s="34" t="s">
        <v>411</v>
      </c>
      <c r="O3294" s="34" t="s">
        <v>3380</v>
      </c>
      <c r="P3294" s="34">
        <v>0</v>
      </c>
      <c r="Q3294" s="34" t="s">
        <v>3381</v>
      </c>
      <c r="R3294" s="34" t="s">
        <v>801</v>
      </c>
      <c r="S3294" s="48" t="s">
        <v>1123</v>
      </c>
      <c r="T3294" s="13" t="s">
        <v>1863</v>
      </c>
      <c r="U3294" s="12" t="s">
        <v>122</v>
      </c>
      <c r="V3294" s="12" t="s">
        <v>1863</v>
      </c>
      <c r="W3294" s="12" t="s">
        <v>1863</v>
      </c>
      <c r="X3294" s="14" t="str">
        <f t="shared" si="51"/>
        <v>А</v>
      </c>
      <c r="Y3294" s="271">
        <f>Таблица1[[#This Row],[ID_intellix]]</f>
        <v>259</v>
      </c>
      <c r="Z3294" s="269" t="s">
        <v>122</v>
      </c>
      <c r="AA3294" s="145">
        <f>IF(OR(Таблица1[[#This Row],[CARDIO_report]]&lt;&gt;0,Таблица1[[#This Row],[AI COMBO_report]]&lt;&gt;0,Таблица1[[#This Row],[OTC_report]]&lt;&gt;0),1,0)</f>
        <v>1</v>
      </c>
      <c r="AB3294" s="60" t="s">
        <v>1124</v>
      </c>
      <c r="AC3294" s="60" t="s">
        <v>1124</v>
      </c>
      <c r="AD3294" s="60" t="s">
        <v>1124</v>
      </c>
      <c r="AE3294" s="60" t="s">
        <v>1124</v>
      </c>
      <c r="AF3294" s="60"/>
      <c r="AG3294" s="89" t="s">
        <v>1437</v>
      </c>
      <c r="AH3294" s="89">
        <v>187</v>
      </c>
      <c r="AI3294" s="89" t="s">
        <v>2516</v>
      </c>
      <c r="AJ3294" s="89">
        <v>252</v>
      </c>
      <c r="AK3294" s="89" t="s">
        <v>1145</v>
      </c>
      <c r="AL3294" s="89">
        <v>354</v>
      </c>
      <c r="AM3294" s="89" t="s">
        <v>1414</v>
      </c>
      <c r="AN3294" s="89">
        <v>448</v>
      </c>
      <c r="AP3294" s="35" t="s">
        <v>1917</v>
      </c>
      <c r="AQ3294" s="377">
        <v>0</v>
      </c>
      <c r="AR3294" s="378">
        <v>0</v>
      </c>
      <c r="AS3294" s="377">
        <v>0</v>
      </c>
      <c r="AT3294" s="378">
        <v>0</v>
      </c>
      <c r="AU3294" s="377">
        <v>0</v>
      </c>
      <c r="AV3294" s="377">
        <v>0</v>
      </c>
      <c r="AW3294" s="377">
        <v>0</v>
      </c>
      <c r="AX3294">
        <v>0</v>
      </c>
      <c r="AY3294">
        <v>0</v>
      </c>
      <c r="BA3294" s="2" t="s">
        <v>15962</v>
      </c>
    </row>
    <row r="3295" spans="1:53" ht="15.75" hidden="1" customHeight="1" x14ac:dyDescent="0.2">
      <c r="A3295" s="46">
        <v>1277</v>
      </c>
      <c r="B3295" s="258" t="s">
        <v>12555</v>
      </c>
      <c r="C3295" t="s">
        <v>1128</v>
      </c>
      <c r="D3295" t="s">
        <v>1184</v>
      </c>
      <c r="E3295" t="s">
        <v>2504</v>
      </c>
      <c r="F3295" s="29" t="s">
        <v>3220</v>
      </c>
      <c r="G3295" s="47">
        <v>23</v>
      </c>
      <c r="H3295" t="s">
        <v>2835</v>
      </c>
      <c r="I3295">
        <v>1</v>
      </c>
      <c r="J3295" t="s">
        <v>12556</v>
      </c>
      <c r="K3295" t="s">
        <v>1185</v>
      </c>
      <c r="L3295" t="s">
        <v>12557</v>
      </c>
      <c r="M3295" t="s">
        <v>3379</v>
      </c>
      <c r="N3295" s="34" t="s">
        <v>411</v>
      </c>
      <c r="O3295" s="34" t="s">
        <v>3380</v>
      </c>
      <c r="P3295" s="34" t="s">
        <v>243</v>
      </c>
      <c r="Q3295" s="34" t="s">
        <v>3381</v>
      </c>
      <c r="R3295" s="34" t="s">
        <v>801</v>
      </c>
      <c r="S3295" s="48" t="s">
        <v>1123</v>
      </c>
      <c r="T3295" s="13" t="s">
        <v>122</v>
      </c>
      <c r="U3295" s="12" t="s">
        <v>122</v>
      </c>
      <c r="V3295" s="12" t="s">
        <v>1863</v>
      </c>
      <c r="W3295" s="12" t="s">
        <v>122</v>
      </c>
      <c r="X3295" s="14" t="str">
        <f t="shared" si="51"/>
        <v>В</v>
      </c>
      <c r="Y3295" s="271">
        <f>Таблица1[[#This Row],[ID_intellix]]</f>
        <v>1277</v>
      </c>
      <c r="Z3295" s="269" t="s">
        <v>122</v>
      </c>
      <c r="AA3295" s="145">
        <f>IF(OR(Таблица1[[#This Row],[CARDIO_report]]&lt;&gt;0,Таблица1[[#This Row],[AI COMBO_report]]&lt;&gt;0,Таблица1[[#This Row],[OTC_report]]&lt;&gt;0),1,0)</f>
        <v>1</v>
      </c>
      <c r="AB3295" s="60" t="s">
        <v>1124</v>
      </c>
      <c r="AC3295" s="60" t="s">
        <v>1124</v>
      </c>
      <c r="AD3295" s="60" t="s">
        <v>1124</v>
      </c>
      <c r="AE3295" s="60" t="s">
        <v>1124</v>
      </c>
      <c r="AF3295" s="60"/>
      <c r="AG3295" s="89" t="s">
        <v>1437</v>
      </c>
      <c r="AH3295" s="89">
        <v>92</v>
      </c>
      <c r="AI3295" s="89" t="s">
        <v>1437</v>
      </c>
      <c r="AJ3295" s="89">
        <v>240</v>
      </c>
      <c r="AK3295" s="89" t="s">
        <v>1437</v>
      </c>
      <c r="AL3295" s="89">
        <v>74</v>
      </c>
      <c r="AM3295" s="89" t="s">
        <v>1437</v>
      </c>
      <c r="AN3295" s="89">
        <v>224</v>
      </c>
      <c r="AP3295" s="35" t="s">
        <v>1917</v>
      </c>
      <c r="AQ3295" s="377">
        <v>0</v>
      </c>
      <c r="AR3295" s="378">
        <v>0</v>
      </c>
      <c r="AS3295" s="377">
        <v>0</v>
      </c>
      <c r="AT3295" s="378">
        <v>0</v>
      </c>
      <c r="AU3295" s="377">
        <v>0</v>
      </c>
      <c r="AV3295" s="377">
        <v>0</v>
      </c>
      <c r="AW3295" s="377">
        <v>0</v>
      </c>
      <c r="AX3295">
        <v>0</v>
      </c>
      <c r="AY3295">
        <v>0</v>
      </c>
    </row>
    <row r="3296" spans="1:53" ht="15.75" hidden="1" customHeight="1" x14ac:dyDescent="0.2">
      <c r="A3296" s="46">
        <v>258</v>
      </c>
      <c r="B3296" s="258" t="s">
        <v>12570</v>
      </c>
      <c r="C3296" t="s">
        <v>1128</v>
      </c>
      <c r="D3296" t="s">
        <v>1184</v>
      </c>
      <c r="E3296" t="s">
        <v>2504</v>
      </c>
      <c r="F3296" s="29" t="s">
        <v>3220</v>
      </c>
      <c r="G3296" s="47">
        <v>5</v>
      </c>
      <c r="H3296" t="s">
        <v>2835</v>
      </c>
      <c r="I3296">
        <v>1</v>
      </c>
      <c r="J3296" t="s">
        <v>12571</v>
      </c>
      <c r="K3296" t="s">
        <v>1185</v>
      </c>
      <c r="L3296" t="s">
        <v>12572</v>
      </c>
      <c r="M3296" t="s">
        <v>3379</v>
      </c>
      <c r="N3296" s="34">
        <v>0</v>
      </c>
      <c r="O3296" s="34" t="s">
        <v>3380</v>
      </c>
      <c r="P3296" s="34">
        <v>0</v>
      </c>
      <c r="Q3296" s="34" t="s">
        <v>3381</v>
      </c>
      <c r="R3296" s="34" t="s">
        <v>801</v>
      </c>
      <c r="S3296" s="48" t="s">
        <v>1123</v>
      </c>
      <c r="T3296" s="13" t="s">
        <v>122</v>
      </c>
      <c r="U3296" s="12" t="s">
        <v>122</v>
      </c>
      <c r="V3296" s="12" t="s">
        <v>1863</v>
      </c>
      <c r="W3296" s="12" t="s">
        <v>122</v>
      </c>
      <c r="X3296" s="14" t="str">
        <f t="shared" si="51"/>
        <v>В</v>
      </c>
      <c r="Y3296" s="271">
        <f>Таблица1[[#This Row],[ID_intellix]]</f>
        <v>258</v>
      </c>
      <c r="Z3296" s="269" t="s">
        <v>122</v>
      </c>
      <c r="AA3296" s="145">
        <f>IF(OR(Таблица1[[#This Row],[CARDIO_report]]&lt;&gt;0,Таблица1[[#This Row],[AI COMBO_report]]&lt;&gt;0,Таблица1[[#This Row],[OTC_report]]&lt;&gt;0),1,0)</f>
        <v>1</v>
      </c>
      <c r="AB3296" s="60" t="s">
        <v>1124</v>
      </c>
      <c r="AC3296" s="60" t="s">
        <v>1124</v>
      </c>
      <c r="AD3296" s="60" t="s">
        <v>1124</v>
      </c>
      <c r="AE3296" s="60" t="s">
        <v>1124</v>
      </c>
      <c r="AF3296" s="60"/>
      <c r="AG3296" s="89" t="s">
        <v>1437</v>
      </c>
      <c r="AH3296" s="89">
        <v>337</v>
      </c>
      <c r="AI3296" s="89" t="s">
        <v>1145</v>
      </c>
      <c r="AJ3296" s="89">
        <v>425</v>
      </c>
      <c r="AK3296" s="89" t="s">
        <v>1437</v>
      </c>
      <c r="AL3296" s="89">
        <v>313</v>
      </c>
      <c r="AM3296" s="89" t="s">
        <v>1414</v>
      </c>
      <c r="AN3296" s="89">
        <v>498</v>
      </c>
      <c r="AP3296" s="35" t="s">
        <v>1857</v>
      </c>
      <c r="AQ3296" s="377">
        <v>0</v>
      </c>
      <c r="AR3296" s="378">
        <v>0</v>
      </c>
      <c r="AS3296" s="377">
        <v>0</v>
      </c>
      <c r="AT3296" s="378">
        <v>0</v>
      </c>
      <c r="AU3296" s="377">
        <v>0</v>
      </c>
      <c r="AV3296" s="377">
        <v>0</v>
      </c>
      <c r="AW3296" s="377">
        <v>0</v>
      </c>
      <c r="AX3296">
        <v>0</v>
      </c>
      <c r="AY3296">
        <v>0</v>
      </c>
    </row>
    <row r="3297" spans="1:53" ht="15.75" hidden="1" customHeight="1" x14ac:dyDescent="0.2">
      <c r="A3297" s="46">
        <v>2684</v>
      </c>
      <c r="B3297" s="258" t="s">
        <v>12684</v>
      </c>
      <c r="C3297" t="s">
        <v>1128</v>
      </c>
      <c r="D3297" t="s">
        <v>1184</v>
      </c>
      <c r="E3297" t="s">
        <v>2504</v>
      </c>
      <c r="F3297" s="29" t="s">
        <v>12685</v>
      </c>
      <c r="G3297" s="47">
        <v>1</v>
      </c>
      <c r="H3297" t="s">
        <v>12685</v>
      </c>
      <c r="I3297">
        <v>1</v>
      </c>
      <c r="J3297" t="s">
        <v>12686</v>
      </c>
      <c r="K3297" t="s">
        <v>1185</v>
      </c>
      <c r="L3297" t="s">
        <v>1187</v>
      </c>
      <c r="M3297" t="s">
        <v>3379</v>
      </c>
      <c r="N3297" s="34">
        <v>0</v>
      </c>
      <c r="O3297" s="34" t="s">
        <v>3380</v>
      </c>
      <c r="P3297" s="34">
        <v>0</v>
      </c>
      <c r="Q3297" s="34" t="s">
        <v>3381</v>
      </c>
      <c r="R3297" s="34" t="s">
        <v>801</v>
      </c>
      <c r="S3297" s="48" t="s">
        <v>1123</v>
      </c>
      <c r="T3297" s="13" t="s">
        <v>1863</v>
      </c>
      <c r="U3297" s="12" t="s">
        <v>122</v>
      </c>
      <c r="V3297" s="12" t="s">
        <v>122</v>
      </c>
      <c r="W3297" s="12" t="s">
        <v>1863</v>
      </c>
      <c r="X3297" s="14" t="str">
        <f t="shared" si="51"/>
        <v>А</v>
      </c>
      <c r="Y3297" s="271">
        <f>Таблица1[[#This Row],[ID_intellix]]</f>
        <v>2684</v>
      </c>
      <c r="Z3297" s="269" t="s">
        <v>122</v>
      </c>
      <c r="AA3297" s="145">
        <f>IF(OR(Таблица1[[#This Row],[CARDIO_report]]&lt;&gt;0,Таблица1[[#This Row],[AI COMBO_report]]&lt;&gt;0,Таблица1[[#This Row],[OTC_report]]&lt;&gt;0),1,0)</f>
        <v>1</v>
      </c>
      <c r="AB3297" s="60" t="s">
        <v>1124</v>
      </c>
      <c r="AC3297" s="60" t="s">
        <v>1124</v>
      </c>
      <c r="AD3297" s="60" t="s">
        <v>1124</v>
      </c>
      <c r="AE3297" s="60" t="s">
        <v>1124</v>
      </c>
      <c r="AF3297" s="60"/>
      <c r="AG3297" s="89" t="s">
        <v>1437</v>
      </c>
      <c r="AH3297" s="89">
        <v>77</v>
      </c>
      <c r="AI3297" s="89" t="s">
        <v>1437</v>
      </c>
      <c r="AJ3297" s="89">
        <v>54</v>
      </c>
      <c r="AK3297" s="89" t="s">
        <v>1414</v>
      </c>
      <c r="AL3297" s="89">
        <v>518</v>
      </c>
      <c r="AM3297" s="89" t="s">
        <v>1437</v>
      </c>
      <c r="AN3297" s="89">
        <v>127</v>
      </c>
      <c r="AP3297" s="35" t="s">
        <v>1917</v>
      </c>
      <c r="AQ3297" s="377">
        <v>0</v>
      </c>
      <c r="AR3297" s="378">
        <v>0</v>
      </c>
      <c r="AS3297" s="377">
        <v>0</v>
      </c>
      <c r="AT3297" s="378">
        <v>0</v>
      </c>
      <c r="AU3297" s="377">
        <v>0</v>
      </c>
      <c r="AV3297" s="377">
        <v>0</v>
      </c>
      <c r="AW3297" s="377">
        <v>0</v>
      </c>
      <c r="AX3297">
        <v>0</v>
      </c>
      <c r="AY3297">
        <v>0</v>
      </c>
    </row>
    <row r="3298" spans="1:53" ht="15.75" hidden="1" customHeight="1" x14ac:dyDescent="0.2">
      <c r="A3298" s="46">
        <v>413</v>
      </c>
      <c r="B3298" s="258" t="s">
        <v>12687</v>
      </c>
      <c r="C3298" t="s">
        <v>1128</v>
      </c>
      <c r="D3298" t="s">
        <v>1609</v>
      </c>
      <c r="E3298" t="s">
        <v>2504</v>
      </c>
      <c r="F3298" s="29" t="s">
        <v>12685</v>
      </c>
      <c r="G3298" s="47">
        <v>2</v>
      </c>
      <c r="H3298" t="s">
        <v>12685</v>
      </c>
      <c r="I3298">
        <v>1</v>
      </c>
      <c r="J3298" t="s">
        <v>12688</v>
      </c>
      <c r="K3298" t="s">
        <v>1185</v>
      </c>
      <c r="L3298" t="s">
        <v>12689</v>
      </c>
      <c r="M3298" t="s">
        <v>3379</v>
      </c>
      <c r="N3298" s="34">
        <v>0</v>
      </c>
      <c r="O3298" s="34" t="s">
        <v>3380</v>
      </c>
      <c r="P3298" s="34">
        <v>0</v>
      </c>
      <c r="Q3298" s="34" t="s">
        <v>3381</v>
      </c>
      <c r="R3298" s="34" t="s">
        <v>801</v>
      </c>
      <c r="S3298" s="48" t="s">
        <v>1123</v>
      </c>
      <c r="T3298" s="13" t="s">
        <v>1863</v>
      </c>
      <c r="U3298" s="12" t="s">
        <v>1863</v>
      </c>
      <c r="V3298" s="12" t="s">
        <v>122</v>
      </c>
      <c r="W3298" s="12" t="s">
        <v>1863</v>
      </c>
      <c r="X3298" s="14" t="str">
        <f t="shared" si="51"/>
        <v>А</v>
      </c>
      <c r="Y3298" s="271">
        <f>Таблица1[[#This Row],[ID_intellix]]</f>
        <v>413</v>
      </c>
      <c r="Z3298" s="269" t="s">
        <v>122</v>
      </c>
      <c r="AA3298" s="145">
        <f>IF(OR(Таблица1[[#This Row],[CARDIO_report]]&lt;&gt;0,Таблица1[[#This Row],[AI COMBO_report]]&lt;&gt;0,Таблица1[[#This Row],[OTC_report]]&lt;&gt;0),1,0)</f>
        <v>1</v>
      </c>
      <c r="AB3298" s="60" t="s">
        <v>1124</v>
      </c>
      <c r="AC3298" s="60" t="s">
        <v>1124</v>
      </c>
      <c r="AD3298" s="60" t="s">
        <v>1124</v>
      </c>
      <c r="AE3298" s="60" t="s">
        <v>1124</v>
      </c>
      <c r="AF3298" s="60"/>
      <c r="AG3298" s="89" t="s">
        <v>2516</v>
      </c>
      <c r="AH3298" s="89">
        <v>146</v>
      </c>
      <c r="AI3298" s="89" t="s">
        <v>2516</v>
      </c>
      <c r="AJ3298" s="89">
        <v>137</v>
      </c>
      <c r="AK3298" s="89" t="s">
        <v>2516</v>
      </c>
      <c r="AL3298" s="89">
        <v>229</v>
      </c>
      <c r="AM3298" s="89" t="s">
        <v>2516</v>
      </c>
      <c r="AN3298" s="89">
        <v>67</v>
      </c>
      <c r="AP3298" s="35" t="s">
        <v>1917</v>
      </c>
      <c r="AQ3298" s="377">
        <v>0</v>
      </c>
      <c r="AR3298" s="378">
        <v>0</v>
      </c>
      <c r="AS3298" s="377">
        <v>0</v>
      </c>
      <c r="AT3298" s="378">
        <v>0</v>
      </c>
      <c r="AU3298" s="377">
        <v>0</v>
      </c>
      <c r="AV3298" s="377">
        <v>0</v>
      </c>
      <c r="AW3298" s="377">
        <v>0</v>
      </c>
      <c r="AX3298">
        <v>0</v>
      </c>
      <c r="AY3298">
        <v>0</v>
      </c>
    </row>
    <row r="3299" spans="1:53" ht="15.75" hidden="1" customHeight="1" x14ac:dyDescent="0.2">
      <c r="A3299" s="46">
        <v>432</v>
      </c>
      <c r="B3299" s="258" t="s">
        <v>12696</v>
      </c>
      <c r="C3299" t="s">
        <v>1128</v>
      </c>
      <c r="D3299" t="s">
        <v>1186</v>
      </c>
      <c r="E3299" t="s">
        <v>2504</v>
      </c>
      <c r="F3299" s="29" t="s">
        <v>12685</v>
      </c>
      <c r="G3299" s="47">
        <v>4</v>
      </c>
      <c r="H3299" t="s">
        <v>12685</v>
      </c>
      <c r="I3299">
        <v>1</v>
      </c>
      <c r="J3299" t="s">
        <v>12697</v>
      </c>
      <c r="K3299" t="s">
        <v>1185</v>
      </c>
      <c r="L3299" t="s">
        <v>12698</v>
      </c>
      <c r="M3299" t="s">
        <v>3379</v>
      </c>
      <c r="N3299" s="34">
        <v>0</v>
      </c>
      <c r="O3299" s="34" t="s">
        <v>3380</v>
      </c>
      <c r="P3299" s="34" t="s">
        <v>158</v>
      </c>
      <c r="Q3299" s="34" t="s">
        <v>3381</v>
      </c>
      <c r="R3299" s="34" t="s">
        <v>801</v>
      </c>
      <c r="S3299" s="48" t="s">
        <v>1123</v>
      </c>
      <c r="T3299" s="13" t="s">
        <v>1863</v>
      </c>
      <c r="U3299" s="12" t="s">
        <v>122</v>
      </c>
      <c r="V3299" s="12" t="s">
        <v>122</v>
      </c>
      <c r="W3299" s="12" t="s">
        <v>122</v>
      </c>
      <c r="X3299" s="14" t="str">
        <f t="shared" si="51"/>
        <v>В</v>
      </c>
      <c r="Y3299" s="271">
        <f>Таблица1[[#This Row],[ID_intellix]]</f>
        <v>432</v>
      </c>
      <c r="Z3299" s="269" t="s">
        <v>122</v>
      </c>
      <c r="AA3299" s="145">
        <f>IF(OR(Таблица1[[#This Row],[CARDIO_report]]&lt;&gt;0,Таблица1[[#This Row],[AI COMBO_report]]&lt;&gt;0,Таблица1[[#This Row],[OTC_report]]&lt;&gt;0),1,0)</f>
        <v>1</v>
      </c>
      <c r="AB3299" s="60" t="s">
        <v>1124</v>
      </c>
      <c r="AC3299" s="60" t="s">
        <v>1124</v>
      </c>
      <c r="AD3299" s="60" t="s">
        <v>1124</v>
      </c>
      <c r="AE3299" s="60" t="s">
        <v>1124</v>
      </c>
      <c r="AF3299" s="60"/>
      <c r="AG3299" s="89" t="s">
        <v>2516</v>
      </c>
      <c r="AH3299" s="89">
        <v>94</v>
      </c>
      <c r="AI3299" s="89" t="s">
        <v>2516</v>
      </c>
      <c r="AJ3299" s="89">
        <v>70</v>
      </c>
      <c r="AK3299" s="89" t="s">
        <v>1414</v>
      </c>
      <c r="AL3299" s="89">
        <v>321</v>
      </c>
      <c r="AM3299" s="89" t="s">
        <v>2516</v>
      </c>
      <c r="AN3299" s="89">
        <v>104</v>
      </c>
      <c r="AP3299" s="35" t="s">
        <v>1917</v>
      </c>
      <c r="AQ3299" s="377">
        <v>0</v>
      </c>
      <c r="AR3299" s="378">
        <v>0</v>
      </c>
      <c r="AS3299" s="377">
        <v>0</v>
      </c>
      <c r="AT3299" s="378">
        <v>0</v>
      </c>
      <c r="AU3299" s="377">
        <v>0</v>
      </c>
      <c r="AV3299" s="377">
        <v>0</v>
      </c>
      <c r="AW3299" s="377">
        <v>0</v>
      </c>
      <c r="AX3299">
        <v>0</v>
      </c>
      <c r="AY3299">
        <v>0</v>
      </c>
    </row>
    <row r="3300" spans="1:53" ht="15.75" hidden="1" customHeight="1" x14ac:dyDescent="0.2">
      <c r="A3300" s="46">
        <v>7821</v>
      </c>
      <c r="B3300" s="258" t="s">
        <v>12727</v>
      </c>
      <c r="C3300" t="s">
        <v>1128</v>
      </c>
      <c r="D3300" t="s">
        <v>1184</v>
      </c>
      <c r="E3300" t="s">
        <v>2504</v>
      </c>
      <c r="F3300" s="29" t="s">
        <v>1158</v>
      </c>
      <c r="G3300" s="53">
        <v>16</v>
      </c>
      <c r="H3300" t="s">
        <v>1158</v>
      </c>
      <c r="I3300">
        <v>1</v>
      </c>
      <c r="J3300" t="s">
        <v>12728</v>
      </c>
      <c r="K3300" t="s">
        <v>1185</v>
      </c>
      <c r="L3300" t="s">
        <v>12729</v>
      </c>
      <c r="M3300" t="s">
        <v>3379</v>
      </c>
      <c r="N3300" s="34">
        <v>0</v>
      </c>
      <c r="O3300" s="34" t="s">
        <v>3380</v>
      </c>
      <c r="P3300" s="34" t="s">
        <v>243</v>
      </c>
      <c r="Q3300" s="34" t="s">
        <v>3381</v>
      </c>
      <c r="R3300" s="34" t="s">
        <v>1006</v>
      </c>
      <c r="S3300" s="48" t="s">
        <v>1123</v>
      </c>
      <c r="T3300" s="13" t="s">
        <v>122</v>
      </c>
      <c r="U3300" s="12" t="s">
        <v>1863</v>
      </c>
      <c r="V3300" s="12" t="s">
        <v>1863</v>
      </c>
      <c r="W3300" s="12" t="s">
        <v>122</v>
      </c>
      <c r="X3300" s="14" t="str">
        <f t="shared" si="51"/>
        <v>А</v>
      </c>
      <c r="Y3300" s="271">
        <f>Таблица1[[#This Row],[ID_intellix]]</f>
        <v>7821</v>
      </c>
      <c r="Z3300" s="269" t="s">
        <v>122</v>
      </c>
      <c r="AA3300" s="145">
        <f>IF(OR(Таблица1[[#This Row],[CARDIO_report]]&lt;&gt;0,Таблица1[[#This Row],[AI COMBO_report]]&lt;&gt;0,Таблица1[[#This Row],[OTC_report]]&lt;&gt;0),1,0)</f>
        <v>1</v>
      </c>
      <c r="AB3300" s="60" t="s">
        <v>1124</v>
      </c>
      <c r="AC3300" s="60" t="s">
        <v>1124</v>
      </c>
      <c r="AD3300" s="60" t="s">
        <v>1124</v>
      </c>
      <c r="AE3300" s="60" t="s">
        <v>1124</v>
      </c>
      <c r="AF3300" s="60"/>
      <c r="AG3300" s="89" t="s">
        <v>2516</v>
      </c>
      <c r="AH3300" s="89">
        <v>349</v>
      </c>
      <c r="AI3300" s="89" t="s">
        <v>2516</v>
      </c>
      <c r="AJ3300" s="89">
        <v>104</v>
      </c>
      <c r="AK3300" s="89" t="s">
        <v>2516</v>
      </c>
      <c r="AL3300" s="89">
        <v>213</v>
      </c>
      <c r="AM3300" s="89" t="s">
        <v>1437</v>
      </c>
      <c r="AN3300" s="89">
        <v>44</v>
      </c>
      <c r="AP3300" s="35" t="s">
        <v>1917</v>
      </c>
      <c r="AQ3300" s="377">
        <v>0</v>
      </c>
      <c r="AR3300" s="378">
        <v>0</v>
      </c>
      <c r="AS3300" s="377">
        <v>0</v>
      </c>
      <c r="AT3300" s="378">
        <v>0</v>
      </c>
      <c r="AU3300" s="377">
        <v>0</v>
      </c>
      <c r="AV3300" s="377">
        <v>0</v>
      </c>
      <c r="AW3300" s="377">
        <v>0</v>
      </c>
      <c r="AX3300">
        <v>0</v>
      </c>
      <c r="AY3300">
        <v>0</v>
      </c>
    </row>
    <row r="3301" spans="1:53" ht="15.75" hidden="1" customHeight="1" x14ac:dyDescent="0.2">
      <c r="A3301" s="46">
        <v>3349</v>
      </c>
      <c r="B3301" s="258" t="s">
        <v>12752</v>
      </c>
      <c r="C3301" t="s">
        <v>1128</v>
      </c>
      <c r="D3301" t="s">
        <v>1612</v>
      </c>
      <c r="E3301" t="s">
        <v>2504</v>
      </c>
      <c r="F3301" s="29" t="s">
        <v>1158</v>
      </c>
      <c r="G3301" s="47">
        <v>7</v>
      </c>
      <c r="H3301" t="s">
        <v>1158</v>
      </c>
      <c r="I3301">
        <v>1</v>
      </c>
      <c r="J3301" t="s">
        <v>12753</v>
      </c>
      <c r="K3301" t="s">
        <v>1185</v>
      </c>
      <c r="L3301" t="s">
        <v>12754</v>
      </c>
      <c r="M3301" t="s">
        <v>3379</v>
      </c>
      <c r="N3301" s="34" t="s">
        <v>419</v>
      </c>
      <c r="O3301" s="34" t="s">
        <v>3380</v>
      </c>
      <c r="P3301" s="34" t="s">
        <v>158</v>
      </c>
      <c r="Q3301" s="34" t="s">
        <v>3381</v>
      </c>
      <c r="R3301" s="34" t="s">
        <v>1006</v>
      </c>
      <c r="S3301" s="48" t="s">
        <v>1123</v>
      </c>
      <c r="T3301" s="13" t="s">
        <v>122</v>
      </c>
      <c r="U3301" s="12" t="s">
        <v>122</v>
      </c>
      <c r="V3301" s="12" t="s">
        <v>1863</v>
      </c>
      <c r="W3301" s="12" t="s">
        <v>122</v>
      </c>
      <c r="X3301" s="14" t="str">
        <f t="shared" si="51"/>
        <v>В</v>
      </c>
      <c r="Y3301" s="271">
        <f>Таблица1[[#This Row],[ID_intellix]]</f>
        <v>3349</v>
      </c>
      <c r="Z3301" s="269" t="s">
        <v>122</v>
      </c>
      <c r="AA3301" s="145">
        <f>IF(OR(Таблица1[[#This Row],[CARDIO_report]]&lt;&gt;0,Таблица1[[#This Row],[AI COMBO_report]]&lt;&gt;0,Таблица1[[#This Row],[OTC_report]]&lt;&gt;0),1,0)</f>
        <v>1</v>
      </c>
      <c r="AB3301" s="60" t="s">
        <v>1124</v>
      </c>
      <c r="AC3301" s="60" t="s">
        <v>1124</v>
      </c>
      <c r="AD3301" s="60" t="s">
        <v>1124</v>
      </c>
      <c r="AE3301" s="60" t="s">
        <v>1124</v>
      </c>
      <c r="AF3301" s="60"/>
      <c r="AG3301" s="89" t="s">
        <v>1414</v>
      </c>
      <c r="AH3301" s="89">
        <v>425</v>
      </c>
      <c r="AI3301" s="89" t="s">
        <v>1414</v>
      </c>
      <c r="AJ3301" s="89">
        <v>361</v>
      </c>
      <c r="AK3301" s="89" t="s">
        <v>1414</v>
      </c>
      <c r="AL3301" s="89">
        <v>532</v>
      </c>
      <c r="AM3301" s="89" t="s">
        <v>2516</v>
      </c>
      <c r="AN3301" s="89">
        <v>184</v>
      </c>
      <c r="AP3301" s="35" t="s">
        <v>1917</v>
      </c>
      <c r="AQ3301" s="377">
        <v>0</v>
      </c>
      <c r="AR3301" s="378">
        <v>0</v>
      </c>
      <c r="AS3301" s="377">
        <v>0</v>
      </c>
      <c r="AT3301" s="378">
        <v>0</v>
      </c>
      <c r="AU3301" s="377">
        <v>0</v>
      </c>
      <c r="AV3301" s="377">
        <v>0</v>
      </c>
      <c r="AW3301" s="377">
        <v>0</v>
      </c>
      <c r="AX3301">
        <v>0</v>
      </c>
      <c r="AY3301">
        <v>0</v>
      </c>
    </row>
    <row r="3302" spans="1:53" ht="15.75" hidden="1" customHeight="1" x14ac:dyDescent="0.2">
      <c r="A3302" s="46">
        <v>452</v>
      </c>
      <c r="B3302" s="258" t="s">
        <v>12782</v>
      </c>
      <c r="C3302" t="s">
        <v>1128</v>
      </c>
      <c r="D3302" t="s">
        <v>1609</v>
      </c>
      <c r="E3302" t="s">
        <v>2504</v>
      </c>
      <c r="F3302" s="29" t="s">
        <v>3134</v>
      </c>
      <c r="G3302" s="47">
        <v>1</v>
      </c>
      <c r="H3302" t="s">
        <v>3134</v>
      </c>
      <c r="I3302">
        <v>1</v>
      </c>
      <c r="J3302" t="s">
        <v>12783</v>
      </c>
      <c r="K3302" t="s">
        <v>1185</v>
      </c>
      <c r="L3302" t="s">
        <v>12784</v>
      </c>
      <c r="M3302" t="s">
        <v>3379</v>
      </c>
      <c r="N3302" s="34">
        <v>0</v>
      </c>
      <c r="O3302" s="34" t="s">
        <v>3380</v>
      </c>
      <c r="P3302" s="34" t="s">
        <v>243</v>
      </c>
      <c r="Q3302" s="34" t="s">
        <v>3381</v>
      </c>
      <c r="R3302" s="34" t="s">
        <v>801</v>
      </c>
      <c r="S3302" s="48" t="s">
        <v>1123</v>
      </c>
      <c r="T3302" s="13" t="s">
        <v>122</v>
      </c>
      <c r="U3302" s="12" t="s">
        <v>122</v>
      </c>
      <c r="V3302" s="12" t="s">
        <v>122</v>
      </c>
      <c r="W3302" s="12" t="s">
        <v>122</v>
      </c>
      <c r="X3302" s="14" t="str">
        <f t="shared" si="51"/>
        <v>С</v>
      </c>
      <c r="Y3302" s="271">
        <f>Таблица1[[#This Row],[ID_intellix]]</f>
        <v>452</v>
      </c>
      <c r="Z3302" s="269" t="s">
        <v>122</v>
      </c>
      <c r="AA3302" s="145">
        <f>IF(OR(Таблица1[[#This Row],[CARDIO_report]]&lt;&gt;0,Таблица1[[#This Row],[AI COMBO_report]]&lt;&gt;0,Таблица1[[#This Row],[OTC_report]]&lt;&gt;0),1,0)</f>
        <v>1</v>
      </c>
      <c r="AB3302" s="60" t="s">
        <v>1124</v>
      </c>
      <c r="AC3302" s="60" t="s">
        <v>1124</v>
      </c>
      <c r="AD3302" s="60" t="s">
        <v>1124</v>
      </c>
      <c r="AE3302" s="60" t="s">
        <v>1124</v>
      </c>
      <c r="AF3302" s="60"/>
      <c r="AG3302" s="89" t="s">
        <v>1414</v>
      </c>
      <c r="AH3302" s="89">
        <v>381</v>
      </c>
      <c r="AI3302" s="89" t="s">
        <v>2516</v>
      </c>
      <c r="AJ3302" s="89">
        <v>246</v>
      </c>
      <c r="AK3302" s="89" t="s">
        <v>2516</v>
      </c>
      <c r="AL3302" s="89">
        <v>226</v>
      </c>
      <c r="AM3302" s="89" t="s">
        <v>2516</v>
      </c>
      <c r="AN3302" s="89">
        <v>138</v>
      </c>
      <c r="AP3302" s="35" t="s">
        <v>1857</v>
      </c>
      <c r="AQ3302" s="377">
        <v>0</v>
      </c>
      <c r="AR3302" s="378">
        <v>0</v>
      </c>
      <c r="AS3302" s="377">
        <v>0</v>
      </c>
      <c r="AT3302" s="378">
        <v>0</v>
      </c>
      <c r="AU3302" s="377">
        <v>0</v>
      </c>
      <c r="AV3302" s="377">
        <v>0</v>
      </c>
      <c r="AW3302" s="377">
        <v>0</v>
      </c>
      <c r="AX3302">
        <v>0</v>
      </c>
      <c r="AY3302">
        <v>0</v>
      </c>
    </row>
    <row r="3303" spans="1:53" ht="15.75" hidden="1" customHeight="1" x14ac:dyDescent="0.2">
      <c r="A3303" s="46">
        <v>346</v>
      </c>
      <c r="B3303" s="258" t="s">
        <v>12800</v>
      </c>
      <c r="C3303" t="s">
        <v>1128</v>
      </c>
      <c r="D3303" t="s">
        <v>1612</v>
      </c>
      <c r="E3303" t="s">
        <v>2504</v>
      </c>
      <c r="F3303" s="29" t="s">
        <v>3134</v>
      </c>
      <c r="G3303" s="47">
        <v>2</v>
      </c>
      <c r="H3303" t="s">
        <v>3134</v>
      </c>
      <c r="I3303">
        <v>1</v>
      </c>
      <c r="J3303" t="s">
        <v>12801</v>
      </c>
      <c r="K3303" t="s">
        <v>1185</v>
      </c>
      <c r="L3303" t="s">
        <v>12802</v>
      </c>
      <c r="M3303" t="s">
        <v>3379</v>
      </c>
      <c r="N3303" s="34" t="s">
        <v>557</v>
      </c>
      <c r="O3303" s="34" t="s">
        <v>3380</v>
      </c>
      <c r="P3303" s="34" t="s">
        <v>158</v>
      </c>
      <c r="Q3303" s="34" t="s">
        <v>3381</v>
      </c>
      <c r="R3303" s="34" t="s">
        <v>801</v>
      </c>
      <c r="S3303" s="48" t="s">
        <v>1123</v>
      </c>
      <c r="T3303" s="13" t="s">
        <v>1863</v>
      </c>
      <c r="U3303" s="12" t="s">
        <v>122</v>
      </c>
      <c r="V3303" s="12" t="s">
        <v>122</v>
      </c>
      <c r="W3303" s="12" t="s">
        <v>122</v>
      </c>
      <c r="X3303" s="14" t="str">
        <f t="shared" si="51"/>
        <v>В</v>
      </c>
      <c r="Y3303" s="271">
        <f>Таблица1[[#This Row],[ID_intellix]]</f>
        <v>346</v>
      </c>
      <c r="Z3303" s="269" t="s">
        <v>122</v>
      </c>
      <c r="AA3303" s="145">
        <f>IF(OR(Таблица1[[#This Row],[CARDIO_report]]&lt;&gt;0,Таблица1[[#This Row],[AI COMBO_report]]&lt;&gt;0,Таблица1[[#This Row],[OTC_report]]&lt;&gt;0),1,0)</f>
        <v>1</v>
      </c>
      <c r="AB3303" s="60" t="s">
        <v>1124</v>
      </c>
      <c r="AC3303" s="60" t="s">
        <v>1124</v>
      </c>
      <c r="AD3303" s="60" t="s">
        <v>1124</v>
      </c>
      <c r="AE3303" s="60" t="s">
        <v>1124</v>
      </c>
      <c r="AF3303" s="60"/>
      <c r="AG3303" s="89" t="s">
        <v>2516</v>
      </c>
      <c r="AH3303" s="89">
        <v>306</v>
      </c>
      <c r="AI3303" s="89" t="s">
        <v>2516</v>
      </c>
      <c r="AJ3303" s="89">
        <v>106</v>
      </c>
      <c r="AK3303" s="89" t="s">
        <v>1414</v>
      </c>
      <c r="AL3303" s="89">
        <v>417</v>
      </c>
      <c r="AM3303" s="89" t="s">
        <v>2516</v>
      </c>
      <c r="AN3303" s="89">
        <v>260</v>
      </c>
      <c r="AP3303" s="35" t="s">
        <v>1917</v>
      </c>
      <c r="AQ3303" s="377">
        <v>0</v>
      </c>
      <c r="AR3303" s="378">
        <v>0</v>
      </c>
      <c r="AS3303" s="377">
        <v>0</v>
      </c>
      <c r="AT3303" s="378">
        <v>0</v>
      </c>
      <c r="AU3303" s="377">
        <v>0</v>
      </c>
      <c r="AV3303" s="377">
        <v>0</v>
      </c>
      <c r="AW3303" s="377">
        <v>0</v>
      </c>
      <c r="AX3303">
        <v>0</v>
      </c>
      <c r="AY3303">
        <v>0</v>
      </c>
    </row>
    <row r="3304" spans="1:53" ht="15.75" hidden="1" customHeight="1" x14ac:dyDescent="0.2">
      <c r="A3304" s="46">
        <v>3259</v>
      </c>
      <c r="B3304" s="258" t="s">
        <v>12824</v>
      </c>
      <c r="C3304" t="s">
        <v>1128</v>
      </c>
      <c r="D3304" t="s">
        <v>1186</v>
      </c>
      <c r="E3304" t="s">
        <v>2504</v>
      </c>
      <c r="F3304" s="29" t="s">
        <v>3134</v>
      </c>
      <c r="G3304" s="47">
        <v>9</v>
      </c>
      <c r="H3304" t="s">
        <v>3134</v>
      </c>
      <c r="I3304">
        <v>1</v>
      </c>
      <c r="J3304" t="s">
        <v>12825</v>
      </c>
      <c r="K3304" t="s">
        <v>1185</v>
      </c>
      <c r="L3304" t="s">
        <v>12826</v>
      </c>
      <c r="M3304" t="s">
        <v>3379</v>
      </c>
      <c r="N3304" s="34" t="s">
        <v>411</v>
      </c>
      <c r="O3304" s="34" t="s">
        <v>3380</v>
      </c>
      <c r="P3304" s="34" t="s">
        <v>158</v>
      </c>
      <c r="Q3304" s="34" t="s">
        <v>3381</v>
      </c>
      <c r="R3304" s="34" t="s">
        <v>1006</v>
      </c>
      <c r="S3304" s="48" t="s">
        <v>1123</v>
      </c>
      <c r="T3304" s="13" t="s">
        <v>122</v>
      </c>
      <c r="U3304" s="12" t="s">
        <v>122</v>
      </c>
      <c r="V3304" s="12" t="s">
        <v>122</v>
      </c>
      <c r="W3304" s="12" t="s">
        <v>1863</v>
      </c>
      <c r="X3304" s="14" t="str">
        <f t="shared" si="51"/>
        <v>В</v>
      </c>
      <c r="Y3304" s="271">
        <f>Таблица1[[#This Row],[ID_intellix]]</f>
        <v>3259</v>
      </c>
      <c r="Z3304" s="269" t="s">
        <v>122</v>
      </c>
      <c r="AA3304" s="145">
        <f>IF(OR(Таблица1[[#This Row],[CARDIO_report]]&lt;&gt;0,Таблица1[[#This Row],[AI COMBO_report]]&lt;&gt;0,Таблица1[[#This Row],[OTC_report]]&lt;&gt;0),1,0)</f>
        <v>1</v>
      </c>
      <c r="AB3304" s="60" t="s">
        <v>1124</v>
      </c>
      <c r="AC3304" s="60" t="s">
        <v>1124</v>
      </c>
      <c r="AD3304" s="60" t="s">
        <v>1124</v>
      </c>
      <c r="AE3304" s="60" t="s">
        <v>1124</v>
      </c>
      <c r="AF3304" s="60"/>
      <c r="AG3304" s="89" t="s">
        <v>1414</v>
      </c>
      <c r="AH3304" s="89">
        <v>384</v>
      </c>
      <c r="AI3304" s="89" t="s">
        <v>1437</v>
      </c>
      <c r="AJ3304" s="89">
        <v>224</v>
      </c>
      <c r="AK3304" s="89" t="s">
        <v>2516</v>
      </c>
      <c r="AL3304" s="89">
        <v>303</v>
      </c>
      <c r="AM3304" s="89" t="s">
        <v>1437</v>
      </c>
      <c r="AN3304" s="89">
        <v>155</v>
      </c>
      <c r="AP3304" s="35" t="s">
        <v>1857</v>
      </c>
      <c r="AQ3304" s="377">
        <v>0</v>
      </c>
      <c r="AR3304" s="378">
        <v>0</v>
      </c>
      <c r="AS3304" s="377">
        <v>0</v>
      </c>
      <c r="AT3304" s="378">
        <v>0</v>
      </c>
      <c r="AU3304" s="377">
        <v>0</v>
      </c>
      <c r="AV3304" s="377">
        <v>0</v>
      </c>
      <c r="AW3304" s="377">
        <v>0</v>
      </c>
      <c r="AX3304">
        <v>0</v>
      </c>
      <c r="AY3304">
        <v>0</v>
      </c>
    </row>
    <row r="3305" spans="1:53" ht="15.75" hidden="1" customHeight="1" x14ac:dyDescent="0.2">
      <c r="A3305" s="46">
        <v>1425</v>
      </c>
      <c r="B3305" s="258" t="s">
        <v>12923</v>
      </c>
      <c r="C3305" t="s">
        <v>1128</v>
      </c>
      <c r="D3305" t="s">
        <v>1186</v>
      </c>
      <c r="E3305" t="s">
        <v>2504</v>
      </c>
      <c r="F3305" s="29" t="s">
        <v>12914</v>
      </c>
      <c r="G3305" s="47">
        <v>5</v>
      </c>
      <c r="H3305" t="s">
        <v>3155</v>
      </c>
      <c r="I3305">
        <v>1</v>
      </c>
      <c r="J3305" t="s">
        <v>12924</v>
      </c>
      <c r="K3305" t="s">
        <v>1185</v>
      </c>
      <c r="L3305" t="s">
        <v>12925</v>
      </c>
      <c r="M3305" t="s">
        <v>3379</v>
      </c>
      <c r="N3305" s="34">
        <v>0</v>
      </c>
      <c r="O3305" s="34" t="s">
        <v>3380</v>
      </c>
      <c r="P3305" s="34">
        <v>0</v>
      </c>
      <c r="Q3305" s="34" t="s">
        <v>3381</v>
      </c>
      <c r="R3305" s="34" t="s">
        <v>1006</v>
      </c>
      <c r="S3305" s="48" t="s">
        <v>1123</v>
      </c>
      <c r="T3305" s="13" t="s">
        <v>122</v>
      </c>
      <c r="U3305" s="12" t="s">
        <v>122</v>
      </c>
      <c r="V3305" s="12" t="s">
        <v>122</v>
      </c>
      <c r="W3305" s="12" t="s">
        <v>122</v>
      </c>
      <c r="X3305" s="14" t="str">
        <f t="shared" si="51"/>
        <v>С</v>
      </c>
      <c r="Y3305" s="271">
        <f>Таблица1[[#This Row],[ID_intellix]]</f>
        <v>1425</v>
      </c>
      <c r="Z3305" s="269" t="s">
        <v>1863</v>
      </c>
      <c r="AA3305" s="145">
        <f>IF(OR(Таблица1[[#This Row],[CARDIO_report]]&lt;&gt;0,Таблица1[[#This Row],[AI COMBO_report]]&lt;&gt;0,Таблица1[[#This Row],[OTC_report]]&lt;&gt;0),1,0)</f>
        <v>1</v>
      </c>
      <c r="AB3305" s="60" t="s">
        <v>1124</v>
      </c>
      <c r="AC3305" s="60" t="s">
        <v>1124</v>
      </c>
      <c r="AD3305" s="60" t="s">
        <v>1124</v>
      </c>
      <c r="AE3305" s="60" t="s">
        <v>1124</v>
      </c>
      <c r="AF3305" s="60"/>
      <c r="AG3305" s="89" t="s">
        <v>1145</v>
      </c>
      <c r="AH3305" s="89">
        <v>496</v>
      </c>
      <c r="AI3305" s="89" t="s">
        <v>1145</v>
      </c>
      <c r="AJ3305" s="89">
        <v>420</v>
      </c>
      <c r="AK3305" s="89" t="s">
        <v>1437</v>
      </c>
      <c r="AL3305" s="89">
        <v>274</v>
      </c>
      <c r="AM3305" s="89" t="s">
        <v>1145</v>
      </c>
      <c r="AN3305" s="89">
        <v>511</v>
      </c>
      <c r="AP3305" s="35" t="s">
        <v>1857</v>
      </c>
      <c r="AQ3305" s="377">
        <v>0</v>
      </c>
      <c r="AR3305" s="378">
        <v>0</v>
      </c>
      <c r="AS3305" s="377">
        <v>0</v>
      </c>
      <c r="AT3305" s="378">
        <v>0</v>
      </c>
      <c r="AU3305" s="377">
        <v>0</v>
      </c>
      <c r="AV3305" s="377">
        <v>0</v>
      </c>
      <c r="AW3305" s="377">
        <v>0</v>
      </c>
      <c r="AX3305">
        <v>0</v>
      </c>
      <c r="AY3305">
        <v>0</v>
      </c>
    </row>
    <row r="3306" spans="1:53" ht="15.75" hidden="1" customHeight="1" x14ac:dyDescent="0.2">
      <c r="A3306" s="46">
        <v>6344</v>
      </c>
      <c r="B3306" s="258" t="s">
        <v>12932</v>
      </c>
      <c r="C3306" t="s">
        <v>1128</v>
      </c>
      <c r="D3306" t="s">
        <v>1186</v>
      </c>
      <c r="E3306" t="s">
        <v>2504</v>
      </c>
      <c r="F3306" s="29" t="s">
        <v>6414</v>
      </c>
      <c r="G3306" s="47">
        <v>2</v>
      </c>
      <c r="H3306" t="s">
        <v>2981</v>
      </c>
      <c r="I3306">
        <v>1</v>
      </c>
      <c r="J3306" t="s">
        <v>12933</v>
      </c>
      <c r="K3306" t="s">
        <v>1185</v>
      </c>
      <c r="L3306" t="s">
        <v>12934</v>
      </c>
      <c r="M3306" t="s">
        <v>3379</v>
      </c>
      <c r="N3306" s="34">
        <v>0</v>
      </c>
      <c r="O3306" s="34" t="s">
        <v>3380</v>
      </c>
      <c r="P3306" s="34">
        <v>0</v>
      </c>
      <c r="Q3306" s="34" t="s">
        <v>3381</v>
      </c>
      <c r="R3306" s="34">
        <v>0</v>
      </c>
      <c r="S3306" s="48" t="s">
        <v>1123</v>
      </c>
      <c r="T3306" s="13" t="s">
        <v>122</v>
      </c>
      <c r="U3306" s="12" t="s">
        <v>122</v>
      </c>
      <c r="V3306" s="12" t="s">
        <v>122</v>
      </c>
      <c r="W3306" s="12" t="s">
        <v>122</v>
      </c>
      <c r="X3306" s="14" t="str">
        <f t="shared" si="51"/>
        <v>С</v>
      </c>
      <c r="Y3306" s="271">
        <f>Таблица1[[#This Row],[ID_intellix]]</f>
        <v>6344</v>
      </c>
      <c r="Z3306" s="269" t="s">
        <v>122</v>
      </c>
      <c r="AA3306" s="145">
        <f>IF(OR(Таблица1[[#This Row],[CARDIO_report]]&lt;&gt;0,Таблица1[[#This Row],[AI COMBO_report]]&lt;&gt;0,Таблица1[[#This Row],[OTC_report]]&lt;&gt;0),1,0)</f>
        <v>0</v>
      </c>
      <c r="AB3306" s="60" t="s">
        <v>1124</v>
      </c>
      <c r="AC3306" s="60" t="s">
        <v>1124</v>
      </c>
      <c r="AD3306" s="60" t="s">
        <v>1124</v>
      </c>
      <c r="AE3306" s="60" t="s">
        <v>1124</v>
      </c>
      <c r="AF3306" s="60"/>
      <c r="AG3306" s="89" t="s">
        <v>1437</v>
      </c>
      <c r="AH3306" s="89">
        <v>130</v>
      </c>
      <c r="AI3306" s="89" t="s">
        <v>1437</v>
      </c>
      <c r="AJ3306" s="89">
        <v>261</v>
      </c>
      <c r="AK3306" s="89" t="s">
        <v>1437</v>
      </c>
      <c r="AL3306" s="89">
        <v>246</v>
      </c>
      <c r="AM3306" s="89" t="s">
        <v>1145</v>
      </c>
      <c r="AN3306" s="89">
        <v>398</v>
      </c>
      <c r="AP3306" s="35" t="s">
        <v>1857</v>
      </c>
      <c r="AQ3306" s="377">
        <v>0</v>
      </c>
      <c r="AR3306" s="378">
        <v>0</v>
      </c>
      <c r="AS3306" s="377">
        <v>0</v>
      </c>
      <c r="AT3306" s="378">
        <v>0</v>
      </c>
      <c r="AU3306" s="377">
        <v>0</v>
      </c>
      <c r="AV3306" s="377">
        <v>0</v>
      </c>
      <c r="AW3306" s="377">
        <v>0</v>
      </c>
      <c r="AX3306">
        <v>0</v>
      </c>
      <c r="AY3306">
        <v>0</v>
      </c>
    </row>
    <row r="3307" spans="1:53" ht="15.75" hidden="1" customHeight="1" x14ac:dyDescent="0.2">
      <c r="A3307" s="46">
        <v>783</v>
      </c>
      <c r="B3307" s="258" t="s">
        <v>13073</v>
      </c>
      <c r="C3307" t="s">
        <v>1128</v>
      </c>
      <c r="D3307" t="s">
        <v>1186</v>
      </c>
      <c r="E3307" t="s">
        <v>2504</v>
      </c>
      <c r="F3307" s="29" t="s">
        <v>3112</v>
      </c>
      <c r="G3307" s="47">
        <v>6</v>
      </c>
      <c r="H3307" t="s">
        <v>2981</v>
      </c>
      <c r="I3307">
        <v>1</v>
      </c>
      <c r="J3307" t="s">
        <v>13074</v>
      </c>
      <c r="K3307" t="s">
        <v>1185</v>
      </c>
      <c r="L3307" t="s">
        <v>13075</v>
      </c>
      <c r="M3307" t="s">
        <v>3379</v>
      </c>
      <c r="N3307" s="34">
        <v>0</v>
      </c>
      <c r="O3307" s="34" t="s">
        <v>3380</v>
      </c>
      <c r="P3307" s="34">
        <v>0</v>
      </c>
      <c r="Q3307" s="34" t="s">
        <v>3381</v>
      </c>
      <c r="R3307" s="34" t="s">
        <v>1006</v>
      </c>
      <c r="S3307" s="48" t="s">
        <v>1123</v>
      </c>
      <c r="T3307" s="13" t="s">
        <v>122</v>
      </c>
      <c r="U3307" s="12" t="s">
        <v>122</v>
      </c>
      <c r="V3307" s="12" t="s">
        <v>122</v>
      </c>
      <c r="W3307" s="12" t="s">
        <v>122</v>
      </c>
      <c r="X3307" s="14" t="str">
        <f t="shared" si="51"/>
        <v>С</v>
      </c>
      <c r="Y3307" s="271">
        <f>Таблица1[[#This Row],[ID_intellix]]</f>
        <v>783</v>
      </c>
      <c r="Z3307" s="269" t="s">
        <v>122</v>
      </c>
      <c r="AA3307" s="145">
        <f>IF(OR(Таблица1[[#This Row],[CARDIO_report]]&lt;&gt;0,Таблица1[[#This Row],[AI COMBO_report]]&lt;&gt;0,Таблица1[[#This Row],[OTC_report]]&lt;&gt;0),1,0)</f>
        <v>1</v>
      </c>
      <c r="AB3307" s="60" t="s">
        <v>1124</v>
      </c>
      <c r="AC3307" s="60" t="s">
        <v>1124</v>
      </c>
      <c r="AD3307" s="60" t="s">
        <v>1124</v>
      </c>
      <c r="AE3307" s="60" t="s">
        <v>1124</v>
      </c>
      <c r="AF3307" s="60"/>
      <c r="AG3307" s="89" t="s">
        <v>1437</v>
      </c>
      <c r="AH3307" s="89">
        <v>290</v>
      </c>
      <c r="AI3307" s="89" t="s">
        <v>1437</v>
      </c>
      <c r="AJ3307" s="89">
        <v>253</v>
      </c>
      <c r="AK3307" s="89" t="s">
        <v>1145</v>
      </c>
      <c r="AL3307" s="89">
        <v>482</v>
      </c>
      <c r="AM3307" s="89" t="s">
        <v>1145</v>
      </c>
      <c r="AN3307" s="89">
        <v>507</v>
      </c>
      <c r="AP3307" s="35" t="s">
        <v>1917</v>
      </c>
      <c r="AQ3307" s="377">
        <v>0</v>
      </c>
      <c r="AR3307" s="378">
        <v>0</v>
      </c>
      <c r="AS3307" s="377">
        <v>0</v>
      </c>
      <c r="AT3307" s="378">
        <v>0</v>
      </c>
      <c r="AU3307" s="377">
        <v>0</v>
      </c>
      <c r="AV3307" s="377">
        <v>0</v>
      </c>
      <c r="AW3307" s="377">
        <v>0</v>
      </c>
      <c r="AX3307">
        <v>0</v>
      </c>
      <c r="AY3307">
        <v>0</v>
      </c>
    </row>
    <row r="3308" spans="1:53" ht="15.75" hidden="1" customHeight="1" x14ac:dyDescent="0.2">
      <c r="A3308" s="46">
        <v>3354</v>
      </c>
      <c r="B3308" s="258" t="s">
        <v>13332</v>
      </c>
      <c r="C3308" t="s">
        <v>1128</v>
      </c>
      <c r="D3308" t="s">
        <v>1596</v>
      </c>
      <c r="E3308" t="s">
        <v>2504</v>
      </c>
      <c r="F3308" s="29" t="s">
        <v>3120</v>
      </c>
      <c r="G3308" s="53">
        <v>28</v>
      </c>
      <c r="H3308" t="s">
        <v>3120</v>
      </c>
      <c r="I3308">
        <v>1</v>
      </c>
      <c r="J3308" t="s">
        <v>13333</v>
      </c>
      <c r="K3308" t="s">
        <v>1185</v>
      </c>
      <c r="L3308" t="s">
        <v>13334</v>
      </c>
      <c r="M3308" t="s">
        <v>3379</v>
      </c>
      <c r="N3308" s="34" t="s">
        <v>557</v>
      </c>
      <c r="O3308" s="34" t="s">
        <v>3380</v>
      </c>
      <c r="P3308" s="34" t="s">
        <v>158</v>
      </c>
      <c r="Q3308" s="34" t="s">
        <v>3381</v>
      </c>
      <c r="R3308" s="34" t="s">
        <v>801</v>
      </c>
      <c r="S3308" s="48" t="s">
        <v>1123</v>
      </c>
      <c r="T3308" s="13" t="s">
        <v>122</v>
      </c>
      <c r="U3308" s="12" t="s">
        <v>122</v>
      </c>
      <c r="V3308" s="12" t="s">
        <v>1863</v>
      </c>
      <c r="W3308" s="12" t="s">
        <v>122</v>
      </c>
      <c r="X3308" s="14" t="str">
        <f t="shared" si="51"/>
        <v>В</v>
      </c>
      <c r="Y3308" s="271">
        <f>Таблица1[[#This Row],[ID_intellix]]</f>
        <v>3354</v>
      </c>
      <c r="Z3308" s="269" t="s">
        <v>122</v>
      </c>
      <c r="AA3308" s="145">
        <f>IF(OR(Таблица1[[#This Row],[CARDIO_report]]&lt;&gt;0,Таблица1[[#This Row],[AI COMBO_report]]&lt;&gt;0,Таблица1[[#This Row],[OTC_report]]&lt;&gt;0),1,0)</f>
        <v>1</v>
      </c>
      <c r="AB3308" s="60" t="s">
        <v>1124</v>
      </c>
      <c r="AC3308" s="60" t="s">
        <v>1124</v>
      </c>
      <c r="AD3308" s="60" t="s">
        <v>1124</v>
      </c>
      <c r="AE3308" s="60" t="s">
        <v>1124</v>
      </c>
      <c r="AF3308" s="60"/>
      <c r="AG3308" s="89" t="s">
        <v>2516</v>
      </c>
      <c r="AH3308" s="89">
        <v>318</v>
      </c>
      <c r="AI3308" s="89" t="s">
        <v>1414</v>
      </c>
      <c r="AJ3308" s="89">
        <v>368</v>
      </c>
      <c r="AK3308" s="89" t="s">
        <v>1437</v>
      </c>
      <c r="AL3308" s="89">
        <v>23</v>
      </c>
      <c r="AM3308" s="89" t="s">
        <v>2516</v>
      </c>
      <c r="AN3308" s="89">
        <v>107</v>
      </c>
      <c r="AP3308" s="35" t="s">
        <v>1917</v>
      </c>
      <c r="AQ3308" s="377">
        <v>0</v>
      </c>
      <c r="AR3308" s="378">
        <v>0</v>
      </c>
      <c r="AS3308" s="377">
        <v>0</v>
      </c>
      <c r="AT3308" s="378">
        <v>0</v>
      </c>
      <c r="AU3308" s="377">
        <v>0</v>
      </c>
      <c r="AV3308" s="377">
        <v>0</v>
      </c>
      <c r="AW3308" s="377">
        <v>0</v>
      </c>
      <c r="AX3308">
        <v>0</v>
      </c>
      <c r="AY3308">
        <v>0</v>
      </c>
    </row>
    <row r="3309" spans="1:53" ht="15.75" hidden="1" customHeight="1" x14ac:dyDescent="0.2">
      <c r="A3309" s="46">
        <v>7597</v>
      </c>
      <c r="B3309" s="258" t="s">
        <v>13350</v>
      </c>
      <c r="C3309" t="s">
        <v>1128</v>
      </c>
      <c r="D3309" t="s">
        <v>1612</v>
      </c>
      <c r="E3309" t="s">
        <v>2504</v>
      </c>
      <c r="F3309" s="29" t="s">
        <v>11811</v>
      </c>
      <c r="G3309" s="53">
        <v>3</v>
      </c>
      <c r="H3309" t="s">
        <v>11811</v>
      </c>
      <c r="I3309">
        <v>1</v>
      </c>
      <c r="J3309" t="s">
        <v>13351</v>
      </c>
      <c r="K3309" t="s">
        <v>1185</v>
      </c>
      <c r="L3309" t="s">
        <v>13352</v>
      </c>
      <c r="M3309" t="s">
        <v>3379</v>
      </c>
      <c r="N3309" s="34" t="s">
        <v>411</v>
      </c>
      <c r="O3309" s="34" t="s">
        <v>3380</v>
      </c>
      <c r="P3309" s="34" t="s">
        <v>158</v>
      </c>
      <c r="Q3309" s="34" t="s">
        <v>3381</v>
      </c>
      <c r="R3309" s="34" t="s">
        <v>801</v>
      </c>
      <c r="S3309" s="48" t="s">
        <v>1123</v>
      </c>
      <c r="T3309" s="13" t="s">
        <v>122</v>
      </c>
      <c r="U3309" s="12" t="s">
        <v>122</v>
      </c>
      <c r="V3309" s="12" t="s">
        <v>122</v>
      </c>
      <c r="W3309" s="12" t="s">
        <v>1863</v>
      </c>
      <c r="X3309" s="14" t="str">
        <f t="shared" si="51"/>
        <v>В</v>
      </c>
      <c r="Y3309" s="271">
        <f>Таблица1[[#This Row],[ID_intellix]]</f>
        <v>7597</v>
      </c>
      <c r="Z3309" s="269" t="s">
        <v>122</v>
      </c>
      <c r="AA3309" s="145">
        <f>IF(OR(Таблица1[[#This Row],[CARDIO_report]]&lt;&gt;0,Таблица1[[#This Row],[AI COMBO_report]]&lt;&gt;0,Таблица1[[#This Row],[OTC_report]]&lt;&gt;0),1,0)</f>
        <v>1</v>
      </c>
      <c r="AB3309" s="60" t="s">
        <v>1124</v>
      </c>
      <c r="AC3309" s="60" t="s">
        <v>1124</v>
      </c>
      <c r="AD3309" s="60" t="s">
        <v>1124</v>
      </c>
      <c r="AE3309" s="60" t="s">
        <v>1124</v>
      </c>
      <c r="AF3309" s="60"/>
      <c r="AG3309" s="89" t="s">
        <v>1414</v>
      </c>
      <c r="AH3309" s="89">
        <v>550</v>
      </c>
      <c r="AI3309" s="89" t="s">
        <v>1414</v>
      </c>
      <c r="AJ3309" s="89">
        <v>566</v>
      </c>
      <c r="AK3309" s="89" t="s">
        <v>2516</v>
      </c>
      <c r="AL3309" s="89">
        <v>205</v>
      </c>
      <c r="AM3309" s="89" t="s">
        <v>2516</v>
      </c>
      <c r="AN3309" s="89">
        <v>271</v>
      </c>
      <c r="AP3309" s="35" t="s">
        <v>1917</v>
      </c>
      <c r="AQ3309" s="377">
        <v>0</v>
      </c>
      <c r="AR3309" s="378">
        <v>0</v>
      </c>
      <c r="AS3309" s="377">
        <v>0</v>
      </c>
      <c r="AT3309" s="378">
        <v>0</v>
      </c>
      <c r="AU3309" s="377">
        <v>0</v>
      </c>
      <c r="AV3309" s="377">
        <v>0</v>
      </c>
      <c r="AW3309" s="377">
        <v>0</v>
      </c>
      <c r="AX3309">
        <v>0</v>
      </c>
      <c r="AY3309">
        <v>0</v>
      </c>
    </row>
    <row r="3310" spans="1:53" ht="15.75" hidden="1" customHeight="1" x14ac:dyDescent="0.2">
      <c r="A3310" s="46">
        <v>6984</v>
      </c>
      <c r="B3310" s="258" t="s">
        <v>13402</v>
      </c>
      <c r="C3310" t="s">
        <v>1128</v>
      </c>
      <c r="D3310" t="s">
        <v>3005</v>
      </c>
      <c r="E3310" t="s">
        <v>2504</v>
      </c>
      <c r="F3310" s="29" t="s">
        <v>3120</v>
      </c>
      <c r="G3310" s="53">
        <v>7</v>
      </c>
      <c r="H3310" t="s">
        <v>3120</v>
      </c>
      <c r="I3310">
        <v>1</v>
      </c>
      <c r="J3310" t="s">
        <v>13403</v>
      </c>
      <c r="K3310" t="s">
        <v>1185</v>
      </c>
      <c r="L3310" t="s">
        <v>13404</v>
      </c>
      <c r="M3310" t="s">
        <v>3379</v>
      </c>
      <c r="N3310" s="34">
        <v>0</v>
      </c>
      <c r="O3310" s="34" t="s">
        <v>3380</v>
      </c>
      <c r="P3310" s="34">
        <v>0</v>
      </c>
      <c r="Q3310" s="34" t="s">
        <v>3381</v>
      </c>
      <c r="R3310" s="34">
        <v>0</v>
      </c>
      <c r="S3310" s="48" t="s">
        <v>1123</v>
      </c>
      <c r="T3310" s="13" t="s">
        <v>122</v>
      </c>
      <c r="U3310" s="12" t="s">
        <v>122</v>
      </c>
      <c r="V3310" s="12" t="s">
        <v>1863</v>
      </c>
      <c r="W3310" s="12" t="s">
        <v>122</v>
      </c>
      <c r="X3310" s="14" t="str">
        <f t="shared" si="51"/>
        <v>В</v>
      </c>
      <c r="Y3310" s="271">
        <f>Таблица1[[#This Row],[ID_intellix]]</f>
        <v>6984</v>
      </c>
      <c r="Z3310" s="269" t="s">
        <v>122</v>
      </c>
      <c r="AA3310" s="145">
        <f>IF(OR(Таблица1[[#This Row],[CARDIO_report]]&lt;&gt;0,Таблица1[[#This Row],[AI COMBO_report]]&lt;&gt;0,Таблица1[[#This Row],[OTC_report]]&lt;&gt;0),1,0)</f>
        <v>0</v>
      </c>
      <c r="AB3310" s="60" t="s">
        <v>1124</v>
      </c>
      <c r="AC3310" s="60" t="s">
        <v>1124</v>
      </c>
      <c r="AD3310" s="60" t="s">
        <v>1124</v>
      </c>
      <c r="AE3310" s="60" t="s">
        <v>1124</v>
      </c>
      <c r="AF3310" s="60"/>
      <c r="AG3310" s="89" t="s">
        <v>1145</v>
      </c>
      <c r="AH3310" s="89">
        <v>141</v>
      </c>
      <c r="AI3310" s="89" t="s">
        <v>1437</v>
      </c>
      <c r="AJ3310" s="89">
        <v>2</v>
      </c>
      <c r="AK3310" s="89" t="s">
        <v>1145</v>
      </c>
      <c r="AL3310" s="89">
        <v>209</v>
      </c>
      <c r="AM3310" s="89" t="s">
        <v>1145</v>
      </c>
      <c r="AN3310" s="89">
        <v>125</v>
      </c>
      <c r="AP3310" s="35" t="s">
        <v>1825</v>
      </c>
      <c r="AQ3310" s="377">
        <v>0</v>
      </c>
      <c r="AR3310" s="378">
        <v>0</v>
      </c>
      <c r="AS3310" s="377">
        <v>0</v>
      </c>
      <c r="AT3310" s="378">
        <v>0</v>
      </c>
      <c r="AU3310" s="377">
        <v>0</v>
      </c>
      <c r="AV3310" s="377">
        <v>0</v>
      </c>
      <c r="AW3310" s="377">
        <v>0</v>
      </c>
      <c r="AX3310">
        <v>0</v>
      </c>
      <c r="AY3310">
        <v>0</v>
      </c>
    </row>
    <row r="3311" spans="1:53" ht="15.75" hidden="1" customHeight="1" x14ac:dyDescent="0.2">
      <c r="A3311" s="46">
        <v>7683</v>
      </c>
      <c r="B3311" s="258" t="s">
        <v>13414</v>
      </c>
      <c r="C3311" t="s">
        <v>1128</v>
      </c>
      <c r="D3311" t="s">
        <v>3386</v>
      </c>
      <c r="E3311" t="s">
        <v>2504</v>
      </c>
      <c r="F3311" s="29" t="s">
        <v>3255</v>
      </c>
      <c r="G3311" s="47">
        <v>105</v>
      </c>
      <c r="H3311" t="s">
        <v>3255</v>
      </c>
      <c r="I3311">
        <v>1</v>
      </c>
      <c r="J3311" t="s">
        <v>13415</v>
      </c>
      <c r="K3311" t="s">
        <v>1185</v>
      </c>
      <c r="L3311" t="s">
        <v>13416</v>
      </c>
      <c r="M3311" t="s">
        <v>3379</v>
      </c>
      <c r="N3311" s="34" t="s">
        <v>419</v>
      </c>
      <c r="O3311" s="34" t="s">
        <v>3380</v>
      </c>
      <c r="P3311" s="34" t="s">
        <v>243</v>
      </c>
      <c r="Q3311" s="34" t="s">
        <v>3381</v>
      </c>
      <c r="R3311" s="34" t="s">
        <v>1006</v>
      </c>
      <c r="S3311" s="48" t="s">
        <v>1123</v>
      </c>
      <c r="T3311" s="13" t="s">
        <v>122</v>
      </c>
      <c r="U3311" s="12" t="s">
        <v>122</v>
      </c>
      <c r="V3311" s="12" t="s">
        <v>122</v>
      </c>
      <c r="W3311" s="12" t="s">
        <v>1863</v>
      </c>
      <c r="X3311" s="14" t="str">
        <f t="shared" si="51"/>
        <v>В</v>
      </c>
      <c r="Y3311" s="271">
        <f>Таблица1[[#This Row],[ID_intellix]]</f>
        <v>7683</v>
      </c>
      <c r="Z3311" s="269" t="s">
        <v>122</v>
      </c>
      <c r="AA3311" s="145">
        <f>IF(OR(Таблица1[[#This Row],[CARDIO_report]]&lt;&gt;0,Таблица1[[#This Row],[AI COMBO_report]]&lt;&gt;0,Таблица1[[#This Row],[OTC_report]]&lt;&gt;0),1,0)</f>
        <v>1</v>
      </c>
      <c r="AB3311" s="60" t="s">
        <v>1124</v>
      </c>
      <c r="AC3311" s="60" t="s">
        <v>1124</v>
      </c>
      <c r="AD3311" s="35" t="s">
        <v>6373</v>
      </c>
      <c r="AE3311" s="60" t="s">
        <v>1124</v>
      </c>
      <c r="AF3311" s="60"/>
      <c r="AG3311" s="60" t="s">
        <v>1124</v>
      </c>
      <c r="AH3311" s="60" t="s">
        <v>1124</v>
      </c>
      <c r="AI3311" s="60" t="s">
        <v>1124</v>
      </c>
      <c r="AJ3311" s="60" t="s">
        <v>1124</v>
      </c>
      <c r="AK3311" s="60" t="s">
        <v>1124</v>
      </c>
      <c r="AL3311" s="60" t="s">
        <v>1124</v>
      </c>
      <c r="AM3311" s="60" t="s">
        <v>1124</v>
      </c>
      <c r="AN3311" s="60" t="s">
        <v>1124</v>
      </c>
      <c r="AO3311" s="60"/>
      <c r="AP3311" s="35" t="s">
        <v>1857</v>
      </c>
      <c r="AQ3311" s="377">
        <v>0</v>
      </c>
      <c r="AR3311" s="378">
        <v>0</v>
      </c>
      <c r="AS3311" s="377">
        <v>0</v>
      </c>
      <c r="AT3311" s="378">
        <v>0</v>
      </c>
      <c r="AU3311" s="377">
        <v>0</v>
      </c>
      <c r="AV3311" s="377">
        <v>0</v>
      </c>
      <c r="AW3311" s="377">
        <v>0</v>
      </c>
      <c r="AX3311">
        <v>0</v>
      </c>
      <c r="AY3311">
        <v>0</v>
      </c>
      <c r="BA3311" s="2" t="s">
        <v>15961</v>
      </c>
    </row>
    <row r="3312" spans="1:53" ht="15.75" hidden="1" customHeight="1" x14ac:dyDescent="0.2">
      <c r="A3312" s="46">
        <v>7677</v>
      </c>
      <c r="B3312" s="258" t="s">
        <v>13417</v>
      </c>
      <c r="C3312" t="s">
        <v>1128</v>
      </c>
      <c r="D3312" t="s">
        <v>1609</v>
      </c>
      <c r="E3312" t="s">
        <v>2504</v>
      </c>
      <c r="F3312" s="29" t="s">
        <v>3023</v>
      </c>
      <c r="G3312" s="53" t="s">
        <v>3280</v>
      </c>
      <c r="H3312" t="s">
        <v>1149</v>
      </c>
      <c r="I3312">
        <v>1</v>
      </c>
      <c r="J3312" t="s">
        <v>13418</v>
      </c>
      <c r="K3312" t="s">
        <v>1185</v>
      </c>
      <c r="L3312" t="s">
        <v>13419</v>
      </c>
      <c r="M3312" t="s">
        <v>3379</v>
      </c>
      <c r="N3312" s="34" t="s">
        <v>419</v>
      </c>
      <c r="O3312" s="34" t="s">
        <v>3380</v>
      </c>
      <c r="P3312" s="34" t="s">
        <v>243</v>
      </c>
      <c r="Q3312" s="34" t="s">
        <v>3381</v>
      </c>
      <c r="R3312" s="34" t="s">
        <v>1006</v>
      </c>
      <c r="S3312" s="48" t="s">
        <v>1123</v>
      </c>
      <c r="T3312" s="13" t="s">
        <v>122</v>
      </c>
      <c r="U3312" s="12" t="s">
        <v>1863</v>
      </c>
      <c r="V3312" s="12" t="s">
        <v>1863</v>
      </c>
      <c r="W3312" s="12" t="s">
        <v>1863</v>
      </c>
      <c r="X3312" s="14" t="str">
        <f t="shared" si="51"/>
        <v>А</v>
      </c>
      <c r="Y3312" s="271">
        <f>Таблица1[[#This Row],[ID_intellix]]</f>
        <v>7677</v>
      </c>
      <c r="Z3312" s="269" t="s">
        <v>122</v>
      </c>
      <c r="AA3312" s="145">
        <f>IF(OR(Таблица1[[#This Row],[CARDIO_report]]&lt;&gt;0,Таблица1[[#This Row],[AI COMBO_report]]&lt;&gt;0,Таблица1[[#This Row],[OTC_report]]&lt;&gt;0),1,0)</f>
        <v>1</v>
      </c>
      <c r="AB3312" s="60" t="s">
        <v>1124</v>
      </c>
      <c r="AC3312" s="60" t="s">
        <v>1124</v>
      </c>
      <c r="AD3312" s="60" t="s">
        <v>1124</v>
      </c>
      <c r="AE3312" s="60" t="s">
        <v>1124</v>
      </c>
      <c r="AF3312" s="60"/>
      <c r="AG3312" s="89" t="s">
        <v>1437</v>
      </c>
      <c r="AH3312" s="89">
        <v>91</v>
      </c>
      <c r="AI3312" s="89" t="s">
        <v>1437</v>
      </c>
      <c r="AJ3312" s="89">
        <v>136</v>
      </c>
      <c r="AK3312" s="89" t="s">
        <v>1437</v>
      </c>
      <c r="AL3312" s="89">
        <v>83</v>
      </c>
      <c r="AM3312" s="89" t="s">
        <v>2516</v>
      </c>
      <c r="AN3312" s="89">
        <v>135</v>
      </c>
      <c r="AP3312" s="35" t="s">
        <v>1857</v>
      </c>
      <c r="AQ3312" s="377">
        <v>0</v>
      </c>
      <c r="AR3312" s="378">
        <v>0</v>
      </c>
      <c r="AS3312" s="377">
        <v>0</v>
      </c>
      <c r="AT3312" s="378">
        <v>0</v>
      </c>
      <c r="AU3312" s="377">
        <v>0</v>
      </c>
      <c r="AV3312" s="377">
        <v>0</v>
      </c>
      <c r="AW3312" s="377">
        <v>0</v>
      </c>
      <c r="AX3312">
        <v>0</v>
      </c>
      <c r="AY3312">
        <v>0</v>
      </c>
      <c r="BA3312" s="2" t="s">
        <v>15961</v>
      </c>
    </row>
    <row r="3313" spans="1:54" ht="15.75" hidden="1" customHeight="1" x14ac:dyDescent="0.2">
      <c r="A3313" s="46">
        <v>2266</v>
      </c>
      <c r="B3313" s="258" t="s">
        <v>13424</v>
      </c>
      <c r="C3313" t="s">
        <v>1128</v>
      </c>
      <c r="D3313" t="s">
        <v>1186</v>
      </c>
      <c r="E3313" t="s">
        <v>2504</v>
      </c>
      <c r="F3313" s="29" t="s">
        <v>3120</v>
      </c>
      <c r="G3313" s="53">
        <v>8</v>
      </c>
      <c r="H3313" t="s">
        <v>3120</v>
      </c>
      <c r="I3313">
        <v>1</v>
      </c>
      <c r="J3313" t="s">
        <v>13425</v>
      </c>
      <c r="K3313" t="s">
        <v>1185</v>
      </c>
      <c r="L3313" t="s">
        <v>13426</v>
      </c>
      <c r="M3313" t="s">
        <v>3379</v>
      </c>
      <c r="N3313" s="34" t="s">
        <v>411</v>
      </c>
      <c r="O3313" s="34" t="s">
        <v>3380</v>
      </c>
      <c r="P3313" s="34">
        <v>0</v>
      </c>
      <c r="Q3313" s="34" t="s">
        <v>3381</v>
      </c>
      <c r="R3313" s="34" t="s">
        <v>1006</v>
      </c>
      <c r="S3313" s="48" t="s">
        <v>1123</v>
      </c>
      <c r="T3313" s="13" t="s">
        <v>122</v>
      </c>
      <c r="U3313" s="12" t="s">
        <v>122</v>
      </c>
      <c r="V3313" s="12" t="s">
        <v>1863</v>
      </c>
      <c r="W3313" s="12" t="s">
        <v>122</v>
      </c>
      <c r="X3313" s="14" t="str">
        <f t="shared" si="51"/>
        <v>В</v>
      </c>
      <c r="Y3313" s="271">
        <f>Таблица1[[#This Row],[ID_intellix]]</f>
        <v>2266</v>
      </c>
      <c r="Z3313" s="269" t="s">
        <v>122</v>
      </c>
      <c r="AA3313" s="145">
        <f>IF(OR(Таблица1[[#This Row],[CARDIO_report]]&lt;&gt;0,Таблица1[[#This Row],[AI COMBO_report]]&lt;&gt;0,Таблица1[[#This Row],[OTC_report]]&lt;&gt;0),1,0)</f>
        <v>1</v>
      </c>
      <c r="AB3313" s="60" t="s">
        <v>1124</v>
      </c>
      <c r="AC3313" s="60" t="s">
        <v>1124</v>
      </c>
      <c r="AD3313" s="60" t="s">
        <v>1124</v>
      </c>
      <c r="AE3313" s="60" t="s">
        <v>1124</v>
      </c>
      <c r="AF3313" s="60"/>
      <c r="AG3313" s="89" t="s">
        <v>1437</v>
      </c>
      <c r="AH3313" s="89">
        <v>272</v>
      </c>
      <c r="AI3313" s="89" t="s">
        <v>1414</v>
      </c>
      <c r="AJ3313" s="89">
        <v>282</v>
      </c>
      <c r="AK3313" s="89" t="s">
        <v>1437</v>
      </c>
      <c r="AL3313" s="89">
        <v>266</v>
      </c>
      <c r="AM3313" s="89" t="s">
        <v>1414</v>
      </c>
      <c r="AN3313" s="89">
        <v>377</v>
      </c>
      <c r="AP3313" s="35" t="s">
        <v>1917</v>
      </c>
      <c r="AQ3313" s="377">
        <v>0</v>
      </c>
      <c r="AR3313" s="378">
        <v>0</v>
      </c>
      <c r="AS3313" s="377">
        <v>0</v>
      </c>
      <c r="AT3313" s="378">
        <v>0</v>
      </c>
      <c r="AU3313" s="377">
        <v>0</v>
      </c>
      <c r="AV3313" s="377">
        <v>0</v>
      </c>
      <c r="AW3313" s="377">
        <v>0</v>
      </c>
      <c r="AX3313">
        <v>0</v>
      </c>
      <c r="AY3313">
        <v>0</v>
      </c>
    </row>
    <row r="3314" spans="1:54" ht="15.75" hidden="1" customHeight="1" x14ac:dyDescent="0.2">
      <c r="A3314" s="46">
        <v>7704</v>
      </c>
      <c r="B3314" s="258" t="s">
        <v>13466</v>
      </c>
      <c r="C3314" t="s">
        <v>1128</v>
      </c>
      <c r="D3314" t="s">
        <v>1184</v>
      </c>
      <c r="E3314" t="s">
        <v>2504</v>
      </c>
      <c r="F3314" s="29" t="s">
        <v>3360</v>
      </c>
      <c r="G3314" s="396">
        <v>7</v>
      </c>
      <c r="H3314" t="s">
        <v>2610</v>
      </c>
      <c r="I3314">
        <v>1</v>
      </c>
      <c r="J3314" t="s">
        <v>13467</v>
      </c>
      <c r="K3314" t="s">
        <v>1185</v>
      </c>
      <c r="L3314" t="s">
        <v>13468</v>
      </c>
      <c r="M3314" t="s">
        <v>3379</v>
      </c>
      <c r="N3314" s="34" t="s">
        <v>557</v>
      </c>
      <c r="O3314" s="34" t="s">
        <v>3380</v>
      </c>
      <c r="P3314" s="34" t="s">
        <v>243</v>
      </c>
      <c r="Q3314" s="34" t="s">
        <v>3381</v>
      </c>
      <c r="R3314" s="34" t="s">
        <v>801</v>
      </c>
      <c r="S3314" s="48" t="s">
        <v>1123</v>
      </c>
      <c r="T3314" s="13" t="s">
        <v>1863</v>
      </c>
      <c r="U3314" s="12" t="s">
        <v>122</v>
      </c>
      <c r="V3314" s="12" t="s">
        <v>122</v>
      </c>
      <c r="W3314" s="12" t="s">
        <v>122</v>
      </c>
      <c r="X3314" s="14" t="str">
        <f t="shared" si="51"/>
        <v>В</v>
      </c>
      <c r="Y3314" s="271">
        <f>Таблица1[[#This Row],[ID_intellix]]</f>
        <v>7704</v>
      </c>
      <c r="Z3314" s="269" t="s">
        <v>122</v>
      </c>
      <c r="AA3314" s="145">
        <f>IF(OR(Таблица1[[#This Row],[CARDIO_report]]&lt;&gt;0,Таблица1[[#This Row],[AI COMBO_report]]&lt;&gt;0,Таблица1[[#This Row],[OTC_report]]&lt;&gt;0),1,0)</f>
        <v>1</v>
      </c>
      <c r="AB3314" s="60" t="s">
        <v>1124</v>
      </c>
      <c r="AC3314" s="60" t="s">
        <v>1124</v>
      </c>
      <c r="AD3314" s="60" t="s">
        <v>1124</v>
      </c>
      <c r="AE3314" s="60" t="s">
        <v>1124</v>
      </c>
      <c r="AF3314" s="60"/>
      <c r="AG3314" s="89" t="s">
        <v>2516</v>
      </c>
      <c r="AH3314" s="89">
        <v>8</v>
      </c>
      <c r="AI3314" s="89" t="s">
        <v>2516</v>
      </c>
      <c r="AJ3314" s="89">
        <v>4</v>
      </c>
      <c r="AK3314" s="89" t="s">
        <v>1437</v>
      </c>
      <c r="AL3314" s="89">
        <v>6</v>
      </c>
      <c r="AM3314" s="89" t="s">
        <v>1437</v>
      </c>
      <c r="AN3314" s="89">
        <v>8</v>
      </c>
      <c r="AP3314" s="35" t="s">
        <v>1917</v>
      </c>
      <c r="AQ3314" s="377">
        <v>0</v>
      </c>
      <c r="AR3314" s="378">
        <v>0</v>
      </c>
      <c r="AS3314" s="377">
        <v>0</v>
      </c>
      <c r="AT3314" s="378">
        <v>0</v>
      </c>
      <c r="AU3314" s="377">
        <v>0</v>
      </c>
      <c r="AV3314" s="377">
        <v>0</v>
      </c>
      <c r="AW3314" s="377">
        <v>0</v>
      </c>
      <c r="AX3314">
        <v>0</v>
      </c>
      <c r="AY3314">
        <v>0</v>
      </c>
      <c r="BA3314" t="s">
        <v>15962</v>
      </c>
    </row>
    <row r="3315" spans="1:54" ht="15.75" hidden="1" customHeight="1" x14ac:dyDescent="0.2">
      <c r="A3315" s="46">
        <v>7751</v>
      </c>
      <c r="B3315" s="258" t="s">
        <v>13519</v>
      </c>
      <c r="C3315" t="s">
        <v>1128</v>
      </c>
      <c r="D3315" t="s">
        <v>1609</v>
      </c>
      <c r="E3315" t="s">
        <v>2504</v>
      </c>
      <c r="F3315" s="29" t="s">
        <v>11811</v>
      </c>
      <c r="G3315" s="47">
        <v>5</v>
      </c>
      <c r="H3315" t="s">
        <v>11811</v>
      </c>
      <c r="I3315">
        <v>1</v>
      </c>
      <c r="J3315" t="s">
        <v>13520</v>
      </c>
      <c r="K3315" t="s">
        <v>1185</v>
      </c>
      <c r="L3315" t="s">
        <v>13521</v>
      </c>
      <c r="M3315" t="s">
        <v>3379</v>
      </c>
      <c r="N3315" s="34" t="s">
        <v>419</v>
      </c>
      <c r="O3315" s="34" t="s">
        <v>3380</v>
      </c>
      <c r="P3315" s="34" t="s">
        <v>243</v>
      </c>
      <c r="Q3315" s="34" t="s">
        <v>3381</v>
      </c>
      <c r="R3315" s="34" t="s">
        <v>801</v>
      </c>
      <c r="S3315" s="48" t="s">
        <v>1123</v>
      </c>
      <c r="T3315" s="13" t="s">
        <v>122</v>
      </c>
      <c r="U3315" s="12" t="s">
        <v>122</v>
      </c>
      <c r="V3315" s="12" t="s">
        <v>122</v>
      </c>
      <c r="W3315" s="12" t="s">
        <v>122</v>
      </c>
      <c r="X3315" s="14" t="str">
        <f t="shared" si="51"/>
        <v>С</v>
      </c>
      <c r="Y3315" s="271">
        <f>Таблица1[[#This Row],[ID_intellix]]</f>
        <v>7751</v>
      </c>
      <c r="Z3315" s="269" t="s">
        <v>122</v>
      </c>
      <c r="AA3315" s="145">
        <f>IF(OR(Таблица1[[#This Row],[CARDIO_report]]&lt;&gt;0,Таблица1[[#This Row],[AI COMBO_report]]&lt;&gt;0,Таблица1[[#This Row],[OTC_report]]&lt;&gt;0),1,0)</f>
        <v>1</v>
      </c>
      <c r="AB3315" s="60" t="s">
        <v>1124</v>
      </c>
      <c r="AC3315" s="60" t="s">
        <v>1124</v>
      </c>
      <c r="AD3315" s="60" t="s">
        <v>1124</v>
      </c>
      <c r="AE3315" s="60" t="s">
        <v>1124</v>
      </c>
      <c r="AF3315" s="60"/>
      <c r="AG3315" s="89" t="s">
        <v>1414</v>
      </c>
      <c r="AH3315" s="89">
        <v>506</v>
      </c>
      <c r="AI3315" s="89" t="s">
        <v>1414</v>
      </c>
      <c r="AJ3315" s="89">
        <v>494</v>
      </c>
      <c r="AK3315" s="89" t="s">
        <v>2516</v>
      </c>
      <c r="AL3315" s="89">
        <v>170</v>
      </c>
      <c r="AM3315" s="89" t="s">
        <v>2516</v>
      </c>
      <c r="AN3315" s="89">
        <v>202</v>
      </c>
      <c r="AP3315" s="35" t="s">
        <v>1857</v>
      </c>
      <c r="AQ3315" s="377">
        <v>0</v>
      </c>
      <c r="AR3315" s="378">
        <v>0</v>
      </c>
      <c r="AS3315" s="377">
        <v>0</v>
      </c>
      <c r="AT3315" s="378">
        <v>0</v>
      </c>
      <c r="AU3315" s="377">
        <v>0</v>
      </c>
      <c r="AV3315" s="377">
        <v>0</v>
      </c>
      <c r="AW3315" s="377">
        <v>0</v>
      </c>
      <c r="AX3315">
        <v>0</v>
      </c>
      <c r="AY3315">
        <v>0</v>
      </c>
    </row>
    <row r="3316" spans="1:54" ht="15.75" hidden="1" customHeight="1" x14ac:dyDescent="0.2">
      <c r="A3316" s="46">
        <v>7827</v>
      </c>
      <c r="B3316" s="258" t="s">
        <v>13534</v>
      </c>
      <c r="C3316" t="s">
        <v>1128</v>
      </c>
      <c r="D3316" t="s">
        <v>1612</v>
      </c>
      <c r="E3316" t="s">
        <v>2504</v>
      </c>
      <c r="F3316" s="29" t="s">
        <v>3255</v>
      </c>
      <c r="G3316" s="53">
        <v>108</v>
      </c>
      <c r="H3316" t="s">
        <v>3255</v>
      </c>
      <c r="I3316">
        <v>1</v>
      </c>
      <c r="J3316" t="s">
        <v>13535</v>
      </c>
      <c r="K3316" t="s">
        <v>1185</v>
      </c>
      <c r="L3316" t="s">
        <v>13536</v>
      </c>
      <c r="M3316" t="s">
        <v>3379</v>
      </c>
      <c r="N3316" s="34" t="s">
        <v>419</v>
      </c>
      <c r="O3316" s="34" t="s">
        <v>3380</v>
      </c>
      <c r="P3316" s="34" t="s">
        <v>243</v>
      </c>
      <c r="Q3316" s="34" t="s">
        <v>3381</v>
      </c>
      <c r="R3316" s="34" t="s">
        <v>1006</v>
      </c>
      <c r="S3316" s="48" t="s">
        <v>1123</v>
      </c>
      <c r="T3316" s="13" t="s">
        <v>122</v>
      </c>
      <c r="U3316" s="12" t="s">
        <v>1863</v>
      </c>
      <c r="V3316" s="12" t="s">
        <v>122</v>
      </c>
      <c r="W3316" s="12" t="s">
        <v>1863</v>
      </c>
      <c r="X3316" s="14" t="str">
        <f t="shared" si="51"/>
        <v>А</v>
      </c>
      <c r="Y3316" s="271">
        <f>Таблица1[[#This Row],[ID_intellix]]</f>
        <v>7827</v>
      </c>
      <c r="Z3316" s="269" t="s">
        <v>122</v>
      </c>
      <c r="AA3316" s="145">
        <f>IF(OR(Таблица1[[#This Row],[CARDIO_report]]&lt;&gt;0,Таблица1[[#This Row],[AI COMBO_report]]&lt;&gt;0,Таблица1[[#This Row],[OTC_report]]&lt;&gt;0),1,0)</f>
        <v>1</v>
      </c>
      <c r="AB3316" s="60" t="s">
        <v>1124</v>
      </c>
      <c r="AC3316" s="60" t="s">
        <v>1124</v>
      </c>
      <c r="AD3316" s="35" t="s">
        <v>6373</v>
      </c>
      <c r="AE3316" s="60" t="s">
        <v>1124</v>
      </c>
      <c r="AF3316" s="60"/>
      <c r="AG3316" s="60" t="s">
        <v>1124</v>
      </c>
      <c r="AH3316" s="60" t="s">
        <v>1124</v>
      </c>
      <c r="AI3316" s="60" t="s">
        <v>1124</v>
      </c>
      <c r="AJ3316" s="60" t="s">
        <v>1124</v>
      </c>
      <c r="AK3316" s="60" t="s">
        <v>1124</v>
      </c>
      <c r="AL3316" s="60" t="s">
        <v>1124</v>
      </c>
      <c r="AM3316" s="60" t="s">
        <v>1124</v>
      </c>
      <c r="AN3316" s="60" t="s">
        <v>1124</v>
      </c>
      <c r="AO3316" s="60"/>
      <c r="AP3316" s="35" t="s">
        <v>1857</v>
      </c>
      <c r="AQ3316" s="377">
        <v>0</v>
      </c>
      <c r="AR3316" s="378">
        <v>0</v>
      </c>
      <c r="AS3316" s="377">
        <v>0</v>
      </c>
      <c r="AT3316" s="378">
        <v>0</v>
      </c>
      <c r="AU3316" s="377">
        <v>0</v>
      </c>
      <c r="AV3316" s="377">
        <v>0</v>
      </c>
      <c r="AW3316" s="377">
        <v>0</v>
      </c>
      <c r="AX3316">
        <v>0</v>
      </c>
      <c r="AY3316">
        <v>0</v>
      </c>
      <c r="BA3316" s="2" t="s">
        <v>15961</v>
      </c>
    </row>
    <row r="3317" spans="1:54" ht="15.75" hidden="1" customHeight="1" x14ac:dyDescent="0.2">
      <c r="A3317" s="46">
        <v>7668</v>
      </c>
      <c r="B3317" s="258" t="s">
        <v>13655</v>
      </c>
      <c r="C3317" t="s">
        <v>1128</v>
      </c>
      <c r="D3317" t="s">
        <v>1612</v>
      </c>
      <c r="E3317" t="s">
        <v>2504</v>
      </c>
      <c r="F3317" s="29" t="s">
        <v>3586</v>
      </c>
      <c r="G3317" s="396">
        <v>31</v>
      </c>
      <c r="H3317" t="s">
        <v>3586</v>
      </c>
      <c r="I3317">
        <v>1</v>
      </c>
      <c r="J3317" t="s">
        <v>13656</v>
      </c>
      <c r="K3317" t="s">
        <v>1185</v>
      </c>
      <c r="L3317" t="s">
        <v>13657</v>
      </c>
      <c r="M3317" t="s">
        <v>3379</v>
      </c>
      <c r="N3317" s="34" t="s">
        <v>419</v>
      </c>
      <c r="O3317" s="34" t="s">
        <v>3380</v>
      </c>
      <c r="P3317" s="34" t="s">
        <v>158</v>
      </c>
      <c r="Q3317" s="34" t="s">
        <v>3381</v>
      </c>
      <c r="R3317" s="34" t="s">
        <v>801</v>
      </c>
      <c r="S3317" s="48" t="s">
        <v>1123</v>
      </c>
      <c r="T3317" s="13" t="s">
        <v>122</v>
      </c>
      <c r="U3317" s="12" t="s">
        <v>122</v>
      </c>
      <c r="V3317" s="12" t="s">
        <v>1863</v>
      </c>
      <c r="W3317" s="12" t="s">
        <v>122</v>
      </c>
      <c r="X3317" s="14" t="str">
        <f t="shared" si="51"/>
        <v>В</v>
      </c>
      <c r="Y3317" s="271">
        <f>Таблица1[[#This Row],[ID_intellix]]</f>
        <v>7668</v>
      </c>
      <c r="Z3317" s="269" t="s">
        <v>122</v>
      </c>
      <c r="AA3317" s="145">
        <f>IF(OR(Таблица1[[#This Row],[CARDIO_report]]&lt;&gt;0,Таблица1[[#This Row],[AI COMBO_report]]&lt;&gt;0,Таблица1[[#This Row],[OTC_report]]&lt;&gt;0),1,0)</f>
        <v>1</v>
      </c>
      <c r="AB3317" s="60" t="s">
        <v>1124</v>
      </c>
      <c r="AC3317" s="60" t="s">
        <v>1124</v>
      </c>
      <c r="AD3317" s="60" t="s">
        <v>1124</v>
      </c>
      <c r="AE3317" s="60" t="s">
        <v>1124</v>
      </c>
      <c r="AF3317" s="60"/>
      <c r="AG3317" s="89" t="s">
        <v>1414</v>
      </c>
      <c r="AH3317" s="89">
        <v>557</v>
      </c>
      <c r="AI3317" s="89" t="s">
        <v>1414</v>
      </c>
      <c r="AJ3317" s="89">
        <v>527</v>
      </c>
      <c r="AK3317" s="89" t="s">
        <v>1145</v>
      </c>
      <c r="AL3317" s="89">
        <v>454</v>
      </c>
      <c r="AM3317" s="89" t="s">
        <v>1414</v>
      </c>
      <c r="AN3317" s="89">
        <v>487</v>
      </c>
      <c r="AP3317" s="35" t="s">
        <v>1857</v>
      </c>
      <c r="AQ3317" s="377">
        <v>0</v>
      </c>
      <c r="AR3317" s="378">
        <v>0</v>
      </c>
      <c r="AS3317" s="377">
        <v>0</v>
      </c>
      <c r="AT3317" s="378">
        <v>0</v>
      </c>
      <c r="AU3317" s="377">
        <v>0</v>
      </c>
      <c r="AV3317" s="377">
        <v>0</v>
      </c>
      <c r="AW3317" s="377">
        <v>0</v>
      </c>
      <c r="AX3317">
        <v>0</v>
      </c>
      <c r="AY3317">
        <v>0</v>
      </c>
    </row>
    <row r="3318" spans="1:54" ht="15.75" hidden="1" customHeight="1" x14ac:dyDescent="0.2">
      <c r="A3318" s="46">
        <v>7750</v>
      </c>
      <c r="B3318" s="258" t="s">
        <v>13658</v>
      </c>
      <c r="C3318" t="s">
        <v>1128</v>
      </c>
      <c r="D3318" t="s">
        <v>1612</v>
      </c>
      <c r="E3318" t="s">
        <v>2504</v>
      </c>
      <c r="F3318" s="29" t="s">
        <v>11811</v>
      </c>
      <c r="G3318" s="47">
        <v>6</v>
      </c>
      <c r="H3318" t="s">
        <v>11811</v>
      </c>
      <c r="I3318">
        <v>1</v>
      </c>
      <c r="J3318" t="s">
        <v>13659</v>
      </c>
      <c r="K3318" t="s">
        <v>1185</v>
      </c>
      <c r="L3318" t="s">
        <v>13660</v>
      </c>
      <c r="M3318" t="s">
        <v>3379</v>
      </c>
      <c r="N3318" s="34" t="s">
        <v>419</v>
      </c>
      <c r="O3318" s="34" t="s">
        <v>3380</v>
      </c>
      <c r="P3318" s="34" t="s">
        <v>158</v>
      </c>
      <c r="Q3318" s="34" t="s">
        <v>3381</v>
      </c>
      <c r="R3318" s="34" t="s">
        <v>801</v>
      </c>
      <c r="S3318" s="48" t="s">
        <v>1123</v>
      </c>
      <c r="T3318" s="13" t="s">
        <v>122</v>
      </c>
      <c r="U3318" s="12" t="s">
        <v>122</v>
      </c>
      <c r="V3318" s="12" t="s">
        <v>122</v>
      </c>
      <c r="W3318" s="12" t="s">
        <v>1863</v>
      </c>
      <c r="X3318" s="14" t="str">
        <f t="shared" si="51"/>
        <v>В</v>
      </c>
      <c r="Y3318" s="271">
        <f>Таблица1[[#This Row],[ID_intellix]]</f>
        <v>7750</v>
      </c>
      <c r="Z3318" s="269" t="s">
        <v>122</v>
      </c>
      <c r="AA3318" s="145">
        <f>IF(OR(Таблица1[[#This Row],[CARDIO_report]]&lt;&gt;0,Таблица1[[#This Row],[AI COMBO_report]]&lt;&gt;0,Таблица1[[#This Row],[OTC_report]]&lt;&gt;0),1,0)</f>
        <v>1</v>
      </c>
      <c r="AB3318" s="60" t="s">
        <v>1124</v>
      </c>
      <c r="AC3318" s="60" t="s">
        <v>1124</v>
      </c>
      <c r="AD3318" s="60" t="s">
        <v>1124</v>
      </c>
      <c r="AE3318" s="60" t="s">
        <v>1124</v>
      </c>
      <c r="AF3318" s="60"/>
      <c r="AG3318" s="89" t="s">
        <v>1414</v>
      </c>
      <c r="AH3318" s="89">
        <v>485</v>
      </c>
      <c r="AI3318" s="89" t="s">
        <v>1414</v>
      </c>
      <c r="AJ3318" s="89">
        <v>510</v>
      </c>
      <c r="AK3318" s="89" t="s">
        <v>2516</v>
      </c>
      <c r="AL3318" s="89">
        <v>178</v>
      </c>
      <c r="AM3318" s="89" t="s">
        <v>2516</v>
      </c>
      <c r="AN3318" s="89">
        <v>194</v>
      </c>
      <c r="AP3318" s="35" t="s">
        <v>1917</v>
      </c>
      <c r="AQ3318" s="377">
        <v>0</v>
      </c>
      <c r="AR3318" s="378">
        <v>0</v>
      </c>
      <c r="AS3318" s="377">
        <v>0</v>
      </c>
      <c r="AT3318" s="378">
        <v>0</v>
      </c>
      <c r="AU3318" s="377">
        <v>0</v>
      </c>
      <c r="AV3318" s="377">
        <v>0</v>
      </c>
      <c r="AW3318" s="377">
        <v>0</v>
      </c>
      <c r="AX3318">
        <v>0</v>
      </c>
      <c r="AY3318">
        <v>0</v>
      </c>
    </row>
    <row r="3319" spans="1:54" ht="15.75" hidden="1" customHeight="1" x14ac:dyDescent="0.2">
      <c r="A3319" s="46">
        <v>7786</v>
      </c>
      <c r="B3319" s="258" t="s">
        <v>13661</v>
      </c>
      <c r="C3319" t="s">
        <v>1128</v>
      </c>
      <c r="D3319" t="s">
        <v>1186</v>
      </c>
      <c r="E3319" t="s">
        <v>2504</v>
      </c>
      <c r="F3319" s="29" t="s">
        <v>9527</v>
      </c>
      <c r="G3319" s="53">
        <v>5</v>
      </c>
      <c r="H3319" t="s">
        <v>9527</v>
      </c>
      <c r="I3319">
        <v>1</v>
      </c>
      <c r="J3319" t="s">
        <v>13662</v>
      </c>
      <c r="K3319" t="s">
        <v>1185</v>
      </c>
      <c r="L3319" t="s">
        <v>13663</v>
      </c>
      <c r="M3319" t="s">
        <v>3379</v>
      </c>
      <c r="N3319" s="34" t="s">
        <v>557</v>
      </c>
      <c r="O3319" s="34" t="s">
        <v>3380</v>
      </c>
      <c r="P3319" s="34" t="s">
        <v>243</v>
      </c>
      <c r="Q3319" s="34" t="s">
        <v>3381</v>
      </c>
      <c r="R3319" s="34" t="s">
        <v>1006</v>
      </c>
      <c r="S3319" s="48" t="s">
        <v>1123</v>
      </c>
      <c r="T3319" s="13" t="s">
        <v>1863</v>
      </c>
      <c r="U3319" s="12" t="s">
        <v>1863</v>
      </c>
      <c r="V3319" s="12" t="s">
        <v>1863</v>
      </c>
      <c r="W3319" s="12" t="s">
        <v>1863</v>
      </c>
      <c r="X3319" s="14" t="str">
        <f t="shared" si="51"/>
        <v>А</v>
      </c>
      <c r="Y3319" s="271">
        <f>Таблица1[[#This Row],[ID_intellix]]</f>
        <v>7786</v>
      </c>
      <c r="Z3319" s="269" t="s">
        <v>122</v>
      </c>
      <c r="AA3319" s="145">
        <f>IF(OR(Таблица1[[#This Row],[CARDIO_report]]&lt;&gt;0,Таблица1[[#This Row],[AI COMBO_report]]&lt;&gt;0,Таблица1[[#This Row],[OTC_report]]&lt;&gt;0),1,0)</f>
        <v>1</v>
      </c>
      <c r="AB3319" s="60" t="s">
        <v>1124</v>
      </c>
      <c r="AC3319" s="60" t="s">
        <v>1124</v>
      </c>
      <c r="AD3319" s="60" t="s">
        <v>1124</v>
      </c>
      <c r="AE3319" s="60" t="s">
        <v>1124</v>
      </c>
      <c r="AF3319" s="60"/>
      <c r="AG3319" s="89" t="s">
        <v>1437</v>
      </c>
      <c r="AH3319" s="89">
        <v>102</v>
      </c>
      <c r="AI3319" s="89" t="s">
        <v>2516</v>
      </c>
      <c r="AJ3319" s="89">
        <v>192</v>
      </c>
      <c r="AK3319" s="89" t="s">
        <v>2516</v>
      </c>
      <c r="AL3319" s="89">
        <v>150</v>
      </c>
      <c r="AM3319" s="89" t="s">
        <v>2516</v>
      </c>
      <c r="AN3319" s="89">
        <v>217</v>
      </c>
      <c r="AP3319" s="35" t="s">
        <v>1917</v>
      </c>
      <c r="AQ3319" s="377">
        <v>0</v>
      </c>
      <c r="AR3319" s="378">
        <v>0</v>
      </c>
      <c r="AS3319" s="377">
        <v>0</v>
      </c>
      <c r="AT3319" s="378">
        <v>0</v>
      </c>
      <c r="AU3319" s="377">
        <v>0</v>
      </c>
      <c r="AV3319" s="377">
        <v>0</v>
      </c>
      <c r="AW3319" s="377">
        <v>0</v>
      </c>
      <c r="AX3319">
        <v>0</v>
      </c>
      <c r="AY3319">
        <v>0</v>
      </c>
    </row>
    <row r="3320" spans="1:54" ht="15.75" hidden="1" customHeight="1" x14ac:dyDescent="0.2">
      <c r="A3320" s="46">
        <v>7470</v>
      </c>
      <c r="B3320" s="258" t="s">
        <v>13690</v>
      </c>
      <c r="C3320" t="s">
        <v>1128</v>
      </c>
      <c r="D3320" t="s">
        <v>1596</v>
      </c>
      <c r="E3320" t="s">
        <v>2504</v>
      </c>
      <c r="F3320" s="29" t="s">
        <v>3116</v>
      </c>
      <c r="G3320" s="47">
        <v>6</v>
      </c>
      <c r="H3320" t="s">
        <v>2563</v>
      </c>
      <c r="I3320">
        <v>1</v>
      </c>
      <c r="J3320" t="s">
        <v>15902</v>
      </c>
      <c r="K3320" t="s">
        <v>1185</v>
      </c>
      <c r="L3320" t="s">
        <v>13691</v>
      </c>
      <c r="M3320" t="s">
        <v>3379</v>
      </c>
      <c r="N3320" s="34">
        <v>0</v>
      </c>
      <c r="O3320" s="34" t="s">
        <v>3380</v>
      </c>
      <c r="P3320" s="34" t="s">
        <v>158</v>
      </c>
      <c r="Q3320" s="34" t="s">
        <v>3381</v>
      </c>
      <c r="R3320" s="34" t="s">
        <v>801</v>
      </c>
      <c r="S3320" s="48" t="s">
        <v>1123</v>
      </c>
      <c r="T3320" s="13" t="s">
        <v>122</v>
      </c>
      <c r="U3320" s="12" t="s">
        <v>122</v>
      </c>
      <c r="V3320" s="12" t="s">
        <v>122</v>
      </c>
      <c r="W3320" s="12" t="s">
        <v>1863</v>
      </c>
      <c r="X3320" s="14" t="str">
        <f t="shared" si="51"/>
        <v>В</v>
      </c>
      <c r="Y3320" s="271">
        <f>Таблица1[[#This Row],[ID_intellix]]</f>
        <v>7470</v>
      </c>
      <c r="Z3320" s="269" t="s">
        <v>122</v>
      </c>
      <c r="AA3320" s="145">
        <f>IF(OR(Таблица1[[#This Row],[CARDIO_report]]&lt;&gt;0,Таблица1[[#This Row],[AI COMBO_report]]&lt;&gt;0,Таблица1[[#This Row],[OTC_report]]&lt;&gt;0),1,0)</f>
        <v>1</v>
      </c>
      <c r="AB3320" s="60" t="s">
        <v>1124</v>
      </c>
      <c r="AC3320" s="60" t="s">
        <v>1124</v>
      </c>
      <c r="AD3320" s="60" t="s">
        <v>1124</v>
      </c>
      <c r="AE3320" s="89" t="s">
        <v>1917</v>
      </c>
      <c r="AF3320" s="89"/>
      <c r="AG3320" s="89" t="s">
        <v>1414</v>
      </c>
      <c r="AH3320" s="89">
        <v>535</v>
      </c>
      <c r="AI3320" s="89" t="s">
        <v>1414</v>
      </c>
      <c r="AJ3320" s="89">
        <v>450</v>
      </c>
      <c r="AK3320" s="89" t="s">
        <v>1414</v>
      </c>
      <c r="AL3320" s="89">
        <v>478</v>
      </c>
      <c r="AM3320" s="89" t="s">
        <v>1414</v>
      </c>
      <c r="AN3320" s="89">
        <v>380</v>
      </c>
      <c r="AP3320" s="35" t="s">
        <v>1917</v>
      </c>
      <c r="AQ3320" s="377">
        <v>0</v>
      </c>
      <c r="AR3320" s="377" t="s">
        <v>6343</v>
      </c>
      <c r="AS3320" s="377">
        <v>0</v>
      </c>
      <c r="AT3320" s="378" t="s">
        <v>6343</v>
      </c>
      <c r="AU3320" s="377">
        <v>0</v>
      </c>
      <c r="AV3320" s="377">
        <v>0</v>
      </c>
      <c r="AW3320" s="377">
        <v>0</v>
      </c>
      <c r="AX3320" s="2" t="s">
        <v>6343</v>
      </c>
      <c r="AY3320" s="2">
        <v>0</v>
      </c>
      <c r="AZ3320" s="2" t="s">
        <v>6343</v>
      </c>
      <c r="BB3320" s="2" t="s">
        <v>6343</v>
      </c>
    </row>
    <row r="3321" spans="1:54" ht="15.75" hidden="1" customHeight="1" x14ac:dyDescent="0.2">
      <c r="A3321" s="46">
        <v>1382</v>
      </c>
      <c r="B3321" s="258" t="s">
        <v>13754</v>
      </c>
      <c r="C3321" t="s">
        <v>1128</v>
      </c>
      <c r="D3321" t="s">
        <v>1596</v>
      </c>
      <c r="E3321" t="s">
        <v>2504</v>
      </c>
      <c r="F3321" s="29" t="s">
        <v>3116</v>
      </c>
      <c r="G3321" s="47">
        <v>9</v>
      </c>
      <c r="H3321" t="s">
        <v>2563</v>
      </c>
      <c r="I3321">
        <v>1</v>
      </c>
      <c r="J3321" t="s">
        <v>13755</v>
      </c>
      <c r="K3321" t="s">
        <v>1185</v>
      </c>
      <c r="L3321" t="s">
        <v>13756</v>
      </c>
      <c r="M3321" t="s">
        <v>3379</v>
      </c>
      <c r="N3321" s="34" t="s">
        <v>557</v>
      </c>
      <c r="O3321" s="34" t="s">
        <v>3380</v>
      </c>
      <c r="P3321" s="34" t="s">
        <v>158</v>
      </c>
      <c r="Q3321" s="34" t="s">
        <v>3381</v>
      </c>
      <c r="R3321" s="34" t="s">
        <v>801</v>
      </c>
      <c r="S3321" s="48" t="s">
        <v>1123</v>
      </c>
      <c r="T3321" s="13" t="s">
        <v>122</v>
      </c>
      <c r="U3321" s="12" t="s">
        <v>122</v>
      </c>
      <c r="V3321" s="12" t="s">
        <v>122</v>
      </c>
      <c r="W3321" s="12" t="s">
        <v>1863</v>
      </c>
      <c r="X3321" s="14" t="str">
        <f t="shared" si="51"/>
        <v>В</v>
      </c>
      <c r="Y3321" s="271">
        <f>Таблица1[[#This Row],[ID_intellix]]</f>
        <v>1382</v>
      </c>
      <c r="Z3321" s="269" t="s">
        <v>122</v>
      </c>
      <c r="AA3321" s="145">
        <f>IF(OR(Таблица1[[#This Row],[CARDIO_report]]&lt;&gt;0,Таблица1[[#This Row],[AI COMBO_report]]&lt;&gt;0,Таблица1[[#This Row],[OTC_report]]&lt;&gt;0),1,0)</f>
        <v>1</v>
      </c>
      <c r="AB3321" s="60" t="s">
        <v>1124</v>
      </c>
      <c r="AC3321" s="60" t="s">
        <v>1124</v>
      </c>
      <c r="AD3321" s="60" t="s">
        <v>1124</v>
      </c>
      <c r="AE3321" s="89" t="s">
        <v>1857</v>
      </c>
      <c r="AF3321" s="89"/>
      <c r="AG3321" s="89" t="s">
        <v>1145</v>
      </c>
      <c r="AH3321" s="89">
        <v>500</v>
      </c>
      <c r="AI3321" s="89" t="s">
        <v>1145</v>
      </c>
      <c r="AJ3321" s="89">
        <v>444</v>
      </c>
      <c r="AK3321" s="89" t="s">
        <v>1145</v>
      </c>
      <c r="AL3321" s="89">
        <v>371</v>
      </c>
      <c r="AM3321" s="89" t="s">
        <v>1145</v>
      </c>
      <c r="AN3321" s="89">
        <v>358</v>
      </c>
      <c r="AP3321" s="35" t="s">
        <v>1857</v>
      </c>
      <c r="AQ3321" s="377">
        <v>0</v>
      </c>
      <c r="AR3321" s="378">
        <v>0</v>
      </c>
      <c r="AS3321" s="377">
        <v>0</v>
      </c>
      <c r="AT3321" s="378">
        <v>0</v>
      </c>
      <c r="AU3321" s="377">
        <v>0</v>
      </c>
      <c r="AV3321" s="377">
        <v>0</v>
      </c>
      <c r="AW3321" s="377">
        <v>0</v>
      </c>
      <c r="AX3321">
        <v>0</v>
      </c>
      <c r="AY3321">
        <v>0</v>
      </c>
    </row>
    <row r="3322" spans="1:54" ht="15.75" hidden="1" customHeight="1" x14ac:dyDescent="0.2">
      <c r="A3322" s="46">
        <v>7977</v>
      </c>
      <c r="B3322" s="258" t="s">
        <v>13825</v>
      </c>
      <c r="C3322" t="s">
        <v>1128</v>
      </c>
      <c r="D3322" t="s">
        <v>1184</v>
      </c>
      <c r="E3322" t="s">
        <v>2504</v>
      </c>
      <c r="F3322" s="29" t="s">
        <v>3255</v>
      </c>
      <c r="G3322" s="47">
        <v>113</v>
      </c>
      <c r="H3322" t="s">
        <v>3255</v>
      </c>
      <c r="I3322">
        <v>1</v>
      </c>
      <c r="J3322" t="s">
        <v>13826</v>
      </c>
      <c r="K3322" t="s">
        <v>1185</v>
      </c>
      <c r="L3322" t="s">
        <v>13827</v>
      </c>
      <c r="M3322" t="s">
        <v>3379</v>
      </c>
      <c r="N3322" s="34" t="s">
        <v>411</v>
      </c>
      <c r="O3322" s="34" t="s">
        <v>3380</v>
      </c>
      <c r="P3322" s="34" t="s">
        <v>158</v>
      </c>
      <c r="Q3322" s="34" t="s">
        <v>3381</v>
      </c>
      <c r="R3322" s="34" t="s">
        <v>801</v>
      </c>
      <c r="S3322" s="48" t="s">
        <v>1123</v>
      </c>
      <c r="T3322" s="13" t="s">
        <v>1863</v>
      </c>
      <c r="U3322" s="12" t="s">
        <v>122</v>
      </c>
      <c r="V3322" s="12" t="s">
        <v>122</v>
      </c>
      <c r="W3322" s="12" t="s">
        <v>1863</v>
      </c>
      <c r="X3322" s="14" t="str">
        <f t="shared" si="51"/>
        <v>А</v>
      </c>
      <c r="Y3322" s="271">
        <f>Таблица1[[#This Row],[ID_intellix]]</f>
        <v>7977</v>
      </c>
      <c r="Z3322" s="269" t="s">
        <v>122</v>
      </c>
      <c r="AA3322" s="145">
        <f>IF(OR(Таблица1[[#This Row],[CARDIO_report]]&lt;&gt;0,Таблица1[[#This Row],[AI COMBO_report]]&lt;&gt;0,Таблица1[[#This Row],[OTC_report]]&lt;&gt;0),1,0)</f>
        <v>1</v>
      </c>
      <c r="AB3322" s="60" t="s">
        <v>1124</v>
      </c>
      <c r="AC3322" s="60" t="s">
        <v>1124</v>
      </c>
      <c r="AD3322" s="35" t="s">
        <v>6373</v>
      </c>
      <c r="AE3322" s="60" t="s">
        <v>1124</v>
      </c>
      <c r="AF3322" s="60"/>
      <c r="AG3322" s="60" t="s">
        <v>1124</v>
      </c>
      <c r="AH3322" s="60" t="s">
        <v>1124</v>
      </c>
      <c r="AI3322" s="60" t="s">
        <v>1124</v>
      </c>
      <c r="AJ3322" s="60" t="s">
        <v>1124</v>
      </c>
      <c r="AK3322" s="60" t="s">
        <v>1124</v>
      </c>
      <c r="AL3322" s="60" t="s">
        <v>1124</v>
      </c>
      <c r="AM3322" s="60" t="s">
        <v>1124</v>
      </c>
      <c r="AN3322" s="60" t="s">
        <v>1124</v>
      </c>
      <c r="AO3322" s="60"/>
      <c r="AP3322" s="35" t="s">
        <v>1917</v>
      </c>
      <c r="AQ3322" s="378" t="s">
        <v>2847</v>
      </c>
      <c r="AR3322" s="378">
        <v>0</v>
      </c>
      <c r="AS3322" s="377" t="s">
        <v>2847</v>
      </c>
      <c r="AT3322" s="378">
        <v>0</v>
      </c>
      <c r="AU3322" s="377">
        <v>0</v>
      </c>
      <c r="AV3322" s="377">
        <v>0</v>
      </c>
      <c r="AW3322" s="377">
        <v>0</v>
      </c>
      <c r="AX3322" s="2">
        <v>0</v>
      </c>
      <c r="AY3322" s="2" t="s">
        <v>2847</v>
      </c>
      <c r="BA3322" s="2" t="s">
        <v>6336</v>
      </c>
    </row>
    <row r="3323" spans="1:54" ht="15.75" hidden="1" customHeight="1" x14ac:dyDescent="0.2">
      <c r="A3323" s="46">
        <v>1524</v>
      </c>
      <c r="B3323" s="258" t="s">
        <v>13883</v>
      </c>
      <c r="C3323" t="s">
        <v>1128</v>
      </c>
      <c r="D3323" t="s">
        <v>1186</v>
      </c>
      <c r="E3323" t="s">
        <v>2504</v>
      </c>
      <c r="F3323" s="29" t="s">
        <v>3401</v>
      </c>
      <c r="G3323" s="47">
        <v>10</v>
      </c>
      <c r="H3323" t="s">
        <v>3300</v>
      </c>
      <c r="I3323">
        <v>1</v>
      </c>
      <c r="J3323" t="s">
        <v>13884</v>
      </c>
      <c r="K3323" t="s">
        <v>1185</v>
      </c>
      <c r="L3323" t="s">
        <v>13885</v>
      </c>
      <c r="M3323" t="s">
        <v>3379</v>
      </c>
      <c r="N3323" s="34" t="s">
        <v>557</v>
      </c>
      <c r="O3323" s="34" t="s">
        <v>3380</v>
      </c>
      <c r="P3323" s="34" t="s">
        <v>158</v>
      </c>
      <c r="Q3323" s="34" t="s">
        <v>3381</v>
      </c>
      <c r="R3323" s="34" t="s">
        <v>1006</v>
      </c>
      <c r="S3323" s="48" t="s">
        <v>1123</v>
      </c>
      <c r="T3323" s="13" t="s">
        <v>1863</v>
      </c>
      <c r="U3323" s="12" t="s">
        <v>122</v>
      </c>
      <c r="V3323" s="12" t="s">
        <v>1863</v>
      </c>
      <c r="W3323" s="12" t="s">
        <v>122</v>
      </c>
      <c r="X3323" s="14" t="str">
        <f t="shared" si="51"/>
        <v>А</v>
      </c>
      <c r="Y3323" s="271">
        <f>Таблица1[[#This Row],[ID_intellix]]</f>
        <v>1524</v>
      </c>
      <c r="Z3323" s="269" t="s">
        <v>122</v>
      </c>
      <c r="AA3323" s="145">
        <f>IF(OR(Таблица1[[#This Row],[CARDIO_report]]&lt;&gt;0,Таблица1[[#This Row],[AI COMBO_report]]&lt;&gt;0,Таблица1[[#This Row],[OTC_report]]&lt;&gt;0),1,0)</f>
        <v>1</v>
      </c>
      <c r="AB3323" s="60" t="s">
        <v>1124</v>
      </c>
      <c r="AC3323" s="60" t="s">
        <v>1124</v>
      </c>
      <c r="AD3323" s="60" t="s">
        <v>1124</v>
      </c>
      <c r="AE3323" s="60" t="s">
        <v>1124</v>
      </c>
      <c r="AF3323" s="60"/>
      <c r="AG3323" s="89" t="s">
        <v>2516</v>
      </c>
      <c r="AH3323" s="89">
        <v>344</v>
      </c>
      <c r="AI3323" s="89" t="s">
        <v>2516</v>
      </c>
      <c r="AJ3323" s="89">
        <v>209</v>
      </c>
      <c r="AK3323" s="89" t="s">
        <v>1414</v>
      </c>
      <c r="AL3323" s="89">
        <v>396</v>
      </c>
      <c r="AM3323" s="89" t="s">
        <v>1414</v>
      </c>
      <c r="AN3323" s="89">
        <v>348</v>
      </c>
      <c r="AP3323" s="35" t="s">
        <v>1917</v>
      </c>
      <c r="AQ3323" s="377">
        <v>0</v>
      </c>
      <c r="AR3323" s="378">
        <v>0</v>
      </c>
      <c r="AS3323" s="377">
        <v>0</v>
      </c>
      <c r="AT3323" s="378">
        <v>0</v>
      </c>
      <c r="AU3323" s="377">
        <v>0</v>
      </c>
      <c r="AV3323" s="377">
        <v>0</v>
      </c>
      <c r="AW3323" s="377">
        <v>0</v>
      </c>
      <c r="AX3323">
        <v>0</v>
      </c>
      <c r="AY3323">
        <v>0</v>
      </c>
      <c r="BA3323" s="2" t="s">
        <v>15961</v>
      </c>
    </row>
    <row r="3324" spans="1:54" ht="15.75" hidden="1" customHeight="1" x14ac:dyDescent="0.2">
      <c r="A3324" s="46">
        <v>585</v>
      </c>
      <c r="B3324" s="258" t="s">
        <v>7260</v>
      </c>
      <c r="C3324" t="s">
        <v>1128</v>
      </c>
      <c r="D3324" t="s">
        <v>1184</v>
      </c>
      <c r="E3324" t="s">
        <v>1821</v>
      </c>
      <c r="F3324" s="29" t="s">
        <v>2194</v>
      </c>
      <c r="G3324" s="47">
        <v>101</v>
      </c>
      <c r="H3324" t="s">
        <v>2194</v>
      </c>
      <c r="I3324">
        <v>1</v>
      </c>
      <c r="J3324" t="s">
        <v>7261</v>
      </c>
      <c r="K3324" t="s">
        <v>1185</v>
      </c>
      <c r="L3324" t="s">
        <v>7262</v>
      </c>
      <c r="M3324" t="s">
        <v>3379</v>
      </c>
      <c r="N3324" s="34" t="s">
        <v>557</v>
      </c>
      <c r="O3324" s="34" t="s">
        <v>3380</v>
      </c>
      <c r="P3324" s="34" t="s">
        <v>243</v>
      </c>
      <c r="Q3324" s="34" t="s">
        <v>3381</v>
      </c>
      <c r="R3324" s="34" t="s">
        <v>801</v>
      </c>
      <c r="S3324" s="48" t="s">
        <v>1123</v>
      </c>
      <c r="T3324" s="13" t="s">
        <v>1863</v>
      </c>
      <c r="U3324" s="12" t="s">
        <v>122</v>
      </c>
      <c r="V3324" s="12" t="s">
        <v>1863</v>
      </c>
      <c r="W3324" s="12" t="s">
        <v>122</v>
      </c>
      <c r="X3324" s="14" t="str">
        <f t="shared" si="51"/>
        <v>А</v>
      </c>
      <c r="Y3324" s="271">
        <f>Таблица1[[#This Row],[ID_intellix]]</f>
        <v>585</v>
      </c>
      <c r="Z3324" s="269" t="s">
        <v>122</v>
      </c>
      <c r="AA3324" s="145">
        <f>IF(OR(Таблица1[[#This Row],[CARDIO_report]]&lt;&gt;0,Таблица1[[#This Row],[AI COMBO_report]]&lt;&gt;0,Таблица1[[#This Row],[OTC_report]]&lt;&gt;0),1,0)</f>
        <v>1</v>
      </c>
      <c r="AB3324" s="60" t="s">
        <v>1124</v>
      </c>
      <c r="AC3324" s="60" t="s">
        <v>1124</v>
      </c>
      <c r="AD3324" s="60" t="s">
        <v>1124</v>
      </c>
      <c r="AE3324" s="60" t="s">
        <v>1124</v>
      </c>
      <c r="AF3324" s="60"/>
      <c r="AG3324" s="60" t="s">
        <v>1124</v>
      </c>
      <c r="AH3324" s="60" t="s">
        <v>1124</v>
      </c>
      <c r="AI3324" s="60" t="s">
        <v>1124</v>
      </c>
      <c r="AJ3324" s="60" t="s">
        <v>1124</v>
      </c>
      <c r="AK3324" s="60" t="s">
        <v>1124</v>
      </c>
      <c r="AL3324" s="60" t="s">
        <v>1124</v>
      </c>
      <c r="AM3324" s="60" t="s">
        <v>1124</v>
      </c>
      <c r="AN3324" s="60" t="s">
        <v>1124</v>
      </c>
      <c r="AO3324" s="60"/>
      <c r="AP3324" s="35" t="s">
        <v>1917</v>
      </c>
      <c r="AQ3324" s="377">
        <v>0</v>
      </c>
      <c r="AR3324" s="378">
        <v>0</v>
      </c>
      <c r="AS3324" s="377">
        <v>0</v>
      </c>
      <c r="AT3324" s="378">
        <v>0</v>
      </c>
      <c r="AU3324" s="377">
        <v>0</v>
      </c>
      <c r="AV3324" s="377">
        <v>0</v>
      </c>
      <c r="AW3324" s="377">
        <v>0</v>
      </c>
      <c r="AX3324">
        <v>0</v>
      </c>
      <c r="AY3324">
        <v>0</v>
      </c>
    </row>
    <row r="3325" spans="1:54" ht="15.75" hidden="1" customHeight="1" x14ac:dyDescent="0.2">
      <c r="A3325" s="46">
        <v>2409</v>
      </c>
      <c r="B3325" s="258" t="s">
        <v>7263</v>
      </c>
      <c r="C3325" t="s">
        <v>1128</v>
      </c>
      <c r="D3325" t="s">
        <v>1186</v>
      </c>
      <c r="E3325" t="s">
        <v>1821</v>
      </c>
      <c r="F3325" s="29" t="s">
        <v>2194</v>
      </c>
      <c r="G3325" s="47" t="s">
        <v>7264</v>
      </c>
      <c r="H3325" t="s">
        <v>2194</v>
      </c>
      <c r="I3325">
        <v>1</v>
      </c>
      <c r="J3325" t="s">
        <v>7265</v>
      </c>
      <c r="K3325" t="s">
        <v>1185</v>
      </c>
      <c r="L3325" t="s">
        <v>7266</v>
      </c>
      <c r="M3325" t="s">
        <v>3379</v>
      </c>
      <c r="N3325" s="34" t="s">
        <v>557</v>
      </c>
      <c r="O3325" s="34" t="s">
        <v>3380</v>
      </c>
      <c r="P3325" s="34" t="s">
        <v>243</v>
      </c>
      <c r="Q3325" s="34" t="s">
        <v>3381</v>
      </c>
      <c r="R3325" s="34" t="s">
        <v>1006</v>
      </c>
      <c r="S3325" s="48" t="s">
        <v>1123</v>
      </c>
      <c r="T3325" s="13" t="s">
        <v>122</v>
      </c>
      <c r="U3325" s="12" t="s">
        <v>122</v>
      </c>
      <c r="V3325" s="12" t="s">
        <v>1863</v>
      </c>
      <c r="W3325" s="12" t="s">
        <v>122</v>
      </c>
      <c r="X3325" s="14" t="str">
        <f t="shared" si="51"/>
        <v>В</v>
      </c>
      <c r="Y3325" s="271">
        <f>Таблица1[[#This Row],[ID_intellix]]</f>
        <v>2409</v>
      </c>
      <c r="Z3325" s="269" t="s">
        <v>122</v>
      </c>
      <c r="AA3325" s="145">
        <f>IF(OR(Таблица1[[#This Row],[CARDIO_report]]&lt;&gt;0,Таблица1[[#This Row],[AI COMBO_report]]&lt;&gt;0,Таблица1[[#This Row],[OTC_report]]&lt;&gt;0),1,0)</f>
        <v>1</v>
      </c>
      <c r="AB3325" s="60" t="s">
        <v>1124</v>
      </c>
      <c r="AC3325" s="60" t="s">
        <v>1124</v>
      </c>
      <c r="AD3325" s="60" t="s">
        <v>1124</v>
      </c>
      <c r="AE3325" s="60" t="s">
        <v>1124</v>
      </c>
      <c r="AF3325" s="60"/>
      <c r="AG3325" s="60" t="s">
        <v>1124</v>
      </c>
      <c r="AH3325" s="60" t="s">
        <v>1124</v>
      </c>
      <c r="AI3325" s="60" t="s">
        <v>1124</v>
      </c>
      <c r="AJ3325" s="60" t="s">
        <v>1124</v>
      </c>
      <c r="AK3325" s="60" t="s">
        <v>1124</v>
      </c>
      <c r="AL3325" s="60" t="s">
        <v>1124</v>
      </c>
      <c r="AM3325" s="60" t="s">
        <v>1124</v>
      </c>
      <c r="AN3325" s="60" t="s">
        <v>1124</v>
      </c>
      <c r="AO3325" s="60"/>
      <c r="AP3325" s="35" t="s">
        <v>1857</v>
      </c>
      <c r="AQ3325" s="377">
        <v>0</v>
      </c>
      <c r="AR3325" s="378">
        <v>0</v>
      </c>
      <c r="AS3325" s="377">
        <v>0</v>
      </c>
      <c r="AT3325" s="378">
        <v>0</v>
      </c>
      <c r="AU3325" s="377">
        <v>0</v>
      </c>
      <c r="AV3325" s="377">
        <v>0</v>
      </c>
      <c r="AW3325" s="377">
        <v>0</v>
      </c>
      <c r="AX3325">
        <v>0</v>
      </c>
      <c r="AY3325">
        <v>0</v>
      </c>
    </row>
    <row r="3326" spans="1:54" ht="15.75" hidden="1" customHeight="1" x14ac:dyDescent="0.2">
      <c r="A3326" s="46">
        <v>715</v>
      </c>
      <c r="B3326" s="258" t="s">
        <v>7291</v>
      </c>
      <c r="C3326" t="s">
        <v>1128</v>
      </c>
      <c r="D3326" t="s">
        <v>1184</v>
      </c>
      <c r="E3326" t="s">
        <v>1821</v>
      </c>
      <c r="F3326" s="29" t="s">
        <v>2194</v>
      </c>
      <c r="G3326" s="47">
        <v>101</v>
      </c>
      <c r="H3326" t="s">
        <v>2194</v>
      </c>
      <c r="I3326">
        <v>1</v>
      </c>
      <c r="J3326" t="s">
        <v>7292</v>
      </c>
      <c r="K3326" t="s">
        <v>1185</v>
      </c>
      <c r="L3326" t="s">
        <v>1620</v>
      </c>
      <c r="M3326" t="s">
        <v>3379</v>
      </c>
      <c r="N3326" s="34">
        <v>0</v>
      </c>
      <c r="O3326" s="34" t="s">
        <v>3380</v>
      </c>
      <c r="P3326" s="34">
        <v>0</v>
      </c>
      <c r="Q3326" s="34" t="s">
        <v>3381</v>
      </c>
      <c r="R3326" s="34">
        <v>0</v>
      </c>
      <c r="S3326" s="48" t="s">
        <v>1123</v>
      </c>
      <c r="T3326" s="13" t="s">
        <v>1863</v>
      </c>
      <c r="U3326" s="12" t="s">
        <v>1863</v>
      </c>
      <c r="V3326" s="12" t="s">
        <v>122</v>
      </c>
      <c r="W3326" s="12" t="s">
        <v>122</v>
      </c>
      <c r="X3326" s="14" t="str">
        <f t="shared" si="51"/>
        <v>А</v>
      </c>
      <c r="Y3326" s="271">
        <f>Таблица1[[#This Row],[ID_intellix]]</f>
        <v>715</v>
      </c>
      <c r="Z3326" s="269" t="s">
        <v>1863</v>
      </c>
      <c r="AA3326" s="145">
        <f>IF(OR(Таблица1[[#This Row],[CARDIO_report]]&lt;&gt;0,Таблица1[[#This Row],[AI COMBO_report]]&lt;&gt;0,Таблица1[[#This Row],[OTC_report]]&lt;&gt;0),1,0)</f>
        <v>0</v>
      </c>
      <c r="AB3326" s="60" t="s">
        <v>1124</v>
      </c>
      <c r="AC3326" s="60" t="s">
        <v>1124</v>
      </c>
      <c r="AD3326" s="60" t="s">
        <v>1124</v>
      </c>
      <c r="AE3326" s="60" t="s">
        <v>1124</v>
      </c>
      <c r="AF3326" s="60"/>
      <c r="AG3326" s="60" t="s">
        <v>1124</v>
      </c>
      <c r="AH3326" s="60" t="s">
        <v>1124</v>
      </c>
      <c r="AI3326" s="60" t="s">
        <v>1124</v>
      </c>
      <c r="AJ3326" s="60" t="s">
        <v>1124</v>
      </c>
      <c r="AK3326" s="60" t="s">
        <v>1124</v>
      </c>
      <c r="AL3326" s="60" t="s">
        <v>1124</v>
      </c>
      <c r="AM3326" s="60" t="s">
        <v>1124</v>
      </c>
      <c r="AN3326" s="60" t="s">
        <v>1124</v>
      </c>
      <c r="AO3326" s="60"/>
      <c r="AP3326" s="35" t="s">
        <v>1917</v>
      </c>
      <c r="AQ3326" s="377">
        <v>0</v>
      </c>
      <c r="AR3326" s="378">
        <v>0</v>
      </c>
      <c r="AS3326" s="377">
        <v>0</v>
      </c>
      <c r="AT3326" s="378">
        <v>0</v>
      </c>
      <c r="AU3326" s="377">
        <v>0</v>
      </c>
      <c r="AV3326" s="377">
        <v>0</v>
      </c>
      <c r="AW3326" s="377">
        <v>0</v>
      </c>
      <c r="AX3326">
        <v>0</v>
      </c>
      <c r="AY3326">
        <v>0</v>
      </c>
    </row>
    <row r="3327" spans="1:54" ht="15.75" hidden="1" customHeight="1" x14ac:dyDescent="0.2">
      <c r="A3327" s="46">
        <v>7644</v>
      </c>
      <c r="B3327" s="258" t="s">
        <v>14050</v>
      </c>
      <c r="C3327" t="s">
        <v>1128</v>
      </c>
      <c r="D3327" t="s">
        <v>1596</v>
      </c>
      <c r="E3327" t="s">
        <v>2504</v>
      </c>
      <c r="F3327" s="29" t="s">
        <v>1183</v>
      </c>
      <c r="G3327" s="396">
        <v>1</v>
      </c>
      <c r="H3327" t="s">
        <v>1183</v>
      </c>
      <c r="I3327">
        <v>1</v>
      </c>
      <c r="J3327" t="s">
        <v>14051</v>
      </c>
      <c r="K3327" t="s">
        <v>1185</v>
      </c>
      <c r="L3327" t="s">
        <v>14052</v>
      </c>
      <c r="M3327" t="s">
        <v>3379</v>
      </c>
      <c r="N3327" s="34">
        <v>0</v>
      </c>
      <c r="O3327" s="34" t="s">
        <v>3380</v>
      </c>
      <c r="P3327" s="34">
        <v>0</v>
      </c>
      <c r="Q3327" s="34" t="s">
        <v>3381</v>
      </c>
      <c r="R3327" s="34">
        <v>0</v>
      </c>
      <c r="S3327" s="48" t="s">
        <v>1123</v>
      </c>
      <c r="T3327" s="13" t="s">
        <v>122</v>
      </c>
      <c r="U3327" s="12" t="s">
        <v>122</v>
      </c>
      <c r="V3327" s="12" t="s">
        <v>122</v>
      </c>
      <c r="W3327" s="12" t="s">
        <v>122</v>
      </c>
      <c r="X3327" s="14" t="str">
        <f t="shared" si="51"/>
        <v>С</v>
      </c>
      <c r="Y3327" s="271">
        <f>Таблица1[[#This Row],[ID_intellix]]</f>
        <v>7644</v>
      </c>
      <c r="Z3327" s="269" t="s">
        <v>122</v>
      </c>
      <c r="AA3327" s="145">
        <f>IF(OR(Таблица1[[#This Row],[CARDIO_report]]&lt;&gt;0,Таблица1[[#This Row],[AI COMBO_report]]&lt;&gt;0,Таблица1[[#This Row],[OTC_report]]&lt;&gt;0),1,0)</f>
        <v>0</v>
      </c>
      <c r="AB3327" s="60" t="s">
        <v>1124</v>
      </c>
      <c r="AC3327" s="60" t="s">
        <v>1124</v>
      </c>
      <c r="AD3327" s="60" t="s">
        <v>1124</v>
      </c>
      <c r="AE3327" s="60" t="s">
        <v>1124</v>
      </c>
      <c r="AF3327" s="60"/>
      <c r="AG3327" s="89" t="s">
        <v>1437</v>
      </c>
      <c r="AH3327" s="89">
        <v>342</v>
      </c>
      <c r="AI3327" s="89" t="s">
        <v>1145</v>
      </c>
      <c r="AJ3327" s="89">
        <v>283</v>
      </c>
      <c r="AK3327" s="89" t="s">
        <v>1437</v>
      </c>
      <c r="AL3327" s="89">
        <v>263</v>
      </c>
      <c r="AM3327" s="89" t="s">
        <v>1437</v>
      </c>
      <c r="AN3327" s="89">
        <v>164</v>
      </c>
      <c r="AP3327" s="35" t="s">
        <v>1825</v>
      </c>
      <c r="AQ3327" s="377">
        <v>0</v>
      </c>
      <c r="AR3327" s="378">
        <v>0</v>
      </c>
      <c r="AS3327" s="377">
        <v>0</v>
      </c>
      <c r="AT3327" s="378">
        <v>0</v>
      </c>
      <c r="AU3327" s="377">
        <v>0</v>
      </c>
      <c r="AV3327" s="377">
        <v>0</v>
      </c>
      <c r="AW3327" s="377">
        <v>0</v>
      </c>
      <c r="AX3327">
        <v>0</v>
      </c>
      <c r="AY3327">
        <v>0</v>
      </c>
    </row>
    <row r="3328" spans="1:54" ht="15.75" hidden="1" customHeight="1" x14ac:dyDescent="0.2">
      <c r="A3328" s="46">
        <v>590</v>
      </c>
      <c r="B3328" s="258" t="s">
        <v>7378</v>
      </c>
      <c r="C3328" t="s">
        <v>1128</v>
      </c>
      <c r="D3328" t="s">
        <v>1609</v>
      </c>
      <c r="E3328" t="s">
        <v>1821</v>
      </c>
      <c r="F3328" s="29" t="s">
        <v>2194</v>
      </c>
      <c r="G3328" s="47">
        <v>106</v>
      </c>
      <c r="H3328" t="s">
        <v>2194</v>
      </c>
      <c r="I3328">
        <v>1</v>
      </c>
      <c r="J3328" t="s">
        <v>7379</v>
      </c>
      <c r="K3328" t="s">
        <v>1185</v>
      </c>
      <c r="L3328" t="s">
        <v>7380</v>
      </c>
      <c r="M3328" t="s">
        <v>3379</v>
      </c>
      <c r="N3328" s="34" t="s">
        <v>546</v>
      </c>
      <c r="O3328" s="34" t="s">
        <v>3380</v>
      </c>
      <c r="P3328" s="34" t="s">
        <v>243</v>
      </c>
      <c r="Q3328" s="34" t="s">
        <v>3381</v>
      </c>
      <c r="R3328" s="34" t="s">
        <v>801</v>
      </c>
      <c r="S3328" s="48" t="s">
        <v>1123</v>
      </c>
      <c r="T3328" s="13" t="s">
        <v>1863</v>
      </c>
      <c r="U3328" s="12" t="s">
        <v>122</v>
      </c>
      <c r="V3328" s="12" t="s">
        <v>122</v>
      </c>
      <c r="W3328" s="12" t="s">
        <v>122</v>
      </c>
      <c r="X3328" s="14" t="str">
        <f t="shared" si="51"/>
        <v>В</v>
      </c>
      <c r="Y3328" s="271">
        <f>Таблица1[[#This Row],[ID_intellix]]</f>
        <v>590</v>
      </c>
      <c r="Z3328" s="269" t="s">
        <v>122</v>
      </c>
      <c r="AA3328" s="145">
        <f>IF(OR(Таблица1[[#This Row],[CARDIO_report]]&lt;&gt;0,Таблица1[[#This Row],[AI COMBO_report]]&lt;&gt;0,Таблица1[[#This Row],[OTC_report]]&lt;&gt;0),1,0)</f>
        <v>1</v>
      </c>
      <c r="AB3328" s="60" t="s">
        <v>1124</v>
      </c>
      <c r="AC3328" s="60" t="s">
        <v>1124</v>
      </c>
      <c r="AD3328" s="60" t="s">
        <v>1124</v>
      </c>
      <c r="AE3328" s="60" t="s">
        <v>1124</v>
      </c>
      <c r="AF3328" s="60"/>
      <c r="AG3328" s="60" t="s">
        <v>1124</v>
      </c>
      <c r="AH3328" s="60" t="s">
        <v>1124</v>
      </c>
      <c r="AI3328" s="60" t="s">
        <v>1124</v>
      </c>
      <c r="AJ3328" s="60" t="s">
        <v>1124</v>
      </c>
      <c r="AK3328" s="60" t="s">
        <v>1124</v>
      </c>
      <c r="AL3328" s="60" t="s">
        <v>1124</v>
      </c>
      <c r="AM3328" s="60" t="s">
        <v>1124</v>
      </c>
      <c r="AN3328" s="60" t="s">
        <v>1124</v>
      </c>
      <c r="AO3328" s="60"/>
      <c r="AP3328" s="35" t="s">
        <v>1917</v>
      </c>
      <c r="AQ3328" s="377">
        <v>0</v>
      </c>
      <c r="AR3328" s="378">
        <v>0</v>
      </c>
      <c r="AS3328" s="377">
        <v>0</v>
      </c>
      <c r="AT3328" s="378">
        <v>0</v>
      </c>
      <c r="AU3328" s="377">
        <v>0</v>
      </c>
      <c r="AV3328" s="377">
        <v>0</v>
      </c>
      <c r="AW3328" s="377">
        <v>0</v>
      </c>
      <c r="AX3328">
        <v>0</v>
      </c>
      <c r="AY3328">
        <v>0</v>
      </c>
    </row>
    <row r="3329" spans="1:53" ht="15.75" hidden="1" customHeight="1" x14ac:dyDescent="0.2">
      <c r="A3329" s="46">
        <v>708</v>
      </c>
      <c r="B3329" s="258" t="s">
        <v>7393</v>
      </c>
      <c r="C3329" t="s">
        <v>1128</v>
      </c>
      <c r="D3329" t="s">
        <v>1184</v>
      </c>
      <c r="E3329" t="s">
        <v>1821</v>
      </c>
      <c r="F3329" s="29" t="s">
        <v>2194</v>
      </c>
      <c r="G3329" s="47" t="s">
        <v>7394</v>
      </c>
      <c r="H3329" t="s">
        <v>2194</v>
      </c>
      <c r="I3329">
        <v>1</v>
      </c>
      <c r="J3329" t="s">
        <v>7395</v>
      </c>
      <c r="K3329" t="s">
        <v>1185</v>
      </c>
      <c r="L3329" t="s">
        <v>1616</v>
      </c>
      <c r="M3329" t="s">
        <v>3379</v>
      </c>
      <c r="N3329" s="34">
        <v>0</v>
      </c>
      <c r="O3329" s="34" t="s">
        <v>3380</v>
      </c>
      <c r="P3329" s="34">
        <v>0</v>
      </c>
      <c r="Q3329" s="34" t="s">
        <v>3381</v>
      </c>
      <c r="R3329" s="34">
        <v>0</v>
      </c>
      <c r="S3329" s="48" t="s">
        <v>1123</v>
      </c>
      <c r="T3329" s="13" t="s">
        <v>1863</v>
      </c>
      <c r="U3329" s="12" t="s">
        <v>1863</v>
      </c>
      <c r="V3329" s="12" t="s">
        <v>122</v>
      </c>
      <c r="W3329" s="12" t="s">
        <v>122</v>
      </c>
      <c r="X3329" s="14" t="str">
        <f t="shared" si="51"/>
        <v>А</v>
      </c>
      <c r="Y3329" s="271">
        <f>Таблица1[[#This Row],[ID_intellix]]</f>
        <v>708</v>
      </c>
      <c r="Z3329" s="269" t="s">
        <v>1863</v>
      </c>
      <c r="AA3329" s="145">
        <f>IF(OR(Таблица1[[#This Row],[CARDIO_report]]&lt;&gt;0,Таблица1[[#This Row],[AI COMBO_report]]&lt;&gt;0,Таблица1[[#This Row],[OTC_report]]&lt;&gt;0),1,0)</f>
        <v>0</v>
      </c>
      <c r="AB3329" s="60" t="s">
        <v>1124</v>
      </c>
      <c r="AC3329" s="60" t="s">
        <v>1124</v>
      </c>
      <c r="AD3329" s="60" t="s">
        <v>1124</v>
      </c>
      <c r="AE3329" s="60" t="s">
        <v>1124</v>
      </c>
      <c r="AF3329" s="60"/>
      <c r="AG3329" s="60" t="s">
        <v>1124</v>
      </c>
      <c r="AH3329" s="60" t="s">
        <v>1124</v>
      </c>
      <c r="AI3329" s="60" t="s">
        <v>1124</v>
      </c>
      <c r="AJ3329" s="60" t="s">
        <v>1124</v>
      </c>
      <c r="AK3329" s="60" t="s">
        <v>1124</v>
      </c>
      <c r="AL3329" s="60" t="s">
        <v>1124</v>
      </c>
      <c r="AM3329" s="60" t="s">
        <v>1124</v>
      </c>
      <c r="AN3329" s="60" t="s">
        <v>1124</v>
      </c>
      <c r="AO3329" s="60"/>
      <c r="AP3329" s="35" t="s">
        <v>1917</v>
      </c>
      <c r="AQ3329" s="377">
        <v>0</v>
      </c>
      <c r="AR3329" s="378">
        <v>0</v>
      </c>
      <c r="AS3329" s="377">
        <v>0</v>
      </c>
      <c r="AT3329" s="378">
        <v>0</v>
      </c>
      <c r="AU3329" s="377">
        <v>0</v>
      </c>
      <c r="AV3329" s="377">
        <v>0</v>
      </c>
      <c r="AW3329" s="377">
        <v>0</v>
      </c>
      <c r="AX3329">
        <v>0</v>
      </c>
      <c r="AY3329">
        <v>0</v>
      </c>
    </row>
    <row r="3330" spans="1:53" ht="15.75" hidden="1" customHeight="1" x14ac:dyDescent="0.2">
      <c r="A3330" s="46">
        <v>7947</v>
      </c>
      <c r="B3330" s="258" t="s">
        <v>14136</v>
      </c>
      <c r="C3330" t="s">
        <v>1128</v>
      </c>
      <c r="D3330" t="s">
        <v>1186</v>
      </c>
      <c r="E3330" t="s">
        <v>2504</v>
      </c>
      <c r="F3330" s="29" t="s">
        <v>3112</v>
      </c>
      <c r="G3330" s="53" t="s">
        <v>14137</v>
      </c>
      <c r="H3330" t="s">
        <v>2981</v>
      </c>
      <c r="I3330">
        <v>1</v>
      </c>
      <c r="J3330" t="s">
        <v>14138</v>
      </c>
      <c r="K3330" t="s">
        <v>1185</v>
      </c>
      <c r="L3330" t="s">
        <v>14139</v>
      </c>
      <c r="M3330">
        <v>0</v>
      </c>
      <c r="N3330" s="34">
        <v>0</v>
      </c>
      <c r="O3330" s="34" t="s">
        <v>3380</v>
      </c>
      <c r="P3330" s="34">
        <v>0</v>
      </c>
      <c r="Q3330" s="34" t="s">
        <v>3381</v>
      </c>
      <c r="R3330" s="34" t="s">
        <v>1006</v>
      </c>
      <c r="S3330" s="48" t="s">
        <v>1123</v>
      </c>
      <c r="T3330" s="13" t="s">
        <v>122</v>
      </c>
      <c r="U3330" s="12" t="s">
        <v>122</v>
      </c>
      <c r="V3330" s="12" t="s">
        <v>122</v>
      </c>
      <c r="W3330" s="12" t="s">
        <v>122</v>
      </c>
      <c r="X3330" s="14" t="str">
        <f t="shared" si="51"/>
        <v>С</v>
      </c>
      <c r="Y3330" s="271">
        <f>Таблица1[[#This Row],[ID_intellix]]</f>
        <v>7947</v>
      </c>
      <c r="Z3330" s="269" t="s">
        <v>122</v>
      </c>
      <c r="AA3330" s="145">
        <f>IF(OR(Таблица1[[#This Row],[CARDIO_report]]&lt;&gt;0,Таблица1[[#This Row],[AI COMBO_report]]&lt;&gt;0,Таблица1[[#This Row],[OTC_report]]&lt;&gt;0),1,0)</f>
        <v>1</v>
      </c>
      <c r="AB3330" s="60" t="s">
        <v>1124</v>
      </c>
      <c r="AC3330" s="60" t="s">
        <v>1124</v>
      </c>
      <c r="AD3330" s="60" t="s">
        <v>1124</v>
      </c>
      <c r="AE3330" s="60"/>
      <c r="AF3330" s="60"/>
      <c r="AG3330" t="s">
        <v>1437</v>
      </c>
      <c r="AH3330">
        <v>112</v>
      </c>
      <c r="AI3330" t="s">
        <v>1437</v>
      </c>
      <c r="AJ3330">
        <v>172</v>
      </c>
      <c r="AK3330" t="s">
        <v>1145</v>
      </c>
      <c r="AL3330">
        <v>382</v>
      </c>
      <c r="AM3330" t="s">
        <v>1145</v>
      </c>
      <c r="AN3330">
        <v>347</v>
      </c>
      <c r="AO3330"/>
      <c r="AP3330" s="35" t="s">
        <v>1825</v>
      </c>
      <c r="AQ3330" s="377">
        <v>0</v>
      </c>
      <c r="AR3330" s="378">
        <v>0</v>
      </c>
      <c r="AS3330" s="377">
        <v>0</v>
      </c>
      <c r="AT3330" s="378">
        <v>0</v>
      </c>
      <c r="AU3330">
        <v>0</v>
      </c>
      <c r="AV3330">
        <v>0</v>
      </c>
      <c r="AW3330">
        <v>0</v>
      </c>
      <c r="AX3330">
        <v>0</v>
      </c>
      <c r="AY3330">
        <v>0</v>
      </c>
    </row>
    <row r="3331" spans="1:53" ht="15.75" hidden="1" customHeight="1" x14ac:dyDescent="0.2">
      <c r="A3331" s="46">
        <v>2383</v>
      </c>
      <c r="B3331" s="258" t="s">
        <v>7400</v>
      </c>
      <c r="C3331" t="s">
        <v>1128</v>
      </c>
      <c r="D3331" t="s">
        <v>1629</v>
      </c>
      <c r="E3331" t="s">
        <v>1821</v>
      </c>
      <c r="F3331" s="29" t="s">
        <v>2194</v>
      </c>
      <c r="G3331" s="47" t="s">
        <v>7401</v>
      </c>
      <c r="H3331" t="s">
        <v>2194</v>
      </c>
      <c r="I3331">
        <v>1</v>
      </c>
      <c r="J3331" t="s">
        <v>7402</v>
      </c>
      <c r="K3331" t="s">
        <v>1185</v>
      </c>
      <c r="L3331" t="s">
        <v>7403</v>
      </c>
      <c r="M3331" t="s">
        <v>3379</v>
      </c>
      <c r="N3331" s="34" t="s">
        <v>419</v>
      </c>
      <c r="O3331" s="34" t="s">
        <v>3380</v>
      </c>
      <c r="P3331" s="34" t="s">
        <v>243</v>
      </c>
      <c r="Q3331" s="34" t="s">
        <v>3381</v>
      </c>
      <c r="R3331" s="34" t="s">
        <v>1006</v>
      </c>
      <c r="S3331" s="48" t="s">
        <v>1123</v>
      </c>
      <c r="T3331" s="13" t="s">
        <v>1863</v>
      </c>
      <c r="U3331" s="12" t="s">
        <v>122</v>
      </c>
      <c r="V3331" s="12" t="s">
        <v>1863</v>
      </c>
      <c r="W3331" s="12" t="s">
        <v>1863</v>
      </c>
      <c r="X3331" s="14" t="str">
        <f t="shared" ref="X3331:X3394" si="52">IF(COUNTIF(T3331:W3331,"да")=0,"С",IF(COUNTIF(T3331:W3331,"да")=1,"В","А"))</f>
        <v>А</v>
      </c>
      <c r="Y3331" s="271">
        <f>Таблица1[[#This Row],[ID_intellix]]</f>
        <v>2383</v>
      </c>
      <c r="Z3331" s="269" t="s">
        <v>122</v>
      </c>
      <c r="AA3331" s="145">
        <f>IF(OR(Таблица1[[#This Row],[CARDIO_report]]&lt;&gt;0,Таблица1[[#This Row],[AI COMBO_report]]&lt;&gt;0,Таблица1[[#This Row],[OTC_report]]&lt;&gt;0),1,0)</f>
        <v>1</v>
      </c>
      <c r="AB3331" s="60" t="s">
        <v>1124</v>
      </c>
      <c r="AC3331" s="60" t="s">
        <v>1124</v>
      </c>
      <c r="AD3331" s="60" t="s">
        <v>1124</v>
      </c>
      <c r="AE3331" s="60" t="s">
        <v>1124</v>
      </c>
      <c r="AF3331" s="60"/>
      <c r="AG3331" s="60" t="s">
        <v>1124</v>
      </c>
      <c r="AH3331" s="60" t="s">
        <v>1124</v>
      </c>
      <c r="AI3331" s="60" t="s">
        <v>1124</v>
      </c>
      <c r="AJ3331" s="60" t="s">
        <v>1124</v>
      </c>
      <c r="AK3331" s="60" t="s">
        <v>1124</v>
      </c>
      <c r="AL3331" s="60" t="s">
        <v>1124</v>
      </c>
      <c r="AM3331" s="60" t="s">
        <v>1124</v>
      </c>
      <c r="AN3331" s="60" t="s">
        <v>1124</v>
      </c>
      <c r="AO3331" s="60"/>
      <c r="AP3331" s="35" t="s">
        <v>1917</v>
      </c>
      <c r="AQ3331" s="377">
        <v>0</v>
      </c>
      <c r="AR3331" s="378">
        <v>0</v>
      </c>
      <c r="AS3331" s="377">
        <v>0</v>
      </c>
      <c r="AT3331" s="378">
        <v>0</v>
      </c>
      <c r="AU3331" s="377">
        <v>0</v>
      </c>
      <c r="AV3331" s="377">
        <v>0</v>
      </c>
      <c r="AW3331" s="377">
        <v>0</v>
      </c>
      <c r="AX3331">
        <v>0</v>
      </c>
      <c r="AY3331">
        <v>0</v>
      </c>
    </row>
    <row r="3332" spans="1:53" ht="15.75" hidden="1" customHeight="1" x14ac:dyDescent="0.2">
      <c r="A3332" s="46">
        <v>3169</v>
      </c>
      <c r="B3332" s="258" t="s">
        <v>7404</v>
      </c>
      <c r="C3332" t="s">
        <v>1128</v>
      </c>
      <c r="D3332" t="s">
        <v>1609</v>
      </c>
      <c r="E3332" t="s">
        <v>1821</v>
      </c>
      <c r="F3332" s="29" t="s">
        <v>2194</v>
      </c>
      <c r="G3332" s="47" t="s">
        <v>7405</v>
      </c>
      <c r="H3332" t="s">
        <v>2194</v>
      </c>
      <c r="I3332">
        <v>1</v>
      </c>
      <c r="J3332" t="s">
        <v>7406</v>
      </c>
      <c r="K3332" t="s">
        <v>1185</v>
      </c>
      <c r="L3332" t="s">
        <v>7407</v>
      </c>
      <c r="M3332" t="s">
        <v>3379</v>
      </c>
      <c r="N3332" s="34">
        <v>0</v>
      </c>
      <c r="O3332" s="34" t="s">
        <v>3380</v>
      </c>
      <c r="P3332" s="34">
        <v>0</v>
      </c>
      <c r="Q3332" s="34" t="s">
        <v>3381</v>
      </c>
      <c r="R3332" s="34" t="s">
        <v>1006</v>
      </c>
      <c r="S3332" s="48" t="s">
        <v>1123</v>
      </c>
      <c r="T3332" s="13" t="s">
        <v>122</v>
      </c>
      <c r="U3332" s="12" t="s">
        <v>122</v>
      </c>
      <c r="V3332" s="12" t="s">
        <v>122</v>
      </c>
      <c r="W3332" s="12" t="s">
        <v>122</v>
      </c>
      <c r="X3332" s="14" t="str">
        <f t="shared" si="52"/>
        <v>С</v>
      </c>
      <c r="Y3332" s="271">
        <f>Таблица1[[#This Row],[ID_intellix]]</f>
        <v>3169</v>
      </c>
      <c r="Z3332" s="269" t="s">
        <v>122</v>
      </c>
      <c r="AA3332" s="145">
        <f>IF(OR(Таблица1[[#This Row],[CARDIO_report]]&lt;&gt;0,Таблица1[[#This Row],[AI COMBO_report]]&lt;&gt;0,Таблица1[[#This Row],[OTC_report]]&lt;&gt;0),1,0)</f>
        <v>1</v>
      </c>
      <c r="AB3332" s="60" t="s">
        <v>1124</v>
      </c>
      <c r="AC3332" s="60" t="s">
        <v>1124</v>
      </c>
      <c r="AD3332" s="60" t="s">
        <v>1124</v>
      </c>
      <c r="AE3332" s="60" t="s">
        <v>1124</v>
      </c>
      <c r="AF3332" s="60"/>
      <c r="AG3332" s="60" t="s">
        <v>1124</v>
      </c>
      <c r="AH3332" s="60" t="s">
        <v>1124</v>
      </c>
      <c r="AI3332" s="60" t="s">
        <v>1124</v>
      </c>
      <c r="AJ3332" s="60" t="s">
        <v>1124</v>
      </c>
      <c r="AK3332" s="60" t="s">
        <v>1124</v>
      </c>
      <c r="AL3332" s="60" t="s">
        <v>1124</v>
      </c>
      <c r="AM3332" s="60" t="s">
        <v>1124</v>
      </c>
      <c r="AN3332" s="60" t="s">
        <v>1124</v>
      </c>
      <c r="AO3332" s="60"/>
      <c r="AP3332" s="35" t="s">
        <v>1857</v>
      </c>
      <c r="AQ3332" s="377">
        <v>0</v>
      </c>
      <c r="AR3332" s="378">
        <v>0</v>
      </c>
      <c r="AS3332" s="377">
        <v>0</v>
      </c>
      <c r="AT3332" s="378">
        <v>0</v>
      </c>
      <c r="AU3332" s="377">
        <v>0</v>
      </c>
      <c r="AV3332" s="377">
        <v>0</v>
      </c>
      <c r="AW3332" s="377">
        <v>0</v>
      </c>
      <c r="AX3332">
        <v>0</v>
      </c>
      <c r="AY3332">
        <v>0</v>
      </c>
    </row>
    <row r="3333" spans="1:53" ht="15.75" hidden="1" customHeight="1" x14ac:dyDescent="0.2">
      <c r="A3333" s="46">
        <v>8044</v>
      </c>
      <c r="B3333" s="258" t="s">
        <v>14171</v>
      </c>
      <c r="C3333" t="s">
        <v>1128</v>
      </c>
      <c r="D3333" t="s">
        <v>1612</v>
      </c>
      <c r="E3333" t="s">
        <v>2504</v>
      </c>
      <c r="F3333" s="29" t="s">
        <v>3120</v>
      </c>
      <c r="G3333" s="53" t="s">
        <v>8826</v>
      </c>
      <c r="H3333" t="s">
        <v>3120</v>
      </c>
      <c r="I3333">
        <v>1</v>
      </c>
      <c r="J3333" t="s">
        <v>14172</v>
      </c>
      <c r="K3333" t="s">
        <v>1185</v>
      </c>
      <c r="L3333" t="s">
        <v>14173</v>
      </c>
      <c r="M3333" t="s">
        <v>3379</v>
      </c>
      <c r="N3333" s="34" t="s">
        <v>419</v>
      </c>
      <c r="O3333" s="34" t="s">
        <v>3380</v>
      </c>
      <c r="P3333" s="34">
        <v>0</v>
      </c>
      <c r="Q3333" s="34" t="s">
        <v>3381</v>
      </c>
      <c r="R3333" s="34" t="s">
        <v>801</v>
      </c>
      <c r="S3333" s="48" t="s">
        <v>1123</v>
      </c>
      <c r="T3333" s="13" t="s">
        <v>1863</v>
      </c>
      <c r="U3333" s="12" t="s">
        <v>122</v>
      </c>
      <c r="V3333" s="12" t="s">
        <v>122</v>
      </c>
      <c r="W3333" s="12" t="s">
        <v>122</v>
      </c>
      <c r="X3333" s="14" t="str">
        <f t="shared" si="52"/>
        <v>В</v>
      </c>
      <c r="Y3333" s="271">
        <f>Таблица1[[#This Row],[ID_intellix]]</f>
        <v>8044</v>
      </c>
      <c r="Z3333" s="269" t="s">
        <v>122</v>
      </c>
      <c r="AA3333" s="145">
        <f>IF(OR(Таблица1[[#This Row],[CARDIO_report]]&lt;&gt;0,Таблица1[[#This Row],[AI COMBO_report]]&lt;&gt;0,Таблица1[[#This Row],[OTC_report]]&lt;&gt;0),1,0)</f>
        <v>1</v>
      </c>
      <c r="AB3333" s="60" t="s">
        <v>1124</v>
      </c>
      <c r="AC3333" s="60" t="s">
        <v>1124</v>
      </c>
      <c r="AD3333" s="60" t="s">
        <v>1124</v>
      </c>
      <c r="AE3333" s="60" t="s">
        <v>1124</v>
      </c>
      <c r="AF3333" s="60"/>
      <c r="AG3333" s="89" t="s">
        <v>1437</v>
      </c>
      <c r="AH3333" s="89">
        <v>25</v>
      </c>
      <c r="AI3333" s="89" t="s">
        <v>1437</v>
      </c>
      <c r="AJ3333" s="89">
        <v>48</v>
      </c>
      <c r="AK3333" s="89" t="s">
        <v>1145</v>
      </c>
      <c r="AL3333" s="89">
        <v>400</v>
      </c>
      <c r="AM3333" s="89" t="s">
        <v>1145</v>
      </c>
      <c r="AN3333" s="89">
        <v>521</v>
      </c>
      <c r="AP3333" s="35" t="s">
        <v>1825</v>
      </c>
      <c r="AQ3333" s="377">
        <v>0</v>
      </c>
      <c r="AR3333" s="378">
        <v>0</v>
      </c>
      <c r="AS3333" s="377">
        <v>0</v>
      </c>
      <c r="AT3333" s="378">
        <v>0</v>
      </c>
      <c r="AU3333" s="377">
        <v>0</v>
      </c>
      <c r="AV3333" s="377">
        <v>0</v>
      </c>
      <c r="AW3333" s="377">
        <v>0</v>
      </c>
      <c r="AX3333">
        <v>0</v>
      </c>
      <c r="AY3333">
        <v>0</v>
      </c>
    </row>
    <row r="3334" spans="1:53" ht="15.75" hidden="1" customHeight="1" x14ac:dyDescent="0.2">
      <c r="A3334" s="46">
        <v>8104</v>
      </c>
      <c r="B3334" s="258" t="s">
        <v>14183</v>
      </c>
      <c r="C3334" t="s">
        <v>1128</v>
      </c>
      <c r="D3334" t="s">
        <v>1184</v>
      </c>
      <c r="E3334" t="s">
        <v>2504</v>
      </c>
      <c r="F3334" s="29" t="s">
        <v>13779</v>
      </c>
      <c r="G3334" s="53" t="s">
        <v>3280</v>
      </c>
      <c r="H3334" t="s">
        <v>2610</v>
      </c>
      <c r="I3334">
        <v>1</v>
      </c>
      <c r="J3334" t="s">
        <v>14184</v>
      </c>
      <c r="K3334" t="s">
        <v>1185</v>
      </c>
      <c r="L3334" t="s">
        <v>14185</v>
      </c>
      <c r="M3334" t="s">
        <v>3379</v>
      </c>
      <c r="N3334" s="34" t="s">
        <v>557</v>
      </c>
      <c r="O3334" s="34" t="s">
        <v>3380</v>
      </c>
      <c r="P3334" s="34" t="s">
        <v>243</v>
      </c>
      <c r="Q3334" s="34" t="s">
        <v>3381</v>
      </c>
      <c r="R3334" s="34" t="s">
        <v>801</v>
      </c>
      <c r="S3334" s="48" t="s">
        <v>1123</v>
      </c>
      <c r="T3334" s="13" t="s">
        <v>1863</v>
      </c>
      <c r="U3334" s="12" t="s">
        <v>122</v>
      </c>
      <c r="V3334" s="12" t="s">
        <v>122</v>
      </c>
      <c r="W3334" s="12" t="s">
        <v>1863</v>
      </c>
      <c r="X3334" s="14" t="str">
        <f t="shared" si="52"/>
        <v>А</v>
      </c>
      <c r="Y3334" s="271">
        <f>Таблица1[[#This Row],[ID_intellix]]</f>
        <v>8104</v>
      </c>
      <c r="Z3334" s="269" t="s">
        <v>122</v>
      </c>
      <c r="AA3334" s="145">
        <f>IF(OR(Таблица1[[#This Row],[CARDIO_report]]&lt;&gt;0,Таблица1[[#This Row],[AI COMBO_report]]&lt;&gt;0,Таблица1[[#This Row],[OTC_report]]&lt;&gt;0),1,0)</f>
        <v>1</v>
      </c>
      <c r="AB3334" s="60" t="s">
        <v>1124</v>
      </c>
      <c r="AC3334" s="60" t="s">
        <v>1124</v>
      </c>
      <c r="AD3334" s="60" t="s">
        <v>1124</v>
      </c>
      <c r="AE3334" s="60" t="s">
        <v>1124</v>
      </c>
      <c r="AF3334" s="60"/>
      <c r="AG3334" s="60" t="s">
        <v>1124</v>
      </c>
      <c r="AH3334" s="60" t="s">
        <v>1124</v>
      </c>
      <c r="AI3334" s="60" t="s">
        <v>1124</v>
      </c>
      <c r="AJ3334" s="60" t="s">
        <v>1124</v>
      </c>
      <c r="AK3334" s="60" t="s">
        <v>1124</v>
      </c>
      <c r="AL3334" s="60" t="s">
        <v>1124</v>
      </c>
      <c r="AM3334" s="60" t="s">
        <v>1124</v>
      </c>
      <c r="AN3334" s="60" t="s">
        <v>1124</v>
      </c>
      <c r="AO3334" s="60"/>
      <c r="AP3334" s="35" t="s">
        <v>1825</v>
      </c>
      <c r="AQ3334" s="377">
        <v>0</v>
      </c>
      <c r="AR3334" s="378">
        <v>0</v>
      </c>
      <c r="AS3334" s="377">
        <v>0</v>
      </c>
      <c r="AT3334" s="378">
        <v>0</v>
      </c>
      <c r="AU3334" s="377">
        <v>0</v>
      </c>
      <c r="AV3334" s="377">
        <v>0</v>
      </c>
      <c r="AW3334" s="377">
        <v>0</v>
      </c>
      <c r="AX3334">
        <v>0</v>
      </c>
      <c r="AY3334">
        <v>0</v>
      </c>
      <c r="BA3334" t="s">
        <v>15962</v>
      </c>
    </row>
    <row r="3335" spans="1:53" ht="15.75" hidden="1" customHeight="1" x14ac:dyDescent="0.2">
      <c r="A3335" s="46">
        <v>8053</v>
      </c>
      <c r="B3335" s="258" t="s">
        <v>14193</v>
      </c>
      <c r="C3335" t="s">
        <v>1128</v>
      </c>
      <c r="D3335" t="s">
        <v>1186</v>
      </c>
      <c r="E3335" t="s">
        <v>2504</v>
      </c>
      <c r="F3335" s="29" t="s">
        <v>3300</v>
      </c>
      <c r="G3335" s="53" t="s">
        <v>14194</v>
      </c>
      <c r="H3335" t="s">
        <v>3300</v>
      </c>
      <c r="I3335">
        <v>1</v>
      </c>
      <c r="J3335" t="s">
        <v>14195</v>
      </c>
      <c r="K3335" t="s">
        <v>1185</v>
      </c>
      <c r="L3335" t="s">
        <v>14196</v>
      </c>
      <c r="M3335" t="s">
        <v>3379</v>
      </c>
      <c r="N3335" s="34" t="s">
        <v>411</v>
      </c>
      <c r="O3335" s="34" t="s">
        <v>3380</v>
      </c>
      <c r="P3335" s="34" t="s">
        <v>158</v>
      </c>
      <c r="Q3335" s="34" t="s">
        <v>3381</v>
      </c>
      <c r="R3335" s="34" t="s">
        <v>1006</v>
      </c>
      <c r="S3335" s="48" t="s">
        <v>1123</v>
      </c>
      <c r="T3335" s="13" t="s">
        <v>122</v>
      </c>
      <c r="U3335" s="12" t="s">
        <v>122</v>
      </c>
      <c r="V3335" s="12" t="s">
        <v>1863</v>
      </c>
      <c r="W3335" s="12" t="s">
        <v>122</v>
      </c>
      <c r="X3335" s="14" t="str">
        <f t="shared" si="52"/>
        <v>В</v>
      </c>
      <c r="Y3335" s="271">
        <f>Таблица1[[#This Row],[ID_intellix]]</f>
        <v>8053</v>
      </c>
      <c r="Z3335" s="269" t="s">
        <v>122</v>
      </c>
      <c r="AA3335" s="145">
        <f>IF(OR(Таблица1[[#This Row],[CARDIO_report]]&lt;&gt;0,Таблица1[[#This Row],[AI COMBO_report]]&lt;&gt;0,Таблица1[[#This Row],[OTC_report]]&lt;&gt;0),1,0)</f>
        <v>1</v>
      </c>
      <c r="AB3335" s="60" t="s">
        <v>1124</v>
      </c>
      <c r="AC3335" s="60" t="s">
        <v>1124</v>
      </c>
      <c r="AD3335" s="60" t="s">
        <v>1124</v>
      </c>
      <c r="AE3335" s="60" t="s">
        <v>1124</v>
      </c>
      <c r="AF3335" s="60"/>
      <c r="AG3335" s="89" t="s">
        <v>1145</v>
      </c>
      <c r="AH3335" s="89">
        <v>458</v>
      </c>
      <c r="AI3335" s="89" t="s">
        <v>1145</v>
      </c>
      <c r="AJ3335" s="89">
        <v>358</v>
      </c>
      <c r="AK3335" s="89" t="s">
        <v>1145</v>
      </c>
      <c r="AL3335" s="89">
        <v>406</v>
      </c>
      <c r="AM3335" s="89" t="s">
        <v>1145</v>
      </c>
      <c r="AN3335" s="89">
        <v>394</v>
      </c>
      <c r="AP3335" s="35" t="s">
        <v>1825</v>
      </c>
      <c r="AQ3335" s="377">
        <v>0</v>
      </c>
      <c r="AR3335" s="378">
        <v>0</v>
      </c>
      <c r="AS3335" s="377">
        <v>0</v>
      </c>
      <c r="AT3335" s="378">
        <v>0</v>
      </c>
      <c r="AU3335" s="377">
        <v>0</v>
      </c>
      <c r="AV3335" s="377">
        <v>0</v>
      </c>
      <c r="AW3335" s="377">
        <v>0</v>
      </c>
      <c r="AX3335">
        <v>0</v>
      </c>
      <c r="AY3335">
        <v>0</v>
      </c>
    </row>
    <row r="3336" spans="1:53" ht="15.75" hidden="1" customHeight="1" x14ac:dyDescent="0.2">
      <c r="A3336" s="46">
        <v>183</v>
      </c>
      <c r="B3336" s="258" t="s">
        <v>14222</v>
      </c>
      <c r="C3336" t="s">
        <v>1128</v>
      </c>
      <c r="D3336" t="s">
        <v>1184</v>
      </c>
      <c r="E3336" t="s">
        <v>2504</v>
      </c>
      <c r="F3336" s="29" t="s">
        <v>3289</v>
      </c>
      <c r="G3336" s="47">
        <v>14</v>
      </c>
      <c r="H3336" t="s">
        <v>2563</v>
      </c>
      <c r="I3336">
        <v>1</v>
      </c>
      <c r="J3336" t="s">
        <v>15825</v>
      </c>
      <c r="K3336" t="s">
        <v>1185</v>
      </c>
      <c r="L3336" t="s">
        <v>10942</v>
      </c>
      <c r="M3336" t="s">
        <v>3379</v>
      </c>
      <c r="N3336" s="34" t="s">
        <v>557</v>
      </c>
      <c r="O3336" s="34" t="s">
        <v>3380</v>
      </c>
      <c r="P3336" s="34">
        <v>0</v>
      </c>
      <c r="Q3336" s="34" t="s">
        <v>3381</v>
      </c>
      <c r="R3336" s="34" t="s">
        <v>801</v>
      </c>
      <c r="S3336" s="48" t="s">
        <v>1123</v>
      </c>
      <c r="T3336" s="13" t="s">
        <v>122</v>
      </c>
      <c r="U3336" s="12" t="s">
        <v>122</v>
      </c>
      <c r="V3336" s="12" t="s">
        <v>122</v>
      </c>
      <c r="W3336" s="12" t="s">
        <v>122</v>
      </c>
      <c r="X3336" s="14" t="str">
        <f t="shared" si="52"/>
        <v>С</v>
      </c>
      <c r="Y3336" s="271">
        <f>Таблица1[[#This Row],[ID_intellix]]</f>
        <v>183</v>
      </c>
      <c r="Z3336" s="269" t="s">
        <v>122</v>
      </c>
      <c r="AA3336" s="145">
        <f>IF(OR(Таблица1[[#This Row],[CARDIO_report]]&lt;&gt;0,Таблица1[[#This Row],[AI COMBO_report]]&lt;&gt;0,Таблица1[[#This Row],[OTC_report]]&lt;&gt;0),1,0)</f>
        <v>1</v>
      </c>
      <c r="AB3336" s="60" t="s">
        <v>1124</v>
      </c>
      <c r="AC3336" s="60" t="s">
        <v>1124</v>
      </c>
      <c r="AD3336" s="60" t="s">
        <v>1124</v>
      </c>
      <c r="AE3336" s="89" t="s">
        <v>1857</v>
      </c>
      <c r="AF3336" s="89"/>
      <c r="AG3336" s="89" t="s">
        <v>1414</v>
      </c>
      <c r="AH3336" s="89">
        <v>556</v>
      </c>
      <c r="AI3336" s="89" t="s">
        <v>1414</v>
      </c>
      <c r="AJ3336" s="89">
        <v>517</v>
      </c>
      <c r="AK3336" s="89" t="s">
        <v>1414</v>
      </c>
      <c r="AL3336" s="89">
        <v>546</v>
      </c>
      <c r="AM3336" s="89" t="s">
        <v>1145</v>
      </c>
      <c r="AN3336" s="89">
        <v>357</v>
      </c>
      <c r="AP3336" s="35" t="s">
        <v>1917</v>
      </c>
      <c r="AQ3336" s="377">
        <v>0</v>
      </c>
      <c r="AR3336" s="378">
        <v>0</v>
      </c>
      <c r="AS3336" s="377">
        <v>0</v>
      </c>
      <c r="AT3336" s="378">
        <v>0</v>
      </c>
      <c r="AU3336" s="377">
        <v>0</v>
      </c>
      <c r="AV3336" s="377">
        <v>0</v>
      </c>
      <c r="AW3336" s="377">
        <v>0</v>
      </c>
      <c r="AX3336">
        <v>0</v>
      </c>
      <c r="AY3336">
        <v>0</v>
      </c>
    </row>
    <row r="3337" spans="1:53" ht="15.75" hidden="1" customHeight="1" x14ac:dyDescent="0.2">
      <c r="A3337" s="46">
        <v>594</v>
      </c>
      <c r="B3337" s="258" t="s">
        <v>7483</v>
      </c>
      <c r="C3337" t="s">
        <v>1128</v>
      </c>
      <c r="D3337" t="s">
        <v>1186</v>
      </c>
      <c r="E3337" t="s">
        <v>1821</v>
      </c>
      <c r="F3337" s="29" t="s">
        <v>2194</v>
      </c>
      <c r="G3337" s="47">
        <v>113</v>
      </c>
      <c r="H3337" t="s">
        <v>2194</v>
      </c>
      <c r="I3337">
        <v>1</v>
      </c>
      <c r="J3337" t="s">
        <v>7484</v>
      </c>
      <c r="K3337" t="s">
        <v>1185</v>
      </c>
      <c r="L3337" t="s">
        <v>7485</v>
      </c>
      <c r="M3337" t="s">
        <v>3379</v>
      </c>
      <c r="N3337" s="34" t="s">
        <v>411</v>
      </c>
      <c r="O3337" s="34" t="s">
        <v>3380</v>
      </c>
      <c r="P3337" s="34" t="s">
        <v>158</v>
      </c>
      <c r="Q3337" s="34" t="s">
        <v>3381</v>
      </c>
      <c r="R3337" s="34" t="s">
        <v>801</v>
      </c>
      <c r="S3337" s="48" t="s">
        <v>1123</v>
      </c>
      <c r="T3337" s="13" t="s">
        <v>1863</v>
      </c>
      <c r="U3337" s="12" t="s">
        <v>122</v>
      </c>
      <c r="V3337" s="12" t="s">
        <v>122</v>
      </c>
      <c r="W3337" s="12" t="s">
        <v>1863</v>
      </c>
      <c r="X3337" s="14" t="str">
        <f t="shared" si="52"/>
        <v>А</v>
      </c>
      <c r="Y3337" s="271">
        <f>Таблица1[[#This Row],[ID_intellix]]</f>
        <v>594</v>
      </c>
      <c r="Z3337" s="269" t="s">
        <v>122</v>
      </c>
      <c r="AA3337" s="145">
        <f>IF(OR(Таблица1[[#This Row],[CARDIO_report]]&lt;&gt;0,Таблица1[[#This Row],[AI COMBO_report]]&lt;&gt;0,Таблица1[[#This Row],[OTC_report]]&lt;&gt;0),1,0)</f>
        <v>1</v>
      </c>
      <c r="AB3337" s="60" t="s">
        <v>1124</v>
      </c>
      <c r="AC3337" s="60" t="s">
        <v>1124</v>
      </c>
      <c r="AD3337" s="60" t="s">
        <v>1124</v>
      </c>
      <c r="AE3337" s="60" t="s">
        <v>1124</v>
      </c>
      <c r="AF3337" s="60"/>
      <c r="AG3337" s="60" t="s">
        <v>1124</v>
      </c>
      <c r="AH3337" s="60" t="s">
        <v>1124</v>
      </c>
      <c r="AI3337" s="60" t="s">
        <v>1124</v>
      </c>
      <c r="AJ3337" s="60" t="s">
        <v>1124</v>
      </c>
      <c r="AK3337" s="60" t="s">
        <v>1124</v>
      </c>
      <c r="AL3337" s="60" t="s">
        <v>1124</v>
      </c>
      <c r="AM3337" s="60" t="s">
        <v>1124</v>
      </c>
      <c r="AN3337" s="60" t="s">
        <v>1124</v>
      </c>
      <c r="AO3337" s="60"/>
      <c r="AP3337" s="35" t="s">
        <v>1917</v>
      </c>
      <c r="AQ3337" s="377">
        <v>0</v>
      </c>
      <c r="AR3337" s="378">
        <v>0</v>
      </c>
      <c r="AS3337" s="377">
        <v>0</v>
      </c>
      <c r="AT3337" s="378">
        <v>0</v>
      </c>
      <c r="AU3337" s="377">
        <v>0</v>
      </c>
      <c r="AV3337" s="377">
        <v>0</v>
      </c>
      <c r="AW3337" s="377">
        <v>0</v>
      </c>
      <c r="AX3337">
        <v>0</v>
      </c>
      <c r="AY3337">
        <v>0</v>
      </c>
    </row>
    <row r="3338" spans="1:53" ht="15.75" hidden="1" customHeight="1" x14ac:dyDescent="0.2">
      <c r="A3338" s="46">
        <v>3412</v>
      </c>
      <c r="B3338" s="258" t="s">
        <v>7490</v>
      </c>
      <c r="C3338" t="s">
        <v>1128</v>
      </c>
      <c r="D3338" t="s">
        <v>1186</v>
      </c>
      <c r="E3338" t="s">
        <v>1821</v>
      </c>
      <c r="F3338" s="29" t="s">
        <v>2194</v>
      </c>
      <c r="G3338" s="47" t="s">
        <v>7491</v>
      </c>
      <c r="H3338" t="s">
        <v>2194</v>
      </c>
      <c r="I3338">
        <v>1</v>
      </c>
      <c r="J3338" t="s">
        <v>7492</v>
      </c>
      <c r="K3338" t="s">
        <v>1185</v>
      </c>
      <c r="L3338" t="s">
        <v>7493</v>
      </c>
      <c r="M3338" t="s">
        <v>3379</v>
      </c>
      <c r="N3338" s="34">
        <v>0</v>
      </c>
      <c r="O3338" s="34" t="s">
        <v>3380</v>
      </c>
      <c r="P3338" s="34">
        <v>0</v>
      </c>
      <c r="Q3338" s="34" t="s">
        <v>3381</v>
      </c>
      <c r="R3338" s="34" t="s">
        <v>1006</v>
      </c>
      <c r="S3338" s="48" t="s">
        <v>1123</v>
      </c>
      <c r="T3338" s="13" t="s">
        <v>122</v>
      </c>
      <c r="U3338" s="12" t="s">
        <v>122</v>
      </c>
      <c r="V3338" s="12" t="s">
        <v>122</v>
      </c>
      <c r="W3338" s="12" t="s">
        <v>122</v>
      </c>
      <c r="X3338" s="14" t="str">
        <f t="shared" si="52"/>
        <v>С</v>
      </c>
      <c r="Y3338" s="271">
        <f>Таблица1[[#This Row],[ID_intellix]]</f>
        <v>3412</v>
      </c>
      <c r="Z3338" s="269" t="s">
        <v>122</v>
      </c>
      <c r="AA3338" s="145">
        <f>IF(OR(Таблица1[[#This Row],[CARDIO_report]]&lt;&gt;0,Таблица1[[#This Row],[AI COMBO_report]]&lt;&gt;0,Таблица1[[#This Row],[OTC_report]]&lt;&gt;0),1,0)</f>
        <v>1</v>
      </c>
      <c r="AB3338" s="60" t="s">
        <v>1124</v>
      </c>
      <c r="AC3338" s="60" t="s">
        <v>1124</v>
      </c>
      <c r="AD3338" s="60" t="s">
        <v>1124</v>
      </c>
      <c r="AE3338" s="60" t="s">
        <v>1124</v>
      </c>
      <c r="AF3338" s="60"/>
      <c r="AG3338" s="60" t="s">
        <v>1124</v>
      </c>
      <c r="AH3338" s="60" t="s">
        <v>1124</v>
      </c>
      <c r="AI3338" s="60" t="s">
        <v>1124</v>
      </c>
      <c r="AJ3338" s="60" t="s">
        <v>1124</v>
      </c>
      <c r="AK3338" s="60" t="s">
        <v>1124</v>
      </c>
      <c r="AL3338" s="60" t="s">
        <v>1124</v>
      </c>
      <c r="AM3338" s="60" t="s">
        <v>1124</v>
      </c>
      <c r="AN3338" s="60" t="s">
        <v>1124</v>
      </c>
      <c r="AO3338" s="60"/>
      <c r="AP3338" s="35" t="s">
        <v>1825</v>
      </c>
      <c r="AQ3338" s="377">
        <v>0</v>
      </c>
      <c r="AR3338" s="378">
        <v>0</v>
      </c>
      <c r="AS3338" s="377">
        <v>0</v>
      </c>
      <c r="AT3338" s="378">
        <v>0</v>
      </c>
      <c r="AU3338" s="377">
        <v>0</v>
      </c>
      <c r="AV3338" s="377">
        <v>0</v>
      </c>
      <c r="AW3338" s="377">
        <v>0</v>
      </c>
      <c r="AX3338">
        <v>0</v>
      </c>
      <c r="AY3338">
        <v>0</v>
      </c>
    </row>
    <row r="3339" spans="1:53" ht="15.75" hidden="1" customHeight="1" x14ac:dyDescent="0.2">
      <c r="A3339" s="46">
        <v>25141</v>
      </c>
      <c r="B3339" s="258" t="s">
        <v>7505</v>
      </c>
      <c r="C3339" t="s">
        <v>1128</v>
      </c>
      <c r="D3339" t="s">
        <v>1629</v>
      </c>
      <c r="E3339" t="s">
        <v>1821</v>
      </c>
      <c r="F3339" s="29" t="s">
        <v>2194</v>
      </c>
      <c r="G3339" s="53" t="s">
        <v>7506</v>
      </c>
      <c r="H3339" t="s">
        <v>2194</v>
      </c>
      <c r="I3339">
        <v>1</v>
      </c>
      <c r="J3339" t="s">
        <v>7507</v>
      </c>
      <c r="K3339" t="s">
        <v>1185</v>
      </c>
      <c r="L3339" t="s">
        <v>7508</v>
      </c>
      <c r="M3339" t="s">
        <v>3379</v>
      </c>
      <c r="N3339" s="34">
        <v>0</v>
      </c>
      <c r="O3339" s="34" t="s">
        <v>3380</v>
      </c>
      <c r="P3339" s="34">
        <v>0</v>
      </c>
      <c r="Q3339" s="34" t="s">
        <v>3381</v>
      </c>
      <c r="R3339" s="34" t="s">
        <v>1006</v>
      </c>
      <c r="S3339" s="48" t="s">
        <v>1123</v>
      </c>
      <c r="T3339" s="13" t="s">
        <v>1863</v>
      </c>
      <c r="U3339" s="12" t="s">
        <v>1863</v>
      </c>
      <c r="V3339" s="12" t="s">
        <v>122</v>
      </c>
      <c r="W3339" s="12" t="s">
        <v>122</v>
      </c>
      <c r="X3339" s="14" t="str">
        <f t="shared" si="52"/>
        <v>А</v>
      </c>
      <c r="Y3339" s="271">
        <f>Таблица1[[#This Row],[ID_intellix]]</f>
        <v>25141</v>
      </c>
      <c r="Z3339" s="269" t="s">
        <v>1863</v>
      </c>
      <c r="AA3339" s="145">
        <f>IF(OR(Таблица1[[#This Row],[CARDIO_report]]&lt;&gt;0,Таблица1[[#This Row],[AI COMBO_report]]&lt;&gt;0,Таблица1[[#This Row],[OTC_report]]&lt;&gt;0),1,0)</f>
        <v>1</v>
      </c>
      <c r="AB3339" s="60" t="s">
        <v>1124</v>
      </c>
      <c r="AC3339" s="60" t="s">
        <v>1124</v>
      </c>
      <c r="AD3339" s="60" t="s">
        <v>1124</v>
      </c>
      <c r="AE3339" s="60" t="s">
        <v>1124</v>
      </c>
      <c r="AF3339" s="60"/>
      <c r="AG3339" s="60" t="s">
        <v>1124</v>
      </c>
      <c r="AH3339" s="60" t="s">
        <v>1124</v>
      </c>
      <c r="AI3339" s="60" t="s">
        <v>1124</v>
      </c>
      <c r="AJ3339" s="60" t="s">
        <v>1124</v>
      </c>
      <c r="AK3339" s="60" t="s">
        <v>1124</v>
      </c>
      <c r="AL3339" s="60" t="s">
        <v>1124</v>
      </c>
      <c r="AM3339" s="60" t="s">
        <v>1124</v>
      </c>
      <c r="AN3339" s="60" t="s">
        <v>1124</v>
      </c>
      <c r="AO3339" s="60"/>
      <c r="AP3339" s="35" t="s">
        <v>1917</v>
      </c>
      <c r="AQ3339" s="377">
        <v>0</v>
      </c>
      <c r="AR3339" s="378">
        <v>0</v>
      </c>
      <c r="AS3339" s="377">
        <v>0</v>
      </c>
      <c r="AT3339" s="378">
        <v>0</v>
      </c>
      <c r="AU3339" s="377">
        <v>0</v>
      </c>
      <c r="AV3339" s="377">
        <v>0</v>
      </c>
      <c r="AW3339" s="377">
        <v>0</v>
      </c>
      <c r="AX3339">
        <v>0</v>
      </c>
      <c r="AY3339">
        <v>0</v>
      </c>
    </row>
    <row r="3340" spans="1:53" ht="15.75" hidden="1" customHeight="1" x14ac:dyDescent="0.2">
      <c r="A3340" s="46">
        <v>538</v>
      </c>
      <c r="B3340" s="258" t="s">
        <v>7509</v>
      </c>
      <c r="C3340" t="s">
        <v>1128</v>
      </c>
      <c r="D3340" t="s">
        <v>1596</v>
      </c>
      <c r="E3340" t="s">
        <v>1821</v>
      </c>
      <c r="F3340" s="29" t="s">
        <v>2194</v>
      </c>
      <c r="G3340" s="53">
        <v>14</v>
      </c>
      <c r="H3340" t="s">
        <v>2194</v>
      </c>
      <c r="I3340">
        <v>1</v>
      </c>
      <c r="J3340" t="s">
        <v>7510</v>
      </c>
      <c r="K3340" t="s">
        <v>1185</v>
      </c>
      <c r="L3340" t="s">
        <v>7511</v>
      </c>
      <c r="M3340" t="s">
        <v>3379</v>
      </c>
      <c r="N3340" s="34" t="s">
        <v>411</v>
      </c>
      <c r="O3340" s="34" t="s">
        <v>3380</v>
      </c>
      <c r="P3340" s="34" t="s">
        <v>243</v>
      </c>
      <c r="Q3340" s="34" t="s">
        <v>3381</v>
      </c>
      <c r="R3340" s="34" t="s">
        <v>801</v>
      </c>
      <c r="S3340" s="48" t="s">
        <v>1123</v>
      </c>
      <c r="T3340" s="13" t="s">
        <v>1863</v>
      </c>
      <c r="U3340" s="12" t="s">
        <v>122</v>
      </c>
      <c r="V3340" s="12" t="s">
        <v>122</v>
      </c>
      <c r="W3340" s="12" t="s">
        <v>122</v>
      </c>
      <c r="X3340" s="14" t="str">
        <f t="shared" si="52"/>
        <v>В</v>
      </c>
      <c r="Y3340" s="271">
        <f>Таблица1[[#This Row],[ID_intellix]]</f>
        <v>538</v>
      </c>
      <c r="Z3340" s="269" t="s">
        <v>122</v>
      </c>
      <c r="AA3340" s="145">
        <f>IF(OR(Таблица1[[#This Row],[CARDIO_report]]&lt;&gt;0,Таблица1[[#This Row],[AI COMBO_report]]&lt;&gt;0,Таблица1[[#This Row],[OTC_report]]&lt;&gt;0),1,0)</f>
        <v>1</v>
      </c>
      <c r="AB3340" s="60" t="s">
        <v>1124</v>
      </c>
      <c r="AC3340" s="60" t="s">
        <v>1124</v>
      </c>
      <c r="AD3340" s="60" t="s">
        <v>1124</v>
      </c>
      <c r="AE3340" s="60" t="s">
        <v>1124</v>
      </c>
      <c r="AF3340" s="60"/>
      <c r="AG3340" s="60" t="s">
        <v>1124</v>
      </c>
      <c r="AH3340" s="60" t="s">
        <v>1124</v>
      </c>
      <c r="AI3340" s="60" t="s">
        <v>1124</v>
      </c>
      <c r="AJ3340" s="60" t="s">
        <v>1124</v>
      </c>
      <c r="AK3340" s="60" t="s">
        <v>1124</v>
      </c>
      <c r="AL3340" s="60" t="s">
        <v>1124</v>
      </c>
      <c r="AM3340" s="60" t="s">
        <v>1124</v>
      </c>
      <c r="AN3340" s="60" t="s">
        <v>1124</v>
      </c>
      <c r="AO3340" s="60"/>
      <c r="AP3340" s="35" t="s">
        <v>1857</v>
      </c>
      <c r="AQ3340" s="377">
        <v>0</v>
      </c>
      <c r="AR3340" s="378">
        <v>0</v>
      </c>
      <c r="AS3340" s="377">
        <v>0</v>
      </c>
      <c r="AT3340" s="378">
        <v>0</v>
      </c>
      <c r="AU3340" s="377">
        <v>0</v>
      </c>
      <c r="AV3340" s="377">
        <v>0</v>
      </c>
      <c r="AW3340" s="377">
        <v>0</v>
      </c>
      <c r="AX3340">
        <v>0</v>
      </c>
      <c r="AY3340">
        <v>0</v>
      </c>
    </row>
    <row r="3341" spans="1:53" ht="15.75" hidden="1" customHeight="1" x14ac:dyDescent="0.2">
      <c r="A3341" s="46">
        <v>1589</v>
      </c>
      <c r="B3341" s="258" t="s">
        <v>7512</v>
      </c>
      <c r="C3341" t="s">
        <v>1128</v>
      </c>
      <c r="D3341" t="s">
        <v>3386</v>
      </c>
      <c r="E3341" t="s">
        <v>1821</v>
      </c>
      <c r="F3341" s="29" t="s">
        <v>2194</v>
      </c>
      <c r="G3341" s="53" t="s">
        <v>7513</v>
      </c>
      <c r="H3341" t="s">
        <v>2194</v>
      </c>
      <c r="I3341">
        <v>1</v>
      </c>
      <c r="J3341" t="s">
        <v>7514</v>
      </c>
      <c r="K3341" t="s">
        <v>1185</v>
      </c>
      <c r="L3341" t="s">
        <v>7515</v>
      </c>
      <c r="M3341" t="s">
        <v>3379</v>
      </c>
      <c r="N3341" s="34">
        <v>0</v>
      </c>
      <c r="O3341" s="34" t="s">
        <v>3380</v>
      </c>
      <c r="P3341" s="34">
        <v>0</v>
      </c>
      <c r="Q3341" s="34" t="s">
        <v>3381</v>
      </c>
      <c r="R3341" s="34">
        <v>0</v>
      </c>
      <c r="S3341" s="48" t="s">
        <v>1123</v>
      </c>
      <c r="T3341" s="13" t="s">
        <v>122</v>
      </c>
      <c r="U3341" s="12" t="s">
        <v>1863</v>
      </c>
      <c r="V3341" s="12" t="s">
        <v>122</v>
      </c>
      <c r="W3341" s="12" t="s">
        <v>122</v>
      </c>
      <c r="X3341" s="14" t="str">
        <f t="shared" si="52"/>
        <v>В</v>
      </c>
      <c r="Y3341" s="271">
        <f>Таблица1[[#This Row],[ID_intellix]]</f>
        <v>1589</v>
      </c>
      <c r="Z3341" s="269" t="s">
        <v>1863</v>
      </c>
      <c r="AA3341" s="145">
        <f>IF(OR(Таблица1[[#This Row],[CARDIO_report]]&lt;&gt;0,Таблица1[[#This Row],[AI COMBO_report]]&lt;&gt;0,Таблица1[[#This Row],[OTC_report]]&lt;&gt;0),1,0)</f>
        <v>0</v>
      </c>
      <c r="AB3341" s="60" t="s">
        <v>1124</v>
      </c>
      <c r="AC3341" s="60" t="s">
        <v>1124</v>
      </c>
      <c r="AD3341" s="60" t="s">
        <v>1124</v>
      </c>
      <c r="AE3341" s="60" t="s">
        <v>1124</v>
      </c>
      <c r="AF3341" s="60"/>
      <c r="AG3341" s="60" t="s">
        <v>1124</v>
      </c>
      <c r="AH3341" s="60" t="s">
        <v>1124</v>
      </c>
      <c r="AI3341" s="60" t="s">
        <v>1124</v>
      </c>
      <c r="AJ3341" s="60" t="s">
        <v>1124</v>
      </c>
      <c r="AK3341" s="60" t="s">
        <v>1124</v>
      </c>
      <c r="AL3341" s="60" t="s">
        <v>1124</v>
      </c>
      <c r="AM3341" s="60" t="s">
        <v>1124</v>
      </c>
      <c r="AN3341" s="60" t="s">
        <v>1124</v>
      </c>
      <c r="AO3341" s="60"/>
      <c r="AP3341" s="35" t="s">
        <v>1917</v>
      </c>
      <c r="AQ3341" s="377">
        <v>0</v>
      </c>
      <c r="AR3341" s="378">
        <v>0</v>
      </c>
      <c r="AS3341" s="377">
        <v>0</v>
      </c>
      <c r="AT3341" s="378">
        <v>0</v>
      </c>
      <c r="AU3341" s="377">
        <v>0</v>
      </c>
      <c r="AV3341" s="377">
        <v>0</v>
      </c>
      <c r="AW3341" s="377">
        <v>0</v>
      </c>
      <c r="AX3341">
        <v>0</v>
      </c>
      <c r="AY3341">
        <v>0</v>
      </c>
    </row>
    <row r="3342" spans="1:53" ht="15.75" hidden="1" customHeight="1" x14ac:dyDescent="0.2">
      <c r="A3342" s="46">
        <v>1574</v>
      </c>
      <c r="B3342" s="258" t="s">
        <v>7557</v>
      </c>
      <c r="C3342" t="s">
        <v>1128</v>
      </c>
      <c r="D3342" t="s">
        <v>1186</v>
      </c>
      <c r="E3342" t="s">
        <v>1821</v>
      </c>
      <c r="F3342" s="29" t="s">
        <v>2194</v>
      </c>
      <c r="G3342" s="53" t="s">
        <v>7558</v>
      </c>
      <c r="H3342" t="s">
        <v>2194</v>
      </c>
      <c r="I3342">
        <v>1</v>
      </c>
      <c r="J3342" t="s">
        <v>7559</v>
      </c>
      <c r="K3342" t="s">
        <v>1185</v>
      </c>
      <c r="L3342" t="s">
        <v>1608</v>
      </c>
      <c r="M3342" t="s">
        <v>3379</v>
      </c>
      <c r="N3342" s="34">
        <v>0</v>
      </c>
      <c r="O3342" s="34" t="s">
        <v>3380</v>
      </c>
      <c r="P3342" s="34">
        <v>0</v>
      </c>
      <c r="Q3342" s="34" t="s">
        <v>3381</v>
      </c>
      <c r="R3342" s="34" t="s">
        <v>801</v>
      </c>
      <c r="S3342" s="48" t="s">
        <v>1123</v>
      </c>
      <c r="T3342" s="13" t="s">
        <v>1863</v>
      </c>
      <c r="U3342" s="12" t="s">
        <v>1863</v>
      </c>
      <c r="V3342" s="12" t="s">
        <v>122</v>
      </c>
      <c r="W3342" s="12" t="s">
        <v>122</v>
      </c>
      <c r="X3342" s="14" t="str">
        <f t="shared" si="52"/>
        <v>А</v>
      </c>
      <c r="Y3342" s="271">
        <f>Таблица1[[#This Row],[ID_intellix]]</f>
        <v>1574</v>
      </c>
      <c r="Z3342" s="269" t="s">
        <v>1863</v>
      </c>
      <c r="AA3342" s="145">
        <f>IF(OR(Таблица1[[#This Row],[CARDIO_report]]&lt;&gt;0,Таблица1[[#This Row],[AI COMBO_report]]&lt;&gt;0,Таблица1[[#This Row],[OTC_report]]&lt;&gt;0),1,0)</f>
        <v>1</v>
      </c>
      <c r="AB3342" s="60" t="s">
        <v>1124</v>
      </c>
      <c r="AC3342" s="60" t="s">
        <v>1124</v>
      </c>
      <c r="AD3342" s="60" t="s">
        <v>1124</v>
      </c>
      <c r="AE3342" s="60" t="s">
        <v>1124</v>
      </c>
      <c r="AF3342" s="60"/>
      <c r="AG3342" s="60" t="s">
        <v>1124</v>
      </c>
      <c r="AH3342" s="60" t="s">
        <v>1124</v>
      </c>
      <c r="AI3342" s="60" t="s">
        <v>1124</v>
      </c>
      <c r="AJ3342" s="60" t="s">
        <v>1124</v>
      </c>
      <c r="AK3342" s="60" t="s">
        <v>1124</v>
      </c>
      <c r="AL3342" s="60" t="s">
        <v>1124</v>
      </c>
      <c r="AM3342" s="60" t="s">
        <v>1124</v>
      </c>
      <c r="AN3342" s="60" t="s">
        <v>1124</v>
      </c>
      <c r="AO3342" s="60"/>
      <c r="AP3342" s="35" t="s">
        <v>1917</v>
      </c>
      <c r="AQ3342" s="377">
        <v>0</v>
      </c>
      <c r="AR3342" s="378">
        <v>0</v>
      </c>
      <c r="AS3342" s="377">
        <v>0</v>
      </c>
      <c r="AT3342" s="378">
        <v>0</v>
      </c>
      <c r="AU3342" s="377">
        <v>0</v>
      </c>
      <c r="AV3342" s="377">
        <v>0</v>
      </c>
      <c r="AW3342" s="377">
        <v>0</v>
      </c>
      <c r="AX3342">
        <v>0</v>
      </c>
      <c r="AY3342">
        <v>0</v>
      </c>
    </row>
    <row r="3343" spans="1:53" ht="15.75" hidden="1" customHeight="1" x14ac:dyDescent="0.2">
      <c r="A3343" s="46">
        <v>556</v>
      </c>
      <c r="B3343" s="258" t="s">
        <v>7682</v>
      </c>
      <c r="C3343" t="s">
        <v>1128</v>
      </c>
      <c r="D3343" t="s">
        <v>1596</v>
      </c>
      <c r="E3343" t="s">
        <v>1821</v>
      </c>
      <c r="F3343" s="29" t="s">
        <v>2194</v>
      </c>
      <c r="G3343" s="47">
        <v>40</v>
      </c>
      <c r="H3343" t="s">
        <v>2194</v>
      </c>
      <c r="I3343">
        <v>1</v>
      </c>
      <c r="J3343" t="s">
        <v>7683</v>
      </c>
      <c r="K3343" t="s">
        <v>1185</v>
      </c>
      <c r="L3343" t="s">
        <v>7684</v>
      </c>
      <c r="M3343" t="s">
        <v>3379</v>
      </c>
      <c r="N3343" s="34" t="s">
        <v>411</v>
      </c>
      <c r="O3343" s="34" t="s">
        <v>3380</v>
      </c>
      <c r="P3343" s="34" t="s">
        <v>158</v>
      </c>
      <c r="Q3343" s="34" t="s">
        <v>3381</v>
      </c>
      <c r="R3343" s="34" t="s">
        <v>801</v>
      </c>
      <c r="S3343" s="48" t="s">
        <v>1123</v>
      </c>
      <c r="T3343" s="13" t="s">
        <v>1863</v>
      </c>
      <c r="U3343" s="12" t="s">
        <v>122</v>
      </c>
      <c r="V3343" s="12" t="s">
        <v>1863</v>
      </c>
      <c r="W3343" s="12" t="s">
        <v>122</v>
      </c>
      <c r="X3343" s="14" t="str">
        <f t="shared" si="52"/>
        <v>А</v>
      </c>
      <c r="Y3343" s="271">
        <f>Таблица1[[#This Row],[ID_intellix]]</f>
        <v>556</v>
      </c>
      <c r="Z3343" s="269" t="s">
        <v>122</v>
      </c>
      <c r="AA3343" s="145">
        <f>IF(OR(Таблица1[[#This Row],[CARDIO_report]]&lt;&gt;0,Таблица1[[#This Row],[AI COMBO_report]]&lt;&gt;0,Таблица1[[#This Row],[OTC_report]]&lt;&gt;0),1,0)</f>
        <v>1</v>
      </c>
      <c r="AB3343" s="60" t="s">
        <v>1124</v>
      </c>
      <c r="AC3343" s="60" t="s">
        <v>1124</v>
      </c>
      <c r="AD3343" s="60" t="s">
        <v>1124</v>
      </c>
      <c r="AE3343" s="60" t="s">
        <v>1124</v>
      </c>
      <c r="AF3343" s="60"/>
      <c r="AG3343" s="60" t="s">
        <v>1124</v>
      </c>
      <c r="AH3343" s="60" t="s">
        <v>1124</v>
      </c>
      <c r="AI3343" s="60" t="s">
        <v>1124</v>
      </c>
      <c r="AJ3343" s="60" t="s">
        <v>1124</v>
      </c>
      <c r="AK3343" s="60" t="s">
        <v>1124</v>
      </c>
      <c r="AL3343" s="60" t="s">
        <v>1124</v>
      </c>
      <c r="AM3343" s="60" t="s">
        <v>1124</v>
      </c>
      <c r="AN3343" s="60" t="s">
        <v>1124</v>
      </c>
      <c r="AO3343" s="60"/>
      <c r="AP3343" s="35" t="s">
        <v>1857</v>
      </c>
      <c r="AQ3343" s="377">
        <v>0</v>
      </c>
      <c r="AR3343" s="378">
        <v>0</v>
      </c>
      <c r="AS3343" s="377">
        <v>0</v>
      </c>
      <c r="AT3343" s="378">
        <v>0</v>
      </c>
      <c r="AU3343" s="377">
        <v>0</v>
      </c>
      <c r="AV3343" s="377">
        <v>0</v>
      </c>
      <c r="AW3343" s="377">
        <v>0</v>
      </c>
      <c r="AX3343">
        <v>0</v>
      </c>
      <c r="AY3343">
        <v>0</v>
      </c>
    </row>
    <row r="3344" spans="1:53" ht="15.75" hidden="1" customHeight="1" x14ac:dyDescent="0.2">
      <c r="A3344" s="46">
        <v>1560</v>
      </c>
      <c r="B3344" s="258" t="s">
        <v>7685</v>
      </c>
      <c r="C3344" t="s">
        <v>1128</v>
      </c>
      <c r="D3344" t="s">
        <v>1596</v>
      </c>
      <c r="E3344" t="s">
        <v>1821</v>
      </c>
      <c r="F3344" s="29" t="s">
        <v>2194</v>
      </c>
      <c r="G3344" s="47">
        <v>40</v>
      </c>
      <c r="H3344" t="s">
        <v>2194</v>
      </c>
      <c r="I3344">
        <v>1</v>
      </c>
      <c r="J3344" t="s">
        <v>7686</v>
      </c>
      <c r="K3344" t="s">
        <v>1185</v>
      </c>
      <c r="L3344" t="s">
        <v>7687</v>
      </c>
      <c r="M3344" t="s">
        <v>3379</v>
      </c>
      <c r="N3344" s="34">
        <v>0</v>
      </c>
      <c r="O3344" s="34" t="s">
        <v>3380</v>
      </c>
      <c r="P3344" s="34">
        <v>0</v>
      </c>
      <c r="Q3344" s="34" t="s">
        <v>3381</v>
      </c>
      <c r="R3344" s="34">
        <v>0</v>
      </c>
      <c r="S3344" s="48" t="s">
        <v>1123</v>
      </c>
      <c r="T3344" s="13" t="s">
        <v>122</v>
      </c>
      <c r="U3344" s="12" t="s">
        <v>1863</v>
      </c>
      <c r="V3344" s="12" t="s">
        <v>122</v>
      </c>
      <c r="W3344" s="12" t="s">
        <v>122</v>
      </c>
      <c r="X3344" s="14" t="str">
        <f t="shared" si="52"/>
        <v>В</v>
      </c>
      <c r="Y3344" s="271">
        <f>Таблица1[[#This Row],[ID_intellix]]</f>
        <v>1560</v>
      </c>
      <c r="Z3344" s="269" t="s">
        <v>122</v>
      </c>
      <c r="AA3344" s="145">
        <f>IF(OR(Таблица1[[#This Row],[CARDIO_report]]&lt;&gt;0,Таблица1[[#This Row],[AI COMBO_report]]&lt;&gt;0,Таблица1[[#This Row],[OTC_report]]&lt;&gt;0),1,0)</f>
        <v>0</v>
      </c>
      <c r="AB3344" s="60" t="s">
        <v>1124</v>
      </c>
      <c r="AC3344" s="60" t="s">
        <v>1124</v>
      </c>
      <c r="AD3344" s="60" t="s">
        <v>1124</v>
      </c>
      <c r="AE3344" s="60" t="s">
        <v>1124</v>
      </c>
      <c r="AF3344" s="60"/>
      <c r="AG3344" s="60" t="s">
        <v>1124</v>
      </c>
      <c r="AH3344" s="60" t="s">
        <v>1124</v>
      </c>
      <c r="AI3344" s="60" t="s">
        <v>1124</v>
      </c>
      <c r="AJ3344" s="60" t="s">
        <v>1124</v>
      </c>
      <c r="AK3344" s="60" t="s">
        <v>1124</v>
      </c>
      <c r="AL3344" s="60" t="s">
        <v>1124</v>
      </c>
      <c r="AM3344" s="60" t="s">
        <v>1124</v>
      </c>
      <c r="AN3344" s="60" t="s">
        <v>1124</v>
      </c>
      <c r="AO3344" s="60"/>
      <c r="AP3344" s="35" t="s">
        <v>1857</v>
      </c>
      <c r="AQ3344" s="377">
        <v>0</v>
      </c>
      <c r="AR3344" s="378">
        <v>0</v>
      </c>
      <c r="AS3344" s="377">
        <v>0</v>
      </c>
      <c r="AT3344" s="378">
        <v>0</v>
      </c>
      <c r="AU3344" s="377">
        <v>0</v>
      </c>
      <c r="AV3344" s="377">
        <v>0</v>
      </c>
      <c r="AW3344" s="377">
        <v>0</v>
      </c>
      <c r="AX3344">
        <v>0</v>
      </c>
      <c r="AY3344">
        <v>0</v>
      </c>
    </row>
    <row r="3345" spans="1:51" ht="15.75" hidden="1" customHeight="1" x14ac:dyDescent="0.2">
      <c r="A3345" s="46">
        <v>25027</v>
      </c>
      <c r="B3345" s="258" t="s">
        <v>7688</v>
      </c>
      <c r="C3345" t="s">
        <v>1128</v>
      </c>
      <c r="D3345" t="s">
        <v>3386</v>
      </c>
      <c r="E3345" t="s">
        <v>1821</v>
      </c>
      <c r="F3345" s="29" t="s">
        <v>2194</v>
      </c>
      <c r="G3345" s="47">
        <v>40</v>
      </c>
      <c r="H3345" t="s">
        <v>2194</v>
      </c>
      <c r="I3345">
        <v>1</v>
      </c>
      <c r="J3345" t="s">
        <v>7689</v>
      </c>
      <c r="K3345" t="s">
        <v>1185</v>
      </c>
      <c r="L3345" t="s">
        <v>7690</v>
      </c>
      <c r="M3345" t="s">
        <v>3379</v>
      </c>
      <c r="N3345" s="34" t="s">
        <v>546</v>
      </c>
      <c r="O3345" s="34" t="s">
        <v>3380</v>
      </c>
      <c r="P3345" s="34">
        <v>0</v>
      </c>
      <c r="Q3345" s="34" t="s">
        <v>3381</v>
      </c>
      <c r="R3345" s="34" t="s">
        <v>1006</v>
      </c>
      <c r="S3345" s="48" t="s">
        <v>1123</v>
      </c>
      <c r="T3345" s="13" t="s">
        <v>122</v>
      </c>
      <c r="U3345" s="12" t="s">
        <v>122</v>
      </c>
      <c r="V3345" s="12" t="s">
        <v>1863</v>
      </c>
      <c r="W3345" s="12" t="s">
        <v>122</v>
      </c>
      <c r="X3345" s="14" t="str">
        <f t="shared" si="52"/>
        <v>В</v>
      </c>
      <c r="Y3345" s="271">
        <f>Таблица1[[#This Row],[ID_intellix]]</f>
        <v>25027</v>
      </c>
      <c r="Z3345" s="269" t="s">
        <v>122</v>
      </c>
      <c r="AA3345" s="145">
        <f>IF(OR(Таблица1[[#This Row],[CARDIO_report]]&lt;&gt;0,Таблица1[[#This Row],[AI COMBO_report]]&lt;&gt;0,Таблица1[[#This Row],[OTC_report]]&lt;&gt;0),1,0)</f>
        <v>1</v>
      </c>
      <c r="AB3345" s="60" t="s">
        <v>1124</v>
      </c>
      <c r="AC3345" s="60" t="s">
        <v>1124</v>
      </c>
      <c r="AD3345" s="60" t="s">
        <v>1124</v>
      </c>
      <c r="AE3345" s="60" t="s">
        <v>1124</v>
      </c>
      <c r="AF3345" s="60"/>
      <c r="AG3345" s="60" t="s">
        <v>1124</v>
      </c>
      <c r="AH3345" s="60" t="s">
        <v>1124</v>
      </c>
      <c r="AI3345" s="60" t="s">
        <v>1124</v>
      </c>
      <c r="AJ3345" s="60" t="s">
        <v>1124</v>
      </c>
      <c r="AK3345" s="60" t="s">
        <v>1124</v>
      </c>
      <c r="AL3345" s="60" t="s">
        <v>1124</v>
      </c>
      <c r="AM3345" s="60" t="s">
        <v>1124</v>
      </c>
      <c r="AN3345" s="60" t="s">
        <v>1124</v>
      </c>
      <c r="AO3345" s="60"/>
      <c r="AP3345" s="35" t="s">
        <v>1857</v>
      </c>
      <c r="AQ3345" s="377">
        <v>0</v>
      </c>
      <c r="AR3345" s="378">
        <v>0</v>
      </c>
      <c r="AS3345" s="377">
        <v>0</v>
      </c>
      <c r="AT3345" s="378">
        <v>0</v>
      </c>
      <c r="AU3345" s="377">
        <v>0</v>
      </c>
      <c r="AV3345" s="377">
        <v>0</v>
      </c>
      <c r="AW3345" s="377">
        <v>0</v>
      </c>
      <c r="AX3345">
        <v>0</v>
      </c>
      <c r="AY3345">
        <v>0</v>
      </c>
    </row>
    <row r="3346" spans="1:51" ht="15.75" hidden="1" customHeight="1" x14ac:dyDescent="0.2">
      <c r="A3346" s="46">
        <v>2492</v>
      </c>
      <c r="B3346" s="258" t="s">
        <v>7691</v>
      </c>
      <c r="C3346" t="s">
        <v>1128</v>
      </c>
      <c r="D3346" t="s">
        <v>3386</v>
      </c>
      <c r="E3346" t="s">
        <v>1821</v>
      </c>
      <c r="F3346" s="29" t="s">
        <v>2194</v>
      </c>
      <c r="G3346" s="47" t="s">
        <v>7692</v>
      </c>
      <c r="H3346" t="s">
        <v>2194</v>
      </c>
      <c r="I3346">
        <v>1</v>
      </c>
      <c r="J3346" t="s">
        <v>7693</v>
      </c>
      <c r="K3346" t="s">
        <v>1185</v>
      </c>
      <c r="L3346" t="s">
        <v>7694</v>
      </c>
      <c r="M3346" t="s">
        <v>3379</v>
      </c>
      <c r="N3346" s="34" t="s">
        <v>546</v>
      </c>
      <c r="O3346" s="34" t="s">
        <v>3380</v>
      </c>
      <c r="P3346" s="34" t="s">
        <v>158</v>
      </c>
      <c r="Q3346" s="34" t="s">
        <v>3381</v>
      </c>
      <c r="R3346" s="34" t="s">
        <v>801</v>
      </c>
      <c r="S3346" s="48" t="s">
        <v>1123</v>
      </c>
      <c r="T3346" s="13" t="s">
        <v>122</v>
      </c>
      <c r="U3346" s="12" t="s">
        <v>122</v>
      </c>
      <c r="V3346" s="12" t="s">
        <v>1863</v>
      </c>
      <c r="W3346" s="12" t="s">
        <v>122</v>
      </c>
      <c r="X3346" s="14" t="str">
        <f t="shared" si="52"/>
        <v>В</v>
      </c>
      <c r="Y3346" s="271">
        <f>Таблица1[[#This Row],[ID_intellix]]</f>
        <v>2492</v>
      </c>
      <c r="Z3346" s="269" t="s">
        <v>122</v>
      </c>
      <c r="AA3346" s="145">
        <f>IF(OR(Таблица1[[#This Row],[CARDIO_report]]&lt;&gt;0,Таблица1[[#This Row],[AI COMBO_report]]&lt;&gt;0,Таблица1[[#This Row],[OTC_report]]&lt;&gt;0),1,0)</f>
        <v>1</v>
      </c>
      <c r="AB3346" s="60" t="s">
        <v>1124</v>
      </c>
      <c r="AC3346" s="60" t="s">
        <v>1124</v>
      </c>
      <c r="AD3346" s="60" t="s">
        <v>1124</v>
      </c>
      <c r="AE3346" s="60" t="s">
        <v>1124</v>
      </c>
      <c r="AF3346" s="60"/>
      <c r="AG3346" s="60" t="s">
        <v>1124</v>
      </c>
      <c r="AH3346" s="60" t="s">
        <v>1124</v>
      </c>
      <c r="AI3346" s="60" t="s">
        <v>1124</v>
      </c>
      <c r="AJ3346" s="60" t="s">
        <v>1124</v>
      </c>
      <c r="AK3346" s="60" t="s">
        <v>1124</v>
      </c>
      <c r="AL3346" s="60" t="s">
        <v>1124</v>
      </c>
      <c r="AM3346" s="60" t="s">
        <v>1124</v>
      </c>
      <c r="AN3346" s="60" t="s">
        <v>1124</v>
      </c>
      <c r="AO3346" s="60"/>
      <c r="AP3346" s="35" t="s">
        <v>1917</v>
      </c>
      <c r="AQ3346" s="377">
        <v>0</v>
      </c>
      <c r="AR3346" s="378">
        <v>0</v>
      </c>
      <c r="AS3346" s="377">
        <v>0</v>
      </c>
      <c r="AT3346" s="378">
        <v>0</v>
      </c>
      <c r="AU3346" s="377">
        <v>0</v>
      </c>
      <c r="AV3346" s="377">
        <v>0</v>
      </c>
      <c r="AW3346" s="377">
        <v>0</v>
      </c>
      <c r="AX3346">
        <v>0</v>
      </c>
      <c r="AY3346">
        <v>0</v>
      </c>
    </row>
    <row r="3347" spans="1:51" ht="15.75" hidden="1" customHeight="1" x14ac:dyDescent="0.2">
      <c r="A3347" s="46">
        <v>560</v>
      </c>
      <c r="B3347" s="258" t="s">
        <v>7726</v>
      </c>
      <c r="C3347" t="s">
        <v>1128</v>
      </c>
      <c r="D3347" t="s">
        <v>1612</v>
      </c>
      <c r="E3347" t="s">
        <v>1821</v>
      </c>
      <c r="F3347" s="29" t="s">
        <v>2194</v>
      </c>
      <c r="G3347" s="47">
        <v>48</v>
      </c>
      <c r="H3347" t="s">
        <v>2194</v>
      </c>
      <c r="I3347">
        <v>1</v>
      </c>
      <c r="J3347" t="s">
        <v>7727</v>
      </c>
      <c r="K3347" t="s">
        <v>1185</v>
      </c>
      <c r="L3347" t="s">
        <v>7728</v>
      </c>
      <c r="M3347" t="s">
        <v>3379</v>
      </c>
      <c r="N3347" s="34" t="s">
        <v>419</v>
      </c>
      <c r="O3347" s="34" t="s">
        <v>3380</v>
      </c>
      <c r="P3347" s="34" t="s">
        <v>158</v>
      </c>
      <c r="Q3347" s="34" t="s">
        <v>3381</v>
      </c>
      <c r="R3347" s="34" t="s">
        <v>1006</v>
      </c>
      <c r="S3347" s="48" t="s">
        <v>1123</v>
      </c>
      <c r="T3347" s="13" t="s">
        <v>1863</v>
      </c>
      <c r="U3347" s="12" t="s">
        <v>122</v>
      </c>
      <c r="V3347" s="12" t="s">
        <v>122</v>
      </c>
      <c r="W3347" s="12" t="s">
        <v>122</v>
      </c>
      <c r="X3347" s="14" t="str">
        <f t="shared" si="52"/>
        <v>В</v>
      </c>
      <c r="Y3347" s="271">
        <f>Таблица1[[#This Row],[ID_intellix]]</f>
        <v>560</v>
      </c>
      <c r="Z3347" s="269" t="s">
        <v>122</v>
      </c>
      <c r="AA3347" s="145">
        <f>IF(OR(Таблица1[[#This Row],[CARDIO_report]]&lt;&gt;0,Таблица1[[#This Row],[AI COMBO_report]]&lt;&gt;0,Таблица1[[#This Row],[OTC_report]]&lt;&gt;0),1,0)</f>
        <v>1</v>
      </c>
      <c r="AB3347" s="60" t="s">
        <v>1124</v>
      </c>
      <c r="AC3347" s="60" t="s">
        <v>1124</v>
      </c>
      <c r="AD3347" s="60" t="s">
        <v>1124</v>
      </c>
      <c r="AE3347" s="60" t="s">
        <v>1124</v>
      </c>
      <c r="AF3347" s="60"/>
      <c r="AG3347" s="60" t="s">
        <v>1124</v>
      </c>
      <c r="AH3347" s="60" t="s">
        <v>1124</v>
      </c>
      <c r="AI3347" s="60" t="s">
        <v>1124</v>
      </c>
      <c r="AJ3347" s="60" t="s">
        <v>1124</v>
      </c>
      <c r="AK3347" s="60" t="s">
        <v>1124</v>
      </c>
      <c r="AL3347" s="60" t="s">
        <v>1124</v>
      </c>
      <c r="AM3347" s="60" t="s">
        <v>1124</v>
      </c>
      <c r="AN3347" s="60" t="s">
        <v>1124</v>
      </c>
      <c r="AO3347" s="60"/>
      <c r="AP3347" s="35" t="s">
        <v>1857</v>
      </c>
      <c r="AQ3347" s="377">
        <v>0</v>
      </c>
      <c r="AR3347" s="378">
        <v>0</v>
      </c>
      <c r="AS3347" s="377">
        <v>0</v>
      </c>
      <c r="AT3347" s="378">
        <v>0</v>
      </c>
      <c r="AU3347" s="377">
        <v>0</v>
      </c>
      <c r="AV3347" s="377">
        <v>0</v>
      </c>
      <c r="AW3347" s="377">
        <v>0</v>
      </c>
      <c r="AX3347">
        <v>0</v>
      </c>
      <c r="AY3347">
        <v>0</v>
      </c>
    </row>
    <row r="3348" spans="1:51" ht="15.75" hidden="1" customHeight="1" x14ac:dyDescent="0.2">
      <c r="A3348" s="46">
        <v>1563</v>
      </c>
      <c r="B3348" s="258" t="s">
        <v>7729</v>
      </c>
      <c r="C3348" t="s">
        <v>1128</v>
      </c>
      <c r="D3348" t="s">
        <v>1612</v>
      </c>
      <c r="E3348" t="s">
        <v>1821</v>
      </c>
      <c r="F3348" s="29" t="s">
        <v>2194</v>
      </c>
      <c r="G3348" s="47">
        <v>48</v>
      </c>
      <c r="H3348" t="s">
        <v>2194</v>
      </c>
      <c r="I3348">
        <v>1</v>
      </c>
      <c r="J3348" t="s">
        <v>7730</v>
      </c>
      <c r="K3348" t="s">
        <v>1185</v>
      </c>
      <c r="L3348" t="s">
        <v>7731</v>
      </c>
      <c r="M3348" t="s">
        <v>3379</v>
      </c>
      <c r="N3348" s="34" t="s">
        <v>419</v>
      </c>
      <c r="O3348" s="34" t="s">
        <v>3380</v>
      </c>
      <c r="P3348" s="34" t="s">
        <v>158</v>
      </c>
      <c r="Q3348" s="34" t="s">
        <v>3381</v>
      </c>
      <c r="R3348" s="34" t="s">
        <v>1006</v>
      </c>
      <c r="S3348" s="48" t="s">
        <v>1123</v>
      </c>
      <c r="T3348" s="13" t="s">
        <v>122</v>
      </c>
      <c r="U3348" s="12" t="s">
        <v>122</v>
      </c>
      <c r="V3348" s="12" t="s">
        <v>122</v>
      </c>
      <c r="W3348" s="12" t="s">
        <v>122</v>
      </c>
      <c r="X3348" s="14" t="str">
        <f t="shared" si="52"/>
        <v>С</v>
      </c>
      <c r="Y3348" s="271">
        <f>Таблица1[[#This Row],[ID_intellix]]</f>
        <v>1563</v>
      </c>
      <c r="Z3348" s="269" t="s">
        <v>122</v>
      </c>
      <c r="AA3348" s="145">
        <f>IF(OR(Таблица1[[#This Row],[CARDIO_report]]&lt;&gt;0,Таблица1[[#This Row],[AI COMBO_report]]&lt;&gt;0,Таблица1[[#This Row],[OTC_report]]&lt;&gt;0),1,0)</f>
        <v>1</v>
      </c>
      <c r="AB3348" s="60" t="s">
        <v>1124</v>
      </c>
      <c r="AC3348" s="60" t="s">
        <v>1124</v>
      </c>
      <c r="AD3348" s="60" t="s">
        <v>1124</v>
      </c>
      <c r="AE3348" s="60" t="s">
        <v>1124</v>
      </c>
      <c r="AF3348" s="60"/>
      <c r="AG3348" s="60" t="s">
        <v>1124</v>
      </c>
      <c r="AH3348" s="60" t="s">
        <v>1124</v>
      </c>
      <c r="AI3348" s="60" t="s">
        <v>1124</v>
      </c>
      <c r="AJ3348" s="60" t="s">
        <v>1124</v>
      </c>
      <c r="AK3348" s="60" t="s">
        <v>1124</v>
      </c>
      <c r="AL3348" s="60" t="s">
        <v>1124</v>
      </c>
      <c r="AM3348" s="60" t="s">
        <v>1124</v>
      </c>
      <c r="AN3348" s="60" t="s">
        <v>1124</v>
      </c>
      <c r="AO3348" s="60"/>
      <c r="AP3348" s="35" t="s">
        <v>1825</v>
      </c>
      <c r="AQ3348" s="377">
        <v>0</v>
      </c>
      <c r="AR3348" s="378">
        <v>0</v>
      </c>
      <c r="AS3348" s="377">
        <v>0</v>
      </c>
      <c r="AT3348" s="378">
        <v>0</v>
      </c>
      <c r="AU3348" s="377">
        <v>0</v>
      </c>
      <c r="AV3348" s="377">
        <v>0</v>
      </c>
      <c r="AW3348" s="377">
        <v>0</v>
      </c>
      <c r="AX3348">
        <v>0</v>
      </c>
      <c r="AY3348">
        <v>0</v>
      </c>
    </row>
    <row r="3349" spans="1:51" ht="15.75" hidden="1" customHeight="1" x14ac:dyDescent="0.2">
      <c r="A3349" s="46">
        <v>2769</v>
      </c>
      <c r="B3349" s="258" t="s">
        <v>7732</v>
      </c>
      <c r="C3349" t="s">
        <v>1128</v>
      </c>
      <c r="D3349" t="s">
        <v>1629</v>
      </c>
      <c r="E3349" t="s">
        <v>1821</v>
      </c>
      <c r="F3349" s="29" t="s">
        <v>2194</v>
      </c>
      <c r="G3349" s="47">
        <v>48</v>
      </c>
      <c r="H3349" t="s">
        <v>2194</v>
      </c>
      <c r="I3349">
        <v>1</v>
      </c>
      <c r="J3349" t="s">
        <v>7733</v>
      </c>
      <c r="K3349" t="s">
        <v>1185</v>
      </c>
      <c r="L3349" t="s">
        <v>7734</v>
      </c>
      <c r="M3349" t="s">
        <v>3379</v>
      </c>
      <c r="N3349" s="34">
        <v>0</v>
      </c>
      <c r="O3349" s="34" t="s">
        <v>3380</v>
      </c>
      <c r="P3349" s="34">
        <v>0</v>
      </c>
      <c r="Q3349" s="34" t="s">
        <v>3381</v>
      </c>
      <c r="R3349" s="34" t="s">
        <v>1006</v>
      </c>
      <c r="S3349" s="48" t="s">
        <v>1123</v>
      </c>
      <c r="T3349" s="13" t="s">
        <v>1863</v>
      </c>
      <c r="U3349" s="12" t="s">
        <v>1863</v>
      </c>
      <c r="V3349" s="12" t="s">
        <v>122</v>
      </c>
      <c r="W3349" s="12" t="s">
        <v>122</v>
      </c>
      <c r="X3349" s="14" t="str">
        <f t="shared" si="52"/>
        <v>А</v>
      </c>
      <c r="Y3349" s="271">
        <f>Таблица1[[#This Row],[ID_intellix]]</f>
        <v>2769</v>
      </c>
      <c r="Z3349" s="269" t="s">
        <v>1863</v>
      </c>
      <c r="AA3349" s="145">
        <f>IF(OR(Таблица1[[#This Row],[CARDIO_report]]&lt;&gt;0,Таблица1[[#This Row],[AI COMBO_report]]&lt;&gt;0,Таблица1[[#This Row],[OTC_report]]&lt;&gt;0),1,0)</f>
        <v>1</v>
      </c>
      <c r="AB3349" s="60" t="s">
        <v>1124</v>
      </c>
      <c r="AC3349" s="60" t="s">
        <v>1124</v>
      </c>
      <c r="AD3349" s="60" t="s">
        <v>1124</v>
      </c>
      <c r="AE3349" s="60" t="s">
        <v>1124</v>
      </c>
      <c r="AF3349" s="60"/>
      <c r="AG3349" s="60" t="s">
        <v>1124</v>
      </c>
      <c r="AH3349" s="60" t="s">
        <v>1124</v>
      </c>
      <c r="AI3349" s="60" t="s">
        <v>1124</v>
      </c>
      <c r="AJ3349" s="60" t="s">
        <v>1124</v>
      </c>
      <c r="AK3349" s="60" t="s">
        <v>1124</v>
      </c>
      <c r="AL3349" s="60" t="s">
        <v>1124</v>
      </c>
      <c r="AM3349" s="60" t="s">
        <v>1124</v>
      </c>
      <c r="AN3349" s="60" t="s">
        <v>1124</v>
      </c>
      <c r="AO3349" s="60"/>
      <c r="AP3349" s="35" t="s">
        <v>1825</v>
      </c>
      <c r="AQ3349" s="377">
        <v>0</v>
      </c>
      <c r="AR3349" s="378">
        <v>0</v>
      </c>
      <c r="AS3349" s="377">
        <v>0</v>
      </c>
      <c r="AT3349" s="378">
        <v>0</v>
      </c>
      <c r="AU3349" s="377">
        <v>0</v>
      </c>
      <c r="AV3349" s="377">
        <v>0</v>
      </c>
      <c r="AW3349" s="377">
        <v>0</v>
      </c>
      <c r="AX3349">
        <v>0</v>
      </c>
      <c r="AY3349">
        <v>0</v>
      </c>
    </row>
    <row r="3350" spans="1:51" ht="15.75" hidden="1" customHeight="1" x14ac:dyDescent="0.2">
      <c r="A3350" s="46">
        <v>530</v>
      </c>
      <c r="B3350" s="258" t="s">
        <v>7803</v>
      </c>
      <c r="C3350" t="s">
        <v>1128</v>
      </c>
      <c r="D3350" t="s">
        <v>1186</v>
      </c>
      <c r="E3350" t="s">
        <v>1821</v>
      </c>
      <c r="F3350" s="29" t="s">
        <v>2194</v>
      </c>
      <c r="G3350" s="47">
        <v>6</v>
      </c>
      <c r="H3350" t="s">
        <v>2194</v>
      </c>
      <c r="I3350">
        <v>1</v>
      </c>
      <c r="J3350" t="s">
        <v>7804</v>
      </c>
      <c r="K3350" t="s">
        <v>1185</v>
      </c>
      <c r="L3350" t="s">
        <v>7805</v>
      </c>
      <c r="M3350" t="s">
        <v>3379</v>
      </c>
      <c r="N3350" s="34" t="s">
        <v>557</v>
      </c>
      <c r="O3350" s="34" t="s">
        <v>3380</v>
      </c>
      <c r="P3350" s="34">
        <v>0</v>
      </c>
      <c r="Q3350" s="34" t="s">
        <v>3381</v>
      </c>
      <c r="R3350" s="34" t="s">
        <v>801</v>
      </c>
      <c r="S3350" s="48" t="s">
        <v>1123</v>
      </c>
      <c r="T3350" s="13" t="s">
        <v>1863</v>
      </c>
      <c r="U3350" s="12" t="s">
        <v>122</v>
      </c>
      <c r="V3350" s="12" t="s">
        <v>122</v>
      </c>
      <c r="W3350" s="12" t="s">
        <v>122</v>
      </c>
      <c r="X3350" s="14" t="str">
        <f t="shared" si="52"/>
        <v>В</v>
      </c>
      <c r="Y3350" s="271">
        <f>Таблица1[[#This Row],[ID_intellix]]</f>
        <v>530</v>
      </c>
      <c r="Z3350" s="269" t="s">
        <v>122</v>
      </c>
      <c r="AA3350" s="145">
        <f>IF(OR(Таблица1[[#This Row],[CARDIO_report]]&lt;&gt;0,Таблица1[[#This Row],[AI COMBO_report]]&lt;&gt;0,Таблица1[[#This Row],[OTC_report]]&lt;&gt;0),1,0)</f>
        <v>1</v>
      </c>
      <c r="AB3350" s="60" t="s">
        <v>1124</v>
      </c>
      <c r="AC3350" s="60" t="s">
        <v>1124</v>
      </c>
      <c r="AD3350" s="60" t="s">
        <v>1124</v>
      </c>
      <c r="AE3350" s="60" t="s">
        <v>1124</v>
      </c>
      <c r="AF3350" s="60"/>
      <c r="AG3350" s="60" t="s">
        <v>1124</v>
      </c>
      <c r="AH3350" s="60" t="s">
        <v>1124</v>
      </c>
      <c r="AI3350" s="60" t="s">
        <v>1124</v>
      </c>
      <c r="AJ3350" s="60" t="s">
        <v>1124</v>
      </c>
      <c r="AK3350" s="60" t="s">
        <v>1124</v>
      </c>
      <c r="AL3350" s="60" t="s">
        <v>1124</v>
      </c>
      <c r="AM3350" s="60" t="s">
        <v>1124</v>
      </c>
      <c r="AN3350" s="60" t="s">
        <v>1124</v>
      </c>
      <c r="AO3350" s="60"/>
      <c r="AP3350" s="35" t="s">
        <v>1857</v>
      </c>
      <c r="AQ3350" s="377">
        <v>0</v>
      </c>
      <c r="AR3350" s="378">
        <v>0</v>
      </c>
      <c r="AS3350" s="377">
        <v>0</v>
      </c>
      <c r="AT3350" s="378">
        <v>0</v>
      </c>
      <c r="AU3350" s="377">
        <v>0</v>
      </c>
      <c r="AV3350" s="377">
        <v>0</v>
      </c>
      <c r="AW3350" s="377">
        <v>0</v>
      </c>
      <c r="AX3350">
        <v>0</v>
      </c>
      <c r="AY3350">
        <v>0</v>
      </c>
    </row>
    <row r="3351" spans="1:51" ht="15.75" hidden="1" customHeight="1" x14ac:dyDescent="0.2">
      <c r="A3351" s="46">
        <v>567</v>
      </c>
      <c r="B3351" s="258" t="s">
        <v>7828</v>
      </c>
      <c r="C3351" t="s">
        <v>1128</v>
      </c>
      <c r="D3351" t="s">
        <v>3386</v>
      </c>
      <c r="E3351" t="s">
        <v>1821</v>
      </c>
      <c r="F3351" s="29" t="s">
        <v>2194</v>
      </c>
      <c r="G3351" s="47">
        <v>62</v>
      </c>
      <c r="H3351" t="s">
        <v>2194</v>
      </c>
      <c r="I3351">
        <v>1</v>
      </c>
      <c r="J3351" t="s">
        <v>7829</v>
      </c>
      <c r="K3351" t="s">
        <v>1185</v>
      </c>
      <c r="L3351" t="s">
        <v>7830</v>
      </c>
      <c r="M3351" t="s">
        <v>3379</v>
      </c>
      <c r="N3351" s="34" t="s">
        <v>546</v>
      </c>
      <c r="O3351" s="34" t="s">
        <v>3380</v>
      </c>
      <c r="P3351" s="34" t="s">
        <v>158</v>
      </c>
      <c r="Q3351" s="34" t="s">
        <v>3381</v>
      </c>
      <c r="R3351" s="34" t="s">
        <v>801</v>
      </c>
      <c r="S3351" s="48" t="s">
        <v>1123</v>
      </c>
      <c r="T3351" s="13" t="s">
        <v>1863</v>
      </c>
      <c r="U3351" s="12" t="s">
        <v>122</v>
      </c>
      <c r="V3351" s="12" t="s">
        <v>122</v>
      </c>
      <c r="W3351" s="12" t="s">
        <v>1863</v>
      </c>
      <c r="X3351" s="14" t="str">
        <f t="shared" si="52"/>
        <v>А</v>
      </c>
      <c r="Y3351" s="271">
        <f>Таблица1[[#This Row],[ID_intellix]]</f>
        <v>567</v>
      </c>
      <c r="Z3351" s="269" t="s">
        <v>122</v>
      </c>
      <c r="AA3351" s="145">
        <f>IF(OR(Таблица1[[#This Row],[CARDIO_report]]&lt;&gt;0,Таблица1[[#This Row],[AI COMBO_report]]&lt;&gt;0,Таблица1[[#This Row],[OTC_report]]&lt;&gt;0),1,0)</f>
        <v>1</v>
      </c>
      <c r="AB3351" s="60" t="s">
        <v>1124</v>
      </c>
      <c r="AC3351" s="60" t="s">
        <v>1124</v>
      </c>
      <c r="AD3351" s="60" t="s">
        <v>1124</v>
      </c>
      <c r="AE3351" s="60" t="s">
        <v>1124</v>
      </c>
      <c r="AF3351" s="60"/>
      <c r="AG3351" s="60" t="s">
        <v>1124</v>
      </c>
      <c r="AH3351" s="60" t="s">
        <v>1124</v>
      </c>
      <c r="AI3351" s="60" t="s">
        <v>1124</v>
      </c>
      <c r="AJ3351" s="60" t="s">
        <v>1124</v>
      </c>
      <c r="AK3351" s="60" t="s">
        <v>1124</v>
      </c>
      <c r="AL3351" s="60" t="s">
        <v>1124</v>
      </c>
      <c r="AM3351" s="60" t="s">
        <v>1124</v>
      </c>
      <c r="AN3351" s="60" t="s">
        <v>1124</v>
      </c>
      <c r="AO3351" s="60"/>
      <c r="AP3351" s="35" t="s">
        <v>1917</v>
      </c>
      <c r="AQ3351" s="377">
        <v>0</v>
      </c>
      <c r="AR3351" s="378">
        <v>0</v>
      </c>
      <c r="AS3351" s="377">
        <v>0</v>
      </c>
      <c r="AT3351" s="378">
        <v>0</v>
      </c>
      <c r="AU3351" s="377">
        <v>0</v>
      </c>
      <c r="AV3351" s="377">
        <v>0</v>
      </c>
      <c r="AW3351" s="377">
        <v>0</v>
      </c>
      <c r="AX3351">
        <v>0</v>
      </c>
      <c r="AY3351">
        <v>0</v>
      </c>
    </row>
    <row r="3352" spans="1:51" ht="15.75" hidden="1" customHeight="1" x14ac:dyDescent="0.2">
      <c r="A3352" s="46">
        <v>7384</v>
      </c>
      <c r="B3352" s="258" t="s">
        <v>7831</v>
      </c>
      <c r="C3352" t="s">
        <v>1128</v>
      </c>
      <c r="D3352" t="s">
        <v>1596</v>
      </c>
      <c r="E3352" t="s">
        <v>1821</v>
      </c>
      <c r="F3352" s="29" t="s">
        <v>2194</v>
      </c>
      <c r="G3352" s="47">
        <v>62</v>
      </c>
      <c r="H3352" t="s">
        <v>2194</v>
      </c>
      <c r="I3352">
        <v>1</v>
      </c>
      <c r="J3352" t="s">
        <v>7832</v>
      </c>
      <c r="K3352" t="s">
        <v>1185</v>
      </c>
      <c r="L3352" t="s">
        <v>7833</v>
      </c>
      <c r="M3352" t="s">
        <v>3379</v>
      </c>
      <c r="N3352" s="34" t="s">
        <v>411</v>
      </c>
      <c r="O3352" s="34" t="s">
        <v>3380</v>
      </c>
      <c r="P3352" s="34">
        <v>0</v>
      </c>
      <c r="Q3352" s="34" t="s">
        <v>3381</v>
      </c>
      <c r="R3352" s="34" t="s">
        <v>801</v>
      </c>
      <c r="S3352" s="48" t="s">
        <v>1123</v>
      </c>
      <c r="T3352" s="13" t="s">
        <v>122</v>
      </c>
      <c r="U3352" s="12" t="s">
        <v>122</v>
      </c>
      <c r="V3352" s="12" t="s">
        <v>1863</v>
      </c>
      <c r="W3352" s="12" t="s">
        <v>122</v>
      </c>
      <c r="X3352" s="14" t="str">
        <f t="shared" si="52"/>
        <v>В</v>
      </c>
      <c r="Y3352" s="271">
        <f>Таблица1[[#This Row],[ID_intellix]]</f>
        <v>7384</v>
      </c>
      <c r="Z3352" s="269" t="s">
        <v>122</v>
      </c>
      <c r="AA3352" s="145">
        <f>IF(OR(Таблица1[[#This Row],[CARDIO_report]]&lt;&gt;0,Таблица1[[#This Row],[AI COMBO_report]]&lt;&gt;0,Таблица1[[#This Row],[OTC_report]]&lt;&gt;0),1,0)</f>
        <v>1</v>
      </c>
      <c r="AB3352" s="60" t="s">
        <v>1124</v>
      </c>
      <c r="AC3352" s="60" t="s">
        <v>1124</v>
      </c>
      <c r="AD3352" s="60" t="s">
        <v>1124</v>
      </c>
      <c r="AE3352" s="60" t="s">
        <v>1124</v>
      </c>
      <c r="AF3352" s="60"/>
      <c r="AG3352" s="60" t="s">
        <v>1124</v>
      </c>
      <c r="AH3352" s="60" t="s">
        <v>1124</v>
      </c>
      <c r="AI3352" s="60" t="s">
        <v>1124</v>
      </c>
      <c r="AJ3352" s="60" t="s">
        <v>1124</v>
      </c>
      <c r="AK3352" s="60" t="s">
        <v>1124</v>
      </c>
      <c r="AL3352" s="60" t="s">
        <v>1124</v>
      </c>
      <c r="AM3352" s="60" t="s">
        <v>1124</v>
      </c>
      <c r="AN3352" s="60" t="s">
        <v>1124</v>
      </c>
      <c r="AO3352" s="60"/>
      <c r="AP3352" s="35" t="s">
        <v>1917</v>
      </c>
      <c r="AQ3352" s="377">
        <v>0</v>
      </c>
      <c r="AR3352" s="378">
        <v>0</v>
      </c>
      <c r="AS3352" s="377">
        <v>0</v>
      </c>
      <c r="AT3352" s="378">
        <v>0</v>
      </c>
      <c r="AU3352" s="377">
        <v>0</v>
      </c>
      <c r="AV3352" s="377">
        <v>0</v>
      </c>
      <c r="AW3352" s="377">
        <v>0</v>
      </c>
      <c r="AX3352">
        <v>0</v>
      </c>
      <c r="AY3352">
        <v>0</v>
      </c>
    </row>
    <row r="3353" spans="1:51" ht="15.75" hidden="1" customHeight="1" x14ac:dyDescent="0.2">
      <c r="A3353" s="46">
        <v>7383</v>
      </c>
      <c r="B3353" s="258" t="s">
        <v>7834</v>
      </c>
      <c r="C3353" t="s">
        <v>1128</v>
      </c>
      <c r="D3353" t="s">
        <v>1596</v>
      </c>
      <c r="E3353" t="s">
        <v>1821</v>
      </c>
      <c r="F3353" s="29" t="s">
        <v>2194</v>
      </c>
      <c r="G3353" s="47">
        <v>62</v>
      </c>
      <c r="H3353" t="s">
        <v>2194</v>
      </c>
      <c r="I3353">
        <v>1</v>
      </c>
      <c r="J3353" t="s">
        <v>7835</v>
      </c>
      <c r="K3353" t="s">
        <v>1185</v>
      </c>
      <c r="L3353" t="s">
        <v>7836</v>
      </c>
      <c r="M3353" t="s">
        <v>3379</v>
      </c>
      <c r="N3353" s="34" t="s">
        <v>411</v>
      </c>
      <c r="O3353" s="34" t="s">
        <v>3380</v>
      </c>
      <c r="P3353" s="34">
        <v>0</v>
      </c>
      <c r="Q3353" s="34" t="s">
        <v>3381</v>
      </c>
      <c r="R3353" s="34" t="s">
        <v>801</v>
      </c>
      <c r="S3353" s="48" t="s">
        <v>1123</v>
      </c>
      <c r="T3353" s="13" t="s">
        <v>1863</v>
      </c>
      <c r="U3353" s="12" t="s">
        <v>122</v>
      </c>
      <c r="V3353" s="12" t="s">
        <v>1863</v>
      </c>
      <c r="W3353" s="12" t="s">
        <v>122</v>
      </c>
      <c r="X3353" s="14" t="str">
        <f t="shared" si="52"/>
        <v>А</v>
      </c>
      <c r="Y3353" s="271">
        <f>Таблица1[[#This Row],[ID_intellix]]</f>
        <v>7383</v>
      </c>
      <c r="Z3353" s="269" t="s">
        <v>122</v>
      </c>
      <c r="AA3353" s="145">
        <f>IF(OR(Таблица1[[#This Row],[CARDIO_report]]&lt;&gt;0,Таблица1[[#This Row],[AI COMBO_report]]&lt;&gt;0,Таблица1[[#This Row],[OTC_report]]&lt;&gt;0),1,0)</f>
        <v>1</v>
      </c>
      <c r="AB3353" s="60" t="s">
        <v>1124</v>
      </c>
      <c r="AC3353" s="60" t="s">
        <v>1124</v>
      </c>
      <c r="AD3353" s="60" t="s">
        <v>1124</v>
      </c>
      <c r="AE3353" s="60" t="s">
        <v>1124</v>
      </c>
      <c r="AF3353" s="60"/>
      <c r="AG3353" s="60" t="s">
        <v>1124</v>
      </c>
      <c r="AH3353" s="60" t="s">
        <v>1124</v>
      </c>
      <c r="AI3353" s="60" t="s">
        <v>1124</v>
      </c>
      <c r="AJ3353" s="60" t="s">
        <v>1124</v>
      </c>
      <c r="AK3353" s="60" t="s">
        <v>1124</v>
      </c>
      <c r="AL3353" s="60" t="s">
        <v>1124</v>
      </c>
      <c r="AM3353" s="60" t="s">
        <v>1124</v>
      </c>
      <c r="AN3353" s="60" t="s">
        <v>1124</v>
      </c>
      <c r="AO3353" s="60"/>
      <c r="AP3353" s="35" t="s">
        <v>1917</v>
      </c>
      <c r="AQ3353" s="377">
        <v>0</v>
      </c>
      <c r="AR3353" s="378">
        <v>0</v>
      </c>
      <c r="AS3353" s="377">
        <v>0</v>
      </c>
      <c r="AT3353" s="378">
        <v>0</v>
      </c>
      <c r="AU3353" s="377">
        <v>0</v>
      </c>
      <c r="AV3353" s="377">
        <v>0</v>
      </c>
      <c r="AW3353" s="377">
        <v>0</v>
      </c>
      <c r="AX3353">
        <v>0</v>
      </c>
      <c r="AY3353">
        <v>0</v>
      </c>
    </row>
    <row r="3354" spans="1:51" ht="15.75" hidden="1" customHeight="1" x14ac:dyDescent="0.2">
      <c r="A3354" s="46">
        <v>572</v>
      </c>
      <c r="B3354" s="258" t="s">
        <v>7866</v>
      </c>
      <c r="C3354" t="s">
        <v>1128</v>
      </c>
      <c r="D3354" t="s">
        <v>1609</v>
      </c>
      <c r="E3354" t="s">
        <v>1821</v>
      </c>
      <c r="F3354" s="29" t="s">
        <v>2194</v>
      </c>
      <c r="G3354" s="47">
        <v>68</v>
      </c>
      <c r="H3354" t="s">
        <v>2194</v>
      </c>
      <c r="I3354">
        <v>1</v>
      </c>
      <c r="J3354" t="s">
        <v>7867</v>
      </c>
      <c r="K3354" t="s">
        <v>1185</v>
      </c>
      <c r="L3354" t="s">
        <v>7868</v>
      </c>
      <c r="M3354" t="s">
        <v>3379</v>
      </c>
      <c r="N3354" s="34" t="s">
        <v>419</v>
      </c>
      <c r="O3354" s="34" t="s">
        <v>3380</v>
      </c>
      <c r="P3354" s="34" t="s">
        <v>243</v>
      </c>
      <c r="Q3354" s="34" t="s">
        <v>3381</v>
      </c>
      <c r="R3354" s="34" t="s">
        <v>801</v>
      </c>
      <c r="S3354" s="48" t="s">
        <v>1123</v>
      </c>
      <c r="T3354" s="13" t="s">
        <v>1863</v>
      </c>
      <c r="U3354" s="12" t="s">
        <v>122</v>
      </c>
      <c r="V3354" s="12" t="s">
        <v>1863</v>
      </c>
      <c r="W3354" s="12" t="s">
        <v>1863</v>
      </c>
      <c r="X3354" s="14" t="str">
        <f t="shared" si="52"/>
        <v>А</v>
      </c>
      <c r="Y3354" s="271">
        <f>Таблица1[[#This Row],[ID_intellix]]</f>
        <v>572</v>
      </c>
      <c r="Z3354" s="269" t="s">
        <v>122</v>
      </c>
      <c r="AA3354" s="145">
        <f>IF(OR(Таблица1[[#This Row],[CARDIO_report]]&lt;&gt;0,Таблица1[[#This Row],[AI COMBO_report]]&lt;&gt;0,Таблица1[[#This Row],[OTC_report]]&lt;&gt;0),1,0)</f>
        <v>1</v>
      </c>
      <c r="AB3354" s="60" t="s">
        <v>1124</v>
      </c>
      <c r="AC3354" s="60" t="s">
        <v>1124</v>
      </c>
      <c r="AD3354" s="60" t="s">
        <v>1124</v>
      </c>
      <c r="AE3354" s="60" t="s">
        <v>1124</v>
      </c>
      <c r="AF3354" s="60"/>
      <c r="AG3354" s="60" t="s">
        <v>1124</v>
      </c>
      <c r="AH3354" s="60" t="s">
        <v>1124</v>
      </c>
      <c r="AI3354" s="60" t="s">
        <v>1124</v>
      </c>
      <c r="AJ3354" s="60" t="s">
        <v>1124</v>
      </c>
      <c r="AK3354" s="60" t="s">
        <v>1124</v>
      </c>
      <c r="AL3354" s="60" t="s">
        <v>1124</v>
      </c>
      <c r="AM3354" s="60" t="s">
        <v>1124</v>
      </c>
      <c r="AN3354" s="60" t="s">
        <v>1124</v>
      </c>
      <c r="AO3354" s="60"/>
      <c r="AP3354" s="35" t="s">
        <v>1917</v>
      </c>
      <c r="AQ3354" s="377">
        <v>0</v>
      </c>
      <c r="AR3354" s="378">
        <v>0</v>
      </c>
      <c r="AS3354" s="377">
        <v>0</v>
      </c>
      <c r="AT3354" s="378">
        <v>0</v>
      </c>
      <c r="AU3354" s="377">
        <v>0</v>
      </c>
      <c r="AV3354" s="377">
        <v>0</v>
      </c>
      <c r="AW3354" s="377">
        <v>0</v>
      </c>
      <c r="AX3354">
        <v>0</v>
      </c>
      <c r="AY3354">
        <v>0</v>
      </c>
    </row>
    <row r="3355" spans="1:51" ht="15.75" hidden="1" customHeight="1" x14ac:dyDescent="0.2">
      <c r="A3355" s="46">
        <v>1579</v>
      </c>
      <c r="B3355" s="258" t="s">
        <v>7869</v>
      </c>
      <c r="C3355" t="s">
        <v>1128</v>
      </c>
      <c r="D3355" t="s">
        <v>1609</v>
      </c>
      <c r="E3355" t="s">
        <v>1821</v>
      </c>
      <c r="F3355" s="29" t="s">
        <v>2194</v>
      </c>
      <c r="G3355" s="47">
        <v>68</v>
      </c>
      <c r="H3355" t="s">
        <v>2194</v>
      </c>
      <c r="I3355">
        <v>1</v>
      </c>
      <c r="J3355" t="s">
        <v>7870</v>
      </c>
      <c r="K3355" t="s">
        <v>1185</v>
      </c>
      <c r="L3355" t="s">
        <v>1618</v>
      </c>
      <c r="M3355" t="s">
        <v>3379</v>
      </c>
      <c r="N3355" s="34">
        <v>0</v>
      </c>
      <c r="O3355" s="34" t="s">
        <v>3380</v>
      </c>
      <c r="P3355" s="34">
        <v>0</v>
      </c>
      <c r="Q3355" s="34" t="s">
        <v>3381</v>
      </c>
      <c r="R3355" s="34" t="s">
        <v>1006</v>
      </c>
      <c r="S3355" s="48" t="s">
        <v>1123</v>
      </c>
      <c r="T3355" s="13" t="s">
        <v>122</v>
      </c>
      <c r="U3355" s="12" t="s">
        <v>1863</v>
      </c>
      <c r="V3355" s="12" t="s">
        <v>122</v>
      </c>
      <c r="W3355" s="12" t="s">
        <v>122</v>
      </c>
      <c r="X3355" s="14" t="str">
        <f t="shared" si="52"/>
        <v>В</v>
      </c>
      <c r="Y3355" s="271">
        <f>Таблица1[[#This Row],[ID_intellix]]</f>
        <v>1579</v>
      </c>
      <c r="Z3355" s="269" t="s">
        <v>1863</v>
      </c>
      <c r="AA3355" s="145">
        <f>IF(OR(Таблица1[[#This Row],[CARDIO_report]]&lt;&gt;0,Таблица1[[#This Row],[AI COMBO_report]]&lt;&gt;0,Таблица1[[#This Row],[OTC_report]]&lt;&gt;0),1,0)</f>
        <v>1</v>
      </c>
      <c r="AB3355" s="60" t="s">
        <v>1124</v>
      </c>
      <c r="AC3355" s="60" t="s">
        <v>1124</v>
      </c>
      <c r="AD3355" s="60" t="s">
        <v>1124</v>
      </c>
      <c r="AE3355" s="60" t="s">
        <v>1124</v>
      </c>
      <c r="AF3355" s="60"/>
      <c r="AG3355" s="60" t="s">
        <v>1124</v>
      </c>
      <c r="AH3355" s="60" t="s">
        <v>1124</v>
      </c>
      <c r="AI3355" s="60" t="s">
        <v>1124</v>
      </c>
      <c r="AJ3355" s="60" t="s">
        <v>1124</v>
      </c>
      <c r="AK3355" s="60" t="s">
        <v>1124</v>
      </c>
      <c r="AL3355" s="60" t="s">
        <v>1124</v>
      </c>
      <c r="AM3355" s="60" t="s">
        <v>1124</v>
      </c>
      <c r="AN3355" s="60" t="s">
        <v>1124</v>
      </c>
      <c r="AO3355" s="60"/>
      <c r="AP3355" s="35" t="s">
        <v>1917</v>
      </c>
      <c r="AQ3355" s="377">
        <v>0</v>
      </c>
      <c r="AR3355" s="378">
        <v>0</v>
      </c>
      <c r="AS3355" s="377">
        <v>0</v>
      </c>
      <c r="AT3355" s="378">
        <v>0</v>
      </c>
      <c r="AU3355" s="377">
        <v>0</v>
      </c>
      <c r="AV3355" s="377">
        <v>0</v>
      </c>
      <c r="AW3355" s="377">
        <v>0</v>
      </c>
      <c r="AX3355">
        <v>0</v>
      </c>
      <c r="AY3355">
        <v>0</v>
      </c>
    </row>
    <row r="3356" spans="1:51" ht="15.75" hidden="1" customHeight="1" x14ac:dyDescent="0.2">
      <c r="A3356" s="46">
        <v>1580</v>
      </c>
      <c r="B3356" s="258" t="s">
        <v>7871</v>
      </c>
      <c r="C3356" t="s">
        <v>1128</v>
      </c>
      <c r="D3356" t="s">
        <v>1609</v>
      </c>
      <c r="E3356" t="s">
        <v>1821</v>
      </c>
      <c r="F3356" s="29" t="s">
        <v>2194</v>
      </c>
      <c r="G3356" s="47">
        <v>68</v>
      </c>
      <c r="H3356" t="s">
        <v>2194</v>
      </c>
      <c r="I3356">
        <v>1</v>
      </c>
      <c r="J3356" t="s">
        <v>7872</v>
      </c>
      <c r="K3356" t="s">
        <v>1185</v>
      </c>
      <c r="L3356" t="s">
        <v>1611</v>
      </c>
      <c r="M3356" t="s">
        <v>3379</v>
      </c>
      <c r="N3356" s="34">
        <v>0</v>
      </c>
      <c r="O3356" s="34" t="s">
        <v>3380</v>
      </c>
      <c r="P3356" s="34">
        <v>0</v>
      </c>
      <c r="Q3356" s="34" t="s">
        <v>3381</v>
      </c>
      <c r="R3356" s="34">
        <v>0</v>
      </c>
      <c r="S3356" s="48" t="s">
        <v>1123</v>
      </c>
      <c r="T3356" s="13" t="s">
        <v>1863</v>
      </c>
      <c r="U3356" s="12" t="s">
        <v>1863</v>
      </c>
      <c r="V3356" s="12" t="s">
        <v>122</v>
      </c>
      <c r="W3356" s="12" t="s">
        <v>122</v>
      </c>
      <c r="X3356" s="14" t="str">
        <f t="shared" si="52"/>
        <v>А</v>
      </c>
      <c r="Y3356" s="271">
        <f>Таблица1[[#This Row],[ID_intellix]]</f>
        <v>1580</v>
      </c>
      <c r="Z3356" s="269" t="s">
        <v>1863</v>
      </c>
      <c r="AA3356" s="145">
        <f>IF(OR(Таблица1[[#This Row],[CARDIO_report]]&lt;&gt;0,Таблица1[[#This Row],[AI COMBO_report]]&lt;&gt;0,Таблица1[[#This Row],[OTC_report]]&lt;&gt;0),1,0)</f>
        <v>0</v>
      </c>
      <c r="AB3356" s="60" t="s">
        <v>1124</v>
      </c>
      <c r="AC3356" s="60" t="s">
        <v>1124</v>
      </c>
      <c r="AD3356" s="60" t="s">
        <v>1124</v>
      </c>
      <c r="AE3356" s="60" t="s">
        <v>1124</v>
      </c>
      <c r="AF3356" s="60"/>
      <c r="AG3356" s="60" t="s">
        <v>1124</v>
      </c>
      <c r="AH3356" s="60" t="s">
        <v>1124</v>
      </c>
      <c r="AI3356" s="60" t="s">
        <v>1124</v>
      </c>
      <c r="AJ3356" s="60" t="s">
        <v>1124</v>
      </c>
      <c r="AK3356" s="60" t="s">
        <v>1124</v>
      </c>
      <c r="AL3356" s="60" t="s">
        <v>1124</v>
      </c>
      <c r="AM3356" s="60" t="s">
        <v>1124</v>
      </c>
      <c r="AN3356" s="60" t="s">
        <v>1124</v>
      </c>
      <c r="AO3356" s="60"/>
      <c r="AP3356" s="35" t="s">
        <v>1917</v>
      </c>
      <c r="AQ3356" s="377">
        <v>0</v>
      </c>
      <c r="AR3356" s="378">
        <v>0</v>
      </c>
      <c r="AS3356" s="377">
        <v>0</v>
      </c>
      <c r="AT3356" s="378">
        <v>0</v>
      </c>
      <c r="AU3356" s="377">
        <v>0</v>
      </c>
      <c r="AV3356" s="377">
        <v>0</v>
      </c>
      <c r="AW3356" s="377">
        <v>0</v>
      </c>
      <c r="AX3356">
        <v>0</v>
      </c>
      <c r="AY3356">
        <v>0</v>
      </c>
    </row>
    <row r="3357" spans="1:51" ht="15.75" hidden="1" customHeight="1" x14ac:dyDescent="0.2">
      <c r="A3357" s="46">
        <v>6985</v>
      </c>
      <c r="B3357" s="258" t="s">
        <v>7873</v>
      </c>
      <c r="C3357" t="s">
        <v>1128</v>
      </c>
      <c r="D3357" t="s">
        <v>1609</v>
      </c>
      <c r="E3357" t="s">
        <v>1821</v>
      </c>
      <c r="F3357" s="29" t="s">
        <v>2194</v>
      </c>
      <c r="G3357" s="47">
        <v>68</v>
      </c>
      <c r="H3357" t="s">
        <v>2194</v>
      </c>
      <c r="I3357">
        <v>1</v>
      </c>
      <c r="J3357" t="s">
        <v>7874</v>
      </c>
      <c r="K3357" t="s">
        <v>1185</v>
      </c>
      <c r="L3357" t="s">
        <v>7875</v>
      </c>
      <c r="M3357" t="s">
        <v>3379</v>
      </c>
      <c r="N3357" s="34" t="s">
        <v>546</v>
      </c>
      <c r="O3357" s="34" t="s">
        <v>3380</v>
      </c>
      <c r="P3357" s="34">
        <v>0</v>
      </c>
      <c r="Q3357" s="34" t="s">
        <v>3381</v>
      </c>
      <c r="R3357" s="34" t="s">
        <v>801</v>
      </c>
      <c r="S3357" s="48" t="s">
        <v>1123</v>
      </c>
      <c r="T3357" s="13" t="s">
        <v>122</v>
      </c>
      <c r="U3357" s="12" t="s">
        <v>122</v>
      </c>
      <c r="V3357" s="12" t="s">
        <v>122</v>
      </c>
      <c r="W3357" s="12" t="s">
        <v>122</v>
      </c>
      <c r="X3357" s="14" t="str">
        <f t="shared" si="52"/>
        <v>С</v>
      </c>
      <c r="Y3357" s="271">
        <f>Таблица1[[#This Row],[ID_intellix]]</f>
        <v>6985</v>
      </c>
      <c r="Z3357" s="269" t="s">
        <v>122</v>
      </c>
      <c r="AA3357" s="145">
        <f>IF(OR(Таблица1[[#This Row],[CARDIO_report]]&lt;&gt;0,Таблица1[[#This Row],[AI COMBO_report]]&lt;&gt;0,Таблица1[[#This Row],[OTC_report]]&lt;&gt;0),1,0)</f>
        <v>1</v>
      </c>
      <c r="AB3357" s="60" t="s">
        <v>1124</v>
      </c>
      <c r="AC3357" s="60" t="s">
        <v>1124</v>
      </c>
      <c r="AD3357" s="60" t="s">
        <v>1124</v>
      </c>
      <c r="AE3357" s="60" t="s">
        <v>1124</v>
      </c>
      <c r="AF3357" s="60"/>
      <c r="AG3357" s="60" t="s">
        <v>1124</v>
      </c>
      <c r="AH3357" s="60" t="s">
        <v>1124</v>
      </c>
      <c r="AI3357" s="60" t="s">
        <v>1124</v>
      </c>
      <c r="AJ3357" s="60" t="s">
        <v>1124</v>
      </c>
      <c r="AK3357" s="60" t="s">
        <v>1124</v>
      </c>
      <c r="AL3357" s="60" t="s">
        <v>1124</v>
      </c>
      <c r="AM3357" s="60" t="s">
        <v>1124</v>
      </c>
      <c r="AN3357" s="60" t="s">
        <v>1124</v>
      </c>
      <c r="AO3357" s="60"/>
      <c r="AP3357" s="35" t="s">
        <v>1917</v>
      </c>
      <c r="AQ3357" s="377">
        <v>0</v>
      </c>
      <c r="AR3357" s="378">
        <v>0</v>
      </c>
      <c r="AS3357" s="377">
        <v>0</v>
      </c>
      <c r="AT3357" s="378">
        <v>0</v>
      </c>
      <c r="AU3357" s="377">
        <v>0</v>
      </c>
      <c r="AV3357" s="377">
        <v>0</v>
      </c>
      <c r="AW3357" s="377">
        <v>0</v>
      </c>
      <c r="AX3357">
        <v>0</v>
      </c>
      <c r="AY3357">
        <v>0</v>
      </c>
    </row>
    <row r="3358" spans="1:51" ht="15.75" hidden="1" customHeight="1" x14ac:dyDescent="0.2">
      <c r="A3358" s="46">
        <v>576</v>
      </c>
      <c r="B3358" s="258" t="s">
        <v>7930</v>
      </c>
      <c r="C3358" t="s">
        <v>1128</v>
      </c>
      <c r="D3358" t="s">
        <v>1612</v>
      </c>
      <c r="E3358" t="s">
        <v>1821</v>
      </c>
      <c r="F3358" s="29" t="s">
        <v>2194</v>
      </c>
      <c r="G3358" s="47">
        <v>79</v>
      </c>
      <c r="H3358" t="s">
        <v>2194</v>
      </c>
      <c r="I3358">
        <v>1</v>
      </c>
      <c r="J3358" t="s">
        <v>7931</v>
      </c>
      <c r="K3358" t="s">
        <v>1185</v>
      </c>
      <c r="L3358" t="s">
        <v>7932</v>
      </c>
      <c r="M3358" t="s">
        <v>3379</v>
      </c>
      <c r="N3358" s="34" t="s">
        <v>546</v>
      </c>
      <c r="O3358" s="34" t="s">
        <v>3380</v>
      </c>
      <c r="P3358" s="34" t="s">
        <v>158</v>
      </c>
      <c r="Q3358" s="34" t="s">
        <v>3381</v>
      </c>
      <c r="R3358" s="34" t="s">
        <v>1006</v>
      </c>
      <c r="S3358" s="48" t="s">
        <v>1123</v>
      </c>
      <c r="T3358" s="13" t="s">
        <v>1863</v>
      </c>
      <c r="U3358" s="12" t="s">
        <v>122</v>
      </c>
      <c r="V3358" s="12" t="s">
        <v>122</v>
      </c>
      <c r="W3358" s="12" t="s">
        <v>122</v>
      </c>
      <c r="X3358" s="14" t="str">
        <f t="shared" si="52"/>
        <v>В</v>
      </c>
      <c r="Y3358" s="271">
        <f>Таблица1[[#This Row],[ID_intellix]]</f>
        <v>576</v>
      </c>
      <c r="Z3358" s="269" t="s">
        <v>122</v>
      </c>
      <c r="AA3358" s="145">
        <f>IF(OR(Таблица1[[#This Row],[CARDIO_report]]&lt;&gt;0,Таблица1[[#This Row],[AI COMBO_report]]&lt;&gt;0,Таблица1[[#This Row],[OTC_report]]&lt;&gt;0),1,0)</f>
        <v>1</v>
      </c>
      <c r="AB3358" s="60" t="s">
        <v>1124</v>
      </c>
      <c r="AC3358" s="60" t="s">
        <v>1124</v>
      </c>
      <c r="AD3358" s="60" t="s">
        <v>1124</v>
      </c>
      <c r="AE3358" s="60" t="s">
        <v>1124</v>
      </c>
      <c r="AF3358" s="60"/>
      <c r="AG3358" s="60" t="s">
        <v>1124</v>
      </c>
      <c r="AH3358" s="60" t="s">
        <v>1124</v>
      </c>
      <c r="AI3358" s="60" t="s">
        <v>1124</v>
      </c>
      <c r="AJ3358" s="60" t="s">
        <v>1124</v>
      </c>
      <c r="AK3358" s="60" t="s">
        <v>1124</v>
      </c>
      <c r="AL3358" s="60" t="s">
        <v>1124</v>
      </c>
      <c r="AM3358" s="60" t="s">
        <v>1124</v>
      </c>
      <c r="AN3358" s="60" t="s">
        <v>1124</v>
      </c>
      <c r="AO3358" s="60"/>
      <c r="AP3358" s="35" t="s">
        <v>1917</v>
      </c>
      <c r="AQ3358" s="377">
        <v>0</v>
      </c>
      <c r="AR3358" s="378">
        <v>0</v>
      </c>
      <c r="AS3358" s="377">
        <v>0</v>
      </c>
      <c r="AT3358" s="378">
        <v>0</v>
      </c>
      <c r="AU3358" s="377">
        <v>0</v>
      </c>
      <c r="AV3358" s="377">
        <v>0</v>
      </c>
      <c r="AW3358" s="377">
        <v>0</v>
      </c>
      <c r="AX3358">
        <v>0</v>
      </c>
      <c r="AY3358">
        <v>0</v>
      </c>
    </row>
    <row r="3359" spans="1:51" ht="15.75" hidden="1" customHeight="1" x14ac:dyDescent="0.2">
      <c r="A3359" s="46">
        <v>1588</v>
      </c>
      <c r="B3359" s="258" t="s">
        <v>7933</v>
      </c>
      <c r="C3359" t="s">
        <v>1128</v>
      </c>
      <c r="D3359" t="s">
        <v>1612</v>
      </c>
      <c r="E3359" t="s">
        <v>1821</v>
      </c>
      <c r="F3359" s="29" t="s">
        <v>2194</v>
      </c>
      <c r="G3359" s="47">
        <v>79</v>
      </c>
      <c r="H3359" t="s">
        <v>2194</v>
      </c>
      <c r="I3359">
        <v>1</v>
      </c>
      <c r="J3359" t="s">
        <v>7934</v>
      </c>
      <c r="K3359" t="s">
        <v>1185</v>
      </c>
      <c r="L3359" t="s">
        <v>1614</v>
      </c>
      <c r="M3359" t="s">
        <v>3379</v>
      </c>
      <c r="N3359" s="34">
        <v>0</v>
      </c>
      <c r="O3359" s="34" t="s">
        <v>3380</v>
      </c>
      <c r="P3359" s="34">
        <v>0</v>
      </c>
      <c r="Q3359" s="34" t="s">
        <v>3381</v>
      </c>
      <c r="R3359" s="34" t="s">
        <v>1006</v>
      </c>
      <c r="S3359" s="48" t="s">
        <v>1123</v>
      </c>
      <c r="T3359" s="13" t="s">
        <v>122</v>
      </c>
      <c r="U3359" s="12" t="s">
        <v>1863</v>
      </c>
      <c r="V3359" s="12" t="s">
        <v>122</v>
      </c>
      <c r="W3359" s="12" t="s">
        <v>122</v>
      </c>
      <c r="X3359" s="14" t="str">
        <f t="shared" si="52"/>
        <v>В</v>
      </c>
      <c r="Y3359" s="271">
        <f>Таблица1[[#This Row],[ID_intellix]]</f>
        <v>1588</v>
      </c>
      <c r="Z3359" s="269" t="s">
        <v>1863</v>
      </c>
      <c r="AA3359" s="145">
        <f>IF(OR(Таблица1[[#This Row],[CARDIO_report]]&lt;&gt;0,Таблица1[[#This Row],[AI COMBO_report]]&lt;&gt;0,Таблица1[[#This Row],[OTC_report]]&lt;&gt;0),1,0)</f>
        <v>1</v>
      </c>
      <c r="AB3359" s="60" t="s">
        <v>1124</v>
      </c>
      <c r="AC3359" s="60" t="s">
        <v>1124</v>
      </c>
      <c r="AD3359" s="60" t="s">
        <v>1124</v>
      </c>
      <c r="AE3359" s="60" t="s">
        <v>1124</v>
      </c>
      <c r="AF3359" s="60"/>
      <c r="AG3359" s="60" t="s">
        <v>1124</v>
      </c>
      <c r="AH3359" s="60" t="s">
        <v>1124</v>
      </c>
      <c r="AI3359" s="60" t="s">
        <v>1124</v>
      </c>
      <c r="AJ3359" s="60" t="s">
        <v>1124</v>
      </c>
      <c r="AK3359" s="60" t="s">
        <v>1124</v>
      </c>
      <c r="AL3359" s="60" t="s">
        <v>1124</v>
      </c>
      <c r="AM3359" s="60" t="s">
        <v>1124</v>
      </c>
      <c r="AN3359" s="60" t="s">
        <v>1124</v>
      </c>
      <c r="AO3359" s="60"/>
      <c r="AP3359" s="35" t="s">
        <v>1917</v>
      </c>
      <c r="AQ3359" s="377">
        <v>0</v>
      </c>
      <c r="AR3359" s="378">
        <v>0</v>
      </c>
      <c r="AS3359" s="377">
        <v>0</v>
      </c>
      <c r="AT3359" s="378">
        <v>0</v>
      </c>
      <c r="AU3359" s="377">
        <v>0</v>
      </c>
      <c r="AV3359" s="377">
        <v>0</v>
      </c>
      <c r="AW3359" s="377">
        <v>0</v>
      </c>
      <c r="AX3359">
        <v>0</v>
      </c>
      <c r="AY3359">
        <v>0</v>
      </c>
    </row>
    <row r="3360" spans="1:51" ht="15.75" hidden="1" customHeight="1" x14ac:dyDescent="0.2">
      <c r="A3360" s="46">
        <v>2916</v>
      </c>
      <c r="B3360" s="258" t="s">
        <v>7935</v>
      </c>
      <c r="C3360" t="s">
        <v>1128</v>
      </c>
      <c r="D3360" t="s">
        <v>1629</v>
      </c>
      <c r="E3360" t="s">
        <v>1821</v>
      </c>
      <c r="F3360" s="29" t="s">
        <v>2194</v>
      </c>
      <c r="G3360" s="47" t="s">
        <v>5071</v>
      </c>
      <c r="H3360" t="s">
        <v>2194</v>
      </c>
      <c r="I3360">
        <v>1</v>
      </c>
      <c r="J3360" t="s">
        <v>7936</v>
      </c>
      <c r="K3360" t="s">
        <v>1185</v>
      </c>
      <c r="L3360" t="s">
        <v>7937</v>
      </c>
      <c r="M3360" t="s">
        <v>3379</v>
      </c>
      <c r="N3360" s="34" t="s">
        <v>546</v>
      </c>
      <c r="O3360" s="34" t="s">
        <v>3380</v>
      </c>
      <c r="P3360" s="34">
        <v>0</v>
      </c>
      <c r="Q3360" s="34" t="s">
        <v>3381</v>
      </c>
      <c r="R3360" s="34">
        <v>0</v>
      </c>
      <c r="S3360" s="48" t="s">
        <v>1123</v>
      </c>
      <c r="T3360" s="13" t="s">
        <v>122</v>
      </c>
      <c r="U3360" s="12" t="s">
        <v>122</v>
      </c>
      <c r="V3360" s="12" t="s">
        <v>122</v>
      </c>
      <c r="W3360" s="12" t="s">
        <v>122</v>
      </c>
      <c r="X3360" s="14" t="str">
        <f t="shared" si="52"/>
        <v>С</v>
      </c>
      <c r="Y3360" s="271">
        <f>Таблица1[[#This Row],[ID_intellix]]</f>
        <v>2916</v>
      </c>
      <c r="Z3360" s="269" t="s">
        <v>122</v>
      </c>
      <c r="AA3360" s="145">
        <f>IF(OR(Таблица1[[#This Row],[CARDIO_report]]&lt;&gt;0,Таблица1[[#This Row],[AI COMBO_report]]&lt;&gt;0,Таблица1[[#This Row],[OTC_report]]&lt;&gt;0),1,0)</f>
        <v>1</v>
      </c>
      <c r="AB3360" s="60" t="s">
        <v>1124</v>
      </c>
      <c r="AC3360" s="60" t="s">
        <v>1124</v>
      </c>
      <c r="AD3360" s="60" t="s">
        <v>1124</v>
      </c>
      <c r="AE3360" s="60" t="s">
        <v>1124</v>
      </c>
      <c r="AF3360" s="60"/>
      <c r="AG3360" s="60" t="s">
        <v>1124</v>
      </c>
      <c r="AH3360" s="60" t="s">
        <v>1124</v>
      </c>
      <c r="AI3360" s="60" t="s">
        <v>1124</v>
      </c>
      <c r="AJ3360" s="60" t="s">
        <v>1124</v>
      </c>
      <c r="AK3360" s="60" t="s">
        <v>1124</v>
      </c>
      <c r="AL3360" s="60" t="s">
        <v>1124</v>
      </c>
      <c r="AM3360" s="60" t="s">
        <v>1124</v>
      </c>
      <c r="AN3360" s="60" t="s">
        <v>1124</v>
      </c>
      <c r="AO3360" s="60"/>
      <c r="AP3360" s="35" t="s">
        <v>1857</v>
      </c>
      <c r="AQ3360" s="377">
        <v>0</v>
      </c>
      <c r="AR3360" s="378">
        <v>0</v>
      </c>
      <c r="AS3360" s="377">
        <v>0</v>
      </c>
      <c r="AT3360" s="378">
        <v>0</v>
      </c>
      <c r="AU3360" s="377">
        <v>0</v>
      </c>
      <c r="AV3360" s="377">
        <v>0</v>
      </c>
      <c r="AW3360" s="377">
        <v>0</v>
      </c>
      <c r="AX3360">
        <v>0</v>
      </c>
      <c r="AY3360">
        <v>0</v>
      </c>
    </row>
    <row r="3361" spans="1:54" ht="15.75" hidden="1" customHeight="1" x14ac:dyDescent="0.2">
      <c r="A3361" s="46">
        <v>581</v>
      </c>
      <c r="B3361" s="258" t="s">
        <v>7991</v>
      </c>
      <c r="C3361" t="s">
        <v>1128</v>
      </c>
      <c r="D3361" t="s">
        <v>1184</v>
      </c>
      <c r="E3361" t="s">
        <v>1821</v>
      </c>
      <c r="F3361" s="29" t="s">
        <v>2194</v>
      </c>
      <c r="G3361" s="47">
        <v>91</v>
      </c>
      <c r="H3361" t="s">
        <v>2194</v>
      </c>
      <c r="I3361">
        <v>1</v>
      </c>
      <c r="J3361" t="s">
        <v>7992</v>
      </c>
      <c r="K3361" t="s">
        <v>1185</v>
      </c>
      <c r="L3361" t="s">
        <v>7993</v>
      </c>
      <c r="M3361" t="s">
        <v>3379</v>
      </c>
      <c r="N3361" s="34" t="s">
        <v>411</v>
      </c>
      <c r="O3361" s="34" t="s">
        <v>3380</v>
      </c>
      <c r="P3361" s="34" t="s">
        <v>243</v>
      </c>
      <c r="Q3361" s="34" t="s">
        <v>3381</v>
      </c>
      <c r="R3361" s="34" t="s">
        <v>1006</v>
      </c>
      <c r="S3361" s="48" t="s">
        <v>1123</v>
      </c>
      <c r="T3361" s="13" t="s">
        <v>1863</v>
      </c>
      <c r="U3361" s="12" t="s">
        <v>122</v>
      </c>
      <c r="V3361" s="12" t="s">
        <v>122</v>
      </c>
      <c r="W3361" s="12" t="s">
        <v>122</v>
      </c>
      <c r="X3361" s="14" t="str">
        <f t="shared" si="52"/>
        <v>В</v>
      </c>
      <c r="Y3361" s="271">
        <f>Таблица1[[#This Row],[ID_intellix]]</f>
        <v>581</v>
      </c>
      <c r="Z3361" s="269" t="s">
        <v>122</v>
      </c>
      <c r="AA3361" s="145">
        <f>IF(OR(Таблица1[[#This Row],[CARDIO_report]]&lt;&gt;0,Таблица1[[#This Row],[AI COMBO_report]]&lt;&gt;0,Таблица1[[#This Row],[OTC_report]]&lt;&gt;0),1,0)</f>
        <v>1</v>
      </c>
      <c r="AB3361" s="60" t="s">
        <v>1124</v>
      </c>
      <c r="AC3361" s="60" t="s">
        <v>1124</v>
      </c>
      <c r="AD3361" s="60" t="s">
        <v>1124</v>
      </c>
      <c r="AE3361" s="60" t="s">
        <v>1124</v>
      </c>
      <c r="AF3361" s="60"/>
      <c r="AG3361" s="60" t="s">
        <v>1124</v>
      </c>
      <c r="AH3361" s="60" t="s">
        <v>1124</v>
      </c>
      <c r="AI3361" s="60" t="s">
        <v>1124</v>
      </c>
      <c r="AJ3361" s="60" t="s">
        <v>1124</v>
      </c>
      <c r="AK3361" s="60" t="s">
        <v>1124</v>
      </c>
      <c r="AL3361" s="60" t="s">
        <v>1124</v>
      </c>
      <c r="AM3361" s="60" t="s">
        <v>1124</v>
      </c>
      <c r="AN3361" s="60" t="s">
        <v>1124</v>
      </c>
      <c r="AO3361" s="60"/>
      <c r="AP3361" s="35" t="s">
        <v>1917</v>
      </c>
      <c r="AQ3361" s="377">
        <v>0</v>
      </c>
      <c r="AR3361" s="378">
        <v>0</v>
      </c>
      <c r="AS3361" s="377">
        <v>0</v>
      </c>
      <c r="AT3361" s="378">
        <v>0</v>
      </c>
      <c r="AU3361" s="377">
        <v>0</v>
      </c>
      <c r="AV3361" s="377">
        <v>0</v>
      </c>
      <c r="AW3361" s="377">
        <v>0</v>
      </c>
      <c r="AX3361">
        <v>0</v>
      </c>
      <c r="AY3361">
        <v>0</v>
      </c>
    </row>
    <row r="3362" spans="1:54" ht="15.75" hidden="1" customHeight="1" x14ac:dyDescent="0.2">
      <c r="A3362" s="46">
        <v>1601</v>
      </c>
      <c r="B3362" s="258" t="s">
        <v>7994</v>
      </c>
      <c r="C3362" t="s">
        <v>1128</v>
      </c>
      <c r="D3362" t="s">
        <v>1184</v>
      </c>
      <c r="E3362" t="s">
        <v>1821</v>
      </c>
      <c r="F3362" s="29" t="s">
        <v>2194</v>
      </c>
      <c r="G3362" s="47">
        <v>91</v>
      </c>
      <c r="H3362" t="s">
        <v>2194</v>
      </c>
      <c r="I3362">
        <v>1</v>
      </c>
      <c r="J3362" t="s">
        <v>7995</v>
      </c>
      <c r="K3362" t="s">
        <v>1185</v>
      </c>
      <c r="L3362" t="s">
        <v>7996</v>
      </c>
      <c r="M3362" t="s">
        <v>3379</v>
      </c>
      <c r="N3362" s="34">
        <v>0</v>
      </c>
      <c r="O3362" s="34" t="s">
        <v>3380</v>
      </c>
      <c r="P3362" s="34">
        <v>0</v>
      </c>
      <c r="Q3362" s="34" t="s">
        <v>3381</v>
      </c>
      <c r="R3362" s="34" t="s">
        <v>1006</v>
      </c>
      <c r="S3362" s="48" t="s">
        <v>1123</v>
      </c>
      <c r="T3362" s="13" t="s">
        <v>122</v>
      </c>
      <c r="U3362" s="12" t="s">
        <v>1863</v>
      </c>
      <c r="V3362" s="12" t="s">
        <v>122</v>
      </c>
      <c r="W3362" s="12" t="s">
        <v>122</v>
      </c>
      <c r="X3362" s="14" t="str">
        <f t="shared" si="52"/>
        <v>В</v>
      </c>
      <c r="Y3362" s="271">
        <f>Таблица1[[#This Row],[ID_intellix]]</f>
        <v>1601</v>
      </c>
      <c r="Z3362" s="269" t="s">
        <v>1863</v>
      </c>
      <c r="AA3362" s="145">
        <f>IF(OR(Таблица1[[#This Row],[CARDIO_report]]&lt;&gt;0,Таблица1[[#This Row],[AI COMBO_report]]&lt;&gt;0,Таблица1[[#This Row],[OTC_report]]&lt;&gt;0),1,0)</f>
        <v>1</v>
      </c>
      <c r="AB3362" s="60" t="s">
        <v>1124</v>
      </c>
      <c r="AC3362" s="60" t="s">
        <v>1124</v>
      </c>
      <c r="AD3362" s="60" t="s">
        <v>1124</v>
      </c>
      <c r="AE3362" s="60" t="s">
        <v>1124</v>
      </c>
      <c r="AF3362" s="60"/>
      <c r="AG3362" s="60" t="s">
        <v>1124</v>
      </c>
      <c r="AH3362" s="60" t="s">
        <v>1124</v>
      </c>
      <c r="AI3362" s="60" t="s">
        <v>1124</v>
      </c>
      <c r="AJ3362" s="60" t="s">
        <v>1124</v>
      </c>
      <c r="AK3362" s="60" t="s">
        <v>1124</v>
      </c>
      <c r="AL3362" s="60" t="s">
        <v>1124</v>
      </c>
      <c r="AM3362" s="60" t="s">
        <v>1124</v>
      </c>
      <c r="AN3362" s="60" t="s">
        <v>1124</v>
      </c>
      <c r="AO3362" s="60"/>
      <c r="AP3362" s="35" t="s">
        <v>1917</v>
      </c>
      <c r="AQ3362" s="377">
        <v>0</v>
      </c>
      <c r="AR3362" s="378">
        <v>0</v>
      </c>
      <c r="AS3362" s="377">
        <v>0</v>
      </c>
      <c r="AT3362" s="378">
        <v>0</v>
      </c>
      <c r="AU3362" s="377">
        <v>0</v>
      </c>
      <c r="AV3362" s="377">
        <v>0</v>
      </c>
      <c r="AW3362" s="377">
        <v>0</v>
      </c>
      <c r="AX3362">
        <v>0</v>
      </c>
      <c r="AY3362">
        <v>0</v>
      </c>
    </row>
    <row r="3363" spans="1:54" ht="15.75" hidden="1" customHeight="1" x14ac:dyDescent="0.2">
      <c r="A3363" s="46">
        <v>7343</v>
      </c>
      <c r="B3363" s="258" t="s">
        <v>7997</v>
      </c>
      <c r="C3363" t="s">
        <v>1128</v>
      </c>
      <c r="D3363" t="s">
        <v>1184</v>
      </c>
      <c r="E3363" t="s">
        <v>1821</v>
      </c>
      <c r="F3363" s="29" t="s">
        <v>2194</v>
      </c>
      <c r="G3363" s="47">
        <v>91</v>
      </c>
      <c r="H3363" t="s">
        <v>2194</v>
      </c>
      <c r="I3363">
        <v>1</v>
      </c>
      <c r="J3363" t="s">
        <v>7998</v>
      </c>
      <c r="K3363" t="s">
        <v>1185</v>
      </c>
      <c r="L3363" t="s">
        <v>1637</v>
      </c>
      <c r="M3363" t="s">
        <v>3379</v>
      </c>
      <c r="N3363" s="34" t="s">
        <v>557</v>
      </c>
      <c r="O3363" s="34" t="s">
        <v>3380</v>
      </c>
      <c r="P3363" s="34" t="s">
        <v>243</v>
      </c>
      <c r="Q3363" s="34" t="s">
        <v>3381</v>
      </c>
      <c r="R3363" s="34" t="s">
        <v>801</v>
      </c>
      <c r="S3363" s="48" t="s">
        <v>1123</v>
      </c>
      <c r="T3363" s="13" t="s">
        <v>1863</v>
      </c>
      <c r="U3363" s="12" t="s">
        <v>1863</v>
      </c>
      <c r="V3363" s="12" t="s">
        <v>1863</v>
      </c>
      <c r="W3363" s="12" t="s">
        <v>1863</v>
      </c>
      <c r="X3363" s="14" t="str">
        <f t="shared" si="52"/>
        <v>А</v>
      </c>
      <c r="Y3363" s="271">
        <f>Таблица1[[#This Row],[ID_intellix]]</f>
        <v>7343</v>
      </c>
      <c r="Z3363" s="269" t="s">
        <v>122</v>
      </c>
      <c r="AA3363" s="145">
        <f>IF(OR(Таблица1[[#This Row],[CARDIO_report]]&lt;&gt;0,Таблица1[[#This Row],[AI COMBO_report]]&lt;&gt;0,Таблица1[[#This Row],[OTC_report]]&lt;&gt;0),1,0)</f>
        <v>1</v>
      </c>
      <c r="AB3363" s="60" t="s">
        <v>1124</v>
      </c>
      <c r="AC3363" s="60" t="s">
        <v>1124</v>
      </c>
      <c r="AD3363" s="60" t="s">
        <v>1124</v>
      </c>
      <c r="AE3363" s="60" t="s">
        <v>1124</v>
      </c>
      <c r="AF3363" s="60"/>
      <c r="AG3363" s="60" t="s">
        <v>1124</v>
      </c>
      <c r="AH3363" s="60" t="s">
        <v>1124</v>
      </c>
      <c r="AI3363" s="60" t="s">
        <v>1124</v>
      </c>
      <c r="AJ3363" s="60" t="s">
        <v>1124</v>
      </c>
      <c r="AK3363" s="60" t="s">
        <v>1124</v>
      </c>
      <c r="AL3363" s="60" t="s">
        <v>1124</v>
      </c>
      <c r="AM3363" s="60" t="s">
        <v>1124</v>
      </c>
      <c r="AN3363" s="60" t="s">
        <v>1124</v>
      </c>
      <c r="AO3363" s="60"/>
      <c r="AP3363" s="35" t="s">
        <v>1917</v>
      </c>
      <c r="AQ3363" s="377">
        <v>0</v>
      </c>
      <c r="AR3363" s="378">
        <v>0</v>
      </c>
      <c r="AS3363" s="377">
        <v>0</v>
      </c>
      <c r="AT3363" s="378">
        <v>0</v>
      </c>
      <c r="AU3363" s="377">
        <v>0</v>
      </c>
      <c r="AV3363" s="377">
        <v>0</v>
      </c>
      <c r="AW3363" s="377">
        <v>0</v>
      </c>
      <c r="AX3363">
        <v>0</v>
      </c>
      <c r="AY3363">
        <v>0</v>
      </c>
    </row>
    <row r="3364" spans="1:54" ht="15.75" hidden="1" customHeight="1" x14ac:dyDescent="0.2">
      <c r="A3364" s="46">
        <v>3119</v>
      </c>
      <c r="B3364" s="258" t="s">
        <v>14334</v>
      </c>
      <c r="C3364" t="s">
        <v>1128</v>
      </c>
      <c r="D3364" t="s">
        <v>1609</v>
      </c>
      <c r="E3364" t="s">
        <v>2504</v>
      </c>
      <c r="F3364" s="29" t="s">
        <v>3289</v>
      </c>
      <c r="G3364" s="47">
        <v>7</v>
      </c>
      <c r="H3364" t="s">
        <v>2563</v>
      </c>
      <c r="I3364">
        <v>1</v>
      </c>
      <c r="J3364" t="s">
        <v>15914</v>
      </c>
      <c r="K3364" t="s">
        <v>1185</v>
      </c>
      <c r="L3364" t="s">
        <v>14335</v>
      </c>
      <c r="M3364" t="s">
        <v>3379</v>
      </c>
      <c r="N3364" s="34">
        <v>0</v>
      </c>
      <c r="O3364" s="34" t="s">
        <v>3380</v>
      </c>
      <c r="P3364" s="34">
        <v>0</v>
      </c>
      <c r="Q3364" s="34" t="s">
        <v>3381</v>
      </c>
      <c r="R3364" s="34" t="s">
        <v>801</v>
      </c>
      <c r="S3364" s="48" t="s">
        <v>1123</v>
      </c>
      <c r="T3364" s="13" t="s">
        <v>1863</v>
      </c>
      <c r="U3364" s="12" t="s">
        <v>122</v>
      </c>
      <c r="V3364" s="12" t="s">
        <v>1863</v>
      </c>
      <c r="W3364" s="12" t="s">
        <v>1863</v>
      </c>
      <c r="X3364" s="14" t="str">
        <f t="shared" si="52"/>
        <v>А</v>
      </c>
      <c r="Y3364" s="271">
        <f>Таблица1[[#This Row],[ID_intellix]]</f>
        <v>3119</v>
      </c>
      <c r="Z3364" s="269" t="s">
        <v>122</v>
      </c>
      <c r="AA3364" s="145">
        <f>IF(OR(Таблица1[[#This Row],[CARDIO_report]]&lt;&gt;0,Таблица1[[#This Row],[AI COMBO_report]]&lt;&gt;0,Таблица1[[#This Row],[OTC_report]]&lt;&gt;0),1,0)</f>
        <v>1</v>
      </c>
      <c r="AB3364" s="60" t="s">
        <v>1124</v>
      </c>
      <c r="AC3364" s="60" t="s">
        <v>1124</v>
      </c>
      <c r="AD3364" s="60" t="s">
        <v>1124</v>
      </c>
      <c r="AE3364" s="89" t="s">
        <v>1917</v>
      </c>
      <c r="AF3364" s="89"/>
      <c r="AG3364" s="89" t="s">
        <v>1414</v>
      </c>
      <c r="AH3364" s="89">
        <v>530</v>
      </c>
      <c r="AI3364" s="89" t="s">
        <v>1414</v>
      </c>
      <c r="AJ3364" s="89">
        <v>477</v>
      </c>
      <c r="AK3364" s="89" t="s">
        <v>1414</v>
      </c>
      <c r="AL3364" s="89">
        <v>487</v>
      </c>
      <c r="AM3364" s="89" t="s">
        <v>1414</v>
      </c>
      <c r="AN3364" s="89">
        <v>388</v>
      </c>
      <c r="AP3364" s="35" t="s">
        <v>1917</v>
      </c>
      <c r="AQ3364" s="377">
        <v>0</v>
      </c>
      <c r="AR3364" s="377" t="s">
        <v>6343</v>
      </c>
      <c r="AS3364" s="377">
        <v>0</v>
      </c>
      <c r="AT3364" s="378" t="s">
        <v>6343</v>
      </c>
      <c r="AU3364" s="377">
        <v>0</v>
      </c>
      <c r="AV3364" s="377">
        <v>0</v>
      </c>
      <c r="AW3364" s="377">
        <v>0</v>
      </c>
      <c r="AX3364" s="2" t="s">
        <v>6343</v>
      </c>
      <c r="AY3364" s="2">
        <v>0</v>
      </c>
      <c r="AZ3364" s="2" t="s">
        <v>6343</v>
      </c>
      <c r="BA3364" s="2" t="s">
        <v>15962</v>
      </c>
      <c r="BB3364" s="2" t="s">
        <v>6343</v>
      </c>
    </row>
    <row r="3365" spans="1:54" ht="15.75" hidden="1" customHeight="1" x14ac:dyDescent="0.2">
      <c r="A3365" s="46">
        <v>2305</v>
      </c>
      <c r="B3365" s="258" t="s">
        <v>14349</v>
      </c>
      <c r="C3365" t="s">
        <v>1128</v>
      </c>
      <c r="D3365" t="s">
        <v>1629</v>
      </c>
      <c r="E3365" t="s">
        <v>2504</v>
      </c>
      <c r="F3365" s="29" t="s">
        <v>3289</v>
      </c>
      <c r="G3365" s="47">
        <v>8</v>
      </c>
      <c r="H3365" t="s">
        <v>2563</v>
      </c>
      <c r="I3365">
        <v>1</v>
      </c>
      <c r="J3365" t="s">
        <v>15923</v>
      </c>
      <c r="K3365" t="s">
        <v>1185</v>
      </c>
      <c r="L3365" t="s">
        <v>14350</v>
      </c>
      <c r="M3365" t="s">
        <v>3379</v>
      </c>
      <c r="N3365" s="34" t="s">
        <v>419</v>
      </c>
      <c r="O3365" s="34" t="s">
        <v>3380</v>
      </c>
      <c r="P3365" s="34">
        <v>0</v>
      </c>
      <c r="Q3365" s="34" t="s">
        <v>3381</v>
      </c>
      <c r="R3365" s="34" t="s">
        <v>1006</v>
      </c>
      <c r="S3365" s="48" t="s">
        <v>1123</v>
      </c>
      <c r="T3365" s="13" t="s">
        <v>1863</v>
      </c>
      <c r="U3365" s="12" t="s">
        <v>122</v>
      </c>
      <c r="V3365" s="12" t="s">
        <v>1863</v>
      </c>
      <c r="W3365" s="12" t="s">
        <v>122</v>
      </c>
      <c r="X3365" s="14" t="str">
        <f t="shared" si="52"/>
        <v>А</v>
      </c>
      <c r="Y3365" s="271">
        <f>Таблица1[[#This Row],[ID_intellix]]</f>
        <v>2305</v>
      </c>
      <c r="Z3365" s="269" t="s">
        <v>122</v>
      </c>
      <c r="AA3365" s="145">
        <f>IF(OR(Таблица1[[#This Row],[CARDIO_report]]&lt;&gt;0,Таблица1[[#This Row],[AI COMBO_report]]&lt;&gt;0,Таблица1[[#This Row],[OTC_report]]&lt;&gt;0),1,0)</f>
        <v>1</v>
      </c>
      <c r="AB3365" s="60" t="s">
        <v>1124</v>
      </c>
      <c r="AC3365" s="60" t="s">
        <v>1124</v>
      </c>
      <c r="AD3365" s="60" t="s">
        <v>1124</v>
      </c>
      <c r="AE3365" s="89" t="s">
        <v>1917</v>
      </c>
      <c r="AF3365" s="89"/>
      <c r="AG3365" s="89" t="s">
        <v>1414</v>
      </c>
      <c r="AH3365" s="89">
        <v>486</v>
      </c>
      <c r="AI3365" s="89" t="s">
        <v>1414</v>
      </c>
      <c r="AJ3365" s="89">
        <v>409</v>
      </c>
      <c r="AK3365" s="89" t="s">
        <v>1414</v>
      </c>
      <c r="AL3365" s="89">
        <v>395</v>
      </c>
      <c r="AM3365" s="89" t="s">
        <v>2516</v>
      </c>
      <c r="AN3365" s="89">
        <v>191</v>
      </c>
      <c r="AP3365" s="35" t="s">
        <v>1917</v>
      </c>
      <c r="AQ3365" s="377">
        <v>0</v>
      </c>
      <c r="AR3365" s="377" t="s">
        <v>6343</v>
      </c>
      <c r="AS3365" s="377">
        <v>0</v>
      </c>
      <c r="AT3365" s="378" t="s">
        <v>6343</v>
      </c>
      <c r="AU3365" s="377">
        <v>0</v>
      </c>
      <c r="AV3365" s="377">
        <v>0</v>
      </c>
      <c r="AW3365" s="377">
        <v>0</v>
      </c>
      <c r="AX3365" s="2" t="s">
        <v>6343</v>
      </c>
      <c r="AY3365" s="2">
        <v>0</v>
      </c>
      <c r="AZ3365" s="2" t="s">
        <v>6343</v>
      </c>
      <c r="BA3365" s="2" t="s">
        <v>15962</v>
      </c>
      <c r="BB3365" s="2" t="s">
        <v>6343</v>
      </c>
    </row>
    <row r="3366" spans="1:54" ht="15.75" hidden="1" customHeight="1" x14ac:dyDescent="0.2">
      <c r="A3366" s="46">
        <v>646</v>
      </c>
      <c r="B3366" s="258" t="s">
        <v>14488</v>
      </c>
      <c r="C3366" t="s">
        <v>1128</v>
      </c>
      <c r="D3366" t="s">
        <v>1186</v>
      </c>
      <c r="E3366" t="s">
        <v>2504</v>
      </c>
      <c r="F3366" s="29" t="s">
        <v>2721</v>
      </c>
      <c r="G3366" s="47">
        <v>9</v>
      </c>
      <c r="H3366" t="s">
        <v>2721</v>
      </c>
      <c r="I3366">
        <v>1</v>
      </c>
      <c r="J3366" t="s">
        <v>14489</v>
      </c>
      <c r="K3366" t="s">
        <v>1185</v>
      </c>
      <c r="L3366" t="s">
        <v>14490</v>
      </c>
      <c r="M3366" t="s">
        <v>3379</v>
      </c>
      <c r="N3366" s="34" t="s">
        <v>557</v>
      </c>
      <c r="O3366" s="34" t="s">
        <v>3380</v>
      </c>
      <c r="P3366" s="34" t="s">
        <v>158</v>
      </c>
      <c r="Q3366" s="34" t="s">
        <v>3381</v>
      </c>
      <c r="R3366" s="34" t="s">
        <v>801</v>
      </c>
      <c r="S3366" s="48" t="s">
        <v>1123</v>
      </c>
      <c r="T3366" s="13" t="s">
        <v>1863</v>
      </c>
      <c r="U3366" s="12" t="s">
        <v>122</v>
      </c>
      <c r="V3366" s="12" t="s">
        <v>1863</v>
      </c>
      <c r="W3366" s="12" t="s">
        <v>122</v>
      </c>
      <c r="X3366" s="14" t="str">
        <f t="shared" si="52"/>
        <v>А</v>
      </c>
      <c r="Y3366" s="271">
        <f>Таблица1[[#This Row],[ID_intellix]]</f>
        <v>646</v>
      </c>
      <c r="Z3366" s="269" t="s">
        <v>122</v>
      </c>
      <c r="AA3366" s="145">
        <f>IF(OR(Таблица1[[#This Row],[CARDIO_report]]&lt;&gt;0,Таблица1[[#This Row],[AI COMBO_report]]&lt;&gt;0,Таблица1[[#This Row],[OTC_report]]&lt;&gt;0),1,0)</f>
        <v>1</v>
      </c>
      <c r="AB3366" s="60" t="s">
        <v>1124</v>
      </c>
      <c r="AC3366" s="60" t="s">
        <v>1124</v>
      </c>
      <c r="AD3366" s="60" t="s">
        <v>1124</v>
      </c>
      <c r="AE3366" s="60" t="s">
        <v>1124</v>
      </c>
      <c r="AF3366" s="60"/>
      <c r="AG3366" s="89" t="s">
        <v>1437</v>
      </c>
      <c r="AH3366" s="89">
        <v>196</v>
      </c>
      <c r="AI3366" s="89" t="s">
        <v>2516</v>
      </c>
      <c r="AJ3366" s="89">
        <v>219</v>
      </c>
      <c r="AK3366" s="89" t="s">
        <v>2516</v>
      </c>
      <c r="AL3366" s="89">
        <v>272</v>
      </c>
      <c r="AM3366" s="89" t="s">
        <v>1414</v>
      </c>
      <c r="AN3366" s="89">
        <v>308</v>
      </c>
      <c r="AP3366" s="35" t="s">
        <v>1917</v>
      </c>
      <c r="AQ3366" s="377">
        <v>0</v>
      </c>
      <c r="AR3366" s="378">
        <v>0</v>
      </c>
      <c r="AS3366" s="377">
        <v>0</v>
      </c>
      <c r="AT3366" s="378">
        <v>0</v>
      </c>
      <c r="AU3366" s="377">
        <v>0</v>
      </c>
      <c r="AV3366" s="377">
        <v>0</v>
      </c>
      <c r="AW3366" s="377">
        <v>0</v>
      </c>
      <c r="AX3366">
        <v>0</v>
      </c>
      <c r="AY3366">
        <v>0</v>
      </c>
    </row>
    <row r="3367" spans="1:54" ht="15.75" hidden="1" customHeight="1" x14ac:dyDescent="0.2">
      <c r="A3367" s="399">
        <v>1559</v>
      </c>
      <c r="B3367" s="258" t="s">
        <v>8825</v>
      </c>
      <c r="C3367" t="s">
        <v>1128</v>
      </c>
      <c r="D3367" t="s">
        <v>1596</v>
      </c>
      <c r="E3367" t="s">
        <v>1821</v>
      </c>
      <c r="F3367" s="29" t="s">
        <v>2194</v>
      </c>
      <c r="G3367" s="53" t="s">
        <v>8826</v>
      </c>
      <c r="H3367" t="s">
        <v>2194</v>
      </c>
      <c r="I3367">
        <v>1</v>
      </c>
      <c r="J3367" t="s">
        <v>8827</v>
      </c>
      <c r="K3367" t="s">
        <v>1185</v>
      </c>
      <c r="L3367" t="s">
        <v>8828</v>
      </c>
      <c r="M3367" t="s">
        <v>3379</v>
      </c>
      <c r="N3367" s="34">
        <v>0</v>
      </c>
      <c r="O3367" s="34" t="s">
        <v>3380</v>
      </c>
      <c r="P3367" s="34">
        <v>0</v>
      </c>
      <c r="Q3367" s="34" t="s">
        <v>3381</v>
      </c>
      <c r="R3367" s="34">
        <v>0</v>
      </c>
      <c r="S3367" s="48" t="s">
        <v>1123</v>
      </c>
      <c r="T3367" s="13" t="s">
        <v>1863</v>
      </c>
      <c r="U3367" s="12" t="s">
        <v>1863</v>
      </c>
      <c r="V3367" s="12" t="s">
        <v>122</v>
      </c>
      <c r="W3367" s="12" t="s">
        <v>122</v>
      </c>
      <c r="X3367" s="14" t="str">
        <f t="shared" si="52"/>
        <v>А</v>
      </c>
      <c r="Y3367" s="271">
        <f>Таблица1[[#This Row],[ID_intellix]]</f>
        <v>1559</v>
      </c>
      <c r="Z3367" s="269" t="s">
        <v>122</v>
      </c>
      <c r="AA3367" s="145">
        <f>IF(OR(Таблица1[[#This Row],[CARDIO_report]]&lt;&gt;0,Таблица1[[#This Row],[AI COMBO_report]]&lt;&gt;0,Таблица1[[#This Row],[OTC_report]]&lt;&gt;0),1,0)</f>
        <v>0</v>
      </c>
      <c r="AB3367" s="60" t="s">
        <v>1124</v>
      </c>
      <c r="AC3367" s="60" t="s">
        <v>1124</v>
      </c>
      <c r="AD3367" s="60" t="s">
        <v>1124</v>
      </c>
      <c r="AE3367" s="60" t="s">
        <v>1124</v>
      </c>
      <c r="AF3367" s="60"/>
      <c r="AG3367" s="60" t="s">
        <v>1124</v>
      </c>
      <c r="AH3367" s="60" t="s">
        <v>1124</v>
      </c>
      <c r="AI3367" s="60" t="s">
        <v>1124</v>
      </c>
      <c r="AJ3367" s="60" t="s">
        <v>1124</v>
      </c>
      <c r="AK3367" s="60" t="s">
        <v>1124</v>
      </c>
      <c r="AL3367" s="60" t="s">
        <v>1124</v>
      </c>
      <c r="AM3367" s="60" t="s">
        <v>1124</v>
      </c>
      <c r="AN3367" s="60" t="s">
        <v>1124</v>
      </c>
      <c r="AO3367" s="60"/>
      <c r="AP3367" s="35" t="s">
        <v>1825</v>
      </c>
      <c r="AQ3367" s="377">
        <v>0</v>
      </c>
      <c r="AR3367" s="378">
        <v>0</v>
      </c>
      <c r="AS3367" s="377">
        <v>0</v>
      </c>
      <c r="AT3367" s="378">
        <v>0</v>
      </c>
      <c r="AU3367" s="377">
        <v>0</v>
      </c>
      <c r="AV3367" s="377">
        <v>0</v>
      </c>
      <c r="AW3367" s="377">
        <v>0</v>
      </c>
      <c r="AX3367">
        <v>0</v>
      </c>
      <c r="AY3367">
        <v>0</v>
      </c>
    </row>
    <row r="3368" spans="1:54" ht="15.75" hidden="1" customHeight="1" x14ac:dyDescent="0.2">
      <c r="A3368" s="399">
        <v>8139</v>
      </c>
      <c r="B3368" s="258" t="s">
        <v>14626</v>
      </c>
      <c r="C3368" t="s">
        <v>1128</v>
      </c>
      <c r="D3368" t="s">
        <v>1184</v>
      </c>
      <c r="E3368" t="s">
        <v>2504</v>
      </c>
      <c r="F3368" s="402" t="s">
        <v>3255</v>
      </c>
      <c r="G3368" s="53" t="s">
        <v>14627</v>
      </c>
      <c r="H3368" t="s">
        <v>3255</v>
      </c>
      <c r="I3368">
        <v>1</v>
      </c>
      <c r="J3368" t="s">
        <v>14628</v>
      </c>
      <c r="K3368" s="402" t="s">
        <v>1185</v>
      </c>
      <c r="L3368" s="402" t="s">
        <v>1187</v>
      </c>
      <c r="M3368" t="s">
        <v>3379</v>
      </c>
      <c r="N3368" s="34" t="s">
        <v>557</v>
      </c>
      <c r="O3368" s="34" t="s">
        <v>3380</v>
      </c>
      <c r="P3368" s="34" t="s">
        <v>243</v>
      </c>
      <c r="Q3368" s="34" t="s">
        <v>3381</v>
      </c>
      <c r="R3368" s="34" t="s">
        <v>801</v>
      </c>
      <c r="S3368" s="48" t="s">
        <v>1123</v>
      </c>
      <c r="T3368" s="13" t="s">
        <v>122</v>
      </c>
      <c r="U3368" s="12" t="s">
        <v>122</v>
      </c>
      <c r="V3368" s="12" t="s">
        <v>122</v>
      </c>
      <c r="W3368" s="12" t="s">
        <v>1863</v>
      </c>
      <c r="X3368" s="14" t="str">
        <f t="shared" si="52"/>
        <v>В</v>
      </c>
      <c r="Y3368" s="271">
        <f>Таблица1[[#This Row],[ID_intellix]]</f>
        <v>8139</v>
      </c>
      <c r="Z3368" s="269" t="s">
        <v>122</v>
      </c>
      <c r="AA3368" s="145">
        <f>IF(OR(Таблица1[[#This Row],[CARDIO_report]]&lt;&gt;0,Таблица1[[#This Row],[AI COMBO_report]]&lt;&gt;0,Таблица1[[#This Row],[OTC_report]]&lt;&gt;0),1,0)</f>
        <v>1</v>
      </c>
      <c r="AB3368" s="60" t="s">
        <v>1124</v>
      </c>
      <c r="AC3368" s="60" t="s">
        <v>1124</v>
      </c>
      <c r="AD3368" s="60" t="s">
        <v>1124</v>
      </c>
      <c r="AE3368" s="60" t="s">
        <v>1124</v>
      </c>
      <c r="AF3368" s="60"/>
      <c r="AG3368" s="60" t="s">
        <v>1124</v>
      </c>
      <c r="AH3368" s="60" t="s">
        <v>1124</v>
      </c>
      <c r="AI3368" s="60" t="s">
        <v>1124</v>
      </c>
      <c r="AJ3368" s="60" t="s">
        <v>1124</v>
      </c>
      <c r="AK3368" s="60" t="s">
        <v>1124</v>
      </c>
      <c r="AL3368" s="60" t="s">
        <v>1124</v>
      </c>
      <c r="AM3368" s="60" t="s">
        <v>1124</v>
      </c>
      <c r="AN3368" s="60" t="s">
        <v>1124</v>
      </c>
      <c r="AO3368" s="60"/>
      <c r="AP3368" s="35" t="s">
        <v>1124</v>
      </c>
      <c r="AQ3368" s="377">
        <v>0</v>
      </c>
      <c r="AR3368" s="378">
        <v>0</v>
      </c>
      <c r="AS3368" s="377">
        <v>0</v>
      </c>
      <c r="AT3368" s="378">
        <v>0</v>
      </c>
      <c r="AU3368" s="377">
        <v>0</v>
      </c>
      <c r="AV3368" s="377">
        <v>0</v>
      </c>
      <c r="AW3368" s="377">
        <v>0</v>
      </c>
      <c r="AX3368">
        <v>0</v>
      </c>
      <c r="AY3368">
        <v>0</v>
      </c>
      <c r="BA3368" s="2" t="s">
        <v>15961</v>
      </c>
    </row>
    <row r="3369" spans="1:54" ht="15.75" hidden="1" customHeight="1" x14ac:dyDescent="0.2">
      <c r="A3369" s="46">
        <v>8052</v>
      </c>
      <c r="B3369" s="258" t="s">
        <v>14738</v>
      </c>
      <c r="C3369" t="s">
        <v>1128</v>
      </c>
      <c r="D3369" t="s">
        <v>1609</v>
      </c>
      <c r="E3369" t="s">
        <v>2504</v>
      </c>
      <c r="F3369" s="29" t="s">
        <v>3300</v>
      </c>
      <c r="G3369" s="53" t="s">
        <v>13554</v>
      </c>
      <c r="H3369" t="s">
        <v>3300</v>
      </c>
      <c r="I3369">
        <v>1</v>
      </c>
      <c r="J3369" t="s">
        <v>3301</v>
      </c>
      <c r="K3369" t="s">
        <v>1185</v>
      </c>
      <c r="L3369" t="s">
        <v>14739</v>
      </c>
      <c r="M3369" t="s">
        <v>3379</v>
      </c>
      <c r="N3369" s="34">
        <v>0</v>
      </c>
      <c r="O3369" s="34" t="s">
        <v>3380</v>
      </c>
      <c r="P3369" s="34" t="s">
        <v>243</v>
      </c>
      <c r="Q3369" s="34" t="s">
        <v>3381</v>
      </c>
      <c r="R3369" s="34" t="s">
        <v>1006</v>
      </c>
      <c r="S3369" s="48" t="s">
        <v>1123</v>
      </c>
      <c r="T3369" s="13" t="s">
        <v>122</v>
      </c>
      <c r="U3369" s="12" t="s">
        <v>122</v>
      </c>
      <c r="V3369" s="12" t="s">
        <v>122</v>
      </c>
      <c r="W3369" s="12" t="s">
        <v>1863</v>
      </c>
      <c r="X3369" s="14" t="str">
        <f t="shared" si="52"/>
        <v>В</v>
      </c>
      <c r="Y3369" s="271">
        <f>Таблица1[[#This Row],[ID_intellix]]</f>
        <v>8052</v>
      </c>
      <c r="Z3369" s="269" t="s">
        <v>122</v>
      </c>
      <c r="AA3369" s="145">
        <f>IF(OR(Таблица1[[#This Row],[CARDIO_report]]&lt;&gt;0,Таблица1[[#This Row],[AI COMBO_report]]&lt;&gt;0,Таблица1[[#This Row],[OTC_report]]&lt;&gt;0),1,0)</f>
        <v>1</v>
      </c>
      <c r="AB3369" s="60" t="s">
        <v>1124</v>
      </c>
      <c r="AC3369" s="60" t="s">
        <v>1124</v>
      </c>
      <c r="AD3369" s="60" t="s">
        <v>1124</v>
      </c>
      <c r="AE3369" s="60" t="s">
        <v>1124</v>
      </c>
      <c r="AF3369" s="60"/>
      <c r="AG3369" s="89" t="s">
        <v>1145</v>
      </c>
      <c r="AH3369" s="89">
        <v>489</v>
      </c>
      <c r="AI3369" s="89" t="s">
        <v>1145</v>
      </c>
      <c r="AJ3369" s="89">
        <v>400</v>
      </c>
      <c r="AK3369" s="89" t="s">
        <v>1145</v>
      </c>
      <c r="AL3369" s="89">
        <v>515</v>
      </c>
      <c r="AM3369" s="89" t="s">
        <v>1145</v>
      </c>
      <c r="AN3369" s="89">
        <v>483</v>
      </c>
      <c r="AP3369" s="35" t="s">
        <v>1825</v>
      </c>
      <c r="AQ3369" s="377">
        <v>0</v>
      </c>
      <c r="AR3369" s="378">
        <v>0</v>
      </c>
      <c r="AS3369" s="377">
        <v>0</v>
      </c>
      <c r="AT3369" s="378">
        <v>0</v>
      </c>
      <c r="AU3369" s="377">
        <v>0</v>
      </c>
      <c r="AV3369" s="377">
        <v>0</v>
      </c>
      <c r="AW3369" s="377">
        <v>0</v>
      </c>
      <c r="AX3369">
        <v>0</v>
      </c>
      <c r="AY3369">
        <v>0</v>
      </c>
      <c r="BA3369" s="2" t="s">
        <v>15961</v>
      </c>
    </row>
    <row r="3370" spans="1:54" ht="15.75" hidden="1" customHeight="1" x14ac:dyDescent="0.2">
      <c r="A3370" s="46">
        <v>8115</v>
      </c>
      <c r="B3370" s="258" t="s">
        <v>14637</v>
      </c>
      <c r="C3370" t="s">
        <v>1128</v>
      </c>
      <c r="D3370" t="s">
        <v>1186</v>
      </c>
      <c r="E3370" t="s">
        <v>2504</v>
      </c>
      <c r="F3370" s="29" t="s">
        <v>6473</v>
      </c>
      <c r="G3370" s="53" t="s">
        <v>13329</v>
      </c>
      <c r="H3370" t="s">
        <v>6473</v>
      </c>
      <c r="I3370">
        <v>1</v>
      </c>
      <c r="J3370" t="s">
        <v>14638</v>
      </c>
      <c r="K3370" t="s">
        <v>1185</v>
      </c>
      <c r="L3370" t="s">
        <v>14639</v>
      </c>
      <c r="M3370" t="s">
        <v>3379</v>
      </c>
      <c r="N3370" s="34">
        <v>0</v>
      </c>
      <c r="O3370" s="34" t="s">
        <v>3380</v>
      </c>
      <c r="P3370" s="34">
        <v>0</v>
      </c>
      <c r="Q3370" s="34" t="s">
        <v>3381</v>
      </c>
      <c r="R3370" s="34" t="s">
        <v>1006</v>
      </c>
      <c r="S3370" s="48" t="s">
        <v>1123</v>
      </c>
      <c r="T3370" s="13" t="s">
        <v>122</v>
      </c>
      <c r="U3370" s="12" t="s">
        <v>122</v>
      </c>
      <c r="V3370" s="12" t="s">
        <v>122</v>
      </c>
      <c r="W3370" s="12" t="s">
        <v>122</v>
      </c>
      <c r="X3370" s="14" t="str">
        <f t="shared" si="52"/>
        <v>С</v>
      </c>
      <c r="Y3370" s="271">
        <f>Таблица1[[#This Row],[ID_intellix]]</f>
        <v>8115</v>
      </c>
      <c r="Z3370" s="269" t="s">
        <v>122</v>
      </c>
      <c r="AA3370" s="145">
        <f>IF(OR(Таблица1[[#This Row],[CARDIO_report]]&lt;&gt;0,Таблица1[[#This Row],[AI COMBO_report]]&lt;&gt;0,Таблица1[[#This Row],[OTC_report]]&lt;&gt;0),1,0)</f>
        <v>1</v>
      </c>
      <c r="AB3370" s="60" t="s">
        <v>1124</v>
      </c>
      <c r="AC3370" s="60" t="s">
        <v>1124</v>
      </c>
      <c r="AD3370" s="60" t="s">
        <v>1124</v>
      </c>
      <c r="AE3370" s="60" t="s">
        <v>1124</v>
      </c>
      <c r="AF3370" s="60"/>
      <c r="AG3370" s="60" t="s">
        <v>1124</v>
      </c>
      <c r="AH3370" s="60" t="s">
        <v>1124</v>
      </c>
      <c r="AI3370" s="60" t="s">
        <v>1124</v>
      </c>
      <c r="AJ3370" s="60" t="s">
        <v>1124</v>
      </c>
      <c r="AK3370" s="60" t="s">
        <v>1124</v>
      </c>
      <c r="AL3370" s="60" t="s">
        <v>1124</v>
      </c>
      <c r="AM3370" s="60" t="s">
        <v>1124</v>
      </c>
      <c r="AN3370" s="60" t="s">
        <v>1124</v>
      </c>
      <c r="AO3370" s="60"/>
      <c r="AP3370" s="35" t="s">
        <v>1825</v>
      </c>
      <c r="AQ3370" s="377">
        <v>0</v>
      </c>
      <c r="AR3370" s="378">
        <v>0</v>
      </c>
      <c r="AS3370" s="377">
        <v>0</v>
      </c>
      <c r="AT3370" s="378">
        <v>0</v>
      </c>
      <c r="AU3370" s="377">
        <v>0</v>
      </c>
      <c r="AV3370" s="377">
        <v>0</v>
      </c>
      <c r="AW3370" s="377">
        <v>0</v>
      </c>
      <c r="AX3370">
        <v>0</v>
      </c>
      <c r="AY3370">
        <v>0</v>
      </c>
    </row>
    <row r="3371" spans="1:54" ht="15.75" hidden="1" customHeight="1" x14ac:dyDescent="0.2">
      <c r="A3371" s="46">
        <v>8094</v>
      </c>
      <c r="B3371" s="258">
        <v>0</v>
      </c>
      <c r="C3371" t="s">
        <v>1128</v>
      </c>
      <c r="D3371" t="s">
        <v>3005</v>
      </c>
      <c r="E3371" t="s">
        <v>2504</v>
      </c>
      <c r="F3371" s="29" t="s">
        <v>2998</v>
      </c>
      <c r="G3371" s="53" t="s">
        <v>2589</v>
      </c>
      <c r="H3371" t="s">
        <v>2995</v>
      </c>
      <c r="I3371">
        <v>1</v>
      </c>
      <c r="J3371" t="s">
        <v>2999</v>
      </c>
      <c r="K3371" t="s">
        <v>1185</v>
      </c>
      <c r="L3371" t="s">
        <v>14836</v>
      </c>
      <c r="M3371" t="s">
        <v>3379</v>
      </c>
      <c r="N3371" s="34">
        <v>0</v>
      </c>
      <c r="O3371" s="34" t="s">
        <v>3380</v>
      </c>
      <c r="P3371" s="34">
        <v>0</v>
      </c>
      <c r="Q3371" s="34" t="s">
        <v>3381</v>
      </c>
      <c r="R3371" s="34">
        <v>0</v>
      </c>
      <c r="S3371" s="48" t="s">
        <v>1123</v>
      </c>
      <c r="T3371" s="13" t="s">
        <v>122</v>
      </c>
      <c r="U3371" s="12" t="s">
        <v>122</v>
      </c>
      <c r="V3371" s="12" t="s">
        <v>122</v>
      </c>
      <c r="W3371" s="12" t="s">
        <v>122</v>
      </c>
      <c r="X3371" s="14" t="str">
        <f t="shared" si="52"/>
        <v>С</v>
      </c>
      <c r="Y3371" s="271">
        <f>Таблица1[[#This Row],[ID_intellix]]</f>
        <v>8094</v>
      </c>
      <c r="Z3371" s="269" t="s">
        <v>122</v>
      </c>
      <c r="AA3371" s="145">
        <f>IF(OR(Таблица1[[#This Row],[CARDIO_report]]&lt;&gt;0,Таблица1[[#This Row],[AI COMBO_report]]&lt;&gt;0,Таблица1[[#This Row],[OTC_report]]&lt;&gt;0),1,0)</f>
        <v>0</v>
      </c>
      <c r="AB3371" s="60" t="s">
        <v>1124</v>
      </c>
      <c r="AC3371" s="60" t="s">
        <v>1124</v>
      </c>
      <c r="AD3371" s="60" t="s">
        <v>1124</v>
      </c>
      <c r="AE3371" s="60" t="s">
        <v>1124</v>
      </c>
      <c r="AF3371" s="60"/>
      <c r="AG3371" s="89" t="s">
        <v>1145</v>
      </c>
      <c r="AH3371" s="89">
        <v>215</v>
      </c>
      <c r="AI3371" s="89" t="s">
        <v>1145</v>
      </c>
      <c r="AJ3371" s="89">
        <v>171</v>
      </c>
      <c r="AK3371" s="89" t="s">
        <v>1145</v>
      </c>
      <c r="AL3371" s="89">
        <v>171</v>
      </c>
      <c r="AM3371" s="89" t="s">
        <v>1145</v>
      </c>
      <c r="AN3371" s="89">
        <v>135</v>
      </c>
      <c r="AP3371" s="35" t="s">
        <v>1825</v>
      </c>
      <c r="AQ3371" s="377">
        <v>0</v>
      </c>
      <c r="AR3371" s="378">
        <v>0</v>
      </c>
      <c r="AS3371" s="377">
        <v>0</v>
      </c>
      <c r="AT3371" s="378">
        <v>0</v>
      </c>
      <c r="AU3371" s="377">
        <v>0</v>
      </c>
      <c r="AV3371" s="377">
        <v>0</v>
      </c>
      <c r="AW3371" s="377">
        <v>0</v>
      </c>
      <c r="AX3371">
        <v>0</v>
      </c>
      <c r="AY3371">
        <v>0</v>
      </c>
    </row>
    <row r="3372" spans="1:54" ht="15.75" hidden="1" customHeight="1" x14ac:dyDescent="0.2">
      <c r="A3372" s="46">
        <v>998</v>
      </c>
      <c r="B3372" s="258" t="s">
        <v>9316</v>
      </c>
      <c r="C3372" t="s">
        <v>1128</v>
      </c>
      <c r="D3372" t="s">
        <v>1655</v>
      </c>
      <c r="E3372" t="s">
        <v>2504</v>
      </c>
      <c r="F3372" s="29" t="s">
        <v>3300</v>
      </c>
      <c r="G3372" s="47">
        <v>34</v>
      </c>
      <c r="H3372" t="s">
        <v>3300</v>
      </c>
      <c r="I3372">
        <v>1</v>
      </c>
      <c r="J3372" t="s">
        <v>9317</v>
      </c>
      <c r="K3372" t="s">
        <v>1189</v>
      </c>
      <c r="L3372" t="s">
        <v>9318</v>
      </c>
      <c r="M3372" t="s">
        <v>3379</v>
      </c>
      <c r="N3372" s="34" t="s">
        <v>546</v>
      </c>
      <c r="O3372" s="34" t="s">
        <v>165</v>
      </c>
      <c r="P3372" s="34" t="s">
        <v>173</v>
      </c>
      <c r="Q3372" s="34" t="s">
        <v>886</v>
      </c>
      <c r="R3372" s="34" t="s">
        <v>892</v>
      </c>
      <c r="S3372" s="48" t="s">
        <v>1123</v>
      </c>
      <c r="T3372" s="13" t="s">
        <v>1863</v>
      </c>
      <c r="U3372" s="12" t="s">
        <v>122</v>
      </c>
      <c r="V3372" s="12" t="s">
        <v>1863</v>
      </c>
      <c r="W3372" s="12" t="s">
        <v>122</v>
      </c>
      <c r="X3372" s="14" t="str">
        <f t="shared" si="52"/>
        <v>А</v>
      </c>
      <c r="Y3372" s="271">
        <f>Таблица1[[#This Row],[ID_intellix]]</f>
        <v>998</v>
      </c>
      <c r="Z3372" s="269" t="s">
        <v>122</v>
      </c>
      <c r="AA3372" s="145">
        <f>IF(OR(Таблица1[[#This Row],[CARDIO_report]]&lt;&gt;0,Таблица1[[#This Row],[AI COMBO_report]]&lt;&gt;0,Таблица1[[#This Row],[OTC_report]]&lt;&gt;0),1,0)</f>
        <v>1</v>
      </c>
      <c r="AB3372" s="60" t="s">
        <v>1124</v>
      </c>
      <c r="AC3372" s="60" t="s">
        <v>1124</v>
      </c>
      <c r="AD3372" s="60" t="s">
        <v>1124</v>
      </c>
      <c r="AE3372" s="60" t="s">
        <v>1124</v>
      </c>
      <c r="AF3372" s="60"/>
      <c r="AG3372" s="89" t="s">
        <v>1414</v>
      </c>
      <c r="AH3372" s="89">
        <v>391</v>
      </c>
      <c r="AI3372" s="89" t="s">
        <v>1414</v>
      </c>
      <c r="AJ3372" s="89">
        <v>364</v>
      </c>
      <c r="AK3372" s="89" t="s">
        <v>1414</v>
      </c>
      <c r="AL3372" s="89">
        <v>379</v>
      </c>
      <c r="AM3372" s="89" t="s">
        <v>2516</v>
      </c>
      <c r="AN3372" s="89">
        <v>240</v>
      </c>
      <c r="AP3372" s="35" t="s">
        <v>1917</v>
      </c>
      <c r="AQ3372" s="377">
        <v>0</v>
      </c>
      <c r="AR3372" s="378">
        <v>0</v>
      </c>
      <c r="AS3372" s="377">
        <v>0</v>
      </c>
      <c r="AT3372" s="378">
        <v>0</v>
      </c>
      <c r="AU3372" s="377">
        <v>0</v>
      </c>
      <c r="AV3372" s="377">
        <v>0</v>
      </c>
      <c r="AW3372" s="377">
        <v>0</v>
      </c>
      <c r="AX3372">
        <v>0</v>
      </c>
      <c r="AY3372">
        <v>0</v>
      </c>
      <c r="BA3372" s="2" t="s">
        <v>15961</v>
      </c>
    </row>
    <row r="3373" spans="1:54" ht="15.75" hidden="1" customHeight="1" x14ac:dyDescent="0.2">
      <c r="A3373" s="46">
        <v>1423</v>
      </c>
      <c r="B3373" s="258" t="s">
        <v>9681</v>
      </c>
      <c r="C3373" t="s">
        <v>1128</v>
      </c>
      <c r="D3373" t="s">
        <v>1188</v>
      </c>
      <c r="E3373" t="s">
        <v>2504</v>
      </c>
      <c r="F3373" s="29" t="s">
        <v>3159</v>
      </c>
      <c r="G3373" s="47">
        <v>43</v>
      </c>
      <c r="H3373" t="s">
        <v>1140</v>
      </c>
      <c r="I3373">
        <v>1</v>
      </c>
      <c r="J3373" t="s">
        <v>9682</v>
      </c>
      <c r="K3373" t="s">
        <v>1189</v>
      </c>
      <c r="L3373" t="s">
        <v>9683</v>
      </c>
      <c r="M3373" t="s">
        <v>3379</v>
      </c>
      <c r="N3373" s="34" t="s">
        <v>411</v>
      </c>
      <c r="O3373" s="34" t="s">
        <v>165</v>
      </c>
      <c r="P3373" s="34" t="s">
        <v>173</v>
      </c>
      <c r="Q3373" s="34" t="s">
        <v>886</v>
      </c>
      <c r="R3373" s="34" t="s">
        <v>892</v>
      </c>
      <c r="S3373" s="48" t="s">
        <v>1123</v>
      </c>
      <c r="T3373" s="13" t="s">
        <v>1863</v>
      </c>
      <c r="U3373" s="12" t="s">
        <v>122</v>
      </c>
      <c r="V3373" s="12" t="s">
        <v>1863</v>
      </c>
      <c r="W3373" s="12" t="s">
        <v>122</v>
      </c>
      <c r="X3373" s="14" t="str">
        <f t="shared" si="52"/>
        <v>А</v>
      </c>
      <c r="Y3373" s="271">
        <f>Таблица1[[#This Row],[ID_intellix]]</f>
        <v>1423</v>
      </c>
      <c r="Z3373" s="269" t="s">
        <v>122</v>
      </c>
      <c r="AA3373" s="145">
        <f>IF(OR(Таблица1[[#This Row],[CARDIO_report]]&lt;&gt;0,Таблица1[[#This Row],[AI COMBO_report]]&lt;&gt;0,Таблица1[[#This Row],[OTC_report]]&lt;&gt;0),1,0)</f>
        <v>1</v>
      </c>
      <c r="AB3373" s="60" t="s">
        <v>2601</v>
      </c>
      <c r="AC3373" s="60" t="s">
        <v>2896</v>
      </c>
      <c r="AD3373" s="60" t="s">
        <v>1124</v>
      </c>
      <c r="AE3373" s="60" t="s">
        <v>1124</v>
      </c>
      <c r="AF3373" s="60"/>
      <c r="AG3373" s="89" t="s">
        <v>2516</v>
      </c>
      <c r="AH3373" s="89">
        <v>35</v>
      </c>
      <c r="AI3373" s="89" t="s">
        <v>2516</v>
      </c>
      <c r="AJ3373" s="89">
        <v>74</v>
      </c>
      <c r="AK3373" s="89" t="s">
        <v>2516</v>
      </c>
      <c r="AL3373" s="89">
        <v>52</v>
      </c>
      <c r="AM3373" s="89" t="s">
        <v>2516</v>
      </c>
      <c r="AN3373" s="89">
        <v>60</v>
      </c>
      <c r="AP3373" s="35" t="s">
        <v>1917</v>
      </c>
      <c r="AQ3373" s="377" t="s">
        <v>2847</v>
      </c>
      <c r="AR3373" s="377" t="s">
        <v>6332</v>
      </c>
      <c r="AS3373" s="377" t="s">
        <v>2847</v>
      </c>
      <c r="AT3373" s="378" t="s">
        <v>6332</v>
      </c>
      <c r="AU3373" s="377">
        <v>0</v>
      </c>
      <c r="AV3373" s="377">
        <v>0</v>
      </c>
      <c r="AW3373" s="377" t="s">
        <v>2847</v>
      </c>
      <c r="AX3373" s="2" t="s">
        <v>6332</v>
      </c>
      <c r="AY3373" s="2" t="s">
        <v>2847</v>
      </c>
      <c r="AZ3373" t="s">
        <v>6332</v>
      </c>
      <c r="BA3373" s="2" t="s">
        <v>6336</v>
      </c>
      <c r="BB3373" t="s">
        <v>6332</v>
      </c>
    </row>
    <row r="3374" spans="1:54" ht="15.75" hidden="1" customHeight="1" x14ac:dyDescent="0.2">
      <c r="A3374" s="46">
        <v>495</v>
      </c>
      <c r="B3374" s="258" t="s">
        <v>10154</v>
      </c>
      <c r="C3374" t="s">
        <v>1128</v>
      </c>
      <c r="D3374" t="s">
        <v>1649</v>
      </c>
      <c r="E3374" t="s">
        <v>2504</v>
      </c>
      <c r="F3374" s="29" t="s">
        <v>2562</v>
      </c>
      <c r="G3374" s="47">
        <v>12</v>
      </c>
      <c r="H3374" t="s">
        <v>2563</v>
      </c>
      <c r="I3374">
        <v>1</v>
      </c>
      <c r="J3374" t="s">
        <v>15810</v>
      </c>
      <c r="K3374" t="s">
        <v>1189</v>
      </c>
      <c r="L3374" t="s">
        <v>10155</v>
      </c>
      <c r="M3374" t="s">
        <v>3379</v>
      </c>
      <c r="N3374" s="34">
        <v>0</v>
      </c>
      <c r="O3374" s="34" t="s">
        <v>165</v>
      </c>
      <c r="P3374" s="34">
        <v>0</v>
      </c>
      <c r="Q3374" s="34" t="s">
        <v>886</v>
      </c>
      <c r="R3374" s="34">
        <v>0</v>
      </c>
      <c r="S3374" s="48" t="s">
        <v>1123</v>
      </c>
      <c r="T3374" s="13" t="s">
        <v>122</v>
      </c>
      <c r="U3374" s="12" t="s">
        <v>122</v>
      </c>
      <c r="V3374" s="12" t="s">
        <v>122</v>
      </c>
      <c r="W3374" s="12" t="s">
        <v>122</v>
      </c>
      <c r="X3374" s="14" t="str">
        <f t="shared" si="52"/>
        <v>С</v>
      </c>
      <c r="Y3374" s="271">
        <f>Таблица1[[#This Row],[ID_intellix]]</f>
        <v>495</v>
      </c>
      <c r="Z3374" s="269" t="s">
        <v>122</v>
      </c>
      <c r="AA3374" s="145">
        <f>IF(OR(Таблица1[[#This Row],[CARDIO_report]]&lt;&gt;0,Таблица1[[#This Row],[AI COMBO_report]]&lt;&gt;0,Таблица1[[#This Row],[OTC_report]]&lt;&gt;0),1,0)</f>
        <v>0</v>
      </c>
      <c r="AB3374" s="60" t="s">
        <v>1124</v>
      </c>
      <c r="AC3374" s="60" t="s">
        <v>1124</v>
      </c>
      <c r="AD3374" s="60" t="s">
        <v>1124</v>
      </c>
      <c r="AE3374" s="89" t="s">
        <v>1857</v>
      </c>
      <c r="AF3374" s="89"/>
      <c r="AG3374" s="89" t="s">
        <v>1414</v>
      </c>
      <c r="AH3374" s="89">
        <v>542</v>
      </c>
      <c r="AI3374" s="89" t="s">
        <v>1145</v>
      </c>
      <c r="AJ3374" s="89">
        <v>481</v>
      </c>
      <c r="AK3374" s="89" t="s">
        <v>1145</v>
      </c>
      <c r="AL3374" s="89">
        <v>520</v>
      </c>
      <c r="AM3374" s="89" t="s">
        <v>1145</v>
      </c>
      <c r="AN3374" s="89">
        <v>364</v>
      </c>
      <c r="AP3374" s="35" t="s">
        <v>1857</v>
      </c>
      <c r="AQ3374" s="377">
        <v>0</v>
      </c>
      <c r="AR3374" s="378">
        <v>0</v>
      </c>
      <c r="AS3374" s="377">
        <v>0</v>
      </c>
      <c r="AT3374" s="378">
        <v>0</v>
      </c>
      <c r="AU3374" s="377">
        <v>0</v>
      </c>
      <c r="AV3374" s="377">
        <v>0</v>
      </c>
      <c r="AW3374" s="377">
        <v>0</v>
      </c>
      <c r="AX3374">
        <v>0</v>
      </c>
      <c r="AY3374">
        <v>0</v>
      </c>
    </row>
    <row r="3375" spans="1:54" ht="15.75" hidden="1" customHeight="1" x14ac:dyDescent="0.2">
      <c r="A3375" s="46">
        <v>7675</v>
      </c>
      <c r="B3375" s="258" t="s">
        <v>10284</v>
      </c>
      <c r="C3375" t="s">
        <v>1128</v>
      </c>
      <c r="D3375" t="s">
        <v>1649</v>
      </c>
      <c r="E3375" t="s">
        <v>2504</v>
      </c>
      <c r="F3375" s="29" t="s">
        <v>3159</v>
      </c>
      <c r="G3375" s="396">
        <v>96</v>
      </c>
      <c r="H3375" t="s">
        <v>1140</v>
      </c>
      <c r="I3375">
        <v>1</v>
      </c>
      <c r="J3375" t="s">
        <v>10285</v>
      </c>
      <c r="K3375" t="s">
        <v>1189</v>
      </c>
      <c r="L3375" t="s">
        <v>10286</v>
      </c>
      <c r="M3375" t="s">
        <v>3379</v>
      </c>
      <c r="N3375" s="34">
        <v>0</v>
      </c>
      <c r="O3375" s="34" t="s">
        <v>165</v>
      </c>
      <c r="P3375" s="34" t="s">
        <v>173</v>
      </c>
      <c r="Q3375" s="34" t="s">
        <v>886</v>
      </c>
      <c r="R3375" s="34" t="s">
        <v>892</v>
      </c>
      <c r="S3375" s="48" t="s">
        <v>1123</v>
      </c>
      <c r="T3375" s="13" t="s">
        <v>122</v>
      </c>
      <c r="U3375" s="12" t="s">
        <v>122</v>
      </c>
      <c r="V3375" s="12" t="s">
        <v>1863</v>
      </c>
      <c r="W3375" s="12" t="s">
        <v>1863</v>
      </c>
      <c r="X3375" s="14" t="str">
        <f t="shared" si="52"/>
        <v>А</v>
      </c>
      <c r="Y3375" s="271">
        <f>Таблица1[[#This Row],[ID_intellix]]</f>
        <v>7675</v>
      </c>
      <c r="Z3375" s="269" t="s">
        <v>122</v>
      </c>
      <c r="AA3375" s="145">
        <f>IF(OR(Таблица1[[#This Row],[CARDIO_report]]&lt;&gt;0,Таблица1[[#This Row],[AI COMBO_report]]&lt;&gt;0,Таблица1[[#This Row],[OTC_report]]&lt;&gt;0),1,0)</f>
        <v>1</v>
      </c>
      <c r="AB3375" s="60" t="s">
        <v>2601</v>
      </c>
      <c r="AC3375" s="60" t="s">
        <v>2601</v>
      </c>
      <c r="AD3375" s="60" t="s">
        <v>1124</v>
      </c>
      <c r="AE3375" s="60" t="s">
        <v>1124</v>
      </c>
      <c r="AF3375" s="60"/>
      <c r="AG3375" s="89" t="s">
        <v>1437</v>
      </c>
      <c r="AH3375" s="89">
        <v>302</v>
      </c>
      <c r="AI3375" s="89" t="s">
        <v>1145</v>
      </c>
      <c r="AJ3375" s="89">
        <v>343</v>
      </c>
      <c r="AK3375" s="89" t="s">
        <v>1414</v>
      </c>
      <c r="AL3375" s="89">
        <v>472</v>
      </c>
      <c r="AM3375" s="89" t="s">
        <v>1414</v>
      </c>
      <c r="AN3375" s="89">
        <v>304</v>
      </c>
      <c r="AP3375" s="35" t="s">
        <v>1857</v>
      </c>
      <c r="AQ3375" s="377">
        <v>0</v>
      </c>
      <c r="AR3375" s="378">
        <v>0</v>
      </c>
      <c r="AS3375" s="377">
        <v>0</v>
      </c>
      <c r="AT3375" s="378">
        <v>0</v>
      </c>
      <c r="AU3375" s="377">
        <v>0</v>
      </c>
      <c r="AV3375" s="377">
        <v>0</v>
      </c>
      <c r="AW3375" s="377">
        <v>0</v>
      </c>
      <c r="AX3375">
        <v>0</v>
      </c>
      <c r="AY3375">
        <v>0</v>
      </c>
    </row>
    <row r="3376" spans="1:54" ht="15.75" hidden="1" customHeight="1" x14ac:dyDescent="0.2">
      <c r="A3376" s="46">
        <v>3200</v>
      </c>
      <c r="B3376" s="258" t="s">
        <v>10352</v>
      </c>
      <c r="C3376" t="s">
        <v>1128</v>
      </c>
      <c r="D3376" t="s">
        <v>1655</v>
      </c>
      <c r="E3376" t="s">
        <v>2504</v>
      </c>
      <c r="F3376" s="29" t="s">
        <v>6473</v>
      </c>
      <c r="G3376" s="47">
        <v>3</v>
      </c>
      <c r="H3376" t="s">
        <v>6473</v>
      </c>
      <c r="I3376">
        <v>1</v>
      </c>
      <c r="J3376" t="s">
        <v>10353</v>
      </c>
      <c r="K3376" t="s">
        <v>1189</v>
      </c>
      <c r="L3376" t="s">
        <v>10354</v>
      </c>
      <c r="M3376" t="s">
        <v>3379</v>
      </c>
      <c r="N3376" s="34" t="s">
        <v>546</v>
      </c>
      <c r="O3376" s="34" t="s">
        <v>165</v>
      </c>
      <c r="P3376" s="34" t="s">
        <v>173</v>
      </c>
      <c r="Q3376" s="34" t="s">
        <v>886</v>
      </c>
      <c r="R3376" s="34" t="s">
        <v>892</v>
      </c>
      <c r="S3376" s="48" t="s">
        <v>1123</v>
      </c>
      <c r="T3376" s="13" t="s">
        <v>122</v>
      </c>
      <c r="U3376" s="12" t="s">
        <v>122</v>
      </c>
      <c r="V3376" s="12" t="s">
        <v>122</v>
      </c>
      <c r="W3376" s="12" t="s">
        <v>122</v>
      </c>
      <c r="X3376" s="14" t="str">
        <f t="shared" si="52"/>
        <v>С</v>
      </c>
      <c r="Y3376" s="271">
        <f>Таблица1[[#This Row],[ID_intellix]]</f>
        <v>3200</v>
      </c>
      <c r="Z3376" s="269" t="s">
        <v>122</v>
      </c>
      <c r="AA3376" s="145">
        <f>IF(OR(Таблица1[[#This Row],[CARDIO_report]]&lt;&gt;0,Таблица1[[#This Row],[AI COMBO_report]]&lt;&gt;0,Таблица1[[#This Row],[OTC_report]]&lt;&gt;0),1,0)</f>
        <v>1</v>
      </c>
      <c r="AB3376" s="60" t="s">
        <v>1124</v>
      </c>
      <c r="AC3376" s="60" t="s">
        <v>1124</v>
      </c>
      <c r="AD3376" s="60" t="s">
        <v>1124</v>
      </c>
      <c r="AE3376" s="60" t="s">
        <v>1124</v>
      </c>
      <c r="AF3376" s="60"/>
      <c r="AG3376" s="89" t="s">
        <v>1414</v>
      </c>
      <c r="AH3376" s="89">
        <v>494</v>
      </c>
      <c r="AI3376" s="89" t="s">
        <v>1414</v>
      </c>
      <c r="AJ3376" s="89">
        <v>378</v>
      </c>
      <c r="AK3376" s="89" t="s">
        <v>1414</v>
      </c>
      <c r="AL3376" s="89">
        <v>503</v>
      </c>
      <c r="AM3376" s="89" t="s">
        <v>1414</v>
      </c>
      <c r="AN3376" s="89">
        <v>326</v>
      </c>
      <c r="AP3376" s="35" t="s">
        <v>1857</v>
      </c>
      <c r="AQ3376" s="377">
        <v>0</v>
      </c>
      <c r="AR3376" s="378">
        <v>0</v>
      </c>
      <c r="AS3376" s="377">
        <v>0</v>
      </c>
      <c r="AT3376" s="378">
        <v>0</v>
      </c>
      <c r="AU3376" s="377">
        <v>0</v>
      </c>
      <c r="AV3376" s="377">
        <v>0</v>
      </c>
      <c r="AW3376" s="377">
        <v>0</v>
      </c>
      <c r="AX3376">
        <v>0</v>
      </c>
      <c r="AY3376">
        <v>0</v>
      </c>
    </row>
    <row r="3377" spans="1:417" ht="15.75" hidden="1" customHeight="1" x14ac:dyDescent="0.2">
      <c r="A3377" s="46">
        <v>597</v>
      </c>
      <c r="B3377" s="258" t="s">
        <v>10367</v>
      </c>
      <c r="C3377" t="s">
        <v>1128</v>
      </c>
      <c r="D3377" t="s">
        <v>1655</v>
      </c>
      <c r="E3377" t="s">
        <v>2504</v>
      </c>
      <c r="F3377" s="29" t="s">
        <v>3300</v>
      </c>
      <c r="G3377" s="47">
        <v>1</v>
      </c>
      <c r="H3377" t="s">
        <v>3300</v>
      </c>
      <c r="I3377">
        <v>1</v>
      </c>
      <c r="J3377" t="s">
        <v>10368</v>
      </c>
      <c r="K3377" t="s">
        <v>1189</v>
      </c>
      <c r="L3377" t="s">
        <v>10369</v>
      </c>
      <c r="M3377" t="s">
        <v>3379</v>
      </c>
      <c r="N3377" s="34" t="s">
        <v>419</v>
      </c>
      <c r="O3377" s="34" t="s">
        <v>165</v>
      </c>
      <c r="P3377" s="34" t="s">
        <v>173</v>
      </c>
      <c r="Q3377" s="34" t="s">
        <v>886</v>
      </c>
      <c r="R3377" s="34" t="s">
        <v>892</v>
      </c>
      <c r="S3377" s="48" t="s">
        <v>1123</v>
      </c>
      <c r="T3377" s="13" t="s">
        <v>122</v>
      </c>
      <c r="U3377" s="12" t="s">
        <v>122</v>
      </c>
      <c r="V3377" s="12" t="s">
        <v>1863</v>
      </c>
      <c r="W3377" s="12" t="s">
        <v>1863</v>
      </c>
      <c r="X3377" s="14" t="str">
        <f t="shared" si="52"/>
        <v>А</v>
      </c>
      <c r="Y3377" s="271">
        <f>Таблица1[[#This Row],[ID_intellix]]</f>
        <v>597</v>
      </c>
      <c r="Z3377" s="269" t="s">
        <v>122</v>
      </c>
      <c r="AA3377" s="145">
        <f>IF(OR(Таблица1[[#This Row],[CARDIO_report]]&lt;&gt;0,Таблица1[[#This Row],[AI COMBO_report]]&lt;&gt;0,Таблица1[[#This Row],[OTC_report]]&lt;&gt;0),1,0)</f>
        <v>1</v>
      </c>
      <c r="AB3377" s="60" t="s">
        <v>1124</v>
      </c>
      <c r="AC3377" s="60" t="s">
        <v>1124</v>
      </c>
      <c r="AD3377" s="60" t="s">
        <v>1124</v>
      </c>
      <c r="AE3377" s="60" t="s">
        <v>1124</v>
      </c>
      <c r="AF3377" s="60"/>
      <c r="AG3377" s="89" t="s">
        <v>1414</v>
      </c>
      <c r="AH3377" s="89">
        <v>421</v>
      </c>
      <c r="AI3377" s="89" t="s">
        <v>2516</v>
      </c>
      <c r="AJ3377" s="89">
        <v>276</v>
      </c>
      <c r="AK3377" s="89" t="s">
        <v>2516</v>
      </c>
      <c r="AL3377" s="89">
        <v>288</v>
      </c>
      <c r="AM3377" s="89" t="s">
        <v>1414</v>
      </c>
      <c r="AN3377" s="89">
        <v>314</v>
      </c>
      <c r="AP3377" s="35" t="s">
        <v>1917</v>
      </c>
      <c r="AQ3377" s="377">
        <v>0</v>
      </c>
      <c r="AR3377" s="378">
        <v>0</v>
      </c>
      <c r="AS3377" s="377">
        <v>0</v>
      </c>
      <c r="AT3377" s="378">
        <v>0</v>
      </c>
      <c r="AU3377" s="377">
        <v>0</v>
      </c>
      <c r="AV3377" s="377">
        <v>0</v>
      </c>
      <c r="AW3377" s="377">
        <v>0</v>
      </c>
      <c r="AX3377">
        <v>0</v>
      </c>
      <c r="AY3377">
        <v>0</v>
      </c>
      <c r="BA3377" s="2" t="s">
        <v>15961</v>
      </c>
    </row>
    <row r="3378" spans="1:417" ht="15.75" hidden="1" customHeight="1" x14ac:dyDescent="0.2">
      <c r="A3378" s="46">
        <v>3608</v>
      </c>
      <c r="B3378" s="258" t="s">
        <v>10373</v>
      </c>
      <c r="C3378" t="s">
        <v>1128</v>
      </c>
      <c r="D3378" t="s">
        <v>1188</v>
      </c>
      <c r="E3378" t="s">
        <v>2504</v>
      </c>
      <c r="F3378" s="29" t="s">
        <v>3159</v>
      </c>
      <c r="G3378" s="47">
        <v>72</v>
      </c>
      <c r="H3378" t="s">
        <v>1140</v>
      </c>
      <c r="I3378">
        <v>1</v>
      </c>
      <c r="J3378" t="s">
        <v>10374</v>
      </c>
      <c r="K3378" t="s">
        <v>1189</v>
      </c>
      <c r="L3378" t="s">
        <v>10375</v>
      </c>
      <c r="M3378" t="s">
        <v>3379</v>
      </c>
      <c r="N3378" s="34" t="s">
        <v>557</v>
      </c>
      <c r="O3378" s="34" t="s">
        <v>165</v>
      </c>
      <c r="P3378" s="34" t="s">
        <v>173</v>
      </c>
      <c r="Q3378" s="34" t="s">
        <v>886</v>
      </c>
      <c r="R3378" s="34" t="s">
        <v>892</v>
      </c>
      <c r="S3378" s="48" t="s">
        <v>1123</v>
      </c>
      <c r="T3378" s="13" t="s">
        <v>1863</v>
      </c>
      <c r="U3378" s="12" t="s">
        <v>122</v>
      </c>
      <c r="V3378" s="12" t="s">
        <v>1863</v>
      </c>
      <c r="W3378" s="12" t="s">
        <v>122</v>
      </c>
      <c r="X3378" s="14" t="str">
        <f t="shared" si="52"/>
        <v>А</v>
      </c>
      <c r="Y3378" s="271">
        <f>Таблица1[[#This Row],[ID_intellix]]</f>
        <v>3608</v>
      </c>
      <c r="Z3378" s="269" t="s">
        <v>122</v>
      </c>
      <c r="AA3378" s="145">
        <f>IF(OR(Таблица1[[#This Row],[CARDIO_report]]&lt;&gt;0,Таблица1[[#This Row],[AI COMBO_report]]&lt;&gt;0,Таблица1[[#This Row],[OTC_report]]&lt;&gt;0),1,0)</f>
        <v>1</v>
      </c>
      <c r="AB3378" s="60" t="s">
        <v>2601</v>
      </c>
      <c r="AC3378" s="60" t="s">
        <v>2602</v>
      </c>
      <c r="AD3378" s="60" t="s">
        <v>1124</v>
      </c>
      <c r="AE3378" s="60" t="s">
        <v>1124</v>
      </c>
      <c r="AF3378" s="60"/>
      <c r="AG3378" s="89" t="s">
        <v>2516</v>
      </c>
      <c r="AH3378" s="89">
        <v>310</v>
      </c>
      <c r="AI3378" s="89" t="s">
        <v>2516</v>
      </c>
      <c r="AJ3378" s="89">
        <v>271</v>
      </c>
      <c r="AK3378" s="89" t="s">
        <v>1414</v>
      </c>
      <c r="AL3378" s="89">
        <v>342</v>
      </c>
      <c r="AM3378" s="89" t="s">
        <v>2516</v>
      </c>
      <c r="AN3378" s="89">
        <v>150</v>
      </c>
      <c r="AP3378" s="35" t="s">
        <v>1917</v>
      </c>
      <c r="AQ3378" s="377">
        <v>0</v>
      </c>
      <c r="AR3378" s="378">
        <v>0</v>
      </c>
      <c r="AS3378" s="377">
        <v>0</v>
      </c>
      <c r="AT3378" s="378">
        <v>0</v>
      </c>
      <c r="AU3378" s="377">
        <v>0</v>
      </c>
      <c r="AV3378" s="377">
        <v>0</v>
      </c>
      <c r="AW3378" s="377">
        <v>0</v>
      </c>
      <c r="AX3378">
        <v>0</v>
      </c>
      <c r="AY3378">
        <v>0</v>
      </c>
    </row>
    <row r="3379" spans="1:417" ht="15.75" hidden="1" customHeight="1" x14ac:dyDescent="0.2">
      <c r="A3379" s="46">
        <v>754</v>
      </c>
      <c r="B3379" s="258" t="s">
        <v>10376</v>
      </c>
      <c r="C3379" t="s">
        <v>1128</v>
      </c>
      <c r="D3379" t="s">
        <v>1649</v>
      </c>
      <c r="E3379" t="s">
        <v>2504</v>
      </c>
      <c r="F3379" s="29" t="s">
        <v>9513</v>
      </c>
      <c r="G3379" s="47" t="s">
        <v>2609</v>
      </c>
      <c r="H3379" t="s">
        <v>2610</v>
      </c>
      <c r="I3379">
        <v>1</v>
      </c>
      <c r="J3379" t="s">
        <v>10377</v>
      </c>
      <c r="K3379" t="s">
        <v>1189</v>
      </c>
      <c r="L3379" t="s">
        <v>10378</v>
      </c>
      <c r="M3379" t="s">
        <v>3379</v>
      </c>
      <c r="N3379" s="34">
        <v>0</v>
      </c>
      <c r="O3379" s="34" t="s">
        <v>165</v>
      </c>
      <c r="P3379" s="34">
        <v>0</v>
      </c>
      <c r="Q3379" s="34" t="s">
        <v>886</v>
      </c>
      <c r="R3379" s="34">
        <v>0</v>
      </c>
      <c r="S3379" s="48" t="s">
        <v>1123</v>
      </c>
      <c r="T3379" s="13" t="s">
        <v>122</v>
      </c>
      <c r="U3379" s="12" t="s">
        <v>122</v>
      </c>
      <c r="V3379" s="12" t="s">
        <v>1863</v>
      </c>
      <c r="W3379" s="12" t="s">
        <v>1863</v>
      </c>
      <c r="X3379" s="14" t="str">
        <f t="shared" si="52"/>
        <v>А</v>
      </c>
      <c r="Y3379" s="271">
        <f>Таблица1[[#This Row],[ID_intellix]]</f>
        <v>754</v>
      </c>
      <c r="Z3379" s="269" t="s">
        <v>122</v>
      </c>
      <c r="AA3379" s="145">
        <f>IF(OR(Таблица1[[#This Row],[CARDIO_report]]&lt;&gt;0,Таблица1[[#This Row],[AI COMBO_report]]&lt;&gt;0,Таблица1[[#This Row],[OTC_report]]&lt;&gt;0),1,0)</f>
        <v>0</v>
      </c>
      <c r="AB3379" s="60" t="s">
        <v>1124</v>
      </c>
      <c r="AC3379" s="60" t="s">
        <v>1124</v>
      </c>
      <c r="AD3379" s="60" t="s">
        <v>1124</v>
      </c>
      <c r="AE3379" s="60" t="s">
        <v>1124</v>
      </c>
      <c r="AF3379" s="60"/>
      <c r="AG3379" s="89" t="s">
        <v>1437</v>
      </c>
      <c r="AH3379" s="89">
        <v>217</v>
      </c>
      <c r="AI3379" s="89" t="s">
        <v>1145</v>
      </c>
      <c r="AJ3379" s="89">
        <v>374</v>
      </c>
      <c r="AK3379" s="89" t="s">
        <v>1437</v>
      </c>
      <c r="AL3379" s="89">
        <v>282</v>
      </c>
      <c r="AM3379" s="89" t="s">
        <v>1145</v>
      </c>
      <c r="AN3379" s="89">
        <v>404</v>
      </c>
      <c r="AP3379" s="35" t="s">
        <v>1917</v>
      </c>
      <c r="AQ3379" s="377">
        <v>0</v>
      </c>
      <c r="AR3379" s="378">
        <v>0</v>
      </c>
      <c r="AS3379" s="377">
        <v>0</v>
      </c>
      <c r="AT3379" s="378">
        <v>0</v>
      </c>
      <c r="AU3379" s="377">
        <v>0</v>
      </c>
      <c r="AV3379" s="377">
        <v>0</v>
      </c>
      <c r="AW3379" s="377">
        <v>0</v>
      </c>
      <c r="AX3379">
        <v>0</v>
      </c>
      <c r="AY3379">
        <v>0</v>
      </c>
    </row>
    <row r="3380" spans="1:417" s="49" customFormat="1" ht="15.75" hidden="1" customHeight="1" x14ac:dyDescent="0.2">
      <c r="A3380" s="46">
        <v>757</v>
      </c>
      <c r="B3380" s="258" t="s">
        <v>10379</v>
      </c>
      <c r="C3380" t="s">
        <v>1128</v>
      </c>
      <c r="D3380" t="s">
        <v>1655</v>
      </c>
      <c r="E3380" t="s">
        <v>2504</v>
      </c>
      <c r="F3380" s="29" t="s">
        <v>9513</v>
      </c>
      <c r="G3380" s="47">
        <v>4</v>
      </c>
      <c r="H3380" t="s">
        <v>2610</v>
      </c>
      <c r="I3380">
        <v>1</v>
      </c>
      <c r="J3380" t="s">
        <v>10380</v>
      </c>
      <c r="K3380" t="s">
        <v>1189</v>
      </c>
      <c r="L3380" t="s">
        <v>10381</v>
      </c>
      <c r="M3380" t="s">
        <v>3379</v>
      </c>
      <c r="N3380" s="34">
        <v>0</v>
      </c>
      <c r="O3380" s="34" t="s">
        <v>165</v>
      </c>
      <c r="P3380" s="34">
        <v>0</v>
      </c>
      <c r="Q3380" s="34" t="s">
        <v>886</v>
      </c>
      <c r="R3380" s="4" t="s">
        <v>892</v>
      </c>
      <c r="S3380" s="48" t="s">
        <v>1123</v>
      </c>
      <c r="T3380" s="13" t="s">
        <v>122</v>
      </c>
      <c r="U3380" s="12" t="s">
        <v>122</v>
      </c>
      <c r="V3380" s="12" t="s">
        <v>122</v>
      </c>
      <c r="W3380" s="12" t="s">
        <v>122</v>
      </c>
      <c r="X3380" s="14" t="str">
        <f t="shared" si="52"/>
        <v>С</v>
      </c>
      <c r="Y3380" s="271">
        <f>Таблица1[[#This Row],[ID_intellix]]</f>
        <v>757</v>
      </c>
      <c r="Z3380" s="269" t="s">
        <v>122</v>
      </c>
      <c r="AA3380" s="145">
        <f>IF(OR(Таблица1[[#This Row],[CARDIO_report]]&lt;&gt;0,Таблица1[[#This Row],[AI COMBO_report]]&lt;&gt;0,Таблица1[[#This Row],[OTC_report]]&lt;&gt;0),1,0)</f>
        <v>1</v>
      </c>
      <c r="AB3380" s="60" t="s">
        <v>1124</v>
      </c>
      <c r="AC3380" s="60" t="s">
        <v>1124</v>
      </c>
      <c r="AD3380" s="60" t="s">
        <v>1124</v>
      </c>
      <c r="AE3380" s="60" t="s">
        <v>1124</v>
      </c>
      <c r="AF3380" s="60"/>
      <c r="AG3380" s="89" t="s">
        <v>1437</v>
      </c>
      <c r="AH3380" s="89">
        <v>230</v>
      </c>
      <c r="AI3380" s="89" t="s">
        <v>1145</v>
      </c>
      <c r="AJ3380" s="89">
        <v>385</v>
      </c>
      <c r="AK3380" s="89" t="s">
        <v>1145</v>
      </c>
      <c r="AL3380" s="89">
        <v>365</v>
      </c>
      <c r="AM3380" s="89" t="s">
        <v>1145</v>
      </c>
      <c r="AN3380" s="89">
        <v>505</v>
      </c>
      <c r="AO3380" s="89"/>
      <c r="AP3380" s="35" t="s">
        <v>1825</v>
      </c>
      <c r="AQ3380" s="377">
        <v>0</v>
      </c>
      <c r="AR3380" s="378">
        <v>0</v>
      </c>
      <c r="AS3380" s="377">
        <v>0</v>
      </c>
      <c r="AT3380" s="378">
        <v>0</v>
      </c>
      <c r="AU3380" s="377">
        <v>0</v>
      </c>
      <c r="AV3380" s="377">
        <v>0</v>
      </c>
      <c r="AW3380" s="377">
        <v>0</v>
      </c>
      <c r="AX3380">
        <v>0</v>
      </c>
      <c r="AY3380">
        <v>0</v>
      </c>
      <c r="AZ3380"/>
      <c r="BA3380" s="2"/>
      <c r="BB3380"/>
      <c r="BC3380"/>
      <c r="BD3380"/>
      <c r="BE3380"/>
      <c r="BF3380"/>
      <c r="BG3380"/>
      <c r="BH3380"/>
      <c r="BI3380"/>
      <c r="BJ3380"/>
      <c r="BK3380"/>
      <c r="BL3380"/>
      <c r="BM3380"/>
      <c r="BN3380"/>
      <c r="BO3380"/>
      <c r="BP3380"/>
      <c r="BQ3380"/>
      <c r="BR3380"/>
      <c r="BS3380"/>
      <c r="BT3380"/>
      <c r="BU3380"/>
      <c r="BV3380"/>
      <c r="BW3380"/>
      <c r="BX3380"/>
      <c r="BY3380"/>
      <c r="BZ3380"/>
      <c r="CA3380"/>
      <c r="CB3380"/>
      <c r="CC3380"/>
      <c r="CD3380"/>
      <c r="CE3380"/>
      <c r="CF3380"/>
      <c r="CG3380"/>
      <c r="CH3380"/>
      <c r="CI3380"/>
      <c r="CJ3380"/>
      <c r="CK3380"/>
      <c r="CL3380"/>
      <c r="CM3380"/>
      <c r="CN3380"/>
      <c r="CO3380"/>
      <c r="CP3380"/>
      <c r="CQ3380"/>
      <c r="CR3380"/>
      <c r="CS3380"/>
      <c r="CT3380"/>
      <c r="CU3380"/>
      <c r="CV3380"/>
      <c r="CW3380"/>
      <c r="CX3380"/>
      <c r="CY3380"/>
      <c r="CZ3380"/>
      <c r="DA3380"/>
      <c r="DB3380"/>
      <c r="DC3380"/>
      <c r="DD3380"/>
      <c r="DE3380"/>
      <c r="DF3380"/>
      <c r="DG3380"/>
      <c r="DH3380"/>
      <c r="DI3380"/>
      <c r="DJ3380"/>
      <c r="DK3380"/>
      <c r="DL3380"/>
      <c r="DM3380"/>
      <c r="DN3380"/>
      <c r="DO3380"/>
      <c r="DP3380"/>
      <c r="DQ3380"/>
      <c r="DR3380"/>
      <c r="DS3380"/>
      <c r="DT3380"/>
      <c r="DU3380"/>
      <c r="DV3380"/>
      <c r="DW3380"/>
      <c r="DX3380"/>
      <c r="DY3380"/>
      <c r="DZ3380"/>
      <c r="EA3380"/>
      <c r="EB3380"/>
      <c r="EC3380"/>
      <c r="ED3380"/>
      <c r="EE3380"/>
      <c r="EF3380"/>
      <c r="EG3380"/>
      <c r="EH3380"/>
      <c r="EI3380"/>
      <c r="EJ3380"/>
      <c r="EK3380"/>
      <c r="EL3380"/>
      <c r="EM3380"/>
      <c r="EN3380"/>
      <c r="EO3380"/>
      <c r="EP3380"/>
      <c r="EQ3380"/>
      <c r="ER3380"/>
      <c r="ES3380"/>
      <c r="ET3380"/>
      <c r="EU3380"/>
      <c r="EV3380"/>
      <c r="EW3380"/>
      <c r="EX3380"/>
      <c r="EY3380"/>
      <c r="EZ3380"/>
      <c r="FA3380"/>
      <c r="FB3380"/>
      <c r="FC3380"/>
      <c r="FD3380"/>
      <c r="FE3380"/>
      <c r="FF3380"/>
      <c r="FG3380"/>
      <c r="FH3380"/>
      <c r="FI3380"/>
      <c r="FJ3380"/>
      <c r="FK3380"/>
      <c r="FL3380"/>
      <c r="FM3380"/>
      <c r="FN3380"/>
      <c r="FO3380"/>
      <c r="FP3380"/>
      <c r="FQ3380"/>
      <c r="FR3380"/>
      <c r="FS3380"/>
      <c r="FT3380"/>
      <c r="FU3380"/>
      <c r="FV3380"/>
      <c r="FW3380"/>
      <c r="FX3380"/>
      <c r="FY3380"/>
      <c r="FZ3380"/>
      <c r="GA3380"/>
      <c r="GB3380"/>
      <c r="GC3380"/>
      <c r="GD3380"/>
      <c r="GE3380"/>
      <c r="GF3380"/>
      <c r="GG3380"/>
      <c r="GH3380"/>
      <c r="GI3380"/>
      <c r="GJ3380"/>
      <c r="GK3380"/>
      <c r="GL3380"/>
      <c r="GM3380"/>
      <c r="GN3380"/>
      <c r="GO3380"/>
      <c r="GP3380"/>
      <c r="GQ3380"/>
      <c r="GR3380"/>
      <c r="GS3380"/>
      <c r="GT3380"/>
      <c r="GU3380"/>
      <c r="GV3380"/>
      <c r="GW3380"/>
      <c r="GX3380"/>
      <c r="GY3380"/>
      <c r="GZ3380"/>
      <c r="HA3380"/>
      <c r="HB3380"/>
      <c r="HC3380"/>
      <c r="HD3380"/>
      <c r="HE3380"/>
      <c r="HF3380"/>
      <c r="HG3380"/>
      <c r="HH3380"/>
      <c r="HI3380"/>
      <c r="HJ3380"/>
      <c r="HK3380"/>
      <c r="HL3380"/>
      <c r="HM3380"/>
      <c r="HN3380"/>
      <c r="HO3380"/>
      <c r="HP3380"/>
      <c r="HQ3380"/>
      <c r="HR3380"/>
      <c r="HS3380"/>
      <c r="HT3380"/>
      <c r="HU3380"/>
      <c r="HV3380"/>
      <c r="HW3380"/>
      <c r="HX3380"/>
      <c r="HY3380"/>
      <c r="HZ3380"/>
      <c r="IA3380"/>
      <c r="IB3380"/>
      <c r="IC3380"/>
      <c r="ID3380"/>
      <c r="IE3380"/>
      <c r="IF3380"/>
      <c r="IG3380"/>
      <c r="IH3380"/>
      <c r="II3380"/>
      <c r="IJ3380"/>
      <c r="IK3380"/>
      <c r="IL3380"/>
      <c r="IM3380"/>
      <c r="IN3380"/>
      <c r="IO3380"/>
      <c r="IP3380"/>
      <c r="IQ3380"/>
      <c r="IR3380"/>
      <c r="IS3380"/>
      <c r="IT3380"/>
      <c r="IU3380"/>
      <c r="IV3380"/>
      <c r="IW3380"/>
      <c r="IX3380"/>
      <c r="IY3380"/>
      <c r="IZ3380"/>
      <c r="JA3380"/>
      <c r="JB3380"/>
      <c r="JC3380"/>
      <c r="JD3380"/>
      <c r="JE3380"/>
      <c r="JF3380"/>
      <c r="JG3380"/>
      <c r="JH3380"/>
      <c r="JI3380"/>
      <c r="JJ3380"/>
      <c r="JK3380"/>
      <c r="JL3380"/>
      <c r="JM3380"/>
      <c r="JN3380"/>
      <c r="JO3380"/>
      <c r="JP3380"/>
      <c r="JQ3380"/>
      <c r="JR3380"/>
      <c r="JS3380"/>
      <c r="JT3380"/>
      <c r="JU3380"/>
      <c r="JV3380"/>
      <c r="JW3380"/>
      <c r="JX3380"/>
      <c r="JY3380"/>
      <c r="JZ3380"/>
      <c r="KA3380"/>
      <c r="KB3380"/>
      <c r="KC3380"/>
      <c r="KD3380"/>
      <c r="KE3380"/>
      <c r="KF3380"/>
      <c r="KG3380"/>
      <c r="KH3380"/>
      <c r="KI3380"/>
      <c r="KJ3380"/>
      <c r="KK3380"/>
      <c r="KL3380"/>
      <c r="KM3380"/>
      <c r="KN3380"/>
      <c r="KO3380"/>
      <c r="KP3380"/>
      <c r="KQ3380"/>
      <c r="KR3380"/>
      <c r="KS3380"/>
      <c r="KT3380"/>
      <c r="KU3380"/>
      <c r="KV3380"/>
      <c r="KW3380"/>
      <c r="KX3380"/>
      <c r="KY3380"/>
      <c r="KZ3380"/>
      <c r="LA3380"/>
      <c r="LB3380"/>
      <c r="LC3380"/>
      <c r="LD3380"/>
      <c r="LE3380"/>
      <c r="LF3380"/>
      <c r="LG3380"/>
      <c r="LH3380"/>
      <c r="LI3380"/>
      <c r="LJ3380"/>
      <c r="LK3380"/>
      <c r="LL3380"/>
      <c r="LM3380"/>
      <c r="LN3380"/>
      <c r="LO3380"/>
      <c r="LP3380"/>
      <c r="LQ3380"/>
      <c r="LR3380"/>
      <c r="LS3380"/>
      <c r="LT3380"/>
      <c r="LU3380"/>
      <c r="LV3380"/>
      <c r="LW3380"/>
      <c r="LX3380"/>
      <c r="LY3380"/>
      <c r="LZ3380"/>
      <c r="MA3380"/>
      <c r="MB3380"/>
      <c r="MC3380"/>
      <c r="MD3380"/>
      <c r="ME3380"/>
      <c r="MF3380"/>
      <c r="MG3380"/>
      <c r="MH3380"/>
      <c r="MI3380"/>
      <c r="MJ3380"/>
      <c r="MK3380"/>
      <c r="ML3380"/>
      <c r="MM3380"/>
      <c r="MN3380"/>
      <c r="MO3380"/>
      <c r="MP3380"/>
      <c r="MQ3380"/>
      <c r="MR3380"/>
      <c r="MS3380"/>
      <c r="MT3380"/>
      <c r="MU3380"/>
      <c r="MV3380"/>
      <c r="MW3380"/>
      <c r="MX3380"/>
      <c r="MY3380"/>
      <c r="MZ3380"/>
      <c r="NA3380"/>
      <c r="NB3380"/>
      <c r="NC3380"/>
      <c r="ND3380"/>
      <c r="NE3380"/>
      <c r="NF3380"/>
      <c r="NG3380"/>
      <c r="NH3380"/>
      <c r="NI3380"/>
      <c r="NJ3380"/>
      <c r="NK3380"/>
      <c r="NL3380"/>
      <c r="NM3380"/>
      <c r="NN3380"/>
      <c r="NO3380"/>
      <c r="NP3380"/>
      <c r="NQ3380"/>
      <c r="NR3380"/>
      <c r="NS3380"/>
      <c r="NT3380"/>
      <c r="NU3380"/>
      <c r="NV3380"/>
      <c r="NW3380"/>
      <c r="NX3380"/>
      <c r="NY3380"/>
      <c r="NZ3380"/>
      <c r="OA3380"/>
      <c r="OB3380"/>
      <c r="OC3380"/>
      <c r="OD3380"/>
      <c r="OE3380"/>
      <c r="OF3380"/>
      <c r="OG3380"/>
      <c r="OH3380"/>
      <c r="OI3380"/>
      <c r="OJ3380"/>
      <c r="OK3380"/>
      <c r="OL3380"/>
      <c r="OM3380"/>
      <c r="ON3380"/>
      <c r="OO3380"/>
      <c r="OP3380"/>
      <c r="OQ3380"/>
      <c r="OR3380"/>
      <c r="OS3380"/>
      <c r="OT3380"/>
      <c r="OU3380"/>
      <c r="OV3380"/>
      <c r="OW3380"/>
      <c r="OX3380"/>
      <c r="OY3380"/>
      <c r="OZ3380"/>
      <c r="PA3380"/>
    </row>
    <row r="3381" spans="1:417" ht="15.75" hidden="1" customHeight="1" x14ac:dyDescent="0.2">
      <c r="A3381" s="46">
        <v>7502</v>
      </c>
      <c r="B3381" s="258" t="s">
        <v>10511</v>
      </c>
      <c r="C3381" t="s">
        <v>1128</v>
      </c>
      <c r="D3381" t="s">
        <v>1188</v>
      </c>
      <c r="E3381" t="s">
        <v>2504</v>
      </c>
      <c r="F3381" s="29" t="s">
        <v>3165</v>
      </c>
      <c r="G3381" s="53" t="s">
        <v>2739</v>
      </c>
      <c r="H3381" t="s">
        <v>3165</v>
      </c>
      <c r="I3381">
        <v>1</v>
      </c>
      <c r="J3381" t="s">
        <v>10512</v>
      </c>
      <c r="K3381" t="s">
        <v>1189</v>
      </c>
      <c r="L3381" t="s">
        <v>10513</v>
      </c>
      <c r="M3381" t="s">
        <v>3379</v>
      </c>
      <c r="N3381" s="34">
        <v>0</v>
      </c>
      <c r="O3381" s="34" t="s">
        <v>165</v>
      </c>
      <c r="P3381" s="34">
        <v>0</v>
      </c>
      <c r="Q3381" s="34" t="s">
        <v>886</v>
      </c>
      <c r="R3381" s="34">
        <v>0</v>
      </c>
      <c r="S3381" s="48" t="s">
        <v>1123</v>
      </c>
      <c r="T3381" s="13" t="s">
        <v>122</v>
      </c>
      <c r="U3381" s="12" t="s">
        <v>122</v>
      </c>
      <c r="V3381" s="12" t="s">
        <v>122</v>
      </c>
      <c r="W3381" s="12" t="s">
        <v>122</v>
      </c>
      <c r="X3381" s="14" t="str">
        <f t="shared" si="52"/>
        <v>С</v>
      </c>
      <c r="Y3381" s="271">
        <f>Таблица1[[#This Row],[ID_intellix]]</f>
        <v>7502</v>
      </c>
      <c r="Z3381" s="269" t="s">
        <v>122</v>
      </c>
      <c r="AA3381" s="145">
        <f>IF(OR(Таблица1[[#This Row],[CARDIO_report]]&lt;&gt;0,Таблица1[[#This Row],[AI COMBO_report]]&lt;&gt;0,Таблица1[[#This Row],[OTC_report]]&lt;&gt;0),1,0)</f>
        <v>0</v>
      </c>
      <c r="AB3381" s="60" t="s">
        <v>1124</v>
      </c>
      <c r="AC3381" s="60" t="s">
        <v>1124</v>
      </c>
      <c r="AD3381" s="60" t="s">
        <v>1124</v>
      </c>
      <c r="AE3381" s="60" t="s">
        <v>1124</v>
      </c>
      <c r="AF3381" s="60"/>
      <c r="AG3381" s="89" t="s">
        <v>1145</v>
      </c>
      <c r="AH3381" s="89">
        <v>427</v>
      </c>
      <c r="AI3381" s="89" t="s">
        <v>1145</v>
      </c>
      <c r="AJ3381" s="89">
        <v>570</v>
      </c>
      <c r="AK3381" s="89" t="s">
        <v>1145</v>
      </c>
      <c r="AL3381" s="89">
        <v>506</v>
      </c>
      <c r="AM3381" s="89" t="s">
        <v>1145</v>
      </c>
      <c r="AN3381" s="89">
        <v>551</v>
      </c>
      <c r="AP3381" s="35" t="s">
        <v>1825</v>
      </c>
      <c r="AQ3381" s="377">
        <v>0</v>
      </c>
      <c r="AR3381" s="378">
        <v>0</v>
      </c>
      <c r="AS3381" s="377">
        <v>0</v>
      </c>
      <c r="AT3381" s="378">
        <v>0</v>
      </c>
      <c r="AU3381" s="377">
        <v>0</v>
      </c>
      <c r="AV3381" s="377">
        <v>0</v>
      </c>
      <c r="AW3381" s="377">
        <v>0</v>
      </c>
      <c r="AX3381">
        <v>0</v>
      </c>
      <c r="AY3381">
        <v>0</v>
      </c>
    </row>
    <row r="3382" spans="1:417" ht="15.75" hidden="1" customHeight="1" x14ac:dyDescent="0.2">
      <c r="A3382" s="46">
        <v>1013</v>
      </c>
      <c r="B3382" s="258" t="s">
        <v>10520</v>
      </c>
      <c r="C3382" t="s">
        <v>1128</v>
      </c>
      <c r="D3382" t="s">
        <v>1655</v>
      </c>
      <c r="E3382" t="s">
        <v>2504</v>
      </c>
      <c r="F3382" s="29" t="s">
        <v>2696</v>
      </c>
      <c r="G3382" s="47">
        <v>3</v>
      </c>
      <c r="H3382" t="s">
        <v>2696</v>
      </c>
      <c r="I3382">
        <v>1</v>
      </c>
      <c r="J3382" t="s">
        <v>10521</v>
      </c>
      <c r="K3382" t="s">
        <v>1189</v>
      </c>
      <c r="L3382" t="s">
        <v>10522</v>
      </c>
      <c r="M3382" t="s">
        <v>3379</v>
      </c>
      <c r="N3382" s="34">
        <v>0</v>
      </c>
      <c r="O3382" s="34" t="s">
        <v>165</v>
      </c>
      <c r="P3382" s="34">
        <v>0</v>
      </c>
      <c r="Q3382" s="34" t="s">
        <v>886</v>
      </c>
      <c r="R3382" s="34">
        <v>0</v>
      </c>
      <c r="S3382" s="48" t="s">
        <v>1123</v>
      </c>
      <c r="T3382" s="13" t="s">
        <v>122</v>
      </c>
      <c r="U3382" s="12" t="s">
        <v>122</v>
      </c>
      <c r="V3382" s="12" t="s">
        <v>122</v>
      </c>
      <c r="W3382" s="12" t="s">
        <v>122</v>
      </c>
      <c r="X3382" s="14" t="str">
        <f t="shared" si="52"/>
        <v>С</v>
      </c>
      <c r="Y3382" s="271">
        <f>Таблица1[[#This Row],[ID_intellix]]</f>
        <v>1013</v>
      </c>
      <c r="Z3382" s="269" t="s">
        <v>122</v>
      </c>
      <c r="AA3382" s="145">
        <f>IF(OR(Таблица1[[#This Row],[CARDIO_report]]&lt;&gt;0,Таблица1[[#This Row],[AI COMBO_report]]&lt;&gt;0,Таблица1[[#This Row],[OTC_report]]&lt;&gt;0),1,0)</f>
        <v>0</v>
      </c>
      <c r="AB3382" s="60" t="s">
        <v>1124</v>
      </c>
      <c r="AC3382" s="60" t="s">
        <v>1124</v>
      </c>
      <c r="AD3382" s="60" t="s">
        <v>1124</v>
      </c>
      <c r="AE3382" s="60" t="s">
        <v>1124</v>
      </c>
      <c r="AF3382" s="60"/>
      <c r="AG3382" s="89" t="s">
        <v>1145</v>
      </c>
      <c r="AH3382" s="89">
        <v>466</v>
      </c>
      <c r="AI3382" s="89" t="s">
        <v>1145</v>
      </c>
      <c r="AJ3382" s="89">
        <v>392</v>
      </c>
      <c r="AK3382" s="89" t="s">
        <v>1145</v>
      </c>
      <c r="AL3382" s="89">
        <v>509</v>
      </c>
      <c r="AM3382" s="89" t="s">
        <v>1145</v>
      </c>
      <c r="AN3382" s="89">
        <v>526</v>
      </c>
      <c r="AP3382" s="35" t="s">
        <v>1857</v>
      </c>
      <c r="AQ3382" s="377">
        <v>0</v>
      </c>
      <c r="AR3382" s="378">
        <v>0</v>
      </c>
      <c r="AS3382" s="377">
        <v>0</v>
      </c>
      <c r="AT3382" s="378">
        <v>0</v>
      </c>
      <c r="AU3382" s="377">
        <v>0</v>
      </c>
      <c r="AV3382" s="377">
        <v>0</v>
      </c>
      <c r="AW3382" s="377">
        <v>0</v>
      </c>
      <c r="AX3382">
        <v>0</v>
      </c>
      <c r="AY3382">
        <v>0</v>
      </c>
    </row>
    <row r="3383" spans="1:417" ht="15.75" hidden="1" customHeight="1" x14ac:dyDescent="0.2">
      <c r="A3383" s="46">
        <v>220</v>
      </c>
      <c r="B3383" s="258" t="s">
        <v>10538</v>
      </c>
      <c r="C3383" t="s">
        <v>1128</v>
      </c>
      <c r="D3383" t="s">
        <v>1188</v>
      </c>
      <c r="E3383" t="s">
        <v>2504</v>
      </c>
      <c r="F3383" s="29" t="s">
        <v>3255</v>
      </c>
      <c r="G3383" s="47">
        <v>11</v>
      </c>
      <c r="H3383" t="s">
        <v>3255</v>
      </c>
      <c r="I3383">
        <v>1</v>
      </c>
      <c r="J3383" t="s">
        <v>10539</v>
      </c>
      <c r="K3383" t="s">
        <v>1189</v>
      </c>
      <c r="L3383" t="s">
        <v>10540</v>
      </c>
      <c r="M3383" t="s">
        <v>3379</v>
      </c>
      <c r="N3383" s="34">
        <v>0</v>
      </c>
      <c r="O3383" s="34" t="s">
        <v>165</v>
      </c>
      <c r="P3383" s="34">
        <v>0</v>
      </c>
      <c r="Q3383" s="34" t="s">
        <v>886</v>
      </c>
      <c r="R3383" s="34" t="s">
        <v>892</v>
      </c>
      <c r="S3383" s="48" t="s">
        <v>1123</v>
      </c>
      <c r="T3383" s="13" t="s">
        <v>122</v>
      </c>
      <c r="U3383" s="12" t="s">
        <v>122</v>
      </c>
      <c r="V3383" s="12" t="s">
        <v>122</v>
      </c>
      <c r="W3383" s="12" t="s">
        <v>122</v>
      </c>
      <c r="X3383" s="14" t="str">
        <f t="shared" si="52"/>
        <v>С</v>
      </c>
      <c r="Y3383" s="271">
        <f>Таблица1[[#This Row],[ID_intellix]]</f>
        <v>220</v>
      </c>
      <c r="Z3383" s="269" t="s">
        <v>122</v>
      </c>
      <c r="AA3383" s="145">
        <f>IF(OR(Таблица1[[#This Row],[CARDIO_report]]&lt;&gt;0,Таблица1[[#This Row],[AI COMBO_report]]&lt;&gt;0,Таблица1[[#This Row],[OTC_report]]&lt;&gt;0),1,0)</f>
        <v>1</v>
      </c>
      <c r="AB3383" s="60" t="s">
        <v>1124</v>
      </c>
      <c r="AC3383" s="60" t="s">
        <v>1124</v>
      </c>
      <c r="AD3383" s="35" t="s">
        <v>2896</v>
      </c>
      <c r="AE3383" s="60" t="s">
        <v>1124</v>
      </c>
      <c r="AF3383" s="60"/>
      <c r="AG3383" s="60" t="s">
        <v>1124</v>
      </c>
      <c r="AH3383" s="60" t="s">
        <v>1124</v>
      </c>
      <c r="AI3383" s="60" t="s">
        <v>1124</v>
      </c>
      <c r="AJ3383" s="60" t="s">
        <v>1124</v>
      </c>
      <c r="AK3383" s="60" t="s">
        <v>1124</v>
      </c>
      <c r="AL3383" s="60" t="s">
        <v>1124</v>
      </c>
      <c r="AM3383" s="60" t="s">
        <v>1124</v>
      </c>
      <c r="AN3383" s="60" t="s">
        <v>1124</v>
      </c>
      <c r="AO3383" s="60"/>
      <c r="AP3383" s="35" t="s">
        <v>1917</v>
      </c>
      <c r="AQ3383" s="377">
        <v>0</v>
      </c>
      <c r="AR3383" s="378">
        <v>0</v>
      </c>
      <c r="AS3383" s="377">
        <v>0</v>
      </c>
      <c r="AT3383" s="378">
        <v>0</v>
      </c>
      <c r="AU3383" s="377">
        <v>0</v>
      </c>
      <c r="AV3383" s="377">
        <v>0</v>
      </c>
      <c r="AW3383" s="377">
        <v>0</v>
      </c>
      <c r="AX3383">
        <v>0</v>
      </c>
      <c r="AY3383">
        <v>0</v>
      </c>
    </row>
    <row r="3384" spans="1:417" ht="15.75" hidden="1" customHeight="1" x14ac:dyDescent="0.2">
      <c r="A3384" s="46">
        <v>225</v>
      </c>
      <c r="B3384" s="258" t="s">
        <v>10591</v>
      </c>
      <c r="C3384" t="s">
        <v>1128</v>
      </c>
      <c r="D3384" t="s">
        <v>1188</v>
      </c>
      <c r="E3384" t="s">
        <v>2504</v>
      </c>
      <c r="F3384" s="29" t="s">
        <v>3255</v>
      </c>
      <c r="G3384" s="47">
        <v>26</v>
      </c>
      <c r="H3384" t="s">
        <v>3255</v>
      </c>
      <c r="I3384">
        <v>1</v>
      </c>
      <c r="J3384" t="s">
        <v>10592</v>
      </c>
      <c r="K3384" t="s">
        <v>1189</v>
      </c>
      <c r="L3384" t="s">
        <v>10593</v>
      </c>
      <c r="M3384" t="s">
        <v>3379</v>
      </c>
      <c r="N3384" s="34">
        <v>0</v>
      </c>
      <c r="O3384" s="34" t="s">
        <v>165</v>
      </c>
      <c r="P3384" s="34">
        <v>0</v>
      </c>
      <c r="Q3384" s="34" t="s">
        <v>886</v>
      </c>
      <c r="R3384" s="34" t="s">
        <v>892</v>
      </c>
      <c r="S3384" s="48" t="s">
        <v>1123</v>
      </c>
      <c r="T3384" s="13" t="s">
        <v>122</v>
      </c>
      <c r="U3384" s="12" t="s">
        <v>122</v>
      </c>
      <c r="V3384" s="12" t="s">
        <v>122</v>
      </c>
      <c r="W3384" s="12" t="s">
        <v>122</v>
      </c>
      <c r="X3384" s="14" t="str">
        <f t="shared" si="52"/>
        <v>С</v>
      </c>
      <c r="Y3384" s="271">
        <f>Таблица1[[#This Row],[ID_intellix]]</f>
        <v>225</v>
      </c>
      <c r="Z3384" s="269" t="s">
        <v>122</v>
      </c>
      <c r="AA3384" s="145">
        <f>IF(OR(Таблица1[[#This Row],[CARDIO_report]]&lt;&gt;0,Таблица1[[#This Row],[AI COMBO_report]]&lt;&gt;0,Таблица1[[#This Row],[OTC_report]]&lt;&gt;0),1,0)</f>
        <v>1</v>
      </c>
      <c r="AB3384" s="60" t="s">
        <v>1124</v>
      </c>
      <c r="AC3384" s="60" t="s">
        <v>1124</v>
      </c>
      <c r="AD3384" s="35" t="s">
        <v>2896</v>
      </c>
      <c r="AE3384" s="60" t="s">
        <v>1124</v>
      </c>
      <c r="AF3384" s="60"/>
      <c r="AG3384" s="60" t="s">
        <v>1124</v>
      </c>
      <c r="AH3384" s="60" t="s">
        <v>1124</v>
      </c>
      <c r="AI3384" s="60" t="s">
        <v>1124</v>
      </c>
      <c r="AJ3384" s="60" t="s">
        <v>1124</v>
      </c>
      <c r="AK3384" s="60" t="s">
        <v>1124</v>
      </c>
      <c r="AL3384" s="60" t="s">
        <v>1124</v>
      </c>
      <c r="AM3384" s="60" t="s">
        <v>1124</v>
      </c>
      <c r="AN3384" s="60" t="s">
        <v>1124</v>
      </c>
      <c r="AO3384" s="60"/>
      <c r="AP3384" s="35" t="s">
        <v>1917</v>
      </c>
      <c r="AQ3384" s="377">
        <v>0</v>
      </c>
      <c r="AR3384" s="378">
        <v>0</v>
      </c>
      <c r="AS3384" s="377">
        <v>0</v>
      </c>
      <c r="AT3384" s="378">
        <v>0</v>
      </c>
      <c r="AU3384" s="377">
        <v>0</v>
      </c>
      <c r="AV3384" s="377">
        <v>0</v>
      </c>
      <c r="AW3384" s="377">
        <v>0</v>
      </c>
      <c r="AX3384">
        <v>0</v>
      </c>
      <c r="AY3384">
        <v>0</v>
      </c>
    </row>
    <row r="3385" spans="1:417" ht="15.75" hidden="1" customHeight="1" x14ac:dyDescent="0.2">
      <c r="A3385" s="46">
        <v>3332</v>
      </c>
      <c r="B3385" s="258" t="s">
        <v>10864</v>
      </c>
      <c r="C3385" t="s">
        <v>1128</v>
      </c>
      <c r="D3385" t="s">
        <v>1655</v>
      </c>
      <c r="E3385" t="s">
        <v>2504</v>
      </c>
      <c r="F3385" s="29" t="s">
        <v>10788</v>
      </c>
      <c r="G3385" s="47">
        <v>5</v>
      </c>
      <c r="H3385" t="s">
        <v>10788</v>
      </c>
      <c r="I3385">
        <v>1</v>
      </c>
      <c r="J3385" t="s">
        <v>10865</v>
      </c>
      <c r="K3385" t="s">
        <v>1189</v>
      </c>
      <c r="L3385" t="s">
        <v>10866</v>
      </c>
      <c r="M3385" t="s">
        <v>3379</v>
      </c>
      <c r="N3385" s="34" t="s">
        <v>546</v>
      </c>
      <c r="O3385" s="34" t="s">
        <v>165</v>
      </c>
      <c r="P3385" s="34">
        <v>0</v>
      </c>
      <c r="Q3385" s="34" t="s">
        <v>886</v>
      </c>
      <c r="R3385" s="34" t="s">
        <v>892</v>
      </c>
      <c r="S3385" s="48" t="s">
        <v>1123</v>
      </c>
      <c r="T3385" s="13" t="s">
        <v>122</v>
      </c>
      <c r="U3385" s="12" t="s">
        <v>1863</v>
      </c>
      <c r="V3385" s="12" t="s">
        <v>122</v>
      </c>
      <c r="W3385" s="12" t="s">
        <v>122</v>
      </c>
      <c r="X3385" s="14" t="str">
        <f t="shared" si="52"/>
        <v>В</v>
      </c>
      <c r="Y3385" s="271">
        <f>Таблица1[[#This Row],[ID_intellix]]</f>
        <v>3332</v>
      </c>
      <c r="Z3385" s="269" t="s">
        <v>122</v>
      </c>
      <c r="AA3385" s="145">
        <f>IF(OR(Таблица1[[#This Row],[CARDIO_report]]&lt;&gt;0,Таблица1[[#This Row],[AI COMBO_report]]&lt;&gt;0,Таблица1[[#This Row],[OTC_report]]&lt;&gt;0),1,0)</f>
        <v>1</v>
      </c>
      <c r="AB3385" s="60" t="s">
        <v>1124</v>
      </c>
      <c r="AC3385" s="60" t="s">
        <v>1124</v>
      </c>
      <c r="AD3385" s="60" t="s">
        <v>1124</v>
      </c>
      <c r="AE3385" s="60" t="s">
        <v>1124</v>
      </c>
      <c r="AF3385" s="60"/>
      <c r="AG3385" s="89" t="s">
        <v>1414</v>
      </c>
      <c r="AH3385" s="89">
        <v>529</v>
      </c>
      <c r="AI3385" s="89" t="s">
        <v>1414</v>
      </c>
      <c r="AJ3385" s="89">
        <v>535</v>
      </c>
      <c r="AK3385" s="89" t="s">
        <v>2516</v>
      </c>
      <c r="AL3385" s="89">
        <v>158</v>
      </c>
      <c r="AM3385" s="89" t="s">
        <v>2516</v>
      </c>
      <c r="AN3385" s="89">
        <v>195</v>
      </c>
      <c r="AP3385" s="35" t="s">
        <v>1857</v>
      </c>
      <c r="AQ3385" s="377">
        <v>0</v>
      </c>
      <c r="AR3385" s="378">
        <v>0</v>
      </c>
      <c r="AS3385" s="377">
        <v>0</v>
      </c>
      <c r="AT3385" s="378">
        <v>0</v>
      </c>
      <c r="AU3385" s="377">
        <v>0</v>
      </c>
      <c r="AV3385" s="377">
        <v>0</v>
      </c>
      <c r="AW3385" s="377">
        <v>0</v>
      </c>
      <c r="AX3385">
        <v>0</v>
      </c>
      <c r="AY3385">
        <v>0</v>
      </c>
    </row>
    <row r="3386" spans="1:417" ht="15.75" hidden="1" customHeight="1" x14ac:dyDescent="0.2">
      <c r="A3386" s="46">
        <v>3191</v>
      </c>
      <c r="B3386" s="258" t="s">
        <v>10946</v>
      </c>
      <c r="C3386" t="s">
        <v>1128</v>
      </c>
      <c r="D3386" t="s">
        <v>3005</v>
      </c>
      <c r="E3386" t="s">
        <v>2504</v>
      </c>
      <c r="F3386" s="29" t="s">
        <v>6375</v>
      </c>
      <c r="G3386" s="47">
        <v>14</v>
      </c>
      <c r="H3386" t="s">
        <v>6375</v>
      </c>
      <c r="I3386">
        <v>1</v>
      </c>
      <c r="J3386" t="s">
        <v>10947</v>
      </c>
      <c r="K3386" t="s">
        <v>1189</v>
      </c>
      <c r="L3386" t="s">
        <v>10948</v>
      </c>
      <c r="M3386" t="s">
        <v>3379</v>
      </c>
      <c r="N3386" s="34">
        <v>0</v>
      </c>
      <c r="O3386" s="34" t="s">
        <v>165</v>
      </c>
      <c r="P3386" s="34" t="s">
        <v>173</v>
      </c>
      <c r="Q3386" s="34" t="s">
        <v>886</v>
      </c>
      <c r="R3386" s="34" t="s">
        <v>892</v>
      </c>
      <c r="S3386" s="48" t="s">
        <v>1123</v>
      </c>
      <c r="T3386" s="13" t="s">
        <v>122</v>
      </c>
      <c r="U3386" s="12" t="s">
        <v>122</v>
      </c>
      <c r="V3386" s="12" t="s">
        <v>122</v>
      </c>
      <c r="W3386" s="12" t="s">
        <v>122</v>
      </c>
      <c r="X3386" s="14" t="str">
        <f t="shared" si="52"/>
        <v>С</v>
      </c>
      <c r="Y3386" s="271">
        <f>Таблица1[[#This Row],[ID_intellix]]</f>
        <v>3191</v>
      </c>
      <c r="Z3386" s="269" t="s">
        <v>122</v>
      </c>
      <c r="AA3386" s="145">
        <f>IF(OR(Таблица1[[#This Row],[CARDIO_report]]&lt;&gt;0,Таблица1[[#This Row],[AI COMBO_report]]&lt;&gt;0,Таблица1[[#This Row],[OTC_report]]&lt;&gt;0),1,0)</f>
        <v>1</v>
      </c>
      <c r="AB3386" s="60" t="s">
        <v>1124</v>
      </c>
      <c r="AC3386" s="60" t="s">
        <v>1124</v>
      </c>
      <c r="AD3386" s="60" t="s">
        <v>1124</v>
      </c>
      <c r="AE3386" s="60" t="s">
        <v>1124</v>
      </c>
      <c r="AF3386" s="60"/>
      <c r="AG3386" s="60" t="s">
        <v>1124</v>
      </c>
      <c r="AH3386" s="60" t="s">
        <v>1124</v>
      </c>
      <c r="AI3386" s="60" t="s">
        <v>1124</v>
      </c>
      <c r="AJ3386" s="60" t="s">
        <v>1124</v>
      </c>
      <c r="AK3386" s="60" t="s">
        <v>1124</v>
      </c>
      <c r="AL3386" s="60" t="s">
        <v>1124</v>
      </c>
      <c r="AM3386" s="60" t="s">
        <v>1124</v>
      </c>
      <c r="AN3386" s="60" t="s">
        <v>1124</v>
      </c>
      <c r="AO3386" s="60"/>
      <c r="AP3386" s="35" t="s">
        <v>1917</v>
      </c>
      <c r="AQ3386" s="377">
        <v>0</v>
      </c>
      <c r="AR3386" s="378">
        <v>0</v>
      </c>
      <c r="AS3386" s="377">
        <v>0</v>
      </c>
      <c r="AT3386" s="378">
        <v>0</v>
      </c>
      <c r="AU3386" s="377">
        <v>0</v>
      </c>
      <c r="AV3386" s="377">
        <v>0</v>
      </c>
      <c r="AW3386" s="377">
        <v>0</v>
      </c>
      <c r="AX3386">
        <v>0</v>
      </c>
      <c r="AY3386">
        <v>0</v>
      </c>
    </row>
    <row r="3387" spans="1:417" ht="15.75" hidden="1" customHeight="1" x14ac:dyDescent="0.2">
      <c r="A3387" s="46">
        <v>1258</v>
      </c>
      <c r="B3387" s="258" t="s">
        <v>10963</v>
      </c>
      <c r="C3387" t="s">
        <v>1128</v>
      </c>
      <c r="D3387" t="s">
        <v>1188</v>
      </c>
      <c r="E3387" t="s">
        <v>2504</v>
      </c>
      <c r="F3387" s="29" t="s">
        <v>6375</v>
      </c>
      <c r="G3387" s="47">
        <v>5</v>
      </c>
      <c r="H3387" t="s">
        <v>6375</v>
      </c>
      <c r="I3387">
        <v>1</v>
      </c>
      <c r="J3387" t="s">
        <v>10964</v>
      </c>
      <c r="K3387" t="s">
        <v>1189</v>
      </c>
      <c r="L3387" t="s">
        <v>10965</v>
      </c>
      <c r="M3387" t="s">
        <v>3379</v>
      </c>
      <c r="N3387" s="34" t="s">
        <v>557</v>
      </c>
      <c r="O3387" s="34" t="s">
        <v>165</v>
      </c>
      <c r="P3387" s="34" t="s">
        <v>173</v>
      </c>
      <c r="Q3387" s="34" t="s">
        <v>886</v>
      </c>
      <c r="R3387" s="34" t="s">
        <v>892</v>
      </c>
      <c r="S3387" s="48" t="s">
        <v>1123</v>
      </c>
      <c r="T3387" s="13" t="s">
        <v>1863</v>
      </c>
      <c r="U3387" s="12" t="s">
        <v>122</v>
      </c>
      <c r="V3387" s="12" t="s">
        <v>1863</v>
      </c>
      <c r="W3387" s="12" t="s">
        <v>1863</v>
      </c>
      <c r="X3387" s="14" t="str">
        <f t="shared" si="52"/>
        <v>А</v>
      </c>
      <c r="Y3387" s="271">
        <f>Таблица1[[#This Row],[ID_intellix]]</f>
        <v>1258</v>
      </c>
      <c r="Z3387" s="269" t="s">
        <v>122</v>
      </c>
      <c r="AA3387" s="145">
        <f>IF(OR(Таблица1[[#This Row],[CARDIO_report]]&lt;&gt;0,Таблица1[[#This Row],[AI COMBO_report]]&lt;&gt;0,Таблица1[[#This Row],[OTC_report]]&lt;&gt;0),1,0)</f>
        <v>1</v>
      </c>
      <c r="AB3387" s="60" t="s">
        <v>1124</v>
      </c>
      <c r="AC3387" s="60" t="s">
        <v>1124</v>
      </c>
      <c r="AD3387" s="60" t="s">
        <v>1124</v>
      </c>
      <c r="AE3387" s="60" t="s">
        <v>1124</v>
      </c>
      <c r="AF3387" s="60"/>
      <c r="AG3387" s="60" t="s">
        <v>1124</v>
      </c>
      <c r="AH3387" s="60" t="s">
        <v>1124</v>
      </c>
      <c r="AI3387" s="60" t="s">
        <v>1124</v>
      </c>
      <c r="AJ3387" s="60" t="s">
        <v>1124</v>
      </c>
      <c r="AK3387" s="60" t="s">
        <v>1124</v>
      </c>
      <c r="AL3387" s="60" t="s">
        <v>1124</v>
      </c>
      <c r="AM3387" s="60" t="s">
        <v>1124</v>
      </c>
      <c r="AN3387" s="60" t="s">
        <v>1124</v>
      </c>
      <c r="AO3387" s="60"/>
      <c r="AP3387" s="35" t="s">
        <v>1917</v>
      </c>
      <c r="AQ3387" s="377">
        <v>0</v>
      </c>
      <c r="AR3387" s="378">
        <v>0</v>
      </c>
      <c r="AS3387" s="377">
        <v>0</v>
      </c>
      <c r="AT3387" s="378">
        <v>0</v>
      </c>
      <c r="AU3387" s="377">
        <v>0</v>
      </c>
      <c r="AV3387" s="377">
        <v>0</v>
      </c>
      <c r="AW3387" s="377">
        <v>0</v>
      </c>
      <c r="AX3387">
        <v>0</v>
      </c>
      <c r="AY3387">
        <v>0</v>
      </c>
      <c r="BA3387" s="2" t="s">
        <v>15962</v>
      </c>
    </row>
    <row r="3388" spans="1:417" ht="15.75" hidden="1" customHeight="1" x14ac:dyDescent="0.2">
      <c r="A3388" s="46">
        <v>647</v>
      </c>
      <c r="B3388" s="258" t="s">
        <v>11062</v>
      </c>
      <c r="C3388" t="s">
        <v>1128</v>
      </c>
      <c r="D3388" t="s">
        <v>1655</v>
      </c>
      <c r="E3388" t="s">
        <v>2504</v>
      </c>
      <c r="F3388" s="29" t="s">
        <v>2655</v>
      </c>
      <c r="G3388" s="47">
        <v>17</v>
      </c>
      <c r="H3388" t="s">
        <v>2563</v>
      </c>
      <c r="I3388">
        <v>1</v>
      </c>
      <c r="J3388" t="s">
        <v>11063</v>
      </c>
      <c r="K3388" t="s">
        <v>1189</v>
      </c>
      <c r="L3388" t="s">
        <v>11064</v>
      </c>
      <c r="M3388" t="s">
        <v>3379</v>
      </c>
      <c r="N3388" s="34" t="s">
        <v>546</v>
      </c>
      <c r="O3388" s="34" t="s">
        <v>165</v>
      </c>
      <c r="P3388" s="34">
        <v>0</v>
      </c>
      <c r="Q3388" s="34" t="s">
        <v>886</v>
      </c>
      <c r="R3388" s="34">
        <v>0</v>
      </c>
      <c r="S3388" s="48" t="s">
        <v>1123</v>
      </c>
      <c r="T3388" s="13" t="s">
        <v>122</v>
      </c>
      <c r="U3388" s="12" t="s">
        <v>122</v>
      </c>
      <c r="V3388" s="12" t="s">
        <v>1863</v>
      </c>
      <c r="W3388" s="12" t="s">
        <v>122</v>
      </c>
      <c r="X3388" s="14" t="str">
        <f t="shared" si="52"/>
        <v>В</v>
      </c>
      <c r="Y3388" s="271">
        <f>Таблица1[[#This Row],[ID_intellix]]</f>
        <v>647</v>
      </c>
      <c r="Z3388" s="269" t="s">
        <v>122</v>
      </c>
      <c r="AA3388" s="145">
        <f>IF(OR(Таблица1[[#This Row],[CARDIO_report]]&lt;&gt;0,Таблица1[[#This Row],[AI COMBO_report]]&lt;&gt;0,Таблица1[[#This Row],[OTC_report]]&lt;&gt;0),1,0)</f>
        <v>1</v>
      </c>
      <c r="AB3388" s="60" t="s">
        <v>1124</v>
      </c>
      <c r="AC3388" s="60" t="s">
        <v>1124</v>
      </c>
      <c r="AD3388" s="60" t="s">
        <v>1124</v>
      </c>
      <c r="AE3388" s="60" t="s">
        <v>1124</v>
      </c>
      <c r="AF3388" s="60"/>
      <c r="AG3388" s="89" t="s">
        <v>1437</v>
      </c>
      <c r="AH3388" s="89">
        <v>20</v>
      </c>
      <c r="AI3388" s="89" t="s">
        <v>1437</v>
      </c>
      <c r="AJ3388" s="89">
        <v>132</v>
      </c>
      <c r="AK3388" s="89" t="s">
        <v>1145</v>
      </c>
      <c r="AL3388" s="89">
        <v>391</v>
      </c>
      <c r="AM3388" s="89" t="s">
        <v>1145</v>
      </c>
      <c r="AN3388" s="89">
        <v>512</v>
      </c>
      <c r="AP3388" s="35" t="s">
        <v>1825</v>
      </c>
      <c r="AQ3388" s="377">
        <v>0</v>
      </c>
      <c r="AR3388" s="378">
        <v>0</v>
      </c>
      <c r="AS3388" s="377">
        <v>0</v>
      </c>
      <c r="AT3388" s="378">
        <v>0</v>
      </c>
      <c r="AU3388" s="377">
        <v>0</v>
      </c>
      <c r="AV3388" s="377">
        <v>0</v>
      </c>
      <c r="AW3388" s="377">
        <v>0</v>
      </c>
      <c r="AX3388">
        <v>0</v>
      </c>
      <c r="AY3388">
        <v>0</v>
      </c>
    </row>
    <row r="3389" spans="1:417" ht="15.75" hidden="1" customHeight="1" x14ac:dyDescent="0.2">
      <c r="A3389" s="46">
        <v>623</v>
      </c>
      <c r="B3389" s="258" t="s">
        <v>11182</v>
      </c>
      <c r="C3389" t="s">
        <v>1128</v>
      </c>
      <c r="D3389" t="s">
        <v>1649</v>
      </c>
      <c r="E3389" t="s">
        <v>2504</v>
      </c>
      <c r="F3389" s="29" t="s">
        <v>3586</v>
      </c>
      <c r="G3389" s="47">
        <v>14</v>
      </c>
      <c r="H3389" t="s">
        <v>3586</v>
      </c>
      <c r="I3389">
        <v>1</v>
      </c>
      <c r="J3389" t="s">
        <v>11183</v>
      </c>
      <c r="K3389" t="s">
        <v>1189</v>
      </c>
      <c r="L3389" t="s">
        <v>11184</v>
      </c>
      <c r="M3389" t="s">
        <v>3379</v>
      </c>
      <c r="N3389" s="34" t="s">
        <v>557</v>
      </c>
      <c r="O3389" s="34" t="s">
        <v>165</v>
      </c>
      <c r="P3389" s="34" t="s">
        <v>173</v>
      </c>
      <c r="Q3389" s="34" t="s">
        <v>886</v>
      </c>
      <c r="R3389" s="34" t="s">
        <v>892</v>
      </c>
      <c r="S3389" s="48" t="s">
        <v>1123</v>
      </c>
      <c r="T3389" s="13" t="s">
        <v>1863</v>
      </c>
      <c r="U3389" s="12" t="s">
        <v>122</v>
      </c>
      <c r="V3389" s="12" t="s">
        <v>122</v>
      </c>
      <c r="W3389" s="12" t="s">
        <v>1863</v>
      </c>
      <c r="X3389" s="14" t="str">
        <f t="shared" si="52"/>
        <v>А</v>
      </c>
      <c r="Y3389" s="271">
        <f>Таблица1[[#This Row],[ID_intellix]]</f>
        <v>623</v>
      </c>
      <c r="Z3389" s="269" t="s">
        <v>122</v>
      </c>
      <c r="AA3389" s="145">
        <f>IF(OR(Таблица1[[#This Row],[CARDIO_report]]&lt;&gt;0,Таблица1[[#This Row],[AI COMBO_report]]&lt;&gt;0,Таблица1[[#This Row],[OTC_report]]&lt;&gt;0),1,0)</f>
        <v>1</v>
      </c>
      <c r="AB3389" s="60" t="s">
        <v>1124</v>
      </c>
      <c r="AC3389" s="60" t="s">
        <v>1124</v>
      </c>
      <c r="AD3389" s="60" t="s">
        <v>1124</v>
      </c>
      <c r="AE3389" s="60" t="s">
        <v>1124</v>
      </c>
      <c r="AF3389" s="60"/>
      <c r="AG3389" s="89" t="s">
        <v>1414</v>
      </c>
      <c r="AH3389" s="89">
        <v>541</v>
      </c>
      <c r="AI3389" s="89" t="s">
        <v>1414</v>
      </c>
      <c r="AJ3389" s="89">
        <v>492</v>
      </c>
      <c r="AK3389" s="89" t="s">
        <v>1414</v>
      </c>
      <c r="AL3389" s="89">
        <v>508</v>
      </c>
      <c r="AM3389" s="89" t="s">
        <v>1414</v>
      </c>
      <c r="AN3389" s="89">
        <v>509</v>
      </c>
      <c r="AP3389" s="35" t="s">
        <v>1917</v>
      </c>
      <c r="AQ3389" s="377">
        <v>0</v>
      </c>
      <c r="AR3389" s="378">
        <v>0</v>
      </c>
      <c r="AS3389" s="377">
        <v>0</v>
      </c>
      <c r="AT3389" s="378">
        <v>0</v>
      </c>
      <c r="AU3389" s="377">
        <v>0</v>
      </c>
      <c r="AV3389" s="377">
        <v>0</v>
      </c>
      <c r="AW3389" s="377">
        <v>0</v>
      </c>
      <c r="AX3389">
        <v>0</v>
      </c>
      <c r="AY3389">
        <v>0</v>
      </c>
      <c r="BA3389" s="2" t="s">
        <v>15962</v>
      </c>
    </row>
    <row r="3390" spans="1:417" ht="15.75" hidden="1" customHeight="1" x14ac:dyDescent="0.2">
      <c r="A3390" s="46">
        <v>1403</v>
      </c>
      <c r="B3390" s="258" t="s">
        <v>11185</v>
      </c>
      <c r="C3390" t="s">
        <v>1128</v>
      </c>
      <c r="D3390" t="s">
        <v>1188</v>
      </c>
      <c r="E3390" t="s">
        <v>2504</v>
      </c>
      <c r="F3390" s="29" t="s">
        <v>3586</v>
      </c>
      <c r="G3390" s="47">
        <v>16</v>
      </c>
      <c r="H3390" t="s">
        <v>3586</v>
      </c>
      <c r="I3390">
        <v>1</v>
      </c>
      <c r="J3390" t="s">
        <v>11186</v>
      </c>
      <c r="K3390" t="s">
        <v>1189</v>
      </c>
      <c r="L3390" t="s">
        <v>11187</v>
      </c>
      <c r="M3390" t="s">
        <v>3379</v>
      </c>
      <c r="N3390" s="34" t="s">
        <v>557</v>
      </c>
      <c r="O3390" s="34" t="s">
        <v>165</v>
      </c>
      <c r="P3390" s="34" t="s">
        <v>173</v>
      </c>
      <c r="Q3390" s="34" t="s">
        <v>886</v>
      </c>
      <c r="R3390" s="34" t="s">
        <v>892</v>
      </c>
      <c r="S3390" s="48" t="s">
        <v>1123</v>
      </c>
      <c r="T3390" s="13" t="s">
        <v>1863</v>
      </c>
      <c r="U3390" s="12" t="s">
        <v>122</v>
      </c>
      <c r="V3390" s="12" t="s">
        <v>1863</v>
      </c>
      <c r="W3390" s="12" t="s">
        <v>122</v>
      </c>
      <c r="X3390" s="14" t="str">
        <f t="shared" si="52"/>
        <v>А</v>
      </c>
      <c r="Y3390" s="271">
        <f>Таблица1[[#This Row],[ID_intellix]]</f>
        <v>1403</v>
      </c>
      <c r="Z3390" s="269" t="s">
        <v>122</v>
      </c>
      <c r="AA3390" s="145">
        <f>IF(OR(Таблица1[[#This Row],[CARDIO_report]]&lt;&gt;0,Таблица1[[#This Row],[AI COMBO_report]]&lt;&gt;0,Таблица1[[#This Row],[OTC_report]]&lt;&gt;0),1,0)</f>
        <v>1</v>
      </c>
      <c r="AB3390" s="60" t="s">
        <v>1124</v>
      </c>
      <c r="AC3390" s="60" t="s">
        <v>1124</v>
      </c>
      <c r="AD3390" s="60" t="s">
        <v>1124</v>
      </c>
      <c r="AE3390" s="60" t="s">
        <v>1124</v>
      </c>
      <c r="AF3390" s="60"/>
      <c r="AG3390" s="89" t="s">
        <v>1414</v>
      </c>
      <c r="AH3390" s="89">
        <v>560</v>
      </c>
      <c r="AI3390" s="89" t="s">
        <v>1414</v>
      </c>
      <c r="AJ3390" s="89">
        <v>515</v>
      </c>
      <c r="AK3390" s="89" t="s">
        <v>1414</v>
      </c>
      <c r="AL3390" s="89">
        <v>528</v>
      </c>
      <c r="AM3390" s="89" t="s">
        <v>1414</v>
      </c>
      <c r="AN3390" s="89">
        <v>434</v>
      </c>
      <c r="AP3390" s="35" t="s">
        <v>1917</v>
      </c>
      <c r="AQ3390" s="377">
        <v>0</v>
      </c>
      <c r="AR3390" s="378">
        <v>0</v>
      </c>
      <c r="AS3390" s="377">
        <v>0</v>
      </c>
      <c r="AT3390" s="378">
        <v>0</v>
      </c>
      <c r="AU3390" s="377">
        <v>0</v>
      </c>
      <c r="AV3390" s="377">
        <v>0</v>
      </c>
      <c r="AW3390" s="377">
        <v>0</v>
      </c>
      <c r="AX3390">
        <v>0</v>
      </c>
      <c r="AY3390">
        <v>0</v>
      </c>
      <c r="BA3390" s="2" t="s">
        <v>15962</v>
      </c>
    </row>
    <row r="3391" spans="1:417" ht="15.75" hidden="1" customHeight="1" x14ac:dyDescent="0.2">
      <c r="A3391" s="46">
        <v>2774</v>
      </c>
      <c r="B3391" s="258" t="s">
        <v>11188</v>
      </c>
      <c r="C3391" t="s">
        <v>1128</v>
      </c>
      <c r="D3391" t="s">
        <v>1188</v>
      </c>
      <c r="E3391" t="s">
        <v>2504</v>
      </c>
      <c r="F3391" s="29" t="s">
        <v>3586</v>
      </c>
      <c r="G3391" s="47">
        <v>18</v>
      </c>
      <c r="H3391" t="s">
        <v>3586</v>
      </c>
      <c r="I3391">
        <v>1</v>
      </c>
      <c r="J3391" t="s">
        <v>11189</v>
      </c>
      <c r="K3391" t="s">
        <v>1189</v>
      </c>
      <c r="L3391" t="s">
        <v>11190</v>
      </c>
      <c r="M3391" t="s">
        <v>3379</v>
      </c>
      <c r="N3391" s="34">
        <v>0</v>
      </c>
      <c r="O3391" s="34" t="s">
        <v>165</v>
      </c>
      <c r="P3391" s="34" t="s">
        <v>173</v>
      </c>
      <c r="Q3391" s="34" t="s">
        <v>886</v>
      </c>
      <c r="R3391" s="34" t="s">
        <v>892</v>
      </c>
      <c r="S3391" s="48" t="s">
        <v>1123</v>
      </c>
      <c r="T3391" s="13" t="s">
        <v>122</v>
      </c>
      <c r="U3391" s="12" t="s">
        <v>122</v>
      </c>
      <c r="V3391" s="12" t="s">
        <v>122</v>
      </c>
      <c r="W3391" s="12" t="s">
        <v>122</v>
      </c>
      <c r="X3391" s="14" t="str">
        <f t="shared" si="52"/>
        <v>С</v>
      </c>
      <c r="Y3391" s="271">
        <f>Таблица1[[#This Row],[ID_intellix]]</f>
        <v>2774</v>
      </c>
      <c r="Z3391" s="269" t="s">
        <v>122</v>
      </c>
      <c r="AA3391" s="145">
        <f>IF(OR(Таблица1[[#This Row],[CARDIO_report]]&lt;&gt;0,Таблица1[[#This Row],[AI COMBO_report]]&lt;&gt;0,Таблица1[[#This Row],[OTC_report]]&lt;&gt;0),1,0)</f>
        <v>1</v>
      </c>
      <c r="AB3391" s="60" t="s">
        <v>1124</v>
      </c>
      <c r="AC3391" s="60" t="s">
        <v>1124</v>
      </c>
      <c r="AD3391" s="60" t="s">
        <v>1124</v>
      </c>
      <c r="AE3391" s="60" t="s">
        <v>1124</v>
      </c>
      <c r="AF3391" s="60"/>
      <c r="AG3391" s="89" t="s">
        <v>1414</v>
      </c>
      <c r="AH3391" s="89">
        <v>505</v>
      </c>
      <c r="AI3391" s="89" t="s">
        <v>1145</v>
      </c>
      <c r="AJ3391" s="89">
        <v>412</v>
      </c>
      <c r="AK3391" s="89" t="s">
        <v>1145</v>
      </c>
      <c r="AL3391" s="89">
        <v>465</v>
      </c>
      <c r="AM3391" s="89" t="s">
        <v>1145</v>
      </c>
      <c r="AN3391" s="89">
        <v>330</v>
      </c>
      <c r="AP3391" s="35" t="s">
        <v>1857</v>
      </c>
      <c r="AQ3391" s="377">
        <v>0</v>
      </c>
      <c r="AR3391" s="378">
        <v>0</v>
      </c>
      <c r="AS3391" s="377">
        <v>0</v>
      </c>
      <c r="AT3391" s="378">
        <v>0</v>
      </c>
      <c r="AU3391" s="377">
        <v>0</v>
      </c>
      <c r="AV3391" s="377">
        <v>0</v>
      </c>
      <c r="AW3391" s="377">
        <v>0</v>
      </c>
      <c r="AX3391">
        <v>0</v>
      </c>
      <c r="AY3391">
        <v>0</v>
      </c>
    </row>
    <row r="3392" spans="1:417" ht="15.75" hidden="1" customHeight="1" x14ac:dyDescent="0.2">
      <c r="A3392" s="46">
        <v>172</v>
      </c>
      <c r="B3392" s="258" t="s">
        <v>11218</v>
      </c>
      <c r="C3392" t="s">
        <v>1128</v>
      </c>
      <c r="D3392" t="s">
        <v>1649</v>
      </c>
      <c r="E3392" t="s">
        <v>2504</v>
      </c>
      <c r="F3392" s="29" t="s">
        <v>3586</v>
      </c>
      <c r="G3392" s="47">
        <v>3</v>
      </c>
      <c r="H3392" t="s">
        <v>3586</v>
      </c>
      <c r="I3392">
        <v>1</v>
      </c>
      <c r="J3392" t="s">
        <v>11219</v>
      </c>
      <c r="K3392" t="s">
        <v>1189</v>
      </c>
      <c r="L3392" t="s">
        <v>11220</v>
      </c>
      <c r="M3392" t="s">
        <v>3379</v>
      </c>
      <c r="N3392" s="34">
        <v>0</v>
      </c>
      <c r="O3392" s="34" t="s">
        <v>165</v>
      </c>
      <c r="P3392" s="34" t="s">
        <v>173</v>
      </c>
      <c r="Q3392" s="34" t="s">
        <v>886</v>
      </c>
      <c r="R3392" s="34" t="s">
        <v>892</v>
      </c>
      <c r="S3392" s="48" t="s">
        <v>1123</v>
      </c>
      <c r="T3392" s="13" t="s">
        <v>122</v>
      </c>
      <c r="U3392" s="12" t="s">
        <v>122</v>
      </c>
      <c r="V3392" s="12" t="s">
        <v>122</v>
      </c>
      <c r="W3392" s="12" t="s">
        <v>122</v>
      </c>
      <c r="X3392" s="14" t="str">
        <f t="shared" si="52"/>
        <v>С</v>
      </c>
      <c r="Y3392" s="271">
        <f>Таблица1[[#This Row],[ID_intellix]]</f>
        <v>172</v>
      </c>
      <c r="Z3392" s="269" t="s">
        <v>122</v>
      </c>
      <c r="AA3392" s="145">
        <f>IF(OR(Таблица1[[#This Row],[CARDIO_report]]&lt;&gt;0,Таблица1[[#This Row],[AI COMBO_report]]&lt;&gt;0,Таблица1[[#This Row],[OTC_report]]&lt;&gt;0),1,0)</f>
        <v>1</v>
      </c>
      <c r="AB3392" s="60" t="s">
        <v>1124</v>
      </c>
      <c r="AC3392" s="60" t="s">
        <v>1124</v>
      </c>
      <c r="AD3392" s="60" t="s">
        <v>1124</v>
      </c>
      <c r="AE3392" s="60" t="s">
        <v>1124</v>
      </c>
      <c r="AF3392" s="60"/>
      <c r="AG3392" s="89" t="s">
        <v>1414</v>
      </c>
      <c r="AH3392" s="89">
        <v>570</v>
      </c>
      <c r="AI3392" s="89" t="s">
        <v>1414</v>
      </c>
      <c r="AJ3392" s="89">
        <v>548</v>
      </c>
      <c r="AK3392" s="89" t="s">
        <v>1145</v>
      </c>
      <c r="AL3392" s="89">
        <v>464</v>
      </c>
      <c r="AM3392" s="89" t="s">
        <v>1145</v>
      </c>
      <c r="AN3392" s="89">
        <v>415</v>
      </c>
      <c r="AP3392" s="35" t="s">
        <v>1857</v>
      </c>
      <c r="AQ3392" s="377">
        <v>0</v>
      </c>
      <c r="AR3392" s="378">
        <v>0</v>
      </c>
      <c r="AS3392" s="377">
        <v>0</v>
      </c>
      <c r="AT3392" s="378">
        <v>0</v>
      </c>
      <c r="AU3392" s="377">
        <v>0</v>
      </c>
      <c r="AV3392" s="377">
        <v>0</v>
      </c>
      <c r="AW3392" s="377">
        <v>0</v>
      </c>
      <c r="AX3392">
        <v>0</v>
      </c>
      <c r="AY3392">
        <v>0</v>
      </c>
    </row>
    <row r="3393" spans="1:53" ht="15.75" hidden="1" customHeight="1" x14ac:dyDescent="0.2">
      <c r="A3393" s="46">
        <v>7653</v>
      </c>
      <c r="B3393" s="258" t="s">
        <v>11301</v>
      </c>
      <c r="C3393" t="s">
        <v>1128</v>
      </c>
      <c r="D3393" t="s">
        <v>1649</v>
      </c>
      <c r="E3393" t="s">
        <v>2504</v>
      </c>
      <c r="F3393" s="29" t="s">
        <v>3123</v>
      </c>
      <c r="G3393" s="53" t="s">
        <v>11302</v>
      </c>
      <c r="H3393" t="s">
        <v>2557</v>
      </c>
      <c r="I3393">
        <v>1</v>
      </c>
      <c r="J3393" t="s">
        <v>11303</v>
      </c>
      <c r="K3393" t="s">
        <v>1189</v>
      </c>
      <c r="L3393" t="s">
        <v>11304</v>
      </c>
      <c r="M3393" t="s">
        <v>3379</v>
      </c>
      <c r="N3393" s="34" t="s">
        <v>419</v>
      </c>
      <c r="O3393" s="34" t="s">
        <v>165</v>
      </c>
      <c r="P3393" s="34">
        <v>0</v>
      </c>
      <c r="Q3393" s="34" t="s">
        <v>886</v>
      </c>
      <c r="R3393" s="34">
        <v>0</v>
      </c>
      <c r="S3393" s="48" t="s">
        <v>1123</v>
      </c>
      <c r="T3393" s="13" t="s">
        <v>122</v>
      </c>
      <c r="U3393" s="12" t="s">
        <v>122</v>
      </c>
      <c r="V3393" s="12" t="s">
        <v>122</v>
      </c>
      <c r="W3393" s="12" t="s">
        <v>122</v>
      </c>
      <c r="X3393" s="14" t="str">
        <f t="shared" si="52"/>
        <v>С</v>
      </c>
      <c r="Y3393" s="271">
        <f>Таблица1[[#This Row],[ID_intellix]]</f>
        <v>7653</v>
      </c>
      <c r="Z3393" s="269" t="s">
        <v>122</v>
      </c>
      <c r="AA3393" s="145">
        <f>IF(OR(Таблица1[[#This Row],[CARDIO_report]]&lt;&gt;0,Таблица1[[#This Row],[AI COMBO_report]]&lt;&gt;0,Таблица1[[#This Row],[OTC_report]]&lt;&gt;0),1,0)</f>
        <v>1</v>
      </c>
      <c r="AB3393" s="60" t="s">
        <v>1124</v>
      </c>
      <c r="AC3393" s="60" t="s">
        <v>1124</v>
      </c>
      <c r="AD3393" s="60" t="s">
        <v>1124</v>
      </c>
      <c r="AE3393" s="60" t="s">
        <v>1124</v>
      </c>
      <c r="AF3393" s="60"/>
      <c r="AG3393" s="89" t="s">
        <v>1437</v>
      </c>
      <c r="AH3393" s="89">
        <v>110</v>
      </c>
      <c r="AI3393" s="89" t="s">
        <v>1437</v>
      </c>
      <c r="AJ3393" s="89">
        <v>147</v>
      </c>
      <c r="AK3393" s="89" t="s">
        <v>1437</v>
      </c>
      <c r="AL3393" s="89">
        <v>237</v>
      </c>
      <c r="AM3393" s="89" t="s">
        <v>1437</v>
      </c>
      <c r="AN3393" s="89">
        <v>111</v>
      </c>
      <c r="AP3393" s="35" t="s">
        <v>1857</v>
      </c>
      <c r="AQ3393" s="377">
        <v>0</v>
      </c>
      <c r="AR3393" s="378">
        <v>0</v>
      </c>
      <c r="AS3393" s="377">
        <v>0</v>
      </c>
      <c r="AT3393" s="378">
        <v>0</v>
      </c>
      <c r="AU3393" s="377">
        <v>0</v>
      </c>
      <c r="AV3393" s="377">
        <v>0</v>
      </c>
      <c r="AW3393" s="377">
        <v>0</v>
      </c>
      <c r="AX3393">
        <v>0</v>
      </c>
      <c r="AY3393">
        <v>0</v>
      </c>
    </row>
    <row r="3394" spans="1:53" ht="15.75" customHeight="1" x14ac:dyDescent="0.2">
      <c r="A3394" s="46">
        <v>1739</v>
      </c>
      <c r="B3394" s="258" t="s">
        <v>6097</v>
      </c>
      <c r="C3394" t="s">
        <v>1128</v>
      </c>
      <c r="D3394" t="s">
        <v>3038</v>
      </c>
      <c r="E3394" t="s">
        <v>1821</v>
      </c>
      <c r="F3394" s="29" t="s">
        <v>1844</v>
      </c>
      <c r="G3394" s="47">
        <v>61</v>
      </c>
      <c r="H3394" t="s">
        <v>1844</v>
      </c>
      <c r="I3394">
        <v>1</v>
      </c>
      <c r="J3394" t="s">
        <v>6098</v>
      </c>
      <c r="K3394" t="s">
        <v>1189</v>
      </c>
      <c r="L3394" t="s">
        <v>6099</v>
      </c>
      <c r="M3394" t="s">
        <v>3379</v>
      </c>
      <c r="N3394" s="34">
        <v>0</v>
      </c>
      <c r="O3394" s="34" t="s">
        <v>165</v>
      </c>
      <c r="P3394" s="34">
        <v>0</v>
      </c>
      <c r="Q3394" s="34" t="s">
        <v>886</v>
      </c>
      <c r="R3394" s="34">
        <v>0</v>
      </c>
      <c r="S3394" s="48" t="s">
        <v>1123</v>
      </c>
      <c r="T3394" s="13" t="s">
        <v>1863</v>
      </c>
      <c r="U3394" s="12" t="s">
        <v>122</v>
      </c>
      <c r="V3394" s="12" t="s">
        <v>122</v>
      </c>
      <c r="W3394" s="12" t="s">
        <v>122</v>
      </c>
      <c r="X3394" s="14" t="str">
        <f t="shared" si="52"/>
        <v>В</v>
      </c>
      <c r="Y3394" s="271">
        <f>Таблица1[[#This Row],[ID_intellix]]</f>
        <v>1739</v>
      </c>
      <c r="Z3394" s="269" t="s">
        <v>122</v>
      </c>
      <c r="AA3394" s="145">
        <f>IF(OR(Таблица1[[#This Row],[CARDIO_report]]&lt;&gt;0,Таблица1[[#This Row],[AI COMBO_report]]&lt;&gt;0,Таблица1[[#This Row],[OTC_report]]&lt;&gt;0),1,0)</f>
        <v>0</v>
      </c>
      <c r="AB3394" s="60" t="s">
        <v>1124</v>
      </c>
      <c r="AC3394" s="60" t="s">
        <v>1124</v>
      </c>
      <c r="AD3394" s="60" t="s">
        <v>1124</v>
      </c>
      <c r="AE3394" s="60" t="s">
        <v>1124</v>
      </c>
      <c r="AF3394" s="60"/>
      <c r="AG3394" s="60" t="s">
        <v>1124</v>
      </c>
      <c r="AH3394" s="60" t="s">
        <v>1124</v>
      </c>
      <c r="AI3394" s="60" t="s">
        <v>1124</v>
      </c>
      <c r="AJ3394" s="60" t="s">
        <v>1124</v>
      </c>
      <c r="AK3394" s="60" t="s">
        <v>1124</v>
      </c>
      <c r="AL3394" s="60" t="s">
        <v>1124</v>
      </c>
      <c r="AM3394" s="60" t="s">
        <v>1124</v>
      </c>
      <c r="AN3394" s="60" t="s">
        <v>1124</v>
      </c>
      <c r="AO3394" s="60"/>
      <c r="AP3394" s="35" t="s">
        <v>1825</v>
      </c>
      <c r="AQ3394" s="377">
        <v>0</v>
      </c>
      <c r="AR3394" s="378">
        <v>0</v>
      </c>
      <c r="AS3394" s="377">
        <v>0</v>
      </c>
      <c r="AT3394" s="378">
        <v>0</v>
      </c>
      <c r="AU3394" s="377">
        <v>0</v>
      </c>
      <c r="AV3394" s="377">
        <v>0</v>
      </c>
      <c r="AW3394" s="377">
        <v>0</v>
      </c>
      <c r="AX3394">
        <v>0</v>
      </c>
      <c r="AY3394">
        <v>0</v>
      </c>
    </row>
    <row r="3395" spans="1:53" ht="15.75" hidden="1" customHeight="1" x14ac:dyDescent="0.2">
      <c r="A3395" s="46">
        <v>6987</v>
      </c>
      <c r="B3395" s="258" t="s">
        <v>11365</v>
      </c>
      <c r="C3395" t="s">
        <v>1128</v>
      </c>
      <c r="D3395" t="s">
        <v>1649</v>
      </c>
      <c r="E3395" t="s">
        <v>2504</v>
      </c>
      <c r="F3395" s="29" t="s">
        <v>2869</v>
      </c>
      <c r="G3395" s="47">
        <v>11</v>
      </c>
      <c r="H3395" t="s">
        <v>2869</v>
      </c>
      <c r="I3395">
        <v>1</v>
      </c>
      <c r="J3395" t="s">
        <v>11366</v>
      </c>
      <c r="K3395" t="s">
        <v>1189</v>
      </c>
      <c r="L3395" t="s">
        <v>11367</v>
      </c>
      <c r="M3395" t="s">
        <v>3379</v>
      </c>
      <c r="N3395" s="34">
        <v>0</v>
      </c>
      <c r="O3395" s="34" t="s">
        <v>165</v>
      </c>
      <c r="P3395" s="34">
        <v>0</v>
      </c>
      <c r="Q3395" s="34" t="s">
        <v>886</v>
      </c>
      <c r="R3395" s="34">
        <v>0</v>
      </c>
      <c r="S3395" s="48" t="s">
        <v>1123</v>
      </c>
      <c r="T3395" s="13" t="s">
        <v>122</v>
      </c>
      <c r="U3395" s="12" t="s">
        <v>122</v>
      </c>
      <c r="V3395" s="12" t="s">
        <v>122</v>
      </c>
      <c r="W3395" s="12" t="s">
        <v>122</v>
      </c>
      <c r="X3395" s="14" t="str">
        <f t="shared" ref="X3395:X3458" si="53">IF(COUNTIF(T3395:W3395,"да")=0,"С",IF(COUNTIF(T3395:W3395,"да")=1,"В","А"))</f>
        <v>С</v>
      </c>
      <c r="Y3395" s="271">
        <f>Таблица1[[#This Row],[ID_intellix]]</f>
        <v>6987</v>
      </c>
      <c r="Z3395" s="269" t="s">
        <v>122</v>
      </c>
      <c r="AA3395" s="145">
        <f>IF(OR(Таблица1[[#This Row],[CARDIO_report]]&lt;&gt;0,Таблица1[[#This Row],[AI COMBO_report]]&lt;&gt;0,Таблица1[[#This Row],[OTC_report]]&lt;&gt;0),1,0)</f>
        <v>0</v>
      </c>
      <c r="AB3395" s="60" t="s">
        <v>1124</v>
      </c>
      <c r="AC3395" s="60" t="s">
        <v>1124</v>
      </c>
      <c r="AD3395" s="60" t="s">
        <v>1124</v>
      </c>
      <c r="AE3395" s="60" t="s">
        <v>1124</v>
      </c>
      <c r="AF3395" s="60"/>
      <c r="AG3395" s="89" t="s">
        <v>1145</v>
      </c>
      <c r="AH3395" s="89">
        <v>435</v>
      </c>
      <c r="AI3395" s="89" t="s">
        <v>1145</v>
      </c>
      <c r="AJ3395" s="89">
        <v>511</v>
      </c>
      <c r="AK3395" s="89" t="s">
        <v>1145</v>
      </c>
      <c r="AL3395" s="89">
        <v>489</v>
      </c>
      <c r="AM3395" s="89" t="s">
        <v>1145</v>
      </c>
      <c r="AN3395" s="89">
        <v>490</v>
      </c>
      <c r="AP3395" s="35" t="s">
        <v>1857</v>
      </c>
      <c r="AQ3395" s="377">
        <v>0</v>
      </c>
      <c r="AR3395" s="378">
        <v>0</v>
      </c>
      <c r="AS3395" s="377">
        <v>0</v>
      </c>
      <c r="AT3395" s="378">
        <v>0</v>
      </c>
      <c r="AU3395" s="377">
        <v>0</v>
      </c>
      <c r="AV3395" s="377">
        <v>0</v>
      </c>
      <c r="AW3395" s="377">
        <v>0</v>
      </c>
      <c r="AX3395">
        <v>0</v>
      </c>
      <c r="AY3395">
        <v>0</v>
      </c>
    </row>
    <row r="3396" spans="1:53" ht="15.75" hidden="1" customHeight="1" x14ac:dyDescent="0.2">
      <c r="A3396" s="46">
        <v>731</v>
      </c>
      <c r="B3396" s="258" t="s">
        <v>11568</v>
      </c>
      <c r="C3396" t="s">
        <v>1128</v>
      </c>
      <c r="D3396" t="s">
        <v>1655</v>
      </c>
      <c r="E3396" t="s">
        <v>2504</v>
      </c>
      <c r="F3396" s="29" t="s">
        <v>3401</v>
      </c>
      <c r="G3396" s="47">
        <v>1</v>
      </c>
      <c r="H3396" t="s">
        <v>3300</v>
      </c>
      <c r="I3396">
        <v>1</v>
      </c>
      <c r="J3396" t="s">
        <v>11569</v>
      </c>
      <c r="K3396" t="s">
        <v>1189</v>
      </c>
      <c r="L3396" t="s">
        <v>11570</v>
      </c>
      <c r="M3396" t="s">
        <v>3379</v>
      </c>
      <c r="N3396" s="34" t="s">
        <v>546</v>
      </c>
      <c r="O3396" s="34" t="s">
        <v>165</v>
      </c>
      <c r="P3396" s="34" t="s">
        <v>173</v>
      </c>
      <c r="Q3396" s="34" t="s">
        <v>886</v>
      </c>
      <c r="R3396" s="34" t="s">
        <v>892</v>
      </c>
      <c r="S3396" s="48" t="s">
        <v>1123</v>
      </c>
      <c r="T3396" s="13" t="s">
        <v>122</v>
      </c>
      <c r="U3396" s="12" t="s">
        <v>122</v>
      </c>
      <c r="V3396" s="12" t="s">
        <v>1863</v>
      </c>
      <c r="W3396" s="12" t="s">
        <v>1863</v>
      </c>
      <c r="X3396" s="14" t="str">
        <f t="shared" si="53"/>
        <v>А</v>
      </c>
      <c r="Y3396" s="271">
        <f>Таблица1[[#This Row],[ID_intellix]]</f>
        <v>731</v>
      </c>
      <c r="Z3396" s="269" t="s">
        <v>122</v>
      </c>
      <c r="AA3396" s="145">
        <f>IF(OR(Таблица1[[#This Row],[CARDIO_report]]&lt;&gt;0,Таблица1[[#This Row],[AI COMBO_report]]&lt;&gt;0,Таблица1[[#This Row],[OTC_report]]&lt;&gt;0),1,0)</f>
        <v>1</v>
      </c>
      <c r="AB3396" s="60" t="s">
        <v>1124</v>
      </c>
      <c r="AC3396" s="60" t="s">
        <v>1124</v>
      </c>
      <c r="AD3396" s="60" t="s">
        <v>1124</v>
      </c>
      <c r="AE3396" s="60" t="s">
        <v>1124</v>
      </c>
      <c r="AF3396" s="60"/>
      <c r="AG3396" s="89" t="s">
        <v>1414</v>
      </c>
      <c r="AH3396" s="89">
        <v>379</v>
      </c>
      <c r="AI3396" s="89" t="s">
        <v>2516</v>
      </c>
      <c r="AJ3396" s="89">
        <v>212</v>
      </c>
      <c r="AK3396" s="89" t="s">
        <v>1414</v>
      </c>
      <c r="AL3396" s="89">
        <v>318</v>
      </c>
      <c r="AM3396" s="89" t="s">
        <v>2516</v>
      </c>
      <c r="AN3396" s="89">
        <v>258</v>
      </c>
      <c r="AP3396" s="35" t="s">
        <v>1917</v>
      </c>
      <c r="AQ3396" s="377">
        <v>0</v>
      </c>
      <c r="AR3396" s="378">
        <v>0</v>
      </c>
      <c r="AS3396" s="377">
        <v>0</v>
      </c>
      <c r="AT3396" s="378">
        <v>0</v>
      </c>
      <c r="AU3396" s="377">
        <v>0</v>
      </c>
      <c r="AV3396" s="377">
        <v>0</v>
      </c>
      <c r="AW3396" s="377">
        <v>0</v>
      </c>
      <c r="AX3396">
        <v>0</v>
      </c>
      <c r="AY3396">
        <v>0</v>
      </c>
      <c r="BA3396" s="2" t="s">
        <v>15961</v>
      </c>
    </row>
    <row r="3397" spans="1:53" ht="15.75" hidden="1" customHeight="1" x14ac:dyDescent="0.2">
      <c r="A3397" s="46">
        <v>2494</v>
      </c>
      <c r="B3397" s="258" t="s">
        <v>11660</v>
      </c>
      <c r="C3397" t="s">
        <v>1128</v>
      </c>
      <c r="D3397" t="s">
        <v>3005</v>
      </c>
      <c r="E3397" t="s">
        <v>2504</v>
      </c>
      <c r="F3397" s="29" t="s">
        <v>3155</v>
      </c>
      <c r="G3397" s="47">
        <v>12</v>
      </c>
      <c r="H3397" t="s">
        <v>3155</v>
      </c>
      <c r="I3397">
        <v>1</v>
      </c>
      <c r="J3397" t="s">
        <v>11661</v>
      </c>
      <c r="K3397" t="s">
        <v>1189</v>
      </c>
      <c r="L3397" t="s">
        <v>11662</v>
      </c>
      <c r="M3397" t="s">
        <v>3379</v>
      </c>
      <c r="N3397" s="34">
        <v>0</v>
      </c>
      <c r="O3397" s="34" t="s">
        <v>165</v>
      </c>
      <c r="P3397" s="34">
        <v>0</v>
      </c>
      <c r="Q3397" s="34" t="s">
        <v>886</v>
      </c>
      <c r="R3397" s="34">
        <v>0</v>
      </c>
      <c r="S3397" s="48" t="s">
        <v>1123</v>
      </c>
      <c r="T3397" s="13">
        <v>0</v>
      </c>
      <c r="U3397" s="12">
        <v>0</v>
      </c>
      <c r="V3397" s="12">
        <v>0</v>
      </c>
      <c r="W3397" s="12">
        <v>0</v>
      </c>
      <c r="X3397" s="14" t="str">
        <f t="shared" si="53"/>
        <v>С</v>
      </c>
      <c r="Y3397" s="271">
        <f>Таблица1[[#This Row],[ID_intellix]]</f>
        <v>2494</v>
      </c>
      <c r="Z3397" s="269" t="s">
        <v>122</v>
      </c>
      <c r="AA3397" s="145">
        <f>IF(OR(Таблица1[[#This Row],[CARDIO_report]]&lt;&gt;0,Таблица1[[#This Row],[AI COMBO_report]]&lt;&gt;0,Таблица1[[#This Row],[OTC_report]]&lt;&gt;0),1,0)</f>
        <v>0</v>
      </c>
      <c r="AE3397" s="60" t="s">
        <v>1124</v>
      </c>
      <c r="AF3397" s="60"/>
      <c r="AG3397" s="89" t="s">
        <v>1145</v>
      </c>
      <c r="AH3397" s="89">
        <v>223</v>
      </c>
      <c r="AI3397" s="89" t="s">
        <v>1145</v>
      </c>
      <c r="AJ3397" s="89">
        <v>223</v>
      </c>
      <c r="AK3397" s="89" t="s">
        <v>1145</v>
      </c>
      <c r="AL3397" s="89">
        <v>210</v>
      </c>
      <c r="AM3397" s="89" t="s">
        <v>1145</v>
      </c>
      <c r="AN3397" s="89">
        <v>223</v>
      </c>
      <c r="AP3397" s="35" t="s">
        <v>1825</v>
      </c>
      <c r="AQ3397" s="377">
        <v>0</v>
      </c>
      <c r="AR3397" s="378">
        <v>0</v>
      </c>
      <c r="AS3397" s="377">
        <v>0</v>
      </c>
      <c r="AT3397" s="378">
        <v>0</v>
      </c>
      <c r="AU3397" s="377">
        <v>0</v>
      </c>
      <c r="AV3397" s="377">
        <v>0</v>
      </c>
      <c r="AW3397" s="377">
        <v>0</v>
      </c>
      <c r="AX3397">
        <v>0</v>
      </c>
      <c r="AY3397">
        <v>0</v>
      </c>
    </row>
    <row r="3398" spans="1:53" ht="15.75" hidden="1" customHeight="1" x14ac:dyDescent="0.2">
      <c r="A3398" s="46">
        <v>2136</v>
      </c>
      <c r="B3398" s="258" t="s">
        <v>11678</v>
      </c>
      <c r="C3398" t="s">
        <v>1128</v>
      </c>
      <c r="D3398" t="s">
        <v>1649</v>
      </c>
      <c r="E3398" t="s">
        <v>2504</v>
      </c>
      <c r="F3398" s="29" t="s">
        <v>3155</v>
      </c>
      <c r="G3398" s="47">
        <v>18</v>
      </c>
      <c r="H3398" t="s">
        <v>3155</v>
      </c>
      <c r="I3398">
        <v>1</v>
      </c>
      <c r="J3398" t="s">
        <v>11679</v>
      </c>
      <c r="K3398" t="s">
        <v>1189</v>
      </c>
      <c r="L3398" t="s">
        <v>11680</v>
      </c>
      <c r="M3398" t="s">
        <v>3379</v>
      </c>
      <c r="N3398" s="34">
        <v>0</v>
      </c>
      <c r="O3398" s="34" t="s">
        <v>165</v>
      </c>
      <c r="P3398" s="34">
        <v>0</v>
      </c>
      <c r="Q3398" s="34" t="s">
        <v>886</v>
      </c>
      <c r="R3398" s="34">
        <v>0</v>
      </c>
      <c r="S3398" s="48" t="s">
        <v>1123</v>
      </c>
      <c r="T3398" s="13" t="s">
        <v>122</v>
      </c>
      <c r="U3398" s="12" t="s">
        <v>122</v>
      </c>
      <c r="V3398" s="12" t="s">
        <v>1863</v>
      </c>
      <c r="W3398" s="12" t="s">
        <v>122</v>
      </c>
      <c r="X3398" s="14" t="str">
        <f t="shared" si="53"/>
        <v>В</v>
      </c>
      <c r="Y3398" s="271">
        <f>Таблица1[[#This Row],[ID_intellix]]</f>
        <v>2136</v>
      </c>
      <c r="Z3398" s="269" t="s">
        <v>122</v>
      </c>
      <c r="AA3398" s="145">
        <f>IF(OR(Таблица1[[#This Row],[CARDIO_report]]&lt;&gt;0,Таблица1[[#This Row],[AI COMBO_report]]&lt;&gt;0,Таблица1[[#This Row],[OTC_report]]&lt;&gt;0),1,0)</f>
        <v>0</v>
      </c>
      <c r="AB3398" s="60" t="s">
        <v>1124</v>
      </c>
      <c r="AC3398" s="60" t="s">
        <v>1124</v>
      </c>
      <c r="AD3398" s="60" t="s">
        <v>1124</v>
      </c>
      <c r="AE3398" s="60" t="s">
        <v>1124</v>
      </c>
      <c r="AF3398" s="60"/>
      <c r="AG3398" s="89" t="s">
        <v>1145</v>
      </c>
      <c r="AH3398" s="89">
        <v>568</v>
      </c>
      <c r="AI3398" s="89" t="s">
        <v>1145</v>
      </c>
      <c r="AJ3398" s="89">
        <v>534</v>
      </c>
      <c r="AK3398" s="89" t="s">
        <v>1145</v>
      </c>
      <c r="AL3398" s="89">
        <v>504</v>
      </c>
      <c r="AM3398" s="89" t="s">
        <v>1145</v>
      </c>
      <c r="AN3398" s="89">
        <v>488</v>
      </c>
      <c r="AP3398" s="35" t="s">
        <v>1857</v>
      </c>
      <c r="AQ3398" s="377">
        <v>0</v>
      </c>
      <c r="AR3398" s="378">
        <v>0</v>
      </c>
      <c r="AS3398" s="377">
        <v>0</v>
      </c>
      <c r="AT3398" s="378">
        <v>0</v>
      </c>
      <c r="AU3398" s="377">
        <v>0</v>
      </c>
      <c r="AV3398" s="377">
        <v>0</v>
      </c>
      <c r="AW3398" s="377">
        <v>0</v>
      </c>
      <c r="AX3398">
        <v>0</v>
      </c>
      <c r="AY3398">
        <v>0</v>
      </c>
    </row>
    <row r="3399" spans="1:53" ht="15.75" hidden="1" customHeight="1" x14ac:dyDescent="0.2">
      <c r="A3399" s="46">
        <v>1887</v>
      </c>
      <c r="B3399" s="258" t="s">
        <v>11804</v>
      </c>
      <c r="C3399" t="s">
        <v>1128</v>
      </c>
      <c r="D3399" t="s">
        <v>1188</v>
      </c>
      <c r="E3399" t="s">
        <v>2504</v>
      </c>
      <c r="F3399" s="29" t="s">
        <v>11793</v>
      </c>
      <c r="G3399" s="47">
        <v>6</v>
      </c>
      <c r="H3399" t="s">
        <v>11793</v>
      </c>
      <c r="I3399">
        <v>1</v>
      </c>
      <c r="J3399" t="s">
        <v>11805</v>
      </c>
      <c r="K3399" t="s">
        <v>1189</v>
      </c>
      <c r="L3399" t="s">
        <v>11806</v>
      </c>
      <c r="M3399" t="s">
        <v>3379</v>
      </c>
      <c r="N3399" s="34">
        <v>0</v>
      </c>
      <c r="O3399" s="34" t="s">
        <v>165</v>
      </c>
      <c r="P3399" s="34">
        <v>0</v>
      </c>
      <c r="Q3399" s="34" t="s">
        <v>886</v>
      </c>
      <c r="R3399" s="34" t="s">
        <v>892</v>
      </c>
      <c r="S3399" s="48" t="s">
        <v>1123</v>
      </c>
      <c r="T3399" s="13" t="s">
        <v>122</v>
      </c>
      <c r="U3399" s="12" t="s">
        <v>122</v>
      </c>
      <c r="V3399" s="12" t="s">
        <v>122</v>
      </c>
      <c r="W3399" s="12" t="s">
        <v>122</v>
      </c>
      <c r="X3399" s="14" t="str">
        <f t="shared" si="53"/>
        <v>С</v>
      </c>
      <c r="Y3399" s="271">
        <f>Таблица1[[#This Row],[ID_intellix]]</f>
        <v>1887</v>
      </c>
      <c r="Z3399" s="269" t="s">
        <v>122</v>
      </c>
      <c r="AA3399" s="145">
        <f>IF(OR(Таблица1[[#This Row],[CARDIO_report]]&lt;&gt;0,Таблица1[[#This Row],[AI COMBO_report]]&lt;&gt;0,Таблица1[[#This Row],[OTC_report]]&lt;&gt;0),1,0)</f>
        <v>1</v>
      </c>
      <c r="AB3399" s="60" t="s">
        <v>1124</v>
      </c>
      <c r="AC3399" s="60" t="s">
        <v>1124</v>
      </c>
      <c r="AD3399" s="60" t="s">
        <v>1124</v>
      </c>
      <c r="AE3399" s="60" t="s">
        <v>1124</v>
      </c>
      <c r="AF3399" s="60"/>
      <c r="AG3399" s="89" t="s">
        <v>1437</v>
      </c>
      <c r="AH3399" s="89">
        <v>256</v>
      </c>
      <c r="AI3399" s="89" t="s">
        <v>1145</v>
      </c>
      <c r="AJ3399" s="89">
        <v>353</v>
      </c>
      <c r="AK3399" s="89" t="s">
        <v>1437</v>
      </c>
      <c r="AL3399" s="89">
        <v>208</v>
      </c>
      <c r="AM3399" s="89" t="s">
        <v>1145</v>
      </c>
      <c r="AN3399" s="89">
        <v>317</v>
      </c>
      <c r="AP3399" s="35" t="s">
        <v>1857</v>
      </c>
      <c r="AQ3399" s="377">
        <v>0</v>
      </c>
      <c r="AR3399" s="378">
        <v>0</v>
      </c>
      <c r="AS3399" s="377">
        <v>0</v>
      </c>
      <c r="AT3399" s="378">
        <v>0</v>
      </c>
      <c r="AU3399" s="377">
        <v>0</v>
      </c>
      <c r="AV3399" s="377">
        <v>0</v>
      </c>
      <c r="AW3399" s="377">
        <v>0</v>
      </c>
      <c r="AX3399">
        <v>0</v>
      </c>
      <c r="AY3399">
        <v>0</v>
      </c>
    </row>
    <row r="3400" spans="1:53" ht="15.75" hidden="1" customHeight="1" x14ac:dyDescent="0.2">
      <c r="A3400" s="46">
        <v>2739</v>
      </c>
      <c r="B3400" s="258" t="s">
        <v>12093</v>
      </c>
      <c r="C3400" t="s">
        <v>1128</v>
      </c>
      <c r="D3400" t="s">
        <v>1649</v>
      </c>
      <c r="E3400" t="s">
        <v>2504</v>
      </c>
      <c r="F3400" s="29" t="s">
        <v>2725</v>
      </c>
      <c r="G3400" s="47">
        <v>24</v>
      </c>
      <c r="H3400" t="s">
        <v>1149</v>
      </c>
      <c r="I3400">
        <v>1</v>
      </c>
      <c r="J3400" t="s">
        <v>12094</v>
      </c>
      <c r="K3400" t="s">
        <v>1189</v>
      </c>
      <c r="L3400" t="s">
        <v>12095</v>
      </c>
      <c r="M3400" t="s">
        <v>3379</v>
      </c>
      <c r="N3400" s="34" t="s">
        <v>419</v>
      </c>
      <c r="O3400" s="34" t="s">
        <v>165</v>
      </c>
      <c r="P3400" s="34" t="s">
        <v>173</v>
      </c>
      <c r="Q3400" s="34" t="s">
        <v>886</v>
      </c>
      <c r="R3400" s="34" t="s">
        <v>892</v>
      </c>
      <c r="S3400" s="48" t="s">
        <v>1123</v>
      </c>
      <c r="T3400" s="13" t="s">
        <v>1863</v>
      </c>
      <c r="U3400" s="12" t="s">
        <v>122</v>
      </c>
      <c r="V3400" s="12" t="s">
        <v>1863</v>
      </c>
      <c r="W3400" s="12" t="s">
        <v>122</v>
      </c>
      <c r="X3400" s="14" t="str">
        <f t="shared" si="53"/>
        <v>А</v>
      </c>
      <c r="Y3400" s="271">
        <f>Таблица1[[#This Row],[ID_intellix]]</f>
        <v>2739</v>
      </c>
      <c r="Z3400" s="269" t="s">
        <v>122</v>
      </c>
      <c r="AA3400" s="145">
        <f>IF(OR(Таблица1[[#This Row],[CARDIO_report]]&lt;&gt;0,Таблица1[[#This Row],[AI COMBO_report]]&lt;&gt;0,Таблица1[[#This Row],[OTC_report]]&lt;&gt;0),1,0)</f>
        <v>1</v>
      </c>
      <c r="AB3400" s="60" t="s">
        <v>1124</v>
      </c>
      <c r="AC3400" s="60" t="s">
        <v>1124</v>
      </c>
      <c r="AD3400" s="60" t="s">
        <v>1124</v>
      </c>
      <c r="AE3400" s="60" t="s">
        <v>1124</v>
      </c>
      <c r="AF3400" s="60"/>
      <c r="AG3400" s="89" t="s">
        <v>1414</v>
      </c>
      <c r="AH3400" s="89">
        <v>377</v>
      </c>
      <c r="AI3400" s="89" t="s">
        <v>1414</v>
      </c>
      <c r="AJ3400" s="89">
        <v>328</v>
      </c>
      <c r="AK3400" s="89" t="s">
        <v>1414</v>
      </c>
      <c r="AL3400" s="89">
        <v>432</v>
      </c>
      <c r="AM3400" s="89" t="s">
        <v>1414</v>
      </c>
      <c r="AN3400" s="89">
        <v>299</v>
      </c>
      <c r="AP3400" s="35" t="s">
        <v>1917</v>
      </c>
      <c r="AQ3400" s="377">
        <v>0</v>
      </c>
      <c r="AR3400" s="378">
        <v>0</v>
      </c>
      <c r="AS3400" s="377">
        <v>0</v>
      </c>
      <c r="AT3400" s="378">
        <v>0</v>
      </c>
      <c r="AU3400" s="377">
        <v>0</v>
      </c>
      <c r="AV3400" s="377">
        <v>0</v>
      </c>
      <c r="AW3400" s="377">
        <v>0</v>
      </c>
      <c r="AX3400">
        <v>0</v>
      </c>
      <c r="AY3400">
        <v>0</v>
      </c>
      <c r="BA3400" s="2" t="s">
        <v>15961</v>
      </c>
    </row>
    <row r="3401" spans="1:53" ht="15.75" hidden="1" customHeight="1" x14ac:dyDescent="0.2">
      <c r="A3401" s="46">
        <v>2869</v>
      </c>
      <c r="B3401" s="258" t="s">
        <v>12319</v>
      </c>
      <c r="C3401" t="s">
        <v>1128</v>
      </c>
      <c r="D3401" t="s">
        <v>1188</v>
      </c>
      <c r="E3401" t="s">
        <v>2504</v>
      </c>
      <c r="F3401" s="29" t="s">
        <v>9527</v>
      </c>
      <c r="G3401" s="47">
        <v>11</v>
      </c>
      <c r="H3401" t="s">
        <v>9527</v>
      </c>
      <c r="I3401">
        <v>1</v>
      </c>
      <c r="J3401" t="s">
        <v>12320</v>
      </c>
      <c r="K3401" t="s">
        <v>1189</v>
      </c>
      <c r="L3401" t="s">
        <v>12321</v>
      </c>
      <c r="M3401" t="s">
        <v>3379</v>
      </c>
      <c r="N3401" s="34" t="s">
        <v>557</v>
      </c>
      <c r="O3401" s="34" t="s">
        <v>165</v>
      </c>
      <c r="P3401" s="34" t="s">
        <v>173</v>
      </c>
      <c r="Q3401" s="34" t="s">
        <v>886</v>
      </c>
      <c r="R3401" s="34" t="s">
        <v>892</v>
      </c>
      <c r="S3401" s="48" t="s">
        <v>1123</v>
      </c>
      <c r="T3401" s="13" t="s">
        <v>122</v>
      </c>
      <c r="U3401" s="12" t="s">
        <v>122</v>
      </c>
      <c r="V3401" s="12" t="s">
        <v>1863</v>
      </c>
      <c r="W3401" s="12" t="s">
        <v>1863</v>
      </c>
      <c r="X3401" s="14" t="str">
        <f t="shared" si="53"/>
        <v>А</v>
      </c>
      <c r="Y3401" s="271">
        <f>Таблица1[[#This Row],[ID_intellix]]</f>
        <v>2869</v>
      </c>
      <c r="Z3401" s="269" t="s">
        <v>122</v>
      </c>
      <c r="AA3401" s="145">
        <f>IF(OR(Таблица1[[#This Row],[CARDIO_report]]&lt;&gt;0,Таблица1[[#This Row],[AI COMBO_report]]&lt;&gt;0,Таблица1[[#This Row],[OTC_report]]&lt;&gt;0),1,0)</f>
        <v>1</v>
      </c>
      <c r="AB3401" s="60" t="s">
        <v>1124</v>
      </c>
      <c r="AC3401" s="60" t="s">
        <v>1124</v>
      </c>
      <c r="AD3401" s="60" t="s">
        <v>1124</v>
      </c>
      <c r="AE3401" s="60" t="s">
        <v>1124</v>
      </c>
      <c r="AF3401" s="60"/>
      <c r="AG3401" s="89" t="s">
        <v>2516</v>
      </c>
      <c r="AH3401" s="89">
        <v>273</v>
      </c>
      <c r="AI3401" s="89" t="s">
        <v>1414</v>
      </c>
      <c r="AJ3401" s="89">
        <v>333</v>
      </c>
      <c r="AK3401" s="89" t="s">
        <v>2516</v>
      </c>
      <c r="AL3401" s="89">
        <v>90</v>
      </c>
      <c r="AM3401" s="89" t="s">
        <v>2516</v>
      </c>
      <c r="AN3401" s="89">
        <v>121</v>
      </c>
      <c r="AP3401" s="35" t="s">
        <v>1917</v>
      </c>
      <c r="AQ3401" s="377">
        <v>0</v>
      </c>
      <c r="AR3401" s="378">
        <v>0</v>
      </c>
      <c r="AS3401" s="377">
        <v>0</v>
      </c>
      <c r="AT3401" s="378">
        <v>0</v>
      </c>
      <c r="AU3401" s="377">
        <v>0</v>
      </c>
      <c r="AV3401" s="377">
        <v>0</v>
      </c>
      <c r="AW3401" s="377">
        <v>0</v>
      </c>
      <c r="AX3401">
        <v>0</v>
      </c>
      <c r="AY3401">
        <v>0</v>
      </c>
    </row>
    <row r="3402" spans="1:53" ht="15.75" hidden="1" customHeight="1" x14ac:dyDescent="0.2">
      <c r="A3402" s="46">
        <v>3392</v>
      </c>
      <c r="B3402" s="258" t="s">
        <v>12437</v>
      </c>
      <c r="C3402" t="s">
        <v>1128</v>
      </c>
      <c r="D3402" t="s">
        <v>1655</v>
      </c>
      <c r="E3402" t="s">
        <v>2504</v>
      </c>
      <c r="F3402" s="29" t="s">
        <v>2584</v>
      </c>
      <c r="G3402" s="47">
        <v>5</v>
      </c>
      <c r="H3402" t="s">
        <v>1396</v>
      </c>
      <c r="I3402">
        <v>1</v>
      </c>
      <c r="J3402" t="s">
        <v>12438</v>
      </c>
      <c r="K3402" t="s">
        <v>1189</v>
      </c>
      <c r="L3402" t="s">
        <v>12439</v>
      </c>
      <c r="M3402" t="s">
        <v>3379</v>
      </c>
      <c r="N3402" s="34" t="s">
        <v>546</v>
      </c>
      <c r="O3402" s="34" t="s">
        <v>165</v>
      </c>
      <c r="P3402" s="34" t="s">
        <v>173</v>
      </c>
      <c r="Q3402" s="34" t="s">
        <v>886</v>
      </c>
      <c r="R3402" s="34" t="s">
        <v>892</v>
      </c>
      <c r="S3402" s="48" t="s">
        <v>1123</v>
      </c>
      <c r="T3402" s="13" t="s">
        <v>122</v>
      </c>
      <c r="U3402" s="12" t="s">
        <v>1863</v>
      </c>
      <c r="V3402" s="12" t="s">
        <v>122</v>
      </c>
      <c r="W3402" s="12" t="s">
        <v>122</v>
      </c>
      <c r="X3402" s="14" t="str">
        <f t="shared" si="53"/>
        <v>В</v>
      </c>
      <c r="Y3402" s="271">
        <f>Таблица1[[#This Row],[ID_intellix]]</f>
        <v>3392</v>
      </c>
      <c r="Z3402" s="269" t="s">
        <v>122</v>
      </c>
      <c r="AA3402" s="145">
        <f>IF(OR(Таблица1[[#This Row],[CARDIO_report]]&lt;&gt;0,Таблица1[[#This Row],[AI COMBO_report]]&lt;&gt;0,Таблица1[[#This Row],[OTC_report]]&lt;&gt;0),1,0)</f>
        <v>1</v>
      </c>
      <c r="AB3402" s="60" t="s">
        <v>1124</v>
      </c>
      <c r="AC3402" s="60" t="s">
        <v>1124</v>
      </c>
      <c r="AD3402" s="60" t="s">
        <v>1124</v>
      </c>
      <c r="AE3402" s="60" t="s">
        <v>1124</v>
      </c>
      <c r="AF3402" s="60"/>
      <c r="AG3402" s="89" t="s">
        <v>1437</v>
      </c>
      <c r="AH3402" s="89">
        <v>15</v>
      </c>
      <c r="AI3402" s="89" t="s">
        <v>1437</v>
      </c>
      <c r="AJ3402" s="89">
        <v>7</v>
      </c>
      <c r="AK3402" s="89" t="s">
        <v>1437</v>
      </c>
      <c r="AL3402" s="89">
        <v>162</v>
      </c>
      <c r="AM3402" s="89" t="s">
        <v>1437</v>
      </c>
      <c r="AN3402" s="89">
        <v>25</v>
      </c>
      <c r="AP3402" s="35" t="s">
        <v>1857</v>
      </c>
      <c r="AQ3402" s="377">
        <v>0</v>
      </c>
      <c r="AR3402" s="378">
        <v>0</v>
      </c>
      <c r="AS3402" s="377">
        <v>0</v>
      </c>
      <c r="AT3402" s="378">
        <v>0</v>
      </c>
      <c r="AU3402" s="377">
        <v>0</v>
      </c>
      <c r="AV3402" s="377">
        <v>0</v>
      </c>
      <c r="AW3402" s="377">
        <v>0</v>
      </c>
      <c r="AX3402">
        <v>0</v>
      </c>
      <c r="AY3402">
        <v>0</v>
      </c>
    </row>
    <row r="3403" spans="1:53" hidden="1" x14ac:dyDescent="0.2">
      <c r="A3403" s="46">
        <v>140</v>
      </c>
      <c r="B3403" s="258" t="s">
        <v>12440</v>
      </c>
      <c r="C3403" t="s">
        <v>1128</v>
      </c>
      <c r="D3403" t="s">
        <v>1188</v>
      </c>
      <c r="E3403" t="s">
        <v>2504</v>
      </c>
      <c r="F3403" s="29" t="s">
        <v>2584</v>
      </c>
      <c r="G3403" s="47">
        <v>6</v>
      </c>
      <c r="H3403" t="s">
        <v>1396</v>
      </c>
      <c r="I3403">
        <v>1</v>
      </c>
      <c r="J3403" t="s">
        <v>12441</v>
      </c>
      <c r="K3403" t="s">
        <v>1189</v>
      </c>
      <c r="L3403" t="s">
        <v>12442</v>
      </c>
      <c r="M3403" t="s">
        <v>3379</v>
      </c>
      <c r="N3403" s="34" t="s">
        <v>557</v>
      </c>
      <c r="O3403" s="34" t="s">
        <v>165</v>
      </c>
      <c r="P3403" s="34" t="s">
        <v>173</v>
      </c>
      <c r="Q3403" s="34" t="s">
        <v>886</v>
      </c>
      <c r="R3403" s="34" t="s">
        <v>892</v>
      </c>
      <c r="S3403" s="48" t="s">
        <v>1123</v>
      </c>
      <c r="T3403" s="13" t="s">
        <v>1863</v>
      </c>
      <c r="U3403" s="12" t="s">
        <v>122</v>
      </c>
      <c r="V3403" s="12" t="s">
        <v>1863</v>
      </c>
      <c r="W3403" s="12" t="s">
        <v>122</v>
      </c>
      <c r="X3403" s="14" t="str">
        <f t="shared" si="53"/>
        <v>А</v>
      </c>
      <c r="Y3403" s="271">
        <f>Таблица1[[#This Row],[ID_intellix]]</f>
        <v>140</v>
      </c>
      <c r="Z3403" s="269" t="s">
        <v>122</v>
      </c>
      <c r="AA3403" s="145">
        <f>IF(OR(Таблица1[[#This Row],[CARDIO_report]]&lt;&gt;0,Таблица1[[#This Row],[AI COMBO_report]]&lt;&gt;0,Таблица1[[#This Row],[OTC_report]]&lt;&gt;0),1,0)</f>
        <v>1</v>
      </c>
      <c r="AB3403" s="60" t="s">
        <v>1124</v>
      </c>
      <c r="AC3403" s="60" t="s">
        <v>1124</v>
      </c>
      <c r="AD3403" s="60" t="s">
        <v>1124</v>
      </c>
      <c r="AE3403" s="60" t="s">
        <v>1124</v>
      </c>
      <c r="AF3403" s="60"/>
      <c r="AG3403" s="89" t="s">
        <v>2516</v>
      </c>
      <c r="AH3403" s="89">
        <v>174</v>
      </c>
      <c r="AI3403" s="89" t="s">
        <v>2516</v>
      </c>
      <c r="AJ3403" s="89">
        <v>154</v>
      </c>
      <c r="AK3403" s="89" t="s">
        <v>1414</v>
      </c>
      <c r="AL3403" s="89">
        <v>467</v>
      </c>
      <c r="AM3403" s="89" t="s">
        <v>1414</v>
      </c>
      <c r="AN3403" s="89">
        <v>341</v>
      </c>
      <c r="AP3403" s="35" t="s">
        <v>1917</v>
      </c>
      <c r="AQ3403" s="377">
        <v>0</v>
      </c>
      <c r="AR3403" s="378">
        <v>0</v>
      </c>
      <c r="AS3403" s="377">
        <v>0</v>
      </c>
      <c r="AT3403" s="378">
        <v>0</v>
      </c>
      <c r="AU3403" s="377">
        <v>0</v>
      </c>
      <c r="AV3403" s="377">
        <v>0</v>
      </c>
      <c r="AW3403" s="377">
        <v>0</v>
      </c>
      <c r="AX3403">
        <v>0</v>
      </c>
      <c r="AY3403">
        <v>0</v>
      </c>
      <c r="BA3403" s="2" t="s">
        <v>15962</v>
      </c>
    </row>
    <row r="3404" spans="1:53" ht="15.75" hidden="1" customHeight="1" x14ac:dyDescent="0.2">
      <c r="A3404" s="46">
        <v>2821</v>
      </c>
      <c r="B3404" s="258" t="s">
        <v>12626</v>
      </c>
      <c r="C3404" t="s">
        <v>1128</v>
      </c>
      <c r="D3404" t="s">
        <v>1188</v>
      </c>
      <c r="E3404" t="s">
        <v>2504</v>
      </c>
      <c r="F3404" s="29" t="s">
        <v>3220</v>
      </c>
      <c r="G3404" s="47">
        <v>26</v>
      </c>
      <c r="H3404" t="s">
        <v>2835</v>
      </c>
      <c r="I3404">
        <v>1</v>
      </c>
      <c r="J3404" t="s">
        <v>12627</v>
      </c>
      <c r="K3404" t="s">
        <v>1189</v>
      </c>
      <c r="L3404" t="s">
        <v>12628</v>
      </c>
      <c r="M3404" t="s">
        <v>3379</v>
      </c>
      <c r="N3404" s="34">
        <v>0</v>
      </c>
      <c r="O3404" s="34" t="s">
        <v>165</v>
      </c>
      <c r="P3404" s="34">
        <v>0</v>
      </c>
      <c r="Q3404" s="34" t="s">
        <v>886</v>
      </c>
      <c r="R3404" s="34" t="s">
        <v>892</v>
      </c>
      <c r="S3404" s="48" t="s">
        <v>1123</v>
      </c>
      <c r="T3404" s="13" t="s">
        <v>122</v>
      </c>
      <c r="U3404" s="12" t="s">
        <v>122</v>
      </c>
      <c r="V3404" s="12" t="s">
        <v>1863</v>
      </c>
      <c r="W3404" s="12" t="s">
        <v>122</v>
      </c>
      <c r="X3404" s="14" t="str">
        <f t="shared" si="53"/>
        <v>В</v>
      </c>
      <c r="Y3404" s="271">
        <f>Таблица1[[#This Row],[ID_intellix]]</f>
        <v>2821</v>
      </c>
      <c r="Z3404" s="269" t="s">
        <v>122</v>
      </c>
      <c r="AA3404" s="145">
        <f>IF(OR(Таблица1[[#This Row],[CARDIO_report]]&lt;&gt;0,Таблица1[[#This Row],[AI COMBO_report]]&lt;&gt;0,Таблица1[[#This Row],[OTC_report]]&lt;&gt;0),1,0)</f>
        <v>1</v>
      </c>
      <c r="AB3404" s="60" t="s">
        <v>1124</v>
      </c>
      <c r="AC3404" s="60" t="s">
        <v>1124</v>
      </c>
      <c r="AD3404" s="60" t="s">
        <v>1124</v>
      </c>
      <c r="AE3404" s="60" t="s">
        <v>1124</v>
      </c>
      <c r="AF3404" s="60"/>
      <c r="AG3404" s="89" t="s">
        <v>1145</v>
      </c>
      <c r="AH3404" s="89">
        <v>399</v>
      </c>
      <c r="AI3404" s="89" t="s">
        <v>1145</v>
      </c>
      <c r="AJ3404" s="89">
        <v>335</v>
      </c>
      <c r="AK3404" s="89" t="s">
        <v>1145</v>
      </c>
      <c r="AL3404" s="89">
        <v>345</v>
      </c>
      <c r="AM3404" s="89" t="s">
        <v>1145</v>
      </c>
      <c r="AN3404" s="89">
        <v>286</v>
      </c>
      <c r="AP3404" s="35" t="s">
        <v>1857</v>
      </c>
      <c r="AQ3404" s="377">
        <v>0</v>
      </c>
      <c r="AR3404" s="378">
        <v>0</v>
      </c>
      <c r="AS3404" s="377">
        <v>0</v>
      </c>
      <c r="AT3404" s="378">
        <v>0</v>
      </c>
      <c r="AU3404" s="377">
        <v>0</v>
      </c>
      <c r="AV3404" s="377">
        <v>0</v>
      </c>
      <c r="AW3404" s="377">
        <v>0</v>
      </c>
      <c r="AX3404">
        <v>0</v>
      </c>
      <c r="AY3404">
        <v>0</v>
      </c>
    </row>
    <row r="3405" spans="1:53" ht="15.75" hidden="1" customHeight="1" x14ac:dyDescent="0.2">
      <c r="A3405" s="46">
        <v>786</v>
      </c>
      <c r="B3405" s="258" t="s">
        <v>13009</v>
      </c>
      <c r="C3405" t="s">
        <v>1128</v>
      </c>
      <c r="D3405" t="s">
        <v>1188</v>
      </c>
      <c r="E3405" t="s">
        <v>2504</v>
      </c>
      <c r="F3405" s="29" t="s">
        <v>3112</v>
      </c>
      <c r="G3405" s="47">
        <v>2</v>
      </c>
      <c r="H3405" t="s">
        <v>2981</v>
      </c>
      <c r="I3405">
        <v>1</v>
      </c>
      <c r="J3405" t="s">
        <v>13010</v>
      </c>
      <c r="K3405" t="s">
        <v>1189</v>
      </c>
      <c r="L3405" t="s">
        <v>13011</v>
      </c>
      <c r="M3405" t="s">
        <v>3379</v>
      </c>
      <c r="N3405" s="34">
        <v>0</v>
      </c>
      <c r="O3405" s="34" t="s">
        <v>165</v>
      </c>
      <c r="P3405" s="34" t="s">
        <v>173</v>
      </c>
      <c r="Q3405" s="34" t="s">
        <v>886</v>
      </c>
      <c r="R3405" s="34" t="s">
        <v>892</v>
      </c>
      <c r="S3405" s="48" t="s">
        <v>1123</v>
      </c>
      <c r="T3405" s="13" t="s">
        <v>122</v>
      </c>
      <c r="U3405" s="12" t="s">
        <v>1863</v>
      </c>
      <c r="V3405" s="12" t="s">
        <v>122</v>
      </c>
      <c r="W3405" s="12" t="s">
        <v>122</v>
      </c>
      <c r="X3405" s="14" t="str">
        <f t="shared" si="53"/>
        <v>В</v>
      </c>
      <c r="Y3405" s="271">
        <f>Таблица1[[#This Row],[ID_intellix]]</f>
        <v>786</v>
      </c>
      <c r="Z3405" s="269" t="s">
        <v>122</v>
      </c>
      <c r="AA3405" s="145">
        <f>IF(OR(Таблица1[[#This Row],[CARDIO_report]]&lt;&gt;0,Таблица1[[#This Row],[AI COMBO_report]]&lt;&gt;0,Таблица1[[#This Row],[OTC_report]]&lt;&gt;0),1,0)</f>
        <v>1</v>
      </c>
      <c r="AB3405" s="60" t="s">
        <v>1124</v>
      </c>
      <c r="AC3405" s="60" t="s">
        <v>1124</v>
      </c>
      <c r="AD3405" s="60" t="s">
        <v>1124</v>
      </c>
      <c r="AE3405" s="60" t="s">
        <v>1124</v>
      </c>
      <c r="AF3405" s="60"/>
      <c r="AG3405" s="89" t="s">
        <v>1437</v>
      </c>
      <c r="AH3405" s="89">
        <v>53</v>
      </c>
      <c r="AI3405" s="89" t="s">
        <v>1437</v>
      </c>
      <c r="AJ3405" s="89">
        <v>46</v>
      </c>
      <c r="AK3405" s="89" t="s">
        <v>1145</v>
      </c>
      <c r="AL3405" s="89">
        <v>452</v>
      </c>
      <c r="AM3405" s="89" t="s">
        <v>1145</v>
      </c>
      <c r="AN3405" s="89">
        <v>340</v>
      </c>
      <c r="AP3405" s="35" t="s">
        <v>1857</v>
      </c>
      <c r="AQ3405" s="377">
        <v>0</v>
      </c>
      <c r="AR3405" s="378">
        <v>0</v>
      </c>
      <c r="AS3405" s="377">
        <v>0</v>
      </c>
      <c r="AT3405" s="378">
        <v>0</v>
      </c>
      <c r="AU3405" s="377">
        <v>0</v>
      </c>
      <c r="AV3405" s="377">
        <v>0</v>
      </c>
      <c r="AW3405" s="377">
        <v>0</v>
      </c>
      <c r="AX3405">
        <v>0</v>
      </c>
      <c r="AY3405">
        <v>0</v>
      </c>
    </row>
    <row r="3406" spans="1:53" ht="15.75" hidden="1" customHeight="1" x14ac:dyDescent="0.2">
      <c r="A3406" s="46">
        <v>3209</v>
      </c>
      <c r="B3406" s="258" t="s">
        <v>13213</v>
      </c>
      <c r="C3406" t="s">
        <v>1128</v>
      </c>
      <c r="D3406" t="s">
        <v>1655</v>
      </c>
      <c r="E3406" t="s">
        <v>2504</v>
      </c>
      <c r="F3406" s="29" t="s">
        <v>3120</v>
      </c>
      <c r="G3406" s="53">
        <v>22</v>
      </c>
      <c r="H3406" t="s">
        <v>3120</v>
      </c>
      <c r="I3406">
        <v>1</v>
      </c>
      <c r="J3406" t="s">
        <v>13214</v>
      </c>
      <c r="K3406" t="s">
        <v>1189</v>
      </c>
      <c r="L3406" t="s">
        <v>13215</v>
      </c>
      <c r="M3406" t="s">
        <v>3379</v>
      </c>
      <c r="N3406" s="34" t="s">
        <v>419</v>
      </c>
      <c r="O3406" s="34" t="s">
        <v>165</v>
      </c>
      <c r="P3406" s="34" t="s">
        <v>173</v>
      </c>
      <c r="Q3406" s="34" t="s">
        <v>886</v>
      </c>
      <c r="R3406" s="34" t="s">
        <v>892</v>
      </c>
      <c r="S3406" s="48" t="s">
        <v>1123</v>
      </c>
      <c r="T3406" s="13" t="s">
        <v>1863</v>
      </c>
      <c r="U3406" s="12" t="s">
        <v>1863</v>
      </c>
      <c r="V3406" s="12" t="s">
        <v>1863</v>
      </c>
      <c r="W3406" s="12" t="s">
        <v>122</v>
      </c>
      <c r="X3406" s="14" t="str">
        <f t="shared" si="53"/>
        <v>А</v>
      </c>
      <c r="Y3406" s="271">
        <f>Таблица1[[#This Row],[ID_intellix]]</f>
        <v>3209</v>
      </c>
      <c r="Z3406" s="269" t="s">
        <v>122</v>
      </c>
      <c r="AA3406" s="145">
        <f>IF(OR(Таблица1[[#This Row],[CARDIO_report]]&lt;&gt;0,Таблица1[[#This Row],[AI COMBO_report]]&lt;&gt;0,Таблица1[[#This Row],[OTC_report]]&lt;&gt;0),1,0)</f>
        <v>1</v>
      </c>
      <c r="AB3406" s="60" t="s">
        <v>1124</v>
      </c>
      <c r="AC3406" s="60" t="s">
        <v>1124</v>
      </c>
      <c r="AD3406" s="60" t="s">
        <v>1124</v>
      </c>
      <c r="AE3406" s="60" t="s">
        <v>1124</v>
      </c>
      <c r="AF3406" s="60"/>
      <c r="AG3406" s="89" t="s">
        <v>2516</v>
      </c>
      <c r="AH3406" s="89">
        <v>267</v>
      </c>
      <c r="AI3406" s="89" t="s">
        <v>2516</v>
      </c>
      <c r="AJ3406" s="89">
        <v>201</v>
      </c>
      <c r="AK3406" s="89" t="s">
        <v>2516</v>
      </c>
      <c r="AL3406" s="89">
        <v>96</v>
      </c>
      <c r="AM3406" s="89" t="s">
        <v>2516</v>
      </c>
      <c r="AN3406" s="89">
        <v>176</v>
      </c>
      <c r="AP3406" s="35" t="s">
        <v>1857</v>
      </c>
      <c r="AQ3406" s="377">
        <v>0</v>
      </c>
      <c r="AR3406" s="378">
        <v>0</v>
      </c>
      <c r="AS3406" s="377">
        <v>0</v>
      </c>
      <c r="AT3406" s="378">
        <v>0</v>
      </c>
      <c r="AU3406" s="377">
        <v>0</v>
      </c>
      <c r="AV3406" s="377">
        <v>0</v>
      </c>
      <c r="AW3406" s="377">
        <v>0</v>
      </c>
      <c r="AX3406">
        <v>0</v>
      </c>
      <c r="AY3406">
        <v>0</v>
      </c>
    </row>
    <row r="3407" spans="1:53" ht="15.75" hidden="1" customHeight="1" x14ac:dyDescent="0.2">
      <c r="A3407" s="46">
        <v>2970</v>
      </c>
      <c r="B3407" s="258" t="s">
        <v>13276</v>
      </c>
      <c r="C3407" t="s">
        <v>1128</v>
      </c>
      <c r="D3407" t="s">
        <v>3005</v>
      </c>
      <c r="E3407" t="s">
        <v>2504</v>
      </c>
      <c r="F3407" s="29" t="s">
        <v>3120</v>
      </c>
      <c r="G3407" s="53">
        <v>25</v>
      </c>
      <c r="H3407" t="s">
        <v>3120</v>
      </c>
      <c r="I3407">
        <v>1</v>
      </c>
      <c r="J3407" t="s">
        <v>13277</v>
      </c>
      <c r="K3407" t="s">
        <v>1189</v>
      </c>
      <c r="L3407" t="s">
        <v>13278</v>
      </c>
      <c r="M3407" t="s">
        <v>3379</v>
      </c>
      <c r="N3407" s="34">
        <v>0</v>
      </c>
      <c r="O3407" s="34" t="s">
        <v>165</v>
      </c>
      <c r="P3407" s="34">
        <v>0</v>
      </c>
      <c r="Q3407" s="34" t="s">
        <v>886</v>
      </c>
      <c r="R3407" s="34" t="s">
        <v>892</v>
      </c>
      <c r="S3407" s="48" t="s">
        <v>1123</v>
      </c>
      <c r="T3407" s="13" t="s">
        <v>122</v>
      </c>
      <c r="U3407" s="12" t="s">
        <v>122</v>
      </c>
      <c r="V3407" s="12" t="s">
        <v>122</v>
      </c>
      <c r="W3407" s="12" t="s">
        <v>122</v>
      </c>
      <c r="X3407" s="14" t="str">
        <f t="shared" si="53"/>
        <v>С</v>
      </c>
      <c r="Y3407" s="271">
        <f>Таблица1[[#This Row],[ID_intellix]]</f>
        <v>2970</v>
      </c>
      <c r="Z3407" s="269" t="s">
        <v>122</v>
      </c>
      <c r="AA3407" s="145">
        <f>IF(OR(Таблица1[[#This Row],[CARDIO_report]]&lt;&gt;0,Таблица1[[#This Row],[AI COMBO_report]]&lt;&gt;0,Таблица1[[#This Row],[OTC_report]]&lt;&gt;0),1,0)</f>
        <v>1</v>
      </c>
      <c r="AB3407" s="60" t="s">
        <v>1124</v>
      </c>
      <c r="AC3407" s="60" t="s">
        <v>1124</v>
      </c>
      <c r="AD3407" s="60" t="s">
        <v>1124</v>
      </c>
      <c r="AE3407" s="60" t="s">
        <v>1124</v>
      </c>
      <c r="AF3407" s="60"/>
      <c r="AG3407" s="89" t="s">
        <v>1414</v>
      </c>
      <c r="AH3407" s="89">
        <v>188</v>
      </c>
      <c r="AI3407" s="89" t="s">
        <v>2516</v>
      </c>
      <c r="AJ3407" s="89">
        <v>47</v>
      </c>
      <c r="AK3407" s="89" t="s">
        <v>1414</v>
      </c>
      <c r="AL3407" s="89">
        <v>200</v>
      </c>
      <c r="AM3407" s="89" t="s">
        <v>2516</v>
      </c>
      <c r="AN3407" s="89">
        <v>48</v>
      </c>
      <c r="AP3407" s="35" t="s">
        <v>1917</v>
      </c>
      <c r="AQ3407" s="377">
        <v>0</v>
      </c>
      <c r="AR3407" s="378">
        <v>0</v>
      </c>
      <c r="AS3407" s="377">
        <v>0</v>
      </c>
      <c r="AT3407" s="378">
        <v>0</v>
      </c>
      <c r="AU3407" s="377">
        <v>0</v>
      </c>
      <c r="AV3407" s="377">
        <v>0</v>
      </c>
      <c r="AW3407" s="377">
        <v>0</v>
      </c>
      <c r="AX3407">
        <v>0</v>
      </c>
      <c r="AY3407">
        <v>0</v>
      </c>
    </row>
    <row r="3408" spans="1:53" ht="15.75" hidden="1" customHeight="1" x14ac:dyDescent="0.2">
      <c r="A3408" s="46">
        <v>7592</v>
      </c>
      <c r="B3408" s="258" t="s">
        <v>13290</v>
      </c>
      <c r="C3408" t="s">
        <v>1128</v>
      </c>
      <c r="D3408" t="s">
        <v>1188</v>
      </c>
      <c r="E3408" t="s">
        <v>2504</v>
      </c>
      <c r="F3408" s="29" t="s">
        <v>3586</v>
      </c>
      <c r="G3408" s="53">
        <v>28</v>
      </c>
      <c r="H3408" t="s">
        <v>3586</v>
      </c>
      <c r="I3408">
        <v>1</v>
      </c>
      <c r="J3408" t="s">
        <v>13291</v>
      </c>
      <c r="K3408" t="s">
        <v>1189</v>
      </c>
      <c r="L3408" t="s">
        <v>13292</v>
      </c>
      <c r="M3408" t="s">
        <v>3379</v>
      </c>
      <c r="N3408" s="34">
        <v>0</v>
      </c>
      <c r="O3408" s="34" t="s">
        <v>165</v>
      </c>
      <c r="P3408" s="34" t="s">
        <v>173</v>
      </c>
      <c r="Q3408" s="34" t="s">
        <v>886</v>
      </c>
      <c r="R3408" s="34" t="s">
        <v>892</v>
      </c>
      <c r="S3408" s="48" t="s">
        <v>1123</v>
      </c>
      <c r="T3408" s="13" t="s">
        <v>1863</v>
      </c>
      <c r="U3408" s="12" t="s">
        <v>122</v>
      </c>
      <c r="V3408" s="12" t="s">
        <v>1863</v>
      </c>
      <c r="W3408" s="12" t="s">
        <v>122</v>
      </c>
      <c r="X3408" s="14" t="str">
        <f t="shared" si="53"/>
        <v>А</v>
      </c>
      <c r="Y3408" s="271">
        <f>Таблица1[[#This Row],[ID_intellix]]</f>
        <v>7592</v>
      </c>
      <c r="Z3408" s="269" t="s">
        <v>122</v>
      </c>
      <c r="AA3408" s="145">
        <f>IF(OR(Таблица1[[#This Row],[CARDIO_report]]&lt;&gt;0,Таблица1[[#This Row],[AI COMBO_report]]&lt;&gt;0,Таблица1[[#This Row],[OTC_report]]&lt;&gt;0),1,0)</f>
        <v>1</v>
      </c>
      <c r="AB3408" s="60" t="s">
        <v>1124</v>
      </c>
      <c r="AC3408" s="60" t="s">
        <v>1124</v>
      </c>
      <c r="AD3408" s="60" t="s">
        <v>1124</v>
      </c>
      <c r="AE3408" s="60" t="s">
        <v>1124</v>
      </c>
      <c r="AF3408" s="60"/>
      <c r="AG3408" s="89" t="s">
        <v>1414</v>
      </c>
      <c r="AH3408" s="89">
        <v>508</v>
      </c>
      <c r="AI3408" s="89" t="s">
        <v>1414</v>
      </c>
      <c r="AJ3408" s="89">
        <v>442</v>
      </c>
      <c r="AK3408" s="89" t="s">
        <v>1414</v>
      </c>
      <c r="AL3408" s="89">
        <v>448</v>
      </c>
      <c r="AM3408" s="89" t="s">
        <v>1414</v>
      </c>
      <c r="AN3408" s="89">
        <v>362</v>
      </c>
      <c r="AP3408" s="35" t="s">
        <v>1917</v>
      </c>
      <c r="AQ3408" s="377">
        <v>0</v>
      </c>
      <c r="AR3408" s="378">
        <v>0</v>
      </c>
      <c r="AS3408" s="377">
        <v>0</v>
      </c>
      <c r="AT3408" s="378">
        <v>0</v>
      </c>
      <c r="AU3408" s="377">
        <v>0</v>
      </c>
      <c r="AV3408" s="377">
        <v>0</v>
      </c>
      <c r="AW3408" s="377">
        <v>0</v>
      </c>
      <c r="AX3408">
        <v>0</v>
      </c>
      <c r="AY3408">
        <v>0</v>
      </c>
      <c r="BA3408" s="2" t="s">
        <v>15962</v>
      </c>
    </row>
    <row r="3409" spans="1:53" ht="15.75" hidden="1" customHeight="1" x14ac:dyDescent="0.2">
      <c r="A3409" s="46">
        <v>466</v>
      </c>
      <c r="B3409" s="258" t="s">
        <v>13365</v>
      </c>
      <c r="C3409" t="s">
        <v>1128</v>
      </c>
      <c r="D3409" t="s">
        <v>1188</v>
      </c>
      <c r="E3409" t="s">
        <v>2504</v>
      </c>
      <c r="F3409" s="29" t="s">
        <v>3120</v>
      </c>
      <c r="G3409" s="47">
        <v>4</v>
      </c>
      <c r="H3409" t="s">
        <v>3120</v>
      </c>
      <c r="I3409">
        <v>1</v>
      </c>
      <c r="J3409" t="s">
        <v>13366</v>
      </c>
      <c r="K3409" t="s">
        <v>1189</v>
      </c>
      <c r="L3409" t="s">
        <v>13367</v>
      </c>
      <c r="M3409" t="s">
        <v>3379</v>
      </c>
      <c r="N3409" s="34">
        <v>0</v>
      </c>
      <c r="O3409" s="34" t="s">
        <v>165</v>
      </c>
      <c r="P3409" s="34">
        <v>0</v>
      </c>
      <c r="Q3409" s="34" t="s">
        <v>886</v>
      </c>
      <c r="R3409" s="34">
        <v>0</v>
      </c>
      <c r="S3409" s="48" t="s">
        <v>1123</v>
      </c>
      <c r="T3409" s="13" t="s">
        <v>122</v>
      </c>
      <c r="U3409" s="12" t="s">
        <v>122</v>
      </c>
      <c r="V3409" s="12" t="s">
        <v>122</v>
      </c>
      <c r="W3409" s="12" t="s">
        <v>1863</v>
      </c>
      <c r="X3409" s="14" t="str">
        <f t="shared" si="53"/>
        <v>В</v>
      </c>
      <c r="Y3409" s="271">
        <f>Таблица1[[#This Row],[ID_intellix]]</f>
        <v>466</v>
      </c>
      <c r="Z3409" s="269" t="s">
        <v>122</v>
      </c>
      <c r="AA3409" s="145">
        <f>IF(OR(Таблица1[[#This Row],[CARDIO_report]]&lt;&gt;0,Таблица1[[#This Row],[AI COMBO_report]]&lt;&gt;0,Таблица1[[#This Row],[OTC_report]]&lt;&gt;0),1,0)</f>
        <v>0</v>
      </c>
      <c r="AB3409" s="60" t="s">
        <v>1124</v>
      </c>
      <c r="AC3409" s="60" t="s">
        <v>1124</v>
      </c>
      <c r="AD3409" s="60" t="s">
        <v>1124</v>
      </c>
      <c r="AE3409" s="60" t="s">
        <v>1124</v>
      </c>
      <c r="AF3409" s="60"/>
      <c r="AG3409" s="89" t="s">
        <v>1437</v>
      </c>
      <c r="AH3409" s="89">
        <v>285</v>
      </c>
      <c r="AI3409" s="89" t="s">
        <v>1437</v>
      </c>
      <c r="AJ3409" s="89">
        <v>73</v>
      </c>
      <c r="AK3409" s="89" t="s">
        <v>1145</v>
      </c>
      <c r="AL3409" s="89">
        <v>375</v>
      </c>
      <c r="AM3409" s="89" t="s">
        <v>1145</v>
      </c>
      <c r="AN3409" s="89">
        <v>354</v>
      </c>
      <c r="AP3409" s="35" t="s">
        <v>1857</v>
      </c>
      <c r="AQ3409" s="377">
        <v>0</v>
      </c>
      <c r="AR3409" s="378">
        <v>0</v>
      </c>
      <c r="AS3409" s="377">
        <v>0</v>
      </c>
      <c r="AT3409" s="378">
        <v>0</v>
      </c>
      <c r="AU3409" s="377">
        <v>0</v>
      </c>
      <c r="AV3409" s="377">
        <v>0</v>
      </c>
      <c r="AW3409" s="377">
        <v>0</v>
      </c>
      <c r="AX3409">
        <v>0</v>
      </c>
      <c r="AY3409">
        <v>0</v>
      </c>
    </row>
    <row r="3410" spans="1:53" ht="15.75" hidden="1" customHeight="1" x14ac:dyDescent="0.2">
      <c r="A3410" s="46">
        <v>7608</v>
      </c>
      <c r="B3410" s="258" t="s">
        <v>13445</v>
      </c>
      <c r="C3410" t="s">
        <v>1128</v>
      </c>
      <c r="D3410" t="s">
        <v>1655</v>
      </c>
      <c r="E3410" t="s">
        <v>2504</v>
      </c>
      <c r="F3410" s="29" t="s">
        <v>11138</v>
      </c>
      <c r="G3410" s="53">
        <v>11</v>
      </c>
      <c r="H3410" t="s">
        <v>3134</v>
      </c>
      <c r="I3410">
        <v>1</v>
      </c>
      <c r="J3410" t="s">
        <v>13446</v>
      </c>
      <c r="K3410" t="s">
        <v>1189</v>
      </c>
      <c r="L3410" t="s">
        <v>13447</v>
      </c>
      <c r="M3410" t="s">
        <v>3379</v>
      </c>
      <c r="N3410" s="34" t="s">
        <v>419</v>
      </c>
      <c r="O3410" s="34" t="s">
        <v>165</v>
      </c>
      <c r="P3410" s="34" t="s">
        <v>173</v>
      </c>
      <c r="Q3410" s="34" t="s">
        <v>886</v>
      </c>
      <c r="R3410" s="34" t="s">
        <v>892</v>
      </c>
      <c r="S3410" s="48" t="s">
        <v>1123</v>
      </c>
      <c r="T3410" s="13" t="s">
        <v>122</v>
      </c>
      <c r="U3410" s="12" t="s">
        <v>122</v>
      </c>
      <c r="V3410" s="12" t="s">
        <v>122</v>
      </c>
      <c r="W3410" s="12" t="s">
        <v>1863</v>
      </c>
      <c r="X3410" s="14" t="str">
        <f t="shared" si="53"/>
        <v>В</v>
      </c>
      <c r="Y3410" s="271">
        <f>Таблица1[[#This Row],[ID_intellix]]</f>
        <v>7608</v>
      </c>
      <c r="Z3410" s="269" t="s">
        <v>122</v>
      </c>
      <c r="AA3410" s="145">
        <f>IF(OR(Таблица1[[#This Row],[CARDIO_report]]&lt;&gt;0,Таблица1[[#This Row],[AI COMBO_report]]&lt;&gt;0,Таблица1[[#This Row],[OTC_report]]&lt;&gt;0),1,0)</f>
        <v>1</v>
      </c>
      <c r="AB3410" s="60" t="s">
        <v>1124</v>
      </c>
      <c r="AC3410" s="60" t="s">
        <v>1124</v>
      </c>
      <c r="AD3410" s="60" t="s">
        <v>1124</v>
      </c>
      <c r="AE3410" s="60" t="s">
        <v>1124</v>
      </c>
      <c r="AF3410" s="60"/>
      <c r="AG3410" s="89" t="s">
        <v>2516</v>
      </c>
      <c r="AH3410" s="89">
        <v>326</v>
      </c>
      <c r="AI3410" s="89" t="s">
        <v>2516</v>
      </c>
      <c r="AJ3410" s="89">
        <v>62</v>
      </c>
      <c r="AK3410" s="89" t="s">
        <v>1414</v>
      </c>
      <c r="AL3410" s="89">
        <v>422</v>
      </c>
      <c r="AM3410" s="89" t="s">
        <v>2516</v>
      </c>
      <c r="AN3410" s="89">
        <v>166</v>
      </c>
      <c r="AP3410" s="35" t="s">
        <v>1857</v>
      </c>
      <c r="AQ3410" s="377">
        <v>0</v>
      </c>
      <c r="AR3410" s="378">
        <v>0</v>
      </c>
      <c r="AS3410" s="377">
        <v>0</v>
      </c>
      <c r="AT3410" s="378">
        <v>0</v>
      </c>
      <c r="AU3410" s="377">
        <v>0</v>
      </c>
      <c r="AV3410" s="377">
        <v>0</v>
      </c>
      <c r="AW3410" s="377">
        <v>0</v>
      </c>
      <c r="AX3410" s="49">
        <v>0</v>
      </c>
      <c r="AY3410" s="49">
        <v>0</v>
      </c>
    </row>
    <row r="3411" spans="1:53" ht="15.75" hidden="1" customHeight="1" x14ac:dyDescent="0.2">
      <c r="A3411" s="46">
        <v>648</v>
      </c>
      <c r="B3411" s="258" t="s">
        <v>13475</v>
      </c>
      <c r="C3411" t="s">
        <v>1128</v>
      </c>
      <c r="D3411" t="s">
        <v>1188</v>
      </c>
      <c r="E3411" t="s">
        <v>2504</v>
      </c>
      <c r="F3411" s="29" t="s">
        <v>3289</v>
      </c>
      <c r="G3411" s="47">
        <v>13</v>
      </c>
      <c r="H3411" t="s">
        <v>2563</v>
      </c>
      <c r="I3411">
        <v>1</v>
      </c>
      <c r="J3411" t="s">
        <v>15819</v>
      </c>
      <c r="K3411" t="s">
        <v>1189</v>
      </c>
      <c r="L3411" t="s">
        <v>13476</v>
      </c>
      <c r="M3411" t="s">
        <v>3379</v>
      </c>
      <c r="N3411" s="34" t="s">
        <v>557</v>
      </c>
      <c r="O3411" s="34" t="s">
        <v>165</v>
      </c>
      <c r="P3411" s="34">
        <v>0</v>
      </c>
      <c r="Q3411" s="34" t="s">
        <v>886</v>
      </c>
      <c r="R3411" s="34" t="s">
        <v>892</v>
      </c>
      <c r="S3411" s="48" t="s">
        <v>1123</v>
      </c>
      <c r="T3411" s="13" t="s">
        <v>122</v>
      </c>
      <c r="U3411" s="12" t="s">
        <v>122</v>
      </c>
      <c r="V3411" s="12" t="s">
        <v>1863</v>
      </c>
      <c r="W3411" s="12" t="s">
        <v>122</v>
      </c>
      <c r="X3411" s="14" t="str">
        <f t="shared" si="53"/>
        <v>В</v>
      </c>
      <c r="Y3411" s="271">
        <f>Таблица1[[#This Row],[ID_intellix]]</f>
        <v>648</v>
      </c>
      <c r="Z3411" s="269" t="s">
        <v>122</v>
      </c>
      <c r="AA3411" s="145">
        <f>IF(OR(Таблица1[[#This Row],[CARDIO_report]]&lt;&gt;0,Таблица1[[#This Row],[AI COMBO_report]]&lt;&gt;0,Таблица1[[#This Row],[OTC_report]]&lt;&gt;0),1,0)</f>
        <v>1</v>
      </c>
      <c r="AB3411" s="60" t="s">
        <v>1124</v>
      </c>
      <c r="AC3411" s="60" t="s">
        <v>1124</v>
      </c>
      <c r="AD3411" s="60" t="s">
        <v>1124</v>
      </c>
      <c r="AE3411" s="89" t="s">
        <v>1857</v>
      </c>
      <c r="AF3411" s="89"/>
      <c r="AG3411" s="89" t="s">
        <v>1145</v>
      </c>
      <c r="AH3411" s="89">
        <v>537</v>
      </c>
      <c r="AI3411" s="89" t="s">
        <v>1145</v>
      </c>
      <c r="AJ3411" s="89">
        <v>489</v>
      </c>
      <c r="AK3411" s="89" t="s">
        <v>1145</v>
      </c>
      <c r="AL3411" s="89">
        <v>539</v>
      </c>
      <c r="AM3411" s="89" t="s">
        <v>1145</v>
      </c>
      <c r="AN3411" s="89">
        <v>470</v>
      </c>
      <c r="AP3411" s="35" t="s">
        <v>1917</v>
      </c>
      <c r="AQ3411" s="377">
        <v>0</v>
      </c>
      <c r="AR3411" s="378">
        <v>0</v>
      </c>
      <c r="AS3411" s="377">
        <v>0</v>
      </c>
      <c r="AT3411" s="378">
        <v>0</v>
      </c>
      <c r="AU3411" s="377">
        <v>0</v>
      </c>
      <c r="AV3411" s="377">
        <v>0</v>
      </c>
      <c r="AW3411" s="377">
        <v>0</v>
      </c>
      <c r="AX3411">
        <v>0</v>
      </c>
      <c r="AY3411">
        <v>0</v>
      </c>
    </row>
    <row r="3412" spans="1:53" ht="15.75" hidden="1" customHeight="1" x14ac:dyDescent="0.2">
      <c r="A3412" s="46">
        <v>7657</v>
      </c>
      <c r="B3412" s="258" t="s">
        <v>13505</v>
      </c>
      <c r="C3412" t="s">
        <v>1128</v>
      </c>
      <c r="D3412" t="s">
        <v>1188</v>
      </c>
      <c r="E3412" t="s">
        <v>2504</v>
      </c>
      <c r="F3412" s="29" t="s">
        <v>3220</v>
      </c>
      <c r="G3412" s="396">
        <v>22</v>
      </c>
      <c r="H3412" t="s">
        <v>2835</v>
      </c>
      <c r="I3412">
        <v>1</v>
      </c>
      <c r="J3412" t="s">
        <v>13506</v>
      </c>
      <c r="K3412" t="s">
        <v>1189</v>
      </c>
      <c r="L3412" t="s">
        <v>13507</v>
      </c>
      <c r="M3412" t="s">
        <v>3379</v>
      </c>
      <c r="N3412" s="34">
        <v>0</v>
      </c>
      <c r="O3412" s="34" t="s">
        <v>165</v>
      </c>
      <c r="P3412" s="34">
        <v>0</v>
      </c>
      <c r="Q3412" s="34" t="s">
        <v>886</v>
      </c>
      <c r="R3412" s="34" t="s">
        <v>892</v>
      </c>
      <c r="S3412" s="48" t="s">
        <v>1123</v>
      </c>
      <c r="T3412" s="13" t="s">
        <v>122</v>
      </c>
      <c r="U3412" s="12" t="s">
        <v>122</v>
      </c>
      <c r="V3412" s="12" t="s">
        <v>122</v>
      </c>
      <c r="W3412" s="12" t="s">
        <v>122</v>
      </c>
      <c r="X3412" s="14" t="str">
        <f t="shared" si="53"/>
        <v>С</v>
      </c>
      <c r="Y3412" s="271">
        <f>Таблица1[[#This Row],[ID_intellix]]</f>
        <v>7657</v>
      </c>
      <c r="Z3412" s="269" t="s">
        <v>122</v>
      </c>
      <c r="AA3412" s="145">
        <f>IF(OR(Таблица1[[#This Row],[CARDIO_report]]&lt;&gt;0,Таблица1[[#This Row],[AI COMBO_report]]&lt;&gt;0,Таблица1[[#This Row],[OTC_report]]&lt;&gt;0),1,0)</f>
        <v>1</v>
      </c>
      <c r="AB3412" s="60" t="s">
        <v>1124</v>
      </c>
      <c r="AC3412" s="60" t="s">
        <v>1124</v>
      </c>
      <c r="AD3412" s="60" t="s">
        <v>1124</v>
      </c>
      <c r="AE3412" s="60" t="s">
        <v>1124</v>
      </c>
      <c r="AF3412" s="60"/>
      <c r="AG3412" s="89" t="s">
        <v>1145</v>
      </c>
      <c r="AH3412" s="89">
        <v>460</v>
      </c>
      <c r="AI3412" s="89" t="s">
        <v>1145</v>
      </c>
      <c r="AJ3412" s="89">
        <v>380</v>
      </c>
      <c r="AK3412" s="89" t="s">
        <v>1145</v>
      </c>
      <c r="AL3412" s="89">
        <v>425</v>
      </c>
      <c r="AM3412" s="89" t="s">
        <v>1437</v>
      </c>
      <c r="AN3412" s="89">
        <v>175</v>
      </c>
      <c r="AP3412" s="35" t="s">
        <v>1917</v>
      </c>
      <c r="AQ3412" s="377">
        <v>0</v>
      </c>
      <c r="AR3412" s="378">
        <v>0</v>
      </c>
      <c r="AS3412" s="377">
        <v>0</v>
      </c>
      <c r="AT3412" s="378">
        <v>0</v>
      </c>
      <c r="AU3412" s="377">
        <v>0</v>
      </c>
      <c r="AV3412" s="377">
        <v>0</v>
      </c>
      <c r="AW3412" s="377">
        <v>0</v>
      </c>
      <c r="AX3412">
        <v>0</v>
      </c>
      <c r="AY3412">
        <v>0</v>
      </c>
    </row>
    <row r="3413" spans="1:53" ht="15.75" hidden="1" customHeight="1" x14ac:dyDescent="0.2">
      <c r="A3413" s="46">
        <v>7846</v>
      </c>
      <c r="B3413" s="258" t="s">
        <v>13664</v>
      </c>
      <c r="C3413" t="s">
        <v>1128</v>
      </c>
      <c r="D3413" t="s">
        <v>1188</v>
      </c>
      <c r="E3413" t="s">
        <v>2504</v>
      </c>
      <c r="F3413" s="29" t="s">
        <v>2550</v>
      </c>
      <c r="G3413" s="53">
        <v>8</v>
      </c>
      <c r="H3413" t="s">
        <v>1149</v>
      </c>
      <c r="I3413">
        <v>1</v>
      </c>
      <c r="J3413" t="s">
        <v>13665</v>
      </c>
      <c r="K3413" t="s">
        <v>1189</v>
      </c>
      <c r="L3413" t="s">
        <v>13666</v>
      </c>
      <c r="M3413" t="s">
        <v>3379</v>
      </c>
      <c r="N3413" s="34" t="s">
        <v>419</v>
      </c>
      <c r="O3413" s="34" t="s">
        <v>165</v>
      </c>
      <c r="P3413" s="34" t="s">
        <v>173</v>
      </c>
      <c r="Q3413" s="34" t="s">
        <v>886</v>
      </c>
      <c r="R3413" s="34" t="s">
        <v>892</v>
      </c>
      <c r="S3413" s="48" t="s">
        <v>1123</v>
      </c>
      <c r="T3413" s="13" t="s">
        <v>122</v>
      </c>
      <c r="U3413" s="12" t="s">
        <v>122</v>
      </c>
      <c r="V3413" s="12" t="s">
        <v>1863</v>
      </c>
      <c r="W3413" s="12" t="s">
        <v>1863</v>
      </c>
      <c r="X3413" s="14" t="str">
        <f t="shared" si="53"/>
        <v>А</v>
      </c>
      <c r="Y3413" s="271">
        <f>Таблица1[[#This Row],[ID_intellix]]</f>
        <v>7846</v>
      </c>
      <c r="Z3413" s="269" t="s">
        <v>122</v>
      </c>
      <c r="AA3413" s="145">
        <f>IF(OR(Таблица1[[#This Row],[CARDIO_report]]&lt;&gt;0,Таблица1[[#This Row],[AI COMBO_report]]&lt;&gt;0,Таблица1[[#This Row],[OTC_report]]&lt;&gt;0),1,0)</f>
        <v>1</v>
      </c>
      <c r="AB3413" s="60" t="s">
        <v>1124</v>
      </c>
      <c r="AC3413" s="60" t="s">
        <v>1124</v>
      </c>
      <c r="AD3413" s="60" t="s">
        <v>1124</v>
      </c>
      <c r="AE3413" s="60" t="s">
        <v>1124</v>
      </c>
      <c r="AF3413" s="60"/>
      <c r="AG3413" s="89" t="s">
        <v>1437</v>
      </c>
      <c r="AH3413" s="89">
        <v>334</v>
      </c>
      <c r="AI3413" s="89" t="s">
        <v>1437</v>
      </c>
      <c r="AJ3413" s="89">
        <v>217</v>
      </c>
      <c r="AK3413" s="89" t="s">
        <v>1437</v>
      </c>
      <c r="AL3413" s="89">
        <v>159</v>
      </c>
      <c r="AM3413" s="89" t="s">
        <v>1437</v>
      </c>
      <c r="AN3413" s="89">
        <v>134</v>
      </c>
      <c r="AP3413" s="35" t="s">
        <v>1857</v>
      </c>
      <c r="AQ3413" s="377">
        <v>0</v>
      </c>
      <c r="AR3413" s="378">
        <v>0</v>
      </c>
      <c r="AS3413" s="377">
        <v>0</v>
      </c>
      <c r="AT3413" s="378">
        <v>0</v>
      </c>
      <c r="AU3413" s="377">
        <v>0</v>
      </c>
      <c r="AV3413" s="377">
        <v>0</v>
      </c>
      <c r="AW3413" s="377">
        <v>0</v>
      </c>
      <c r="AX3413">
        <v>0</v>
      </c>
      <c r="AY3413">
        <v>0</v>
      </c>
      <c r="BA3413" s="2" t="s">
        <v>15961</v>
      </c>
    </row>
    <row r="3414" spans="1:53" ht="15.75" hidden="1" customHeight="1" x14ac:dyDescent="0.2">
      <c r="A3414" s="46">
        <v>7892</v>
      </c>
      <c r="B3414" s="258" t="s">
        <v>13747</v>
      </c>
      <c r="C3414" t="s">
        <v>1128</v>
      </c>
      <c r="D3414" t="s">
        <v>1655</v>
      </c>
      <c r="E3414" t="s">
        <v>2504</v>
      </c>
      <c r="F3414" s="29" t="s">
        <v>2584</v>
      </c>
      <c r="G3414" s="53" t="s">
        <v>8907</v>
      </c>
      <c r="H3414" t="s">
        <v>1396</v>
      </c>
      <c r="I3414">
        <v>1</v>
      </c>
      <c r="J3414" t="s">
        <v>3541</v>
      </c>
      <c r="K3414" t="s">
        <v>1189</v>
      </c>
      <c r="L3414" t="s">
        <v>13748</v>
      </c>
      <c r="M3414" t="s">
        <v>3379</v>
      </c>
      <c r="N3414" s="34" t="s">
        <v>419</v>
      </c>
      <c r="O3414" s="34" t="s">
        <v>165</v>
      </c>
      <c r="P3414" s="34" t="s">
        <v>173</v>
      </c>
      <c r="Q3414" s="34" t="s">
        <v>886</v>
      </c>
      <c r="R3414" s="34" t="s">
        <v>892</v>
      </c>
      <c r="S3414" s="48" t="s">
        <v>1123</v>
      </c>
      <c r="T3414" s="13" t="s">
        <v>1863</v>
      </c>
      <c r="U3414" s="12" t="s">
        <v>122</v>
      </c>
      <c r="V3414" s="12" t="s">
        <v>1863</v>
      </c>
      <c r="W3414" s="12" t="s">
        <v>122</v>
      </c>
      <c r="X3414" s="14" t="str">
        <f t="shared" si="53"/>
        <v>А</v>
      </c>
      <c r="Y3414" s="271">
        <f>Таблица1[[#This Row],[ID_intellix]]</f>
        <v>7892</v>
      </c>
      <c r="Z3414" s="269" t="s">
        <v>122</v>
      </c>
      <c r="AA3414" s="145">
        <f>IF(OR(Таблица1[[#This Row],[CARDIO_report]]&lt;&gt;0,Таблица1[[#This Row],[AI COMBO_report]]&lt;&gt;0,Таблица1[[#This Row],[OTC_report]]&lt;&gt;0),1,0)</f>
        <v>1</v>
      </c>
      <c r="AB3414" s="60" t="s">
        <v>1124</v>
      </c>
      <c r="AC3414" s="60" t="s">
        <v>1124</v>
      </c>
      <c r="AD3414" s="60" t="s">
        <v>1124</v>
      </c>
      <c r="AE3414" s="60" t="s">
        <v>1124</v>
      </c>
      <c r="AF3414" s="60"/>
      <c r="AG3414" s="89" t="s">
        <v>2516</v>
      </c>
      <c r="AH3414" s="89">
        <v>314</v>
      </c>
      <c r="AI3414" s="89" t="s">
        <v>1414</v>
      </c>
      <c r="AJ3414" s="89">
        <v>336</v>
      </c>
      <c r="AK3414" s="89" t="s">
        <v>1414</v>
      </c>
      <c r="AL3414" s="89">
        <v>524</v>
      </c>
      <c r="AM3414" s="89" t="s">
        <v>1414</v>
      </c>
      <c r="AN3414" s="89">
        <v>447</v>
      </c>
      <c r="AP3414" s="35" t="s">
        <v>1917</v>
      </c>
      <c r="AQ3414" s="377">
        <v>0</v>
      </c>
      <c r="AR3414" s="378">
        <v>0</v>
      </c>
      <c r="AS3414" s="377">
        <v>0</v>
      </c>
      <c r="AT3414" s="378">
        <v>0</v>
      </c>
      <c r="AU3414" s="377">
        <v>0</v>
      </c>
      <c r="AV3414" s="377">
        <v>0</v>
      </c>
      <c r="AW3414" s="377">
        <v>0</v>
      </c>
      <c r="AX3414">
        <v>0</v>
      </c>
      <c r="AY3414">
        <v>0</v>
      </c>
      <c r="BA3414" s="2" t="s">
        <v>15962</v>
      </c>
    </row>
    <row r="3415" spans="1:53" ht="15.75" hidden="1" customHeight="1" x14ac:dyDescent="0.2">
      <c r="A3415" s="46">
        <v>7459</v>
      </c>
      <c r="B3415" s="258" t="s">
        <v>13852</v>
      </c>
      <c r="C3415" t="s">
        <v>1128</v>
      </c>
      <c r="D3415" t="s">
        <v>1649</v>
      </c>
      <c r="E3415" t="s">
        <v>2504</v>
      </c>
      <c r="F3415" s="29" t="s">
        <v>11248</v>
      </c>
      <c r="G3415" s="53" t="s">
        <v>2971</v>
      </c>
      <c r="H3415" t="s">
        <v>11248</v>
      </c>
      <c r="I3415">
        <v>1</v>
      </c>
      <c r="J3415" t="s">
        <v>13853</v>
      </c>
      <c r="K3415" t="s">
        <v>1189</v>
      </c>
      <c r="L3415" t="s">
        <v>13854</v>
      </c>
      <c r="M3415" t="s">
        <v>3379</v>
      </c>
      <c r="N3415" s="34">
        <v>0</v>
      </c>
      <c r="O3415" s="34" t="s">
        <v>165</v>
      </c>
      <c r="P3415" s="34">
        <v>0</v>
      </c>
      <c r="Q3415" s="34" t="s">
        <v>886</v>
      </c>
      <c r="R3415" s="34">
        <v>0</v>
      </c>
      <c r="S3415" s="48" t="s">
        <v>1123</v>
      </c>
      <c r="T3415" s="13" t="s">
        <v>122</v>
      </c>
      <c r="U3415" s="12" t="s">
        <v>122</v>
      </c>
      <c r="V3415" s="12" t="s">
        <v>122</v>
      </c>
      <c r="W3415" s="12" t="s">
        <v>122</v>
      </c>
      <c r="X3415" s="14" t="str">
        <f t="shared" si="53"/>
        <v>С</v>
      </c>
      <c r="Y3415" s="271">
        <f>Таблица1[[#This Row],[ID_intellix]]</f>
        <v>7459</v>
      </c>
      <c r="Z3415" s="269" t="s">
        <v>122</v>
      </c>
      <c r="AA3415" s="145">
        <f>IF(OR(Таблица1[[#This Row],[CARDIO_report]]&lt;&gt;0,Таблица1[[#This Row],[AI COMBO_report]]&lt;&gt;0,Таблица1[[#This Row],[OTC_report]]&lt;&gt;0),1,0)</f>
        <v>0</v>
      </c>
      <c r="AB3415" s="60" t="s">
        <v>1124</v>
      </c>
      <c r="AC3415" s="60" t="s">
        <v>1124</v>
      </c>
      <c r="AD3415" s="60" t="s">
        <v>1124</v>
      </c>
      <c r="AE3415" s="60" t="s">
        <v>1124</v>
      </c>
      <c r="AF3415" s="60"/>
      <c r="AG3415" s="89" t="s">
        <v>1145</v>
      </c>
      <c r="AH3415" s="89">
        <v>422</v>
      </c>
      <c r="AI3415" s="89" t="s">
        <v>1145</v>
      </c>
      <c r="AJ3415" s="89">
        <v>406</v>
      </c>
      <c r="AK3415" s="89" t="s">
        <v>1145</v>
      </c>
      <c r="AL3415" s="89">
        <v>497</v>
      </c>
      <c r="AM3415" s="89" t="s">
        <v>1145</v>
      </c>
      <c r="AN3415" s="89">
        <v>461</v>
      </c>
      <c r="AP3415" s="35" t="s">
        <v>1825</v>
      </c>
      <c r="AQ3415" s="377">
        <v>0</v>
      </c>
      <c r="AR3415" s="378">
        <v>0</v>
      </c>
      <c r="AS3415" s="377">
        <v>0</v>
      </c>
      <c r="AT3415" s="378">
        <v>0</v>
      </c>
      <c r="AU3415" s="377">
        <v>0</v>
      </c>
      <c r="AV3415" s="377">
        <v>0</v>
      </c>
      <c r="AW3415" s="377">
        <v>0</v>
      </c>
      <c r="AX3415">
        <v>0</v>
      </c>
      <c r="AY3415">
        <v>0</v>
      </c>
    </row>
    <row r="3416" spans="1:53" ht="15.75" hidden="1" customHeight="1" x14ac:dyDescent="0.2">
      <c r="A3416" s="46">
        <v>25227</v>
      </c>
      <c r="B3416" s="258" t="s">
        <v>7330</v>
      </c>
      <c r="C3416" t="s">
        <v>1128</v>
      </c>
      <c r="D3416" t="s">
        <v>1188</v>
      </c>
      <c r="E3416" t="s">
        <v>1821</v>
      </c>
      <c r="F3416" s="29" t="s">
        <v>2194</v>
      </c>
      <c r="G3416" s="53">
        <v>104</v>
      </c>
      <c r="H3416" t="s">
        <v>2194</v>
      </c>
      <c r="I3416">
        <v>1</v>
      </c>
      <c r="J3416" t="s">
        <v>7331</v>
      </c>
      <c r="K3416" t="s">
        <v>1189</v>
      </c>
      <c r="L3416" t="s">
        <v>7332</v>
      </c>
      <c r="M3416" t="s">
        <v>3379</v>
      </c>
      <c r="N3416" s="34" t="s">
        <v>411</v>
      </c>
      <c r="O3416" s="34" t="s">
        <v>165</v>
      </c>
      <c r="P3416" s="34" t="s">
        <v>173</v>
      </c>
      <c r="Q3416" s="34" t="s">
        <v>886</v>
      </c>
      <c r="R3416" s="34" t="s">
        <v>892</v>
      </c>
      <c r="S3416" s="48" t="s">
        <v>1123</v>
      </c>
      <c r="T3416" s="13" t="s">
        <v>1863</v>
      </c>
      <c r="U3416" s="12" t="s">
        <v>122</v>
      </c>
      <c r="V3416" s="12" t="s">
        <v>1863</v>
      </c>
      <c r="W3416" s="12" t="s">
        <v>122</v>
      </c>
      <c r="X3416" s="14" t="str">
        <f t="shared" si="53"/>
        <v>А</v>
      </c>
      <c r="Y3416" s="271">
        <f>Таблица1[[#This Row],[ID_intellix]]</f>
        <v>25227</v>
      </c>
      <c r="Z3416" s="269" t="s">
        <v>122</v>
      </c>
      <c r="AA3416" s="145">
        <f>IF(OR(Таблица1[[#This Row],[CARDIO_report]]&lt;&gt;0,Таблица1[[#This Row],[AI COMBO_report]]&lt;&gt;0,Таблица1[[#This Row],[OTC_report]]&lt;&gt;0),1,0)</f>
        <v>1</v>
      </c>
      <c r="AB3416" s="60" t="s">
        <v>1124</v>
      </c>
      <c r="AC3416" s="60" t="s">
        <v>1124</v>
      </c>
      <c r="AD3416" s="60" t="s">
        <v>1124</v>
      </c>
      <c r="AE3416" s="60" t="s">
        <v>1124</v>
      </c>
      <c r="AF3416" s="60"/>
      <c r="AG3416" s="60" t="s">
        <v>1124</v>
      </c>
      <c r="AH3416" s="60" t="s">
        <v>1124</v>
      </c>
      <c r="AI3416" s="60" t="s">
        <v>1124</v>
      </c>
      <c r="AJ3416" s="60" t="s">
        <v>1124</v>
      </c>
      <c r="AK3416" s="60" t="s">
        <v>1124</v>
      </c>
      <c r="AL3416" s="60" t="s">
        <v>1124</v>
      </c>
      <c r="AM3416" s="60" t="s">
        <v>1124</v>
      </c>
      <c r="AN3416" s="60" t="s">
        <v>1124</v>
      </c>
      <c r="AO3416" s="60"/>
      <c r="AP3416" s="35" t="s">
        <v>1917</v>
      </c>
      <c r="AQ3416" s="377">
        <v>0</v>
      </c>
      <c r="AR3416" s="378">
        <v>0</v>
      </c>
      <c r="AS3416" s="377">
        <v>0</v>
      </c>
      <c r="AT3416" s="378">
        <v>0</v>
      </c>
      <c r="AU3416" s="377">
        <v>0</v>
      </c>
      <c r="AV3416" s="377">
        <v>0</v>
      </c>
      <c r="AW3416" s="377">
        <v>0</v>
      </c>
      <c r="AX3416">
        <v>0</v>
      </c>
      <c r="AY3416">
        <v>0</v>
      </c>
    </row>
    <row r="3417" spans="1:53" ht="15.75" hidden="1" customHeight="1" x14ac:dyDescent="0.2">
      <c r="A3417" s="46">
        <v>8001</v>
      </c>
      <c r="B3417" s="258" t="s">
        <v>14018</v>
      </c>
      <c r="C3417" t="s">
        <v>1128</v>
      </c>
      <c r="D3417" t="s">
        <v>1655</v>
      </c>
      <c r="E3417" t="s">
        <v>2504</v>
      </c>
      <c r="F3417" s="29" t="s">
        <v>3159</v>
      </c>
      <c r="G3417" s="396">
        <v>85</v>
      </c>
      <c r="H3417" t="s">
        <v>1140</v>
      </c>
      <c r="I3417">
        <v>1</v>
      </c>
      <c r="J3417" t="s">
        <v>14019</v>
      </c>
      <c r="K3417" t="s">
        <v>1189</v>
      </c>
      <c r="L3417" t="s">
        <v>14020</v>
      </c>
      <c r="M3417" t="s">
        <v>3379</v>
      </c>
      <c r="N3417" s="34" t="s">
        <v>419</v>
      </c>
      <c r="O3417" s="34" t="s">
        <v>165</v>
      </c>
      <c r="P3417" s="34" t="s">
        <v>173</v>
      </c>
      <c r="Q3417" s="34" t="s">
        <v>886</v>
      </c>
      <c r="R3417" s="34" t="s">
        <v>892</v>
      </c>
      <c r="S3417" s="48" t="s">
        <v>1123</v>
      </c>
      <c r="T3417" s="13" t="s">
        <v>122</v>
      </c>
      <c r="U3417" s="12" t="s">
        <v>122</v>
      </c>
      <c r="V3417" s="12" t="s">
        <v>122</v>
      </c>
      <c r="W3417" s="12" t="s">
        <v>1863</v>
      </c>
      <c r="X3417" s="14" t="str">
        <f t="shared" si="53"/>
        <v>В</v>
      </c>
      <c r="Y3417" s="271">
        <f>Таблица1[[#This Row],[ID_intellix]]</f>
        <v>8001</v>
      </c>
      <c r="Z3417" s="269" t="s">
        <v>122</v>
      </c>
      <c r="AA3417" s="145">
        <f>IF(OR(Таблица1[[#This Row],[CARDIO_report]]&lt;&gt;0,Таблица1[[#This Row],[AI COMBO_report]]&lt;&gt;0,Таблица1[[#This Row],[OTC_report]]&lt;&gt;0),1,0)</f>
        <v>1</v>
      </c>
      <c r="AB3417" s="60" t="s">
        <v>2602</v>
      </c>
      <c r="AC3417" s="60" t="s">
        <v>2602</v>
      </c>
      <c r="AD3417" s="60" t="s">
        <v>1124</v>
      </c>
      <c r="AE3417" s="60" t="s">
        <v>1124</v>
      </c>
      <c r="AF3417" s="60"/>
      <c r="AG3417" s="89" t="s">
        <v>1437</v>
      </c>
      <c r="AH3417" s="89">
        <v>147</v>
      </c>
      <c r="AI3417" s="89" t="s">
        <v>1437</v>
      </c>
      <c r="AJ3417" s="89">
        <v>143</v>
      </c>
      <c r="AK3417" s="89" t="s">
        <v>1145</v>
      </c>
      <c r="AL3417" s="89">
        <v>316</v>
      </c>
      <c r="AM3417" s="89" t="s">
        <v>1437</v>
      </c>
      <c r="AN3417" s="89">
        <v>266</v>
      </c>
      <c r="AP3417" s="35" t="s">
        <v>1825</v>
      </c>
      <c r="AQ3417" s="377">
        <v>0</v>
      </c>
      <c r="AR3417" s="378">
        <v>0</v>
      </c>
      <c r="AS3417" s="377">
        <v>0</v>
      </c>
      <c r="AT3417" s="378">
        <v>0</v>
      </c>
      <c r="AU3417" s="377">
        <v>0</v>
      </c>
      <c r="AV3417" s="377">
        <v>0</v>
      </c>
      <c r="AW3417" s="377">
        <v>0</v>
      </c>
      <c r="AX3417">
        <v>0</v>
      </c>
      <c r="AY3417">
        <v>0</v>
      </c>
    </row>
    <row r="3418" spans="1:53" ht="15.75" hidden="1" customHeight="1" x14ac:dyDescent="0.2">
      <c r="A3418" s="46">
        <v>7673</v>
      </c>
      <c r="B3418" s="258" t="s">
        <v>14033</v>
      </c>
      <c r="C3418" t="s">
        <v>1128</v>
      </c>
      <c r="D3418" t="s">
        <v>1655</v>
      </c>
      <c r="E3418" t="s">
        <v>2504</v>
      </c>
      <c r="F3418" s="29" t="s">
        <v>1183</v>
      </c>
      <c r="G3418" s="396">
        <v>5</v>
      </c>
      <c r="H3418" t="s">
        <v>1183</v>
      </c>
      <c r="I3418">
        <v>1</v>
      </c>
      <c r="J3418" t="s">
        <v>14034</v>
      </c>
      <c r="K3418" t="s">
        <v>1189</v>
      </c>
      <c r="L3418" t="s">
        <v>14035</v>
      </c>
      <c r="M3418" t="s">
        <v>3379</v>
      </c>
      <c r="N3418" s="34">
        <v>0</v>
      </c>
      <c r="O3418" s="34" t="s">
        <v>165</v>
      </c>
      <c r="P3418" s="34">
        <v>0</v>
      </c>
      <c r="Q3418" s="34" t="s">
        <v>886</v>
      </c>
      <c r="R3418" s="34">
        <v>0</v>
      </c>
      <c r="S3418" s="48" t="s">
        <v>1123</v>
      </c>
      <c r="T3418" s="13">
        <v>0</v>
      </c>
      <c r="U3418" s="12">
        <v>0</v>
      </c>
      <c r="V3418" s="12">
        <v>0</v>
      </c>
      <c r="W3418" s="12">
        <v>0</v>
      </c>
      <c r="X3418" s="14" t="str">
        <f t="shared" si="53"/>
        <v>С</v>
      </c>
      <c r="Y3418" s="271">
        <f>Таблица1[[#This Row],[ID_intellix]]</f>
        <v>7673</v>
      </c>
      <c r="Z3418" s="269" t="s">
        <v>122</v>
      </c>
      <c r="AA3418" s="145">
        <f>IF(OR(Таблица1[[#This Row],[CARDIO_report]]&lt;&gt;0,Таблица1[[#This Row],[AI COMBO_report]]&lt;&gt;0,Таблица1[[#This Row],[OTC_report]]&lt;&gt;0),1,0)</f>
        <v>0</v>
      </c>
      <c r="AB3418" s="60" t="s">
        <v>1124</v>
      </c>
      <c r="AC3418" s="60" t="s">
        <v>1124</v>
      </c>
      <c r="AD3418" s="60" t="s">
        <v>1124</v>
      </c>
      <c r="AE3418" s="60" t="s">
        <v>1124</v>
      </c>
      <c r="AF3418" s="60"/>
      <c r="AG3418" s="60" t="s">
        <v>1124</v>
      </c>
      <c r="AH3418" s="60" t="s">
        <v>1124</v>
      </c>
      <c r="AI3418" s="60" t="s">
        <v>1124</v>
      </c>
      <c r="AJ3418" s="60" t="s">
        <v>1124</v>
      </c>
      <c r="AK3418" s="60" t="s">
        <v>1124</v>
      </c>
      <c r="AL3418" s="60" t="s">
        <v>1124</v>
      </c>
      <c r="AM3418" s="60" t="s">
        <v>1124</v>
      </c>
      <c r="AN3418" s="60" t="s">
        <v>1124</v>
      </c>
      <c r="AO3418" s="60"/>
      <c r="AP3418" s="35" t="s">
        <v>1857</v>
      </c>
      <c r="AQ3418" s="377">
        <v>0</v>
      </c>
      <c r="AR3418" s="378">
        <v>0</v>
      </c>
      <c r="AS3418" s="377">
        <v>0</v>
      </c>
      <c r="AT3418" s="378">
        <v>0</v>
      </c>
      <c r="AU3418" s="377">
        <v>0</v>
      </c>
      <c r="AV3418" s="377">
        <v>0</v>
      </c>
      <c r="AW3418" s="377">
        <v>0</v>
      </c>
      <c r="AX3418">
        <v>0</v>
      </c>
      <c r="AY3418">
        <v>0</v>
      </c>
    </row>
    <row r="3419" spans="1:53" ht="15.75" hidden="1" customHeight="1" x14ac:dyDescent="0.2">
      <c r="A3419" s="46">
        <v>1532</v>
      </c>
      <c r="B3419" s="258" t="s">
        <v>7336</v>
      </c>
      <c r="C3419" t="s">
        <v>1128</v>
      </c>
      <c r="D3419" t="s">
        <v>1188</v>
      </c>
      <c r="E3419" t="s">
        <v>1821</v>
      </c>
      <c r="F3419" s="29" t="s">
        <v>2194</v>
      </c>
      <c r="G3419" s="53" t="s">
        <v>7337</v>
      </c>
      <c r="H3419" t="s">
        <v>2194</v>
      </c>
      <c r="I3419">
        <v>1</v>
      </c>
      <c r="J3419" t="s">
        <v>7338</v>
      </c>
      <c r="K3419" t="s">
        <v>1189</v>
      </c>
      <c r="L3419" t="s">
        <v>7339</v>
      </c>
      <c r="M3419" t="s">
        <v>3379</v>
      </c>
      <c r="N3419" s="34">
        <v>0</v>
      </c>
      <c r="O3419" s="34" t="s">
        <v>165</v>
      </c>
      <c r="P3419" s="34">
        <v>0</v>
      </c>
      <c r="Q3419" s="34" t="s">
        <v>886</v>
      </c>
      <c r="R3419" s="34">
        <v>0</v>
      </c>
      <c r="S3419" s="48" t="s">
        <v>1123</v>
      </c>
      <c r="T3419" s="13" t="s">
        <v>122</v>
      </c>
      <c r="U3419" s="12" t="s">
        <v>1863</v>
      </c>
      <c r="V3419" s="12" t="s">
        <v>122</v>
      </c>
      <c r="W3419" s="12" t="s">
        <v>122</v>
      </c>
      <c r="X3419" s="14" t="str">
        <f t="shared" si="53"/>
        <v>В</v>
      </c>
      <c r="Y3419" s="271">
        <f>Таблица1[[#This Row],[ID_intellix]]</f>
        <v>1532</v>
      </c>
      <c r="Z3419" s="269" t="s">
        <v>122</v>
      </c>
      <c r="AA3419" s="145">
        <f>IF(OR(Таблица1[[#This Row],[CARDIO_report]]&lt;&gt;0,Таблица1[[#This Row],[AI COMBO_report]]&lt;&gt;0,Таблица1[[#This Row],[OTC_report]]&lt;&gt;0),1,0)</f>
        <v>0</v>
      </c>
      <c r="AB3419" s="60" t="s">
        <v>1124</v>
      </c>
      <c r="AC3419" s="60" t="s">
        <v>1124</v>
      </c>
      <c r="AD3419" s="60" t="s">
        <v>1124</v>
      </c>
      <c r="AE3419" s="60" t="s">
        <v>1124</v>
      </c>
      <c r="AF3419" s="60"/>
      <c r="AG3419" s="60" t="s">
        <v>1124</v>
      </c>
      <c r="AH3419" s="60" t="s">
        <v>1124</v>
      </c>
      <c r="AI3419" s="60" t="s">
        <v>1124</v>
      </c>
      <c r="AJ3419" s="60" t="s">
        <v>1124</v>
      </c>
      <c r="AK3419" s="60" t="s">
        <v>1124</v>
      </c>
      <c r="AL3419" s="60" t="s">
        <v>1124</v>
      </c>
      <c r="AM3419" s="60" t="s">
        <v>1124</v>
      </c>
      <c r="AN3419" s="60" t="s">
        <v>1124</v>
      </c>
      <c r="AO3419" s="60"/>
      <c r="AP3419" s="35" t="s">
        <v>1857</v>
      </c>
      <c r="AQ3419" s="377">
        <v>0</v>
      </c>
      <c r="AR3419" s="378">
        <v>0</v>
      </c>
      <c r="AS3419" s="377">
        <v>0</v>
      </c>
      <c r="AT3419" s="378">
        <v>0</v>
      </c>
      <c r="AU3419" s="377">
        <v>0</v>
      </c>
      <c r="AV3419" s="377">
        <v>0</v>
      </c>
      <c r="AW3419" s="377">
        <v>0</v>
      </c>
      <c r="AX3419">
        <v>0</v>
      </c>
      <c r="AY3419">
        <v>0</v>
      </c>
    </row>
    <row r="3420" spans="1:53" ht="15.75" hidden="1" customHeight="1" x14ac:dyDescent="0.2">
      <c r="A3420" s="46">
        <v>2404</v>
      </c>
      <c r="B3420" s="258" t="s">
        <v>7340</v>
      </c>
      <c r="C3420" t="s">
        <v>1128</v>
      </c>
      <c r="D3420" t="s">
        <v>1188</v>
      </c>
      <c r="E3420" t="s">
        <v>1821</v>
      </c>
      <c r="F3420" s="29" t="s">
        <v>2194</v>
      </c>
      <c r="G3420" s="53" t="s">
        <v>7341</v>
      </c>
      <c r="H3420" t="s">
        <v>2194</v>
      </c>
      <c r="I3420">
        <v>1</v>
      </c>
      <c r="J3420" t="s">
        <v>7342</v>
      </c>
      <c r="K3420" t="s">
        <v>1189</v>
      </c>
      <c r="L3420" t="s">
        <v>7343</v>
      </c>
      <c r="M3420" t="s">
        <v>3379</v>
      </c>
      <c r="N3420" s="34" t="s">
        <v>411</v>
      </c>
      <c r="O3420" s="34" t="s">
        <v>165</v>
      </c>
      <c r="P3420" s="34" t="s">
        <v>173</v>
      </c>
      <c r="Q3420" s="34" t="s">
        <v>886</v>
      </c>
      <c r="R3420" s="34" t="s">
        <v>892</v>
      </c>
      <c r="S3420" s="48" t="s">
        <v>1123</v>
      </c>
      <c r="T3420" s="13" t="s">
        <v>1863</v>
      </c>
      <c r="U3420" s="12" t="s">
        <v>122</v>
      </c>
      <c r="V3420" s="12" t="s">
        <v>1863</v>
      </c>
      <c r="W3420" s="12" t="s">
        <v>122</v>
      </c>
      <c r="X3420" s="14" t="str">
        <f t="shared" si="53"/>
        <v>А</v>
      </c>
      <c r="Y3420" s="271">
        <f>Таблица1[[#This Row],[ID_intellix]]</f>
        <v>2404</v>
      </c>
      <c r="Z3420" s="269" t="s">
        <v>122</v>
      </c>
      <c r="AA3420" s="145">
        <f>IF(OR(Таблица1[[#This Row],[CARDIO_report]]&lt;&gt;0,Таблица1[[#This Row],[AI COMBO_report]]&lt;&gt;0,Таблица1[[#This Row],[OTC_report]]&lt;&gt;0),1,0)</f>
        <v>1</v>
      </c>
      <c r="AB3420" s="60" t="s">
        <v>1124</v>
      </c>
      <c r="AC3420" s="60" t="s">
        <v>1124</v>
      </c>
      <c r="AD3420" s="60" t="s">
        <v>1124</v>
      </c>
      <c r="AE3420" s="60" t="s">
        <v>1124</v>
      </c>
      <c r="AF3420" s="60"/>
      <c r="AG3420" s="60" t="s">
        <v>1124</v>
      </c>
      <c r="AH3420" s="60" t="s">
        <v>1124</v>
      </c>
      <c r="AI3420" s="60" t="s">
        <v>1124</v>
      </c>
      <c r="AJ3420" s="60" t="s">
        <v>1124</v>
      </c>
      <c r="AK3420" s="60" t="s">
        <v>1124</v>
      </c>
      <c r="AL3420" s="60" t="s">
        <v>1124</v>
      </c>
      <c r="AM3420" s="60" t="s">
        <v>1124</v>
      </c>
      <c r="AN3420" s="60" t="s">
        <v>1124</v>
      </c>
      <c r="AO3420" s="60"/>
      <c r="AP3420" s="35" t="s">
        <v>1917</v>
      </c>
      <c r="AQ3420" s="377">
        <v>0</v>
      </c>
      <c r="AR3420" s="378">
        <v>0</v>
      </c>
      <c r="AS3420" s="377">
        <v>0</v>
      </c>
      <c r="AT3420" s="378">
        <v>0</v>
      </c>
      <c r="AU3420" s="377">
        <v>0</v>
      </c>
      <c r="AV3420" s="377">
        <v>0</v>
      </c>
      <c r="AW3420" s="377">
        <v>0</v>
      </c>
      <c r="AX3420">
        <v>0</v>
      </c>
      <c r="AY3420">
        <v>0</v>
      </c>
    </row>
    <row r="3421" spans="1:53" ht="15.75" hidden="1" customHeight="1" x14ac:dyDescent="0.2">
      <c r="A3421" s="46">
        <v>1590</v>
      </c>
      <c r="B3421" s="258" t="s">
        <v>7347</v>
      </c>
      <c r="C3421" t="s">
        <v>1128</v>
      </c>
      <c r="D3421" t="s">
        <v>1188</v>
      </c>
      <c r="E3421" t="s">
        <v>1821</v>
      </c>
      <c r="F3421" s="29" t="s">
        <v>2194</v>
      </c>
      <c r="G3421" s="53" t="s">
        <v>7348</v>
      </c>
      <c r="H3421" t="s">
        <v>2194</v>
      </c>
      <c r="I3421">
        <v>1</v>
      </c>
      <c r="J3421" t="s">
        <v>7349</v>
      </c>
      <c r="K3421" t="s">
        <v>1189</v>
      </c>
      <c r="L3421" t="s">
        <v>7350</v>
      </c>
      <c r="M3421" t="s">
        <v>3379</v>
      </c>
      <c r="N3421" s="34">
        <v>0</v>
      </c>
      <c r="O3421" s="34" t="s">
        <v>165</v>
      </c>
      <c r="P3421" s="34">
        <v>0</v>
      </c>
      <c r="Q3421" s="34" t="s">
        <v>886</v>
      </c>
      <c r="R3421" s="34" t="s">
        <v>892</v>
      </c>
      <c r="S3421" s="48" t="s">
        <v>1123</v>
      </c>
      <c r="T3421" s="13" t="s">
        <v>1863</v>
      </c>
      <c r="U3421" s="12" t="s">
        <v>1863</v>
      </c>
      <c r="V3421" s="12" t="s">
        <v>122</v>
      </c>
      <c r="W3421" s="12" t="s">
        <v>122</v>
      </c>
      <c r="X3421" s="14" t="str">
        <f t="shared" si="53"/>
        <v>А</v>
      </c>
      <c r="Y3421" s="271">
        <f>Таблица1[[#This Row],[ID_intellix]]</f>
        <v>1590</v>
      </c>
      <c r="Z3421" s="269" t="s">
        <v>1863</v>
      </c>
      <c r="AA3421" s="145">
        <f>IF(OR(Таблица1[[#This Row],[CARDIO_report]]&lt;&gt;0,Таблица1[[#This Row],[AI COMBO_report]]&lt;&gt;0,Таблица1[[#This Row],[OTC_report]]&lt;&gt;0),1,0)</f>
        <v>1</v>
      </c>
      <c r="AB3421" s="60" t="s">
        <v>1124</v>
      </c>
      <c r="AC3421" s="60" t="s">
        <v>1124</v>
      </c>
      <c r="AD3421" s="60" t="s">
        <v>1124</v>
      </c>
      <c r="AE3421" s="60" t="s">
        <v>1124</v>
      </c>
      <c r="AF3421" s="60"/>
      <c r="AG3421" s="60" t="s">
        <v>1124</v>
      </c>
      <c r="AH3421" s="60" t="s">
        <v>1124</v>
      </c>
      <c r="AI3421" s="60" t="s">
        <v>1124</v>
      </c>
      <c r="AJ3421" s="60" t="s">
        <v>1124</v>
      </c>
      <c r="AK3421" s="60" t="s">
        <v>1124</v>
      </c>
      <c r="AL3421" s="60" t="s">
        <v>1124</v>
      </c>
      <c r="AM3421" s="60" t="s">
        <v>1124</v>
      </c>
      <c r="AN3421" s="60" t="s">
        <v>1124</v>
      </c>
      <c r="AO3421" s="60"/>
      <c r="AP3421" s="35" t="s">
        <v>1917</v>
      </c>
      <c r="AQ3421" s="377">
        <v>0</v>
      </c>
      <c r="AR3421" s="378">
        <v>0</v>
      </c>
      <c r="AS3421" s="377">
        <v>0</v>
      </c>
      <c r="AT3421" s="378">
        <v>0</v>
      </c>
      <c r="AU3421" s="377">
        <v>0</v>
      </c>
      <c r="AV3421" s="377">
        <v>0</v>
      </c>
      <c r="AW3421" s="377">
        <v>0</v>
      </c>
      <c r="AX3421">
        <v>0</v>
      </c>
      <c r="AY3421">
        <v>0</v>
      </c>
    </row>
    <row r="3422" spans="1:53" ht="15.75" hidden="1" customHeight="1" x14ac:dyDescent="0.2">
      <c r="A3422" s="46">
        <v>2797</v>
      </c>
      <c r="B3422" s="258" t="s">
        <v>7354</v>
      </c>
      <c r="C3422" t="s">
        <v>1128</v>
      </c>
      <c r="D3422" t="s">
        <v>1188</v>
      </c>
      <c r="E3422" t="s">
        <v>1821</v>
      </c>
      <c r="F3422" s="29" t="s">
        <v>2194</v>
      </c>
      <c r="G3422" s="53" t="s">
        <v>7355</v>
      </c>
      <c r="H3422" t="s">
        <v>2194</v>
      </c>
      <c r="I3422">
        <v>1</v>
      </c>
      <c r="J3422" t="s">
        <v>7356</v>
      </c>
      <c r="K3422" t="s">
        <v>1189</v>
      </c>
      <c r="L3422" t="s">
        <v>7357</v>
      </c>
      <c r="M3422" t="s">
        <v>3379</v>
      </c>
      <c r="N3422" s="34">
        <v>0</v>
      </c>
      <c r="O3422" s="34" t="s">
        <v>165</v>
      </c>
      <c r="P3422" s="34" t="s">
        <v>173</v>
      </c>
      <c r="Q3422" s="34" t="s">
        <v>886</v>
      </c>
      <c r="R3422" s="34" t="s">
        <v>892</v>
      </c>
      <c r="S3422" s="48" t="s">
        <v>1123</v>
      </c>
      <c r="T3422" s="13" t="s">
        <v>122</v>
      </c>
      <c r="U3422" s="12" t="s">
        <v>122</v>
      </c>
      <c r="V3422" s="12" t="s">
        <v>122</v>
      </c>
      <c r="W3422" s="12" t="s">
        <v>122</v>
      </c>
      <c r="X3422" s="14" t="str">
        <f t="shared" si="53"/>
        <v>С</v>
      </c>
      <c r="Y3422" s="271">
        <f>Таблица1[[#This Row],[ID_intellix]]</f>
        <v>2797</v>
      </c>
      <c r="Z3422" s="269" t="s">
        <v>122</v>
      </c>
      <c r="AA3422" s="145">
        <f>IF(OR(Таблица1[[#This Row],[CARDIO_report]]&lt;&gt;0,Таблица1[[#This Row],[AI COMBO_report]]&lt;&gt;0,Таблица1[[#This Row],[OTC_report]]&lt;&gt;0),1,0)</f>
        <v>1</v>
      </c>
      <c r="AB3422" s="60" t="s">
        <v>1124</v>
      </c>
      <c r="AC3422" s="60" t="s">
        <v>1124</v>
      </c>
      <c r="AD3422" s="60" t="s">
        <v>1124</v>
      </c>
      <c r="AE3422" s="60" t="s">
        <v>1124</v>
      </c>
      <c r="AF3422" s="60"/>
      <c r="AG3422" s="60" t="s">
        <v>1124</v>
      </c>
      <c r="AH3422" s="60" t="s">
        <v>1124</v>
      </c>
      <c r="AI3422" s="60" t="s">
        <v>1124</v>
      </c>
      <c r="AJ3422" s="60" t="s">
        <v>1124</v>
      </c>
      <c r="AK3422" s="60" t="s">
        <v>1124</v>
      </c>
      <c r="AL3422" s="60" t="s">
        <v>1124</v>
      </c>
      <c r="AM3422" s="60" t="s">
        <v>1124</v>
      </c>
      <c r="AN3422" s="60" t="s">
        <v>1124</v>
      </c>
      <c r="AO3422" s="60"/>
      <c r="AP3422" s="35" t="s">
        <v>1857</v>
      </c>
      <c r="AQ3422" s="377">
        <v>0</v>
      </c>
      <c r="AR3422" s="378">
        <v>0</v>
      </c>
      <c r="AS3422" s="377">
        <v>0</v>
      </c>
      <c r="AT3422" s="378">
        <v>0</v>
      </c>
      <c r="AU3422" s="377">
        <v>0</v>
      </c>
      <c r="AV3422" s="377">
        <v>0</v>
      </c>
      <c r="AW3422" s="377">
        <v>0</v>
      </c>
      <c r="AX3422">
        <v>0</v>
      </c>
      <c r="AY3422">
        <v>0</v>
      </c>
    </row>
    <row r="3423" spans="1:53" ht="15.75" hidden="1" customHeight="1" x14ac:dyDescent="0.2">
      <c r="A3423" s="46">
        <v>588</v>
      </c>
      <c r="B3423" s="258" t="s">
        <v>7361</v>
      </c>
      <c r="C3423" t="s">
        <v>1128</v>
      </c>
      <c r="D3423" t="s">
        <v>1188</v>
      </c>
      <c r="E3423" t="s">
        <v>1821</v>
      </c>
      <c r="F3423" s="29" t="s">
        <v>2194</v>
      </c>
      <c r="G3423" s="53" t="s">
        <v>7362</v>
      </c>
      <c r="H3423" t="s">
        <v>2194</v>
      </c>
      <c r="I3423">
        <v>1</v>
      </c>
      <c r="J3423" t="s">
        <v>7363</v>
      </c>
      <c r="K3423" t="s">
        <v>1189</v>
      </c>
      <c r="L3423" t="s">
        <v>7364</v>
      </c>
      <c r="M3423" t="s">
        <v>3379</v>
      </c>
      <c r="N3423" s="34" t="s">
        <v>557</v>
      </c>
      <c r="O3423" s="34" t="s">
        <v>165</v>
      </c>
      <c r="P3423" s="34" t="s">
        <v>173</v>
      </c>
      <c r="Q3423" s="34" t="s">
        <v>886</v>
      </c>
      <c r="R3423" s="34" t="s">
        <v>892</v>
      </c>
      <c r="S3423" s="48" t="s">
        <v>1123</v>
      </c>
      <c r="T3423" s="13" t="s">
        <v>1863</v>
      </c>
      <c r="U3423" s="12" t="s">
        <v>122</v>
      </c>
      <c r="V3423" s="12" t="s">
        <v>122</v>
      </c>
      <c r="W3423" s="12" t="s">
        <v>122</v>
      </c>
      <c r="X3423" s="14" t="str">
        <f t="shared" si="53"/>
        <v>В</v>
      </c>
      <c r="Y3423" s="271">
        <f>Таблица1[[#This Row],[ID_intellix]]</f>
        <v>588</v>
      </c>
      <c r="Z3423" s="269" t="s">
        <v>122</v>
      </c>
      <c r="AA3423" s="145">
        <f>IF(OR(Таблица1[[#This Row],[CARDIO_report]]&lt;&gt;0,Таблица1[[#This Row],[AI COMBO_report]]&lt;&gt;0,Таблица1[[#This Row],[OTC_report]]&lt;&gt;0),1,0)</f>
        <v>1</v>
      </c>
      <c r="AB3423" s="60" t="s">
        <v>1124</v>
      </c>
      <c r="AC3423" s="60" t="s">
        <v>1124</v>
      </c>
      <c r="AD3423" s="60" t="s">
        <v>1124</v>
      </c>
      <c r="AE3423" s="60" t="s">
        <v>1124</v>
      </c>
      <c r="AF3423" s="60"/>
      <c r="AG3423" s="60" t="s">
        <v>1124</v>
      </c>
      <c r="AH3423" s="60" t="s">
        <v>1124</v>
      </c>
      <c r="AI3423" s="60" t="s">
        <v>1124</v>
      </c>
      <c r="AJ3423" s="60" t="s">
        <v>1124</v>
      </c>
      <c r="AK3423" s="60" t="s">
        <v>1124</v>
      </c>
      <c r="AL3423" s="60" t="s">
        <v>1124</v>
      </c>
      <c r="AM3423" s="60" t="s">
        <v>1124</v>
      </c>
      <c r="AN3423" s="60" t="s">
        <v>1124</v>
      </c>
      <c r="AO3423" s="60"/>
      <c r="AP3423" s="35" t="s">
        <v>1857</v>
      </c>
      <c r="AQ3423" s="377">
        <v>0</v>
      </c>
      <c r="AR3423" s="378">
        <v>0</v>
      </c>
      <c r="AS3423" s="377">
        <v>0</v>
      </c>
      <c r="AT3423" s="378">
        <v>0</v>
      </c>
      <c r="AU3423" s="377">
        <v>0</v>
      </c>
      <c r="AV3423" s="377">
        <v>0</v>
      </c>
      <c r="AW3423" s="377">
        <v>0</v>
      </c>
      <c r="AX3423">
        <v>0</v>
      </c>
      <c r="AY3423">
        <v>0</v>
      </c>
    </row>
    <row r="3424" spans="1:53" ht="15.75" hidden="1" customHeight="1" x14ac:dyDescent="0.2">
      <c r="A3424" s="46">
        <v>1536</v>
      </c>
      <c r="B3424" s="258" t="s">
        <v>7436</v>
      </c>
      <c r="C3424" t="s">
        <v>1128</v>
      </c>
      <c r="D3424" t="s">
        <v>1166</v>
      </c>
      <c r="E3424" t="s">
        <v>1821</v>
      </c>
      <c r="F3424" s="29" t="s">
        <v>2194</v>
      </c>
      <c r="G3424" s="53" t="s">
        <v>7437</v>
      </c>
      <c r="H3424" t="s">
        <v>2194</v>
      </c>
      <c r="I3424">
        <v>1</v>
      </c>
      <c r="J3424" t="s">
        <v>7438</v>
      </c>
      <c r="K3424" t="s">
        <v>1189</v>
      </c>
      <c r="L3424" t="s">
        <v>1168</v>
      </c>
      <c r="M3424" t="s">
        <v>3379</v>
      </c>
      <c r="N3424" s="34">
        <v>0</v>
      </c>
      <c r="O3424" s="34" t="s">
        <v>165</v>
      </c>
      <c r="P3424" s="34">
        <v>0</v>
      </c>
      <c r="Q3424" s="34" t="s">
        <v>886</v>
      </c>
      <c r="R3424" s="34" t="s">
        <v>892</v>
      </c>
      <c r="S3424" s="48" t="s">
        <v>1123</v>
      </c>
      <c r="T3424" s="13" t="s">
        <v>1863</v>
      </c>
      <c r="U3424" s="12" t="s">
        <v>1863</v>
      </c>
      <c r="V3424" s="12" t="s">
        <v>122</v>
      </c>
      <c r="W3424" s="12" t="s">
        <v>122</v>
      </c>
      <c r="X3424" s="14" t="str">
        <f t="shared" si="53"/>
        <v>А</v>
      </c>
      <c r="Y3424" s="271">
        <f>Таблица1[[#This Row],[ID_intellix]]</f>
        <v>1536</v>
      </c>
      <c r="Z3424" s="269" t="s">
        <v>1863</v>
      </c>
      <c r="AA3424" s="145">
        <f>IF(OR(Таблица1[[#This Row],[CARDIO_report]]&lt;&gt;0,Таблица1[[#This Row],[AI COMBO_report]]&lt;&gt;0,Таблица1[[#This Row],[OTC_report]]&lt;&gt;0),1,0)</f>
        <v>1</v>
      </c>
      <c r="AB3424" s="60" t="s">
        <v>1124</v>
      </c>
      <c r="AC3424" s="60" t="s">
        <v>1124</v>
      </c>
      <c r="AD3424" s="60" t="s">
        <v>1124</v>
      </c>
      <c r="AE3424" s="60" t="s">
        <v>1124</v>
      </c>
      <c r="AF3424" s="60"/>
      <c r="AG3424" s="60" t="s">
        <v>1124</v>
      </c>
      <c r="AH3424" s="60" t="s">
        <v>1124</v>
      </c>
      <c r="AI3424" s="60" t="s">
        <v>1124</v>
      </c>
      <c r="AJ3424" s="60" t="s">
        <v>1124</v>
      </c>
      <c r="AK3424" s="60" t="s">
        <v>1124</v>
      </c>
      <c r="AL3424" s="60" t="s">
        <v>1124</v>
      </c>
      <c r="AM3424" s="60" t="s">
        <v>1124</v>
      </c>
      <c r="AN3424" s="60" t="s">
        <v>1124</v>
      </c>
      <c r="AO3424" s="60"/>
      <c r="AP3424" s="35" t="s">
        <v>1917</v>
      </c>
      <c r="AQ3424" s="377">
        <v>0</v>
      </c>
      <c r="AR3424" s="378">
        <v>0</v>
      </c>
      <c r="AS3424" s="377">
        <v>0</v>
      </c>
      <c r="AT3424" s="378">
        <v>0</v>
      </c>
      <c r="AU3424" s="377">
        <v>0</v>
      </c>
      <c r="AV3424" s="377">
        <v>0</v>
      </c>
      <c r="AW3424" s="377">
        <v>0</v>
      </c>
      <c r="AX3424">
        <v>0</v>
      </c>
      <c r="AY3424">
        <v>0</v>
      </c>
    </row>
    <row r="3425" spans="1:53" ht="15.75" hidden="1" customHeight="1" x14ac:dyDescent="0.2">
      <c r="A3425" s="46">
        <v>2627</v>
      </c>
      <c r="B3425" s="258" t="s">
        <v>7546</v>
      </c>
      <c r="C3425" t="s">
        <v>1128</v>
      </c>
      <c r="D3425" t="s">
        <v>1649</v>
      </c>
      <c r="E3425" t="s">
        <v>1821</v>
      </c>
      <c r="F3425" s="29" t="s">
        <v>2194</v>
      </c>
      <c r="G3425" s="47" t="s">
        <v>7547</v>
      </c>
      <c r="H3425" t="s">
        <v>2194</v>
      </c>
      <c r="I3425">
        <v>1</v>
      </c>
      <c r="J3425" t="s">
        <v>7548</v>
      </c>
      <c r="K3425" t="s">
        <v>1189</v>
      </c>
      <c r="L3425" t="s">
        <v>7549</v>
      </c>
      <c r="M3425" t="s">
        <v>3379</v>
      </c>
      <c r="N3425" s="34">
        <v>0</v>
      </c>
      <c r="O3425" s="34" t="s">
        <v>165</v>
      </c>
      <c r="P3425" s="34">
        <v>0</v>
      </c>
      <c r="Q3425" s="34" t="s">
        <v>886</v>
      </c>
      <c r="R3425" s="34">
        <v>0</v>
      </c>
      <c r="S3425" s="48" t="s">
        <v>1123</v>
      </c>
      <c r="T3425" s="13" t="s">
        <v>1863</v>
      </c>
      <c r="U3425" s="12" t="s">
        <v>122</v>
      </c>
      <c r="V3425" s="12" t="s">
        <v>122</v>
      </c>
      <c r="W3425" s="12" t="s">
        <v>1863</v>
      </c>
      <c r="X3425" s="14" t="str">
        <f t="shared" si="53"/>
        <v>А</v>
      </c>
      <c r="Y3425" s="271">
        <f>Таблица1[[#This Row],[ID_intellix]]</f>
        <v>2627</v>
      </c>
      <c r="Z3425" s="269" t="s">
        <v>122</v>
      </c>
      <c r="AA3425" s="145">
        <f>IF(OR(Таблица1[[#This Row],[CARDIO_report]]&lt;&gt;0,Таблица1[[#This Row],[AI COMBO_report]]&lt;&gt;0,Таблица1[[#This Row],[OTC_report]]&lt;&gt;0),1,0)</f>
        <v>0</v>
      </c>
      <c r="AB3425" s="60" t="s">
        <v>1124</v>
      </c>
      <c r="AC3425" s="60" t="s">
        <v>1124</v>
      </c>
      <c r="AD3425" s="60" t="s">
        <v>1124</v>
      </c>
      <c r="AE3425" s="60" t="s">
        <v>1124</v>
      </c>
      <c r="AF3425" s="60"/>
      <c r="AG3425" s="60" t="s">
        <v>1124</v>
      </c>
      <c r="AH3425" s="60" t="s">
        <v>1124</v>
      </c>
      <c r="AI3425" s="60" t="s">
        <v>1124</v>
      </c>
      <c r="AJ3425" s="60" t="s">
        <v>1124</v>
      </c>
      <c r="AK3425" s="60" t="s">
        <v>1124</v>
      </c>
      <c r="AL3425" s="60" t="s">
        <v>1124</v>
      </c>
      <c r="AM3425" s="60" t="s">
        <v>1124</v>
      </c>
      <c r="AN3425" s="60" t="s">
        <v>1124</v>
      </c>
      <c r="AO3425" s="60"/>
      <c r="AP3425" s="35" t="s">
        <v>1917</v>
      </c>
      <c r="AQ3425" s="377">
        <v>0</v>
      </c>
      <c r="AR3425" s="378">
        <v>0</v>
      </c>
      <c r="AS3425" s="377">
        <v>0</v>
      </c>
      <c r="AT3425" s="378">
        <v>0</v>
      </c>
      <c r="AU3425" s="377">
        <v>0</v>
      </c>
      <c r="AV3425" s="377">
        <v>0</v>
      </c>
      <c r="AW3425" s="377">
        <v>0</v>
      </c>
      <c r="AX3425">
        <v>0</v>
      </c>
      <c r="AY3425">
        <v>0</v>
      </c>
    </row>
    <row r="3426" spans="1:53" ht="15.75" hidden="1" customHeight="1" x14ac:dyDescent="0.2">
      <c r="A3426" s="46">
        <v>589</v>
      </c>
      <c r="B3426" s="258" t="s">
        <v>7550</v>
      </c>
      <c r="C3426" t="s">
        <v>1128</v>
      </c>
      <c r="D3426" t="s">
        <v>1188</v>
      </c>
      <c r="E3426" t="s">
        <v>1821</v>
      </c>
      <c r="F3426" s="29" t="s">
        <v>2194</v>
      </c>
      <c r="G3426" s="53" t="s">
        <v>7551</v>
      </c>
      <c r="H3426" t="s">
        <v>2194</v>
      </c>
      <c r="I3426">
        <v>1</v>
      </c>
      <c r="J3426" t="s">
        <v>7552</v>
      </c>
      <c r="K3426" t="s">
        <v>1189</v>
      </c>
      <c r="L3426" t="s">
        <v>7553</v>
      </c>
      <c r="M3426" t="s">
        <v>3379</v>
      </c>
      <c r="N3426" s="34" t="s">
        <v>411</v>
      </c>
      <c r="O3426" s="34" t="s">
        <v>165</v>
      </c>
      <c r="P3426" s="34">
        <v>0</v>
      </c>
      <c r="Q3426" s="34" t="s">
        <v>886</v>
      </c>
      <c r="R3426" s="34">
        <v>0</v>
      </c>
      <c r="S3426" s="48" t="s">
        <v>1123</v>
      </c>
      <c r="T3426" s="13" t="s">
        <v>122</v>
      </c>
      <c r="U3426" s="12" t="s">
        <v>122</v>
      </c>
      <c r="V3426" s="12" t="s">
        <v>122</v>
      </c>
      <c r="W3426" s="12" t="s">
        <v>122</v>
      </c>
      <c r="X3426" s="14" t="str">
        <f t="shared" si="53"/>
        <v>С</v>
      </c>
      <c r="Y3426" s="271">
        <f>Таблица1[[#This Row],[ID_intellix]]</f>
        <v>589</v>
      </c>
      <c r="Z3426" s="269" t="s">
        <v>122</v>
      </c>
      <c r="AA3426" s="145">
        <f>IF(OR(Таблица1[[#This Row],[CARDIO_report]]&lt;&gt;0,Таблица1[[#This Row],[AI COMBO_report]]&lt;&gt;0,Таблица1[[#This Row],[OTC_report]]&lt;&gt;0),1,0)</f>
        <v>1</v>
      </c>
      <c r="AB3426" s="60" t="s">
        <v>1124</v>
      </c>
      <c r="AC3426" s="60" t="s">
        <v>1124</v>
      </c>
      <c r="AD3426" s="60" t="s">
        <v>1124</v>
      </c>
      <c r="AE3426" s="60" t="s">
        <v>1124</v>
      </c>
      <c r="AF3426" s="60"/>
      <c r="AG3426" s="60" t="s">
        <v>1124</v>
      </c>
      <c r="AH3426" s="60" t="s">
        <v>1124</v>
      </c>
      <c r="AI3426" s="60" t="s">
        <v>1124</v>
      </c>
      <c r="AJ3426" s="60" t="s">
        <v>1124</v>
      </c>
      <c r="AK3426" s="60" t="s">
        <v>1124</v>
      </c>
      <c r="AL3426" s="60" t="s">
        <v>1124</v>
      </c>
      <c r="AM3426" s="60" t="s">
        <v>1124</v>
      </c>
      <c r="AN3426" s="60" t="s">
        <v>1124</v>
      </c>
      <c r="AO3426" s="60"/>
      <c r="AP3426" s="35" t="s">
        <v>1857</v>
      </c>
      <c r="AQ3426" s="377">
        <v>0</v>
      </c>
      <c r="AR3426" s="378">
        <v>0</v>
      </c>
      <c r="AS3426" s="377">
        <v>0</v>
      </c>
      <c r="AT3426" s="378">
        <v>0</v>
      </c>
      <c r="AU3426" s="377">
        <v>0</v>
      </c>
      <c r="AV3426" s="377">
        <v>0</v>
      </c>
      <c r="AW3426" s="377">
        <v>0</v>
      </c>
      <c r="AX3426">
        <v>0</v>
      </c>
      <c r="AY3426">
        <v>0</v>
      </c>
    </row>
    <row r="3427" spans="1:53" ht="15.75" hidden="1" customHeight="1" x14ac:dyDescent="0.2">
      <c r="A3427" s="46">
        <v>549</v>
      </c>
      <c r="B3427" s="258" t="s">
        <v>7611</v>
      </c>
      <c r="C3427" t="s">
        <v>1128</v>
      </c>
      <c r="D3427" t="s">
        <v>1649</v>
      </c>
      <c r="E3427" t="s">
        <v>1821</v>
      </c>
      <c r="F3427" s="29" t="s">
        <v>2194</v>
      </c>
      <c r="G3427" s="53">
        <v>26</v>
      </c>
      <c r="H3427" t="s">
        <v>2194</v>
      </c>
      <c r="I3427">
        <v>1</v>
      </c>
      <c r="J3427" t="s">
        <v>7612</v>
      </c>
      <c r="K3427" t="s">
        <v>1189</v>
      </c>
      <c r="L3427" t="s">
        <v>7613</v>
      </c>
      <c r="M3427" t="s">
        <v>3379</v>
      </c>
      <c r="N3427" s="34" t="s">
        <v>419</v>
      </c>
      <c r="O3427" s="34" t="s">
        <v>165</v>
      </c>
      <c r="P3427" s="34" t="s">
        <v>173</v>
      </c>
      <c r="Q3427" s="34" t="s">
        <v>886</v>
      </c>
      <c r="R3427" s="34" t="s">
        <v>892</v>
      </c>
      <c r="S3427" s="48" t="s">
        <v>1123</v>
      </c>
      <c r="T3427" s="13" t="s">
        <v>1863</v>
      </c>
      <c r="U3427" s="12" t="s">
        <v>122</v>
      </c>
      <c r="V3427" s="12" t="s">
        <v>122</v>
      </c>
      <c r="W3427" s="12" t="s">
        <v>1863</v>
      </c>
      <c r="X3427" s="14" t="str">
        <f t="shared" si="53"/>
        <v>А</v>
      </c>
      <c r="Y3427" s="271">
        <f>Таблица1[[#This Row],[ID_intellix]]</f>
        <v>549</v>
      </c>
      <c r="Z3427" s="269" t="s">
        <v>122</v>
      </c>
      <c r="AA3427" s="145">
        <f>IF(OR(Таблица1[[#This Row],[CARDIO_report]]&lt;&gt;0,Таблица1[[#This Row],[AI COMBO_report]]&lt;&gt;0,Таблица1[[#This Row],[OTC_report]]&lt;&gt;0),1,0)</f>
        <v>1</v>
      </c>
      <c r="AB3427" s="60" t="s">
        <v>1124</v>
      </c>
      <c r="AC3427" s="60" t="s">
        <v>1124</v>
      </c>
      <c r="AD3427" s="60" t="s">
        <v>1124</v>
      </c>
      <c r="AE3427" s="60" t="s">
        <v>1124</v>
      </c>
      <c r="AF3427" s="60"/>
      <c r="AG3427" s="60" t="s">
        <v>1124</v>
      </c>
      <c r="AH3427" s="60" t="s">
        <v>1124</v>
      </c>
      <c r="AI3427" s="60" t="s">
        <v>1124</v>
      </c>
      <c r="AJ3427" s="60" t="s">
        <v>1124</v>
      </c>
      <c r="AK3427" s="60" t="s">
        <v>1124</v>
      </c>
      <c r="AL3427" s="60" t="s">
        <v>1124</v>
      </c>
      <c r="AM3427" s="60" t="s">
        <v>1124</v>
      </c>
      <c r="AN3427" s="60" t="s">
        <v>1124</v>
      </c>
      <c r="AO3427" s="60"/>
      <c r="AP3427" s="35" t="s">
        <v>1917</v>
      </c>
      <c r="AQ3427" s="377">
        <v>0</v>
      </c>
      <c r="AR3427" s="378">
        <v>0</v>
      </c>
      <c r="AS3427" s="377">
        <v>0</v>
      </c>
      <c r="AT3427" s="378">
        <v>0</v>
      </c>
      <c r="AU3427" s="377">
        <v>0</v>
      </c>
      <c r="AV3427" s="377">
        <v>0</v>
      </c>
      <c r="AW3427" s="377">
        <v>0</v>
      </c>
      <c r="AX3427">
        <v>0</v>
      </c>
      <c r="AY3427">
        <v>0</v>
      </c>
    </row>
    <row r="3428" spans="1:53" ht="15.75" hidden="1" customHeight="1" x14ac:dyDescent="0.2">
      <c r="A3428" s="46">
        <v>1551</v>
      </c>
      <c r="B3428" s="258" t="s">
        <v>7614</v>
      </c>
      <c r="C3428" t="s">
        <v>1128</v>
      </c>
      <c r="D3428" t="s">
        <v>1166</v>
      </c>
      <c r="E3428" t="s">
        <v>1821</v>
      </c>
      <c r="F3428" s="29" t="s">
        <v>2194</v>
      </c>
      <c r="G3428" s="53" t="s">
        <v>7615</v>
      </c>
      <c r="H3428" t="s">
        <v>2194</v>
      </c>
      <c r="I3428">
        <v>1</v>
      </c>
      <c r="J3428" t="s">
        <v>7616</v>
      </c>
      <c r="K3428" t="s">
        <v>1189</v>
      </c>
      <c r="L3428" t="s">
        <v>7617</v>
      </c>
      <c r="M3428" t="s">
        <v>3379</v>
      </c>
      <c r="N3428" s="34">
        <v>0</v>
      </c>
      <c r="O3428" s="34" t="s">
        <v>165</v>
      </c>
      <c r="P3428" s="34">
        <v>0</v>
      </c>
      <c r="Q3428" s="34" t="s">
        <v>886</v>
      </c>
      <c r="R3428" s="34">
        <v>0</v>
      </c>
      <c r="S3428" s="48" t="s">
        <v>1123</v>
      </c>
      <c r="T3428" s="13" t="s">
        <v>122</v>
      </c>
      <c r="U3428" s="12" t="s">
        <v>1863</v>
      </c>
      <c r="V3428" s="12" t="s">
        <v>122</v>
      </c>
      <c r="W3428" s="12" t="s">
        <v>122</v>
      </c>
      <c r="X3428" s="14" t="str">
        <f t="shared" si="53"/>
        <v>В</v>
      </c>
      <c r="Y3428" s="271">
        <f>Таблица1[[#This Row],[ID_intellix]]</f>
        <v>1551</v>
      </c>
      <c r="Z3428" s="269" t="s">
        <v>122</v>
      </c>
      <c r="AA3428" s="145">
        <f>IF(OR(Таблица1[[#This Row],[CARDIO_report]]&lt;&gt;0,Таблица1[[#This Row],[AI COMBO_report]]&lt;&gt;0,Таблица1[[#This Row],[OTC_report]]&lt;&gt;0),1,0)</f>
        <v>0</v>
      </c>
      <c r="AB3428" s="60" t="s">
        <v>1124</v>
      </c>
      <c r="AC3428" s="60" t="s">
        <v>1124</v>
      </c>
      <c r="AD3428" s="60" t="s">
        <v>1124</v>
      </c>
      <c r="AE3428" s="60" t="s">
        <v>1124</v>
      </c>
      <c r="AF3428" s="60"/>
      <c r="AG3428" s="60" t="s">
        <v>1124</v>
      </c>
      <c r="AH3428" s="60" t="s">
        <v>1124</v>
      </c>
      <c r="AI3428" s="60" t="s">
        <v>1124</v>
      </c>
      <c r="AJ3428" s="60" t="s">
        <v>1124</v>
      </c>
      <c r="AK3428" s="60" t="s">
        <v>1124</v>
      </c>
      <c r="AL3428" s="60" t="s">
        <v>1124</v>
      </c>
      <c r="AM3428" s="60" t="s">
        <v>1124</v>
      </c>
      <c r="AN3428" s="60" t="s">
        <v>1124</v>
      </c>
      <c r="AO3428" s="60"/>
      <c r="AP3428" s="35" t="s">
        <v>1857</v>
      </c>
      <c r="AQ3428" s="377">
        <v>0</v>
      </c>
      <c r="AR3428" s="378">
        <v>0</v>
      </c>
      <c r="AS3428" s="377">
        <v>0</v>
      </c>
      <c r="AT3428" s="378">
        <v>0</v>
      </c>
      <c r="AU3428" s="377">
        <v>0</v>
      </c>
      <c r="AV3428" s="377">
        <v>0</v>
      </c>
      <c r="AW3428" s="377">
        <v>0</v>
      </c>
      <c r="AX3428">
        <v>0</v>
      </c>
      <c r="AY3428">
        <v>0</v>
      </c>
    </row>
    <row r="3429" spans="1:53" ht="15.75" hidden="1" customHeight="1" x14ac:dyDescent="0.2">
      <c r="A3429" s="46">
        <v>553</v>
      </c>
      <c r="B3429" s="258" t="s">
        <v>7643</v>
      </c>
      <c r="C3429" t="s">
        <v>1128</v>
      </c>
      <c r="D3429" t="s">
        <v>1655</v>
      </c>
      <c r="E3429" t="s">
        <v>1821</v>
      </c>
      <c r="F3429" s="29" t="s">
        <v>2194</v>
      </c>
      <c r="G3429" s="53" t="s">
        <v>7644</v>
      </c>
      <c r="H3429" t="s">
        <v>2194</v>
      </c>
      <c r="I3429">
        <v>1</v>
      </c>
      <c r="J3429" t="s">
        <v>7645</v>
      </c>
      <c r="K3429" t="s">
        <v>1189</v>
      </c>
      <c r="L3429" t="s">
        <v>7646</v>
      </c>
      <c r="M3429" t="s">
        <v>3379</v>
      </c>
      <c r="N3429" s="34" t="s">
        <v>419</v>
      </c>
      <c r="O3429" s="34" t="s">
        <v>165</v>
      </c>
      <c r="P3429" s="34" t="s">
        <v>173</v>
      </c>
      <c r="Q3429" s="34" t="s">
        <v>886</v>
      </c>
      <c r="R3429" s="34" t="s">
        <v>892</v>
      </c>
      <c r="S3429" s="48" t="s">
        <v>1123</v>
      </c>
      <c r="T3429" s="13" t="s">
        <v>1863</v>
      </c>
      <c r="U3429" s="12" t="s">
        <v>1863</v>
      </c>
      <c r="V3429" s="12" t="s">
        <v>122</v>
      </c>
      <c r="W3429" s="12" t="s">
        <v>1863</v>
      </c>
      <c r="X3429" s="14" t="str">
        <f t="shared" si="53"/>
        <v>А</v>
      </c>
      <c r="Y3429" s="271">
        <f>Таблица1[[#This Row],[ID_intellix]]</f>
        <v>553</v>
      </c>
      <c r="Z3429" s="269" t="s">
        <v>122</v>
      </c>
      <c r="AA3429" s="145">
        <f>IF(OR(Таблица1[[#This Row],[CARDIO_report]]&lt;&gt;0,Таблица1[[#This Row],[AI COMBO_report]]&lt;&gt;0,Таблица1[[#This Row],[OTC_report]]&lt;&gt;0),1,0)</f>
        <v>1</v>
      </c>
      <c r="AB3429" s="60" t="s">
        <v>1124</v>
      </c>
      <c r="AC3429" s="60" t="s">
        <v>1124</v>
      </c>
      <c r="AD3429" s="60" t="s">
        <v>1124</v>
      </c>
      <c r="AE3429" s="60" t="s">
        <v>1124</v>
      </c>
      <c r="AF3429" s="60"/>
      <c r="AG3429" s="60" t="s">
        <v>1124</v>
      </c>
      <c r="AH3429" s="60" t="s">
        <v>1124</v>
      </c>
      <c r="AI3429" s="60" t="s">
        <v>1124</v>
      </c>
      <c r="AJ3429" s="60" t="s">
        <v>1124</v>
      </c>
      <c r="AK3429" s="60" t="s">
        <v>1124</v>
      </c>
      <c r="AL3429" s="60" t="s">
        <v>1124</v>
      </c>
      <c r="AM3429" s="60" t="s">
        <v>1124</v>
      </c>
      <c r="AN3429" s="60" t="s">
        <v>1124</v>
      </c>
      <c r="AO3429" s="60"/>
      <c r="AP3429" s="35" t="s">
        <v>1917</v>
      </c>
      <c r="AQ3429" s="377">
        <v>0</v>
      </c>
      <c r="AR3429" s="378">
        <v>0</v>
      </c>
      <c r="AS3429" s="377">
        <v>0</v>
      </c>
      <c r="AT3429" s="378">
        <v>0</v>
      </c>
      <c r="AU3429" s="377">
        <v>0</v>
      </c>
      <c r="AV3429" s="377">
        <v>0</v>
      </c>
      <c r="AW3429" s="377">
        <v>0</v>
      </c>
      <c r="AX3429">
        <v>0</v>
      </c>
      <c r="AY3429">
        <v>0</v>
      </c>
    </row>
    <row r="3430" spans="1:53" ht="15.75" hidden="1" customHeight="1" x14ac:dyDescent="0.2">
      <c r="A3430" s="46">
        <v>3144</v>
      </c>
      <c r="B3430" s="258" t="s">
        <v>7651</v>
      </c>
      <c r="C3430" t="s">
        <v>1128</v>
      </c>
      <c r="D3430" t="s">
        <v>1655</v>
      </c>
      <c r="E3430" t="s">
        <v>1821</v>
      </c>
      <c r="F3430" s="29" t="s">
        <v>2194</v>
      </c>
      <c r="G3430" s="53" t="s">
        <v>7652</v>
      </c>
      <c r="H3430" t="s">
        <v>2194</v>
      </c>
      <c r="I3430">
        <v>1</v>
      </c>
      <c r="J3430" t="s">
        <v>7653</v>
      </c>
      <c r="K3430" t="s">
        <v>1189</v>
      </c>
      <c r="L3430" t="s">
        <v>7654</v>
      </c>
      <c r="M3430" t="s">
        <v>3379</v>
      </c>
      <c r="N3430" s="34">
        <v>0</v>
      </c>
      <c r="O3430" s="34" t="s">
        <v>165</v>
      </c>
      <c r="P3430" s="34" t="s">
        <v>173</v>
      </c>
      <c r="Q3430" s="34" t="s">
        <v>886</v>
      </c>
      <c r="R3430" s="34" t="s">
        <v>892</v>
      </c>
      <c r="S3430" s="48" t="s">
        <v>1123</v>
      </c>
      <c r="T3430" s="13" t="s">
        <v>122</v>
      </c>
      <c r="U3430" s="12" t="s">
        <v>122</v>
      </c>
      <c r="V3430" s="12" t="s">
        <v>122</v>
      </c>
      <c r="W3430" s="12" t="s">
        <v>122</v>
      </c>
      <c r="X3430" s="14" t="str">
        <f t="shared" si="53"/>
        <v>С</v>
      </c>
      <c r="Y3430" s="271">
        <f>Таблица1[[#This Row],[ID_intellix]]</f>
        <v>3144</v>
      </c>
      <c r="Z3430" s="269" t="s">
        <v>122</v>
      </c>
      <c r="AA3430" s="145">
        <f>IF(OR(Таблица1[[#This Row],[CARDIO_report]]&lt;&gt;0,Таблица1[[#This Row],[AI COMBO_report]]&lt;&gt;0,Таблица1[[#This Row],[OTC_report]]&lt;&gt;0),1,0)</f>
        <v>1</v>
      </c>
      <c r="AB3430" s="60" t="s">
        <v>1124</v>
      </c>
      <c r="AC3430" s="60" t="s">
        <v>1124</v>
      </c>
      <c r="AD3430" s="60" t="s">
        <v>1124</v>
      </c>
      <c r="AE3430" s="60" t="s">
        <v>1124</v>
      </c>
      <c r="AF3430" s="60"/>
      <c r="AG3430" s="60" t="s">
        <v>1124</v>
      </c>
      <c r="AH3430" s="60" t="s">
        <v>1124</v>
      </c>
      <c r="AI3430" s="60" t="s">
        <v>1124</v>
      </c>
      <c r="AJ3430" s="60" t="s">
        <v>1124</v>
      </c>
      <c r="AK3430" s="60" t="s">
        <v>1124</v>
      </c>
      <c r="AL3430" s="60" t="s">
        <v>1124</v>
      </c>
      <c r="AM3430" s="60" t="s">
        <v>1124</v>
      </c>
      <c r="AN3430" s="60" t="s">
        <v>1124</v>
      </c>
      <c r="AO3430" s="60"/>
      <c r="AP3430" s="35" t="s">
        <v>1825</v>
      </c>
      <c r="AQ3430" s="377">
        <v>0</v>
      </c>
      <c r="AR3430" s="378">
        <v>0</v>
      </c>
      <c r="AS3430" s="377">
        <v>0</v>
      </c>
      <c r="AT3430" s="378">
        <v>0</v>
      </c>
      <c r="AU3430" s="377">
        <v>0</v>
      </c>
      <c r="AV3430" s="377">
        <v>0</v>
      </c>
      <c r="AW3430" s="377">
        <v>0</v>
      </c>
      <c r="AX3430">
        <v>0</v>
      </c>
      <c r="AY3430">
        <v>0</v>
      </c>
    </row>
    <row r="3431" spans="1:53" ht="15.75" hidden="1" customHeight="1" x14ac:dyDescent="0.2">
      <c r="A3431" s="46">
        <v>565</v>
      </c>
      <c r="B3431" s="258" t="s">
        <v>7797</v>
      </c>
      <c r="C3431" t="s">
        <v>1128</v>
      </c>
      <c r="D3431" t="s">
        <v>1655</v>
      </c>
      <c r="E3431" t="s">
        <v>1821</v>
      </c>
      <c r="F3431" s="29" t="s">
        <v>2194</v>
      </c>
      <c r="G3431" s="53">
        <v>59</v>
      </c>
      <c r="H3431" t="s">
        <v>2194</v>
      </c>
      <c r="I3431">
        <v>1</v>
      </c>
      <c r="J3431" t="s">
        <v>7798</v>
      </c>
      <c r="K3431" t="s">
        <v>1189</v>
      </c>
      <c r="L3431" t="s">
        <v>7799</v>
      </c>
      <c r="M3431" t="s">
        <v>3379</v>
      </c>
      <c r="N3431" s="34" t="s">
        <v>546</v>
      </c>
      <c r="O3431" s="34" t="s">
        <v>165</v>
      </c>
      <c r="P3431" s="34" t="s">
        <v>173</v>
      </c>
      <c r="Q3431" s="34" t="s">
        <v>886</v>
      </c>
      <c r="R3431" s="34" t="s">
        <v>892</v>
      </c>
      <c r="S3431" s="48" t="s">
        <v>1123</v>
      </c>
      <c r="T3431" s="13" t="s">
        <v>122</v>
      </c>
      <c r="U3431" s="12" t="s">
        <v>1863</v>
      </c>
      <c r="V3431" s="12" t="s">
        <v>122</v>
      </c>
      <c r="W3431" s="12" t="s">
        <v>122</v>
      </c>
      <c r="X3431" s="14" t="str">
        <f t="shared" si="53"/>
        <v>В</v>
      </c>
      <c r="Y3431" s="271">
        <f>Таблица1[[#This Row],[ID_intellix]]</f>
        <v>565</v>
      </c>
      <c r="Z3431" s="269" t="s">
        <v>122</v>
      </c>
      <c r="AA3431" s="145">
        <f>IF(OR(Таблица1[[#This Row],[CARDIO_report]]&lt;&gt;0,Таблица1[[#This Row],[AI COMBO_report]]&lt;&gt;0,Таблица1[[#This Row],[OTC_report]]&lt;&gt;0),1,0)</f>
        <v>1</v>
      </c>
      <c r="AB3431" s="60" t="s">
        <v>1124</v>
      </c>
      <c r="AC3431" s="60" t="s">
        <v>1124</v>
      </c>
      <c r="AD3431" s="60" t="s">
        <v>1124</v>
      </c>
      <c r="AE3431" s="60" t="s">
        <v>1124</v>
      </c>
      <c r="AF3431" s="60"/>
      <c r="AG3431" s="60" t="s">
        <v>1124</v>
      </c>
      <c r="AH3431" s="60" t="s">
        <v>1124</v>
      </c>
      <c r="AI3431" s="60" t="s">
        <v>1124</v>
      </c>
      <c r="AJ3431" s="60" t="s">
        <v>1124</v>
      </c>
      <c r="AK3431" s="60" t="s">
        <v>1124</v>
      </c>
      <c r="AL3431" s="60" t="s">
        <v>1124</v>
      </c>
      <c r="AM3431" s="60" t="s">
        <v>1124</v>
      </c>
      <c r="AN3431" s="60" t="s">
        <v>1124</v>
      </c>
      <c r="AO3431" s="60"/>
      <c r="AP3431" s="35" t="s">
        <v>1857</v>
      </c>
      <c r="AQ3431" s="377">
        <v>0</v>
      </c>
      <c r="AR3431" s="378">
        <v>0</v>
      </c>
      <c r="AS3431" s="377">
        <v>0</v>
      </c>
      <c r="AT3431" s="378">
        <v>0</v>
      </c>
      <c r="AU3431" s="377">
        <v>0</v>
      </c>
      <c r="AV3431" s="377">
        <v>0</v>
      </c>
      <c r="AW3431" s="377">
        <v>0</v>
      </c>
      <c r="AX3431">
        <v>0</v>
      </c>
      <c r="AY3431">
        <v>0</v>
      </c>
    </row>
    <row r="3432" spans="1:53" ht="15.75" hidden="1" customHeight="1" x14ac:dyDescent="0.2">
      <c r="A3432" s="46">
        <v>1572</v>
      </c>
      <c r="B3432" s="258" t="s">
        <v>7800</v>
      </c>
      <c r="C3432" t="s">
        <v>1128</v>
      </c>
      <c r="D3432" t="s">
        <v>1655</v>
      </c>
      <c r="E3432" t="s">
        <v>1821</v>
      </c>
      <c r="F3432" s="29" t="s">
        <v>2194</v>
      </c>
      <c r="G3432" s="53" t="s">
        <v>7801</v>
      </c>
      <c r="H3432" t="s">
        <v>2194</v>
      </c>
      <c r="I3432">
        <v>1</v>
      </c>
      <c r="J3432" t="s">
        <v>7802</v>
      </c>
      <c r="K3432" t="s">
        <v>1189</v>
      </c>
      <c r="L3432" t="s">
        <v>1657</v>
      </c>
      <c r="M3432" t="s">
        <v>3379</v>
      </c>
      <c r="N3432" s="34">
        <v>0</v>
      </c>
      <c r="O3432" s="34" t="s">
        <v>165</v>
      </c>
      <c r="P3432" s="34">
        <v>0</v>
      </c>
      <c r="Q3432" s="34" t="s">
        <v>886</v>
      </c>
      <c r="R3432" s="34" t="s">
        <v>892</v>
      </c>
      <c r="S3432" s="48" t="s">
        <v>1123</v>
      </c>
      <c r="T3432" s="13" t="s">
        <v>122</v>
      </c>
      <c r="U3432" s="12" t="s">
        <v>1863</v>
      </c>
      <c r="V3432" s="12" t="s">
        <v>122</v>
      </c>
      <c r="W3432" s="12" t="s">
        <v>122</v>
      </c>
      <c r="X3432" s="14" t="str">
        <f t="shared" si="53"/>
        <v>В</v>
      </c>
      <c r="Y3432" s="271">
        <f>Таблица1[[#This Row],[ID_intellix]]</f>
        <v>1572</v>
      </c>
      <c r="Z3432" s="269" t="s">
        <v>1863</v>
      </c>
      <c r="AA3432" s="145">
        <f>IF(OR(Таблица1[[#This Row],[CARDIO_report]]&lt;&gt;0,Таблица1[[#This Row],[AI COMBO_report]]&lt;&gt;0,Таблица1[[#This Row],[OTC_report]]&lt;&gt;0),1,0)</f>
        <v>1</v>
      </c>
      <c r="AB3432" s="60" t="s">
        <v>1124</v>
      </c>
      <c r="AC3432" s="60" t="s">
        <v>1124</v>
      </c>
      <c r="AD3432" s="60" t="s">
        <v>1124</v>
      </c>
      <c r="AE3432" s="60" t="s">
        <v>1124</v>
      </c>
      <c r="AF3432" s="60"/>
      <c r="AG3432" s="60" t="s">
        <v>1124</v>
      </c>
      <c r="AH3432" s="60" t="s">
        <v>1124</v>
      </c>
      <c r="AI3432" s="60" t="s">
        <v>1124</v>
      </c>
      <c r="AJ3432" s="60" t="s">
        <v>1124</v>
      </c>
      <c r="AK3432" s="60" t="s">
        <v>1124</v>
      </c>
      <c r="AL3432" s="60" t="s">
        <v>1124</v>
      </c>
      <c r="AM3432" s="60" t="s">
        <v>1124</v>
      </c>
      <c r="AN3432" s="60" t="s">
        <v>1124</v>
      </c>
      <c r="AO3432" s="60"/>
      <c r="AP3432" s="35" t="s">
        <v>1917</v>
      </c>
      <c r="AQ3432" s="377">
        <v>0</v>
      </c>
      <c r="AR3432" s="378">
        <v>0</v>
      </c>
      <c r="AS3432" s="377">
        <v>0</v>
      </c>
      <c r="AT3432" s="378">
        <v>0</v>
      </c>
      <c r="AU3432" s="377">
        <v>0</v>
      </c>
      <c r="AV3432" s="377">
        <v>0</v>
      </c>
      <c r="AW3432" s="377">
        <v>0</v>
      </c>
      <c r="AX3432">
        <v>0</v>
      </c>
      <c r="AY3432">
        <v>0</v>
      </c>
    </row>
    <row r="3433" spans="1:53" ht="15.75" hidden="1" customHeight="1" x14ac:dyDescent="0.2">
      <c r="A3433" s="46">
        <v>1591</v>
      </c>
      <c r="B3433" s="258" t="s">
        <v>7941</v>
      </c>
      <c r="C3433" t="s">
        <v>1128</v>
      </c>
      <c r="D3433" t="s">
        <v>1655</v>
      </c>
      <c r="E3433" t="s">
        <v>1821</v>
      </c>
      <c r="F3433" s="29" t="s">
        <v>2194</v>
      </c>
      <c r="G3433" s="53" t="s">
        <v>5086</v>
      </c>
      <c r="H3433" t="s">
        <v>2194</v>
      </c>
      <c r="I3433">
        <v>1</v>
      </c>
      <c r="J3433" t="s">
        <v>7942</v>
      </c>
      <c r="K3433" t="s">
        <v>1189</v>
      </c>
      <c r="L3433" t="s">
        <v>7943</v>
      </c>
      <c r="M3433" t="s">
        <v>3379</v>
      </c>
      <c r="N3433" s="34">
        <v>0</v>
      </c>
      <c r="O3433" s="34" t="s">
        <v>165</v>
      </c>
      <c r="P3433" s="34">
        <v>0</v>
      </c>
      <c r="Q3433" s="34" t="s">
        <v>886</v>
      </c>
      <c r="R3433" s="34">
        <v>0</v>
      </c>
      <c r="S3433" s="48" t="s">
        <v>1123</v>
      </c>
      <c r="T3433" s="13" t="s">
        <v>122</v>
      </c>
      <c r="U3433" s="12" t="s">
        <v>1863</v>
      </c>
      <c r="V3433" s="12" t="s">
        <v>122</v>
      </c>
      <c r="W3433" s="12" t="s">
        <v>122</v>
      </c>
      <c r="X3433" s="14" t="str">
        <f t="shared" si="53"/>
        <v>В</v>
      </c>
      <c r="Y3433" s="271">
        <f>Таблица1[[#This Row],[ID_intellix]]</f>
        <v>1591</v>
      </c>
      <c r="Z3433" s="269" t="s">
        <v>122</v>
      </c>
      <c r="AA3433" s="145">
        <f>IF(OR(Таблица1[[#This Row],[CARDIO_report]]&lt;&gt;0,Таблица1[[#This Row],[AI COMBO_report]]&lt;&gt;0,Таблица1[[#This Row],[OTC_report]]&lt;&gt;0),1,0)</f>
        <v>0</v>
      </c>
      <c r="AB3433" s="60" t="s">
        <v>1124</v>
      </c>
      <c r="AC3433" s="60" t="s">
        <v>1124</v>
      </c>
      <c r="AD3433" s="60" t="s">
        <v>1124</v>
      </c>
      <c r="AE3433" s="60" t="s">
        <v>1124</v>
      </c>
      <c r="AF3433" s="60"/>
      <c r="AG3433" s="60" t="s">
        <v>1124</v>
      </c>
      <c r="AH3433" s="60" t="s">
        <v>1124</v>
      </c>
      <c r="AI3433" s="60" t="s">
        <v>1124</v>
      </c>
      <c r="AJ3433" s="60" t="s">
        <v>1124</v>
      </c>
      <c r="AK3433" s="60" t="s">
        <v>1124</v>
      </c>
      <c r="AL3433" s="60" t="s">
        <v>1124</v>
      </c>
      <c r="AM3433" s="60" t="s">
        <v>1124</v>
      </c>
      <c r="AN3433" s="60" t="s">
        <v>1124</v>
      </c>
      <c r="AO3433" s="60"/>
      <c r="AP3433" s="35" t="s">
        <v>1917</v>
      </c>
      <c r="AQ3433" s="377">
        <v>0</v>
      </c>
      <c r="AR3433" s="378">
        <v>0</v>
      </c>
      <c r="AS3433" s="377">
        <v>0</v>
      </c>
      <c r="AT3433" s="378">
        <v>0</v>
      </c>
      <c r="AU3433" s="377">
        <v>0</v>
      </c>
      <c r="AV3433" s="377">
        <v>0</v>
      </c>
      <c r="AW3433" s="377">
        <v>0</v>
      </c>
      <c r="AX3433">
        <v>0</v>
      </c>
      <c r="AY3433">
        <v>0</v>
      </c>
    </row>
    <row r="3434" spans="1:53" ht="15.75" hidden="1" customHeight="1" x14ac:dyDescent="0.2">
      <c r="A3434" s="46">
        <v>579</v>
      </c>
      <c r="B3434" s="258" t="s">
        <v>7967</v>
      </c>
      <c r="C3434" t="s">
        <v>1128</v>
      </c>
      <c r="D3434" t="s">
        <v>1649</v>
      </c>
      <c r="E3434" t="s">
        <v>1821</v>
      </c>
      <c r="F3434" s="29" t="s">
        <v>2194</v>
      </c>
      <c r="G3434" s="53">
        <v>88</v>
      </c>
      <c r="H3434" t="s">
        <v>2194</v>
      </c>
      <c r="I3434">
        <v>1</v>
      </c>
      <c r="J3434" t="s">
        <v>7968</v>
      </c>
      <c r="K3434" t="s">
        <v>1189</v>
      </c>
      <c r="L3434" t="s">
        <v>7969</v>
      </c>
      <c r="M3434" t="s">
        <v>3379</v>
      </c>
      <c r="N3434" s="34" t="s">
        <v>546</v>
      </c>
      <c r="O3434" s="34" t="s">
        <v>165</v>
      </c>
      <c r="P3434" s="34" t="s">
        <v>173</v>
      </c>
      <c r="Q3434" s="34" t="s">
        <v>886</v>
      </c>
      <c r="R3434" s="34" t="s">
        <v>892</v>
      </c>
      <c r="S3434" s="48" t="s">
        <v>1123</v>
      </c>
      <c r="T3434" s="13" t="s">
        <v>122</v>
      </c>
      <c r="U3434" s="12" t="s">
        <v>122</v>
      </c>
      <c r="V3434" s="12" t="s">
        <v>122</v>
      </c>
      <c r="W3434" s="12" t="s">
        <v>1863</v>
      </c>
      <c r="X3434" s="14" t="str">
        <f t="shared" si="53"/>
        <v>В</v>
      </c>
      <c r="Y3434" s="271">
        <f>Таблица1[[#This Row],[ID_intellix]]</f>
        <v>579</v>
      </c>
      <c r="Z3434" s="269" t="s">
        <v>122</v>
      </c>
      <c r="AA3434" s="145">
        <f>IF(OR(Таблица1[[#This Row],[CARDIO_report]]&lt;&gt;0,Таблица1[[#This Row],[AI COMBO_report]]&lt;&gt;0,Таблица1[[#This Row],[OTC_report]]&lt;&gt;0),1,0)</f>
        <v>1</v>
      </c>
      <c r="AB3434" s="60" t="s">
        <v>1124</v>
      </c>
      <c r="AC3434" s="60" t="s">
        <v>1124</v>
      </c>
      <c r="AD3434" s="60" t="s">
        <v>1124</v>
      </c>
      <c r="AE3434" s="60" t="s">
        <v>1124</v>
      </c>
      <c r="AF3434" s="60"/>
      <c r="AG3434" s="60" t="s">
        <v>1124</v>
      </c>
      <c r="AH3434" s="60" t="s">
        <v>1124</v>
      </c>
      <c r="AI3434" s="60" t="s">
        <v>1124</v>
      </c>
      <c r="AJ3434" s="60" t="s">
        <v>1124</v>
      </c>
      <c r="AK3434" s="60" t="s">
        <v>1124</v>
      </c>
      <c r="AL3434" s="60" t="s">
        <v>1124</v>
      </c>
      <c r="AM3434" s="60" t="s">
        <v>1124</v>
      </c>
      <c r="AN3434" s="60" t="s">
        <v>1124</v>
      </c>
      <c r="AO3434" s="60"/>
      <c r="AP3434" s="35" t="s">
        <v>1917</v>
      </c>
      <c r="AQ3434" s="377">
        <v>0</v>
      </c>
      <c r="AR3434" s="378">
        <v>0</v>
      </c>
      <c r="AS3434" s="377">
        <v>0</v>
      </c>
      <c r="AT3434" s="378">
        <v>0</v>
      </c>
      <c r="AU3434" s="377">
        <v>0</v>
      </c>
      <c r="AV3434" s="377">
        <v>0</v>
      </c>
      <c r="AW3434" s="377">
        <v>0</v>
      </c>
      <c r="AX3434">
        <v>0</v>
      </c>
      <c r="AY3434">
        <v>0</v>
      </c>
    </row>
    <row r="3435" spans="1:53" ht="15.75" hidden="1" customHeight="1" x14ac:dyDescent="0.2">
      <c r="A3435" s="46">
        <v>1598</v>
      </c>
      <c r="B3435" s="258" t="s">
        <v>7973</v>
      </c>
      <c r="C3435" t="s">
        <v>1128</v>
      </c>
      <c r="D3435" t="s">
        <v>1655</v>
      </c>
      <c r="E3435" t="s">
        <v>1821</v>
      </c>
      <c r="F3435" s="29" t="s">
        <v>2194</v>
      </c>
      <c r="G3435" s="53" t="s">
        <v>7974</v>
      </c>
      <c r="H3435" t="s">
        <v>2194</v>
      </c>
      <c r="I3435">
        <v>1</v>
      </c>
      <c r="J3435" t="s">
        <v>7975</v>
      </c>
      <c r="K3435" t="s">
        <v>1189</v>
      </c>
      <c r="L3435" t="s">
        <v>7976</v>
      </c>
      <c r="M3435" t="s">
        <v>3379</v>
      </c>
      <c r="N3435" s="34">
        <v>0</v>
      </c>
      <c r="O3435" s="34" t="s">
        <v>165</v>
      </c>
      <c r="P3435" s="34">
        <v>0</v>
      </c>
      <c r="Q3435" s="34" t="s">
        <v>886</v>
      </c>
      <c r="R3435" s="34" t="s">
        <v>892</v>
      </c>
      <c r="S3435" s="48" t="s">
        <v>1123</v>
      </c>
      <c r="T3435" s="13" t="s">
        <v>1863</v>
      </c>
      <c r="U3435" s="12" t="s">
        <v>1863</v>
      </c>
      <c r="V3435" s="12" t="s">
        <v>122</v>
      </c>
      <c r="W3435" s="12" t="s">
        <v>122</v>
      </c>
      <c r="X3435" s="14" t="str">
        <f t="shared" si="53"/>
        <v>А</v>
      </c>
      <c r="Y3435" s="271">
        <f>Таблица1[[#This Row],[ID_intellix]]</f>
        <v>1598</v>
      </c>
      <c r="Z3435" s="269" t="s">
        <v>1863</v>
      </c>
      <c r="AA3435" s="145">
        <f>IF(OR(Таблица1[[#This Row],[CARDIO_report]]&lt;&gt;0,Таблица1[[#This Row],[AI COMBO_report]]&lt;&gt;0,Таблица1[[#This Row],[OTC_report]]&lt;&gt;0),1,0)</f>
        <v>1</v>
      </c>
      <c r="AB3435" s="60" t="s">
        <v>1124</v>
      </c>
      <c r="AC3435" s="60" t="s">
        <v>1124</v>
      </c>
      <c r="AD3435" s="60" t="s">
        <v>1124</v>
      </c>
      <c r="AE3435" s="60" t="s">
        <v>1124</v>
      </c>
      <c r="AF3435" s="60"/>
      <c r="AG3435" s="60" t="s">
        <v>1124</v>
      </c>
      <c r="AH3435" s="60" t="s">
        <v>1124</v>
      </c>
      <c r="AI3435" s="60" t="s">
        <v>1124</v>
      </c>
      <c r="AJ3435" s="60" t="s">
        <v>1124</v>
      </c>
      <c r="AK3435" s="60" t="s">
        <v>1124</v>
      </c>
      <c r="AL3435" s="60" t="s">
        <v>1124</v>
      </c>
      <c r="AM3435" s="60" t="s">
        <v>1124</v>
      </c>
      <c r="AN3435" s="60" t="s">
        <v>1124</v>
      </c>
      <c r="AO3435" s="60"/>
      <c r="AP3435" s="35" t="s">
        <v>1917</v>
      </c>
      <c r="AQ3435" s="377">
        <v>0</v>
      </c>
      <c r="AR3435" s="378">
        <v>0</v>
      </c>
      <c r="AS3435" s="377">
        <v>0</v>
      </c>
      <c r="AT3435" s="378">
        <v>0</v>
      </c>
      <c r="AU3435" s="377">
        <v>0</v>
      </c>
      <c r="AV3435" s="377">
        <v>0</v>
      </c>
      <c r="AW3435" s="377">
        <v>0</v>
      </c>
      <c r="AX3435">
        <v>0</v>
      </c>
      <c r="AY3435">
        <v>0</v>
      </c>
    </row>
    <row r="3436" spans="1:53" ht="15.75" hidden="1" customHeight="1" x14ac:dyDescent="0.2">
      <c r="A3436" s="46">
        <v>3248</v>
      </c>
      <c r="B3436" s="258" t="s">
        <v>14269</v>
      </c>
      <c r="C3436" t="s">
        <v>1128</v>
      </c>
      <c r="D3436" t="s">
        <v>1649</v>
      </c>
      <c r="E3436" t="s">
        <v>2504</v>
      </c>
      <c r="F3436" s="29" t="s">
        <v>14260</v>
      </c>
      <c r="G3436" s="47">
        <v>4</v>
      </c>
      <c r="H3436" t="s">
        <v>14260</v>
      </c>
      <c r="I3436">
        <v>1</v>
      </c>
      <c r="J3436" t="s">
        <v>14270</v>
      </c>
      <c r="K3436" t="s">
        <v>1189</v>
      </c>
      <c r="L3436" t="s">
        <v>14271</v>
      </c>
      <c r="M3436" t="s">
        <v>3379</v>
      </c>
      <c r="N3436" s="34">
        <v>0</v>
      </c>
      <c r="O3436" s="34" t="s">
        <v>165</v>
      </c>
      <c r="P3436" s="34" t="s">
        <v>173</v>
      </c>
      <c r="Q3436" s="34" t="s">
        <v>886</v>
      </c>
      <c r="R3436" s="34" t="s">
        <v>892</v>
      </c>
      <c r="S3436" s="48" t="s">
        <v>1123</v>
      </c>
      <c r="T3436" s="13" t="s">
        <v>122</v>
      </c>
      <c r="U3436" s="12" t="s">
        <v>122</v>
      </c>
      <c r="V3436" s="12" t="s">
        <v>1863</v>
      </c>
      <c r="W3436" s="12" t="s">
        <v>122</v>
      </c>
      <c r="X3436" s="14" t="str">
        <f t="shared" si="53"/>
        <v>В</v>
      </c>
      <c r="Y3436" s="271">
        <f>Таблица1[[#This Row],[ID_intellix]]</f>
        <v>3248</v>
      </c>
      <c r="Z3436" s="269" t="s">
        <v>122</v>
      </c>
      <c r="AA3436" s="145">
        <f>IF(OR(Таблица1[[#This Row],[CARDIO_report]]&lt;&gt;0,Таблица1[[#This Row],[AI COMBO_report]]&lt;&gt;0,Таблица1[[#This Row],[OTC_report]]&lt;&gt;0),1,0)</f>
        <v>1</v>
      </c>
      <c r="AB3436" s="60" t="s">
        <v>1124</v>
      </c>
      <c r="AC3436" s="60" t="s">
        <v>1124</v>
      </c>
      <c r="AD3436" s="60" t="s">
        <v>1124</v>
      </c>
      <c r="AE3436" s="60" t="s">
        <v>1124</v>
      </c>
      <c r="AF3436" s="60"/>
      <c r="AG3436" s="89" t="s">
        <v>1145</v>
      </c>
      <c r="AH3436" s="89">
        <v>531</v>
      </c>
      <c r="AI3436" s="89" t="s">
        <v>1145</v>
      </c>
      <c r="AJ3436" s="89">
        <v>440</v>
      </c>
      <c r="AK3436" s="89" t="s">
        <v>1145</v>
      </c>
      <c r="AL3436" s="89">
        <v>500</v>
      </c>
      <c r="AM3436" s="89" t="s">
        <v>1145</v>
      </c>
      <c r="AN3436" s="89">
        <v>443</v>
      </c>
      <c r="AP3436" s="35" t="s">
        <v>1917</v>
      </c>
      <c r="AQ3436" s="377">
        <v>0</v>
      </c>
      <c r="AR3436" s="378">
        <v>0</v>
      </c>
      <c r="AS3436" s="377">
        <v>0</v>
      </c>
      <c r="AT3436" s="378">
        <v>0</v>
      </c>
      <c r="AU3436" s="377">
        <v>0</v>
      </c>
      <c r="AV3436" s="377">
        <v>0</v>
      </c>
      <c r="AW3436" s="377">
        <v>0</v>
      </c>
      <c r="AX3436">
        <v>0</v>
      </c>
      <c r="AY3436">
        <v>0</v>
      </c>
    </row>
    <row r="3437" spans="1:53" ht="15.75" hidden="1" customHeight="1" x14ac:dyDescent="0.2">
      <c r="A3437" s="46">
        <v>7443</v>
      </c>
      <c r="B3437" s="258" t="s">
        <v>14304</v>
      </c>
      <c r="C3437" t="s">
        <v>1128</v>
      </c>
      <c r="D3437" t="s">
        <v>1655</v>
      </c>
      <c r="E3437" t="s">
        <v>2504</v>
      </c>
      <c r="F3437" s="29" t="s">
        <v>3289</v>
      </c>
      <c r="G3437" s="47">
        <v>2</v>
      </c>
      <c r="H3437" t="s">
        <v>2563</v>
      </c>
      <c r="I3437">
        <v>1</v>
      </c>
      <c r="J3437" t="s">
        <v>15857</v>
      </c>
      <c r="K3437" t="s">
        <v>1189</v>
      </c>
      <c r="L3437" t="s">
        <v>14305</v>
      </c>
      <c r="M3437" t="s">
        <v>3379</v>
      </c>
      <c r="N3437" s="34">
        <v>0</v>
      </c>
      <c r="O3437" s="34" t="s">
        <v>165</v>
      </c>
      <c r="P3437" s="34">
        <v>0</v>
      </c>
      <c r="Q3437" s="34" t="s">
        <v>886</v>
      </c>
      <c r="R3437" s="34" t="s">
        <v>892</v>
      </c>
      <c r="S3437" s="48" t="s">
        <v>1123</v>
      </c>
      <c r="T3437" s="13" t="s">
        <v>122</v>
      </c>
      <c r="U3437" s="12" t="s">
        <v>122</v>
      </c>
      <c r="V3437" s="12" t="s">
        <v>122</v>
      </c>
      <c r="W3437" s="12" t="s">
        <v>1863</v>
      </c>
      <c r="X3437" s="14" t="str">
        <f t="shared" si="53"/>
        <v>В</v>
      </c>
      <c r="Y3437" s="271">
        <f>Таблица1[[#This Row],[ID_intellix]]</f>
        <v>7443</v>
      </c>
      <c r="Z3437" s="269" t="s">
        <v>122</v>
      </c>
      <c r="AA3437" s="145">
        <f>IF(OR(Таблица1[[#This Row],[CARDIO_report]]&lt;&gt;0,Таблица1[[#This Row],[AI COMBO_report]]&lt;&gt;0,Таблица1[[#This Row],[OTC_report]]&lt;&gt;0),1,0)</f>
        <v>1</v>
      </c>
      <c r="AB3437" s="60" t="s">
        <v>1124</v>
      </c>
      <c r="AC3437" s="60" t="s">
        <v>1124</v>
      </c>
      <c r="AD3437" s="60" t="s">
        <v>1124</v>
      </c>
      <c r="AE3437" s="89" t="s">
        <v>1857</v>
      </c>
      <c r="AF3437" s="89"/>
      <c r="AG3437" s="89" t="s">
        <v>1414</v>
      </c>
      <c r="AH3437" s="89">
        <v>549</v>
      </c>
      <c r="AI3437" s="89" t="s">
        <v>1145</v>
      </c>
      <c r="AJ3437" s="89">
        <v>526</v>
      </c>
      <c r="AK3437" s="89" t="s">
        <v>1145</v>
      </c>
      <c r="AL3437" s="89">
        <v>540</v>
      </c>
      <c r="AM3437" s="89" t="s">
        <v>1145</v>
      </c>
      <c r="AN3437" s="89">
        <v>473</v>
      </c>
      <c r="AP3437" s="35" t="s">
        <v>1917</v>
      </c>
      <c r="AQ3437" s="377">
        <v>0</v>
      </c>
      <c r="AR3437" s="378">
        <v>0</v>
      </c>
      <c r="AS3437" s="377">
        <v>0</v>
      </c>
      <c r="AT3437" s="378">
        <v>0</v>
      </c>
      <c r="AU3437" s="377">
        <v>0</v>
      </c>
      <c r="AV3437" s="377">
        <v>0</v>
      </c>
      <c r="AW3437" s="377">
        <v>0</v>
      </c>
      <c r="AX3437">
        <v>0</v>
      </c>
      <c r="AY3437">
        <v>0</v>
      </c>
    </row>
    <row r="3438" spans="1:53" ht="15.75" hidden="1" customHeight="1" x14ac:dyDescent="0.2">
      <c r="A3438" s="46">
        <v>1978</v>
      </c>
      <c r="B3438" s="258" t="s">
        <v>14317</v>
      </c>
      <c r="C3438" t="s">
        <v>1128</v>
      </c>
      <c r="D3438" t="s">
        <v>1188</v>
      </c>
      <c r="E3438" t="s">
        <v>2504</v>
      </c>
      <c r="F3438" s="29" t="s">
        <v>3105</v>
      </c>
      <c r="G3438" s="47">
        <v>27</v>
      </c>
      <c r="H3438" t="s">
        <v>2563</v>
      </c>
      <c r="I3438">
        <v>1</v>
      </c>
      <c r="J3438" t="s">
        <v>15874</v>
      </c>
      <c r="K3438" t="s">
        <v>1189</v>
      </c>
      <c r="L3438" t="s">
        <v>11806</v>
      </c>
      <c r="M3438" t="s">
        <v>3379</v>
      </c>
      <c r="N3438" s="34">
        <v>0</v>
      </c>
      <c r="O3438" s="34" t="s">
        <v>165</v>
      </c>
      <c r="P3438" s="34">
        <v>0</v>
      </c>
      <c r="Q3438" s="34" t="s">
        <v>886</v>
      </c>
      <c r="R3438" s="34" t="s">
        <v>892</v>
      </c>
      <c r="S3438" s="48" t="s">
        <v>1123</v>
      </c>
      <c r="T3438" s="13" t="s">
        <v>122</v>
      </c>
      <c r="U3438" s="12" t="s">
        <v>122</v>
      </c>
      <c r="V3438" s="12" t="s">
        <v>122</v>
      </c>
      <c r="W3438" s="12" t="s">
        <v>122</v>
      </c>
      <c r="X3438" s="14" t="str">
        <f t="shared" si="53"/>
        <v>С</v>
      </c>
      <c r="Y3438" s="271">
        <f>Таблица1[[#This Row],[ID_intellix]]</f>
        <v>1978</v>
      </c>
      <c r="Z3438" s="269" t="s">
        <v>122</v>
      </c>
      <c r="AA3438" s="145">
        <f>IF(OR(Таблица1[[#This Row],[CARDIO_report]]&lt;&gt;0,Таблица1[[#This Row],[AI COMBO_report]]&lt;&gt;0,Таблица1[[#This Row],[OTC_report]]&lt;&gt;0),1,0)</f>
        <v>1</v>
      </c>
      <c r="AB3438" s="60" t="s">
        <v>1124</v>
      </c>
      <c r="AC3438" s="60" t="s">
        <v>1124</v>
      </c>
      <c r="AD3438" s="60" t="s">
        <v>1124</v>
      </c>
      <c r="AE3438" s="89" t="s">
        <v>1825</v>
      </c>
      <c r="AF3438" s="89"/>
      <c r="AG3438" s="89" t="s">
        <v>1145</v>
      </c>
      <c r="AH3438" s="89">
        <v>491</v>
      </c>
      <c r="AI3438" s="89" t="s">
        <v>1145</v>
      </c>
      <c r="AJ3438" s="89">
        <v>524</v>
      </c>
      <c r="AK3438" s="89" t="s">
        <v>1145</v>
      </c>
      <c r="AL3438" s="89">
        <v>511</v>
      </c>
      <c r="AM3438" s="89" t="s">
        <v>1145</v>
      </c>
      <c r="AN3438" s="89">
        <v>538</v>
      </c>
      <c r="AP3438" s="35" t="s">
        <v>1857</v>
      </c>
      <c r="AQ3438" s="377">
        <v>0</v>
      </c>
      <c r="AR3438" s="378">
        <v>0</v>
      </c>
      <c r="AS3438" s="377">
        <v>0</v>
      </c>
      <c r="AT3438" s="378">
        <v>0</v>
      </c>
      <c r="AU3438" s="377">
        <v>0</v>
      </c>
      <c r="AV3438" s="377">
        <v>0</v>
      </c>
      <c r="AW3438" s="377">
        <v>0</v>
      </c>
      <c r="AX3438">
        <v>0</v>
      </c>
      <c r="AY3438">
        <v>0</v>
      </c>
    </row>
    <row r="3439" spans="1:53" ht="15.75" hidden="1" customHeight="1" x14ac:dyDescent="0.2">
      <c r="A3439" s="46">
        <v>7832</v>
      </c>
      <c r="B3439" s="258" t="s">
        <v>14572</v>
      </c>
      <c r="C3439" t="s">
        <v>1128</v>
      </c>
      <c r="D3439" t="s">
        <v>1188</v>
      </c>
      <c r="E3439" t="s">
        <v>2504</v>
      </c>
      <c r="F3439" s="29" t="s">
        <v>3159</v>
      </c>
      <c r="G3439" s="53">
        <v>24</v>
      </c>
      <c r="H3439" t="s">
        <v>1140</v>
      </c>
      <c r="I3439">
        <v>1</v>
      </c>
      <c r="J3439" t="s">
        <v>14573</v>
      </c>
      <c r="K3439" t="s">
        <v>1189</v>
      </c>
      <c r="L3439" t="s">
        <v>3448</v>
      </c>
      <c r="M3439" t="s">
        <v>3379</v>
      </c>
      <c r="N3439" s="34">
        <v>0</v>
      </c>
      <c r="O3439" s="34" t="s">
        <v>165</v>
      </c>
      <c r="P3439" s="34" t="s">
        <v>173</v>
      </c>
      <c r="Q3439" s="34" t="s">
        <v>886</v>
      </c>
      <c r="R3439" s="34" t="s">
        <v>892</v>
      </c>
      <c r="S3439" s="48" t="s">
        <v>1123</v>
      </c>
      <c r="T3439" s="13" t="s">
        <v>122</v>
      </c>
      <c r="U3439" s="12" t="s">
        <v>122</v>
      </c>
      <c r="V3439" s="12" t="s">
        <v>122</v>
      </c>
      <c r="W3439" s="12" t="s">
        <v>1863</v>
      </c>
      <c r="X3439" s="14" t="str">
        <f t="shared" si="53"/>
        <v>В</v>
      </c>
      <c r="Y3439" s="271">
        <f>Таблица1[[#This Row],[ID_intellix]]</f>
        <v>7832</v>
      </c>
      <c r="Z3439" s="269" t="s">
        <v>122</v>
      </c>
      <c r="AA3439" s="145">
        <f>IF(OR(Таблица1[[#This Row],[CARDIO_report]]&lt;&gt;0,Таблица1[[#This Row],[AI COMBO_report]]&lt;&gt;0,Таблица1[[#This Row],[OTC_report]]&lt;&gt;0),1,0)</f>
        <v>1</v>
      </c>
      <c r="AB3439" s="60" t="s">
        <v>2601</v>
      </c>
      <c r="AC3439" s="60" t="s">
        <v>2846</v>
      </c>
      <c r="AD3439" s="60" t="s">
        <v>1124</v>
      </c>
      <c r="AE3439" s="60" t="s">
        <v>1124</v>
      </c>
      <c r="AF3439" s="60"/>
      <c r="AG3439" s="89" t="s">
        <v>1437</v>
      </c>
      <c r="AH3439" s="89">
        <v>75</v>
      </c>
      <c r="AI3439" s="89" t="s">
        <v>1437</v>
      </c>
      <c r="AJ3439" s="89">
        <v>60</v>
      </c>
      <c r="AK3439" s="89" t="s">
        <v>1437</v>
      </c>
      <c r="AL3439" s="89">
        <v>33</v>
      </c>
      <c r="AM3439" s="89" t="s">
        <v>1437</v>
      </c>
      <c r="AN3439" s="89">
        <v>21</v>
      </c>
      <c r="AP3439" s="35" t="s">
        <v>1917</v>
      </c>
      <c r="AQ3439" s="377" t="s">
        <v>2847</v>
      </c>
      <c r="AR3439" s="378">
        <v>0</v>
      </c>
      <c r="AS3439" s="377" t="s">
        <v>2847</v>
      </c>
      <c r="AT3439" s="378">
        <v>0</v>
      </c>
      <c r="AU3439" s="377">
        <v>0</v>
      </c>
      <c r="AV3439" s="377">
        <v>0</v>
      </c>
      <c r="AW3439" s="377" t="s">
        <v>2847</v>
      </c>
      <c r="AX3439" s="2">
        <v>0</v>
      </c>
      <c r="AY3439" s="2" t="s">
        <v>2847</v>
      </c>
      <c r="BA3439" s="2" t="s">
        <v>6336</v>
      </c>
    </row>
    <row r="3440" spans="1:53" ht="15.75" hidden="1" customHeight="1" x14ac:dyDescent="0.2">
      <c r="A3440" s="399">
        <v>8129</v>
      </c>
      <c r="B3440" s="258" t="s">
        <v>14600</v>
      </c>
      <c r="C3440" t="s">
        <v>1128</v>
      </c>
      <c r="D3440" t="s">
        <v>1649</v>
      </c>
      <c r="E3440" t="s">
        <v>2504</v>
      </c>
      <c r="F3440" s="402" t="s">
        <v>3255</v>
      </c>
      <c r="G3440" s="53" t="s">
        <v>14601</v>
      </c>
      <c r="H3440" t="s">
        <v>3255</v>
      </c>
      <c r="I3440">
        <v>1</v>
      </c>
      <c r="J3440" s="403" t="s">
        <v>14602</v>
      </c>
      <c r="K3440" s="402" t="s">
        <v>1189</v>
      </c>
      <c r="L3440" s="402" t="s">
        <v>14603</v>
      </c>
      <c r="M3440" t="s">
        <v>3379</v>
      </c>
      <c r="N3440" s="34" t="s">
        <v>557</v>
      </c>
      <c r="O3440" s="34" t="s">
        <v>165</v>
      </c>
      <c r="P3440" s="34" t="s">
        <v>173</v>
      </c>
      <c r="Q3440" s="34" t="s">
        <v>886</v>
      </c>
      <c r="R3440" s="34" t="s">
        <v>892</v>
      </c>
      <c r="S3440" s="48" t="s">
        <v>1123</v>
      </c>
      <c r="T3440" s="13" t="s">
        <v>1863</v>
      </c>
      <c r="U3440" s="12" t="s">
        <v>122</v>
      </c>
      <c r="V3440" s="12" t="s">
        <v>1863</v>
      </c>
      <c r="W3440" s="12" t="s">
        <v>1863</v>
      </c>
      <c r="X3440" s="14" t="str">
        <f t="shared" si="53"/>
        <v>А</v>
      </c>
      <c r="Y3440" s="271">
        <f>Таблица1[[#This Row],[ID_intellix]]</f>
        <v>8129</v>
      </c>
      <c r="Z3440" s="269" t="s">
        <v>122</v>
      </c>
      <c r="AA3440" s="145">
        <f>IF(OR(Таблица1[[#This Row],[CARDIO_report]]&lt;&gt;0,Таблица1[[#This Row],[AI COMBO_report]]&lt;&gt;0,Таблица1[[#This Row],[OTC_report]]&lt;&gt;0),1,0)</f>
        <v>1</v>
      </c>
      <c r="AB3440" s="60" t="s">
        <v>1124</v>
      </c>
      <c r="AC3440" s="60" t="s">
        <v>1124</v>
      </c>
      <c r="AD3440" s="60" t="s">
        <v>1124</v>
      </c>
      <c r="AE3440" s="60" t="s">
        <v>1124</v>
      </c>
      <c r="AF3440" s="60"/>
      <c r="AG3440" s="60" t="s">
        <v>1124</v>
      </c>
      <c r="AH3440" s="60" t="s">
        <v>1124</v>
      </c>
      <c r="AI3440" s="60" t="s">
        <v>1124</v>
      </c>
      <c r="AJ3440" s="60" t="s">
        <v>1124</v>
      </c>
      <c r="AK3440" s="60" t="s">
        <v>1124</v>
      </c>
      <c r="AL3440" s="60" t="s">
        <v>1124</v>
      </c>
      <c r="AM3440" s="60" t="s">
        <v>1124</v>
      </c>
      <c r="AN3440" s="60" t="s">
        <v>1124</v>
      </c>
      <c r="AO3440" s="60"/>
      <c r="AP3440" s="35" t="s">
        <v>1124</v>
      </c>
      <c r="AQ3440" s="378">
        <v>0</v>
      </c>
      <c r="AR3440" s="378">
        <v>0</v>
      </c>
      <c r="AS3440" s="377" t="s">
        <v>2847</v>
      </c>
      <c r="AT3440" s="378">
        <v>0</v>
      </c>
      <c r="AU3440" s="377">
        <v>0</v>
      </c>
      <c r="AV3440" s="377">
        <v>0</v>
      </c>
      <c r="AW3440" s="377">
        <v>0</v>
      </c>
      <c r="AX3440">
        <v>0</v>
      </c>
      <c r="AY3440">
        <v>0</v>
      </c>
      <c r="BA3440" s="2" t="s">
        <v>15961</v>
      </c>
    </row>
    <row r="3441" spans="1:54" ht="15.75" hidden="1" customHeight="1" x14ac:dyDescent="0.2">
      <c r="A3441" s="46">
        <v>8089</v>
      </c>
      <c r="B3441" s="258" t="s">
        <v>14612</v>
      </c>
      <c r="C3441" t="s">
        <v>1128</v>
      </c>
      <c r="D3441" t="s">
        <v>1655</v>
      </c>
      <c r="E3441" t="s">
        <v>2504</v>
      </c>
      <c r="F3441" s="29" t="s">
        <v>12614</v>
      </c>
      <c r="G3441" s="53" t="s">
        <v>3243</v>
      </c>
      <c r="H3441" t="s">
        <v>12614</v>
      </c>
      <c r="I3441">
        <v>1</v>
      </c>
      <c r="J3441" t="s">
        <v>14613</v>
      </c>
      <c r="K3441" t="s">
        <v>1189</v>
      </c>
      <c r="L3441" t="s">
        <v>14614</v>
      </c>
      <c r="M3441" t="s">
        <v>3379</v>
      </c>
      <c r="N3441" s="34">
        <v>0</v>
      </c>
      <c r="O3441" s="34" t="s">
        <v>165</v>
      </c>
      <c r="P3441" s="34">
        <v>0</v>
      </c>
      <c r="Q3441" s="34" t="s">
        <v>886</v>
      </c>
      <c r="R3441" s="34" t="s">
        <v>892</v>
      </c>
      <c r="S3441" s="48" t="s">
        <v>1123</v>
      </c>
      <c r="T3441" s="13" t="s">
        <v>1863</v>
      </c>
      <c r="U3441" s="12" t="s">
        <v>122</v>
      </c>
      <c r="V3441" s="12" t="s">
        <v>122</v>
      </c>
      <c r="W3441" s="12" t="s">
        <v>122</v>
      </c>
      <c r="X3441" s="14" t="str">
        <f t="shared" si="53"/>
        <v>В</v>
      </c>
      <c r="Y3441" s="271">
        <f>Таблица1[[#This Row],[ID_intellix]]</f>
        <v>8089</v>
      </c>
      <c r="Z3441" s="269" t="s">
        <v>122</v>
      </c>
      <c r="AA3441" s="145">
        <f>IF(OR(Таблица1[[#This Row],[CARDIO_report]]&lt;&gt;0,Таблица1[[#This Row],[AI COMBO_report]]&lt;&gt;0,Таблица1[[#This Row],[OTC_report]]&lt;&gt;0),1,0)</f>
        <v>1</v>
      </c>
      <c r="AB3441" s="60" t="s">
        <v>1124</v>
      </c>
      <c r="AC3441" s="60" t="s">
        <v>1124</v>
      </c>
      <c r="AD3441" s="60" t="s">
        <v>1124</v>
      </c>
      <c r="AE3441" s="60" t="s">
        <v>1124</v>
      </c>
      <c r="AF3441" s="60"/>
      <c r="AG3441" s="89" t="s">
        <v>1145</v>
      </c>
      <c r="AH3441" s="89">
        <v>499</v>
      </c>
      <c r="AI3441" s="89" t="s">
        <v>1145</v>
      </c>
      <c r="AJ3441" s="89">
        <v>475</v>
      </c>
      <c r="AK3441" s="89" t="s">
        <v>1437</v>
      </c>
      <c r="AL3441" s="89">
        <v>112</v>
      </c>
      <c r="AM3441" s="89" t="s">
        <v>1437</v>
      </c>
      <c r="AN3441" s="89">
        <v>214</v>
      </c>
      <c r="AP3441" s="35" t="s">
        <v>1825</v>
      </c>
      <c r="AQ3441" s="377">
        <v>0</v>
      </c>
      <c r="AR3441" s="378">
        <v>0</v>
      </c>
      <c r="AS3441" s="377">
        <v>0</v>
      </c>
      <c r="AT3441" s="378">
        <v>0</v>
      </c>
      <c r="AU3441" s="377">
        <v>0</v>
      </c>
      <c r="AV3441" s="377">
        <v>0</v>
      </c>
      <c r="AW3441" s="377">
        <v>0</v>
      </c>
      <c r="AX3441">
        <v>0</v>
      </c>
      <c r="AY3441">
        <v>0</v>
      </c>
    </row>
    <row r="3442" spans="1:54" ht="15.75" hidden="1" customHeight="1" x14ac:dyDescent="0.2">
      <c r="A3442" s="46">
        <v>2781</v>
      </c>
      <c r="B3442" s="258" t="s">
        <v>14701</v>
      </c>
      <c r="C3442" t="s">
        <v>1128</v>
      </c>
      <c r="D3442" t="s">
        <v>1649</v>
      </c>
      <c r="E3442" t="s">
        <v>2504</v>
      </c>
      <c r="F3442" s="29" t="s">
        <v>3586</v>
      </c>
      <c r="G3442" s="47">
        <v>17</v>
      </c>
      <c r="H3442" t="s">
        <v>3586</v>
      </c>
      <c r="I3442">
        <v>1</v>
      </c>
      <c r="J3442" t="s">
        <v>14702</v>
      </c>
      <c r="K3442" t="s">
        <v>1189</v>
      </c>
      <c r="L3442" t="s">
        <v>14703</v>
      </c>
      <c r="M3442" t="s">
        <v>3379</v>
      </c>
      <c r="N3442" s="34">
        <v>0</v>
      </c>
      <c r="O3442" s="34" t="s">
        <v>165</v>
      </c>
      <c r="P3442" s="34" t="s">
        <v>173</v>
      </c>
      <c r="Q3442" s="34" t="s">
        <v>886</v>
      </c>
      <c r="R3442" s="34" t="s">
        <v>892</v>
      </c>
      <c r="S3442" s="48" t="s">
        <v>1123</v>
      </c>
      <c r="T3442" s="13" t="s">
        <v>122</v>
      </c>
      <c r="U3442" s="12" t="s">
        <v>122</v>
      </c>
      <c r="V3442" s="12" t="s">
        <v>122</v>
      </c>
      <c r="W3442" s="12" t="s">
        <v>122</v>
      </c>
      <c r="X3442" s="14" t="str">
        <f t="shared" si="53"/>
        <v>С</v>
      </c>
      <c r="Y3442" s="271">
        <f>Таблица1[[#This Row],[ID_intellix]]</f>
        <v>2781</v>
      </c>
      <c r="Z3442" s="269" t="s">
        <v>122</v>
      </c>
      <c r="AA3442" s="145">
        <f>IF(OR(Таблица1[[#This Row],[CARDIO_report]]&lt;&gt;0,Таблица1[[#This Row],[AI COMBO_report]]&lt;&gt;0,Таблица1[[#This Row],[OTC_report]]&lt;&gt;0),1,0)</f>
        <v>1</v>
      </c>
      <c r="AB3442" s="60" t="s">
        <v>1124</v>
      </c>
      <c r="AC3442" s="60" t="s">
        <v>1124</v>
      </c>
      <c r="AD3442" s="60" t="s">
        <v>1124</v>
      </c>
      <c r="AE3442" s="60" t="s">
        <v>1124</v>
      </c>
      <c r="AF3442" s="60"/>
      <c r="AG3442" s="89" t="s">
        <v>1145</v>
      </c>
      <c r="AH3442" s="89">
        <v>546</v>
      </c>
      <c r="AI3442" s="89" t="s">
        <v>1145</v>
      </c>
      <c r="AJ3442" s="89">
        <v>491</v>
      </c>
      <c r="AK3442" s="89" t="s">
        <v>1145</v>
      </c>
      <c r="AL3442" s="89">
        <v>416</v>
      </c>
      <c r="AM3442" s="89" t="s">
        <v>1145</v>
      </c>
      <c r="AN3442" s="89">
        <v>338</v>
      </c>
      <c r="AP3442" s="35" t="s">
        <v>1917</v>
      </c>
      <c r="AQ3442" s="377">
        <v>0</v>
      </c>
      <c r="AR3442" s="378">
        <v>0</v>
      </c>
      <c r="AS3442" s="377">
        <v>0</v>
      </c>
      <c r="AT3442" s="378">
        <v>0</v>
      </c>
      <c r="AU3442" s="377">
        <v>0</v>
      </c>
      <c r="AV3442" s="377">
        <v>0</v>
      </c>
      <c r="AW3442" s="377">
        <v>0</v>
      </c>
      <c r="AX3442">
        <v>0</v>
      </c>
      <c r="AY3442">
        <v>0</v>
      </c>
    </row>
    <row r="3443" spans="1:54" ht="15.75" hidden="1" customHeight="1" x14ac:dyDescent="0.2">
      <c r="A3443" s="46">
        <v>8102</v>
      </c>
      <c r="B3443" s="258" t="s">
        <v>14704</v>
      </c>
      <c r="C3443" t="s">
        <v>1128</v>
      </c>
      <c r="D3443" t="s">
        <v>1188</v>
      </c>
      <c r="E3443" t="s">
        <v>2504</v>
      </c>
      <c r="F3443" s="29" t="s">
        <v>3360</v>
      </c>
      <c r="G3443" s="53" t="s">
        <v>8880</v>
      </c>
      <c r="H3443" t="s">
        <v>2610</v>
      </c>
      <c r="I3443">
        <v>1</v>
      </c>
      <c r="J3443" t="s">
        <v>14705</v>
      </c>
      <c r="K3443" t="s">
        <v>1189</v>
      </c>
      <c r="L3443" t="s">
        <v>14706</v>
      </c>
      <c r="M3443" t="s">
        <v>3379</v>
      </c>
      <c r="N3443" s="34">
        <v>0</v>
      </c>
      <c r="O3443" s="34" t="s">
        <v>165</v>
      </c>
      <c r="P3443" s="34">
        <v>0</v>
      </c>
      <c r="Q3443" s="34" t="s">
        <v>886</v>
      </c>
      <c r="R3443" s="34" t="s">
        <v>892</v>
      </c>
      <c r="S3443" s="48" t="s">
        <v>1123</v>
      </c>
      <c r="T3443" s="13" t="s">
        <v>122</v>
      </c>
      <c r="U3443" s="12" t="s">
        <v>122</v>
      </c>
      <c r="V3443" s="12" t="s">
        <v>122</v>
      </c>
      <c r="W3443" s="12" t="s">
        <v>122</v>
      </c>
      <c r="X3443" s="14" t="str">
        <f t="shared" si="53"/>
        <v>С</v>
      </c>
      <c r="Y3443" s="271">
        <f>Таблица1[[#This Row],[ID_intellix]]</f>
        <v>8102</v>
      </c>
      <c r="Z3443" s="269" t="s">
        <v>122</v>
      </c>
      <c r="AA3443" s="145">
        <f>IF(OR(Таблица1[[#This Row],[CARDIO_report]]&lt;&gt;0,Таблица1[[#This Row],[AI COMBO_report]]&lt;&gt;0,Таблица1[[#This Row],[OTC_report]]&lt;&gt;0),1,0)</f>
        <v>1</v>
      </c>
      <c r="AB3443" s="60" t="s">
        <v>1124</v>
      </c>
      <c r="AC3443" s="60" t="s">
        <v>1124</v>
      </c>
      <c r="AD3443" s="60" t="s">
        <v>1124</v>
      </c>
      <c r="AE3443" s="60" t="s">
        <v>1124</v>
      </c>
      <c r="AF3443" s="60"/>
      <c r="AG3443" s="60" t="s">
        <v>1124</v>
      </c>
      <c r="AH3443" s="60" t="s">
        <v>1124</v>
      </c>
      <c r="AI3443" s="60" t="s">
        <v>1124</v>
      </c>
      <c r="AJ3443" s="60" t="s">
        <v>1124</v>
      </c>
      <c r="AK3443" s="60" t="s">
        <v>1124</v>
      </c>
      <c r="AL3443" s="60" t="s">
        <v>1124</v>
      </c>
      <c r="AM3443" s="60" t="s">
        <v>1124</v>
      </c>
      <c r="AN3443" s="60" t="s">
        <v>1124</v>
      </c>
      <c r="AO3443" s="60"/>
      <c r="AP3443" s="35" t="s">
        <v>1825</v>
      </c>
      <c r="AQ3443" s="377">
        <v>0</v>
      </c>
      <c r="AR3443" s="378">
        <v>0</v>
      </c>
      <c r="AS3443" s="377">
        <v>0</v>
      </c>
      <c r="AT3443" s="378">
        <v>0</v>
      </c>
      <c r="AU3443" s="377">
        <v>0</v>
      </c>
      <c r="AV3443" s="377">
        <v>0</v>
      </c>
      <c r="AW3443" s="377">
        <v>0</v>
      </c>
      <c r="AX3443">
        <v>0</v>
      </c>
      <c r="AY3443">
        <v>0</v>
      </c>
    </row>
    <row r="3444" spans="1:54" ht="15.75" hidden="1" customHeight="1" x14ac:dyDescent="0.2">
      <c r="A3444" s="406">
        <v>8161</v>
      </c>
      <c r="B3444" s="258" t="s">
        <v>14707</v>
      </c>
      <c r="C3444" t="s">
        <v>1128</v>
      </c>
      <c r="D3444" t="s">
        <v>1188</v>
      </c>
      <c r="E3444" t="s">
        <v>2504</v>
      </c>
      <c r="F3444" s="402" t="s">
        <v>3586</v>
      </c>
      <c r="G3444" s="53" t="s">
        <v>3074</v>
      </c>
      <c r="H3444" t="s">
        <v>3586</v>
      </c>
      <c r="I3444">
        <v>1</v>
      </c>
      <c r="J3444" s="403" t="s">
        <v>14708</v>
      </c>
      <c r="K3444" s="402" t="s">
        <v>1189</v>
      </c>
      <c r="L3444" s="402" t="s">
        <v>14709</v>
      </c>
      <c r="M3444" t="s">
        <v>3379</v>
      </c>
      <c r="N3444" s="34">
        <v>0</v>
      </c>
      <c r="O3444" s="34" t="s">
        <v>165</v>
      </c>
      <c r="P3444" s="34" t="s">
        <v>173</v>
      </c>
      <c r="Q3444" s="34" t="s">
        <v>886</v>
      </c>
      <c r="R3444" s="34" t="s">
        <v>892</v>
      </c>
      <c r="S3444" s="48" t="s">
        <v>1123</v>
      </c>
      <c r="T3444" s="13">
        <v>0</v>
      </c>
      <c r="U3444" s="12">
        <v>0</v>
      </c>
      <c r="V3444" s="12">
        <v>0</v>
      </c>
      <c r="W3444" s="12">
        <v>0</v>
      </c>
      <c r="X3444" s="14" t="str">
        <f t="shared" si="53"/>
        <v>С</v>
      </c>
      <c r="Y3444" s="271">
        <f>Таблица1[[#This Row],[ID_intellix]]</f>
        <v>8161</v>
      </c>
      <c r="Z3444" s="269" t="s">
        <v>122</v>
      </c>
      <c r="AA3444" s="145">
        <f>IF(OR(Таблица1[[#This Row],[CARDIO_report]]&lt;&gt;0,Таблица1[[#This Row],[AI COMBO_report]]&lt;&gt;0,Таблица1[[#This Row],[OTC_report]]&lt;&gt;0),1,0)</f>
        <v>1</v>
      </c>
      <c r="AE3444" s="60"/>
      <c r="AF3444" s="60"/>
      <c r="AP3444" s="35" t="e">
        <f>VLOOKUP(Таблица1[[#This Row],[ID_]],'[2]by FF'!$A:$Y,25,0)</f>
        <v>#N/A</v>
      </c>
      <c r="AT3444" s="378"/>
      <c r="AX3444">
        <v>0</v>
      </c>
      <c r="AY3444">
        <v>0</v>
      </c>
    </row>
    <row r="3445" spans="1:54" ht="15.75" hidden="1" customHeight="1" x14ac:dyDescent="0.2">
      <c r="A3445" s="399">
        <v>8193</v>
      </c>
      <c r="B3445" s="258" t="s">
        <v>14733</v>
      </c>
      <c r="C3445" t="s">
        <v>1128</v>
      </c>
      <c r="D3445" t="s">
        <v>1188</v>
      </c>
      <c r="E3445" t="s">
        <v>2504</v>
      </c>
      <c r="F3445" s="402" t="s">
        <v>2610</v>
      </c>
      <c r="G3445" s="53" t="s">
        <v>8913</v>
      </c>
      <c r="H3445" t="s">
        <v>2610</v>
      </c>
      <c r="I3445">
        <v>1</v>
      </c>
      <c r="J3445" s="402" t="s">
        <v>14734</v>
      </c>
      <c r="K3445" s="402" t="s">
        <v>1189</v>
      </c>
      <c r="L3445" s="402" t="s">
        <v>14735</v>
      </c>
      <c r="M3445" t="s">
        <v>3379</v>
      </c>
      <c r="N3445" s="34">
        <v>0</v>
      </c>
      <c r="O3445" s="34" t="s">
        <v>165</v>
      </c>
      <c r="P3445" s="34">
        <v>0</v>
      </c>
      <c r="Q3445" s="34" t="s">
        <v>886</v>
      </c>
      <c r="R3445" s="34">
        <v>0</v>
      </c>
      <c r="S3445" s="48" t="s">
        <v>1123</v>
      </c>
      <c r="T3445" s="13"/>
      <c r="U3445" s="12"/>
      <c r="V3445" s="12"/>
      <c r="W3445" s="12"/>
      <c r="X3445" s="14" t="str">
        <f t="shared" si="53"/>
        <v>С</v>
      </c>
      <c r="Y3445" s="271">
        <f>Таблица1[[#This Row],[ID_intellix]]</f>
        <v>8193</v>
      </c>
      <c r="Z3445" s="269" t="s">
        <v>122</v>
      </c>
      <c r="AA3445" s="145">
        <f>IF(OR(Таблица1[[#This Row],[CARDIO_report]]&lt;&gt;0,Таблица1[[#This Row],[AI COMBO_report]]&lt;&gt;0,Таблица1[[#This Row],[OTC_report]]&lt;&gt;0),1,0)</f>
        <v>0</v>
      </c>
      <c r="AE3445" s="60"/>
      <c r="AF3445" s="60"/>
      <c r="AP3445" s="35" t="e">
        <f>VLOOKUP(Таблица1[[#This Row],[ID_]],'[2]by FF'!$A:$Y,25,0)</f>
        <v>#N/A</v>
      </c>
      <c r="AT3445" s="378"/>
    </row>
    <row r="3446" spans="1:54" ht="15.75" hidden="1" customHeight="1" x14ac:dyDescent="0.2">
      <c r="A3446" s="399">
        <v>8202</v>
      </c>
      <c r="B3446" s="258">
        <v>0</v>
      </c>
      <c r="C3446" t="s">
        <v>1128</v>
      </c>
      <c r="D3446" t="s">
        <v>3005</v>
      </c>
      <c r="E3446" t="s">
        <v>2504</v>
      </c>
      <c r="F3446" s="402" t="s">
        <v>2753</v>
      </c>
      <c r="G3446" s="53" t="s">
        <v>2971</v>
      </c>
      <c r="H3446" t="s">
        <v>2753</v>
      </c>
      <c r="I3446">
        <v>1</v>
      </c>
      <c r="J3446" s="402" t="s">
        <v>14837</v>
      </c>
      <c r="K3446" s="402" t="s">
        <v>1189</v>
      </c>
      <c r="L3446" s="402" t="s">
        <v>14838</v>
      </c>
      <c r="M3446" t="s">
        <v>3379</v>
      </c>
      <c r="N3446" s="34">
        <v>0</v>
      </c>
      <c r="O3446" s="34" t="s">
        <v>165</v>
      </c>
      <c r="P3446" s="34">
        <v>0</v>
      </c>
      <c r="Q3446" s="34" t="s">
        <v>886</v>
      </c>
      <c r="R3446" s="34">
        <v>0</v>
      </c>
      <c r="S3446" s="48" t="s">
        <v>1123</v>
      </c>
      <c r="T3446" s="13"/>
      <c r="U3446" s="12"/>
      <c r="V3446" s="12"/>
      <c r="W3446" s="12"/>
      <c r="X3446" s="14" t="str">
        <f t="shared" si="53"/>
        <v>С</v>
      </c>
      <c r="Y3446" s="271">
        <f>Таблица1[[#This Row],[ID_intellix]]</f>
        <v>8202</v>
      </c>
      <c r="Z3446" s="269" t="s">
        <v>122</v>
      </c>
      <c r="AA3446" s="145">
        <f>IF(OR(Таблица1[[#This Row],[CARDIO_report]]&lt;&gt;0,Таблица1[[#This Row],[AI COMBO_report]]&lt;&gt;0,Таблица1[[#This Row],[OTC_report]]&lt;&gt;0),1,0)</f>
        <v>0</v>
      </c>
      <c r="AE3446" s="60"/>
      <c r="AF3446" s="60"/>
      <c r="AP3446" s="35" t="e">
        <f>VLOOKUP(Таблица1[[#This Row],[ID_]],'[2]by FF'!$A:$Y,25,0)</f>
        <v>#N/A</v>
      </c>
      <c r="AT3446" s="378"/>
    </row>
    <row r="3447" spans="1:54" ht="15.75" hidden="1" customHeight="1" x14ac:dyDescent="0.2">
      <c r="A3447" s="46">
        <v>7029</v>
      </c>
      <c r="B3447" s="258" t="s">
        <v>3894</v>
      </c>
      <c r="C3447" t="s">
        <v>1136</v>
      </c>
      <c r="D3447" t="s">
        <v>2255</v>
      </c>
      <c r="E3447" t="s">
        <v>1821</v>
      </c>
      <c r="F3447" s="29" t="s">
        <v>1850</v>
      </c>
      <c r="G3447" s="47">
        <v>177</v>
      </c>
      <c r="H3447" t="s">
        <v>1850</v>
      </c>
      <c r="I3447">
        <v>1</v>
      </c>
      <c r="J3447" t="s">
        <v>3895</v>
      </c>
      <c r="K3447" t="s">
        <v>2257</v>
      </c>
      <c r="L3447" t="s">
        <v>3896</v>
      </c>
      <c r="M3447" t="s">
        <v>341</v>
      </c>
      <c r="N3447" s="34">
        <v>0</v>
      </c>
      <c r="O3447" t="s">
        <v>684</v>
      </c>
      <c r="P3447" s="34">
        <v>0</v>
      </c>
      <c r="Q3447" s="34">
        <v>0</v>
      </c>
      <c r="R3447" s="34">
        <v>0</v>
      </c>
      <c r="S3447" s="48" t="s">
        <v>1123</v>
      </c>
      <c r="T3447" s="13" t="s">
        <v>122</v>
      </c>
      <c r="U3447" s="12" t="s">
        <v>122</v>
      </c>
      <c r="V3447" s="12" t="s">
        <v>122</v>
      </c>
      <c r="W3447" s="12" t="s">
        <v>122</v>
      </c>
      <c r="X3447" s="14" t="str">
        <f t="shared" si="53"/>
        <v>С</v>
      </c>
      <c r="Y3447" s="271">
        <f>Таблица1[[#This Row],[ID_intellix]]</f>
        <v>7029</v>
      </c>
      <c r="Z3447" s="269" t="s">
        <v>122</v>
      </c>
      <c r="AA3447" s="145">
        <f>IF(OR(Таблица1[[#This Row],[CARDIO_report]]&lt;&gt;0,Таблица1[[#This Row],[AI COMBO_report]]&lt;&gt;0,Таблица1[[#This Row],[OTC_report]]&lt;&gt;0),1,0)</f>
        <v>0</v>
      </c>
      <c r="AB3447" s="60" t="s">
        <v>1124</v>
      </c>
      <c r="AC3447" s="60" t="s">
        <v>1124</v>
      </c>
      <c r="AD3447" s="60" t="s">
        <v>1124</v>
      </c>
      <c r="AE3447" s="60" t="s">
        <v>1124</v>
      </c>
      <c r="AF3447" s="60"/>
      <c r="AG3447" s="60" t="s">
        <v>1124</v>
      </c>
      <c r="AH3447" s="60" t="s">
        <v>1124</v>
      </c>
      <c r="AI3447" s="60" t="s">
        <v>1124</v>
      </c>
      <c r="AJ3447" s="60" t="s">
        <v>1124</v>
      </c>
      <c r="AK3447" s="60" t="s">
        <v>1124</v>
      </c>
      <c r="AL3447" s="60" t="s">
        <v>1124</v>
      </c>
      <c r="AM3447" s="60" t="s">
        <v>1124</v>
      </c>
      <c r="AN3447" s="60" t="s">
        <v>1124</v>
      </c>
      <c r="AO3447" s="60"/>
      <c r="AP3447" s="35" t="s">
        <v>1857</v>
      </c>
      <c r="AQ3447" s="377">
        <v>0</v>
      </c>
      <c r="AR3447" s="378">
        <v>0</v>
      </c>
      <c r="AS3447" s="377">
        <v>0</v>
      </c>
      <c r="AT3447" s="378">
        <v>0</v>
      </c>
      <c r="AU3447" s="377">
        <v>0</v>
      </c>
      <c r="AV3447" s="377">
        <v>0</v>
      </c>
      <c r="AW3447" s="377">
        <v>0</v>
      </c>
      <c r="AX3447">
        <v>0</v>
      </c>
      <c r="AY3447">
        <v>0</v>
      </c>
    </row>
    <row r="3448" spans="1:54" ht="15.75" hidden="1" customHeight="1" x14ac:dyDescent="0.2">
      <c r="A3448" s="46">
        <v>3366</v>
      </c>
      <c r="B3448" s="258" t="s">
        <v>4286</v>
      </c>
      <c r="C3448" t="s">
        <v>1136</v>
      </c>
      <c r="D3448" t="s">
        <v>2255</v>
      </c>
      <c r="E3448" t="s">
        <v>1821</v>
      </c>
      <c r="F3448" s="29" t="s">
        <v>1850</v>
      </c>
      <c r="G3448" s="47">
        <v>359</v>
      </c>
      <c r="H3448" t="s">
        <v>1850</v>
      </c>
      <c r="I3448">
        <v>1</v>
      </c>
      <c r="J3448" t="s">
        <v>4287</v>
      </c>
      <c r="K3448" t="s">
        <v>2257</v>
      </c>
      <c r="L3448" t="s">
        <v>4288</v>
      </c>
      <c r="M3448" t="s">
        <v>341</v>
      </c>
      <c r="N3448" s="34">
        <v>0</v>
      </c>
      <c r="O3448" t="s">
        <v>684</v>
      </c>
      <c r="P3448" s="34" t="s">
        <v>690</v>
      </c>
      <c r="Q3448" s="34">
        <v>0</v>
      </c>
      <c r="R3448" s="34">
        <v>0</v>
      </c>
      <c r="S3448" s="48" t="s">
        <v>1123</v>
      </c>
      <c r="T3448" s="13" t="s">
        <v>122</v>
      </c>
      <c r="U3448" s="12" t="s">
        <v>122</v>
      </c>
      <c r="V3448" s="12" t="s">
        <v>1863</v>
      </c>
      <c r="W3448" s="12" t="s">
        <v>1863</v>
      </c>
      <c r="X3448" s="14" t="str">
        <f t="shared" si="53"/>
        <v>А</v>
      </c>
      <c r="Y3448" s="271">
        <f>Таблица1[[#This Row],[ID_intellix]]</f>
        <v>3366</v>
      </c>
      <c r="Z3448" s="269" t="s">
        <v>122</v>
      </c>
      <c r="AA3448" s="145">
        <f>IF(OR(Таблица1[[#This Row],[CARDIO_report]]&lt;&gt;0,Таблица1[[#This Row],[AI COMBO_report]]&lt;&gt;0,Таблица1[[#This Row],[OTC_report]]&lt;&gt;0),1,0)</f>
        <v>1</v>
      </c>
      <c r="AB3448" s="60" t="s">
        <v>1124</v>
      </c>
      <c r="AC3448" s="60" t="s">
        <v>1124</v>
      </c>
      <c r="AD3448" s="60" t="s">
        <v>1124</v>
      </c>
      <c r="AE3448" s="60" t="s">
        <v>1124</v>
      </c>
      <c r="AF3448" s="60"/>
      <c r="AG3448" s="60" t="s">
        <v>1124</v>
      </c>
      <c r="AH3448" s="60" t="s">
        <v>1124</v>
      </c>
      <c r="AI3448" s="60" t="s">
        <v>1124</v>
      </c>
      <c r="AJ3448" s="60" t="s">
        <v>1124</v>
      </c>
      <c r="AK3448" s="60" t="s">
        <v>1124</v>
      </c>
      <c r="AL3448" s="60" t="s">
        <v>1124</v>
      </c>
      <c r="AM3448" s="60" t="s">
        <v>1124</v>
      </c>
      <c r="AN3448" s="60" t="s">
        <v>1124</v>
      </c>
      <c r="AO3448" s="60"/>
      <c r="AP3448" s="35" t="s">
        <v>1857</v>
      </c>
      <c r="AQ3448" s="377">
        <v>0</v>
      </c>
      <c r="AR3448" s="378">
        <v>0</v>
      </c>
      <c r="AS3448" s="377">
        <v>0</v>
      </c>
      <c r="AT3448" s="378">
        <v>0</v>
      </c>
      <c r="AU3448" s="377">
        <v>0</v>
      </c>
      <c r="AV3448" s="377">
        <v>0</v>
      </c>
      <c r="AW3448" s="377">
        <v>0</v>
      </c>
      <c r="AX3448">
        <v>0</v>
      </c>
      <c r="AY3448">
        <v>0</v>
      </c>
    </row>
    <row r="3449" spans="1:54" ht="15.75" hidden="1" customHeight="1" x14ac:dyDescent="0.2">
      <c r="A3449" s="46">
        <v>25226</v>
      </c>
      <c r="B3449" s="258" t="s">
        <v>9728</v>
      </c>
      <c r="C3449" t="s">
        <v>1136</v>
      </c>
      <c r="D3449" t="s">
        <v>2255</v>
      </c>
      <c r="E3449" t="s">
        <v>2504</v>
      </c>
      <c r="F3449" s="29" t="s">
        <v>1139</v>
      </c>
      <c r="G3449" s="47">
        <v>26</v>
      </c>
      <c r="H3449" t="s">
        <v>1140</v>
      </c>
      <c r="I3449">
        <v>1</v>
      </c>
      <c r="J3449" t="s">
        <v>9729</v>
      </c>
      <c r="K3449" t="s">
        <v>2257</v>
      </c>
      <c r="L3449" t="s">
        <v>9730</v>
      </c>
      <c r="M3449" t="s">
        <v>341</v>
      </c>
      <c r="N3449" s="34">
        <v>0</v>
      </c>
      <c r="O3449" t="s">
        <v>684</v>
      </c>
      <c r="P3449" s="34" t="s">
        <v>690</v>
      </c>
      <c r="Q3449" s="34">
        <v>0</v>
      </c>
      <c r="R3449" s="34">
        <v>0</v>
      </c>
      <c r="S3449" s="48" t="s">
        <v>1123</v>
      </c>
      <c r="T3449" s="13" t="s">
        <v>122</v>
      </c>
      <c r="U3449" s="12" t="s">
        <v>122</v>
      </c>
      <c r="V3449" s="12" t="s">
        <v>1863</v>
      </c>
      <c r="W3449" s="12" t="s">
        <v>122</v>
      </c>
      <c r="X3449" s="14" t="str">
        <f t="shared" si="53"/>
        <v>В</v>
      </c>
      <c r="Y3449" s="271">
        <f>Таблица1[[#This Row],[ID_intellix]]</f>
        <v>25226</v>
      </c>
      <c r="Z3449" s="269" t="s">
        <v>122</v>
      </c>
      <c r="AA3449" s="145">
        <f>IF(OR(Таблица1[[#This Row],[CARDIO_report]]&lt;&gt;0,Таблица1[[#This Row],[AI COMBO_report]]&lt;&gt;0,Таблица1[[#This Row],[OTC_report]]&lt;&gt;0),1,0)</f>
        <v>1</v>
      </c>
      <c r="AB3449" s="60" t="s">
        <v>2601</v>
      </c>
      <c r="AC3449" s="60" t="s">
        <v>2846</v>
      </c>
      <c r="AD3449" s="60" t="s">
        <v>1124</v>
      </c>
      <c r="AE3449" s="60" t="s">
        <v>1124</v>
      </c>
      <c r="AF3449" s="60"/>
      <c r="AG3449" s="89" t="s">
        <v>2516</v>
      </c>
      <c r="AH3449" s="89">
        <v>33</v>
      </c>
      <c r="AI3449" s="89" t="s">
        <v>2516</v>
      </c>
      <c r="AJ3449" s="89">
        <v>32</v>
      </c>
      <c r="AK3449" s="89" t="s">
        <v>2516</v>
      </c>
      <c r="AL3449" s="89">
        <v>7</v>
      </c>
      <c r="AM3449" s="89" t="s">
        <v>2516</v>
      </c>
      <c r="AN3449" s="89">
        <v>6</v>
      </c>
      <c r="AP3449" s="35" t="s">
        <v>1917</v>
      </c>
      <c r="AQ3449" s="377" t="s">
        <v>2847</v>
      </c>
      <c r="AR3449" s="378">
        <v>0</v>
      </c>
      <c r="AS3449" s="377" t="s">
        <v>2847</v>
      </c>
      <c r="AT3449" s="378">
        <v>0</v>
      </c>
      <c r="AU3449" s="377">
        <v>0</v>
      </c>
      <c r="AV3449" s="377">
        <v>0</v>
      </c>
      <c r="AW3449" s="377">
        <v>0</v>
      </c>
      <c r="AX3449">
        <v>0</v>
      </c>
      <c r="AY3449">
        <v>0</v>
      </c>
    </row>
    <row r="3450" spans="1:54" ht="15.75" hidden="1" customHeight="1" x14ac:dyDescent="0.2">
      <c r="A3450" s="46">
        <v>7694</v>
      </c>
      <c r="B3450" s="258" t="s">
        <v>13927</v>
      </c>
      <c r="C3450" t="s">
        <v>1136</v>
      </c>
      <c r="D3450" t="s">
        <v>2255</v>
      </c>
      <c r="E3450" t="s">
        <v>2504</v>
      </c>
      <c r="F3450" s="29" t="s">
        <v>1850</v>
      </c>
      <c r="G3450" s="396">
        <v>389</v>
      </c>
      <c r="H3450" t="s">
        <v>1850</v>
      </c>
      <c r="I3450">
        <v>1</v>
      </c>
      <c r="J3450" t="s">
        <v>13928</v>
      </c>
      <c r="K3450" t="s">
        <v>2257</v>
      </c>
      <c r="L3450" t="s">
        <v>13929</v>
      </c>
      <c r="M3450" t="s">
        <v>341</v>
      </c>
      <c r="N3450" s="34">
        <v>0</v>
      </c>
      <c r="O3450" t="s">
        <v>684</v>
      </c>
      <c r="P3450" s="34">
        <v>0</v>
      </c>
      <c r="Q3450" s="34">
        <v>0</v>
      </c>
      <c r="R3450" s="34">
        <v>0</v>
      </c>
      <c r="S3450" s="48" t="s">
        <v>1123</v>
      </c>
      <c r="T3450" s="13" t="s">
        <v>122</v>
      </c>
      <c r="U3450" s="12" t="s">
        <v>122</v>
      </c>
      <c r="V3450" s="12" t="s">
        <v>122</v>
      </c>
      <c r="W3450" s="12" t="s">
        <v>122</v>
      </c>
      <c r="X3450" s="14" t="str">
        <f t="shared" si="53"/>
        <v>С</v>
      </c>
      <c r="Y3450" s="271">
        <f>Таблица1[[#This Row],[ID_intellix]]</f>
        <v>7694</v>
      </c>
      <c r="Z3450" s="269" t="s">
        <v>122</v>
      </c>
      <c r="AA3450" s="145">
        <f>IF(OR(Таблица1[[#This Row],[CARDIO_report]]&lt;&gt;0,Таблица1[[#This Row],[AI COMBO_report]]&lt;&gt;0,Таблица1[[#This Row],[OTC_report]]&lt;&gt;0),1,0)</f>
        <v>0</v>
      </c>
      <c r="AB3450" s="60" t="s">
        <v>1124</v>
      </c>
      <c r="AC3450" s="60" t="s">
        <v>1124</v>
      </c>
      <c r="AD3450" s="60" t="s">
        <v>1124</v>
      </c>
      <c r="AE3450" s="60" t="s">
        <v>1124</v>
      </c>
      <c r="AF3450" s="60"/>
      <c r="AG3450" s="60" t="s">
        <v>1124</v>
      </c>
      <c r="AH3450" s="60" t="s">
        <v>1124</v>
      </c>
      <c r="AI3450" s="60" t="s">
        <v>1124</v>
      </c>
      <c r="AJ3450" s="60" t="s">
        <v>1124</v>
      </c>
      <c r="AK3450" s="60" t="s">
        <v>1124</v>
      </c>
      <c r="AL3450" s="60" t="s">
        <v>1124</v>
      </c>
      <c r="AM3450" s="60" t="s">
        <v>1124</v>
      </c>
      <c r="AN3450" s="60" t="s">
        <v>1124</v>
      </c>
      <c r="AO3450" s="60"/>
      <c r="AP3450" s="35" t="s">
        <v>1857</v>
      </c>
      <c r="AQ3450" s="377">
        <v>0</v>
      </c>
      <c r="AR3450" s="378">
        <v>0</v>
      </c>
      <c r="AS3450" s="377">
        <v>0</v>
      </c>
      <c r="AT3450" s="378">
        <v>0</v>
      </c>
      <c r="AU3450" s="377">
        <v>0</v>
      </c>
      <c r="AV3450" s="377">
        <v>0</v>
      </c>
      <c r="AW3450" s="377">
        <v>0</v>
      </c>
      <c r="AX3450">
        <v>0</v>
      </c>
      <c r="AY3450">
        <v>0</v>
      </c>
    </row>
    <row r="3451" spans="1:54" ht="15.75" hidden="1" customHeight="1" x14ac:dyDescent="0.2">
      <c r="A3451" s="46">
        <v>7030</v>
      </c>
      <c r="B3451" s="258" t="s">
        <v>8694</v>
      </c>
      <c r="C3451" t="s">
        <v>1136</v>
      </c>
      <c r="D3451" t="s">
        <v>2255</v>
      </c>
      <c r="E3451" t="s">
        <v>1821</v>
      </c>
      <c r="F3451" s="29" t="s">
        <v>1850</v>
      </c>
      <c r="G3451" s="47">
        <v>101</v>
      </c>
      <c r="H3451" t="s">
        <v>1850</v>
      </c>
      <c r="I3451">
        <v>1</v>
      </c>
      <c r="J3451" t="s">
        <v>8695</v>
      </c>
      <c r="K3451" t="s">
        <v>2257</v>
      </c>
      <c r="L3451" t="s">
        <v>8696</v>
      </c>
      <c r="M3451" t="s">
        <v>341</v>
      </c>
      <c r="N3451" s="34">
        <v>0</v>
      </c>
      <c r="O3451" t="s">
        <v>684</v>
      </c>
      <c r="P3451" s="34">
        <v>0</v>
      </c>
      <c r="Q3451" s="34">
        <v>0</v>
      </c>
      <c r="R3451" s="34">
        <v>0</v>
      </c>
      <c r="S3451" s="48" t="s">
        <v>1123</v>
      </c>
      <c r="T3451" s="13" t="s">
        <v>122</v>
      </c>
      <c r="U3451" s="12" t="s">
        <v>122</v>
      </c>
      <c r="V3451" s="12" t="s">
        <v>122</v>
      </c>
      <c r="W3451" s="12" t="s">
        <v>122</v>
      </c>
      <c r="X3451" s="14" t="str">
        <f t="shared" si="53"/>
        <v>С</v>
      </c>
      <c r="Y3451" s="271">
        <f>Таблица1[[#This Row],[ID_intellix]]</f>
        <v>7030</v>
      </c>
      <c r="Z3451" s="269" t="s">
        <v>122</v>
      </c>
      <c r="AA3451" s="145">
        <f>IF(OR(Таблица1[[#This Row],[CARDIO_report]]&lt;&gt;0,Таблица1[[#This Row],[AI COMBO_report]]&lt;&gt;0,Таблица1[[#This Row],[OTC_report]]&lt;&gt;0),1,0)</f>
        <v>0</v>
      </c>
      <c r="AB3451" s="60" t="s">
        <v>1124</v>
      </c>
      <c r="AC3451" s="60" t="s">
        <v>1124</v>
      </c>
      <c r="AD3451" s="60" t="s">
        <v>1124</v>
      </c>
      <c r="AE3451" s="60" t="s">
        <v>1124</v>
      </c>
      <c r="AF3451" s="60"/>
      <c r="AG3451" s="60" t="s">
        <v>1124</v>
      </c>
      <c r="AH3451" s="60" t="s">
        <v>1124</v>
      </c>
      <c r="AI3451" s="60" t="s">
        <v>1124</v>
      </c>
      <c r="AJ3451" s="60" t="s">
        <v>1124</v>
      </c>
      <c r="AK3451" s="60" t="s">
        <v>1124</v>
      </c>
      <c r="AL3451" s="60" t="s">
        <v>1124</v>
      </c>
      <c r="AM3451" s="60" t="s">
        <v>1124</v>
      </c>
      <c r="AN3451" s="60" t="s">
        <v>1124</v>
      </c>
      <c r="AO3451" s="60"/>
      <c r="AP3451" s="35" t="s">
        <v>1825</v>
      </c>
      <c r="AQ3451" s="377">
        <v>0</v>
      </c>
      <c r="AR3451" s="378">
        <v>0</v>
      </c>
      <c r="AS3451" s="377">
        <v>0</v>
      </c>
      <c r="AT3451" s="378">
        <v>0</v>
      </c>
      <c r="AU3451" s="377">
        <v>0</v>
      </c>
      <c r="AV3451" s="377">
        <v>0</v>
      </c>
      <c r="AW3451" s="377">
        <v>0</v>
      </c>
      <c r="AX3451">
        <v>0</v>
      </c>
      <c r="AY3451">
        <v>0</v>
      </c>
    </row>
    <row r="3452" spans="1:54" ht="15.75" hidden="1" customHeight="1" x14ac:dyDescent="0.2">
      <c r="A3452" s="46">
        <v>5201</v>
      </c>
      <c r="B3452" s="258" t="s">
        <v>8717</v>
      </c>
      <c r="C3452" t="s">
        <v>1136</v>
      </c>
      <c r="D3452" t="s">
        <v>2255</v>
      </c>
      <c r="E3452" t="s">
        <v>1821</v>
      </c>
      <c r="F3452" s="29" t="s">
        <v>1850</v>
      </c>
      <c r="G3452" s="47">
        <v>111</v>
      </c>
      <c r="H3452" t="s">
        <v>1850</v>
      </c>
      <c r="I3452">
        <v>1</v>
      </c>
      <c r="J3452" t="s">
        <v>8718</v>
      </c>
      <c r="K3452" t="s">
        <v>2257</v>
      </c>
      <c r="L3452" t="s">
        <v>8719</v>
      </c>
      <c r="M3452" t="s">
        <v>341</v>
      </c>
      <c r="N3452" s="34" t="s">
        <v>349</v>
      </c>
      <c r="O3452" t="s">
        <v>684</v>
      </c>
      <c r="P3452" s="34" t="s">
        <v>690</v>
      </c>
      <c r="Q3452" s="34">
        <v>0</v>
      </c>
      <c r="R3452" s="34">
        <v>0</v>
      </c>
      <c r="S3452" s="48" t="s">
        <v>1123</v>
      </c>
      <c r="T3452" s="13" t="s">
        <v>1863</v>
      </c>
      <c r="U3452" s="12" t="s">
        <v>122</v>
      </c>
      <c r="V3452" s="12" t="s">
        <v>122</v>
      </c>
      <c r="W3452" s="12" t="s">
        <v>1863</v>
      </c>
      <c r="X3452" s="14" t="str">
        <f t="shared" si="53"/>
        <v>А</v>
      </c>
      <c r="Y3452" s="271">
        <f>Таблица1[[#This Row],[ID_intellix]]</f>
        <v>5201</v>
      </c>
      <c r="Z3452" s="269" t="s">
        <v>122</v>
      </c>
      <c r="AA3452" s="145">
        <f>IF(OR(Таблица1[[#This Row],[CARDIO_report]]&lt;&gt;0,Таблица1[[#This Row],[AI COMBO_report]]&lt;&gt;0,Таблица1[[#This Row],[OTC_report]]&lt;&gt;0),1,0)</f>
        <v>1</v>
      </c>
      <c r="AB3452" s="60" t="s">
        <v>1124</v>
      </c>
      <c r="AC3452" s="60" t="s">
        <v>1124</v>
      </c>
      <c r="AD3452" s="60" t="s">
        <v>1124</v>
      </c>
      <c r="AE3452" s="60" t="s">
        <v>1124</v>
      </c>
      <c r="AF3452" s="60"/>
      <c r="AG3452" s="60" t="s">
        <v>1124</v>
      </c>
      <c r="AH3452" s="60" t="s">
        <v>1124</v>
      </c>
      <c r="AI3452" s="60" t="s">
        <v>1124</v>
      </c>
      <c r="AJ3452" s="60" t="s">
        <v>1124</v>
      </c>
      <c r="AK3452" s="60" t="s">
        <v>1124</v>
      </c>
      <c r="AL3452" s="60" t="s">
        <v>1124</v>
      </c>
      <c r="AM3452" s="60" t="s">
        <v>1124</v>
      </c>
      <c r="AN3452" s="60" t="s">
        <v>1124</v>
      </c>
      <c r="AO3452" s="60"/>
      <c r="AP3452" s="35" t="s">
        <v>1917</v>
      </c>
      <c r="AQ3452" s="377">
        <v>0</v>
      </c>
      <c r="AR3452" s="378">
        <v>0</v>
      </c>
      <c r="AS3452" s="377">
        <v>0</v>
      </c>
      <c r="AT3452" s="378">
        <v>0</v>
      </c>
      <c r="AU3452" s="377">
        <v>0</v>
      </c>
      <c r="AV3452" s="377">
        <v>0</v>
      </c>
      <c r="AW3452" s="377">
        <v>0</v>
      </c>
      <c r="AX3452">
        <v>0</v>
      </c>
      <c r="AY3452">
        <v>0</v>
      </c>
    </row>
    <row r="3453" spans="1:54" ht="15.75" hidden="1" customHeight="1" x14ac:dyDescent="0.2">
      <c r="A3453" s="46">
        <v>5202</v>
      </c>
      <c r="B3453" s="258" t="s">
        <v>8720</v>
      </c>
      <c r="C3453" t="s">
        <v>1136</v>
      </c>
      <c r="D3453" t="s">
        <v>2255</v>
      </c>
      <c r="E3453" t="s">
        <v>1821</v>
      </c>
      <c r="F3453" s="29" t="s">
        <v>1850</v>
      </c>
      <c r="G3453" s="47">
        <v>112</v>
      </c>
      <c r="H3453" t="s">
        <v>1850</v>
      </c>
      <c r="I3453">
        <v>1</v>
      </c>
      <c r="J3453" t="s">
        <v>8721</v>
      </c>
      <c r="K3453" t="s">
        <v>2257</v>
      </c>
      <c r="L3453" t="s">
        <v>8722</v>
      </c>
      <c r="M3453" t="s">
        <v>341</v>
      </c>
      <c r="N3453" s="34">
        <v>0</v>
      </c>
      <c r="O3453" t="s">
        <v>684</v>
      </c>
      <c r="P3453" s="34">
        <v>0</v>
      </c>
      <c r="Q3453" s="34">
        <v>0</v>
      </c>
      <c r="R3453" s="34">
        <v>0</v>
      </c>
      <c r="S3453" s="48" t="s">
        <v>1123</v>
      </c>
      <c r="T3453" s="13" t="s">
        <v>122</v>
      </c>
      <c r="U3453" s="12" t="s">
        <v>122</v>
      </c>
      <c r="V3453" s="12" t="s">
        <v>122</v>
      </c>
      <c r="W3453" s="12" t="s">
        <v>122</v>
      </c>
      <c r="X3453" s="14" t="str">
        <f t="shared" si="53"/>
        <v>С</v>
      </c>
      <c r="Y3453" s="271">
        <f>Таблица1[[#This Row],[ID_intellix]]</f>
        <v>5202</v>
      </c>
      <c r="Z3453" s="269" t="s">
        <v>122</v>
      </c>
      <c r="AA3453" s="145">
        <f>IF(OR(Таблица1[[#This Row],[CARDIO_report]]&lt;&gt;0,Таблица1[[#This Row],[AI COMBO_report]]&lt;&gt;0,Таблица1[[#This Row],[OTC_report]]&lt;&gt;0),1,0)</f>
        <v>0</v>
      </c>
      <c r="AB3453" s="60" t="s">
        <v>1124</v>
      </c>
      <c r="AC3453" s="60" t="s">
        <v>1124</v>
      </c>
      <c r="AD3453" s="60" t="s">
        <v>1124</v>
      </c>
      <c r="AE3453" s="60" t="s">
        <v>1124</v>
      </c>
      <c r="AF3453" s="60"/>
      <c r="AG3453" s="60" t="s">
        <v>1124</v>
      </c>
      <c r="AH3453" s="60" t="s">
        <v>1124</v>
      </c>
      <c r="AI3453" s="60" t="s">
        <v>1124</v>
      </c>
      <c r="AJ3453" s="60" t="s">
        <v>1124</v>
      </c>
      <c r="AK3453" s="60" t="s">
        <v>1124</v>
      </c>
      <c r="AL3453" s="60" t="s">
        <v>1124</v>
      </c>
      <c r="AM3453" s="60" t="s">
        <v>1124</v>
      </c>
      <c r="AN3453" s="60" t="s">
        <v>1124</v>
      </c>
      <c r="AO3453" s="60"/>
      <c r="AP3453" s="35" t="s">
        <v>1825</v>
      </c>
      <c r="AQ3453" s="377">
        <v>0</v>
      </c>
      <c r="AR3453" s="378">
        <v>0</v>
      </c>
      <c r="AS3453" s="377">
        <v>0</v>
      </c>
      <c r="AT3453" s="378">
        <v>0</v>
      </c>
      <c r="AU3453" s="377">
        <v>0</v>
      </c>
      <c r="AV3453" s="377">
        <v>0</v>
      </c>
      <c r="AW3453" s="377">
        <v>0</v>
      </c>
      <c r="AX3453">
        <v>0</v>
      </c>
      <c r="AY3453">
        <v>0</v>
      </c>
    </row>
    <row r="3454" spans="1:54" ht="15.75" hidden="1" customHeight="1" x14ac:dyDescent="0.2">
      <c r="A3454" s="46">
        <v>1384</v>
      </c>
      <c r="B3454" s="258" t="s">
        <v>7176</v>
      </c>
      <c r="C3454" t="s">
        <v>1159</v>
      </c>
      <c r="D3454" t="s">
        <v>3042</v>
      </c>
      <c r="E3454" t="s">
        <v>1821</v>
      </c>
      <c r="F3454" s="29" t="s">
        <v>1950</v>
      </c>
      <c r="G3454" s="47">
        <v>58</v>
      </c>
      <c r="H3454" t="s">
        <v>1950</v>
      </c>
      <c r="I3454">
        <v>1</v>
      </c>
      <c r="J3454" t="s">
        <v>7177</v>
      </c>
      <c r="K3454" t="s">
        <v>7178</v>
      </c>
      <c r="L3454" t="s">
        <v>7179</v>
      </c>
      <c r="M3454">
        <v>0</v>
      </c>
      <c r="N3454" s="34">
        <v>0</v>
      </c>
      <c r="O3454" s="34">
        <v>0</v>
      </c>
      <c r="P3454" s="34">
        <v>0</v>
      </c>
      <c r="Q3454" s="34">
        <v>0</v>
      </c>
      <c r="R3454" s="34">
        <v>0</v>
      </c>
      <c r="S3454" s="48" t="s">
        <v>1123</v>
      </c>
      <c r="T3454" s="13">
        <v>0</v>
      </c>
      <c r="U3454" s="12">
        <v>0</v>
      </c>
      <c r="V3454" s="12">
        <v>0</v>
      </c>
      <c r="W3454" s="12">
        <v>0</v>
      </c>
      <c r="X3454" s="14" t="str">
        <f t="shared" si="53"/>
        <v>С</v>
      </c>
      <c r="Y3454" s="271">
        <f>Таблица1[[#This Row],[ID_intellix]]</f>
        <v>1384</v>
      </c>
      <c r="Z3454" s="269" t="s">
        <v>122</v>
      </c>
      <c r="AA3454" s="145">
        <f>IF(OR(Таблица1[[#This Row],[CARDIO_report]]&lt;&gt;0,Таблица1[[#This Row],[AI COMBO_report]]&lt;&gt;0,Таблица1[[#This Row],[OTC_report]]&lt;&gt;0),1,0)</f>
        <v>0</v>
      </c>
      <c r="AB3454" s="60" t="s">
        <v>1124</v>
      </c>
      <c r="AC3454" s="60" t="s">
        <v>1124</v>
      </c>
      <c r="AD3454" s="60" t="s">
        <v>1124</v>
      </c>
      <c r="AE3454" s="60" t="s">
        <v>1124</v>
      </c>
      <c r="AF3454" s="60"/>
      <c r="AG3454" s="60" t="s">
        <v>1124</v>
      </c>
      <c r="AH3454" s="60" t="s">
        <v>1124</v>
      </c>
      <c r="AI3454" s="60" t="s">
        <v>1124</v>
      </c>
      <c r="AJ3454" s="60" t="s">
        <v>1124</v>
      </c>
      <c r="AK3454" s="60" t="s">
        <v>1124</v>
      </c>
      <c r="AL3454" s="60" t="s">
        <v>1124</v>
      </c>
      <c r="AM3454" s="60" t="s">
        <v>1124</v>
      </c>
      <c r="AN3454" s="60" t="s">
        <v>1124</v>
      </c>
      <c r="AO3454" s="60"/>
      <c r="AP3454" s="35" t="s">
        <v>1825</v>
      </c>
      <c r="AQ3454" s="377">
        <v>0</v>
      </c>
      <c r="AR3454" s="378">
        <v>0</v>
      </c>
      <c r="AS3454" s="377">
        <v>0</v>
      </c>
      <c r="AT3454" s="378">
        <v>0</v>
      </c>
      <c r="AU3454" s="377">
        <v>0</v>
      </c>
      <c r="AV3454" s="377">
        <v>0</v>
      </c>
      <c r="AW3454" s="377">
        <v>0</v>
      </c>
      <c r="AX3454">
        <v>0</v>
      </c>
      <c r="AY3454">
        <v>0</v>
      </c>
      <c r="AZ3454" s="2"/>
      <c r="BB3454" s="2"/>
    </row>
    <row r="3455" spans="1:54" ht="15.75" hidden="1" customHeight="1" x14ac:dyDescent="0.2">
      <c r="A3455" s="46">
        <v>3140</v>
      </c>
      <c r="B3455" s="258" t="s">
        <v>11200</v>
      </c>
      <c r="C3455" t="s">
        <v>1128</v>
      </c>
      <c r="D3455" t="s">
        <v>2189</v>
      </c>
      <c r="E3455" t="s">
        <v>2504</v>
      </c>
      <c r="F3455" s="29" t="s">
        <v>3123</v>
      </c>
      <c r="G3455" s="47">
        <v>12</v>
      </c>
      <c r="H3455" t="s">
        <v>2557</v>
      </c>
      <c r="I3455">
        <v>1</v>
      </c>
      <c r="J3455" t="s">
        <v>11201</v>
      </c>
      <c r="K3455" t="s">
        <v>5854</v>
      </c>
      <c r="L3455" t="s">
        <v>11202</v>
      </c>
      <c r="M3455">
        <v>0</v>
      </c>
      <c r="N3455" s="34">
        <v>0</v>
      </c>
      <c r="O3455" s="34">
        <v>0</v>
      </c>
      <c r="P3455" s="34">
        <v>0</v>
      </c>
      <c r="Q3455" s="34" t="s">
        <v>760</v>
      </c>
      <c r="R3455" s="34">
        <v>0</v>
      </c>
      <c r="S3455" s="48" t="s">
        <v>1123</v>
      </c>
      <c r="T3455" s="13">
        <v>0</v>
      </c>
      <c r="U3455" s="12">
        <v>0</v>
      </c>
      <c r="V3455" s="12">
        <v>0</v>
      </c>
      <c r="W3455" s="12">
        <v>0</v>
      </c>
      <c r="X3455" s="14" t="str">
        <f t="shared" si="53"/>
        <v>С</v>
      </c>
      <c r="Y3455" s="271">
        <f>Таблица1[[#This Row],[ID_intellix]]</f>
        <v>3140</v>
      </c>
      <c r="Z3455" s="269" t="s">
        <v>122</v>
      </c>
      <c r="AA3455" s="145">
        <f>IF(OR(Таблица1[[#This Row],[CARDIO_report]]&lt;&gt;0,Таблица1[[#This Row],[AI COMBO_report]]&lt;&gt;0,Таблица1[[#This Row],[OTC_report]]&lt;&gt;0),1,0)</f>
        <v>0</v>
      </c>
      <c r="AB3455" s="60" t="s">
        <v>1124</v>
      </c>
      <c r="AC3455" s="60" t="s">
        <v>1124</v>
      </c>
      <c r="AD3455" s="60" t="s">
        <v>1124</v>
      </c>
      <c r="AE3455" s="60" t="s">
        <v>1124</v>
      </c>
      <c r="AF3455" s="60"/>
      <c r="AG3455" s="89" t="s">
        <v>1437</v>
      </c>
      <c r="AH3455" s="89">
        <v>17</v>
      </c>
      <c r="AI3455" s="89" t="s">
        <v>1437</v>
      </c>
      <c r="AJ3455" s="89">
        <v>83</v>
      </c>
      <c r="AK3455" s="89" t="s">
        <v>1437</v>
      </c>
      <c r="AL3455" s="89">
        <v>37</v>
      </c>
      <c r="AM3455" s="89" t="s">
        <v>1437</v>
      </c>
      <c r="AN3455" s="89">
        <v>17</v>
      </c>
      <c r="AP3455" s="35" t="s">
        <v>1825</v>
      </c>
      <c r="AQ3455" s="377">
        <v>0</v>
      </c>
      <c r="AR3455" s="378">
        <v>0</v>
      </c>
      <c r="AS3455" s="377">
        <v>0</v>
      </c>
      <c r="AT3455" s="378">
        <v>0</v>
      </c>
      <c r="AU3455" s="377">
        <v>0</v>
      </c>
      <c r="AV3455" s="377">
        <v>0</v>
      </c>
      <c r="AW3455" s="377">
        <v>0</v>
      </c>
      <c r="AX3455">
        <v>0</v>
      </c>
      <c r="AY3455">
        <v>0</v>
      </c>
    </row>
    <row r="3456" spans="1:54" ht="15.75" customHeight="1" x14ac:dyDescent="0.2">
      <c r="A3456" s="46">
        <v>2014</v>
      </c>
      <c r="B3456" s="258" t="s">
        <v>5852</v>
      </c>
      <c r="C3456" t="s">
        <v>1128</v>
      </c>
      <c r="D3456" t="s">
        <v>2189</v>
      </c>
      <c r="E3456" t="s">
        <v>1821</v>
      </c>
      <c r="F3456" s="29" t="s">
        <v>1844</v>
      </c>
      <c r="G3456" s="47">
        <v>212</v>
      </c>
      <c r="H3456" t="s">
        <v>1844</v>
      </c>
      <c r="I3456">
        <v>1</v>
      </c>
      <c r="J3456" t="s">
        <v>5853</v>
      </c>
      <c r="K3456" t="s">
        <v>5854</v>
      </c>
      <c r="L3456" t="s">
        <v>5855</v>
      </c>
      <c r="M3456">
        <v>0</v>
      </c>
      <c r="N3456" s="34">
        <v>0</v>
      </c>
      <c r="O3456" s="34">
        <v>0</v>
      </c>
      <c r="P3456" s="34">
        <v>0</v>
      </c>
      <c r="Q3456" s="34" t="s">
        <v>760</v>
      </c>
      <c r="R3456" s="34" t="s">
        <v>760</v>
      </c>
      <c r="S3456" s="48" t="s">
        <v>1123</v>
      </c>
      <c r="T3456" s="13" t="s">
        <v>1863</v>
      </c>
      <c r="U3456" s="12" t="s">
        <v>122</v>
      </c>
      <c r="V3456" s="12" t="s">
        <v>122</v>
      </c>
      <c r="W3456" s="12" t="s">
        <v>5856</v>
      </c>
      <c r="X3456" s="14" t="str">
        <f t="shared" si="53"/>
        <v>В</v>
      </c>
      <c r="Y3456" s="271">
        <f>Таблица1[[#This Row],[ID_intellix]]</f>
        <v>2014</v>
      </c>
      <c r="Z3456" s="269" t="s">
        <v>122</v>
      </c>
      <c r="AA3456" s="145">
        <f>IF(OR(Таблица1[[#This Row],[CARDIO_report]]&lt;&gt;0,Таблица1[[#This Row],[AI COMBO_report]]&lt;&gt;0,Таблица1[[#This Row],[OTC_report]]&lt;&gt;0),1,0)</f>
        <v>1</v>
      </c>
      <c r="AB3456" s="60" t="s">
        <v>1124</v>
      </c>
      <c r="AC3456" s="60" t="s">
        <v>1124</v>
      </c>
      <c r="AD3456" s="60" t="s">
        <v>1124</v>
      </c>
      <c r="AE3456" s="60" t="s">
        <v>1124</v>
      </c>
      <c r="AF3456" s="60"/>
      <c r="AG3456" s="60" t="s">
        <v>1124</v>
      </c>
      <c r="AH3456" s="60" t="s">
        <v>1124</v>
      </c>
      <c r="AI3456" s="60" t="s">
        <v>1124</v>
      </c>
      <c r="AJ3456" s="60" t="s">
        <v>1124</v>
      </c>
      <c r="AK3456" s="60" t="s">
        <v>1124</v>
      </c>
      <c r="AL3456" s="60" t="s">
        <v>1124</v>
      </c>
      <c r="AM3456" s="60" t="s">
        <v>1124</v>
      </c>
      <c r="AN3456" s="60" t="s">
        <v>1124</v>
      </c>
      <c r="AO3456" s="60"/>
      <c r="AP3456" s="35" t="s">
        <v>1857</v>
      </c>
      <c r="AQ3456" s="377">
        <v>0</v>
      </c>
      <c r="AR3456" s="378">
        <v>0</v>
      </c>
      <c r="AS3456" s="377">
        <v>0</v>
      </c>
      <c r="AT3456" s="378">
        <v>0</v>
      </c>
      <c r="AU3456" s="377">
        <v>0</v>
      </c>
      <c r="AV3456" s="377">
        <v>0</v>
      </c>
      <c r="AW3456" s="377">
        <v>0</v>
      </c>
      <c r="AX3456">
        <v>0</v>
      </c>
      <c r="AY3456">
        <v>0</v>
      </c>
    </row>
    <row r="3457" spans="1:54" ht="15.75" hidden="1" customHeight="1" x14ac:dyDescent="0.2">
      <c r="A3457" s="399">
        <v>8130</v>
      </c>
      <c r="B3457" s="258">
        <v>0</v>
      </c>
      <c r="C3457" t="s">
        <v>1128</v>
      </c>
      <c r="D3457" t="s">
        <v>2189</v>
      </c>
      <c r="E3457" t="s">
        <v>2504</v>
      </c>
      <c r="F3457" s="402" t="s">
        <v>9526</v>
      </c>
      <c r="G3457" s="53" t="s">
        <v>8907</v>
      </c>
      <c r="H3457" t="s">
        <v>9527</v>
      </c>
      <c r="I3457">
        <v>1</v>
      </c>
      <c r="J3457" s="403" t="s">
        <v>14839</v>
      </c>
      <c r="K3457" s="402" t="s">
        <v>5854</v>
      </c>
      <c r="L3457" s="402" t="s">
        <v>14840</v>
      </c>
      <c r="M3457">
        <v>0</v>
      </c>
      <c r="N3457" s="34">
        <v>0</v>
      </c>
      <c r="O3457" s="34">
        <v>0</v>
      </c>
      <c r="P3457" s="34">
        <v>0</v>
      </c>
      <c r="Q3457" s="34" t="s">
        <v>760</v>
      </c>
      <c r="R3457" s="34">
        <v>0</v>
      </c>
      <c r="S3457" s="48" t="s">
        <v>1123</v>
      </c>
      <c r="T3457" s="13" t="s">
        <v>122</v>
      </c>
      <c r="U3457" s="12" t="s">
        <v>122</v>
      </c>
      <c r="V3457" s="12" t="s">
        <v>122</v>
      </c>
      <c r="W3457" s="12" t="s">
        <v>122</v>
      </c>
      <c r="X3457" s="14" t="str">
        <f t="shared" si="53"/>
        <v>С</v>
      </c>
      <c r="Y3457" s="271">
        <f>Таблица1[[#This Row],[ID_intellix]]</f>
        <v>8130</v>
      </c>
      <c r="Z3457" s="269" t="s">
        <v>122</v>
      </c>
      <c r="AA3457" s="145">
        <f>IF(OR(Таблица1[[#This Row],[CARDIO_report]]&lt;&gt;0,Таблица1[[#This Row],[AI COMBO_report]]&lt;&gt;0,Таблица1[[#This Row],[OTC_report]]&lt;&gt;0),1,0)</f>
        <v>0</v>
      </c>
      <c r="AB3457" s="60" t="s">
        <v>1124</v>
      </c>
      <c r="AC3457" s="60" t="s">
        <v>1124</v>
      </c>
      <c r="AD3457" s="60" t="s">
        <v>1124</v>
      </c>
      <c r="AE3457" s="60" t="s">
        <v>1124</v>
      </c>
      <c r="AF3457" s="60"/>
      <c r="AG3457" s="60" t="s">
        <v>1124</v>
      </c>
      <c r="AH3457" s="60" t="s">
        <v>1124</v>
      </c>
      <c r="AI3457" s="60" t="s">
        <v>1124</v>
      </c>
      <c r="AJ3457" s="60" t="s">
        <v>1124</v>
      </c>
      <c r="AK3457" s="60" t="s">
        <v>1124</v>
      </c>
      <c r="AL3457" s="60" t="s">
        <v>1124</v>
      </c>
      <c r="AM3457" s="60" t="s">
        <v>1124</v>
      </c>
      <c r="AN3457" s="60" t="s">
        <v>1124</v>
      </c>
      <c r="AO3457" s="60"/>
      <c r="AP3457" s="35" t="s">
        <v>1124</v>
      </c>
      <c r="AQ3457" s="377">
        <v>0</v>
      </c>
      <c r="AR3457" s="378">
        <v>0</v>
      </c>
      <c r="AS3457" s="377">
        <v>0</v>
      </c>
      <c r="AT3457" s="378">
        <v>0</v>
      </c>
      <c r="AU3457" s="377">
        <v>0</v>
      </c>
      <c r="AV3457" s="377">
        <v>0</v>
      </c>
      <c r="AW3457" s="377">
        <v>0</v>
      </c>
      <c r="AX3457">
        <v>0</v>
      </c>
      <c r="AY3457">
        <v>0</v>
      </c>
    </row>
    <row r="3458" spans="1:54" ht="15.75" hidden="1" customHeight="1" x14ac:dyDescent="0.2">
      <c r="A3458" s="46">
        <v>319</v>
      </c>
      <c r="B3458" s="258" t="s">
        <v>10145</v>
      </c>
      <c r="C3458" t="s">
        <v>1119</v>
      </c>
      <c r="D3458" t="s">
        <v>1196</v>
      </c>
      <c r="E3458" t="s">
        <v>2504</v>
      </c>
      <c r="F3458" s="29" t="s">
        <v>2598</v>
      </c>
      <c r="G3458" s="47">
        <v>11</v>
      </c>
      <c r="H3458" t="s">
        <v>1140</v>
      </c>
      <c r="I3458">
        <v>1</v>
      </c>
      <c r="J3458" t="s">
        <v>10146</v>
      </c>
      <c r="K3458" t="s">
        <v>26</v>
      </c>
      <c r="L3458" t="s">
        <v>10147</v>
      </c>
      <c r="M3458" t="s">
        <v>1861</v>
      </c>
      <c r="N3458" s="34">
        <v>0</v>
      </c>
      <c r="O3458" s="34" t="s">
        <v>2274</v>
      </c>
      <c r="P3458" s="34" t="s">
        <v>42</v>
      </c>
      <c r="Q3458" s="34" t="s">
        <v>2275</v>
      </c>
      <c r="R3458" s="395" t="s">
        <v>733</v>
      </c>
      <c r="S3458" s="48" t="s">
        <v>1123</v>
      </c>
      <c r="T3458" s="13" t="s">
        <v>122</v>
      </c>
      <c r="U3458" s="12" t="s">
        <v>122</v>
      </c>
      <c r="V3458" s="12" t="s">
        <v>122</v>
      </c>
      <c r="W3458" s="12" t="s">
        <v>1863</v>
      </c>
      <c r="X3458" s="14" t="str">
        <f t="shared" si="53"/>
        <v>В</v>
      </c>
      <c r="Y3458" s="271">
        <f>Таблица1[[#This Row],[ID_intellix]]</f>
        <v>319</v>
      </c>
      <c r="Z3458" s="269" t="s">
        <v>122</v>
      </c>
      <c r="AA3458" s="145">
        <f>IF(OR(Таблица1[[#This Row],[CARDIO_report]]&lt;&gt;0,Таблица1[[#This Row],[AI COMBO_report]]&lt;&gt;0,Таблица1[[#This Row],[OTC_report]]&lt;&gt;0),1,0)</f>
        <v>1</v>
      </c>
      <c r="AB3458" s="60" t="s">
        <v>2602</v>
      </c>
      <c r="AC3458" s="60" t="s">
        <v>2602</v>
      </c>
      <c r="AD3458" s="60" t="s">
        <v>1124</v>
      </c>
      <c r="AE3458" s="60" t="s">
        <v>1124</v>
      </c>
      <c r="AF3458" s="60"/>
      <c r="AG3458" s="89" t="s">
        <v>1437</v>
      </c>
      <c r="AH3458" s="89">
        <v>31</v>
      </c>
      <c r="AI3458" s="89" t="s">
        <v>1437</v>
      </c>
      <c r="AJ3458" s="89">
        <v>15</v>
      </c>
      <c r="AK3458" s="89" t="s">
        <v>1437</v>
      </c>
      <c r="AL3458" s="89">
        <v>20</v>
      </c>
      <c r="AM3458" s="89" t="s">
        <v>1437</v>
      </c>
      <c r="AN3458" s="89">
        <v>15</v>
      </c>
      <c r="AP3458" s="35" t="s">
        <v>1917</v>
      </c>
      <c r="AQ3458" s="377" t="s">
        <v>2847</v>
      </c>
      <c r="AR3458" s="378">
        <v>0</v>
      </c>
      <c r="AS3458" s="377" t="s">
        <v>2847</v>
      </c>
      <c r="AT3458" s="378">
        <v>0</v>
      </c>
      <c r="AU3458" s="377">
        <v>0</v>
      </c>
      <c r="AV3458" s="377">
        <v>0</v>
      </c>
      <c r="AW3458" s="377">
        <v>0</v>
      </c>
      <c r="AX3458">
        <v>0</v>
      </c>
      <c r="AY3458">
        <v>0</v>
      </c>
    </row>
    <row r="3459" spans="1:54" ht="15.75" hidden="1" customHeight="1" x14ac:dyDescent="0.2">
      <c r="A3459" s="46">
        <v>523</v>
      </c>
      <c r="B3459" s="258" t="s">
        <v>10148</v>
      </c>
      <c r="C3459" t="s">
        <v>1119</v>
      </c>
      <c r="D3459" t="s">
        <v>1196</v>
      </c>
      <c r="E3459" t="s">
        <v>2504</v>
      </c>
      <c r="F3459" s="29" t="s">
        <v>2598</v>
      </c>
      <c r="G3459" s="47">
        <v>14</v>
      </c>
      <c r="H3459" t="s">
        <v>1140</v>
      </c>
      <c r="I3459">
        <v>1</v>
      </c>
      <c r="J3459" t="s">
        <v>10149</v>
      </c>
      <c r="K3459" t="s">
        <v>26</v>
      </c>
      <c r="L3459" t="s">
        <v>10150</v>
      </c>
      <c r="M3459" t="s">
        <v>1861</v>
      </c>
      <c r="N3459" s="34">
        <v>0</v>
      </c>
      <c r="O3459" s="34" t="s">
        <v>2274</v>
      </c>
      <c r="P3459" s="34" t="s">
        <v>42</v>
      </c>
      <c r="Q3459" s="34" t="s">
        <v>2275</v>
      </c>
      <c r="R3459" s="395" t="s">
        <v>733</v>
      </c>
      <c r="S3459" s="48" t="s">
        <v>1123</v>
      </c>
      <c r="T3459" s="13" t="s">
        <v>122</v>
      </c>
      <c r="U3459" s="12" t="s">
        <v>122</v>
      </c>
      <c r="V3459" s="12" t="s">
        <v>1863</v>
      </c>
      <c r="W3459" s="12" t="s">
        <v>1863</v>
      </c>
      <c r="X3459" s="14" t="str">
        <f t="shared" ref="X3459:X3522" si="54">IF(COUNTIF(T3459:W3459,"да")=0,"С",IF(COUNTIF(T3459:W3459,"да")=1,"В","А"))</f>
        <v>А</v>
      </c>
      <c r="Y3459" s="271">
        <f>Таблица1[[#This Row],[ID_intellix]]</f>
        <v>523</v>
      </c>
      <c r="Z3459" s="269" t="s">
        <v>122</v>
      </c>
      <c r="AA3459" s="145">
        <f>IF(OR(Таблица1[[#This Row],[CARDIO_report]]&lt;&gt;0,Таблица1[[#This Row],[AI COMBO_report]]&lt;&gt;0,Таблица1[[#This Row],[OTC_report]]&lt;&gt;0),1,0)</f>
        <v>1</v>
      </c>
      <c r="AB3459" s="60" t="s">
        <v>3178</v>
      </c>
      <c r="AC3459" s="60" t="s">
        <v>2601</v>
      </c>
      <c r="AD3459" s="60" t="s">
        <v>1124</v>
      </c>
      <c r="AE3459" s="60" t="s">
        <v>1124</v>
      </c>
      <c r="AF3459" s="60"/>
      <c r="AG3459" s="89" t="s">
        <v>1437</v>
      </c>
      <c r="AH3459" s="89">
        <v>43</v>
      </c>
      <c r="AI3459" s="89" t="s">
        <v>1437</v>
      </c>
      <c r="AJ3459" s="89">
        <v>20</v>
      </c>
      <c r="AK3459" s="89" t="s">
        <v>1145</v>
      </c>
      <c r="AL3459" s="89">
        <v>41</v>
      </c>
      <c r="AM3459" s="89" t="s">
        <v>1145</v>
      </c>
      <c r="AN3459" s="89">
        <v>37</v>
      </c>
      <c r="AP3459" s="35" t="s">
        <v>1917</v>
      </c>
      <c r="AQ3459" s="377" t="s">
        <v>2847</v>
      </c>
      <c r="AR3459" s="378">
        <v>0</v>
      </c>
      <c r="AS3459" s="377" t="s">
        <v>2847</v>
      </c>
      <c r="AT3459" s="378">
        <v>0</v>
      </c>
      <c r="AU3459" s="377">
        <v>0</v>
      </c>
      <c r="AV3459" s="377">
        <v>0</v>
      </c>
      <c r="AW3459" s="377" t="s">
        <v>2847</v>
      </c>
      <c r="AX3459" s="2">
        <v>0</v>
      </c>
      <c r="AY3459" s="2" t="s">
        <v>2847</v>
      </c>
      <c r="BA3459" s="2" t="s">
        <v>6336</v>
      </c>
    </row>
    <row r="3460" spans="1:54" ht="15.75" hidden="1" customHeight="1" x14ac:dyDescent="0.2">
      <c r="A3460" s="46">
        <v>323</v>
      </c>
      <c r="B3460" s="258" t="s">
        <v>10151</v>
      </c>
      <c r="C3460" t="s">
        <v>1119</v>
      </c>
      <c r="D3460" t="s">
        <v>1196</v>
      </c>
      <c r="E3460" t="s">
        <v>2504</v>
      </c>
      <c r="F3460" s="29" t="s">
        <v>2598</v>
      </c>
      <c r="G3460" s="47">
        <v>15</v>
      </c>
      <c r="H3460" t="s">
        <v>1140</v>
      </c>
      <c r="I3460">
        <v>1</v>
      </c>
      <c r="J3460" t="s">
        <v>10152</v>
      </c>
      <c r="K3460" t="s">
        <v>26</v>
      </c>
      <c r="L3460" t="s">
        <v>10153</v>
      </c>
      <c r="M3460" t="s">
        <v>1861</v>
      </c>
      <c r="N3460" s="34" t="s">
        <v>455</v>
      </c>
      <c r="O3460" s="34" t="s">
        <v>2274</v>
      </c>
      <c r="P3460" s="34" t="s">
        <v>42</v>
      </c>
      <c r="Q3460" s="34" t="s">
        <v>2275</v>
      </c>
      <c r="R3460" s="395" t="s">
        <v>733</v>
      </c>
      <c r="S3460" s="48" t="s">
        <v>1123</v>
      </c>
      <c r="T3460" s="13" t="s">
        <v>122</v>
      </c>
      <c r="U3460" s="12" t="s">
        <v>122</v>
      </c>
      <c r="V3460" s="12" t="s">
        <v>1863</v>
      </c>
      <c r="W3460" s="12" t="s">
        <v>1863</v>
      </c>
      <c r="X3460" s="14" t="str">
        <f t="shared" si="54"/>
        <v>А</v>
      </c>
      <c r="Y3460" s="271">
        <f>Таблица1[[#This Row],[ID_intellix]]</f>
        <v>323</v>
      </c>
      <c r="Z3460" s="269" t="s">
        <v>122</v>
      </c>
      <c r="AA3460" s="145">
        <f>IF(OR(Таблица1[[#This Row],[CARDIO_report]]&lt;&gt;0,Таблица1[[#This Row],[AI COMBO_report]]&lt;&gt;0,Таблица1[[#This Row],[OTC_report]]&lt;&gt;0),1,0)</f>
        <v>1</v>
      </c>
      <c r="AB3460" s="60" t="s">
        <v>3178</v>
      </c>
      <c r="AC3460" s="60" t="s">
        <v>2602</v>
      </c>
      <c r="AD3460" s="60" t="s">
        <v>1124</v>
      </c>
      <c r="AE3460" s="60" t="s">
        <v>1124</v>
      </c>
      <c r="AF3460" s="60"/>
      <c r="AG3460" s="89" t="s">
        <v>1437</v>
      </c>
      <c r="AH3460" s="89">
        <v>25</v>
      </c>
      <c r="AI3460" s="89" t="s">
        <v>1437</v>
      </c>
      <c r="AJ3460" s="89">
        <v>8</v>
      </c>
      <c r="AK3460" s="89" t="s">
        <v>1437</v>
      </c>
      <c r="AL3460" s="89">
        <v>23</v>
      </c>
      <c r="AM3460" s="89" t="s">
        <v>1437</v>
      </c>
      <c r="AN3460" s="89">
        <v>17</v>
      </c>
      <c r="AP3460" s="35" t="s">
        <v>1917</v>
      </c>
      <c r="AQ3460" s="377" t="s">
        <v>2847</v>
      </c>
      <c r="AR3460" s="378">
        <v>0</v>
      </c>
      <c r="AS3460" s="377" t="s">
        <v>2847</v>
      </c>
      <c r="AT3460" s="378">
        <v>0</v>
      </c>
      <c r="AU3460" s="377">
        <v>0</v>
      </c>
      <c r="AV3460" s="377">
        <v>0</v>
      </c>
      <c r="AW3460" s="377" t="s">
        <v>2847</v>
      </c>
      <c r="AX3460" s="2">
        <v>0</v>
      </c>
      <c r="AY3460" s="2" t="s">
        <v>2847</v>
      </c>
      <c r="BA3460" s="2" t="s">
        <v>6336</v>
      </c>
    </row>
    <row r="3461" spans="1:54" ht="15.75" hidden="1" customHeight="1" x14ac:dyDescent="0.2">
      <c r="A3461" s="46">
        <v>344</v>
      </c>
      <c r="B3461" s="258" t="s">
        <v>10156</v>
      </c>
      <c r="C3461" t="s">
        <v>1119</v>
      </c>
      <c r="D3461" t="s">
        <v>1196</v>
      </c>
      <c r="E3461" t="s">
        <v>2504</v>
      </c>
      <c r="F3461" s="29" t="s">
        <v>2598</v>
      </c>
      <c r="G3461" s="47">
        <v>16</v>
      </c>
      <c r="H3461" t="s">
        <v>1140</v>
      </c>
      <c r="I3461">
        <v>1</v>
      </c>
      <c r="J3461" t="s">
        <v>10157</v>
      </c>
      <c r="K3461" t="s">
        <v>26</v>
      </c>
      <c r="L3461" t="s">
        <v>10158</v>
      </c>
      <c r="M3461" t="s">
        <v>1861</v>
      </c>
      <c r="N3461" s="34">
        <v>0</v>
      </c>
      <c r="O3461" s="34" t="s">
        <v>2274</v>
      </c>
      <c r="P3461" s="34" t="s">
        <v>42</v>
      </c>
      <c r="Q3461" s="34" t="s">
        <v>2275</v>
      </c>
      <c r="R3461" s="34" t="s">
        <v>733</v>
      </c>
      <c r="S3461" s="48" t="s">
        <v>1123</v>
      </c>
      <c r="T3461" s="13" t="s">
        <v>122</v>
      </c>
      <c r="U3461" s="12" t="s">
        <v>122</v>
      </c>
      <c r="V3461" s="12" t="s">
        <v>122</v>
      </c>
      <c r="W3461" s="12" t="s">
        <v>1863</v>
      </c>
      <c r="X3461" s="14" t="str">
        <f t="shared" si="54"/>
        <v>В</v>
      </c>
      <c r="Y3461" s="271">
        <f>Таблица1[[#This Row],[ID_intellix]]</f>
        <v>344</v>
      </c>
      <c r="Z3461" s="269" t="s">
        <v>122</v>
      </c>
      <c r="AA3461" s="145">
        <f>IF(OR(Таблица1[[#This Row],[CARDIO_report]]&lt;&gt;0,Таблица1[[#This Row],[AI COMBO_report]]&lt;&gt;0,Таблица1[[#This Row],[OTC_report]]&lt;&gt;0),1,0)</f>
        <v>1</v>
      </c>
      <c r="AB3461" s="60" t="s">
        <v>2602</v>
      </c>
      <c r="AC3461" s="60" t="s">
        <v>2602</v>
      </c>
      <c r="AD3461" s="60" t="s">
        <v>1124</v>
      </c>
      <c r="AE3461" s="60" t="s">
        <v>1124</v>
      </c>
      <c r="AF3461" s="60"/>
      <c r="AG3461" s="89" t="s">
        <v>1437</v>
      </c>
      <c r="AH3461" s="89">
        <v>18</v>
      </c>
      <c r="AI3461" s="89" t="s">
        <v>1437</v>
      </c>
      <c r="AJ3461" s="89">
        <v>18</v>
      </c>
      <c r="AK3461" s="89" t="s">
        <v>1437</v>
      </c>
      <c r="AL3461" s="89">
        <v>24</v>
      </c>
      <c r="AM3461" s="89" t="s">
        <v>1437</v>
      </c>
      <c r="AN3461" s="89">
        <v>19</v>
      </c>
      <c r="AP3461" s="35" t="s">
        <v>1825</v>
      </c>
      <c r="AQ3461" s="377">
        <v>0</v>
      </c>
      <c r="AR3461" s="378">
        <v>0</v>
      </c>
      <c r="AS3461" s="377">
        <v>0</v>
      </c>
      <c r="AT3461" s="378">
        <v>0</v>
      </c>
      <c r="AU3461" s="377">
        <v>0</v>
      </c>
      <c r="AV3461" s="377">
        <v>0</v>
      </c>
      <c r="AW3461" s="377">
        <v>0</v>
      </c>
      <c r="AX3461">
        <v>0</v>
      </c>
      <c r="AY3461">
        <v>0</v>
      </c>
    </row>
    <row r="3462" spans="1:54" s="49" customFormat="1" ht="15.75" hidden="1" customHeight="1" x14ac:dyDescent="0.2">
      <c r="A3462" s="46">
        <v>1009</v>
      </c>
      <c r="B3462" s="258" t="s">
        <v>10159</v>
      </c>
      <c r="C3462" t="s">
        <v>1119</v>
      </c>
      <c r="D3462" t="s">
        <v>2285</v>
      </c>
      <c r="E3462" t="s">
        <v>2504</v>
      </c>
      <c r="F3462" s="29" t="s">
        <v>2598</v>
      </c>
      <c r="G3462" s="47">
        <v>18</v>
      </c>
      <c r="H3462" t="s">
        <v>1140</v>
      </c>
      <c r="I3462">
        <v>1</v>
      </c>
      <c r="J3462" t="s">
        <v>10160</v>
      </c>
      <c r="K3462" t="s">
        <v>26</v>
      </c>
      <c r="L3462" t="s">
        <v>10161</v>
      </c>
      <c r="M3462" t="s">
        <v>1861</v>
      </c>
      <c r="N3462" s="34" t="s">
        <v>455</v>
      </c>
      <c r="O3462" s="34" t="s">
        <v>2274</v>
      </c>
      <c r="P3462" s="34" t="s">
        <v>42</v>
      </c>
      <c r="Q3462" s="34" t="s">
        <v>2275</v>
      </c>
      <c r="R3462" s="395" t="s">
        <v>733</v>
      </c>
      <c r="S3462" s="48" t="s">
        <v>1123</v>
      </c>
      <c r="T3462" s="13" t="s">
        <v>1863</v>
      </c>
      <c r="U3462" s="12" t="s">
        <v>1863</v>
      </c>
      <c r="V3462" s="12" t="s">
        <v>122</v>
      </c>
      <c r="W3462" s="12" t="s">
        <v>122</v>
      </c>
      <c r="X3462" s="14" t="str">
        <f t="shared" si="54"/>
        <v>А</v>
      </c>
      <c r="Y3462" s="271">
        <f>Таблица1[[#This Row],[ID_intellix]]</f>
        <v>1009</v>
      </c>
      <c r="Z3462" s="269" t="s">
        <v>122</v>
      </c>
      <c r="AA3462" s="145">
        <f>IF(OR(Таблица1[[#This Row],[CARDIO_report]]&lt;&gt;0,Таблица1[[#This Row],[AI COMBO_report]]&lt;&gt;0,Таблица1[[#This Row],[OTC_report]]&lt;&gt;0),1,0)</f>
        <v>1</v>
      </c>
      <c r="AB3462" s="60" t="s">
        <v>2601</v>
      </c>
      <c r="AC3462" s="60" t="s">
        <v>2602</v>
      </c>
      <c r="AD3462" s="60" t="s">
        <v>1124</v>
      </c>
      <c r="AE3462" s="60" t="s">
        <v>1124</v>
      </c>
      <c r="AF3462" s="60"/>
      <c r="AG3462" s="89" t="s">
        <v>2516</v>
      </c>
      <c r="AH3462" s="89">
        <v>17</v>
      </c>
      <c r="AI3462" s="89" t="s">
        <v>2516</v>
      </c>
      <c r="AJ3462" s="89">
        <v>7</v>
      </c>
      <c r="AK3462" s="89" t="s">
        <v>2516</v>
      </c>
      <c r="AL3462" s="89">
        <v>6</v>
      </c>
      <c r="AM3462" s="89" t="s">
        <v>2516</v>
      </c>
      <c r="AN3462" s="89">
        <v>4</v>
      </c>
      <c r="AO3462" s="89"/>
      <c r="AP3462" s="35" t="s">
        <v>1917</v>
      </c>
      <c r="AQ3462" s="377" t="s">
        <v>2847</v>
      </c>
      <c r="AR3462" s="377" t="s">
        <v>6332</v>
      </c>
      <c r="AS3462" s="377" t="s">
        <v>2847</v>
      </c>
      <c r="AT3462" s="378" t="s">
        <v>6332</v>
      </c>
      <c r="AU3462" s="377">
        <v>0</v>
      </c>
      <c r="AV3462" s="377">
        <v>0</v>
      </c>
      <c r="AW3462" s="377" t="s">
        <v>2847</v>
      </c>
      <c r="AX3462" s="2" t="s">
        <v>6332</v>
      </c>
      <c r="AY3462" s="2" t="s">
        <v>2847</v>
      </c>
      <c r="AZ3462" t="s">
        <v>6332</v>
      </c>
      <c r="BA3462" s="2" t="s">
        <v>6336</v>
      </c>
      <c r="BB3462" t="s">
        <v>6332</v>
      </c>
    </row>
    <row r="3463" spans="1:54" ht="15.75" hidden="1" customHeight="1" x14ac:dyDescent="0.2">
      <c r="A3463" s="46">
        <v>958</v>
      </c>
      <c r="B3463" s="258" t="s">
        <v>10162</v>
      </c>
      <c r="C3463" t="s">
        <v>1119</v>
      </c>
      <c r="D3463" t="s">
        <v>1675</v>
      </c>
      <c r="E3463" t="s">
        <v>2504</v>
      </c>
      <c r="F3463" s="29" t="s">
        <v>2598</v>
      </c>
      <c r="G3463" s="47">
        <v>19</v>
      </c>
      <c r="H3463" t="s">
        <v>1140</v>
      </c>
      <c r="I3463">
        <v>1</v>
      </c>
      <c r="J3463" t="s">
        <v>10163</v>
      </c>
      <c r="K3463" t="s">
        <v>26</v>
      </c>
      <c r="L3463" t="s">
        <v>10164</v>
      </c>
      <c r="M3463" t="s">
        <v>1861</v>
      </c>
      <c r="N3463" s="34" t="s">
        <v>606</v>
      </c>
      <c r="O3463" s="34" t="s">
        <v>2274</v>
      </c>
      <c r="P3463" s="34" t="s">
        <v>255</v>
      </c>
      <c r="Q3463" s="34" t="s">
        <v>2275</v>
      </c>
      <c r="R3463" s="34" t="s">
        <v>920</v>
      </c>
      <c r="S3463" s="48" t="s">
        <v>1123</v>
      </c>
      <c r="T3463" s="13" t="s">
        <v>122</v>
      </c>
      <c r="U3463" s="12" t="s">
        <v>122</v>
      </c>
      <c r="V3463" s="12" t="s">
        <v>122</v>
      </c>
      <c r="W3463" s="12" t="s">
        <v>122</v>
      </c>
      <c r="X3463" s="14" t="str">
        <f t="shared" si="54"/>
        <v>С</v>
      </c>
      <c r="Y3463" s="271">
        <f>Таблица1[[#This Row],[ID_intellix]]</f>
        <v>958</v>
      </c>
      <c r="Z3463" s="269" t="s">
        <v>122</v>
      </c>
      <c r="AA3463" s="145">
        <f>IF(OR(Таблица1[[#This Row],[CARDIO_report]]&lt;&gt;0,Таблица1[[#This Row],[AI COMBO_report]]&lt;&gt;0,Таблица1[[#This Row],[OTC_report]]&lt;&gt;0),1,0)</f>
        <v>1</v>
      </c>
      <c r="AB3463" s="60" t="s">
        <v>2602</v>
      </c>
      <c r="AC3463" s="60" t="s">
        <v>2896</v>
      </c>
      <c r="AD3463" s="60" t="s">
        <v>1124</v>
      </c>
      <c r="AE3463" s="60" t="s">
        <v>1124</v>
      </c>
      <c r="AF3463" s="60"/>
      <c r="AG3463" s="89" t="s">
        <v>1437</v>
      </c>
      <c r="AH3463" s="89">
        <v>7</v>
      </c>
      <c r="AI3463" s="89" t="s">
        <v>1437</v>
      </c>
      <c r="AJ3463" s="89">
        <v>14</v>
      </c>
      <c r="AK3463" s="89" t="s">
        <v>1437</v>
      </c>
      <c r="AL3463" s="89">
        <v>9</v>
      </c>
      <c r="AM3463" s="89" t="s">
        <v>1437</v>
      </c>
      <c r="AN3463" s="89">
        <v>10</v>
      </c>
      <c r="AP3463" s="35" t="s">
        <v>1825</v>
      </c>
      <c r="AQ3463" s="377">
        <v>0</v>
      </c>
      <c r="AR3463" s="378">
        <v>0</v>
      </c>
      <c r="AS3463" s="377">
        <v>0</v>
      </c>
      <c r="AT3463" s="378">
        <v>0</v>
      </c>
      <c r="AU3463" s="377">
        <v>0</v>
      </c>
      <c r="AV3463" s="377">
        <v>0</v>
      </c>
      <c r="AW3463" s="377">
        <v>0</v>
      </c>
      <c r="AX3463">
        <v>0</v>
      </c>
      <c r="AY3463">
        <v>0</v>
      </c>
    </row>
    <row r="3464" spans="1:54" ht="15.75" hidden="1" customHeight="1" x14ac:dyDescent="0.2">
      <c r="A3464" s="46">
        <v>6343</v>
      </c>
      <c r="B3464" s="258" t="s">
        <v>10165</v>
      </c>
      <c r="C3464" t="s">
        <v>1119</v>
      </c>
      <c r="D3464" t="s">
        <v>1190</v>
      </c>
      <c r="E3464" t="s">
        <v>2504</v>
      </c>
      <c r="F3464" s="29" t="s">
        <v>10166</v>
      </c>
      <c r="G3464" s="47">
        <v>1</v>
      </c>
      <c r="H3464" t="s">
        <v>1140</v>
      </c>
      <c r="I3464">
        <v>1</v>
      </c>
      <c r="J3464" t="s">
        <v>10167</v>
      </c>
      <c r="K3464" t="s">
        <v>26</v>
      </c>
      <c r="L3464" t="s">
        <v>10168</v>
      </c>
      <c r="M3464" t="s">
        <v>1861</v>
      </c>
      <c r="N3464" s="34">
        <v>0</v>
      </c>
      <c r="O3464" s="34" t="s">
        <v>2274</v>
      </c>
      <c r="P3464" s="34" t="s">
        <v>42</v>
      </c>
      <c r="Q3464" s="34" t="s">
        <v>2275</v>
      </c>
      <c r="R3464" s="34" t="s">
        <v>836</v>
      </c>
      <c r="S3464" s="48" t="s">
        <v>1123</v>
      </c>
      <c r="T3464" s="13" t="s">
        <v>122</v>
      </c>
      <c r="U3464" s="12" t="s">
        <v>122</v>
      </c>
      <c r="V3464" s="12" t="s">
        <v>122</v>
      </c>
      <c r="W3464" s="12" t="s">
        <v>1863</v>
      </c>
      <c r="X3464" s="14" t="str">
        <f t="shared" si="54"/>
        <v>В</v>
      </c>
      <c r="Y3464" s="271">
        <f>Таблица1[[#This Row],[ID_intellix]]</f>
        <v>6343</v>
      </c>
      <c r="Z3464" s="269" t="s">
        <v>122</v>
      </c>
      <c r="AA3464" s="145">
        <f>IF(OR(Таблица1[[#This Row],[CARDIO_report]]&lt;&gt;0,Таблица1[[#This Row],[AI COMBO_report]]&lt;&gt;0,Таблица1[[#This Row],[OTC_report]]&lt;&gt;0),1,0)</f>
        <v>1</v>
      </c>
      <c r="AB3464" s="60" t="s">
        <v>2602</v>
      </c>
      <c r="AC3464" s="60" t="s">
        <v>2602</v>
      </c>
      <c r="AD3464" s="60" t="s">
        <v>1124</v>
      </c>
      <c r="AE3464" s="60" t="s">
        <v>1124</v>
      </c>
      <c r="AF3464" s="60"/>
      <c r="AG3464" s="89" t="s">
        <v>1437</v>
      </c>
      <c r="AH3464" s="89">
        <v>19</v>
      </c>
      <c r="AI3464" s="89" t="s">
        <v>1437</v>
      </c>
      <c r="AJ3464" s="89">
        <v>21</v>
      </c>
      <c r="AK3464" s="89" t="s">
        <v>1437</v>
      </c>
      <c r="AL3464" s="89">
        <v>12</v>
      </c>
      <c r="AM3464" s="89" t="s">
        <v>2516</v>
      </c>
      <c r="AN3464" s="89">
        <v>14</v>
      </c>
      <c r="AP3464" s="35" t="s">
        <v>1825</v>
      </c>
      <c r="AQ3464" s="377">
        <v>0</v>
      </c>
      <c r="AR3464" s="378">
        <v>0</v>
      </c>
      <c r="AS3464" s="377">
        <v>0</v>
      </c>
      <c r="AT3464" s="378">
        <v>0</v>
      </c>
      <c r="AU3464" s="377">
        <v>0</v>
      </c>
      <c r="AV3464" s="377">
        <v>0</v>
      </c>
      <c r="AW3464" s="377">
        <v>0</v>
      </c>
      <c r="AX3464">
        <v>0</v>
      </c>
      <c r="AY3464">
        <v>0</v>
      </c>
    </row>
    <row r="3465" spans="1:54" ht="15.75" hidden="1" customHeight="1" x14ac:dyDescent="0.2">
      <c r="A3465" s="46">
        <v>320</v>
      </c>
      <c r="B3465" s="258" t="s">
        <v>10169</v>
      </c>
      <c r="C3465" t="s">
        <v>1119</v>
      </c>
      <c r="D3465" t="s">
        <v>1675</v>
      </c>
      <c r="E3465" t="s">
        <v>2504</v>
      </c>
      <c r="F3465" s="29" t="s">
        <v>2598</v>
      </c>
      <c r="G3465" s="47">
        <v>12</v>
      </c>
      <c r="H3465" t="s">
        <v>1140</v>
      </c>
      <c r="I3465">
        <v>1</v>
      </c>
      <c r="J3465" t="s">
        <v>10170</v>
      </c>
      <c r="K3465" t="s">
        <v>26</v>
      </c>
      <c r="L3465" t="s">
        <v>10171</v>
      </c>
      <c r="M3465" t="s">
        <v>1861</v>
      </c>
      <c r="N3465" s="34" t="s">
        <v>606</v>
      </c>
      <c r="O3465" s="34" t="s">
        <v>2274</v>
      </c>
      <c r="P3465" s="34" t="s">
        <v>255</v>
      </c>
      <c r="Q3465" s="34" t="s">
        <v>2275</v>
      </c>
      <c r="R3465" s="34" t="s">
        <v>920</v>
      </c>
      <c r="S3465" s="48" t="s">
        <v>1123</v>
      </c>
      <c r="T3465" s="13" t="s">
        <v>122</v>
      </c>
      <c r="U3465" s="12" t="s">
        <v>122</v>
      </c>
      <c r="V3465" s="12" t="s">
        <v>122</v>
      </c>
      <c r="W3465" s="12" t="s">
        <v>1863</v>
      </c>
      <c r="X3465" s="14" t="str">
        <f t="shared" si="54"/>
        <v>В</v>
      </c>
      <c r="Y3465" s="271">
        <f>Таблица1[[#This Row],[ID_intellix]]</f>
        <v>320</v>
      </c>
      <c r="Z3465" s="269" t="s">
        <v>122</v>
      </c>
      <c r="AA3465" s="145">
        <f>IF(OR(Таблица1[[#This Row],[CARDIO_report]]&lt;&gt;0,Таблица1[[#This Row],[AI COMBO_report]]&lt;&gt;0,Таблица1[[#This Row],[OTC_report]]&lt;&gt;0),1,0)</f>
        <v>1</v>
      </c>
      <c r="AB3465" s="60" t="s">
        <v>2601</v>
      </c>
      <c r="AC3465" s="60" t="s">
        <v>2846</v>
      </c>
      <c r="AD3465" s="60" t="s">
        <v>1124</v>
      </c>
      <c r="AE3465" s="60" t="s">
        <v>1124</v>
      </c>
      <c r="AF3465" s="60"/>
      <c r="AG3465" s="89" t="s">
        <v>2516</v>
      </c>
      <c r="AH3465" s="89">
        <v>37</v>
      </c>
      <c r="AI3465" s="89" t="s">
        <v>2516</v>
      </c>
      <c r="AJ3465" s="89">
        <v>16</v>
      </c>
      <c r="AK3465" s="89" t="s">
        <v>2516</v>
      </c>
      <c r="AL3465" s="89">
        <v>3</v>
      </c>
      <c r="AM3465" s="89" t="s">
        <v>2516</v>
      </c>
      <c r="AN3465" s="89">
        <v>2</v>
      </c>
      <c r="AP3465" s="35" t="s">
        <v>1917</v>
      </c>
      <c r="AQ3465" s="377" t="s">
        <v>2847</v>
      </c>
      <c r="AR3465" s="377" t="s">
        <v>9322</v>
      </c>
      <c r="AS3465" s="377" t="s">
        <v>2847</v>
      </c>
      <c r="AT3465" s="378" t="s">
        <v>9322</v>
      </c>
      <c r="AU3465" s="377">
        <v>0</v>
      </c>
      <c r="AV3465" s="377">
        <v>0</v>
      </c>
      <c r="AW3465" s="377">
        <v>0</v>
      </c>
      <c r="AX3465" s="2" t="s">
        <v>9322</v>
      </c>
      <c r="AY3465" s="2">
        <v>0</v>
      </c>
      <c r="AZ3465" t="s">
        <v>9322</v>
      </c>
      <c r="BB3465" t="s">
        <v>9322</v>
      </c>
    </row>
    <row r="3466" spans="1:54" ht="15.75" hidden="1" customHeight="1" x14ac:dyDescent="0.2">
      <c r="A3466" s="46">
        <v>3646</v>
      </c>
      <c r="B3466" s="258" t="s">
        <v>10172</v>
      </c>
      <c r="C3466" t="s">
        <v>1119</v>
      </c>
      <c r="D3466" t="s">
        <v>1675</v>
      </c>
      <c r="E3466" t="s">
        <v>2504</v>
      </c>
      <c r="F3466" s="29" t="s">
        <v>2598</v>
      </c>
      <c r="G3466" s="47">
        <v>13</v>
      </c>
      <c r="H3466" t="s">
        <v>1140</v>
      </c>
      <c r="I3466">
        <v>1</v>
      </c>
      <c r="J3466" t="s">
        <v>10173</v>
      </c>
      <c r="K3466" t="s">
        <v>26</v>
      </c>
      <c r="L3466" t="s">
        <v>10174</v>
      </c>
      <c r="M3466" t="s">
        <v>1861</v>
      </c>
      <c r="N3466" s="34">
        <v>0</v>
      </c>
      <c r="O3466" s="34" t="s">
        <v>2274</v>
      </c>
      <c r="P3466" s="34" t="s">
        <v>255</v>
      </c>
      <c r="Q3466" s="34" t="s">
        <v>2275</v>
      </c>
      <c r="R3466" s="34" t="s">
        <v>920</v>
      </c>
      <c r="S3466" s="48" t="s">
        <v>1123</v>
      </c>
      <c r="T3466" s="13" t="s">
        <v>122</v>
      </c>
      <c r="U3466" s="12" t="s">
        <v>122</v>
      </c>
      <c r="V3466" s="12" t="s">
        <v>122</v>
      </c>
      <c r="W3466" s="12" t="s">
        <v>1863</v>
      </c>
      <c r="X3466" s="14" t="str">
        <f t="shared" si="54"/>
        <v>В</v>
      </c>
      <c r="Y3466" s="271">
        <f>Таблица1[[#This Row],[ID_intellix]]</f>
        <v>3646</v>
      </c>
      <c r="Z3466" s="269" t="s">
        <v>122</v>
      </c>
      <c r="AA3466" s="145">
        <f>IF(OR(Таблица1[[#This Row],[CARDIO_report]]&lt;&gt;0,Таблица1[[#This Row],[AI COMBO_report]]&lt;&gt;0,Таблица1[[#This Row],[OTC_report]]&lt;&gt;0),1,0)</f>
        <v>1</v>
      </c>
      <c r="AB3466" s="60" t="s">
        <v>2601</v>
      </c>
      <c r="AC3466" s="60" t="s">
        <v>2601</v>
      </c>
      <c r="AD3466" s="60" t="s">
        <v>1124</v>
      </c>
      <c r="AE3466" s="60" t="s">
        <v>1124</v>
      </c>
      <c r="AF3466" s="60"/>
      <c r="AG3466" s="89" t="s">
        <v>1437</v>
      </c>
      <c r="AH3466" s="89">
        <v>29</v>
      </c>
      <c r="AI3466" s="89" t="s">
        <v>1437</v>
      </c>
      <c r="AJ3466" s="89">
        <v>17</v>
      </c>
      <c r="AK3466" s="89" t="s">
        <v>1437</v>
      </c>
      <c r="AL3466" s="89">
        <v>7</v>
      </c>
      <c r="AM3466" s="89" t="s">
        <v>1437</v>
      </c>
      <c r="AN3466" s="89">
        <v>5</v>
      </c>
      <c r="AP3466" s="35" t="s">
        <v>1857</v>
      </c>
      <c r="AQ3466" s="377">
        <v>0</v>
      </c>
      <c r="AR3466" s="378">
        <v>0</v>
      </c>
      <c r="AS3466" s="377">
        <v>0</v>
      </c>
      <c r="AT3466" s="378">
        <v>0</v>
      </c>
      <c r="AU3466" s="377">
        <v>0</v>
      </c>
      <c r="AV3466" s="377">
        <v>0</v>
      </c>
      <c r="AW3466" s="377">
        <v>0</v>
      </c>
      <c r="AX3466">
        <v>0</v>
      </c>
      <c r="AY3466">
        <v>0</v>
      </c>
    </row>
    <row r="3467" spans="1:54" ht="15.75" hidden="1" customHeight="1" x14ac:dyDescent="0.2">
      <c r="A3467" s="46">
        <v>2574</v>
      </c>
      <c r="B3467" s="258" t="s">
        <v>10175</v>
      </c>
      <c r="C3467" t="s">
        <v>1119</v>
      </c>
      <c r="D3467" t="s">
        <v>1190</v>
      </c>
      <c r="E3467" t="s">
        <v>2504</v>
      </c>
      <c r="F3467" s="29" t="s">
        <v>2598</v>
      </c>
      <c r="G3467" s="47">
        <v>17</v>
      </c>
      <c r="H3467" t="s">
        <v>1140</v>
      </c>
      <c r="I3467">
        <v>1</v>
      </c>
      <c r="J3467" t="s">
        <v>10176</v>
      </c>
      <c r="K3467" t="s">
        <v>26</v>
      </c>
      <c r="L3467" t="s">
        <v>10177</v>
      </c>
      <c r="M3467" t="s">
        <v>1861</v>
      </c>
      <c r="N3467" s="34" t="s">
        <v>455</v>
      </c>
      <c r="O3467" s="34" t="s">
        <v>2274</v>
      </c>
      <c r="P3467" s="34" t="s">
        <v>42</v>
      </c>
      <c r="Q3467" s="34" t="s">
        <v>2275</v>
      </c>
      <c r="R3467" s="34" t="s">
        <v>836</v>
      </c>
      <c r="S3467" s="48" t="s">
        <v>1123</v>
      </c>
      <c r="T3467" s="13" t="s">
        <v>122</v>
      </c>
      <c r="U3467" s="12" t="s">
        <v>122</v>
      </c>
      <c r="V3467" s="12" t="s">
        <v>1863</v>
      </c>
      <c r="W3467" s="12" t="s">
        <v>1863</v>
      </c>
      <c r="X3467" s="14" t="str">
        <f t="shared" si="54"/>
        <v>А</v>
      </c>
      <c r="Y3467" s="271">
        <f>Таблица1[[#This Row],[ID_intellix]]</f>
        <v>2574</v>
      </c>
      <c r="Z3467" s="269" t="s">
        <v>122</v>
      </c>
      <c r="AA3467" s="145">
        <f>IF(OR(Таблица1[[#This Row],[CARDIO_report]]&lt;&gt;0,Таблица1[[#This Row],[AI COMBO_report]]&lt;&gt;0,Таблица1[[#This Row],[OTC_report]]&lt;&gt;0),1,0)</f>
        <v>1</v>
      </c>
      <c r="AB3467" s="60" t="s">
        <v>2602</v>
      </c>
      <c r="AC3467" s="60" t="s">
        <v>2896</v>
      </c>
      <c r="AD3467" s="60" t="s">
        <v>1124</v>
      </c>
      <c r="AE3467" s="60" t="s">
        <v>1124</v>
      </c>
      <c r="AF3467" s="60"/>
      <c r="AG3467" s="89" t="s">
        <v>1437</v>
      </c>
      <c r="AH3467" s="89">
        <v>13</v>
      </c>
      <c r="AI3467" s="89" t="s">
        <v>1437</v>
      </c>
      <c r="AJ3467" s="89">
        <v>30</v>
      </c>
      <c r="AK3467" s="89" t="s">
        <v>1437</v>
      </c>
      <c r="AL3467" s="89">
        <v>29</v>
      </c>
      <c r="AM3467" s="89" t="s">
        <v>2516</v>
      </c>
      <c r="AN3467" s="89">
        <v>30</v>
      </c>
      <c r="AP3467" s="35" t="s">
        <v>1917</v>
      </c>
      <c r="AQ3467" s="377" t="s">
        <v>2847</v>
      </c>
      <c r="AR3467" s="377" t="s">
        <v>6332</v>
      </c>
      <c r="AS3467" s="377" t="s">
        <v>2847</v>
      </c>
      <c r="AT3467" s="378" t="s">
        <v>6332</v>
      </c>
      <c r="AU3467" s="377">
        <v>0</v>
      </c>
      <c r="AV3467" s="377">
        <v>0</v>
      </c>
      <c r="AW3467" s="377" t="s">
        <v>2847</v>
      </c>
      <c r="AX3467" s="2" t="s">
        <v>6332</v>
      </c>
      <c r="AY3467" s="2" t="s">
        <v>2847</v>
      </c>
      <c r="AZ3467" t="s">
        <v>6332</v>
      </c>
      <c r="BA3467" s="2" t="s">
        <v>6336</v>
      </c>
      <c r="BB3467" t="s">
        <v>6332</v>
      </c>
    </row>
    <row r="3468" spans="1:54" ht="15.75" hidden="1" customHeight="1" x14ac:dyDescent="0.2">
      <c r="A3468" s="46">
        <v>309</v>
      </c>
      <c r="B3468" s="258" t="s">
        <v>10178</v>
      </c>
      <c r="C3468" t="s">
        <v>1119</v>
      </c>
      <c r="D3468" t="s">
        <v>3519</v>
      </c>
      <c r="E3468" t="s">
        <v>2504</v>
      </c>
      <c r="F3468" s="29" t="s">
        <v>2598</v>
      </c>
      <c r="G3468" s="47">
        <v>2</v>
      </c>
      <c r="H3468" t="s">
        <v>1140</v>
      </c>
      <c r="I3468">
        <v>1</v>
      </c>
      <c r="J3468" t="s">
        <v>10179</v>
      </c>
      <c r="K3468" t="s">
        <v>26</v>
      </c>
      <c r="L3468" t="s">
        <v>10180</v>
      </c>
      <c r="M3468" t="s">
        <v>1861</v>
      </c>
      <c r="N3468" s="34" t="s">
        <v>455</v>
      </c>
      <c r="O3468" s="34" t="s">
        <v>2274</v>
      </c>
      <c r="P3468" s="34" t="s">
        <v>42</v>
      </c>
      <c r="Q3468" s="34" t="s">
        <v>2275</v>
      </c>
      <c r="R3468" s="395" t="s">
        <v>733</v>
      </c>
      <c r="S3468" s="48" t="s">
        <v>1123</v>
      </c>
      <c r="T3468" s="13" t="s">
        <v>1863</v>
      </c>
      <c r="U3468" s="12" t="s">
        <v>122</v>
      </c>
      <c r="V3468" s="12" t="s">
        <v>122</v>
      </c>
      <c r="W3468" s="12" t="s">
        <v>1863</v>
      </c>
      <c r="X3468" s="14" t="str">
        <f t="shared" si="54"/>
        <v>А</v>
      </c>
      <c r="Y3468" s="271">
        <f>Таблица1[[#This Row],[ID_intellix]]</f>
        <v>309</v>
      </c>
      <c r="Z3468" s="269" t="s">
        <v>122</v>
      </c>
      <c r="AA3468" s="145">
        <f>IF(OR(Таблица1[[#This Row],[CARDIO_report]]&lt;&gt;0,Таблица1[[#This Row],[AI COMBO_report]]&lt;&gt;0,Таблица1[[#This Row],[OTC_report]]&lt;&gt;0),1,0)</f>
        <v>1</v>
      </c>
      <c r="AB3468" s="60" t="s">
        <v>2601</v>
      </c>
      <c r="AC3468" s="60" t="s">
        <v>2601</v>
      </c>
      <c r="AD3468" s="60" t="s">
        <v>1124</v>
      </c>
      <c r="AE3468" s="60" t="s">
        <v>1124</v>
      </c>
      <c r="AF3468" s="60"/>
      <c r="AG3468" s="89" t="s">
        <v>2516</v>
      </c>
      <c r="AH3468" s="89">
        <v>21</v>
      </c>
      <c r="AI3468" s="89" t="s">
        <v>2516</v>
      </c>
      <c r="AJ3468" s="89">
        <v>6</v>
      </c>
      <c r="AK3468" s="89" t="s">
        <v>2516</v>
      </c>
      <c r="AL3468" s="89">
        <v>8</v>
      </c>
      <c r="AM3468" s="89" t="s">
        <v>2516</v>
      </c>
      <c r="AN3468" s="89">
        <v>3</v>
      </c>
      <c r="AP3468" s="35" t="s">
        <v>1917</v>
      </c>
      <c r="AQ3468" s="377" t="s">
        <v>2847</v>
      </c>
      <c r="AR3468" s="377" t="s">
        <v>6332</v>
      </c>
      <c r="AS3468" s="377" t="s">
        <v>2847</v>
      </c>
      <c r="AT3468" s="378" t="s">
        <v>6332</v>
      </c>
      <c r="AU3468" s="377">
        <v>0</v>
      </c>
      <c r="AV3468" s="377">
        <v>0</v>
      </c>
      <c r="AW3468" s="377" t="s">
        <v>2847</v>
      </c>
      <c r="AX3468" s="2" t="s">
        <v>6332</v>
      </c>
      <c r="AY3468" s="2" t="s">
        <v>2847</v>
      </c>
      <c r="AZ3468" t="s">
        <v>6332</v>
      </c>
      <c r="BA3468" s="2" t="s">
        <v>6336</v>
      </c>
      <c r="BB3468" t="s">
        <v>6332</v>
      </c>
    </row>
    <row r="3469" spans="1:54" ht="15.75" hidden="1" customHeight="1" x14ac:dyDescent="0.2">
      <c r="A3469" s="46">
        <v>2575</v>
      </c>
      <c r="B3469" s="258" t="s">
        <v>10181</v>
      </c>
      <c r="C3469" t="s">
        <v>1119</v>
      </c>
      <c r="D3469" t="s">
        <v>1193</v>
      </c>
      <c r="E3469" t="s">
        <v>2504</v>
      </c>
      <c r="F3469" s="29" t="s">
        <v>2598</v>
      </c>
      <c r="G3469" s="47">
        <v>22</v>
      </c>
      <c r="H3469" t="s">
        <v>1140</v>
      </c>
      <c r="I3469">
        <v>1</v>
      </c>
      <c r="J3469" t="s">
        <v>10182</v>
      </c>
      <c r="K3469" t="s">
        <v>26</v>
      </c>
      <c r="L3469" t="s">
        <v>10183</v>
      </c>
      <c r="M3469" t="s">
        <v>1861</v>
      </c>
      <c r="N3469" s="34">
        <v>0</v>
      </c>
      <c r="O3469" s="34" t="s">
        <v>2274</v>
      </c>
      <c r="P3469" s="34" t="s">
        <v>255</v>
      </c>
      <c r="Q3469" s="34" t="s">
        <v>2275</v>
      </c>
      <c r="R3469" s="423" t="s">
        <v>733</v>
      </c>
      <c r="S3469" s="48" t="s">
        <v>1123</v>
      </c>
      <c r="T3469" s="13" t="s">
        <v>122</v>
      </c>
      <c r="U3469" s="12" t="s">
        <v>122</v>
      </c>
      <c r="V3469" s="12" t="s">
        <v>1863</v>
      </c>
      <c r="W3469" s="12" t="s">
        <v>122</v>
      </c>
      <c r="X3469" s="14" t="str">
        <f t="shared" si="54"/>
        <v>В</v>
      </c>
      <c r="Y3469" s="271">
        <f>Таблица1[[#This Row],[ID_intellix]]</f>
        <v>2575</v>
      </c>
      <c r="Z3469" s="269" t="s">
        <v>122</v>
      </c>
      <c r="AA3469" s="145">
        <f>IF(OR(Таблица1[[#This Row],[CARDIO_report]]&lt;&gt;0,Таблица1[[#This Row],[AI COMBO_report]]&lt;&gt;0,Таблица1[[#This Row],[OTC_report]]&lt;&gt;0),1,0)</f>
        <v>1</v>
      </c>
      <c r="AB3469" s="60" t="s">
        <v>2602</v>
      </c>
      <c r="AC3469" s="60" t="s">
        <v>2896</v>
      </c>
      <c r="AD3469" s="60" t="s">
        <v>1124</v>
      </c>
      <c r="AE3469" s="60" t="s">
        <v>1124</v>
      </c>
      <c r="AF3469" s="60"/>
      <c r="AG3469" s="89" t="s">
        <v>1437</v>
      </c>
      <c r="AH3469" s="89">
        <v>2</v>
      </c>
      <c r="AI3469" s="89" t="s">
        <v>1437</v>
      </c>
      <c r="AJ3469" s="89">
        <v>5</v>
      </c>
      <c r="AK3469" s="89" t="s">
        <v>1437</v>
      </c>
      <c r="AL3469" s="89">
        <v>1</v>
      </c>
      <c r="AM3469" s="89" t="s">
        <v>1437</v>
      </c>
      <c r="AN3469" s="89">
        <v>1</v>
      </c>
      <c r="AP3469" s="35" t="s">
        <v>1857</v>
      </c>
      <c r="AQ3469" s="377">
        <v>0</v>
      </c>
      <c r="AR3469" s="378">
        <v>0</v>
      </c>
      <c r="AS3469" s="377">
        <v>0</v>
      </c>
      <c r="AT3469" s="378">
        <v>0</v>
      </c>
      <c r="AU3469" s="377">
        <v>0</v>
      </c>
      <c r="AV3469" s="377">
        <v>0</v>
      </c>
      <c r="AW3469" s="377">
        <v>0</v>
      </c>
      <c r="AX3469">
        <v>0</v>
      </c>
      <c r="AY3469">
        <v>0</v>
      </c>
    </row>
    <row r="3470" spans="1:54" ht="15.75" hidden="1" customHeight="1" x14ac:dyDescent="0.2">
      <c r="A3470" s="46">
        <v>312</v>
      </c>
      <c r="B3470" s="258" t="s">
        <v>10184</v>
      </c>
      <c r="C3470" t="s">
        <v>1119</v>
      </c>
      <c r="D3470" t="s">
        <v>1675</v>
      </c>
      <c r="E3470" t="s">
        <v>2504</v>
      </c>
      <c r="F3470" s="29" t="s">
        <v>2598</v>
      </c>
      <c r="G3470" s="47">
        <v>4</v>
      </c>
      <c r="H3470" t="s">
        <v>1140</v>
      </c>
      <c r="I3470">
        <v>1</v>
      </c>
      <c r="J3470" t="s">
        <v>10185</v>
      </c>
      <c r="K3470" t="s">
        <v>26</v>
      </c>
      <c r="L3470" t="s">
        <v>10186</v>
      </c>
      <c r="M3470" t="s">
        <v>1861</v>
      </c>
      <c r="N3470" s="34" t="s">
        <v>606</v>
      </c>
      <c r="O3470" s="34" t="s">
        <v>2274</v>
      </c>
      <c r="P3470" s="34" t="s">
        <v>255</v>
      </c>
      <c r="Q3470" s="34" t="s">
        <v>2275</v>
      </c>
      <c r="R3470" s="34" t="s">
        <v>920</v>
      </c>
      <c r="S3470" s="48" t="s">
        <v>1123</v>
      </c>
      <c r="T3470" s="13" t="s">
        <v>122</v>
      </c>
      <c r="U3470" s="12" t="s">
        <v>122</v>
      </c>
      <c r="V3470" s="12" t="s">
        <v>122</v>
      </c>
      <c r="W3470" s="12" t="s">
        <v>1863</v>
      </c>
      <c r="X3470" s="14" t="str">
        <f t="shared" si="54"/>
        <v>В</v>
      </c>
      <c r="Y3470" s="271">
        <f>Таблица1[[#This Row],[ID_intellix]]</f>
        <v>312</v>
      </c>
      <c r="Z3470" s="269" t="s">
        <v>122</v>
      </c>
      <c r="AA3470" s="145">
        <f>IF(OR(Таблица1[[#This Row],[CARDIO_report]]&lt;&gt;0,Таблица1[[#This Row],[AI COMBO_report]]&lt;&gt;0,Таблица1[[#This Row],[OTC_report]]&lt;&gt;0),1,0)</f>
        <v>1</v>
      </c>
      <c r="AB3470" s="60" t="s">
        <v>2601</v>
      </c>
      <c r="AC3470" s="60" t="s">
        <v>2602</v>
      </c>
      <c r="AD3470" s="60" t="s">
        <v>1124</v>
      </c>
      <c r="AE3470" s="60" t="s">
        <v>1124</v>
      </c>
      <c r="AF3470" s="60"/>
      <c r="AG3470" s="89" t="s">
        <v>1437</v>
      </c>
      <c r="AH3470" s="89">
        <v>6</v>
      </c>
      <c r="AI3470" s="89" t="s">
        <v>2516</v>
      </c>
      <c r="AJ3470" s="89">
        <v>12</v>
      </c>
      <c r="AK3470" s="89" t="s">
        <v>2516</v>
      </c>
      <c r="AL3470" s="89">
        <v>10</v>
      </c>
      <c r="AM3470" s="89" t="s">
        <v>2516</v>
      </c>
      <c r="AN3470" s="89">
        <v>11</v>
      </c>
      <c r="AP3470" s="35" t="s">
        <v>1917</v>
      </c>
      <c r="AQ3470" s="377" t="s">
        <v>2847</v>
      </c>
      <c r="AR3470" s="377" t="s">
        <v>6332</v>
      </c>
      <c r="AS3470" s="377" t="s">
        <v>2847</v>
      </c>
      <c r="AT3470" s="378" t="s">
        <v>6332</v>
      </c>
      <c r="AU3470" s="377">
        <v>0</v>
      </c>
      <c r="AV3470" s="377">
        <v>0</v>
      </c>
      <c r="AW3470" s="377">
        <v>0</v>
      </c>
      <c r="AX3470" s="2" t="s">
        <v>6332</v>
      </c>
      <c r="AY3470" s="2">
        <v>0</v>
      </c>
      <c r="AZ3470" t="s">
        <v>6332</v>
      </c>
      <c r="BB3470" t="s">
        <v>6332</v>
      </c>
    </row>
    <row r="3471" spans="1:54" ht="15.75" hidden="1" customHeight="1" x14ac:dyDescent="0.2">
      <c r="A3471" s="46">
        <v>311</v>
      </c>
      <c r="B3471" s="258" t="s">
        <v>10248</v>
      </c>
      <c r="C3471" t="s">
        <v>1119</v>
      </c>
      <c r="D3471" t="s">
        <v>1196</v>
      </c>
      <c r="E3471" t="s">
        <v>2504</v>
      </c>
      <c r="F3471" s="29" t="s">
        <v>2598</v>
      </c>
      <c r="G3471" s="47">
        <v>5</v>
      </c>
      <c r="H3471" t="s">
        <v>1140</v>
      </c>
      <c r="I3471">
        <v>1</v>
      </c>
      <c r="J3471" t="s">
        <v>10249</v>
      </c>
      <c r="K3471" t="s">
        <v>26</v>
      </c>
      <c r="L3471" t="s">
        <v>10250</v>
      </c>
      <c r="M3471" t="s">
        <v>1861</v>
      </c>
      <c r="N3471" s="34" t="s">
        <v>455</v>
      </c>
      <c r="O3471" s="34" t="s">
        <v>2274</v>
      </c>
      <c r="P3471" s="34">
        <v>0</v>
      </c>
      <c r="Q3471" s="34" t="s">
        <v>2275</v>
      </c>
      <c r="R3471" s="395" t="s">
        <v>733</v>
      </c>
      <c r="S3471" s="48" t="s">
        <v>1123</v>
      </c>
      <c r="T3471" s="13" t="s">
        <v>122</v>
      </c>
      <c r="U3471" s="12" t="s">
        <v>122</v>
      </c>
      <c r="V3471" s="12" t="s">
        <v>122</v>
      </c>
      <c r="W3471" s="12" t="s">
        <v>1863</v>
      </c>
      <c r="X3471" s="14" t="str">
        <f t="shared" si="54"/>
        <v>В</v>
      </c>
      <c r="Y3471" s="271">
        <f>Таблица1[[#This Row],[ID_intellix]]</f>
        <v>311</v>
      </c>
      <c r="Z3471" s="269" t="s">
        <v>122</v>
      </c>
      <c r="AA3471" s="145">
        <f>IF(OR(Таблица1[[#This Row],[CARDIO_report]]&lt;&gt;0,Таблица1[[#This Row],[AI COMBO_report]]&lt;&gt;0,Таблица1[[#This Row],[OTC_report]]&lt;&gt;0),1,0)</f>
        <v>1</v>
      </c>
      <c r="AB3471" s="60" t="s">
        <v>2602</v>
      </c>
      <c r="AC3471" s="60" t="s">
        <v>2602</v>
      </c>
      <c r="AD3471" s="60" t="s">
        <v>1124</v>
      </c>
      <c r="AE3471" s="60" t="s">
        <v>1124</v>
      </c>
      <c r="AF3471" s="60"/>
      <c r="AG3471" s="89" t="s">
        <v>1437</v>
      </c>
      <c r="AH3471" s="89">
        <v>12</v>
      </c>
      <c r="AI3471" s="89" t="s">
        <v>2516</v>
      </c>
      <c r="AJ3471" s="89">
        <v>22</v>
      </c>
      <c r="AK3471" s="89" t="s">
        <v>2516</v>
      </c>
      <c r="AL3471" s="89">
        <v>28</v>
      </c>
      <c r="AM3471" s="89" t="s">
        <v>2516</v>
      </c>
      <c r="AN3471" s="89">
        <v>26</v>
      </c>
      <c r="AP3471" s="35" t="s">
        <v>1857</v>
      </c>
      <c r="AQ3471" s="377">
        <v>0</v>
      </c>
      <c r="AR3471" s="378">
        <v>0</v>
      </c>
      <c r="AS3471" s="377">
        <v>0</v>
      </c>
      <c r="AT3471" s="378">
        <v>0</v>
      </c>
      <c r="AU3471" s="377">
        <v>0</v>
      </c>
      <c r="AV3471" s="377">
        <v>0</v>
      </c>
      <c r="AW3471" s="377">
        <v>0</v>
      </c>
      <c r="AX3471">
        <v>0</v>
      </c>
      <c r="AY3471">
        <v>0</v>
      </c>
    </row>
    <row r="3472" spans="1:54" ht="15.75" hidden="1" customHeight="1" x14ac:dyDescent="0.2">
      <c r="A3472" s="46">
        <v>3074</v>
      </c>
      <c r="B3472" s="258" t="s">
        <v>10281</v>
      </c>
      <c r="C3472" t="s">
        <v>1119</v>
      </c>
      <c r="D3472" t="s">
        <v>1196</v>
      </c>
      <c r="E3472" t="s">
        <v>2504</v>
      </c>
      <c r="F3472" s="29" t="s">
        <v>2598</v>
      </c>
      <c r="G3472" s="47">
        <v>55</v>
      </c>
      <c r="H3472" t="s">
        <v>1140</v>
      </c>
      <c r="I3472">
        <v>1</v>
      </c>
      <c r="J3472" t="s">
        <v>10282</v>
      </c>
      <c r="K3472" t="s">
        <v>26</v>
      </c>
      <c r="L3472" t="s">
        <v>10283</v>
      </c>
      <c r="M3472" t="s">
        <v>1861</v>
      </c>
      <c r="N3472" s="34">
        <v>0</v>
      </c>
      <c r="O3472" s="34" t="s">
        <v>2274</v>
      </c>
      <c r="P3472" s="34" t="s">
        <v>42</v>
      </c>
      <c r="Q3472" s="34" t="s">
        <v>2275</v>
      </c>
      <c r="R3472" s="395" t="s">
        <v>733</v>
      </c>
      <c r="S3472" s="48" t="s">
        <v>1123</v>
      </c>
      <c r="T3472" s="13" t="s">
        <v>122</v>
      </c>
      <c r="U3472" s="12" t="s">
        <v>122</v>
      </c>
      <c r="V3472" s="12" t="s">
        <v>122</v>
      </c>
      <c r="W3472" s="12" t="s">
        <v>1863</v>
      </c>
      <c r="X3472" s="14" t="str">
        <f t="shared" si="54"/>
        <v>В</v>
      </c>
      <c r="Y3472" s="271">
        <f>Таблица1[[#This Row],[ID_intellix]]</f>
        <v>3074</v>
      </c>
      <c r="Z3472" s="269" t="s">
        <v>122</v>
      </c>
      <c r="AA3472" s="145">
        <f>IF(OR(Таблица1[[#This Row],[CARDIO_report]]&lt;&gt;0,Таблица1[[#This Row],[AI COMBO_report]]&lt;&gt;0,Таблица1[[#This Row],[OTC_report]]&lt;&gt;0),1,0)</f>
        <v>1</v>
      </c>
      <c r="AB3472" s="60" t="s">
        <v>2602</v>
      </c>
      <c r="AC3472" s="60" t="s">
        <v>2846</v>
      </c>
      <c r="AD3472" s="60" t="s">
        <v>1124</v>
      </c>
      <c r="AE3472" s="60" t="s">
        <v>1124</v>
      </c>
      <c r="AF3472" s="60"/>
      <c r="AG3472" s="89" t="s">
        <v>1437</v>
      </c>
      <c r="AH3472" s="89">
        <v>28</v>
      </c>
      <c r="AI3472" s="89" t="s">
        <v>1437</v>
      </c>
      <c r="AJ3472" s="89">
        <v>13</v>
      </c>
      <c r="AK3472" s="89" t="s">
        <v>1437</v>
      </c>
      <c r="AL3472" s="89">
        <v>13</v>
      </c>
      <c r="AM3472" s="89" t="s">
        <v>1437</v>
      </c>
      <c r="AN3472" s="89">
        <v>12</v>
      </c>
      <c r="AP3472" s="35" t="s">
        <v>1857</v>
      </c>
      <c r="AQ3472" s="377">
        <v>0</v>
      </c>
      <c r="AR3472" s="378">
        <v>0</v>
      </c>
      <c r="AS3472" s="377">
        <v>0</v>
      </c>
      <c r="AT3472" s="378">
        <v>0</v>
      </c>
      <c r="AU3472" s="377">
        <v>0</v>
      </c>
      <c r="AV3472" s="377">
        <v>0</v>
      </c>
      <c r="AW3472" s="377">
        <v>0</v>
      </c>
      <c r="AX3472">
        <v>0</v>
      </c>
      <c r="AY3472">
        <v>0</v>
      </c>
    </row>
    <row r="3473" spans="1:54" ht="15.75" hidden="1" customHeight="1" x14ac:dyDescent="0.2">
      <c r="A3473" s="46">
        <v>517</v>
      </c>
      <c r="B3473" s="258" t="s">
        <v>10293</v>
      </c>
      <c r="C3473" t="s">
        <v>1119</v>
      </c>
      <c r="D3473" t="s">
        <v>3519</v>
      </c>
      <c r="E3473" t="s">
        <v>2504</v>
      </c>
      <c r="F3473" s="29" t="s">
        <v>2598</v>
      </c>
      <c r="G3473" s="47">
        <v>71</v>
      </c>
      <c r="H3473" t="s">
        <v>1140</v>
      </c>
      <c r="I3473">
        <v>1</v>
      </c>
      <c r="J3473" t="s">
        <v>10294</v>
      </c>
      <c r="K3473" t="s">
        <v>26</v>
      </c>
      <c r="L3473" t="s">
        <v>10295</v>
      </c>
      <c r="M3473" t="s">
        <v>1861</v>
      </c>
      <c r="N3473" s="34">
        <v>0</v>
      </c>
      <c r="O3473" s="34" t="s">
        <v>2274</v>
      </c>
      <c r="P3473" s="34">
        <v>0</v>
      </c>
      <c r="Q3473" s="34" t="s">
        <v>2275</v>
      </c>
      <c r="R3473" s="395" t="s">
        <v>733</v>
      </c>
      <c r="S3473" s="48" t="s">
        <v>1123</v>
      </c>
      <c r="T3473" s="13" t="s">
        <v>122</v>
      </c>
      <c r="U3473" s="12" t="s">
        <v>122</v>
      </c>
      <c r="V3473" s="12" t="s">
        <v>1863</v>
      </c>
      <c r="W3473" s="12" t="s">
        <v>122</v>
      </c>
      <c r="X3473" s="14" t="str">
        <f t="shared" si="54"/>
        <v>В</v>
      </c>
      <c r="Y3473" s="271">
        <f>Таблица1[[#This Row],[ID_intellix]]</f>
        <v>517</v>
      </c>
      <c r="Z3473" s="269" t="s">
        <v>122</v>
      </c>
      <c r="AA3473" s="145">
        <f>IF(OR(Таблица1[[#This Row],[CARDIO_report]]&lt;&gt;0,Таблица1[[#This Row],[AI COMBO_report]]&lt;&gt;0,Таблица1[[#This Row],[OTC_report]]&lt;&gt;0),1,0)</f>
        <v>1</v>
      </c>
      <c r="AB3473" s="60" t="s">
        <v>2602</v>
      </c>
      <c r="AC3473" s="60" t="s">
        <v>2896</v>
      </c>
      <c r="AD3473" s="60" t="s">
        <v>1124</v>
      </c>
      <c r="AE3473" s="60" t="s">
        <v>1124</v>
      </c>
      <c r="AF3473" s="60"/>
      <c r="AG3473" s="89" t="s">
        <v>1437</v>
      </c>
      <c r="AH3473" s="89">
        <v>5</v>
      </c>
      <c r="AI3473" s="89" t="s">
        <v>1437</v>
      </c>
      <c r="AJ3473" s="89">
        <v>23</v>
      </c>
      <c r="AK3473" s="89" t="s">
        <v>1437</v>
      </c>
      <c r="AL3473" s="89">
        <v>27</v>
      </c>
      <c r="AM3473" s="89" t="s">
        <v>1414</v>
      </c>
      <c r="AN3473" s="89">
        <v>36</v>
      </c>
      <c r="AP3473" s="35" t="s">
        <v>1825</v>
      </c>
      <c r="AQ3473" s="377">
        <v>0</v>
      </c>
      <c r="AR3473" s="378">
        <v>0</v>
      </c>
      <c r="AS3473" s="377">
        <v>0</v>
      </c>
      <c r="AT3473" s="378">
        <v>0</v>
      </c>
      <c r="AU3473" s="377">
        <v>0</v>
      </c>
      <c r="AV3473" s="377">
        <v>0</v>
      </c>
      <c r="AW3473" s="377">
        <v>0</v>
      </c>
      <c r="AX3473">
        <v>0</v>
      </c>
      <c r="AY3473">
        <v>0</v>
      </c>
    </row>
    <row r="3474" spans="1:54" ht="15.75" hidden="1" customHeight="1" x14ac:dyDescent="0.2">
      <c r="A3474" s="46">
        <v>515</v>
      </c>
      <c r="B3474" s="258" t="s">
        <v>10400</v>
      </c>
      <c r="C3474" t="s">
        <v>1119</v>
      </c>
      <c r="D3474" t="s">
        <v>1675</v>
      </c>
      <c r="E3474" t="s">
        <v>2504</v>
      </c>
      <c r="F3474" s="29" t="s">
        <v>2598</v>
      </c>
      <c r="G3474" s="47">
        <v>72</v>
      </c>
      <c r="H3474" t="s">
        <v>1140</v>
      </c>
      <c r="I3474">
        <v>1</v>
      </c>
      <c r="J3474" t="s">
        <v>10401</v>
      </c>
      <c r="K3474" t="s">
        <v>26</v>
      </c>
      <c r="L3474" t="s">
        <v>10402</v>
      </c>
      <c r="M3474" t="s">
        <v>1861</v>
      </c>
      <c r="N3474" s="34">
        <v>0</v>
      </c>
      <c r="O3474" s="34" t="s">
        <v>2274</v>
      </c>
      <c r="P3474" s="34" t="s">
        <v>255</v>
      </c>
      <c r="Q3474" s="34" t="s">
        <v>2275</v>
      </c>
      <c r="R3474" s="34" t="s">
        <v>920</v>
      </c>
      <c r="S3474" s="48" t="s">
        <v>1123</v>
      </c>
      <c r="T3474" s="13" t="s">
        <v>122</v>
      </c>
      <c r="U3474" s="12" t="s">
        <v>122</v>
      </c>
      <c r="V3474" s="12" t="s">
        <v>1863</v>
      </c>
      <c r="W3474" s="12" t="s">
        <v>1863</v>
      </c>
      <c r="X3474" s="14" t="str">
        <f t="shared" si="54"/>
        <v>А</v>
      </c>
      <c r="Y3474" s="271">
        <f>Таблица1[[#This Row],[ID_intellix]]</f>
        <v>515</v>
      </c>
      <c r="Z3474" s="269" t="s">
        <v>122</v>
      </c>
      <c r="AA3474" s="145">
        <f>IF(OR(Таблица1[[#This Row],[CARDIO_report]]&lt;&gt;0,Таблица1[[#This Row],[AI COMBO_report]]&lt;&gt;0,Таблица1[[#This Row],[OTC_report]]&lt;&gt;0),1,0)</f>
        <v>1</v>
      </c>
      <c r="AB3474" s="60" t="s">
        <v>2602</v>
      </c>
      <c r="AC3474" s="60" t="s">
        <v>2896</v>
      </c>
      <c r="AD3474" s="60" t="s">
        <v>1124</v>
      </c>
      <c r="AE3474" s="60" t="s">
        <v>1124</v>
      </c>
      <c r="AF3474" s="60"/>
      <c r="AG3474" s="89" t="s">
        <v>1437</v>
      </c>
      <c r="AH3474" s="89">
        <v>27</v>
      </c>
      <c r="AI3474" s="89" t="s">
        <v>1437</v>
      </c>
      <c r="AJ3474" s="89">
        <v>28</v>
      </c>
      <c r="AK3474" s="89" t="s">
        <v>1437</v>
      </c>
      <c r="AL3474" s="89">
        <v>17</v>
      </c>
      <c r="AM3474" s="89" t="s">
        <v>1437</v>
      </c>
      <c r="AN3474" s="89">
        <v>27</v>
      </c>
      <c r="AP3474" s="35" t="s">
        <v>1857</v>
      </c>
      <c r="AQ3474" s="377">
        <v>0</v>
      </c>
      <c r="AR3474" s="378">
        <v>0</v>
      </c>
      <c r="AS3474" s="377">
        <v>0</v>
      </c>
      <c r="AT3474" s="378">
        <v>0</v>
      </c>
      <c r="AU3474" s="377">
        <v>0</v>
      </c>
      <c r="AV3474" s="377">
        <v>0</v>
      </c>
      <c r="AW3474" s="377">
        <v>0</v>
      </c>
      <c r="AX3474">
        <v>0</v>
      </c>
      <c r="AY3474">
        <v>0</v>
      </c>
    </row>
    <row r="3475" spans="1:54" ht="15.75" hidden="1" customHeight="1" x14ac:dyDescent="0.2">
      <c r="A3475" s="46">
        <v>2300</v>
      </c>
      <c r="B3475" s="258" t="s">
        <v>10409</v>
      </c>
      <c r="C3475" t="s">
        <v>1119</v>
      </c>
      <c r="D3475" t="s">
        <v>2285</v>
      </c>
      <c r="E3475" t="s">
        <v>2504</v>
      </c>
      <c r="F3475" s="29" t="s">
        <v>2598</v>
      </c>
      <c r="G3475" s="47">
        <v>73</v>
      </c>
      <c r="H3475" t="s">
        <v>1140</v>
      </c>
      <c r="I3475">
        <v>1</v>
      </c>
      <c r="J3475" t="s">
        <v>10410</v>
      </c>
      <c r="K3475" t="s">
        <v>26</v>
      </c>
      <c r="L3475" t="s">
        <v>10411</v>
      </c>
      <c r="M3475" t="s">
        <v>1861</v>
      </c>
      <c r="N3475" s="34">
        <v>0</v>
      </c>
      <c r="O3475" s="34" t="s">
        <v>2274</v>
      </c>
      <c r="P3475" s="34">
        <v>0</v>
      </c>
      <c r="Q3475" s="34" t="s">
        <v>2275</v>
      </c>
      <c r="R3475" s="395" t="s">
        <v>733</v>
      </c>
      <c r="S3475" s="48" t="s">
        <v>1123</v>
      </c>
      <c r="T3475" s="13" t="s">
        <v>122</v>
      </c>
      <c r="U3475" s="12" t="s">
        <v>122</v>
      </c>
      <c r="V3475" s="12" t="s">
        <v>122</v>
      </c>
      <c r="W3475" s="12" t="s">
        <v>1863</v>
      </c>
      <c r="X3475" s="14" t="str">
        <f t="shared" si="54"/>
        <v>В</v>
      </c>
      <c r="Y3475" s="271">
        <f>Таблица1[[#This Row],[ID_intellix]]</f>
        <v>2300</v>
      </c>
      <c r="Z3475" s="269" t="s">
        <v>122</v>
      </c>
      <c r="AA3475" s="145">
        <f>IF(OR(Таблица1[[#This Row],[CARDIO_report]]&lt;&gt;0,Таблица1[[#This Row],[AI COMBO_report]]&lt;&gt;0,Таблица1[[#This Row],[OTC_report]]&lt;&gt;0),1,0)</f>
        <v>1</v>
      </c>
      <c r="AB3475" s="60" t="s">
        <v>2602</v>
      </c>
      <c r="AC3475" s="60" t="s">
        <v>2602</v>
      </c>
      <c r="AD3475" s="60" t="s">
        <v>1124</v>
      </c>
      <c r="AE3475" s="60" t="s">
        <v>1124</v>
      </c>
      <c r="AF3475" s="60"/>
      <c r="AG3475" s="89" t="s">
        <v>1437</v>
      </c>
      <c r="AH3475" s="89">
        <v>15</v>
      </c>
      <c r="AI3475" s="89" t="s">
        <v>1437</v>
      </c>
      <c r="AJ3475" s="89">
        <v>24</v>
      </c>
      <c r="AK3475" s="89" t="s">
        <v>1437</v>
      </c>
      <c r="AL3475" s="89">
        <v>26</v>
      </c>
      <c r="AM3475" s="89" t="s">
        <v>1437</v>
      </c>
      <c r="AN3475" s="89">
        <v>23</v>
      </c>
      <c r="AP3475" s="35" t="s">
        <v>1857</v>
      </c>
      <c r="AQ3475" s="377">
        <v>0</v>
      </c>
      <c r="AR3475" s="378">
        <v>0</v>
      </c>
      <c r="AS3475" s="377">
        <v>0</v>
      </c>
      <c r="AT3475" s="378">
        <v>0</v>
      </c>
      <c r="AU3475" s="377">
        <v>0</v>
      </c>
      <c r="AV3475" s="377">
        <v>0</v>
      </c>
      <c r="AW3475" s="377">
        <v>0</v>
      </c>
      <c r="AX3475">
        <v>0</v>
      </c>
      <c r="AY3475">
        <v>0</v>
      </c>
    </row>
    <row r="3476" spans="1:54" ht="15.75" hidden="1" customHeight="1" x14ac:dyDescent="0.2">
      <c r="A3476" s="46">
        <v>317</v>
      </c>
      <c r="B3476" s="258" t="s">
        <v>10415</v>
      </c>
      <c r="C3476" t="s">
        <v>1119</v>
      </c>
      <c r="D3476" t="s">
        <v>2285</v>
      </c>
      <c r="E3476" t="s">
        <v>2504</v>
      </c>
      <c r="F3476" s="29" t="s">
        <v>2598</v>
      </c>
      <c r="G3476" s="47">
        <v>9</v>
      </c>
      <c r="H3476" t="s">
        <v>1140</v>
      </c>
      <c r="I3476">
        <v>1</v>
      </c>
      <c r="J3476" t="s">
        <v>10416</v>
      </c>
      <c r="K3476" t="s">
        <v>26</v>
      </c>
      <c r="L3476" t="s">
        <v>10417</v>
      </c>
      <c r="M3476" t="s">
        <v>1861</v>
      </c>
      <c r="N3476" s="34">
        <v>0</v>
      </c>
      <c r="O3476" s="34" t="s">
        <v>2274</v>
      </c>
      <c r="P3476" s="34">
        <v>0</v>
      </c>
      <c r="Q3476" s="34" t="s">
        <v>2275</v>
      </c>
      <c r="R3476" s="395" t="s">
        <v>733</v>
      </c>
      <c r="S3476" s="48" t="s">
        <v>1123</v>
      </c>
      <c r="T3476" s="13" t="s">
        <v>122</v>
      </c>
      <c r="U3476" s="12" t="s">
        <v>122</v>
      </c>
      <c r="V3476" s="12" t="s">
        <v>1863</v>
      </c>
      <c r="W3476" s="12" t="s">
        <v>122</v>
      </c>
      <c r="X3476" s="14" t="str">
        <f t="shared" si="54"/>
        <v>В</v>
      </c>
      <c r="Y3476" s="271">
        <f>Таблица1[[#This Row],[ID_intellix]]</f>
        <v>317</v>
      </c>
      <c r="Z3476" s="269" t="s">
        <v>122</v>
      </c>
      <c r="AA3476" s="145">
        <f>IF(OR(Таблица1[[#This Row],[CARDIO_report]]&lt;&gt;0,Таблица1[[#This Row],[AI COMBO_report]]&lt;&gt;0,Таблица1[[#This Row],[OTC_report]]&lt;&gt;0),1,0)</f>
        <v>1</v>
      </c>
      <c r="AB3476" s="60" t="s">
        <v>2601</v>
      </c>
      <c r="AC3476" s="60" t="s">
        <v>2602</v>
      </c>
      <c r="AD3476" s="60" t="s">
        <v>1124</v>
      </c>
      <c r="AE3476" s="60" t="s">
        <v>1124</v>
      </c>
      <c r="AF3476" s="60"/>
      <c r="AG3476" s="89" t="s">
        <v>1437</v>
      </c>
      <c r="AH3476" s="89">
        <v>4</v>
      </c>
      <c r="AI3476" s="89" t="s">
        <v>1437</v>
      </c>
      <c r="AJ3476" s="89">
        <v>2</v>
      </c>
      <c r="AK3476" s="89" t="s">
        <v>1437</v>
      </c>
      <c r="AL3476" s="89">
        <v>14</v>
      </c>
      <c r="AM3476" s="89" t="s">
        <v>1437</v>
      </c>
      <c r="AN3476" s="89">
        <v>13</v>
      </c>
      <c r="AP3476" s="35" t="s">
        <v>1857</v>
      </c>
      <c r="AQ3476" s="377">
        <v>0</v>
      </c>
      <c r="AR3476" s="378">
        <v>0</v>
      </c>
      <c r="AS3476" s="377">
        <v>0</v>
      </c>
      <c r="AT3476" s="378">
        <v>0</v>
      </c>
      <c r="AU3476" s="377">
        <v>0</v>
      </c>
      <c r="AV3476" s="377">
        <v>0</v>
      </c>
      <c r="AW3476" s="377">
        <v>0</v>
      </c>
      <c r="AX3476">
        <v>0</v>
      </c>
      <c r="AY3476">
        <v>0</v>
      </c>
    </row>
    <row r="3477" spans="1:54" ht="15.75" hidden="1" customHeight="1" x14ac:dyDescent="0.2">
      <c r="A3477" s="46">
        <v>316</v>
      </c>
      <c r="B3477" s="258" t="s">
        <v>10430</v>
      </c>
      <c r="C3477" t="s">
        <v>1119</v>
      </c>
      <c r="D3477" t="s">
        <v>1675</v>
      </c>
      <c r="E3477" t="s">
        <v>2504</v>
      </c>
      <c r="F3477" s="29" t="s">
        <v>2598</v>
      </c>
      <c r="G3477" s="47">
        <v>6</v>
      </c>
      <c r="H3477" t="s">
        <v>1140</v>
      </c>
      <c r="I3477">
        <v>1</v>
      </c>
      <c r="J3477" t="s">
        <v>10431</v>
      </c>
      <c r="K3477" t="s">
        <v>26</v>
      </c>
      <c r="L3477" t="s">
        <v>10432</v>
      </c>
      <c r="M3477" t="s">
        <v>1861</v>
      </c>
      <c r="N3477" s="34" t="s">
        <v>455</v>
      </c>
      <c r="O3477" s="34" t="s">
        <v>2274</v>
      </c>
      <c r="P3477" s="34" t="s">
        <v>255</v>
      </c>
      <c r="Q3477" s="34" t="s">
        <v>2275</v>
      </c>
      <c r="R3477" s="34" t="s">
        <v>920</v>
      </c>
      <c r="S3477" s="48" t="s">
        <v>1123</v>
      </c>
      <c r="T3477" s="13" t="s">
        <v>1863</v>
      </c>
      <c r="U3477" s="12" t="s">
        <v>122</v>
      </c>
      <c r="V3477" s="12" t="s">
        <v>1863</v>
      </c>
      <c r="W3477" s="12" t="s">
        <v>1863</v>
      </c>
      <c r="X3477" s="14" t="str">
        <f t="shared" si="54"/>
        <v>А</v>
      </c>
      <c r="Y3477" s="271">
        <f>Таблица1[[#This Row],[ID_intellix]]</f>
        <v>316</v>
      </c>
      <c r="Z3477" s="269" t="s">
        <v>122</v>
      </c>
      <c r="AA3477" s="145">
        <f>IF(OR(Таблица1[[#This Row],[CARDIO_report]]&lt;&gt;0,Таблица1[[#This Row],[AI COMBO_report]]&lt;&gt;0,Таблица1[[#This Row],[OTC_report]]&lt;&gt;0),1,0)</f>
        <v>1</v>
      </c>
      <c r="AB3477" s="60" t="s">
        <v>2601</v>
      </c>
      <c r="AC3477" s="60" t="s">
        <v>2601</v>
      </c>
      <c r="AD3477" s="60" t="s">
        <v>1124</v>
      </c>
      <c r="AE3477" s="60" t="s">
        <v>1124</v>
      </c>
      <c r="AF3477" s="60"/>
      <c r="AG3477" s="89" t="s">
        <v>1437</v>
      </c>
      <c r="AH3477" s="89">
        <v>3</v>
      </c>
      <c r="AI3477" s="89" t="s">
        <v>2516</v>
      </c>
      <c r="AJ3477" s="89">
        <v>11</v>
      </c>
      <c r="AK3477" s="89" t="s">
        <v>2516</v>
      </c>
      <c r="AL3477" s="89">
        <v>4</v>
      </c>
      <c r="AM3477" s="89" t="s">
        <v>2516</v>
      </c>
      <c r="AN3477" s="89">
        <v>7</v>
      </c>
      <c r="AP3477" s="35" t="s">
        <v>1917</v>
      </c>
      <c r="AQ3477" s="377" t="s">
        <v>2847</v>
      </c>
      <c r="AR3477" s="377" t="s">
        <v>6332</v>
      </c>
      <c r="AS3477" s="377" t="s">
        <v>2847</v>
      </c>
      <c r="AT3477" s="378" t="s">
        <v>6332</v>
      </c>
      <c r="AU3477" s="377">
        <v>0</v>
      </c>
      <c r="AV3477" s="377">
        <v>0</v>
      </c>
      <c r="AW3477" s="377" t="s">
        <v>2847</v>
      </c>
      <c r="AX3477" s="2" t="s">
        <v>6332</v>
      </c>
      <c r="AY3477" s="2" t="s">
        <v>2847</v>
      </c>
      <c r="AZ3477" t="s">
        <v>6332</v>
      </c>
      <c r="BA3477" s="2" t="s">
        <v>6336</v>
      </c>
      <c r="BB3477" t="s">
        <v>6332</v>
      </c>
    </row>
    <row r="3478" spans="1:54" ht="15.75" hidden="1" customHeight="1" x14ac:dyDescent="0.2">
      <c r="A3478" s="46">
        <v>3418</v>
      </c>
      <c r="B3478" s="258" t="s">
        <v>10445</v>
      </c>
      <c r="C3478" t="s">
        <v>1119</v>
      </c>
      <c r="D3478" t="s">
        <v>1194</v>
      </c>
      <c r="E3478" t="s">
        <v>2504</v>
      </c>
      <c r="F3478" s="29" t="s">
        <v>2539</v>
      </c>
      <c r="G3478" s="47">
        <v>69</v>
      </c>
      <c r="H3478" t="s">
        <v>1149</v>
      </c>
      <c r="I3478">
        <v>1</v>
      </c>
      <c r="J3478" t="s">
        <v>10446</v>
      </c>
      <c r="K3478" t="s">
        <v>26</v>
      </c>
      <c r="L3478" t="s">
        <v>10447</v>
      </c>
      <c r="M3478" t="s">
        <v>1861</v>
      </c>
      <c r="N3478" s="34">
        <v>0</v>
      </c>
      <c r="O3478" s="34" t="s">
        <v>2274</v>
      </c>
      <c r="P3478" s="34">
        <v>0</v>
      </c>
      <c r="Q3478" s="34" t="s">
        <v>2275</v>
      </c>
      <c r="R3478" s="34" t="s">
        <v>836</v>
      </c>
      <c r="S3478" s="48" t="s">
        <v>1123</v>
      </c>
      <c r="T3478" s="13" t="s">
        <v>122</v>
      </c>
      <c r="U3478" s="12" t="s">
        <v>122</v>
      </c>
      <c r="V3478" s="12" t="s">
        <v>1863</v>
      </c>
      <c r="W3478" s="12" t="s">
        <v>122</v>
      </c>
      <c r="X3478" s="14" t="str">
        <f t="shared" si="54"/>
        <v>В</v>
      </c>
      <c r="Y3478" s="271">
        <f>Таблица1[[#This Row],[ID_intellix]]</f>
        <v>3418</v>
      </c>
      <c r="Z3478" s="269" t="s">
        <v>122</v>
      </c>
      <c r="AA3478" s="145">
        <f>IF(OR(Таблица1[[#This Row],[CARDIO_report]]&lt;&gt;0,Таблица1[[#This Row],[AI COMBO_report]]&lt;&gt;0,Таблица1[[#This Row],[OTC_report]]&lt;&gt;0),1,0)</f>
        <v>1</v>
      </c>
      <c r="AB3478" s="60" t="s">
        <v>1124</v>
      </c>
      <c r="AC3478" s="60" t="s">
        <v>1124</v>
      </c>
      <c r="AD3478" s="60" t="s">
        <v>1124</v>
      </c>
      <c r="AE3478" s="60" t="s">
        <v>1124</v>
      </c>
      <c r="AF3478" s="60"/>
      <c r="AG3478" s="89" t="s">
        <v>1437</v>
      </c>
      <c r="AH3478" s="89">
        <v>11</v>
      </c>
      <c r="AI3478" s="89" t="s">
        <v>1437</v>
      </c>
      <c r="AJ3478" s="89">
        <v>32</v>
      </c>
      <c r="AK3478" s="89" t="s">
        <v>1437</v>
      </c>
      <c r="AL3478" s="89">
        <v>11</v>
      </c>
      <c r="AM3478" s="89" t="s">
        <v>2516</v>
      </c>
      <c r="AN3478" s="89">
        <v>25</v>
      </c>
      <c r="AP3478" s="35" t="s">
        <v>1857</v>
      </c>
      <c r="AQ3478" s="377">
        <v>0</v>
      </c>
      <c r="AR3478" s="378">
        <v>0</v>
      </c>
      <c r="AS3478" s="377">
        <v>0</v>
      </c>
      <c r="AT3478" s="378">
        <v>0</v>
      </c>
      <c r="AU3478" s="377">
        <v>0</v>
      </c>
      <c r="AV3478" s="377">
        <v>0</v>
      </c>
      <c r="AW3478" s="377">
        <v>0</v>
      </c>
      <c r="AX3478">
        <v>0</v>
      </c>
      <c r="AY3478">
        <v>0</v>
      </c>
    </row>
    <row r="3479" spans="1:54" ht="15.75" hidden="1" customHeight="1" x14ac:dyDescent="0.2">
      <c r="A3479" s="46">
        <v>704</v>
      </c>
      <c r="B3479" s="258" t="s">
        <v>10451</v>
      </c>
      <c r="C3479" t="s">
        <v>1119</v>
      </c>
      <c r="D3479" t="s">
        <v>3519</v>
      </c>
      <c r="E3479" t="s">
        <v>2504</v>
      </c>
      <c r="F3479" s="29" t="s">
        <v>3401</v>
      </c>
      <c r="G3479" s="47">
        <v>16</v>
      </c>
      <c r="H3479" t="s">
        <v>3300</v>
      </c>
      <c r="I3479">
        <v>1</v>
      </c>
      <c r="J3479" t="s">
        <v>10452</v>
      </c>
      <c r="K3479" t="s">
        <v>26</v>
      </c>
      <c r="L3479" t="s">
        <v>10453</v>
      </c>
      <c r="M3479" t="s">
        <v>1861</v>
      </c>
      <c r="N3479" s="34">
        <v>0</v>
      </c>
      <c r="O3479" s="34" t="s">
        <v>2274</v>
      </c>
      <c r="P3479" s="34">
        <v>0</v>
      </c>
      <c r="Q3479" s="34" t="s">
        <v>2275</v>
      </c>
      <c r="R3479" s="397" t="s">
        <v>733</v>
      </c>
      <c r="S3479" s="48" t="s">
        <v>1123</v>
      </c>
      <c r="T3479" s="13" t="s">
        <v>122</v>
      </c>
      <c r="U3479" s="12" t="s">
        <v>122</v>
      </c>
      <c r="V3479" s="12" t="s">
        <v>122</v>
      </c>
      <c r="W3479" s="12" t="s">
        <v>1863</v>
      </c>
      <c r="X3479" s="14" t="str">
        <f t="shared" si="54"/>
        <v>В</v>
      </c>
      <c r="Y3479" s="271">
        <f>Таблица1[[#This Row],[ID_intellix]]</f>
        <v>704</v>
      </c>
      <c r="Z3479" s="269" t="s">
        <v>122</v>
      </c>
      <c r="AA3479" s="145">
        <f>IF(OR(Таблица1[[#This Row],[CARDIO_report]]&lt;&gt;0,Таблица1[[#This Row],[AI COMBO_report]]&lt;&gt;0,Таблица1[[#This Row],[OTC_report]]&lt;&gt;0),1,0)</f>
        <v>1</v>
      </c>
      <c r="AB3479" s="60" t="s">
        <v>1124</v>
      </c>
      <c r="AC3479" s="60" t="s">
        <v>1124</v>
      </c>
      <c r="AD3479" s="60" t="s">
        <v>1124</v>
      </c>
      <c r="AE3479" s="60" t="s">
        <v>1124</v>
      </c>
      <c r="AF3479" s="60"/>
      <c r="AG3479" s="89" t="s">
        <v>1145</v>
      </c>
      <c r="AH3479" s="89">
        <v>56</v>
      </c>
      <c r="AI3479" s="89" t="s">
        <v>1145</v>
      </c>
      <c r="AJ3479" s="89">
        <v>52</v>
      </c>
      <c r="AK3479" s="89" t="s">
        <v>1145</v>
      </c>
      <c r="AL3479" s="89">
        <v>48</v>
      </c>
      <c r="AM3479" s="89" t="s">
        <v>1145</v>
      </c>
      <c r="AN3479" s="89">
        <v>46</v>
      </c>
      <c r="AP3479" s="35" t="s">
        <v>1857</v>
      </c>
      <c r="AQ3479" s="377">
        <v>0</v>
      </c>
      <c r="AR3479" s="378">
        <v>0</v>
      </c>
      <c r="AS3479" s="377">
        <v>0</v>
      </c>
      <c r="AT3479" s="378">
        <v>0</v>
      </c>
      <c r="AU3479" s="377">
        <v>0</v>
      </c>
      <c r="AV3479" s="377">
        <v>0</v>
      </c>
      <c r="AW3479" s="377">
        <v>0</v>
      </c>
      <c r="AX3479">
        <v>0</v>
      </c>
      <c r="AY3479">
        <v>0</v>
      </c>
    </row>
    <row r="3480" spans="1:54" ht="15.75" hidden="1" customHeight="1" x14ac:dyDescent="0.2">
      <c r="A3480" s="46">
        <v>613</v>
      </c>
      <c r="B3480" s="258" t="s">
        <v>10454</v>
      </c>
      <c r="C3480" t="s">
        <v>1119</v>
      </c>
      <c r="D3480" t="s">
        <v>1194</v>
      </c>
      <c r="E3480" t="s">
        <v>2504</v>
      </c>
      <c r="F3480" s="29" t="s">
        <v>3300</v>
      </c>
      <c r="G3480" s="47">
        <v>19</v>
      </c>
      <c r="H3480" t="s">
        <v>3300</v>
      </c>
      <c r="I3480">
        <v>1</v>
      </c>
      <c r="J3480" t="s">
        <v>10455</v>
      </c>
      <c r="K3480" t="s">
        <v>26</v>
      </c>
      <c r="L3480" t="s">
        <v>10456</v>
      </c>
      <c r="M3480" t="s">
        <v>1861</v>
      </c>
      <c r="N3480" s="34">
        <v>0</v>
      </c>
      <c r="O3480" s="34" t="s">
        <v>2274</v>
      </c>
      <c r="P3480" s="34">
        <v>0</v>
      </c>
      <c r="Q3480" s="34" t="s">
        <v>2275</v>
      </c>
      <c r="R3480" s="34" t="s">
        <v>836</v>
      </c>
      <c r="S3480" s="48" t="s">
        <v>1123</v>
      </c>
      <c r="T3480" s="13" t="s">
        <v>122</v>
      </c>
      <c r="U3480" s="12" t="s">
        <v>122</v>
      </c>
      <c r="V3480" s="12" t="s">
        <v>1863</v>
      </c>
      <c r="W3480" s="12" t="s">
        <v>1863</v>
      </c>
      <c r="X3480" s="14" t="str">
        <f t="shared" si="54"/>
        <v>А</v>
      </c>
      <c r="Y3480" s="271">
        <f>Таблица1[[#This Row],[ID_intellix]]</f>
        <v>613</v>
      </c>
      <c r="Z3480" s="269" t="s">
        <v>122</v>
      </c>
      <c r="AA3480" s="145">
        <f>IF(OR(Таблица1[[#This Row],[CARDIO_report]]&lt;&gt;0,Таблица1[[#This Row],[AI COMBO_report]]&lt;&gt;0,Таблица1[[#This Row],[OTC_report]]&lt;&gt;0),1,0)</f>
        <v>1</v>
      </c>
      <c r="AB3480" s="60" t="s">
        <v>1124</v>
      </c>
      <c r="AC3480" s="60" t="s">
        <v>1124</v>
      </c>
      <c r="AD3480" s="60" t="s">
        <v>1124</v>
      </c>
      <c r="AE3480" s="60" t="s">
        <v>1124</v>
      </c>
      <c r="AF3480" s="60"/>
      <c r="AG3480" s="89" t="s">
        <v>1145</v>
      </c>
      <c r="AH3480" s="89">
        <v>47</v>
      </c>
      <c r="AI3480" s="89" t="s">
        <v>1145</v>
      </c>
      <c r="AJ3480" s="89">
        <v>43</v>
      </c>
      <c r="AK3480" s="89" t="s">
        <v>1145</v>
      </c>
      <c r="AL3480" s="89">
        <v>51</v>
      </c>
      <c r="AM3480" s="89" t="s">
        <v>1145</v>
      </c>
      <c r="AN3480" s="89">
        <v>52</v>
      </c>
      <c r="AP3480" s="35" t="s">
        <v>1857</v>
      </c>
      <c r="AQ3480" s="377">
        <v>0</v>
      </c>
      <c r="AR3480" s="378">
        <v>0</v>
      </c>
      <c r="AS3480" s="377">
        <v>0</v>
      </c>
      <c r="AT3480" s="378">
        <v>0</v>
      </c>
      <c r="AU3480" s="377">
        <v>0</v>
      </c>
      <c r="AV3480" s="377">
        <v>0</v>
      </c>
      <c r="AW3480" s="377">
        <v>0</v>
      </c>
      <c r="AX3480">
        <v>0</v>
      </c>
      <c r="AY3480">
        <v>0</v>
      </c>
      <c r="BA3480" s="2" t="s">
        <v>15961</v>
      </c>
    </row>
    <row r="3481" spans="1:54" ht="15.75" hidden="1" customHeight="1" x14ac:dyDescent="0.2">
      <c r="A3481" s="46">
        <v>599</v>
      </c>
      <c r="B3481" s="258" t="s">
        <v>10460</v>
      </c>
      <c r="C3481" t="s">
        <v>1119</v>
      </c>
      <c r="D3481" t="s">
        <v>1196</v>
      </c>
      <c r="E3481" t="s">
        <v>2504</v>
      </c>
      <c r="F3481" s="29" t="s">
        <v>3300</v>
      </c>
      <c r="G3481" s="47">
        <v>3</v>
      </c>
      <c r="H3481" t="s">
        <v>3300</v>
      </c>
      <c r="I3481">
        <v>1</v>
      </c>
      <c r="J3481" t="s">
        <v>10461</v>
      </c>
      <c r="K3481" t="s">
        <v>26</v>
      </c>
      <c r="L3481" t="s">
        <v>10462</v>
      </c>
      <c r="M3481" t="s">
        <v>1861</v>
      </c>
      <c r="N3481" s="34" t="s">
        <v>455</v>
      </c>
      <c r="O3481" s="34" t="s">
        <v>2274</v>
      </c>
      <c r="P3481" s="34">
        <v>0</v>
      </c>
      <c r="Q3481" s="34" t="s">
        <v>2275</v>
      </c>
      <c r="R3481" s="397" t="s">
        <v>733</v>
      </c>
      <c r="S3481" s="48" t="s">
        <v>1123</v>
      </c>
      <c r="T3481" s="13" t="s">
        <v>122</v>
      </c>
      <c r="U3481" s="12" t="s">
        <v>122</v>
      </c>
      <c r="V3481" s="12" t="s">
        <v>122</v>
      </c>
      <c r="W3481" s="12" t="s">
        <v>1863</v>
      </c>
      <c r="X3481" s="14" t="str">
        <f t="shared" si="54"/>
        <v>В</v>
      </c>
      <c r="Y3481" s="271">
        <f>Таблица1[[#This Row],[ID_intellix]]</f>
        <v>599</v>
      </c>
      <c r="Z3481" s="269" t="s">
        <v>122</v>
      </c>
      <c r="AA3481" s="145">
        <f>IF(OR(Таблица1[[#This Row],[CARDIO_report]]&lt;&gt;0,Таблица1[[#This Row],[AI COMBO_report]]&lt;&gt;0,Таблица1[[#This Row],[OTC_report]]&lt;&gt;0),1,0)</f>
        <v>1</v>
      </c>
      <c r="AB3481" s="60" t="s">
        <v>1124</v>
      </c>
      <c r="AC3481" s="60" t="s">
        <v>1124</v>
      </c>
      <c r="AD3481" s="60" t="s">
        <v>1124</v>
      </c>
      <c r="AE3481" s="60" t="s">
        <v>1124</v>
      </c>
      <c r="AF3481" s="60"/>
      <c r="AG3481" s="89" t="s">
        <v>1414</v>
      </c>
      <c r="AH3481" s="89">
        <v>63</v>
      </c>
      <c r="AI3481" s="89" t="s">
        <v>1145</v>
      </c>
      <c r="AJ3481" s="89">
        <v>47</v>
      </c>
      <c r="AK3481" s="89" t="s">
        <v>1414</v>
      </c>
      <c r="AL3481" s="89">
        <v>63</v>
      </c>
      <c r="AM3481" s="89" t="s">
        <v>1145</v>
      </c>
      <c r="AN3481" s="89">
        <v>53</v>
      </c>
      <c r="AP3481" s="35" t="s">
        <v>1825</v>
      </c>
      <c r="AQ3481" s="377">
        <v>0</v>
      </c>
      <c r="AR3481" s="378">
        <v>0</v>
      </c>
      <c r="AS3481" s="377">
        <v>0</v>
      </c>
      <c r="AT3481" s="378">
        <v>0</v>
      </c>
      <c r="AU3481" s="377">
        <v>0</v>
      </c>
      <c r="AV3481" s="377">
        <v>0</v>
      </c>
      <c r="AW3481" s="377">
        <v>0</v>
      </c>
      <c r="AX3481">
        <v>0</v>
      </c>
      <c r="AY3481">
        <v>0</v>
      </c>
      <c r="BA3481" s="2" t="s">
        <v>15961</v>
      </c>
    </row>
    <row r="3482" spans="1:54" ht="15.75" hidden="1" customHeight="1" x14ac:dyDescent="0.2">
      <c r="A3482" s="46">
        <v>600</v>
      </c>
      <c r="B3482" s="258" t="s">
        <v>10468</v>
      </c>
      <c r="C3482" t="s">
        <v>1119</v>
      </c>
      <c r="D3482" t="s">
        <v>1675</v>
      </c>
      <c r="E3482" t="s">
        <v>2504</v>
      </c>
      <c r="F3482" s="29" t="s">
        <v>3300</v>
      </c>
      <c r="G3482" s="47">
        <v>4</v>
      </c>
      <c r="H3482" t="s">
        <v>3300</v>
      </c>
      <c r="I3482">
        <v>1</v>
      </c>
      <c r="J3482" t="s">
        <v>10469</v>
      </c>
      <c r="K3482" t="s">
        <v>26</v>
      </c>
      <c r="L3482" t="s">
        <v>10470</v>
      </c>
      <c r="M3482" t="s">
        <v>1861</v>
      </c>
      <c r="N3482" s="34" t="s">
        <v>606</v>
      </c>
      <c r="O3482" s="34" t="s">
        <v>2274</v>
      </c>
      <c r="P3482" s="34">
        <v>0</v>
      </c>
      <c r="Q3482" s="34" t="s">
        <v>2275</v>
      </c>
      <c r="R3482" s="34" t="s">
        <v>920</v>
      </c>
      <c r="S3482" s="48" t="s">
        <v>1123</v>
      </c>
      <c r="T3482" s="13" t="s">
        <v>122</v>
      </c>
      <c r="U3482" s="12" t="s">
        <v>122</v>
      </c>
      <c r="V3482" s="12" t="s">
        <v>1863</v>
      </c>
      <c r="W3482" s="12" t="s">
        <v>1863</v>
      </c>
      <c r="X3482" s="14" t="str">
        <f t="shared" si="54"/>
        <v>А</v>
      </c>
      <c r="Y3482" s="271">
        <f>Таблица1[[#This Row],[ID_intellix]]</f>
        <v>600</v>
      </c>
      <c r="Z3482" s="269" t="s">
        <v>122</v>
      </c>
      <c r="AA3482" s="145">
        <f>IF(OR(Таблица1[[#This Row],[CARDIO_report]]&lt;&gt;0,Таблица1[[#This Row],[AI COMBO_report]]&lt;&gt;0,Таблица1[[#This Row],[OTC_report]]&lt;&gt;0),1,0)</f>
        <v>1</v>
      </c>
      <c r="AB3482" s="60" t="s">
        <v>1124</v>
      </c>
      <c r="AC3482" s="60" t="s">
        <v>1124</v>
      </c>
      <c r="AD3482" s="60" t="s">
        <v>1124</v>
      </c>
      <c r="AE3482" s="60" t="s">
        <v>1124</v>
      </c>
      <c r="AF3482" s="60"/>
      <c r="AG3482" s="89" t="s">
        <v>1414</v>
      </c>
      <c r="AH3482" s="89">
        <v>62</v>
      </c>
      <c r="AI3482" s="89" t="s">
        <v>1414</v>
      </c>
      <c r="AJ3482" s="89">
        <v>46</v>
      </c>
      <c r="AK3482" s="89" t="s">
        <v>1414</v>
      </c>
      <c r="AL3482" s="89">
        <v>66</v>
      </c>
      <c r="AM3482" s="89" t="s">
        <v>1145</v>
      </c>
      <c r="AN3482" s="89">
        <v>58</v>
      </c>
      <c r="AP3482" s="35" t="s">
        <v>1917</v>
      </c>
      <c r="AQ3482" s="377">
        <v>0</v>
      </c>
      <c r="AR3482" s="378">
        <v>0</v>
      </c>
      <c r="AS3482" s="377">
        <v>0</v>
      </c>
      <c r="AT3482" s="378">
        <v>0</v>
      </c>
      <c r="AU3482" s="377">
        <v>0</v>
      </c>
      <c r="AV3482" s="377">
        <v>0</v>
      </c>
      <c r="AW3482" s="377">
        <v>0</v>
      </c>
      <c r="AX3482">
        <v>0</v>
      </c>
      <c r="AY3482">
        <v>0</v>
      </c>
      <c r="BA3482" s="2" t="s">
        <v>15961</v>
      </c>
    </row>
    <row r="3483" spans="1:54" ht="15.75" hidden="1" customHeight="1" x14ac:dyDescent="0.2">
      <c r="A3483" s="46">
        <v>1398</v>
      </c>
      <c r="B3483" s="258" t="s">
        <v>10529</v>
      </c>
      <c r="C3483" t="s">
        <v>1119</v>
      </c>
      <c r="D3483" t="s">
        <v>1193</v>
      </c>
      <c r="E3483" t="s">
        <v>2504</v>
      </c>
      <c r="F3483" s="29" t="s">
        <v>3401</v>
      </c>
      <c r="G3483" s="47">
        <v>4</v>
      </c>
      <c r="H3483" t="s">
        <v>3300</v>
      </c>
      <c r="I3483">
        <v>1</v>
      </c>
      <c r="J3483" t="s">
        <v>10530</v>
      </c>
      <c r="K3483" t="s">
        <v>26</v>
      </c>
      <c r="L3483" t="s">
        <v>10531</v>
      </c>
      <c r="M3483" t="s">
        <v>1861</v>
      </c>
      <c r="N3483" s="34">
        <v>0</v>
      </c>
      <c r="O3483" s="34" t="s">
        <v>2274</v>
      </c>
      <c r="P3483" s="34" t="s">
        <v>255</v>
      </c>
      <c r="Q3483" s="34" t="s">
        <v>2275</v>
      </c>
      <c r="R3483" s="34" t="s">
        <v>920</v>
      </c>
      <c r="S3483" s="48" t="s">
        <v>1123</v>
      </c>
      <c r="T3483" s="13" t="s">
        <v>1863</v>
      </c>
      <c r="U3483" s="12" t="s">
        <v>122</v>
      </c>
      <c r="V3483" s="12" t="s">
        <v>1863</v>
      </c>
      <c r="W3483" s="12" t="s">
        <v>1863</v>
      </c>
      <c r="X3483" s="14" t="str">
        <f t="shared" si="54"/>
        <v>А</v>
      </c>
      <c r="Y3483" s="271">
        <f>Таблица1[[#This Row],[ID_intellix]]</f>
        <v>1398</v>
      </c>
      <c r="Z3483" s="269" t="s">
        <v>122</v>
      </c>
      <c r="AA3483" s="145">
        <f>IF(OR(Таблица1[[#This Row],[CARDIO_report]]&lt;&gt;0,Таблица1[[#This Row],[AI COMBO_report]]&lt;&gt;0,Таблица1[[#This Row],[OTC_report]]&lt;&gt;0),1,0)</f>
        <v>1</v>
      </c>
      <c r="AB3483" s="60" t="s">
        <v>1124</v>
      </c>
      <c r="AC3483" s="60" t="s">
        <v>1124</v>
      </c>
      <c r="AD3483" s="60" t="s">
        <v>1124</v>
      </c>
      <c r="AE3483" s="60" t="s">
        <v>1124</v>
      </c>
      <c r="AF3483" s="60"/>
      <c r="AG3483" s="89" t="s">
        <v>1414</v>
      </c>
      <c r="AH3483" s="89">
        <v>57</v>
      </c>
      <c r="AI3483" s="89" t="s">
        <v>1414</v>
      </c>
      <c r="AJ3483" s="89">
        <v>55</v>
      </c>
      <c r="AK3483" s="89" t="s">
        <v>1414</v>
      </c>
      <c r="AL3483" s="89">
        <v>53</v>
      </c>
      <c r="AM3483" s="89" t="s">
        <v>1414</v>
      </c>
      <c r="AN3483" s="89">
        <v>45</v>
      </c>
      <c r="AP3483" s="35" t="s">
        <v>1917</v>
      </c>
      <c r="AQ3483" s="377">
        <v>0</v>
      </c>
      <c r="AR3483" s="378">
        <v>0</v>
      </c>
      <c r="AS3483" s="377">
        <v>0</v>
      </c>
      <c r="AT3483" s="378">
        <v>0</v>
      </c>
      <c r="AU3483" s="377">
        <v>0</v>
      </c>
      <c r="AV3483" s="377">
        <v>0</v>
      </c>
      <c r="AW3483" s="377">
        <v>0</v>
      </c>
      <c r="AX3483">
        <v>0</v>
      </c>
      <c r="AY3483">
        <v>0</v>
      </c>
      <c r="BA3483" s="2" t="s">
        <v>15961</v>
      </c>
    </row>
    <row r="3484" spans="1:54" ht="15.75" hidden="1" customHeight="1" x14ac:dyDescent="0.2">
      <c r="A3484" s="46">
        <v>2433</v>
      </c>
      <c r="B3484" s="258" t="s">
        <v>10532</v>
      </c>
      <c r="C3484" t="s">
        <v>1119</v>
      </c>
      <c r="D3484" t="s">
        <v>1190</v>
      </c>
      <c r="E3484" t="s">
        <v>2504</v>
      </c>
      <c r="F3484" s="29" t="s">
        <v>3300</v>
      </c>
      <c r="G3484" s="47">
        <v>41</v>
      </c>
      <c r="H3484" t="s">
        <v>3300</v>
      </c>
      <c r="I3484">
        <v>1</v>
      </c>
      <c r="J3484" t="s">
        <v>10533</v>
      </c>
      <c r="K3484" t="s">
        <v>26</v>
      </c>
      <c r="L3484" t="s">
        <v>10534</v>
      </c>
      <c r="M3484" t="s">
        <v>1861</v>
      </c>
      <c r="N3484" s="34">
        <v>0</v>
      </c>
      <c r="O3484" s="34" t="s">
        <v>2274</v>
      </c>
      <c r="P3484" s="34" t="s">
        <v>42</v>
      </c>
      <c r="Q3484" s="34" t="s">
        <v>2275</v>
      </c>
      <c r="R3484" s="34" t="s">
        <v>836</v>
      </c>
      <c r="S3484" s="48" t="s">
        <v>1123</v>
      </c>
      <c r="T3484" s="13" t="s">
        <v>122</v>
      </c>
      <c r="U3484" s="12" t="s">
        <v>122</v>
      </c>
      <c r="V3484" s="12" t="s">
        <v>1863</v>
      </c>
      <c r="W3484" s="12" t="s">
        <v>1863</v>
      </c>
      <c r="X3484" s="14" t="str">
        <f t="shared" si="54"/>
        <v>А</v>
      </c>
      <c r="Y3484" s="271">
        <f>Таблица1[[#This Row],[ID_intellix]]</f>
        <v>2433</v>
      </c>
      <c r="Z3484" s="269" t="s">
        <v>122</v>
      </c>
      <c r="AA3484" s="145">
        <f>IF(OR(Таблица1[[#This Row],[CARDIO_report]]&lt;&gt;0,Таблица1[[#This Row],[AI COMBO_report]]&lt;&gt;0,Таблица1[[#This Row],[OTC_report]]&lt;&gt;0),1,0)</f>
        <v>1</v>
      </c>
      <c r="AB3484" s="60" t="s">
        <v>1124</v>
      </c>
      <c r="AC3484" s="60" t="s">
        <v>1124</v>
      </c>
      <c r="AD3484" s="60" t="s">
        <v>1124</v>
      </c>
      <c r="AE3484" s="60" t="s">
        <v>1124</v>
      </c>
      <c r="AF3484" s="60"/>
      <c r="AG3484" s="89" t="s">
        <v>1414</v>
      </c>
      <c r="AH3484" s="89">
        <v>60</v>
      </c>
      <c r="AI3484" s="89" t="s">
        <v>1414</v>
      </c>
      <c r="AJ3484" s="89">
        <v>59</v>
      </c>
      <c r="AK3484" s="89" t="s">
        <v>1414</v>
      </c>
      <c r="AL3484" s="89">
        <v>58</v>
      </c>
      <c r="AM3484" s="89" t="s">
        <v>1414</v>
      </c>
      <c r="AN3484" s="89">
        <v>43</v>
      </c>
      <c r="AP3484" s="35" t="s">
        <v>1917</v>
      </c>
      <c r="AQ3484" s="377">
        <v>0</v>
      </c>
      <c r="AR3484" s="378">
        <v>0</v>
      </c>
      <c r="AS3484" s="377">
        <v>0</v>
      </c>
      <c r="AT3484" s="378">
        <v>0</v>
      </c>
      <c r="AU3484" s="377">
        <v>0</v>
      </c>
      <c r="AV3484" s="377">
        <v>0</v>
      </c>
      <c r="AW3484" s="377">
        <v>0</v>
      </c>
      <c r="AX3484">
        <v>0</v>
      </c>
      <c r="AY3484">
        <v>0</v>
      </c>
      <c r="BA3484" s="2" t="s">
        <v>15961</v>
      </c>
    </row>
    <row r="3485" spans="1:54" ht="15.75" hidden="1" customHeight="1" x14ac:dyDescent="0.2">
      <c r="A3485" s="46">
        <v>702</v>
      </c>
      <c r="B3485" s="258" t="s">
        <v>10568</v>
      </c>
      <c r="C3485" t="s">
        <v>1119</v>
      </c>
      <c r="D3485" t="s">
        <v>1194</v>
      </c>
      <c r="E3485" t="s">
        <v>2504</v>
      </c>
      <c r="F3485" s="29" t="s">
        <v>3401</v>
      </c>
      <c r="G3485" s="47">
        <v>8</v>
      </c>
      <c r="H3485" t="s">
        <v>3300</v>
      </c>
      <c r="I3485">
        <v>1</v>
      </c>
      <c r="J3485" t="s">
        <v>10569</v>
      </c>
      <c r="K3485" t="s">
        <v>26</v>
      </c>
      <c r="L3485" t="s">
        <v>10570</v>
      </c>
      <c r="M3485" t="s">
        <v>1861</v>
      </c>
      <c r="N3485" s="34">
        <v>0</v>
      </c>
      <c r="O3485" s="34" t="s">
        <v>2274</v>
      </c>
      <c r="P3485" s="34">
        <v>0</v>
      </c>
      <c r="Q3485" s="34" t="s">
        <v>2275</v>
      </c>
      <c r="R3485" s="34" t="s">
        <v>836</v>
      </c>
      <c r="S3485" s="48" t="s">
        <v>1123</v>
      </c>
      <c r="T3485" s="13" t="s">
        <v>122</v>
      </c>
      <c r="U3485" s="12" t="s">
        <v>122</v>
      </c>
      <c r="V3485" s="12" t="s">
        <v>1863</v>
      </c>
      <c r="W3485" s="12" t="s">
        <v>1863</v>
      </c>
      <c r="X3485" s="14" t="str">
        <f t="shared" si="54"/>
        <v>А</v>
      </c>
      <c r="Y3485" s="271">
        <f>Таблица1[[#This Row],[ID_intellix]]</f>
        <v>702</v>
      </c>
      <c r="Z3485" s="269" t="s">
        <v>122</v>
      </c>
      <c r="AA3485" s="145">
        <f>IF(OR(Таблица1[[#This Row],[CARDIO_report]]&lt;&gt;0,Таблица1[[#This Row],[AI COMBO_report]]&lt;&gt;0,Таблица1[[#This Row],[OTC_report]]&lt;&gt;0),1,0)</f>
        <v>1</v>
      </c>
      <c r="AB3485" s="60" t="s">
        <v>1124</v>
      </c>
      <c r="AC3485" s="60" t="s">
        <v>1124</v>
      </c>
      <c r="AD3485" s="60" t="s">
        <v>1124</v>
      </c>
      <c r="AE3485" s="60" t="s">
        <v>1124</v>
      </c>
      <c r="AF3485" s="60"/>
      <c r="AG3485" s="89" t="s">
        <v>1145</v>
      </c>
      <c r="AH3485" s="89">
        <v>49</v>
      </c>
      <c r="AI3485" s="89" t="s">
        <v>1414</v>
      </c>
      <c r="AJ3485" s="89">
        <v>61</v>
      </c>
      <c r="AK3485" s="89" t="s">
        <v>1145</v>
      </c>
      <c r="AL3485" s="89">
        <v>56</v>
      </c>
      <c r="AM3485" s="89" t="s">
        <v>1414</v>
      </c>
      <c r="AN3485" s="89">
        <v>59</v>
      </c>
      <c r="AP3485" s="35" t="s">
        <v>1857</v>
      </c>
      <c r="AQ3485" s="377">
        <v>0</v>
      </c>
      <c r="AR3485" s="378">
        <v>0</v>
      </c>
      <c r="AS3485" s="377">
        <v>0</v>
      </c>
      <c r="AT3485" s="378">
        <v>0</v>
      </c>
      <c r="AU3485" s="377">
        <v>0</v>
      </c>
      <c r="AV3485" s="377">
        <v>0</v>
      </c>
      <c r="AW3485" s="377">
        <v>0</v>
      </c>
      <c r="AX3485">
        <v>0</v>
      </c>
      <c r="AY3485">
        <v>0</v>
      </c>
      <c r="BA3485" s="2" t="s">
        <v>15961</v>
      </c>
    </row>
    <row r="3486" spans="1:54" ht="15.75" hidden="1" customHeight="1" x14ac:dyDescent="0.2">
      <c r="A3486" s="46">
        <v>238</v>
      </c>
      <c r="B3486" s="258" t="s">
        <v>10594</v>
      </c>
      <c r="C3486" t="s">
        <v>1119</v>
      </c>
      <c r="D3486" t="s">
        <v>1196</v>
      </c>
      <c r="E3486" t="s">
        <v>2504</v>
      </c>
      <c r="F3486" s="29" t="s">
        <v>3255</v>
      </c>
      <c r="G3486" s="47">
        <v>1</v>
      </c>
      <c r="H3486" t="s">
        <v>3255</v>
      </c>
      <c r="I3486">
        <v>1</v>
      </c>
      <c r="J3486" t="s">
        <v>10595</v>
      </c>
      <c r="K3486" t="s">
        <v>26</v>
      </c>
      <c r="L3486" t="s">
        <v>10596</v>
      </c>
      <c r="M3486" t="s">
        <v>1861</v>
      </c>
      <c r="N3486" s="34" t="s">
        <v>606</v>
      </c>
      <c r="O3486" s="34" t="s">
        <v>2274</v>
      </c>
      <c r="P3486" s="34" t="s">
        <v>42</v>
      </c>
      <c r="Q3486" s="34" t="s">
        <v>2275</v>
      </c>
      <c r="R3486" s="395">
        <v>0</v>
      </c>
      <c r="S3486" s="48" t="s">
        <v>1123</v>
      </c>
      <c r="T3486" s="13" t="s">
        <v>122</v>
      </c>
      <c r="U3486" s="12" t="s">
        <v>122</v>
      </c>
      <c r="V3486" s="12" t="s">
        <v>122</v>
      </c>
      <c r="W3486" s="12" t="s">
        <v>1863</v>
      </c>
      <c r="X3486" s="14" t="str">
        <f t="shared" si="54"/>
        <v>В</v>
      </c>
      <c r="Y3486" s="271">
        <f>Таблица1[[#This Row],[ID_intellix]]</f>
        <v>238</v>
      </c>
      <c r="Z3486" s="269" t="s">
        <v>122</v>
      </c>
      <c r="AA3486" s="145">
        <f>IF(OR(Таблица1[[#This Row],[CARDIO_report]]&lt;&gt;0,Таблица1[[#This Row],[AI COMBO_report]]&lt;&gt;0,Таблица1[[#This Row],[OTC_report]]&lt;&gt;0),1,0)</f>
        <v>1</v>
      </c>
      <c r="AB3486" s="60" t="s">
        <v>1124</v>
      </c>
      <c r="AC3486" s="60" t="s">
        <v>1124</v>
      </c>
      <c r="AD3486" s="35" t="s">
        <v>2896</v>
      </c>
      <c r="AE3486" s="60" t="s">
        <v>1124</v>
      </c>
      <c r="AF3486" s="60"/>
      <c r="AG3486" s="60" t="s">
        <v>1124</v>
      </c>
      <c r="AH3486" s="60" t="s">
        <v>1124</v>
      </c>
      <c r="AI3486" s="60" t="s">
        <v>1124</v>
      </c>
      <c r="AJ3486" s="60" t="s">
        <v>1124</v>
      </c>
      <c r="AK3486" s="60" t="s">
        <v>1124</v>
      </c>
      <c r="AL3486" s="60" t="s">
        <v>1124</v>
      </c>
      <c r="AM3486" s="60" t="s">
        <v>1124</v>
      </c>
      <c r="AN3486" s="60" t="s">
        <v>1124</v>
      </c>
      <c r="AO3486" s="60"/>
      <c r="AP3486" s="35" t="s">
        <v>1857</v>
      </c>
      <c r="AQ3486" s="377">
        <v>0</v>
      </c>
      <c r="AR3486" s="378">
        <v>0</v>
      </c>
      <c r="AS3486" s="377">
        <v>0</v>
      </c>
      <c r="AT3486" s="378">
        <v>0</v>
      </c>
      <c r="AU3486" s="377">
        <v>0</v>
      </c>
      <c r="AV3486" s="377">
        <v>0</v>
      </c>
      <c r="AW3486" s="377">
        <v>0</v>
      </c>
      <c r="AX3486">
        <v>0</v>
      </c>
      <c r="AY3486">
        <v>0</v>
      </c>
    </row>
    <row r="3487" spans="1:54" ht="15.75" hidden="1" customHeight="1" x14ac:dyDescent="0.2">
      <c r="A3487" s="46">
        <v>239</v>
      </c>
      <c r="B3487" s="258" t="s">
        <v>10618</v>
      </c>
      <c r="C3487" t="s">
        <v>1119</v>
      </c>
      <c r="D3487" t="s">
        <v>3519</v>
      </c>
      <c r="E3487" t="s">
        <v>2504</v>
      </c>
      <c r="F3487" s="29" t="s">
        <v>3255</v>
      </c>
      <c r="G3487" s="47">
        <v>10</v>
      </c>
      <c r="H3487" t="s">
        <v>3255</v>
      </c>
      <c r="I3487">
        <v>1</v>
      </c>
      <c r="J3487" t="s">
        <v>10619</v>
      </c>
      <c r="K3487" t="s">
        <v>26</v>
      </c>
      <c r="L3487" t="s">
        <v>10620</v>
      </c>
      <c r="M3487" t="s">
        <v>1861</v>
      </c>
      <c r="N3487" s="34" t="s">
        <v>455</v>
      </c>
      <c r="O3487" s="34" t="s">
        <v>2274</v>
      </c>
      <c r="P3487" s="34" t="s">
        <v>42</v>
      </c>
      <c r="Q3487" s="34" t="s">
        <v>2275</v>
      </c>
      <c r="R3487" s="395" t="s">
        <v>733</v>
      </c>
      <c r="S3487" s="48" t="s">
        <v>1123</v>
      </c>
      <c r="T3487" s="13" t="s">
        <v>1863</v>
      </c>
      <c r="U3487" s="12" t="s">
        <v>122</v>
      </c>
      <c r="V3487" s="12" t="s">
        <v>122</v>
      </c>
      <c r="W3487" s="12" t="s">
        <v>1863</v>
      </c>
      <c r="X3487" s="14" t="str">
        <f t="shared" si="54"/>
        <v>А</v>
      </c>
      <c r="Y3487" s="271">
        <f>Таблица1[[#This Row],[ID_intellix]]</f>
        <v>239</v>
      </c>
      <c r="Z3487" s="269" t="s">
        <v>122</v>
      </c>
      <c r="AA3487" s="145">
        <f>IF(OR(Таблица1[[#This Row],[CARDIO_report]]&lt;&gt;0,Таблица1[[#This Row],[AI COMBO_report]]&lt;&gt;0,Таблица1[[#This Row],[OTC_report]]&lt;&gt;0),1,0)</f>
        <v>1</v>
      </c>
      <c r="AB3487" s="60" t="s">
        <v>1124</v>
      </c>
      <c r="AC3487" s="60" t="s">
        <v>1124</v>
      </c>
      <c r="AD3487" s="35" t="s">
        <v>6373</v>
      </c>
      <c r="AE3487" s="60" t="s">
        <v>1124</v>
      </c>
      <c r="AF3487" s="60"/>
      <c r="AG3487" s="60" t="s">
        <v>1124</v>
      </c>
      <c r="AH3487" s="60" t="s">
        <v>1124</v>
      </c>
      <c r="AI3487" s="60" t="s">
        <v>1124</v>
      </c>
      <c r="AJ3487" s="60" t="s">
        <v>1124</v>
      </c>
      <c r="AK3487" s="60" t="s">
        <v>1124</v>
      </c>
      <c r="AL3487" s="60" t="s">
        <v>1124</v>
      </c>
      <c r="AM3487" s="60" t="s">
        <v>1124</v>
      </c>
      <c r="AN3487" s="60" t="s">
        <v>1124</v>
      </c>
      <c r="AO3487" s="60"/>
      <c r="AP3487" s="35" t="s">
        <v>1917</v>
      </c>
      <c r="AQ3487" s="378" t="s">
        <v>2847</v>
      </c>
      <c r="AR3487" s="378">
        <v>0</v>
      </c>
      <c r="AS3487" s="377" t="s">
        <v>2847</v>
      </c>
      <c r="AT3487" s="378">
        <v>0</v>
      </c>
      <c r="AU3487" s="377">
        <v>0</v>
      </c>
      <c r="AV3487" s="377">
        <v>0</v>
      </c>
      <c r="AW3487" s="377">
        <v>0</v>
      </c>
      <c r="AX3487" s="2">
        <v>0</v>
      </c>
      <c r="AY3487" s="2" t="s">
        <v>2847</v>
      </c>
      <c r="BA3487" s="2" t="s">
        <v>6336</v>
      </c>
    </row>
    <row r="3488" spans="1:54" ht="15.75" hidden="1" customHeight="1" x14ac:dyDescent="0.2">
      <c r="A3488" s="46">
        <v>240</v>
      </c>
      <c r="B3488" s="258" t="s">
        <v>10632</v>
      </c>
      <c r="C3488" t="s">
        <v>1119</v>
      </c>
      <c r="D3488" t="s">
        <v>1194</v>
      </c>
      <c r="E3488" t="s">
        <v>2504</v>
      </c>
      <c r="F3488" s="29" t="s">
        <v>3255</v>
      </c>
      <c r="G3488" s="47">
        <v>2</v>
      </c>
      <c r="H3488" t="s">
        <v>3255</v>
      </c>
      <c r="I3488">
        <v>1</v>
      </c>
      <c r="J3488" t="s">
        <v>10633</v>
      </c>
      <c r="K3488" t="s">
        <v>26</v>
      </c>
      <c r="L3488" t="s">
        <v>10634</v>
      </c>
      <c r="M3488" t="s">
        <v>1861</v>
      </c>
      <c r="N3488" s="34" t="s">
        <v>606</v>
      </c>
      <c r="O3488" s="34" t="s">
        <v>2274</v>
      </c>
      <c r="P3488" s="34" t="s">
        <v>42</v>
      </c>
      <c r="Q3488" s="34" t="s">
        <v>2275</v>
      </c>
      <c r="R3488" s="34" t="s">
        <v>836</v>
      </c>
      <c r="S3488" s="48" t="s">
        <v>1123</v>
      </c>
      <c r="T3488" s="13" t="s">
        <v>1863</v>
      </c>
      <c r="U3488" s="12" t="s">
        <v>122</v>
      </c>
      <c r="V3488" s="12" t="s">
        <v>122</v>
      </c>
      <c r="W3488" s="12" t="s">
        <v>1863</v>
      </c>
      <c r="X3488" s="14" t="str">
        <f t="shared" si="54"/>
        <v>А</v>
      </c>
      <c r="Y3488" s="271">
        <f>Таблица1[[#This Row],[ID_intellix]]</f>
        <v>240</v>
      </c>
      <c r="Z3488" s="269" t="s">
        <v>122</v>
      </c>
      <c r="AA3488" s="145">
        <f>IF(OR(Таблица1[[#This Row],[CARDIO_report]]&lt;&gt;0,Таблица1[[#This Row],[AI COMBO_report]]&lt;&gt;0,Таблица1[[#This Row],[OTC_report]]&lt;&gt;0),1,0)</f>
        <v>1</v>
      </c>
      <c r="AB3488" s="60" t="s">
        <v>1124</v>
      </c>
      <c r="AC3488" s="60" t="s">
        <v>1124</v>
      </c>
      <c r="AD3488" s="35" t="s">
        <v>6373</v>
      </c>
      <c r="AE3488" s="60" t="s">
        <v>1124</v>
      </c>
      <c r="AF3488" s="60"/>
      <c r="AG3488" s="60" t="s">
        <v>1124</v>
      </c>
      <c r="AH3488" s="60" t="s">
        <v>1124</v>
      </c>
      <c r="AI3488" s="60" t="s">
        <v>1124</v>
      </c>
      <c r="AJ3488" s="60" t="s">
        <v>1124</v>
      </c>
      <c r="AK3488" s="60" t="s">
        <v>1124</v>
      </c>
      <c r="AL3488" s="60" t="s">
        <v>1124</v>
      </c>
      <c r="AM3488" s="60" t="s">
        <v>1124</v>
      </c>
      <c r="AN3488" s="60" t="s">
        <v>1124</v>
      </c>
      <c r="AO3488" s="60"/>
      <c r="AP3488" s="35" t="s">
        <v>1917</v>
      </c>
      <c r="AQ3488" s="378" t="s">
        <v>2847</v>
      </c>
      <c r="AR3488" s="378">
        <v>0</v>
      </c>
      <c r="AS3488" s="377" t="s">
        <v>2847</v>
      </c>
      <c r="AT3488" s="378">
        <v>0</v>
      </c>
      <c r="AU3488" s="377">
        <v>0</v>
      </c>
      <c r="AV3488" s="377">
        <v>0</v>
      </c>
      <c r="AW3488" s="377">
        <v>0</v>
      </c>
      <c r="AX3488" s="2">
        <v>0</v>
      </c>
      <c r="AY3488" s="2" t="s">
        <v>2847</v>
      </c>
      <c r="BA3488" s="2" t="s">
        <v>6336</v>
      </c>
    </row>
    <row r="3489" spans="1:54" ht="15.75" hidden="1" customHeight="1" x14ac:dyDescent="0.2">
      <c r="A3489" s="46">
        <v>241</v>
      </c>
      <c r="B3489" s="258" t="s">
        <v>10673</v>
      </c>
      <c r="C3489" t="s">
        <v>1119</v>
      </c>
      <c r="D3489" t="s">
        <v>1196</v>
      </c>
      <c r="E3489" t="s">
        <v>2504</v>
      </c>
      <c r="F3489" s="29" t="s">
        <v>3255</v>
      </c>
      <c r="G3489" s="47">
        <v>27</v>
      </c>
      <c r="H3489" t="s">
        <v>3255</v>
      </c>
      <c r="I3489">
        <v>1</v>
      </c>
      <c r="J3489" t="s">
        <v>10674</v>
      </c>
      <c r="K3489" t="s">
        <v>26</v>
      </c>
      <c r="L3489" t="s">
        <v>1670</v>
      </c>
      <c r="M3489" t="s">
        <v>1861</v>
      </c>
      <c r="N3489" s="34" t="s">
        <v>455</v>
      </c>
      <c r="O3489" s="34" t="s">
        <v>2274</v>
      </c>
      <c r="P3489" s="34" t="s">
        <v>42</v>
      </c>
      <c r="Q3489" s="34" t="s">
        <v>2275</v>
      </c>
      <c r="R3489" s="395" t="s">
        <v>733</v>
      </c>
      <c r="S3489" s="48" t="s">
        <v>1123</v>
      </c>
      <c r="T3489" s="13" t="s">
        <v>1863</v>
      </c>
      <c r="U3489" s="12" t="s">
        <v>122</v>
      </c>
      <c r="V3489" s="12" t="s">
        <v>122</v>
      </c>
      <c r="W3489" s="12" t="s">
        <v>1863</v>
      </c>
      <c r="X3489" s="14" t="str">
        <f t="shared" si="54"/>
        <v>А</v>
      </c>
      <c r="Y3489" s="271">
        <f>Таблица1[[#This Row],[ID_intellix]]</f>
        <v>241</v>
      </c>
      <c r="Z3489" s="269" t="s">
        <v>122</v>
      </c>
      <c r="AA3489" s="145">
        <f>IF(OR(Таблица1[[#This Row],[CARDIO_report]]&lt;&gt;0,Таблица1[[#This Row],[AI COMBO_report]]&lt;&gt;0,Таблица1[[#This Row],[OTC_report]]&lt;&gt;0),1,0)</f>
        <v>1</v>
      </c>
      <c r="AB3489" s="60" t="s">
        <v>1124</v>
      </c>
      <c r="AC3489" s="60" t="s">
        <v>1124</v>
      </c>
      <c r="AD3489" s="35" t="s">
        <v>6373</v>
      </c>
      <c r="AE3489" s="60" t="s">
        <v>1124</v>
      </c>
      <c r="AF3489" s="60"/>
      <c r="AG3489" s="60" t="s">
        <v>1124</v>
      </c>
      <c r="AH3489" s="60" t="s">
        <v>1124</v>
      </c>
      <c r="AI3489" s="60" t="s">
        <v>1124</v>
      </c>
      <c r="AJ3489" s="60" t="s">
        <v>1124</v>
      </c>
      <c r="AK3489" s="60" t="s">
        <v>1124</v>
      </c>
      <c r="AL3489" s="60" t="s">
        <v>1124</v>
      </c>
      <c r="AM3489" s="60" t="s">
        <v>1124</v>
      </c>
      <c r="AN3489" s="60" t="s">
        <v>1124</v>
      </c>
      <c r="AO3489" s="60"/>
      <c r="AP3489" s="35" t="s">
        <v>1917</v>
      </c>
      <c r="AQ3489" s="378" t="s">
        <v>2847</v>
      </c>
      <c r="AR3489" s="378">
        <v>0</v>
      </c>
      <c r="AS3489" s="377" t="s">
        <v>2847</v>
      </c>
      <c r="AT3489" s="378">
        <v>0</v>
      </c>
      <c r="AU3489" s="377">
        <v>0</v>
      </c>
      <c r="AV3489" s="377">
        <v>0</v>
      </c>
      <c r="AW3489" s="377">
        <v>0</v>
      </c>
      <c r="AX3489" s="2">
        <v>0</v>
      </c>
      <c r="AY3489" s="2" t="s">
        <v>2847</v>
      </c>
      <c r="BA3489" s="2" t="s">
        <v>6336</v>
      </c>
    </row>
    <row r="3490" spans="1:54" ht="15.75" hidden="1" customHeight="1" x14ac:dyDescent="0.2">
      <c r="A3490" s="46">
        <v>1113</v>
      </c>
      <c r="B3490" s="258" t="s">
        <v>10701</v>
      </c>
      <c r="C3490" t="s">
        <v>1119</v>
      </c>
      <c r="D3490" t="s">
        <v>1675</v>
      </c>
      <c r="E3490" t="s">
        <v>2504</v>
      </c>
      <c r="F3490" s="29" t="s">
        <v>3255</v>
      </c>
      <c r="G3490" s="47">
        <v>34</v>
      </c>
      <c r="H3490" t="s">
        <v>3255</v>
      </c>
      <c r="I3490">
        <v>1</v>
      </c>
      <c r="J3490" t="s">
        <v>10702</v>
      </c>
      <c r="K3490" t="s">
        <v>26</v>
      </c>
      <c r="L3490" t="s">
        <v>1679</v>
      </c>
      <c r="M3490" t="s">
        <v>1861</v>
      </c>
      <c r="N3490" s="34" t="s">
        <v>606</v>
      </c>
      <c r="O3490" s="34" t="s">
        <v>2274</v>
      </c>
      <c r="P3490" s="34" t="s">
        <v>255</v>
      </c>
      <c r="Q3490" s="34" t="s">
        <v>2275</v>
      </c>
      <c r="R3490" s="34" t="s">
        <v>920</v>
      </c>
      <c r="S3490" s="48" t="s">
        <v>1123</v>
      </c>
      <c r="T3490" s="13" t="s">
        <v>122</v>
      </c>
      <c r="U3490" s="12" t="s">
        <v>122</v>
      </c>
      <c r="V3490" s="12" t="s">
        <v>122</v>
      </c>
      <c r="W3490" s="12" t="s">
        <v>1863</v>
      </c>
      <c r="X3490" s="14" t="str">
        <f t="shared" si="54"/>
        <v>В</v>
      </c>
      <c r="Y3490" s="271">
        <f>Таблица1[[#This Row],[ID_intellix]]</f>
        <v>1113</v>
      </c>
      <c r="Z3490" s="269" t="s">
        <v>122</v>
      </c>
      <c r="AA3490" s="145">
        <f>IF(OR(Таблица1[[#This Row],[CARDIO_report]]&lt;&gt;0,Таблица1[[#This Row],[AI COMBO_report]]&lt;&gt;0,Таблица1[[#This Row],[OTC_report]]&lt;&gt;0),1,0)</f>
        <v>1</v>
      </c>
      <c r="AB3490" s="60" t="s">
        <v>1124</v>
      </c>
      <c r="AC3490" s="60" t="s">
        <v>1124</v>
      </c>
      <c r="AD3490" s="35" t="s">
        <v>6373</v>
      </c>
      <c r="AE3490" s="60" t="s">
        <v>1124</v>
      </c>
      <c r="AF3490" s="60"/>
      <c r="AG3490" s="60" t="s">
        <v>1124</v>
      </c>
      <c r="AH3490" s="60" t="s">
        <v>1124</v>
      </c>
      <c r="AI3490" s="60" t="s">
        <v>1124</v>
      </c>
      <c r="AJ3490" s="60" t="s">
        <v>1124</v>
      </c>
      <c r="AK3490" s="60" t="s">
        <v>1124</v>
      </c>
      <c r="AL3490" s="60" t="s">
        <v>1124</v>
      </c>
      <c r="AM3490" s="60" t="s">
        <v>1124</v>
      </c>
      <c r="AN3490" s="60" t="s">
        <v>1124</v>
      </c>
      <c r="AO3490" s="60"/>
      <c r="AP3490" s="35" t="s">
        <v>1857</v>
      </c>
      <c r="AQ3490" s="377">
        <v>0</v>
      </c>
      <c r="AR3490" s="378">
        <v>0</v>
      </c>
      <c r="AS3490" s="377">
        <v>0</v>
      </c>
      <c r="AT3490" s="378">
        <v>0</v>
      </c>
      <c r="AU3490" s="377">
        <v>0</v>
      </c>
      <c r="AV3490" s="377">
        <v>0</v>
      </c>
      <c r="AW3490" s="377">
        <v>0</v>
      </c>
      <c r="AX3490">
        <v>0</v>
      </c>
      <c r="AY3490">
        <v>0</v>
      </c>
    </row>
    <row r="3491" spans="1:54" ht="15.75" hidden="1" customHeight="1" x14ac:dyDescent="0.2">
      <c r="A3491" s="46">
        <v>2291</v>
      </c>
      <c r="B3491" s="258" t="s">
        <v>10703</v>
      </c>
      <c r="C3491" t="s">
        <v>1119</v>
      </c>
      <c r="D3491" t="s">
        <v>1675</v>
      </c>
      <c r="E3491" t="s">
        <v>2504</v>
      </c>
      <c r="F3491" s="29" t="s">
        <v>3255</v>
      </c>
      <c r="G3491" s="47">
        <v>50</v>
      </c>
      <c r="H3491" t="s">
        <v>3255</v>
      </c>
      <c r="I3491">
        <v>1</v>
      </c>
      <c r="J3491" t="s">
        <v>10704</v>
      </c>
      <c r="K3491" t="s">
        <v>26</v>
      </c>
      <c r="L3491" t="s">
        <v>10705</v>
      </c>
      <c r="M3491" t="s">
        <v>1861</v>
      </c>
      <c r="N3491" s="34" t="s">
        <v>606</v>
      </c>
      <c r="O3491" s="34" t="s">
        <v>2274</v>
      </c>
      <c r="P3491" s="34" t="s">
        <v>255</v>
      </c>
      <c r="Q3491" s="34" t="s">
        <v>2275</v>
      </c>
      <c r="R3491" s="34" t="s">
        <v>836</v>
      </c>
      <c r="S3491" s="48" t="s">
        <v>1123</v>
      </c>
      <c r="T3491" s="13" t="s">
        <v>1863</v>
      </c>
      <c r="U3491" s="12" t="s">
        <v>122</v>
      </c>
      <c r="V3491" s="12" t="s">
        <v>122</v>
      </c>
      <c r="W3491" s="12" t="s">
        <v>122</v>
      </c>
      <c r="X3491" s="14" t="str">
        <f t="shared" si="54"/>
        <v>В</v>
      </c>
      <c r="Y3491" s="271">
        <f>Таблица1[[#This Row],[ID_intellix]]</f>
        <v>2291</v>
      </c>
      <c r="Z3491" s="269" t="s">
        <v>122</v>
      </c>
      <c r="AA3491" s="145">
        <f>IF(OR(Таблица1[[#This Row],[CARDIO_report]]&lt;&gt;0,Таблица1[[#This Row],[AI COMBO_report]]&lt;&gt;0,Таблица1[[#This Row],[OTC_report]]&lt;&gt;0),1,0)</f>
        <v>1</v>
      </c>
      <c r="AB3491" s="60" t="s">
        <v>1124</v>
      </c>
      <c r="AC3491" s="60" t="s">
        <v>1124</v>
      </c>
      <c r="AD3491" s="35" t="s">
        <v>6373</v>
      </c>
      <c r="AE3491" s="60" t="s">
        <v>1124</v>
      </c>
      <c r="AF3491" s="60"/>
      <c r="AG3491" s="60" t="s">
        <v>1124</v>
      </c>
      <c r="AH3491" s="60" t="s">
        <v>1124</v>
      </c>
      <c r="AI3491" s="60" t="s">
        <v>1124</v>
      </c>
      <c r="AJ3491" s="60" t="s">
        <v>1124</v>
      </c>
      <c r="AK3491" s="60" t="s">
        <v>1124</v>
      </c>
      <c r="AL3491" s="60" t="s">
        <v>1124</v>
      </c>
      <c r="AM3491" s="60" t="s">
        <v>1124</v>
      </c>
      <c r="AN3491" s="60" t="s">
        <v>1124</v>
      </c>
      <c r="AO3491" s="60"/>
      <c r="AP3491" s="35" t="s">
        <v>1917</v>
      </c>
      <c r="AQ3491" s="378" t="s">
        <v>2847</v>
      </c>
      <c r="AR3491" s="378">
        <v>0</v>
      </c>
      <c r="AS3491" s="377" t="s">
        <v>2847</v>
      </c>
      <c r="AT3491" s="378">
        <v>0</v>
      </c>
      <c r="AU3491" s="377">
        <v>0</v>
      </c>
      <c r="AV3491" s="377">
        <v>0</v>
      </c>
      <c r="AW3491" s="377">
        <v>0</v>
      </c>
      <c r="AX3491">
        <v>0</v>
      </c>
      <c r="AY3491">
        <v>0</v>
      </c>
    </row>
    <row r="3492" spans="1:54" s="49" customFormat="1" ht="15.75" hidden="1" customHeight="1" x14ac:dyDescent="0.2">
      <c r="A3492" s="46">
        <v>1268</v>
      </c>
      <c r="B3492" s="258" t="s">
        <v>10706</v>
      </c>
      <c r="C3492" t="s">
        <v>1119</v>
      </c>
      <c r="D3492" t="s">
        <v>1196</v>
      </c>
      <c r="E3492" t="s">
        <v>2504</v>
      </c>
      <c r="F3492" s="29" t="s">
        <v>3255</v>
      </c>
      <c r="G3492" s="47">
        <v>6</v>
      </c>
      <c r="H3492" t="s">
        <v>3255</v>
      </c>
      <c r="I3492">
        <v>1</v>
      </c>
      <c r="J3492" t="s">
        <v>10707</v>
      </c>
      <c r="K3492" t="s">
        <v>26</v>
      </c>
      <c r="L3492" t="s">
        <v>10708</v>
      </c>
      <c r="M3492" t="s">
        <v>1861</v>
      </c>
      <c r="N3492" s="34" t="s">
        <v>455</v>
      </c>
      <c r="O3492" s="34" t="s">
        <v>2274</v>
      </c>
      <c r="P3492" s="34" t="s">
        <v>42</v>
      </c>
      <c r="Q3492" s="34" t="s">
        <v>2275</v>
      </c>
      <c r="R3492" s="395" t="s">
        <v>733</v>
      </c>
      <c r="S3492" s="48" t="s">
        <v>1123</v>
      </c>
      <c r="T3492" s="13" t="s">
        <v>122</v>
      </c>
      <c r="U3492" s="12" t="s">
        <v>122</v>
      </c>
      <c r="V3492" s="12" t="s">
        <v>122</v>
      </c>
      <c r="W3492" s="12" t="s">
        <v>1863</v>
      </c>
      <c r="X3492" s="14" t="str">
        <f t="shared" si="54"/>
        <v>В</v>
      </c>
      <c r="Y3492" s="271">
        <f>Таблица1[[#This Row],[ID_intellix]]</f>
        <v>1268</v>
      </c>
      <c r="Z3492" s="269" t="s">
        <v>122</v>
      </c>
      <c r="AA3492" s="145">
        <f>IF(OR(Таблица1[[#This Row],[CARDIO_report]]&lt;&gt;0,Таблица1[[#This Row],[AI COMBO_report]]&lt;&gt;0,Таблица1[[#This Row],[OTC_report]]&lt;&gt;0),1,0)</f>
        <v>1</v>
      </c>
      <c r="AB3492" s="60" t="s">
        <v>1124</v>
      </c>
      <c r="AC3492" s="60" t="s">
        <v>1124</v>
      </c>
      <c r="AD3492" s="35" t="s">
        <v>6373</v>
      </c>
      <c r="AE3492" s="60" t="s">
        <v>1124</v>
      </c>
      <c r="AF3492" s="60"/>
      <c r="AG3492" s="60" t="s">
        <v>1124</v>
      </c>
      <c r="AH3492" s="60" t="s">
        <v>1124</v>
      </c>
      <c r="AI3492" s="60" t="s">
        <v>1124</v>
      </c>
      <c r="AJ3492" s="60" t="s">
        <v>1124</v>
      </c>
      <c r="AK3492" s="60" t="s">
        <v>1124</v>
      </c>
      <c r="AL3492" s="60" t="s">
        <v>1124</v>
      </c>
      <c r="AM3492" s="60" t="s">
        <v>1124</v>
      </c>
      <c r="AN3492" s="60" t="s">
        <v>1124</v>
      </c>
      <c r="AO3492" s="60"/>
      <c r="AP3492" s="35" t="s">
        <v>1857</v>
      </c>
      <c r="AQ3492" s="377">
        <v>0</v>
      </c>
      <c r="AR3492" s="378">
        <v>0</v>
      </c>
      <c r="AS3492" s="377">
        <v>0</v>
      </c>
      <c r="AT3492" s="378">
        <v>0</v>
      </c>
      <c r="AU3492" s="377">
        <v>0</v>
      </c>
      <c r="AV3492" s="377">
        <v>0</v>
      </c>
      <c r="AW3492" s="377">
        <v>0</v>
      </c>
      <c r="AX3492">
        <v>0</v>
      </c>
      <c r="AY3492">
        <v>0</v>
      </c>
      <c r="AZ3492"/>
      <c r="BA3492" s="2"/>
      <c r="BB3492"/>
    </row>
    <row r="3493" spans="1:54" ht="15.75" hidden="1" customHeight="1" x14ac:dyDescent="0.2">
      <c r="A3493" s="46">
        <v>2539</v>
      </c>
      <c r="B3493" s="258" t="s">
        <v>10723</v>
      </c>
      <c r="C3493" t="s">
        <v>1119</v>
      </c>
      <c r="D3493" t="s">
        <v>1190</v>
      </c>
      <c r="E3493" t="s">
        <v>2504</v>
      </c>
      <c r="F3493" s="29" t="s">
        <v>3255</v>
      </c>
      <c r="G3493" s="47">
        <v>60</v>
      </c>
      <c r="H3493" t="s">
        <v>3255</v>
      </c>
      <c r="I3493">
        <v>1</v>
      </c>
      <c r="J3493" t="s">
        <v>10724</v>
      </c>
      <c r="K3493" t="s">
        <v>26</v>
      </c>
      <c r="L3493" t="s">
        <v>10725</v>
      </c>
      <c r="M3493" t="s">
        <v>1861</v>
      </c>
      <c r="N3493" s="34" t="s">
        <v>606</v>
      </c>
      <c r="O3493" s="34" t="s">
        <v>2274</v>
      </c>
      <c r="P3493" s="34" t="s">
        <v>42</v>
      </c>
      <c r="Q3493" s="34" t="s">
        <v>2275</v>
      </c>
      <c r="R3493" s="34" t="s">
        <v>836</v>
      </c>
      <c r="S3493" s="48" t="s">
        <v>1123</v>
      </c>
      <c r="T3493" s="13" t="s">
        <v>1863</v>
      </c>
      <c r="U3493" s="12" t="s">
        <v>1863</v>
      </c>
      <c r="V3493" s="12" t="s">
        <v>122</v>
      </c>
      <c r="W3493" s="12" t="s">
        <v>1863</v>
      </c>
      <c r="X3493" s="14" t="str">
        <f t="shared" si="54"/>
        <v>А</v>
      </c>
      <c r="Y3493" s="271">
        <f>Таблица1[[#This Row],[ID_intellix]]</f>
        <v>2539</v>
      </c>
      <c r="Z3493" s="269" t="s">
        <v>122</v>
      </c>
      <c r="AA3493" s="145">
        <f>IF(OR(Таблица1[[#This Row],[CARDIO_report]]&lt;&gt;0,Таблица1[[#This Row],[AI COMBO_report]]&lt;&gt;0,Таблица1[[#This Row],[OTC_report]]&lt;&gt;0),1,0)</f>
        <v>1</v>
      </c>
      <c r="AB3493" s="60" t="s">
        <v>1124</v>
      </c>
      <c r="AC3493" s="60" t="s">
        <v>1124</v>
      </c>
      <c r="AD3493" s="35" t="s">
        <v>6373</v>
      </c>
      <c r="AE3493" s="60" t="s">
        <v>1124</v>
      </c>
      <c r="AF3493" s="60"/>
      <c r="AG3493" s="60" t="s">
        <v>1124</v>
      </c>
      <c r="AH3493" s="60" t="s">
        <v>1124</v>
      </c>
      <c r="AI3493" s="60" t="s">
        <v>1124</v>
      </c>
      <c r="AJ3493" s="60" t="s">
        <v>1124</v>
      </c>
      <c r="AK3493" s="60" t="s">
        <v>1124</v>
      </c>
      <c r="AL3493" s="60" t="s">
        <v>1124</v>
      </c>
      <c r="AM3493" s="60" t="s">
        <v>1124</v>
      </c>
      <c r="AN3493" s="60" t="s">
        <v>1124</v>
      </c>
      <c r="AO3493" s="60"/>
      <c r="AP3493" s="35" t="s">
        <v>1917</v>
      </c>
      <c r="AQ3493" s="378" t="s">
        <v>2847</v>
      </c>
      <c r="AR3493" s="378">
        <v>0</v>
      </c>
      <c r="AS3493" s="377" t="s">
        <v>2847</v>
      </c>
      <c r="AT3493" s="378">
        <v>0</v>
      </c>
      <c r="AU3493" s="377">
        <v>0</v>
      </c>
      <c r="AV3493" s="377">
        <v>0</v>
      </c>
      <c r="AW3493" s="377">
        <v>0</v>
      </c>
      <c r="AX3493" s="2">
        <v>0</v>
      </c>
      <c r="AY3493" s="2" t="s">
        <v>2847</v>
      </c>
      <c r="BA3493" s="2" t="s">
        <v>6336</v>
      </c>
    </row>
    <row r="3494" spans="1:54" ht="15.75" hidden="1" customHeight="1" x14ac:dyDescent="0.2">
      <c r="A3494" s="46">
        <v>2903</v>
      </c>
      <c r="B3494" s="258" t="s">
        <v>10746</v>
      </c>
      <c r="C3494" t="s">
        <v>1119</v>
      </c>
      <c r="D3494" t="s">
        <v>1193</v>
      </c>
      <c r="E3494" t="s">
        <v>2504</v>
      </c>
      <c r="F3494" s="29" t="s">
        <v>3255</v>
      </c>
      <c r="G3494" s="47">
        <v>67</v>
      </c>
      <c r="H3494" t="s">
        <v>3255</v>
      </c>
      <c r="I3494">
        <v>1</v>
      </c>
      <c r="J3494" t="s">
        <v>10747</v>
      </c>
      <c r="K3494" t="s">
        <v>26</v>
      </c>
      <c r="L3494" t="s">
        <v>10748</v>
      </c>
      <c r="M3494" t="s">
        <v>1861</v>
      </c>
      <c r="N3494" s="34" t="s">
        <v>455</v>
      </c>
      <c r="O3494" s="34" t="s">
        <v>2274</v>
      </c>
      <c r="P3494" s="34" t="s">
        <v>255</v>
      </c>
      <c r="Q3494" s="34" t="s">
        <v>2275</v>
      </c>
      <c r="R3494" s="423" t="s">
        <v>733</v>
      </c>
      <c r="S3494" s="48" t="s">
        <v>1123</v>
      </c>
      <c r="T3494" s="13" t="s">
        <v>122</v>
      </c>
      <c r="U3494" s="12" t="s">
        <v>122</v>
      </c>
      <c r="V3494" s="12" t="s">
        <v>122</v>
      </c>
      <c r="W3494" s="12" t="s">
        <v>1863</v>
      </c>
      <c r="X3494" s="14" t="str">
        <f t="shared" si="54"/>
        <v>В</v>
      </c>
      <c r="Y3494" s="271">
        <f>Таблица1[[#This Row],[ID_intellix]]</f>
        <v>2903</v>
      </c>
      <c r="Z3494" s="269" t="s">
        <v>122</v>
      </c>
      <c r="AA3494" s="145">
        <f>IF(OR(Таблица1[[#This Row],[CARDIO_report]]&lt;&gt;0,Таблица1[[#This Row],[AI COMBO_report]]&lt;&gt;0,Таблица1[[#This Row],[OTC_report]]&lt;&gt;0),1,0)</f>
        <v>1</v>
      </c>
      <c r="AB3494" s="60" t="s">
        <v>1124</v>
      </c>
      <c r="AC3494" s="60" t="s">
        <v>1124</v>
      </c>
      <c r="AD3494" s="35" t="s">
        <v>2896</v>
      </c>
      <c r="AE3494" s="60" t="s">
        <v>1124</v>
      </c>
      <c r="AF3494" s="60"/>
      <c r="AG3494" s="60" t="s">
        <v>1124</v>
      </c>
      <c r="AH3494" s="60" t="s">
        <v>1124</v>
      </c>
      <c r="AI3494" s="60" t="s">
        <v>1124</v>
      </c>
      <c r="AJ3494" s="60" t="s">
        <v>1124</v>
      </c>
      <c r="AK3494" s="60" t="s">
        <v>1124</v>
      </c>
      <c r="AL3494" s="60" t="s">
        <v>1124</v>
      </c>
      <c r="AM3494" s="60" t="s">
        <v>1124</v>
      </c>
      <c r="AN3494" s="60" t="s">
        <v>1124</v>
      </c>
      <c r="AO3494" s="60"/>
      <c r="AP3494" s="35" t="s">
        <v>1857</v>
      </c>
      <c r="AQ3494" s="377">
        <v>0</v>
      </c>
      <c r="AR3494" s="378">
        <v>0</v>
      </c>
      <c r="AS3494" s="377">
        <v>0</v>
      </c>
      <c r="AT3494" s="378">
        <v>0</v>
      </c>
      <c r="AU3494" s="377">
        <v>0</v>
      </c>
      <c r="AV3494" s="377">
        <v>0</v>
      </c>
      <c r="AW3494" s="377">
        <v>0</v>
      </c>
      <c r="AX3494">
        <v>0</v>
      </c>
      <c r="AY3494">
        <v>0</v>
      </c>
    </row>
    <row r="3495" spans="1:54" ht="15.75" hidden="1" customHeight="1" x14ac:dyDescent="0.2">
      <c r="A3495" s="46">
        <v>2783</v>
      </c>
      <c r="B3495" s="258" t="s">
        <v>10794</v>
      </c>
      <c r="C3495" t="s">
        <v>1119</v>
      </c>
      <c r="D3495" t="s">
        <v>1675</v>
      </c>
      <c r="E3495" t="s">
        <v>2504</v>
      </c>
      <c r="F3495" s="29" t="s">
        <v>3255</v>
      </c>
      <c r="G3495" s="47">
        <v>73</v>
      </c>
      <c r="H3495" t="s">
        <v>3255</v>
      </c>
      <c r="I3495">
        <v>1</v>
      </c>
      <c r="J3495" t="s">
        <v>10795</v>
      </c>
      <c r="K3495" t="s">
        <v>26</v>
      </c>
      <c r="L3495" t="s">
        <v>10796</v>
      </c>
      <c r="M3495" t="s">
        <v>1861</v>
      </c>
      <c r="N3495" s="34">
        <v>0</v>
      </c>
      <c r="O3495" s="34" t="s">
        <v>2274</v>
      </c>
      <c r="P3495" s="34">
        <v>0</v>
      </c>
      <c r="Q3495" s="34" t="s">
        <v>2275</v>
      </c>
      <c r="R3495" s="34" t="s">
        <v>836</v>
      </c>
      <c r="S3495" s="48" t="s">
        <v>1123</v>
      </c>
      <c r="T3495" s="13" t="s">
        <v>1863</v>
      </c>
      <c r="U3495" s="12" t="s">
        <v>122</v>
      </c>
      <c r="V3495" s="12" t="s">
        <v>1863</v>
      </c>
      <c r="W3495" s="12" t="s">
        <v>1863</v>
      </c>
      <c r="X3495" s="14" t="str">
        <f t="shared" si="54"/>
        <v>А</v>
      </c>
      <c r="Y3495" s="271">
        <f>Таблица1[[#This Row],[ID_intellix]]</f>
        <v>2783</v>
      </c>
      <c r="Z3495" s="269" t="s">
        <v>122</v>
      </c>
      <c r="AA3495" s="145">
        <f>IF(OR(Таблица1[[#This Row],[CARDIO_report]]&lt;&gt;0,Таблица1[[#This Row],[AI COMBO_report]]&lt;&gt;0,Таблица1[[#This Row],[OTC_report]]&lt;&gt;0),1,0)</f>
        <v>1</v>
      </c>
      <c r="AB3495" s="60" t="s">
        <v>1124</v>
      </c>
      <c r="AC3495" s="60" t="s">
        <v>1124</v>
      </c>
      <c r="AD3495" s="35" t="s">
        <v>2896</v>
      </c>
      <c r="AE3495" s="60" t="s">
        <v>1124</v>
      </c>
      <c r="AF3495" s="60"/>
      <c r="AG3495" s="60" t="s">
        <v>1124</v>
      </c>
      <c r="AH3495" s="60" t="s">
        <v>1124</v>
      </c>
      <c r="AI3495" s="60" t="s">
        <v>1124</v>
      </c>
      <c r="AJ3495" s="60" t="s">
        <v>1124</v>
      </c>
      <c r="AK3495" s="60" t="s">
        <v>1124</v>
      </c>
      <c r="AL3495" s="60" t="s">
        <v>1124</v>
      </c>
      <c r="AM3495" s="60" t="s">
        <v>1124</v>
      </c>
      <c r="AN3495" s="60" t="s">
        <v>1124</v>
      </c>
      <c r="AO3495" s="60"/>
      <c r="AP3495" s="35" t="s">
        <v>1917</v>
      </c>
      <c r="AQ3495" s="378" t="s">
        <v>2847</v>
      </c>
      <c r="AR3495" s="378">
        <v>0</v>
      </c>
      <c r="AS3495" s="377" t="s">
        <v>2847</v>
      </c>
      <c r="AT3495" s="378">
        <v>0</v>
      </c>
      <c r="AU3495" s="377">
        <v>0</v>
      </c>
      <c r="AV3495" s="377">
        <v>0</v>
      </c>
      <c r="AW3495" s="377">
        <v>0</v>
      </c>
      <c r="AX3495" s="2">
        <v>0</v>
      </c>
      <c r="AY3495" s="2" t="s">
        <v>2847</v>
      </c>
      <c r="BA3495" s="2" t="s">
        <v>6336</v>
      </c>
    </row>
    <row r="3496" spans="1:54" ht="15.75" hidden="1" customHeight="1" x14ac:dyDescent="0.2">
      <c r="A3496" s="46">
        <v>6858</v>
      </c>
      <c r="B3496" s="258" t="s">
        <v>10949</v>
      </c>
      <c r="C3496" t="s">
        <v>1119</v>
      </c>
      <c r="D3496" t="s">
        <v>1196</v>
      </c>
      <c r="E3496" t="s">
        <v>2504</v>
      </c>
      <c r="F3496" s="29" t="s">
        <v>2604</v>
      </c>
      <c r="G3496" s="47">
        <v>15</v>
      </c>
      <c r="H3496" t="s">
        <v>2563</v>
      </c>
      <c r="I3496">
        <v>1</v>
      </c>
      <c r="J3496" t="s">
        <v>15830</v>
      </c>
      <c r="K3496" t="s">
        <v>26</v>
      </c>
      <c r="L3496" t="s">
        <v>10950</v>
      </c>
      <c r="M3496" t="s">
        <v>1861</v>
      </c>
      <c r="N3496" s="34" t="s">
        <v>606</v>
      </c>
      <c r="O3496" s="34" t="s">
        <v>2274</v>
      </c>
      <c r="P3496" s="34">
        <v>0</v>
      </c>
      <c r="Q3496" s="34" t="s">
        <v>2275</v>
      </c>
      <c r="R3496" s="395" t="s">
        <v>733</v>
      </c>
      <c r="S3496" s="48" t="s">
        <v>1123</v>
      </c>
      <c r="T3496" s="13" t="s">
        <v>1863</v>
      </c>
      <c r="U3496" s="12" t="s">
        <v>1863</v>
      </c>
      <c r="V3496" s="12" t="s">
        <v>122</v>
      </c>
      <c r="W3496" s="12" t="s">
        <v>122</v>
      </c>
      <c r="X3496" s="14" t="str">
        <f t="shared" si="54"/>
        <v>А</v>
      </c>
      <c r="Y3496" s="271">
        <f>Таблица1[[#This Row],[ID_intellix]]</f>
        <v>6858</v>
      </c>
      <c r="Z3496" s="269" t="s">
        <v>122</v>
      </c>
      <c r="AA3496" s="145">
        <f>IF(OR(Таблица1[[#This Row],[CARDIO_report]]&lt;&gt;0,Таблица1[[#This Row],[AI COMBO_report]]&lt;&gt;0,Таблица1[[#This Row],[OTC_report]]&lt;&gt;0),1,0)</f>
        <v>1</v>
      </c>
      <c r="AB3496" s="60" t="s">
        <v>1124</v>
      </c>
      <c r="AC3496" s="60" t="s">
        <v>1124</v>
      </c>
      <c r="AD3496" s="60" t="s">
        <v>1124</v>
      </c>
      <c r="AE3496" s="89" t="s">
        <v>1857</v>
      </c>
      <c r="AF3496" s="89"/>
      <c r="AG3496" s="89" t="s">
        <v>1414</v>
      </c>
      <c r="AH3496" s="89">
        <v>69</v>
      </c>
      <c r="AI3496" s="89" t="s">
        <v>1414</v>
      </c>
      <c r="AJ3496" s="89">
        <v>60</v>
      </c>
      <c r="AK3496" s="89" t="s">
        <v>1414</v>
      </c>
      <c r="AL3496" s="89">
        <v>61</v>
      </c>
      <c r="AM3496" s="89" t="s">
        <v>1414</v>
      </c>
      <c r="AN3496" s="89">
        <v>56</v>
      </c>
      <c r="AP3496" s="35" t="s">
        <v>1917</v>
      </c>
      <c r="AQ3496" s="377">
        <v>0</v>
      </c>
      <c r="AR3496" s="378">
        <v>0</v>
      </c>
      <c r="AS3496" s="377">
        <v>0</v>
      </c>
      <c r="AT3496" s="378">
        <v>0</v>
      </c>
      <c r="AU3496" s="377">
        <v>0</v>
      </c>
      <c r="AV3496" s="377">
        <v>0</v>
      </c>
      <c r="AW3496" s="377">
        <v>0</v>
      </c>
      <c r="AX3496" s="2" t="s">
        <v>6343</v>
      </c>
      <c r="AY3496" s="2">
        <v>0</v>
      </c>
      <c r="AZ3496" s="2" t="s">
        <v>6344</v>
      </c>
      <c r="BA3496" s="2" t="s">
        <v>15962</v>
      </c>
      <c r="BB3496" s="2" t="s">
        <v>6344</v>
      </c>
    </row>
    <row r="3497" spans="1:54" ht="15.75" hidden="1" customHeight="1" x14ac:dyDescent="0.2">
      <c r="A3497" s="46">
        <v>2185</v>
      </c>
      <c r="B3497" s="258" t="s">
        <v>10957</v>
      </c>
      <c r="C3497" t="s">
        <v>1119</v>
      </c>
      <c r="D3497" t="s">
        <v>1196</v>
      </c>
      <c r="E3497" t="s">
        <v>2504</v>
      </c>
      <c r="F3497" s="29" t="s">
        <v>2869</v>
      </c>
      <c r="G3497" s="47">
        <v>1</v>
      </c>
      <c r="H3497" t="s">
        <v>2869</v>
      </c>
      <c r="I3497">
        <v>1</v>
      </c>
      <c r="J3497" t="s">
        <v>10958</v>
      </c>
      <c r="K3497" t="s">
        <v>26</v>
      </c>
      <c r="L3497" t="s">
        <v>10959</v>
      </c>
      <c r="M3497" t="s">
        <v>1861</v>
      </c>
      <c r="N3497" s="34">
        <v>0</v>
      </c>
      <c r="O3497" s="34" t="s">
        <v>2274</v>
      </c>
      <c r="P3497" s="34">
        <v>0</v>
      </c>
      <c r="Q3497" s="34" t="s">
        <v>2275</v>
      </c>
      <c r="R3497" s="34">
        <v>0</v>
      </c>
      <c r="S3497" s="48" t="s">
        <v>1123</v>
      </c>
      <c r="T3497" s="13" t="s">
        <v>122</v>
      </c>
      <c r="U3497" s="12" t="s">
        <v>122</v>
      </c>
      <c r="V3497" s="12" t="s">
        <v>122</v>
      </c>
      <c r="W3497" s="12" t="s">
        <v>1863</v>
      </c>
      <c r="X3497" s="14" t="str">
        <f t="shared" si="54"/>
        <v>В</v>
      </c>
      <c r="Y3497" s="271">
        <f>Таблица1[[#This Row],[ID_intellix]]</f>
        <v>2185</v>
      </c>
      <c r="Z3497" s="269" t="s">
        <v>122</v>
      </c>
      <c r="AA3497" s="145">
        <f>IF(OR(Таблица1[[#This Row],[CARDIO_report]]&lt;&gt;0,Таблица1[[#This Row],[AI COMBO_report]]&lt;&gt;0,Таблица1[[#This Row],[OTC_report]]&lt;&gt;0),1,0)</f>
        <v>0</v>
      </c>
      <c r="AB3497" s="60" t="s">
        <v>1124</v>
      </c>
      <c r="AC3497" s="60" t="s">
        <v>1124</v>
      </c>
      <c r="AD3497" s="60" t="s">
        <v>1124</v>
      </c>
      <c r="AE3497" s="60" t="s">
        <v>1124</v>
      </c>
      <c r="AF3497" s="60"/>
      <c r="AG3497" s="89" t="s">
        <v>1145</v>
      </c>
      <c r="AH3497" s="89">
        <v>51</v>
      </c>
      <c r="AI3497" s="89" t="s">
        <v>1145</v>
      </c>
      <c r="AJ3497" s="89">
        <v>65</v>
      </c>
      <c r="AK3497" s="89" t="s">
        <v>1145</v>
      </c>
      <c r="AL3497" s="89">
        <v>68</v>
      </c>
      <c r="AM3497" s="89" t="s">
        <v>1145</v>
      </c>
      <c r="AN3497" s="89">
        <v>69</v>
      </c>
      <c r="AP3497" s="35" t="s">
        <v>1857</v>
      </c>
      <c r="AQ3497" s="377">
        <v>0</v>
      </c>
      <c r="AR3497" s="378">
        <v>0</v>
      </c>
      <c r="AS3497" s="377">
        <v>0</v>
      </c>
      <c r="AT3497" s="378">
        <v>0</v>
      </c>
      <c r="AU3497" s="377">
        <v>0</v>
      </c>
      <c r="AV3497" s="377">
        <v>0</v>
      </c>
      <c r="AW3497" s="377">
        <v>0</v>
      </c>
      <c r="AX3497">
        <v>0</v>
      </c>
      <c r="AY3497">
        <v>0</v>
      </c>
    </row>
    <row r="3498" spans="1:54" ht="15.75" hidden="1" customHeight="1" x14ac:dyDescent="0.2">
      <c r="A3498" s="46">
        <v>2430</v>
      </c>
      <c r="B3498" s="258" t="s">
        <v>11045</v>
      </c>
      <c r="C3498" t="s">
        <v>1119</v>
      </c>
      <c r="D3498" t="s">
        <v>1194</v>
      </c>
      <c r="E3498" t="s">
        <v>2504</v>
      </c>
      <c r="F3498" s="29" t="s">
        <v>2869</v>
      </c>
      <c r="G3498" s="47">
        <v>13</v>
      </c>
      <c r="H3498" t="s">
        <v>2869</v>
      </c>
      <c r="I3498">
        <v>1</v>
      </c>
      <c r="J3498" t="s">
        <v>11046</v>
      </c>
      <c r="K3498" t="s">
        <v>26</v>
      </c>
      <c r="L3498" t="s">
        <v>11047</v>
      </c>
      <c r="M3498" t="s">
        <v>1861</v>
      </c>
      <c r="N3498" s="34">
        <v>0</v>
      </c>
      <c r="O3498" s="34" t="s">
        <v>2274</v>
      </c>
      <c r="P3498" s="34">
        <v>0</v>
      </c>
      <c r="Q3498" s="34" t="s">
        <v>2275</v>
      </c>
      <c r="R3498" s="34">
        <v>0</v>
      </c>
      <c r="S3498" s="48" t="s">
        <v>1123</v>
      </c>
      <c r="T3498" s="13">
        <v>0</v>
      </c>
      <c r="U3498" s="12">
        <v>0</v>
      </c>
      <c r="V3498" s="12">
        <v>0</v>
      </c>
      <c r="W3498" s="12">
        <v>0</v>
      </c>
      <c r="X3498" s="14" t="str">
        <f t="shared" si="54"/>
        <v>С</v>
      </c>
      <c r="Y3498" s="271">
        <f>Таблица1[[#This Row],[ID_intellix]]</f>
        <v>2430</v>
      </c>
      <c r="Z3498" s="269" t="s">
        <v>122</v>
      </c>
      <c r="AA3498" s="145">
        <f>IF(OR(Таблица1[[#This Row],[CARDIO_report]]&lt;&gt;0,Таблица1[[#This Row],[AI COMBO_report]]&lt;&gt;0,Таблица1[[#This Row],[OTC_report]]&lt;&gt;0),1,0)</f>
        <v>0</v>
      </c>
      <c r="AB3498" s="60" t="s">
        <v>1124</v>
      </c>
      <c r="AC3498" s="60" t="s">
        <v>1124</v>
      </c>
      <c r="AD3498" s="60" t="s">
        <v>1124</v>
      </c>
      <c r="AE3498" s="60" t="s">
        <v>1124</v>
      </c>
      <c r="AF3498" s="60"/>
      <c r="AG3498" s="89" t="s">
        <v>1145</v>
      </c>
      <c r="AH3498" s="89">
        <v>72</v>
      </c>
      <c r="AI3498" s="89" t="s">
        <v>1145</v>
      </c>
      <c r="AJ3498" s="89">
        <v>73</v>
      </c>
      <c r="AK3498" s="89" t="s">
        <v>1145</v>
      </c>
      <c r="AL3498" s="89">
        <v>73</v>
      </c>
      <c r="AM3498" s="89" t="s">
        <v>1145</v>
      </c>
      <c r="AN3498" s="89">
        <v>73</v>
      </c>
      <c r="AP3498" s="35" t="s">
        <v>1825</v>
      </c>
      <c r="AQ3498" s="377">
        <v>0</v>
      </c>
      <c r="AR3498" s="378">
        <v>0</v>
      </c>
      <c r="AS3498" s="377">
        <v>0</v>
      </c>
      <c r="AT3498" s="378">
        <v>0</v>
      </c>
      <c r="AU3498" s="377">
        <v>0</v>
      </c>
      <c r="AV3498" s="377">
        <v>0</v>
      </c>
      <c r="AW3498" s="377">
        <v>0</v>
      </c>
      <c r="AX3498">
        <v>0</v>
      </c>
      <c r="AY3498">
        <v>0</v>
      </c>
    </row>
    <row r="3499" spans="1:54" ht="15.75" hidden="1" customHeight="1" x14ac:dyDescent="0.2">
      <c r="A3499" s="46">
        <v>2477</v>
      </c>
      <c r="B3499" s="258" t="s">
        <v>11237</v>
      </c>
      <c r="C3499" t="s">
        <v>1119</v>
      </c>
      <c r="D3499" t="s">
        <v>1196</v>
      </c>
      <c r="E3499" t="s">
        <v>2504</v>
      </c>
      <c r="F3499" s="29" t="s">
        <v>2869</v>
      </c>
      <c r="G3499" s="47">
        <v>15</v>
      </c>
      <c r="H3499" t="s">
        <v>2869</v>
      </c>
      <c r="I3499">
        <v>1</v>
      </c>
      <c r="J3499" t="s">
        <v>11238</v>
      </c>
      <c r="K3499" t="s">
        <v>26</v>
      </c>
      <c r="L3499" t="s">
        <v>11239</v>
      </c>
      <c r="M3499" t="s">
        <v>1861</v>
      </c>
      <c r="N3499" s="34">
        <v>0</v>
      </c>
      <c r="O3499" s="34" t="s">
        <v>2274</v>
      </c>
      <c r="P3499" s="34">
        <v>0</v>
      </c>
      <c r="Q3499" s="34" t="s">
        <v>2275</v>
      </c>
      <c r="R3499" s="34">
        <v>0</v>
      </c>
      <c r="S3499" s="48" t="s">
        <v>1123</v>
      </c>
      <c r="T3499" s="13">
        <v>0</v>
      </c>
      <c r="U3499" s="12">
        <v>0</v>
      </c>
      <c r="V3499" s="12">
        <v>0</v>
      </c>
      <c r="W3499" s="12">
        <v>0</v>
      </c>
      <c r="X3499" s="14" t="str">
        <f t="shared" si="54"/>
        <v>С</v>
      </c>
      <c r="Y3499" s="271">
        <f>Таблица1[[#This Row],[ID_intellix]]</f>
        <v>2477</v>
      </c>
      <c r="Z3499" s="269" t="s">
        <v>122</v>
      </c>
      <c r="AA3499" s="145">
        <f>IF(OR(Таблица1[[#This Row],[CARDIO_report]]&lt;&gt;0,Таблица1[[#This Row],[AI COMBO_report]]&lt;&gt;0,Таблица1[[#This Row],[OTC_report]]&lt;&gt;0),1,0)</f>
        <v>0</v>
      </c>
      <c r="AB3499" s="60" t="s">
        <v>1124</v>
      </c>
      <c r="AC3499" s="60" t="s">
        <v>1124</v>
      </c>
      <c r="AD3499" s="60" t="s">
        <v>1124</v>
      </c>
      <c r="AE3499" s="60" t="s">
        <v>1124</v>
      </c>
      <c r="AF3499" s="60"/>
      <c r="AG3499" s="89" t="s">
        <v>1145</v>
      </c>
      <c r="AH3499" s="89">
        <v>55</v>
      </c>
      <c r="AI3499" s="89" t="s">
        <v>1145</v>
      </c>
      <c r="AJ3499" s="89">
        <v>69</v>
      </c>
      <c r="AK3499" s="89" t="s">
        <v>1145</v>
      </c>
      <c r="AL3499" s="89">
        <v>65</v>
      </c>
      <c r="AM3499" s="89" t="s">
        <v>1145</v>
      </c>
      <c r="AN3499" s="89">
        <v>62</v>
      </c>
      <c r="AP3499" s="35" t="s">
        <v>1825</v>
      </c>
      <c r="AQ3499" s="377">
        <v>0</v>
      </c>
      <c r="AR3499" s="378">
        <v>0</v>
      </c>
      <c r="AS3499" s="377">
        <v>0</v>
      </c>
      <c r="AT3499" s="378">
        <v>0</v>
      </c>
      <c r="AU3499" s="377">
        <v>0</v>
      </c>
      <c r="AV3499" s="377">
        <v>0</v>
      </c>
      <c r="AW3499" s="377">
        <v>0</v>
      </c>
      <c r="AX3499">
        <v>0</v>
      </c>
      <c r="AY3499">
        <v>0</v>
      </c>
    </row>
    <row r="3500" spans="1:54" ht="15.75" hidden="1" customHeight="1" x14ac:dyDescent="0.2">
      <c r="A3500" s="46">
        <v>2186</v>
      </c>
      <c r="B3500" s="258" t="s">
        <v>11359</v>
      </c>
      <c r="C3500" t="s">
        <v>1119</v>
      </c>
      <c r="D3500" t="s">
        <v>1675</v>
      </c>
      <c r="E3500" t="s">
        <v>2504</v>
      </c>
      <c r="F3500" s="29" t="s">
        <v>2869</v>
      </c>
      <c r="G3500" s="47">
        <v>2</v>
      </c>
      <c r="H3500" t="s">
        <v>2869</v>
      </c>
      <c r="I3500">
        <v>1</v>
      </c>
      <c r="J3500" t="s">
        <v>11360</v>
      </c>
      <c r="K3500" t="s">
        <v>26</v>
      </c>
      <c r="L3500" t="s">
        <v>11361</v>
      </c>
      <c r="M3500" t="s">
        <v>1861</v>
      </c>
      <c r="N3500" s="34">
        <v>0</v>
      </c>
      <c r="O3500" s="34" t="s">
        <v>2274</v>
      </c>
      <c r="P3500" s="34">
        <v>0</v>
      </c>
      <c r="Q3500" s="34" t="s">
        <v>2275</v>
      </c>
      <c r="R3500" s="34">
        <v>0</v>
      </c>
      <c r="S3500" s="48" t="s">
        <v>1123</v>
      </c>
      <c r="T3500" s="13">
        <v>0</v>
      </c>
      <c r="U3500" s="12">
        <v>0</v>
      </c>
      <c r="V3500" s="12">
        <v>0</v>
      </c>
      <c r="W3500" s="12">
        <v>0</v>
      </c>
      <c r="X3500" s="14" t="str">
        <f t="shared" si="54"/>
        <v>С</v>
      </c>
      <c r="Y3500" s="271">
        <f>Таблица1[[#This Row],[ID_intellix]]</f>
        <v>2186</v>
      </c>
      <c r="Z3500" s="269" t="s">
        <v>122</v>
      </c>
      <c r="AA3500" s="145">
        <f>IF(OR(Таблица1[[#This Row],[CARDIO_report]]&lt;&gt;0,Таблица1[[#This Row],[AI COMBO_report]]&lt;&gt;0,Таблица1[[#This Row],[OTC_report]]&lt;&gt;0),1,0)</f>
        <v>0</v>
      </c>
      <c r="AB3500" s="60" t="s">
        <v>1124</v>
      </c>
      <c r="AC3500" s="60" t="s">
        <v>1124</v>
      </c>
      <c r="AD3500" s="60" t="s">
        <v>1124</v>
      </c>
      <c r="AE3500" s="60" t="s">
        <v>1124</v>
      </c>
      <c r="AF3500" s="60"/>
      <c r="AG3500" s="60" t="s">
        <v>1124</v>
      </c>
      <c r="AH3500" s="60" t="s">
        <v>1124</v>
      </c>
      <c r="AI3500" s="60" t="s">
        <v>1124</v>
      </c>
      <c r="AJ3500" s="60" t="s">
        <v>1124</v>
      </c>
      <c r="AK3500" s="60" t="s">
        <v>1124</v>
      </c>
      <c r="AL3500" s="60" t="s">
        <v>1124</v>
      </c>
      <c r="AM3500" s="60" t="s">
        <v>1124</v>
      </c>
      <c r="AN3500" s="60" t="s">
        <v>1124</v>
      </c>
      <c r="AO3500" s="60"/>
      <c r="AP3500" s="35" t="s">
        <v>1825</v>
      </c>
      <c r="AQ3500" s="377">
        <v>0</v>
      </c>
      <c r="AR3500" s="378">
        <v>0</v>
      </c>
      <c r="AS3500" s="377">
        <v>0</v>
      </c>
      <c r="AT3500" s="378">
        <v>0</v>
      </c>
      <c r="AU3500" s="377">
        <v>0</v>
      </c>
      <c r="AV3500" s="377">
        <v>0</v>
      </c>
      <c r="AW3500" s="377">
        <v>0</v>
      </c>
      <c r="AX3500">
        <v>0</v>
      </c>
      <c r="AY3500">
        <v>0</v>
      </c>
    </row>
    <row r="3501" spans="1:54" ht="15.75" hidden="1" customHeight="1" x14ac:dyDescent="0.2">
      <c r="A3501" s="46">
        <v>2187</v>
      </c>
      <c r="B3501" s="258" t="s">
        <v>11362</v>
      </c>
      <c r="C3501" t="s">
        <v>1119</v>
      </c>
      <c r="D3501" t="s">
        <v>1196</v>
      </c>
      <c r="E3501" t="s">
        <v>2504</v>
      </c>
      <c r="F3501" s="29" t="s">
        <v>2869</v>
      </c>
      <c r="G3501" s="47">
        <v>3</v>
      </c>
      <c r="H3501" t="s">
        <v>2869</v>
      </c>
      <c r="I3501">
        <v>1</v>
      </c>
      <c r="J3501" t="s">
        <v>11363</v>
      </c>
      <c r="K3501" t="s">
        <v>26</v>
      </c>
      <c r="L3501" t="s">
        <v>11364</v>
      </c>
      <c r="M3501" t="s">
        <v>1861</v>
      </c>
      <c r="N3501" s="34">
        <v>0</v>
      </c>
      <c r="O3501" s="34" t="s">
        <v>2274</v>
      </c>
      <c r="P3501" s="34">
        <v>0</v>
      </c>
      <c r="Q3501" s="34" t="s">
        <v>2275</v>
      </c>
      <c r="R3501" s="34">
        <v>0</v>
      </c>
      <c r="S3501" s="48" t="s">
        <v>1123</v>
      </c>
      <c r="T3501" s="13" t="s">
        <v>122</v>
      </c>
      <c r="U3501" s="12" t="s">
        <v>122</v>
      </c>
      <c r="V3501" s="12" t="s">
        <v>1863</v>
      </c>
      <c r="W3501" s="12" t="s">
        <v>122</v>
      </c>
      <c r="X3501" s="14" t="str">
        <f t="shared" si="54"/>
        <v>В</v>
      </c>
      <c r="Y3501" s="271">
        <f>Таблица1[[#This Row],[ID_intellix]]</f>
        <v>2187</v>
      </c>
      <c r="Z3501" s="269" t="s">
        <v>122</v>
      </c>
      <c r="AA3501" s="145">
        <f>IF(OR(Таблица1[[#This Row],[CARDIO_report]]&lt;&gt;0,Таблица1[[#This Row],[AI COMBO_report]]&lt;&gt;0,Таблица1[[#This Row],[OTC_report]]&lt;&gt;0),1,0)</f>
        <v>0</v>
      </c>
      <c r="AB3501" s="60" t="s">
        <v>1124</v>
      </c>
      <c r="AC3501" s="60" t="s">
        <v>1124</v>
      </c>
      <c r="AD3501" s="60" t="s">
        <v>1124</v>
      </c>
      <c r="AE3501" s="60" t="s">
        <v>1124</v>
      </c>
      <c r="AF3501" s="60"/>
      <c r="AG3501" s="89" t="s">
        <v>1145</v>
      </c>
      <c r="AH3501" s="89">
        <v>71</v>
      </c>
      <c r="AI3501" s="89" t="s">
        <v>1145</v>
      </c>
      <c r="AJ3501" s="89">
        <v>72</v>
      </c>
      <c r="AK3501" s="89" t="s">
        <v>1145</v>
      </c>
      <c r="AL3501" s="89">
        <v>64</v>
      </c>
      <c r="AM3501" s="89" t="s">
        <v>1145</v>
      </c>
      <c r="AN3501" s="89">
        <v>71</v>
      </c>
      <c r="AP3501" s="35" t="s">
        <v>1825</v>
      </c>
      <c r="AQ3501" s="377">
        <v>0</v>
      </c>
      <c r="AR3501" s="378">
        <v>0</v>
      </c>
      <c r="AS3501" s="377">
        <v>0</v>
      </c>
      <c r="AT3501" s="378">
        <v>0</v>
      </c>
      <c r="AU3501" s="377">
        <v>0</v>
      </c>
      <c r="AV3501" s="377">
        <v>0</v>
      </c>
      <c r="AW3501" s="377">
        <v>0</v>
      </c>
      <c r="AX3501">
        <v>0</v>
      </c>
      <c r="AY3501">
        <v>0</v>
      </c>
    </row>
    <row r="3502" spans="1:54" ht="15.75" hidden="1" customHeight="1" x14ac:dyDescent="0.2">
      <c r="A3502" s="46">
        <v>2190</v>
      </c>
      <c r="B3502" s="258" t="s">
        <v>11368</v>
      </c>
      <c r="C3502" t="s">
        <v>1119</v>
      </c>
      <c r="D3502" t="s">
        <v>1190</v>
      </c>
      <c r="E3502" t="s">
        <v>2504</v>
      </c>
      <c r="F3502" s="29" t="s">
        <v>2869</v>
      </c>
      <c r="G3502" s="47">
        <v>4</v>
      </c>
      <c r="H3502" t="s">
        <v>2869</v>
      </c>
      <c r="I3502">
        <v>1</v>
      </c>
      <c r="J3502" t="s">
        <v>11369</v>
      </c>
      <c r="K3502" t="s">
        <v>26</v>
      </c>
      <c r="L3502" t="s">
        <v>11370</v>
      </c>
      <c r="M3502" t="s">
        <v>1861</v>
      </c>
      <c r="N3502" s="34">
        <v>0</v>
      </c>
      <c r="O3502" s="34" t="s">
        <v>2274</v>
      </c>
      <c r="P3502" s="34">
        <v>0</v>
      </c>
      <c r="Q3502" s="34" t="s">
        <v>2275</v>
      </c>
      <c r="R3502" s="34">
        <v>0</v>
      </c>
      <c r="S3502" s="48" t="s">
        <v>1123</v>
      </c>
      <c r="T3502" s="13">
        <v>0</v>
      </c>
      <c r="U3502" s="12">
        <v>0</v>
      </c>
      <c r="V3502" s="12">
        <v>0</v>
      </c>
      <c r="W3502" s="12">
        <v>0</v>
      </c>
      <c r="X3502" s="14" t="str">
        <f t="shared" si="54"/>
        <v>С</v>
      </c>
      <c r="Y3502" s="271">
        <f>Таблица1[[#This Row],[ID_intellix]]</f>
        <v>2190</v>
      </c>
      <c r="Z3502" s="269" t="s">
        <v>122</v>
      </c>
      <c r="AA3502" s="145">
        <f>IF(OR(Таблица1[[#This Row],[CARDIO_report]]&lt;&gt;0,Таблица1[[#This Row],[AI COMBO_report]]&lt;&gt;0,Таблица1[[#This Row],[OTC_report]]&lt;&gt;0),1,0)</f>
        <v>0</v>
      </c>
      <c r="AB3502" s="60" t="s">
        <v>1124</v>
      </c>
      <c r="AC3502" s="60" t="s">
        <v>1124</v>
      </c>
      <c r="AD3502" s="60" t="s">
        <v>1124</v>
      </c>
      <c r="AE3502" s="60" t="s">
        <v>1124</v>
      </c>
      <c r="AF3502" s="60"/>
      <c r="AG3502" s="89" t="s">
        <v>1145</v>
      </c>
      <c r="AH3502" s="89">
        <v>65</v>
      </c>
      <c r="AI3502" s="89" t="s">
        <v>1145</v>
      </c>
      <c r="AJ3502" s="89">
        <v>68</v>
      </c>
      <c r="AK3502" s="89" t="s">
        <v>1145</v>
      </c>
      <c r="AL3502" s="89">
        <v>70</v>
      </c>
      <c r="AM3502" s="89" t="s">
        <v>1145</v>
      </c>
      <c r="AN3502" s="89">
        <v>72</v>
      </c>
      <c r="AP3502" s="35" t="s">
        <v>1825</v>
      </c>
      <c r="AQ3502" s="377">
        <v>0</v>
      </c>
      <c r="AR3502" s="378">
        <v>0</v>
      </c>
      <c r="AS3502" s="377">
        <v>0</v>
      </c>
      <c r="AT3502" s="378">
        <v>0</v>
      </c>
      <c r="AU3502" s="377">
        <v>0</v>
      </c>
      <c r="AV3502" s="377">
        <v>0</v>
      </c>
      <c r="AW3502" s="377">
        <v>0</v>
      </c>
      <c r="AX3502">
        <v>0</v>
      </c>
      <c r="AY3502">
        <v>0</v>
      </c>
    </row>
    <row r="3503" spans="1:54" ht="15.75" hidden="1" customHeight="1" x14ac:dyDescent="0.2">
      <c r="A3503" s="46">
        <v>2191</v>
      </c>
      <c r="B3503" s="258" t="s">
        <v>11371</v>
      </c>
      <c r="C3503" t="s">
        <v>1119</v>
      </c>
      <c r="D3503" t="s">
        <v>1193</v>
      </c>
      <c r="E3503" t="s">
        <v>2504</v>
      </c>
      <c r="F3503" s="29" t="s">
        <v>2869</v>
      </c>
      <c r="G3503" s="47">
        <v>5</v>
      </c>
      <c r="H3503" t="s">
        <v>2869</v>
      </c>
      <c r="I3503">
        <v>1</v>
      </c>
      <c r="J3503" t="s">
        <v>11372</v>
      </c>
      <c r="K3503" t="s">
        <v>26</v>
      </c>
      <c r="L3503" t="s">
        <v>11373</v>
      </c>
      <c r="M3503" t="s">
        <v>1861</v>
      </c>
      <c r="N3503" s="34">
        <v>0</v>
      </c>
      <c r="O3503" s="34" t="s">
        <v>2274</v>
      </c>
      <c r="P3503" s="34">
        <v>0</v>
      </c>
      <c r="Q3503" s="34" t="s">
        <v>2275</v>
      </c>
      <c r="R3503" s="34">
        <v>0</v>
      </c>
      <c r="S3503" s="48" t="s">
        <v>1123</v>
      </c>
      <c r="T3503" s="13">
        <v>0</v>
      </c>
      <c r="U3503" s="12">
        <v>0</v>
      </c>
      <c r="V3503" s="12">
        <v>0</v>
      </c>
      <c r="W3503" s="12">
        <v>0</v>
      </c>
      <c r="X3503" s="14" t="str">
        <f t="shared" si="54"/>
        <v>С</v>
      </c>
      <c r="Y3503" s="271">
        <f>Таблица1[[#This Row],[ID_intellix]]</f>
        <v>2191</v>
      </c>
      <c r="Z3503" s="269" t="s">
        <v>122</v>
      </c>
      <c r="AA3503" s="145">
        <f>IF(OR(Таблица1[[#This Row],[CARDIO_report]]&lt;&gt;0,Таблица1[[#This Row],[AI COMBO_report]]&lt;&gt;0,Таблица1[[#This Row],[OTC_report]]&lt;&gt;0),1,0)</f>
        <v>0</v>
      </c>
      <c r="AB3503" s="60" t="s">
        <v>1124</v>
      </c>
      <c r="AC3503" s="60" t="s">
        <v>1124</v>
      </c>
      <c r="AD3503" s="60" t="s">
        <v>1124</v>
      </c>
      <c r="AE3503" s="60" t="s">
        <v>1124</v>
      </c>
      <c r="AF3503" s="60"/>
      <c r="AG3503" s="89" t="s">
        <v>1145</v>
      </c>
      <c r="AH3503" s="89">
        <v>48</v>
      </c>
      <c r="AI3503" s="89" t="s">
        <v>1145</v>
      </c>
      <c r="AJ3503" s="89">
        <v>64</v>
      </c>
      <c r="AK3503" s="89" t="s">
        <v>1145</v>
      </c>
      <c r="AL3503" s="89">
        <v>52</v>
      </c>
      <c r="AM3503" s="89" t="s">
        <v>1145</v>
      </c>
      <c r="AN3503" s="89">
        <v>66</v>
      </c>
      <c r="AP3503" s="35" t="s">
        <v>1825</v>
      </c>
      <c r="AQ3503" s="377">
        <v>0</v>
      </c>
      <c r="AR3503" s="378">
        <v>0</v>
      </c>
      <c r="AS3503" s="377">
        <v>0</v>
      </c>
      <c r="AT3503" s="378">
        <v>0</v>
      </c>
      <c r="AU3503" s="377">
        <v>0</v>
      </c>
      <c r="AV3503" s="377">
        <v>0</v>
      </c>
      <c r="AW3503" s="377">
        <v>0</v>
      </c>
      <c r="AX3503">
        <v>0</v>
      </c>
      <c r="AY3503">
        <v>0</v>
      </c>
    </row>
    <row r="3504" spans="1:54" ht="15.75" hidden="1" customHeight="1" x14ac:dyDescent="0.2">
      <c r="A3504" s="46">
        <v>2192</v>
      </c>
      <c r="B3504" s="258" t="s">
        <v>11374</v>
      </c>
      <c r="C3504" t="s">
        <v>1119</v>
      </c>
      <c r="D3504" t="s">
        <v>1196</v>
      </c>
      <c r="E3504" t="s">
        <v>2504</v>
      </c>
      <c r="F3504" s="29" t="s">
        <v>2869</v>
      </c>
      <c r="G3504" s="47">
        <v>6</v>
      </c>
      <c r="H3504" t="s">
        <v>2869</v>
      </c>
      <c r="I3504">
        <v>1</v>
      </c>
      <c r="J3504" t="s">
        <v>11375</v>
      </c>
      <c r="K3504" t="s">
        <v>26</v>
      </c>
      <c r="L3504" t="s">
        <v>11376</v>
      </c>
      <c r="M3504" t="s">
        <v>1861</v>
      </c>
      <c r="N3504" s="34">
        <v>0</v>
      </c>
      <c r="O3504" s="34" t="s">
        <v>2274</v>
      </c>
      <c r="P3504" s="34">
        <v>0</v>
      </c>
      <c r="Q3504" s="34" t="s">
        <v>2275</v>
      </c>
      <c r="R3504" s="34">
        <v>0</v>
      </c>
      <c r="S3504" s="48" t="s">
        <v>1123</v>
      </c>
      <c r="T3504" s="13">
        <v>0</v>
      </c>
      <c r="U3504" s="12">
        <v>0</v>
      </c>
      <c r="V3504" s="12">
        <v>0</v>
      </c>
      <c r="W3504" s="12">
        <v>0</v>
      </c>
      <c r="X3504" s="14" t="str">
        <f t="shared" si="54"/>
        <v>С</v>
      </c>
      <c r="Y3504" s="271">
        <f>Таблица1[[#This Row],[ID_intellix]]</f>
        <v>2192</v>
      </c>
      <c r="Z3504" s="269" t="s">
        <v>122</v>
      </c>
      <c r="AA3504" s="145">
        <f>IF(OR(Таблица1[[#This Row],[CARDIO_report]]&lt;&gt;0,Таблица1[[#This Row],[AI COMBO_report]]&lt;&gt;0,Таблица1[[#This Row],[OTC_report]]&lt;&gt;0),1,0)</f>
        <v>0</v>
      </c>
      <c r="AB3504" s="60" t="s">
        <v>1124</v>
      </c>
      <c r="AC3504" s="60" t="s">
        <v>1124</v>
      </c>
      <c r="AD3504" s="60" t="s">
        <v>1124</v>
      </c>
      <c r="AE3504" s="60" t="s">
        <v>1124</v>
      </c>
      <c r="AF3504" s="60"/>
      <c r="AG3504" s="89" t="s">
        <v>1145</v>
      </c>
      <c r="AH3504" s="89">
        <v>52</v>
      </c>
      <c r="AI3504" s="89" t="s">
        <v>1145</v>
      </c>
      <c r="AJ3504" s="89">
        <v>62</v>
      </c>
      <c r="AK3504" s="89" t="s">
        <v>1145</v>
      </c>
      <c r="AL3504" s="89">
        <v>54</v>
      </c>
      <c r="AM3504" s="89" t="s">
        <v>1145</v>
      </c>
      <c r="AN3504" s="89">
        <v>67</v>
      </c>
      <c r="AP3504" s="35" t="s">
        <v>1825</v>
      </c>
      <c r="AQ3504" s="377">
        <v>0</v>
      </c>
      <c r="AR3504" s="378">
        <v>0</v>
      </c>
      <c r="AS3504" s="377">
        <v>0</v>
      </c>
      <c r="AT3504" s="378">
        <v>0</v>
      </c>
      <c r="AU3504" s="377">
        <v>0</v>
      </c>
      <c r="AV3504" s="377">
        <v>0</v>
      </c>
      <c r="AW3504" s="377">
        <v>0</v>
      </c>
      <c r="AX3504">
        <v>0</v>
      </c>
      <c r="AY3504">
        <v>0</v>
      </c>
    </row>
    <row r="3505" spans="1:54" ht="15.75" hidden="1" customHeight="1" x14ac:dyDescent="0.2">
      <c r="A3505" s="46">
        <v>1142</v>
      </c>
      <c r="B3505" s="258" t="s">
        <v>6748</v>
      </c>
      <c r="C3505" t="s">
        <v>1119</v>
      </c>
      <c r="D3505" t="s">
        <v>1196</v>
      </c>
      <c r="E3505" t="s">
        <v>1821</v>
      </c>
      <c r="F3505" s="29" t="s">
        <v>1827</v>
      </c>
      <c r="G3505" s="47">
        <v>1</v>
      </c>
      <c r="H3505" t="s">
        <v>1827</v>
      </c>
      <c r="I3505">
        <v>1</v>
      </c>
      <c r="J3505" t="s">
        <v>6749</v>
      </c>
      <c r="K3505" t="s">
        <v>26</v>
      </c>
      <c r="L3505" t="s">
        <v>6750</v>
      </c>
      <c r="M3505" t="s">
        <v>1861</v>
      </c>
      <c r="N3505" s="34" t="s">
        <v>455</v>
      </c>
      <c r="O3505" s="34" t="s">
        <v>2274</v>
      </c>
      <c r="P3505" s="34" t="s">
        <v>42</v>
      </c>
      <c r="Q3505" s="34" t="s">
        <v>2275</v>
      </c>
      <c r="R3505" s="395" t="s">
        <v>733</v>
      </c>
      <c r="S3505" s="48" t="s">
        <v>1123</v>
      </c>
      <c r="T3505" s="13" t="s">
        <v>1863</v>
      </c>
      <c r="U3505" s="12" t="s">
        <v>1863</v>
      </c>
      <c r="V3505" s="12" t="s">
        <v>1863</v>
      </c>
      <c r="W3505" s="12" t="s">
        <v>1863</v>
      </c>
      <c r="X3505" s="14" t="str">
        <f t="shared" si="54"/>
        <v>А</v>
      </c>
      <c r="Y3505" s="271">
        <f>Таблица1[[#This Row],[ID_intellix]]</f>
        <v>1142</v>
      </c>
      <c r="Z3505" s="269" t="s">
        <v>122</v>
      </c>
      <c r="AA3505" s="145">
        <f>IF(OR(Таблица1[[#This Row],[CARDIO_report]]&lt;&gt;0,Таблица1[[#This Row],[AI COMBO_report]]&lt;&gt;0,Таблица1[[#This Row],[OTC_report]]&lt;&gt;0),1,0)</f>
        <v>1</v>
      </c>
      <c r="AB3505" s="60" t="s">
        <v>1124</v>
      </c>
      <c r="AC3505" s="60" t="s">
        <v>1124</v>
      </c>
      <c r="AD3505" s="60" t="s">
        <v>1124</v>
      </c>
      <c r="AE3505" s="60" t="s">
        <v>1124</v>
      </c>
      <c r="AF3505" s="60"/>
      <c r="AG3505" s="60" t="s">
        <v>1124</v>
      </c>
      <c r="AH3505" s="60" t="s">
        <v>1124</v>
      </c>
      <c r="AI3505" s="60" t="s">
        <v>1124</v>
      </c>
      <c r="AJ3505" s="60" t="s">
        <v>1124</v>
      </c>
      <c r="AK3505" s="60" t="s">
        <v>1124</v>
      </c>
      <c r="AL3505" s="60" t="s">
        <v>1124</v>
      </c>
      <c r="AM3505" s="60" t="s">
        <v>1124</v>
      </c>
      <c r="AN3505" s="60" t="s">
        <v>1124</v>
      </c>
      <c r="AO3505" s="60"/>
      <c r="AP3505" s="35" t="s">
        <v>1917</v>
      </c>
      <c r="AQ3505" s="377">
        <v>0</v>
      </c>
      <c r="AR3505" s="378">
        <v>0</v>
      </c>
      <c r="AS3505" s="377">
        <v>0</v>
      </c>
      <c r="AT3505" s="378">
        <v>0</v>
      </c>
      <c r="AU3505" s="377">
        <v>0</v>
      </c>
      <c r="AV3505" s="377">
        <v>0</v>
      </c>
      <c r="AW3505" s="377">
        <v>0</v>
      </c>
      <c r="AX3505">
        <v>0</v>
      </c>
      <c r="AY3505">
        <v>0</v>
      </c>
    </row>
    <row r="3506" spans="1:54" ht="15.75" hidden="1" customHeight="1" x14ac:dyDescent="0.2">
      <c r="A3506" s="46">
        <v>2123</v>
      </c>
      <c r="B3506" s="258" t="s">
        <v>6751</v>
      </c>
      <c r="C3506" t="s">
        <v>1119</v>
      </c>
      <c r="D3506" t="s">
        <v>1196</v>
      </c>
      <c r="E3506" t="s">
        <v>1821</v>
      </c>
      <c r="F3506" s="29" t="s">
        <v>1827</v>
      </c>
      <c r="G3506" s="47">
        <v>104</v>
      </c>
      <c r="H3506" t="s">
        <v>1827</v>
      </c>
      <c r="I3506">
        <v>1</v>
      </c>
      <c r="J3506" t="s">
        <v>6752</v>
      </c>
      <c r="K3506" t="s">
        <v>26</v>
      </c>
      <c r="L3506" t="s">
        <v>6753</v>
      </c>
      <c r="M3506" t="s">
        <v>1861</v>
      </c>
      <c r="N3506" s="34" t="s">
        <v>455</v>
      </c>
      <c r="O3506" s="34" t="s">
        <v>2274</v>
      </c>
      <c r="P3506" s="34" t="s">
        <v>42</v>
      </c>
      <c r="Q3506" s="34" t="s">
        <v>2275</v>
      </c>
      <c r="R3506" s="395" t="s">
        <v>733</v>
      </c>
      <c r="S3506" s="48" t="s">
        <v>1123</v>
      </c>
      <c r="T3506" s="13" t="s">
        <v>122</v>
      </c>
      <c r="U3506" s="12" t="s">
        <v>122</v>
      </c>
      <c r="V3506" s="12" t="s">
        <v>122</v>
      </c>
      <c r="W3506" s="12" t="s">
        <v>1863</v>
      </c>
      <c r="X3506" s="14" t="str">
        <f t="shared" si="54"/>
        <v>В</v>
      </c>
      <c r="Y3506" s="271">
        <f>Таблица1[[#This Row],[ID_intellix]]</f>
        <v>2123</v>
      </c>
      <c r="Z3506" s="269" t="s">
        <v>122</v>
      </c>
      <c r="AA3506" s="145">
        <f>IF(OR(Таблица1[[#This Row],[CARDIO_report]]&lt;&gt;0,Таблица1[[#This Row],[AI COMBO_report]]&lt;&gt;0,Таблица1[[#This Row],[OTC_report]]&lt;&gt;0),1,0)</f>
        <v>1</v>
      </c>
      <c r="AB3506" s="60" t="s">
        <v>1124</v>
      </c>
      <c r="AC3506" s="60" t="s">
        <v>1124</v>
      </c>
      <c r="AD3506" s="60" t="s">
        <v>1124</v>
      </c>
      <c r="AE3506" s="60" t="s">
        <v>1124</v>
      </c>
      <c r="AF3506" s="60"/>
      <c r="AG3506" s="60" t="s">
        <v>1124</v>
      </c>
      <c r="AH3506" s="60" t="s">
        <v>1124</v>
      </c>
      <c r="AI3506" s="60" t="s">
        <v>1124</v>
      </c>
      <c r="AJ3506" s="60" t="s">
        <v>1124</v>
      </c>
      <c r="AK3506" s="60" t="s">
        <v>1124</v>
      </c>
      <c r="AL3506" s="60" t="s">
        <v>1124</v>
      </c>
      <c r="AM3506" s="60" t="s">
        <v>1124</v>
      </c>
      <c r="AN3506" s="60" t="s">
        <v>1124</v>
      </c>
      <c r="AO3506" s="60"/>
      <c r="AP3506" s="35" t="s">
        <v>1857</v>
      </c>
      <c r="AQ3506" s="377">
        <v>0</v>
      </c>
      <c r="AR3506" s="378">
        <v>0</v>
      </c>
      <c r="AS3506" s="377">
        <v>0</v>
      </c>
      <c r="AT3506" s="378">
        <v>0</v>
      </c>
      <c r="AU3506" s="377">
        <v>0</v>
      </c>
      <c r="AV3506" s="377">
        <v>0</v>
      </c>
      <c r="AW3506" s="377">
        <v>0</v>
      </c>
      <c r="AX3506">
        <v>0</v>
      </c>
      <c r="AY3506">
        <v>0</v>
      </c>
    </row>
    <row r="3507" spans="1:54" s="49" customFormat="1" ht="15.75" hidden="1" customHeight="1" x14ac:dyDescent="0.2">
      <c r="A3507" s="46">
        <v>1245</v>
      </c>
      <c r="B3507" s="258" t="s">
        <v>6776</v>
      </c>
      <c r="C3507" t="s">
        <v>1119</v>
      </c>
      <c r="D3507" t="s">
        <v>1675</v>
      </c>
      <c r="E3507" t="s">
        <v>1821</v>
      </c>
      <c r="F3507" s="29" t="s">
        <v>1827</v>
      </c>
      <c r="G3507" s="47">
        <v>11</v>
      </c>
      <c r="H3507" t="s">
        <v>1827</v>
      </c>
      <c r="I3507">
        <v>1</v>
      </c>
      <c r="J3507" t="s">
        <v>6777</v>
      </c>
      <c r="K3507" t="s">
        <v>26</v>
      </c>
      <c r="L3507" t="s">
        <v>6778</v>
      </c>
      <c r="M3507" t="s">
        <v>1861</v>
      </c>
      <c r="N3507" s="34">
        <v>0</v>
      </c>
      <c r="O3507" s="34" t="s">
        <v>2274</v>
      </c>
      <c r="P3507" s="34">
        <v>0</v>
      </c>
      <c r="Q3507" s="34" t="s">
        <v>2275</v>
      </c>
      <c r="R3507" s="34" t="s">
        <v>920</v>
      </c>
      <c r="S3507" s="48" t="s">
        <v>1123</v>
      </c>
      <c r="T3507" s="13" t="s">
        <v>122</v>
      </c>
      <c r="U3507" s="12" t="s">
        <v>122</v>
      </c>
      <c r="V3507" s="12" t="s">
        <v>122</v>
      </c>
      <c r="W3507" s="12" t="s">
        <v>122</v>
      </c>
      <c r="X3507" s="14" t="str">
        <f t="shared" si="54"/>
        <v>С</v>
      </c>
      <c r="Y3507" s="271">
        <f>Таблица1[[#This Row],[ID_intellix]]</f>
        <v>1245</v>
      </c>
      <c r="Z3507" s="269" t="s">
        <v>122</v>
      </c>
      <c r="AA3507" s="145">
        <f>IF(OR(Таблица1[[#This Row],[CARDIO_report]]&lt;&gt;0,Таблица1[[#This Row],[AI COMBO_report]]&lt;&gt;0,Таблица1[[#This Row],[OTC_report]]&lt;&gt;0),1,0)</f>
        <v>1</v>
      </c>
      <c r="AB3507" s="60" t="s">
        <v>1124</v>
      </c>
      <c r="AC3507" s="60" t="s">
        <v>1124</v>
      </c>
      <c r="AD3507" s="60" t="s">
        <v>1124</v>
      </c>
      <c r="AE3507" s="60" t="s">
        <v>1124</v>
      </c>
      <c r="AF3507" s="60"/>
      <c r="AG3507" s="60" t="s">
        <v>1124</v>
      </c>
      <c r="AH3507" s="60" t="s">
        <v>1124</v>
      </c>
      <c r="AI3507" s="60" t="s">
        <v>1124</v>
      </c>
      <c r="AJ3507" s="60" t="s">
        <v>1124</v>
      </c>
      <c r="AK3507" s="60" t="s">
        <v>1124</v>
      </c>
      <c r="AL3507" s="60" t="s">
        <v>1124</v>
      </c>
      <c r="AM3507" s="60" t="s">
        <v>1124</v>
      </c>
      <c r="AN3507" s="60" t="s">
        <v>1124</v>
      </c>
      <c r="AO3507" s="60"/>
      <c r="AP3507" s="35" t="s">
        <v>1825</v>
      </c>
      <c r="AQ3507" s="377">
        <v>0</v>
      </c>
      <c r="AR3507" s="378">
        <v>0</v>
      </c>
      <c r="AS3507" s="377">
        <v>0</v>
      </c>
      <c r="AT3507" s="378">
        <v>0</v>
      </c>
      <c r="AU3507" s="377">
        <v>0</v>
      </c>
      <c r="AV3507" s="377">
        <v>0</v>
      </c>
      <c r="AW3507" s="377">
        <v>0</v>
      </c>
      <c r="AX3507">
        <v>0</v>
      </c>
      <c r="AY3507">
        <v>0</v>
      </c>
      <c r="AZ3507"/>
      <c r="BA3507" s="2"/>
      <c r="BB3507"/>
    </row>
    <row r="3508" spans="1:54" ht="15.75" hidden="1" customHeight="1" x14ac:dyDescent="0.2">
      <c r="A3508" s="46">
        <v>2183</v>
      </c>
      <c r="B3508" s="258" t="s">
        <v>6779</v>
      </c>
      <c r="C3508" t="s">
        <v>1119</v>
      </c>
      <c r="D3508" t="s">
        <v>1193</v>
      </c>
      <c r="E3508" t="s">
        <v>1821</v>
      </c>
      <c r="F3508" s="29" t="s">
        <v>1827</v>
      </c>
      <c r="G3508" s="47">
        <v>119</v>
      </c>
      <c r="H3508" t="s">
        <v>1827</v>
      </c>
      <c r="I3508">
        <v>1</v>
      </c>
      <c r="J3508" t="s">
        <v>6780</v>
      </c>
      <c r="K3508" t="s">
        <v>26</v>
      </c>
      <c r="L3508" t="s">
        <v>6781</v>
      </c>
      <c r="M3508" t="s">
        <v>1861</v>
      </c>
      <c r="N3508" s="34" t="s">
        <v>606</v>
      </c>
      <c r="O3508" s="34" t="s">
        <v>2274</v>
      </c>
      <c r="P3508" s="34" t="s">
        <v>255</v>
      </c>
      <c r="Q3508" s="34" t="s">
        <v>2275</v>
      </c>
      <c r="R3508" s="34" t="s">
        <v>920</v>
      </c>
      <c r="S3508" s="48" t="s">
        <v>1123</v>
      </c>
      <c r="T3508" s="13" t="s">
        <v>122</v>
      </c>
      <c r="U3508" s="12" t="s">
        <v>122</v>
      </c>
      <c r="V3508" s="12" t="s">
        <v>1863</v>
      </c>
      <c r="W3508" s="12" t="s">
        <v>1863</v>
      </c>
      <c r="X3508" s="14" t="str">
        <f t="shared" si="54"/>
        <v>А</v>
      </c>
      <c r="Y3508" s="271">
        <f>Таблица1[[#This Row],[ID_intellix]]</f>
        <v>2183</v>
      </c>
      <c r="Z3508" s="269" t="s">
        <v>122</v>
      </c>
      <c r="AA3508" s="145">
        <f>IF(OR(Таблица1[[#This Row],[CARDIO_report]]&lt;&gt;0,Таблица1[[#This Row],[AI COMBO_report]]&lt;&gt;0,Таблица1[[#This Row],[OTC_report]]&lt;&gt;0),1,0)</f>
        <v>1</v>
      </c>
      <c r="AB3508" s="60" t="s">
        <v>1124</v>
      </c>
      <c r="AC3508" s="60" t="s">
        <v>1124</v>
      </c>
      <c r="AD3508" s="60" t="s">
        <v>1124</v>
      </c>
      <c r="AE3508" s="60" t="s">
        <v>1124</v>
      </c>
      <c r="AF3508" s="60"/>
      <c r="AG3508" s="60" t="s">
        <v>1124</v>
      </c>
      <c r="AH3508" s="60" t="s">
        <v>1124</v>
      </c>
      <c r="AI3508" s="60" t="s">
        <v>1124</v>
      </c>
      <c r="AJ3508" s="60" t="s">
        <v>1124</v>
      </c>
      <c r="AK3508" s="60" t="s">
        <v>1124</v>
      </c>
      <c r="AL3508" s="60" t="s">
        <v>1124</v>
      </c>
      <c r="AM3508" s="60" t="s">
        <v>1124</v>
      </c>
      <c r="AN3508" s="60" t="s">
        <v>1124</v>
      </c>
      <c r="AO3508" s="60"/>
      <c r="AP3508" s="35" t="s">
        <v>1857</v>
      </c>
      <c r="AQ3508" s="377">
        <v>0</v>
      </c>
      <c r="AR3508" s="378">
        <v>0</v>
      </c>
      <c r="AS3508" s="377">
        <v>0</v>
      </c>
      <c r="AT3508" s="378">
        <v>0</v>
      </c>
      <c r="AU3508" s="377">
        <v>0</v>
      </c>
      <c r="AV3508" s="377">
        <v>0</v>
      </c>
      <c r="AW3508" s="377">
        <v>0</v>
      </c>
      <c r="AX3508">
        <v>0</v>
      </c>
      <c r="AY3508">
        <v>0</v>
      </c>
    </row>
    <row r="3509" spans="1:54" ht="15.75" hidden="1" customHeight="1" x14ac:dyDescent="0.2">
      <c r="A3509" s="46">
        <v>1206</v>
      </c>
      <c r="B3509" s="258" t="s">
        <v>6782</v>
      </c>
      <c r="C3509" t="s">
        <v>1119</v>
      </c>
      <c r="D3509" t="s">
        <v>1194</v>
      </c>
      <c r="E3509" t="s">
        <v>1821</v>
      </c>
      <c r="F3509" s="29" t="s">
        <v>1827</v>
      </c>
      <c r="G3509" s="47">
        <v>13</v>
      </c>
      <c r="H3509" t="s">
        <v>1827</v>
      </c>
      <c r="I3509">
        <v>1</v>
      </c>
      <c r="J3509" t="s">
        <v>6783</v>
      </c>
      <c r="K3509" t="s">
        <v>26</v>
      </c>
      <c r="L3509" t="s">
        <v>6784</v>
      </c>
      <c r="M3509" t="s">
        <v>1861</v>
      </c>
      <c r="N3509" s="34">
        <v>0</v>
      </c>
      <c r="O3509" s="34" t="s">
        <v>2274</v>
      </c>
      <c r="P3509" s="34" t="s">
        <v>42</v>
      </c>
      <c r="Q3509" s="34" t="s">
        <v>2275</v>
      </c>
      <c r="R3509" s="34" t="s">
        <v>836</v>
      </c>
      <c r="S3509" s="48" t="s">
        <v>1123</v>
      </c>
      <c r="T3509" s="13" t="s">
        <v>1863</v>
      </c>
      <c r="U3509" s="12" t="s">
        <v>122</v>
      </c>
      <c r="V3509" s="12" t="s">
        <v>122</v>
      </c>
      <c r="W3509" s="12" t="s">
        <v>1863</v>
      </c>
      <c r="X3509" s="14" t="str">
        <f t="shared" si="54"/>
        <v>А</v>
      </c>
      <c r="Y3509" s="271">
        <f>Таблица1[[#This Row],[ID_intellix]]</f>
        <v>1206</v>
      </c>
      <c r="Z3509" s="269" t="s">
        <v>122</v>
      </c>
      <c r="AA3509" s="145">
        <f>IF(OR(Таблица1[[#This Row],[CARDIO_report]]&lt;&gt;0,Таблица1[[#This Row],[AI COMBO_report]]&lt;&gt;0,Таблица1[[#This Row],[OTC_report]]&lt;&gt;0),1,0)</f>
        <v>1</v>
      </c>
      <c r="AB3509" s="60" t="s">
        <v>1124</v>
      </c>
      <c r="AC3509" s="60" t="s">
        <v>1124</v>
      </c>
      <c r="AD3509" s="60" t="s">
        <v>1124</v>
      </c>
      <c r="AE3509" s="60" t="s">
        <v>1124</v>
      </c>
      <c r="AF3509" s="60"/>
      <c r="AG3509" s="60" t="s">
        <v>1124</v>
      </c>
      <c r="AH3509" s="60" t="s">
        <v>1124</v>
      </c>
      <c r="AI3509" s="60" t="s">
        <v>1124</v>
      </c>
      <c r="AJ3509" s="60" t="s">
        <v>1124</v>
      </c>
      <c r="AK3509" s="60" t="s">
        <v>1124</v>
      </c>
      <c r="AL3509" s="60" t="s">
        <v>1124</v>
      </c>
      <c r="AM3509" s="60" t="s">
        <v>1124</v>
      </c>
      <c r="AN3509" s="60" t="s">
        <v>1124</v>
      </c>
      <c r="AO3509" s="60"/>
      <c r="AP3509" s="35" t="s">
        <v>1917</v>
      </c>
      <c r="AQ3509" s="377">
        <v>0</v>
      </c>
      <c r="AR3509" s="378">
        <v>0</v>
      </c>
      <c r="AS3509" s="377">
        <v>0</v>
      </c>
      <c r="AT3509" s="378">
        <v>0</v>
      </c>
      <c r="AU3509" s="377">
        <v>0</v>
      </c>
      <c r="AV3509" s="377">
        <v>0</v>
      </c>
      <c r="AW3509" s="377">
        <v>0</v>
      </c>
      <c r="AX3509">
        <v>0</v>
      </c>
      <c r="AY3509">
        <v>0</v>
      </c>
    </row>
    <row r="3510" spans="1:54" ht="15.75" hidden="1" customHeight="1" x14ac:dyDescent="0.2">
      <c r="A3510" s="46">
        <v>1214</v>
      </c>
      <c r="B3510" s="258" t="s">
        <v>6801</v>
      </c>
      <c r="C3510" t="s">
        <v>1119</v>
      </c>
      <c r="D3510" t="s">
        <v>1196</v>
      </c>
      <c r="E3510" t="s">
        <v>1821</v>
      </c>
      <c r="F3510" s="29" t="s">
        <v>1827</v>
      </c>
      <c r="G3510" s="47">
        <v>15</v>
      </c>
      <c r="H3510" t="s">
        <v>1827</v>
      </c>
      <c r="I3510">
        <v>1</v>
      </c>
      <c r="J3510" t="s">
        <v>6802</v>
      </c>
      <c r="K3510" t="s">
        <v>26</v>
      </c>
      <c r="L3510" t="s">
        <v>6803</v>
      </c>
      <c r="M3510" t="s">
        <v>1861</v>
      </c>
      <c r="N3510" s="34" t="s">
        <v>606</v>
      </c>
      <c r="O3510" s="34" t="s">
        <v>2274</v>
      </c>
      <c r="P3510" s="34" t="s">
        <v>42</v>
      </c>
      <c r="Q3510" s="34" t="s">
        <v>2275</v>
      </c>
      <c r="R3510" s="395" t="s">
        <v>733</v>
      </c>
      <c r="S3510" s="48" t="s">
        <v>1123</v>
      </c>
      <c r="T3510" s="13" t="s">
        <v>122</v>
      </c>
      <c r="U3510" s="12" t="s">
        <v>122</v>
      </c>
      <c r="V3510" s="12" t="s">
        <v>122</v>
      </c>
      <c r="W3510" s="12" t="s">
        <v>1863</v>
      </c>
      <c r="X3510" s="14" t="str">
        <f t="shared" si="54"/>
        <v>В</v>
      </c>
      <c r="Y3510" s="271">
        <f>Таблица1[[#This Row],[ID_intellix]]</f>
        <v>1214</v>
      </c>
      <c r="Z3510" s="269" t="s">
        <v>122</v>
      </c>
      <c r="AA3510" s="145">
        <f>IF(OR(Таблица1[[#This Row],[CARDIO_report]]&lt;&gt;0,Таблица1[[#This Row],[AI COMBO_report]]&lt;&gt;0,Таблица1[[#This Row],[OTC_report]]&lt;&gt;0),1,0)</f>
        <v>1</v>
      </c>
      <c r="AB3510" s="60" t="s">
        <v>1124</v>
      </c>
      <c r="AC3510" s="60" t="s">
        <v>1124</v>
      </c>
      <c r="AD3510" s="60" t="s">
        <v>1124</v>
      </c>
      <c r="AE3510" s="60" t="s">
        <v>1124</v>
      </c>
      <c r="AF3510" s="60"/>
      <c r="AG3510" s="60" t="s">
        <v>1124</v>
      </c>
      <c r="AH3510" s="60" t="s">
        <v>1124</v>
      </c>
      <c r="AI3510" s="60" t="s">
        <v>1124</v>
      </c>
      <c r="AJ3510" s="60" t="s">
        <v>1124</v>
      </c>
      <c r="AK3510" s="60" t="s">
        <v>1124</v>
      </c>
      <c r="AL3510" s="60" t="s">
        <v>1124</v>
      </c>
      <c r="AM3510" s="60" t="s">
        <v>1124</v>
      </c>
      <c r="AN3510" s="60" t="s">
        <v>1124</v>
      </c>
      <c r="AO3510" s="60"/>
      <c r="AP3510" s="35" t="s">
        <v>1857</v>
      </c>
      <c r="AQ3510" s="377">
        <v>0</v>
      </c>
      <c r="AR3510" s="378">
        <v>0</v>
      </c>
      <c r="AS3510" s="377">
        <v>0</v>
      </c>
      <c r="AT3510" s="378">
        <v>0</v>
      </c>
      <c r="AU3510" s="377">
        <v>0</v>
      </c>
      <c r="AV3510" s="377">
        <v>0</v>
      </c>
      <c r="AW3510" s="377">
        <v>0</v>
      </c>
      <c r="AX3510">
        <v>0</v>
      </c>
      <c r="AY3510">
        <v>0</v>
      </c>
    </row>
    <row r="3511" spans="1:54" ht="15.75" hidden="1" customHeight="1" x14ac:dyDescent="0.2">
      <c r="A3511" s="46">
        <v>3567</v>
      </c>
      <c r="B3511" s="258" t="s">
        <v>6804</v>
      </c>
      <c r="C3511" t="s">
        <v>1119</v>
      </c>
      <c r="D3511" t="s">
        <v>1675</v>
      </c>
      <c r="E3511" t="s">
        <v>1821</v>
      </c>
      <c r="F3511" s="29" t="s">
        <v>1827</v>
      </c>
      <c r="G3511" s="47">
        <v>152</v>
      </c>
      <c r="H3511" t="s">
        <v>1827</v>
      </c>
      <c r="I3511">
        <v>1</v>
      </c>
      <c r="J3511" t="s">
        <v>6805</v>
      </c>
      <c r="K3511" t="s">
        <v>26</v>
      </c>
      <c r="L3511" t="s">
        <v>6806</v>
      </c>
      <c r="M3511" t="s">
        <v>1861</v>
      </c>
      <c r="N3511" s="34">
        <v>0</v>
      </c>
      <c r="O3511" s="34" t="s">
        <v>2274</v>
      </c>
      <c r="P3511" s="34" t="s">
        <v>255</v>
      </c>
      <c r="Q3511" s="34" t="s">
        <v>2275</v>
      </c>
      <c r="R3511" s="34" t="s">
        <v>920</v>
      </c>
      <c r="S3511" s="48" t="s">
        <v>1123</v>
      </c>
      <c r="T3511" s="13" t="s">
        <v>122</v>
      </c>
      <c r="U3511" s="12" t="s">
        <v>122</v>
      </c>
      <c r="V3511" s="12" t="s">
        <v>1863</v>
      </c>
      <c r="W3511" s="12" t="s">
        <v>1863</v>
      </c>
      <c r="X3511" s="14" t="str">
        <f t="shared" si="54"/>
        <v>А</v>
      </c>
      <c r="Y3511" s="271">
        <f>Таблица1[[#This Row],[ID_intellix]]</f>
        <v>3567</v>
      </c>
      <c r="Z3511" s="269" t="s">
        <v>122</v>
      </c>
      <c r="AA3511" s="145">
        <f>IF(OR(Таблица1[[#This Row],[CARDIO_report]]&lt;&gt;0,Таблица1[[#This Row],[AI COMBO_report]]&lt;&gt;0,Таблица1[[#This Row],[OTC_report]]&lt;&gt;0),1,0)</f>
        <v>1</v>
      </c>
      <c r="AB3511" s="60" t="s">
        <v>1124</v>
      </c>
      <c r="AC3511" s="60" t="s">
        <v>1124</v>
      </c>
      <c r="AD3511" s="60" t="s">
        <v>1124</v>
      </c>
      <c r="AE3511" s="60" t="s">
        <v>1124</v>
      </c>
      <c r="AF3511" s="60"/>
      <c r="AG3511" s="60" t="s">
        <v>1124</v>
      </c>
      <c r="AH3511" s="60" t="s">
        <v>1124</v>
      </c>
      <c r="AI3511" s="60" t="s">
        <v>1124</v>
      </c>
      <c r="AJ3511" s="60" t="s">
        <v>1124</v>
      </c>
      <c r="AK3511" s="60" t="s">
        <v>1124</v>
      </c>
      <c r="AL3511" s="60" t="s">
        <v>1124</v>
      </c>
      <c r="AM3511" s="60" t="s">
        <v>1124</v>
      </c>
      <c r="AN3511" s="60" t="s">
        <v>1124</v>
      </c>
      <c r="AO3511" s="60"/>
      <c r="AP3511" s="35" t="s">
        <v>1917</v>
      </c>
      <c r="AQ3511" s="377">
        <v>0</v>
      </c>
      <c r="AR3511" s="378">
        <v>0</v>
      </c>
      <c r="AS3511" s="377">
        <v>0</v>
      </c>
      <c r="AT3511" s="378">
        <v>0</v>
      </c>
      <c r="AU3511" s="377">
        <v>0</v>
      </c>
      <c r="AV3511" s="377">
        <v>0</v>
      </c>
      <c r="AW3511" s="377">
        <v>0</v>
      </c>
      <c r="AX3511">
        <v>0</v>
      </c>
      <c r="AY3511">
        <v>0</v>
      </c>
    </row>
    <row r="3512" spans="1:54" ht="15.75" hidden="1" customHeight="1" x14ac:dyDescent="0.2">
      <c r="A3512" s="46">
        <v>1232</v>
      </c>
      <c r="B3512" s="258" t="s">
        <v>6807</v>
      </c>
      <c r="C3512" t="s">
        <v>1119</v>
      </c>
      <c r="D3512" t="s">
        <v>3519</v>
      </c>
      <c r="E3512" t="s">
        <v>1821</v>
      </c>
      <c r="F3512" s="29" t="s">
        <v>1827</v>
      </c>
      <c r="G3512" s="47">
        <v>154</v>
      </c>
      <c r="H3512" t="s">
        <v>1827</v>
      </c>
      <c r="I3512">
        <v>1</v>
      </c>
      <c r="J3512" t="s">
        <v>6808</v>
      </c>
      <c r="K3512" t="s">
        <v>26</v>
      </c>
      <c r="L3512" t="s">
        <v>6809</v>
      </c>
      <c r="M3512" t="s">
        <v>1861</v>
      </c>
      <c r="N3512" s="34">
        <v>0</v>
      </c>
      <c r="O3512" s="34" t="s">
        <v>2274</v>
      </c>
      <c r="P3512" s="34">
        <v>0</v>
      </c>
      <c r="Q3512" s="34" t="s">
        <v>2275</v>
      </c>
      <c r="R3512" s="395">
        <v>0</v>
      </c>
      <c r="S3512" s="48" t="s">
        <v>1123</v>
      </c>
      <c r="T3512" s="13" t="s">
        <v>122</v>
      </c>
      <c r="U3512" s="12" t="s">
        <v>122</v>
      </c>
      <c r="V3512" s="12" t="s">
        <v>122</v>
      </c>
      <c r="W3512" s="12" t="s">
        <v>1863</v>
      </c>
      <c r="X3512" s="14" t="str">
        <f t="shared" si="54"/>
        <v>В</v>
      </c>
      <c r="Y3512" s="271">
        <f>Таблица1[[#This Row],[ID_intellix]]</f>
        <v>1232</v>
      </c>
      <c r="Z3512" s="269" t="s">
        <v>122</v>
      </c>
      <c r="AA3512" s="145">
        <f>IF(OR(Таблица1[[#This Row],[CARDIO_report]]&lt;&gt;0,Таблица1[[#This Row],[AI COMBO_report]]&lt;&gt;0,Таблица1[[#This Row],[OTC_report]]&lt;&gt;0),1,0)</f>
        <v>0</v>
      </c>
      <c r="AB3512" s="60" t="s">
        <v>1124</v>
      </c>
      <c r="AC3512" s="60" t="s">
        <v>1124</v>
      </c>
      <c r="AD3512" s="60" t="s">
        <v>1124</v>
      </c>
      <c r="AE3512" s="60" t="s">
        <v>1124</v>
      </c>
      <c r="AF3512" s="60"/>
      <c r="AG3512" s="60" t="s">
        <v>1124</v>
      </c>
      <c r="AH3512" s="60" t="s">
        <v>1124</v>
      </c>
      <c r="AI3512" s="60" t="s">
        <v>1124</v>
      </c>
      <c r="AJ3512" s="60" t="s">
        <v>1124</v>
      </c>
      <c r="AK3512" s="60" t="s">
        <v>1124</v>
      </c>
      <c r="AL3512" s="60" t="s">
        <v>1124</v>
      </c>
      <c r="AM3512" s="60" t="s">
        <v>1124</v>
      </c>
      <c r="AN3512" s="60" t="s">
        <v>1124</v>
      </c>
      <c r="AO3512" s="60"/>
      <c r="AP3512" s="35" t="s">
        <v>1857</v>
      </c>
      <c r="AQ3512" s="377">
        <v>0</v>
      </c>
      <c r="AR3512" s="378">
        <v>0</v>
      </c>
      <c r="AS3512" s="377">
        <v>0</v>
      </c>
      <c r="AT3512" s="378">
        <v>0</v>
      </c>
      <c r="AU3512" s="377">
        <v>0</v>
      </c>
      <c r="AV3512" s="377">
        <v>0</v>
      </c>
      <c r="AW3512" s="377">
        <v>0</v>
      </c>
      <c r="AX3512">
        <v>0</v>
      </c>
      <c r="AY3512">
        <v>0</v>
      </c>
    </row>
    <row r="3513" spans="1:54" ht="15.75" hidden="1" customHeight="1" x14ac:dyDescent="0.2">
      <c r="A3513" s="46">
        <v>1216</v>
      </c>
      <c r="B3513" s="258" t="s">
        <v>6810</v>
      </c>
      <c r="C3513" t="s">
        <v>1119</v>
      </c>
      <c r="D3513" t="s">
        <v>1194</v>
      </c>
      <c r="E3513" t="s">
        <v>1821</v>
      </c>
      <c r="F3513" s="29" t="s">
        <v>1827</v>
      </c>
      <c r="G3513" s="47">
        <v>16</v>
      </c>
      <c r="H3513" t="s">
        <v>1827</v>
      </c>
      <c r="I3513">
        <v>1</v>
      </c>
      <c r="J3513" t="s">
        <v>6811</v>
      </c>
      <c r="K3513" t="s">
        <v>26</v>
      </c>
      <c r="L3513" t="s">
        <v>6812</v>
      </c>
      <c r="M3513" t="s">
        <v>1861</v>
      </c>
      <c r="N3513" s="34" t="s">
        <v>606</v>
      </c>
      <c r="O3513" s="34" t="s">
        <v>2274</v>
      </c>
      <c r="P3513" s="34" t="s">
        <v>255</v>
      </c>
      <c r="Q3513" s="34" t="s">
        <v>2275</v>
      </c>
      <c r="R3513" s="34" t="s">
        <v>836</v>
      </c>
      <c r="S3513" s="48" t="s">
        <v>1123</v>
      </c>
      <c r="T3513" s="13" t="s">
        <v>122</v>
      </c>
      <c r="U3513" s="12" t="s">
        <v>122</v>
      </c>
      <c r="V3513" s="12" t="s">
        <v>122</v>
      </c>
      <c r="W3513" s="12" t="s">
        <v>122</v>
      </c>
      <c r="X3513" s="14" t="str">
        <f t="shared" si="54"/>
        <v>С</v>
      </c>
      <c r="Y3513" s="271">
        <f>Таблица1[[#This Row],[ID_intellix]]</f>
        <v>1216</v>
      </c>
      <c r="Z3513" s="269" t="s">
        <v>122</v>
      </c>
      <c r="AA3513" s="145">
        <f>IF(OR(Таблица1[[#This Row],[CARDIO_report]]&lt;&gt;0,Таблица1[[#This Row],[AI COMBO_report]]&lt;&gt;0,Таблица1[[#This Row],[OTC_report]]&lt;&gt;0),1,0)</f>
        <v>1</v>
      </c>
      <c r="AB3513" s="60" t="s">
        <v>1124</v>
      </c>
      <c r="AC3513" s="60" t="s">
        <v>1124</v>
      </c>
      <c r="AD3513" s="60" t="s">
        <v>1124</v>
      </c>
      <c r="AE3513" s="60" t="s">
        <v>1124</v>
      </c>
      <c r="AF3513" s="60"/>
      <c r="AG3513" s="60" t="s">
        <v>1124</v>
      </c>
      <c r="AH3513" s="60" t="s">
        <v>1124</v>
      </c>
      <c r="AI3513" s="60" t="s">
        <v>1124</v>
      </c>
      <c r="AJ3513" s="60" t="s">
        <v>1124</v>
      </c>
      <c r="AK3513" s="60" t="s">
        <v>1124</v>
      </c>
      <c r="AL3513" s="60" t="s">
        <v>1124</v>
      </c>
      <c r="AM3513" s="60" t="s">
        <v>1124</v>
      </c>
      <c r="AN3513" s="60" t="s">
        <v>1124</v>
      </c>
      <c r="AO3513" s="60"/>
      <c r="AP3513" s="35" t="s">
        <v>1825</v>
      </c>
      <c r="AQ3513" s="377">
        <v>0</v>
      </c>
      <c r="AR3513" s="378">
        <v>0</v>
      </c>
      <c r="AS3513" s="377">
        <v>0</v>
      </c>
      <c r="AT3513" s="378">
        <v>0</v>
      </c>
      <c r="AU3513" s="377">
        <v>0</v>
      </c>
      <c r="AV3513" s="377">
        <v>0</v>
      </c>
      <c r="AW3513" s="377">
        <v>0</v>
      </c>
      <c r="AX3513">
        <v>0</v>
      </c>
      <c r="AY3513">
        <v>0</v>
      </c>
    </row>
    <row r="3514" spans="1:54" ht="15.75" hidden="1" customHeight="1" x14ac:dyDescent="0.2">
      <c r="A3514" s="46">
        <v>1250</v>
      </c>
      <c r="B3514" s="258" t="s">
        <v>6813</v>
      </c>
      <c r="C3514" t="s">
        <v>1119</v>
      </c>
      <c r="D3514" t="s">
        <v>1675</v>
      </c>
      <c r="E3514" t="s">
        <v>1821</v>
      </c>
      <c r="F3514" s="29" t="s">
        <v>1827</v>
      </c>
      <c r="G3514" s="47">
        <v>17</v>
      </c>
      <c r="H3514" t="s">
        <v>1827</v>
      </c>
      <c r="I3514">
        <v>1</v>
      </c>
      <c r="J3514" t="s">
        <v>6814</v>
      </c>
      <c r="K3514" t="s">
        <v>26</v>
      </c>
      <c r="L3514" t="s">
        <v>6815</v>
      </c>
      <c r="M3514" t="s">
        <v>1861</v>
      </c>
      <c r="N3514" s="34" t="s">
        <v>606</v>
      </c>
      <c r="O3514" s="34" t="s">
        <v>2274</v>
      </c>
      <c r="P3514" s="34" t="s">
        <v>255</v>
      </c>
      <c r="Q3514" s="34" t="s">
        <v>2275</v>
      </c>
      <c r="R3514" s="34" t="s">
        <v>920</v>
      </c>
      <c r="S3514" s="48" t="s">
        <v>1123</v>
      </c>
      <c r="T3514" s="13" t="s">
        <v>1863</v>
      </c>
      <c r="U3514" s="12" t="s">
        <v>122</v>
      </c>
      <c r="V3514" s="12" t="s">
        <v>122</v>
      </c>
      <c r="W3514" s="12" t="s">
        <v>1863</v>
      </c>
      <c r="X3514" s="14" t="str">
        <f t="shared" si="54"/>
        <v>А</v>
      </c>
      <c r="Y3514" s="271">
        <f>Таблица1[[#This Row],[ID_intellix]]</f>
        <v>1250</v>
      </c>
      <c r="Z3514" s="269" t="s">
        <v>122</v>
      </c>
      <c r="AA3514" s="145">
        <f>IF(OR(Таблица1[[#This Row],[CARDIO_report]]&lt;&gt;0,Таблица1[[#This Row],[AI COMBO_report]]&lt;&gt;0,Таблица1[[#This Row],[OTC_report]]&lt;&gt;0),1,0)</f>
        <v>1</v>
      </c>
      <c r="AB3514" s="60" t="s">
        <v>1124</v>
      </c>
      <c r="AC3514" s="60" t="s">
        <v>1124</v>
      </c>
      <c r="AD3514" s="60" t="s">
        <v>1124</v>
      </c>
      <c r="AE3514" s="60" t="s">
        <v>1124</v>
      </c>
      <c r="AF3514" s="60"/>
      <c r="AG3514" s="60" t="s">
        <v>1124</v>
      </c>
      <c r="AH3514" s="60" t="s">
        <v>1124</v>
      </c>
      <c r="AI3514" s="60" t="s">
        <v>1124</v>
      </c>
      <c r="AJ3514" s="60" t="s">
        <v>1124</v>
      </c>
      <c r="AK3514" s="60" t="s">
        <v>1124</v>
      </c>
      <c r="AL3514" s="60" t="s">
        <v>1124</v>
      </c>
      <c r="AM3514" s="60" t="s">
        <v>1124</v>
      </c>
      <c r="AN3514" s="60" t="s">
        <v>1124</v>
      </c>
      <c r="AO3514" s="60"/>
      <c r="AP3514" s="35" t="s">
        <v>1917</v>
      </c>
      <c r="AQ3514" s="377">
        <v>0</v>
      </c>
      <c r="AR3514" s="378">
        <v>0</v>
      </c>
      <c r="AS3514" s="377">
        <v>0</v>
      </c>
      <c r="AT3514" s="378">
        <v>0</v>
      </c>
      <c r="AU3514" s="377">
        <v>0</v>
      </c>
      <c r="AV3514" s="377">
        <v>0</v>
      </c>
      <c r="AW3514" s="377">
        <v>0</v>
      </c>
      <c r="AX3514">
        <v>0</v>
      </c>
      <c r="AY3514">
        <v>0</v>
      </c>
    </row>
    <row r="3515" spans="1:54" ht="15.75" hidden="1" customHeight="1" x14ac:dyDescent="0.2">
      <c r="A3515" s="46">
        <v>1220</v>
      </c>
      <c r="B3515" s="258" t="s">
        <v>6880</v>
      </c>
      <c r="C3515" t="s">
        <v>1119</v>
      </c>
      <c r="D3515" t="s">
        <v>1190</v>
      </c>
      <c r="E3515" t="s">
        <v>1821</v>
      </c>
      <c r="F3515" s="29" t="s">
        <v>1827</v>
      </c>
      <c r="G3515" s="47">
        <v>18</v>
      </c>
      <c r="H3515" t="s">
        <v>1827</v>
      </c>
      <c r="I3515">
        <v>1</v>
      </c>
      <c r="J3515" t="s">
        <v>6881</v>
      </c>
      <c r="K3515" t="s">
        <v>26</v>
      </c>
      <c r="L3515" t="s">
        <v>6882</v>
      </c>
      <c r="M3515" t="s">
        <v>1861</v>
      </c>
      <c r="N3515" s="34" t="s">
        <v>455</v>
      </c>
      <c r="O3515" s="34" t="s">
        <v>2274</v>
      </c>
      <c r="P3515" s="34" t="s">
        <v>42</v>
      </c>
      <c r="Q3515" s="34" t="s">
        <v>2275</v>
      </c>
      <c r="R3515" s="34" t="s">
        <v>836</v>
      </c>
      <c r="S3515" s="48" t="s">
        <v>1123</v>
      </c>
      <c r="T3515" s="13" t="s">
        <v>1863</v>
      </c>
      <c r="U3515" s="12" t="s">
        <v>122</v>
      </c>
      <c r="V3515" s="12" t="s">
        <v>122</v>
      </c>
      <c r="W3515" s="12" t="s">
        <v>1863</v>
      </c>
      <c r="X3515" s="14" t="str">
        <f t="shared" si="54"/>
        <v>А</v>
      </c>
      <c r="Y3515" s="271">
        <f>Таблица1[[#This Row],[ID_intellix]]</f>
        <v>1220</v>
      </c>
      <c r="Z3515" s="269" t="s">
        <v>122</v>
      </c>
      <c r="AA3515" s="145">
        <f>IF(OR(Таблица1[[#This Row],[CARDIO_report]]&lt;&gt;0,Таблица1[[#This Row],[AI COMBO_report]]&lt;&gt;0,Таблица1[[#This Row],[OTC_report]]&lt;&gt;0),1,0)</f>
        <v>1</v>
      </c>
      <c r="AB3515" s="60" t="s">
        <v>1124</v>
      </c>
      <c r="AC3515" s="60" t="s">
        <v>1124</v>
      </c>
      <c r="AD3515" s="60" t="s">
        <v>1124</v>
      </c>
      <c r="AE3515" s="60" t="s">
        <v>1124</v>
      </c>
      <c r="AF3515" s="60"/>
      <c r="AG3515" s="60" t="s">
        <v>1124</v>
      </c>
      <c r="AH3515" s="60" t="s">
        <v>1124</v>
      </c>
      <c r="AI3515" s="60" t="s">
        <v>1124</v>
      </c>
      <c r="AJ3515" s="60" t="s">
        <v>1124</v>
      </c>
      <c r="AK3515" s="60" t="s">
        <v>1124</v>
      </c>
      <c r="AL3515" s="60" t="s">
        <v>1124</v>
      </c>
      <c r="AM3515" s="60" t="s">
        <v>1124</v>
      </c>
      <c r="AN3515" s="60" t="s">
        <v>1124</v>
      </c>
      <c r="AO3515" s="60"/>
      <c r="AP3515" s="35" t="s">
        <v>1917</v>
      </c>
      <c r="AQ3515" s="377">
        <v>0</v>
      </c>
      <c r="AR3515" s="378">
        <v>0</v>
      </c>
      <c r="AS3515" s="377">
        <v>0</v>
      </c>
      <c r="AT3515" s="378">
        <v>0</v>
      </c>
      <c r="AU3515" s="377">
        <v>0</v>
      </c>
      <c r="AV3515" s="377">
        <v>0</v>
      </c>
      <c r="AW3515" s="377">
        <v>0</v>
      </c>
      <c r="AX3515">
        <v>0</v>
      </c>
      <c r="AY3515">
        <v>0</v>
      </c>
    </row>
    <row r="3516" spans="1:54" ht="15.75" hidden="1" customHeight="1" x14ac:dyDescent="0.2">
      <c r="A3516" s="46">
        <v>3382</v>
      </c>
      <c r="B3516" s="258" t="s">
        <v>6883</v>
      </c>
      <c r="C3516" t="s">
        <v>1119</v>
      </c>
      <c r="D3516" t="s">
        <v>1196</v>
      </c>
      <c r="E3516" t="s">
        <v>1821</v>
      </c>
      <c r="F3516" s="29" t="s">
        <v>1827</v>
      </c>
      <c r="G3516" s="47">
        <v>188</v>
      </c>
      <c r="H3516" t="s">
        <v>1827</v>
      </c>
      <c r="I3516">
        <v>1</v>
      </c>
      <c r="J3516" t="s">
        <v>6884</v>
      </c>
      <c r="K3516" t="s">
        <v>26</v>
      </c>
      <c r="L3516" t="s">
        <v>6885</v>
      </c>
      <c r="M3516" t="s">
        <v>1861</v>
      </c>
      <c r="N3516" s="34">
        <v>0</v>
      </c>
      <c r="O3516" s="34" t="s">
        <v>2274</v>
      </c>
      <c r="P3516" s="34" t="s">
        <v>42</v>
      </c>
      <c r="Q3516" s="34" t="s">
        <v>2275</v>
      </c>
      <c r="R3516" s="395" t="s">
        <v>733</v>
      </c>
      <c r="S3516" s="48" t="s">
        <v>1123</v>
      </c>
      <c r="T3516" s="13" t="s">
        <v>1863</v>
      </c>
      <c r="U3516" s="12" t="s">
        <v>1863</v>
      </c>
      <c r="V3516" s="12" t="s">
        <v>1863</v>
      </c>
      <c r="W3516" s="12" t="s">
        <v>1863</v>
      </c>
      <c r="X3516" s="14" t="str">
        <f t="shared" si="54"/>
        <v>А</v>
      </c>
      <c r="Y3516" s="271">
        <f>Таблица1[[#This Row],[ID_intellix]]</f>
        <v>3382</v>
      </c>
      <c r="Z3516" s="269" t="s">
        <v>122</v>
      </c>
      <c r="AA3516" s="145">
        <f>IF(OR(Таблица1[[#This Row],[CARDIO_report]]&lt;&gt;0,Таблица1[[#This Row],[AI COMBO_report]]&lt;&gt;0,Таблица1[[#This Row],[OTC_report]]&lt;&gt;0),1,0)</f>
        <v>1</v>
      </c>
      <c r="AB3516" s="60" t="s">
        <v>1124</v>
      </c>
      <c r="AC3516" s="60" t="s">
        <v>1124</v>
      </c>
      <c r="AD3516" s="60" t="s">
        <v>1124</v>
      </c>
      <c r="AE3516" s="60" t="s">
        <v>1124</v>
      </c>
      <c r="AF3516" s="60"/>
      <c r="AG3516" s="60" t="s">
        <v>1124</v>
      </c>
      <c r="AH3516" s="60" t="s">
        <v>1124</v>
      </c>
      <c r="AI3516" s="60" t="s">
        <v>1124</v>
      </c>
      <c r="AJ3516" s="60" t="s">
        <v>1124</v>
      </c>
      <c r="AK3516" s="60" t="s">
        <v>1124</v>
      </c>
      <c r="AL3516" s="60" t="s">
        <v>1124</v>
      </c>
      <c r="AM3516" s="60" t="s">
        <v>1124</v>
      </c>
      <c r="AN3516" s="60" t="s">
        <v>1124</v>
      </c>
      <c r="AO3516" s="60"/>
      <c r="AP3516" s="35" t="s">
        <v>1917</v>
      </c>
      <c r="AQ3516" s="377">
        <v>0</v>
      </c>
      <c r="AR3516" s="378">
        <v>0</v>
      </c>
      <c r="AS3516" s="377">
        <v>0</v>
      </c>
      <c r="AT3516" s="378">
        <v>0</v>
      </c>
      <c r="AU3516" s="377">
        <v>0</v>
      </c>
      <c r="AV3516" s="377">
        <v>0</v>
      </c>
      <c r="AW3516" s="377">
        <v>0</v>
      </c>
      <c r="AX3516">
        <v>0</v>
      </c>
      <c r="AY3516">
        <v>0</v>
      </c>
    </row>
    <row r="3517" spans="1:54" ht="15.75" hidden="1" customHeight="1" x14ac:dyDescent="0.2">
      <c r="A3517" s="46">
        <v>1238</v>
      </c>
      <c r="B3517" s="258" t="s">
        <v>6886</v>
      </c>
      <c r="C3517" t="s">
        <v>1119</v>
      </c>
      <c r="D3517" t="s">
        <v>1193</v>
      </c>
      <c r="E3517" t="s">
        <v>1821</v>
      </c>
      <c r="F3517" s="29" t="s">
        <v>1827</v>
      </c>
      <c r="G3517" s="47">
        <v>19</v>
      </c>
      <c r="H3517" t="s">
        <v>1827</v>
      </c>
      <c r="I3517">
        <v>1</v>
      </c>
      <c r="J3517" t="s">
        <v>6887</v>
      </c>
      <c r="K3517" t="s">
        <v>26</v>
      </c>
      <c r="L3517" t="s">
        <v>6888</v>
      </c>
      <c r="M3517" t="s">
        <v>1861</v>
      </c>
      <c r="N3517" s="34" t="s">
        <v>606</v>
      </c>
      <c r="O3517" s="34" t="s">
        <v>2274</v>
      </c>
      <c r="P3517" s="34" t="s">
        <v>255</v>
      </c>
      <c r="Q3517" s="34" t="s">
        <v>2275</v>
      </c>
      <c r="R3517" s="423" t="s">
        <v>733</v>
      </c>
      <c r="S3517" s="48" t="s">
        <v>1123</v>
      </c>
      <c r="T3517" s="13" t="s">
        <v>122</v>
      </c>
      <c r="U3517" s="12" t="s">
        <v>122</v>
      </c>
      <c r="V3517" s="12" t="s">
        <v>122</v>
      </c>
      <c r="W3517" s="12" t="s">
        <v>122</v>
      </c>
      <c r="X3517" s="14" t="str">
        <f t="shared" si="54"/>
        <v>С</v>
      </c>
      <c r="Y3517" s="271">
        <f>Таблица1[[#This Row],[ID_intellix]]</f>
        <v>1238</v>
      </c>
      <c r="Z3517" s="269" t="s">
        <v>122</v>
      </c>
      <c r="AA3517" s="145">
        <f>IF(OR(Таблица1[[#This Row],[CARDIO_report]]&lt;&gt;0,Таблица1[[#This Row],[AI COMBO_report]]&lt;&gt;0,Таблица1[[#This Row],[OTC_report]]&lt;&gt;0),1,0)</f>
        <v>1</v>
      </c>
      <c r="AB3517" s="60" t="s">
        <v>1124</v>
      </c>
      <c r="AC3517" s="60" t="s">
        <v>1124</v>
      </c>
      <c r="AD3517" s="60" t="s">
        <v>1124</v>
      </c>
      <c r="AE3517" s="60" t="s">
        <v>1124</v>
      </c>
      <c r="AF3517" s="60"/>
      <c r="AG3517" s="60" t="s">
        <v>1124</v>
      </c>
      <c r="AH3517" s="60" t="s">
        <v>1124</v>
      </c>
      <c r="AI3517" s="60" t="s">
        <v>1124</v>
      </c>
      <c r="AJ3517" s="60" t="s">
        <v>1124</v>
      </c>
      <c r="AK3517" s="60" t="s">
        <v>1124</v>
      </c>
      <c r="AL3517" s="60" t="s">
        <v>1124</v>
      </c>
      <c r="AM3517" s="60" t="s">
        <v>1124</v>
      </c>
      <c r="AN3517" s="60" t="s">
        <v>1124</v>
      </c>
      <c r="AO3517" s="60"/>
      <c r="AP3517" s="35" t="s">
        <v>1917</v>
      </c>
      <c r="AQ3517" s="377">
        <v>0</v>
      </c>
      <c r="AR3517" s="378">
        <v>0</v>
      </c>
      <c r="AS3517" s="377">
        <v>0</v>
      </c>
      <c r="AT3517" s="378">
        <v>0</v>
      </c>
      <c r="AU3517" s="377">
        <v>0</v>
      </c>
      <c r="AV3517" s="377">
        <v>0</v>
      </c>
      <c r="AW3517" s="377">
        <v>0</v>
      </c>
      <c r="AX3517">
        <v>0</v>
      </c>
      <c r="AY3517">
        <v>0</v>
      </c>
    </row>
    <row r="3518" spans="1:54" ht="15.75" hidden="1" customHeight="1" x14ac:dyDescent="0.2">
      <c r="A3518" s="46">
        <v>1993</v>
      </c>
      <c r="B3518" s="258" t="s">
        <v>6889</v>
      </c>
      <c r="C3518" t="s">
        <v>1119</v>
      </c>
      <c r="D3518" t="s">
        <v>1193</v>
      </c>
      <c r="E3518" t="s">
        <v>1821</v>
      </c>
      <c r="F3518" s="29" t="s">
        <v>1827</v>
      </c>
      <c r="G3518" s="47">
        <v>190</v>
      </c>
      <c r="H3518" t="s">
        <v>1827</v>
      </c>
      <c r="I3518">
        <v>1</v>
      </c>
      <c r="J3518" t="s">
        <v>6890</v>
      </c>
      <c r="K3518" t="s">
        <v>26</v>
      </c>
      <c r="L3518" t="s">
        <v>6891</v>
      </c>
      <c r="M3518" t="s">
        <v>1861</v>
      </c>
      <c r="N3518" s="34" t="s">
        <v>455</v>
      </c>
      <c r="O3518" s="34" t="s">
        <v>2274</v>
      </c>
      <c r="P3518" s="34" t="s">
        <v>255</v>
      </c>
      <c r="Q3518" s="34" t="s">
        <v>2275</v>
      </c>
      <c r="R3518" s="423" t="s">
        <v>733</v>
      </c>
      <c r="S3518" s="48" t="s">
        <v>1123</v>
      </c>
      <c r="T3518" s="13" t="s">
        <v>122</v>
      </c>
      <c r="U3518" s="12" t="s">
        <v>122</v>
      </c>
      <c r="V3518" s="12" t="s">
        <v>1863</v>
      </c>
      <c r="W3518" s="12" t="s">
        <v>122</v>
      </c>
      <c r="X3518" s="14" t="str">
        <f t="shared" si="54"/>
        <v>В</v>
      </c>
      <c r="Y3518" s="271">
        <f>Таблица1[[#This Row],[ID_intellix]]</f>
        <v>1993</v>
      </c>
      <c r="Z3518" s="269" t="s">
        <v>122</v>
      </c>
      <c r="AA3518" s="145">
        <f>IF(OR(Таблица1[[#This Row],[CARDIO_report]]&lt;&gt;0,Таблица1[[#This Row],[AI COMBO_report]]&lt;&gt;0,Таблица1[[#This Row],[OTC_report]]&lt;&gt;0),1,0)</f>
        <v>1</v>
      </c>
      <c r="AB3518" s="60" t="s">
        <v>1124</v>
      </c>
      <c r="AC3518" s="60" t="s">
        <v>1124</v>
      </c>
      <c r="AD3518" s="60" t="s">
        <v>1124</v>
      </c>
      <c r="AE3518" s="60" t="s">
        <v>1124</v>
      </c>
      <c r="AF3518" s="60"/>
      <c r="AG3518" s="60" t="s">
        <v>1124</v>
      </c>
      <c r="AH3518" s="60" t="s">
        <v>1124</v>
      </c>
      <c r="AI3518" s="60" t="s">
        <v>1124</v>
      </c>
      <c r="AJ3518" s="60" t="s">
        <v>1124</v>
      </c>
      <c r="AK3518" s="60" t="s">
        <v>1124</v>
      </c>
      <c r="AL3518" s="60" t="s">
        <v>1124</v>
      </c>
      <c r="AM3518" s="60" t="s">
        <v>1124</v>
      </c>
      <c r="AN3518" s="60" t="s">
        <v>1124</v>
      </c>
      <c r="AO3518" s="60"/>
      <c r="AP3518" s="35" t="s">
        <v>1857</v>
      </c>
      <c r="AQ3518" s="377">
        <v>0</v>
      </c>
      <c r="AR3518" s="378">
        <v>0</v>
      </c>
      <c r="AS3518" s="377">
        <v>0</v>
      </c>
      <c r="AT3518" s="378">
        <v>0</v>
      </c>
      <c r="AU3518" s="377">
        <v>0</v>
      </c>
      <c r="AV3518" s="377">
        <v>0</v>
      </c>
      <c r="AW3518" s="377">
        <v>0</v>
      </c>
      <c r="AX3518">
        <v>0</v>
      </c>
      <c r="AY3518">
        <v>0</v>
      </c>
    </row>
    <row r="3519" spans="1:54" ht="15.75" hidden="1" customHeight="1" x14ac:dyDescent="0.2">
      <c r="A3519" s="46">
        <v>1231</v>
      </c>
      <c r="B3519" s="258" t="s">
        <v>6892</v>
      </c>
      <c r="C3519" t="s">
        <v>1119</v>
      </c>
      <c r="D3519" t="s">
        <v>3519</v>
      </c>
      <c r="E3519" t="s">
        <v>1821</v>
      </c>
      <c r="F3519" s="29" t="s">
        <v>1827</v>
      </c>
      <c r="G3519" s="47">
        <v>192</v>
      </c>
      <c r="H3519" t="s">
        <v>1827</v>
      </c>
      <c r="I3519">
        <v>1</v>
      </c>
      <c r="J3519" t="s">
        <v>6893</v>
      </c>
      <c r="K3519" t="s">
        <v>26</v>
      </c>
      <c r="L3519" t="s">
        <v>6894</v>
      </c>
      <c r="M3519" t="s">
        <v>1861</v>
      </c>
      <c r="N3519" s="34" t="s">
        <v>455</v>
      </c>
      <c r="O3519" s="34" t="s">
        <v>2274</v>
      </c>
      <c r="P3519" s="34" t="s">
        <v>42</v>
      </c>
      <c r="Q3519" s="34" t="s">
        <v>2275</v>
      </c>
      <c r="R3519" s="395" t="s">
        <v>733</v>
      </c>
      <c r="S3519" s="48" t="s">
        <v>1123</v>
      </c>
      <c r="T3519" s="13" t="s">
        <v>1863</v>
      </c>
      <c r="U3519" s="12" t="s">
        <v>122</v>
      </c>
      <c r="V3519" s="12" t="s">
        <v>1863</v>
      </c>
      <c r="W3519" s="12" t="s">
        <v>122</v>
      </c>
      <c r="X3519" s="14" t="str">
        <f t="shared" si="54"/>
        <v>А</v>
      </c>
      <c r="Y3519" s="271">
        <f>Таблица1[[#This Row],[ID_intellix]]</f>
        <v>1231</v>
      </c>
      <c r="Z3519" s="269" t="s">
        <v>122</v>
      </c>
      <c r="AA3519" s="145">
        <f>IF(OR(Таблица1[[#This Row],[CARDIO_report]]&lt;&gt;0,Таблица1[[#This Row],[AI COMBO_report]]&lt;&gt;0,Таблица1[[#This Row],[OTC_report]]&lt;&gt;0),1,0)</f>
        <v>1</v>
      </c>
      <c r="AB3519" s="60" t="s">
        <v>1124</v>
      </c>
      <c r="AC3519" s="60" t="s">
        <v>1124</v>
      </c>
      <c r="AD3519" s="60" t="s">
        <v>1124</v>
      </c>
      <c r="AE3519" s="60" t="s">
        <v>1124</v>
      </c>
      <c r="AF3519" s="60"/>
      <c r="AG3519" s="60" t="s">
        <v>1124</v>
      </c>
      <c r="AH3519" s="60" t="s">
        <v>1124</v>
      </c>
      <c r="AI3519" s="60" t="s">
        <v>1124</v>
      </c>
      <c r="AJ3519" s="60" t="s">
        <v>1124</v>
      </c>
      <c r="AK3519" s="60" t="s">
        <v>1124</v>
      </c>
      <c r="AL3519" s="60" t="s">
        <v>1124</v>
      </c>
      <c r="AM3519" s="60" t="s">
        <v>1124</v>
      </c>
      <c r="AN3519" s="60" t="s">
        <v>1124</v>
      </c>
      <c r="AO3519" s="60"/>
      <c r="AP3519" s="35" t="s">
        <v>1917</v>
      </c>
      <c r="AQ3519" s="377">
        <v>0</v>
      </c>
      <c r="AR3519" s="378">
        <v>0</v>
      </c>
      <c r="AS3519" s="377">
        <v>0</v>
      </c>
      <c r="AT3519" s="378">
        <v>0</v>
      </c>
      <c r="AU3519" s="377">
        <v>0</v>
      </c>
      <c r="AV3519" s="377">
        <v>0</v>
      </c>
      <c r="AW3519" s="377">
        <v>0</v>
      </c>
      <c r="AX3519">
        <v>0</v>
      </c>
      <c r="AY3519">
        <v>0</v>
      </c>
    </row>
    <row r="3520" spans="1:54" ht="15.75" hidden="1" customHeight="1" x14ac:dyDescent="0.2">
      <c r="A3520" s="46">
        <v>1228</v>
      </c>
      <c r="B3520" s="258" t="s">
        <v>6895</v>
      </c>
      <c r="C3520" t="s">
        <v>1119</v>
      </c>
      <c r="D3520" t="s">
        <v>2285</v>
      </c>
      <c r="E3520" t="s">
        <v>1821</v>
      </c>
      <c r="F3520" s="29" t="s">
        <v>1827</v>
      </c>
      <c r="G3520" s="47">
        <v>193</v>
      </c>
      <c r="H3520" t="s">
        <v>1827</v>
      </c>
      <c r="I3520">
        <v>1</v>
      </c>
      <c r="J3520" t="s">
        <v>6896</v>
      </c>
      <c r="K3520" t="s">
        <v>26</v>
      </c>
      <c r="L3520" t="s">
        <v>6897</v>
      </c>
      <c r="M3520" t="s">
        <v>1861</v>
      </c>
      <c r="N3520" s="34">
        <v>0</v>
      </c>
      <c r="O3520" s="34" t="s">
        <v>2274</v>
      </c>
      <c r="P3520" s="34">
        <v>0</v>
      </c>
      <c r="Q3520" s="34" t="s">
        <v>2275</v>
      </c>
      <c r="R3520" s="395" t="s">
        <v>733</v>
      </c>
      <c r="S3520" s="48" t="s">
        <v>1123</v>
      </c>
      <c r="T3520" s="13" t="s">
        <v>122</v>
      </c>
      <c r="U3520" s="12" t="s">
        <v>122</v>
      </c>
      <c r="V3520" s="12" t="s">
        <v>122</v>
      </c>
      <c r="W3520" s="12" t="s">
        <v>1863</v>
      </c>
      <c r="X3520" s="14" t="str">
        <f t="shared" si="54"/>
        <v>В</v>
      </c>
      <c r="Y3520" s="271">
        <f>Таблица1[[#This Row],[ID_intellix]]</f>
        <v>1228</v>
      </c>
      <c r="Z3520" s="269" t="s">
        <v>122</v>
      </c>
      <c r="AA3520" s="145">
        <f>IF(OR(Таблица1[[#This Row],[CARDIO_report]]&lt;&gt;0,Таблица1[[#This Row],[AI COMBO_report]]&lt;&gt;0,Таблица1[[#This Row],[OTC_report]]&lt;&gt;0),1,0)</f>
        <v>1</v>
      </c>
      <c r="AB3520" s="60" t="s">
        <v>1124</v>
      </c>
      <c r="AC3520" s="60" t="s">
        <v>1124</v>
      </c>
      <c r="AD3520" s="60" t="s">
        <v>1124</v>
      </c>
      <c r="AE3520" s="60" t="s">
        <v>1124</v>
      </c>
      <c r="AF3520" s="60"/>
      <c r="AG3520" s="60" t="s">
        <v>1124</v>
      </c>
      <c r="AH3520" s="60" t="s">
        <v>1124</v>
      </c>
      <c r="AI3520" s="60" t="s">
        <v>1124</v>
      </c>
      <c r="AJ3520" s="60" t="s">
        <v>1124</v>
      </c>
      <c r="AK3520" s="60" t="s">
        <v>1124</v>
      </c>
      <c r="AL3520" s="60" t="s">
        <v>1124</v>
      </c>
      <c r="AM3520" s="60" t="s">
        <v>1124</v>
      </c>
      <c r="AN3520" s="60" t="s">
        <v>1124</v>
      </c>
      <c r="AO3520" s="60"/>
      <c r="AP3520" s="35" t="s">
        <v>1857</v>
      </c>
      <c r="AQ3520" s="377">
        <v>0</v>
      </c>
      <c r="AR3520" s="378">
        <v>0</v>
      </c>
      <c r="AS3520" s="377">
        <v>0</v>
      </c>
      <c r="AT3520" s="378">
        <v>0</v>
      </c>
      <c r="AU3520" s="377">
        <v>0</v>
      </c>
      <c r="AV3520" s="377">
        <v>0</v>
      </c>
      <c r="AW3520" s="377">
        <v>0</v>
      </c>
      <c r="AX3520">
        <v>0</v>
      </c>
      <c r="AY3520">
        <v>0</v>
      </c>
    </row>
    <row r="3521" spans="1:51" ht="15.75" hidden="1" customHeight="1" x14ac:dyDescent="0.2">
      <c r="A3521" s="46">
        <v>1256</v>
      </c>
      <c r="B3521" s="258" t="s">
        <v>6898</v>
      </c>
      <c r="C3521" t="s">
        <v>1119</v>
      </c>
      <c r="D3521" t="s">
        <v>1196</v>
      </c>
      <c r="E3521" t="s">
        <v>1821</v>
      </c>
      <c r="F3521" s="29" t="s">
        <v>1827</v>
      </c>
      <c r="G3521" s="47">
        <v>194</v>
      </c>
      <c r="H3521" t="s">
        <v>1827</v>
      </c>
      <c r="I3521">
        <v>1</v>
      </c>
      <c r="J3521" t="s">
        <v>6899</v>
      </c>
      <c r="K3521" t="s">
        <v>26</v>
      </c>
      <c r="L3521" t="s">
        <v>6900</v>
      </c>
      <c r="M3521" t="s">
        <v>1861</v>
      </c>
      <c r="N3521" s="34">
        <v>0</v>
      </c>
      <c r="O3521" s="34" t="s">
        <v>2274</v>
      </c>
      <c r="P3521" s="34">
        <v>0</v>
      </c>
      <c r="Q3521" s="34" t="s">
        <v>2275</v>
      </c>
      <c r="R3521" s="395">
        <v>0</v>
      </c>
      <c r="S3521" s="48" t="s">
        <v>1123</v>
      </c>
      <c r="T3521" s="13" t="s">
        <v>122</v>
      </c>
      <c r="U3521" s="12" t="s">
        <v>122</v>
      </c>
      <c r="V3521" s="12" t="s">
        <v>122</v>
      </c>
      <c r="W3521" s="12" t="s">
        <v>122</v>
      </c>
      <c r="X3521" s="14" t="str">
        <f t="shared" si="54"/>
        <v>С</v>
      </c>
      <c r="Y3521" s="271">
        <f>Таблица1[[#This Row],[ID_intellix]]</f>
        <v>1256</v>
      </c>
      <c r="Z3521" s="269" t="s">
        <v>122</v>
      </c>
      <c r="AA3521" s="145">
        <f>IF(OR(Таблица1[[#This Row],[CARDIO_report]]&lt;&gt;0,Таблица1[[#This Row],[AI COMBO_report]]&lt;&gt;0,Таблица1[[#This Row],[OTC_report]]&lt;&gt;0),1,0)</f>
        <v>0</v>
      </c>
      <c r="AB3521" s="60" t="s">
        <v>1124</v>
      </c>
      <c r="AC3521" s="60" t="s">
        <v>1124</v>
      </c>
      <c r="AD3521" s="60" t="s">
        <v>1124</v>
      </c>
      <c r="AE3521" s="60" t="s">
        <v>1124</v>
      </c>
      <c r="AF3521" s="60"/>
      <c r="AG3521" s="60" t="s">
        <v>1124</v>
      </c>
      <c r="AH3521" s="60" t="s">
        <v>1124</v>
      </c>
      <c r="AI3521" s="60" t="s">
        <v>1124</v>
      </c>
      <c r="AJ3521" s="60" t="s">
        <v>1124</v>
      </c>
      <c r="AK3521" s="60" t="s">
        <v>1124</v>
      </c>
      <c r="AL3521" s="60" t="s">
        <v>1124</v>
      </c>
      <c r="AM3521" s="60" t="s">
        <v>1124</v>
      </c>
      <c r="AN3521" s="60" t="s">
        <v>1124</v>
      </c>
      <c r="AO3521" s="60"/>
      <c r="AP3521" s="35" t="s">
        <v>1917</v>
      </c>
      <c r="AQ3521" s="377">
        <v>0</v>
      </c>
      <c r="AR3521" s="378">
        <v>0</v>
      </c>
      <c r="AS3521" s="377">
        <v>0</v>
      </c>
      <c r="AT3521" s="378">
        <v>0</v>
      </c>
      <c r="AU3521" s="377">
        <v>0</v>
      </c>
      <c r="AV3521" s="377">
        <v>0</v>
      </c>
      <c r="AW3521" s="377">
        <v>0</v>
      </c>
      <c r="AX3521">
        <v>0</v>
      </c>
      <c r="AY3521">
        <v>0</v>
      </c>
    </row>
    <row r="3522" spans="1:51" ht="15.75" hidden="1" customHeight="1" x14ac:dyDescent="0.2">
      <c r="A3522" s="46">
        <v>7339</v>
      </c>
      <c r="B3522" s="258" t="s">
        <v>6901</v>
      </c>
      <c r="C3522" t="s">
        <v>1119</v>
      </c>
      <c r="D3522" t="s">
        <v>1193</v>
      </c>
      <c r="E3522" t="s">
        <v>1821</v>
      </c>
      <c r="F3522" s="29" t="s">
        <v>1827</v>
      </c>
      <c r="G3522" s="47">
        <v>198</v>
      </c>
      <c r="H3522" t="s">
        <v>1827</v>
      </c>
      <c r="I3522">
        <v>1</v>
      </c>
      <c r="J3522" t="s">
        <v>6902</v>
      </c>
      <c r="K3522" t="s">
        <v>26</v>
      </c>
      <c r="L3522" t="s">
        <v>6903</v>
      </c>
      <c r="M3522" t="s">
        <v>1861</v>
      </c>
      <c r="N3522" s="34" t="s">
        <v>455</v>
      </c>
      <c r="O3522" s="34" t="s">
        <v>2274</v>
      </c>
      <c r="P3522" s="34" t="s">
        <v>255</v>
      </c>
      <c r="Q3522" s="34" t="s">
        <v>2275</v>
      </c>
      <c r="R3522" s="423" t="s">
        <v>733</v>
      </c>
      <c r="S3522" s="48" t="s">
        <v>1123</v>
      </c>
      <c r="T3522" s="13" t="s">
        <v>1863</v>
      </c>
      <c r="U3522" s="12" t="s">
        <v>122</v>
      </c>
      <c r="V3522" s="12" t="s">
        <v>1863</v>
      </c>
      <c r="W3522" s="12" t="s">
        <v>122</v>
      </c>
      <c r="X3522" s="14" t="str">
        <f t="shared" si="54"/>
        <v>А</v>
      </c>
      <c r="Y3522" s="271">
        <f>Таблица1[[#This Row],[ID_intellix]]</f>
        <v>7339</v>
      </c>
      <c r="Z3522" s="269" t="s">
        <v>122</v>
      </c>
      <c r="AA3522" s="145">
        <f>IF(OR(Таблица1[[#This Row],[CARDIO_report]]&lt;&gt;0,Таблица1[[#This Row],[AI COMBO_report]]&lt;&gt;0,Таблица1[[#This Row],[OTC_report]]&lt;&gt;0),1,0)</f>
        <v>1</v>
      </c>
      <c r="AB3522" s="60" t="s">
        <v>1124</v>
      </c>
      <c r="AC3522" s="60" t="s">
        <v>1124</v>
      </c>
      <c r="AD3522" s="60" t="s">
        <v>1124</v>
      </c>
      <c r="AE3522" s="60" t="s">
        <v>1124</v>
      </c>
      <c r="AF3522" s="60"/>
      <c r="AG3522" s="60" t="s">
        <v>1124</v>
      </c>
      <c r="AH3522" s="60" t="s">
        <v>1124</v>
      </c>
      <c r="AI3522" s="60" t="s">
        <v>1124</v>
      </c>
      <c r="AJ3522" s="60" t="s">
        <v>1124</v>
      </c>
      <c r="AK3522" s="60" t="s">
        <v>1124</v>
      </c>
      <c r="AL3522" s="60" t="s">
        <v>1124</v>
      </c>
      <c r="AM3522" s="60" t="s">
        <v>1124</v>
      </c>
      <c r="AN3522" s="60" t="s">
        <v>1124</v>
      </c>
      <c r="AO3522" s="60"/>
      <c r="AP3522" s="35" t="s">
        <v>1917</v>
      </c>
      <c r="AQ3522" s="377">
        <v>0</v>
      </c>
      <c r="AR3522" s="378">
        <v>0</v>
      </c>
      <c r="AS3522" s="377">
        <v>0</v>
      </c>
      <c r="AT3522" s="378">
        <v>0</v>
      </c>
      <c r="AU3522" s="377">
        <v>0</v>
      </c>
      <c r="AV3522" s="377">
        <v>0</v>
      </c>
      <c r="AW3522" s="377">
        <v>0</v>
      </c>
      <c r="AX3522">
        <v>0</v>
      </c>
      <c r="AY3522">
        <v>0</v>
      </c>
    </row>
    <row r="3523" spans="1:51" ht="15.75" hidden="1" customHeight="1" x14ac:dyDescent="0.2">
      <c r="A3523" s="46">
        <v>1237</v>
      </c>
      <c r="B3523" s="258" t="s">
        <v>6904</v>
      </c>
      <c r="C3523" t="s">
        <v>1119</v>
      </c>
      <c r="D3523" t="s">
        <v>1193</v>
      </c>
      <c r="E3523" t="s">
        <v>1821</v>
      </c>
      <c r="F3523" s="29" t="s">
        <v>1827</v>
      </c>
      <c r="G3523" s="47">
        <v>2</v>
      </c>
      <c r="H3523" t="s">
        <v>1827</v>
      </c>
      <c r="I3523">
        <v>1</v>
      </c>
      <c r="J3523" t="s">
        <v>6905</v>
      </c>
      <c r="K3523" t="s">
        <v>26</v>
      </c>
      <c r="L3523" t="s">
        <v>6906</v>
      </c>
      <c r="M3523" t="s">
        <v>1861</v>
      </c>
      <c r="N3523" s="34" t="s">
        <v>606</v>
      </c>
      <c r="O3523" s="34" t="s">
        <v>2274</v>
      </c>
      <c r="P3523" s="34" t="s">
        <v>255</v>
      </c>
      <c r="Q3523" s="34" t="s">
        <v>2275</v>
      </c>
      <c r="R3523" s="423" t="s">
        <v>733</v>
      </c>
      <c r="S3523" s="48" t="s">
        <v>1123</v>
      </c>
      <c r="T3523" s="13" t="s">
        <v>1863</v>
      </c>
      <c r="U3523" s="12" t="s">
        <v>122</v>
      </c>
      <c r="V3523" s="12" t="s">
        <v>122</v>
      </c>
      <c r="W3523" s="12" t="s">
        <v>1863</v>
      </c>
      <c r="X3523" s="14" t="str">
        <f t="shared" ref="X3523:X3586" si="55">IF(COUNTIF(T3523:W3523,"да")=0,"С",IF(COUNTIF(T3523:W3523,"да")=1,"В","А"))</f>
        <v>А</v>
      </c>
      <c r="Y3523" s="271">
        <f>Таблица1[[#This Row],[ID_intellix]]</f>
        <v>1237</v>
      </c>
      <c r="Z3523" s="269" t="s">
        <v>122</v>
      </c>
      <c r="AA3523" s="145">
        <f>IF(OR(Таблица1[[#This Row],[CARDIO_report]]&lt;&gt;0,Таблица1[[#This Row],[AI COMBO_report]]&lt;&gt;0,Таблица1[[#This Row],[OTC_report]]&lt;&gt;0),1,0)</f>
        <v>1</v>
      </c>
      <c r="AB3523" s="60" t="s">
        <v>1124</v>
      </c>
      <c r="AC3523" s="60" t="s">
        <v>1124</v>
      </c>
      <c r="AD3523" s="60" t="s">
        <v>1124</v>
      </c>
      <c r="AE3523" s="60" t="s">
        <v>1124</v>
      </c>
      <c r="AF3523" s="60"/>
      <c r="AG3523" s="60" t="s">
        <v>1124</v>
      </c>
      <c r="AH3523" s="60" t="s">
        <v>1124</v>
      </c>
      <c r="AI3523" s="60" t="s">
        <v>1124</v>
      </c>
      <c r="AJ3523" s="60" t="s">
        <v>1124</v>
      </c>
      <c r="AK3523" s="60" t="s">
        <v>1124</v>
      </c>
      <c r="AL3523" s="60" t="s">
        <v>1124</v>
      </c>
      <c r="AM3523" s="60" t="s">
        <v>1124</v>
      </c>
      <c r="AN3523" s="60" t="s">
        <v>1124</v>
      </c>
      <c r="AO3523" s="60"/>
      <c r="AP3523" s="35" t="s">
        <v>1917</v>
      </c>
      <c r="AQ3523" s="377">
        <v>0</v>
      </c>
      <c r="AR3523" s="378">
        <v>0</v>
      </c>
      <c r="AS3523" s="377">
        <v>0</v>
      </c>
      <c r="AT3523" s="378">
        <v>0</v>
      </c>
      <c r="AU3523" s="377">
        <v>0</v>
      </c>
      <c r="AV3523" s="377">
        <v>0</v>
      </c>
      <c r="AW3523" s="377">
        <v>0</v>
      </c>
      <c r="AX3523">
        <v>0</v>
      </c>
      <c r="AY3523">
        <v>0</v>
      </c>
    </row>
    <row r="3524" spans="1:51" ht="15.75" hidden="1" customHeight="1" x14ac:dyDescent="0.2">
      <c r="A3524" s="46">
        <v>1251</v>
      </c>
      <c r="B3524" s="258" t="s">
        <v>6907</v>
      </c>
      <c r="C3524" t="s">
        <v>1119</v>
      </c>
      <c r="D3524" t="s">
        <v>1675</v>
      </c>
      <c r="E3524" t="s">
        <v>1821</v>
      </c>
      <c r="F3524" s="29" t="s">
        <v>1827</v>
      </c>
      <c r="G3524" s="47">
        <v>20</v>
      </c>
      <c r="H3524" t="s">
        <v>1827</v>
      </c>
      <c r="I3524">
        <v>1</v>
      </c>
      <c r="J3524" t="s">
        <v>6625</v>
      </c>
      <c r="K3524" t="s">
        <v>26</v>
      </c>
      <c r="L3524" t="s">
        <v>6908</v>
      </c>
      <c r="M3524" t="s">
        <v>1861</v>
      </c>
      <c r="N3524" s="34">
        <v>0</v>
      </c>
      <c r="O3524" s="34" t="s">
        <v>2274</v>
      </c>
      <c r="P3524" s="34" t="s">
        <v>255</v>
      </c>
      <c r="Q3524" s="34" t="s">
        <v>2275</v>
      </c>
      <c r="R3524" s="34" t="s">
        <v>920</v>
      </c>
      <c r="S3524" s="48" t="s">
        <v>1123</v>
      </c>
      <c r="T3524" s="13" t="s">
        <v>1863</v>
      </c>
      <c r="U3524" s="12" t="s">
        <v>1863</v>
      </c>
      <c r="V3524" s="12" t="s">
        <v>122</v>
      </c>
      <c r="W3524" s="12" t="s">
        <v>122</v>
      </c>
      <c r="X3524" s="14" t="str">
        <f t="shared" si="55"/>
        <v>А</v>
      </c>
      <c r="Y3524" s="271">
        <f>Таблица1[[#This Row],[ID_intellix]]</f>
        <v>1251</v>
      </c>
      <c r="Z3524" s="269" t="s">
        <v>122</v>
      </c>
      <c r="AA3524" s="145">
        <f>IF(OR(Таблица1[[#This Row],[CARDIO_report]]&lt;&gt;0,Таблица1[[#This Row],[AI COMBO_report]]&lt;&gt;0,Таблица1[[#This Row],[OTC_report]]&lt;&gt;0),1,0)</f>
        <v>1</v>
      </c>
      <c r="AB3524" s="60" t="s">
        <v>1124</v>
      </c>
      <c r="AC3524" s="60" t="s">
        <v>1124</v>
      </c>
      <c r="AD3524" s="60" t="s">
        <v>1124</v>
      </c>
      <c r="AE3524" s="60" t="s">
        <v>1124</v>
      </c>
      <c r="AF3524" s="60"/>
      <c r="AG3524" s="60" t="s">
        <v>1124</v>
      </c>
      <c r="AH3524" s="60" t="s">
        <v>1124</v>
      </c>
      <c r="AI3524" s="60" t="s">
        <v>1124</v>
      </c>
      <c r="AJ3524" s="60" t="s">
        <v>1124</v>
      </c>
      <c r="AK3524" s="60" t="s">
        <v>1124</v>
      </c>
      <c r="AL3524" s="60" t="s">
        <v>1124</v>
      </c>
      <c r="AM3524" s="60" t="s">
        <v>1124</v>
      </c>
      <c r="AN3524" s="60" t="s">
        <v>1124</v>
      </c>
      <c r="AO3524" s="60"/>
      <c r="AP3524" s="35" t="s">
        <v>1917</v>
      </c>
      <c r="AQ3524" s="377">
        <v>0</v>
      </c>
      <c r="AR3524" s="378">
        <v>0</v>
      </c>
      <c r="AS3524" s="377">
        <v>0</v>
      </c>
      <c r="AT3524" s="378">
        <v>0</v>
      </c>
      <c r="AU3524" s="377">
        <v>0</v>
      </c>
      <c r="AV3524" s="377">
        <v>0</v>
      </c>
      <c r="AW3524" s="377">
        <v>0</v>
      </c>
      <c r="AX3524">
        <v>0</v>
      </c>
      <c r="AY3524">
        <v>0</v>
      </c>
    </row>
    <row r="3525" spans="1:51" ht="15.75" hidden="1" customHeight="1" x14ac:dyDescent="0.2">
      <c r="A3525" s="46">
        <v>1234</v>
      </c>
      <c r="B3525" s="258" t="s">
        <v>6909</v>
      </c>
      <c r="C3525" t="s">
        <v>1119</v>
      </c>
      <c r="D3525" t="s">
        <v>3519</v>
      </c>
      <c r="E3525" t="s">
        <v>1821</v>
      </c>
      <c r="F3525" s="29" t="s">
        <v>1827</v>
      </c>
      <c r="G3525" s="47">
        <v>202</v>
      </c>
      <c r="H3525" t="s">
        <v>1827</v>
      </c>
      <c r="I3525">
        <v>1</v>
      </c>
      <c r="J3525" t="s">
        <v>6910</v>
      </c>
      <c r="K3525" t="s">
        <v>26</v>
      </c>
      <c r="L3525" t="s">
        <v>6911</v>
      </c>
      <c r="M3525" t="s">
        <v>1861</v>
      </c>
      <c r="N3525" s="34" t="s">
        <v>455</v>
      </c>
      <c r="O3525" s="34" t="s">
        <v>2274</v>
      </c>
      <c r="P3525" s="34" t="s">
        <v>42</v>
      </c>
      <c r="Q3525" s="34" t="s">
        <v>2275</v>
      </c>
      <c r="R3525" s="395" t="s">
        <v>733</v>
      </c>
      <c r="S3525" s="48" t="s">
        <v>1123</v>
      </c>
      <c r="T3525" s="13" t="s">
        <v>1863</v>
      </c>
      <c r="U3525" s="12" t="s">
        <v>122</v>
      </c>
      <c r="V3525" s="12" t="s">
        <v>122</v>
      </c>
      <c r="W3525" s="12" t="s">
        <v>1863</v>
      </c>
      <c r="X3525" s="14" t="str">
        <f t="shared" si="55"/>
        <v>А</v>
      </c>
      <c r="Y3525" s="271">
        <f>Таблица1[[#This Row],[ID_intellix]]</f>
        <v>1234</v>
      </c>
      <c r="Z3525" s="269" t="s">
        <v>122</v>
      </c>
      <c r="AA3525" s="145">
        <f>IF(OR(Таблица1[[#This Row],[CARDIO_report]]&lt;&gt;0,Таблица1[[#This Row],[AI COMBO_report]]&lt;&gt;0,Таблица1[[#This Row],[OTC_report]]&lt;&gt;0),1,0)</f>
        <v>1</v>
      </c>
      <c r="AB3525" s="60" t="s">
        <v>1124</v>
      </c>
      <c r="AC3525" s="60" t="s">
        <v>1124</v>
      </c>
      <c r="AD3525" s="60" t="s">
        <v>1124</v>
      </c>
      <c r="AE3525" s="60" t="s">
        <v>1124</v>
      </c>
      <c r="AF3525" s="60"/>
      <c r="AG3525" s="60" t="s">
        <v>1124</v>
      </c>
      <c r="AH3525" s="60" t="s">
        <v>1124</v>
      </c>
      <c r="AI3525" s="60" t="s">
        <v>1124</v>
      </c>
      <c r="AJ3525" s="60" t="s">
        <v>1124</v>
      </c>
      <c r="AK3525" s="60" t="s">
        <v>1124</v>
      </c>
      <c r="AL3525" s="60" t="s">
        <v>1124</v>
      </c>
      <c r="AM3525" s="60" t="s">
        <v>1124</v>
      </c>
      <c r="AN3525" s="60" t="s">
        <v>1124</v>
      </c>
      <c r="AO3525" s="60"/>
      <c r="AP3525" s="35" t="s">
        <v>1917</v>
      </c>
      <c r="AQ3525" s="377">
        <v>0</v>
      </c>
      <c r="AR3525" s="378">
        <v>0</v>
      </c>
      <c r="AS3525" s="377">
        <v>0</v>
      </c>
      <c r="AT3525" s="378">
        <v>0</v>
      </c>
      <c r="AU3525" s="377">
        <v>0</v>
      </c>
      <c r="AV3525" s="377">
        <v>0</v>
      </c>
      <c r="AW3525" s="377">
        <v>0</v>
      </c>
      <c r="AX3525">
        <v>0</v>
      </c>
      <c r="AY3525">
        <v>0</v>
      </c>
    </row>
    <row r="3526" spans="1:51" ht="15.75" hidden="1" customHeight="1" x14ac:dyDescent="0.2">
      <c r="A3526" s="46">
        <v>1235</v>
      </c>
      <c r="B3526" s="258" t="s">
        <v>6912</v>
      </c>
      <c r="C3526" t="s">
        <v>1119</v>
      </c>
      <c r="D3526" t="s">
        <v>3519</v>
      </c>
      <c r="E3526" t="s">
        <v>1821</v>
      </c>
      <c r="F3526" s="29" t="s">
        <v>1827</v>
      </c>
      <c r="G3526" s="47">
        <v>203</v>
      </c>
      <c r="H3526" t="s">
        <v>1827</v>
      </c>
      <c r="I3526">
        <v>1</v>
      </c>
      <c r="J3526" t="s">
        <v>6913</v>
      </c>
      <c r="K3526" t="s">
        <v>26</v>
      </c>
      <c r="L3526" t="s">
        <v>6914</v>
      </c>
      <c r="M3526" t="s">
        <v>1861</v>
      </c>
      <c r="N3526" s="34">
        <v>0</v>
      </c>
      <c r="O3526" s="34" t="s">
        <v>2274</v>
      </c>
      <c r="P3526" s="34">
        <v>0</v>
      </c>
      <c r="Q3526" s="34" t="s">
        <v>2275</v>
      </c>
      <c r="R3526" s="34">
        <v>0</v>
      </c>
      <c r="S3526" s="48" t="s">
        <v>1123</v>
      </c>
      <c r="T3526" s="13" t="s">
        <v>122</v>
      </c>
      <c r="U3526" s="12" t="s">
        <v>1863</v>
      </c>
      <c r="V3526" s="12" t="s">
        <v>122</v>
      </c>
      <c r="W3526" s="12" t="s">
        <v>122</v>
      </c>
      <c r="X3526" s="14" t="str">
        <f t="shared" si="55"/>
        <v>В</v>
      </c>
      <c r="Y3526" s="271">
        <f>Таблица1[[#This Row],[ID_intellix]]</f>
        <v>1235</v>
      </c>
      <c r="Z3526" s="269" t="s">
        <v>1863</v>
      </c>
      <c r="AA3526" s="145">
        <f>IF(OR(Таблица1[[#This Row],[CARDIO_report]]&lt;&gt;0,Таблица1[[#This Row],[AI COMBO_report]]&lt;&gt;0,Таблица1[[#This Row],[OTC_report]]&lt;&gt;0),1,0)</f>
        <v>0</v>
      </c>
      <c r="AB3526" s="60" t="s">
        <v>1124</v>
      </c>
      <c r="AC3526" s="60" t="s">
        <v>1124</v>
      </c>
      <c r="AD3526" s="60" t="s">
        <v>1124</v>
      </c>
      <c r="AE3526" s="60" t="s">
        <v>1124</v>
      </c>
      <c r="AF3526" s="60"/>
      <c r="AG3526" s="60" t="s">
        <v>1124</v>
      </c>
      <c r="AH3526" s="60" t="s">
        <v>1124</v>
      </c>
      <c r="AI3526" s="60" t="s">
        <v>1124</v>
      </c>
      <c r="AJ3526" s="60" t="s">
        <v>1124</v>
      </c>
      <c r="AK3526" s="60" t="s">
        <v>1124</v>
      </c>
      <c r="AL3526" s="60" t="s">
        <v>1124</v>
      </c>
      <c r="AM3526" s="60" t="s">
        <v>1124</v>
      </c>
      <c r="AN3526" s="60" t="s">
        <v>1124</v>
      </c>
      <c r="AO3526" s="60"/>
      <c r="AP3526" s="35" t="s">
        <v>1857</v>
      </c>
      <c r="AQ3526" s="377">
        <v>0</v>
      </c>
      <c r="AR3526" s="378">
        <v>0</v>
      </c>
      <c r="AS3526" s="377">
        <v>0</v>
      </c>
      <c r="AT3526" s="378">
        <v>0</v>
      </c>
      <c r="AU3526" s="377">
        <v>0</v>
      </c>
      <c r="AV3526" s="377">
        <v>0</v>
      </c>
      <c r="AW3526" s="377">
        <v>0</v>
      </c>
      <c r="AX3526">
        <v>0</v>
      </c>
      <c r="AY3526">
        <v>0</v>
      </c>
    </row>
    <row r="3527" spans="1:51" ht="15.75" hidden="1" customHeight="1" x14ac:dyDescent="0.2">
      <c r="A3527" s="46">
        <v>1192</v>
      </c>
      <c r="B3527" s="258" t="s">
        <v>6915</v>
      </c>
      <c r="C3527" t="s">
        <v>1119</v>
      </c>
      <c r="D3527" t="s">
        <v>3519</v>
      </c>
      <c r="E3527" t="s">
        <v>1821</v>
      </c>
      <c r="F3527" s="29" t="s">
        <v>1827</v>
      </c>
      <c r="G3527" s="47">
        <v>204</v>
      </c>
      <c r="H3527" t="s">
        <v>1827</v>
      </c>
      <c r="I3527">
        <v>1</v>
      </c>
      <c r="J3527" t="s">
        <v>6916</v>
      </c>
      <c r="K3527" t="s">
        <v>26</v>
      </c>
      <c r="L3527" t="s">
        <v>6917</v>
      </c>
      <c r="M3527" t="s">
        <v>1861</v>
      </c>
      <c r="N3527" s="34">
        <v>0</v>
      </c>
      <c r="O3527" s="34" t="s">
        <v>2274</v>
      </c>
      <c r="P3527" s="34">
        <v>0</v>
      </c>
      <c r="Q3527" s="34" t="s">
        <v>2275</v>
      </c>
      <c r="R3527" s="395">
        <v>0</v>
      </c>
      <c r="S3527" s="48" t="s">
        <v>1123</v>
      </c>
      <c r="T3527" s="13" t="s">
        <v>122</v>
      </c>
      <c r="U3527" s="12" t="s">
        <v>122</v>
      </c>
      <c r="V3527" s="12" t="s">
        <v>122</v>
      </c>
      <c r="W3527" s="12" t="s">
        <v>1863</v>
      </c>
      <c r="X3527" s="14" t="str">
        <f t="shared" si="55"/>
        <v>В</v>
      </c>
      <c r="Y3527" s="271">
        <f>Таблица1[[#This Row],[ID_intellix]]</f>
        <v>1192</v>
      </c>
      <c r="Z3527" s="269" t="s">
        <v>122</v>
      </c>
      <c r="AA3527" s="145">
        <f>IF(OR(Таблица1[[#This Row],[CARDIO_report]]&lt;&gt;0,Таблица1[[#This Row],[AI COMBO_report]]&lt;&gt;0,Таблица1[[#This Row],[OTC_report]]&lt;&gt;0),1,0)</f>
        <v>0</v>
      </c>
      <c r="AB3527" s="60" t="s">
        <v>1124</v>
      </c>
      <c r="AC3527" s="60" t="s">
        <v>1124</v>
      </c>
      <c r="AD3527" s="60" t="s">
        <v>1124</v>
      </c>
      <c r="AE3527" s="60" t="s">
        <v>1124</v>
      </c>
      <c r="AF3527" s="60"/>
      <c r="AG3527" s="60" t="s">
        <v>1124</v>
      </c>
      <c r="AH3527" s="60" t="s">
        <v>1124</v>
      </c>
      <c r="AI3527" s="60" t="s">
        <v>1124</v>
      </c>
      <c r="AJ3527" s="60" t="s">
        <v>1124</v>
      </c>
      <c r="AK3527" s="60" t="s">
        <v>1124</v>
      </c>
      <c r="AL3527" s="60" t="s">
        <v>1124</v>
      </c>
      <c r="AM3527" s="60" t="s">
        <v>1124</v>
      </c>
      <c r="AN3527" s="60" t="s">
        <v>1124</v>
      </c>
      <c r="AO3527" s="60"/>
      <c r="AP3527" s="35" t="s">
        <v>1825</v>
      </c>
      <c r="AQ3527" s="377">
        <v>0</v>
      </c>
      <c r="AR3527" s="378">
        <v>0</v>
      </c>
      <c r="AS3527" s="377">
        <v>0</v>
      </c>
      <c r="AT3527" s="378">
        <v>0</v>
      </c>
      <c r="AU3527" s="377">
        <v>0</v>
      </c>
      <c r="AV3527" s="377">
        <v>0</v>
      </c>
      <c r="AW3527" s="377">
        <v>0</v>
      </c>
      <c r="AX3527">
        <v>0</v>
      </c>
      <c r="AY3527">
        <v>0</v>
      </c>
    </row>
    <row r="3528" spans="1:51" ht="15.75" hidden="1" customHeight="1" x14ac:dyDescent="0.2">
      <c r="A3528" s="46">
        <v>3163</v>
      </c>
      <c r="B3528" s="258" t="s">
        <v>6918</v>
      </c>
      <c r="C3528" t="s">
        <v>1119</v>
      </c>
      <c r="D3528" t="s">
        <v>2285</v>
      </c>
      <c r="E3528" t="s">
        <v>1821</v>
      </c>
      <c r="F3528" s="29" t="s">
        <v>1827</v>
      </c>
      <c r="G3528" s="47">
        <v>21</v>
      </c>
      <c r="H3528" t="s">
        <v>1827</v>
      </c>
      <c r="I3528">
        <v>1</v>
      </c>
      <c r="J3528" t="s">
        <v>6636</v>
      </c>
      <c r="K3528" t="s">
        <v>26</v>
      </c>
      <c r="L3528" t="s">
        <v>6919</v>
      </c>
      <c r="M3528" t="s">
        <v>1861</v>
      </c>
      <c r="N3528" s="34" t="s">
        <v>455</v>
      </c>
      <c r="O3528" s="34" t="s">
        <v>2274</v>
      </c>
      <c r="P3528" s="34" t="s">
        <v>42</v>
      </c>
      <c r="Q3528" s="34" t="s">
        <v>2275</v>
      </c>
      <c r="R3528" s="395" t="s">
        <v>733</v>
      </c>
      <c r="S3528" s="48" t="s">
        <v>1123</v>
      </c>
      <c r="T3528" s="13" t="s">
        <v>1863</v>
      </c>
      <c r="U3528" s="12" t="s">
        <v>122</v>
      </c>
      <c r="V3528" s="12" t="s">
        <v>1863</v>
      </c>
      <c r="W3528" s="12" t="s">
        <v>122</v>
      </c>
      <c r="X3528" s="14" t="str">
        <f t="shared" si="55"/>
        <v>А</v>
      </c>
      <c r="Y3528" s="271">
        <f>Таблица1[[#This Row],[ID_intellix]]</f>
        <v>3163</v>
      </c>
      <c r="Z3528" s="269" t="s">
        <v>122</v>
      </c>
      <c r="AA3528" s="145">
        <f>IF(OR(Таблица1[[#This Row],[CARDIO_report]]&lt;&gt;0,Таблица1[[#This Row],[AI COMBO_report]]&lt;&gt;0,Таблица1[[#This Row],[OTC_report]]&lt;&gt;0),1,0)</f>
        <v>1</v>
      </c>
      <c r="AB3528" s="60" t="s">
        <v>1124</v>
      </c>
      <c r="AC3528" s="60" t="s">
        <v>1124</v>
      </c>
      <c r="AD3528" s="60" t="s">
        <v>1124</v>
      </c>
      <c r="AE3528" s="60" t="s">
        <v>1124</v>
      </c>
      <c r="AF3528" s="60"/>
      <c r="AG3528" s="60" t="s">
        <v>1124</v>
      </c>
      <c r="AH3528" s="60" t="s">
        <v>1124</v>
      </c>
      <c r="AI3528" s="60" t="s">
        <v>1124</v>
      </c>
      <c r="AJ3528" s="60" t="s">
        <v>1124</v>
      </c>
      <c r="AK3528" s="60" t="s">
        <v>1124</v>
      </c>
      <c r="AL3528" s="60" t="s">
        <v>1124</v>
      </c>
      <c r="AM3528" s="60" t="s">
        <v>1124</v>
      </c>
      <c r="AN3528" s="60" t="s">
        <v>1124</v>
      </c>
      <c r="AO3528" s="60"/>
      <c r="AP3528" s="35" t="s">
        <v>1917</v>
      </c>
      <c r="AQ3528" s="377">
        <v>0</v>
      </c>
      <c r="AR3528" s="378">
        <v>0</v>
      </c>
      <c r="AS3528" s="377">
        <v>0</v>
      </c>
      <c r="AT3528" s="378">
        <v>0</v>
      </c>
      <c r="AU3528" s="377">
        <v>0</v>
      </c>
      <c r="AV3528" s="377">
        <v>0</v>
      </c>
      <c r="AW3528" s="377">
        <v>0</v>
      </c>
      <c r="AX3528">
        <v>0</v>
      </c>
      <c r="AY3528">
        <v>0</v>
      </c>
    </row>
    <row r="3529" spans="1:51" ht="15.75" hidden="1" customHeight="1" x14ac:dyDescent="0.2">
      <c r="A3529" s="46">
        <v>2440</v>
      </c>
      <c r="B3529" s="258" t="s">
        <v>6920</v>
      </c>
      <c r="C3529" t="s">
        <v>1119</v>
      </c>
      <c r="D3529" t="s">
        <v>1675</v>
      </c>
      <c r="E3529" t="s">
        <v>1821</v>
      </c>
      <c r="F3529" s="29" t="s">
        <v>1827</v>
      </c>
      <c r="G3529" s="47">
        <v>210</v>
      </c>
      <c r="H3529" t="s">
        <v>1827</v>
      </c>
      <c r="I3529">
        <v>1</v>
      </c>
      <c r="J3529" t="s">
        <v>6921</v>
      </c>
      <c r="K3529" t="s">
        <v>26</v>
      </c>
      <c r="L3529" t="s">
        <v>6922</v>
      </c>
      <c r="M3529" t="s">
        <v>1861</v>
      </c>
      <c r="N3529" s="34">
        <v>0</v>
      </c>
      <c r="O3529" s="34" t="s">
        <v>2274</v>
      </c>
      <c r="P3529" s="34" t="s">
        <v>255</v>
      </c>
      <c r="Q3529" s="34" t="s">
        <v>2275</v>
      </c>
      <c r="R3529" s="34" t="s">
        <v>836</v>
      </c>
      <c r="S3529" s="48" t="s">
        <v>1123</v>
      </c>
      <c r="T3529" s="13" t="s">
        <v>122</v>
      </c>
      <c r="U3529" s="12" t="s">
        <v>1863</v>
      </c>
      <c r="V3529" s="12" t="s">
        <v>122</v>
      </c>
      <c r="W3529" s="12" t="s">
        <v>122</v>
      </c>
      <c r="X3529" s="14" t="str">
        <f t="shared" si="55"/>
        <v>В</v>
      </c>
      <c r="Y3529" s="271">
        <f>Таблица1[[#This Row],[ID_intellix]]</f>
        <v>2440</v>
      </c>
      <c r="Z3529" s="269" t="s">
        <v>122</v>
      </c>
      <c r="AA3529" s="145">
        <f>IF(OR(Таблица1[[#This Row],[CARDIO_report]]&lt;&gt;0,Таблица1[[#This Row],[AI COMBO_report]]&lt;&gt;0,Таблица1[[#This Row],[OTC_report]]&lt;&gt;0),1,0)</f>
        <v>1</v>
      </c>
      <c r="AB3529" s="60" t="s">
        <v>1124</v>
      </c>
      <c r="AC3529" s="60" t="s">
        <v>1124</v>
      </c>
      <c r="AD3529" s="60" t="s">
        <v>1124</v>
      </c>
      <c r="AE3529" s="60" t="s">
        <v>1124</v>
      </c>
      <c r="AF3529" s="60"/>
      <c r="AG3529" s="60" t="s">
        <v>1124</v>
      </c>
      <c r="AH3529" s="60" t="s">
        <v>1124</v>
      </c>
      <c r="AI3529" s="60" t="s">
        <v>1124</v>
      </c>
      <c r="AJ3529" s="60" t="s">
        <v>1124</v>
      </c>
      <c r="AK3529" s="60" t="s">
        <v>1124</v>
      </c>
      <c r="AL3529" s="60" t="s">
        <v>1124</v>
      </c>
      <c r="AM3529" s="60" t="s">
        <v>1124</v>
      </c>
      <c r="AN3529" s="60" t="s">
        <v>1124</v>
      </c>
      <c r="AO3529" s="60"/>
      <c r="AP3529" s="35" t="s">
        <v>1857</v>
      </c>
      <c r="AQ3529" s="377">
        <v>0</v>
      </c>
      <c r="AR3529" s="378">
        <v>0</v>
      </c>
      <c r="AS3529" s="377">
        <v>0</v>
      </c>
      <c r="AT3529" s="378">
        <v>0</v>
      </c>
      <c r="AU3529" s="377">
        <v>0</v>
      </c>
      <c r="AV3529" s="377">
        <v>0</v>
      </c>
      <c r="AW3529" s="377">
        <v>0</v>
      </c>
      <c r="AX3529">
        <v>0</v>
      </c>
      <c r="AY3529">
        <v>0</v>
      </c>
    </row>
    <row r="3530" spans="1:51" ht="15.75" hidden="1" customHeight="1" x14ac:dyDescent="0.2">
      <c r="A3530" s="46">
        <v>2275</v>
      </c>
      <c r="B3530" s="258" t="s">
        <v>6923</v>
      </c>
      <c r="C3530" t="s">
        <v>1119</v>
      </c>
      <c r="D3530" t="s">
        <v>1190</v>
      </c>
      <c r="E3530" t="s">
        <v>1821</v>
      </c>
      <c r="F3530" s="29" t="s">
        <v>1827</v>
      </c>
      <c r="G3530" s="47">
        <v>211</v>
      </c>
      <c r="H3530" t="s">
        <v>1827</v>
      </c>
      <c r="I3530">
        <v>1</v>
      </c>
      <c r="J3530" t="s">
        <v>6924</v>
      </c>
      <c r="K3530" t="s">
        <v>26</v>
      </c>
      <c r="L3530" t="s">
        <v>1192</v>
      </c>
      <c r="M3530" t="s">
        <v>1861</v>
      </c>
      <c r="N3530" s="34" t="s">
        <v>606</v>
      </c>
      <c r="O3530" s="34" t="s">
        <v>2274</v>
      </c>
      <c r="P3530" s="34" t="s">
        <v>42</v>
      </c>
      <c r="Q3530" s="34" t="s">
        <v>2275</v>
      </c>
      <c r="R3530" s="34" t="s">
        <v>836</v>
      </c>
      <c r="S3530" s="48" t="s">
        <v>1123</v>
      </c>
      <c r="T3530" s="13" t="s">
        <v>122</v>
      </c>
      <c r="U3530" s="12" t="s">
        <v>1863</v>
      </c>
      <c r="V3530" s="12" t="s">
        <v>1863</v>
      </c>
      <c r="W3530" s="12" t="s">
        <v>122</v>
      </c>
      <c r="X3530" s="14" t="str">
        <f t="shared" si="55"/>
        <v>А</v>
      </c>
      <c r="Y3530" s="271">
        <f>Таблица1[[#This Row],[ID_intellix]]</f>
        <v>2275</v>
      </c>
      <c r="Z3530" s="269" t="s">
        <v>122</v>
      </c>
      <c r="AA3530" s="145">
        <f>IF(OR(Таблица1[[#This Row],[CARDIO_report]]&lt;&gt;0,Таблица1[[#This Row],[AI COMBO_report]]&lt;&gt;0,Таблица1[[#This Row],[OTC_report]]&lt;&gt;0),1,0)</f>
        <v>1</v>
      </c>
      <c r="AB3530" s="60" t="s">
        <v>1124</v>
      </c>
      <c r="AC3530" s="60" t="s">
        <v>1124</v>
      </c>
      <c r="AD3530" s="60" t="s">
        <v>1124</v>
      </c>
      <c r="AE3530" s="60" t="s">
        <v>1124</v>
      </c>
      <c r="AF3530" s="60"/>
      <c r="AG3530" s="60" t="s">
        <v>1124</v>
      </c>
      <c r="AH3530" s="60" t="s">
        <v>1124</v>
      </c>
      <c r="AI3530" s="60" t="s">
        <v>1124</v>
      </c>
      <c r="AJ3530" s="60" t="s">
        <v>1124</v>
      </c>
      <c r="AK3530" s="60" t="s">
        <v>1124</v>
      </c>
      <c r="AL3530" s="60" t="s">
        <v>1124</v>
      </c>
      <c r="AM3530" s="60" t="s">
        <v>1124</v>
      </c>
      <c r="AN3530" s="60" t="s">
        <v>1124</v>
      </c>
      <c r="AO3530" s="60"/>
      <c r="AP3530" s="35" t="s">
        <v>1825</v>
      </c>
      <c r="AQ3530" s="377">
        <v>0</v>
      </c>
      <c r="AR3530" s="378">
        <v>0</v>
      </c>
      <c r="AS3530" s="377">
        <v>0</v>
      </c>
      <c r="AT3530" s="378">
        <v>0</v>
      </c>
      <c r="AU3530" s="377">
        <v>0</v>
      </c>
      <c r="AV3530" s="377">
        <v>0</v>
      </c>
      <c r="AW3530" s="377">
        <v>0</v>
      </c>
      <c r="AX3530">
        <v>0</v>
      </c>
      <c r="AY3530">
        <v>0</v>
      </c>
    </row>
    <row r="3531" spans="1:51" ht="15.75" hidden="1" customHeight="1" x14ac:dyDescent="0.2">
      <c r="A3531" s="46">
        <v>2308</v>
      </c>
      <c r="B3531" s="258" t="s">
        <v>6929</v>
      </c>
      <c r="C3531" t="s">
        <v>1119</v>
      </c>
      <c r="D3531" t="s">
        <v>1675</v>
      </c>
      <c r="E3531" t="s">
        <v>1821</v>
      </c>
      <c r="F3531" s="29" t="s">
        <v>1827</v>
      </c>
      <c r="G3531" s="47">
        <v>215</v>
      </c>
      <c r="H3531" t="s">
        <v>1827</v>
      </c>
      <c r="I3531">
        <v>1</v>
      </c>
      <c r="J3531" t="s">
        <v>6930</v>
      </c>
      <c r="K3531" t="s">
        <v>26</v>
      </c>
      <c r="L3531" t="s">
        <v>6931</v>
      </c>
      <c r="M3531" t="s">
        <v>1861</v>
      </c>
      <c r="N3531" s="34" t="s">
        <v>606</v>
      </c>
      <c r="O3531" s="34" t="s">
        <v>2274</v>
      </c>
      <c r="P3531" s="34" t="s">
        <v>255</v>
      </c>
      <c r="Q3531" s="34" t="s">
        <v>2275</v>
      </c>
      <c r="R3531" s="34" t="s">
        <v>920</v>
      </c>
      <c r="S3531" s="48" t="s">
        <v>1123</v>
      </c>
      <c r="T3531" s="13" t="s">
        <v>122</v>
      </c>
      <c r="U3531" s="12" t="s">
        <v>122</v>
      </c>
      <c r="V3531" s="12" t="s">
        <v>1863</v>
      </c>
      <c r="W3531" s="12" t="s">
        <v>122</v>
      </c>
      <c r="X3531" s="14" t="str">
        <f t="shared" si="55"/>
        <v>В</v>
      </c>
      <c r="Y3531" s="271">
        <f>Таблица1[[#This Row],[ID_intellix]]</f>
        <v>2308</v>
      </c>
      <c r="Z3531" s="269" t="s">
        <v>122</v>
      </c>
      <c r="AA3531" s="145">
        <f>IF(OR(Таблица1[[#This Row],[CARDIO_report]]&lt;&gt;0,Таблица1[[#This Row],[AI COMBO_report]]&lt;&gt;0,Таблица1[[#This Row],[OTC_report]]&lt;&gt;0),1,0)</f>
        <v>1</v>
      </c>
      <c r="AB3531" s="60" t="s">
        <v>1124</v>
      </c>
      <c r="AC3531" s="60" t="s">
        <v>1124</v>
      </c>
      <c r="AD3531" s="60" t="s">
        <v>1124</v>
      </c>
      <c r="AE3531" s="60" t="s">
        <v>1124</v>
      </c>
      <c r="AF3531" s="60"/>
      <c r="AG3531" s="60" t="s">
        <v>1124</v>
      </c>
      <c r="AH3531" s="60" t="s">
        <v>1124</v>
      </c>
      <c r="AI3531" s="60" t="s">
        <v>1124</v>
      </c>
      <c r="AJ3531" s="60" t="s">
        <v>1124</v>
      </c>
      <c r="AK3531" s="60" t="s">
        <v>1124</v>
      </c>
      <c r="AL3531" s="60" t="s">
        <v>1124</v>
      </c>
      <c r="AM3531" s="60" t="s">
        <v>1124</v>
      </c>
      <c r="AN3531" s="60" t="s">
        <v>1124</v>
      </c>
      <c r="AO3531" s="60"/>
      <c r="AP3531" s="35" t="s">
        <v>1917</v>
      </c>
      <c r="AQ3531" s="377">
        <v>0</v>
      </c>
      <c r="AR3531" s="378">
        <v>0</v>
      </c>
      <c r="AS3531" s="377">
        <v>0</v>
      </c>
      <c r="AT3531" s="378">
        <v>0</v>
      </c>
      <c r="AU3531" s="377">
        <v>0</v>
      </c>
      <c r="AV3531" s="377">
        <v>0</v>
      </c>
      <c r="AW3531" s="377">
        <v>0</v>
      </c>
      <c r="AX3531">
        <v>0</v>
      </c>
      <c r="AY3531">
        <v>0</v>
      </c>
    </row>
    <row r="3532" spans="1:51" ht="15.75" hidden="1" customHeight="1" x14ac:dyDescent="0.2">
      <c r="A3532" s="46">
        <v>2572</v>
      </c>
      <c r="B3532" s="258" t="s">
        <v>6932</v>
      </c>
      <c r="C3532" t="s">
        <v>1119</v>
      </c>
      <c r="D3532" t="s">
        <v>1675</v>
      </c>
      <c r="E3532" t="s">
        <v>1821</v>
      </c>
      <c r="F3532" s="29" t="s">
        <v>1827</v>
      </c>
      <c r="G3532" s="47">
        <v>218</v>
      </c>
      <c r="H3532" t="s">
        <v>1827</v>
      </c>
      <c r="I3532">
        <v>1</v>
      </c>
      <c r="J3532" t="s">
        <v>6933</v>
      </c>
      <c r="K3532" t="s">
        <v>26</v>
      </c>
      <c r="L3532" t="s">
        <v>6934</v>
      </c>
      <c r="M3532" t="s">
        <v>1861</v>
      </c>
      <c r="N3532" s="34">
        <v>0</v>
      </c>
      <c r="O3532" s="34" t="s">
        <v>2274</v>
      </c>
      <c r="P3532" s="34">
        <v>0</v>
      </c>
      <c r="Q3532" s="34" t="s">
        <v>2275</v>
      </c>
      <c r="R3532" s="34" t="s">
        <v>920</v>
      </c>
      <c r="S3532" s="48" t="s">
        <v>1123</v>
      </c>
      <c r="T3532" s="13" t="s">
        <v>122</v>
      </c>
      <c r="U3532" s="12" t="s">
        <v>122</v>
      </c>
      <c r="V3532" s="12" t="s">
        <v>1863</v>
      </c>
      <c r="W3532" s="12" t="s">
        <v>122</v>
      </c>
      <c r="X3532" s="14" t="str">
        <f t="shared" si="55"/>
        <v>В</v>
      </c>
      <c r="Y3532" s="271">
        <f>Таблица1[[#This Row],[ID_intellix]]</f>
        <v>2572</v>
      </c>
      <c r="Z3532" s="269" t="s">
        <v>122</v>
      </c>
      <c r="AA3532" s="145">
        <f>IF(OR(Таблица1[[#This Row],[CARDIO_report]]&lt;&gt;0,Таблица1[[#This Row],[AI COMBO_report]]&lt;&gt;0,Таблица1[[#This Row],[OTC_report]]&lt;&gt;0),1,0)</f>
        <v>1</v>
      </c>
      <c r="AB3532" s="60" t="s">
        <v>1124</v>
      </c>
      <c r="AC3532" s="60" t="s">
        <v>1124</v>
      </c>
      <c r="AD3532" s="60" t="s">
        <v>1124</v>
      </c>
      <c r="AE3532" s="60" t="s">
        <v>1124</v>
      </c>
      <c r="AF3532" s="60"/>
      <c r="AG3532" s="60" t="s">
        <v>1124</v>
      </c>
      <c r="AH3532" s="60" t="s">
        <v>1124</v>
      </c>
      <c r="AI3532" s="60" t="s">
        <v>1124</v>
      </c>
      <c r="AJ3532" s="60" t="s">
        <v>1124</v>
      </c>
      <c r="AK3532" s="60" t="s">
        <v>1124</v>
      </c>
      <c r="AL3532" s="60" t="s">
        <v>1124</v>
      </c>
      <c r="AM3532" s="60" t="s">
        <v>1124</v>
      </c>
      <c r="AN3532" s="60" t="s">
        <v>1124</v>
      </c>
      <c r="AO3532" s="60"/>
      <c r="AP3532" s="35" t="s">
        <v>1857</v>
      </c>
      <c r="AQ3532" s="377">
        <v>0</v>
      </c>
      <c r="AR3532" s="378">
        <v>0</v>
      </c>
      <c r="AS3532" s="377">
        <v>0</v>
      </c>
      <c r="AT3532" s="378">
        <v>0</v>
      </c>
      <c r="AU3532" s="377">
        <v>0</v>
      </c>
      <c r="AV3532" s="377">
        <v>0</v>
      </c>
      <c r="AW3532" s="377">
        <v>0</v>
      </c>
      <c r="AX3532">
        <v>0</v>
      </c>
      <c r="AY3532">
        <v>0</v>
      </c>
    </row>
    <row r="3533" spans="1:51" ht="15.75" hidden="1" customHeight="1" x14ac:dyDescent="0.2">
      <c r="A3533" s="46">
        <v>2605</v>
      </c>
      <c r="B3533" s="258" t="s">
        <v>6935</v>
      </c>
      <c r="C3533" t="s">
        <v>1119</v>
      </c>
      <c r="D3533" t="s">
        <v>1194</v>
      </c>
      <c r="E3533" t="s">
        <v>1821</v>
      </c>
      <c r="F3533" s="29" t="s">
        <v>1827</v>
      </c>
      <c r="G3533" s="47">
        <v>219</v>
      </c>
      <c r="H3533" t="s">
        <v>1827</v>
      </c>
      <c r="I3533">
        <v>1</v>
      </c>
      <c r="J3533" t="s">
        <v>6936</v>
      </c>
      <c r="K3533" t="s">
        <v>26</v>
      </c>
      <c r="L3533" t="s">
        <v>6937</v>
      </c>
      <c r="M3533" t="s">
        <v>1861</v>
      </c>
      <c r="N3533" s="34" t="s">
        <v>455</v>
      </c>
      <c r="O3533" s="34" t="s">
        <v>2274</v>
      </c>
      <c r="P3533" s="34" t="s">
        <v>255</v>
      </c>
      <c r="Q3533" s="34" t="s">
        <v>2275</v>
      </c>
      <c r="R3533" s="34" t="s">
        <v>836</v>
      </c>
      <c r="S3533" s="48" t="s">
        <v>1123</v>
      </c>
      <c r="T3533" s="13" t="s">
        <v>1863</v>
      </c>
      <c r="U3533" s="12" t="s">
        <v>122</v>
      </c>
      <c r="V3533" s="12" t="s">
        <v>122</v>
      </c>
      <c r="W3533" s="12" t="s">
        <v>1863</v>
      </c>
      <c r="X3533" s="14" t="str">
        <f t="shared" si="55"/>
        <v>А</v>
      </c>
      <c r="Y3533" s="271">
        <f>Таблица1[[#This Row],[ID_intellix]]</f>
        <v>2605</v>
      </c>
      <c r="Z3533" s="269" t="s">
        <v>122</v>
      </c>
      <c r="AA3533" s="145">
        <f>IF(OR(Таблица1[[#This Row],[CARDIO_report]]&lt;&gt;0,Таблица1[[#This Row],[AI COMBO_report]]&lt;&gt;0,Таблица1[[#This Row],[OTC_report]]&lt;&gt;0),1,0)</f>
        <v>1</v>
      </c>
      <c r="AB3533" s="60" t="s">
        <v>1124</v>
      </c>
      <c r="AC3533" s="60" t="s">
        <v>1124</v>
      </c>
      <c r="AD3533" s="60" t="s">
        <v>1124</v>
      </c>
      <c r="AE3533" s="60" t="s">
        <v>1124</v>
      </c>
      <c r="AF3533" s="60"/>
      <c r="AG3533" s="60" t="s">
        <v>1124</v>
      </c>
      <c r="AH3533" s="60" t="s">
        <v>1124</v>
      </c>
      <c r="AI3533" s="60" t="s">
        <v>1124</v>
      </c>
      <c r="AJ3533" s="60" t="s">
        <v>1124</v>
      </c>
      <c r="AK3533" s="60" t="s">
        <v>1124</v>
      </c>
      <c r="AL3533" s="60" t="s">
        <v>1124</v>
      </c>
      <c r="AM3533" s="60" t="s">
        <v>1124</v>
      </c>
      <c r="AN3533" s="60" t="s">
        <v>1124</v>
      </c>
      <c r="AO3533" s="60"/>
      <c r="AP3533" s="35" t="s">
        <v>1917</v>
      </c>
      <c r="AQ3533" s="377">
        <v>0</v>
      </c>
      <c r="AR3533" s="378">
        <v>0</v>
      </c>
      <c r="AS3533" s="377">
        <v>0</v>
      </c>
      <c r="AT3533" s="378">
        <v>0</v>
      </c>
      <c r="AU3533" s="377">
        <v>0</v>
      </c>
      <c r="AV3533" s="377">
        <v>0</v>
      </c>
      <c r="AW3533" s="377">
        <v>0</v>
      </c>
      <c r="AX3533">
        <v>0</v>
      </c>
      <c r="AY3533">
        <v>0</v>
      </c>
    </row>
    <row r="3534" spans="1:51" ht="15.75" hidden="1" customHeight="1" x14ac:dyDescent="0.2">
      <c r="A3534" s="46">
        <v>1203</v>
      </c>
      <c r="B3534" s="258" t="s">
        <v>6938</v>
      </c>
      <c r="C3534" t="s">
        <v>1119</v>
      </c>
      <c r="D3534" t="s">
        <v>1196</v>
      </c>
      <c r="E3534" t="s">
        <v>1821</v>
      </c>
      <c r="F3534" s="29" t="s">
        <v>1827</v>
      </c>
      <c r="G3534" s="47">
        <v>22</v>
      </c>
      <c r="H3534" t="s">
        <v>1827</v>
      </c>
      <c r="I3534">
        <v>1</v>
      </c>
      <c r="J3534" t="s">
        <v>6939</v>
      </c>
      <c r="K3534" t="s">
        <v>26</v>
      </c>
      <c r="L3534" t="s">
        <v>6940</v>
      </c>
      <c r="M3534" t="s">
        <v>1861</v>
      </c>
      <c r="N3534" s="34" t="s">
        <v>455</v>
      </c>
      <c r="O3534" s="34" t="s">
        <v>2274</v>
      </c>
      <c r="P3534" s="34" t="s">
        <v>42</v>
      </c>
      <c r="Q3534" s="34" t="s">
        <v>2275</v>
      </c>
      <c r="R3534" s="395" t="s">
        <v>733</v>
      </c>
      <c r="S3534" s="48" t="s">
        <v>1123</v>
      </c>
      <c r="T3534" s="13" t="s">
        <v>1863</v>
      </c>
      <c r="U3534" s="12" t="s">
        <v>122</v>
      </c>
      <c r="V3534" s="12" t="s">
        <v>122</v>
      </c>
      <c r="W3534" s="12" t="s">
        <v>1863</v>
      </c>
      <c r="X3534" s="14" t="str">
        <f t="shared" si="55"/>
        <v>А</v>
      </c>
      <c r="Y3534" s="271">
        <f>Таблица1[[#This Row],[ID_intellix]]</f>
        <v>1203</v>
      </c>
      <c r="Z3534" s="269" t="s">
        <v>122</v>
      </c>
      <c r="AA3534" s="145">
        <f>IF(OR(Таблица1[[#This Row],[CARDIO_report]]&lt;&gt;0,Таблица1[[#This Row],[AI COMBO_report]]&lt;&gt;0,Таблица1[[#This Row],[OTC_report]]&lt;&gt;0),1,0)</f>
        <v>1</v>
      </c>
      <c r="AB3534" s="60" t="s">
        <v>1124</v>
      </c>
      <c r="AC3534" s="60" t="s">
        <v>1124</v>
      </c>
      <c r="AD3534" s="60" t="s">
        <v>1124</v>
      </c>
      <c r="AE3534" s="60" t="s">
        <v>1124</v>
      </c>
      <c r="AF3534" s="60"/>
      <c r="AG3534" s="60" t="s">
        <v>1124</v>
      </c>
      <c r="AH3534" s="60" t="s">
        <v>1124</v>
      </c>
      <c r="AI3534" s="60" t="s">
        <v>1124</v>
      </c>
      <c r="AJ3534" s="60" t="s">
        <v>1124</v>
      </c>
      <c r="AK3534" s="60" t="s">
        <v>1124</v>
      </c>
      <c r="AL3534" s="60" t="s">
        <v>1124</v>
      </c>
      <c r="AM3534" s="60" t="s">
        <v>1124</v>
      </c>
      <c r="AN3534" s="60" t="s">
        <v>1124</v>
      </c>
      <c r="AO3534" s="60"/>
      <c r="AP3534" s="35" t="s">
        <v>1917</v>
      </c>
      <c r="AQ3534" s="377">
        <v>0</v>
      </c>
      <c r="AR3534" s="378">
        <v>0</v>
      </c>
      <c r="AS3534" s="377">
        <v>0</v>
      </c>
      <c r="AT3534" s="378">
        <v>0</v>
      </c>
      <c r="AU3534" s="377">
        <v>0</v>
      </c>
      <c r="AV3534" s="377">
        <v>0</v>
      </c>
      <c r="AW3534" s="377">
        <v>0</v>
      </c>
      <c r="AX3534">
        <v>0</v>
      </c>
      <c r="AY3534">
        <v>0</v>
      </c>
    </row>
    <row r="3535" spans="1:51" ht="15.75" hidden="1" customHeight="1" x14ac:dyDescent="0.2">
      <c r="A3535" s="46">
        <v>2723</v>
      </c>
      <c r="B3535" s="258" t="s">
        <v>6979</v>
      </c>
      <c r="C3535" t="s">
        <v>1119</v>
      </c>
      <c r="D3535" t="s">
        <v>1675</v>
      </c>
      <c r="E3535" t="s">
        <v>1821</v>
      </c>
      <c r="F3535" s="29" t="s">
        <v>1827</v>
      </c>
      <c r="G3535" s="47">
        <v>222</v>
      </c>
      <c r="H3535" t="s">
        <v>1827</v>
      </c>
      <c r="I3535">
        <v>1</v>
      </c>
      <c r="J3535" t="s">
        <v>6980</v>
      </c>
      <c r="K3535" t="s">
        <v>26</v>
      </c>
      <c r="L3535" t="s">
        <v>1677</v>
      </c>
      <c r="M3535" t="s">
        <v>1861</v>
      </c>
      <c r="N3535" s="34">
        <v>0</v>
      </c>
      <c r="O3535" s="34" t="s">
        <v>2274</v>
      </c>
      <c r="P3535" s="34" t="s">
        <v>255</v>
      </c>
      <c r="Q3535" s="34" t="s">
        <v>2275</v>
      </c>
      <c r="R3535" s="34" t="s">
        <v>920</v>
      </c>
      <c r="S3535" s="48" t="s">
        <v>1123</v>
      </c>
      <c r="T3535" s="13" t="s">
        <v>1863</v>
      </c>
      <c r="U3535" s="12" t="s">
        <v>122</v>
      </c>
      <c r="V3535" s="12" t="s">
        <v>1863</v>
      </c>
      <c r="W3535" s="12" t="s">
        <v>1863</v>
      </c>
      <c r="X3535" s="14" t="str">
        <f t="shared" si="55"/>
        <v>А</v>
      </c>
      <c r="Y3535" s="271">
        <f>Таблица1[[#This Row],[ID_intellix]]</f>
        <v>2723</v>
      </c>
      <c r="Z3535" s="269" t="s">
        <v>122</v>
      </c>
      <c r="AA3535" s="145">
        <f>IF(OR(Таблица1[[#This Row],[CARDIO_report]]&lt;&gt;0,Таблица1[[#This Row],[AI COMBO_report]]&lt;&gt;0,Таблица1[[#This Row],[OTC_report]]&lt;&gt;0),1,0)</f>
        <v>1</v>
      </c>
      <c r="AB3535" s="60" t="s">
        <v>1124</v>
      </c>
      <c r="AC3535" s="60" t="s">
        <v>1124</v>
      </c>
      <c r="AD3535" s="60" t="s">
        <v>1124</v>
      </c>
      <c r="AE3535" s="60" t="s">
        <v>1124</v>
      </c>
      <c r="AF3535" s="60"/>
      <c r="AG3535" s="60" t="s">
        <v>1124</v>
      </c>
      <c r="AH3535" s="60" t="s">
        <v>1124</v>
      </c>
      <c r="AI3535" s="60" t="s">
        <v>1124</v>
      </c>
      <c r="AJ3535" s="60" t="s">
        <v>1124</v>
      </c>
      <c r="AK3535" s="60" t="s">
        <v>1124</v>
      </c>
      <c r="AL3535" s="60" t="s">
        <v>1124</v>
      </c>
      <c r="AM3535" s="60" t="s">
        <v>1124</v>
      </c>
      <c r="AN3535" s="60" t="s">
        <v>1124</v>
      </c>
      <c r="AO3535" s="60"/>
      <c r="AP3535" s="35" t="s">
        <v>1917</v>
      </c>
      <c r="AQ3535" s="377">
        <v>0</v>
      </c>
      <c r="AR3535" s="378">
        <v>0</v>
      </c>
      <c r="AS3535" s="377">
        <v>0</v>
      </c>
      <c r="AT3535" s="378">
        <v>0</v>
      </c>
      <c r="AU3535" s="377">
        <v>0</v>
      </c>
      <c r="AV3535" s="377">
        <v>0</v>
      </c>
      <c r="AW3535" s="377">
        <v>0</v>
      </c>
      <c r="AX3535">
        <v>0</v>
      </c>
      <c r="AY3535">
        <v>0</v>
      </c>
    </row>
    <row r="3536" spans="1:51" ht="15.75" hidden="1" customHeight="1" x14ac:dyDescent="0.2">
      <c r="A3536" s="46">
        <v>2724</v>
      </c>
      <c r="B3536" s="258" t="s">
        <v>7156</v>
      </c>
      <c r="C3536" t="s">
        <v>1119</v>
      </c>
      <c r="D3536" t="s">
        <v>1675</v>
      </c>
      <c r="E3536" t="s">
        <v>1821</v>
      </c>
      <c r="F3536" s="29" t="s">
        <v>1827</v>
      </c>
      <c r="G3536" s="47">
        <v>223</v>
      </c>
      <c r="H3536" t="s">
        <v>1827</v>
      </c>
      <c r="I3536">
        <v>1</v>
      </c>
      <c r="J3536" t="s">
        <v>7157</v>
      </c>
      <c r="K3536" t="s">
        <v>26</v>
      </c>
      <c r="L3536" t="s">
        <v>7158</v>
      </c>
      <c r="M3536" t="s">
        <v>1861</v>
      </c>
      <c r="N3536" s="34">
        <v>0</v>
      </c>
      <c r="O3536" s="34" t="s">
        <v>2274</v>
      </c>
      <c r="P3536" s="34" t="s">
        <v>255</v>
      </c>
      <c r="Q3536" s="34" t="s">
        <v>2275</v>
      </c>
      <c r="R3536" s="34" t="s">
        <v>920</v>
      </c>
      <c r="S3536" s="48" t="s">
        <v>1123</v>
      </c>
      <c r="T3536" s="13" t="s">
        <v>122</v>
      </c>
      <c r="U3536" s="12" t="s">
        <v>122</v>
      </c>
      <c r="V3536" s="12" t="s">
        <v>1863</v>
      </c>
      <c r="W3536" s="12" t="s">
        <v>122</v>
      </c>
      <c r="X3536" s="14" t="str">
        <f t="shared" si="55"/>
        <v>В</v>
      </c>
      <c r="Y3536" s="271">
        <f>Таблица1[[#This Row],[ID_intellix]]</f>
        <v>2724</v>
      </c>
      <c r="Z3536" s="269" t="s">
        <v>122</v>
      </c>
      <c r="AA3536" s="145">
        <f>IF(OR(Таблица1[[#This Row],[CARDIO_report]]&lt;&gt;0,Таблица1[[#This Row],[AI COMBO_report]]&lt;&gt;0,Таблица1[[#This Row],[OTC_report]]&lt;&gt;0),1,0)</f>
        <v>1</v>
      </c>
      <c r="AB3536" s="60" t="s">
        <v>1124</v>
      </c>
      <c r="AC3536" s="60" t="s">
        <v>1124</v>
      </c>
      <c r="AD3536" s="60" t="s">
        <v>1124</v>
      </c>
      <c r="AE3536" s="60" t="s">
        <v>1124</v>
      </c>
      <c r="AF3536" s="60"/>
      <c r="AG3536" s="60" t="s">
        <v>1124</v>
      </c>
      <c r="AH3536" s="60" t="s">
        <v>1124</v>
      </c>
      <c r="AI3536" s="60" t="s">
        <v>1124</v>
      </c>
      <c r="AJ3536" s="60" t="s">
        <v>1124</v>
      </c>
      <c r="AK3536" s="60" t="s">
        <v>1124</v>
      </c>
      <c r="AL3536" s="60" t="s">
        <v>1124</v>
      </c>
      <c r="AM3536" s="60" t="s">
        <v>1124</v>
      </c>
      <c r="AN3536" s="60" t="s">
        <v>1124</v>
      </c>
      <c r="AO3536" s="60"/>
      <c r="AP3536" s="35" t="s">
        <v>1857</v>
      </c>
      <c r="AQ3536" s="377">
        <v>0</v>
      </c>
      <c r="AR3536" s="378">
        <v>0</v>
      </c>
      <c r="AS3536" s="377">
        <v>0</v>
      </c>
      <c r="AT3536" s="378">
        <v>0</v>
      </c>
      <c r="AU3536" s="377">
        <v>0</v>
      </c>
      <c r="AV3536" s="377">
        <v>0</v>
      </c>
      <c r="AW3536" s="377">
        <v>0</v>
      </c>
      <c r="AX3536">
        <v>0</v>
      </c>
      <c r="AY3536">
        <v>0</v>
      </c>
    </row>
    <row r="3537" spans="1:51" ht="15.75" hidden="1" customHeight="1" x14ac:dyDescent="0.2">
      <c r="A3537" s="46">
        <v>2775</v>
      </c>
      <c r="B3537" s="258" t="s">
        <v>7180</v>
      </c>
      <c r="C3537" t="s">
        <v>1119</v>
      </c>
      <c r="D3537" t="s">
        <v>1194</v>
      </c>
      <c r="E3537" t="s">
        <v>1821</v>
      </c>
      <c r="F3537" s="29" t="s">
        <v>1827</v>
      </c>
      <c r="G3537" s="47">
        <v>225</v>
      </c>
      <c r="H3537" t="s">
        <v>1827</v>
      </c>
      <c r="I3537">
        <v>1</v>
      </c>
      <c r="J3537" t="s">
        <v>7181</v>
      </c>
      <c r="K3537" t="s">
        <v>26</v>
      </c>
      <c r="L3537" t="s">
        <v>7182</v>
      </c>
      <c r="M3537" t="s">
        <v>1861</v>
      </c>
      <c r="N3537" s="34">
        <v>0</v>
      </c>
      <c r="O3537" s="34" t="s">
        <v>2274</v>
      </c>
      <c r="P3537" s="34">
        <v>0</v>
      </c>
      <c r="Q3537" s="34" t="s">
        <v>2275</v>
      </c>
      <c r="R3537" s="34" t="s">
        <v>836</v>
      </c>
      <c r="S3537" s="48" t="s">
        <v>1123</v>
      </c>
      <c r="T3537" s="13" t="s">
        <v>122</v>
      </c>
      <c r="U3537" s="12" t="s">
        <v>122</v>
      </c>
      <c r="V3537" s="12" t="s">
        <v>122</v>
      </c>
      <c r="W3537" s="12" t="s">
        <v>122</v>
      </c>
      <c r="X3537" s="14" t="str">
        <f t="shared" si="55"/>
        <v>С</v>
      </c>
      <c r="Y3537" s="271">
        <f>Таблица1[[#This Row],[ID_intellix]]</f>
        <v>2775</v>
      </c>
      <c r="Z3537" s="269" t="s">
        <v>122</v>
      </c>
      <c r="AA3537" s="145">
        <f>IF(OR(Таблица1[[#This Row],[CARDIO_report]]&lt;&gt;0,Таблица1[[#This Row],[AI COMBO_report]]&lt;&gt;0,Таблица1[[#This Row],[OTC_report]]&lt;&gt;0),1,0)</f>
        <v>1</v>
      </c>
      <c r="AB3537" s="60" t="s">
        <v>1124</v>
      </c>
      <c r="AC3537" s="60" t="s">
        <v>1124</v>
      </c>
      <c r="AD3537" s="60" t="s">
        <v>1124</v>
      </c>
      <c r="AE3537" s="60" t="s">
        <v>1124</v>
      </c>
      <c r="AF3537" s="60"/>
      <c r="AG3537" s="60" t="s">
        <v>1124</v>
      </c>
      <c r="AH3537" s="60" t="s">
        <v>1124</v>
      </c>
      <c r="AI3537" s="60" t="s">
        <v>1124</v>
      </c>
      <c r="AJ3537" s="60" t="s">
        <v>1124</v>
      </c>
      <c r="AK3537" s="60" t="s">
        <v>1124</v>
      </c>
      <c r="AL3537" s="60" t="s">
        <v>1124</v>
      </c>
      <c r="AM3537" s="60" t="s">
        <v>1124</v>
      </c>
      <c r="AN3537" s="60" t="s">
        <v>1124</v>
      </c>
      <c r="AO3537" s="60"/>
      <c r="AP3537" s="35" t="s">
        <v>1825</v>
      </c>
      <c r="AQ3537" s="377">
        <v>0</v>
      </c>
      <c r="AR3537" s="378">
        <v>0</v>
      </c>
      <c r="AS3537" s="377">
        <v>0</v>
      </c>
      <c r="AT3537" s="378">
        <v>0</v>
      </c>
      <c r="AU3537" s="377">
        <v>0</v>
      </c>
      <c r="AV3537" s="377">
        <v>0</v>
      </c>
      <c r="AW3537" s="377">
        <v>0</v>
      </c>
      <c r="AX3537">
        <v>0</v>
      </c>
      <c r="AY3537">
        <v>0</v>
      </c>
    </row>
    <row r="3538" spans="1:51" ht="15.75" hidden="1" customHeight="1" x14ac:dyDescent="0.2">
      <c r="A3538" s="46">
        <v>2852</v>
      </c>
      <c r="B3538" s="258" t="s">
        <v>7237</v>
      </c>
      <c r="C3538" t="s">
        <v>1119</v>
      </c>
      <c r="D3538" t="s">
        <v>1190</v>
      </c>
      <c r="E3538" t="s">
        <v>1821</v>
      </c>
      <c r="F3538" s="29" t="s">
        <v>1827</v>
      </c>
      <c r="G3538" s="47">
        <v>228</v>
      </c>
      <c r="H3538" t="s">
        <v>1827</v>
      </c>
      <c r="I3538">
        <v>1</v>
      </c>
      <c r="J3538" t="s">
        <v>7238</v>
      </c>
      <c r="K3538" t="s">
        <v>26</v>
      </c>
      <c r="L3538" t="s">
        <v>7239</v>
      </c>
      <c r="M3538" t="s">
        <v>1861</v>
      </c>
      <c r="N3538" s="34" t="s">
        <v>606</v>
      </c>
      <c r="O3538" s="34" t="s">
        <v>2274</v>
      </c>
      <c r="P3538" s="34" t="s">
        <v>42</v>
      </c>
      <c r="Q3538" s="34" t="s">
        <v>2275</v>
      </c>
      <c r="R3538" s="34" t="s">
        <v>836</v>
      </c>
      <c r="S3538" s="48" t="s">
        <v>1123</v>
      </c>
      <c r="T3538" s="13" t="s">
        <v>1863</v>
      </c>
      <c r="U3538" s="12" t="s">
        <v>122</v>
      </c>
      <c r="V3538" s="12" t="s">
        <v>1863</v>
      </c>
      <c r="W3538" s="12" t="s">
        <v>1863</v>
      </c>
      <c r="X3538" s="14" t="str">
        <f t="shared" si="55"/>
        <v>А</v>
      </c>
      <c r="Y3538" s="271">
        <f>Таблица1[[#This Row],[ID_intellix]]</f>
        <v>2852</v>
      </c>
      <c r="Z3538" s="269" t="s">
        <v>122</v>
      </c>
      <c r="AA3538" s="145">
        <f>IF(OR(Таблица1[[#This Row],[CARDIO_report]]&lt;&gt;0,Таблица1[[#This Row],[AI COMBO_report]]&lt;&gt;0,Таблица1[[#This Row],[OTC_report]]&lt;&gt;0),1,0)</f>
        <v>1</v>
      </c>
      <c r="AB3538" s="60" t="s">
        <v>1124</v>
      </c>
      <c r="AC3538" s="60" t="s">
        <v>1124</v>
      </c>
      <c r="AD3538" s="60" t="s">
        <v>1124</v>
      </c>
      <c r="AE3538" s="60" t="s">
        <v>1124</v>
      </c>
      <c r="AF3538" s="60"/>
      <c r="AG3538" s="60" t="s">
        <v>1124</v>
      </c>
      <c r="AH3538" s="60" t="s">
        <v>1124</v>
      </c>
      <c r="AI3538" s="60" t="s">
        <v>1124</v>
      </c>
      <c r="AJ3538" s="60" t="s">
        <v>1124</v>
      </c>
      <c r="AK3538" s="60" t="s">
        <v>1124</v>
      </c>
      <c r="AL3538" s="60" t="s">
        <v>1124</v>
      </c>
      <c r="AM3538" s="60" t="s">
        <v>1124</v>
      </c>
      <c r="AN3538" s="60" t="s">
        <v>1124</v>
      </c>
      <c r="AO3538" s="60"/>
      <c r="AP3538" s="35" t="s">
        <v>1917</v>
      </c>
      <c r="AQ3538" s="377">
        <v>0</v>
      </c>
      <c r="AR3538" s="378">
        <v>0</v>
      </c>
      <c r="AS3538" s="377">
        <v>0</v>
      </c>
      <c r="AT3538" s="378">
        <v>0</v>
      </c>
      <c r="AU3538" s="377">
        <v>0</v>
      </c>
      <c r="AV3538" s="377">
        <v>0</v>
      </c>
      <c r="AW3538" s="377">
        <v>0</v>
      </c>
      <c r="AX3538">
        <v>0</v>
      </c>
      <c r="AY3538">
        <v>0</v>
      </c>
    </row>
    <row r="3539" spans="1:51" ht="15.75" hidden="1" customHeight="1" x14ac:dyDescent="0.2">
      <c r="A3539" s="46">
        <v>3000</v>
      </c>
      <c r="B3539" s="258" t="s">
        <v>7240</v>
      </c>
      <c r="C3539" t="s">
        <v>1119</v>
      </c>
      <c r="D3539" t="s">
        <v>2285</v>
      </c>
      <c r="E3539" t="s">
        <v>1821</v>
      </c>
      <c r="F3539" s="29" t="s">
        <v>1827</v>
      </c>
      <c r="G3539" s="47">
        <v>229</v>
      </c>
      <c r="H3539" t="s">
        <v>1827</v>
      </c>
      <c r="I3539">
        <v>1</v>
      </c>
      <c r="J3539" t="s">
        <v>7241</v>
      </c>
      <c r="K3539" t="s">
        <v>26</v>
      </c>
      <c r="L3539" t="s">
        <v>7242</v>
      </c>
      <c r="M3539" t="s">
        <v>1861</v>
      </c>
      <c r="N3539" s="34" t="s">
        <v>455</v>
      </c>
      <c r="O3539" s="34" t="s">
        <v>2274</v>
      </c>
      <c r="P3539" s="34" t="s">
        <v>42</v>
      </c>
      <c r="Q3539" s="34" t="s">
        <v>2275</v>
      </c>
      <c r="R3539" s="395" t="s">
        <v>733</v>
      </c>
      <c r="S3539" s="48" t="s">
        <v>1123</v>
      </c>
      <c r="T3539" s="13" t="s">
        <v>1863</v>
      </c>
      <c r="U3539" s="12" t="s">
        <v>1863</v>
      </c>
      <c r="V3539" s="12" t="s">
        <v>1863</v>
      </c>
      <c r="W3539" s="12" t="s">
        <v>122</v>
      </c>
      <c r="X3539" s="14" t="str">
        <f t="shared" si="55"/>
        <v>А</v>
      </c>
      <c r="Y3539" s="271">
        <f>Таблица1[[#This Row],[ID_intellix]]</f>
        <v>3000</v>
      </c>
      <c r="Z3539" s="269" t="s">
        <v>122</v>
      </c>
      <c r="AA3539" s="145">
        <f>IF(OR(Таблица1[[#This Row],[CARDIO_report]]&lt;&gt;0,Таблица1[[#This Row],[AI COMBO_report]]&lt;&gt;0,Таблица1[[#This Row],[OTC_report]]&lt;&gt;0),1,0)</f>
        <v>1</v>
      </c>
      <c r="AB3539" s="60" t="s">
        <v>1124</v>
      </c>
      <c r="AC3539" s="60" t="s">
        <v>1124</v>
      </c>
      <c r="AD3539" s="60" t="s">
        <v>1124</v>
      </c>
      <c r="AE3539" s="60" t="s">
        <v>1124</v>
      </c>
      <c r="AF3539" s="60"/>
      <c r="AG3539" s="60" t="s">
        <v>1124</v>
      </c>
      <c r="AH3539" s="60" t="s">
        <v>1124</v>
      </c>
      <c r="AI3539" s="60" t="s">
        <v>1124</v>
      </c>
      <c r="AJ3539" s="60" t="s">
        <v>1124</v>
      </c>
      <c r="AK3539" s="60" t="s">
        <v>1124</v>
      </c>
      <c r="AL3539" s="60" t="s">
        <v>1124</v>
      </c>
      <c r="AM3539" s="60" t="s">
        <v>1124</v>
      </c>
      <c r="AN3539" s="60" t="s">
        <v>1124</v>
      </c>
      <c r="AO3539" s="60"/>
      <c r="AP3539" s="35" t="s">
        <v>1917</v>
      </c>
      <c r="AQ3539" s="377">
        <v>0</v>
      </c>
      <c r="AR3539" s="378">
        <v>0</v>
      </c>
      <c r="AS3539" s="377">
        <v>0</v>
      </c>
      <c r="AT3539" s="378">
        <v>0</v>
      </c>
      <c r="AU3539" s="377">
        <v>0</v>
      </c>
      <c r="AV3539" s="377">
        <v>0</v>
      </c>
      <c r="AW3539" s="377">
        <v>0</v>
      </c>
      <c r="AX3539">
        <v>0</v>
      </c>
      <c r="AY3539">
        <v>0</v>
      </c>
    </row>
    <row r="3540" spans="1:51" ht="15.75" hidden="1" customHeight="1" x14ac:dyDescent="0.2">
      <c r="A3540" s="46">
        <v>1249</v>
      </c>
      <c r="B3540" s="258" t="s">
        <v>7257</v>
      </c>
      <c r="C3540" t="s">
        <v>1119</v>
      </c>
      <c r="D3540" t="s">
        <v>1675</v>
      </c>
      <c r="E3540" t="s">
        <v>1821</v>
      </c>
      <c r="F3540" s="29" t="s">
        <v>1827</v>
      </c>
      <c r="G3540" s="47">
        <v>23</v>
      </c>
      <c r="H3540" t="s">
        <v>1827</v>
      </c>
      <c r="I3540">
        <v>1</v>
      </c>
      <c r="J3540" t="s">
        <v>7258</v>
      </c>
      <c r="K3540" t="s">
        <v>26</v>
      </c>
      <c r="L3540" t="s">
        <v>7259</v>
      </c>
      <c r="M3540" t="s">
        <v>1861</v>
      </c>
      <c r="N3540" s="34" t="s">
        <v>455</v>
      </c>
      <c r="O3540" s="34" t="s">
        <v>2274</v>
      </c>
      <c r="P3540" s="34" t="s">
        <v>255</v>
      </c>
      <c r="Q3540" s="34" t="s">
        <v>2275</v>
      </c>
      <c r="R3540" s="34" t="s">
        <v>920</v>
      </c>
      <c r="S3540" s="48" t="s">
        <v>1123</v>
      </c>
      <c r="T3540" s="13" t="s">
        <v>1863</v>
      </c>
      <c r="U3540" s="12" t="s">
        <v>122</v>
      </c>
      <c r="V3540" s="12" t="s">
        <v>122</v>
      </c>
      <c r="W3540" s="12" t="s">
        <v>1863</v>
      </c>
      <c r="X3540" s="14" t="str">
        <f t="shared" si="55"/>
        <v>А</v>
      </c>
      <c r="Y3540" s="271">
        <f>Таблица1[[#This Row],[ID_intellix]]</f>
        <v>1249</v>
      </c>
      <c r="Z3540" s="269" t="s">
        <v>122</v>
      </c>
      <c r="AA3540" s="145">
        <f>IF(OR(Таблица1[[#This Row],[CARDIO_report]]&lt;&gt;0,Таблица1[[#This Row],[AI COMBO_report]]&lt;&gt;0,Таблица1[[#This Row],[OTC_report]]&lt;&gt;0),1,0)</f>
        <v>1</v>
      </c>
      <c r="AB3540" s="60" t="s">
        <v>1124</v>
      </c>
      <c r="AC3540" s="60" t="s">
        <v>1124</v>
      </c>
      <c r="AD3540" s="60" t="s">
        <v>1124</v>
      </c>
      <c r="AE3540" s="60" t="s">
        <v>1124</v>
      </c>
      <c r="AF3540" s="60"/>
      <c r="AG3540" s="60" t="s">
        <v>1124</v>
      </c>
      <c r="AH3540" s="60" t="s">
        <v>1124</v>
      </c>
      <c r="AI3540" s="60" t="s">
        <v>1124</v>
      </c>
      <c r="AJ3540" s="60" t="s">
        <v>1124</v>
      </c>
      <c r="AK3540" s="60" t="s">
        <v>1124</v>
      </c>
      <c r="AL3540" s="60" t="s">
        <v>1124</v>
      </c>
      <c r="AM3540" s="60" t="s">
        <v>1124</v>
      </c>
      <c r="AN3540" s="60" t="s">
        <v>1124</v>
      </c>
      <c r="AO3540" s="60"/>
      <c r="AP3540" s="35" t="s">
        <v>1857</v>
      </c>
      <c r="AQ3540" s="377">
        <v>0</v>
      </c>
      <c r="AR3540" s="378">
        <v>0</v>
      </c>
      <c r="AS3540" s="377">
        <v>0</v>
      </c>
      <c r="AT3540" s="378">
        <v>0</v>
      </c>
      <c r="AU3540" s="377">
        <v>0</v>
      </c>
      <c r="AV3540" s="377">
        <v>0</v>
      </c>
      <c r="AW3540" s="377">
        <v>0</v>
      </c>
      <c r="AX3540">
        <v>0</v>
      </c>
      <c r="AY3540">
        <v>0</v>
      </c>
    </row>
    <row r="3541" spans="1:51" ht="15.75" hidden="1" customHeight="1" x14ac:dyDescent="0.2">
      <c r="A3541" s="46">
        <v>1246</v>
      </c>
      <c r="B3541" s="258" t="s">
        <v>7282</v>
      </c>
      <c r="C3541" t="s">
        <v>1119</v>
      </c>
      <c r="D3541" t="s">
        <v>1193</v>
      </c>
      <c r="E3541" t="s">
        <v>1821</v>
      </c>
      <c r="F3541" s="29" t="s">
        <v>1827</v>
      </c>
      <c r="G3541" s="47">
        <v>27</v>
      </c>
      <c r="H3541" t="s">
        <v>1827</v>
      </c>
      <c r="I3541">
        <v>1</v>
      </c>
      <c r="J3541" t="s">
        <v>7283</v>
      </c>
      <c r="K3541" t="s">
        <v>26</v>
      </c>
      <c r="L3541" t="s">
        <v>7284</v>
      </c>
      <c r="M3541" t="s">
        <v>1861</v>
      </c>
      <c r="N3541" s="34">
        <v>0</v>
      </c>
      <c r="O3541" s="34" t="s">
        <v>2274</v>
      </c>
      <c r="P3541" s="34">
        <v>0</v>
      </c>
      <c r="Q3541" s="34" t="s">
        <v>2275</v>
      </c>
      <c r="R3541" s="34" t="s">
        <v>920</v>
      </c>
      <c r="S3541" s="48" t="s">
        <v>1123</v>
      </c>
      <c r="T3541" s="13" t="s">
        <v>1863</v>
      </c>
      <c r="U3541" s="12" t="s">
        <v>1863</v>
      </c>
      <c r="V3541" s="12" t="s">
        <v>122</v>
      </c>
      <c r="W3541" s="12" t="s">
        <v>122</v>
      </c>
      <c r="X3541" s="14" t="str">
        <f t="shared" si="55"/>
        <v>А</v>
      </c>
      <c r="Y3541" s="271">
        <f>Таблица1[[#This Row],[ID_intellix]]</f>
        <v>1246</v>
      </c>
      <c r="Z3541" s="269" t="s">
        <v>1863</v>
      </c>
      <c r="AA3541" s="145">
        <f>IF(OR(Таблица1[[#This Row],[CARDIO_report]]&lt;&gt;0,Таблица1[[#This Row],[AI COMBO_report]]&lt;&gt;0,Таблица1[[#This Row],[OTC_report]]&lt;&gt;0),1,0)</f>
        <v>1</v>
      </c>
      <c r="AB3541" s="60" t="s">
        <v>1124</v>
      </c>
      <c r="AC3541" s="60" t="s">
        <v>1124</v>
      </c>
      <c r="AD3541" s="60" t="s">
        <v>1124</v>
      </c>
      <c r="AE3541" s="60" t="s">
        <v>1124</v>
      </c>
      <c r="AF3541" s="60"/>
      <c r="AG3541" s="60" t="s">
        <v>1124</v>
      </c>
      <c r="AH3541" s="60" t="s">
        <v>1124</v>
      </c>
      <c r="AI3541" s="60" t="s">
        <v>1124</v>
      </c>
      <c r="AJ3541" s="60" t="s">
        <v>1124</v>
      </c>
      <c r="AK3541" s="60" t="s">
        <v>1124</v>
      </c>
      <c r="AL3541" s="60" t="s">
        <v>1124</v>
      </c>
      <c r="AM3541" s="60" t="s">
        <v>1124</v>
      </c>
      <c r="AN3541" s="60" t="s">
        <v>1124</v>
      </c>
      <c r="AO3541" s="60"/>
      <c r="AP3541" s="35" t="s">
        <v>1917</v>
      </c>
      <c r="AQ3541" s="377">
        <v>0</v>
      </c>
      <c r="AR3541" s="378">
        <v>0</v>
      </c>
      <c r="AS3541" s="377">
        <v>0</v>
      </c>
      <c r="AT3541" s="378">
        <v>0</v>
      </c>
      <c r="AU3541" s="377">
        <v>0</v>
      </c>
      <c r="AV3541" s="377">
        <v>0</v>
      </c>
      <c r="AW3541" s="377">
        <v>0</v>
      </c>
      <c r="AX3541">
        <v>0</v>
      </c>
      <c r="AY3541">
        <v>0</v>
      </c>
    </row>
    <row r="3542" spans="1:51" ht="15.75" hidden="1" customHeight="1" x14ac:dyDescent="0.2">
      <c r="A3542" s="46">
        <v>1240</v>
      </c>
      <c r="B3542" s="258" t="s">
        <v>7317</v>
      </c>
      <c r="C3542" t="s">
        <v>1119</v>
      </c>
      <c r="D3542" t="s">
        <v>1193</v>
      </c>
      <c r="E3542" t="s">
        <v>1821</v>
      </c>
      <c r="F3542" s="29" t="s">
        <v>1827</v>
      </c>
      <c r="G3542" s="47">
        <v>28</v>
      </c>
      <c r="H3542" t="s">
        <v>1827</v>
      </c>
      <c r="I3542">
        <v>1</v>
      </c>
      <c r="J3542" t="s">
        <v>7318</v>
      </c>
      <c r="K3542" t="s">
        <v>26</v>
      </c>
      <c r="L3542" t="s">
        <v>7319</v>
      </c>
      <c r="M3542" t="s">
        <v>1861</v>
      </c>
      <c r="N3542" s="34" t="s">
        <v>455</v>
      </c>
      <c r="O3542" s="34" t="s">
        <v>2274</v>
      </c>
      <c r="P3542" s="34" t="s">
        <v>255</v>
      </c>
      <c r="Q3542" s="34" t="s">
        <v>2275</v>
      </c>
      <c r="R3542" s="423" t="s">
        <v>733</v>
      </c>
      <c r="S3542" s="48" t="s">
        <v>1123</v>
      </c>
      <c r="T3542" s="13" t="s">
        <v>1863</v>
      </c>
      <c r="U3542" s="12" t="s">
        <v>1863</v>
      </c>
      <c r="V3542" s="12" t="s">
        <v>122</v>
      </c>
      <c r="W3542" s="12" t="s">
        <v>122</v>
      </c>
      <c r="X3542" s="14" t="str">
        <f t="shared" si="55"/>
        <v>А</v>
      </c>
      <c r="Y3542" s="271">
        <f>Таблица1[[#This Row],[ID_intellix]]</f>
        <v>1240</v>
      </c>
      <c r="Z3542" s="269" t="s">
        <v>122</v>
      </c>
      <c r="AA3542" s="145">
        <f>IF(OR(Таблица1[[#This Row],[CARDIO_report]]&lt;&gt;0,Таблица1[[#This Row],[AI COMBO_report]]&lt;&gt;0,Таблица1[[#This Row],[OTC_report]]&lt;&gt;0),1,0)</f>
        <v>1</v>
      </c>
      <c r="AB3542" s="60" t="s">
        <v>1124</v>
      </c>
      <c r="AC3542" s="60" t="s">
        <v>1124</v>
      </c>
      <c r="AD3542" s="60" t="s">
        <v>1124</v>
      </c>
      <c r="AE3542" s="60" t="s">
        <v>1124</v>
      </c>
      <c r="AF3542" s="60"/>
      <c r="AG3542" s="60" t="s">
        <v>1124</v>
      </c>
      <c r="AH3542" s="60" t="s">
        <v>1124</v>
      </c>
      <c r="AI3542" s="60" t="s">
        <v>1124</v>
      </c>
      <c r="AJ3542" s="60" t="s">
        <v>1124</v>
      </c>
      <c r="AK3542" s="60" t="s">
        <v>1124</v>
      </c>
      <c r="AL3542" s="60" t="s">
        <v>1124</v>
      </c>
      <c r="AM3542" s="60" t="s">
        <v>1124</v>
      </c>
      <c r="AN3542" s="60" t="s">
        <v>1124</v>
      </c>
      <c r="AO3542" s="60"/>
      <c r="AP3542" s="35" t="s">
        <v>1917</v>
      </c>
      <c r="AQ3542" s="377">
        <v>0</v>
      </c>
      <c r="AR3542" s="378">
        <v>0</v>
      </c>
      <c r="AS3542" s="377">
        <v>0</v>
      </c>
      <c r="AT3542" s="378">
        <v>0</v>
      </c>
      <c r="AU3542" s="377">
        <v>0</v>
      </c>
      <c r="AV3542" s="377">
        <v>0</v>
      </c>
      <c r="AW3542" s="377">
        <v>0</v>
      </c>
      <c r="AX3542">
        <v>0</v>
      </c>
      <c r="AY3542">
        <v>0</v>
      </c>
    </row>
    <row r="3543" spans="1:51" ht="15.75" hidden="1" customHeight="1" x14ac:dyDescent="0.2">
      <c r="A3543" s="46">
        <v>1252</v>
      </c>
      <c r="B3543" s="258" t="s">
        <v>7333</v>
      </c>
      <c r="C3543" t="s">
        <v>1119</v>
      </c>
      <c r="D3543" t="s">
        <v>1675</v>
      </c>
      <c r="E3543" t="s">
        <v>1821</v>
      </c>
      <c r="F3543" s="29" t="s">
        <v>1827</v>
      </c>
      <c r="G3543" s="47">
        <v>3</v>
      </c>
      <c r="H3543" t="s">
        <v>1827</v>
      </c>
      <c r="I3543">
        <v>1</v>
      </c>
      <c r="J3543" t="s">
        <v>7334</v>
      </c>
      <c r="K3543" t="s">
        <v>26</v>
      </c>
      <c r="L3543" t="s">
        <v>7335</v>
      </c>
      <c r="M3543" t="s">
        <v>1861</v>
      </c>
      <c r="N3543" s="34" t="s">
        <v>606</v>
      </c>
      <c r="O3543" s="34" t="s">
        <v>2274</v>
      </c>
      <c r="P3543" s="34" t="s">
        <v>255</v>
      </c>
      <c r="Q3543" s="34" t="s">
        <v>2275</v>
      </c>
      <c r="R3543" s="34" t="s">
        <v>920</v>
      </c>
      <c r="S3543" s="48" t="s">
        <v>1123</v>
      </c>
      <c r="T3543" s="13" t="s">
        <v>1863</v>
      </c>
      <c r="U3543" s="12" t="s">
        <v>122</v>
      </c>
      <c r="V3543" s="12" t="s">
        <v>122</v>
      </c>
      <c r="W3543" s="12" t="s">
        <v>1863</v>
      </c>
      <c r="X3543" s="14" t="str">
        <f t="shared" si="55"/>
        <v>А</v>
      </c>
      <c r="Y3543" s="271">
        <f>Таблица1[[#This Row],[ID_intellix]]</f>
        <v>1252</v>
      </c>
      <c r="Z3543" s="269" t="s">
        <v>122</v>
      </c>
      <c r="AA3543" s="145">
        <f>IF(OR(Таблица1[[#This Row],[CARDIO_report]]&lt;&gt;0,Таблица1[[#This Row],[AI COMBO_report]]&lt;&gt;0,Таблица1[[#This Row],[OTC_report]]&lt;&gt;0),1,0)</f>
        <v>1</v>
      </c>
      <c r="AB3543" s="60" t="s">
        <v>1124</v>
      </c>
      <c r="AC3543" s="60" t="s">
        <v>1124</v>
      </c>
      <c r="AD3543" s="60" t="s">
        <v>1124</v>
      </c>
      <c r="AE3543" s="60" t="s">
        <v>1124</v>
      </c>
      <c r="AF3543" s="60"/>
      <c r="AG3543" s="60" t="s">
        <v>1124</v>
      </c>
      <c r="AH3543" s="60" t="s">
        <v>1124</v>
      </c>
      <c r="AI3543" s="60" t="s">
        <v>1124</v>
      </c>
      <c r="AJ3543" s="60" t="s">
        <v>1124</v>
      </c>
      <c r="AK3543" s="60" t="s">
        <v>1124</v>
      </c>
      <c r="AL3543" s="60" t="s">
        <v>1124</v>
      </c>
      <c r="AM3543" s="60" t="s">
        <v>1124</v>
      </c>
      <c r="AN3543" s="60" t="s">
        <v>1124</v>
      </c>
      <c r="AO3543" s="60"/>
      <c r="AP3543" s="35" t="s">
        <v>1917</v>
      </c>
      <c r="AQ3543" s="377">
        <v>0</v>
      </c>
      <c r="AR3543" s="378">
        <v>0</v>
      </c>
      <c r="AS3543" s="377">
        <v>0</v>
      </c>
      <c r="AT3543" s="378">
        <v>0</v>
      </c>
      <c r="AU3543" s="377">
        <v>0</v>
      </c>
      <c r="AV3543" s="377">
        <v>0</v>
      </c>
      <c r="AW3543" s="377">
        <v>0</v>
      </c>
      <c r="AX3543">
        <v>0</v>
      </c>
      <c r="AY3543">
        <v>0</v>
      </c>
    </row>
    <row r="3544" spans="1:51" ht="15.75" hidden="1" customHeight="1" x14ac:dyDescent="0.2">
      <c r="A3544" s="46">
        <v>1253</v>
      </c>
      <c r="B3544" s="258" t="s">
        <v>7344</v>
      </c>
      <c r="C3544" t="s">
        <v>1119</v>
      </c>
      <c r="D3544" t="s">
        <v>1675</v>
      </c>
      <c r="E3544" t="s">
        <v>1821</v>
      </c>
      <c r="F3544" s="29" t="s">
        <v>1827</v>
      </c>
      <c r="G3544" s="47">
        <v>32</v>
      </c>
      <c r="H3544" t="s">
        <v>1827</v>
      </c>
      <c r="I3544">
        <v>1</v>
      </c>
      <c r="J3544" t="s">
        <v>7345</v>
      </c>
      <c r="K3544" t="s">
        <v>26</v>
      </c>
      <c r="L3544" t="s">
        <v>7346</v>
      </c>
      <c r="M3544" t="s">
        <v>1861</v>
      </c>
      <c r="N3544" s="34">
        <v>0</v>
      </c>
      <c r="O3544" s="34" t="s">
        <v>2274</v>
      </c>
      <c r="P3544" s="34" t="s">
        <v>255</v>
      </c>
      <c r="Q3544" s="34" t="s">
        <v>2275</v>
      </c>
      <c r="R3544" s="34" t="s">
        <v>836</v>
      </c>
      <c r="S3544" s="48" t="s">
        <v>1123</v>
      </c>
      <c r="T3544" s="13" t="s">
        <v>122</v>
      </c>
      <c r="U3544" s="12" t="s">
        <v>122</v>
      </c>
      <c r="V3544" s="12" t="s">
        <v>122</v>
      </c>
      <c r="W3544" s="12" t="s">
        <v>122</v>
      </c>
      <c r="X3544" s="14" t="str">
        <f t="shared" si="55"/>
        <v>С</v>
      </c>
      <c r="Y3544" s="271">
        <f>Таблица1[[#This Row],[ID_intellix]]</f>
        <v>1253</v>
      </c>
      <c r="Z3544" s="269" t="s">
        <v>122</v>
      </c>
      <c r="AA3544" s="145">
        <f>IF(OR(Таблица1[[#This Row],[CARDIO_report]]&lt;&gt;0,Таблица1[[#This Row],[AI COMBO_report]]&lt;&gt;0,Таблица1[[#This Row],[OTC_report]]&lt;&gt;0),1,0)</f>
        <v>1</v>
      </c>
      <c r="AB3544" s="60" t="s">
        <v>1124</v>
      </c>
      <c r="AC3544" s="60" t="s">
        <v>1124</v>
      </c>
      <c r="AD3544" s="60" t="s">
        <v>1124</v>
      </c>
      <c r="AE3544" s="60" t="s">
        <v>1124</v>
      </c>
      <c r="AF3544" s="60"/>
      <c r="AG3544" s="60" t="s">
        <v>1124</v>
      </c>
      <c r="AH3544" s="60" t="s">
        <v>1124</v>
      </c>
      <c r="AI3544" s="60" t="s">
        <v>1124</v>
      </c>
      <c r="AJ3544" s="60" t="s">
        <v>1124</v>
      </c>
      <c r="AK3544" s="60" t="s">
        <v>1124</v>
      </c>
      <c r="AL3544" s="60" t="s">
        <v>1124</v>
      </c>
      <c r="AM3544" s="60" t="s">
        <v>1124</v>
      </c>
      <c r="AN3544" s="60" t="s">
        <v>1124</v>
      </c>
      <c r="AO3544" s="60"/>
      <c r="AP3544" s="35" t="s">
        <v>1825</v>
      </c>
      <c r="AQ3544" s="377">
        <v>0</v>
      </c>
      <c r="AR3544" s="378">
        <v>0</v>
      </c>
      <c r="AS3544" s="377">
        <v>0</v>
      </c>
      <c r="AT3544" s="378">
        <v>0</v>
      </c>
      <c r="AU3544" s="377">
        <v>0</v>
      </c>
      <c r="AV3544" s="377">
        <v>0</v>
      </c>
      <c r="AW3544" s="377">
        <v>0</v>
      </c>
      <c r="AX3544">
        <v>0</v>
      </c>
      <c r="AY3544">
        <v>0</v>
      </c>
    </row>
    <row r="3545" spans="1:51" ht="15.75" hidden="1" customHeight="1" x14ac:dyDescent="0.2">
      <c r="A3545" s="46">
        <v>1199</v>
      </c>
      <c r="B3545" s="258" t="s">
        <v>7358</v>
      </c>
      <c r="C3545" t="s">
        <v>1119</v>
      </c>
      <c r="D3545" t="s">
        <v>1826</v>
      </c>
      <c r="E3545" t="s">
        <v>1821</v>
      </c>
      <c r="F3545" s="29" t="s">
        <v>1827</v>
      </c>
      <c r="G3545" s="47">
        <v>35</v>
      </c>
      <c r="H3545" t="s">
        <v>1827</v>
      </c>
      <c r="I3545">
        <v>1</v>
      </c>
      <c r="J3545" t="s">
        <v>7359</v>
      </c>
      <c r="K3545" t="s">
        <v>26</v>
      </c>
      <c r="L3545" t="s">
        <v>7360</v>
      </c>
      <c r="M3545" t="s">
        <v>1861</v>
      </c>
      <c r="N3545" s="34">
        <v>0</v>
      </c>
      <c r="O3545" s="34" t="s">
        <v>2274</v>
      </c>
      <c r="P3545" s="34">
        <v>0</v>
      </c>
      <c r="Q3545" s="34" t="s">
        <v>2275</v>
      </c>
      <c r="R3545" s="34">
        <v>0</v>
      </c>
      <c r="S3545" s="48" t="s">
        <v>1123</v>
      </c>
      <c r="T3545" s="13">
        <v>0</v>
      </c>
      <c r="U3545" s="12">
        <v>0</v>
      </c>
      <c r="V3545" s="12">
        <v>0</v>
      </c>
      <c r="W3545" s="12">
        <v>0</v>
      </c>
      <c r="X3545" s="14" t="str">
        <f t="shared" si="55"/>
        <v>С</v>
      </c>
      <c r="Y3545" s="271">
        <f>Таблица1[[#This Row],[ID_intellix]]</f>
        <v>1199</v>
      </c>
      <c r="Z3545" s="269" t="s">
        <v>122</v>
      </c>
      <c r="AA3545" s="145">
        <f>IF(OR(Таблица1[[#This Row],[CARDIO_report]]&lt;&gt;0,Таблица1[[#This Row],[AI COMBO_report]]&lt;&gt;0,Таблица1[[#This Row],[OTC_report]]&lt;&gt;0),1,0)</f>
        <v>0</v>
      </c>
      <c r="AB3545" s="60" t="s">
        <v>1124</v>
      </c>
      <c r="AC3545" s="60" t="s">
        <v>1124</v>
      </c>
      <c r="AD3545" s="60" t="s">
        <v>1124</v>
      </c>
      <c r="AE3545" s="60" t="s">
        <v>1124</v>
      </c>
      <c r="AF3545" s="60"/>
      <c r="AG3545" s="60" t="s">
        <v>1124</v>
      </c>
      <c r="AH3545" s="60" t="s">
        <v>1124</v>
      </c>
      <c r="AI3545" s="60" t="s">
        <v>1124</v>
      </c>
      <c r="AJ3545" s="60" t="s">
        <v>1124</v>
      </c>
      <c r="AK3545" s="60" t="s">
        <v>1124</v>
      </c>
      <c r="AL3545" s="60" t="s">
        <v>1124</v>
      </c>
      <c r="AM3545" s="60" t="s">
        <v>1124</v>
      </c>
      <c r="AN3545" s="60" t="s">
        <v>1124</v>
      </c>
      <c r="AO3545" s="60"/>
      <c r="AP3545" s="35" t="s">
        <v>1825</v>
      </c>
      <c r="AQ3545" s="377">
        <v>0</v>
      </c>
      <c r="AR3545" s="378">
        <v>0</v>
      </c>
      <c r="AS3545" s="377">
        <v>0</v>
      </c>
      <c r="AT3545" s="378">
        <v>0</v>
      </c>
      <c r="AU3545" s="377">
        <v>0</v>
      </c>
      <c r="AV3545" s="377">
        <v>0</v>
      </c>
      <c r="AW3545" s="377">
        <v>0</v>
      </c>
      <c r="AX3545">
        <v>0</v>
      </c>
      <c r="AY3545">
        <v>0</v>
      </c>
    </row>
    <row r="3546" spans="1:51" ht="15.75" hidden="1" customHeight="1" x14ac:dyDescent="0.2">
      <c r="A3546" s="46">
        <v>1241</v>
      </c>
      <c r="B3546" s="258" t="s">
        <v>7372</v>
      </c>
      <c r="C3546" t="s">
        <v>1119</v>
      </c>
      <c r="D3546" t="s">
        <v>1193</v>
      </c>
      <c r="E3546" t="s">
        <v>1821</v>
      </c>
      <c r="F3546" s="29" t="s">
        <v>1827</v>
      </c>
      <c r="G3546" s="47">
        <v>37</v>
      </c>
      <c r="H3546" t="s">
        <v>1827</v>
      </c>
      <c r="I3546">
        <v>1</v>
      </c>
      <c r="J3546" t="s">
        <v>7373</v>
      </c>
      <c r="K3546" t="s">
        <v>26</v>
      </c>
      <c r="L3546" t="s">
        <v>7374</v>
      </c>
      <c r="M3546" t="s">
        <v>1861</v>
      </c>
      <c r="N3546" s="34">
        <v>0</v>
      </c>
      <c r="O3546" s="34" t="s">
        <v>2274</v>
      </c>
      <c r="P3546" s="34">
        <v>0</v>
      </c>
      <c r="Q3546" s="34" t="s">
        <v>2275</v>
      </c>
      <c r="R3546" s="34">
        <v>0</v>
      </c>
      <c r="S3546" s="48" t="s">
        <v>1123</v>
      </c>
      <c r="T3546" s="13">
        <v>0</v>
      </c>
      <c r="U3546" s="12">
        <v>0</v>
      </c>
      <c r="V3546" s="12">
        <v>0</v>
      </c>
      <c r="W3546" s="12">
        <v>0</v>
      </c>
      <c r="X3546" s="14" t="str">
        <f t="shared" si="55"/>
        <v>С</v>
      </c>
      <c r="Y3546" s="271">
        <f>Таблица1[[#This Row],[ID_intellix]]</f>
        <v>1241</v>
      </c>
      <c r="Z3546" s="269" t="s">
        <v>122</v>
      </c>
      <c r="AA3546" s="145">
        <f>IF(OR(Таблица1[[#This Row],[CARDIO_report]]&lt;&gt;0,Таблица1[[#This Row],[AI COMBO_report]]&lt;&gt;0,Таблица1[[#This Row],[OTC_report]]&lt;&gt;0),1,0)</f>
        <v>0</v>
      </c>
      <c r="AB3546" s="60" t="s">
        <v>1124</v>
      </c>
      <c r="AC3546" s="60" t="s">
        <v>1124</v>
      </c>
      <c r="AD3546" s="60" t="s">
        <v>1124</v>
      </c>
      <c r="AE3546" s="60" t="s">
        <v>1124</v>
      </c>
      <c r="AF3546" s="60"/>
      <c r="AG3546" s="60" t="s">
        <v>1124</v>
      </c>
      <c r="AH3546" s="60" t="s">
        <v>1124</v>
      </c>
      <c r="AI3546" s="60" t="s">
        <v>1124</v>
      </c>
      <c r="AJ3546" s="60" t="s">
        <v>1124</v>
      </c>
      <c r="AK3546" s="60" t="s">
        <v>1124</v>
      </c>
      <c r="AL3546" s="60" t="s">
        <v>1124</v>
      </c>
      <c r="AM3546" s="60" t="s">
        <v>1124</v>
      </c>
      <c r="AN3546" s="60" t="s">
        <v>1124</v>
      </c>
      <c r="AO3546" s="60"/>
      <c r="AP3546" s="35" t="s">
        <v>1825</v>
      </c>
      <c r="AQ3546" s="377">
        <v>0</v>
      </c>
      <c r="AR3546" s="378">
        <v>0</v>
      </c>
      <c r="AS3546" s="377">
        <v>0</v>
      </c>
      <c r="AT3546" s="378">
        <v>0</v>
      </c>
      <c r="AU3546" s="377">
        <v>0</v>
      </c>
      <c r="AV3546" s="377">
        <v>0</v>
      </c>
      <c r="AW3546" s="377">
        <v>0</v>
      </c>
      <c r="AX3546">
        <v>0</v>
      </c>
      <c r="AY3546">
        <v>0</v>
      </c>
    </row>
    <row r="3547" spans="1:51" ht="15.75" hidden="1" customHeight="1" x14ac:dyDescent="0.2">
      <c r="A3547" s="46">
        <v>1243</v>
      </c>
      <c r="B3547" s="258" t="s">
        <v>7375</v>
      </c>
      <c r="C3547" t="s">
        <v>1119</v>
      </c>
      <c r="D3547" t="s">
        <v>1193</v>
      </c>
      <c r="E3547" t="s">
        <v>1821</v>
      </c>
      <c r="F3547" s="29" t="s">
        <v>1827</v>
      </c>
      <c r="G3547" s="47">
        <v>39</v>
      </c>
      <c r="H3547" t="s">
        <v>1827</v>
      </c>
      <c r="I3547">
        <v>1</v>
      </c>
      <c r="J3547" t="s">
        <v>7376</v>
      </c>
      <c r="K3547" t="s">
        <v>26</v>
      </c>
      <c r="L3547" t="s">
        <v>7377</v>
      </c>
      <c r="M3547" t="s">
        <v>1861</v>
      </c>
      <c r="N3547" s="34">
        <v>0</v>
      </c>
      <c r="O3547" s="34" t="s">
        <v>2274</v>
      </c>
      <c r="P3547" s="34">
        <v>0</v>
      </c>
      <c r="Q3547" s="34" t="s">
        <v>2275</v>
      </c>
      <c r="R3547" s="34" t="s">
        <v>920</v>
      </c>
      <c r="S3547" s="48" t="s">
        <v>1123</v>
      </c>
      <c r="T3547" s="13" t="s">
        <v>1863</v>
      </c>
      <c r="U3547" s="12" t="s">
        <v>1863</v>
      </c>
      <c r="V3547" s="12" t="s">
        <v>122</v>
      </c>
      <c r="W3547" s="12" t="s">
        <v>122</v>
      </c>
      <c r="X3547" s="14" t="str">
        <f t="shared" si="55"/>
        <v>А</v>
      </c>
      <c r="Y3547" s="271">
        <f>Таблица1[[#This Row],[ID_intellix]]</f>
        <v>1243</v>
      </c>
      <c r="Z3547" s="269" t="s">
        <v>1863</v>
      </c>
      <c r="AA3547" s="145">
        <f>IF(OR(Таблица1[[#This Row],[CARDIO_report]]&lt;&gt;0,Таблица1[[#This Row],[AI COMBO_report]]&lt;&gt;0,Таблица1[[#This Row],[OTC_report]]&lt;&gt;0),1,0)</f>
        <v>1</v>
      </c>
      <c r="AB3547" s="60" t="s">
        <v>1124</v>
      </c>
      <c r="AC3547" s="60" t="s">
        <v>1124</v>
      </c>
      <c r="AD3547" s="60" t="s">
        <v>1124</v>
      </c>
      <c r="AE3547" s="60" t="s">
        <v>1124</v>
      </c>
      <c r="AF3547" s="60"/>
      <c r="AG3547" s="60" t="s">
        <v>1124</v>
      </c>
      <c r="AH3547" s="60" t="s">
        <v>1124</v>
      </c>
      <c r="AI3547" s="60" t="s">
        <v>1124</v>
      </c>
      <c r="AJ3547" s="60" t="s">
        <v>1124</v>
      </c>
      <c r="AK3547" s="60" t="s">
        <v>1124</v>
      </c>
      <c r="AL3547" s="60" t="s">
        <v>1124</v>
      </c>
      <c r="AM3547" s="60" t="s">
        <v>1124</v>
      </c>
      <c r="AN3547" s="60" t="s">
        <v>1124</v>
      </c>
      <c r="AO3547" s="60"/>
      <c r="AP3547" s="35" t="s">
        <v>1857</v>
      </c>
      <c r="AQ3547" s="377">
        <v>0</v>
      </c>
      <c r="AR3547" s="378">
        <v>0</v>
      </c>
      <c r="AS3547" s="377">
        <v>0</v>
      </c>
      <c r="AT3547" s="378">
        <v>0</v>
      </c>
      <c r="AU3547" s="377">
        <v>0</v>
      </c>
      <c r="AV3547" s="377">
        <v>0</v>
      </c>
      <c r="AW3547" s="377">
        <v>0</v>
      </c>
      <c r="AX3547">
        <v>0</v>
      </c>
      <c r="AY3547">
        <v>0</v>
      </c>
    </row>
    <row r="3548" spans="1:51" ht="15.75" hidden="1" customHeight="1" x14ac:dyDescent="0.2">
      <c r="A3548" s="46">
        <v>1202</v>
      </c>
      <c r="B3548" s="258" t="s">
        <v>9092</v>
      </c>
      <c r="C3548" t="s">
        <v>1119</v>
      </c>
      <c r="D3548" t="s">
        <v>1196</v>
      </c>
      <c r="E3548" t="s">
        <v>1821</v>
      </c>
      <c r="F3548" s="29" t="s">
        <v>1827</v>
      </c>
      <c r="G3548" s="47">
        <v>4</v>
      </c>
      <c r="H3548" t="s">
        <v>1827</v>
      </c>
      <c r="I3548">
        <v>1</v>
      </c>
      <c r="J3548" t="s">
        <v>9093</v>
      </c>
      <c r="K3548" t="s">
        <v>26</v>
      </c>
      <c r="L3548" t="s">
        <v>5422</v>
      </c>
      <c r="M3548" t="s">
        <v>1861</v>
      </c>
      <c r="N3548" s="34">
        <v>0</v>
      </c>
      <c r="O3548" s="34" t="s">
        <v>2274</v>
      </c>
      <c r="P3548" s="34">
        <v>0</v>
      </c>
      <c r="Q3548" s="34" t="s">
        <v>2275</v>
      </c>
      <c r="R3548" s="395" t="s">
        <v>733</v>
      </c>
      <c r="S3548" s="48" t="s">
        <v>1123</v>
      </c>
      <c r="T3548" s="13" t="s">
        <v>122</v>
      </c>
      <c r="U3548" s="12" t="s">
        <v>122</v>
      </c>
      <c r="V3548" s="12" t="s">
        <v>122</v>
      </c>
      <c r="W3548" s="12" t="s">
        <v>122</v>
      </c>
      <c r="X3548" s="14" t="str">
        <f t="shared" si="55"/>
        <v>С</v>
      </c>
      <c r="Y3548" s="271">
        <f>Таблица1[[#This Row],[ID_intellix]]</f>
        <v>1202</v>
      </c>
      <c r="Z3548" s="269" t="s">
        <v>122</v>
      </c>
      <c r="AA3548" s="145">
        <f>IF(OR(Таблица1[[#This Row],[CARDIO_report]]&lt;&gt;0,Таблица1[[#This Row],[AI COMBO_report]]&lt;&gt;0,Таблица1[[#This Row],[OTC_report]]&lt;&gt;0),1,0)</f>
        <v>1</v>
      </c>
      <c r="AB3548" s="60" t="s">
        <v>1124</v>
      </c>
      <c r="AC3548" s="60" t="s">
        <v>1124</v>
      </c>
      <c r="AD3548" s="60" t="s">
        <v>1124</v>
      </c>
      <c r="AE3548" s="60" t="s">
        <v>1124</v>
      </c>
      <c r="AF3548" s="60"/>
      <c r="AG3548" s="60" t="s">
        <v>1124</v>
      </c>
      <c r="AH3548" s="60" t="s">
        <v>1124</v>
      </c>
      <c r="AI3548" s="60" t="s">
        <v>1124</v>
      </c>
      <c r="AJ3548" s="60" t="s">
        <v>1124</v>
      </c>
      <c r="AK3548" s="60" t="s">
        <v>1124</v>
      </c>
      <c r="AL3548" s="60" t="s">
        <v>1124</v>
      </c>
      <c r="AM3548" s="60" t="s">
        <v>1124</v>
      </c>
      <c r="AN3548" s="60" t="s">
        <v>1124</v>
      </c>
      <c r="AO3548" s="60"/>
      <c r="AP3548" s="35" t="s">
        <v>1825</v>
      </c>
      <c r="AQ3548" s="377">
        <v>0</v>
      </c>
      <c r="AR3548" s="378">
        <v>0</v>
      </c>
      <c r="AS3548" s="377">
        <v>0</v>
      </c>
      <c r="AT3548" s="378">
        <v>0</v>
      </c>
      <c r="AU3548" s="377">
        <v>0</v>
      </c>
      <c r="AV3548" s="377">
        <v>0</v>
      </c>
      <c r="AW3548" s="377">
        <v>0</v>
      </c>
      <c r="AX3548">
        <v>0</v>
      </c>
      <c r="AY3548">
        <v>0</v>
      </c>
    </row>
    <row r="3549" spans="1:51" ht="15.75" hidden="1" customHeight="1" x14ac:dyDescent="0.2">
      <c r="A3549" s="46">
        <v>7891</v>
      </c>
      <c r="B3549" s="258" t="s">
        <v>11377</v>
      </c>
      <c r="C3549" t="s">
        <v>1119</v>
      </c>
      <c r="D3549" t="s">
        <v>1190</v>
      </c>
      <c r="E3549" t="s">
        <v>2504</v>
      </c>
      <c r="F3549" s="29" t="s">
        <v>1827</v>
      </c>
      <c r="G3549" s="396">
        <v>42</v>
      </c>
      <c r="H3549" t="s">
        <v>1827</v>
      </c>
      <c r="I3549">
        <v>1</v>
      </c>
      <c r="J3549" t="s">
        <v>1831</v>
      </c>
      <c r="K3549" t="s">
        <v>26</v>
      </c>
      <c r="L3549" t="s">
        <v>11378</v>
      </c>
      <c r="M3549" t="s">
        <v>1861</v>
      </c>
      <c r="N3549" s="34" t="s">
        <v>455</v>
      </c>
      <c r="O3549" s="34" t="s">
        <v>2274</v>
      </c>
      <c r="P3549" s="34" t="s">
        <v>42</v>
      </c>
      <c r="Q3549" s="34" t="s">
        <v>2275</v>
      </c>
      <c r="R3549" s="34" t="s">
        <v>836</v>
      </c>
      <c r="S3549" s="48" t="s">
        <v>1123</v>
      </c>
      <c r="T3549" s="13" t="s">
        <v>122</v>
      </c>
      <c r="U3549" s="12" t="s">
        <v>1863</v>
      </c>
      <c r="V3549" s="12" t="s">
        <v>122</v>
      </c>
      <c r="W3549" s="12" t="s">
        <v>122</v>
      </c>
      <c r="X3549" s="14" t="str">
        <f t="shared" si="55"/>
        <v>В</v>
      </c>
      <c r="Y3549" s="271">
        <f>Таблица1[[#This Row],[ID_intellix]]</f>
        <v>7891</v>
      </c>
      <c r="Z3549" s="269" t="s">
        <v>122</v>
      </c>
      <c r="AA3549" s="145">
        <f>IF(OR(Таблица1[[#This Row],[CARDIO_report]]&lt;&gt;0,Таблица1[[#This Row],[AI COMBO_report]]&lt;&gt;0,Таблица1[[#This Row],[OTC_report]]&lt;&gt;0),1,0)</f>
        <v>1</v>
      </c>
      <c r="AB3549" s="60" t="s">
        <v>1124</v>
      </c>
      <c r="AC3549" s="60" t="s">
        <v>1124</v>
      </c>
      <c r="AD3549" s="60" t="s">
        <v>1124</v>
      </c>
      <c r="AE3549" s="60" t="s">
        <v>1124</v>
      </c>
      <c r="AF3549" s="60"/>
      <c r="AG3549" s="60" t="s">
        <v>1124</v>
      </c>
      <c r="AH3549" s="60" t="s">
        <v>1124</v>
      </c>
      <c r="AI3549" s="60" t="s">
        <v>1124</v>
      </c>
      <c r="AJ3549" s="60" t="s">
        <v>1124</v>
      </c>
      <c r="AK3549" s="60" t="s">
        <v>1124</v>
      </c>
      <c r="AL3549" s="60" t="s">
        <v>1124</v>
      </c>
      <c r="AM3549" s="60" t="s">
        <v>1124</v>
      </c>
      <c r="AN3549" s="60" t="s">
        <v>1124</v>
      </c>
      <c r="AO3549" s="60"/>
      <c r="AP3549" s="35" t="s">
        <v>1825</v>
      </c>
      <c r="AQ3549" s="377">
        <v>0</v>
      </c>
      <c r="AR3549" s="378">
        <v>0</v>
      </c>
      <c r="AS3549" s="377">
        <v>0</v>
      </c>
      <c r="AT3549" s="378">
        <v>0</v>
      </c>
      <c r="AU3549" s="377">
        <v>0</v>
      </c>
      <c r="AV3549" s="377">
        <v>0</v>
      </c>
      <c r="AW3549" s="377">
        <v>0</v>
      </c>
      <c r="AX3549">
        <v>0</v>
      </c>
      <c r="AY3549">
        <v>0</v>
      </c>
    </row>
    <row r="3550" spans="1:51" ht="15.75" hidden="1" customHeight="1" x14ac:dyDescent="0.2">
      <c r="A3550" s="46">
        <v>1198</v>
      </c>
      <c r="B3550" s="258" t="s">
        <v>9094</v>
      </c>
      <c r="C3550" t="s">
        <v>1119</v>
      </c>
      <c r="D3550" t="s">
        <v>1826</v>
      </c>
      <c r="E3550" t="s">
        <v>1821</v>
      </c>
      <c r="F3550" s="29" t="s">
        <v>1827</v>
      </c>
      <c r="G3550" s="47">
        <v>53</v>
      </c>
      <c r="H3550" t="s">
        <v>1827</v>
      </c>
      <c r="I3550">
        <v>1</v>
      </c>
      <c r="J3550" t="s">
        <v>9095</v>
      </c>
      <c r="K3550" t="s">
        <v>26</v>
      </c>
      <c r="L3550" t="s">
        <v>9096</v>
      </c>
      <c r="M3550" t="s">
        <v>1861</v>
      </c>
      <c r="N3550" s="34">
        <v>0</v>
      </c>
      <c r="O3550" s="34" t="s">
        <v>2274</v>
      </c>
      <c r="P3550" s="34">
        <v>0</v>
      </c>
      <c r="Q3550" s="34" t="s">
        <v>2275</v>
      </c>
      <c r="R3550" s="34">
        <v>0</v>
      </c>
      <c r="S3550" s="48" t="s">
        <v>1123</v>
      </c>
      <c r="T3550" s="13">
        <v>0</v>
      </c>
      <c r="U3550" s="12">
        <v>0</v>
      </c>
      <c r="V3550" s="12">
        <v>0</v>
      </c>
      <c r="W3550" s="12">
        <v>0</v>
      </c>
      <c r="X3550" s="14" t="str">
        <f t="shared" si="55"/>
        <v>С</v>
      </c>
      <c r="Y3550" s="271">
        <f>Таблица1[[#This Row],[ID_intellix]]</f>
        <v>1198</v>
      </c>
      <c r="Z3550" s="269" t="s">
        <v>122</v>
      </c>
      <c r="AA3550" s="145">
        <f>IF(OR(Таблица1[[#This Row],[CARDIO_report]]&lt;&gt;0,Таблица1[[#This Row],[AI COMBO_report]]&lt;&gt;0,Таблица1[[#This Row],[OTC_report]]&lt;&gt;0),1,0)</f>
        <v>0</v>
      </c>
      <c r="AB3550" s="60" t="s">
        <v>1124</v>
      </c>
      <c r="AC3550" s="60" t="s">
        <v>1124</v>
      </c>
      <c r="AD3550" s="60" t="s">
        <v>1124</v>
      </c>
      <c r="AE3550" s="60" t="s">
        <v>1124</v>
      </c>
      <c r="AF3550" s="60"/>
      <c r="AG3550" s="60" t="s">
        <v>1124</v>
      </c>
      <c r="AH3550" s="60" t="s">
        <v>1124</v>
      </c>
      <c r="AI3550" s="60" t="s">
        <v>1124</v>
      </c>
      <c r="AJ3550" s="60" t="s">
        <v>1124</v>
      </c>
      <c r="AK3550" s="60" t="s">
        <v>1124</v>
      </c>
      <c r="AL3550" s="60" t="s">
        <v>1124</v>
      </c>
      <c r="AM3550" s="60" t="s">
        <v>1124</v>
      </c>
      <c r="AN3550" s="60" t="s">
        <v>1124</v>
      </c>
      <c r="AO3550" s="60"/>
      <c r="AP3550" s="35" t="s">
        <v>1825</v>
      </c>
      <c r="AQ3550" s="377">
        <v>0</v>
      </c>
      <c r="AR3550" s="378">
        <v>0</v>
      </c>
      <c r="AS3550" s="377">
        <v>0</v>
      </c>
      <c r="AT3550" s="378">
        <v>0</v>
      </c>
      <c r="AU3550" s="377">
        <v>0</v>
      </c>
      <c r="AV3550" s="377">
        <v>0</v>
      </c>
      <c r="AW3550" s="377">
        <v>0</v>
      </c>
      <c r="AX3550">
        <v>0</v>
      </c>
      <c r="AY3550">
        <v>0</v>
      </c>
    </row>
    <row r="3551" spans="1:51" ht="15.75" hidden="1" customHeight="1" x14ac:dyDescent="0.2">
      <c r="A3551" s="46">
        <v>1227</v>
      </c>
      <c r="B3551" s="258" t="s">
        <v>9097</v>
      </c>
      <c r="C3551" t="s">
        <v>1119</v>
      </c>
      <c r="D3551" t="s">
        <v>1675</v>
      </c>
      <c r="E3551" t="s">
        <v>1821</v>
      </c>
      <c r="F3551" s="29" t="s">
        <v>1827</v>
      </c>
      <c r="G3551" s="47">
        <v>45</v>
      </c>
      <c r="H3551" t="s">
        <v>1827</v>
      </c>
      <c r="I3551">
        <v>1</v>
      </c>
      <c r="J3551" t="s">
        <v>9098</v>
      </c>
      <c r="K3551" t="s">
        <v>26</v>
      </c>
      <c r="L3551" t="s">
        <v>9099</v>
      </c>
      <c r="M3551" t="s">
        <v>1861</v>
      </c>
      <c r="N3551" s="34">
        <v>0</v>
      </c>
      <c r="O3551" s="34" t="s">
        <v>2274</v>
      </c>
      <c r="P3551" s="34">
        <v>0</v>
      </c>
      <c r="Q3551" s="34" t="s">
        <v>2275</v>
      </c>
      <c r="R3551" s="34" t="s">
        <v>920</v>
      </c>
      <c r="S3551" s="48" t="s">
        <v>1123</v>
      </c>
      <c r="T3551" s="13" t="s">
        <v>1863</v>
      </c>
      <c r="U3551" s="12" t="s">
        <v>1863</v>
      </c>
      <c r="V3551" s="12" t="s">
        <v>122</v>
      </c>
      <c r="W3551" s="12" t="s">
        <v>122</v>
      </c>
      <c r="X3551" s="14" t="str">
        <f t="shared" si="55"/>
        <v>А</v>
      </c>
      <c r="Y3551" s="271">
        <f>Таблица1[[#This Row],[ID_intellix]]</f>
        <v>1227</v>
      </c>
      <c r="Z3551" s="269" t="s">
        <v>1863</v>
      </c>
      <c r="AA3551" s="145">
        <f>IF(OR(Таблица1[[#This Row],[CARDIO_report]]&lt;&gt;0,Таблица1[[#This Row],[AI COMBO_report]]&lt;&gt;0,Таблица1[[#This Row],[OTC_report]]&lt;&gt;0),1,0)</f>
        <v>1</v>
      </c>
      <c r="AB3551" s="60" t="s">
        <v>1124</v>
      </c>
      <c r="AC3551" s="60" t="s">
        <v>1124</v>
      </c>
      <c r="AD3551" s="60" t="s">
        <v>1124</v>
      </c>
      <c r="AE3551" s="60" t="s">
        <v>1124</v>
      </c>
      <c r="AF3551" s="60"/>
      <c r="AG3551" s="60" t="s">
        <v>1124</v>
      </c>
      <c r="AH3551" s="60" t="s">
        <v>1124</v>
      </c>
      <c r="AI3551" s="60" t="s">
        <v>1124</v>
      </c>
      <c r="AJ3551" s="60" t="s">
        <v>1124</v>
      </c>
      <c r="AK3551" s="60" t="s">
        <v>1124</v>
      </c>
      <c r="AL3551" s="60" t="s">
        <v>1124</v>
      </c>
      <c r="AM3551" s="60" t="s">
        <v>1124</v>
      </c>
      <c r="AN3551" s="60" t="s">
        <v>1124</v>
      </c>
      <c r="AO3551" s="60"/>
      <c r="AP3551" s="35" t="s">
        <v>1917</v>
      </c>
      <c r="AQ3551" s="377">
        <v>0</v>
      </c>
      <c r="AR3551" s="378">
        <v>0</v>
      </c>
      <c r="AS3551" s="377">
        <v>0</v>
      </c>
      <c r="AT3551" s="378">
        <v>0</v>
      </c>
      <c r="AU3551" s="377">
        <v>0</v>
      </c>
      <c r="AV3551" s="377">
        <v>0</v>
      </c>
      <c r="AW3551" s="377">
        <v>0</v>
      </c>
      <c r="AX3551">
        <v>0</v>
      </c>
      <c r="AY3551">
        <v>0</v>
      </c>
    </row>
    <row r="3552" spans="1:51" ht="15.75" hidden="1" customHeight="1" x14ac:dyDescent="0.2">
      <c r="A3552" s="46">
        <v>1254</v>
      </c>
      <c r="B3552" s="258" t="s">
        <v>9100</v>
      </c>
      <c r="C3552" t="s">
        <v>1119</v>
      </c>
      <c r="D3552" t="s">
        <v>1675</v>
      </c>
      <c r="E3552" t="s">
        <v>1821</v>
      </c>
      <c r="F3552" s="29" t="s">
        <v>1827</v>
      </c>
      <c r="G3552" s="47">
        <v>47</v>
      </c>
      <c r="H3552" t="s">
        <v>1827</v>
      </c>
      <c r="I3552">
        <v>1</v>
      </c>
      <c r="J3552" t="s">
        <v>9101</v>
      </c>
      <c r="K3552" t="s">
        <v>26</v>
      </c>
      <c r="L3552" t="s">
        <v>9102</v>
      </c>
      <c r="M3552" t="s">
        <v>1861</v>
      </c>
      <c r="N3552" s="34">
        <v>0</v>
      </c>
      <c r="O3552" s="34" t="s">
        <v>2274</v>
      </c>
      <c r="P3552" s="34">
        <v>0</v>
      </c>
      <c r="Q3552" s="34" t="s">
        <v>2275</v>
      </c>
      <c r="R3552" s="34" t="s">
        <v>920</v>
      </c>
      <c r="S3552" s="48" t="s">
        <v>1123</v>
      </c>
      <c r="T3552" s="13" t="s">
        <v>122</v>
      </c>
      <c r="U3552" s="12" t="s">
        <v>1863</v>
      </c>
      <c r="V3552" s="12" t="s">
        <v>122</v>
      </c>
      <c r="W3552" s="12" t="s">
        <v>122</v>
      </c>
      <c r="X3552" s="14" t="str">
        <f t="shared" si="55"/>
        <v>В</v>
      </c>
      <c r="Y3552" s="271">
        <f>Таблица1[[#This Row],[ID_intellix]]</f>
        <v>1254</v>
      </c>
      <c r="Z3552" s="269" t="s">
        <v>1863</v>
      </c>
      <c r="AA3552" s="145">
        <f>IF(OR(Таблица1[[#This Row],[CARDIO_report]]&lt;&gt;0,Таблица1[[#This Row],[AI COMBO_report]]&lt;&gt;0,Таблица1[[#This Row],[OTC_report]]&lt;&gt;0),1,0)</f>
        <v>1</v>
      </c>
      <c r="AB3552" s="60" t="s">
        <v>1124</v>
      </c>
      <c r="AC3552" s="60" t="s">
        <v>1124</v>
      </c>
      <c r="AD3552" s="60" t="s">
        <v>1124</v>
      </c>
      <c r="AE3552" s="60" t="s">
        <v>1124</v>
      </c>
      <c r="AF3552" s="60"/>
      <c r="AG3552" s="60" t="s">
        <v>1124</v>
      </c>
      <c r="AH3552" s="60" t="s">
        <v>1124</v>
      </c>
      <c r="AI3552" s="60" t="s">
        <v>1124</v>
      </c>
      <c r="AJ3552" s="60" t="s">
        <v>1124</v>
      </c>
      <c r="AK3552" s="60" t="s">
        <v>1124</v>
      </c>
      <c r="AL3552" s="60" t="s">
        <v>1124</v>
      </c>
      <c r="AM3552" s="60" t="s">
        <v>1124</v>
      </c>
      <c r="AN3552" s="60" t="s">
        <v>1124</v>
      </c>
      <c r="AO3552" s="60"/>
      <c r="AP3552" s="35" t="s">
        <v>1857</v>
      </c>
      <c r="AQ3552" s="377">
        <v>0</v>
      </c>
      <c r="AR3552" s="378">
        <v>0</v>
      </c>
      <c r="AS3552" s="377">
        <v>0</v>
      </c>
      <c r="AT3552" s="378">
        <v>0</v>
      </c>
      <c r="AU3552" s="377">
        <v>0</v>
      </c>
      <c r="AV3552" s="377">
        <v>0</v>
      </c>
      <c r="AW3552" s="377">
        <v>0</v>
      </c>
      <c r="AX3552">
        <v>0</v>
      </c>
      <c r="AY3552">
        <v>0</v>
      </c>
    </row>
    <row r="3553" spans="1:51" ht="15.75" hidden="1" customHeight="1" x14ac:dyDescent="0.2">
      <c r="A3553" s="46">
        <v>1215</v>
      </c>
      <c r="B3553" s="258" t="s">
        <v>9103</v>
      </c>
      <c r="C3553" t="s">
        <v>1119</v>
      </c>
      <c r="D3553" t="s">
        <v>3519</v>
      </c>
      <c r="E3553" t="s">
        <v>1821</v>
      </c>
      <c r="F3553" s="29" t="s">
        <v>1827</v>
      </c>
      <c r="G3553" s="47">
        <v>49</v>
      </c>
      <c r="H3553" t="s">
        <v>1827</v>
      </c>
      <c r="I3553">
        <v>1</v>
      </c>
      <c r="J3553" t="s">
        <v>9104</v>
      </c>
      <c r="K3553" t="s">
        <v>26</v>
      </c>
      <c r="L3553" t="s">
        <v>9105</v>
      </c>
      <c r="M3553" t="s">
        <v>1861</v>
      </c>
      <c r="N3553" s="34">
        <v>0</v>
      </c>
      <c r="O3553" s="34" t="s">
        <v>2274</v>
      </c>
      <c r="P3553" s="34">
        <v>0</v>
      </c>
      <c r="Q3553" s="34" t="s">
        <v>2275</v>
      </c>
      <c r="R3553" s="34">
        <v>0</v>
      </c>
      <c r="S3553" s="48" t="s">
        <v>1123</v>
      </c>
      <c r="T3553" s="13" t="s">
        <v>122</v>
      </c>
      <c r="U3553" s="12" t="s">
        <v>1863</v>
      </c>
      <c r="V3553" s="12" t="s">
        <v>122</v>
      </c>
      <c r="W3553" s="12" t="s">
        <v>122</v>
      </c>
      <c r="X3553" s="14" t="str">
        <f t="shared" si="55"/>
        <v>В</v>
      </c>
      <c r="Y3553" s="271">
        <f>Таблица1[[#This Row],[ID_intellix]]</f>
        <v>1215</v>
      </c>
      <c r="Z3553" s="269" t="s">
        <v>1863</v>
      </c>
      <c r="AA3553" s="145">
        <f>IF(OR(Таблица1[[#This Row],[CARDIO_report]]&lt;&gt;0,Таблица1[[#This Row],[AI COMBO_report]]&lt;&gt;0,Таблица1[[#This Row],[OTC_report]]&lt;&gt;0),1,0)</f>
        <v>0</v>
      </c>
      <c r="AB3553" s="60" t="s">
        <v>1124</v>
      </c>
      <c r="AC3553" s="60" t="s">
        <v>1124</v>
      </c>
      <c r="AD3553" s="60" t="s">
        <v>1124</v>
      </c>
      <c r="AE3553" s="60" t="s">
        <v>1124</v>
      </c>
      <c r="AF3553" s="60"/>
      <c r="AG3553" s="60" t="s">
        <v>1124</v>
      </c>
      <c r="AH3553" s="60" t="s">
        <v>1124</v>
      </c>
      <c r="AI3553" s="60" t="s">
        <v>1124</v>
      </c>
      <c r="AJ3553" s="60" t="s">
        <v>1124</v>
      </c>
      <c r="AK3553" s="60" t="s">
        <v>1124</v>
      </c>
      <c r="AL3553" s="60" t="s">
        <v>1124</v>
      </c>
      <c r="AM3553" s="60" t="s">
        <v>1124</v>
      </c>
      <c r="AN3553" s="60" t="s">
        <v>1124</v>
      </c>
      <c r="AO3553" s="60"/>
      <c r="AP3553" s="35" t="s">
        <v>1857</v>
      </c>
      <c r="AQ3553" s="377">
        <v>0</v>
      </c>
      <c r="AR3553" s="378">
        <v>0</v>
      </c>
      <c r="AS3553" s="377">
        <v>0</v>
      </c>
      <c r="AT3553" s="378">
        <v>0</v>
      </c>
      <c r="AU3553" s="377">
        <v>0</v>
      </c>
      <c r="AV3553" s="377">
        <v>0</v>
      </c>
      <c r="AW3553" s="377">
        <v>0</v>
      </c>
      <c r="AX3553">
        <v>0</v>
      </c>
      <c r="AY3553">
        <v>0</v>
      </c>
    </row>
    <row r="3554" spans="1:51" ht="15.75" hidden="1" customHeight="1" x14ac:dyDescent="0.2">
      <c r="A3554" s="46">
        <v>1201</v>
      </c>
      <c r="B3554" s="258" t="s">
        <v>9106</v>
      </c>
      <c r="C3554" t="s">
        <v>1119</v>
      </c>
      <c r="D3554" t="s">
        <v>1196</v>
      </c>
      <c r="E3554" t="s">
        <v>1821</v>
      </c>
      <c r="F3554" s="29" t="s">
        <v>1827</v>
      </c>
      <c r="G3554" s="47">
        <v>5</v>
      </c>
      <c r="H3554" t="s">
        <v>1827</v>
      </c>
      <c r="I3554">
        <v>1</v>
      </c>
      <c r="J3554" t="s">
        <v>9107</v>
      </c>
      <c r="K3554" t="s">
        <v>26</v>
      </c>
      <c r="L3554" t="s">
        <v>9108</v>
      </c>
      <c r="M3554" t="s">
        <v>1861</v>
      </c>
      <c r="N3554" s="34">
        <v>0</v>
      </c>
      <c r="O3554" s="34" t="s">
        <v>2274</v>
      </c>
      <c r="P3554" s="34">
        <v>0</v>
      </c>
      <c r="Q3554" s="34" t="s">
        <v>2275</v>
      </c>
      <c r="R3554" s="34">
        <v>0</v>
      </c>
      <c r="S3554" s="48" t="s">
        <v>1123</v>
      </c>
      <c r="T3554" s="13" t="s">
        <v>1863</v>
      </c>
      <c r="U3554" s="12" t="s">
        <v>1863</v>
      </c>
      <c r="V3554" s="12" t="s">
        <v>122</v>
      </c>
      <c r="W3554" s="12" t="s">
        <v>1863</v>
      </c>
      <c r="X3554" s="14" t="str">
        <f t="shared" si="55"/>
        <v>А</v>
      </c>
      <c r="Y3554" s="271">
        <f>Таблица1[[#This Row],[ID_intellix]]</f>
        <v>1201</v>
      </c>
      <c r="Z3554" s="269" t="s">
        <v>1863</v>
      </c>
      <c r="AA3554" s="145">
        <f>IF(OR(Таблица1[[#This Row],[CARDIO_report]]&lt;&gt;0,Таблица1[[#This Row],[AI COMBO_report]]&lt;&gt;0,Таблица1[[#This Row],[OTC_report]]&lt;&gt;0),1,0)</f>
        <v>0</v>
      </c>
      <c r="AB3554" s="60" t="s">
        <v>1124</v>
      </c>
      <c r="AC3554" s="60" t="s">
        <v>1124</v>
      </c>
      <c r="AD3554" s="60" t="s">
        <v>1124</v>
      </c>
      <c r="AE3554" s="60" t="s">
        <v>1124</v>
      </c>
      <c r="AF3554" s="60"/>
      <c r="AG3554" s="60" t="s">
        <v>1124</v>
      </c>
      <c r="AH3554" s="60" t="s">
        <v>1124</v>
      </c>
      <c r="AI3554" s="60" t="s">
        <v>1124</v>
      </c>
      <c r="AJ3554" s="60" t="s">
        <v>1124</v>
      </c>
      <c r="AK3554" s="60" t="s">
        <v>1124</v>
      </c>
      <c r="AL3554" s="60" t="s">
        <v>1124</v>
      </c>
      <c r="AM3554" s="60" t="s">
        <v>1124</v>
      </c>
      <c r="AN3554" s="60" t="s">
        <v>1124</v>
      </c>
      <c r="AO3554" s="60"/>
      <c r="AP3554" s="35" t="s">
        <v>1917</v>
      </c>
      <c r="AQ3554" s="377">
        <v>0</v>
      </c>
      <c r="AR3554" s="378">
        <v>0</v>
      </c>
      <c r="AS3554" s="377">
        <v>0</v>
      </c>
      <c r="AT3554" s="378">
        <v>0</v>
      </c>
      <c r="AU3554" s="377">
        <v>0</v>
      </c>
      <c r="AV3554" s="377">
        <v>0</v>
      </c>
      <c r="AW3554" s="377">
        <v>0</v>
      </c>
      <c r="AX3554">
        <v>0</v>
      </c>
      <c r="AY3554">
        <v>0</v>
      </c>
    </row>
    <row r="3555" spans="1:51" ht="15.75" hidden="1" customHeight="1" x14ac:dyDescent="0.2">
      <c r="A3555" s="46">
        <v>1224</v>
      </c>
      <c r="B3555" s="258" t="s">
        <v>9109</v>
      </c>
      <c r="C3555" t="s">
        <v>1119</v>
      </c>
      <c r="D3555" t="s">
        <v>1194</v>
      </c>
      <c r="E3555" t="s">
        <v>1821</v>
      </c>
      <c r="F3555" s="29" t="s">
        <v>1827</v>
      </c>
      <c r="G3555" s="47">
        <v>51</v>
      </c>
      <c r="H3555" t="s">
        <v>1827</v>
      </c>
      <c r="I3555">
        <v>1</v>
      </c>
      <c r="J3555" t="s">
        <v>9110</v>
      </c>
      <c r="K3555" t="s">
        <v>26</v>
      </c>
      <c r="L3555" t="s">
        <v>9111</v>
      </c>
      <c r="M3555" t="s">
        <v>1861</v>
      </c>
      <c r="N3555" s="34" t="s">
        <v>606</v>
      </c>
      <c r="O3555" s="34" t="s">
        <v>2274</v>
      </c>
      <c r="P3555" s="34" t="s">
        <v>255</v>
      </c>
      <c r="Q3555" s="34" t="s">
        <v>2275</v>
      </c>
      <c r="R3555" s="34" t="s">
        <v>836</v>
      </c>
      <c r="S3555" s="48" t="s">
        <v>1123</v>
      </c>
      <c r="T3555" s="13" t="s">
        <v>1863</v>
      </c>
      <c r="U3555" s="12" t="s">
        <v>122</v>
      </c>
      <c r="V3555" s="12" t="s">
        <v>122</v>
      </c>
      <c r="W3555" s="12" t="s">
        <v>1863</v>
      </c>
      <c r="X3555" s="14" t="str">
        <f t="shared" si="55"/>
        <v>А</v>
      </c>
      <c r="Y3555" s="271">
        <f>Таблица1[[#This Row],[ID_intellix]]</f>
        <v>1224</v>
      </c>
      <c r="Z3555" s="269" t="s">
        <v>122</v>
      </c>
      <c r="AA3555" s="145">
        <f>IF(OR(Таблица1[[#This Row],[CARDIO_report]]&lt;&gt;0,Таблица1[[#This Row],[AI COMBO_report]]&lt;&gt;0,Таблица1[[#This Row],[OTC_report]]&lt;&gt;0),1,0)</f>
        <v>1</v>
      </c>
      <c r="AB3555" s="60" t="s">
        <v>1124</v>
      </c>
      <c r="AC3555" s="60" t="s">
        <v>1124</v>
      </c>
      <c r="AD3555" s="60" t="s">
        <v>1124</v>
      </c>
      <c r="AE3555" s="60" t="s">
        <v>1124</v>
      </c>
      <c r="AF3555" s="60"/>
      <c r="AG3555" s="60" t="s">
        <v>1124</v>
      </c>
      <c r="AH3555" s="60" t="s">
        <v>1124</v>
      </c>
      <c r="AI3555" s="60" t="s">
        <v>1124</v>
      </c>
      <c r="AJ3555" s="60" t="s">
        <v>1124</v>
      </c>
      <c r="AK3555" s="60" t="s">
        <v>1124</v>
      </c>
      <c r="AL3555" s="60" t="s">
        <v>1124</v>
      </c>
      <c r="AM3555" s="60" t="s">
        <v>1124</v>
      </c>
      <c r="AN3555" s="60" t="s">
        <v>1124</v>
      </c>
      <c r="AO3555" s="60"/>
      <c r="AP3555" s="35" t="s">
        <v>1917</v>
      </c>
      <c r="AQ3555" s="377">
        <v>0</v>
      </c>
      <c r="AR3555" s="378">
        <v>0</v>
      </c>
      <c r="AS3555" s="377">
        <v>0</v>
      </c>
      <c r="AT3555" s="378">
        <v>0</v>
      </c>
      <c r="AU3555" s="377">
        <v>0</v>
      </c>
      <c r="AV3555" s="377">
        <v>0</v>
      </c>
      <c r="AW3555" s="377">
        <v>0</v>
      </c>
      <c r="AX3555">
        <v>0</v>
      </c>
      <c r="AY3555">
        <v>0</v>
      </c>
    </row>
    <row r="3556" spans="1:51" ht="15.75" hidden="1" customHeight="1" x14ac:dyDescent="0.2">
      <c r="A3556" s="46">
        <v>1212</v>
      </c>
      <c r="B3556" s="258" t="s">
        <v>9112</v>
      </c>
      <c r="C3556" t="s">
        <v>1119</v>
      </c>
      <c r="D3556" t="s">
        <v>1196</v>
      </c>
      <c r="E3556" t="s">
        <v>1821</v>
      </c>
      <c r="F3556" s="29" t="s">
        <v>1827</v>
      </c>
      <c r="G3556" s="47">
        <v>52</v>
      </c>
      <c r="H3556" t="s">
        <v>1827</v>
      </c>
      <c r="I3556">
        <v>1</v>
      </c>
      <c r="J3556" t="s">
        <v>9113</v>
      </c>
      <c r="K3556" t="s">
        <v>26</v>
      </c>
      <c r="L3556" t="s">
        <v>9114</v>
      </c>
      <c r="M3556" t="s">
        <v>1861</v>
      </c>
      <c r="N3556" s="34">
        <v>0</v>
      </c>
      <c r="O3556" s="34" t="s">
        <v>2274</v>
      </c>
      <c r="P3556" s="34">
        <v>0</v>
      </c>
      <c r="Q3556" s="34" t="s">
        <v>2275</v>
      </c>
      <c r="R3556" s="34">
        <v>0</v>
      </c>
      <c r="S3556" s="48" t="s">
        <v>1123</v>
      </c>
      <c r="T3556" s="13" t="s">
        <v>122</v>
      </c>
      <c r="U3556" s="12" t="s">
        <v>122</v>
      </c>
      <c r="V3556" s="12" t="s">
        <v>122</v>
      </c>
      <c r="W3556" s="12" t="s">
        <v>1863</v>
      </c>
      <c r="X3556" s="14" t="str">
        <f t="shared" si="55"/>
        <v>В</v>
      </c>
      <c r="Y3556" s="271">
        <f>Таблица1[[#This Row],[ID_intellix]]</f>
        <v>1212</v>
      </c>
      <c r="Z3556" s="269" t="s">
        <v>122</v>
      </c>
      <c r="AA3556" s="145">
        <f>IF(OR(Таблица1[[#This Row],[CARDIO_report]]&lt;&gt;0,Таблица1[[#This Row],[AI COMBO_report]]&lt;&gt;0,Таблица1[[#This Row],[OTC_report]]&lt;&gt;0),1,0)</f>
        <v>0</v>
      </c>
      <c r="AB3556" s="60" t="s">
        <v>1124</v>
      </c>
      <c r="AC3556" s="60" t="s">
        <v>1124</v>
      </c>
      <c r="AD3556" s="60" t="s">
        <v>1124</v>
      </c>
      <c r="AE3556" s="60" t="s">
        <v>1124</v>
      </c>
      <c r="AF3556" s="60"/>
      <c r="AG3556" s="60" t="s">
        <v>1124</v>
      </c>
      <c r="AH3556" s="60" t="s">
        <v>1124</v>
      </c>
      <c r="AI3556" s="60" t="s">
        <v>1124</v>
      </c>
      <c r="AJ3556" s="60" t="s">
        <v>1124</v>
      </c>
      <c r="AK3556" s="60" t="s">
        <v>1124</v>
      </c>
      <c r="AL3556" s="60" t="s">
        <v>1124</v>
      </c>
      <c r="AM3556" s="60" t="s">
        <v>1124</v>
      </c>
      <c r="AN3556" s="60" t="s">
        <v>1124</v>
      </c>
      <c r="AO3556" s="60"/>
      <c r="AP3556" s="35" t="s">
        <v>1857</v>
      </c>
      <c r="AQ3556" s="377">
        <v>0</v>
      </c>
      <c r="AR3556" s="378">
        <v>0</v>
      </c>
      <c r="AS3556" s="377">
        <v>0</v>
      </c>
      <c r="AT3556" s="378">
        <v>0</v>
      </c>
      <c r="AU3556" s="377">
        <v>0</v>
      </c>
      <c r="AV3556" s="377">
        <v>0</v>
      </c>
      <c r="AW3556" s="377">
        <v>0</v>
      </c>
      <c r="AX3556">
        <v>0</v>
      </c>
      <c r="AY3556">
        <v>0</v>
      </c>
    </row>
    <row r="3557" spans="1:51" ht="15.75" hidden="1" customHeight="1" x14ac:dyDescent="0.2">
      <c r="A3557" s="46">
        <v>1197</v>
      </c>
      <c r="B3557" s="258" t="s">
        <v>9115</v>
      </c>
      <c r="C3557" t="s">
        <v>1119</v>
      </c>
      <c r="D3557" t="s">
        <v>1826</v>
      </c>
      <c r="E3557" t="s">
        <v>1821</v>
      </c>
      <c r="F3557" s="29" t="s">
        <v>1827</v>
      </c>
      <c r="G3557" s="47">
        <v>43</v>
      </c>
      <c r="H3557" t="s">
        <v>1827</v>
      </c>
      <c r="I3557">
        <v>1</v>
      </c>
      <c r="J3557" t="s">
        <v>9116</v>
      </c>
      <c r="K3557" t="s">
        <v>26</v>
      </c>
      <c r="L3557" t="s">
        <v>9117</v>
      </c>
      <c r="M3557" t="s">
        <v>1861</v>
      </c>
      <c r="N3557" s="34">
        <v>0</v>
      </c>
      <c r="O3557" s="34" t="s">
        <v>2274</v>
      </c>
      <c r="P3557" s="34">
        <v>0</v>
      </c>
      <c r="Q3557" s="34" t="s">
        <v>2275</v>
      </c>
      <c r="R3557" s="34">
        <v>0</v>
      </c>
      <c r="S3557" s="48" t="s">
        <v>1123</v>
      </c>
      <c r="T3557" s="13">
        <v>0</v>
      </c>
      <c r="U3557" s="12">
        <v>0</v>
      </c>
      <c r="V3557" s="12">
        <v>0</v>
      </c>
      <c r="W3557" s="12">
        <v>0</v>
      </c>
      <c r="X3557" s="14" t="str">
        <f t="shared" si="55"/>
        <v>С</v>
      </c>
      <c r="Y3557" s="271">
        <f>Таблица1[[#This Row],[ID_intellix]]</f>
        <v>1197</v>
      </c>
      <c r="Z3557" s="269" t="s">
        <v>122</v>
      </c>
      <c r="AA3557" s="145">
        <f>IF(OR(Таблица1[[#This Row],[CARDIO_report]]&lt;&gt;0,Таблица1[[#This Row],[AI COMBO_report]]&lt;&gt;0,Таблица1[[#This Row],[OTC_report]]&lt;&gt;0),1,0)</f>
        <v>0</v>
      </c>
      <c r="AB3557" s="60" t="s">
        <v>1124</v>
      </c>
      <c r="AC3557" s="60" t="s">
        <v>1124</v>
      </c>
      <c r="AD3557" s="60" t="s">
        <v>1124</v>
      </c>
      <c r="AE3557" s="60" t="s">
        <v>1124</v>
      </c>
      <c r="AF3557" s="60"/>
      <c r="AG3557" s="60" t="s">
        <v>1124</v>
      </c>
      <c r="AH3557" s="60" t="s">
        <v>1124</v>
      </c>
      <c r="AI3557" s="60" t="s">
        <v>1124</v>
      </c>
      <c r="AJ3557" s="60" t="s">
        <v>1124</v>
      </c>
      <c r="AK3557" s="60" t="s">
        <v>1124</v>
      </c>
      <c r="AL3557" s="60" t="s">
        <v>1124</v>
      </c>
      <c r="AM3557" s="60" t="s">
        <v>1124</v>
      </c>
      <c r="AN3557" s="60" t="s">
        <v>1124</v>
      </c>
      <c r="AO3557" s="60"/>
      <c r="AP3557" s="35" t="s">
        <v>1825</v>
      </c>
      <c r="AQ3557" s="377">
        <v>0</v>
      </c>
      <c r="AR3557" s="378">
        <v>0</v>
      </c>
      <c r="AS3557" s="377">
        <v>0</v>
      </c>
      <c r="AT3557" s="378">
        <v>0</v>
      </c>
      <c r="AU3557" s="377">
        <v>0</v>
      </c>
      <c r="AV3557" s="377">
        <v>0</v>
      </c>
      <c r="AW3557" s="377">
        <v>0</v>
      </c>
      <c r="AX3557">
        <v>0</v>
      </c>
      <c r="AY3557">
        <v>0</v>
      </c>
    </row>
    <row r="3558" spans="1:51" ht="15.75" hidden="1" customHeight="1" x14ac:dyDescent="0.2">
      <c r="A3558" s="46">
        <v>1222</v>
      </c>
      <c r="B3558" s="258" t="s">
        <v>9257</v>
      </c>
      <c r="C3558" t="s">
        <v>1119</v>
      </c>
      <c r="D3558" t="s">
        <v>1196</v>
      </c>
      <c r="E3558" t="s">
        <v>1821</v>
      </c>
      <c r="F3558" s="29" t="s">
        <v>1827</v>
      </c>
      <c r="G3558" s="47">
        <v>54</v>
      </c>
      <c r="H3558" t="s">
        <v>1827</v>
      </c>
      <c r="I3558">
        <v>1</v>
      </c>
      <c r="J3558" t="s">
        <v>9258</v>
      </c>
      <c r="K3558" t="s">
        <v>26</v>
      </c>
      <c r="L3558" t="s">
        <v>2168</v>
      </c>
      <c r="M3558" t="s">
        <v>1861</v>
      </c>
      <c r="N3558" s="34" t="s">
        <v>455</v>
      </c>
      <c r="O3558" s="34" t="s">
        <v>2274</v>
      </c>
      <c r="P3558" s="34">
        <v>0</v>
      </c>
      <c r="Q3558" s="34" t="s">
        <v>2275</v>
      </c>
      <c r="R3558" s="395" t="s">
        <v>733</v>
      </c>
      <c r="S3558" s="48" t="s">
        <v>1123</v>
      </c>
      <c r="T3558" s="13" t="s">
        <v>122</v>
      </c>
      <c r="U3558" s="12" t="s">
        <v>1863</v>
      </c>
      <c r="V3558" s="12" t="s">
        <v>1863</v>
      </c>
      <c r="W3558" s="12" t="s">
        <v>122</v>
      </c>
      <c r="X3558" s="14" t="str">
        <f t="shared" si="55"/>
        <v>А</v>
      </c>
      <c r="Y3558" s="271">
        <f>Таблица1[[#This Row],[ID_intellix]]</f>
        <v>1222</v>
      </c>
      <c r="Z3558" s="269" t="s">
        <v>122</v>
      </c>
      <c r="AA3558" s="145">
        <f>IF(OR(Таблица1[[#This Row],[CARDIO_report]]&lt;&gt;0,Таблица1[[#This Row],[AI COMBO_report]]&lt;&gt;0,Таблица1[[#This Row],[OTC_report]]&lt;&gt;0),1,0)</f>
        <v>1</v>
      </c>
      <c r="AB3558" s="60" t="s">
        <v>1124</v>
      </c>
      <c r="AC3558" s="60" t="s">
        <v>1124</v>
      </c>
      <c r="AD3558" s="60" t="s">
        <v>1124</v>
      </c>
      <c r="AE3558" s="60" t="s">
        <v>1124</v>
      </c>
      <c r="AF3558" s="60"/>
      <c r="AG3558" s="60" t="s">
        <v>1124</v>
      </c>
      <c r="AH3558" s="60" t="s">
        <v>1124</v>
      </c>
      <c r="AI3558" s="60" t="s">
        <v>1124</v>
      </c>
      <c r="AJ3558" s="60" t="s">
        <v>1124</v>
      </c>
      <c r="AK3558" s="60" t="s">
        <v>1124</v>
      </c>
      <c r="AL3558" s="60" t="s">
        <v>1124</v>
      </c>
      <c r="AM3558" s="60" t="s">
        <v>1124</v>
      </c>
      <c r="AN3558" s="60" t="s">
        <v>1124</v>
      </c>
      <c r="AO3558" s="60"/>
      <c r="AP3558" s="35" t="s">
        <v>1857</v>
      </c>
      <c r="AQ3558" s="377">
        <v>0</v>
      </c>
      <c r="AR3558" s="378">
        <v>0</v>
      </c>
      <c r="AS3558" s="377">
        <v>0</v>
      </c>
      <c r="AT3558" s="378">
        <v>0</v>
      </c>
      <c r="AU3558" s="377">
        <v>0</v>
      </c>
      <c r="AV3558" s="377">
        <v>0</v>
      </c>
      <c r="AW3558" s="377">
        <v>0</v>
      </c>
      <c r="AX3558">
        <v>0</v>
      </c>
      <c r="AY3558">
        <v>0</v>
      </c>
    </row>
    <row r="3559" spans="1:51" ht="15.75" hidden="1" customHeight="1" x14ac:dyDescent="0.2">
      <c r="A3559" s="46">
        <v>1195</v>
      </c>
      <c r="B3559" s="258" t="s">
        <v>9283</v>
      </c>
      <c r="C3559" t="s">
        <v>1119</v>
      </c>
      <c r="D3559" t="s">
        <v>1194</v>
      </c>
      <c r="E3559" t="s">
        <v>1821</v>
      </c>
      <c r="F3559" s="29" t="s">
        <v>1827</v>
      </c>
      <c r="G3559" s="47">
        <v>58</v>
      </c>
      <c r="H3559" t="s">
        <v>1827</v>
      </c>
      <c r="I3559">
        <v>1</v>
      </c>
      <c r="J3559" t="s">
        <v>9284</v>
      </c>
      <c r="K3559" t="s">
        <v>26</v>
      </c>
      <c r="L3559" t="s">
        <v>9285</v>
      </c>
      <c r="M3559" t="s">
        <v>1861</v>
      </c>
      <c r="N3559" s="34">
        <v>0</v>
      </c>
      <c r="O3559" s="34" t="s">
        <v>2274</v>
      </c>
      <c r="P3559" s="34">
        <v>0</v>
      </c>
      <c r="Q3559" s="34" t="s">
        <v>2275</v>
      </c>
      <c r="R3559" s="34">
        <v>0</v>
      </c>
      <c r="S3559" s="48" t="s">
        <v>1123</v>
      </c>
      <c r="T3559" s="13">
        <v>0</v>
      </c>
      <c r="U3559" s="12">
        <v>0</v>
      </c>
      <c r="V3559" s="12">
        <v>0</v>
      </c>
      <c r="W3559" s="12">
        <v>0</v>
      </c>
      <c r="X3559" s="14" t="str">
        <f t="shared" si="55"/>
        <v>С</v>
      </c>
      <c r="Y3559" s="271">
        <f>Таблица1[[#This Row],[ID_intellix]]</f>
        <v>1195</v>
      </c>
      <c r="Z3559" s="269" t="s">
        <v>122</v>
      </c>
      <c r="AA3559" s="145">
        <f>IF(OR(Таблица1[[#This Row],[CARDIO_report]]&lt;&gt;0,Таблица1[[#This Row],[AI COMBO_report]]&lt;&gt;0,Таблица1[[#This Row],[OTC_report]]&lt;&gt;0),1,0)</f>
        <v>0</v>
      </c>
      <c r="AB3559" s="60" t="s">
        <v>1124</v>
      </c>
      <c r="AC3559" s="60" t="s">
        <v>1124</v>
      </c>
      <c r="AD3559" s="60" t="s">
        <v>1124</v>
      </c>
      <c r="AE3559" s="60" t="s">
        <v>1124</v>
      </c>
      <c r="AF3559" s="60"/>
      <c r="AG3559" s="60" t="s">
        <v>1124</v>
      </c>
      <c r="AH3559" s="60" t="s">
        <v>1124</v>
      </c>
      <c r="AI3559" s="60" t="s">
        <v>1124</v>
      </c>
      <c r="AJ3559" s="60" t="s">
        <v>1124</v>
      </c>
      <c r="AK3559" s="60" t="s">
        <v>1124</v>
      </c>
      <c r="AL3559" s="60" t="s">
        <v>1124</v>
      </c>
      <c r="AM3559" s="60" t="s">
        <v>1124</v>
      </c>
      <c r="AN3559" s="60" t="s">
        <v>1124</v>
      </c>
      <c r="AO3559" s="60"/>
      <c r="AP3559" s="35" t="s">
        <v>1825</v>
      </c>
      <c r="AQ3559" s="377">
        <v>0</v>
      </c>
      <c r="AR3559" s="378">
        <v>0</v>
      </c>
      <c r="AS3559" s="377">
        <v>0</v>
      </c>
      <c r="AT3559" s="378">
        <v>0</v>
      </c>
      <c r="AU3559" s="377">
        <v>0</v>
      </c>
      <c r="AV3559" s="377">
        <v>0</v>
      </c>
      <c r="AW3559" s="377">
        <v>0</v>
      </c>
      <c r="AX3559">
        <v>0</v>
      </c>
      <c r="AY3559">
        <v>0</v>
      </c>
    </row>
    <row r="3560" spans="1:51" ht="15.75" hidden="1" customHeight="1" x14ac:dyDescent="0.2">
      <c r="A3560" s="46">
        <v>1209</v>
      </c>
      <c r="B3560" s="258" t="s">
        <v>9292</v>
      </c>
      <c r="C3560" t="s">
        <v>1119</v>
      </c>
      <c r="D3560" t="s">
        <v>3519</v>
      </c>
      <c r="E3560" t="s">
        <v>1821</v>
      </c>
      <c r="F3560" s="29" t="s">
        <v>1827</v>
      </c>
      <c r="G3560" s="47">
        <v>6</v>
      </c>
      <c r="H3560" t="s">
        <v>1827</v>
      </c>
      <c r="I3560">
        <v>1</v>
      </c>
      <c r="J3560" t="s">
        <v>9293</v>
      </c>
      <c r="K3560" t="s">
        <v>26</v>
      </c>
      <c r="L3560" t="s">
        <v>9294</v>
      </c>
      <c r="M3560" t="s">
        <v>1861</v>
      </c>
      <c r="N3560" s="34">
        <v>0</v>
      </c>
      <c r="O3560" s="34" t="s">
        <v>2274</v>
      </c>
      <c r="P3560" s="34">
        <v>0</v>
      </c>
      <c r="Q3560" s="34" t="s">
        <v>2275</v>
      </c>
      <c r="R3560" s="34">
        <v>0</v>
      </c>
      <c r="S3560" s="48" t="s">
        <v>1123</v>
      </c>
      <c r="T3560" s="13" t="s">
        <v>122</v>
      </c>
      <c r="U3560" s="12" t="s">
        <v>122</v>
      </c>
      <c r="V3560" s="12" t="s">
        <v>122</v>
      </c>
      <c r="W3560" s="12" t="s">
        <v>122</v>
      </c>
      <c r="X3560" s="14" t="str">
        <f t="shared" si="55"/>
        <v>С</v>
      </c>
      <c r="Y3560" s="271">
        <f>Таблица1[[#This Row],[ID_intellix]]</f>
        <v>1209</v>
      </c>
      <c r="Z3560" s="269" t="s">
        <v>122</v>
      </c>
      <c r="AA3560" s="145">
        <f>IF(OR(Таблица1[[#This Row],[CARDIO_report]]&lt;&gt;0,Таблица1[[#This Row],[AI COMBO_report]]&lt;&gt;0,Таблица1[[#This Row],[OTC_report]]&lt;&gt;0),1,0)</f>
        <v>0</v>
      </c>
      <c r="AB3560" s="60" t="s">
        <v>1124</v>
      </c>
      <c r="AC3560" s="60" t="s">
        <v>1124</v>
      </c>
      <c r="AD3560" s="60" t="s">
        <v>1124</v>
      </c>
      <c r="AE3560" s="60" t="s">
        <v>1124</v>
      </c>
      <c r="AF3560" s="60"/>
      <c r="AG3560" s="60" t="s">
        <v>1124</v>
      </c>
      <c r="AH3560" s="60" t="s">
        <v>1124</v>
      </c>
      <c r="AI3560" s="60" t="s">
        <v>1124</v>
      </c>
      <c r="AJ3560" s="60" t="s">
        <v>1124</v>
      </c>
      <c r="AK3560" s="60" t="s">
        <v>1124</v>
      </c>
      <c r="AL3560" s="60" t="s">
        <v>1124</v>
      </c>
      <c r="AM3560" s="60" t="s">
        <v>1124</v>
      </c>
      <c r="AN3560" s="60" t="s">
        <v>1124</v>
      </c>
      <c r="AO3560" s="60"/>
      <c r="AP3560" s="35" t="s">
        <v>1825</v>
      </c>
      <c r="AQ3560" s="377">
        <v>0</v>
      </c>
      <c r="AR3560" s="378">
        <v>0</v>
      </c>
      <c r="AS3560" s="377">
        <v>0</v>
      </c>
      <c r="AT3560" s="378">
        <v>0</v>
      </c>
      <c r="AU3560" s="377">
        <v>0</v>
      </c>
      <c r="AV3560" s="377">
        <v>0</v>
      </c>
      <c r="AW3560" s="377">
        <v>0</v>
      </c>
      <c r="AX3560">
        <v>0</v>
      </c>
      <c r="AY3560">
        <v>0</v>
      </c>
    </row>
    <row r="3561" spans="1:51" ht="15.75" hidden="1" customHeight="1" x14ac:dyDescent="0.2">
      <c r="A3561" s="46">
        <v>1204</v>
      </c>
      <c r="B3561" s="258" t="s">
        <v>9307</v>
      </c>
      <c r="C3561" t="s">
        <v>1119</v>
      </c>
      <c r="D3561" t="s">
        <v>1190</v>
      </c>
      <c r="E3561" t="s">
        <v>1821</v>
      </c>
      <c r="F3561" s="29" t="s">
        <v>1827</v>
      </c>
      <c r="G3561" s="47">
        <v>60</v>
      </c>
      <c r="H3561" t="s">
        <v>1827</v>
      </c>
      <c r="I3561">
        <v>1</v>
      </c>
      <c r="J3561" t="s">
        <v>9308</v>
      </c>
      <c r="K3561" t="s">
        <v>26</v>
      </c>
      <c r="L3561" t="s">
        <v>9309</v>
      </c>
      <c r="M3561">
        <v>0</v>
      </c>
      <c r="N3561" s="34">
        <v>0</v>
      </c>
      <c r="O3561" s="34" t="s">
        <v>2274</v>
      </c>
      <c r="P3561" s="34">
        <v>0</v>
      </c>
      <c r="Q3561" s="34" t="s">
        <v>2275</v>
      </c>
      <c r="R3561" s="34">
        <v>0</v>
      </c>
      <c r="S3561" s="48" t="s">
        <v>1123</v>
      </c>
      <c r="T3561" s="13">
        <v>0</v>
      </c>
      <c r="U3561" s="12">
        <v>0</v>
      </c>
      <c r="V3561" s="12">
        <v>0</v>
      </c>
      <c r="W3561" s="12">
        <v>0</v>
      </c>
      <c r="X3561" s="14" t="str">
        <f t="shared" si="55"/>
        <v>С</v>
      </c>
      <c r="Y3561" s="271">
        <f>Таблица1[[#This Row],[ID_intellix]]</f>
        <v>1204</v>
      </c>
      <c r="Z3561" s="269" t="s">
        <v>1863</v>
      </c>
      <c r="AA3561" s="145">
        <f>IF(OR(Таблица1[[#This Row],[CARDIO_report]]&lt;&gt;0,Таблица1[[#This Row],[AI COMBO_report]]&lt;&gt;0,Таблица1[[#This Row],[OTC_report]]&lt;&gt;0),1,0)</f>
        <v>0</v>
      </c>
      <c r="AG3561" s="60" t="s">
        <v>1124</v>
      </c>
      <c r="AH3561" s="60" t="s">
        <v>1124</v>
      </c>
      <c r="AI3561" s="60" t="s">
        <v>1124</v>
      </c>
      <c r="AJ3561" s="60" t="s">
        <v>1124</v>
      </c>
      <c r="AK3561" s="60" t="s">
        <v>1124</v>
      </c>
      <c r="AL3561" s="60" t="s">
        <v>1124</v>
      </c>
      <c r="AM3561" s="60" t="s">
        <v>1124</v>
      </c>
      <c r="AN3561" s="60" t="s">
        <v>1124</v>
      </c>
      <c r="AO3561" s="60"/>
      <c r="AP3561" s="35" t="s">
        <v>1825</v>
      </c>
      <c r="AQ3561" s="377">
        <v>0</v>
      </c>
      <c r="AR3561" s="378">
        <v>0</v>
      </c>
      <c r="AS3561" s="377">
        <v>0</v>
      </c>
      <c r="AT3561" s="378">
        <v>0</v>
      </c>
      <c r="AU3561">
        <v>0</v>
      </c>
      <c r="AV3561">
        <v>0</v>
      </c>
      <c r="AW3561">
        <v>0</v>
      </c>
      <c r="AX3561">
        <v>0</v>
      </c>
      <c r="AY3561">
        <v>0</v>
      </c>
    </row>
    <row r="3562" spans="1:51" ht="15.75" hidden="1" customHeight="1" x14ac:dyDescent="0.2">
      <c r="A3562" s="46">
        <v>3269</v>
      </c>
      <c r="B3562" s="258" t="s">
        <v>9323</v>
      </c>
      <c r="C3562" t="s">
        <v>1119</v>
      </c>
      <c r="D3562" t="s">
        <v>1675</v>
      </c>
      <c r="E3562" t="s">
        <v>1821</v>
      </c>
      <c r="F3562" s="29" t="s">
        <v>1827</v>
      </c>
      <c r="G3562" s="47">
        <v>61</v>
      </c>
      <c r="H3562" t="s">
        <v>1827</v>
      </c>
      <c r="I3562">
        <v>1</v>
      </c>
      <c r="J3562" t="s">
        <v>9324</v>
      </c>
      <c r="K3562" t="s">
        <v>26</v>
      </c>
      <c r="L3562" t="s">
        <v>3512</v>
      </c>
      <c r="M3562" t="s">
        <v>1861</v>
      </c>
      <c r="N3562" s="34" t="s">
        <v>606</v>
      </c>
      <c r="O3562" s="34" t="s">
        <v>2274</v>
      </c>
      <c r="P3562" s="34">
        <v>0</v>
      </c>
      <c r="Q3562" s="34" t="s">
        <v>2275</v>
      </c>
      <c r="R3562" s="34" t="s">
        <v>920</v>
      </c>
      <c r="S3562" s="48" t="s">
        <v>1123</v>
      </c>
      <c r="T3562" s="13" t="s">
        <v>1863</v>
      </c>
      <c r="U3562" s="12" t="s">
        <v>122</v>
      </c>
      <c r="V3562" s="12" t="s">
        <v>1863</v>
      </c>
      <c r="W3562" s="12" t="s">
        <v>122</v>
      </c>
      <c r="X3562" s="14" t="str">
        <f t="shared" si="55"/>
        <v>А</v>
      </c>
      <c r="Y3562" s="271">
        <f>Таблица1[[#This Row],[ID_intellix]]</f>
        <v>3269</v>
      </c>
      <c r="Z3562" s="269" t="s">
        <v>122</v>
      </c>
      <c r="AA3562" s="145">
        <f>IF(OR(Таблица1[[#This Row],[CARDIO_report]]&lt;&gt;0,Таблица1[[#This Row],[AI COMBO_report]]&lt;&gt;0,Таблица1[[#This Row],[OTC_report]]&lt;&gt;0),1,0)</f>
        <v>1</v>
      </c>
      <c r="AB3562" s="60" t="s">
        <v>1124</v>
      </c>
      <c r="AC3562" s="60" t="s">
        <v>1124</v>
      </c>
      <c r="AD3562" s="60" t="s">
        <v>1124</v>
      </c>
      <c r="AE3562" s="60" t="s">
        <v>1124</v>
      </c>
      <c r="AF3562" s="60"/>
      <c r="AG3562" s="60" t="s">
        <v>1124</v>
      </c>
      <c r="AH3562" s="60" t="s">
        <v>1124</v>
      </c>
      <c r="AI3562" s="60" t="s">
        <v>1124</v>
      </c>
      <c r="AJ3562" s="60" t="s">
        <v>1124</v>
      </c>
      <c r="AK3562" s="60" t="s">
        <v>1124</v>
      </c>
      <c r="AL3562" s="60" t="s">
        <v>1124</v>
      </c>
      <c r="AM3562" s="60" t="s">
        <v>1124</v>
      </c>
      <c r="AN3562" s="60" t="s">
        <v>1124</v>
      </c>
      <c r="AO3562" s="60"/>
      <c r="AP3562" s="35" t="s">
        <v>1917</v>
      </c>
      <c r="AQ3562" s="377">
        <v>0</v>
      </c>
      <c r="AR3562" s="378">
        <v>0</v>
      </c>
      <c r="AS3562" s="377">
        <v>0</v>
      </c>
      <c r="AT3562" s="378">
        <v>0</v>
      </c>
      <c r="AU3562" s="377">
        <v>0</v>
      </c>
      <c r="AV3562" s="377">
        <v>0</v>
      </c>
      <c r="AW3562" s="377">
        <v>0</v>
      </c>
      <c r="AX3562">
        <v>0</v>
      </c>
      <c r="AY3562">
        <v>0</v>
      </c>
    </row>
    <row r="3563" spans="1:51" ht="15.75" hidden="1" customHeight="1" x14ac:dyDescent="0.2">
      <c r="A3563" s="46">
        <v>1219</v>
      </c>
      <c r="B3563" s="258" t="s">
        <v>9351</v>
      </c>
      <c r="C3563" t="s">
        <v>1119</v>
      </c>
      <c r="D3563" t="s">
        <v>1190</v>
      </c>
      <c r="E3563" t="s">
        <v>1821</v>
      </c>
      <c r="F3563" s="29" t="s">
        <v>1827</v>
      </c>
      <c r="G3563" s="47">
        <v>63</v>
      </c>
      <c r="H3563" t="s">
        <v>1827</v>
      </c>
      <c r="I3563">
        <v>1</v>
      </c>
      <c r="J3563" t="s">
        <v>9352</v>
      </c>
      <c r="K3563" t="s">
        <v>26</v>
      </c>
      <c r="L3563" t="s">
        <v>9353</v>
      </c>
      <c r="M3563" t="s">
        <v>1861</v>
      </c>
      <c r="N3563" s="34">
        <v>0</v>
      </c>
      <c r="O3563" s="34" t="s">
        <v>2274</v>
      </c>
      <c r="P3563" s="34">
        <v>0</v>
      </c>
      <c r="Q3563" s="34" t="s">
        <v>2275</v>
      </c>
      <c r="R3563" s="34" t="s">
        <v>836</v>
      </c>
      <c r="S3563" s="48" t="s">
        <v>1123</v>
      </c>
      <c r="T3563" s="13" t="s">
        <v>122</v>
      </c>
      <c r="U3563" s="12" t="s">
        <v>1863</v>
      </c>
      <c r="V3563" s="12" t="s">
        <v>122</v>
      </c>
      <c r="W3563" s="12" t="s">
        <v>122</v>
      </c>
      <c r="X3563" s="14" t="str">
        <f t="shared" si="55"/>
        <v>В</v>
      </c>
      <c r="Y3563" s="271">
        <f>Таблица1[[#This Row],[ID_intellix]]</f>
        <v>1219</v>
      </c>
      <c r="Z3563" s="269" t="s">
        <v>1863</v>
      </c>
      <c r="AA3563" s="145">
        <f>IF(OR(Таблица1[[#This Row],[CARDIO_report]]&lt;&gt;0,Таблица1[[#This Row],[AI COMBO_report]]&lt;&gt;0,Таблица1[[#This Row],[OTC_report]]&lt;&gt;0),1,0)</f>
        <v>1</v>
      </c>
      <c r="AB3563" s="60" t="s">
        <v>1124</v>
      </c>
      <c r="AC3563" s="60" t="s">
        <v>1124</v>
      </c>
      <c r="AD3563" s="60" t="s">
        <v>1124</v>
      </c>
      <c r="AE3563" s="60" t="s">
        <v>1124</v>
      </c>
      <c r="AF3563" s="60"/>
      <c r="AG3563" s="60" t="s">
        <v>1124</v>
      </c>
      <c r="AH3563" s="60" t="s">
        <v>1124</v>
      </c>
      <c r="AI3563" s="60" t="s">
        <v>1124</v>
      </c>
      <c r="AJ3563" s="60" t="s">
        <v>1124</v>
      </c>
      <c r="AK3563" s="60" t="s">
        <v>1124</v>
      </c>
      <c r="AL3563" s="60" t="s">
        <v>1124</v>
      </c>
      <c r="AM3563" s="60" t="s">
        <v>1124</v>
      </c>
      <c r="AN3563" s="60" t="s">
        <v>1124</v>
      </c>
      <c r="AO3563" s="60"/>
      <c r="AP3563" s="35" t="s">
        <v>1857</v>
      </c>
      <c r="AQ3563" s="377">
        <v>0</v>
      </c>
      <c r="AR3563" s="378">
        <v>0</v>
      </c>
      <c r="AS3563" s="377">
        <v>0</v>
      </c>
      <c r="AT3563" s="378">
        <v>0</v>
      </c>
      <c r="AU3563" s="377">
        <v>0</v>
      </c>
      <c r="AV3563" s="377">
        <v>0</v>
      </c>
      <c r="AW3563" s="377">
        <v>0</v>
      </c>
      <c r="AX3563">
        <v>0</v>
      </c>
      <c r="AY3563">
        <v>0</v>
      </c>
    </row>
    <row r="3564" spans="1:51" ht="15.75" hidden="1" customHeight="1" x14ac:dyDescent="0.2">
      <c r="A3564" s="46">
        <v>3386</v>
      </c>
      <c r="B3564" s="258" t="s">
        <v>9386</v>
      </c>
      <c r="C3564" t="s">
        <v>1119</v>
      </c>
      <c r="D3564" t="s">
        <v>2285</v>
      </c>
      <c r="E3564" t="s">
        <v>1821</v>
      </c>
      <c r="F3564" s="29" t="s">
        <v>1827</v>
      </c>
      <c r="G3564" s="53" t="s">
        <v>9387</v>
      </c>
      <c r="H3564" t="s">
        <v>1827</v>
      </c>
      <c r="I3564">
        <v>1</v>
      </c>
      <c r="J3564" t="s">
        <v>9388</v>
      </c>
      <c r="K3564" t="s">
        <v>26</v>
      </c>
      <c r="L3564" t="s">
        <v>9389</v>
      </c>
      <c r="M3564" t="s">
        <v>1861</v>
      </c>
      <c r="N3564" s="34" t="s">
        <v>455</v>
      </c>
      <c r="O3564" s="34" t="s">
        <v>2274</v>
      </c>
      <c r="P3564" s="34">
        <v>0</v>
      </c>
      <c r="Q3564" s="34" t="s">
        <v>2275</v>
      </c>
      <c r="R3564" s="395" t="s">
        <v>733</v>
      </c>
      <c r="S3564" s="48" t="s">
        <v>1123</v>
      </c>
      <c r="T3564" s="13" t="s">
        <v>122</v>
      </c>
      <c r="U3564" s="12" t="s">
        <v>122</v>
      </c>
      <c r="V3564" s="12" t="s">
        <v>1863</v>
      </c>
      <c r="W3564" s="12" t="s">
        <v>1863</v>
      </c>
      <c r="X3564" s="14" t="str">
        <f t="shared" si="55"/>
        <v>А</v>
      </c>
      <c r="Y3564" s="271">
        <f>Таблица1[[#This Row],[ID_intellix]]</f>
        <v>3386</v>
      </c>
      <c r="Z3564" s="269" t="s">
        <v>122</v>
      </c>
      <c r="AA3564" s="145">
        <f>IF(OR(Таблица1[[#This Row],[CARDIO_report]]&lt;&gt;0,Таблица1[[#This Row],[AI COMBO_report]]&lt;&gt;0,Таблица1[[#This Row],[OTC_report]]&lt;&gt;0),1,0)</f>
        <v>1</v>
      </c>
      <c r="AB3564" s="60" t="s">
        <v>1124</v>
      </c>
      <c r="AC3564" s="60" t="s">
        <v>1124</v>
      </c>
      <c r="AD3564" s="60" t="s">
        <v>1124</v>
      </c>
      <c r="AE3564" s="60" t="s">
        <v>1124</v>
      </c>
      <c r="AF3564" s="60"/>
      <c r="AG3564" s="60" t="s">
        <v>1124</v>
      </c>
      <c r="AH3564" s="60" t="s">
        <v>1124</v>
      </c>
      <c r="AI3564" s="60" t="s">
        <v>1124</v>
      </c>
      <c r="AJ3564" s="60" t="s">
        <v>1124</v>
      </c>
      <c r="AK3564" s="60" t="s">
        <v>1124</v>
      </c>
      <c r="AL3564" s="60" t="s">
        <v>1124</v>
      </c>
      <c r="AM3564" s="60" t="s">
        <v>1124</v>
      </c>
      <c r="AN3564" s="60" t="s">
        <v>1124</v>
      </c>
      <c r="AO3564" s="60"/>
      <c r="AP3564" s="35" t="s">
        <v>1917</v>
      </c>
      <c r="AQ3564" s="377">
        <v>0</v>
      </c>
      <c r="AR3564" s="378">
        <v>0</v>
      </c>
      <c r="AS3564" s="377">
        <v>0</v>
      </c>
      <c r="AT3564" s="378">
        <v>0</v>
      </c>
      <c r="AU3564" s="377">
        <v>0</v>
      </c>
      <c r="AV3564" s="377">
        <v>0</v>
      </c>
      <c r="AW3564" s="377">
        <v>0</v>
      </c>
      <c r="AX3564">
        <v>0</v>
      </c>
      <c r="AY3564">
        <v>0</v>
      </c>
    </row>
    <row r="3565" spans="1:51" ht="15.75" hidden="1" customHeight="1" x14ac:dyDescent="0.2">
      <c r="A3565" s="46">
        <v>1194</v>
      </c>
      <c r="B3565" s="258" t="s">
        <v>9393</v>
      </c>
      <c r="C3565" t="s">
        <v>1119</v>
      </c>
      <c r="D3565" t="s">
        <v>1194</v>
      </c>
      <c r="E3565" t="s">
        <v>1821</v>
      </c>
      <c r="F3565" s="29" t="s">
        <v>1827</v>
      </c>
      <c r="G3565" s="47">
        <v>67</v>
      </c>
      <c r="H3565" t="s">
        <v>1827</v>
      </c>
      <c r="I3565">
        <v>1</v>
      </c>
      <c r="J3565" t="s">
        <v>9394</v>
      </c>
      <c r="K3565" t="s">
        <v>26</v>
      </c>
      <c r="L3565" t="s">
        <v>9395</v>
      </c>
      <c r="M3565" t="s">
        <v>1861</v>
      </c>
      <c r="N3565" s="34">
        <v>0</v>
      </c>
      <c r="O3565" s="34" t="s">
        <v>2274</v>
      </c>
      <c r="P3565" s="34">
        <v>0</v>
      </c>
      <c r="Q3565" s="34" t="s">
        <v>2275</v>
      </c>
      <c r="R3565" s="34" t="s">
        <v>836</v>
      </c>
      <c r="S3565" s="48" t="s">
        <v>1123</v>
      </c>
      <c r="T3565" s="13" t="s">
        <v>122</v>
      </c>
      <c r="U3565" s="12" t="s">
        <v>1863</v>
      </c>
      <c r="V3565" s="12" t="s">
        <v>122</v>
      </c>
      <c r="W3565" s="12" t="s">
        <v>122</v>
      </c>
      <c r="X3565" s="14" t="str">
        <f t="shared" si="55"/>
        <v>В</v>
      </c>
      <c r="Y3565" s="271">
        <f>Таблица1[[#This Row],[ID_intellix]]</f>
        <v>1194</v>
      </c>
      <c r="Z3565" s="269" t="s">
        <v>1863</v>
      </c>
      <c r="AA3565" s="145">
        <f>IF(OR(Таблица1[[#This Row],[CARDIO_report]]&lt;&gt;0,Таблица1[[#This Row],[AI COMBO_report]]&lt;&gt;0,Таблица1[[#This Row],[OTC_report]]&lt;&gt;0),1,0)</f>
        <v>1</v>
      </c>
      <c r="AB3565" s="60" t="s">
        <v>1124</v>
      </c>
      <c r="AC3565" s="60" t="s">
        <v>1124</v>
      </c>
      <c r="AD3565" s="60" t="s">
        <v>1124</v>
      </c>
      <c r="AE3565" s="60" t="s">
        <v>1124</v>
      </c>
      <c r="AF3565" s="60"/>
      <c r="AG3565" s="60" t="s">
        <v>1124</v>
      </c>
      <c r="AH3565" s="60" t="s">
        <v>1124</v>
      </c>
      <c r="AI3565" s="60" t="s">
        <v>1124</v>
      </c>
      <c r="AJ3565" s="60" t="s">
        <v>1124</v>
      </c>
      <c r="AK3565" s="60" t="s">
        <v>1124</v>
      </c>
      <c r="AL3565" s="60" t="s">
        <v>1124</v>
      </c>
      <c r="AM3565" s="60" t="s">
        <v>1124</v>
      </c>
      <c r="AN3565" s="60" t="s">
        <v>1124</v>
      </c>
      <c r="AO3565" s="60"/>
      <c r="AP3565" s="35" t="s">
        <v>1857</v>
      </c>
      <c r="AQ3565" s="377">
        <v>0</v>
      </c>
      <c r="AR3565" s="378">
        <v>0</v>
      </c>
      <c r="AS3565" s="377">
        <v>0</v>
      </c>
      <c r="AT3565" s="378">
        <v>0</v>
      </c>
      <c r="AU3565" s="377">
        <v>0</v>
      </c>
      <c r="AV3565" s="377">
        <v>0</v>
      </c>
      <c r="AW3565" s="377">
        <v>0</v>
      </c>
      <c r="AX3565">
        <v>0</v>
      </c>
      <c r="AY3565">
        <v>0</v>
      </c>
    </row>
    <row r="3566" spans="1:51" ht="15.75" hidden="1" customHeight="1" x14ac:dyDescent="0.2">
      <c r="A3566" s="46">
        <v>1247</v>
      </c>
      <c r="B3566" s="258" t="s">
        <v>9396</v>
      </c>
      <c r="C3566" t="s">
        <v>1119</v>
      </c>
      <c r="D3566" t="s">
        <v>1675</v>
      </c>
      <c r="E3566" t="s">
        <v>1821</v>
      </c>
      <c r="F3566" s="29" t="s">
        <v>1827</v>
      </c>
      <c r="G3566" s="47">
        <v>68</v>
      </c>
      <c r="H3566" t="s">
        <v>1827</v>
      </c>
      <c r="I3566">
        <v>1</v>
      </c>
      <c r="J3566" t="s">
        <v>9397</v>
      </c>
      <c r="K3566" t="s">
        <v>26</v>
      </c>
      <c r="L3566" t="s">
        <v>9398</v>
      </c>
      <c r="M3566" t="s">
        <v>1861</v>
      </c>
      <c r="N3566" s="34">
        <v>0</v>
      </c>
      <c r="O3566" s="34" t="s">
        <v>2274</v>
      </c>
      <c r="P3566" s="34">
        <v>0</v>
      </c>
      <c r="Q3566" s="34" t="s">
        <v>2275</v>
      </c>
      <c r="R3566" s="34" t="s">
        <v>836</v>
      </c>
      <c r="S3566" s="48" t="s">
        <v>1123</v>
      </c>
      <c r="T3566" s="13" t="s">
        <v>122</v>
      </c>
      <c r="U3566" s="12" t="s">
        <v>1863</v>
      </c>
      <c r="V3566" s="12" t="s">
        <v>122</v>
      </c>
      <c r="W3566" s="12" t="s">
        <v>122</v>
      </c>
      <c r="X3566" s="14" t="str">
        <f t="shared" si="55"/>
        <v>В</v>
      </c>
      <c r="Y3566" s="271">
        <f>Таблица1[[#This Row],[ID_intellix]]</f>
        <v>1247</v>
      </c>
      <c r="Z3566" s="269" t="s">
        <v>1863</v>
      </c>
      <c r="AA3566" s="145">
        <f>IF(OR(Таблица1[[#This Row],[CARDIO_report]]&lt;&gt;0,Таблица1[[#This Row],[AI COMBO_report]]&lt;&gt;0,Таблица1[[#This Row],[OTC_report]]&lt;&gt;0),1,0)</f>
        <v>1</v>
      </c>
      <c r="AB3566" s="60" t="s">
        <v>1124</v>
      </c>
      <c r="AC3566" s="60" t="s">
        <v>1124</v>
      </c>
      <c r="AD3566" s="60" t="s">
        <v>1124</v>
      </c>
      <c r="AE3566" s="60" t="s">
        <v>1124</v>
      </c>
      <c r="AF3566" s="60"/>
      <c r="AG3566" s="60" t="s">
        <v>1124</v>
      </c>
      <c r="AH3566" s="60" t="s">
        <v>1124</v>
      </c>
      <c r="AI3566" s="60" t="s">
        <v>1124</v>
      </c>
      <c r="AJ3566" s="60" t="s">
        <v>1124</v>
      </c>
      <c r="AK3566" s="60" t="s">
        <v>1124</v>
      </c>
      <c r="AL3566" s="60" t="s">
        <v>1124</v>
      </c>
      <c r="AM3566" s="60" t="s">
        <v>1124</v>
      </c>
      <c r="AN3566" s="60" t="s">
        <v>1124</v>
      </c>
      <c r="AO3566" s="60"/>
      <c r="AP3566" s="35" t="s">
        <v>1857</v>
      </c>
      <c r="AQ3566" s="377">
        <v>0</v>
      </c>
      <c r="AR3566" s="378">
        <v>0</v>
      </c>
      <c r="AS3566" s="377">
        <v>0</v>
      </c>
      <c r="AT3566" s="378">
        <v>0</v>
      </c>
      <c r="AU3566" s="377">
        <v>0</v>
      </c>
      <c r="AV3566" s="377">
        <v>0</v>
      </c>
      <c r="AW3566" s="377">
        <v>0</v>
      </c>
      <c r="AX3566">
        <v>0</v>
      </c>
      <c r="AY3566">
        <v>0</v>
      </c>
    </row>
    <row r="3567" spans="1:51" ht="15.75" hidden="1" customHeight="1" x14ac:dyDescent="0.2">
      <c r="A3567" s="46">
        <v>1193</v>
      </c>
      <c r="B3567" s="258" t="s">
        <v>9428</v>
      </c>
      <c r="C3567" t="s">
        <v>1119</v>
      </c>
      <c r="D3567" t="s">
        <v>1193</v>
      </c>
      <c r="E3567" t="s">
        <v>1821</v>
      </c>
      <c r="F3567" s="29" t="s">
        <v>1827</v>
      </c>
      <c r="G3567" s="47">
        <v>7</v>
      </c>
      <c r="H3567" t="s">
        <v>1827</v>
      </c>
      <c r="I3567">
        <v>1</v>
      </c>
      <c r="J3567" t="s">
        <v>9429</v>
      </c>
      <c r="K3567" t="s">
        <v>26</v>
      </c>
      <c r="L3567" t="s">
        <v>9430</v>
      </c>
      <c r="M3567" t="s">
        <v>1861</v>
      </c>
      <c r="N3567" s="34">
        <v>0</v>
      </c>
      <c r="O3567" s="34" t="s">
        <v>2274</v>
      </c>
      <c r="P3567" s="34">
        <v>0</v>
      </c>
      <c r="Q3567" s="34" t="s">
        <v>2275</v>
      </c>
      <c r="R3567" s="34" t="s">
        <v>920</v>
      </c>
      <c r="S3567" s="48" t="s">
        <v>1123</v>
      </c>
      <c r="T3567" s="13" t="s">
        <v>122</v>
      </c>
      <c r="U3567" s="12" t="s">
        <v>122</v>
      </c>
      <c r="V3567" s="12" t="s">
        <v>1863</v>
      </c>
      <c r="W3567" s="12" t="s">
        <v>122</v>
      </c>
      <c r="X3567" s="14" t="str">
        <f t="shared" si="55"/>
        <v>В</v>
      </c>
      <c r="Y3567" s="271">
        <f>Таблица1[[#This Row],[ID_intellix]]</f>
        <v>1193</v>
      </c>
      <c r="Z3567" s="269" t="s">
        <v>122</v>
      </c>
      <c r="AA3567" s="145">
        <f>IF(OR(Таблица1[[#This Row],[CARDIO_report]]&lt;&gt;0,Таблица1[[#This Row],[AI COMBO_report]]&lt;&gt;0,Таблица1[[#This Row],[OTC_report]]&lt;&gt;0),1,0)</f>
        <v>1</v>
      </c>
      <c r="AB3567" s="60" t="s">
        <v>1124</v>
      </c>
      <c r="AC3567" s="60" t="s">
        <v>1124</v>
      </c>
      <c r="AD3567" s="60" t="s">
        <v>1124</v>
      </c>
      <c r="AE3567" s="60" t="s">
        <v>1124</v>
      </c>
      <c r="AF3567" s="60"/>
      <c r="AG3567" s="60" t="s">
        <v>1124</v>
      </c>
      <c r="AH3567" s="60" t="s">
        <v>1124</v>
      </c>
      <c r="AI3567" s="60" t="s">
        <v>1124</v>
      </c>
      <c r="AJ3567" s="60" t="s">
        <v>1124</v>
      </c>
      <c r="AK3567" s="60" t="s">
        <v>1124</v>
      </c>
      <c r="AL3567" s="60" t="s">
        <v>1124</v>
      </c>
      <c r="AM3567" s="60" t="s">
        <v>1124</v>
      </c>
      <c r="AN3567" s="60" t="s">
        <v>1124</v>
      </c>
      <c r="AO3567" s="60"/>
      <c r="AP3567" s="35" t="s">
        <v>1857</v>
      </c>
      <c r="AQ3567" s="377">
        <v>0</v>
      </c>
      <c r="AR3567" s="378">
        <v>0</v>
      </c>
      <c r="AS3567" s="377">
        <v>0</v>
      </c>
      <c r="AT3567" s="378">
        <v>0</v>
      </c>
      <c r="AU3567" s="377">
        <v>0</v>
      </c>
      <c r="AV3567" s="377">
        <v>0</v>
      </c>
      <c r="AW3567" s="377">
        <v>0</v>
      </c>
      <c r="AX3567">
        <v>0</v>
      </c>
      <c r="AY3567">
        <v>0</v>
      </c>
    </row>
    <row r="3568" spans="1:51" ht="15.75" hidden="1" customHeight="1" x14ac:dyDescent="0.2">
      <c r="A3568" s="46">
        <v>1236</v>
      </c>
      <c r="B3568" s="258" t="s">
        <v>9483</v>
      </c>
      <c r="C3568" t="s">
        <v>1119</v>
      </c>
      <c r="D3568" t="s">
        <v>1675</v>
      </c>
      <c r="E3568" t="s">
        <v>1821</v>
      </c>
      <c r="F3568" s="29" t="s">
        <v>1827</v>
      </c>
      <c r="G3568" s="47">
        <v>72</v>
      </c>
      <c r="H3568" t="s">
        <v>1827</v>
      </c>
      <c r="I3568">
        <v>1</v>
      </c>
      <c r="J3568" t="s">
        <v>9484</v>
      </c>
      <c r="K3568" t="s">
        <v>26</v>
      </c>
      <c r="L3568" t="s">
        <v>9485</v>
      </c>
      <c r="M3568" t="s">
        <v>1861</v>
      </c>
      <c r="N3568" s="34">
        <v>0</v>
      </c>
      <c r="O3568" s="34" t="s">
        <v>2274</v>
      </c>
      <c r="P3568" s="34">
        <v>0</v>
      </c>
      <c r="Q3568" s="34" t="s">
        <v>2275</v>
      </c>
      <c r="R3568" s="34" t="s">
        <v>920</v>
      </c>
      <c r="S3568" s="48" t="s">
        <v>1123</v>
      </c>
      <c r="T3568" s="13" t="s">
        <v>122</v>
      </c>
      <c r="U3568" s="12" t="s">
        <v>122</v>
      </c>
      <c r="V3568" s="12" t="s">
        <v>122</v>
      </c>
      <c r="W3568" s="12" t="s">
        <v>122</v>
      </c>
      <c r="X3568" s="14" t="str">
        <f t="shared" si="55"/>
        <v>С</v>
      </c>
      <c r="Y3568" s="271">
        <f>Таблица1[[#This Row],[ID_intellix]]</f>
        <v>1236</v>
      </c>
      <c r="Z3568" s="269" t="s">
        <v>122</v>
      </c>
      <c r="AA3568" s="145">
        <f>IF(OR(Таблица1[[#This Row],[CARDIO_report]]&lt;&gt;0,Таблица1[[#This Row],[AI COMBO_report]]&lt;&gt;0,Таблица1[[#This Row],[OTC_report]]&lt;&gt;0),1,0)</f>
        <v>1</v>
      </c>
      <c r="AB3568" s="60" t="s">
        <v>1124</v>
      </c>
      <c r="AC3568" s="60" t="s">
        <v>1124</v>
      </c>
      <c r="AD3568" s="60" t="s">
        <v>1124</v>
      </c>
      <c r="AE3568" s="60" t="s">
        <v>1124</v>
      </c>
      <c r="AF3568" s="60"/>
      <c r="AG3568" s="60" t="s">
        <v>1124</v>
      </c>
      <c r="AH3568" s="60" t="s">
        <v>1124</v>
      </c>
      <c r="AI3568" s="60" t="s">
        <v>1124</v>
      </c>
      <c r="AJ3568" s="60" t="s">
        <v>1124</v>
      </c>
      <c r="AK3568" s="60" t="s">
        <v>1124</v>
      </c>
      <c r="AL3568" s="60" t="s">
        <v>1124</v>
      </c>
      <c r="AM3568" s="60" t="s">
        <v>1124</v>
      </c>
      <c r="AN3568" s="60" t="s">
        <v>1124</v>
      </c>
      <c r="AO3568" s="60"/>
      <c r="AP3568" s="35" t="s">
        <v>1825</v>
      </c>
      <c r="AQ3568" s="377">
        <v>0</v>
      </c>
      <c r="AR3568" s="378">
        <v>0</v>
      </c>
      <c r="AS3568" s="377">
        <v>0</v>
      </c>
      <c r="AT3568" s="378">
        <v>0</v>
      </c>
      <c r="AU3568" s="377">
        <v>0</v>
      </c>
      <c r="AV3568" s="377">
        <v>0</v>
      </c>
      <c r="AW3568" s="377">
        <v>0</v>
      </c>
      <c r="AX3568">
        <v>0</v>
      </c>
      <c r="AY3568">
        <v>0</v>
      </c>
    </row>
    <row r="3569" spans="1:51" ht="15.75" hidden="1" customHeight="1" x14ac:dyDescent="0.2">
      <c r="A3569" s="46">
        <v>1207</v>
      </c>
      <c r="B3569" s="258" t="s">
        <v>9582</v>
      </c>
      <c r="C3569" t="s">
        <v>1119</v>
      </c>
      <c r="D3569" t="s">
        <v>1194</v>
      </c>
      <c r="E3569" t="s">
        <v>1821</v>
      </c>
      <c r="F3569" s="29" t="s">
        <v>1827</v>
      </c>
      <c r="G3569" s="47">
        <v>73</v>
      </c>
      <c r="H3569" t="s">
        <v>1827</v>
      </c>
      <c r="I3569">
        <v>1</v>
      </c>
      <c r="J3569" t="s">
        <v>9583</v>
      </c>
      <c r="K3569" t="s">
        <v>26</v>
      </c>
      <c r="L3569" t="s">
        <v>9584</v>
      </c>
      <c r="M3569" t="s">
        <v>1861</v>
      </c>
      <c r="N3569" s="34">
        <v>0</v>
      </c>
      <c r="O3569" s="34" t="s">
        <v>2274</v>
      </c>
      <c r="P3569" s="34">
        <v>0</v>
      </c>
      <c r="Q3569" s="34" t="s">
        <v>2275</v>
      </c>
      <c r="R3569" s="34" t="s">
        <v>836</v>
      </c>
      <c r="S3569" s="48" t="s">
        <v>1123</v>
      </c>
      <c r="T3569" s="13" t="s">
        <v>122</v>
      </c>
      <c r="U3569" s="12" t="s">
        <v>1863</v>
      </c>
      <c r="V3569" s="12" t="s">
        <v>122</v>
      </c>
      <c r="W3569" s="12" t="s">
        <v>122</v>
      </c>
      <c r="X3569" s="14" t="str">
        <f t="shared" si="55"/>
        <v>В</v>
      </c>
      <c r="Y3569" s="271">
        <f>Таблица1[[#This Row],[ID_intellix]]</f>
        <v>1207</v>
      </c>
      <c r="Z3569" s="269" t="s">
        <v>1863</v>
      </c>
      <c r="AA3569" s="145">
        <f>IF(OR(Таблица1[[#This Row],[CARDIO_report]]&lt;&gt;0,Таблица1[[#This Row],[AI COMBO_report]]&lt;&gt;0,Таблица1[[#This Row],[OTC_report]]&lt;&gt;0),1,0)</f>
        <v>1</v>
      </c>
      <c r="AB3569" s="60" t="s">
        <v>1124</v>
      </c>
      <c r="AC3569" s="60" t="s">
        <v>1124</v>
      </c>
      <c r="AD3569" s="60" t="s">
        <v>1124</v>
      </c>
      <c r="AE3569" s="60" t="s">
        <v>1124</v>
      </c>
      <c r="AF3569" s="60"/>
      <c r="AG3569" s="60" t="s">
        <v>1124</v>
      </c>
      <c r="AH3569" s="60" t="s">
        <v>1124</v>
      </c>
      <c r="AI3569" s="60" t="s">
        <v>1124</v>
      </c>
      <c r="AJ3569" s="60" t="s">
        <v>1124</v>
      </c>
      <c r="AK3569" s="60" t="s">
        <v>1124</v>
      </c>
      <c r="AL3569" s="60" t="s">
        <v>1124</v>
      </c>
      <c r="AM3569" s="60" t="s">
        <v>1124</v>
      </c>
      <c r="AN3569" s="60" t="s">
        <v>1124</v>
      </c>
      <c r="AO3569" s="60"/>
      <c r="AP3569" s="35" t="s">
        <v>1857</v>
      </c>
      <c r="AQ3569" s="377">
        <v>0</v>
      </c>
      <c r="AR3569" s="378">
        <v>0</v>
      </c>
      <c r="AS3569" s="377">
        <v>0</v>
      </c>
      <c r="AT3569" s="378">
        <v>0</v>
      </c>
      <c r="AU3569" s="377">
        <v>0</v>
      </c>
      <c r="AV3569" s="377">
        <v>0</v>
      </c>
      <c r="AW3569" s="377">
        <v>0</v>
      </c>
      <c r="AX3569">
        <v>0</v>
      </c>
      <c r="AY3569">
        <v>0</v>
      </c>
    </row>
    <row r="3570" spans="1:51" ht="15.75" hidden="1" customHeight="1" x14ac:dyDescent="0.2">
      <c r="A3570" s="46">
        <v>1196</v>
      </c>
      <c r="B3570" s="258" t="s">
        <v>9606</v>
      </c>
      <c r="C3570" t="s">
        <v>1119</v>
      </c>
      <c r="D3570" t="s">
        <v>1826</v>
      </c>
      <c r="E3570" t="s">
        <v>1821</v>
      </c>
      <c r="F3570" s="29" t="s">
        <v>1827</v>
      </c>
      <c r="G3570" s="47">
        <v>74</v>
      </c>
      <c r="H3570" t="s">
        <v>1827</v>
      </c>
      <c r="I3570">
        <v>1</v>
      </c>
      <c r="J3570" t="s">
        <v>9607</v>
      </c>
      <c r="K3570" t="s">
        <v>26</v>
      </c>
      <c r="L3570" t="s">
        <v>9608</v>
      </c>
      <c r="M3570" t="s">
        <v>1861</v>
      </c>
      <c r="N3570" s="34">
        <v>0</v>
      </c>
      <c r="O3570" s="34" t="s">
        <v>2274</v>
      </c>
      <c r="P3570" s="34">
        <v>0</v>
      </c>
      <c r="Q3570" s="34" t="s">
        <v>2275</v>
      </c>
      <c r="R3570" s="34">
        <v>0</v>
      </c>
      <c r="S3570" s="48" t="s">
        <v>1123</v>
      </c>
      <c r="T3570" s="13">
        <v>0</v>
      </c>
      <c r="U3570" s="12">
        <v>0</v>
      </c>
      <c r="V3570" s="12">
        <v>0</v>
      </c>
      <c r="W3570" s="12">
        <v>0</v>
      </c>
      <c r="X3570" s="14" t="str">
        <f t="shared" si="55"/>
        <v>С</v>
      </c>
      <c r="Y3570" s="271">
        <f>Таблица1[[#This Row],[ID_intellix]]</f>
        <v>1196</v>
      </c>
      <c r="Z3570" s="269" t="s">
        <v>122</v>
      </c>
      <c r="AA3570" s="145">
        <f>IF(OR(Таблица1[[#This Row],[CARDIO_report]]&lt;&gt;0,Таблица1[[#This Row],[AI COMBO_report]]&lt;&gt;0,Таблица1[[#This Row],[OTC_report]]&lt;&gt;0),1,0)</f>
        <v>0</v>
      </c>
      <c r="AB3570" s="60" t="s">
        <v>1124</v>
      </c>
      <c r="AC3570" s="60" t="s">
        <v>1124</v>
      </c>
      <c r="AD3570" s="60" t="s">
        <v>1124</v>
      </c>
      <c r="AE3570" s="60" t="s">
        <v>1124</v>
      </c>
      <c r="AF3570" s="60"/>
      <c r="AG3570" s="60" t="s">
        <v>1124</v>
      </c>
      <c r="AH3570" s="60" t="s">
        <v>1124</v>
      </c>
      <c r="AI3570" s="60" t="s">
        <v>1124</v>
      </c>
      <c r="AJ3570" s="60" t="s">
        <v>1124</v>
      </c>
      <c r="AK3570" s="60" t="s">
        <v>1124</v>
      </c>
      <c r="AL3570" s="60" t="s">
        <v>1124</v>
      </c>
      <c r="AM3570" s="60" t="s">
        <v>1124</v>
      </c>
      <c r="AN3570" s="60" t="s">
        <v>1124</v>
      </c>
      <c r="AO3570" s="60"/>
      <c r="AP3570" s="35" t="s">
        <v>1825</v>
      </c>
      <c r="AQ3570" s="377">
        <v>0</v>
      </c>
      <c r="AR3570" s="378">
        <v>0</v>
      </c>
      <c r="AS3570" s="377">
        <v>0</v>
      </c>
      <c r="AT3570" s="378">
        <v>0</v>
      </c>
      <c r="AU3570" s="377">
        <v>0</v>
      </c>
      <c r="AV3570" s="377">
        <v>0</v>
      </c>
      <c r="AW3570" s="377">
        <v>0</v>
      </c>
      <c r="AX3570" s="49">
        <v>0</v>
      </c>
      <c r="AY3570" s="49">
        <v>0</v>
      </c>
    </row>
    <row r="3571" spans="1:51" ht="15.75" hidden="1" customHeight="1" x14ac:dyDescent="0.2">
      <c r="A3571" s="46">
        <v>1205</v>
      </c>
      <c r="B3571" s="258" t="s">
        <v>9609</v>
      </c>
      <c r="C3571" t="s">
        <v>1119</v>
      </c>
      <c r="D3571" t="s">
        <v>1190</v>
      </c>
      <c r="E3571" t="s">
        <v>1821</v>
      </c>
      <c r="F3571" s="29" t="s">
        <v>1827</v>
      </c>
      <c r="G3571" s="47">
        <v>75</v>
      </c>
      <c r="H3571" t="s">
        <v>1827</v>
      </c>
      <c r="I3571">
        <v>1</v>
      </c>
      <c r="J3571" t="s">
        <v>9610</v>
      </c>
      <c r="K3571" t="s">
        <v>26</v>
      </c>
      <c r="L3571" t="s">
        <v>9611</v>
      </c>
      <c r="M3571" t="s">
        <v>1861</v>
      </c>
      <c r="N3571" s="34">
        <v>0</v>
      </c>
      <c r="O3571" s="34" t="s">
        <v>2274</v>
      </c>
      <c r="P3571" s="34">
        <v>0</v>
      </c>
      <c r="Q3571" s="34" t="s">
        <v>2275</v>
      </c>
      <c r="R3571" s="34">
        <v>0</v>
      </c>
      <c r="S3571" s="48" t="s">
        <v>1123</v>
      </c>
      <c r="T3571" s="13" t="s">
        <v>122</v>
      </c>
      <c r="U3571" s="12" t="s">
        <v>1863</v>
      </c>
      <c r="V3571" s="12" t="s">
        <v>122</v>
      </c>
      <c r="W3571" s="12" t="s">
        <v>122</v>
      </c>
      <c r="X3571" s="14" t="str">
        <f t="shared" si="55"/>
        <v>В</v>
      </c>
      <c r="Y3571" s="271">
        <f>Таблица1[[#This Row],[ID_intellix]]</f>
        <v>1205</v>
      </c>
      <c r="Z3571" s="269" t="s">
        <v>122</v>
      </c>
      <c r="AA3571" s="145">
        <f>IF(OR(Таблица1[[#This Row],[CARDIO_report]]&lt;&gt;0,Таблица1[[#This Row],[AI COMBO_report]]&lt;&gt;0,Таблица1[[#This Row],[OTC_report]]&lt;&gt;0),1,0)</f>
        <v>0</v>
      </c>
      <c r="AB3571" s="60" t="s">
        <v>1124</v>
      </c>
      <c r="AC3571" s="60" t="s">
        <v>1124</v>
      </c>
      <c r="AD3571" s="60" t="s">
        <v>1124</v>
      </c>
      <c r="AE3571" s="60" t="s">
        <v>1124</v>
      </c>
      <c r="AF3571" s="60"/>
      <c r="AG3571" s="60" t="s">
        <v>1124</v>
      </c>
      <c r="AH3571" s="60" t="s">
        <v>1124</v>
      </c>
      <c r="AI3571" s="60" t="s">
        <v>1124</v>
      </c>
      <c r="AJ3571" s="60" t="s">
        <v>1124</v>
      </c>
      <c r="AK3571" s="60" t="s">
        <v>1124</v>
      </c>
      <c r="AL3571" s="60" t="s">
        <v>1124</v>
      </c>
      <c r="AM3571" s="60" t="s">
        <v>1124</v>
      </c>
      <c r="AN3571" s="60" t="s">
        <v>1124</v>
      </c>
      <c r="AO3571" s="60"/>
      <c r="AP3571" s="35" t="s">
        <v>1857</v>
      </c>
      <c r="AQ3571" s="377">
        <v>0</v>
      </c>
      <c r="AR3571" s="378">
        <v>0</v>
      </c>
      <c r="AS3571" s="377">
        <v>0</v>
      </c>
      <c r="AT3571" s="378">
        <v>0</v>
      </c>
      <c r="AU3571" s="377">
        <v>0</v>
      </c>
      <c r="AV3571" s="377">
        <v>0</v>
      </c>
      <c r="AW3571" s="377">
        <v>0</v>
      </c>
      <c r="AX3571">
        <v>0</v>
      </c>
      <c r="AY3571">
        <v>0</v>
      </c>
    </row>
    <row r="3572" spans="1:51" ht="15.75" hidden="1" customHeight="1" x14ac:dyDescent="0.2">
      <c r="A3572" s="46">
        <v>7709</v>
      </c>
      <c r="B3572" s="258" t="s">
        <v>9639</v>
      </c>
      <c r="C3572" t="s">
        <v>1119</v>
      </c>
      <c r="D3572" t="s">
        <v>1190</v>
      </c>
      <c r="E3572" t="s">
        <v>1821</v>
      </c>
      <c r="F3572" s="29" t="s">
        <v>1827</v>
      </c>
      <c r="G3572" s="396">
        <v>76</v>
      </c>
      <c r="H3572" t="s">
        <v>1827</v>
      </c>
      <c r="I3572">
        <v>1</v>
      </c>
      <c r="J3572" t="s">
        <v>9640</v>
      </c>
      <c r="K3572" t="s">
        <v>26</v>
      </c>
      <c r="L3572" t="s">
        <v>9641</v>
      </c>
      <c r="M3572" t="s">
        <v>1861</v>
      </c>
      <c r="N3572" s="34">
        <v>0</v>
      </c>
      <c r="O3572" s="34" t="s">
        <v>2274</v>
      </c>
      <c r="P3572" s="34">
        <v>0</v>
      </c>
      <c r="Q3572" s="34" t="s">
        <v>2275</v>
      </c>
      <c r="R3572" s="34" t="s">
        <v>836</v>
      </c>
      <c r="S3572" s="48" t="s">
        <v>1123</v>
      </c>
      <c r="T3572" s="13" t="s">
        <v>1863</v>
      </c>
      <c r="U3572" s="12" t="s">
        <v>1863</v>
      </c>
      <c r="V3572" s="12" t="s">
        <v>122</v>
      </c>
      <c r="W3572" s="12" t="s">
        <v>122</v>
      </c>
      <c r="X3572" s="14" t="str">
        <f t="shared" si="55"/>
        <v>А</v>
      </c>
      <c r="Y3572" s="271">
        <f>Таблица1[[#This Row],[ID_intellix]]</f>
        <v>7709</v>
      </c>
      <c r="Z3572" s="269" t="s">
        <v>122</v>
      </c>
      <c r="AA3572" s="145">
        <f>IF(OR(Таблица1[[#This Row],[CARDIO_report]]&lt;&gt;0,Таблица1[[#This Row],[AI COMBO_report]]&lt;&gt;0,Таблица1[[#This Row],[OTC_report]]&lt;&gt;0),1,0)</f>
        <v>1</v>
      </c>
      <c r="AB3572" s="60" t="s">
        <v>1124</v>
      </c>
      <c r="AC3572" s="60" t="s">
        <v>1124</v>
      </c>
      <c r="AD3572" s="60" t="s">
        <v>1124</v>
      </c>
      <c r="AE3572" s="60" t="s">
        <v>1124</v>
      </c>
      <c r="AF3572" s="60"/>
      <c r="AG3572" s="60" t="s">
        <v>1124</v>
      </c>
      <c r="AH3572" s="60" t="s">
        <v>1124</v>
      </c>
      <c r="AI3572" s="60" t="s">
        <v>1124</v>
      </c>
      <c r="AJ3572" s="60" t="s">
        <v>1124</v>
      </c>
      <c r="AK3572" s="60" t="s">
        <v>1124</v>
      </c>
      <c r="AL3572" s="60" t="s">
        <v>1124</v>
      </c>
      <c r="AM3572" s="60" t="s">
        <v>1124</v>
      </c>
      <c r="AN3572" s="60" t="s">
        <v>1124</v>
      </c>
      <c r="AO3572" s="60"/>
      <c r="AP3572" s="35" t="s">
        <v>1917</v>
      </c>
      <c r="AQ3572" s="377">
        <v>0</v>
      </c>
      <c r="AR3572" s="378">
        <v>0</v>
      </c>
      <c r="AS3572" s="377">
        <v>0</v>
      </c>
      <c r="AT3572" s="378">
        <v>0</v>
      </c>
      <c r="AU3572" s="377">
        <v>0</v>
      </c>
      <c r="AV3572" s="377">
        <v>0</v>
      </c>
      <c r="AW3572" s="377">
        <v>0</v>
      </c>
      <c r="AX3572">
        <v>0</v>
      </c>
      <c r="AY3572">
        <v>0</v>
      </c>
    </row>
    <row r="3573" spans="1:51" ht="15.75" hidden="1" customHeight="1" x14ac:dyDescent="0.2">
      <c r="A3573" s="46">
        <v>1217</v>
      </c>
      <c r="B3573" s="258" t="s">
        <v>9663</v>
      </c>
      <c r="C3573" t="s">
        <v>1119</v>
      </c>
      <c r="D3573" t="s">
        <v>1190</v>
      </c>
      <c r="E3573" t="s">
        <v>1821</v>
      </c>
      <c r="F3573" s="29" t="s">
        <v>1827</v>
      </c>
      <c r="G3573" s="47">
        <v>77</v>
      </c>
      <c r="H3573" t="s">
        <v>1827</v>
      </c>
      <c r="I3573">
        <v>1</v>
      </c>
      <c r="J3573" t="s">
        <v>9664</v>
      </c>
      <c r="K3573" t="s">
        <v>26</v>
      </c>
      <c r="L3573" t="s">
        <v>9665</v>
      </c>
      <c r="M3573" t="s">
        <v>1861</v>
      </c>
      <c r="N3573" s="34">
        <v>0</v>
      </c>
      <c r="O3573" s="34" t="s">
        <v>2274</v>
      </c>
      <c r="P3573" s="34">
        <v>0</v>
      </c>
      <c r="Q3573" s="34" t="s">
        <v>2275</v>
      </c>
      <c r="R3573" s="34" t="s">
        <v>836</v>
      </c>
      <c r="S3573" s="48" t="s">
        <v>1123</v>
      </c>
      <c r="T3573" s="13" t="s">
        <v>122</v>
      </c>
      <c r="U3573" s="12" t="s">
        <v>1863</v>
      </c>
      <c r="V3573" s="12" t="s">
        <v>122</v>
      </c>
      <c r="W3573" s="12" t="s">
        <v>122</v>
      </c>
      <c r="X3573" s="14" t="str">
        <f t="shared" si="55"/>
        <v>В</v>
      </c>
      <c r="Y3573" s="271">
        <f>Таблица1[[#This Row],[ID_intellix]]</f>
        <v>1217</v>
      </c>
      <c r="Z3573" s="269" t="s">
        <v>1863</v>
      </c>
      <c r="AA3573" s="145">
        <f>IF(OR(Таблица1[[#This Row],[CARDIO_report]]&lt;&gt;0,Таблица1[[#This Row],[AI COMBO_report]]&lt;&gt;0,Таблица1[[#This Row],[OTC_report]]&lt;&gt;0),1,0)</f>
        <v>1</v>
      </c>
      <c r="AB3573" s="60" t="s">
        <v>1124</v>
      </c>
      <c r="AC3573" s="60" t="s">
        <v>1124</v>
      </c>
      <c r="AD3573" s="60" t="s">
        <v>1124</v>
      </c>
      <c r="AE3573" s="60" t="s">
        <v>1124</v>
      </c>
      <c r="AF3573" s="60"/>
      <c r="AG3573" s="60" t="s">
        <v>1124</v>
      </c>
      <c r="AH3573" s="60" t="s">
        <v>1124</v>
      </c>
      <c r="AI3573" s="60" t="s">
        <v>1124</v>
      </c>
      <c r="AJ3573" s="60" t="s">
        <v>1124</v>
      </c>
      <c r="AK3573" s="60" t="s">
        <v>1124</v>
      </c>
      <c r="AL3573" s="60" t="s">
        <v>1124</v>
      </c>
      <c r="AM3573" s="60" t="s">
        <v>1124</v>
      </c>
      <c r="AN3573" s="60" t="s">
        <v>1124</v>
      </c>
      <c r="AO3573" s="60"/>
      <c r="AP3573" s="35" t="s">
        <v>1857</v>
      </c>
      <c r="AQ3573" s="377">
        <v>0</v>
      </c>
      <c r="AR3573" s="378">
        <v>0</v>
      </c>
      <c r="AS3573" s="377">
        <v>0</v>
      </c>
      <c r="AT3573" s="378">
        <v>0</v>
      </c>
      <c r="AU3573" s="377">
        <v>0</v>
      </c>
      <c r="AV3573" s="377">
        <v>0</v>
      </c>
      <c r="AW3573" s="377">
        <v>0</v>
      </c>
      <c r="AX3573">
        <v>0</v>
      </c>
      <c r="AY3573">
        <v>0</v>
      </c>
    </row>
    <row r="3574" spans="1:51" ht="15.75" hidden="1" customHeight="1" x14ac:dyDescent="0.2">
      <c r="A3574" s="46">
        <v>1239</v>
      </c>
      <c r="B3574" s="258" t="s">
        <v>9684</v>
      </c>
      <c r="C3574" t="s">
        <v>1119</v>
      </c>
      <c r="D3574" t="s">
        <v>1193</v>
      </c>
      <c r="E3574" t="s">
        <v>1821</v>
      </c>
      <c r="F3574" s="29" t="s">
        <v>1827</v>
      </c>
      <c r="G3574" s="47">
        <v>78</v>
      </c>
      <c r="H3574" t="s">
        <v>1827</v>
      </c>
      <c r="I3574">
        <v>1</v>
      </c>
      <c r="J3574" t="s">
        <v>9685</v>
      </c>
      <c r="K3574" t="s">
        <v>26</v>
      </c>
      <c r="L3574" t="s">
        <v>9686</v>
      </c>
      <c r="M3574" t="s">
        <v>1861</v>
      </c>
      <c r="N3574" s="34">
        <v>0</v>
      </c>
      <c r="O3574" s="34" t="s">
        <v>2274</v>
      </c>
      <c r="P3574" s="34">
        <v>0</v>
      </c>
      <c r="Q3574" s="34" t="s">
        <v>2275</v>
      </c>
      <c r="R3574" s="34">
        <v>0</v>
      </c>
      <c r="S3574" s="48" t="s">
        <v>1123</v>
      </c>
      <c r="T3574" s="13">
        <v>0</v>
      </c>
      <c r="U3574" s="12">
        <v>0</v>
      </c>
      <c r="V3574" s="12">
        <v>0</v>
      </c>
      <c r="W3574" s="12">
        <v>0</v>
      </c>
      <c r="X3574" s="14" t="str">
        <f t="shared" si="55"/>
        <v>С</v>
      </c>
      <c r="Y3574" s="271">
        <f>Таблица1[[#This Row],[ID_intellix]]</f>
        <v>1239</v>
      </c>
      <c r="Z3574" s="269" t="s">
        <v>122</v>
      </c>
      <c r="AA3574" s="145">
        <f>IF(OR(Таблица1[[#This Row],[CARDIO_report]]&lt;&gt;0,Таблица1[[#This Row],[AI COMBO_report]]&lt;&gt;0,Таблица1[[#This Row],[OTC_report]]&lt;&gt;0),1,0)</f>
        <v>0</v>
      </c>
      <c r="AB3574" s="60" t="s">
        <v>1124</v>
      </c>
      <c r="AC3574" s="60" t="s">
        <v>1124</v>
      </c>
      <c r="AD3574" s="60" t="s">
        <v>1124</v>
      </c>
      <c r="AE3574" s="60" t="s">
        <v>1124</v>
      </c>
      <c r="AF3574" s="60"/>
      <c r="AG3574" s="60" t="s">
        <v>1124</v>
      </c>
      <c r="AH3574" s="60" t="s">
        <v>1124</v>
      </c>
      <c r="AI3574" s="60" t="s">
        <v>1124</v>
      </c>
      <c r="AJ3574" s="60" t="s">
        <v>1124</v>
      </c>
      <c r="AK3574" s="60" t="s">
        <v>1124</v>
      </c>
      <c r="AL3574" s="60" t="s">
        <v>1124</v>
      </c>
      <c r="AM3574" s="60" t="s">
        <v>1124</v>
      </c>
      <c r="AN3574" s="60" t="s">
        <v>1124</v>
      </c>
      <c r="AO3574" s="60"/>
      <c r="AP3574" s="35" t="s">
        <v>1825</v>
      </c>
      <c r="AQ3574" s="377">
        <v>0</v>
      </c>
      <c r="AR3574" s="378">
        <v>0</v>
      </c>
      <c r="AS3574" s="377">
        <v>0</v>
      </c>
      <c r="AT3574" s="378">
        <v>0</v>
      </c>
      <c r="AU3574" s="377">
        <v>0</v>
      </c>
      <c r="AV3574" s="377">
        <v>0</v>
      </c>
      <c r="AW3574" s="377">
        <v>0</v>
      </c>
      <c r="AX3574">
        <v>0</v>
      </c>
      <c r="AY3574">
        <v>0</v>
      </c>
    </row>
    <row r="3575" spans="1:51" ht="15.75" hidden="1" customHeight="1" x14ac:dyDescent="0.2">
      <c r="A3575" s="46">
        <v>1208</v>
      </c>
      <c r="B3575" s="258" t="s">
        <v>9699</v>
      </c>
      <c r="C3575" t="s">
        <v>1119</v>
      </c>
      <c r="D3575" t="s">
        <v>2285</v>
      </c>
      <c r="E3575" t="s">
        <v>1821</v>
      </c>
      <c r="F3575" s="29" t="s">
        <v>1827</v>
      </c>
      <c r="G3575" s="47">
        <v>79</v>
      </c>
      <c r="H3575" t="s">
        <v>1827</v>
      </c>
      <c r="I3575">
        <v>1</v>
      </c>
      <c r="J3575" t="s">
        <v>9700</v>
      </c>
      <c r="K3575" t="s">
        <v>26</v>
      </c>
      <c r="L3575" t="s">
        <v>9701</v>
      </c>
      <c r="M3575" t="s">
        <v>1861</v>
      </c>
      <c r="N3575" s="34">
        <v>0</v>
      </c>
      <c r="O3575" s="34" t="s">
        <v>2274</v>
      </c>
      <c r="P3575" s="34">
        <v>0</v>
      </c>
      <c r="Q3575" s="34" t="s">
        <v>2275</v>
      </c>
      <c r="R3575" s="34">
        <v>0</v>
      </c>
      <c r="S3575" s="48" t="s">
        <v>1123</v>
      </c>
      <c r="T3575" s="13" t="s">
        <v>1863</v>
      </c>
      <c r="U3575" s="12" t="s">
        <v>1863</v>
      </c>
      <c r="V3575" s="12" t="s">
        <v>122</v>
      </c>
      <c r="W3575" s="12" t="s">
        <v>122</v>
      </c>
      <c r="X3575" s="14" t="str">
        <f t="shared" si="55"/>
        <v>А</v>
      </c>
      <c r="Y3575" s="271">
        <f>Таблица1[[#This Row],[ID_intellix]]</f>
        <v>1208</v>
      </c>
      <c r="Z3575" s="269" t="s">
        <v>1863</v>
      </c>
      <c r="AA3575" s="145">
        <f>IF(OR(Таблица1[[#This Row],[CARDIO_report]]&lt;&gt;0,Таблица1[[#This Row],[AI COMBO_report]]&lt;&gt;0,Таблица1[[#This Row],[OTC_report]]&lt;&gt;0),1,0)</f>
        <v>0</v>
      </c>
      <c r="AB3575" s="60" t="s">
        <v>1124</v>
      </c>
      <c r="AC3575" s="60" t="s">
        <v>1124</v>
      </c>
      <c r="AD3575" s="60" t="s">
        <v>1124</v>
      </c>
      <c r="AE3575" s="60" t="s">
        <v>1124</v>
      </c>
      <c r="AF3575" s="60"/>
      <c r="AG3575" s="60" t="s">
        <v>1124</v>
      </c>
      <c r="AH3575" s="60" t="s">
        <v>1124</v>
      </c>
      <c r="AI3575" s="60" t="s">
        <v>1124</v>
      </c>
      <c r="AJ3575" s="60" t="s">
        <v>1124</v>
      </c>
      <c r="AK3575" s="60" t="s">
        <v>1124</v>
      </c>
      <c r="AL3575" s="60" t="s">
        <v>1124</v>
      </c>
      <c r="AM3575" s="60" t="s">
        <v>1124</v>
      </c>
      <c r="AN3575" s="60" t="s">
        <v>1124</v>
      </c>
      <c r="AO3575" s="60"/>
      <c r="AP3575" s="35" t="s">
        <v>1917</v>
      </c>
      <c r="AQ3575" s="377">
        <v>0</v>
      </c>
      <c r="AR3575" s="378">
        <v>0</v>
      </c>
      <c r="AS3575" s="377">
        <v>0</v>
      </c>
      <c r="AT3575" s="378">
        <v>0</v>
      </c>
      <c r="AU3575" s="377">
        <v>0</v>
      </c>
      <c r="AV3575" s="377">
        <v>0</v>
      </c>
      <c r="AW3575" s="377">
        <v>0</v>
      </c>
      <c r="AX3575">
        <v>0</v>
      </c>
      <c r="AY3575">
        <v>0</v>
      </c>
    </row>
    <row r="3576" spans="1:51" ht="15.75" hidden="1" customHeight="1" x14ac:dyDescent="0.2">
      <c r="A3576" s="46">
        <v>1210</v>
      </c>
      <c r="B3576" s="258" t="s">
        <v>9749</v>
      </c>
      <c r="C3576" t="s">
        <v>1119</v>
      </c>
      <c r="D3576" t="s">
        <v>1196</v>
      </c>
      <c r="E3576" t="s">
        <v>1821</v>
      </c>
      <c r="F3576" s="29" t="s">
        <v>1827</v>
      </c>
      <c r="G3576" s="47">
        <v>8</v>
      </c>
      <c r="H3576" t="s">
        <v>1827</v>
      </c>
      <c r="I3576">
        <v>1</v>
      </c>
      <c r="J3576" t="s">
        <v>9750</v>
      </c>
      <c r="K3576" t="s">
        <v>26</v>
      </c>
      <c r="L3576" t="s">
        <v>9751</v>
      </c>
      <c r="M3576" t="s">
        <v>1861</v>
      </c>
      <c r="N3576" s="34" t="s">
        <v>455</v>
      </c>
      <c r="O3576" s="34" t="s">
        <v>2274</v>
      </c>
      <c r="P3576" s="34" t="s">
        <v>42</v>
      </c>
      <c r="Q3576" s="34" t="s">
        <v>2275</v>
      </c>
      <c r="R3576" s="395" t="s">
        <v>733</v>
      </c>
      <c r="S3576" s="48" t="s">
        <v>1123</v>
      </c>
      <c r="T3576" s="13" t="s">
        <v>1863</v>
      </c>
      <c r="U3576" s="12" t="s">
        <v>122</v>
      </c>
      <c r="V3576" s="12" t="s">
        <v>122</v>
      </c>
      <c r="W3576" s="12" t="s">
        <v>1863</v>
      </c>
      <c r="X3576" s="14" t="str">
        <f t="shared" si="55"/>
        <v>А</v>
      </c>
      <c r="Y3576" s="271">
        <f>Таблица1[[#This Row],[ID_intellix]]</f>
        <v>1210</v>
      </c>
      <c r="Z3576" s="269" t="s">
        <v>122</v>
      </c>
      <c r="AA3576" s="145">
        <f>IF(OR(Таблица1[[#This Row],[CARDIO_report]]&lt;&gt;0,Таблица1[[#This Row],[AI COMBO_report]]&lt;&gt;0,Таблица1[[#This Row],[OTC_report]]&lt;&gt;0),1,0)</f>
        <v>1</v>
      </c>
      <c r="AB3576" s="60" t="s">
        <v>1124</v>
      </c>
      <c r="AC3576" s="60" t="s">
        <v>1124</v>
      </c>
      <c r="AD3576" s="60" t="s">
        <v>1124</v>
      </c>
      <c r="AE3576" s="60" t="s">
        <v>1124</v>
      </c>
      <c r="AF3576" s="60"/>
      <c r="AG3576" s="60" t="s">
        <v>1124</v>
      </c>
      <c r="AH3576" s="60" t="s">
        <v>1124</v>
      </c>
      <c r="AI3576" s="60" t="s">
        <v>1124</v>
      </c>
      <c r="AJ3576" s="60" t="s">
        <v>1124</v>
      </c>
      <c r="AK3576" s="60" t="s">
        <v>1124</v>
      </c>
      <c r="AL3576" s="60" t="s">
        <v>1124</v>
      </c>
      <c r="AM3576" s="60" t="s">
        <v>1124</v>
      </c>
      <c r="AN3576" s="60" t="s">
        <v>1124</v>
      </c>
      <c r="AO3576" s="60"/>
      <c r="AP3576" s="35" t="s">
        <v>1917</v>
      </c>
      <c r="AQ3576" s="377">
        <v>0</v>
      </c>
      <c r="AR3576" s="378">
        <v>0</v>
      </c>
      <c r="AS3576" s="377">
        <v>0</v>
      </c>
      <c r="AT3576" s="378">
        <v>0</v>
      </c>
      <c r="AU3576" s="377">
        <v>0</v>
      </c>
      <c r="AV3576" s="377">
        <v>0</v>
      </c>
      <c r="AW3576" s="377">
        <v>0</v>
      </c>
      <c r="AX3576">
        <v>0</v>
      </c>
      <c r="AY3576">
        <v>0</v>
      </c>
    </row>
    <row r="3577" spans="1:51" ht="15.75" hidden="1" customHeight="1" x14ac:dyDescent="0.2">
      <c r="A3577" s="46">
        <v>1223</v>
      </c>
      <c r="B3577" s="258" t="s">
        <v>9828</v>
      </c>
      <c r="C3577" t="s">
        <v>1119</v>
      </c>
      <c r="D3577" t="s">
        <v>1196</v>
      </c>
      <c r="E3577" t="s">
        <v>1821</v>
      </c>
      <c r="F3577" s="29" t="s">
        <v>1827</v>
      </c>
      <c r="G3577" s="47">
        <v>86</v>
      </c>
      <c r="H3577" t="s">
        <v>1827</v>
      </c>
      <c r="I3577">
        <v>1</v>
      </c>
      <c r="J3577" t="s">
        <v>9829</v>
      </c>
      <c r="K3577" t="s">
        <v>26</v>
      </c>
      <c r="L3577" t="s">
        <v>9830</v>
      </c>
      <c r="M3577" t="s">
        <v>1861</v>
      </c>
      <c r="N3577" s="34">
        <v>0</v>
      </c>
      <c r="O3577" s="34" t="s">
        <v>2274</v>
      </c>
      <c r="P3577" s="34">
        <v>0</v>
      </c>
      <c r="Q3577" s="34" t="s">
        <v>2275</v>
      </c>
      <c r="R3577" s="34">
        <v>0</v>
      </c>
      <c r="S3577" s="48" t="s">
        <v>1123</v>
      </c>
      <c r="T3577" s="13" t="s">
        <v>122</v>
      </c>
      <c r="U3577" s="12" t="s">
        <v>1863</v>
      </c>
      <c r="V3577" s="12" t="s">
        <v>122</v>
      </c>
      <c r="W3577" s="12" t="s">
        <v>122</v>
      </c>
      <c r="X3577" s="14" t="str">
        <f t="shared" si="55"/>
        <v>В</v>
      </c>
      <c r="Y3577" s="271">
        <f>Таблица1[[#This Row],[ID_intellix]]</f>
        <v>1223</v>
      </c>
      <c r="Z3577" s="269" t="s">
        <v>1863</v>
      </c>
      <c r="AA3577" s="145">
        <f>IF(OR(Таблица1[[#This Row],[CARDIO_report]]&lt;&gt;0,Таблица1[[#This Row],[AI COMBO_report]]&lt;&gt;0,Таблица1[[#This Row],[OTC_report]]&lt;&gt;0),1,0)</f>
        <v>0</v>
      </c>
      <c r="AB3577" s="60" t="s">
        <v>1124</v>
      </c>
      <c r="AC3577" s="60" t="s">
        <v>1124</v>
      </c>
      <c r="AD3577" s="60" t="s">
        <v>1124</v>
      </c>
      <c r="AE3577" s="60" t="s">
        <v>1124</v>
      </c>
      <c r="AF3577" s="60"/>
      <c r="AG3577" s="60" t="s">
        <v>1124</v>
      </c>
      <c r="AH3577" s="60" t="s">
        <v>1124</v>
      </c>
      <c r="AI3577" s="60" t="s">
        <v>1124</v>
      </c>
      <c r="AJ3577" s="60" t="s">
        <v>1124</v>
      </c>
      <c r="AK3577" s="60" t="s">
        <v>1124</v>
      </c>
      <c r="AL3577" s="60" t="s">
        <v>1124</v>
      </c>
      <c r="AM3577" s="60" t="s">
        <v>1124</v>
      </c>
      <c r="AN3577" s="60" t="s">
        <v>1124</v>
      </c>
      <c r="AO3577" s="60"/>
      <c r="AP3577" s="35" t="s">
        <v>1857</v>
      </c>
      <c r="AQ3577" s="377">
        <v>0</v>
      </c>
      <c r="AR3577" s="378">
        <v>0</v>
      </c>
      <c r="AS3577" s="377">
        <v>0</v>
      </c>
      <c r="AT3577" s="378">
        <v>0</v>
      </c>
      <c r="AU3577" s="377">
        <v>0</v>
      </c>
      <c r="AV3577" s="377">
        <v>0</v>
      </c>
      <c r="AW3577" s="377">
        <v>0</v>
      </c>
      <c r="AX3577">
        <v>0</v>
      </c>
      <c r="AY3577">
        <v>0</v>
      </c>
    </row>
    <row r="3578" spans="1:51" ht="15.75" hidden="1" customHeight="1" x14ac:dyDescent="0.2">
      <c r="A3578" s="46">
        <v>1191</v>
      </c>
      <c r="B3578" s="258" t="s">
        <v>9868</v>
      </c>
      <c r="C3578" t="s">
        <v>1119</v>
      </c>
      <c r="D3578" t="s">
        <v>1196</v>
      </c>
      <c r="E3578" t="s">
        <v>1821</v>
      </c>
      <c r="F3578" s="29" t="s">
        <v>1827</v>
      </c>
      <c r="G3578" s="47">
        <v>88</v>
      </c>
      <c r="H3578" t="s">
        <v>1827</v>
      </c>
      <c r="I3578">
        <v>1</v>
      </c>
      <c r="J3578" t="s">
        <v>9869</v>
      </c>
      <c r="K3578" t="s">
        <v>26</v>
      </c>
      <c r="L3578" t="s">
        <v>9870</v>
      </c>
      <c r="M3578" t="s">
        <v>1861</v>
      </c>
      <c r="N3578" s="34">
        <v>0</v>
      </c>
      <c r="O3578" s="34" t="s">
        <v>2274</v>
      </c>
      <c r="P3578" s="34">
        <v>0</v>
      </c>
      <c r="Q3578" s="34" t="s">
        <v>2275</v>
      </c>
      <c r="R3578" s="34">
        <v>0</v>
      </c>
      <c r="S3578" s="48" t="s">
        <v>1123</v>
      </c>
      <c r="T3578" s="13" t="s">
        <v>122</v>
      </c>
      <c r="U3578" s="12" t="s">
        <v>1863</v>
      </c>
      <c r="V3578" s="12" t="s">
        <v>122</v>
      </c>
      <c r="W3578" s="12" t="s">
        <v>122</v>
      </c>
      <c r="X3578" s="14" t="str">
        <f t="shared" si="55"/>
        <v>В</v>
      </c>
      <c r="Y3578" s="271">
        <f>Таблица1[[#This Row],[ID_intellix]]</f>
        <v>1191</v>
      </c>
      <c r="Z3578" s="269" t="s">
        <v>1863</v>
      </c>
      <c r="AA3578" s="145">
        <f>IF(OR(Таблица1[[#This Row],[CARDIO_report]]&lt;&gt;0,Таблица1[[#This Row],[AI COMBO_report]]&lt;&gt;0,Таблица1[[#This Row],[OTC_report]]&lt;&gt;0),1,0)</f>
        <v>0</v>
      </c>
      <c r="AB3578" s="60" t="s">
        <v>1124</v>
      </c>
      <c r="AC3578" s="60" t="s">
        <v>1124</v>
      </c>
      <c r="AD3578" s="60" t="s">
        <v>1124</v>
      </c>
      <c r="AE3578" s="60" t="s">
        <v>1124</v>
      </c>
      <c r="AF3578" s="60"/>
      <c r="AG3578" s="60" t="s">
        <v>1124</v>
      </c>
      <c r="AH3578" s="60" t="s">
        <v>1124</v>
      </c>
      <c r="AI3578" s="60" t="s">
        <v>1124</v>
      </c>
      <c r="AJ3578" s="60" t="s">
        <v>1124</v>
      </c>
      <c r="AK3578" s="60" t="s">
        <v>1124</v>
      </c>
      <c r="AL3578" s="60" t="s">
        <v>1124</v>
      </c>
      <c r="AM3578" s="60" t="s">
        <v>1124</v>
      </c>
      <c r="AN3578" s="60" t="s">
        <v>1124</v>
      </c>
      <c r="AO3578" s="60"/>
      <c r="AP3578" s="35" t="s">
        <v>1857</v>
      </c>
      <c r="AQ3578" s="377">
        <v>0</v>
      </c>
      <c r="AR3578" s="378">
        <v>0</v>
      </c>
      <c r="AS3578" s="377">
        <v>0</v>
      </c>
      <c r="AT3578" s="378">
        <v>0</v>
      </c>
      <c r="AU3578" s="377">
        <v>0</v>
      </c>
      <c r="AV3578" s="377">
        <v>0</v>
      </c>
      <c r="AW3578" s="377">
        <v>0</v>
      </c>
      <c r="AX3578">
        <v>0</v>
      </c>
      <c r="AY3578">
        <v>0</v>
      </c>
    </row>
    <row r="3579" spans="1:51" ht="15.75" hidden="1" customHeight="1" x14ac:dyDescent="0.2">
      <c r="A3579" s="46">
        <v>1242</v>
      </c>
      <c r="B3579" s="258" t="s">
        <v>9926</v>
      </c>
      <c r="C3579" t="s">
        <v>1119</v>
      </c>
      <c r="D3579" t="s">
        <v>1193</v>
      </c>
      <c r="E3579" t="s">
        <v>1821</v>
      </c>
      <c r="F3579" s="29" t="s">
        <v>1827</v>
      </c>
      <c r="G3579" s="47">
        <v>89</v>
      </c>
      <c r="H3579" t="s">
        <v>1827</v>
      </c>
      <c r="I3579">
        <v>1</v>
      </c>
      <c r="J3579" t="s">
        <v>9927</v>
      </c>
      <c r="K3579" t="s">
        <v>26</v>
      </c>
      <c r="L3579" t="s">
        <v>9928</v>
      </c>
      <c r="M3579" t="s">
        <v>1861</v>
      </c>
      <c r="N3579" s="34">
        <v>0</v>
      </c>
      <c r="O3579" s="34" t="s">
        <v>2274</v>
      </c>
      <c r="P3579" s="34">
        <v>0</v>
      </c>
      <c r="Q3579" s="34" t="s">
        <v>2275</v>
      </c>
      <c r="R3579" s="34" t="s">
        <v>920</v>
      </c>
      <c r="S3579" s="48" t="s">
        <v>1123</v>
      </c>
      <c r="T3579" s="13" t="s">
        <v>122</v>
      </c>
      <c r="U3579" s="12" t="s">
        <v>1863</v>
      </c>
      <c r="V3579" s="12" t="s">
        <v>122</v>
      </c>
      <c r="W3579" s="12" t="s">
        <v>1863</v>
      </c>
      <c r="X3579" s="14" t="str">
        <f t="shared" si="55"/>
        <v>А</v>
      </c>
      <c r="Y3579" s="271">
        <f>Таблица1[[#This Row],[ID_intellix]]</f>
        <v>1242</v>
      </c>
      <c r="Z3579" s="269" t="s">
        <v>1863</v>
      </c>
      <c r="AA3579" s="145">
        <f>IF(OR(Таблица1[[#This Row],[CARDIO_report]]&lt;&gt;0,Таблица1[[#This Row],[AI COMBO_report]]&lt;&gt;0,Таблица1[[#This Row],[OTC_report]]&lt;&gt;0),1,0)</f>
        <v>1</v>
      </c>
      <c r="AB3579" s="60" t="s">
        <v>1124</v>
      </c>
      <c r="AC3579" s="60" t="s">
        <v>1124</v>
      </c>
      <c r="AD3579" s="60" t="s">
        <v>1124</v>
      </c>
      <c r="AE3579" s="60" t="s">
        <v>1124</v>
      </c>
      <c r="AF3579" s="60"/>
      <c r="AG3579" s="60" t="s">
        <v>1124</v>
      </c>
      <c r="AH3579" s="60" t="s">
        <v>1124</v>
      </c>
      <c r="AI3579" s="60" t="s">
        <v>1124</v>
      </c>
      <c r="AJ3579" s="60" t="s">
        <v>1124</v>
      </c>
      <c r="AK3579" s="60" t="s">
        <v>1124</v>
      </c>
      <c r="AL3579" s="60" t="s">
        <v>1124</v>
      </c>
      <c r="AM3579" s="60" t="s">
        <v>1124</v>
      </c>
      <c r="AN3579" s="60" t="s">
        <v>1124</v>
      </c>
      <c r="AO3579" s="60"/>
      <c r="AP3579" s="35" t="s">
        <v>1857</v>
      </c>
      <c r="AQ3579" s="377">
        <v>0</v>
      </c>
      <c r="AR3579" s="378">
        <v>0</v>
      </c>
      <c r="AS3579" s="377">
        <v>0</v>
      </c>
      <c r="AT3579" s="378">
        <v>0</v>
      </c>
      <c r="AU3579" s="377">
        <v>0</v>
      </c>
      <c r="AV3579" s="377">
        <v>0</v>
      </c>
      <c r="AW3579" s="377">
        <v>0</v>
      </c>
      <c r="AX3579">
        <v>0</v>
      </c>
      <c r="AY3579">
        <v>0</v>
      </c>
    </row>
    <row r="3580" spans="1:51" ht="15.75" hidden="1" customHeight="1" x14ac:dyDescent="0.2">
      <c r="A3580" s="46">
        <v>1226</v>
      </c>
      <c r="B3580" s="258" t="s">
        <v>9965</v>
      </c>
      <c r="C3580" t="s">
        <v>1119</v>
      </c>
      <c r="D3580" t="s">
        <v>1190</v>
      </c>
      <c r="E3580" t="s">
        <v>1821</v>
      </c>
      <c r="F3580" s="29" t="s">
        <v>1827</v>
      </c>
      <c r="G3580" s="47">
        <v>9</v>
      </c>
      <c r="H3580" t="s">
        <v>1827</v>
      </c>
      <c r="I3580">
        <v>1</v>
      </c>
      <c r="J3580" t="s">
        <v>9966</v>
      </c>
      <c r="K3580" t="s">
        <v>26</v>
      </c>
      <c r="L3580" t="s">
        <v>9967</v>
      </c>
      <c r="M3580" t="s">
        <v>1861</v>
      </c>
      <c r="N3580" s="34" t="s">
        <v>455</v>
      </c>
      <c r="O3580" s="34" t="s">
        <v>2274</v>
      </c>
      <c r="P3580" s="34" t="s">
        <v>42</v>
      </c>
      <c r="Q3580" s="34" t="s">
        <v>2275</v>
      </c>
      <c r="R3580" s="34" t="s">
        <v>836</v>
      </c>
      <c r="S3580" s="48" t="s">
        <v>1123</v>
      </c>
      <c r="T3580" s="13" t="s">
        <v>1863</v>
      </c>
      <c r="U3580" s="12" t="s">
        <v>122</v>
      </c>
      <c r="V3580" s="12" t="s">
        <v>122</v>
      </c>
      <c r="W3580" s="12" t="s">
        <v>1863</v>
      </c>
      <c r="X3580" s="14" t="str">
        <f t="shared" si="55"/>
        <v>А</v>
      </c>
      <c r="Y3580" s="271">
        <f>Таблица1[[#This Row],[ID_intellix]]</f>
        <v>1226</v>
      </c>
      <c r="Z3580" s="269" t="s">
        <v>122</v>
      </c>
      <c r="AA3580" s="145">
        <f>IF(OR(Таблица1[[#This Row],[CARDIO_report]]&lt;&gt;0,Таблица1[[#This Row],[AI COMBO_report]]&lt;&gt;0,Таблица1[[#This Row],[OTC_report]]&lt;&gt;0),1,0)</f>
        <v>1</v>
      </c>
      <c r="AB3580" s="60" t="s">
        <v>1124</v>
      </c>
      <c r="AC3580" s="60" t="s">
        <v>1124</v>
      </c>
      <c r="AD3580" s="60" t="s">
        <v>1124</v>
      </c>
      <c r="AE3580" s="60" t="s">
        <v>1124</v>
      </c>
      <c r="AF3580" s="60"/>
      <c r="AG3580" s="60" t="s">
        <v>1124</v>
      </c>
      <c r="AH3580" s="60" t="s">
        <v>1124</v>
      </c>
      <c r="AI3580" s="60" t="s">
        <v>1124</v>
      </c>
      <c r="AJ3580" s="60" t="s">
        <v>1124</v>
      </c>
      <c r="AK3580" s="60" t="s">
        <v>1124</v>
      </c>
      <c r="AL3580" s="60" t="s">
        <v>1124</v>
      </c>
      <c r="AM3580" s="60" t="s">
        <v>1124</v>
      </c>
      <c r="AN3580" s="60" t="s">
        <v>1124</v>
      </c>
      <c r="AO3580" s="60"/>
      <c r="AP3580" s="35" t="s">
        <v>1917</v>
      </c>
      <c r="AQ3580" s="377">
        <v>0</v>
      </c>
      <c r="AR3580" s="378">
        <v>0</v>
      </c>
      <c r="AS3580" s="377">
        <v>0</v>
      </c>
      <c r="AT3580" s="378">
        <v>0</v>
      </c>
      <c r="AU3580" s="377">
        <v>0</v>
      </c>
      <c r="AV3580" s="377">
        <v>0</v>
      </c>
      <c r="AW3580" s="377">
        <v>0</v>
      </c>
      <c r="AX3580">
        <v>0</v>
      </c>
      <c r="AY3580">
        <v>0</v>
      </c>
    </row>
    <row r="3581" spans="1:51" ht="15.75" hidden="1" customHeight="1" x14ac:dyDescent="0.2">
      <c r="A3581" s="46">
        <v>1244</v>
      </c>
      <c r="B3581" s="258" t="s">
        <v>9983</v>
      </c>
      <c r="C3581" t="s">
        <v>1119</v>
      </c>
      <c r="D3581" t="s">
        <v>1193</v>
      </c>
      <c r="E3581" t="s">
        <v>1821</v>
      </c>
      <c r="F3581" s="29" t="s">
        <v>1827</v>
      </c>
      <c r="G3581" s="47">
        <v>91</v>
      </c>
      <c r="H3581" t="s">
        <v>1827</v>
      </c>
      <c r="I3581">
        <v>1</v>
      </c>
      <c r="J3581" t="s">
        <v>9984</v>
      </c>
      <c r="K3581" t="s">
        <v>26</v>
      </c>
      <c r="L3581" t="s">
        <v>9985</v>
      </c>
      <c r="M3581" t="s">
        <v>1861</v>
      </c>
      <c r="N3581" s="34">
        <v>0</v>
      </c>
      <c r="O3581" s="34" t="s">
        <v>2274</v>
      </c>
      <c r="P3581" s="34">
        <v>0</v>
      </c>
      <c r="Q3581" s="34" t="s">
        <v>2275</v>
      </c>
      <c r="R3581" s="423" t="s">
        <v>733</v>
      </c>
      <c r="S3581" s="48" t="s">
        <v>1123</v>
      </c>
      <c r="T3581" s="13" t="s">
        <v>122</v>
      </c>
      <c r="U3581" s="12" t="s">
        <v>122</v>
      </c>
      <c r="V3581" s="12" t="s">
        <v>1863</v>
      </c>
      <c r="W3581" s="12" t="s">
        <v>122</v>
      </c>
      <c r="X3581" s="14" t="str">
        <f t="shared" si="55"/>
        <v>В</v>
      </c>
      <c r="Y3581" s="271">
        <f>Таблица1[[#This Row],[ID_intellix]]</f>
        <v>1244</v>
      </c>
      <c r="Z3581" s="269" t="s">
        <v>122</v>
      </c>
      <c r="AA3581" s="145">
        <f>IF(OR(Таблица1[[#This Row],[CARDIO_report]]&lt;&gt;0,Таблица1[[#This Row],[AI COMBO_report]]&lt;&gt;0,Таблица1[[#This Row],[OTC_report]]&lt;&gt;0),1,0)</f>
        <v>1</v>
      </c>
      <c r="AB3581" s="60" t="s">
        <v>1124</v>
      </c>
      <c r="AC3581" s="60" t="s">
        <v>1124</v>
      </c>
      <c r="AD3581" s="60" t="s">
        <v>1124</v>
      </c>
      <c r="AE3581" s="60" t="s">
        <v>1124</v>
      </c>
      <c r="AF3581" s="60"/>
      <c r="AG3581" s="60" t="s">
        <v>1124</v>
      </c>
      <c r="AH3581" s="60" t="s">
        <v>1124</v>
      </c>
      <c r="AI3581" s="60" t="s">
        <v>1124</v>
      </c>
      <c r="AJ3581" s="60" t="s">
        <v>1124</v>
      </c>
      <c r="AK3581" s="60" t="s">
        <v>1124</v>
      </c>
      <c r="AL3581" s="60" t="s">
        <v>1124</v>
      </c>
      <c r="AM3581" s="60" t="s">
        <v>1124</v>
      </c>
      <c r="AN3581" s="60" t="s">
        <v>1124</v>
      </c>
      <c r="AO3581" s="60"/>
      <c r="AP3581" s="35" t="s">
        <v>1917</v>
      </c>
      <c r="AQ3581" s="377">
        <v>0</v>
      </c>
      <c r="AR3581" s="378">
        <v>0</v>
      </c>
      <c r="AS3581" s="377">
        <v>0</v>
      </c>
      <c r="AT3581" s="378">
        <v>0</v>
      </c>
      <c r="AU3581" s="377">
        <v>0</v>
      </c>
      <c r="AV3581" s="377">
        <v>0</v>
      </c>
      <c r="AW3581" s="377">
        <v>0</v>
      </c>
      <c r="AX3581">
        <v>0</v>
      </c>
      <c r="AY3581">
        <v>0</v>
      </c>
    </row>
    <row r="3582" spans="1:51" ht="15.75" hidden="1" customHeight="1" x14ac:dyDescent="0.2">
      <c r="A3582" s="46">
        <v>1248</v>
      </c>
      <c r="B3582" s="258" t="s">
        <v>9986</v>
      </c>
      <c r="C3582" t="s">
        <v>1119</v>
      </c>
      <c r="D3582" t="s">
        <v>1675</v>
      </c>
      <c r="E3582" t="s">
        <v>1821</v>
      </c>
      <c r="F3582" s="29" t="s">
        <v>1827</v>
      </c>
      <c r="G3582" s="47">
        <v>93</v>
      </c>
      <c r="H3582" t="s">
        <v>1827</v>
      </c>
      <c r="I3582">
        <v>1</v>
      </c>
      <c r="J3582" t="s">
        <v>9987</v>
      </c>
      <c r="K3582" t="s">
        <v>26</v>
      </c>
      <c r="L3582" t="s">
        <v>9988</v>
      </c>
      <c r="M3582" t="s">
        <v>1861</v>
      </c>
      <c r="N3582" s="34">
        <v>0</v>
      </c>
      <c r="O3582" s="34" t="s">
        <v>2274</v>
      </c>
      <c r="P3582" s="34">
        <v>0</v>
      </c>
      <c r="Q3582" s="34" t="s">
        <v>2275</v>
      </c>
      <c r="R3582" s="34" t="s">
        <v>920</v>
      </c>
      <c r="S3582" s="48" t="s">
        <v>1123</v>
      </c>
      <c r="T3582" s="13" t="s">
        <v>1863</v>
      </c>
      <c r="U3582" s="12" t="s">
        <v>1863</v>
      </c>
      <c r="V3582" s="12" t="s">
        <v>122</v>
      </c>
      <c r="W3582" s="12" t="s">
        <v>122</v>
      </c>
      <c r="X3582" s="14" t="str">
        <f t="shared" si="55"/>
        <v>А</v>
      </c>
      <c r="Y3582" s="271">
        <f>Таблица1[[#This Row],[ID_intellix]]</f>
        <v>1248</v>
      </c>
      <c r="Z3582" s="269" t="s">
        <v>1863</v>
      </c>
      <c r="AA3582" s="145">
        <f>IF(OR(Таблица1[[#This Row],[CARDIO_report]]&lt;&gt;0,Таблица1[[#This Row],[AI COMBO_report]]&lt;&gt;0,Таблица1[[#This Row],[OTC_report]]&lt;&gt;0),1,0)</f>
        <v>1</v>
      </c>
      <c r="AB3582" s="60" t="s">
        <v>1124</v>
      </c>
      <c r="AC3582" s="60" t="s">
        <v>1124</v>
      </c>
      <c r="AD3582" s="60" t="s">
        <v>1124</v>
      </c>
      <c r="AE3582" s="60" t="s">
        <v>1124</v>
      </c>
      <c r="AF3582" s="60"/>
      <c r="AG3582" s="60" t="s">
        <v>1124</v>
      </c>
      <c r="AH3582" s="60" t="s">
        <v>1124</v>
      </c>
      <c r="AI3582" s="60" t="s">
        <v>1124</v>
      </c>
      <c r="AJ3582" s="60" t="s">
        <v>1124</v>
      </c>
      <c r="AK3582" s="60" t="s">
        <v>1124</v>
      </c>
      <c r="AL3582" s="60" t="s">
        <v>1124</v>
      </c>
      <c r="AM3582" s="60" t="s">
        <v>1124</v>
      </c>
      <c r="AN3582" s="60" t="s">
        <v>1124</v>
      </c>
      <c r="AO3582" s="60"/>
      <c r="AP3582" s="35" t="s">
        <v>1917</v>
      </c>
      <c r="AQ3582" s="377">
        <v>0</v>
      </c>
      <c r="AR3582" s="378">
        <v>0</v>
      </c>
      <c r="AS3582" s="377">
        <v>0</v>
      </c>
      <c r="AT3582" s="378">
        <v>0</v>
      </c>
      <c r="AU3582" s="377">
        <v>0</v>
      </c>
      <c r="AV3582" s="377">
        <v>0</v>
      </c>
      <c r="AW3582" s="377">
        <v>0</v>
      </c>
      <c r="AX3582">
        <v>0</v>
      </c>
      <c r="AY3582">
        <v>0</v>
      </c>
    </row>
    <row r="3583" spans="1:51" ht="15.75" hidden="1" customHeight="1" x14ac:dyDescent="0.2">
      <c r="A3583" s="46">
        <v>1213</v>
      </c>
      <c r="B3583" s="258" t="s">
        <v>9995</v>
      </c>
      <c r="C3583" t="s">
        <v>1119</v>
      </c>
      <c r="D3583" t="s">
        <v>1194</v>
      </c>
      <c r="E3583" t="s">
        <v>1821</v>
      </c>
      <c r="F3583" s="29" t="s">
        <v>1827</v>
      </c>
      <c r="G3583" s="47">
        <v>94</v>
      </c>
      <c r="H3583" t="s">
        <v>1827</v>
      </c>
      <c r="I3583">
        <v>1</v>
      </c>
      <c r="J3583" t="s">
        <v>9996</v>
      </c>
      <c r="K3583" t="s">
        <v>26</v>
      </c>
      <c r="L3583" t="s">
        <v>9997</v>
      </c>
      <c r="M3583" t="s">
        <v>1861</v>
      </c>
      <c r="N3583" s="34">
        <v>0</v>
      </c>
      <c r="O3583" s="34" t="s">
        <v>2274</v>
      </c>
      <c r="P3583" s="34">
        <v>0</v>
      </c>
      <c r="Q3583" s="34" t="s">
        <v>2275</v>
      </c>
      <c r="R3583" s="34">
        <v>0</v>
      </c>
      <c r="S3583" s="48" t="s">
        <v>1123</v>
      </c>
      <c r="T3583" s="13">
        <v>0</v>
      </c>
      <c r="U3583" s="12">
        <v>0</v>
      </c>
      <c r="V3583" s="12">
        <v>0</v>
      </c>
      <c r="W3583" s="12">
        <v>0</v>
      </c>
      <c r="X3583" s="14" t="str">
        <f t="shared" si="55"/>
        <v>С</v>
      </c>
      <c r="Y3583" s="271">
        <f>Таблица1[[#This Row],[ID_intellix]]</f>
        <v>1213</v>
      </c>
      <c r="Z3583" s="269" t="s">
        <v>1863</v>
      </c>
      <c r="AA3583" s="145">
        <f>IF(OR(Таблица1[[#This Row],[CARDIO_report]]&lt;&gt;0,Таблица1[[#This Row],[AI COMBO_report]]&lt;&gt;0,Таблица1[[#This Row],[OTC_report]]&lt;&gt;0),1,0)</f>
        <v>0</v>
      </c>
      <c r="AB3583" s="60" t="s">
        <v>1124</v>
      </c>
      <c r="AC3583" s="60" t="s">
        <v>1124</v>
      </c>
      <c r="AD3583" s="60" t="s">
        <v>1124</v>
      </c>
      <c r="AE3583" s="60" t="s">
        <v>1124</v>
      </c>
      <c r="AF3583" s="60"/>
      <c r="AG3583" s="60" t="s">
        <v>1124</v>
      </c>
      <c r="AH3583" s="60" t="s">
        <v>1124</v>
      </c>
      <c r="AI3583" s="60" t="s">
        <v>1124</v>
      </c>
      <c r="AJ3583" s="60" t="s">
        <v>1124</v>
      </c>
      <c r="AK3583" s="60" t="s">
        <v>1124</v>
      </c>
      <c r="AL3583" s="60" t="s">
        <v>1124</v>
      </c>
      <c r="AM3583" s="60" t="s">
        <v>1124</v>
      </c>
      <c r="AN3583" s="60" t="s">
        <v>1124</v>
      </c>
      <c r="AO3583" s="60"/>
      <c r="AP3583" s="35" t="s">
        <v>1917</v>
      </c>
      <c r="AQ3583" s="377">
        <v>0</v>
      </c>
      <c r="AR3583" s="378">
        <v>0</v>
      </c>
      <c r="AS3583" s="377">
        <v>0</v>
      </c>
      <c r="AT3583" s="378">
        <v>0</v>
      </c>
      <c r="AU3583" s="377">
        <v>0</v>
      </c>
      <c r="AV3583" s="377">
        <v>0</v>
      </c>
      <c r="AW3583" s="377">
        <v>0</v>
      </c>
      <c r="AX3583" s="49">
        <v>0</v>
      </c>
      <c r="AY3583" s="49">
        <v>0</v>
      </c>
    </row>
    <row r="3584" spans="1:51" ht="15.75" hidden="1" customHeight="1" x14ac:dyDescent="0.2">
      <c r="A3584" s="46">
        <v>1221</v>
      </c>
      <c r="B3584" s="258" t="s">
        <v>10074</v>
      </c>
      <c r="C3584" t="s">
        <v>1119</v>
      </c>
      <c r="D3584" t="s">
        <v>1194</v>
      </c>
      <c r="E3584" t="s">
        <v>1821</v>
      </c>
      <c r="F3584" s="29" t="s">
        <v>1827</v>
      </c>
      <c r="G3584" s="47">
        <v>95</v>
      </c>
      <c r="H3584" t="s">
        <v>1827</v>
      </c>
      <c r="I3584">
        <v>1</v>
      </c>
      <c r="J3584" t="s">
        <v>10075</v>
      </c>
      <c r="K3584" t="s">
        <v>26</v>
      </c>
      <c r="L3584" t="s">
        <v>1195</v>
      </c>
      <c r="M3584" t="s">
        <v>1861</v>
      </c>
      <c r="N3584" s="34">
        <v>0</v>
      </c>
      <c r="O3584" s="34" t="s">
        <v>2274</v>
      </c>
      <c r="P3584" s="34">
        <v>0</v>
      </c>
      <c r="Q3584" s="34" t="s">
        <v>2275</v>
      </c>
      <c r="R3584" s="34" t="s">
        <v>836</v>
      </c>
      <c r="S3584" s="48" t="s">
        <v>1123</v>
      </c>
      <c r="T3584" s="13" t="s">
        <v>1863</v>
      </c>
      <c r="U3584" s="12" t="s">
        <v>1863</v>
      </c>
      <c r="V3584" s="12" t="s">
        <v>122</v>
      </c>
      <c r="W3584" s="12" t="s">
        <v>122</v>
      </c>
      <c r="X3584" s="14" t="str">
        <f t="shared" si="55"/>
        <v>А</v>
      </c>
      <c r="Y3584" s="271">
        <f>Таблица1[[#This Row],[ID_intellix]]</f>
        <v>1221</v>
      </c>
      <c r="Z3584" s="269" t="s">
        <v>1863</v>
      </c>
      <c r="AA3584" s="145">
        <f>IF(OR(Таблица1[[#This Row],[CARDIO_report]]&lt;&gt;0,Таблица1[[#This Row],[AI COMBO_report]]&lt;&gt;0,Таблица1[[#This Row],[OTC_report]]&lt;&gt;0),1,0)</f>
        <v>1</v>
      </c>
      <c r="AB3584" s="60" t="s">
        <v>1124</v>
      </c>
      <c r="AC3584" s="60" t="s">
        <v>1124</v>
      </c>
      <c r="AD3584" s="60" t="s">
        <v>1124</v>
      </c>
      <c r="AE3584" s="60" t="s">
        <v>1124</v>
      </c>
      <c r="AF3584" s="60"/>
      <c r="AG3584" s="60" t="s">
        <v>1124</v>
      </c>
      <c r="AH3584" s="60" t="s">
        <v>1124</v>
      </c>
      <c r="AI3584" s="60" t="s">
        <v>1124</v>
      </c>
      <c r="AJ3584" s="60" t="s">
        <v>1124</v>
      </c>
      <c r="AK3584" s="60" t="s">
        <v>1124</v>
      </c>
      <c r="AL3584" s="60" t="s">
        <v>1124</v>
      </c>
      <c r="AM3584" s="60" t="s">
        <v>1124</v>
      </c>
      <c r="AN3584" s="60" t="s">
        <v>1124</v>
      </c>
      <c r="AO3584" s="60"/>
      <c r="AP3584" s="35" t="s">
        <v>1917</v>
      </c>
      <c r="AQ3584" s="377">
        <v>0</v>
      </c>
      <c r="AR3584" s="378">
        <v>0</v>
      </c>
      <c r="AS3584" s="377">
        <v>0</v>
      </c>
      <c r="AT3584" s="378">
        <v>0</v>
      </c>
      <c r="AU3584" s="377">
        <v>0</v>
      </c>
      <c r="AV3584" s="377">
        <v>0</v>
      </c>
      <c r="AW3584" s="377">
        <v>0</v>
      </c>
      <c r="AX3584">
        <v>0</v>
      </c>
      <c r="AY3584">
        <v>0</v>
      </c>
    </row>
    <row r="3585" spans="1:54" ht="15.75" hidden="1" customHeight="1" x14ac:dyDescent="0.2">
      <c r="A3585" s="46">
        <v>1229</v>
      </c>
      <c r="B3585" s="258" t="s">
        <v>10088</v>
      </c>
      <c r="C3585" t="s">
        <v>1119</v>
      </c>
      <c r="D3585" t="s">
        <v>1194</v>
      </c>
      <c r="E3585" t="s">
        <v>1821</v>
      </c>
      <c r="F3585" s="29" t="s">
        <v>1827</v>
      </c>
      <c r="G3585" s="47">
        <v>96</v>
      </c>
      <c r="H3585" t="s">
        <v>1827</v>
      </c>
      <c r="I3585">
        <v>1</v>
      </c>
      <c r="J3585" t="s">
        <v>10089</v>
      </c>
      <c r="K3585" t="s">
        <v>26</v>
      </c>
      <c r="L3585" t="s">
        <v>10090</v>
      </c>
      <c r="M3585" t="s">
        <v>1861</v>
      </c>
      <c r="N3585" s="34">
        <v>0</v>
      </c>
      <c r="O3585" s="34" t="s">
        <v>2274</v>
      </c>
      <c r="P3585" s="34">
        <v>0</v>
      </c>
      <c r="Q3585" s="34" t="s">
        <v>2275</v>
      </c>
      <c r="R3585" s="34">
        <v>0</v>
      </c>
      <c r="S3585" s="48" t="s">
        <v>1123</v>
      </c>
      <c r="T3585" s="13">
        <v>0</v>
      </c>
      <c r="U3585" s="12">
        <v>0</v>
      </c>
      <c r="V3585" s="12">
        <v>0</v>
      </c>
      <c r="W3585" s="12">
        <v>0</v>
      </c>
      <c r="X3585" s="14" t="str">
        <f t="shared" si="55"/>
        <v>С</v>
      </c>
      <c r="Y3585" s="271">
        <f>Таблица1[[#This Row],[ID_intellix]]</f>
        <v>1229</v>
      </c>
      <c r="Z3585" s="269" t="s">
        <v>122</v>
      </c>
      <c r="AA3585" s="145">
        <f>IF(OR(Таблица1[[#This Row],[CARDIO_report]]&lt;&gt;0,Таблица1[[#This Row],[AI COMBO_report]]&lt;&gt;0,Таблица1[[#This Row],[OTC_report]]&lt;&gt;0),1,0)</f>
        <v>0</v>
      </c>
      <c r="AB3585" s="60" t="s">
        <v>1124</v>
      </c>
      <c r="AC3585" s="60" t="s">
        <v>1124</v>
      </c>
      <c r="AD3585" s="60" t="s">
        <v>1124</v>
      </c>
      <c r="AE3585" s="60" t="s">
        <v>1124</v>
      </c>
      <c r="AF3585" s="60"/>
      <c r="AG3585" s="60" t="s">
        <v>1124</v>
      </c>
      <c r="AH3585" s="60" t="s">
        <v>1124</v>
      </c>
      <c r="AI3585" s="60" t="s">
        <v>1124</v>
      </c>
      <c r="AJ3585" s="60" t="s">
        <v>1124</v>
      </c>
      <c r="AK3585" s="60" t="s">
        <v>1124</v>
      </c>
      <c r="AL3585" s="60" t="s">
        <v>1124</v>
      </c>
      <c r="AM3585" s="60" t="s">
        <v>1124</v>
      </c>
      <c r="AN3585" s="60" t="s">
        <v>1124</v>
      </c>
      <c r="AO3585" s="60"/>
      <c r="AP3585" s="35" t="s">
        <v>1825</v>
      </c>
      <c r="AQ3585" s="377">
        <v>0</v>
      </c>
      <c r="AR3585" s="378">
        <v>0</v>
      </c>
      <c r="AS3585" s="377">
        <v>0</v>
      </c>
      <c r="AT3585" s="378">
        <v>0</v>
      </c>
      <c r="AU3585" s="377">
        <v>0</v>
      </c>
      <c r="AV3585" s="377">
        <v>0</v>
      </c>
      <c r="AW3585" s="377">
        <v>0</v>
      </c>
      <c r="AX3585">
        <v>0</v>
      </c>
      <c r="AY3585">
        <v>0</v>
      </c>
    </row>
    <row r="3586" spans="1:54" ht="15.75" hidden="1" customHeight="1" x14ac:dyDescent="0.2">
      <c r="A3586" s="46">
        <v>1200</v>
      </c>
      <c r="B3586" s="258" t="s">
        <v>10091</v>
      </c>
      <c r="C3586" t="s">
        <v>1119</v>
      </c>
      <c r="D3586" t="s">
        <v>1194</v>
      </c>
      <c r="E3586" t="s">
        <v>1821</v>
      </c>
      <c r="F3586" s="29" t="s">
        <v>1827</v>
      </c>
      <c r="G3586" s="47" t="s">
        <v>10092</v>
      </c>
      <c r="H3586" t="s">
        <v>1827</v>
      </c>
      <c r="I3586">
        <v>1</v>
      </c>
      <c r="J3586" t="s">
        <v>10093</v>
      </c>
      <c r="K3586" t="s">
        <v>26</v>
      </c>
      <c r="L3586" t="s">
        <v>10094</v>
      </c>
      <c r="M3586" t="s">
        <v>1861</v>
      </c>
      <c r="N3586" s="34" t="s">
        <v>606</v>
      </c>
      <c r="O3586" s="34" t="s">
        <v>2274</v>
      </c>
      <c r="P3586" s="34" t="s">
        <v>255</v>
      </c>
      <c r="Q3586" s="34" t="s">
        <v>2275</v>
      </c>
      <c r="R3586" s="34" t="s">
        <v>836</v>
      </c>
      <c r="S3586" s="48" t="s">
        <v>1123</v>
      </c>
      <c r="T3586" s="13" t="s">
        <v>1863</v>
      </c>
      <c r="U3586" s="12" t="s">
        <v>122</v>
      </c>
      <c r="V3586" s="12" t="s">
        <v>122</v>
      </c>
      <c r="W3586" s="12" t="s">
        <v>1863</v>
      </c>
      <c r="X3586" s="14" t="str">
        <f t="shared" si="55"/>
        <v>А</v>
      </c>
      <c r="Y3586" s="271">
        <f>Таблица1[[#This Row],[ID_intellix]]</f>
        <v>1200</v>
      </c>
      <c r="Z3586" s="269" t="s">
        <v>122</v>
      </c>
      <c r="AA3586" s="145">
        <f>IF(OR(Таблица1[[#This Row],[CARDIO_report]]&lt;&gt;0,Таблица1[[#This Row],[AI COMBO_report]]&lt;&gt;0,Таблица1[[#This Row],[OTC_report]]&lt;&gt;0),1,0)</f>
        <v>1</v>
      </c>
      <c r="AB3586" s="60" t="s">
        <v>1124</v>
      </c>
      <c r="AC3586" s="60" t="s">
        <v>1124</v>
      </c>
      <c r="AD3586" s="60" t="s">
        <v>1124</v>
      </c>
      <c r="AE3586" s="60" t="s">
        <v>1124</v>
      </c>
      <c r="AF3586" s="60"/>
      <c r="AG3586" s="60" t="s">
        <v>1124</v>
      </c>
      <c r="AH3586" s="60" t="s">
        <v>1124</v>
      </c>
      <c r="AI3586" s="60" t="s">
        <v>1124</v>
      </c>
      <c r="AJ3586" s="60" t="s">
        <v>1124</v>
      </c>
      <c r="AK3586" s="60" t="s">
        <v>1124</v>
      </c>
      <c r="AL3586" s="60" t="s">
        <v>1124</v>
      </c>
      <c r="AM3586" s="60" t="s">
        <v>1124</v>
      </c>
      <c r="AN3586" s="60" t="s">
        <v>1124</v>
      </c>
      <c r="AO3586" s="60"/>
      <c r="AP3586" s="35" t="s">
        <v>1917</v>
      </c>
      <c r="AQ3586" s="377">
        <v>0</v>
      </c>
      <c r="AR3586" s="378">
        <v>0</v>
      </c>
      <c r="AS3586" s="377">
        <v>0</v>
      </c>
      <c r="AT3586" s="378">
        <v>0</v>
      </c>
      <c r="AU3586" s="377">
        <v>0</v>
      </c>
      <c r="AV3586" s="377">
        <v>0</v>
      </c>
      <c r="AW3586" s="377">
        <v>0</v>
      </c>
      <c r="AX3586">
        <v>0</v>
      </c>
      <c r="AY3586">
        <v>0</v>
      </c>
    </row>
    <row r="3587" spans="1:54" s="49" customFormat="1" ht="15.75" hidden="1" customHeight="1" x14ac:dyDescent="0.2">
      <c r="A3587" s="46">
        <v>269</v>
      </c>
      <c r="B3587" s="258" t="s">
        <v>11379</v>
      </c>
      <c r="C3587" t="s">
        <v>1119</v>
      </c>
      <c r="D3587" t="s">
        <v>1196</v>
      </c>
      <c r="E3587" t="s">
        <v>2504</v>
      </c>
      <c r="F3587" s="29" t="s">
        <v>2512</v>
      </c>
      <c r="G3587" s="47">
        <v>16</v>
      </c>
      <c r="H3587" t="s">
        <v>2513</v>
      </c>
      <c r="I3587">
        <v>1</v>
      </c>
      <c r="J3587" t="s">
        <v>11380</v>
      </c>
      <c r="K3587" t="s">
        <v>26</v>
      </c>
      <c r="L3587" t="s">
        <v>11381</v>
      </c>
      <c r="M3587" t="s">
        <v>1861</v>
      </c>
      <c r="N3587" s="34" t="s">
        <v>606</v>
      </c>
      <c r="O3587" s="34" t="s">
        <v>2274</v>
      </c>
      <c r="P3587" s="34" t="s">
        <v>42</v>
      </c>
      <c r="Q3587" s="34" t="s">
        <v>2275</v>
      </c>
      <c r="R3587" s="395" t="s">
        <v>733</v>
      </c>
      <c r="S3587" s="48" t="s">
        <v>1123</v>
      </c>
      <c r="T3587" s="13" t="s">
        <v>1863</v>
      </c>
      <c r="U3587" s="12" t="s">
        <v>122</v>
      </c>
      <c r="V3587" s="12" t="s">
        <v>122</v>
      </c>
      <c r="W3587" s="12" t="s">
        <v>1863</v>
      </c>
      <c r="X3587" s="14" t="str">
        <f t="shared" ref="X3587:X3650" si="56">IF(COUNTIF(T3587:W3587,"да")=0,"С",IF(COUNTIF(T3587:W3587,"да")=1,"В","А"))</f>
        <v>А</v>
      </c>
      <c r="Y3587" s="271">
        <f>Таблица1[[#This Row],[ID_intellix]]</f>
        <v>269</v>
      </c>
      <c r="Z3587" s="269" t="s">
        <v>122</v>
      </c>
      <c r="AA3587" s="145">
        <f>IF(OR(Таблица1[[#This Row],[CARDIO_report]]&lt;&gt;0,Таблица1[[#This Row],[AI COMBO_report]]&lt;&gt;0,Таблица1[[#This Row],[OTC_report]]&lt;&gt;0),1,0)</f>
        <v>1</v>
      </c>
      <c r="AB3587" s="60" t="s">
        <v>1124</v>
      </c>
      <c r="AC3587" s="60" t="s">
        <v>1124</v>
      </c>
      <c r="AD3587" s="60" t="s">
        <v>1124</v>
      </c>
      <c r="AE3587" s="60" t="s">
        <v>1124</v>
      </c>
      <c r="AF3587" s="60"/>
      <c r="AG3587" s="89" t="s">
        <v>1437</v>
      </c>
      <c r="AH3587" s="89">
        <v>20</v>
      </c>
      <c r="AI3587" s="89" t="s">
        <v>1437</v>
      </c>
      <c r="AJ3587" s="89">
        <v>26</v>
      </c>
      <c r="AK3587" s="89" t="s">
        <v>1145</v>
      </c>
      <c r="AL3587" s="89">
        <v>42</v>
      </c>
      <c r="AM3587" s="89" t="s">
        <v>1145</v>
      </c>
      <c r="AN3587" s="89">
        <v>47</v>
      </c>
      <c r="AO3587" s="89"/>
      <c r="AP3587" s="35" t="s">
        <v>1917</v>
      </c>
      <c r="AQ3587" s="377">
        <v>0</v>
      </c>
      <c r="AR3587" s="378">
        <v>0</v>
      </c>
      <c r="AS3587" s="377">
        <v>0</v>
      </c>
      <c r="AT3587" s="378">
        <v>0</v>
      </c>
      <c r="AU3587" s="377">
        <v>0</v>
      </c>
      <c r="AV3587" s="377">
        <v>0</v>
      </c>
      <c r="AW3587" s="377">
        <v>0</v>
      </c>
      <c r="AX3587">
        <v>0</v>
      </c>
      <c r="AY3587">
        <v>0</v>
      </c>
      <c r="AZ3587"/>
      <c r="BA3587" s="2" t="s">
        <v>15961</v>
      </c>
      <c r="BB3587"/>
    </row>
    <row r="3588" spans="1:54" ht="15.75" hidden="1" customHeight="1" x14ac:dyDescent="0.2">
      <c r="A3588" s="46">
        <v>15</v>
      </c>
      <c r="B3588" s="258" t="s">
        <v>11382</v>
      </c>
      <c r="C3588" t="s">
        <v>1119</v>
      </c>
      <c r="D3588" t="s">
        <v>1196</v>
      </c>
      <c r="E3588" t="s">
        <v>2504</v>
      </c>
      <c r="F3588" s="29" t="s">
        <v>2512</v>
      </c>
      <c r="G3588" s="47">
        <v>9</v>
      </c>
      <c r="H3588" t="s">
        <v>2513</v>
      </c>
      <c r="I3588">
        <v>1</v>
      </c>
      <c r="J3588" t="s">
        <v>11383</v>
      </c>
      <c r="K3588" t="s">
        <v>26</v>
      </c>
      <c r="L3588" t="s">
        <v>11384</v>
      </c>
      <c r="M3588" t="s">
        <v>1861</v>
      </c>
      <c r="N3588" s="34" t="s">
        <v>606</v>
      </c>
      <c r="O3588" s="34" t="s">
        <v>2274</v>
      </c>
      <c r="P3588" s="34">
        <v>0</v>
      </c>
      <c r="Q3588" s="34" t="s">
        <v>2275</v>
      </c>
      <c r="R3588" s="395" t="s">
        <v>733</v>
      </c>
      <c r="S3588" s="48" t="s">
        <v>1123</v>
      </c>
      <c r="T3588" s="13" t="s">
        <v>122</v>
      </c>
      <c r="U3588" s="12" t="s">
        <v>122</v>
      </c>
      <c r="V3588" s="12" t="s">
        <v>1863</v>
      </c>
      <c r="W3588" s="12" t="s">
        <v>1863</v>
      </c>
      <c r="X3588" s="14" t="str">
        <f t="shared" si="56"/>
        <v>А</v>
      </c>
      <c r="Y3588" s="271">
        <f>Таблица1[[#This Row],[ID_intellix]]</f>
        <v>15</v>
      </c>
      <c r="Z3588" s="269" t="s">
        <v>122</v>
      </c>
      <c r="AA3588" s="145">
        <f>IF(OR(Таблица1[[#This Row],[CARDIO_report]]&lt;&gt;0,Таблица1[[#This Row],[AI COMBO_report]]&lt;&gt;0,Таблица1[[#This Row],[OTC_report]]&lt;&gt;0),1,0)</f>
        <v>1</v>
      </c>
      <c r="AB3588" s="60" t="s">
        <v>1124</v>
      </c>
      <c r="AC3588" s="60" t="s">
        <v>1124</v>
      </c>
      <c r="AD3588" s="60" t="s">
        <v>1124</v>
      </c>
      <c r="AE3588" s="60" t="s">
        <v>1124</v>
      </c>
      <c r="AF3588" s="60"/>
      <c r="AG3588" s="89" t="s">
        <v>1437</v>
      </c>
      <c r="AH3588" s="89">
        <v>44</v>
      </c>
      <c r="AI3588" s="89" t="s">
        <v>1145</v>
      </c>
      <c r="AJ3588" s="89">
        <v>56</v>
      </c>
      <c r="AK3588" s="89" t="s">
        <v>1145</v>
      </c>
      <c r="AL3588" s="89">
        <v>44</v>
      </c>
      <c r="AM3588" s="89" t="s">
        <v>1414</v>
      </c>
      <c r="AN3588" s="89">
        <v>55</v>
      </c>
      <c r="AP3588" s="35" t="s">
        <v>1917</v>
      </c>
      <c r="AQ3588" s="377">
        <v>0</v>
      </c>
      <c r="AR3588" s="378">
        <v>0</v>
      </c>
      <c r="AS3588" s="377">
        <v>0</v>
      </c>
      <c r="AT3588" s="378">
        <v>0</v>
      </c>
      <c r="AU3588" s="377">
        <v>0</v>
      </c>
      <c r="AV3588" s="377">
        <v>0</v>
      </c>
      <c r="AW3588" s="377">
        <v>0</v>
      </c>
      <c r="AX3588">
        <v>0</v>
      </c>
      <c r="AY3588">
        <v>0</v>
      </c>
      <c r="BA3588" s="2" t="s">
        <v>15961</v>
      </c>
    </row>
    <row r="3589" spans="1:54" ht="15.75" hidden="1" customHeight="1" x14ac:dyDescent="0.2">
      <c r="A3589" s="46">
        <v>3557</v>
      </c>
      <c r="B3589" s="258" t="s">
        <v>11385</v>
      </c>
      <c r="C3589" t="s">
        <v>1119</v>
      </c>
      <c r="D3589" t="s">
        <v>1193</v>
      </c>
      <c r="E3589" t="s">
        <v>2504</v>
      </c>
      <c r="F3589" s="29" t="s">
        <v>3155</v>
      </c>
      <c r="G3589" s="47">
        <v>29</v>
      </c>
      <c r="H3589" t="s">
        <v>3155</v>
      </c>
      <c r="I3589">
        <v>1</v>
      </c>
      <c r="J3589" t="s">
        <v>11386</v>
      </c>
      <c r="K3589" t="s">
        <v>26</v>
      </c>
      <c r="L3589" t="s">
        <v>11387</v>
      </c>
      <c r="M3589" t="s">
        <v>1861</v>
      </c>
      <c r="N3589" s="34">
        <v>0</v>
      </c>
      <c r="O3589" s="34" t="s">
        <v>2274</v>
      </c>
      <c r="P3589" s="34">
        <v>0</v>
      </c>
      <c r="Q3589" s="34" t="s">
        <v>2275</v>
      </c>
      <c r="R3589" s="34" t="s">
        <v>920</v>
      </c>
      <c r="S3589" s="48" t="s">
        <v>1123</v>
      </c>
      <c r="T3589" s="13" t="s">
        <v>122</v>
      </c>
      <c r="U3589" s="12" t="s">
        <v>122</v>
      </c>
      <c r="V3589" s="12" t="s">
        <v>122</v>
      </c>
      <c r="W3589" s="12" t="s">
        <v>1863</v>
      </c>
      <c r="X3589" s="14" t="str">
        <f t="shared" si="56"/>
        <v>В</v>
      </c>
      <c r="Y3589" s="271">
        <f>Таблица1[[#This Row],[ID_intellix]]</f>
        <v>3557</v>
      </c>
      <c r="Z3589" s="269" t="s">
        <v>122</v>
      </c>
      <c r="AA3589" s="145">
        <f>IF(OR(Таблица1[[#This Row],[CARDIO_report]]&lt;&gt;0,Таблица1[[#This Row],[AI COMBO_report]]&lt;&gt;0,Таблица1[[#This Row],[OTC_report]]&lt;&gt;0),1,0)</f>
        <v>1</v>
      </c>
      <c r="AB3589" s="60" t="s">
        <v>1124</v>
      </c>
      <c r="AC3589" s="60" t="s">
        <v>1124</v>
      </c>
      <c r="AD3589" s="60" t="s">
        <v>1124</v>
      </c>
      <c r="AE3589" s="60" t="s">
        <v>1124</v>
      </c>
      <c r="AF3589" s="60"/>
      <c r="AG3589" s="89" t="s">
        <v>1145</v>
      </c>
      <c r="AH3589" s="89">
        <v>58</v>
      </c>
      <c r="AI3589" s="89" t="s">
        <v>1145</v>
      </c>
      <c r="AJ3589" s="89">
        <v>66</v>
      </c>
      <c r="AK3589" s="89" t="s">
        <v>1145</v>
      </c>
      <c r="AL3589" s="89">
        <v>45</v>
      </c>
      <c r="AM3589" s="89" t="s">
        <v>1145</v>
      </c>
      <c r="AN3589" s="89">
        <v>61</v>
      </c>
      <c r="AP3589" s="35" t="s">
        <v>1825</v>
      </c>
      <c r="AQ3589" s="377">
        <v>0</v>
      </c>
      <c r="AR3589" s="378">
        <v>0</v>
      </c>
      <c r="AS3589" s="377">
        <v>0</v>
      </c>
      <c r="AT3589" s="378">
        <v>0</v>
      </c>
      <c r="AU3589" s="377">
        <v>0</v>
      </c>
      <c r="AV3589" s="377">
        <v>0</v>
      </c>
      <c r="AW3589" s="377">
        <v>0</v>
      </c>
      <c r="AX3589">
        <v>0</v>
      </c>
      <c r="AY3589">
        <v>0</v>
      </c>
    </row>
    <row r="3590" spans="1:54" ht="15.75" hidden="1" customHeight="1" x14ac:dyDescent="0.2">
      <c r="A3590" s="46">
        <v>64</v>
      </c>
      <c r="B3590" s="258" t="s">
        <v>11388</v>
      </c>
      <c r="C3590" t="s">
        <v>1119</v>
      </c>
      <c r="D3590" t="s">
        <v>1675</v>
      </c>
      <c r="E3590" t="s">
        <v>2504</v>
      </c>
      <c r="F3590" s="29" t="s">
        <v>3155</v>
      </c>
      <c r="G3590" s="47">
        <v>4</v>
      </c>
      <c r="H3590" t="s">
        <v>3155</v>
      </c>
      <c r="I3590">
        <v>1</v>
      </c>
      <c r="J3590" t="s">
        <v>11389</v>
      </c>
      <c r="K3590" t="s">
        <v>26</v>
      </c>
      <c r="L3590" t="s">
        <v>11390</v>
      </c>
      <c r="M3590" t="s">
        <v>1861</v>
      </c>
      <c r="N3590" s="34">
        <v>0</v>
      </c>
      <c r="O3590" s="34" t="s">
        <v>2274</v>
      </c>
      <c r="P3590" s="34" t="s">
        <v>255</v>
      </c>
      <c r="Q3590" s="34" t="s">
        <v>2275</v>
      </c>
      <c r="R3590" s="34" t="s">
        <v>836</v>
      </c>
      <c r="S3590" s="48" t="s">
        <v>1123</v>
      </c>
      <c r="T3590" s="13" t="s">
        <v>122</v>
      </c>
      <c r="U3590" s="12" t="s">
        <v>122</v>
      </c>
      <c r="V3590" s="12" t="s">
        <v>1863</v>
      </c>
      <c r="W3590" s="12" t="s">
        <v>1863</v>
      </c>
      <c r="X3590" s="14" t="str">
        <f t="shared" si="56"/>
        <v>А</v>
      </c>
      <c r="Y3590" s="271">
        <f>Таблица1[[#This Row],[ID_intellix]]</f>
        <v>64</v>
      </c>
      <c r="Z3590" s="269" t="s">
        <v>122</v>
      </c>
      <c r="AA3590" s="145">
        <f>IF(OR(Таблица1[[#This Row],[CARDIO_report]]&lt;&gt;0,Таблица1[[#This Row],[AI COMBO_report]]&lt;&gt;0,Таблица1[[#This Row],[OTC_report]]&lt;&gt;0),1,0)</f>
        <v>1</v>
      </c>
      <c r="AB3590" s="60" t="s">
        <v>1124</v>
      </c>
      <c r="AC3590" s="60" t="s">
        <v>1124</v>
      </c>
      <c r="AD3590" s="60" t="s">
        <v>1124</v>
      </c>
      <c r="AE3590" s="60" t="s">
        <v>1124</v>
      </c>
      <c r="AF3590" s="60"/>
      <c r="AG3590" s="89" t="s">
        <v>1145</v>
      </c>
      <c r="AH3590" s="89">
        <v>68</v>
      </c>
      <c r="AI3590" s="89" t="s">
        <v>1414</v>
      </c>
      <c r="AJ3590" s="89">
        <v>70</v>
      </c>
      <c r="AK3590" s="89" t="s">
        <v>1145</v>
      </c>
      <c r="AL3590" s="89">
        <v>69</v>
      </c>
      <c r="AM3590" s="89" t="s">
        <v>1145</v>
      </c>
      <c r="AN3590" s="89">
        <v>70</v>
      </c>
      <c r="AP3590" s="35" t="s">
        <v>1857</v>
      </c>
      <c r="AQ3590" s="377">
        <v>0</v>
      </c>
      <c r="AR3590" s="378">
        <v>0</v>
      </c>
      <c r="AS3590" s="377">
        <v>0</v>
      </c>
      <c r="AT3590" s="378">
        <v>0</v>
      </c>
      <c r="AU3590" s="377">
        <v>0</v>
      </c>
      <c r="AV3590" s="377">
        <v>0</v>
      </c>
      <c r="AW3590" s="377">
        <v>0</v>
      </c>
      <c r="AX3590">
        <v>0</v>
      </c>
      <c r="AY3590">
        <v>0</v>
      </c>
    </row>
    <row r="3591" spans="1:54" ht="15.75" hidden="1" customHeight="1" x14ac:dyDescent="0.2">
      <c r="A3591" s="46">
        <v>65</v>
      </c>
      <c r="B3591" s="258" t="s">
        <v>11391</v>
      </c>
      <c r="C3591" t="s">
        <v>1119</v>
      </c>
      <c r="D3591" t="s">
        <v>1675</v>
      </c>
      <c r="E3591" t="s">
        <v>2504</v>
      </c>
      <c r="F3591" s="29" t="s">
        <v>3155</v>
      </c>
      <c r="G3591" s="47">
        <v>5</v>
      </c>
      <c r="H3591" t="s">
        <v>3155</v>
      </c>
      <c r="I3591">
        <v>1</v>
      </c>
      <c r="J3591" t="s">
        <v>11392</v>
      </c>
      <c r="K3591" t="s">
        <v>26</v>
      </c>
      <c r="L3591" t="s">
        <v>11393</v>
      </c>
      <c r="M3591" t="s">
        <v>1861</v>
      </c>
      <c r="N3591" s="34">
        <v>0</v>
      </c>
      <c r="O3591" s="34" t="s">
        <v>2274</v>
      </c>
      <c r="P3591" s="34" t="s">
        <v>255</v>
      </c>
      <c r="Q3591" s="34" t="s">
        <v>2275</v>
      </c>
      <c r="R3591" s="34" t="s">
        <v>920</v>
      </c>
      <c r="S3591" s="48" t="s">
        <v>1123</v>
      </c>
      <c r="T3591" s="13" t="s">
        <v>122</v>
      </c>
      <c r="U3591" s="12" t="s">
        <v>122</v>
      </c>
      <c r="V3591" s="12" t="s">
        <v>1863</v>
      </c>
      <c r="W3591" s="12" t="s">
        <v>122</v>
      </c>
      <c r="X3591" s="14" t="str">
        <f t="shared" si="56"/>
        <v>В</v>
      </c>
      <c r="Y3591" s="271">
        <f>Таблица1[[#This Row],[ID_intellix]]</f>
        <v>65</v>
      </c>
      <c r="Z3591" s="269" t="s">
        <v>122</v>
      </c>
      <c r="AA3591" s="145">
        <f>IF(OR(Таблица1[[#This Row],[CARDIO_report]]&lt;&gt;0,Таблица1[[#This Row],[AI COMBO_report]]&lt;&gt;0,Таблица1[[#This Row],[OTC_report]]&lt;&gt;0),1,0)</f>
        <v>1</v>
      </c>
      <c r="AB3591" s="60" t="s">
        <v>1124</v>
      </c>
      <c r="AC3591" s="60" t="s">
        <v>1124</v>
      </c>
      <c r="AD3591" s="60" t="s">
        <v>1124</v>
      </c>
      <c r="AE3591" s="60" t="s">
        <v>1124</v>
      </c>
      <c r="AF3591" s="60"/>
      <c r="AG3591" s="89" t="s">
        <v>1414</v>
      </c>
      <c r="AH3591" s="89">
        <v>61</v>
      </c>
      <c r="AI3591" s="89" t="s">
        <v>1414</v>
      </c>
      <c r="AJ3591" s="89">
        <v>67</v>
      </c>
      <c r="AK3591" s="89" t="s">
        <v>1414</v>
      </c>
      <c r="AL3591" s="89">
        <v>59</v>
      </c>
      <c r="AM3591" s="89" t="s">
        <v>1414</v>
      </c>
      <c r="AN3591" s="89">
        <v>68</v>
      </c>
      <c r="AP3591" s="35" t="s">
        <v>1857</v>
      </c>
      <c r="AQ3591" s="377">
        <v>0</v>
      </c>
      <c r="AR3591" s="378">
        <v>0</v>
      </c>
      <c r="AS3591" s="377">
        <v>0</v>
      </c>
      <c r="AT3591" s="378">
        <v>0</v>
      </c>
      <c r="AU3591" s="377">
        <v>0</v>
      </c>
      <c r="AV3591" s="377">
        <v>0</v>
      </c>
      <c r="AW3591" s="377">
        <v>0</v>
      </c>
      <c r="AX3591">
        <v>0</v>
      </c>
      <c r="AY3591">
        <v>0</v>
      </c>
    </row>
    <row r="3592" spans="1:54" ht="15.75" hidden="1" customHeight="1" x14ac:dyDescent="0.2">
      <c r="A3592" s="46">
        <v>44</v>
      </c>
      <c r="B3592" s="258" t="s">
        <v>11396</v>
      </c>
      <c r="C3592" t="s">
        <v>1119</v>
      </c>
      <c r="D3592" t="s">
        <v>3519</v>
      </c>
      <c r="E3592" t="s">
        <v>2504</v>
      </c>
      <c r="F3592" s="29" t="s">
        <v>2550</v>
      </c>
      <c r="G3592" s="47">
        <v>10</v>
      </c>
      <c r="H3592" t="s">
        <v>1149</v>
      </c>
      <c r="I3592">
        <v>1</v>
      </c>
      <c r="J3592" t="s">
        <v>11397</v>
      </c>
      <c r="K3592" t="s">
        <v>26</v>
      </c>
      <c r="L3592" t="s">
        <v>11398</v>
      </c>
      <c r="M3592" t="s">
        <v>1861</v>
      </c>
      <c r="N3592" s="34">
        <v>0</v>
      </c>
      <c r="O3592" s="34" t="s">
        <v>2274</v>
      </c>
      <c r="P3592" s="34">
        <v>0</v>
      </c>
      <c r="Q3592" s="34" t="s">
        <v>2275</v>
      </c>
      <c r="R3592" s="34" t="s">
        <v>733</v>
      </c>
      <c r="S3592" s="48" t="s">
        <v>1123</v>
      </c>
      <c r="T3592" s="13" t="s">
        <v>122</v>
      </c>
      <c r="U3592" s="12" t="s">
        <v>122</v>
      </c>
      <c r="V3592" s="12" t="s">
        <v>122</v>
      </c>
      <c r="W3592" s="12" t="s">
        <v>1863</v>
      </c>
      <c r="X3592" s="14" t="str">
        <f t="shared" si="56"/>
        <v>В</v>
      </c>
      <c r="Y3592" s="271">
        <f>Таблица1[[#This Row],[ID_intellix]]</f>
        <v>44</v>
      </c>
      <c r="Z3592" s="269" t="s">
        <v>122</v>
      </c>
      <c r="AA3592" s="145">
        <f>IF(OR(Таблица1[[#This Row],[CARDIO_report]]&lt;&gt;0,Таблица1[[#This Row],[AI COMBO_report]]&lt;&gt;0,Таблица1[[#This Row],[OTC_report]]&lt;&gt;0),1,0)</f>
        <v>1</v>
      </c>
      <c r="AB3592" s="60" t="s">
        <v>1124</v>
      </c>
      <c r="AC3592" s="60" t="s">
        <v>1124</v>
      </c>
      <c r="AD3592" s="60" t="s">
        <v>1124</v>
      </c>
      <c r="AE3592" s="60" t="s">
        <v>1124</v>
      </c>
      <c r="AF3592" s="60"/>
      <c r="AG3592" s="89" t="s">
        <v>1145</v>
      </c>
      <c r="AH3592" s="89">
        <v>46</v>
      </c>
      <c r="AI3592" s="89" t="s">
        <v>1145</v>
      </c>
      <c r="AJ3592" s="89">
        <v>48</v>
      </c>
      <c r="AK3592" s="89" t="s">
        <v>1437</v>
      </c>
      <c r="AL3592" s="89">
        <v>35</v>
      </c>
      <c r="AM3592" s="89" t="s">
        <v>1145</v>
      </c>
      <c r="AN3592" s="89">
        <v>44</v>
      </c>
      <c r="AP3592" s="35" t="s">
        <v>1825</v>
      </c>
      <c r="AQ3592" s="377">
        <v>0</v>
      </c>
      <c r="AR3592" s="378">
        <v>0</v>
      </c>
      <c r="AS3592" s="377">
        <v>0</v>
      </c>
      <c r="AT3592" s="378">
        <v>0</v>
      </c>
      <c r="AU3592" s="377">
        <v>0</v>
      </c>
      <c r="AV3592" s="377">
        <v>0</v>
      </c>
      <c r="AW3592" s="377">
        <v>0</v>
      </c>
      <c r="AX3592">
        <v>0</v>
      </c>
      <c r="AY3592">
        <v>0</v>
      </c>
    </row>
    <row r="3593" spans="1:54" ht="15.75" hidden="1" customHeight="1" x14ac:dyDescent="0.2">
      <c r="A3593" s="46">
        <v>2323</v>
      </c>
      <c r="B3593" s="258" t="s">
        <v>11399</v>
      </c>
      <c r="C3593" t="s">
        <v>1119</v>
      </c>
      <c r="D3593" t="s">
        <v>1675</v>
      </c>
      <c r="E3593" t="s">
        <v>2504</v>
      </c>
      <c r="F3593" s="29" t="s">
        <v>2550</v>
      </c>
      <c r="G3593" s="47">
        <v>13</v>
      </c>
      <c r="H3593" t="s">
        <v>1149</v>
      </c>
      <c r="I3593">
        <v>1</v>
      </c>
      <c r="J3593" t="s">
        <v>11400</v>
      </c>
      <c r="K3593" t="s">
        <v>26</v>
      </c>
      <c r="L3593" t="s">
        <v>11401</v>
      </c>
      <c r="M3593" t="s">
        <v>1861</v>
      </c>
      <c r="N3593" s="34">
        <v>0</v>
      </c>
      <c r="O3593" s="34" t="s">
        <v>2274</v>
      </c>
      <c r="P3593" s="34" t="s">
        <v>255</v>
      </c>
      <c r="Q3593" s="34" t="s">
        <v>2275</v>
      </c>
      <c r="R3593" s="34" t="s">
        <v>920</v>
      </c>
      <c r="S3593" s="48" t="s">
        <v>1123</v>
      </c>
      <c r="T3593" s="13" t="s">
        <v>1863</v>
      </c>
      <c r="U3593" s="12" t="s">
        <v>122</v>
      </c>
      <c r="V3593" s="12" t="s">
        <v>1863</v>
      </c>
      <c r="W3593" s="12" t="s">
        <v>122</v>
      </c>
      <c r="X3593" s="14" t="str">
        <f t="shared" si="56"/>
        <v>А</v>
      </c>
      <c r="Y3593" s="271">
        <f>Таблица1[[#This Row],[ID_intellix]]</f>
        <v>2323</v>
      </c>
      <c r="Z3593" s="269" t="s">
        <v>122</v>
      </c>
      <c r="AA3593" s="145">
        <f>IF(OR(Таблица1[[#This Row],[CARDIO_report]]&lt;&gt;0,Таблица1[[#This Row],[AI COMBO_report]]&lt;&gt;0,Таблица1[[#This Row],[OTC_report]]&lt;&gt;0),1,0)</f>
        <v>1</v>
      </c>
      <c r="AB3593" s="60" t="s">
        <v>1124</v>
      </c>
      <c r="AC3593" s="60" t="s">
        <v>1124</v>
      </c>
      <c r="AD3593" s="60" t="s">
        <v>1124</v>
      </c>
      <c r="AE3593" s="60" t="s">
        <v>1124</v>
      </c>
      <c r="AF3593" s="60"/>
      <c r="AG3593" s="89" t="s">
        <v>2516</v>
      </c>
      <c r="AH3593" s="89">
        <v>36</v>
      </c>
      <c r="AI3593" s="89" t="s">
        <v>1414</v>
      </c>
      <c r="AJ3593" s="89">
        <v>41</v>
      </c>
      <c r="AK3593" s="89" t="s">
        <v>2516</v>
      </c>
      <c r="AL3593" s="89">
        <v>25</v>
      </c>
      <c r="AM3593" s="89" t="s">
        <v>2516</v>
      </c>
      <c r="AN3593" s="89">
        <v>24</v>
      </c>
      <c r="AP3593" s="35" t="s">
        <v>1917</v>
      </c>
      <c r="AQ3593" s="377">
        <v>0</v>
      </c>
      <c r="AR3593" s="378">
        <v>0</v>
      </c>
      <c r="AS3593" s="377">
        <v>0</v>
      </c>
      <c r="AT3593" s="378">
        <v>0</v>
      </c>
      <c r="AU3593" s="377">
        <v>0</v>
      </c>
      <c r="AV3593" s="377">
        <v>0</v>
      </c>
      <c r="AW3593" s="377">
        <v>0</v>
      </c>
      <c r="AX3593">
        <v>0</v>
      </c>
      <c r="AY3593">
        <v>0</v>
      </c>
      <c r="BA3593" s="2" t="s">
        <v>15961</v>
      </c>
    </row>
    <row r="3594" spans="1:54" ht="15.75" hidden="1" customHeight="1" x14ac:dyDescent="0.2">
      <c r="A3594" s="46">
        <v>2726</v>
      </c>
      <c r="B3594" s="258" t="s">
        <v>11430</v>
      </c>
      <c r="C3594" t="s">
        <v>1119</v>
      </c>
      <c r="D3594" t="s">
        <v>1193</v>
      </c>
      <c r="E3594" t="s">
        <v>2504</v>
      </c>
      <c r="F3594" s="29" t="s">
        <v>3023</v>
      </c>
      <c r="G3594" s="47">
        <v>2</v>
      </c>
      <c r="H3594" t="s">
        <v>1149</v>
      </c>
      <c r="I3594">
        <v>1</v>
      </c>
      <c r="J3594" t="s">
        <v>11431</v>
      </c>
      <c r="K3594" t="s">
        <v>26</v>
      </c>
      <c r="L3594" t="s">
        <v>11432</v>
      </c>
      <c r="M3594" t="s">
        <v>1861</v>
      </c>
      <c r="N3594" s="34">
        <v>0</v>
      </c>
      <c r="O3594" s="34" t="s">
        <v>2274</v>
      </c>
      <c r="P3594" s="34" t="s">
        <v>255</v>
      </c>
      <c r="Q3594" s="34" t="s">
        <v>2275</v>
      </c>
      <c r="R3594" s="423" t="s">
        <v>733</v>
      </c>
      <c r="S3594" s="48" t="s">
        <v>1123</v>
      </c>
      <c r="T3594" s="13" t="s">
        <v>122</v>
      </c>
      <c r="U3594" s="12" t="s">
        <v>122</v>
      </c>
      <c r="V3594" s="12" t="s">
        <v>1863</v>
      </c>
      <c r="W3594" s="12" t="s">
        <v>1863</v>
      </c>
      <c r="X3594" s="14" t="str">
        <f t="shared" si="56"/>
        <v>А</v>
      </c>
      <c r="Y3594" s="271">
        <f>Таблица1[[#This Row],[ID_intellix]]</f>
        <v>2726</v>
      </c>
      <c r="Z3594" s="269" t="s">
        <v>122</v>
      </c>
      <c r="AA3594" s="145">
        <f>IF(OR(Таблица1[[#This Row],[CARDIO_report]]&lt;&gt;0,Таблица1[[#This Row],[AI COMBO_report]]&lt;&gt;0,Таблица1[[#This Row],[OTC_report]]&lt;&gt;0),1,0)</f>
        <v>1</v>
      </c>
      <c r="AB3594" s="60" t="s">
        <v>1124</v>
      </c>
      <c r="AC3594" s="60" t="s">
        <v>1124</v>
      </c>
      <c r="AD3594" s="60" t="s">
        <v>1124</v>
      </c>
      <c r="AE3594" s="60" t="s">
        <v>1124</v>
      </c>
      <c r="AF3594" s="60"/>
      <c r="AG3594" s="89" t="s">
        <v>1437</v>
      </c>
      <c r="AH3594" s="89">
        <v>9</v>
      </c>
      <c r="AI3594" s="89" t="s">
        <v>1437</v>
      </c>
      <c r="AJ3594" s="89">
        <v>25</v>
      </c>
      <c r="AK3594" s="89" t="s">
        <v>1437</v>
      </c>
      <c r="AL3594" s="89">
        <v>16</v>
      </c>
      <c r="AM3594" s="89" t="s">
        <v>2516</v>
      </c>
      <c r="AN3594" s="89">
        <v>34</v>
      </c>
      <c r="AP3594" s="35" t="s">
        <v>1857</v>
      </c>
      <c r="AQ3594" s="377">
        <v>0</v>
      </c>
      <c r="AR3594" s="378">
        <v>0</v>
      </c>
      <c r="AS3594" s="377">
        <v>0</v>
      </c>
      <c r="AT3594" s="378">
        <v>0</v>
      </c>
      <c r="AU3594" s="377">
        <v>0</v>
      </c>
      <c r="AV3594" s="377">
        <v>0</v>
      </c>
      <c r="AW3594" s="377">
        <v>0</v>
      </c>
      <c r="AX3594">
        <v>0</v>
      </c>
      <c r="AY3594">
        <v>0</v>
      </c>
      <c r="BA3594" s="2" t="s">
        <v>15961</v>
      </c>
    </row>
    <row r="3595" spans="1:54" ht="15.75" hidden="1" customHeight="1" x14ac:dyDescent="0.2">
      <c r="A3595" s="46">
        <v>2458</v>
      </c>
      <c r="B3595" s="258" t="s">
        <v>3537</v>
      </c>
      <c r="C3595" t="s">
        <v>1119</v>
      </c>
      <c r="D3595" t="s">
        <v>1196</v>
      </c>
      <c r="E3595" t="s">
        <v>2504</v>
      </c>
      <c r="F3595" s="29" t="s">
        <v>2550</v>
      </c>
      <c r="G3595" s="47">
        <v>20</v>
      </c>
      <c r="H3595" t="s">
        <v>1149</v>
      </c>
      <c r="I3595">
        <v>1</v>
      </c>
      <c r="J3595" t="s">
        <v>3538</v>
      </c>
      <c r="K3595" t="s">
        <v>26</v>
      </c>
      <c r="L3595" t="s">
        <v>3539</v>
      </c>
      <c r="M3595" t="s">
        <v>1861</v>
      </c>
      <c r="N3595" s="34">
        <v>0</v>
      </c>
      <c r="O3595" s="34" t="s">
        <v>2274</v>
      </c>
      <c r="P3595" s="34">
        <v>0</v>
      </c>
      <c r="Q3595" s="34" t="s">
        <v>2275</v>
      </c>
      <c r="R3595" s="395" t="s">
        <v>733</v>
      </c>
      <c r="S3595" s="48" t="s">
        <v>1123</v>
      </c>
      <c r="T3595" s="13" t="s">
        <v>122</v>
      </c>
      <c r="U3595" s="12" t="s">
        <v>122</v>
      </c>
      <c r="V3595" s="12" t="s">
        <v>1863</v>
      </c>
      <c r="W3595" s="12" t="s">
        <v>122</v>
      </c>
      <c r="X3595" s="14" t="str">
        <f t="shared" si="56"/>
        <v>В</v>
      </c>
      <c r="Y3595" s="271">
        <f>Таблица1[[#This Row],[ID_intellix]]</f>
        <v>2458</v>
      </c>
      <c r="Z3595" s="269" t="s">
        <v>122</v>
      </c>
      <c r="AA3595" s="145">
        <f>IF(OR(Таблица1[[#This Row],[CARDIO_report]]&lt;&gt;0,Таблица1[[#This Row],[AI COMBO_report]]&lt;&gt;0,Таблица1[[#This Row],[OTC_report]]&lt;&gt;0),1,0)</f>
        <v>1</v>
      </c>
      <c r="AB3595" s="60" t="s">
        <v>1124</v>
      </c>
      <c r="AC3595" s="60" t="s">
        <v>1124</v>
      </c>
      <c r="AD3595" s="60" t="s">
        <v>1124</v>
      </c>
      <c r="AE3595" s="60" t="s">
        <v>1124</v>
      </c>
      <c r="AF3595" s="60"/>
      <c r="AG3595" s="89" t="s">
        <v>1437</v>
      </c>
      <c r="AH3595" s="89">
        <v>33</v>
      </c>
      <c r="AI3595" s="89" t="s">
        <v>1145</v>
      </c>
      <c r="AJ3595" s="89">
        <v>44</v>
      </c>
      <c r="AK3595" s="89" t="s">
        <v>1437</v>
      </c>
      <c r="AL3595" s="89">
        <v>30</v>
      </c>
      <c r="AM3595" s="89" t="s">
        <v>1145</v>
      </c>
      <c r="AN3595" s="89">
        <v>38</v>
      </c>
      <c r="AP3595" s="35" t="s">
        <v>1857</v>
      </c>
      <c r="AQ3595" s="377">
        <v>0</v>
      </c>
      <c r="AR3595" s="378">
        <v>0</v>
      </c>
      <c r="AS3595" s="377">
        <v>0</v>
      </c>
      <c r="AT3595" s="378">
        <v>0</v>
      </c>
      <c r="AU3595" s="377">
        <v>0</v>
      </c>
      <c r="AV3595" s="377">
        <v>0</v>
      </c>
      <c r="AW3595" s="377">
        <v>0</v>
      </c>
      <c r="AX3595">
        <v>0</v>
      </c>
      <c r="AY3595">
        <v>0</v>
      </c>
    </row>
    <row r="3596" spans="1:54" ht="15.75" hidden="1" customHeight="1" x14ac:dyDescent="0.2">
      <c r="A3596" s="46">
        <v>1528</v>
      </c>
      <c r="B3596" s="258" t="s">
        <v>11453</v>
      </c>
      <c r="C3596" t="s">
        <v>1119</v>
      </c>
      <c r="D3596" t="s">
        <v>1194</v>
      </c>
      <c r="E3596" t="s">
        <v>2504</v>
      </c>
      <c r="F3596" s="29" t="s">
        <v>2550</v>
      </c>
      <c r="G3596" s="47">
        <v>21</v>
      </c>
      <c r="H3596" t="s">
        <v>1149</v>
      </c>
      <c r="I3596">
        <v>1</v>
      </c>
      <c r="J3596" t="s">
        <v>11454</v>
      </c>
      <c r="K3596" t="s">
        <v>26</v>
      </c>
      <c r="L3596" t="s">
        <v>11455</v>
      </c>
      <c r="M3596" t="s">
        <v>1861</v>
      </c>
      <c r="N3596" s="34" t="s">
        <v>606</v>
      </c>
      <c r="O3596" s="34" t="s">
        <v>2274</v>
      </c>
      <c r="P3596" s="34" t="s">
        <v>42</v>
      </c>
      <c r="Q3596" s="34" t="s">
        <v>2275</v>
      </c>
      <c r="R3596" s="34" t="s">
        <v>836</v>
      </c>
      <c r="S3596" s="48" t="s">
        <v>1123</v>
      </c>
      <c r="T3596" s="13" t="s">
        <v>122</v>
      </c>
      <c r="U3596" s="12" t="s">
        <v>1863</v>
      </c>
      <c r="V3596" s="12" t="s">
        <v>1863</v>
      </c>
      <c r="W3596" s="12" t="s">
        <v>122</v>
      </c>
      <c r="X3596" s="14" t="str">
        <f t="shared" si="56"/>
        <v>А</v>
      </c>
      <c r="Y3596" s="271">
        <f>Таблица1[[#This Row],[ID_intellix]]</f>
        <v>1528</v>
      </c>
      <c r="Z3596" s="269" t="s">
        <v>122</v>
      </c>
      <c r="AA3596" s="145">
        <f>IF(OR(Таблица1[[#This Row],[CARDIO_report]]&lt;&gt;0,Таблица1[[#This Row],[AI COMBO_report]]&lt;&gt;0,Таблица1[[#This Row],[OTC_report]]&lt;&gt;0),1,0)</f>
        <v>1</v>
      </c>
      <c r="AB3596" s="60" t="s">
        <v>1124</v>
      </c>
      <c r="AC3596" s="60" t="s">
        <v>1124</v>
      </c>
      <c r="AD3596" s="60" t="s">
        <v>1124</v>
      </c>
      <c r="AE3596" s="60" t="s">
        <v>1124</v>
      </c>
      <c r="AF3596" s="60"/>
      <c r="AG3596" s="89" t="s">
        <v>1437</v>
      </c>
      <c r="AH3596" s="89">
        <v>42</v>
      </c>
      <c r="AI3596" s="89" t="s">
        <v>1414</v>
      </c>
      <c r="AJ3596" s="89">
        <v>45</v>
      </c>
      <c r="AK3596" s="89" t="s">
        <v>2516</v>
      </c>
      <c r="AL3596" s="89">
        <v>33</v>
      </c>
      <c r="AM3596" s="89" t="s">
        <v>2516</v>
      </c>
      <c r="AN3596" s="89">
        <v>32</v>
      </c>
      <c r="AP3596" s="35" t="s">
        <v>1917</v>
      </c>
      <c r="AQ3596" s="377">
        <v>0</v>
      </c>
      <c r="AR3596" s="378">
        <v>0</v>
      </c>
      <c r="AS3596" s="377">
        <v>0</v>
      </c>
      <c r="AT3596" s="378">
        <v>0</v>
      </c>
      <c r="AU3596" s="377">
        <v>0</v>
      </c>
      <c r="AV3596" s="377">
        <v>0</v>
      </c>
      <c r="AW3596" s="377">
        <v>0</v>
      </c>
      <c r="AX3596">
        <v>0</v>
      </c>
      <c r="AY3596">
        <v>0</v>
      </c>
      <c r="BA3596" s="2" t="s">
        <v>15961</v>
      </c>
    </row>
    <row r="3597" spans="1:54" ht="15.75" hidden="1" customHeight="1" x14ac:dyDescent="0.2">
      <c r="A3597" s="46">
        <v>2243</v>
      </c>
      <c r="B3597" s="258" t="s">
        <v>3531</v>
      </c>
      <c r="C3597" t="s">
        <v>1119</v>
      </c>
      <c r="D3597" t="s">
        <v>1194</v>
      </c>
      <c r="E3597" t="s">
        <v>2504</v>
      </c>
      <c r="F3597" s="29" t="s">
        <v>2550</v>
      </c>
      <c r="G3597" s="47">
        <v>23</v>
      </c>
      <c r="H3597" t="s">
        <v>1149</v>
      </c>
      <c r="I3597">
        <v>1</v>
      </c>
      <c r="J3597" t="s">
        <v>3532</v>
      </c>
      <c r="K3597" t="s">
        <v>26</v>
      </c>
      <c r="L3597" t="s">
        <v>3533</v>
      </c>
      <c r="M3597" t="s">
        <v>1861</v>
      </c>
      <c r="N3597" s="34" t="s">
        <v>606</v>
      </c>
      <c r="O3597" s="34" t="s">
        <v>2274</v>
      </c>
      <c r="P3597" s="34" t="s">
        <v>42</v>
      </c>
      <c r="Q3597" s="34" t="s">
        <v>2275</v>
      </c>
      <c r="R3597" s="34" t="s">
        <v>836</v>
      </c>
      <c r="S3597" s="48" t="s">
        <v>1123</v>
      </c>
      <c r="T3597" s="13" t="s">
        <v>1863</v>
      </c>
      <c r="U3597" s="12" t="s">
        <v>122</v>
      </c>
      <c r="V3597" s="12" t="s">
        <v>1863</v>
      </c>
      <c r="W3597" s="12" t="s">
        <v>1863</v>
      </c>
      <c r="X3597" s="14" t="str">
        <f t="shared" si="56"/>
        <v>А</v>
      </c>
      <c r="Y3597" s="271">
        <f>Таблица1[[#This Row],[ID_intellix]]</f>
        <v>2243</v>
      </c>
      <c r="Z3597" s="269" t="s">
        <v>122</v>
      </c>
      <c r="AA3597" s="145">
        <f>IF(OR(Таблица1[[#This Row],[CARDIO_report]]&lt;&gt;0,Таблица1[[#This Row],[AI COMBO_report]]&lt;&gt;0,Таблица1[[#This Row],[OTC_report]]&lt;&gt;0),1,0)</f>
        <v>1</v>
      </c>
      <c r="AB3597" s="60" t="s">
        <v>1124</v>
      </c>
      <c r="AC3597" s="60" t="s">
        <v>1124</v>
      </c>
      <c r="AD3597" s="60" t="s">
        <v>1124</v>
      </c>
      <c r="AE3597" s="60" t="s">
        <v>1124</v>
      </c>
      <c r="AF3597" s="60"/>
      <c r="AG3597" s="89" t="s">
        <v>1437</v>
      </c>
      <c r="AH3597" s="89">
        <v>23</v>
      </c>
      <c r="AI3597" s="89" t="s">
        <v>2516</v>
      </c>
      <c r="AJ3597" s="89">
        <v>37</v>
      </c>
      <c r="AK3597" s="89" t="s">
        <v>2516</v>
      </c>
      <c r="AL3597" s="89">
        <v>37</v>
      </c>
      <c r="AM3597" s="89" t="s">
        <v>1414</v>
      </c>
      <c r="AN3597" s="89">
        <v>42</v>
      </c>
      <c r="AP3597" s="35" t="s">
        <v>1917</v>
      </c>
      <c r="AQ3597" s="377">
        <v>0</v>
      </c>
      <c r="AR3597" s="378">
        <v>0</v>
      </c>
      <c r="AS3597" s="377">
        <v>0</v>
      </c>
      <c r="AT3597" s="378">
        <v>0</v>
      </c>
      <c r="AU3597" s="377">
        <v>0</v>
      </c>
      <c r="AV3597" s="377">
        <v>0</v>
      </c>
      <c r="AW3597" s="377">
        <v>0</v>
      </c>
      <c r="AX3597">
        <v>0</v>
      </c>
      <c r="AY3597">
        <v>0</v>
      </c>
      <c r="BA3597" s="2" t="s">
        <v>15961</v>
      </c>
    </row>
    <row r="3598" spans="1:54" ht="15.75" hidden="1" customHeight="1" x14ac:dyDescent="0.2">
      <c r="A3598" s="398">
        <v>3546</v>
      </c>
      <c r="B3598" s="258" t="s">
        <v>11468</v>
      </c>
      <c r="C3598" t="s">
        <v>1119</v>
      </c>
      <c r="D3598" t="s">
        <v>1196</v>
      </c>
      <c r="E3598" t="s">
        <v>2504</v>
      </c>
      <c r="F3598" s="29" t="s">
        <v>2550</v>
      </c>
      <c r="G3598" s="47">
        <v>27</v>
      </c>
      <c r="H3598" t="s">
        <v>1149</v>
      </c>
      <c r="I3598">
        <v>1</v>
      </c>
      <c r="J3598" t="s">
        <v>11469</v>
      </c>
      <c r="K3598" t="s">
        <v>26</v>
      </c>
      <c r="L3598" t="s">
        <v>2283</v>
      </c>
      <c r="M3598" t="s">
        <v>1861</v>
      </c>
      <c r="N3598" s="34" t="s">
        <v>606</v>
      </c>
      <c r="O3598" s="34" t="s">
        <v>2274</v>
      </c>
      <c r="P3598" s="34">
        <v>0</v>
      </c>
      <c r="Q3598" s="34" t="s">
        <v>2275</v>
      </c>
      <c r="R3598" s="395" t="s">
        <v>733</v>
      </c>
      <c r="S3598" s="48" t="s">
        <v>1123</v>
      </c>
      <c r="T3598" s="13" t="s">
        <v>122</v>
      </c>
      <c r="U3598" s="12" t="s">
        <v>122</v>
      </c>
      <c r="V3598" s="12" t="s">
        <v>1863</v>
      </c>
      <c r="W3598" s="12" t="s">
        <v>1863</v>
      </c>
      <c r="X3598" s="14" t="str">
        <f t="shared" si="56"/>
        <v>А</v>
      </c>
      <c r="Y3598" s="271">
        <f>Таблица1[[#This Row],[ID_intellix]]</f>
        <v>3546</v>
      </c>
      <c r="Z3598" s="269" t="s">
        <v>122</v>
      </c>
      <c r="AA3598" s="145">
        <f>IF(OR(Таблица1[[#This Row],[CARDIO_report]]&lt;&gt;0,Таблица1[[#This Row],[AI COMBO_report]]&lt;&gt;0,Таблица1[[#This Row],[OTC_report]]&lt;&gt;0),1,0)</f>
        <v>1</v>
      </c>
      <c r="AB3598" s="60" t="s">
        <v>1124</v>
      </c>
      <c r="AC3598" s="60" t="s">
        <v>1124</v>
      </c>
      <c r="AD3598" s="60" t="s">
        <v>1124</v>
      </c>
      <c r="AE3598" s="60" t="s">
        <v>1124</v>
      </c>
      <c r="AF3598" s="60"/>
      <c r="AG3598" s="89" t="s">
        <v>1145</v>
      </c>
      <c r="AH3598" s="89">
        <v>54</v>
      </c>
      <c r="AI3598" s="89" t="s">
        <v>1437</v>
      </c>
      <c r="AJ3598" s="89">
        <v>38</v>
      </c>
      <c r="AK3598" s="89" t="s">
        <v>1437</v>
      </c>
      <c r="AL3598" s="89">
        <v>36</v>
      </c>
      <c r="AM3598" s="89" t="s">
        <v>1437</v>
      </c>
      <c r="AN3598" s="89">
        <v>9</v>
      </c>
      <c r="AP3598" s="35" t="s">
        <v>1857</v>
      </c>
      <c r="AQ3598" s="377">
        <v>0</v>
      </c>
      <c r="AR3598" s="378">
        <v>0</v>
      </c>
      <c r="AS3598" s="377">
        <v>0</v>
      </c>
      <c r="AT3598" s="378">
        <v>0</v>
      </c>
      <c r="AU3598" s="377">
        <v>0</v>
      </c>
      <c r="AV3598" s="377">
        <v>0</v>
      </c>
      <c r="AW3598" s="377">
        <v>0</v>
      </c>
      <c r="AX3598">
        <v>0</v>
      </c>
      <c r="AY3598">
        <v>0</v>
      </c>
      <c r="BA3598" s="2" t="s">
        <v>15961</v>
      </c>
    </row>
    <row r="3599" spans="1:54" ht="15.75" hidden="1" customHeight="1" x14ac:dyDescent="0.2">
      <c r="A3599" s="46">
        <v>1419</v>
      </c>
      <c r="B3599" s="258" t="s">
        <v>11479</v>
      </c>
      <c r="C3599" t="s">
        <v>1119</v>
      </c>
      <c r="D3599" t="s">
        <v>2285</v>
      </c>
      <c r="E3599" t="s">
        <v>2504</v>
      </c>
      <c r="F3599" s="29" t="s">
        <v>2550</v>
      </c>
      <c r="G3599" s="47">
        <v>32</v>
      </c>
      <c r="H3599" t="s">
        <v>1149</v>
      </c>
      <c r="I3599">
        <v>1</v>
      </c>
      <c r="J3599" t="s">
        <v>11480</v>
      </c>
      <c r="K3599" t="s">
        <v>26</v>
      </c>
      <c r="L3599" t="s">
        <v>11481</v>
      </c>
      <c r="M3599" t="s">
        <v>1861</v>
      </c>
      <c r="N3599" s="34">
        <v>0</v>
      </c>
      <c r="O3599" s="34" t="s">
        <v>2274</v>
      </c>
      <c r="P3599" s="34">
        <v>0</v>
      </c>
      <c r="Q3599" s="34" t="s">
        <v>2275</v>
      </c>
      <c r="R3599" s="395" t="s">
        <v>733</v>
      </c>
      <c r="S3599" s="48" t="s">
        <v>1123</v>
      </c>
      <c r="T3599" s="13" t="s">
        <v>122</v>
      </c>
      <c r="U3599" s="12" t="s">
        <v>122</v>
      </c>
      <c r="V3599" s="12" t="s">
        <v>1863</v>
      </c>
      <c r="W3599" s="12" t="s">
        <v>122</v>
      </c>
      <c r="X3599" s="14" t="str">
        <f t="shared" si="56"/>
        <v>В</v>
      </c>
      <c r="Y3599" s="271">
        <f>Таблица1[[#This Row],[ID_intellix]]</f>
        <v>1419</v>
      </c>
      <c r="Z3599" s="269" t="s">
        <v>122</v>
      </c>
      <c r="AA3599" s="145">
        <f>IF(OR(Таблица1[[#This Row],[CARDIO_report]]&lt;&gt;0,Таблица1[[#This Row],[AI COMBO_report]]&lt;&gt;0,Таблица1[[#This Row],[OTC_report]]&lt;&gt;0),1,0)</f>
        <v>1</v>
      </c>
      <c r="AB3599" s="60" t="s">
        <v>1124</v>
      </c>
      <c r="AC3599" s="60" t="s">
        <v>1124</v>
      </c>
      <c r="AD3599" s="60" t="s">
        <v>1124</v>
      </c>
      <c r="AE3599" s="60" t="s">
        <v>1124</v>
      </c>
      <c r="AF3599" s="60"/>
      <c r="AG3599" s="89" t="s">
        <v>1437</v>
      </c>
      <c r="AH3599" s="89">
        <v>38</v>
      </c>
      <c r="AI3599" s="89" t="s">
        <v>1437</v>
      </c>
      <c r="AJ3599" s="89">
        <v>31</v>
      </c>
      <c r="AK3599" s="89" t="s">
        <v>1145</v>
      </c>
      <c r="AL3599" s="89">
        <v>40</v>
      </c>
      <c r="AM3599" s="89" t="s">
        <v>1145</v>
      </c>
      <c r="AN3599" s="89">
        <v>39</v>
      </c>
      <c r="AP3599" s="35" t="s">
        <v>1857</v>
      </c>
      <c r="AQ3599" s="377">
        <v>0</v>
      </c>
      <c r="AR3599" s="378">
        <v>0</v>
      </c>
      <c r="AS3599" s="377">
        <v>0</v>
      </c>
      <c r="AT3599" s="378">
        <v>0</v>
      </c>
      <c r="AU3599" s="377">
        <v>0</v>
      </c>
      <c r="AV3599" s="377">
        <v>0</v>
      </c>
      <c r="AW3599" s="377">
        <v>0</v>
      </c>
      <c r="AX3599">
        <v>0</v>
      </c>
      <c r="AY3599">
        <v>0</v>
      </c>
    </row>
    <row r="3600" spans="1:54" ht="15.75" hidden="1" customHeight="1" x14ac:dyDescent="0.2">
      <c r="A3600" s="46">
        <v>50</v>
      </c>
      <c r="B3600" s="258" t="s">
        <v>11547</v>
      </c>
      <c r="C3600" t="s">
        <v>1119</v>
      </c>
      <c r="D3600" t="s">
        <v>1196</v>
      </c>
      <c r="E3600" t="s">
        <v>2504</v>
      </c>
      <c r="F3600" s="29" t="s">
        <v>2550</v>
      </c>
      <c r="G3600" s="47">
        <v>4</v>
      </c>
      <c r="H3600" t="s">
        <v>1149</v>
      </c>
      <c r="I3600">
        <v>1</v>
      </c>
      <c r="J3600" t="s">
        <v>11548</v>
      </c>
      <c r="K3600" t="s">
        <v>26</v>
      </c>
      <c r="L3600" t="s">
        <v>11549</v>
      </c>
      <c r="M3600" t="s">
        <v>1861</v>
      </c>
      <c r="N3600" s="34">
        <v>0</v>
      </c>
      <c r="O3600" s="34" t="s">
        <v>2274</v>
      </c>
      <c r="P3600" s="34">
        <v>0</v>
      </c>
      <c r="Q3600" s="34" t="s">
        <v>2275</v>
      </c>
      <c r="R3600" s="395" t="s">
        <v>733</v>
      </c>
      <c r="S3600" s="48" t="s">
        <v>1123</v>
      </c>
      <c r="T3600" s="13" t="s">
        <v>122</v>
      </c>
      <c r="U3600" s="12" t="s">
        <v>122</v>
      </c>
      <c r="V3600" s="12" t="s">
        <v>122</v>
      </c>
      <c r="W3600" s="12" t="s">
        <v>1863</v>
      </c>
      <c r="X3600" s="14" t="str">
        <f t="shared" si="56"/>
        <v>В</v>
      </c>
      <c r="Y3600" s="271">
        <f>Таблица1[[#This Row],[ID_intellix]]</f>
        <v>50</v>
      </c>
      <c r="Z3600" s="269" t="s">
        <v>122</v>
      </c>
      <c r="AA3600" s="145">
        <f>IF(OR(Таблица1[[#This Row],[CARDIO_report]]&lt;&gt;0,Таблица1[[#This Row],[AI COMBO_report]]&lt;&gt;0,Таблица1[[#This Row],[OTC_report]]&lt;&gt;0),1,0)</f>
        <v>1</v>
      </c>
      <c r="AB3600" s="60" t="s">
        <v>1124</v>
      </c>
      <c r="AC3600" s="60" t="s">
        <v>1124</v>
      </c>
      <c r="AD3600" s="60" t="s">
        <v>1124</v>
      </c>
      <c r="AE3600" s="60" t="s">
        <v>1124</v>
      </c>
      <c r="AF3600" s="60"/>
      <c r="AG3600" s="89" t="s">
        <v>1145</v>
      </c>
      <c r="AH3600" s="89">
        <v>59</v>
      </c>
      <c r="AI3600" s="89" t="s">
        <v>1437</v>
      </c>
      <c r="AJ3600" s="89">
        <v>34</v>
      </c>
      <c r="AK3600" s="89" t="s">
        <v>1414</v>
      </c>
      <c r="AL3600" s="89">
        <v>50</v>
      </c>
      <c r="AM3600" s="89" t="s">
        <v>1437</v>
      </c>
      <c r="AN3600" s="89">
        <v>29</v>
      </c>
      <c r="AP3600" s="35" t="s">
        <v>1857</v>
      </c>
      <c r="AQ3600" s="377">
        <v>0</v>
      </c>
      <c r="AR3600" s="378">
        <v>0</v>
      </c>
      <c r="AS3600" s="377">
        <v>0</v>
      </c>
      <c r="AT3600" s="378">
        <v>0</v>
      </c>
      <c r="AU3600" s="377">
        <v>0</v>
      </c>
      <c r="AV3600" s="377">
        <v>0</v>
      </c>
      <c r="AW3600" s="377">
        <v>0</v>
      </c>
      <c r="AX3600">
        <v>0</v>
      </c>
      <c r="AY3600">
        <v>0</v>
      </c>
    </row>
    <row r="3601" spans="1:54" ht="15.75" hidden="1" customHeight="1" x14ac:dyDescent="0.2">
      <c r="A3601" s="46">
        <v>2728</v>
      </c>
      <c r="B3601" s="258" t="s">
        <v>11642</v>
      </c>
      <c r="C3601" t="s">
        <v>1119</v>
      </c>
      <c r="D3601" t="s">
        <v>1675</v>
      </c>
      <c r="E3601" t="s">
        <v>2504</v>
      </c>
      <c r="F3601" s="29" t="s">
        <v>3023</v>
      </c>
      <c r="G3601" s="47">
        <v>7</v>
      </c>
      <c r="H3601" t="s">
        <v>1149</v>
      </c>
      <c r="I3601">
        <v>1</v>
      </c>
      <c r="J3601" t="s">
        <v>11643</v>
      </c>
      <c r="K3601" t="s">
        <v>26</v>
      </c>
      <c r="L3601" t="s">
        <v>1681</v>
      </c>
      <c r="M3601" t="s">
        <v>1861</v>
      </c>
      <c r="N3601" s="34">
        <v>0</v>
      </c>
      <c r="O3601" s="34" t="s">
        <v>2274</v>
      </c>
      <c r="P3601" s="34" t="s">
        <v>255</v>
      </c>
      <c r="Q3601" s="34" t="s">
        <v>2275</v>
      </c>
      <c r="R3601" s="34" t="s">
        <v>920</v>
      </c>
      <c r="S3601" s="48" t="s">
        <v>1123</v>
      </c>
      <c r="T3601" s="13" t="s">
        <v>1863</v>
      </c>
      <c r="U3601" s="12" t="s">
        <v>122</v>
      </c>
      <c r="V3601" s="12" t="s">
        <v>1863</v>
      </c>
      <c r="W3601" s="12" t="s">
        <v>122</v>
      </c>
      <c r="X3601" s="14" t="str">
        <f t="shared" si="56"/>
        <v>А</v>
      </c>
      <c r="Y3601" s="271">
        <f>Таблица1[[#This Row],[ID_intellix]]</f>
        <v>2728</v>
      </c>
      <c r="Z3601" s="269" t="s">
        <v>122</v>
      </c>
      <c r="AA3601" s="145">
        <f>IF(OR(Таблица1[[#This Row],[CARDIO_report]]&lt;&gt;0,Таблица1[[#This Row],[AI COMBO_report]]&lt;&gt;0,Таблица1[[#This Row],[OTC_report]]&lt;&gt;0),1,0)</f>
        <v>1</v>
      </c>
      <c r="AB3601" s="60" t="s">
        <v>1124</v>
      </c>
      <c r="AC3601" s="60" t="s">
        <v>1124</v>
      </c>
      <c r="AD3601" s="60" t="s">
        <v>1124</v>
      </c>
      <c r="AE3601" s="60" t="s">
        <v>1124</v>
      </c>
      <c r="AF3601" s="60"/>
      <c r="AG3601" s="89" t="s">
        <v>2516</v>
      </c>
      <c r="AH3601" s="89">
        <v>39</v>
      </c>
      <c r="AI3601" s="89" t="s">
        <v>1414</v>
      </c>
      <c r="AJ3601" s="89">
        <v>40</v>
      </c>
      <c r="AK3601" s="89" t="s">
        <v>2516</v>
      </c>
      <c r="AL3601" s="89">
        <v>34</v>
      </c>
      <c r="AM3601" s="89" t="s">
        <v>2516</v>
      </c>
      <c r="AN3601" s="89">
        <v>35</v>
      </c>
      <c r="AP3601" s="35" t="s">
        <v>1917</v>
      </c>
      <c r="AQ3601" s="377">
        <v>0</v>
      </c>
      <c r="AR3601" s="378">
        <v>0</v>
      </c>
      <c r="AS3601" s="377">
        <v>0</v>
      </c>
      <c r="AT3601" s="378">
        <v>0</v>
      </c>
      <c r="AU3601" s="377">
        <v>0</v>
      </c>
      <c r="AV3601" s="377">
        <v>0</v>
      </c>
      <c r="AW3601" s="377">
        <v>0</v>
      </c>
      <c r="AX3601">
        <v>0</v>
      </c>
      <c r="AY3601">
        <v>0</v>
      </c>
      <c r="BA3601" s="2" t="s">
        <v>15961</v>
      </c>
    </row>
    <row r="3602" spans="1:54" ht="15.75" hidden="1" customHeight="1" x14ac:dyDescent="0.2">
      <c r="A3602" s="46">
        <v>55</v>
      </c>
      <c r="B3602" s="258" t="s">
        <v>11663</v>
      </c>
      <c r="C3602" t="s">
        <v>1119</v>
      </c>
      <c r="D3602" t="s">
        <v>1675</v>
      </c>
      <c r="E3602" t="s">
        <v>2504</v>
      </c>
      <c r="F3602" s="29" t="s">
        <v>2550</v>
      </c>
      <c r="G3602" s="47">
        <v>9</v>
      </c>
      <c r="H3602" t="s">
        <v>1149</v>
      </c>
      <c r="I3602">
        <v>1</v>
      </c>
      <c r="J3602" t="s">
        <v>11664</v>
      </c>
      <c r="K3602" t="s">
        <v>26</v>
      </c>
      <c r="L3602" t="s">
        <v>11665</v>
      </c>
      <c r="M3602" t="s">
        <v>1861</v>
      </c>
      <c r="N3602" s="34" t="s">
        <v>606</v>
      </c>
      <c r="O3602" s="34" t="s">
        <v>2274</v>
      </c>
      <c r="P3602" s="34" t="s">
        <v>255</v>
      </c>
      <c r="Q3602" s="34" t="s">
        <v>2275</v>
      </c>
      <c r="R3602" s="34" t="s">
        <v>836</v>
      </c>
      <c r="S3602" s="48" t="s">
        <v>1123</v>
      </c>
      <c r="T3602" s="13" t="s">
        <v>122</v>
      </c>
      <c r="U3602" s="12" t="s">
        <v>122</v>
      </c>
      <c r="V3602" s="12" t="s">
        <v>1863</v>
      </c>
      <c r="W3602" s="12" t="s">
        <v>122</v>
      </c>
      <c r="X3602" s="14" t="str">
        <f t="shared" si="56"/>
        <v>В</v>
      </c>
      <c r="Y3602" s="271">
        <f>Таблица1[[#This Row],[ID_intellix]]</f>
        <v>55</v>
      </c>
      <c r="Z3602" s="269" t="s">
        <v>122</v>
      </c>
      <c r="AA3602" s="145">
        <f>IF(OR(Таблица1[[#This Row],[CARDIO_report]]&lt;&gt;0,Таблица1[[#This Row],[AI COMBO_report]]&lt;&gt;0,Таблица1[[#This Row],[OTC_report]]&lt;&gt;0),1,0)</f>
        <v>1</v>
      </c>
      <c r="AB3602" s="60" t="s">
        <v>1124</v>
      </c>
      <c r="AC3602" s="60" t="s">
        <v>1124</v>
      </c>
      <c r="AD3602" s="60" t="s">
        <v>1124</v>
      </c>
      <c r="AE3602" s="60" t="s">
        <v>1124</v>
      </c>
      <c r="AF3602" s="60"/>
      <c r="AG3602" s="89" t="s">
        <v>1437</v>
      </c>
      <c r="AH3602" s="89">
        <v>16</v>
      </c>
      <c r="AI3602" s="89" t="s">
        <v>2516</v>
      </c>
      <c r="AJ3602" s="89">
        <v>35</v>
      </c>
      <c r="AK3602" s="89" t="s">
        <v>2516</v>
      </c>
      <c r="AL3602" s="89">
        <v>18</v>
      </c>
      <c r="AM3602" s="89" t="s">
        <v>2516</v>
      </c>
      <c r="AN3602" s="89">
        <v>28</v>
      </c>
      <c r="AP3602" s="35" t="s">
        <v>1825</v>
      </c>
      <c r="AQ3602" s="377">
        <v>0</v>
      </c>
      <c r="AR3602" s="378">
        <v>0</v>
      </c>
      <c r="AS3602" s="377">
        <v>0</v>
      </c>
      <c r="AT3602" s="378">
        <v>0</v>
      </c>
      <c r="AU3602" s="377">
        <v>0</v>
      </c>
      <c r="AV3602" s="377">
        <v>0</v>
      </c>
      <c r="AW3602" s="377">
        <v>0</v>
      </c>
      <c r="AX3602">
        <v>0</v>
      </c>
      <c r="AY3602">
        <v>0</v>
      </c>
    </row>
    <row r="3603" spans="1:54" ht="15.75" hidden="1" customHeight="1" x14ac:dyDescent="0.2">
      <c r="A3603" s="46">
        <v>2720</v>
      </c>
      <c r="B3603" s="258" t="s">
        <v>11669</v>
      </c>
      <c r="C3603" t="s">
        <v>1119</v>
      </c>
      <c r="D3603" t="s">
        <v>1190</v>
      </c>
      <c r="E3603" t="s">
        <v>2504</v>
      </c>
      <c r="F3603" s="29" t="s">
        <v>2584</v>
      </c>
      <c r="G3603" s="47">
        <v>18</v>
      </c>
      <c r="H3603" t="s">
        <v>1396</v>
      </c>
      <c r="I3603">
        <v>1</v>
      </c>
      <c r="J3603" t="s">
        <v>11670</v>
      </c>
      <c r="K3603" t="s">
        <v>26</v>
      </c>
      <c r="L3603" t="s">
        <v>11671</v>
      </c>
      <c r="M3603" t="s">
        <v>1861</v>
      </c>
      <c r="N3603" s="34" t="s">
        <v>606</v>
      </c>
      <c r="O3603" s="34" t="s">
        <v>2274</v>
      </c>
      <c r="P3603" s="34">
        <v>0</v>
      </c>
      <c r="Q3603" s="34" t="s">
        <v>2275</v>
      </c>
      <c r="R3603" s="34" t="s">
        <v>836</v>
      </c>
      <c r="S3603" s="48" t="s">
        <v>1123</v>
      </c>
      <c r="T3603" s="13" t="s">
        <v>122</v>
      </c>
      <c r="U3603" s="12" t="s">
        <v>1863</v>
      </c>
      <c r="V3603" s="12" t="s">
        <v>122</v>
      </c>
      <c r="W3603" s="12" t="s">
        <v>1863</v>
      </c>
      <c r="X3603" s="14" t="str">
        <f t="shared" si="56"/>
        <v>А</v>
      </c>
      <c r="Y3603" s="271">
        <f>Таблица1[[#This Row],[ID_intellix]]</f>
        <v>2720</v>
      </c>
      <c r="Z3603" s="269" t="s">
        <v>122</v>
      </c>
      <c r="AA3603" s="145">
        <f>IF(OR(Таблица1[[#This Row],[CARDIO_report]]&lt;&gt;0,Таблица1[[#This Row],[AI COMBO_report]]&lt;&gt;0,Таблица1[[#This Row],[OTC_report]]&lt;&gt;0),1,0)</f>
        <v>1</v>
      </c>
      <c r="AB3603" s="60" t="s">
        <v>1124</v>
      </c>
      <c r="AC3603" s="60" t="s">
        <v>1124</v>
      </c>
      <c r="AD3603" s="60" t="s">
        <v>1124</v>
      </c>
      <c r="AE3603" s="60" t="s">
        <v>1124</v>
      </c>
      <c r="AF3603" s="60"/>
      <c r="AG3603" s="89" t="s">
        <v>1437</v>
      </c>
      <c r="AH3603" s="89">
        <v>10</v>
      </c>
      <c r="AI3603" s="89" t="s">
        <v>1437</v>
      </c>
      <c r="AJ3603" s="89">
        <v>10</v>
      </c>
      <c r="AK3603" s="89" t="s">
        <v>1414</v>
      </c>
      <c r="AL3603" s="89">
        <v>49</v>
      </c>
      <c r="AM3603" s="89" t="s">
        <v>1414</v>
      </c>
      <c r="AN3603" s="89">
        <v>40</v>
      </c>
      <c r="AP3603" s="35" t="s">
        <v>1917</v>
      </c>
      <c r="AQ3603" s="377">
        <v>0</v>
      </c>
      <c r="AR3603" s="378">
        <v>0</v>
      </c>
      <c r="AS3603" s="377">
        <v>0</v>
      </c>
      <c r="AT3603" s="378">
        <v>0</v>
      </c>
      <c r="AU3603" s="377">
        <v>0</v>
      </c>
      <c r="AV3603" s="377">
        <v>0</v>
      </c>
      <c r="AW3603" s="377">
        <v>0</v>
      </c>
      <c r="AX3603">
        <v>0</v>
      </c>
      <c r="AY3603">
        <v>0</v>
      </c>
      <c r="BA3603" s="2" t="s">
        <v>15962</v>
      </c>
    </row>
    <row r="3604" spans="1:54" ht="15.75" hidden="1" customHeight="1" x14ac:dyDescent="0.2">
      <c r="A3604" s="46">
        <v>3108</v>
      </c>
      <c r="B3604" s="258" t="s">
        <v>11715</v>
      </c>
      <c r="C3604" t="s">
        <v>1119</v>
      </c>
      <c r="D3604" t="s">
        <v>1196</v>
      </c>
      <c r="E3604" t="s">
        <v>2504</v>
      </c>
      <c r="F3604" s="29" t="s">
        <v>11716</v>
      </c>
      <c r="G3604" s="47">
        <v>9</v>
      </c>
      <c r="H3604" t="s">
        <v>2513</v>
      </c>
      <c r="I3604">
        <v>1</v>
      </c>
      <c r="J3604" t="s">
        <v>11717</v>
      </c>
      <c r="K3604" t="s">
        <v>26</v>
      </c>
      <c r="L3604" t="s">
        <v>3509</v>
      </c>
      <c r="M3604" t="s">
        <v>1861</v>
      </c>
      <c r="N3604" s="34" t="s">
        <v>455</v>
      </c>
      <c r="O3604" s="34" t="s">
        <v>2274</v>
      </c>
      <c r="P3604" s="34" t="s">
        <v>42</v>
      </c>
      <c r="Q3604" s="34" t="s">
        <v>2275</v>
      </c>
      <c r="R3604" s="395" t="s">
        <v>733</v>
      </c>
      <c r="S3604" s="48" t="s">
        <v>1123</v>
      </c>
      <c r="T3604" s="13" t="s">
        <v>1863</v>
      </c>
      <c r="U3604" s="12" t="s">
        <v>122</v>
      </c>
      <c r="V3604" s="12" t="s">
        <v>122</v>
      </c>
      <c r="W3604" s="12" t="s">
        <v>1863</v>
      </c>
      <c r="X3604" s="14" t="str">
        <f t="shared" si="56"/>
        <v>А</v>
      </c>
      <c r="Y3604" s="271">
        <f>Таблица1[[#This Row],[ID_intellix]]</f>
        <v>3108</v>
      </c>
      <c r="Z3604" s="269" t="s">
        <v>122</v>
      </c>
      <c r="AA3604" s="145">
        <f>IF(OR(Таблица1[[#This Row],[CARDIO_report]]&lt;&gt;0,Таблица1[[#This Row],[AI COMBO_report]]&lt;&gt;0,Таблица1[[#This Row],[OTC_report]]&lt;&gt;0),1,0)</f>
        <v>1</v>
      </c>
      <c r="AB3604" s="60" t="s">
        <v>1124</v>
      </c>
      <c r="AC3604" s="60" t="s">
        <v>1124</v>
      </c>
      <c r="AD3604" s="60" t="s">
        <v>1124</v>
      </c>
      <c r="AE3604" s="60" t="s">
        <v>1124</v>
      </c>
      <c r="AF3604" s="60"/>
      <c r="AG3604" s="89" t="s">
        <v>1437</v>
      </c>
      <c r="AH3604" s="89">
        <v>30</v>
      </c>
      <c r="AI3604" s="89" t="s">
        <v>1414</v>
      </c>
      <c r="AJ3604" s="89">
        <v>42</v>
      </c>
      <c r="AK3604" s="89" t="s">
        <v>1414</v>
      </c>
      <c r="AL3604" s="89">
        <v>39</v>
      </c>
      <c r="AM3604" s="89" t="s">
        <v>1414</v>
      </c>
      <c r="AN3604" s="89">
        <v>54</v>
      </c>
      <c r="AP3604" s="35" t="s">
        <v>1917</v>
      </c>
      <c r="AQ3604" s="377">
        <v>0</v>
      </c>
      <c r="AR3604" s="378">
        <v>0</v>
      </c>
      <c r="AS3604" s="377">
        <v>0</v>
      </c>
      <c r="AT3604" s="378">
        <v>0</v>
      </c>
      <c r="AU3604" s="377">
        <v>0</v>
      </c>
      <c r="AV3604" s="377">
        <v>0</v>
      </c>
      <c r="AW3604" s="377">
        <v>0</v>
      </c>
      <c r="AX3604">
        <v>0</v>
      </c>
      <c r="AY3604">
        <v>0</v>
      </c>
      <c r="BA3604" s="2" t="s">
        <v>15961</v>
      </c>
    </row>
    <row r="3605" spans="1:54" ht="15.75" hidden="1" customHeight="1" x14ac:dyDescent="0.2">
      <c r="A3605" s="399">
        <v>8171</v>
      </c>
      <c r="B3605" s="258" t="s">
        <v>2307</v>
      </c>
      <c r="C3605" t="s">
        <v>1119</v>
      </c>
      <c r="D3605" t="s">
        <v>3519</v>
      </c>
      <c r="E3605" t="s">
        <v>1821</v>
      </c>
      <c r="F3605" s="29" t="s">
        <v>1827</v>
      </c>
      <c r="G3605" s="53" t="s">
        <v>10095</v>
      </c>
      <c r="H3605" t="s">
        <v>1827</v>
      </c>
      <c r="I3605">
        <v>1</v>
      </c>
      <c r="J3605" t="s">
        <v>10096</v>
      </c>
      <c r="K3605" t="s">
        <v>26</v>
      </c>
      <c r="L3605" t="s">
        <v>10097</v>
      </c>
      <c r="M3605" t="s">
        <v>1861</v>
      </c>
      <c r="N3605" s="34" t="s">
        <v>455</v>
      </c>
      <c r="O3605" s="34" t="s">
        <v>2274</v>
      </c>
      <c r="P3605" s="34">
        <v>0</v>
      </c>
      <c r="Q3605" s="34" t="s">
        <v>2275</v>
      </c>
      <c r="R3605" s="395">
        <v>0</v>
      </c>
      <c r="S3605" s="48" t="s">
        <v>1123</v>
      </c>
      <c r="T3605" s="13">
        <v>0</v>
      </c>
      <c r="U3605" s="12">
        <v>0</v>
      </c>
      <c r="V3605" s="12">
        <v>0</v>
      </c>
      <c r="W3605" s="12">
        <v>0</v>
      </c>
      <c r="X3605" s="14" t="str">
        <f t="shared" si="56"/>
        <v>С</v>
      </c>
      <c r="Y3605" s="271">
        <f>Таблица1[[#This Row],[ID_intellix]]</f>
        <v>8171</v>
      </c>
      <c r="Z3605" s="269" t="s">
        <v>122</v>
      </c>
      <c r="AA3605" s="145">
        <f>IF(OR(Таблица1[[#This Row],[CARDIO_report]]&lt;&gt;0,Таблица1[[#This Row],[AI COMBO_report]]&lt;&gt;0,Таблица1[[#This Row],[OTC_report]]&lt;&gt;0),1,0)</f>
        <v>1</v>
      </c>
      <c r="AB3605" s="60" t="s">
        <v>1124</v>
      </c>
      <c r="AC3605" s="60" t="s">
        <v>1124</v>
      </c>
      <c r="AD3605" s="60" t="s">
        <v>1124</v>
      </c>
      <c r="AE3605" s="60" t="s">
        <v>1124</v>
      </c>
      <c r="AF3605" s="60" t="s">
        <v>1124</v>
      </c>
      <c r="AG3605" s="60" t="s">
        <v>1124</v>
      </c>
      <c r="AH3605" s="60" t="s">
        <v>1124</v>
      </c>
      <c r="AI3605" s="60" t="s">
        <v>1124</v>
      </c>
      <c r="AJ3605" s="60" t="s">
        <v>1124</v>
      </c>
      <c r="AK3605" s="60" t="s">
        <v>1124</v>
      </c>
      <c r="AL3605" s="60" t="s">
        <v>1124</v>
      </c>
      <c r="AM3605" s="60" t="s">
        <v>1124</v>
      </c>
      <c r="AN3605" s="60" t="s">
        <v>1124</v>
      </c>
      <c r="AO3605" s="60"/>
      <c r="AP3605" s="60" t="s">
        <v>1124</v>
      </c>
      <c r="AQ3605" s="60" t="s">
        <v>1124</v>
      </c>
      <c r="AR3605" s="60" t="s">
        <v>1124</v>
      </c>
      <c r="AS3605" s="60" t="s">
        <v>1124</v>
      </c>
      <c r="AT3605" s="60" t="s">
        <v>1124</v>
      </c>
      <c r="AU3605" s="60" t="s">
        <v>1124</v>
      </c>
      <c r="AV3605" s="60" t="s">
        <v>1124</v>
      </c>
      <c r="AW3605" s="60" t="s">
        <v>1124</v>
      </c>
      <c r="AX3605" s="60" t="s">
        <v>1124</v>
      </c>
      <c r="AY3605" s="60" t="s">
        <v>1124</v>
      </c>
    </row>
    <row r="3606" spans="1:54" ht="15.75" hidden="1" customHeight="1" x14ac:dyDescent="0.2">
      <c r="A3606" s="46">
        <v>7513</v>
      </c>
      <c r="B3606" s="258" t="s">
        <v>11718</v>
      </c>
      <c r="C3606" t="s">
        <v>1119</v>
      </c>
      <c r="D3606" t="s">
        <v>1675</v>
      </c>
      <c r="E3606" t="s">
        <v>2504</v>
      </c>
      <c r="F3606" s="29" t="s">
        <v>1158</v>
      </c>
      <c r="G3606" s="47">
        <v>21</v>
      </c>
      <c r="H3606" t="s">
        <v>1158</v>
      </c>
      <c r="I3606">
        <v>1</v>
      </c>
      <c r="J3606" t="s">
        <v>11719</v>
      </c>
      <c r="K3606" t="s">
        <v>26</v>
      </c>
      <c r="L3606" t="s">
        <v>11720</v>
      </c>
      <c r="M3606" t="s">
        <v>1861</v>
      </c>
      <c r="N3606" s="34" t="s">
        <v>606</v>
      </c>
      <c r="O3606" s="34" t="s">
        <v>2274</v>
      </c>
      <c r="P3606" s="34" t="s">
        <v>255</v>
      </c>
      <c r="Q3606" s="34" t="s">
        <v>2275</v>
      </c>
      <c r="R3606" s="34" t="s">
        <v>920</v>
      </c>
      <c r="S3606" s="48" t="s">
        <v>1123</v>
      </c>
      <c r="T3606" s="13" t="s">
        <v>1863</v>
      </c>
      <c r="U3606" s="12" t="s">
        <v>122</v>
      </c>
      <c r="V3606" s="12" t="s">
        <v>122</v>
      </c>
      <c r="W3606" s="12" t="s">
        <v>1863</v>
      </c>
      <c r="X3606" s="14" t="str">
        <f t="shared" si="56"/>
        <v>А</v>
      </c>
      <c r="Y3606" s="271">
        <f>Таблица1[[#This Row],[ID_intellix]]</f>
        <v>7513</v>
      </c>
      <c r="Z3606" s="269" t="s">
        <v>122</v>
      </c>
      <c r="AA3606" s="145">
        <f>IF(OR(Таблица1[[#This Row],[CARDIO_report]]&lt;&gt;0,Таблица1[[#This Row],[AI COMBO_report]]&lt;&gt;0,Таблица1[[#This Row],[OTC_report]]&lt;&gt;0),1,0)</f>
        <v>1</v>
      </c>
      <c r="AB3606" s="60" t="s">
        <v>1124</v>
      </c>
      <c r="AC3606" s="60" t="s">
        <v>1124</v>
      </c>
      <c r="AD3606" s="60" t="s">
        <v>1124</v>
      </c>
      <c r="AE3606" s="60" t="s">
        <v>1124</v>
      </c>
      <c r="AF3606" s="60"/>
      <c r="AG3606" s="89" t="s">
        <v>1414</v>
      </c>
      <c r="AH3606" s="89">
        <v>50</v>
      </c>
      <c r="AI3606" s="89" t="s">
        <v>2516</v>
      </c>
      <c r="AJ3606" s="89">
        <v>33</v>
      </c>
      <c r="AK3606" s="89" t="s">
        <v>1414</v>
      </c>
      <c r="AL3606" s="89">
        <v>55</v>
      </c>
      <c r="AM3606" s="89" t="s">
        <v>2516</v>
      </c>
      <c r="AN3606" s="89">
        <v>33</v>
      </c>
      <c r="AP3606" s="35" t="s">
        <v>1917</v>
      </c>
      <c r="AQ3606" s="377">
        <v>0</v>
      </c>
      <c r="AR3606" s="378">
        <v>0</v>
      </c>
      <c r="AS3606" s="377">
        <v>0</v>
      </c>
      <c r="AT3606" s="378">
        <v>0</v>
      </c>
      <c r="AU3606" s="377">
        <v>0</v>
      </c>
      <c r="AV3606" s="377">
        <v>0</v>
      </c>
      <c r="AW3606" s="377">
        <v>0</v>
      </c>
      <c r="AX3606">
        <v>0</v>
      </c>
      <c r="AY3606">
        <v>0</v>
      </c>
    </row>
    <row r="3607" spans="1:54" ht="15.75" hidden="1" customHeight="1" x14ac:dyDescent="0.2">
      <c r="A3607" s="46">
        <v>7467</v>
      </c>
      <c r="B3607" s="258" t="s">
        <v>11724</v>
      </c>
      <c r="C3607" t="s">
        <v>1119</v>
      </c>
      <c r="D3607" t="s">
        <v>1196</v>
      </c>
      <c r="E3607" t="s">
        <v>2504</v>
      </c>
      <c r="F3607" s="29" t="s">
        <v>2584</v>
      </c>
      <c r="G3607" s="47">
        <v>24</v>
      </c>
      <c r="H3607" t="s">
        <v>1396</v>
      </c>
      <c r="I3607">
        <v>1</v>
      </c>
      <c r="J3607" t="s">
        <v>11725</v>
      </c>
      <c r="K3607" t="s">
        <v>26</v>
      </c>
      <c r="L3607" t="s">
        <v>11726</v>
      </c>
      <c r="M3607" t="s">
        <v>1861</v>
      </c>
      <c r="N3607" s="34">
        <v>0</v>
      </c>
      <c r="O3607" s="34" t="s">
        <v>2274</v>
      </c>
      <c r="P3607" s="34" t="s">
        <v>42</v>
      </c>
      <c r="Q3607" s="34" t="s">
        <v>2275</v>
      </c>
      <c r="R3607" s="34">
        <v>0</v>
      </c>
      <c r="S3607" s="48" t="s">
        <v>1123</v>
      </c>
      <c r="T3607" s="13" t="s">
        <v>1863</v>
      </c>
      <c r="U3607" s="12" t="s">
        <v>122</v>
      </c>
      <c r="V3607" s="12" t="s">
        <v>122</v>
      </c>
      <c r="W3607" s="12" t="s">
        <v>1863</v>
      </c>
      <c r="X3607" s="14" t="str">
        <f t="shared" si="56"/>
        <v>А</v>
      </c>
      <c r="Y3607" s="271">
        <f>Таблица1[[#This Row],[ID_intellix]]</f>
        <v>7467</v>
      </c>
      <c r="Z3607" s="269" t="s">
        <v>122</v>
      </c>
      <c r="AA3607" s="145">
        <f>IF(OR(Таблица1[[#This Row],[CARDIO_report]]&lt;&gt;0,Таблица1[[#This Row],[AI COMBO_report]]&lt;&gt;0,Таблица1[[#This Row],[OTC_report]]&lt;&gt;0),1,0)</f>
        <v>1</v>
      </c>
      <c r="AB3607" s="60" t="s">
        <v>1124</v>
      </c>
      <c r="AC3607" s="60" t="s">
        <v>1124</v>
      </c>
      <c r="AD3607" s="60" t="s">
        <v>1124</v>
      </c>
      <c r="AE3607" s="60" t="s">
        <v>1124</v>
      </c>
      <c r="AF3607" s="60"/>
      <c r="AG3607" s="89" t="s">
        <v>2516</v>
      </c>
      <c r="AH3607" s="89">
        <v>34</v>
      </c>
      <c r="AI3607" s="89" t="s">
        <v>2516</v>
      </c>
      <c r="AJ3607" s="89">
        <v>4</v>
      </c>
      <c r="AK3607" s="89" t="s">
        <v>1414</v>
      </c>
      <c r="AL3607" s="89">
        <v>46</v>
      </c>
      <c r="AM3607" s="89" t="s">
        <v>2516</v>
      </c>
      <c r="AN3607" s="89">
        <v>16</v>
      </c>
      <c r="AP3607" s="35" t="s">
        <v>1917</v>
      </c>
      <c r="AQ3607" s="377">
        <v>0</v>
      </c>
      <c r="AR3607" s="378">
        <v>0</v>
      </c>
      <c r="AS3607" s="377">
        <v>0</v>
      </c>
      <c r="AT3607" s="378">
        <v>0</v>
      </c>
      <c r="AU3607" s="377">
        <v>0</v>
      </c>
      <c r="AV3607" s="377">
        <v>0</v>
      </c>
      <c r="AW3607" s="377">
        <v>0</v>
      </c>
      <c r="AX3607">
        <v>0</v>
      </c>
      <c r="AY3607">
        <v>0</v>
      </c>
      <c r="BA3607" s="2" t="s">
        <v>15962</v>
      </c>
    </row>
    <row r="3608" spans="1:54" ht="15.75" hidden="1" customHeight="1" x14ac:dyDescent="0.2">
      <c r="A3608" s="46">
        <v>7499</v>
      </c>
      <c r="B3608" s="258" t="s">
        <v>11727</v>
      </c>
      <c r="C3608" t="s">
        <v>1119</v>
      </c>
      <c r="D3608" t="s">
        <v>1190</v>
      </c>
      <c r="E3608" t="s">
        <v>2504</v>
      </c>
      <c r="F3608" s="29" t="s">
        <v>2512</v>
      </c>
      <c r="G3608" s="47">
        <v>81</v>
      </c>
      <c r="H3608" t="s">
        <v>2513</v>
      </c>
      <c r="I3608">
        <v>1</v>
      </c>
      <c r="J3608" t="s">
        <v>11728</v>
      </c>
      <c r="K3608" t="s">
        <v>26</v>
      </c>
      <c r="L3608" t="s">
        <v>11729</v>
      </c>
      <c r="M3608" t="s">
        <v>1861</v>
      </c>
      <c r="N3608" s="34" t="s">
        <v>455</v>
      </c>
      <c r="O3608" s="34" t="s">
        <v>2274</v>
      </c>
      <c r="P3608" s="34" t="s">
        <v>42</v>
      </c>
      <c r="Q3608" s="34" t="s">
        <v>2275</v>
      </c>
      <c r="R3608" s="34" t="s">
        <v>836</v>
      </c>
      <c r="S3608" s="48" t="s">
        <v>1123</v>
      </c>
      <c r="T3608" s="13" t="s">
        <v>122</v>
      </c>
      <c r="U3608" s="12" t="s">
        <v>1863</v>
      </c>
      <c r="V3608" s="12" t="s">
        <v>122</v>
      </c>
      <c r="W3608" s="12" t="s">
        <v>122</v>
      </c>
      <c r="X3608" s="14" t="str">
        <f t="shared" si="56"/>
        <v>В</v>
      </c>
      <c r="Y3608" s="271">
        <f>Таблица1[[#This Row],[ID_intellix]]</f>
        <v>7499</v>
      </c>
      <c r="Z3608" s="269" t="s">
        <v>122</v>
      </c>
      <c r="AA3608" s="145">
        <f>IF(OR(Таблица1[[#This Row],[CARDIO_report]]&lt;&gt;0,Таблица1[[#This Row],[AI COMBO_report]]&lt;&gt;0,Таблица1[[#This Row],[OTC_report]]&lt;&gt;0),1,0)</f>
        <v>1</v>
      </c>
      <c r="AB3608" s="60" t="s">
        <v>1124</v>
      </c>
      <c r="AC3608" s="60" t="s">
        <v>1124</v>
      </c>
      <c r="AD3608" s="60" t="s">
        <v>1124</v>
      </c>
      <c r="AE3608" s="60" t="s">
        <v>1124</v>
      </c>
      <c r="AF3608" s="60"/>
      <c r="AG3608" s="89" t="s">
        <v>1437</v>
      </c>
      <c r="AH3608" s="89">
        <v>1</v>
      </c>
      <c r="AI3608" s="89" t="s">
        <v>1437</v>
      </c>
      <c r="AJ3608" s="89">
        <v>1</v>
      </c>
      <c r="AK3608" s="89" t="s">
        <v>1145</v>
      </c>
      <c r="AL3608" s="89">
        <v>57</v>
      </c>
      <c r="AM3608" s="89" t="s">
        <v>1145</v>
      </c>
      <c r="AN3608" s="89">
        <v>49</v>
      </c>
      <c r="AP3608" s="35" t="s">
        <v>1857</v>
      </c>
      <c r="AQ3608" s="377">
        <v>0</v>
      </c>
      <c r="AR3608" s="378">
        <v>0</v>
      </c>
      <c r="AS3608" s="377">
        <v>0</v>
      </c>
      <c r="AT3608" s="378">
        <v>0</v>
      </c>
      <c r="AU3608" s="377">
        <v>0</v>
      </c>
      <c r="AV3608" s="377">
        <v>0</v>
      </c>
      <c r="AW3608" s="377">
        <v>0</v>
      </c>
      <c r="AX3608">
        <v>0</v>
      </c>
      <c r="AY3608">
        <v>0</v>
      </c>
    </row>
    <row r="3609" spans="1:54" ht="15.75" hidden="1" customHeight="1" x14ac:dyDescent="0.2">
      <c r="A3609" s="46">
        <v>7852</v>
      </c>
      <c r="B3609" s="258" t="s">
        <v>11787</v>
      </c>
      <c r="C3609" t="s">
        <v>1119</v>
      </c>
      <c r="D3609" t="s">
        <v>1190</v>
      </c>
      <c r="E3609" t="s">
        <v>2504</v>
      </c>
      <c r="F3609" s="29" t="s">
        <v>3255</v>
      </c>
      <c r="G3609" s="47">
        <v>106</v>
      </c>
      <c r="H3609" t="s">
        <v>3255</v>
      </c>
      <c r="I3609">
        <v>1</v>
      </c>
      <c r="J3609" t="s">
        <v>11788</v>
      </c>
      <c r="K3609" t="s">
        <v>26</v>
      </c>
      <c r="L3609" t="s">
        <v>11789</v>
      </c>
      <c r="M3609" t="s">
        <v>1861</v>
      </c>
      <c r="N3609" s="34">
        <v>0</v>
      </c>
      <c r="O3609" s="34" t="s">
        <v>2274</v>
      </c>
      <c r="P3609" s="34" t="s">
        <v>42</v>
      </c>
      <c r="Q3609" s="34" t="s">
        <v>2275</v>
      </c>
      <c r="R3609" s="34" t="s">
        <v>836</v>
      </c>
      <c r="S3609" s="48" t="s">
        <v>1123</v>
      </c>
      <c r="T3609" s="13" t="s">
        <v>122</v>
      </c>
      <c r="U3609" s="12" t="s">
        <v>122</v>
      </c>
      <c r="V3609" s="12" t="s">
        <v>1863</v>
      </c>
      <c r="W3609" s="12" t="s">
        <v>122</v>
      </c>
      <c r="X3609" s="14" t="str">
        <f t="shared" si="56"/>
        <v>В</v>
      </c>
      <c r="Y3609" s="271">
        <f>Таблица1[[#This Row],[ID_intellix]]</f>
        <v>7852</v>
      </c>
      <c r="Z3609" s="269" t="s">
        <v>122</v>
      </c>
      <c r="AA3609" s="145">
        <f>IF(OR(Таблица1[[#This Row],[CARDIO_report]]&lt;&gt;0,Таблица1[[#This Row],[AI COMBO_report]]&lt;&gt;0,Таблица1[[#This Row],[OTC_report]]&lt;&gt;0),1,0)</f>
        <v>1</v>
      </c>
      <c r="AB3609" s="60" t="s">
        <v>1124</v>
      </c>
      <c r="AC3609" s="60" t="s">
        <v>1124</v>
      </c>
      <c r="AD3609" s="35" t="s">
        <v>2896</v>
      </c>
      <c r="AE3609" s="60" t="s">
        <v>1124</v>
      </c>
      <c r="AF3609" s="60"/>
      <c r="AG3609" s="60" t="s">
        <v>1124</v>
      </c>
      <c r="AH3609" s="60" t="s">
        <v>1124</v>
      </c>
      <c r="AI3609" s="60" t="s">
        <v>1124</v>
      </c>
      <c r="AJ3609" s="60" t="s">
        <v>1124</v>
      </c>
      <c r="AK3609" s="60" t="s">
        <v>1124</v>
      </c>
      <c r="AL3609" s="60" t="s">
        <v>1124</v>
      </c>
      <c r="AM3609" s="60" t="s">
        <v>1124</v>
      </c>
      <c r="AN3609" s="60" t="s">
        <v>1124</v>
      </c>
      <c r="AO3609" s="60"/>
      <c r="AP3609" s="35" t="s">
        <v>1857</v>
      </c>
      <c r="AQ3609" s="377">
        <v>0</v>
      </c>
      <c r="AR3609" s="378">
        <v>0</v>
      </c>
      <c r="AS3609" s="377">
        <v>0</v>
      </c>
      <c r="AT3609" s="378">
        <v>0</v>
      </c>
      <c r="AU3609" s="377">
        <v>0</v>
      </c>
      <c r="AV3609" s="377">
        <v>0</v>
      </c>
      <c r="AW3609" s="377">
        <v>0</v>
      </c>
      <c r="AX3609">
        <v>0</v>
      </c>
      <c r="AY3609">
        <v>0</v>
      </c>
    </row>
    <row r="3610" spans="1:54" ht="15.75" hidden="1" customHeight="1" x14ac:dyDescent="0.2">
      <c r="A3610" s="46">
        <v>3056</v>
      </c>
      <c r="B3610" s="258" t="s">
        <v>11878</v>
      </c>
      <c r="C3610" t="s">
        <v>1119</v>
      </c>
      <c r="D3610" t="s">
        <v>1193</v>
      </c>
      <c r="E3610" t="s">
        <v>2504</v>
      </c>
      <c r="F3610" s="29" t="s">
        <v>2604</v>
      </c>
      <c r="G3610" s="47">
        <v>13</v>
      </c>
      <c r="H3610" t="s">
        <v>2563</v>
      </c>
      <c r="I3610">
        <v>1</v>
      </c>
      <c r="J3610" t="s">
        <v>15820</v>
      </c>
      <c r="K3610" t="s">
        <v>26</v>
      </c>
      <c r="L3610" t="s">
        <v>11879</v>
      </c>
      <c r="M3610" t="s">
        <v>1861</v>
      </c>
      <c r="N3610" s="34">
        <v>0</v>
      </c>
      <c r="O3610" s="34" t="s">
        <v>2274</v>
      </c>
      <c r="P3610" s="34">
        <v>0</v>
      </c>
      <c r="Q3610" s="34" t="s">
        <v>2275</v>
      </c>
      <c r="R3610" s="423" t="s">
        <v>733</v>
      </c>
      <c r="S3610" s="48" t="s">
        <v>1123</v>
      </c>
      <c r="T3610" s="13" t="s">
        <v>1863</v>
      </c>
      <c r="U3610" s="12" t="s">
        <v>122</v>
      </c>
      <c r="V3610" s="12" t="s">
        <v>1863</v>
      </c>
      <c r="W3610" s="12" t="s">
        <v>122</v>
      </c>
      <c r="X3610" s="14" t="str">
        <f t="shared" si="56"/>
        <v>А</v>
      </c>
      <c r="Y3610" s="271">
        <f>Таблица1[[#This Row],[ID_intellix]]</f>
        <v>3056</v>
      </c>
      <c r="Z3610" s="269" t="s">
        <v>122</v>
      </c>
      <c r="AA3610" s="145">
        <f>IF(OR(Таблица1[[#This Row],[CARDIO_report]]&lt;&gt;0,Таблица1[[#This Row],[AI COMBO_report]]&lt;&gt;0,Таблица1[[#This Row],[OTC_report]]&lt;&gt;0),1,0)</f>
        <v>1</v>
      </c>
      <c r="AB3610" s="60" t="s">
        <v>1124</v>
      </c>
      <c r="AC3610" s="60" t="s">
        <v>1124</v>
      </c>
      <c r="AD3610" s="60" t="s">
        <v>1124</v>
      </c>
      <c r="AE3610" s="89" t="s">
        <v>1917</v>
      </c>
      <c r="AF3610" s="89"/>
      <c r="AG3610" s="89" t="s">
        <v>1414</v>
      </c>
      <c r="AH3610" s="89">
        <v>64</v>
      </c>
      <c r="AI3610" s="89" t="s">
        <v>1414</v>
      </c>
      <c r="AJ3610" s="89">
        <v>53</v>
      </c>
      <c r="AK3610" s="89" t="s">
        <v>1414</v>
      </c>
      <c r="AL3610" s="89">
        <v>47</v>
      </c>
      <c r="AM3610" s="89" t="s">
        <v>1414</v>
      </c>
      <c r="AN3610" s="89">
        <v>51</v>
      </c>
      <c r="AP3610" s="35" t="s">
        <v>1917</v>
      </c>
      <c r="AQ3610" s="377">
        <v>0</v>
      </c>
      <c r="AR3610" s="377" t="s">
        <v>6343</v>
      </c>
      <c r="AS3610" s="377">
        <v>0</v>
      </c>
      <c r="AT3610" s="378" t="s">
        <v>6343</v>
      </c>
      <c r="AU3610" s="377">
        <v>0</v>
      </c>
      <c r="AV3610" s="377">
        <v>0</v>
      </c>
      <c r="AW3610" s="377">
        <v>0</v>
      </c>
      <c r="AX3610" s="2" t="s">
        <v>6343</v>
      </c>
      <c r="AY3610" s="2">
        <v>0</v>
      </c>
      <c r="AZ3610" s="2" t="s">
        <v>6344</v>
      </c>
      <c r="BA3610" s="2" t="s">
        <v>15962</v>
      </c>
      <c r="BB3610" s="2" t="s">
        <v>6344</v>
      </c>
    </row>
    <row r="3611" spans="1:54" ht="15.75" hidden="1" customHeight="1" x14ac:dyDescent="0.2">
      <c r="A3611" s="46">
        <v>7500</v>
      </c>
      <c r="B3611" s="258" t="s">
        <v>11913</v>
      </c>
      <c r="C3611" t="s">
        <v>1119</v>
      </c>
      <c r="D3611" t="s">
        <v>3519</v>
      </c>
      <c r="E3611" t="s">
        <v>2504</v>
      </c>
      <c r="F3611" s="29" t="s">
        <v>2512</v>
      </c>
      <c r="G3611" s="53" t="s">
        <v>6606</v>
      </c>
      <c r="H3611" t="s">
        <v>2513</v>
      </c>
      <c r="I3611">
        <v>1</v>
      </c>
      <c r="J3611" t="s">
        <v>11914</v>
      </c>
      <c r="K3611" t="s">
        <v>26</v>
      </c>
      <c r="L3611" t="s">
        <v>11915</v>
      </c>
      <c r="M3611" t="s">
        <v>1861</v>
      </c>
      <c r="N3611" s="34">
        <v>0</v>
      </c>
      <c r="O3611" s="34" t="s">
        <v>2274</v>
      </c>
      <c r="P3611" s="34">
        <v>0</v>
      </c>
      <c r="Q3611" s="34" t="s">
        <v>2275</v>
      </c>
      <c r="R3611" s="395" t="s">
        <v>733</v>
      </c>
      <c r="S3611" s="48" t="s">
        <v>1123</v>
      </c>
      <c r="T3611" s="13" t="s">
        <v>122</v>
      </c>
      <c r="U3611" s="12" t="s">
        <v>122</v>
      </c>
      <c r="V3611" s="12" t="s">
        <v>122</v>
      </c>
      <c r="W3611" s="12" t="s">
        <v>1863</v>
      </c>
      <c r="X3611" s="14" t="str">
        <f t="shared" si="56"/>
        <v>В</v>
      </c>
      <c r="Y3611" s="271">
        <f>Таблица1[[#This Row],[ID_intellix]]</f>
        <v>7500</v>
      </c>
      <c r="Z3611" s="269" t="s">
        <v>122</v>
      </c>
      <c r="AA3611" s="145">
        <f>IF(OR(Таблица1[[#This Row],[CARDIO_report]]&lt;&gt;0,Таблица1[[#This Row],[AI COMBO_report]]&lt;&gt;0,Таблица1[[#This Row],[OTC_report]]&lt;&gt;0),1,0)</f>
        <v>1</v>
      </c>
      <c r="AB3611" s="60" t="s">
        <v>1124</v>
      </c>
      <c r="AC3611" s="60" t="s">
        <v>1124</v>
      </c>
      <c r="AD3611" s="60" t="s">
        <v>1124</v>
      </c>
      <c r="AE3611" s="60" t="s">
        <v>1124</v>
      </c>
      <c r="AF3611" s="60"/>
      <c r="AG3611" s="89" t="s">
        <v>1437</v>
      </c>
      <c r="AH3611" s="89">
        <v>8</v>
      </c>
      <c r="AI3611" s="89" t="s">
        <v>1145</v>
      </c>
      <c r="AJ3611" s="89">
        <v>39</v>
      </c>
      <c r="AK3611" s="89" t="s">
        <v>1145</v>
      </c>
      <c r="AL3611" s="89">
        <v>43</v>
      </c>
      <c r="AM3611" s="89" t="s">
        <v>1414</v>
      </c>
      <c r="AN3611" s="89">
        <v>57</v>
      </c>
      <c r="AP3611" s="35" t="s">
        <v>1825</v>
      </c>
      <c r="AQ3611" s="377">
        <v>0</v>
      </c>
      <c r="AR3611" s="378">
        <v>0</v>
      </c>
      <c r="AS3611" s="377">
        <v>0</v>
      </c>
      <c r="AT3611" s="378">
        <v>0</v>
      </c>
      <c r="AU3611" s="377">
        <v>0</v>
      </c>
      <c r="AV3611" s="377">
        <v>0</v>
      </c>
      <c r="AW3611" s="377">
        <v>0</v>
      </c>
      <c r="AX3611">
        <v>0</v>
      </c>
      <c r="AY3611">
        <v>0</v>
      </c>
    </row>
    <row r="3612" spans="1:54" ht="15.75" hidden="1" customHeight="1" x14ac:dyDescent="0.2">
      <c r="A3612" s="46">
        <v>7815</v>
      </c>
      <c r="B3612" s="258" t="s">
        <v>11918</v>
      </c>
      <c r="C3612" t="s">
        <v>1119</v>
      </c>
      <c r="D3612" t="s">
        <v>1196</v>
      </c>
      <c r="E3612" t="s">
        <v>2504</v>
      </c>
      <c r="F3612" s="29" t="s">
        <v>6465</v>
      </c>
      <c r="G3612" s="53">
        <v>2</v>
      </c>
      <c r="H3612" t="s">
        <v>2610</v>
      </c>
      <c r="I3612">
        <v>1</v>
      </c>
      <c r="J3612" t="s">
        <v>11919</v>
      </c>
      <c r="K3612" t="s">
        <v>26</v>
      </c>
      <c r="L3612" t="s">
        <v>11920</v>
      </c>
      <c r="M3612" t="s">
        <v>1861</v>
      </c>
      <c r="N3612" s="34" t="s">
        <v>606</v>
      </c>
      <c r="O3612" s="34" t="s">
        <v>2274</v>
      </c>
      <c r="P3612" s="34">
        <v>0</v>
      </c>
      <c r="Q3612" s="34" t="s">
        <v>2275</v>
      </c>
      <c r="R3612" s="34">
        <v>0</v>
      </c>
      <c r="S3612" s="48" t="s">
        <v>1123</v>
      </c>
      <c r="T3612" s="13" t="s">
        <v>122</v>
      </c>
      <c r="U3612" s="12" t="s">
        <v>122</v>
      </c>
      <c r="V3612" s="12" t="s">
        <v>122</v>
      </c>
      <c r="W3612" s="12" t="s">
        <v>1863</v>
      </c>
      <c r="X3612" s="14" t="str">
        <f t="shared" si="56"/>
        <v>В</v>
      </c>
      <c r="Y3612" s="271">
        <f>Таблица1[[#This Row],[ID_intellix]]</f>
        <v>7815</v>
      </c>
      <c r="Z3612" s="269" t="s">
        <v>122</v>
      </c>
      <c r="AA3612" s="145">
        <f>IF(OR(Таблица1[[#This Row],[CARDIO_report]]&lt;&gt;0,Таблица1[[#This Row],[AI COMBO_report]]&lt;&gt;0,Таблица1[[#This Row],[OTC_report]]&lt;&gt;0),1,0)</f>
        <v>1</v>
      </c>
      <c r="AB3612" s="60" t="s">
        <v>1124</v>
      </c>
      <c r="AC3612" s="60" t="s">
        <v>1124</v>
      </c>
      <c r="AD3612" s="60" t="s">
        <v>1124</v>
      </c>
      <c r="AE3612" s="60" t="s">
        <v>1124</v>
      </c>
      <c r="AF3612" s="60"/>
      <c r="AG3612" s="89" t="s">
        <v>2516</v>
      </c>
      <c r="AH3612" s="89">
        <v>32</v>
      </c>
      <c r="AI3612" s="89" t="s">
        <v>2516</v>
      </c>
      <c r="AJ3612" s="89">
        <v>19</v>
      </c>
      <c r="AK3612" s="89" t="s">
        <v>2516</v>
      </c>
      <c r="AL3612" s="89">
        <v>19</v>
      </c>
      <c r="AM3612" s="89" t="s">
        <v>2516</v>
      </c>
      <c r="AN3612" s="89">
        <v>21</v>
      </c>
      <c r="AP3612" s="35" t="s">
        <v>1825</v>
      </c>
      <c r="AQ3612" s="377">
        <v>0</v>
      </c>
      <c r="AR3612" s="378">
        <v>0</v>
      </c>
      <c r="AS3612" s="377">
        <v>0</v>
      </c>
      <c r="AT3612" s="378">
        <v>0</v>
      </c>
      <c r="AU3612" s="377">
        <v>0</v>
      </c>
      <c r="AV3612" s="377">
        <v>0</v>
      </c>
      <c r="AW3612" s="377">
        <v>0</v>
      </c>
      <c r="AX3612">
        <v>0</v>
      </c>
      <c r="AY3612">
        <v>0</v>
      </c>
    </row>
    <row r="3613" spans="1:54" ht="15.75" hidden="1" customHeight="1" x14ac:dyDescent="0.2">
      <c r="A3613" s="46">
        <v>7783</v>
      </c>
      <c r="B3613" s="258" t="s">
        <v>11966</v>
      </c>
      <c r="C3613" t="s">
        <v>1119</v>
      </c>
      <c r="D3613" t="s">
        <v>1196</v>
      </c>
      <c r="E3613" t="s">
        <v>2504</v>
      </c>
      <c r="F3613" s="29" t="s">
        <v>6473</v>
      </c>
      <c r="G3613" s="53">
        <v>13</v>
      </c>
      <c r="H3613" t="s">
        <v>6473</v>
      </c>
      <c r="I3613">
        <v>1</v>
      </c>
      <c r="J3613" t="s">
        <v>11967</v>
      </c>
      <c r="K3613" t="s">
        <v>26</v>
      </c>
      <c r="L3613" t="s">
        <v>11968</v>
      </c>
      <c r="M3613" t="s">
        <v>1861</v>
      </c>
      <c r="N3613" s="34">
        <v>0</v>
      </c>
      <c r="O3613" s="34" t="s">
        <v>2274</v>
      </c>
      <c r="P3613" s="34" t="s">
        <v>42</v>
      </c>
      <c r="Q3613" s="34" t="s">
        <v>2275</v>
      </c>
      <c r="R3613" s="34" t="s">
        <v>836</v>
      </c>
      <c r="S3613" s="48" t="s">
        <v>1123</v>
      </c>
      <c r="T3613" s="13" t="s">
        <v>122</v>
      </c>
      <c r="U3613" s="12" t="s">
        <v>122</v>
      </c>
      <c r="V3613" s="12" t="s">
        <v>1863</v>
      </c>
      <c r="W3613" s="12" t="s">
        <v>122</v>
      </c>
      <c r="X3613" s="14" t="str">
        <f t="shared" si="56"/>
        <v>В</v>
      </c>
      <c r="Y3613" s="271">
        <f>Таблица1[[#This Row],[ID_intellix]]</f>
        <v>7783</v>
      </c>
      <c r="Z3613" s="269" t="s">
        <v>122</v>
      </c>
      <c r="AA3613" s="145">
        <f>IF(OR(Таблица1[[#This Row],[CARDIO_report]]&lt;&gt;0,Таблица1[[#This Row],[AI COMBO_report]]&lt;&gt;0,Таблица1[[#This Row],[OTC_report]]&lt;&gt;0),1,0)</f>
        <v>1</v>
      </c>
      <c r="AB3613" s="60" t="s">
        <v>1124</v>
      </c>
      <c r="AC3613" s="60" t="s">
        <v>1124</v>
      </c>
      <c r="AD3613" s="60" t="s">
        <v>1124</v>
      </c>
      <c r="AE3613" s="60" t="s">
        <v>1124</v>
      </c>
      <c r="AF3613" s="60"/>
      <c r="AG3613" s="89" t="s">
        <v>1414</v>
      </c>
      <c r="AH3613" s="89">
        <v>70</v>
      </c>
      <c r="AI3613" s="89" t="s">
        <v>1414</v>
      </c>
      <c r="AJ3613" s="89">
        <v>63</v>
      </c>
      <c r="AK3613" s="89" t="s">
        <v>1414</v>
      </c>
      <c r="AL3613" s="89">
        <v>71</v>
      </c>
      <c r="AM3613" s="89" t="s">
        <v>1414</v>
      </c>
      <c r="AN3613" s="89">
        <v>63</v>
      </c>
      <c r="AP3613" s="35" t="s">
        <v>1857</v>
      </c>
      <c r="AQ3613" s="377">
        <v>0</v>
      </c>
      <c r="AR3613" s="378">
        <v>0</v>
      </c>
      <c r="AS3613" s="377">
        <v>0</v>
      </c>
      <c r="AT3613" s="378">
        <v>0</v>
      </c>
      <c r="AU3613" s="377">
        <v>0</v>
      </c>
      <c r="AV3613" s="377">
        <v>0</v>
      </c>
      <c r="AW3613" s="377">
        <v>0</v>
      </c>
      <c r="AX3613">
        <v>0</v>
      </c>
      <c r="AY3613">
        <v>0</v>
      </c>
    </row>
    <row r="3614" spans="1:54" ht="15.75" hidden="1" customHeight="1" x14ac:dyDescent="0.2">
      <c r="A3614" s="46">
        <v>7774</v>
      </c>
      <c r="B3614" s="258" t="s">
        <v>12026</v>
      </c>
      <c r="C3614" t="s">
        <v>1119</v>
      </c>
      <c r="D3614" t="s">
        <v>1196</v>
      </c>
      <c r="E3614" t="s">
        <v>2504</v>
      </c>
      <c r="F3614" s="29" t="s">
        <v>6465</v>
      </c>
      <c r="G3614" s="53">
        <v>1</v>
      </c>
      <c r="H3614" t="s">
        <v>2610</v>
      </c>
      <c r="I3614">
        <v>1</v>
      </c>
      <c r="J3614" t="s">
        <v>12027</v>
      </c>
      <c r="K3614" t="s">
        <v>26</v>
      </c>
      <c r="L3614" t="s">
        <v>12028</v>
      </c>
      <c r="M3614" t="s">
        <v>1861</v>
      </c>
      <c r="N3614" s="34" t="s">
        <v>455</v>
      </c>
      <c r="O3614" s="34" t="s">
        <v>2274</v>
      </c>
      <c r="P3614" s="34" t="s">
        <v>42</v>
      </c>
      <c r="Q3614" s="34" t="s">
        <v>2275</v>
      </c>
      <c r="R3614" s="395" t="s">
        <v>733</v>
      </c>
      <c r="S3614" s="48" t="s">
        <v>1123</v>
      </c>
      <c r="T3614" s="13" t="s">
        <v>1863</v>
      </c>
      <c r="U3614" s="12" t="s">
        <v>122</v>
      </c>
      <c r="V3614" s="12" t="s">
        <v>122</v>
      </c>
      <c r="W3614" s="12" t="s">
        <v>1863</v>
      </c>
      <c r="X3614" s="14" t="str">
        <f t="shared" si="56"/>
        <v>А</v>
      </c>
      <c r="Y3614" s="271">
        <f>Таблица1[[#This Row],[ID_intellix]]</f>
        <v>7774</v>
      </c>
      <c r="Z3614" s="269" t="s">
        <v>122</v>
      </c>
      <c r="AA3614" s="145">
        <f>IF(OR(Таблица1[[#This Row],[CARDIO_report]]&lt;&gt;0,Таблица1[[#This Row],[AI COMBO_report]]&lt;&gt;0,Таблица1[[#This Row],[OTC_report]]&lt;&gt;0),1,0)</f>
        <v>1</v>
      </c>
      <c r="AB3614" s="60" t="s">
        <v>1124</v>
      </c>
      <c r="AC3614" s="60" t="s">
        <v>1124</v>
      </c>
      <c r="AD3614" s="60" t="s">
        <v>1124</v>
      </c>
      <c r="AE3614" s="60" t="s">
        <v>1124</v>
      </c>
      <c r="AF3614" s="60"/>
      <c r="AG3614" s="89" t="s">
        <v>1414</v>
      </c>
      <c r="AH3614" s="89">
        <v>45</v>
      </c>
      <c r="AI3614" s="89" t="s">
        <v>2516</v>
      </c>
      <c r="AJ3614" s="89">
        <v>29</v>
      </c>
      <c r="AK3614" s="89" t="s">
        <v>2516</v>
      </c>
      <c r="AL3614" s="89">
        <v>22</v>
      </c>
      <c r="AM3614" s="89" t="s">
        <v>2516</v>
      </c>
      <c r="AN3614" s="89">
        <v>22</v>
      </c>
      <c r="AP3614" s="35" t="s">
        <v>1917</v>
      </c>
      <c r="AQ3614" s="377">
        <v>0</v>
      </c>
      <c r="AR3614" s="378">
        <v>0</v>
      </c>
      <c r="AS3614" s="377">
        <v>0</v>
      </c>
      <c r="AT3614" s="378">
        <v>0</v>
      </c>
      <c r="AU3614" s="377">
        <v>0</v>
      </c>
      <c r="AV3614" s="377">
        <v>0</v>
      </c>
      <c r="AW3614" s="377">
        <v>0</v>
      </c>
      <c r="AX3614">
        <v>0</v>
      </c>
      <c r="AY3614">
        <v>0</v>
      </c>
      <c r="BA3614" t="s">
        <v>15962</v>
      </c>
    </row>
    <row r="3615" spans="1:54" ht="15.75" hidden="1" customHeight="1" x14ac:dyDescent="0.2">
      <c r="A3615" s="46">
        <v>7788</v>
      </c>
      <c r="B3615" s="258" t="s">
        <v>12053</v>
      </c>
      <c r="C3615" t="s">
        <v>1119</v>
      </c>
      <c r="D3615" t="s">
        <v>1196</v>
      </c>
      <c r="E3615" t="s">
        <v>2504</v>
      </c>
      <c r="F3615" s="29" t="s">
        <v>3586</v>
      </c>
      <c r="G3615" s="53">
        <v>30</v>
      </c>
      <c r="H3615" t="s">
        <v>3586</v>
      </c>
      <c r="I3615">
        <v>1</v>
      </c>
      <c r="J3615" t="s">
        <v>12054</v>
      </c>
      <c r="K3615" t="s">
        <v>26</v>
      </c>
      <c r="L3615" t="s">
        <v>12055</v>
      </c>
      <c r="M3615" t="s">
        <v>1861</v>
      </c>
      <c r="N3615" s="34">
        <v>0</v>
      </c>
      <c r="O3615" s="34" t="s">
        <v>2274</v>
      </c>
      <c r="P3615" s="34">
        <v>0</v>
      </c>
      <c r="Q3615" s="34" t="s">
        <v>2275</v>
      </c>
      <c r="R3615" s="395">
        <v>0</v>
      </c>
      <c r="S3615" s="48" t="s">
        <v>1123</v>
      </c>
      <c r="T3615" s="13" t="s">
        <v>122</v>
      </c>
      <c r="U3615" s="12" t="s">
        <v>122</v>
      </c>
      <c r="V3615" s="12" t="s">
        <v>122</v>
      </c>
      <c r="W3615" s="12" t="s">
        <v>1863</v>
      </c>
      <c r="X3615" s="14" t="str">
        <f t="shared" si="56"/>
        <v>В</v>
      </c>
      <c r="Y3615" s="271">
        <f>Таблица1[[#This Row],[ID_intellix]]</f>
        <v>7788</v>
      </c>
      <c r="Z3615" s="269" t="s">
        <v>122</v>
      </c>
      <c r="AA3615" s="145">
        <f>IF(OR(Таблица1[[#This Row],[CARDIO_report]]&lt;&gt;0,Таблица1[[#This Row],[AI COMBO_report]]&lt;&gt;0,Таблица1[[#This Row],[OTC_report]]&lt;&gt;0),1,0)</f>
        <v>0</v>
      </c>
      <c r="AB3615" s="60" t="s">
        <v>1124</v>
      </c>
      <c r="AC3615" s="60" t="s">
        <v>1124</v>
      </c>
      <c r="AD3615" s="60" t="s">
        <v>1124</v>
      </c>
      <c r="AE3615" s="60" t="s">
        <v>1124</v>
      </c>
      <c r="AF3615" s="60"/>
      <c r="AG3615" s="89" t="s">
        <v>1414</v>
      </c>
      <c r="AH3615" s="89">
        <v>73</v>
      </c>
      <c r="AI3615" s="89" t="s">
        <v>1414</v>
      </c>
      <c r="AJ3615" s="89">
        <v>71</v>
      </c>
      <c r="AK3615" s="89" t="s">
        <v>1145</v>
      </c>
      <c r="AL3615" s="89">
        <v>60</v>
      </c>
      <c r="AM3615" s="89" t="s">
        <v>1414</v>
      </c>
      <c r="AN3615" s="89">
        <v>60</v>
      </c>
      <c r="AP3615" s="35" t="s">
        <v>1917</v>
      </c>
      <c r="AQ3615" s="377">
        <v>0</v>
      </c>
      <c r="AR3615" s="378">
        <v>0</v>
      </c>
      <c r="AS3615" s="377">
        <v>0</v>
      </c>
      <c r="AT3615" s="378">
        <v>0</v>
      </c>
      <c r="AU3615" s="377">
        <v>0</v>
      </c>
      <c r="AV3615" s="377">
        <v>0</v>
      </c>
      <c r="AW3615" s="377">
        <v>0</v>
      </c>
      <c r="AX3615">
        <v>0</v>
      </c>
      <c r="AY3615">
        <v>0</v>
      </c>
    </row>
    <row r="3616" spans="1:54" ht="15.75" hidden="1" customHeight="1" x14ac:dyDescent="0.2">
      <c r="A3616" s="46">
        <v>7971</v>
      </c>
      <c r="B3616" s="258" t="s">
        <v>10125</v>
      </c>
      <c r="C3616" t="s">
        <v>1119</v>
      </c>
      <c r="D3616" t="s">
        <v>3519</v>
      </c>
      <c r="E3616" t="s">
        <v>1821</v>
      </c>
      <c r="F3616" s="29" t="s">
        <v>1827</v>
      </c>
      <c r="G3616" s="396">
        <v>159</v>
      </c>
      <c r="H3616" t="s">
        <v>1827</v>
      </c>
      <c r="I3616">
        <v>1</v>
      </c>
      <c r="J3616" t="s">
        <v>10126</v>
      </c>
      <c r="K3616" t="s">
        <v>26</v>
      </c>
      <c r="L3616" t="s">
        <v>10127</v>
      </c>
      <c r="M3616" t="s">
        <v>1861</v>
      </c>
      <c r="N3616" s="34">
        <v>0</v>
      </c>
      <c r="O3616" s="34" t="s">
        <v>2274</v>
      </c>
      <c r="P3616" s="34" t="s">
        <v>42</v>
      </c>
      <c r="Q3616" s="34" t="s">
        <v>2275</v>
      </c>
      <c r="R3616" s="395" t="s">
        <v>733</v>
      </c>
      <c r="S3616" s="48" t="s">
        <v>1123</v>
      </c>
      <c r="T3616" s="13" t="s">
        <v>122</v>
      </c>
      <c r="U3616" s="12" t="s">
        <v>122</v>
      </c>
      <c r="V3616" s="12" t="s">
        <v>1863</v>
      </c>
      <c r="W3616" s="12" t="s">
        <v>122</v>
      </c>
      <c r="X3616" s="14" t="str">
        <f t="shared" si="56"/>
        <v>В</v>
      </c>
      <c r="Y3616" s="271">
        <f>Таблица1[[#This Row],[ID_intellix]]</f>
        <v>7971</v>
      </c>
      <c r="Z3616" s="269" t="s">
        <v>122</v>
      </c>
      <c r="AA3616" s="145">
        <f>IF(OR(Таблица1[[#This Row],[CARDIO_report]]&lt;&gt;0,Таблица1[[#This Row],[AI COMBO_report]]&lt;&gt;0,Таблица1[[#This Row],[OTC_report]]&lt;&gt;0),1,0)</f>
        <v>1</v>
      </c>
      <c r="AB3616" s="60" t="s">
        <v>1124</v>
      </c>
      <c r="AC3616" s="60" t="s">
        <v>1124</v>
      </c>
      <c r="AD3616" s="60" t="s">
        <v>1124</v>
      </c>
      <c r="AE3616" s="60" t="s">
        <v>1124</v>
      </c>
      <c r="AF3616" s="60"/>
      <c r="AG3616" s="60" t="s">
        <v>1124</v>
      </c>
      <c r="AH3616" s="60" t="s">
        <v>1124</v>
      </c>
      <c r="AI3616" s="60" t="s">
        <v>1124</v>
      </c>
      <c r="AJ3616" s="60" t="s">
        <v>1124</v>
      </c>
      <c r="AK3616" s="60" t="s">
        <v>1124</v>
      </c>
      <c r="AL3616" s="60" t="s">
        <v>1124</v>
      </c>
      <c r="AM3616" s="60" t="s">
        <v>1124</v>
      </c>
      <c r="AN3616" s="60" t="s">
        <v>1124</v>
      </c>
      <c r="AO3616" s="60"/>
      <c r="AP3616" s="35" t="s">
        <v>1857</v>
      </c>
      <c r="AQ3616" s="377">
        <v>0</v>
      </c>
      <c r="AR3616" s="378">
        <v>0</v>
      </c>
      <c r="AS3616" s="377">
        <v>0</v>
      </c>
      <c r="AT3616" s="378">
        <v>0</v>
      </c>
      <c r="AU3616" s="377">
        <v>0</v>
      </c>
      <c r="AV3616" s="377">
        <v>0</v>
      </c>
      <c r="AW3616" s="377">
        <v>0</v>
      </c>
      <c r="AX3616">
        <v>0</v>
      </c>
      <c r="AY3616">
        <v>0</v>
      </c>
    </row>
    <row r="3617" spans="1:54" ht="15.75" hidden="1" customHeight="1" x14ac:dyDescent="0.2">
      <c r="A3617" s="46">
        <v>8084</v>
      </c>
      <c r="B3617" s="258" t="s">
        <v>12089</v>
      </c>
      <c r="C3617" t="s">
        <v>1119</v>
      </c>
      <c r="D3617" t="s">
        <v>1196</v>
      </c>
      <c r="E3617" t="s">
        <v>2504</v>
      </c>
      <c r="F3617" s="29" t="s">
        <v>1125</v>
      </c>
      <c r="G3617" s="53" t="s">
        <v>12090</v>
      </c>
      <c r="H3617" t="s">
        <v>1127</v>
      </c>
      <c r="I3617">
        <v>1</v>
      </c>
      <c r="J3617" t="s">
        <v>12091</v>
      </c>
      <c r="K3617" t="s">
        <v>26</v>
      </c>
      <c r="L3617" t="s">
        <v>12092</v>
      </c>
      <c r="M3617" t="s">
        <v>1861</v>
      </c>
      <c r="N3617" s="34">
        <v>0</v>
      </c>
      <c r="O3617" s="34" t="s">
        <v>2274</v>
      </c>
      <c r="P3617" s="34">
        <v>0</v>
      </c>
      <c r="Q3617" s="34" t="s">
        <v>2275</v>
      </c>
      <c r="R3617" s="395">
        <v>0</v>
      </c>
      <c r="S3617" s="48" t="s">
        <v>1123</v>
      </c>
      <c r="T3617" s="13" t="s">
        <v>1863</v>
      </c>
      <c r="U3617" s="12" t="s">
        <v>122</v>
      </c>
      <c r="V3617" s="12" t="s">
        <v>122</v>
      </c>
      <c r="W3617" s="12" t="s">
        <v>1863</v>
      </c>
      <c r="X3617" s="14" t="str">
        <f t="shared" si="56"/>
        <v>А</v>
      </c>
      <c r="Y3617" s="271">
        <f>Таблица1[[#This Row],[ID_intellix]]</f>
        <v>8084</v>
      </c>
      <c r="Z3617" s="269" t="s">
        <v>122</v>
      </c>
      <c r="AA3617" s="145">
        <f>IF(OR(Таблица1[[#This Row],[CARDIO_report]]&lt;&gt;0,Таблица1[[#This Row],[AI COMBO_report]]&lt;&gt;0,Таблица1[[#This Row],[OTC_report]]&lt;&gt;0),1,0)</f>
        <v>0</v>
      </c>
      <c r="AB3617" s="60" t="s">
        <v>1124</v>
      </c>
      <c r="AC3617" s="60" t="s">
        <v>1124</v>
      </c>
      <c r="AD3617" s="60" t="s">
        <v>1124</v>
      </c>
      <c r="AE3617" s="60" t="s">
        <v>1124</v>
      </c>
      <c r="AF3617" s="60"/>
      <c r="AG3617" s="89" t="s">
        <v>1414</v>
      </c>
      <c r="AH3617" s="89">
        <v>66</v>
      </c>
      <c r="AI3617" s="89" t="s">
        <v>1414</v>
      </c>
      <c r="AJ3617" s="89">
        <v>54</v>
      </c>
      <c r="AK3617" s="89" t="s">
        <v>1414</v>
      </c>
      <c r="AL3617" s="89">
        <v>72</v>
      </c>
      <c r="AM3617" s="89" t="s">
        <v>1414</v>
      </c>
      <c r="AN3617" s="89">
        <v>64</v>
      </c>
      <c r="AP3617" s="35" t="s">
        <v>1825</v>
      </c>
      <c r="AQ3617" s="377">
        <v>0</v>
      </c>
      <c r="AR3617" s="378">
        <v>0</v>
      </c>
      <c r="AS3617" s="377">
        <v>0</v>
      </c>
      <c r="AT3617" s="378">
        <v>0</v>
      </c>
      <c r="AU3617" s="377">
        <v>0</v>
      </c>
      <c r="AV3617" s="377">
        <v>0</v>
      </c>
      <c r="AW3617" s="377">
        <v>0</v>
      </c>
      <c r="AX3617">
        <v>0</v>
      </c>
      <c r="AY3617">
        <v>0</v>
      </c>
    </row>
    <row r="3618" spans="1:54" ht="15.75" hidden="1" customHeight="1" x14ac:dyDescent="0.2">
      <c r="A3618" s="399">
        <v>8133</v>
      </c>
      <c r="B3618" s="258" t="s">
        <v>12132</v>
      </c>
      <c r="C3618" t="s">
        <v>1119</v>
      </c>
      <c r="D3618" t="s">
        <v>1193</v>
      </c>
      <c r="E3618" t="s">
        <v>2504</v>
      </c>
      <c r="F3618" s="402" t="s">
        <v>10166</v>
      </c>
      <c r="G3618" s="53" t="s">
        <v>3243</v>
      </c>
      <c r="H3618" t="s">
        <v>1140</v>
      </c>
      <c r="I3618">
        <v>1</v>
      </c>
      <c r="J3618" s="403" t="s">
        <v>12133</v>
      </c>
      <c r="K3618" s="402" t="s">
        <v>26</v>
      </c>
      <c r="L3618" s="402" t="s">
        <v>12134</v>
      </c>
      <c r="M3618" t="s">
        <v>1861</v>
      </c>
      <c r="N3618" s="34">
        <v>0</v>
      </c>
      <c r="O3618" s="34" t="s">
        <v>2274</v>
      </c>
      <c r="P3618" s="34" t="s">
        <v>255</v>
      </c>
      <c r="Q3618" s="34" t="s">
        <v>2275</v>
      </c>
      <c r="R3618" s="423" t="s">
        <v>733</v>
      </c>
      <c r="S3618" s="48" t="s">
        <v>1123</v>
      </c>
      <c r="T3618" s="13" t="s">
        <v>1863</v>
      </c>
      <c r="U3618" s="12" t="s">
        <v>1863</v>
      </c>
      <c r="V3618" s="12" t="s">
        <v>1863</v>
      </c>
      <c r="W3618" s="12" t="s">
        <v>1863</v>
      </c>
      <c r="X3618" s="14" t="str">
        <f t="shared" si="56"/>
        <v>А</v>
      </c>
      <c r="Y3618" s="271">
        <f>Таблица1[[#This Row],[ID_intellix]]</f>
        <v>8133</v>
      </c>
      <c r="Z3618" s="269" t="s">
        <v>122</v>
      </c>
      <c r="AA3618" s="145">
        <f>IF(OR(Таблица1[[#This Row],[CARDIO_report]]&lt;&gt;0,Таблица1[[#This Row],[AI COMBO_report]]&lt;&gt;0,Таблица1[[#This Row],[OTC_report]]&lt;&gt;0),1,0)</f>
        <v>1</v>
      </c>
      <c r="AB3618" s="60" t="s">
        <v>1124</v>
      </c>
      <c r="AC3618" s="60" t="s">
        <v>1124</v>
      </c>
      <c r="AD3618" s="60" t="s">
        <v>1124</v>
      </c>
      <c r="AE3618" s="60" t="s">
        <v>1124</v>
      </c>
      <c r="AF3618" s="60"/>
      <c r="AG3618" s="60" t="s">
        <v>1124</v>
      </c>
      <c r="AH3618" s="60" t="s">
        <v>1124</v>
      </c>
      <c r="AI3618" s="60" t="s">
        <v>1124</v>
      </c>
      <c r="AJ3618" s="60" t="s">
        <v>1124</v>
      </c>
      <c r="AK3618" s="60" t="s">
        <v>1124</v>
      </c>
      <c r="AL3618" s="60" t="s">
        <v>1124</v>
      </c>
      <c r="AM3618" s="60" t="s">
        <v>1124</v>
      </c>
      <c r="AN3618" s="60" t="s">
        <v>1124</v>
      </c>
      <c r="AO3618" s="60"/>
      <c r="AP3618" s="35" t="s">
        <v>1124</v>
      </c>
      <c r="AQ3618" s="377">
        <v>0</v>
      </c>
      <c r="AR3618" s="378">
        <v>0</v>
      </c>
      <c r="AS3618" s="377">
        <v>0</v>
      </c>
      <c r="AT3618" s="378">
        <v>0</v>
      </c>
      <c r="AU3618" s="377">
        <v>0</v>
      </c>
      <c r="AV3618" s="377">
        <v>0</v>
      </c>
      <c r="AW3618" s="377" t="s">
        <v>2847</v>
      </c>
      <c r="AX3618" s="2">
        <v>0</v>
      </c>
      <c r="AY3618" s="2" t="s">
        <v>2847</v>
      </c>
      <c r="BA3618" s="2" t="s">
        <v>6336</v>
      </c>
    </row>
    <row r="3619" spans="1:54" ht="15.75" hidden="1" customHeight="1" x14ac:dyDescent="0.2">
      <c r="A3619" s="46">
        <v>2589</v>
      </c>
      <c r="B3619" s="258" t="s">
        <v>12143</v>
      </c>
      <c r="C3619" t="s">
        <v>1119</v>
      </c>
      <c r="D3619" t="s">
        <v>1190</v>
      </c>
      <c r="E3619" t="s">
        <v>2504</v>
      </c>
      <c r="F3619" s="29" t="s">
        <v>2604</v>
      </c>
      <c r="G3619" s="47">
        <v>14</v>
      </c>
      <c r="H3619" t="s">
        <v>2563</v>
      </c>
      <c r="I3619">
        <v>1</v>
      </c>
      <c r="J3619" t="s">
        <v>15826</v>
      </c>
      <c r="K3619" t="s">
        <v>26</v>
      </c>
      <c r="L3619" t="s">
        <v>12144</v>
      </c>
      <c r="M3619" t="s">
        <v>1861</v>
      </c>
      <c r="N3619" s="34">
        <v>0</v>
      </c>
      <c r="O3619" s="34" t="s">
        <v>2274</v>
      </c>
      <c r="P3619" s="34">
        <v>0</v>
      </c>
      <c r="Q3619" s="34" t="s">
        <v>2275</v>
      </c>
      <c r="R3619" s="34" t="s">
        <v>836</v>
      </c>
      <c r="S3619" s="48" t="s">
        <v>1123</v>
      </c>
      <c r="T3619" s="13" t="s">
        <v>122</v>
      </c>
      <c r="U3619" s="12" t="s">
        <v>122</v>
      </c>
      <c r="V3619" s="12" t="s">
        <v>1863</v>
      </c>
      <c r="W3619" s="12" t="s">
        <v>1863</v>
      </c>
      <c r="X3619" s="14" t="str">
        <f t="shared" si="56"/>
        <v>А</v>
      </c>
      <c r="Y3619" s="271">
        <f>Таблица1[[#This Row],[ID_intellix]]</f>
        <v>2589</v>
      </c>
      <c r="Z3619" s="269" t="s">
        <v>122</v>
      </c>
      <c r="AA3619" s="145">
        <f>IF(OR(Таблица1[[#This Row],[CARDIO_report]]&lt;&gt;0,Таблица1[[#This Row],[AI COMBO_report]]&lt;&gt;0,Таблица1[[#This Row],[OTC_report]]&lt;&gt;0),1,0)</f>
        <v>1</v>
      </c>
      <c r="AB3619" s="60" t="s">
        <v>1124</v>
      </c>
      <c r="AC3619" s="60" t="s">
        <v>1124</v>
      </c>
      <c r="AD3619" s="60" t="s">
        <v>1124</v>
      </c>
      <c r="AE3619" s="89" t="s">
        <v>1857</v>
      </c>
      <c r="AF3619" s="89"/>
      <c r="AG3619" s="89" t="s">
        <v>1414</v>
      </c>
      <c r="AH3619" s="89">
        <v>67</v>
      </c>
      <c r="AI3619" s="89" t="s">
        <v>1414</v>
      </c>
      <c r="AJ3619" s="89">
        <v>58</v>
      </c>
      <c r="AK3619" s="89" t="s">
        <v>1414</v>
      </c>
      <c r="AL3619" s="89">
        <v>67</v>
      </c>
      <c r="AM3619" s="89" t="s">
        <v>1414</v>
      </c>
      <c r="AN3619" s="89">
        <v>65</v>
      </c>
      <c r="AP3619" s="35" t="s">
        <v>1917</v>
      </c>
      <c r="AQ3619" s="377">
        <v>0</v>
      </c>
      <c r="AR3619" s="378">
        <v>0</v>
      </c>
      <c r="AS3619" s="377">
        <v>0</v>
      </c>
      <c r="AT3619" s="378">
        <v>0</v>
      </c>
      <c r="AU3619" s="377">
        <v>0</v>
      </c>
      <c r="AV3619" s="377">
        <v>0</v>
      </c>
      <c r="AW3619" s="377">
        <v>0</v>
      </c>
      <c r="AX3619">
        <v>0</v>
      </c>
      <c r="AY3619">
        <v>0</v>
      </c>
      <c r="BA3619" s="2" t="s">
        <v>15962</v>
      </c>
      <c r="BB3619" t="s">
        <v>6343</v>
      </c>
    </row>
    <row r="3620" spans="1:54" ht="15.75" hidden="1" customHeight="1" x14ac:dyDescent="0.2">
      <c r="A3620" s="46">
        <v>308</v>
      </c>
      <c r="B3620" s="258" t="s">
        <v>12151</v>
      </c>
      <c r="C3620" t="s">
        <v>1119</v>
      </c>
      <c r="D3620" t="s">
        <v>1196</v>
      </c>
      <c r="E3620" t="s">
        <v>2504</v>
      </c>
      <c r="F3620" s="29" t="s">
        <v>2598</v>
      </c>
      <c r="G3620" s="47">
        <v>1</v>
      </c>
      <c r="H3620" t="s">
        <v>1140</v>
      </c>
      <c r="I3620">
        <v>1</v>
      </c>
      <c r="J3620" t="s">
        <v>12152</v>
      </c>
      <c r="K3620" t="s">
        <v>26</v>
      </c>
      <c r="L3620" t="s">
        <v>12153</v>
      </c>
      <c r="M3620" t="s">
        <v>1861</v>
      </c>
      <c r="N3620" s="34">
        <v>0</v>
      </c>
      <c r="O3620" s="34" t="s">
        <v>2274</v>
      </c>
      <c r="P3620" s="34" t="s">
        <v>42</v>
      </c>
      <c r="Q3620" s="34" t="s">
        <v>2275</v>
      </c>
      <c r="R3620" s="34" t="s">
        <v>836</v>
      </c>
      <c r="S3620" s="48" t="s">
        <v>1123</v>
      </c>
      <c r="T3620" s="13" t="s">
        <v>122</v>
      </c>
      <c r="U3620" s="12" t="s">
        <v>122</v>
      </c>
      <c r="V3620" s="12" t="s">
        <v>122</v>
      </c>
      <c r="W3620" s="12" t="s">
        <v>1863</v>
      </c>
      <c r="X3620" s="14" t="str">
        <f t="shared" si="56"/>
        <v>В</v>
      </c>
      <c r="Y3620" s="271">
        <f>Таблица1[[#This Row],[ID_intellix]]</f>
        <v>308</v>
      </c>
      <c r="Z3620" s="269" t="s">
        <v>122</v>
      </c>
      <c r="AA3620" s="145">
        <f>IF(OR(Таблица1[[#This Row],[CARDIO_report]]&lt;&gt;0,Таблица1[[#This Row],[AI COMBO_report]]&lt;&gt;0,Таблица1[[#This Row],[OTC_report]]&lt;&gt;0),1,0)</f>
        <v>1</v>
      </c>
      <c r="AB3620" s="60" t="s">
        <v>2602</v>
      </c>
      <c r="AC3620" s="60" t="s">
        <v>2602</v>
      </c>
      <c r="AD3620" s="60" t="s">
        <v>1124</v>
      </c>
      <c r="AE3620" s="60" t="s">
        <v>1124</v>
      </c>
      <c r="AF3620" s="60"/>
      <c r="AG3620" s="89" t="s">
        <v>1437</v>
      </c>
      <c r="AH3620" s="89">
        <v>24</v>
      </c>
      <c r="AI3620" s="89" t="s">
        <v>1437</v>
      </c>
      <c r="AJ3620" s="89">
        <v>3</v>
      </c>
      <c r="AK3620" s="89" t="s">
        <v>1437</v>
      </c>
      <c r="AL3620" s="89">
        <v>31</v>
      </c>
      <c r="AM3620" s="89" t="s">
        <v>1437</v>
      </c>
      <c r="AN3620" s="89">
        <v>8</v>
      </c>
      <c r="AP3620" s="35" t="s">
        <v>1857</v>
      </c>
      <c r="AQ3620" s="377">
        <v>0</v>
      </c>
      <c r="AR3620" s="378">
        <v>0</v>
      </c>
      <c r="AS3620" s="377">
        <v>0</v>
      </c>
      <c r="AT3620" s="378">
        <v>0</v>
      </c>
      <c r="AU3620" s="377">
        <v>0</v>
      </c>
      <c r="AV3620" s="377">
        <v>0</v>
      </c>
      <c r="AW3620" s="377" t="s">
        <v>2847</v>
      </c>
      <c r="AX3620" s="2">
        <v>0</v>
      </c>
      <c r="AY3620" s="2" t="s">
        <v>2847</v>
      </c>
      <c r="BA3620" s="2" t="s">
        <v>6336</v>
      </c>
    </row>
    <row r="3621" spans="1:54" ht="15.75" hidden="1" customHeight="1" x14ac:dyDescent="0.2">
      <c r="A3621" s="46">
        <v>318</v>
      </c>
      <c r="B3621" s="258" t="s">
        <v>12166</v>
      </c>
      <c r="C3621" t="s">
        <v>1119</v>
      </c>
      <c r="D3621" t="s">
        <v>1193</v>
      </c>
      <c r="E3621" t="s">
        <v>2504</v>
      </c>
      <c r="F3621" s="29" t="s">
        <v>2598</v>
      </c>
      <c r="G3621" s="47">
        <v>10</v>
      </c>
      <c r="H3621" t="s">
        <v>1140</v>
      </c>
      <c r="I3621">
        <v>1</v>
      </c>
      <c r="J3621" t="s">
        <v>12167</v>
      </c>
      <c r="K3621" t="s">
        <v>26</v>
      </c>
      <c r="L3621" t="s">
        <v>12168</v>
      </c>
      <c r="M3621" t="s">
        <v>1861</v>
      </c>
      <c r="N3621" s="34" t="s">
        <v>455</v>
      </c>
      <c r="O3621" s="34" t="s">
        <v>2274</v>
      </c>
      <c r="P3621" s="34" t="s">
        <v>255</v>
      </c>
      <c r="Q3621" s="34" t="s">
        <v>2275</v>
      </c>
      <c r="R3621" s="423" t="s">
        <v>733</v>
      </c>
      <c r="S3621" s="48" t="s">
        <v>1123</v>
      </c>
      <c r="T3621" s="13" t="s">
        <v>122</v>
      </c>
      <c r="U3621" s="12" t="s">
        <v>122</v>
      </c>
      <c r="V3621" s="12" t="s">
        <v>1863</v>
      </c>
      <c r="W3621" s="12" t="s">
        <v>1863</v>
      </c>
      <c r="X3621" s="14" t="str">
        <f t="shared" si="56"/>
        <v>А</v>
      </c>
      <c r="Y3621" s="271">
        <f>Таблица1[[#This Row],[ID_intellix]]</f>
        <v>318</v>
      </c>
      <c r="Z3621" s="269" t="s">
        <v>122</v>
      </c>
      <c r="AA3621" s="145">
        <f>IF(OR(Таблица1[[#This Row],[CARDIO_report]]&lt;&gt;0,Таблица1[[#This Row],[AI COMBO_report]]&lt;&gt;0,Таблица1[[#This Row],[OTC_report]]&lt;&gt;0),1,0)</f>
        <v>1</v>
      </c>
      <c r="AB3621" s="60" t="s">
        <v>2601</v>
      </c>
      <c r="AC3621" s="60" t="s">
        <v>2896</v>
      </c>
      <c r="AD3621" s="60" t="s">
        <v>1124</v>
      </c>
      <c r="AE3621" s="60" t="s">
        <v>1124</v>
      </c>
      <c r="AF3621" s="60"/>
      <c r="AG3621" s="89" t="s">
        <v>2516</v>
      </c>
      <c r="AH3621" s="89">
        <v>14</v>
      </c>
      <c r="AI3621" s="89" t="s">
        <v>2516</v>
      </c>
      <c r="AJ3621" s="89">
        <v>9</v>
      </c>
      <c r="AK3621" s="89" t="s">
        <v>2516</v>
      </c>
      <c r="AL3621" s="89">
        <v>2</v>
      </c>
      <c r="AM3621" s="89" t="s">
        <v>2516</v>
      </c>
      <c r="AN3621" s="89">
        <v>6</v>
      </c>
      <c r="AP3621" s="35" t="s">
        <v>1917</v>
      </c>
      <c r="AQ3621" s="377" t="s">
        <v>2847</v>
      </c>
      <c r="AR3621" s="378">
        <v>0</v>
      </c>
      <c r="AS3621" s="377" t="s">
        <v>2847</v>
      </c>
      <c r="AT3621" s="378">
        <v>0</v>
      </c>
      <c r="AU3621" s="377">
        <v>0</v>
      </c>
      <c r="AV3621" s="377">
        <v>0</v>
      </c>
      <c r="AW3621" s="377" t="s">
        <v>2847</v>
      </c>
      <c r="AX3621" s="2">
        <v>0</v>
      </c>
      <c r="AY3621" s="2" t="s">
        <v>2847</v>
      </c>
      <c r="BA3621" s="2" t="s">
        <v>6336</v>
      </c>
    </row>
    <row r="3622" spans="1:54" ht="15.75" hidden="1" customHeight="1" x14ac:dyDescent="0.2">
      <c r="A3622" s="46">
        <v>8101</v>
      </c>
      <c r="B3622" s="258" t="s">
        <v>12178</v>
      </c>
      <c r="C3622" t="s">
        <v>1119</v>
      </c>
      <c r="D3622" t="s">
        <v>1196</v>
      </c>
      <c r="E3622" t="s">
        <v>2504</v>
      </c>
      <c r="F3622" s="29" t="s">
        <v>6465</v>
      </c>
      <c r="G3622" s="53" t="s">
        <v>11302</v>
      </c>
      <c r="H3622" t="s">
        <v>2610</v>
      </c>
      <c r="I3622">
        <v>1</v>
      </c>
      <c r="J3622" t="s">
        <v>12179</v>
      </c>
      <c r="K3622" t="s">
        <v>26</v>
      </c>
      <c r="L3622" t="s">
        <v>12180</v>
      </c>
      <c r="M3622" t="s">
        <v>1861</v>
      </c>
      <c r="N3622" s="34">
        <v>0</v>
      </c>
      <c r="O3622" s="34" t="s">
        <v>2274</v>
      </c>
      <c r="P3622" s="34" t="s">
        <v>42</v>
      </c>
      <c r="Q3622" s="34" t="s">
        <v>2275</v>
      </c>
      <c r="R3622" s="34" t="s">
        <v>836</v>
      </c>
      <c r="S3622" s="48" t="s">
        <v>1123</v>
      </c>
      <c r="T3622" s="13" t="s">
        <v>122</v>
      </c>
      <c r="U3622" s="12" t="s">
        <v>122</v>
      </c>
      <c r="V3622" s="12" t="s">
        <v>122</v>
      </c>
      <c r="W3622" s="12" t="s">
        <v>1863</v>
      </c>
      <c r="X3622" s="14" t="str">
        <f t="shared" si="56"/>
        <v>В</v>
      </c>
      <c r="Y3622" s="271">
        <f>Таблица1[[#This Row],[ID_intellix]]</f>
        <v>8101</v>
      </c>
      <c r="Z3622" s="269" t="s">
        <v>122</v>
      </c>
      <c r="AA3622" s="145">
        <f>IF(OR(Таблица1[[#This Row],[CARDIO_report]]&lt;&gt;0,Таблица1[[#This Row],[AI COMBO_report]]&lt;&gt;0,Таблица1[[#This Row],[OTC_report]]&lt;&gt;0),1,0)</f>
        <v>1</v>
      </c>
      <c r="AB3622" s="60" t="s">
        <v>1124</v>
      </c>
      <c r="AC3622" s="60" t="s">
        <v>1124</v>
      </c>
      <c r="AD3622" s="60" t="s">
        <v>1124</v>
      </c>
      <c r="AE3622" s="60" t="s">
        <v>1124</v>
      </c>
      <c r="AF3622" s="60"/>
      <c r="AG3622" s="60" t="s">
        <v>1124</v>
      </c>
      <c r="AH3622" s="60" t="s">
        <v>1124</v>
      </c>
      <c r="AI3622" s="60" t="s">
        <v>1124</v>
      </c>
      <c r="AJ3622" s="60" t="s">
        <v>1124</v>
      </c>
      <c r="AK3622" s="60" t="s">
        <v>1124</v>
      </c>
      <c r="AL3622" s="60" t="s">
        <v>1124</v>
      </c>
      <c r="AM3622" s="60" t="s">
        <v>1124</v>
      </c>
      <c r="AN3622" s="60" t="s">
        <v>1124</v>
      </c>
      <c r="AO3622" s="60"/>
      <c r="AP3622" s="35" t="s">
        <v>1825</v>
      </c>
      <c r="AQ3622" s="377">
        <v>0</v>
      </c>
      <c r="AR3622" s="378">
        <v>0</v>
      </c>
      <c r="AS3622" s="377">
        <v>0</v>
      </c>
      <c r="AT3622" s="378">
        <v>0</v>
      </c>
      <c r="AU3622" s="377">
        <v>0</v>
      </c>
      <c r="AV3622" s="377">
        <v>0</v>
      </c>
      <c r="AW3622" s="377">
        <v>0</v>
      </c>
      <c r="AX3622">
        <v>0</v>
      </c>
      <c r="AY3622">
        <v>0</v>
      </c>
    </row>
    <row r="3623" spans="1:54" ht="15.75" hidden="1" customHeight="1" x14ac:dyDescent="0.2">
      <c r="A3623" s="46">
        <v>1698</v>
      </c>
      <c r="B3623" s="258" t="s">
        <v>9349</v>
      </c>
      <c r="C3623" t="s">
        <v>1146</v>
      </c>
      <c r="D3623" t="s">
        <v>655</v>
      </c>
      <c r="E3623" t="s">
        <v>2504</v>
      </c>
      <c r="F3623" s="29" t="s">
        <v>9335</v>
      </c>
      <c r="G3623" s="47">
        <v>7</v>
      </c>
      <c r="H3623" t="s">
        <v>2563</v>
      </c>
      <c r="I3623">
        <v>1</v>
      </c>
      <c r="J3623" t="s">
        <v>15912</v>
      </c>
      <c r="K3623" t="s">
        <v>655</v>
      </c>
      <c r="L3623" t="s">
        <v>9350</v>
      </c>
      <c r="M3623" t="s">
        <v>3021</v>
      </c>
      <c r="N3623" s="34">
        <v>0</v>
      </c>
      <c r="O3623" s="34" t="s">
        <v>3560</v>
      </c>
      <c r="P3623" s="34" t="s">
        <v>666</v>
      </c>
      <c r="Q3623" s="34">
        <v>0</v>
      </c>
      <c r="R3623" s="34">
        <v>0</v>
      </c>
      <c r="S3623" s="48" t="s">
        <v>1123</v>
      </c>
      <c r="T3623" s="13" t="s">
        <v>1863</v>
      </c>
      <c r="U3623" s="12" t="s">
        <v>122</v>
      </c>
      <c r="V3623" s="12" t="s">
        <v>1863</v>
      </c>
      <c r="W3623" s="12" t="s">
        <v>1863</v>
      </c>
      <c r="X3623" s="14" t="str">
        <f t="shared" si="56"/>
        <v>А</v>
      </c>
      <c r="Y3623" s="271">
        <f>Таблица1[[#This Row],[ID_intellix]]</f>
        <v>1698</v>
      </c>
      <c r="Z3623" s="269" t="s">
        <v>122</v>
      </c>
      <c r="AA3623" s="145">
        <f>IF(OR(Таблица1[[#This Row],[CARDIO_report]]&lt;&gt;0,Таблица1[[#This Row],[AI COMBO_report]]&lt;&gt;0,Таблица1[[#This Row],[OTC_report]]&lt;&gt;0),1,0)</f>
        <v>1</v>
      </c>
      <c r="AB3623" s="60" t="s">
        <v>1124</v>
      </c>
      <c r="AC3623" s="60" t="s">
        <v>1124</v>
      </c>
      <c r="AD3623" s="60" t="s">
        <v>1124</v>
      </c>
      <c r="AE3623" s="89" t="s">
        <v>1857</v>
      </c>
      <c r="AF3623" s="89"/>
      <c r="AG3623" s="89" t="s">
        <v>1414</v>
      </c>
      <c r="AH3623" s="89">
        <v>109</v>
      </c>
      <c r="AI3623" s="89" t="s">
        <v>1414</v>
      </c>
      <c r="AJ3623" s="89">
        <v>94</v>
      </c>
      <c r="AK3623" s="89" t="s">
        <v>1145</v>
      </c>
      <c r="AL3623" s="89">
        <v>98</v>
      </c>
      <c r="AM3623" s="89" t="s">
        <v>1145</v>
      </c>
      <c r="AN3623" s="89">
        <v>101</v>
      </c>
      <c r="AP3623" s="35" t="s">
        <v>1917</v>
      </c>
      <c r="AQ3623" s="377">
        <v>0</v>
      </c>
      <c r="AR3623" s="378">
        <v>0</v>
      </c>
      <c r="AS3623" s="377">
        <v>0</v>
      </c>
      <c r="AT3623" s="378">
        <v>0</v>
      </c>
      <c r="AU3623" s="377">
        <v>0</v>
      </c>
      <c r="AV3623" s="377">
        <v>0</v>
      </c>
      <c r="AW3623" s="377">
        <v>0</v>
      </c>
      <c r="AX3623">
        <v>0</v>
      </c>
      <c r="AY3623">
        <v>0</v>
      </c>
      <c r="BA3623" s="2" t="s">
        <v>15962</v>
      </c>
    </row>
    <row r="3624" spans="1:54" ht="15.75" hidden="1" customHeight="1" x14ac:dyDescent="0.2">
      <c r="A3624" s="46">
        <v>5297</v>
      </c>
      <c r="B3624" s="258" t="s">
        <v>4673</v>
      </c>
      <c r="C3624" t="s">
        <v>1146</v>
      </c>
      <c r="D3624" t="s">
        <v>655</v>
      </c>
      <c r="E3624" t="s">
        <v>1821</v>
      </c>
      <c r="F3624" s="29" t="s">
        <v>1959</v>
      </c>
      <c r="G3624" s="47">
        <v>172</v>
      </c>
      <c r="H3624" t="s">
        <v>1959</v>
      </c>
      <c r="I3624">
        <v>1</v>
      </c>
      <c r="J3624" t="s">
        <v>4674</v>
      </c>
      <c r="K3624" t="s">
        <v>655</v>
      </c>
      <c r="L3624" t="s">
        <v>4675</v>
      </c>
      <c r="M3624" t="s">
        <v>3021</v>
      </c>
      <c r="N3624" s="34" t="s">
        <v>431</v>
      </c>
      <c r="O3624" s="34" t="s">
        <v>3560</v>
      </c>
      <c r="P3624" s="34" t="s">
        <v>268</v>
      </c>
      <c r="Q3624" s="34">
        <v>0</v>
      </c>
      <c r="R3624" s="34">
        <v>0</v>
      </c>
      <c r="S3624" s="48" t="s">
        <v>1123</v>
      </c>
      <c r="T3624" s="13" t="s">
        <v>1863</v>
      </c>
      <c r="U3624" s="12" t="s">
        <v>122</v>
      </c>
      <c r="V3624" s="12" t="s">
        <v>1863</v>
      </c>
      <c r="W3624" s="12" t="s">
        <v>1863</v>
      </c>
      <c r="X3624" s="14" t="str">
        <f t="shared" si="56"/>
        <v>А</v>
      </c>
      <c r="Y3624" s="271">
        <f>Таблица1[[#This Row],[ID_intellix]]</f>
        <v>5297</v>
      </c>
      <c r="Z3624" s="269" t="s">
        <v>122</v>
      </c>
      <c r="AA3624" s="145">
        <f>IF(OR(Таблица1[[#This Row],[CARDIO_report]]&lt;&gt;0,Таблица1[[#This Row],[AI COMBO_report]]&lt;&gt;0,Таблица1[[#This Row],[OTC_report]]&lt;&gt;0),1,0)</f>
        <v>1</v>
      </c>
      <c r="AB3624" s="60" t="s">
        <v>1124</v>
      </c>
      <c r="AC3624" s="60" t="s">
        <v>1124</v>
      </c>
      <c r="AD3624" s="60" t="s">
        <v>1124</v>
      </c>
      <c r="AE3624" s="60" t="s">
        <v>1124</v>
      </c>
      <c r="AF3624" s="60"/>
      <c r="AG3624" s="60" t="s">
        <v>1124</v>
      </c>
      <c r="AH3624" s="60" t="s">
        <v>1124</v>
      </c>
      <c r="AI3624" s="60" t="s">
        <v>1124</v>
      </c>
      <c r="AJ3624" s="60" t="s">
        <v>1124</v>
      </c>
      <c r="AK3624" s="60" t="s">
        <v>1124</v>
      </c>
      <c r="AL3624" s="60" t="s">
        <v>1124</v>
      </c>
      <c r="AM3624" s="60" t="s">
        <v>1124</v>
      </c>
      <c r="AN3624" s="60" t="s">
        <v>1124</v>
      </c>
      <c r="AO3624" s="60"/>
      <c r="AP3624" s="35" t="s">
        <v>1917</v>
      </c>
      <c r="AQ3624" s="377">
        <v>0</v>
      </c>
      <c r="AR3624" s="378">
        <v>0</v>
      </c>
      <c r="AS3624" s="377">
        <v>0</v>
      </c>
      <c r="AT3624" s="378">
        <v>0</v>
      </c>
      <c r="AU3624" s="377">
        <v>0</v>
      </c>
      <c r="AV3624" s="377">
        <v>0</v>
      </c>
      <c r="AW3624" s="377">
        <v>0</v>
      </c>
      <c r="AX3624" s="2" t="s">
        <v>2408</v>
      </c>
      <c r="AY3624" s="2">
        <v>0</v>
      </c>
      <c r="AZ3624" s="2" t="s">
        <v>2408</v>
      </c>
      <c r="BB3624" s="2" t="s">
        <v>2408</v>
      </c>
    </row>
    <row r="3625" spans="1:54" ht="15.75" hidden="1" customHeight="1" x14ac:dyDescent="0.2">
      <c r="A3625" s="46">
        <v>5300</v>
      </c>
      <c r="B3625" s="258" t="s">
        <v>4736</v>
      </c>
      <c r="C3625" t="s">
        <v>1146</v>
      </c>
      <c r="D3625" t="s">
        <v>655</v>
      </c>
      <c r="E3625" t="s">
        <v>1821</v>
      </c>
      <c r="F3625" s="29" t="s">
        <v>1959</v>
      </c>
      <c r="G3625" s="47">
        <v>190</v>
      </c>
      <c r="H3625" t="s">
        <v>1959</v>
      </c>
      <c r="I3625">
        <v>1</v>
      </c>
      <c r="J3625" t="s">
        <v>4737</v>
      </c>
      <c r="K3625" t="s">
        <v>655</v>
      </c>
      <c r="L3625" t="s">
        <v>4738</v>
      </c>
      <c r="M3625" t="s">
        <v>3021</v>
      </c>
      <c r="N3625" s="34" t="s">
        <v>525</v>
      </c>
      <c r="O3625" s="34" t="s">
        <v>3560</v>
      </c>
      <c r="P3625" s="34" t="s">
        <v>666</v>
      </c>
      <c r="Q3625" s="34">
        <v>0</v>
      </c>
      <c r="R3625" s="34">
        <v>0</v>
      </c>
      <c r="S3625" s="48" t="s">
        <v>1123</v>
      </c>
      <c r="T3625" s="13" t="s">
        <v>1863</v>
      </c>
      <c r="U3625" s="12" t="s">
        <v>122</v>
      </c>
      <c r="V3625" s="12" t="s">
        <v>122</v>
      </c>
      <c r="W3625" s="12" t="s">
        <v>1863</v>
      </c>
      <c r="X3625" s="14" t="str">
        <f t="shared" si="56"/>
        <v>А</v>
      </c>
      <c r="Y3625" s="271">
        <f>Таблица1[[#This Row],[ID_intellix]]</f>
        <v>5300</v>
      </c>
      <c r="Z3625" s="269" t="s">
        <v>122</v>
      </c>
      <c r="AA3625" s="145">
        <f>IF(OR(Таблица1[[#This Row],[CARDIO_report]]&lt;&gt;0,Таблица1[[#This Row],[AI COMBO_report]]&lt;&gt;0,Таблица1[[#This Row],[OTC_report]]&lt;&gt;0),1,0)</f>
        <v>1</v>
      </c>
      <c r="AB3625" s="60" t="s">
        <v>1124</v>
      </c>
      <c r="AC3625" s="60" t="s">
        <v>1124</v>
      </c>
      <c r="AD3625" s="60" t="s">
        <v>1124</v>
      </c>
      <c r="AE3625" s="60" t="s">
        <v>1124</v>
      </c>
      <c r="AF3625" s="60"/>
      <c r="AG3625" s="60" t="s">
        <v>1124</v>
      </c>
      <c r="AH3625" s="60" t="s">
        <v>1124</v>
      </c>
      <c r="AI3625" s="60" t="s">
        <v>1124</v>
      </c>
      <c r="AJ3625" s="60" t="s">
        <v>1124</v>
      </c>
      <c r="AK3625" s="60" t="s">
        <v>1124</v>
      </c>
      <c r="AL3625" s="60" t="s">
        <v>1124</v>
      </c>
      <c r="AM3625" s="60" t="s">
        <v>1124</v>
      </c>
      <c r="AN3625" s="60" t="s">
        <v>1124</v>
      </c>
      <c r="AO3625" s="60"/>
      <c r="AP3625" s="35" t="s">
        <v>1917</v>
      </c>
      <c r="AQ3625" s="377">
        <v>0</v>
      </c>
      <c r="AR3625" s="378">
        <v>0</v>
      </c>
      <c r="AS3625" s="377">
        <v>0</v>
      </c>
      <c r="AT3625" s="378">
        <v>0</v>
      </c>
      <c r="AU3625" s="377">
        <v>0</v>
      </c>
      <c r="AV3625" s="377">
        <v>0</v>
      </c>
      <c r="AW3625" s="377">
        <v>0</v>
      </c>
      <c r="AX3625" s="2" t="s">
        <v>2408</v>
      </c>
      <c r="AY3625" s="2">
        <v>0</v>
      </c>
      <c r="AZ3625" s="2" t="s">
        <v>2408</v>
      </c>
      <c r="BB3625" s="2" t="s">
        <v>2408</v>
      </c>
    </row>
    <row r="3626" spans="1:54" ht="15.75" hidden="1" customHeight="1" x14ac:dyDescent="0.2">
      <c r="A3626" s="46">
        <v>7122</v>
      </c>
      <c r="B3626" s="258" t="s">
        <v>4739</v>
      </c>
      <c r="C3626" t="s">
        <v>1146</v>
      </c>
      <c r="D3626" t="s">
        <v>655</v>
      </c>
      <c r="E3626" t="s">
        <v>1821</v>
      </c>
      <c r="F3626" s="29" t="s">
        <v>1959</v>
      </c>
      <c r="G3626" s="47" t="s">
        <v>4740</v>
      </c>
      <c r="H3626" t="s">
        <v>1959</v>
      </c>
      <c r="I3626">
        <v>1</v>
      </c>
      <c r="J3626" t="s">
        <v>4741</v>
      </c>
      <c r="K3626" t="s">
        <v>655</v>
      </c>
      <c r="L3626" t="s">
        <v>4742</v>
      </c>
      <c r="M3626" t="s">
        <v>3021</v>
      </c>
      <c r="N3626" s="34">
        <v>0</v>
      </c>
      <c r="O3626" s="34" t="s">
        <v>3560</v>
      </c>
      <c r="P3626" s="34">
        <v>0</v>
      </c>
      <c r="Q3626" s="34">
        <v>0</v>
      </c>
      <c r="R3626" s="34">
        <v>0</v>
      </c>
      <c r="S3626" s="48" t="s">
        <v>1123</v>
      </c>
      <c r="T3626" s="13" t="s">
        <v>122</v>
      </c>
      <c r="U3626" s="12" t="s">
        <v>1863</v>
      </c>
      <c r="V3626" s="12" t="s">
        <v>122</v>
      </c>
      <c r="W3626" s="12" t="s">
        <v>122</v>
      </c>
      <c r="X3626" s="14" t="str">
        <f t="shared" si="56"/>
        <v>В</v>
      </c>
      <c r="Y3626" s="271">
        <f>Таблица1[[#This Row],[ID_intellix]]</f>
        <v>7122</v>
      </c>
      <c r="Z3626" s="269" t="s">
        <v>1863</v>
      </c>
      <c r="AA3626" s="145">
        <f>IF(OR(Таблица1[[#This Row],[CARDIO_report]]&lt;&gt;0,Таблица1[[#This Row],[AI COMBO_report]]&lt;&gt;0,Таблица1[[#This Row],[OTC_report]]&lt;&gt;0),1,0)</f>
        <v>0</v>
      </c>
      <c r="AB3626" s="60" t="s">
        <v>1124</v>
      </c>
      <c r="AC3626" s="60" t="s">
        <v>1124</v>
      </c>
      <c r="AD3626" s="60" t="s">
        <v>1124</v>
      </c>
      <c r="AE3626" s="60" t="s">
        <v>1124</v>
      </c>
      <c r="AF3626" s="60"/>
      <c r="AG3626" s="60" t="s">
        <v>1124</v>
      </c>
      <c r="AH3626" s="60" t="s">
        <v>1124</v>
      </c>
      <c r="AI3626" s="60" t="s">
        <v>1124</v>
      </c>
      <c r="AJ3626" s="60" t="s">
        <v>1124</v>
      </c>
      <c r="AK3626" s="60" t="s">
        <v>1124</v>
      </c>
      <c r="AL3626" s="60" t="s">
        <v>1124</v>
      </c>
      <c r="AM3626" s="60" t="s">
        <v>1124</v>
      </c>
      <c r="AN3626" s="60" t="s">
        <v>1124</v>
      </c>
      <c r="AO3626" s="60"/>
      <c r="AP3626" s="35" t="s">
        <v>1825</v>
      </c>
      <c r="AQ3626" s="377">
        <v>0</v>
      </c>
      <c r="AR3626" s="378">
        <v>0</v>
      </c>
      <c r="AS3626" s="377">
        <v>0</v>
      </c>
      <c r="AT3626" s="378">
        <v>0</v>
      </c>
      <c r="AU3626" s="377">
        <v>0</v>
      </c>
      <c r="AV3626" s="377">
        <v>0</v>
      </c>
      <c r="AW3626" s="377">
        <v>0</v>
      </c>
      <c r="AX3626">
        <v>0</v>
      </c>
      <c r="AY3626">
        <v>0</v>
      </c>
    </row>
    <row r="3627" spans="1:54" ht="15.75" hidden="1" customHeight="1" x14ac:dyDescent="0.2">
      <c r="A3627" s="46">
        <v>2902</v>
      </c>
      <c r="B3627" s="258" t="s">
        <v>4743</v>
      </c>
      <c r="C3627" t="s">
        <v>1146</v>
      </c>
      <c r="D3627" t="s">
        <v>655</v>
      </c>
      <c r="E3627" t="s">
        <v>1821</v>
      </c>
      <c r="F3627" s="29" t="s">
        <v>1959</v>
      </c>
      <c r="G3627" s="47" t="s">
        <v>4744</v>
      </c>
      <c r="H3627" t="s">
        <v>1959</v>
      </c>
      <c r="I3627">
        <v>1</v>
      </c>
      <c r="J3627" t="s">
        <v>4745</v>
      </c>
      <c r="K3627" t="s">
        <v>655</v>
      </c>
      <c r="L3627" t="s">
        <v>4746</v>
      </c>
      <c r="M3627" t="s">
        <v>3021</v>
      </c>
      <c r="N3627" s="34">
        <v>0</v>
      </c>
      <c r="O3627" s="34" t="s">
        <v>3560</v>
      </c>
      <c r="P3627" s="34" t="s">
        <v>666</v>
      </c>
      <c r="Q3627" s="34">
        <v>0</v>
      </c>
      <c r="R3627" s="34">
        <v>0</v>
      </c>
      <c r="S3627" s="48" t="s">
        <v>1123</v>
      </c>
      <c r="T3627" s="13" t="s">
        <v>122</v>
      </c>
      <c r="U3627" s="12" t="s">
        <v>122</v>
      </c>
      <c r="V3627" s="12" t="s">
        <v>122</v>
      </c>
      <c r="W3627" s="12" t="s">
        <v>122</v>
      </c>
      <c r="X3627" s="14" t="str">
        <f t="shared" si="56"/>
        <v>С</v>
      </c>
      <c r="Y3627" s="271">
        <f>Таблица1[[#This Row],[ID_intellix]]</f>
        <v>2902</v>
      </c>
      <c r="Z3627" s="269" t="s">
        <v>122</v>
      </c>
      <c r="AA3627" s="145">
        <f>IF(OR(Таблица1[[#This Row],[CARDIO_report]]&lt;&gt;0,Таблица1[[#This Row],[AI COMBO_report]]&lt;&gt;0,Таблица1[[#This Row],[OTC_report]]&lt;&gt;0),1,0)</f>
        <v>1</v>
      </c>
      <c r="AB3627" s="60" t="s">
        <v>1124</v>
      </c>
      <c r="AC3627" s="60" t="s">
        <v>1124</v>
      </c>
      <c r="AD3627" s="60" t="s">
        <v>1124</v>
      </c>
      <c r="AE3627" s="60" t="s">
        <v>1124</v>
      </c>
      <c r="AF3627" s="60"/>
      <c r="AG3627" s="60" t="s">
        <v>1124</v>
      </c>
      <c r="AH3627" s="60" t="s">
        <v>1124</v>
      </c>
      <c r="AI3627" s="60" t="s">
        <v>1124</v>
      </c>
      <c r="AJ3627" s="60" t="s">
        <v>1124</v>
      </c>
      <c r="AK3627" s="60" t="s">
        <v>1124</v>
      </c>
      <c r="AL3627" s="60" t="s">
        <v>1124</v>
      </c>
      <c r="AM3627" s="60" t="s">
        <v>1124</v>
      </c>
      <c r="AN3627" s="60" t="s">
        <v>1124</v>
      </c>
      <c r="AO3627" s="60"/>
      <c r="AP3627" s="35" t="s">
        <v>1857</v>
      </c>
      <c r="AQ3627" s="377">
        <v>0</v>
      </c>
      <c r="AR3627" s="378">
        <v>0</v>
      </c>
      <c r="AS3627" s="377">
        <v>0</v>
      </c>
      <c r="AT3627" s="378">
        <v>0</v>
      </c>
      <c r="AU3627" s="377">
        <v>0</v>
      </c>
      <c r="AV3627" s="377">
        <v>0</v>
      </c>
      <c r="AW3627" s="377">
        <v>0</v>
      </c>
      <c r="AX3627">
        <v>0</v>
      </c>
      <c r="AY3627">
        <v>0</v>
      </c>
    </row>
    <row r="3628" spans="1:54" ht="15.75" hidden="1" customHeight="1" x14ac:dyDescent="0.2">
      <c r="A3628" s="46">
        <v>6296</v>
      </c>
      <c r="B3628" s="258" t="s">
        <v>4747</v>
      </c>
      <c r="C3628" t="s">
        <v>1146</v>
      </c>
      <c r="D3628" t="s">
        <v>655</v>
      </c>
      <c r="E3628" t="s">
        <v>1821</v>
      </c>
      <c r="F3628" s="29" t="s">
        <v>1959</v>
      </c>
      <c r="G3628" s="47" t="s">
        <v>4748</v>
      </c>
      <c r="H3628" t="s">
        <v>1959</v>
      </c>
      <c r="I3628">
        <v>1</v>
      </c>
      <c r="J3628" t="s">
        <v>4749</v>
      </c>
      <c r="K3628" t="s">
        <v>655</v>
      </c>
      <c r="L3628" t="s">
        <v>4750</v>
      </c>
      <c r="M3628" t="s">
        <v>3021</v>
      </c>
      <c r="N3628" s="34">
        <v>0</v>
      </c>
      <c r="O3628" s="34" t="s">
        <v>3560</v>
      </c>
      <c r="P3628" s="34">
        <v>0</v>
      </c>
      <c r="Q3628" s="34">
        <v>0</v>
      </c>
      <c r="R3628" s="34">
        <v>0</v>
      </c>
      <c r="S3628" s="48" t="s">
        <v>1123</v>
      </c>
      <c r="T3628" s="13" t="s">
        <v>122</v>
      </c>
      <c r="U3628" s="12" t="s">
        <v>1863</v>
      </c>
      <c r="V3628" s="12" t="s">
        <v>122</v>
      </c>
      <c r="W3628" s="12" t="s">
        <v>122</v>
      </c>
      <c r="X3628" s="14" t="str">
        <f t="shared" si="56"/>
        <v>В</v>
      </c>
      <c r="Y3628" s="271">
        <f>Таблица1[[#This Row],[ID_intellix]]</f>
        <v>6296</v>
      </c>
      <c r="Z3628" s="269" t="s">
        <v>122</v>
      </c>
      <c r="AA3628" s="145">
        <f>IF(OR(Таблица1[[#This Row],[CARDIO_report]]&lt;&gt;0,Таблица1[[#This Row],[AI COMBO_report]]&lt;&gt;0,Таблица1[[#This Row],[OTC_report]]&lt;&gt;0),1,0)</f>
        <v>0</v>
      </c>
      <c r="AB3628" s="60" t="s">
        <v>1124</v>
      </c>
      <c r="AC3628" s="60" t="s">
        <v>1124</v>
      </c>
      <c r="AD3628" s="60" t="s">
        <v>1124</v>
      </c>
      <c r="AE3628" s="60" t="s">
        <v>1124</v>
      </c>
      <c r="AF3628" s="60"/>
      <c r="AG3628" s="60" t="s">
        <v>1124</v>
      </c>
      <c r="AH3628" s="60" t="s">
        <v>1124</v>
      </c>
      <c r="AI3628" s="60" t="s">
        <v>1124</v>
      </c>
      <c r="AJ3628" s="60" t="s">
        <v>1124</v>
      </c>
      <c r="AK3628" s="60" t="s">
        <v>1124</v>
      </c>
      <c r="AL3628" s="60" t="s">
        <v>1124</v>
      </c>
      <c r="AM3628" s="60" t="s">
        <v>1124</v>
      </c>
      <c r="AN3628" s="60" t="s">
        <v>1124</v>
      </c>
      <c r="AO3628" s="60"/>
      <c r="AP3628" s="35" t="s">
        <v>1857</v>
      </c>
      <c r="AQ3628" s="377">
        <v>0</v>
      </c>
      <c r="AR3628" s="378">
        <v>0</v>
      </c>
      <c r="AS3628" s="377">
        <v>0</v>
      </c>
      <c r="AT3628" s="378">
        <v>0</v>
      </c>
      <c r="AU3628" s="377">
        <v>0</v>
      </c>
      <c r="AV3628" s="377">
        <v>0</v>
      </c>
      <c r="AW3628" s="377">
        <v>0</v>
      </c>
      <c r="AX3628">
        <v>0</v>
      </c>
      <c r="AY3628">
        <v>0</v>
      </c>
    </row>
    <row r="3629" spans="1:54" ht="15.75" hidden="1" customHeight="1" x14ac:dyDescent="0.2">
      <c r="A3629" s="46">
        <v>6297</v>
      </c>
      <c r="B3629" s="258" t="s">
        <v>4751</v>
      </c>
      <c r="C3629" t="s">
        <v>1146</v>
      </c>
      <c r="D3629" t="s">
        <v>655</v>
      </c>
      <c r="E3629" t="s">
        <v>1821</v>
      </c>
      <c r="F3629" s="29" t="s">
        <v>1959</v>
      </c>
      <c r="G3629" s="47" t="s">
        <v>4752</v>
      </c>
      <c r="H3629" t="s">
        <v>1959</v>
      </c>
      <c r="I3629">
        <v>1</v>
      </c>
      <c r="J3629" t="s">
        <v>4753</v>
      </c>
      <c r="K3629" t="s">
        <v>655</v>
      </c>
      <c r="L3629" t="s">
        <v>1692</v>
      </c>
      <c r="M3629" t="s">
        <v>3021</v>
      </c>
      <c r="N3629" s="34">
        <v>0</v>
      </c>
      <c r="O3629" s="34" t="s">
        <v>3560</v>
      </c>
      <c r="P3629" s="34">
        <v>0</v>
      </c>
      <c r="Q3629" s="34">
        <v>0</v>
      </c>
      <c r="R3629" s="34">
        <v>0</v>
      </c>
      <c r="S3629" s="48" t="s">
        <v>1123</v>
      </c>
      <c r="T3629" s="13" t="s">
        <v>122</v>
      </c>
      <c r="U3629" s="12" t="s">
        <v>1863</v>
      </c>
      <c r="V3629" s="12" t="s">
        <v>122</v>
      </c>
      <c r="W3629" s="12" t="s">
        <v>122</v>
      </c>
      <c r="X3629" s="14" t="str">
        <f t="shared" si="56"/>
        <v>В</v>
      </c>
      <c r="Y3629" s="271">
        <f>Таблица1[[#This Row],[ID_intellix]]</f>
        <v>6297</v>
      </c>
      <c r="Z3629" s="269" t="s">
        <v>1863</v>
      </c>
      <c r="AA3629" s="145">
        <f>IF(OR(Таблица1[[#This Row],[CARDIO_report]]&lt;&gt;0,Таблица1[[#This Row],[AI COMBO_report]]&lt;&gt;0,Таблица1[[#This Row],[OTC_report]]&lt;&gt;0),1,0)</f>
        <v>0</v>
      </c>
      <c r="AB3629" s="60" t="s">
        <v>1124</v>
      </c>
      <c r="AC3629" s="60" t="s">
        <v>1124</v>
      </c>
      <c r="AD3629" s="60" t="s">
        <v>1124</v>
      </c>
      <c r="AE3629" s="60" t="s">
        <v>1124</v>
      </c>
      <c r="AF3629" s="60"/>
      <c r="AG3629" s="60" t="s">
        <v>1124</v>
      </c>
      <c r="AH3629" s="60" t="s">
        <v>1124</v>
      </c>
      <c r="AI3629" s="60" t="s">
        <v>1124</v>
      </c>
      <c r="AJ3629" s="60" t="s">
        <v>1124</v>
      </c>
      <c r="AK3629" s="60" t="s">
        <v>1124</v>
      </c>
      <c r="AL3629" s="60" t="s">
        <v>1124</v>
      </c>
      <c r="AM3629" s="60" t="s">
        <v>1124</v>
      </c>
      <c r="AN3629" s="60" t="s">
        <v>1124</v>
      </c>
      <c r="AO3629" s="60"/>
      <c r="AP3629" s="35" t="s">
        <v>1825</v>
      </c>
      <c r="AQ3629" s="377">
        <v>0</v>
      </c>
      <c r="AR3629" s="378">
        <v>0</v>
      </c>
      <c r="AS3629" s="377">
        <v>0</v>
      </c>
      <c r="AT3629" s="378">
        <v>0</v>
      </c>
      <c r="AU3629" s="377">
        <v>0</v>
      </c>
      <c r="AV3629" s="377">
        <v>0</v>
      </c>
      <c r="AW3629" s="377">
        <v>0</v>
      </c>
      <c r="AX3629">
        <v>0</v>
      </c>
      <c r="AY3629">
        <v>0</v>
      </c>
    </row>
    <row r="3630" spans="1:54" ht="15.75" hidden="1" customHeight="1" x14ac:dyDescent="0.2">
      <c r="A3630" s="46">
        <v>6298</v>
      </c>
      <c r="B3630" s="258" t="s">
        <v>4754</v>
      </c>
      <c r="C3630" t="s">
        <v>1146</v>
      </c>
      <c r="D3630" t="s">
        <v>655</v>
      </c>
      <c r="E3630" t="s">
        <v>1821</v>
      </c>
      <c r="F3630" s="29" t="s">
        <v>1959</v>
      </c>
      <c r="G3630" s="47" t="s">
        <v>4755</v>
      </c>
      <c r="H3630" t="s">
        <v>1959</v>
      </c>
      <c r="I3630">
        <v>1</v>
      </c>
      <c r="J3630" t="s">
        <v>4756</v>
      </c>
      <c r="K3630" t="s">
        <v>655</v>
      </c>
      <c r="L3630" t="s">
        <v>4757</v>
      </c>
      <c r="M3630">
        <v>0</v>
      </c>
      <c r="N3630" s="34">
        <v>0</v>
      </c>
      <c r="O3630" s="34" t="s">
        <v>3560</v>
      </c>
      <c r="P3630" s="34">
        <v>0</v>
      </c>
      <c r="Q3630" s="34">
        <v>0</v>
      </c>
      <c r="R3630" s="34">
        <v>0</v>
      </c>
      <c r="S3630" s="48" t="s">
        <v>1123</v>
      </c>
      <c r="T3630" s="13">
        <v>0</v>
      </c>
      <c r="U3630" s="12">
        <v>0</v>
      </c>
      <c r="V3630" s="12">
        <v>0</v>
      </c>
      <c r="W3630" s="12">
        <v>0</v>
      </c>
      <c r="X3630" s="14" t="str">
        <f t="shared" si="56"/>
        <v>С</v>
      </c>
      <c r="Y3630" s="271">
        <f>Таблица1[[#This Row],[ID_intellix]]</f>
        <v>6298</v>
      </c>
      <c r="Z3630" s="269" t="s">
        <v>122</v>
      </c>
      <c r="AA3630" s="145">
        <f>IF(OR(Таблица1[[#This Row],[CARDIO_report]]&lt;&gt;0,Таблица1[[#This Row],[AI COMBO_report]]&lt;&gt;0,Таблица1[[#This Row],[OTC_report]]&lt;&gt;0),1,0)</f>
        <v>0</v>
      </c>
      <c r="AG3630" s="60" t="s">
        <v>1124</v>
      </c>
      <c r="AH3630" s="60" t="s">
        <v>1124</v>
      </c>
      <c r="AI3630" s="60" t="s">
        <v>1124</v>
      </c>
      <c r="AJ3630" s="60" t="s">
        <v>1124</v>
      </c>
      <c r="AK3630" s="60" t="s">
        <v>1124</v>
      </c>
      <c r="AL3630" s="60" t="s">
        <v>1124</v>
      </c>
      <c r="AM3630" s="60" t="s">
        <v>1124</v>
      </c>
      <c r="AN3630" s="60" t="s">
        <v>1124</v>
      </c>
      <c r="AO3630" s="60"/>
      <c r="AP3630" s="35" t="s">
        <v>1825</v>
      </c>
      <c r="AQ3630" s="377">
        <v>0</v>
      </c>
      <c r="AR3630" s="378">
        <v>0</v>
      </c>
      <c r="AS3630" s="377">
        <v>0</v>
      </c>
      <c r="AT3630" s="378">
        <v>0</v>
      </c>
      <c r="AU3630">
        <v>0</v>
      </c>
      <c r="AV3630">
        <v>0</v>
      </c>
      <c r="AW3630">
        <v>0</v>
      </c>
      <c r="AX3630">
        <v>0</v>
      </c>
      <c r="AY3630">
        <v>0</v>
      </c>
    </row>
    <row r="3631" spans="1:54" ht="15.75" hidden="1" customHeight="1" x14ac:dyDescent="0.2">
      <c r="A3631" s="46">
        <v>6299</v>
      </c>
      <c r="B3631" s="258" t="s">
        <v>4758</v>
      </c>
      <c r="C3631" t="s">
        <v>1146</v>
      </c>
      <c r="D3631" t="s">
        <v>655</v>
      </c>
      <c r="E3631" t="s">
        <v>1821</v>
      </c>
      <c r="F3631" s="29" t="s">
        <v>1959</v>
      </c>
      <c r="G3631" s="47" t="s">
        <v>4759</v>
      </c>
      <c r="H3631" t="s">
        <v>1959</v>
      </c>
      <c r="I3631">
        <v>1</v>
      </c>
      <c r="J3631" t="s">
        <v>4760</v>
      </c>
      <c r="K3631" t="s">
        <v>655</v>
      </c>
      <c r="L3631" t="s">
        <v>4761</v>
      </c>
      <c r="M3631" t="s">
        <v>3021</v>
      </c>
      <c r="N3631" s="34">
        <v>0</v>
      </c>
      <c r="O3631" s="34" t="s">
        <v>3560</v>
      </c>
      <c r="P3631" s="34">
        <v>0</v>
      </c>
      <c r="Q3631" s="34">
        <v>0</v>
      </c>
      <c r="R3631" s="34">
        <v>0</v>
      </c>
      <c r="S3631" s="48" t="s">
        <v>1123</v>
      </c>
      <c r="T3631" s="13" t="s">
        <v>1863</v>
      </c>
      <c r="U3631" s="12" t="s">
        <v>1863</v>
      </c>
      <c r="V3631" s="12" t="s">
        <v>122</v>
      </c>
      <c r="W3631" s="12" t="s">
        <v>122</v>
      </c>
      <c r="X3631" s="14" t="str">
        <f t="shared" si="56"/>
        <v>А</v>
      </c>
      <c r="Y3631" s="271">
        <f>Таблица1[[#This Row],[ID_intellix]]</f>
        <v>6299</v>
      </c>
      <c r="Z3631" s="269" t="s">
        <v>1863</v>
      </c>
      <c r="AA3631" s="145">
        <f>IF(OR(Таблица1[[#This Row],[CARDIO_report]]&lt;&gt;0,Таблица1[[#This Row],[AI COMBO_report]]&lt;&gt;0,Таблица1[[#This Row],[OTC_report]]&lt;&gt;0),1,0)</f>
        <v>0</v>
      </c>
      <c r="AB3631" s="60" t="s">
        <v>1124</v>
      </c>
      <c r="AC3631" s="60" t="s">
        <v>1124</v>
      </c>
      <c r="AD3631" s="60" t="s">
        <v>1124</v>
      </c>
      <c r="AE3631" s="60" t="s">
        <v>1124</v>
      </c>
      <c r="AF3631" s="60"/>
      <c r="AG3631" s="60" t="s">
        <v>1124</v>
      </c>
      <c r="AH3631" s="60" t="s">
        <v>1124</v>
      </c>
      <c r="AI3631" s="60" t="s">
        <v>1124</v>
      </c>
      <c r="AJ3631" s="60" t="s">
        <v>1124</v>
      </c>
      <c r="AK3631" s="60" t="s">
        <v>1124</v>
      </c>
      <c r="AL3631" s="60" t="s">
        <v>1124</v>
      </c>
      <c r="AM3631" s="60" t="s">
        <v>1124</v>
      </c>
      <c r="AN3631" s="60" t="s">
        <v>1124</v>
      </c>
      <c r="AO3631" s="60"/>
      <c r="AP3631" s="35" t="s">
        <v>1825</v>
      </c>
      <c r="AQ3631" s="377">
        <v>0</v>
      </c>
      <c r="AR3631" s="378">
        <v>0</v>
      </c>
      <c r="AS3631" s="377">
        <v>0</v>
      </c>
      <c r="AT3631" s="378">
        <v>0</v>
      </c>
      <c r="AU3631" s="377">
        <v>0</v>
      </c>
      <c r="AV3631" s="377">
        <v>0</v>
      </c>
      <c r="AW3631" s="377">
        <v>0</v>
      </c>
      <c r="AX3631">
        <v>0</v>
      </c>
      <c r="AY3631">
        <v>0</v>
      </c>
    </row>
    <row r="3632" spans="1:54" ht="15.75" hidden="1" customHeight="1" x14ac:dyDescent="0.2">
      <c r="A3632" s="46">
        <v>7169</v>
      </c>
      <c r="B3632" s="258" t="s">
        <v>4762</v>
      </c>
      <c r="C3632" t="s">
        <v>1146</v>
      </c>
      <c r="D3632" t="s">
        <v>655</v>
      </c>
      <c r="E3632" t="s">
        <v>1821</v>
      </c>
      <c r="F3632" s="29" t="s">
        <v>1959</v>
      </c>
      <c r="G3632" s="47" t="s">
        <v>4763</v>
      </c>
      <c r="H3632" t="s">
        <v>1959</v>
      </c>
      <c r="I3632">
        <v>1</v>
      </c>
      <c r="J3632" t="s">
        <v>4764</v>
      </c>
      <c r="K3632" t="s">
        <v>655</v>
      </c>
      <c r="L3632" t="s">
        <v>4765</v>
      </c>
      <c r="M3632" t="s">
        <v>3021</v>
      </c>
      <c r="N3632" s="34">
        <v>0</v>
      </c>
      <c r="O3632" s="34" t="s">
        <v>3560</v>
      </c>
      <c r="P3632" s="34">
        <v>0</v>
      </c>
      <c r="Q3632" s="34">
        <v>0</v>
      </c>
      <c r="R3632" s="34">
        <v>0</v>
      </c>
      <c r="S3632" s="48" t="s">
        <v>1123</v>
      </c>
      <c r="T3632" s="13">
        <v>0</v>
      </c>
      <c r="U3632" s="12">
        <v>0</v>
      </c>
      <c r="V3632" s="12">
        <v>0</v>
      </c>
      <c r="W3632" s="12">
        <v>0</v>
      </c>
      <c r="X3632" s="14" t="str">
        <f t="shared" si="56"/>
        <v>С</v>
      </c>
      <c r="Y3632" s="271">
        <f>Таблица1[[#This Row],[ID_intellix]]</f>
        <v>7169</v>
      </c>
      <c r="Z3632" s="269" t="s">
        <v>122</v>
      </c>
      <c r="AA3632" s="145">
        <f>IF(OR(Таблица1[[#This Row],[CARDIO_report]]&lt;&gt;0,Таблица1[[#This Row],[AI COMBO_report]]&lt;&gt;0,Таблица1[[#This Row],[OTC_report]]&lt;&gt;0),1,0)</f>
        <v>0</v>
      </c>
      <c r="AB3632" s="60" t="s">
        <v>1124</v>
      </c>
      <c r="AC3632" s="60" t="s">
        <v>1124</v>
      </c>
      <c r="AD3632" s="60" t="s">
        <v>1124</v>
      </c>
      <c r="AE3632" s="60" t="s">
        <v>1124</v>
      </c>
      <c r="AF3632" s="60"/>
      <c r="AG3632" s="60" t="s">
        <v>1124</v>
      </c>
      <c r="AH3632" s="60" t="s">
        <v>1124</v>
      </c>
      <c r="AI3632" s="60" t="s">
        <v>1124</v>
      </c>
      <c r="AJ3632" s="60" t="s">
        <v>1124</v>
      </c>
      <c r="AK3632" s="60" t="s">
        <v>1124</v>
      </c>
      <c r="AL3632" s="60" t="s">
        <v>1124</v>
      </c>
      <c r="AM3632" s="60" t="s">
        <v>1124</v>
      </c>
      <c r="AN3632" s="60" t="s">
        <v>1124</v>
      </c>
      <c r="AO3632" s="60"/>
      <c r="AP3632" s="35" t="s">
        <v>1825</v>
      </c>
      <c r="AQ3632" s="377">
        <v>0</v>
      </c>
      <c r="AR3632" s="378">
        <v>0</v>
      </c>
      <c r="AS3632" s="377">
        <v>0</v>
      </c>
      <c r="AT3632" s="378">
        <v>0</v>
      </c>
      <c r="AU3632" s="377">
        <v>0</v>
      </c>
      <c r="AV3632" s="377">
        <v>0</v>
      </c>
      <c r="AW3632" s="377">
        <v>0</v>
      </c>
      <c r="AX3632">
        <v>0</v>
      </c>
      <c r="AY3632">
        <v>0</v>
      </c>
    </row>
    <row r="3633" spans="1:54" ht="15.75" hidden="1" customHeight="1" x14ac:dyDescent="0.2">
      <c r="A3633" s="46">
        <v>7419</v>
      </c>
      <c r="B3633" s="258" t="s">
        <v>4766</v>
      </c>
      <c r="C3633" t="s">
        <v>1146</v>
      </c>
      <c r="D3633" t="s">
        <v>655</v>
      </c>
      <c r="E3633" t="s">
        <v>1821</v>
      </c>
      <c r="F3633" s="29" t="s">
        <v>1959</v>
      </c>
      <c r="G3633" s="53" t="s">
        <v>4767</v>
      </c>
      <c r="H3633" t="s">
        <v>1959</v>
      </c>
      <c r="I3633">
        <v>1</v>
      </c>
      <c r="J3633" t="s">
        <v>4768</v>
      </c>
      <c r="K3633" t="s">
        <v>655</v>
      </c>
      <c r="L3633" t="s">
        <v>4769</v>
      </c>
      <c r="M3633" t="s">
        <v>3021</v>
      </c>
      <c r="N3633" s="34">
        <v>0</v>
      </c>
      <c r="O3633" s="34" t="s">
        <v>3560</v>
      </c>
      <c r="P3633" s="34" t="s">
        <v>666</v>
      </c>
      <c r="Q3633" s="34">
        <v>0</v>
      </c>
      <c r="R3633" s="34">
        <v>0</v>
      </c>
      <c r="S3633" s="48" t="s">
        <v>1123</v>
      </c>
      <c r="T3633" s="13" t="s">
        <v>122</v>
      </c>
      <c r="U3633" s="12" t="s">
        <v>122</v>
      </c>
      <c r="V3633" s="12" t="s">
        <v>122</v>
      </c>
      <c r="W3633" s="12" t="s">
        <v>122</v>
      </c>
      <c r="X3633" s="14" t="str">
        <f t="shared" si="56"/>
        <v>С</v>
      </c>
      <c r="Y3633" s="271">
        <f>Таблица1[[#This Row],[ID_intellix]]</f>
        <v>7419</v>
      </c>
      <c r="Z3633" s="269" t="s">
        <v>122</v>
      </c>
      <c r="AA3633" s="145">
        <f>IF(OR(Таблица1[[#This Row],[CARDIO_report]]&lt;&gt;0,Таблица1[[#This Row],[AI COMBO_report]]&lt;&gt;0,Таблица1[[#This Row],[OTC_report]]&lt;&gt;0),1,0)</f>
        <v>1</v>
      </c>
      <c r="AB3633" s="60" t="s">
        <v>1124</v>
      </c>
      <c r="AC3633" s="60" t="s">
        <v>1124</v>
      </c>
      <c r="AD3633" s="60" t="s">
        <v>1124</v>
      </c>
      <c r="AE3633" s="60" t="s">
        <v>1124</v>
      </c>
      <c r="AF3633" s="60"/>
      <c r="AG3633" s="60" t="s">
        <v>1124</v>
      </c>
      <c r="AH3633" s="60" t="s">
        <v>1124</v>
      </c>
      <c r="AI3633" s="60" t="s">
        <v>1124</v>
      </c>
      <c r="AJ3633" s="60" t="s">
        <v>1124</v>
      </c>
      <c r="AK3633" s="60" t="s">
        <v>1124</v>
      </c>
      <c r="AL3633" s="60" t="s">
        <v>1124</v>
      </c>
      <c r="AM3633" s="60" t="s">
        <v>1124</v>
      </c>
      <c r="AN3633" s="60" t="s">
        <v>1124</v>
      </c>
      <c r="AO3633" s="60"/>
      <c r="AP3633" s="35" t="s">
        <v>1825</v>
      </c>
      <c r="AQ3633" s="377">
        <v>0</v>
      </c>
      <c r="AR3633" s="378">
        <v>0</v>
      </c>
      <c r="AS3633" s="377">
        <v>0</v>
      </c>
      <c r="AT3633" s="378">
        <v>0</v>
      </c>
      <c r="AU3633" s="377">
        <v>0</v>
      </c>
      <c r="AV3633" s="377">
        <v>0</v>
      </c>
      <c r="AW3633" s="377">
        <v>0</v>
      </c>
      <c r="AX3633">
        <v>0</v>
      </c>
      <c r="AY3633">
        <v>0</v>
      </c>
    </row>
    <row r="3634" spans="1:54" ht="15.75" hidden="1" customHeight="1" x14ac:dyDescent="0.2">
      <c r="A3634" s="46">
        <v>6974</v>
      </c>
      <c r="B3634" s="258" t="s">
        <v>4770</v>
      </c>
      <c r="C3634" t="s">
        <v>1146</v>
      </c>
      <c r="D3634" t="s">
        <v>655</v>
      </c>
      <c r="E3634" t="s">
        <v>1821</v>
      </c>
      <c r="F3634" s="29" t="s">
        <v>1959</v>
      </c>
      <c r="G3634" s="47" t="s">
        <v>4771</v>
      </c>
      <c r="H3634" t="s">
        <v>1959</v>
      </c>
      <c r="I3634">
        <v>1</v>
      </c>
      <c r="J3634" t="s">
        <v>4772</v>
      </c>
      <c r="K3634" t="s">
        <v>655</v>
      </c>
      <c r="L3634" t="s">
        <v>4773</v>
      </c>
      <c r="M3634" t="s">
        <v>3021</v>
      </c>
      <c r="N3634" s="34">
        <v>0</v>
      </c>
      <c r="O3634" s="34" t="s">
        <v>3560</v>
      </c>
      <c r="P3634" s="34">
        <v>0</v>
      </c>
      <c r="Q3634" s="34">
        <v>0</v>
      </c>
      <c r="R3634" s="34">
        <v>0</v>
      </c>
      <c r="S3634" s="48" t="s">
        <v>1123</v>
      </c>
      <c r="T3634" s="13" t="s">
        <v>122</v>
      </c>
      <c r="U3634" s="12" t="s">
        <v>122</v>
      </c>
      <c r="V3634" s="12" t="s">
        <v>122</v>
      </c>
      <c r="W3634" s="12" t="s">
        <v>122</v>
      </c>
      <c r="X3634" s="14" t="str">
        <f t="shared" si="56"/>
        <v>С</v>
      </c>
      <c r="Y3634" s="271">
        <f>Таблица1[[#This Row],[ID_intellix]]</f>
        <v>6974</v>
      </c>
      <c r="Z3634" s="269" t="s">
        <v>122</v>
      </c>
      <c r="AA3634" s="145">
        <f>IF(OR(Таблица1[[#This Row],[CARDIO_report]]&lt;&gt;0,Таблица1[[#This Row],[AI COMBO_report]]&lt;&gt;0,Таблица1[[#This Row],[OTC_report]]&lt;&gt;0),1,0)</f>
        <v>0</v>
      </c>
      <c r="AB3634" s="60" t="s">
        <v>1124</v>
      </c>
      <c r="AC3634" s="60" t="s">
        <v>1124</v>
      </c>
      <c r="AD3634" s="60" t="s">
        <v>1124</v>
      </c>
      <c r="AE3634" s="60" t="s">
        <v>1124</v>
      </c>
      <c r="AF3634" s="60"/>
      <c r="AG3634" s="60" t="s">
        <v>1124</v>
      </c>
      <c r="AH3634" s="60" t="s">
        <v>1124</v>
      </c>
      <c r="AI3634" s="60" t="s">
        <v>1124</v>
      </c>
      <c r="AJ3634" s="60" t="s">
        <v>1124</v>
      </c>
      <c r="AK3634" s="60" t="s">
        <v>1124</v>
      </c>
      <c r="AL3634" s="60" t="s">
        <v>1124</v>
      </c>
      <c r="AM3634" s="60" t="s">
        <v>1124</v>
      </c>
      <c r="AN3634" s="60" t="s">
        <v>1124</v>
      </c>
      <c r="AO3634" s="60"/>
      <c r="AP3634" s="35" t="s">
        <v>1825</v>
      </c>
      <c r="AQ3634" s="377">
        <v>0</v>
      </c>
      <c r="AR3634" s="378">
        <v>0</v>
      </c>
      <c r="AS3634" s="377">
        <v>0</v>
      </c>
      <c r="AT3634" s="378">
        <v>0</v>
      </c>
      <c r="AU3634" s="377">
        <v>0</v>
      </c>
      <c r="AV3634" s="377">
        <v>0</v>
      </c>
      <c r="AW3634" s="377">
        <v>0</v>
      </c>
      <c r="AX3634">
        <v>0</v>
      </c>
      <c r="AY3634">
        <v>0</v>
      </c>
    </row>
    <row r="3635" spans="1:54" ht="15.75" hidden="1" customHeight="1" x14ac:dyDescent="0.2">
      <c r="A3635" s="46">
        <v>5306</v>
      </c>
      <c r="B3635" s="258" t="s">
        <v>4879</v>
      </c>
      <c r="C3635" t="s">
        <v>1146</v>
      </c>
      <c r="D3635" t="s">
        <v>655</v>
      </c>
      <c r="E3635" t="s">
        <v>1821</v>
      </c>
      <c r="F3635" s="29" t="s">
        <v>1959</v>
      </c>
      <c r="G3635" s="47">
        <v>202</v>
      </c>
      <c r="H3635" t="s">
        <v>1959</v>
      </c>
      <c r="I3635">
        <v>1</v>
      </c>
      <c r="J3635" t="s">
        <v>4880</v>
      </c>
      <c r="K3635" t="s">
        <v>655</v>
      </c>
      <c r="L3635" t="s">
        <v>4881</v>
      </c>
      <c r="M3635" t="s">
        <v>3021</v>
      </c>
      <c r="N3635" s="34">
        <v>0</v>
      </c>
      <c r="O3635" s="34" t="s">
        <v>3560</v>
      </c>
      <c r="P3635" s="34" t="s">
        <v>666</v>
      </c>
      <c r="Q3635" s="34">
        <v>0</v>
      </c>
      <c r="R3635" s="34">
        <v>0</v>
      </c>
      <c r="S3635" s="48" t="s">
        <v>1123</v>
      </c>
      <c r="T3635" s="13" t="s">
        <v>1863</v>
      </c>
      <c r="U3635" s="12" t="s">
        <v>122</v>
      </c>
      <c r="V3635" s="12" t="s">
        <v>122</v>
      </c>
      <c r="W3635" s="12" t="s">
        <v>1863</v>
      </c>
      <c r="X3635" s="14" t="str">
        <f t="shared" si="56"/>
        <v>А</v>
      </c>
      <c r="Y3635" s="271">
        <f>Таблица1[[#This Row],[ID_intellix]]</f>
        <v>5306</v>
      </c>
      <c r="Z3635" s="269" t="s">
        <v>122</v>
      </c>
      <c r="AA3635" s="145">
        <f>IF(OR(Таблица1[[#This Row],[CARDIO_report]]&lt;&gt;0,Таблица1[[#This Row],[AI COMBO_report]]&lt;&gt;0,Таблица1[[#This Row],[OTC_report]]&lt;&gt;0),1,0)</f>
        <v>1</v>
      </c>
      <c r="AB3635" s="60" t="s">
        <v>1124</v>
      </c>
      <c r="AC3635" s="60" t="s">
        <v>1124</v>
      </c>
      <c r="AD3635" s="60" t="s">
        <v>1124</v>
      </c>
      <c r="AE3635" s="60" t="s">
        <v>1124</v>
      </c>
      <c r="AF3635" s="60"/>
      <c r="AG3635" s="60" t="s">
        <v>1124</v>
      </c>
      <c r="AH3635" s="60" t="s">
        <v>1124</v>
      </c>
      <c r="AI3635" s="60" t="s">
        <v>1124</v>
      </c>
      <c r="AJ3635" s="60" t="s">
        <v>1124</v>
      </c>
      <c r="AK3635" s="60" t="s">
        <v>1124</v>
      </c>
      <c r="AL3635" s="60" t="s">
        <v>1124</v>
      </c>
      <c r="AM3635" s="60" t="s">
        <v>1124</v>
      </c>
      <c r="AN3635" s="60" t="s">
        <v>1124</v>
      </c>
      <c r="AO3635" s="60"/>
      <c r="AP3635" s="35" t="s">
        <v>1917</v>
      </c>
      <c r="AQ3635" s="377">
        <v>0</v>
      </c>
      <c r="AR3635" s="378">
        <v>0</v>
      </c>
      <c r="AS3635" s="377">
        <v>0</v>
      </c>
      <c r="AT3635" s="378">
        <v>0</v>
      </c>
      <c r="AU3635" s="377">
        <v>0</v>
      </c>
      <c r="AV3635" s="377">
        <v>0</v>
      </c>
      <c r="AW3635" s="377">
        <v>0</v>
      </c>
      <c r="AX3635" s="2" t="s">
        <v>2408</v>
      </c>
      <c r="AY3635" s="2">
        <v>0</v>
      </c>
      <c r="AZ3635" s="2" t="s">
        <v>2408</v>
      </c>
      <c r="BB3635" s="2" t="s">
        <v>2408</v>
      </c>
    </row>
    <row r="3636" spans="1:54" ht="15.75" hidden="1" customHeight="1" x14ac:dyDescent="0.2">
      <c r="A3636" s="46">
        <v>7173</v>
      </c>
      <c r="B3636" s="258" t="s">
        <v>4976</v>
      </c>
      <c r="C3636" t="s">
        <v>1146</v>
      </c>
      <c r="D3636" t="s">
        <v>655</v>
      </c>
      <c r="E3636" t="s">
        <v>1821</v>
      </c>
      <c r="F3636" s="29" t="s">
        <v>1959</v>
      </c>
      <c r="G3636" s="47">
        <v>47</v>
      </c>
      <c r="H3636" t="s">
        <v>1959</v>
      </c>
      <c r="I3636">
        <v>1</v>
      </c>
      <c r="J3636" t="s">
        <v>4977</v>
      </c>
      <c r="K3636" t="s">
        <v>655</v>
      </c>
      <c r="L3636" t="s">
        <v>4978</v>
      </c>
      <c r="M3636" t="s">
        <v>3021</v>
      </c>
      <c r="N3636" s="34">
        <v>0</v>
      </c>
      <c r="O3636" s="34" t="s">
        <v>3560</v>
      </c>
      <c r="P3636" s="34">
        <v>0</v>
      </c>
      <c r="Q3636" s="34">
        <v>0</v>
      </c>
      <c r="R3636" s="34">
        <v>0</v>
      </c>
      <c r="S3636" s="48" t="s">
        <v>1123</v>
      </c>
      <c r="T3636" s="13">
        <v>0</v>
      </c>
      <c r="U3636" s="12">
        <v>0</v>
      </c>
      <c r="V3636" s="12">
        <v>0</v>
      </c>
      <c r="W3636" s="12">
        <v>0</v>
      </c>
      <c r="X3636" s="14" t="str">
        <f t="shared" si="56"/>
        <v>С</v>
      </c>
      <c r="Y3636" s="271">
        <f>Таблица1[[#This Row],[ID_intellix]]</f>
        <v>7173</v>
      </c>
      <c r="Z3636" s="269" t="s">
        <v>122</v>
      </c>
      <c r="AA3636" s="145">
        <f>IF(OR(Таблица1[[#This Row],[CARDIO_report]]&lt;&gt;0,Таблица1[[#This Row],[AI COMBO_report]]&lt;&gt;0,Таблица1[[#This Row],[OTC_report]]&lt;&gt;0),1,0)</f>
        <v>0</v>
      </c>
      <c r="AB3636" s="60" t="s">
        <v>1124</v>
      </c>
      <c r="AC3636" s="60" t="s">
        <v>1124</v>
      </c>
      <c r="AD3636" s="60" t="s">
        <v>1124</v>
      </c>
      <c r="AE3636" s="60" t="s">
        <v>1124</v>
      </c>
      <c r="AF3636" s="60"/>
      <c r="AG3636" s="60" t="s">
        <v>1124</v>
      </c>
      <c r="AH3636" s="60" t="s">
        <v>1124</v>
      </c>
      <c r="AI3636" s="60" t="s">
        <v>1124</v>
      </c>
      <c r="AJ3636" s="60" t="s">
        <v>1124</v>
      </c>
      <c r="AK3636" s="60" t="s">
        <v>1124</v>
      </c>
      <c r="AL3636" s="60" t="s">
        <v>1124</v>
      </c>
      <c r="AM3636" s="60" t="s">
        <v>1124</v>
      </c>
      <c r="AN3636" s="60" t="s">
        <v>1124</v>
      </c>
      <c r="AO3636" s="60"/>
      <c r="AP3636" s="35" t="s">
        <v>1825</v>
      </c>
      <c r="AQ3636" s="377">
        <v>0</v>
      </c>
      <c r="AR3636" s="378">
        <v>0</v>
      </c>
      <c r="AS3636" s="377">
        <v>0</v>
      </c>
      <c r="AT3636" s="378">
        <v>0</v>
      </c>
      <c r="AU3636" s="377">
        <v>0</v>
      </c>
      <c r="AV3636" s="377">
        <v>0</v>
      </c>
      <c r="AW3636" s="377">
        <v>0</v>
      </c>
      <c r="AX3636">
        <v>0</v>
      </c>
      <c r="AY3636">
        <v>0</v>
      </c>
    </row>
    <row r="3637" spans="1:54" ht="15.75" hidden="1" customHeight="1" x14ac:dyDescent="0.2">
      <c r="A3637" s="46">
        <v>5316</v>
      </c>
      <c r="B3637" s="258" t="s">
        <v>4979</v>
      </c>
      <c r="C3637" t="s">
        <v>1146</v>
      </c>
      <c r="D3637" t="s">
        <v>655</v>
      </c>
      <c r="E3637" t="s">
        <v>1821</v>
      </c>
      <c r="F3637" s="29" t="s">
        <v>1959</v>
      </c>
      <c r="G3637" s="47">
        <v>48</v>
      </c>
      <c r="H3637" t="s">
        <v>1959</v>
      </c>
      <c r="I3637">
        <v>1</v>
      </c>
      <c r="J3637" t="s">
        <v>4980</v>
      </c>
      <c r="K3637" t="s">
        <v>655</v>
      </c>
      <c r="L3637" t="s">
        <v>4981</v>
      </c>
      <c r="M3637" t="s">
        <v>3021</v>
      </c>
      <c r="N3637" s="34">
        <v>0</v>
      </c>
      <c r="O3637" s="34" t="s">
        <v>3560</v>
      </c>
      <c r="P3637" s="34">
        <v>0</v>
      </c>
      <c r="Q3637" s="34">
        <v>0</v>
      </c>
      <c r="R3637" s="34">
        <v>0</v>
      </c>
      <c r="S3637" s="48" t="s">
        <v>1123</v>
      </c>
      <c r="T3637" s="13" t="s">
        <v>122</v>
      </c>
      <c r="U3637" s="12" t="s">
        <v>122</v>
      </c>
      <c r="V3637" s="12" t="s">
        <v>122</v>
      </c>
      <c r="W3637" s="12" t="s">
        <v>122</v>
      </c>
      <c r="X3637" s="14" t="str">
        <f t="shared" si="56"/>
        <v>С</v>
      </c>
      <c r="Y3637" s="271">
        <f>Таблица1[[#This Row],[ID_intellix]]</f>
        <v>5316</v>
      </c>
      <c r="Z3637" s="269" t="s">
        <v>122</v>
      </c>
      <c r="AA3637" s="145">
        <f>IF(OR(Таблица1[[#This Row],[CARDIO_report]]&lt;&gt;0,Таблица1[[#This Row],[AI COMBO_report]]&lt;&gt;0,Таблица1[[#This Row],[OTC_report]]&lt;&gt;0),1,0)</f>
        <v>0</v>
      </c>
      <c r="AB3637" s="60" t="s">
        <v>1124</v>
      </c>
      <c r="AC3637" s="60" t="s">
        <v>1124</v>
      </c>
      <c r="AD3637" s="60" t="s">
        <v>1124</v>
      </c>
      <c r="AE3637" s="60" t="s">
        <v>1124</v>
      </c>
      <c r="AF3637" s="60"/>
      <c r="AG3637" s="60" t="s">
        <v>1124</v>
      </c>
      <c r="AH3637" s="60" t="s">
        <v>1124</v>
      </c>
      <c r="AI3637" s="60" t="s">
        <v>1124</v>
      </c>
      <c r="AJ3637" s="60" t="s">
        <v>1124</v>
      </c>
      <c r="AK3637" s="60" t="s">
        <v>1124</v>
      </c>
      <c r="AL3637" s="60" t="s">
        <v>1124</v>
      </c>
      <c r="AM3637" s="60" t="s">
        <v>1124</v>
      </c>
      <c r="AN3637" s="60" t="s">
        <v>1124</v>
      </c>
      <c r="AO3637" s="60"/>
      <c r="AP3637" s="35" t="s">
        <v>1825</v>
      </c>
      <c r="AQ3637" s="377">
        <v>0</v>
      </c>
      <c r="AR3637" s="378">
        <v>0</v>
      </c>
      <c r="AS3637" s="377">
        <v>0</v>
      </c>
      <c r="AT3637" s="378">
        <v>0</v>
      </c>
      <c r="AU3637" s="377">
        <v>0</v>
      </c>
      <c r="AV3637" s="377">
        <v>0</v>
      </c>
      <c r="AW3637" s="377">
        <v>0</v>
      </c>
      <c r="AX3637">
        <v>0</v>
      </c>
      <c r="AY3637">
        <v>0</v>
      </c>
    </row>
    <row r="3638" spans="1:54" ht="15.75" hidden="1" customHeight="1" x14ac:dyDescent="0.2">
      <c r="A3638" s="46">
        <v>5323</v>
      </c>
      <c r="B3638" s="258" t="s">
        <v>5017</v>
      </c>
      <c r="C3638" t="s">
        <v>1146</v>
      </c>
      <c r="D3638" t="s">
        <v>655</v>
      </c>
      <c r="E3638" t="s">
        <v>1821</v>
      </c>
      <c r="F3638" s="29" t="s">
        <v>1959</v>
      </c>
      <c r="G3638" s="47">
        <v>62</v>
      </c>
      <c r="H3638" t="s">
        <v>1959</v>
      </c>
      <c r="I3638">
        <v>1</v>
      </c>
      <c r="J3638" t="s">
        <v>5018</v>
      </c>
      <c r="K3638" t="s">
        <v>655</v>
      </c>
      <c r="L3638" t="s">
        <v>5019</v>
      </c>
      <c r="M3638" t="s">
        <v>3021</v>
      </c>
      <c r="N3638" s="34">
        <v>0</v>
      </c>
      <c r="O3638" s="34" t="s">
        <v>3560</v>
      </c>
      <c r="P3638" s="34">
        <v>0</v>
      </c>
      <c r="Q3638" s="34">
        <v>0</v>
      </c>
      <c r="R3638" s="34">
        <v>0</v>
      </c>
      <c r="S3638" s="48" t="s">
        <v>1123</v>
      </c>
      <c r="T3638" s="13" t="s">
        <v>122</v>
      </c>
      <c r="U3638" s="12" t="s">
        <v>122</v>
      </c>
      <c r="V3638" s="12" t="s">
        <v>122</v>
      </c>
      <c r="W3638" s="12" t="s">
        <v>122</v>
      </c>
      <c r="X3638" s="14" t="str">
        <f t="shared" si="56"/>
        <v>С</v>
      </c>
      <c r="Y3638" s="271">
        <f>Таблица1[[#This Row],[ID_intellix]]</f>
        <v>5323</v>
      </c>
      <c r="Z3638" s="269" t="s">
        <v>122</v>
      </c>
      <c r="AA3638" s="145">
        <f>IF(OR(Таблица1[[#This Row],[CARDIO_report]]&lt;&gt;0,Таблица1[[#This Row],[AI COMBO_report]]&lt;&gt;0,Таблица1[[#This Row],[OTC_report]]&lt;&gt;0),1,0)</f>
        <v>0</v>
      </c>
      <c r="AB3638" s="60" t="s">
        <v>1124</v>
      </c>
      <c r="AC3638" s="60" t="s">
        <v>1124</v>
      </c>
      <c r="AD3638" s="60" t="s">
        <v>1124</v>
      </c>
      <c r="AE3638" s="60" t="s">
        <v>1124</v>
      </c>
      <c r="AF3638" s="60"/>
      <c r="AG3638" s="60" t="s">
        <v>1124</v>
      </c>
      <c r="AH3638" s="60" t="s">
        <v>1124</v>
      </c>
      <c r="AI3638" s="60" t="s">
        <v>1124</v>
      </c>
      <c r="AJ3638" s="60" t="s">
        <v>1124</v>
      </c>
      <c r="AK3638" s="60" t="s">
        <v>1124</v>
      </c>
      <c r="AL3638" s="60" t="s">
        <v>1124</v>
      </c>
      <c r="AM3638" s="60" t="s">
        <v>1124</v>
      </c>
      <c r="AN3638" s="60" t="s">
        <v>1124</v>
      </c>
      <c r="AO3638" s="60"/>
      <c r="AP3638" s="35" t="s">
        <v>1825</v>
      </c>
      <c r="AQ3638" s="377">
        <v>0</v>
      </c>
      <c r="AR3638" s="378">
        <v>0</v>
      </c>
      <c r="AS3638" s="377">
        <v>0</v>
      </c>
      <c r="AT3638" s="378">
        <v>0</v>
      </c>
      <c r="AU3638" s="377">
        <v>0</v>
      </c>
      <c r="AV3638" s="377">
        <v>0</v>
      </c>
      <c r="AW3638" s="377">
        <v>0</v>
      </c>
      <c r="AX3638">
        <v>0</v>
      </c>
      <c r="AY3638">
        <v>0</v>
      </c>
    </row>
    <row r="3639" spans="1:54" ht="15.75" hidden="1" customHeight="1" x14ac:dyDescent="0.2">
      <c r="A3639" s="46">
        <v>5324</v>
      </c>
      <c r="B3639" s="258" t="s">
        <v>5020</v>
      </c>
      <c r="C3639" t="s">
        <v>1146</v>
      </c>
      <c r="D3639" t="s">
        <v>655</v>
      </c>
      <c r="E3639" t="s">
        <v>1821</v>
      </c>
      <c r="F3639" s="29" t="s">
        <v>1959</v>
      </c>
      <c r="G3639" s="47">
        <v>63</v>
      </c>
      <c r="H3639" t="s">
        <v>1959</v>
      </c>
      <c r="I3639">
        <v>1</v>
      </c>
      <c r="J3639" t="s">
        <v>5021</v>
      </c>
      <c r="K3639" t="s">
        <v>655</v>
      </c>
      <c r="L3639" t="s">
        <v>5022</v>
      </c>
      <c r="M3639" t="s">
        <v>3021</v>
      </c>
      <c r="N3639" s="34">
        <v>0</v>
      </c>
      <c r="O3639" s="34" t="s">
        <v>3560</v>
      </c>
      <c r="P3639" s="34" t="s">
        <v>666</v>
      </c>
      <c r="Q3639" s="34">
        <v>0</v>
      </c>
      <c r="R3639" s="34">
        <v>0</v>
      </c>
      <c r="S3639" s="48" t="s">
        <v>1123</v>
      </c>
      <c r="T3639" s="13" t="s">
        <v>1863</v>
      </c>
      <c r="U3639" s="12" t="s">
        <v>122</v>
      </c>
      <c r="V3639" s="12" t="s">
        <v>1863</v>
      </c>
      <c r="W3639" s="12" t="s">
        <v>1863</v>
      </c>
      <c r="X3639" s="14" t="str">
        <f t="shared" si="56"/>
        <v>А</v>
      </c>
      <c r="Y3639" s="271">
        <f>Таблица1[[#This Row],[ID_intellix]]</f>
        <v>5324</v>
      </c>
      <c r="Z3639" s="269" t="s">
        <v>122</v>
      </c>
      <c r="AA3639" s="145">
        <f>IF(OR(Таблица1[[#This Row],[CARDIO_report]]&lt;&gt;0,Таблица1[[#This Row],[AI COMBO_report]]&lt;&gt;0,Таблица1[[#This Row],[OTC_report]]&lt;&gt;0),1,0)</f>
        <v>1</v>
      </c>
      <c r="AB3639" s="60" t="s">
        <v>1124</v>
      </c>
      <c r="AC3639" s="60" t="s">
        <v>1124</v>
      </c>
      <c r="AD3639" s="60" t="s">
        <v>1124</v>
      </c>
      <c r="AE3639" s="60" t="s">
        <v>1124</v>
      </c>
      <c r="AF3639" s="60"/>
      <c r="AG3639" s="60" t="s">
        <v>1124</v>
      </c>
      <c r="AH3639" s="60" t="s">
        <v>1124</v>
      </c>
      <c r="AI3639" s="60" t="s">
        <v>1124</v>
      </c>
      <c r="AJ3639" s="60" t="s">
        <v>1124</v>
      </c>
      <c r="AK3639" s="60" t="s">
        <v>1124</v>
      </c>
      <c r="AL3639" s="60" t="s">
        <v>1124</v>
      </c>
      <c r="AM3639" s="60" t="s">
        <v>1124</v>
      </c>
      <c r="AN3639" s="60" t="s">
        <v>1124</v>
      </c>
      <c r="AO3639" s="60"/>
      <c r="AP3639" s="35" t="s">
        <v>1917</v>
      </c>
      <c r="AQ3639" s="377">
        <v>0</v>
      </c>
      <c r="AR3639" s="378">
        <v>0</v>
      </c>
      <c r="AS3639" s="377">
        <v>0</v>
      </c>
      <c r="AT3639" s="378">
        <v>0</v>
      </c>
      <c r="AU3639" s="377">
        <v>0</v>
      </c>
      <c r="AV3639" s="377">
        <v>0</v>
      </c>
      <c r="AW3639" s="377">
        <v>0</v>
      </c>
      <c r="AX3639" s="2" t="s">
        <v>2408</v>
      </c>
      <c r="AY3639" s="2">
        <v>0</v>
      </c>
      <c r="AZ3639" s="2" t="s">
        <v>2408</v>
      </c>
      <c r="BB3639" s="2" t="s">
        <v>2408</v>
      </c>
    </row>
    <row r="3640" spans="1:54" ht="15.75" hidden="1" customHeight="1" x14ac:dyDescent="0.2">
      <c r="A3640" s="46">
        <v>5325</v>
      </c>
      <c r="B3640" s="258" t="s">
        <v>5023</v>
      </c>
      <c r="C3640" t="s">
        <v>1146</v>
      </c>
      <c r="D3640" t="s">
        <v>655</v>
      </c>
      <c r="E3640" t="s">
        <v>1821</v>
      </c>
      <c r="F3640" s="29" t="s">
        <v>1959</v>
      </c>
      <c r="G3640" s="47">
        <v>64</v>
      </c>
      <c r="H3640" t="s">
        <v>1959</v>
      </c>
      <c r="I3640">
        <v>1</v>
      </c>
      <c r="J3640" t="s">
        <v>5024</v>
      </c>
      <c r="K3640" t="s">
        <v>655</v>
      </c>
      <c r="L3640" t="s">
        <v>5025</v>
      </c>
      <c r="M3640" t="s">
        <v>3021</v>
      </c>
      <c r="N3640" s="34">
        <v>0</v>
      </c>
      <c r="O3640" s="34" t="s">
        <v>3560</v>
      </c>
      <c r="P3640" s="34" t="s">
        <v>666</v>
      </c>
      <c r="Q3640" s="34">
        <v>0</v>
      </c>
      <c r="R3640" s="34">
        <v>0</v>
      </c>
      <c r="S3640" s="48" t="s">
        <v>1123</v>
      </c>
      <c r="T3640" s="13" t="s">
        <v>122</v>
      </c>
      <c r="U3640" s="12" t="s">
        <v>1863</v>
      </c>
      <c r="V3640" s="12" t="s">
        <v>122</v>
      </c>
      <c r="W3640" s="12" t="s">
        <v>122</v>
      </c>
      <c r="X3640" s="14" t="str">
        <f t="shared" si="56"/>
        <v>В</v>
      </c>
      <c r="Y3640" s="271">
        <f>Таблица1[[#This Row],[ID_intellix]]</f>
        <v>5325</v>
      </c>
      <c r="Z3640" s="269" t="s">
        <v>122</v>
      </c>
      <c r="AA3640" s="145">
        <f>IF(OR(Таблица1[[#This Row],[CARDIO_report]]&lt;&gt;0,Таблица1[[#This Row],[AI COMBO_report]]&lt;&gt;0,Таблица1[[#This Row],[OTC_report]]&lt;&gt;0),1,0)</f>
        <v>1</v>
      </c>
      <c r="AB3640" s="60" t="s">
        <v>1124</v>
      </c>
      <c r="AC3640" s="60" t="s">
        <v>1124</v>
      </c>
      <c r="AD3640" s="60" t="s">
        <v>1124</v>
      </c>
      <c r="AE3640" s="60" t="s">
        <v>1124</v>
      </c>
      <c r="AF3640" s="60"/>
      <c r="AG3640" s="60" t="s">
        <v>1124</v>
      </c>
      <c r="AH3640" s="60" t="s">
        <v>1124</v>
      </c>
      <c r="AI3640" s="60" t="s">
        <v>1124</v>
      </c>
      <c r="AJ3640" s="60" t="s">
        <v>1124</v>
      </c>
      <c r="AK3640" s="60" t="s">
        <v>1124</v>
      </c>
      <c r="AL3640" s="60" t="s">
        <v>1124</v>
      </c>
      <c r="AM3640" s="60" t="s">
        <v>1124</v>
      </c>
      <c r="AN3640" s="60" t="s">
        <v>1124</v>
      </c>
      <c r="AO3640" s="60"/>
      <c r="AP3640" s="35" t="s">
        <v>1825</v>
      </c>
      <c r="AQ3640" s="377">
        <v>0</v>
      </c>
      <c r="AR3640" s="378">
        <v>0</v>
      </c>
      <c r="AS3640" s="377">
        <v>0</v>
      </c>
      <c r="AT3640" s="378">
        <v>0</v>
      </c>
      <c r="AU3640" s="377">
        <v>0</v>
      </c>
      <c r="AV3640" s="377">
        <v>0</v>
      </c>
      <c r="AW3640" s="377">
        <v>0</v>
      </c>
      <c r="AX3640">
        <v>0</v>
      </c>
      <c r="AY3640">
        <v>0</v>
      </c>
    </row>
    <row r="3641" spans="1:54" ht="15.75" hidden="1" customHeight="1" x14ac:dyDescent="0.2">
      <c r="A3641" s="46">
        <v>3565</v>
      </c>
      <c r="B3641" s="258" t="s">
        <v>9434</v>
      </c>
      <c r="C3641" t="s">
        <v>1146</v>
      </c>
      <c r="D3641" t="s">
        <v>655</v>
      </c>
      <c r="E3641" t="s">
        <v>2504</v>
      </c>
      <c r="F3641" s="29" t="s">
        <v>3300</v>
      </c>
      <c r="G3641" s="396">
        <v>5</v>
      </c>
      <c r="H3641" t="s">
        <v>3300</v>
      </c>
      <c r="I3641">
        <v>1</v>
      </c>
      <c r="J3641" t="s">
        <v>9435</v>
      </c>
      <c r="K3641" t="s">
        <v>655</v>
      </c>
      <c r="L3641" t="s">
        <v>9436</v>
      </c>
      <c r="M3641" t="s">
        <v>3021</v>
      </c>
      <c r="N3641" s="34">
        <v>0</v>
      </c>
      <c r="O3641" s="34" t="s">
        <v>3560</v>
      </c>
      <c r="P3641" s="34" t="s">
        <v>666</v>
      </c>
      <c r="Q3641" s="34">
        <v>0</v>
      </c>
      <c r="R3641" s="34">
        <v>0</v>
      </c>
      <c r="S3641" s="48" t="s">
        <v>1123</v>
      </c>
      <c r="T3641" s="13" t="s">
        <v>122</v>
      </c>
      <c r="U3641" s="12" t="s">
        <v>122</v>
      </c>
      <c r="V3641" s="12" t="s">
        <v>1863</v>
      </c>
      <c r="W3641" s="12" t="s">
        <v>122</v>
      </c>
      <c r="X3641" s="14" t="str">
        <f t="shared" si="56"/>
        <v>В</v>
      </c>
      <c r="Y3641" s="271">
        <f>Таблица1[[#This Row],[ID_intellix]]</f>
        <v>3565</v>
      </c>
      <c r="Z3641" s="269" t="s">
        <v>122</v>
      </c>
      <c r="AA3641" s="145">
        <f>IF(OR(Таблица1[[#This Row],[CARDIO_report]]&lt;&gt;0,Таблица1[[#This Row],[AI COMBO_report]]&lt;&gt;0,Таблица1[[#This Row],[OTC_report]]&lt;&gt;0),1,0)</f>
        <v>1</v>
      </c>
      <c r="AB3641" s="60" t="s">
        <v>1124</v>
      </c>
      <c r="AC3641" s="60" t="s">
        <v>1124</v>
      </c>
      <c r="AD3641" s="60" t="s">
        <v>1124</v>
      </c>
      <c r="AE3641" s="60" t="s">
        <v>1124</v>
      </c>
      <c r="AF3641" s="60"/>
      <c r="AG3641" s="89" t="s">
        <v>1145</v>
      </c>
      <c r="AH3641" s="89">
        <v>90</v>
      </c>
      <c r="AI3641" s="89" t="s">
        <v>1145</v>
      </c>
      <c r="AJ3641" s="89">
        <v>77</v>
      </c>
      <c r="AK3641" s="89" t="s">
        <v>1414</v>
      </c>
      <c r="AL3641" s="89">
        <v>86</v>
      </c>
      <c r="AM3641" s="89" t="s">
        <v>2516</v>
      </c>
      <c r="AN3641" s="89">
        <v>60</v>
      </c>
      <c r="AP3641" s="35" t="s">
        <v>1917</v>
      </c>
      <c r="AQ3641" s="377">
        <v>0</v>
      </c>
      <c r="AR3641" s="378">
        <v>0</v>
      </c>
      <c r="AS3641" s="377">
        <v>0</v>
      </c>
      <c r="AT3641" s="378">
        <v>0</v>
      </c>
      <c r="AU3641" s="377">
        <v>0</v>
      </c>
      <c r="AV3641" s="377">
        <v>0</v>
      </c>
      <c r="AW3641" s="377">
        <v>0</v>
      </c>
      <c r="AX3641">
        <v>0</v>
      </c>
      <c r="AY3641">
        <v>0</v>
      </c>
    </row>
    <row r="3642" spans="1:54" ht="15.75" hidden="1" customHeight="1" x14ac:dyDescent="0.2">
      <c r="A3642" s="46">
        <v>3064</v>
      </c>
      <c r="B3642" s="258" t="s">
        <v>9460</v>
      </c>
      <c r="C3642" t="s">
        <v>1146</v>
      </c>
      <c r="D3642" t="s">
        <v>655</v>
      </c>
      <c r="E3642" t="s">
        <v>2504</v>
      </c>
      <c r="F3642" s="29" t="s">
        <v>2843</v>
      </c>
      <c r="G3642" s="396">
        <v>38</v>
      </c>
      <c r="H3642" t="s">
        <v>1140</v>
      </c>
      <c r="I3642">
        <v>1</v>
      </c>
      <c r="J3642" t="s">
        <v>9461</v>
      </c>
      <c r="K3642" t="s">
        <v>655</v>
      </c>
      <c r="L3642" t="s">
        <v>9462</v>
      </c>
      <c r="M3642" t="s">
        <v>3021</v>
      </c>
      <c r="N3642" s="34">
        <v>0</v>
      </c>
      <c r="O3642" s="34" t="s">
        <v>3560</v>
      </c>
      <c r="P3642" s="34" t="s">
        <v>268</v>
      </c>
      <c r="Q3642" s="34">
        <v>0</v>
      </c>
      <c r="R3642" s="34">
        <v>0</v>
      </c>
      <c r="S3642" s="48" t="s">
        <v>1123</v>
      </c>
      <c r="T3642" s="13" t="s">
        <v>122</v>
      </c>
      <c r="U3642" s="12" t="s">
        <v>1863</v>
      </c>
      <c r="V3642" s="12" t="s">
        <v>122</v>
      </c>
      <c r="W3642" s="12" t="s">
        <v>122</v>
      </c>
      <c r="X3642" s="14" t="str">
        <f t="shared" si="56"/>
        <v>В</v>
      </c>
      <c r="Y3642" s="271">
        <f>Таблица1[[#This Row],[ID_intellix]]</f>
        <v>3064</v>
      </c>
      <c r="Z3642" s="269" t="s">
        <v>122</v>
      </c>
      <c r="AA3642" s="145">
        <f>IF(OR(Таблица1[[#This Row],[CARDIO_report]]&lt;&gt;0,Таблица1[[#This Row],[AI COMBO_report]]&lt;&gt;0,Таблица1[[#This Row],[OTC_report]]&lt;&gt;0),1,0)</f>
        <v>1</v>
      </c>
      <c r="AB3642" s="60" t="s">
        <v>3178</v>
      </c>
      <c r="AC3642" s="60" t="s">
        <v>3178</v>
      </c>
      <c r="AD3642" s="60" t="s">
        <v>1124</v>
      </c>
      <c r="AE3642" s="60" t="s">
        <v>1124</v>
      </c>
      <c r="AF3642" s="60"/>
      <c r="AG3642" s="89" t="s">
        <v>1437</v>
      </c>
      <c r="AH3642" s="89">
        <v>25</v>
      </c>
      <c r="AI3642" s="89" t="s">
        <v>1437</v>
      </c>
      <c r="AJ3642" s="89">
        <v>17</v>
      </c>
      <c r="AK3642" s="89" t="s">
        <v>1437</v>
      </c>
      <c r="AL3642" s="89">
        <v>60</v>
      </c>
      <c r="AM3642" s="89" t="s">
        <v>1437</v>
      </c>
      <c r="AN3642" s="89">
        <v>54</v>
      </c>
      <c r="AP3642" s="35" t="s">
        <v>1917</v>
      </c>
      <c r="AQ3642" s="377" t="s">
        <v>2847</v>
      </c>
      <c r="AR3642" s="377" t="s">
        <v>6332</v>
      </c>
      <c r="AS3642" s="377" t="s">
        <v>2847</v>
      </c>
      <c r="AT3642" s="378" t="s">
        <v>6332</v>
      </c>
      <c r="AU3642" s="377">
        <v>0</v>
      </c>
      <c r="AV3642" s="377">
        <v>0</v>
      </c>
      <c r="AW3642" s="377" t="s">
        <v>2847</v>
      </c>
      <c r="AX3642" s="2" t="s">
        <v>6332</v>
      </c>
      <c r="AY3642" s="2" t="s">
        <v>2847</v>
      </c>
      <c r="AZ3642" t="s">
        <v>6332</v>
      </c>
      <c r="BA3642" s="2" t="s">
        <v>6336</v>
      </c>
      <c r="BB3642" t="s">
        <v>6332</v>
      </c>
    </row>
    <row r="3643" spans="1:54" ht="15.75" hidden="1" customHeight="1" x14ac:dyDescent="0.2">
      <c r="A3643" s="46">
        <v>3188</v>
      </c>
      <c r="B3643" s="258" t="s">
        <v>9642</v>
      </c>
      <c r="C3643" t="s">
        <v>1146</v>
      </c>
      <c r="D3643" t="s">
        <v>655</v>
      </c>
      <c r="E3643" t="s">
        <v>2504</v>
      </c>
      <c r="F3643" s="29" t="s">
        <v>2843</v>
      </c>
      <c r="G3643" s="396">
        <v>17</v>
      </c>
      <c r="H3643" t="s">
        <v>1140</v>
      </c>
      <c r="I3643">
        <v>1</v>
      </c>
      <c r="J3643" t="s">
        <v>9643</v>
      </c>
      <c r="K3643" t="s">
        <v>655</v>
      </c>
      <c r="L3643" t="s">
        <v>9644</v>
      </c>
      <c r="M3643" t="s">
        <v>3021</v>
      </c>
      <c r="N3643" s="34">
        <v>0</v>
      </c>
      <c r="O3643" s="34" t="s">
        <v>3560</v>
      </c>
      <c r="P3643" s="34" t="s">
        <v>666</v>
      </c>
      <c r="Q3643" s="34">
        <v>0</v>
      </c>
      <c r="R3643" s="34">
        <v>0</v>
      </c>
      <c r="S3643" s="48" t="s">
        <v>1123</v>
      </c>
      <c r="T3643" s="13" t="s">
        <v>122</v>
      </c>
      <c r="U3643" s="12" t="s">
        <v>122</v>
      </c>
      <c r="V3643" s="12" t="s">
        <v>122</v>
      </c>
      <c r="W3643" s="12" t="s">
        <v>122</v>
      </c>
      <c r="X3643" s="14" t="str">
        <f t="shared" si="56"/>
        <v>С</v>
      </c>
      <c r="Y3643" s="271">
        <f>Таблица1[[#This Row],[ID_intellix]]</f>
        <v>3188</v>
      </c>
      <c r="Z3643" s="269" t="s">
        <v>122</v>
      </c>
      <c r="AA3643" s="145">
        <f>IF(OR(Таблица1[[#This Row],[CARDIO_report]]&lt;&gt;0,Таблица1[[#This Row],[AI COMBO_report]]&lt;&gt;0,Таблица1[[#This Row],[OTC_report]]&lt;&gt;0),1,0)</f>
        <v>1</v>
      </c>
      <c r="AB3643" s="60" t="s">
        <v>2602</v>
      </c>
      <c r="AC3643" s="60" t="s">
        <v>2846</v>
      </c>
      <c r="AD3643" s="60" t="s">
        <v>1124</v>
      </c>
      <c r="AE3643" s="60" t="s">
        <v>1124</v>
      </c>
      <c r="AF3643" s="60"/>
      <c r="AG3643" s="89" t="s">
        <v>1437</v>
      </c>
      <c r="AH3643" s="89">
        <v>3</v>
      </c>
      <c r="AI3643" s="89" t="s">
        <v>1437</v>
      </c>
      <c r="AJ3643" s="89">
        <v>1</v>
      </c>
      <c r="AK3643" s="89" t="s">
        <v>2516</v>
      </c>
      <c r="AL3643" s="89">
        <v>44</v>
      </c>
      <c r="AM3643" s="89" t="s">
        <v>1437</v>
      </c>
      <c r="AN3643" s="89">
        <v>45</v>
      </c>
      <c r="AP3643" s="35" t="s">
        <v>1825</v>
      </c>
      <c r="AQ3643" s="377">
        <v>0</v>
      </c>
      <c r="AR3643" s="378">
        <v>0</v>
      </c>
      <c r="AS3643" s="377">
        <v>0</v>
      </c>
      <c r="AT3643" s="378">
        <v>0</v>
      </c>
      <c r="AU3643" s="377">
        <v>0</v>
      </c>
      <c r="AV3643" s="377">
        <v>0</v>
      </c>
      <c r="AW3643" s="377">
        <v>0</v>
      </c>
      <c r="AX3643">
        <v>0</v>
      </c>
      <c r="AY3643">
        <v>0</v>
      </c>
    </row>
    <row r="3644" spans="1:54" ht="15.75" hidden="1" customHeight="1" x14ac:dyDescent="0.2">
      <c r="A3644" s="46">
        <v>2898</v>
      </c>
      <c r="B3644" s="258" t="s">
        <v>9779</v>
      </c>
      <c r="C3644" t="s">
        <v>1146</v>
      </c>
      <c r="D3644" t="s">
        <v>655</v>
      </c>
      <c r="E3644" t="s">
        <v>2504</v>
      </c>
      <c r="F3644" s="29" t="s">
        <v>2843</v>
      </c>
      <c r="G3644" s="396">
        <v>30</v>
      </c>
      <c r="H3644" t="s">
        <v>1140</v>
      </c>
      <c r="I3644">
        <v>1</v>
      </c>
      <c r="J3644" t="s">
        <v>9780</v>
      </c>
      <c r="K3644" t="s">
        <v>655</v>
      </c>
      <c r="L3644" t="s">
        <v>9781</v>
      </c>
      <c r="M3644">
        <v>0</v>
      </c>
      <c r="N3644" s="34">
        <v>0</v>
      </c>
      <c r="O3644" s="34" t="s">
        <v>3560</v>
      </c>
      <c r="P3644" s="34" t="s">
        <v>666</v>
      </c>
      <c r="Q3644" s="34">
        <v>0</v>
      </c>
      <c r="R3644" s="34">
        <v>0</v>
      </c>
      <c r="S3644" s="48" t="s">
        <v>1123</v>
      </c>
      <c r="T3644" s="13">
        <v>0</v>
      </c>
      <c r="U3644" s="12">
        <v>0</v>
      </c>
      <c r="V3644" s="12">
        <v>0</v>
      </c>
      <c r="W3644" s="12">
        <v>0</v>
      </c>
      <c r="X3644" s="14" t="str">
        <f t="shared" si="56"/>
        <v>С</v>
      </c>
      <c r="Y3644" s="271">
        <f>Таблица1[[#This Row],[ID_intellix]]</f>
        <v>2898</v>
      </c>
      <c r="Z3644" s="269" t="s">
        <v>122</v>
      </c>
      <c r="AA3644" s="145">
        <f>IF(OR(Таблица1[[#This Row],[CARDIO_report]]&lt;&gt;0,Таблица1[[#This Row],[AI COMBO_report]]&lt;&gt;0,Таблица1[[#This Row],[OTC_report]]&lt;&gt;0),1,0)</f>
        <v>1</v>
      </c>
      <c r="AG3644" s="60" t="s">
        <v>1124</v>
      </c>
      <c r="AH3644" s="60" t="s">
        <v>1124</v>
      </c>
      <c r="AI3644" s="60" t="s">
        <v>1124</v>
      </c>
      <c r="AJ3644" s="60" t="s">
        <v>1124</v>
      </c>
      <c r="AK3644" s="60" t="s">
        <v>1124</v>
      </c>
      <c r="AL3644" s="60" t="s">
        <v>1124</v>
      </c>
      <c r="AM3644" s="60" t="s">
        <v>1124</v>
      </c>
      <c r="AN3644" s="60" t="s">
        <v>1124</v>
      </c>
      <c r="AO3644" s="60"/>
      <c r="AP3644" s="35" t="s">
        <v>1917</v>
      </c>
      <c r="AQ3644" s="377">
        <v>0</v>
      </c>
      <c r="AR3644" s="378">
        <v>0</v>
      </c>
      <c r="AS3644" s="377">
        <v>0</v>
      </c>
      <c r="AT3644" s="378">
        <v>0</v>
      </c>
      <c r="AU3644">
        <v>0</v>
      </c>
      <c r="AV3644">
        <v>0</v>
      </c>
      <c r="AW3644">
        <v>0</v>
      </c>
      <c r="AX3644">
        <v>0</v>
      </c>
      <c r="AY3644">
        <v>0</v>
      </c>
    </row>
    <row r="3645" spans="1:54" ht="15.75" hidden="1" customHeight="1" x14ac:dyDescent="0.2">
      <c r="A3645" s="46">
        <v>2944</v>
      </c>
      <c r="B3645" s="258" t="s">
        <v>9803</v>
      </c>
      <c r="C3645" t="s">
        <v>1146</v>
      </c>
      <c r="D3645" t="s">
        <v>655</v>
      </c>
      <c r="E3645" t="s">
        <v>2504</v>
      </c>
      <c r="F3645" s="29" t="s">
        <v>2843</v>
      </c>
      <c r="G3645" s="396">
        <v>32</v>
      </c>
      <c r="H3645" t="s">
        <v>1140</v>
      </c>
      <c r="I3645">
        <v>1</v>
      </c>
      <c r="J3645" t="s">
        <v>9804</v>
      </c>
      <c r="K3645" t="s">
        <v>655</v>
      </c>
      <c r="L3645" t="s">
        <v>9805</v>
      </c>
      <c r="M3645" t="s">
        <v>3021</v>
      </c>
      <c r="N3645" s="34">
        <v>0</v>
      </c>
      <c r="O3645" s="34" t="s">
        <v>3560</v>
      </c>
      <c r="P3645" s="34" t="s">
        <v>268</v>
      </c>
      <c r="Q3645" s="34">
        <v>0</v>
      </c>
      <c r="R3645" s="34">
        <v>0</v>
      </c>
      <c r="S3645" s="48" t="s">
        <v>1123</v>
      </c>
      <c r="T3645" s="13" t="s">
        <v>122</v>
      </c>
      <c r="U3645" s="12" t="s">
        <v>122</v>
      </c>
      <c r="V3645" s="12" t="s">
        <v>122</v>
      </c>
      <c r="W3645" s="12" t="s">
        <v>1863</v>
      </c>
      <c r="X3645" s="14" t="str">
        <f t="shared" si="56"/>
        <v>В</v>
      </c>
      <c r="Y3645" s="271">
        <f>Таблица1[[#This Row],[ID_intellix]]</f>
        <v>2944</v>
      </c>
      <c r="Z3645" s="269" t="s">
        <v>122</v>
      </c>
      <c r="AA3645" s="145">
        <f>IF(OR(Таблица1[[#This Row],[CARDIO_report]]&lt;&gt;0,Таблица1[[#This Row],[AI COMBO_report]]&lt;&gt;0,Таблица1[[#This Row],[OTC_report]]&lt;&gt;0),1,0)</f>
        <v>1</v>
      </c>
      <c r="AB3645" s="60" t="s">
        <v>2602</v>
      </c>
      <c r="AC3645" s="60" t="s">
        <v>2846</v>
      </c>
      <c r="AD3645" s="60" t="s">
        <v>1124</v>
      </c>
      <c r="AE3645" s="60" t="s">
        <v>1124</v>
      </c>
      <c r="AF3645" s="60"/>
      <c r="AG3645" s="89" t="s">
        <v>1437</v>
      </c>
      <c r="AH3645" s="89">
        <v>34</v>
      </c>
      <c r="AI3645" s="89" t="s">
        <v>1437</v>
      </c>
      <c r="AJ3645" s="89">
        <v>30</v>
      </c>
      <c r="AK3645" s="89" t="s">
        <v>1437</v>
      </c>
      <c r="AL3645" s="89">
        <v>49</v>
      </c>
      <c r="AM3645" s="89" t="s">
        <v>1437</v>
      </c>
      <c r="AN3645" s="89">
        <v>40</v>
      </c>
      <c r="AP3645" s="35" t="s">
        <v>1825</v>
      </c>
      <c r="AQ3645" s="377">
        <v>0</v>
      </c>
      <c r="AR3645" s="378">
        <v>0</v>
      </c>
      <c r="AS3645" s="377">
        <v>0</v>
      </c>
      <c r="AT3645" s="378">
        <v>0</v>
      </c>
      <c r="AU3645" s="377">
        <v>0</v>
      </c>
      <c r="AV3645" s="377">
        <v>0</v>
      </c>
      <c r="AW3645" s="377">
        <v>0</v>
      </c>
      <c r="AX3645">
        <v>0</v>
      </c>
      <c r="AY3645">
        <v>0</v>
      </c>
    </row>
    <row r="3646" spans="1:54" ht="15.75" hidden="1" customHeight="1" x14ac:dyDescent="0.2">
      <c r="A3646" s="46">
        <v>3358</v>
      </c>
      <c r="B3646" s="258" t="s">
        <v>9885</v>
      </c>
      <c r="C3646" t="s">
        <v>1146</v>
      </c>
      <c r="D3646" t="s">
        <v>655</v>
      </c>
      <c r="E3646" t="s">
        <v>2504</v>
      </c>
      <c r="F3646" s="29" t="s">
        <v>2843</v>
      </c>
      <c r="G3646" s="396">
        <v>40</v>
      </c>
      <c r="H3646" t="s">
        <v>1140</v>
      </c>
      <c r="I3646">
        <v>1</v>
      </c>
      <c r="J3646" t="s">
        <v>9886</v>
      </c>
      <c r="K3646" t="s">
        <v>655</v>
      </c>
      <c r="L3646" t="s">
        <v>9887</v>
      </c>
      <c r="M3646" t="s">
        <v>3021</v>
      </c>
      <c r="N3646" s="34">
        <v>0</v>
      </c>
      <c r="O3646" s="34" t="s">
        <v>3560</v>
      </c>
      <c r="P3646" s="34" t="s">
        <v>666</v>
      </c>
      <c r="Q3646" s="34">
        <v>0</v>
      </c>
      <c r="R3646" s="34">
        <v>0</v>
      </c>
      <c r="S3646" s="48" t="s">
        <v>1123</v>
      </c>
      <c r="T3646" s="13" t="s">
        <v>122</v>
      </c>
      <c r="U3646" s="12" t="s">
        <v>122</v>
      </c>
      <c r="V3646" s="12" t="s">
        <v>122</v>
      </c>
      <c r="W3646" s="12" t="s">
        <v>1863</v>
      </c>
      <c r="X3646" s="14" t="str">
        <f t="shared" si="56"/>
        <v>В</v>
      </c>
      <c r="Y3646" s="271">
        <f>Таблица1[[#This Row],[ID_intellix]]</f>
        <v>3358</v>
      </c>
      <c r="Z3646" s="269" t="s">
        <v>122</v>
      </c>
      <c r="AA3646" s="145">
        <f>IF(OR(Таблица1[[#This Row],[CARDIO_report]]&lt;&gt;0,Таблица1[[#This Row],[AI COMBO_report]]&lt;&gt;0,Таблица1[[#This Row],[OTC_report]]&lt;&gt;0),1,0)</f>
        <v>1</v>
      </c>
      <c r="AB3646" s="60" t="s">
        <v>2601</v>
      </c>
      <c r="AC3646" s="60" t="s">
        <v>2602</v>
      </c>
      <c r="AD3646" s="60" t="s">
        <v>1124</v>
      </c>
      <c r="AE3646" s="60" t="s">
        <v>1124</v>
      </c>
      <c r="AF3646" s="60"/>
      <c r="AG3646" s="89" t="s">
        <v>1437</v>
      </c>
      <c r="AH3646" s="89">
        <v>28</v>
      </c>
      <c r="AI3646" s="89" t="s">
        <v>1437</v>
      </c>
      <c r="AJ3646" s="89">
        <v>27</v>
      </c>
      <c r="AK3646" s="89" t="s">
        <v>1437</v>
      </c>
      <c r="AL3646" s="89">
        <v>37</v>
      </c>
      <c r="AM3646" s="89" t="s">
        <v>1437</v>
      </c>
      <c r="AN3646" s="89">
        <v>57</v>
      </c>
      <c r="AP3646" s="35" t="s">
        <v>1857</v>
      </c>
      <c r="AQ3646" s="377">
        <v>0</v>
      </c>
      <c r="AR3646" s="378">
        <v>0</v>
      </c>
      <c r="AS3646" s="377">
        <v>0</v>
      </c>
      <c r="AT3646" s="378">
        <v>0</v>
      </c>
      <c r="AU3646" s="377">
        <v>0</v>
      </c>
      <c r="AV3646" s="377">
        <v>0</v>
      </c>
      <c r="AW3646" s="377">
        <v>0</v>
      </c>
      <c r="AX3646">
        <v>0</v>
      </c>
      <c r="AY3646">
        <v>0</v>
      </c>
    </row>
    <row r="3647" spans="1:54" ht="15.75" hidden="1" customHeight="1" x14ac:dyDescent="0.2">
      <c r="A3647" s="46">
        <v>3186</v>
      </c>
      <c r="B3647" s="258" t="s">
        <v>9905</v>
      </c>
      <c r="C3647" t="s">
        <v>1146</v>
      </c>
      <c r="D3647" t="s">
        <v>655</v>
      </c>
      <c r="E3647" t="s">
        <v>2504</v>
      </c>
      <c r="F3647" s="29" t="s">
        <v>2843</v>
      </c>
      <c r="G3647" s="396">
        <v>44</v>
      </c>
      <c r="H3647" t="s">
        <v>1140</v>
      </c>
      <c r="I3647">
        <v>1</v>
      </c>
      <c r="J3647" t="s">
        <v>9906</v>
      </c>
      <c r="K3647" t="s">
        <v>655</v>
      </c>
      <c r="L3647" t="s">
        <v>9907</v>
      </c>
      <c r="M3647" t="s">
        <v>3021</v>
      </c>
      <c r="N3647" s="34">
        <v>0</v>
      </c>
      <c r="O3647" s="34" t="s">
        <v>3560</v>
      </c>
      <c r="P3647" s="34" t="s">
        <v>666</v>
      </c>
      <c r="Q3647" s="34">
        <v>0</v>
      </c>
      <c r="R3647" s="34">
        <v>0</v>
      </c>
      <c r="S3647" s="48" t="s">
        <v>1123</v>
      </c>
      <c r="T3647" s="13" t="s">
        <v>122</v>
      </c>
      <c r="U3647" s="12" t="s">
        <v>122</v>
      </c>
      <c r="V3647" s="12" t="s">
        <v>122</v>
      </c>
      <c r="W3647" s="12" t="s">
        <v>122</v>
      </c>
      <c r="X3647" s="14" t="str">
        <f t="shared" si="56"/>
        <v>С</v>
      </c>
      <c r="Y3647" s="271">
        <f>Таблица1[[#This Row],[ID_intellix]]</f>
        <v>3186</v>
      </c>
      <c r="Z3647" s="269" t="s">
        <v>122</v>
      </c>
      <c r="AA3647" s="145">
        <f>IF(OR(Таблица1[[#This Row],[CARDIO_report]]&lt;&gt;0,Таблица1[[#This Row],[AI COMBO_report]]&lt;&gt;0,Таблица1[[#This Row],[OTC_report]]&lt;&gt;0),1,0)</f>
        <v>1</v>
      </c>
      <c r="AB3647" s="60" t="s">
        <v>2846</v>
      </c>
      <c r="AC3647" s="60" t="s">
        <v>2896</v>
      </c>
      <c r="AD3647" s="60" t="s">
        <v>1124</v>
      </c>
      <c r="AE3647" s="60" t="s">
        <v>1124</v>
      </c>
      <c r="AF3647" s="60"/>
      <c r="AG3647" s="89" t="s">
        <v>1437</v>
      </c>
      <c r="AH3647" s="89">
        <v>9</v>
      </c>
      <c r="AI3647" s="89" t="s">
        <v>2516</v>
      </c>
      <c r="AJ3647" s="89">
        <v>41</v>
      </c>
      <c r="AK3647" s="89" t="s">
        <v>1437</v>
      </c>
      <c r="AL3647" s="89">
        <v>17</v>
      </c>
      <c r="AM3647" s="89" t="s">
        <v>2516</v>
      </c>
      <c r="AN3647" s="89">
        <v>15</v>
      </c>
      <c r="AP3647" s="35" t="s">
        <v>1857</v>
      </c>
      <c r="AQ3647" s="377">
        <v>0</v>
      </c>
      <c r="AR3647" s="378">
        <v>0</v>
      </c>
      <c r="AS3647" s="377">
        <v>0</v>
      </c>
      <c r="AT3647" s="378">
        <v>0</v>
      </c>
      <c r="AU3647" s="377">
        <v>0</v>
      </c>
      <c r="AV3647" s="377">
        <v>0</v>
      </c>
      <c r="AW3647" s="377">
        <v>0</v>
      </c>
      <c r="AX3647">
        <v>0</v>
      </c>
      <c r="AY3647">
        <v>0</v>
      </c>
    </row>
    <row r="3648" spans="1:54" ht="15.75" hidden="1" customHeight="1" x14ac:dyDescent="0.2">
      <c r="A3648" s="46">
        <v>7458</v>
      </c>
      <c r="B3648" s="258" t="s">
        <v>10059</v>
      </c>
      <c r="C3648" t="s">
        <v>1146</v>
      </c>
      <c r="D3648" t="s">
        <v>655</v>
      </c>
      <c r="E3648" t="s">
        <v>2504</v>
      </c>
      <c r="F3648" s="29" t="s">
        <v>2598</v>
      </c>
      <c r="G3648" s="396">
        <v>65</v>
      </c>
      <c r="H3648" t="s">
        <v>1140</v>
      </c>
      <c r="I3648">
        <v>1</v>
      </c>
      <c r="J3648" t="s">
        <v>10060</v>
      </c>
      <c r="K3648" t="s">
        <v>655</v>
      </c>
      <c r="L3648" t="s">
        <v>10061</v>
      </c>
      <c r="M3648" t="s">
        <v>3021</v>
      </c>
      <c r="N3648" s="34">
        <v>0</v>
      </c>
      <c r="O3648" s="34" t="s">
        <v>3560</v>
      </c>
      <c r="P3648" s="34" t="s">
        <v>666</v>
      </c>
      <c r="Q3648" s="34">
        <v>0</v>
      </c>
      <c r="R3648" s="34">
        <v>0</v>
      </c>
      <c r="S3648" s="48" t="s">
        <v>1123</v>
      </c>
      <c r="T3648" s="13" t="s">
        <v>122</v>
      </c>
      <c r="U3648" s="12" t="s">
        <v>122</v>
      </c>
      <c r="V3648" s="12" t="s">
        <v>122</v>
      </c>
      <c r="W3648" s="12" t="s">
        <v>1863</v>
      </c>
      <c r="X3648" s="14" t="str">
        <f t="shared" si="56"/>
        <v>В</v>
      </c>
      <c r="Y3648" s="271">
        <f>Таблица1[[#This Row],[ID_intellix]]</f>
        <v>7458</v>
      </c>
      <c r="Z3648" s="269" t="s">
        <v>122</v>
      </c>
      <c r="AA3648" s="145">
        <f>IF(OR(Таблица1[[#This Row],[CARDIO_report]]&lt;&gt;0,Таблица1[[#This Row],[AI COMBO_report]]&lt;&gt;0,Таблица1[[#This Row],[OTC_report]]&lt;&gt;0),1,0)</f>
        <v>1</v>
      </c>
      <c r="AB3648" s="60" t="s">
        <v>2602</v>
      </c>
      <c r="AC3648" s="60" t="s">
        <v>2846</v>
      </c>
      <c r="AD3648" s="60" t="s">
        <v>1124</v>
      </c>
      <c r="AE3648" s="60" t="s">
        <v>1124</v>
      </c>
      <c r="AF3648" s="60"/>
      <c r="AG3648" s="89" t="s">
        <v>1437</v>
      </c>
      <c r="AH3648" s="89">
        <v>44</v>
      </c>
      <c r="AI3648" s="89" t="s">
        <v>1437</v>
      </c>
      <c r="AJ3648" s="89">
        <v>28</v>
      </c>
      <c r="AK3648" s="89" t="s">
        <v>1437</v>
      </c>
      <c r="AL3648" s="89">
        <v>35</v>
      </c>
      <c r="AM3648" s="89" t="s">
        <v>1437</v>
      </c>
      <c r="AN3648" s="89">
        <v>42</v>
      </c>
      <c r="AP3648" s="35" t="s">
        <v>1857</v>
      </c>
      <c r="AQ3648" s="377">
        <v>0</v>
      </c>
      <c r="AR3648" s="378">
        <v>0</v>
      </c>
      <c r="AS3648" s="377">
        <v>0</v>
      </c>
      <c r="AT3648" s="378">
        <v>0</v>
      </c>
      <c r="AU3648" s="377">
        <v>0</v>
      </c>
      <c r="AV3648" s="377">
        <v>0</v>
      </c>
      <c r="AW3648" s="377">
        <v>0</v>
      </c>
      <c r="AX3648">
        <v>0</v>
      </c>
      <c r="AY3648">
        <v>0</v>
      </c>
    </row>
    <row r="3649" spans="1:53" ht="15.75" hidden="1" customHeight="1" x14ac:dyDescent="0.2">
      <c r="A3649" s="46">
        <v>1157</v>
      </c>
      <c r="B3649" s="258" t="s">
        <v>10242</v>
      </c>
      <c r="C3649" t="s">
        <v>1146</v>
      </c>
      <c r="D3649" t="s">
        <v>655</v>
      </c>
      <c r="E3649" t="s">
        <v>2504</v>
      </c>
      <c r="F3649" s="29" t="s">
        <v>2539</v>
      </c>
      <c r="G3649" s="47">
        <v>40</v>
      </c>
      <c r="H3649" t="s">
        <v>1149</v>
      </c>
      <c r="I3649">
        <v>1</v>
      </c>
      <c r="J3649" t="s">
        <v>10243</v>
      </c>
      <c r="K3649" t="s">
        <v>655</v>
      </c>
      <c r="L3649" t="s">
        <v>10244</v>
      </c>
      <c r="M3649" t="s">
        <v>3021</v>
      </c>
      <c r="N3649" s="34">
        <v>0</v>
      </c>
      <c r="O3649" s="34" t="s">
        <v>3560</v>
      </c>
      <c r="P3649" s="34" t="s">
        <v>666</v>
      </c>
      <c r="Q3649" s="34">
        <v>0</v>
      </c>
      <c r="R3649" s="34">
        <v>0</v>
      </c>
      <c r="S3649" s="48" t="s">
        <v>1123</v>
      </c>
      <c r="T3649" s="13" t="s">
        <v>122</v>
      </c>
      <c r="U3649" s="12" t="s">
        <v>122</v>
      </c>
      <c r="V3649" s="12" t="s">
        <v>122</v>
      </c>
      <c r="W3649" s="12" t="s">
        <v>122</v>
      </c>
      <c r="X3649" s="14" t="str">
        <f t="shared" si="56"/>
        <v>С</v>
      </c>
      <c r="Y3649" s="271">
        <f>Таблица1[[#This Row],[ID_intellix]]</f>
        <v>1157</v>
      </c>
      <c r="Z3649" s="269" t="s">
        <v>122</v>
      </c>
      <c r="AA3649" s="145">
        <f>IF(OR(Таблица1[[#This Row],[CARDIO_report]]&lt;&gt;0,Таблица1[[#This Row],[AI COMBO_report]]&lt;&gt;0,Таблица1[[#This Row],[OTC_report]]&lt;&gt;0),1,0)</f>
        <v>1</v>
      </c>
      <c r="AB3649" s="60" t="s">
        <v>1124</v>
      </c>
      <c r="AC3649" s="60" t="s">
        <v>1124</v>
      </c>
      <c r="AD3649" s="60" t="s">
        <v>1124</v>
      </c>
      <c r="AE3649" s="60" t="s">
        <v>1124</v>
      </c>
      <c r="AF3649" s="60"/>
      <c r="AG3649" s="89" t="s">
        <v>1437</v>
      </c>
      <c r="AH3649" s="89">
        <v>61</v>
      </c>
      <c r="AI3649" s="89" t="s">
        <v>1437</v>
      </c>
      <c r="AJ3649" s="89">
        <v>51</v>
      </c>
      <c r="AK3649" s="89" t="s">
        <v>2516</v>
      </c>
      <c r="AL3649" s="89">
        <v>24</v>
      </c>
      <c r="AM3649" s="89" t="s">
        <v>2516</v>
      </c>
      <c r="AN3649" s="89">
        <v>8</v>
      </c>
      <c r="AP3649" s="35" t="s">
        <v>1825</v>
      </c>
      <c r="AQ3649" s="377">
        <v>0</v>
      </c>
      <c r="AR3649" s="378">
        <v>0</v>
      </c>
      <c r="AS3649" s="377">
        <v>0</v>
      </c>
      <c r="AT3649" s="378">
        <v>0</v>
      </c>
      <c r="AU3649" s="377">
        <v>0</v>
      </c>
      <c r="AV3649" s="377">
        <v>0</v>
      </c>
      <c r="AW3649" s="377">
        <v>0</v>
      </c>
      <c r="AX3649">
        <v>0</v>
      </c>
      <c r="AY3649">
        <v>0</v>
      </c>
    </row>
    <row r="3650" spans="1:53" ht="15.75" hidden="1" customHeight="1" x14ac:dyDescent="0.2">
      <c r="A3650" s="46">
        <v>2968</v>
      </c>
      <c r="B3650" s="258" t="s">
        <v>10773</v>
      </c>
      <c r="C3650" t="s">
        <v>1146</v>
      </c>
      <c r="D3650" t="s">
        <v>655</v>
      </c>
      <c r="E3650" t="s">
        <v>2504</v>
      </c>
      <c r="F3650" s="29" t="s">
        <v>3255</v>
      </c>
      <c r="G3650" s="47">
        <v>81</v>
      </c>
      <c r="H3650" t="s">
        <v>3255</v>
      </c>
      <c r="I3650">
        <v>1</v>
      </c>
      <c r="J3650" t="s">
        <v>10774</v>
      </c>
      <c r="K3650" t="s">
        <v>655</v>
      </c>
      <c r="L3650" t="s">
        <v>10775</v>
      </c>
      <c r="M3650" t="s">
        <v>3021</v>
      </c>
      <c r="N3650" s="34">
        <v>0</v>
      </c>
      <c r="O3650" s="34" t="s">
        <v>3560</v>
      </c>
      <c r="P3650" s="34" t="s">
        <v>666</v>
      </c>
      <c r="Q3650" s="34">
        <v>0</v>
      </c>
      <c r="R3650" s="34">
        <v>0</v>
      </c>
      <c r="S3650" s="48" t="s">
        <v>1123</v>
      </c>
      <c r="T3650" s="13" t="s">
        <v>1863</v>
      </c>
      <c r="U3650" s="12" t="s">
        <v>122</v>
      </c>
      <c r="V3650" s="12" t="s">
        <v>122</v>
      </c>
      <c r="W3650" s="12" t="s">
        <v>1863</v>
      </c>
      <c r="X3650" s="14" t="str">
        <f t="shared" si="56"/>
        <v>А</v>
      </c>
      <c r="Y3650" s="271">
        <f>Таблица1[[#This Row],[ID_intellix]]</f>
        <v>2968</v>
      </c>
      <c r="Z3650" s="269" t="s">
        <v>122</v>
      </c>
      <c r="AA3650" s="145">
        <f>IF(OR(Таблица1[[#This Row],[CARDIO_report]]&lt;&gt;0,Таблица1[[#This Row],[AI COMBO_report]]&lt;&gt;0,Таблица1[[#This Row],[OTC_report]]&lt;&gt;0),1,0)</f>
        <v>1</v>
      </c>
      <c r="AB3650" s="60" t="s">
        <v>1124</v>
      </c>
      <c r="AC3650" s="60" t="s">
        <v>1124</v>
      </c>
      <c r="AD3650" s="35" t="s">
        <v>6373</v>
      </c>
      <c r="AE3650" s="60" t="s">
        <v>1124</v>
      </c>
      <c r="AF3650" s="60"/>
      <c r="AG3650" s="60" t="s">
        <v>1124</v>
      </c>
      <c r="AH3650" s="60" t="s">
        <v>1124</v>
      </c>
      <c r="AI3650" s="60" t="s">
        <v>1124</v>
      </c>
      <c r="AJ3650" s="60" t="s">
        <v>1124</v>
      </c>
      <c r="AK3650" s="60" t="s">
        <v>1124</v>
      </c>
      <c r="AL3650" s="60" t="s">
        <v>1124</v>
      </c>
      <c r="AM3650" s="60" t="s">
        <v>1124</v>
      </c>
      <c r="AN3650" s="60" t="s">
        <v>1124</v>
      </c>
      <c r="AO3650" s="60"/>
      <c r="AP3650" s="35" t="s">
        <v>1857</v>
      </c>
      <c r="AQ3650" s="377">
        <v>0</v>
      </c>
      <c r="AR3650" s="378">
        <v>0</v>
      </c>
      <c r="AS3650" s="377">
        <v>0</v>
      </c>
      <c r="AT3650" s="378">
        <v>0</v>
      </c>
      <c r="AU3650" s="377">
        <v>0</v>
      </c>
      <c r="AV3650" s="377">
        <v>0</v>
      </c>
      <c r="AW3650" s="377">
        <v>0</v>
      </c>
      <c r="AX3650" s="2">
        <v>0</v>
      </c>
      <c r="AY3650" s="2" t="s">
        <v>2847</v>
      </c>
      <c r="BA3650" s="2" t="s">
        <v>6336</v>
      </c>
    </row>
    <row r="3651" spans="1:53" ht="15.75" hidden="1" customHeight="1" x14ac:dyDescent="0.2">
      <c r="A3651" s="46">
        <v>7423</v>
      </c>
      <c r="B3651" s="258" t="s">
        <v>10776</v>
      </c>
      <c r="C3651" t="s">
        <v>1146</v>
      </c>
      <c r="D3651" t="s">
        <v>655</v>
      </c>
      <c r="E3651" t="s">
        <v>2504</v>
      </c>
      <c r="F3651" s="29" t="s">
        <v>3255</v>
      </c>
      <c r="G3651" s="47">
        <v>82</v>
      </c>
      <c r="H3651" t="s">
        <v>3255</v>
      </c>
      <c r="I3651">
        <v>1</v>
      </c>
      <c r="J3651" t="s">
        <v>10777</v>
      </c>
      <c r="K3651" t="s">
        <v>655</v>
      </c>
      <c r="L3651" t="s">
        <v>1696</v>
      </c>
      <c r="M3651" t="s">
        <v>3021</v>
      </c>
      <c r="N3651" s="34">
        <v>0</v>
      </c>
      <c r="O3651" s="34" t="s">
        <v>3560</v>
      </c>
      <c r="P3651" s="34" t="s">
        <v>666</v>
      </c>
      <c r="Q3651" s="34">
        <v>0</v>
      </c>
      <c r="R3651" s="34">
        <v>0</v>
      </c>
      <c r="S3651" s="48" t="s">
        <v>1123</v>
      </c>
      <c r="T3651" s="13" t="s">
        <v>1863</v>
      </c>
      <c r="U3651" s="12" t="s">
        <v>122</v>
      </c>
      <c r="V3651" s="12" t="s">
        <v>1863</v>
      </c>
      <c r="W3651" s="12" t="s">
        <v>122</v>
      </c>
      <c r="X3651" s="14" t="str">
        <f t="shared" ref="X3651:X3714" si="57">IF(COUNTIF(T3651:W3651,"да")=0,"С",IF(COUNTIF(T3651:W3651,"да")=1,"В","А"))</f>
        <v>А</v>
      </c>
      <c r="Y3651" s="271">
        <f>Таблица1[[#This Row],[ID_intellix]]</f>
        <v>7423</v>
      </c>
      <c r="Z3651" s="269" t="s">
        <v>122</v>
      </c>
      <c r="AA3651" s="145">
        <f>IF(OR(Таблица1[[#This Row],[CARDIO_report]]&lt;&gt;0,Таблица1[[#This Row],[AI COMBO_report]]&lt;&gt;0,Таблица1[[#This Row],[OTC_report]]&lt;&gt;0),1,0)</f>
        <v>1</v>
      </c>
      <c r="AB3651" s="60" t="s">
        <v>1124</v>
      </c>
      <c r="AC3651" s="60" t="s">
        <v>1124</v>
      </c>
      <c r="AD3651" s="35" t="s">
        <v>3178</v>
      </c>
      <c r="AE3651" s="60" t="s">
        <v>1124</v>
      </c>
      <c r="AF3651" s="60"/>
      <c r="AG3651" s="60" t="s">
        <v>1124</v>
      </c>
      <c r="AH3651" s="60" t="s">
        <v>1124</v>
      </c>
      <c r="AI3651" s="60" t="s">
        <v>1124</v>
      </c>
      <c r="AJ3651" s="60" t="s">
        <v>1124</v>
      </c>
      <c r="AK3651" s="60" t="s">
        <v>1124</v>
      </c>
      <c r="AL3651" s="60" t="s">
        <v>1124</v>
      </c>
      <c r="AM3651" s="60" t="s">
        <v>1124</v>
      </c>
      <c r="AN3651" s="60" t="s">
        <v>1124</v>
      </c>
      <c r="AO3651" s="60"/>
      <c r="AP3651" s="35" t="s">
        <v>1857</v>
      </c>
      <c r="AQ3651" s="378">
        <v>0</v>
      </c>
      <c r="AR3651" s="378">
        <v>0</v>
      </c>
      <c r="AS3651" s="377" t="s">
        <v>2847</v>
      </c>
      <c r="AT3651" s="378">
        <v>0</v>
      </c>
      <c r="AU3651" s="377">
        <v>0</v>
      </c>
      <c r="AV3651" s="377">
        <v>0</v>
      </c>
      <c r="AW3651" s="377">
        <v>0</v>
      </c>
      <c r="AX3651" s="2">
        <v>0</v>
      </c>
      <c r="AY3651" s="2" t="s">
        <v>2847</v>
      </c>
      <c r="BA3651" s="2" t="s">
        <v>6336</v>
      </c>
    </row>
    <row r="3652" spans="1:53" ht="15.75" hidden="1" customHeight="1" x14ac:dyDescent="0.2">
      <c r="A3652" s="46">
        <v>488</v>
      </c>
      <c r="B3652" s="258" t="s">
        <v>11465</v>
      </c>
      <c r="C3652" t="s">
        <v>1146</v>
      </c>
      <c r="D3652" t="s">
        <v>655</v>
      </c>
      <c r="E3652" t="s">
        <v>2504</v>
      </c>
      <c r="F3652" s="29" t="s">
        <v>2512</v>
      </c>
      <c r="G3652" s="47">
        <v>27</v>
      </c>
      <c r="H3652" t="s">
        <v>2513</v>
      </c>
      <c r="I3652">
        <v>1</v>
      </c>
      <c r="J3652" t="s">
        <v>11466</v>
      </c>
      <c r="K3652" t="s">
        <v>655</v>
      </c>
      <c r="L3652" t="s">
        <v>11467</v>
      </c>
      <c r="M3652" t="s">
        <v>3021</v>
      </c>
      <c r="N3652" s="34">
        <v>0</v>
      </c>
      <c r="O3652" s="34" t="s">
        <v>3560</v>
      </c>
      <c r="P3652" s="34" t="s">
        <v>666</v>
      </c>
      <c r="Q3652" s="34">
        <v>0</v>
      </c>
      <c r="R3652" s="34">
        <v>0</v>
      </c>
      <c r="S3652" s="48" t="s">
        <v>1123</v>
      </c>
      <c r="T3652" s="13" t="s">
        <v>122</v>
      </c>
      <c r="U3652" s="12" t="s">
        <v>122</v>
      </c>
      <c r="V3652" s="12" t="s">
        <v>122</v>
      </c>
      <c r="W3652" s="12" t="s">
        <v>122</v>
      </c>
      <c r="X3652" s="14" t="str">
        <f t="shared" si="57"/>
        <v>С</v>
      </c>
      <c r="Y3652" s="271">
        <f>Таблица1[[#This Row],[ID_intellix]]</f>
        <v>488</v>
      </c>
      <c r="Z3652" s="269" t="s">
        <v>122</v>
      </c>
      <c r="AA3652" s="145">
        <f>IF(OR(Таблица1[[#This Row],[CARDIO_report]]&lt;&gt;0,Таблица1[[#This Row],[AI COMBO_report]]&lt;&gt;0,Таблица1[[#This Row],[OTC_report]]&lt;&gt;0),1,0)</f>
        <v>1</v>
      </c>
      <c r="AB3652" s="60" t="s">
        <v>1124</v>
      </c>
      <c r="AC3652" s="60" t="s">
        <v>1124</v>
      </c>
      <c r="AD3652" s="60" t="s">
        <v>1124</v>
      </c>
      <c r="AE3652" s="60" t="s">
        <v>1124</v>
      </c>
      <c r="AF3652" s="60"/>
      <c r="AG3652" s="89" t="s">
        <v>1145</v>
      </c>
      <c r="AH3652" s="89">
        <v>84</v>
      </c>
      <c r="AI3652" s="89" t="s">
        <v>1145</v>
      </c>
      <c r="AJ3652" s="89">
        <v>104</v>
      </c>
      <c r="AK3652" s="89" t="s">
        <v>1145</v>
      </c>
      <c r="AL3652" s="89">
        <v>97</v>
      </c>
      <c r="AM3652" s="89" t="s">
        <v>1145</v>
      </c>
      <c r="AN3652" s="89">
        <v>108</v>
      </c>
      <c r="AP3652" s="35" t="s">
        <v>1825</v>
      </c>
      <c r="AQ3652" s="377">
        <v>0</v>
      </c>
      <c r="AR3652" s="378">
        <v>0</v>
      </c>
      <c r="AS3652" s="377">
        <v>0</v>
      </c>
      <c r="AT3652" s="378">
        <v>0</v>
      </c>
      <c r="AU3652" s="377">
        <v>0</v>
      </c>
      <c r="AV3652" s="377">
        <v>0</v>
      </c>
      <c r="AW3652" s="377">
        <v>0</v>
      </c>
      <c r="AX3652">
        <v>0</v>
      </c>
      <c r="AY3652">
        <v>0</v>
      </c>
    </row>
    <row r="3653" spans="1:53" ht="15.75" hidden="1" customHeight="1" x14ac:dyDescent="0.2">
      <c r="A3653" s="46">
        <v>2081</v>
      </c>
      <c r="B3653" s="258" t="s">
        <v>11518</v>
      </c>
      <c r="C3653" t="s">
        <v>1146</v>
      </c>
      <c r="D3653" t="s">
        <v>655</v>
      </c>
      <c r="E3653" t="s">
        <v>2504</v>
      </c>
      <c r="F3653" s="29" t="s">
        <v>2512</v>
      </c>
      <c r="G3653" s="47">
        <v>44</v>
      </c>
      <c r="H3653" t="s">
        <v>2513</v>
      </c>
      <c r="I3653">
        <v>1</v>
      </c>
      <c r="J3653" t="s">
        <v>11519</v>
      </c>
      <c r="K3653" t="s">
        <v>655</v>
      </c>
      <c r="L3653" t="s">
        <v>11520</v>
      </c>
      <c r="M3653" t="s">
        <v>3021</v>
      </c>
      <c r="N3653" s="34">
        <v>0</v>
      </c>
      <c r="O3653" s="34" t="s">
        <v>3560</v>
      </c>
      <c r="P3653" s="34" t="s">
        <v>666</v>
      </c>
      <c r="Q3653" s="34">
        <v>0</v>
      </c>
      <c r="R3653" s="34">
        <v>0</v>
      </c>
      <c r="S3653" s="48" t="s">
        <v>1123</v>
      </c>
      <c r="T3653" s="13" t="s">
        <v>122</v>
      </c>
      <c r="U3653" s="12" t="s">
        <v>122</v>
      </c>
      <c r="V3653" s="12" t="s">
        <v>1863</v>
      </c>
      <c r="W3653" s="12" t="s">
        <v>122</v>
      </c>
      <c r="X3653" s="14" t="str">
        <f t="shared" si="57"/>
        <v>В</v>
      </c>
      <c r="Y3653" s="271">
        <f>Таблица1[[#This Row],[ID_intellix]]</f>
        <v>2081</v>
      </c>
      <c r="Z3653" s="269" t="s">
        <v>122</v>
      </c>
      <c r="AA3653" s="145">
        <f>IF(OR(Таблица1[[#This Row],[CARDIO_report]]&lt;&gt;0,Таблица1[[#This Row],[AI COMBO_report]]&lt;&gt;0,Таблица1[[#This Row],[OTC_report]]&lt;&gt;0),1,0)</f>
        <v>1</v>
      </c>
      <c r="AB3653" s="60" t="s">
        <v>1124</v>
      </c>
      <c r="AC3653" s="60" t="s">
        <v>1124</v>
      </c>
      <c r="AD3653" s="60" t="s">
        <v>1124</v>
      </c>
      <c r="AE3653" s="60" t="s">
        <v>1124</v>
      </c>
      <c r="AF3653" s="60"/>
      <c r="AG3653" s="89" t="s">
        <v>1145</v>
      </c>
      <c r="AH3653" s="89">
        <v>69</v>
      </c>
      <c r="AI3653" s="89" t="s">
        <v>1145</v>
      </c>
      <c r="AJ3653" s="89">
        <v>72</v>
      </c>
      <c r="AK3653" s="89" t="s">
        <v>1414</v>
      </c>
      <c r="AL3653" s="89">
        <v>91</v>
      </c>
      <c r="AM3653" s="89" t="s">
        <v>1414</v>
      </c>
      <c r="AN3653" s="89">
        <v>104</v>
      </c>
      <c r="AP3653" s="35" t="s">
        <v>1857</v>
      </c>
      <c r="AQ3653" s="377">
        <v>0</v>
      </c>
      <c r="AR3653" s="378">
        <v>0</v>
      </c>
      <c r="AS3653" s="377">
        <v>0</v>
      </c>
      <c r="AT3653" s="378">
        <v>0</v>
      </c>
      <c r="AU3653" s="377">
        <v>0</v>
      </c>
      <c r="AV3653" s="377">
        <v>0</v>
      </c>
      <c r="AW3653" s="377">
        <v>0</v>
      </c>
      <c r="AX3653">
        <v>0</v>
      </c>
      <c r="AY3653">
        <v>0</v>
      </c>
    </row>
    <row r="3654" spans="1:53" ht="15.75" hidden="1" customHeight="1" x14ac:dyDescent="0.2">
      <c r="A3654" s="46">
        <v>342</v>
      </c>
      <c r="B3654" s="258" t="s">
        <v>11610</v>
      </c>
      <c r="C3654" t="s">
        <v>1146</v>
      </c>
      <c r="D3654" t="s">
        <v>655</v>
      </c>
      <c r="E3654" t="s">
        <v>2504</v>
      </c>
      <c r="F3654" s="29" t="s">
        <v>2512</v>
      </c>
      <c r="G3654" s="47">
        <v>7</v>
      </c>
      <c r="H3654" t="s">
        <v>2513</v>
      </c>
      <c r="I3654">
        <v>1</v>
      </c>
      <c r="J3654" t="s">
        <v>11611</v>
      </c>
      <c r="K3654" t="s">
        <v>655</v>
      </c>
      <c r="L3654" t="s">
        <v>11612</v>
      </c>
      <c r="M3654" t="s">
        <v>3021</v>
      </c>
      <c r="N3654" s="34">
        <v>0</v>
      </c>
      <c r="O3654" s="34" t="s">
        <v>3560</v>
      </c>
      <c r="P3654" s="34" t="s">
        <v>666</v>
      </c>
      <c r="Q3654" s="34">
        <v>0</v>
      </c>
      <c r="R3654" s="34">
        <v>0</v>
      </c>
      <c r="S3654" s="48" t="s">
        <v>1123</v>
      </c>
      <c r="T3654" s="13" t="s">
        <v>122</v>
      </c>
      <c r="U3654" s="12" t="s">
        <v>122</v>
      </c>
      <c r="V3654" s="12" t="s">
        <v>1863</v>
      </c>
      <c r="W3654" s="12" t="s">
        <v>122</v>
      </c>
      <c r="X3654" s="14" t="str">
        <f t="shared" si="57"/>
        <v>В</v>
      </c>
      <c r="Y3654" s="271">
        <f>Таблица1[[#This Row],[ID_intellix]]</f>
        <v>342</v>
      </c>
      <c r="Z3654" s="269" t="s">
        <v>122</v>
      </c>
      <c r="AA3654" s="145">
        <f>IF(OR(Таблица1[[#This Row],[CARDIO_report]]&lt;&gt;0,Таблица1[[#This Row],[AI COMBO_report]]&lt;&gt;0,Таблица1[[#This Row],[OTC_report]]&lt;&gt;0),1,0)</f>
        <v>1</v>
      </c>
      <c r="AB3654" s="60" t="s">
        <v>1124</v>
      </c>
      <c r="AC3654" s="60" t="s">
        <v>1124</v>
      </c>
      <c r="AD3654" s="60" t="s">
        <v>1124</v>
      </c>
      <c r="AE3654" s="60" t="s">
        <v>1124</v>
      </c>
      <c r="AF3654" s="60"/>
      <c r="AG3654" s="89" t="s">
        <v>1145</v>
      </c>
      <c r="AH3654" s="89">
        <v>78</v>
      </c>
      <c r="AI3654" s="89" t="s">
        <v>1145</v>
      </c>
      <c r="AJ3654" s="89">
        <v>90</v>
      </c>
      <c r="AK3654" s="89" t="s">
        <v>1414</v>
      </c>
      <c r="AL3654" s="89">
        <v>73</v>
      </c>
      <c r="AM3654" s="89" t="s">
        <v>2516</v>
      </c>
      <c r="AN3654" s="89">
        <v>53</v>
      </c>
      <c r="AP3654" s="35" t="s">
        <v>1917</v>
      </c>
      <c r="AQ3654" s="377">
        <v>0</v>
      </c>
      <c r="AR3654" s="378">
        <v>0</v>
      </c>
      <c r="AS3654" s="377">
        <v>0</v>
      </c>
      <c r="AT3654" s="378">
        <v>0</v>
      </c>
      <c r="AU3654" s="377">
        <v>0</v>
      </c>
      <c r="AV3654" s="377">
        <v>0</v>
      </c>
      <c r="AW3654" s="377">
        <v>0</v>
      </c>
      <c r="AX3654">
        <v>0</v>
      </c>
      <c r="AY3654">
        <v>0</v>
      </c>
    </row>
    <row r="3655" spans="1:53" ht="15.75" hidden="1" customHeight="1" x14ac:dyDescent="0.2">
      <c r="A3655" s="46">
        <v>14</v>
      </c>
      <c r="B3655" s="258" t="s">
        <v>11639</v>
      </c>
      <c r="C3655" t="s">
        <v>1146</v>
      </c>
      <c r="D3655" t="s">
        <v>655</v>
      </c>
      <c r="E3655" t="s">
        <v>2504</v>
      </c>
      <c r="F3655" s="29" t="s">
        <v>2512</v>
      </c>
      <c r="G3655" s="47">
        <v>8</v>
      </c>
      <c r="H3655" t="s">
        <v>2513</v>
      </c>
      <c r="I3655">
        <v>1</v>
      </c>
      <c r="J3655" t="s">
        <v>11640</v>
      </c>
      <c r="K3655" t="s">
        <v>655</v>
      </c>
      <c r="L3655" t="s">
        <v>11641</v>
      </c>
      <c r="M3655" t="s">
        <v>3021</v>
      </c>
      <c r="N3655" s="34">
        <v>0</v>
      </c>
      <c r="O3655" s="34" t="s">
        <v>3560</v>
      </c>
      <c r="P3655" s="34" t="s">
        <v>666</v>
      </c>
      <c r="Q3655" s="34">
        <v>0</v>
      </c>
      <c r="R3655" s="34">
        <v>0</v>
      </c>
      <c r="S3655" s="48" t="s">
        <v>1123</v>
      </c>
      <c r="T3655" s="13" t="s">
        <v>122</v>
      </c>
      <c r="U3655" s="12" t="s">
        <v>122</v>
      </c>
      <c r="V3655" s="12" t="s">
        <v>122</v>
      </c>
      <c r="W3655" s="12" t="s">
        <v>122</v>
      </c>
      <c r="X3655" s="14" t="str">
        <f t="shared" si="57"/>
        <v>С</v>
      </c>
      <c r="Y3655" s="271">
        <f>Таблица1[[#This Row],[ID_intellix]]</f>
        <v>14</v>
      </c>
      <c r="Z3655" s="269" t="s">
        <v>122</v>
      </c>
      <c r="AA3655" s="145">
        <f>IF(OR(Таблица1[[#This Row],[CARDIO_report]]&lt;&gt;0,Таблица1[[#This Row],[AI COMBO_report]]&lt;&gt;0,Таблица1[[#This Row],[OTC_report]]&lt;&gt;0),1,0)</f>
        <v>1</v>
      </c>
      <c r="AB3655" s="60" t="s">
        <v>1124</v>
      </c>
      <c r="AC3655" s="60" t="s">
        <v>1124</v>
      </c>
      <c r="AD3655" s="60" t="s">
        <v>1124</v>
      </c>
      <c r="AE3655" s="60" t="s">
        <v>1124</v>
      </c>
      <c r="AF3655" s="60"/>
      <c r="AG3655" s="89" t="s">
        <v>2516</v>
      </c>
      <c r="AH3655" s="89">
        <v>36</v>
      </c>
      <c r="AI3655" s="89" t="s">
        <v>2516</v>
      </c>
      <c r="AJ3655" s="89">
        <v>57</v>
      </c>
      <c r="AK3655" s="89" t="s">
        <v>2516</v>
      </c>
      <c r="AL3655" s="89">
        <v>21</v>
      </c>
      <c r="AM3655" s="89" t="s">
        <v>2516</v>
      </c>
      <c r="AN3655" s="89">
        <v>22</v>
      </c>
      <c r="AP3655" s="35" t="s">
        <v>1857</v>
      </c>
      <c r="AQ3655" s="377">
        <v>0</v>
      </c>
      <c r="AR3655" s="378">
        <v>0</v>
      </c>
      <c r="AS3655" s="377">
        <v>0</v>
      </c>
      <c r="AT3655" s="378">
        <v>0</v>
      </c>
      <c r="AU3655" s="377">
        <v>0</v>
      </c>
      <c r="AV3655" s="377">
        <v>0</v>
      </c>
      <c r="AW3655" s="377">
        <v>0</v>
      </c>
      <c r="AX3655">
        <v>0</v>
      </c>
      <c r="AY3655">
        <v>0</v>
      </c>
    </row>
    <row r="3656" spans="1:53" ht="15.75" hidden="1" customHeight="1" x14ac:dyDescent="0.2">
      <c r="A3656" s="46">
        <v>736</v>
      </c>
      <c r="B3656" s="258" t="s">
        <v>11819</v>
      </c>
      <c r="C3656" t="s">
        <v>1146</v>
      </c>
      <c r="D3656" t="s">
        <v>655</v>
      </c>
      <c r="E3656" t="s">
        <v>2504</v>
      </c>
      <c r="F3656" s="29" t="s">
        <v>2839</v>
      </c>
      <c r="G3656" s="47">
        <v>2</v>
      </c>
      <c r="H3656" t="s">
        <v>1149</v>
      </c>
      <c r="I3656">
        <v>1</v>
      </c>
      <c r="J3656" t="s">
        <v>11820</v>
      </c>
      <c r="K3656" t="s">
        <v>655</v>
      </c>
      <c r="L3656" t="s">
        <v>11821</v>
      </c>
      <c r="M3656" t="s">
        <v>3021</v>
      </c>
      <c r="N3656" s="34">
        <v>0</v>
      </c>
      <c r="O3656" s="34" t="s">
        <v>3560</v>
      </c>
      <c r="P3656" s="34" t="s">
        <v>666</v>
      </c>
      <c r="Q3656" s="34">
        <v>0</v>
      </c>
      <c r="R3656" s="34">
        <v>0</v>
      </c>
      <c r="S3656" s="48" t="s">
        <v>1123</v>
      </c>
      <c r="T3656" s="13" t="s">
        <v>122</v>
      </c>
      <c r="U3656" s="12" t="s">
        <v>122</v>
      </c>
      <c r="V3656" s="12" t="s">
        <v>122</v>
      </c>
      <c r="W3656" s="12" t="s">
        <v>1863</v>
      </c>
      <c r="X3656" s="14" t="str">
        <f t="shared" si="57"/>
        <v>В</v>
      </c>
      <c r="Y3656" s="271">
        <f>Таблица1[[#This Row],[ID_intellix]]</f>
        <v>736</v>
      </c>
      <c r="Z3656" s="269" t="s">
        <v>122</v>
      </c>
      <c r="AA3656" s="145">
        <f>IF(OR(Таблица1[[#This Row],[CARDIO_report]]&lt;&gt;0,Таблица1[[#This Row],[AI COMBO_report]]&lt;&gt;0,Таблица1[[#This Row],[OTC_report]]&lt;&gt;0),1,0)</f>
        <v>1</v>
      </c>
      <c r="AB3656" s="60" t="s">
        <v>1124</v>
      </c>
      <c r="AC3656" s="60" t="s">
        <v>1124</v>
      </c>
      <c r="AD3656" s="60" t="s">
        <v>1124</v>
      </c>
      <c r="AE3656" s="60" t="s">
        <v>1124</v>
      </c>
      <c r="AF3656" s="60"/>
      <c r="AG3656" s="89" t="s">
        <v>2516</v>
      </c>
      <c r="AH3656" s="89">
        <v>20</v>
      </c>
      <c r="AI3656" s="89" t="s">
        <v>2516</v>
      </c>
      <c r="AJ3656" s="89">
        <v>23</v>
      </c>
      <c r="AK3656" s="89" t="s">
        <v>2516</v>
      </c>
      <c r="AL3656" s="89">
        <v>34</v>
      </c>
      <c r="AM3656" s="89" t="s">
        <v>2516</v>
      </c>
      <c r="AN3656" s="89">
        <v>51</v>
      </c>
      <c r="AP3656" s="35" t="s">
        <v>1857</v>
      </c>
      <c r="AQ3656" s="377">
        <v>0</v>
      </c>
      <c r="AR3656" s="378">
        <v>0</v>
      </c>
      <c r="AS3656" s="377">
        <v>0</v>
      </c>
      <c r="AT3656" s="378">
        <v>0</v>
      </c>
      <c r="AU3656" s="377">
        <v>0</v>
      </c>
      <c r="AV3656" s="377">
        <v>0</v>
      </c>
      <c r="AW3656" s="377">
        <v>0</v>
      </c>
      <c r="AX3656">
        <v>0</v>
      </c>
      <c r="AY3656">
        <v>0</v>
      </c>
    </row>
    <row r="3657" spans="1:53" hidden="1" x14ac:dyDescent="0.2">
      <c r="A3657" s="46">
        <v>732</v>
      </c>
      <c r="B3657" s="258" t="s">
        <v>11822</v>
      </c>
      <c r="C3657" t="s">
        <v>1146</v>
      </c>
      <c r="D3657" t="s">
        <v>655</v>
      </c>
      <c r="E3657" t="s">
        <v>2504</v>
      </c>
      <c r="F3657" s="29" t="s">
        <v>2839</v>
      </c>
      <c r="G3657" s="47">
        <v>3</v>
      </c>
      <c r="H3657" t="s">
        <v>1149</v>
      </c>
      <c r="I3657">
        <v>1</v>
      </c>
      <c r="J3657" t="s">
        <v>11823</v>
      </c>
      <c r="K3657" t="s">
        <v>655</v>
      </c>
      <c r="L3657" t="s">
        <v>11824</v>
      </c>
      <c r="M3657" t="s">
        <v>3021</v>
      </c>
      <c r="N3657" s="34" t="s">
        <v>525</v>
      </c>
      <c r="O3657" s="34" t="s">
        <v>3560</v>
      </c>
      <c r="P3657" s="34" t="s">
        <v>268</v>
      </c>
      <c r="Q3657" s="34">
        <v>0</v>
      </c>
      <c r="R3657" s="34">
        <v>0</v>
      </c>
      <c r="S3657" s="48" t="s">
        <v>1123</v>
      </c>
      <c r="T3657" s="13" t="s">
        <v>1863</v>
      </c>
      <c r="U3657" s="12" t="s">
        <v>122</v>
      </c>
      <c r="V3657" s="12" t="s">
        <v>122</v>
      </c>
      <c r="W3657" s="12" t="s">
        <v>122</v>
      </c>
      <c r="X3657" s="14" t="str">
        <f t="shared" si="57"/>
        <v>В</v>
      </c>
      <c r="Y3657" s="271">
        <f>Таблица1[[#This Row],[ID_intellix]]</f>
        <v>732</v>
      </c>
      <c r="Z3657" s="269" t="s">
        <v>122</v>
      </c>
      <c r="AA3657" s="145">
        <f>IF(OR(Таблица1[[#This Row],[CARDIO_report]]&lt;&gt;0,Таблица1[[#This Row],[AI COMBO_report]]&lt;&gt;0,Таблица1[[#This Row],[OTC_report]]&lt;&gt;0),1,0)</f>
        <v>1</v>
      </c>
      <c r="AB3657" s="60" t="s">
        <v>1124</v>
      </c>
      <c r="AC3657" s="60" t="s">
        <v>1124</v>
      </c>
      <c r="AD3657" s="60" t="s">
        <v>1124</v>
      </c>
      <c r="AE3657" s="60" t="s">
        <v>1124</v>
      </c>
      <c r="AF3657" s="60"/>
      <c r="AG3657" s="89" t="s">
        <v>2516</v>
      </c>
      <c r="AH3657" s="89">
        <v>24</v>
      </c>
      <c r="AI3657" s="89" t="s">
        <v>2516</v>
      </c>
      <c r="AJ3657" s="89">
        <v>35</v>
      </c>
      <c r="AK3657" s="89" t="s">
        <v>2516</v>
      </c>
      <c r="AL3657" s="89">
        <v>48</v>
      </c>
      <c r="AM3657" s="89" t="s">
        <v>1414</v>
      </c>
      <c r="AN3657" s="89">
        <v>74</v>
      </c>
      <c r="AP3657" s="35" t="s">
        <v>1917</v>
      </c>
      <c r="AQ3657" s="377">
        <v>0</v>
      </c>
      <c r="AR3657" s="378">
        <v>0</v>
      </c>
      <c r="AS3657" s="377">
        <v>0</v>
      </c>
      <c r="AT3657" s="378">
        <v>0</v>
      </c>
      <c r="AU3657" s="377">
        <v>0</v>
      </c>
      <c r="AV3657" s="377">
        <v>0</v>
      </c>
      <c r="AW3657" s="377">
        <v>0</v>
      </c>
      <c r="AX3657">
        <v>0</v>
      </c>
      <c r="AY3657">
        <v>0</v>
      </c>
    </row>
    <row r="3658" spans="1:53" hidden="1" x14ac:dyDescent="0.2">
      <c r="A3658" s="46">
        <v>733</v>
      </c>
      <c r="B3658" s="258" t="s">
        <v>11825</v>
      </c>
      <c r="C3658" t="s">
        <v>1146</v>
      </c>
      <c r="D3658" t="s">
        <v>655</v>
      </c>
      <c r="E3658" t="s">
        <v>2504</v>
      </c>
      <c r="F3658" s="29" t="s">
        <v>2839</v>
      </c>
      <c r="G3658" s="47">
        <v>4</v>
      </c>
      <c r="H3658" t="s">
        <v>1149</v>
      </c>
      <c r="I3658">
        <v>1</v>
      </c>
      <c r="J3658" t="s">
        <v>11826</v>
      </c>
      <c r="K3658" t="s">
        <v>655</v>
      </c>
      <c r="L3658" t="s">
        <v>11827</v>
      </c>
      <c r="M3658" t="s">
        <v>3021</v>
      </c>
      <c r="N3658" s="34">
        <v>0</v>
      </c>
      <c r="O3658" s="34" t="s">
        <v>3560</v>
      </c>
      <c r="P3658" s="34" t="s">
        <v>666</v>
      </c>
      <c r="Q3658" s="34">
        <v>0</v>
      </c>
      <c r="R3658" s="34">
        <v>0</v>
      </c>
      <c r="S3658" s="48" t="s">
        <v>1123</v>
      </c>
      <c r="T3658" s="13" t="s">
        <v>1863</v>
      </c>
      <c r="U3658" s="12" t="s">
        <v>122</v>
      </c>
      <c r="V3658" s="12" t="s">
        <v>1863</v>
      </c>
      <c r="W3658" s="12" t="s">
        <v>122</v>
      </c>
      <c r="X3658" s="14" t="str">
        <f t="shared" si="57"/>
        <v>А</v>
      </c>
      <c r="Y3658" s="271">
        <f>Таблица1[[#This Row],[ID_intellix]]</f>
        <v>733</v>
      </c>
      <c r="Z3658" s="269" t="s">
        <v>122</v>
      </c>
      <c r="AA3658" s="145">
        <f>IF(OR(Таблица1[[#This Row],[CARDIO_report]]&lt;&gt;0,Таблица1[[#This Row],[AI COMBO_report]]&lt;&gt;0,Таблица1[[#This Row],[OTC_report]]&lt;&gt;0),1,0)</f>
        <v>1</v>
      </c>
      <c r="AB3658" s="60" t="s">
        <v>1124</v>
      </c>
      <c r="AC3658" s="60" t="s">
        <v>1124</v>
      </c>
      <c r="AD3658" s="60" t="s">
        <v>1124</v>
      </c>
      <c r="AE3658" s="60" t="s">
        <v>1124</v>
      </c>
      <c r="AF3658" s="60"/>
      <c r="AG3658" s="89" t="s">
        <v>2516</v>
      </c>
      <c r="AH3658" s="89">
        <v>21</v>
      </c>
      <c r="AI3658" s="89" t="s">
        <v>2516</v>
      </c>
      <c r="AJ3658" s="89">
        <v>25</v>
      </c>
      <c r="AK3658" s="89" t="s">
        <v>2516</v>
      </c>
      <c r="AL3658" s="89">
        <v>43</v>
      </c>
      <c r="AM3658" s="89" t="s">
        <v>1414</v>
      </c>
      <c r="AN3658" s="89">
        <v>66</v>
      </c>
      <c r="AP3658" s="35" t="s">
        <v>1857</v>
      </c>
      <c r="AQ3658" s="377">
        <v>0</v>
      </c>
      <c r="AR3658" s="378">
        <v>0</v>
      </c>
      <c r="AS3658" s="377">
        <v>0</v>
      </c>
      <c r="AT3658" s="378">
        <v>0</v>
      </c>
      <c r="AU3658" s="377">
        <v>0</v>
      </c>
      <c r="AV3658" s="377">
        <v>0</v>
      </c>
      <c r="AW3658" s="377">
        <v>0</v>
      </c>
      <c r="AX3658">
        <v>0</v>
      </c>
      <c r="AY3658">
        <v>0</v>
      </c>
      <c r="BA3658" s="2" t="s">
        <v>15961</v>
      </c>
    </row>
    <row r="3659" spans="1:53" hidden="1" x14ac:dyDescent="0.2">
      <c r="A3659" s="46">
        <v>734</v>
      </c>
      <c r="B3659" s="258" t="s">
        <v>11828</v>
      </c>
      <c r="C3659" t="s">
        <v>1146</v>
      </c>
      <c r="D3659" t="s">
        <v>655</v>
      </c>
      <c r="E3659" t="s">
        <v>2504</v>
      </c>
      <c r="F3659" s="29" t="s">
        <v>2839</v>
      </c>
      <c r="G3659" s="47">
        <v>6</v>
      </c>
      <c r="H3659" t="s">
        <v>1149</v>
      </c>
      <c r="I3659">
        <v>1</v>
      </c>
      <c r="J3659" t="s">
        <v>11829</v>
      </c>
      <c r="K3659" t="s">
        <v>655</v>
      </c>
      <c r="L3659" t="s">
        <v>11830</v>
      </c>
      <c r="M3659" t="s">
        <v>3021</v>
      </c>
      <c r="N3659" s="34">
        <v>0</v>
      </c>
      <c r="O3659" s="34" t="s">
        <v>3560</v>
      </c>
      <c r="P3659" s="34" t="s">
        <v>666</v>
      </c>
      <c r="Q3659" s="34">
        <v>0</v>
      </c>
      <c r="R3659" s="34">
        <v>0</v>
      </c>
      <c r="S3659" s="48" t="s">
        <v>1123</v>
      </c>
      <c r="T3659" s="13" t="s">
        <v>1863</v>
      </c>
      <c r="U3659" s="12" t="s">
        <v>122</v>
      </c>
      <c r="V3659" s="12" t="s">
        <v>122</v>
      </c>
      <c r="W3659" s="12" t="s">
        <v>122</v>
      </c>
      <c r="X3659" s="14" t="str">
        <f t="shared" si="57"/>
        <v>В</v>
      </c>
      <c r="Y3659" s="271">
        <f>Таблица1[[#This Row],[ID_intellix]]</f>
        <v>734</v>
      </c>
      <c r="Z3659" s="269" t="s">
        <v>122</v>
      </c>
      <c r="AA3659" s="145">
        <f>IF(OR(Таблица1[[#This Row],[CARDIO_report]]&lt;&gt;0,Таблица1[[#This Row],[AI COMBO_report]]&lt;&gt;0,Таблица1[[#This Row],[OTC_report]]&lt;&gt;0),1,0)</f>
        <v>1</v>
      </c>
      <c r="AB3659" s="60" t="s">
        <v>1124</v>
      </c>
      <c r="AC3659" s="60" t="s">
        <v>1124</v>
      </c>
      <c r="AD3659" s="60" t="s">
        <v>1124</v>
      </c>
      <c r="AE3659" s="60" t="s">
        <v>1124</v>
      </c>
      <c r="AF3659" s="60"/>
      <c r="AG3659" s="89" t="s">
        <v>2516</v>
      </c>
      <c r="AH3659" s="89">
        <v>49</v>
      </c>
      <c r="AI3659" s="89" t="s">
        <v>1437</v>
      </c>
      <c r="AJ3659" s="89">
        <v>29</v>
      </c>
      <c r="AK3659" s="89" t="s">
        <v>1414</v>
      </c>
      <c r="AL3659" s="89">
        <v>69</v>
      </c>
      <c r="AM3659" s="89" t="s">
        <v>1414</v>
      </c>
      <c r="AN3659" s="89">
        <v>71</v>
      </c>
      <c r="AP3659" s="35" t="s">
        <v>1857</v>
      </c>
      <c r="AQ3659" s="377">
        <v>0</v>
      </c>
      <c r="AR3659" s="378">
        <v>0</v>
      </c>
      <c r="AS3659" s="377">
        <v>0</v>
      </c>
      <c r="AT3659" s="378">
        <v>0</v>
      </c>
      <c r="AU3659" s="377">
        <v>0</v>
      </c>
      <c r="AV3659" s="377">
        <v>0</v>
      </c>
      <c r="AW3659" s="377">
        <v>0</v>
      </c>
      <c r="AX3659">
        <v>0</v>
      </c>
      <c r="AY3659">
        <v>0</v>
      </c>
    </row>
    <row r="3660" spans="1:53" hidden="1" x14ac:dyDescent="0.2">
      <c r="A3660" s="46">
        <v>735</v>
      </c>
      <c r="B3660" s="258" t="s">
        <v>11831</v>
      </c>
      <c r="C3660" t="s">
        <v>1146</v>
      </c>
      <c r="D3660" t="s">
        <v>655</v>
      </c>
      <c r="E3660" t="s">
        <v>2504</v>
      </c>
      <c r="F3660" s="29" t="s">
        <v>2839</v>
      </c>
      <c r="G3660" s="47">
        <v>7</v>
      </c>
      <c r="H3660" t="s">
        <v>1149</v>
      </c>
      <c r="I3660">
        <v>1</v>
      </c>
      <c r="J3660" t="s">
        <v>11832</v>
      </c>
      <c r="K3660" t="s">
        <v>655</v>
      </c>
      <c r="L3660" t="s">
        <v>11833</v>
      </c>
      <c r="M3660" t="s">
        <v>3021</v>
      </c>
      <c r="N3660" s="34">
        <v>0</v>
      </c>
      <c r="O3660" s="34" t="s">
        <v>3560</v>
      </c>
      <c r="P3660" s="34" t="s">
        <v>666</v>
      </c>
      <c r="Q3660" s="34">
        <v>0</v>
      </c>
      <c r="R3660" s="34">
        <v>0</v>
      </c>
      <c r="S3660" s="48" t="s">
        <v>1123</v>
      </c>
      <c r="T3660" s="13" t="s">
        <v>122</v>
      </c>
      <c r="U3660" s="12" t="s">
        <v>122</v>
      </c>
      <c r="V3660" s="12" t="s">
        <v>122</v>
      </c>
      <c r="W3660" s="12" t="s">
        <v>122</v>
      </c>
      <c r="X3660" s="14" t="str">
        <f t="shared" si="57"/>
        <v>С</v>
      </c>
      <c r="Y3660" s="271">
        <f>Таблица1[[#This Row],[ID_intellix]]</f>
        <v>735</v>
      </c>
      <c r="Z3660" s="269" t="s">
        <v>122</v>
      </c>
      <c r="AA3660" s="145">
        <f>IF(OR(Таблица1[[#This Row],[CARDIO_report]]&lt;&gt;0,Таблица1[[#This Row],[AI COMBO_report]]&lt;&gt;0,Таблица1[[#This Row],[OTC_report]]&lt;&gt;0),1,0)</f>
        <v>1</v>
      </c>
      <c r="AB3660" s="60" t="s">
        <v>1124</v>
      </c>
      <c r="AC3660" s="60" t="s">
        <v>1124</v>
      </c>
      <c r="AD3660" s="60" t="s">
        <v>1124</v>
      </c>
      <c r="AE3660" s="60" t="s">
        <v>1124</v>
      </c>
      <c r="AF3660" s="60"/>
      <c r="AG3660" s="89" t="s">
        <v>1437</v>
      </c>
      <c r="AH3660" s="89">
        <v>43</v>
      </c>
      <c r="AI3660" s="89" t="s">
        <v>1145</v>
      </c>
      <c r="AJ3660" s="89">
        <v>74</v>
      </c>
      <c r="AK3660" s="89" t="s">
        <v>1437</v>
      </c>
      <c r="AL3660" s="89">
        <v>40</v>
      </c>
      <c r="AM3660" s="89" t="s">
        <v>1145</v>
      </c>
      <c r="AN3660" s="89">
        <v>81</v>
      </c>
      <c r="AP3660" s="35" t="s">
        <v>1825</v>
      </c>
      <c r="AQ3660" s="377">
        <v>0</v>
      </c>
      <c r="AR3660" s="378">
        <v>0</v>
      </c>
      <c r="AS3660" s="377">
        <v>0</v>
      </c>
      <c r="AT3660" s="378">
        <v>0</v>
      </c>
      <c r="AU3660" s="377">
        <v>0</v>
      </c>
      <c r="AV3660" s="377">
        <v>0</v>
      </c>
      <c r="AW3660" s="377">
        <v>0</v>
      </c>
      <c r="AX3660">
        <v>0</v>
      </c>
      <c r="AY3660">
        <v>0</v>
      </c>
    </row>
    <row r="3661" spans="1:53" hidden="1" x14ac:dyDescent="0.2">
      <c r="A3661" s="46">
        <v>739</v>
      </c>
      <c r="B3661" s="258" t="s">
        <v>11834</v>
      </c>
      <c r="C3661" t="s">
        <v>1146</v>
      </c>
      <c r="D3661" t="s">
        <v>655</v>
      </c>
      <c r="E3661" t="s">
        <v>2504</v>
      </c>
      <c r="F3661" s="29" t="s">
        <v>2839</v>
      </c>
      <c r="G3661" s="47">
        <v>8</v>
      </c>
      <c r="H3661" t="s">
        <v>1149</v>
      </c>
      <c r="I3661">
        <v>1</v>
      </c>
      <c r="J3661" t="s">
        <v>11835</v>
      </c>
      <c r="K3661" t="s">
        <v>655</v>
      </c>
      <c r="L3661" t="s">
        <v>11836</v>
      </c>
      <c r="M3661" t="s">
        <v>3021</v>
      </c>
      <c r="N3661" s="34">
        <v>0</v>
      </c>
      <c r="O3661" s="34" t="s">
        <v>3560</v>
      </c>
      <c r="P3661" s="34">
        <v>0</v>
      </c>
      <c r="Q3661" s="34">
        <v>0</v>
      </c>
      <c r="R3661" s="34">
        <v>0</v>
      </c>
      <c r="S3661" s="48" t="s">
        <v>1123</v>
      </c>
      <c r="T3661" s="13" t="s">
        <v>122</v>
      </c>
      <c r="U3661" s="12" t="s">
        <v>122</v>
      </c>
      <c r="V3661" s="12" t="s">
        <v>122</v>
      </c>
      <c r="W3661" s="12" t="s">
        <v>122</v>
      </c>
      <c r="X3661" s="14" t="str">
        <f t="shared" si="57"/>
        <v>С</v>
      </c>
      <c r="Y3661" s="271">
        <f>Таблица1[[#This Row],[ID_intellix]]</f>
        <v>739</v>
      </c>
      <c r="Z3661" s="269" t="s">
        <v>122</v>
      </c>
      <c r="AA3661" s="145">
        <f>IF(OR(Таблица1[[#This Row],[CARDIO_report]]&lt;&gt;0,Таблица1[[#This Row],[AI COMBO_report]]&lt;&gt;0,Таблица1[[#This Row],[OTC_report]]&lt;&gt;0),1,0)</f>
        <v>0</v>
      </c>
      <c r="AB3661" s="60" t="s">
        <v>1124</v>
      </c>
      <c r="AC3661" s="60" t="s">
        <v>1124</v>
      </c>
      <c r="AD3661" s="60" t="s">
        <v>1124</v>
      </c>
      <c r="AE3661" s="60" t="s">
        <v>1124</v>
      </c>
      <c r="AF3661" s="60"/>
      <c r="AG3661" s="89" t="s">
        <v>1145</v>
      </c>
      <c r="AH3661" s="89">
        <v>100</v>
      </c>
      <c r="AI3661" s="89" t="s">
        <v>1145</v>
      </c>
      <c r="AJ3661" s="89">
        <v>120</v>
      </c>
      <c r="AK3661" s="89" t="s">
        <v>1437</v>
      </c>
      <c r="AL3661" s="89">
        <v>28</v>
      </c>
      <c r="AM3661" s="89" t="s">
        <v>1145</v>
      </c>
      <c r="AN3661" s="89">
        <v>96</v>
      </c>
      <c r="AP3661" s="35" t="s">
        <v>1917</v>
      </c>
      <c r="AQ3661" s="377">
        <v>0</v>
      </c>
      <c r="AR3661" s="378">
        <v>0</v>
      </c>
      <c r="AS3661" s="377">
        <v>0</v>
      </c>
      <c r="AT3661" s="378">
        <v>0</v>
      </c>
      <c r="AU3661" s="377">
        <v>0</v>
      </c>
      <c r="AV3661" s="377">
        <v>0</v>
      </c>
      <c r="AW3661" s="377">
        <v>0</v>
      </c>
      <c r="AX3661">
        <v>0</v>
      </c>
      <c r="AY3661">
        <v>0</v>
      </c>
    </row>
    <row r="3662" spans="1:53" hidden="1" x14ac:dyDescent="0.2">
      <c r="A3662" s="46">
        <v>1080</v>
      </c>
      <c r="B3662" s="258" t="s">
        <v>11837</v>
      </c>
      <c r="C3662" t="s">
        <v>1146</v>
      </c>
      <c r="D3662" t="s">
        <v>655</v>
      </c>
      <c r="E3662" t="s">
        <v>2504</v>
      </c>
      <c r="F3662" s="29" t="s">
        <v>2839</v>
      </c>
      <c r="G3662" s="47">
        <v>9</v>
      </c>
      <c r="H3662" t="s">
        <v>1149</v>
      </c>
      <c r="I3662">
        <v>1</v>
      </c>
      <c r="J3662" t="s">
        <v>11838</v>
      </c>
      <c r="K3662" t="s">
        <v>655</v>
      </c>
      <c r="L3662" t="s">
        <v>11839</v>
      </c>
      <c r="M3662" t="s">
        <v>3021</v>
      </c>
      <c r="N3662" s="34">
        <v>0</v>
      </c>
      <c r="O3662" s="34" t="s">
        <v>3560</v>
      </c>
      <c r="P3662" s="34" t="s">
        <v>666</v>
      </c>
      <c r="Q3662" s="34">
        <v>0</v>
      </c>
      <c r="R3662" s="34">
        <v>0</v>
      </c>
      <c r="S3662" s="48" t="s">
        <v>1123</v>
      </c>
      <c r="T3662" s="13" t="s">
        <v>1863</v>
      </c>
      <c r="U3662" s="12" t="s">
        <v>122</v>
      </c>
      <c r="V3662" s="12" t="s">
        <v>1863</v>
      </c>
      <c r="W3662" s="12" t="s">
        <v>1863</v>
      </c>
      <c r="X3662" s="14" t="str">
        <f t="shared" si="57"/>
        <v>А</v>
      </c>
      <c r="Y3662" s="271">
        <f>Таблица1[[#This Row],[ID_intellix]]</f>
        <v>1080</v>
      </c>
      <c r="Z3662" s="269" t="s">
        <v>122</v>
      </c>
      <c r="AA3662" s="145">
        <f>IF(OR(Таблица1[[#This Row],[CARDIO_report]]&lt;&gt;0,Таблица1[[#This Row],[AI COMBO_report]]&lt;&gt;0,Таблица1[[#This Row],[OTC_report]]&lt;&gt;0),1,0)</f>
        <v>1</v>
      </c>
      <c r="AB3662" s="60" t="s">
        <v>1124</v>
      </c>
      <c r="AC3662" s="60" t="s">
        <v>1124</v>
      </c>
      <c r="AD3662" s="60" t="s">
        <v>1124</v>
      </c>
      <c r="AE3662" s="60" t="s">
        <v>1124</v>
      </c>
      <c r="AF3662" s="60"/>
      <c r="AG3662" s="89" t="s">
        <v>1414</v>
      </c>
      <c r="AH3662" s="89">
        <v>71</v>
      </c>
      <c r="AI3662" s="89" t="s">
        <v>2516</v>
      </c>
      <c r="AJ3662" s="89">
        <v>61</v>
      </c>
      <c r="AK3662" s="89" t="s">
        <v>2516</v>
      </c>
      <c r="AL3662" s="89">
        <v>23</v>
      </c>
      <c r="AM3662" s="89" t="s">
        <v>2516</v>
      </c>
      <c r="AN3662" s="89">
        <v>25</v>
      </c>
      <c r="AP3662" s="35" t="s">
        <v>1917</v>
      </c>
      <c r="AQ3662" s="377">
        <v>0</v>
      </c>
      <c r="AR3662" s="378">
        <v>0</v>
      </c>
      <c r="AS3662" s="377">
        <v>0</v>
      </c>
      <c r="AT3662" s="378">
        <v>0</v>
      </c>
      <c r="AU3662" s="377">
        <v>0</v>
      </c>
      <c r="AV3662" s="377">
        <v>0</v>
      </c>
      <c r="AW3662" s="377">
        <v>0</v>
      </c>
      <c r="AX3662">
        <v>0</v>
      </c>
      <c r="AY3662">
        <v>0</v>
      </c>
      <c r="BA3662" s="2" t="s">
        <v>15961</v>
      </c>
    </row>
    <row r="3663" spans="1:53" hidden="1" x14ac:dyDescent="0.2">
      <c r="A3663" s="46">
        <v>737</v>
      </c>
      <c r="B3663" s="258" t="s">
        <v>11857</v>
      </c>
      <c r="C3663" t="s">
        <v>1146</v>
      </c>
      <c r="D3663" t="s">
        <v>655</v>
      </c>
      <c r="E3663" t="s">
        <v>2504</v>
      </c>
      <c r="F3663" s="29" t="s">
        <v>2839</v>
      </c>
      <c r="G3663" s="47">
        <v>1</v>
      </c>
      <c r="H3663" t="s">
        <v>1149</v>
      </c>
      <c r="I3663">
        <v>1</v>
      </c>
      <c r="J3663" t="s">
        <v>11858</v>
      </c>
      <c r="K3663" t="s">
        <v>655</v>
      </c>
      <c r="L3663" t="s">
        <v>11859</v>
      </c>
      <c r="M3663" t="s">
        <v>3021</v>
      </c>
      <c r="N3663" s="34">
        <v>0</v>
      </c>
      <c r="O3663" s="34" t="s">
        <v>3560</v>
      </c>
      <c r="P3663" s="34" t="s">
        <v>666</v>
      </c>
      <c r="Q3663" s="34">
        <v>0</v>
      </c>
      <c r="R3663" s="34">
        <v>0</v>
      </c>
      <c r="S3663" s="48" t="s">
        <v>1123</v>
      </c>
      <c r="T3663" s="13" t="s">
        <v>122</v>
      </c>
      <c r="U3663" s="12" t="s">
        <v>122</v>
      </c>
      <c r="V3663" s="12" t="s">
        <v>122</v>
      </c>
      <c r="W3663" s="12" t="s">
        <v>1863</v>
      </c>
      <c r="X3663" s="14" t="str">
        <f t="shared" si="57"/>
        <v>В</v>
      </c>
      <c r="Y3663" s="271">
        <f>Таблица1[[#This Row],[ID_intellix]]</f>
        <v>737</v>
      </c>
      <c r="Z3663" s="269" t="s">
        <v>122</v>
      </c>
      <c r="AA3663" s="145">
        <f>IF(OR(Таблица1[[#This Row],[CARDIO_report]]&lt;&gt;0,Таблица1[[#This Row],[AI COMBO_report]]&lt;&gt;0,Таблица1[[#This Row],[OTC_report]]&lt;&gt;0),1,0)</f>
        <v>1</v>
      </c>
      <c r="AB3663" s="60" t="s">
        <v>1124</v>
      </c>
      <c r="AC3663" s="60" t="s">
        <v>1124</v>
      </c>
      <c r="AD3663" s="60" t="s">
        <v>1124</v>
      </c>
      <c r="AE3663" s="60" t="s">
        <v>1124</v>
      </c>
      <c r="AF3663" s="60"/>
      <c r="AG3663" s="89" t="s">
        <v>1145</v>
      </c>
      <c r="AH3663" s="89">
        <v>63</v>
      </c>
      <c r="AI3663" s="89" t="s">
        <v>1145</v>
      </c>
      <c r="AJ3663" s="89">
        <v>70</v>
      </c>
      <c r="AK3663" s="89" t="s">
        <v>1437</v>
      </c>
      <c r="AL3663" s="89">
        <v>7</v>
      </c>
      <c r="AM3663" s="89" t="s">
        <v>1437</v>
      </c>
      <c r="AN3663" s="89">
        <v>24</v>
      </c>
      <c r="AP3663" s="35" t="s">
        <v>1857</v>
      </c>
      <c r="AQ3663" s="377">
        <v>0</v>
      </c>
      <c r="AR3663" s="378">
        <v>0</v>
      </c>
      <c r="AS3663" s="377">
        <v>0</v>
      </c>
      <c r="AT3663" s="378">
        <v>0</v>
      </c>
      <c r="AU3663" s="377">
        <v>0</v>
      </c>
      <c r="AV3663" s="377">
        <v>0</v>
      </c>
      <c r="AW3663" s="377">
        <v>0</v>
      </c>
      <c r="AX3663">
        <v>0</v>
      </c>
      <c r="AY3663">
        <v>0</v>
      </c>
    </row>
    <row r="3664" spans="1:53" hidden="1" x14ac:dyDescent="0.2">
      <c r="A3664" s="46">
        <v>2840</v>
      </c>
      <c r="B3664" s="258" t="s">
        <v>3557</v>
      </c>
      <c r="C3664" t="s">
        <v>1146</v>
      </c>
      <c r="D3664" t="s">
        <v>655</v>
      </c>
      <c r="E3664" t="s">
        <v>2504</v>
      </c>
      <c r="F3664" s="29" t="s">
        <v>2725</v>
      </c>
      <c r="G3664" s="47">
        <v>3</v>
      </c>
      <c r="H3664" t="s">
        <v>1149</v>
      </c>
      <c r="I3664">
        <v>1</v>
      </c>
      <c r="J3664" t="s">
        <v>3558</v>
      </c>
      <c r="K3664" t="s">
        <v>655</v>
      </c>
      <c r="L3664" t="s">
        <v>3559</v>
      </c>
      <c r="M3664" t="s">
        <v>3021</v>
      </c>
      <c r="N3664" s="34">
        <v>0</v>
      </c>
      <c r="O3664" s="34" t="s">
        <v>3560</v>
      </c>
      <c r="P3664" s="34" t="s">
        <v>666</v>
      </c>
      <c r="Q3664" s="34">
        <v>0</v>
      </c>
      <c r="R3664" s="34">
        <v>0</v>
      </c>
      <c r="S3664" s="48" t="s">
        <v>1123</v>
      </c>
      <c r="T3664" s="13" t="s">
        <v>122</v>
      </c>
      <c r="U3664" s="12" t="s">
        <v>122</v>
      </c>
      <c r="V3664" s="12" t="s">
        <v>122</v>
      </c>
      <c r="W3664" s="12" t="s">
        <v>122</v>
      </c>
      <c r="X3664" s="14" t="str">
        <f t="shared" si="57"/>
        <v>С</v>
      </c>
      <c r="Y3664" s="271">
        <f>Таблица1[[#This Row],[ID_intellix]]</f>
        <v>2840</v>
      </c>
      <c r="Z3664" s="269" t="s">
        <v>122</v>
      </c>
      <c r="AA3664" s="145">
        <f>IF(OR(Таблица1[[#This Row],[CARDIO_report]]&lt;&gt;0,Таблица1[[#This Row],[AI COMBO_report]]&lt;&gt;0,Таблица1[[#This Row],[OTC_report]]&lt;&gt;0),1,0)</f>
        <v>1</v>
      </c>
      <c r="AB3664" s="60" t="s">
        <v>1124</v>
      </c>
      <c r="AC3664" s="60" t="s">
        <v>1124</v>
      </c>
      <c r="AD3664" s="60" t="s">
        <v>1124</v>
      </c>
      <c r="AE3664" s="60" t="s">
        <v>1124</v>
      </c>
      <c r="AF3664" s="60"/>
      <c r="AG3664" s="89" t="s">
        <v>1437</v>
      </c>
      <c r="AH3664" s="89">
        <v>39</v>
      </c>
      <c r="AI3664" s="89" t="s">
        <v>1437</v>
      </c>
      <c r="AJ3664" s="89">
        <v>19</v>
      </c>
      <c r="AK3664" s="89" t="s">
        <v>1437</v>
      </c>
      <c r="AL3664" s="89">
        <v>30</v>
      </c>
      <c r="AM3664" s="89" t="s">
        <v>1145</v>
      </c>
      <c r="AN3664" s="89">
        <v>68</v>
      </c>
      <c r="AP3664" s="35" t="s">
        <v>1857</v>
      </c>
      <c r="AQ3664" s="377">
        <v>0</v>
      </c>
      <c r="AR3664" s="378">
        <v>0</v>
      </c>
      <c r="AS3664" s="377">
        <v>0</v>
      </c>
      <c r="AT3664" s="378">
        <v>0</v>
      </c>
      <c r="AU3664" s="377">
        <v>0</v>
      </c>
      <c r="AV3664" s="377">
        <v>0</v>
      </c>
      <c r="AW3664" s="377">
        <v>0</v>
      </c>
      <c r="AX3664">
        <v>0</v>
      </c>
      <c r="AY3664">
        <v>0</v>
      </c>
    </row>
    <row r="3665" spans="1:54" hidden="1" x14ac:dyDescent="0.2">
      <c r="A3665" s="46">
        <v>3338</v>
      </c>
      <c r="B3665" s="258" t="s">
        <v>12747</v>
      </c>
      <c r="C3665" t="s">
        <v>1146</v>
      </c>
      <c r="D3665" t="s">
        <v>655</v>
      </c>
      <c r="E3665" t="s">
        <v>2504</v>
      </c>
      <c r="F3665" s="29" t="s">
        <v>1158</v>
      </c>
      <c r="G3665" s="47">
        <v>5</v>
      </c>
      <c r="H3665" t="s">
        <v>1158</v>
      </c>
      <c r="I3665">
        <v>1</v>
      </c>
      <c r="J3665" t="s">
        <v>12748</v>
      </c>
      <c r="K3665" t="s">
        <v>655</v>
      </c>
      <c r="L3665" t="s">
        <v>12749</v>
      </c>
      <c r="M3665" t="s">
        <v>3021</v>
      </c>
      <c r="N3665" s="34">
        <v>0</v>
      </c>
      <c r="O3665" s="34" t="s">
        <v>3560</v>
      </c>
      <c r="P3665" s="34" t="s">
        <v>666</v>
      </c>
      <c r="Q3665" s="34">
        <v>0</v>
      </c>
      <c r="R3665" s="34">
        <v>0</v>
      </c>
      <c r="S3665" s="48" t="s">
        <v>1123</v>
      </c>
      <c r="T3665" s="13" t="s">
        <v>1863</v>
      </c>
      <c r="U3665" s="12" t="s">
        <v>122</v>
      </c>
      <c r="V3665" s="12" t="s">
        <v>122</v>
      </c>
      <c r="W3665" s="12" t="s">
        <v>122</v>
      </c>
      <c r="X3665" s="14" t="str">
        <f t="shared" si="57"/>
        <v>В</v>
      </c>
      <c r="Y3665" s="271">
        <f>Таблица1[[#This Row],[ID_intellix]]</f>
        <v>3338</v>
      </c>
      <c r="Z3665" s="269" t="s">
        <v>122</v>
      </c>
      <c r="AA3665" s="145">
        <f>IF(OR(Таблица1[[#This Row],[CARDIO_report]]&lt;&gt;0,Таблица1[[#This Row],[AI COMBO_report]]&lt;&gt;0,Таблица1[[#This Row],[OTC_report]]&lt;&gt;0),1,0)</f>
        <v>1</v>
      </c>
      <c r="AB3665" s="60" t="s">
        <v>1124</v>
      </c>
      <c r="AC3665" s="60" t="s">
        <v>1124</v>
      </c>
      <c r="AD3665" s="60" t="s">
        <v>1124</v>
      </c>
      <c r="AE3665" s="60" t="s">
        <v>1124</v>
      </c>
      <c r="AF3665" s="60"/>
      <c r="AG3665" s="89" t="s">
        <v>1414</v>
      </c>
      <c r="AH3665" s="89">
        <v>86</v>
      </c>
      <c r="AI3665" s="89" t="s">
        <v>2516</v>
      </c>
      <c r="AJ3665" s="89">
        <v>39</v>
      </c>
      <c r="AK3665" s="89" t="s">
        <v>2516</v>
      </c>
      <c r="AL3665" s="89">
        <v>25</v>
      </c>
      <c r="AM3665" s="89" t="s">
        <v>1437</v>
      </c>
      <c r="AN3665" s="89">
        <v>16</v>
      </c>
      <c r="AP3665" s="35" t="s">
        <v>1857</v>
      </c>
      <c r="AQ3665" s="377">
        <v>0</v>
      </c>
      <c r="AR3665" s="378">
        <v>0</v>
      </c>
      <c r="AS3665" s="377">
        <v>0</v>
      </c>
      <c r="AT3665" s="378">
        <v>0</v>
      </c>
      <c r="AU3665" s="377">
        <v>0</v>
      </c>
      <c r="AV3665" s="377">
        <v>0</v>
      </c>
      <c r="AW3665" s="377">
        <v>0</v>
      </c>
      <c r="AX3665">
        <v>0</v>
      </c>
      <c r="AY3665">
        <v>0</v>
      </c>
    </row>
    <row r="3666" spans="1:54" hidden="1" x14ac:dyDescent="0.2">
      <c r="A3666" s="46">
        <v>3645</v>
      </c>
      <c r="B3666" s="258" t="s">
        <v>13232</v>
      </c>
      <c r="C3666" t="s">
        <v>1146</v>
      </c>
      <c r="D3666" t="s">
        <v>655</v>
      </c>
      <c r="E3666" t="s">
        <v>2504</v>
      </c>
      <c r="F3666" s="29" t="s">
        <v>1158</v>
      </c>
      <c r="G3666" s="47">
        <v>18</v>
      </c>
      <c r="H3666" t="s">
        <v>1158</v>
      </c>
      <c r="I3666">
        <v>1</v>
      </c>
      <c r="J3666" t="s">
        <v>13233</v>
      </c>
      <c r="K3666" t="s">
        <v>655</v>
      </c>
      <c r="L3666" t="s">
        <v>13234</v>
      </c>
      <c r="M3666" t="s">
        <v>3021</v>
      </c>
      <c r="N3666" s="34">
        <v>0</v>
      </c>
      <c r="O3666" s="34" t="s">
        <v>3560</v>
      </c>
      <c r="P3666" s="34" t="s">
        <v>666</v>
      </c>
      <c r="Q3666" s="34">
        <v>0</v>
      </c>
      <c r="R3666" s="34">
        <v>0</v>
      </c>
      <c r="S3666" s="48" t="s">
        <v>1123</v>
      </c>
      <c r="T3666" s="13" t="s">
        <v>1863</v>
      </c>
      <c r="U3666" s="12" t="s">
        <v>1863</v>
      </c>
      <c r="V3666" s="12" t="s">
        <v>122</v>
      </c>
      <c r="W3666" s="12" t="s">
        <v>1863</v>
      </c>
      <c r="X3666" s="14" t="str">
        <f t="shared" si="57"/>
        <v>А</v>
      </c>
      <c r="Y3666" s="271">
        <f>Таблица1[[#This Row],[ID_intellix]]</f>
        <v>3645</v>
      </c>
      <c r="Z3666" s="269" t="s">
        <v>122</v>
      </c>
      <c r="AA3666" s="145">
        <f>IF(OR(Таблица1[[#This Row],[CARDIO_report]]&lt;&gt;0,Таблица1[[#This Row],[AI COMBO_report]]&lt;&gt;0,Таблица1[[#This Row],[OTC_report]]&lt;&gt;0),1,0)</f>
        <v>1</v>
      </c>
      <c r="AB3666" s="60" t="s">
        <v>1124</v>
      </c>
      <c r="AC3666" s="60" t="s">
        <v>1124</v>
      </c>
      <c r="AD3666" s="60" t="s">
        <v>1124</v>
      </c>
      <c r="AE3666" s="60" t="s">
        <v>1124</v>
      </c>
      <c r="AF3666" s="60"/>
      <c r="AG3666" s="89" t="s">
        <v>1414</v>
      </c>
      <c r="AH3666" s="89">
        <v>82</v>
      </c>
      <c r="AI3666" s="89" t="s">
        <v>2516</v>
      </c>
      <c r="AJ3666" s="89">
        <v>26</v>
      </c>
      <c r="AK3666" s="89" t="s">
        <v>1437</v>
      </c>
      <c r="AL3666" s="89">
        <v>8</v>
      </c>
      <c r="AM3666" s="89" t="s">
        <v>1437</v>
      </c>
      <c r="AN3666" s="89">
        <v>3</v>
      </c>
      <c r="AP3666" s="35" t="s">
        <v>1917</v>
      </c>
      <c r="AQ3666" s="377">
        <v>0</v>
      </c>
      <c r="AR3666" s="378">
        <v>0</v>
      </c>
      <c r="AS3666" s="377">
        <v>0</v>
      </c>
      <c r="AT3666" s="378">
        <v>0</v>
      </c>
      <c r="AU3666" s="377">
        <v>0</v>
      </c>
      <c r="AV3666" s="377">
        <v>0</v>
      </c>
      <c r="AW3666" s="377">
        <v>0</v>
      </c>
      <c r="AX3666">
        <v>0</v>
      </c>
      <c r="AY3666">
        <v>0</v>
      </c>
    </row>
    <row r="3667" spans="1:54" hidden="1" x14ac:dyDescent="0.2">
      <c r="A3667" s="46">
        <v>7497</v>
      </c>
      <c r="B3667" s="258" t="s">
        <v>13235</v>
      </c>
      <c r="C3667" t="s">
        <v>1146</v>
      </c>
      <c r="D3667" t="s">
        <v>655</v>
      </c>
      <c r="E3667" t="s">
        <v>2504</v>
      </c>
      <c r="F3667" s="29" t="s">
        <v>9335</v>
      </c>
      <c r="G3667" s="53" t="s">
        <v>3018</v>
      </c>
      <c r="H3667" t="s">
        <v>2563</v>
      </c>
      <c r="I3667">
        <v>1</v>
      </c>
      <c r="J3667" t="s">
        <v>15838</v>
      </c>
      <c r="K3667" t="s">
        <v>655</v>
      </c>
      <c r="L3667" t="s">
        <v>13236</v>
      </c>
      <c r="M3667" t="s">
        <v>3021</v>
      </c>
      <c r="N3667" s="34">
        <v>0</v>
      </c>
      <c r="O3667" s="34" t="s">
        <v>3560</v>
      </c>
      <c r="P3667" s="34" t="s">
        <v>666</v>
      </c>
      <c r="Q3667" s="34">
        <v>0</v>
      </c>
      <c r="R3667" s="34">
        <v>0</v>
      </c>
      <c r="S3667" s="48" t="s">
        <v>1123</v>
      </c>
      <c r="T3667" s="13" t="s">
        <v>122</v>
      </c>
      <c r="U3667" s="12" t="s">
        <v>122</v>
      </c>
      <c r="V3667" s="12" t="s">
        <v>1863</v>
      </c>
      <c r="W3667" s="12" t="s">
        <v>122</v>
      </c>
      <c r="X3667" s="14" t="str">
        <f t="shared" si="57"/>
        <v>В</v>
      </c>
      <c r="Y3667" s="271">
        <f>Таблица1[[#This Row],[ID_intellix]]</f>
        <v>7497</v>
      </c>
      <c r="Z3667" s="269" t="s">
        <v>122</v>
      </c>
      <c r="AA3667" s="145">
        <f>IF(OR(Таблица1[[#This Row],[CARDIO_report]]&lt;&gt;0,Таблица1[[#This Row],[AI COMBO_report]]&lt;&gt;0,Таблица1[[#This Row],[OTC_report]]&lt;&gt;0),1,0)</f>
        <v>1</v>
      </c>
      <c r="AB3667" s="60" t="s">
        <v>1124</v>
      </c>
      <c r="AC3667" s="60" t="s">
        <v>1124</v>
      </c>
      <c r="AD3667" s="60" t="s">
        <v>1124</v>
      </c>
      <c r="AE3667" s="89" t="s">
        <v>1917</v>
      </c>
      <c r="AF3667" s="89"/>
      <c r="AG3667" s="89" t="s">
        <v>1414</v>
      </c>
      <c r="AH3667" s="89">
        <v>118</v>
      </c>
      <c r="AI3667" s="89" t="s">
        <v>1145</v>
      </c>
      <c r="AJ3667" s="89">
        <v>111</v>
      </c>
      <c r="AK3667" s="89" t="s">
        <v>1145</v>
      </c>
      <c r="AL3667" s="89">
        <v>114</v>
      </c>
      <c r="AM3667" s="89" t="s">
        <v>1145</v>
      </c>
      <c r="AN3667" s="89">
        <v>110</v>
      </c>
      <c r="AP3667" s="35" t="s">
        <v>1917</v>
      </c>
      <c r="AQ3667" s="377">
        <v>0</v>
      </c>
      <c r="AR3667" s="377" t="s">
        <v>6343</v>
      </c>
      <c r="AS3667" s="377">
        <v>0</v>
      </c>
      <c r="AT3667" s="378" t="s">
        <v>6343</v>
      </c>
      <c r="AU3667" s="377">
        <v>0</v>
      </c>
      <c r="AV3667" s="377">
        <v>0</v>
      </c>
      <c r="AW3667" s="377">
        <v>0</v>
      </c>
      <c r="AX3667" s="2" t="s">
        <v>6343</v>
      </c>
      <c r="AY3667" s="2">
        <v>0</v>
      </c>
      <c r="AZ3667" s="2" t="s">
        <v>6344</v>
      </c>
      <c r="BB3667" s="2" t="s">
        <v>6344</v>
      </c>
    </row>
    <row r="3668" spans="1:54" hidden="1" x14ac:dyDescent="0.2">
      <c r="A3668" s="46">
        <v>7539</v>
      </c>
      <c r="B3668" s="258" t="s">
        <v>13237</v>
      </c>
      <c r="C3668" t="s">
        <v>1146</v>
      </c>
      <c r="D3668" t="s">
        <v>655</v>
      </c>
      <c r="E3668" t="s">
        <v>2504</v>
      </c>
      <c r="F3668" s="29" t="s">
        <v>2598</v>
      </c>
      <c r="G3668" s="396">
        <v>76</v>
      </c>
      <c r="H3668" t="s">
        <v>1140</v>
      </c>
      <c r="I3668">
        <v>1</v>
      </c>
      <c r="J3668" t="s">
        <v>13238</v>
      </c>
      <c r="K3668" t="s">
        <v>655</v>
      </c>
      <c r="L3668" t="s">
        <v>13239</v>
      </c>
      <c r="M3668" t="s">
        <v>3021</v>
      </c>
      <c r="N3668" s="34">
        <v>0</v>
      </c>
      <c r="O3668" s="34" t="s">
        <v>3560</v>
      </c>
      <c r="P3668" s="34" t="s">
        <v>666</v>
      </c>
      <c r="Q3668" s="34">
        <v>0</v>
      </c>
      <c r="R3668" s="34">
        <v>0</v>
      </c>
      <c r="S3668" s="48" t="s">
        <v>1123</v>
      </c>
      <c r="T3668" s="13" t="s">
        <v>122</v>
      </c>
      <c r="U3668" s="12" t="s">
        <v>122</v>
      </c>
      <c r="V3668" s="12" t="s">
        <v>122</v>
      </c>
      <c r="W3668" s="12" t="s">
        <v>122</v>
      </c>
      <c r="X3668" s="14" t="str">
        <f t="shared" si="57"/>
        <v>С</v>
      </c>
      <c r="Y3668" s="271">
        <f>Таблица1[[#This Row],[ID_intellix]]</f>
        <v>7539</v>
      </c>
      <c r="Z3668" s="269" t="s">
        <v>122</v>
      </c>
      <c r="AA3668" s="145">
        <f>IF(OR(Таблица1[[#This Row],[CARDIO_report]]&lt;&gt;0,Таблица1[[#This Row],[AI COMBO_report]]&lt;&gt;0,Таблица1[[#This Row],[OTC_report]]&lt;&gt;0),1,0)</f>
        <v>1</v>
      </c>
      <c r="AB3668" s="60" t="s">
        <v>2601</v>
      </c>
      <c r="AC3668" s="60" t="s">
        <v>2846</v>
      </c>
      <c r="AD3668" s="60" t="s">
        <v>1124</v>
      </c>
      <c r="AE3668" s="60" t="s">
        <v>1124</v>
      </c>
      <c r="AF3668" s="60"/>
      <c r="AG3668" s="89" t="s">
        <v>1145</v>
      </c>
      <c r="AH3668" s="89">
        <v>75</v>
      </c>
      <c r="AI3668" s="89" t="s">
        <v>1145</v>
      </c>
      <c r="AJ3668" s="89">
        <v>68</v>
      </c>
      <c r="AK3668" s="89" t="s">
        <v>1437</v>
      </c>
      <c r="AL3668" s="89">
        <v>14</v>
      </c>
      <c r="AM3668" s="89" t="s">
        <v>1437</v>
      </c>
      <c r="AN3668" s="89">
        <v>27</v>
      </c>
      <c r="AP3668" s="35" t="s">
        <v>1825</v>
      </c>
      <c r="AQ3668" s="377">
        <v>0</v>
      </c>
      <c r="AR3668" s="378">
        <v>0</v>
      </c>
      <c r="AS3668" s="377">
        <v>0</v>
      </c>
      <c r="AT3668" s="378">
        <v>0</v>
      </c>
      <c r="AU3668" s="377">
        <v>0</v>
      </c>
      <c r="AV3668" s="377">
        <v>0</v>
      </c>
      <c r="AW3668" s="377">
        <v>0</v>
      </c>
      <c r="AX3668">
        <v>0</v>
      </c>
      <c r="AY3668">
        <v>0</v>
      </c>
    </row>
    <row r="3669" spans="1:54" hidden="1" x14ac:dyDescent="0.2">
      <c r="A3669" s="46">
        <v>7669</v>
      </c>
      <c r="B3669" s="258" t="s">
        <v>13408</v>
      </c>
      <c r="C3669" t="s">
        <v>1146</v>
      </c>
      <c r="D3669" t="s">
        <v>655</v>
      </c>
      <c r="E3669" t="s">
        <v>2504</v>
      </c>
      <c r="F3669" s="29" t="s">
        <v>2839</v>
      </c>
      <c r="G3669" s="396">
        <v>15</v>
      </c>
      <c r="H3669" t="s">
        <v>1149</v>
      </c>
      <c r="I3669">
        <v>1</v>
      </c>
      <c r="J3669" t="s">
        <v>13409</v>
      </c>
      <c r="K3669" t="s">
        <v>655</v>
      </c>
      <c r="L3669" t="s">
        <v>13410</v>
      </c>
      <c r="M3669" t="s">
        <v>3021</v>
      </c>
      <c r="N3669" s="34">
        <v>0</v>
      </c>
      <c r="O3669" s="34" t="s">
        <v>3560</v>
      </c>
      <c r="P3669" s="34" t="s">
        <v>666</v>
      </c>
      <c r="Q3669" s="34">
        <v>0</v>
      </c>
      <c r="R3669" s="34">
        <v>0</v>
      </c>
      <c r="S3669" s="48" t="s">
        <v>1123</v>
      </c>
      <c r="T3669" s="13" t="s">
        <v>122</v>
      </c>
      <c r="U3669" s="12" t="s">
        <v>122</v>
      </c>
      <c r="V3669" s="12" t="s">
        <v>122</v>
      </c>
      <c r="W3669" s="12" t="s">
        <v>122</v>
      </c>
      <c r="X3669" s="14" t="str">
        <f t="shared" si="57"/>
        <v>С</v>
      </c>
      <c r="Y3669" s="271">
        <f>Таблица1[[#This Row],[ID_intellix]]</f>
        <v>7669</v>
      </c>
      <c r="Z3669" s="269" t="s">
        <v>122</v>
      </c>
      <c r="AA3669" s="145">
        <f>IF(OR(Таблица1[[#This Row],[CARDIO_report]]&lt;&gt;0,Таблица1[[#This Row],[AI COMBO_report]]&lt;&gt;0,Таблица1[[#This Row],[OTC_report]]&lt;&gt;0),1,0)</f>
        <v>1</v>
      </c>
      <c r="AB3669" s="60" t="s">
        <v>1124</v>
      </c>
      <c r="AC3669" s="60" t="s">
        <v>1124</v>
      </c>
      <c r="AD3669" s="60" t="s">
        <v>1124</v>
      </c>
      <c r="AE3669" s="60" t="s">
        <v>1124</v>
      </c>
      <c r="AF3669" s="60"/>
      <c r="AG3669" s="89" t="s">
        <v>1437</v>
      </c>
      <c r="AH3669" s="89">
        <v>27</v>
      </c>
      <c r="AI3669" s="89" t="s">
        <v>1437</v>
      </c>
      <c r="AJ3669" s="89">
        <v>42</v>
      </c>
      <c r="AK3669" s="89" t="s">
        <v>1437</v>
      </c>
      <c r="AL3669" s="89">
        <v>51</v>
      </c>
      <c r="AM3669" s="89" t="s">
        <v>1437</v>
      </c>
      <c r="AN3669" s="89">
        <v>28</v>
      </c>
      <c r="AP3669" s="35" t="s">
        <v>1825</v>
      </c>
      <c r="AQ3669" s="377">
        <v>0</v>
      </c>
      <c r="AR3669" s="378">
        <v>0</v>
      </c>
      <c r="AS3669" s="377">
        <v>0</v>
      </c>
      <c r="AT3669" s="378">
        <v>0</v>
      </c>
      <c r="AU3669" s="377">
        <v>0</v>
      </c>
      <c r="AV3669" s="377">
        <v>0</v>
      </c>
      <c r="AW3669" s="377">
        <v>0</v>
      </c>
      <c r="AX3669">
        <v>0</v>
      </c>
      <c r="AY3669">
        <v>0</v>
      </c>
    </row>
    <row r="3670" spans="1:54" hidden="1" x14ac:dyDescent="0.2">
      <c r="A3670" s="46">
        <v>7809</v>
      </c>
      <c r="B3670" s="258" t="s">
        <v>7077</v>
      </c>
      <c r="C3670" t="s">
        <v>1146</v>
      </c>
      <c r="D3670" t="s">
        <v>655</v>
      </c>
      <c r="E3670" t="s">
        <v>1821</v>
      </c>
      <c r="F3670" s="29" t="s">
        <v>1959</v>
      </c>
      <c r="G3670" s="53" t="s">
        <v>7078</v>
      </c>
      <c r="H3670" t="s">
        <v>1959</v>
      </c>
      <c r="I3670">
        <v>1</v>
      </c>
      <c r="J3670" t="s">
        <v>7079</v>
      </c>
      <c r="K3670" t="s">
        <v>655</v>
      </c>
      <c r="L3670" t="s">
        <v>7080</v>
      </c>
      <c r="M3670" t="s">
        <v>3021</v>
      </c>
      <c r="N3670" s="34">
        <v>0</v>
      </c>
      <c r="O3670" s="34" t="s">
        <v>3560</v>
      </c>
      <c r="P3670" s="34">
        <v>0</v>
      </c>
      <c r="Q3670" s="34">
        <v>0</v>
      </c>
      <c r="R3670" s="34">
        <v>0</v>
      </c>
      <c r="S3670" s="48" t="s">
        <v>1123</v>
      </c>
      <c r="T3670" s="13" t="s">
        <v>122</v>
      </c>
      <c r="U3670" s="12" t="s">
        <v>122</v>
      </c>
      <c r="V3670" s="12" t="s">
        <v>122</v>
      </c>
      <c r="W3670" s="12" t="s">
        <v>122</v>
      </c>
      <c r="X3670" s="14" t="str">
        <f t="shared" si="57"/>
        <v>С</v>
      </c>
      <c r="Y3670" s="271">
        <f>Таблица1[[#This Row],[ID_intellix]]</f>
        <v>7809</v>
      </c>
      <c r="Z3670" s="269" t="s">
        <v>122</v>
      </c>
      <c r="AA3670" s="145">
        <f>IF(OR(Таблица1[[#This Row],[CARDIO_report]]&lt;&gt;0,Таблица1[[#This Row],[AI COMBO_report]]&lt;&gt;0,Таблица1[[#This Row],[OTC_report]]&lt;&gt;0),1,0)</f>
        <v>0</v>
      </c>
      <c r="AB3670" s="60" t="s">
        <v>1124</v>
      </c>
      <c r="AC3670" s="60" t="s">
        <v>1124</v>
      </c>
      <c r="AD3670" s="60" t="s">
        <v>1124</v>
      </c>
      <c r="AE3670" s="60" t="s">
        <v>1124</v>
      </c>
      <c r="AF3670" s="60"/>
      <c r="AG3670" s="60" t="s">
        <v>1124</v>
      </c>
      <c r="AH3670" s="60" t="s">
        <v>1124</v>
      </c>
      <c r="AI3670" s="60" t="s">
        <v>1124</v>
      </c>
      <c r="AJ3670" s="60" t="s">
        <v>1124</v>
      </c>
      <c r="AK3670" s="60" t="s">
        <v>1124</v>
      </c>
      <c r="AL3670" s="60" t="s">
        <v>1124</v>
      </c>
      <c r="AM3670" s="60" t="s">
        <v>1124</v>
      </c>
      <c r="AN3670" s="60" t="s">
        <v>1124</v>
      </c>
      <c r="AO3670" s="60"/>
      <c r="AP3670" s="35" t="s">
        <v>1857</v>
      </c>
      <c r="AQ3670" s="377">
        <v>0</v>
      </c>
      <c r="AR3670" s="378">
        <v>0</v>
      </c>
      <c r="AS3670" s="377">
        <v>0</v>
      </c>
      <c r="AT3670" s="378">
        <v>0</v>
      </c>
      <c r="AU3670" s="377">
        <v>0</v>
      </c>
      <c r="AV3670" s="377">
        <v>0</v>
      </c>
      <c r="AW3670" s="377">
        <v>0</v>
      </c>
      <c r="AX3670">
        <v>0</v>
      </c>
      <c r="AY3670">
        <v>0</v>
      </c>
    </row>
    <row r="3671" spans="1:54" hidden="1" x14ac:dyDescent="0.2">
      <c r="A3671" s="46">
        <v>7586</v>
      </c>
      <c r="B3671" s="258" t="s">
        <v>13672</v>
      </c>
      <c r="C3671" t="s">
        <v>1146</v>
      </c>
      <c r="D3671" t="s">
        <v>655</v>
      </c>
      <c r="E3671" t="s">
        <v>2504</v>
      </c>
      <c r="F3671" s="29" t="s">
        <v>2598</v>
      </c>
      <c r="G3671" s="53">
        <v>77</v>
      </c>
      <c r="H3671" t="s">
        <v>1140</v>
      </c>
      <c r="I3671">
        <v>1</v>
      </c>
      <c r="J3671" t="s">
        <v>13673</v>
      </c>
      <c r="K3671" t="s">
        <v>655</v>
      </c>
      <c r="L3671" t="s">
        <v>13674</v>
      </c>
      <c r="M3671" t="s">
        <v>3021</v>
      </c>
      <c r="N3671" s="34" t="s">
        <v>431</v>
      </c>
      <c r="O3671" s="34" t="s">
        <v>3560</v>
      </c>
      <c r="P3671" s="34" t="s">
        <v>268</v>
      </c>
      <c r="Q3671" s="34">
        <v>0</v>
      </c>
      <c r="R3671" s="34">
        <v>0</v>
      </c>
      <c r="S3671" s="48" t="s">
        <v>1123</v>
      </c>
      <c r="T3671" s="13" t="s">
        <v>122</v>
      </c>
      <c r="U3671" s="12" t="s">
        <v>1863</v>
      </c>
      <c r="V3671" s="12" t="s">
        <v>1863</v>
      </c>
      <c r="W3671" s="12" t="s">
        <v>1863</v>
      </c>
      <c r="X3671" s="14" t="str">
        <f t="shared" si="57"/>
        <v>А</v>
      </c>
      <c r="Y3671" s="271">
        <f>Таблица1[[#This Row],[ID_intellix]]</f>
        <v>7586</v>
      </c>
      <c r="Z3671" s="269" t="s">
        <v>122</v>
      </c>
      <c r="AA3671" s="145">
        <f>IF(OR(Таблица1[[#This Row],[CARDIO_report]]&lt;&gt;0,Таблица1[[#This Row],[AI COMBO_report]]&lt;&gt;0,Таблица1[[#This Row],[OTC_report]]&lt;&gt;0),1,0)</f>
        <v>1</v>
      </c>
      <c r="AB3671" s="60" t="s">
        <v>2601</v>
      </c>
      <c r="AC3671" s="60" t="s">
        <v>2601</v>
      </c>
      <c r="AD3671" s="60" t="s">
        <v>1124</v>
      </c>
      <c r="AE3671" s="60" t="s">
        <v>1124</v>
      </c>
      <c r="AF3671" s="60"/>
      <c r="AG3671" s="89" t="s">
        <v>2516</v>
      </c>
      <c r="AH3671" s="89">
        <v>47</v>
      </c>
      <c r="AI3671" s="89" t="s">
        <v>2516</v>
      </c>
      <c r="AJ3671" s="89">
        <v>47</v>
      </c>
      <c r="AK3671" s="89" t="s">
        <v>1414</v>
      </c>
      <c r="AL3671" s="89">
        <v>72</v>
      </c>
      <c r="AM3671" s="89" t="s">
        <v>2516</v>
      </c>
      <c r="AN3671" s="89">
        <v>44</v>
      </c>
      <c r="AP3671" s="35" t="s">
        <v>1917</v>
      </c>
      <c r="AQ3671" s="377" t="s">
        <v>2847</v>
      </c>
      <c r="AR3671" s="377" t="s">
        <v>6332</v>
      </c>
      <c r="AS3671" s="377" t="s">
        <v>2847</v>
      </c>
      <c r="AT3671" s="378" t="s">
        <v>6332</v>
      </c>
      <c r="AU3671" s="377">
        <v>0</v>
      </c>
      <c r="AV3671" s="377">
        <v>0</v>
      </c>
      <c r="AW3671" s="377" t="s">
        <v>2847</v>
      </c>
      <c r="AX3671" s="2" t="s">
        <v>6332</v>
      </c>
      <c r="AY3671" s="2" t="s">
        <v>2847</v>
      </c>
      <c r="AZ3671" t="s">
        <v>6332</v>
      </c>
      <c r="BA3671" s="2" t="s">
        <v>6336</v>
      </c>
      <c r="BB3671" t="s">
        <v>6332</v>
      </c>
    </row>
    <row r="3672" spans="1:54" hidden="1" x14ac:dyDescent="0.2">
      <c r="A3672" s="46">
        <v>7850</v>
      </c>
      <c r="B3672" s="258" t="s">
        <v>13675</v>
      </c>
      <c r="C3672" t="s">
        <v>1146</v>
      </c>
      <c r="D3672" t="s">
        <v>655</v>
      </c>
      <c r="E3672" t="s">
        <v>2504</v>
      </c>
      <c r="F3672" s="29" t="s">
        <v>2598</v>
      </c>
      <c r="G3672" s="47">
        <v>80</v>
      </c>
      <c r="H3672" t="s">
        <v>1140</v>
      </c>
      <c r="I3672">
        <v>1</v>
      </c>
      <c r="J3672" t="s">
        <v>13676</v>
      </c>
      <c r="K3672" t="s">
        <v>655</v>
      </c>
      <c r="L3672" t="s">
        <v>13677</v>
      </c>
      <c r="M3672" t="s">
        <v>3021</v>
      </c>
      <c r="N3672" s="34">
        <v>0</v>
      </c>
      <c r="O3672" s="34" t="s">
        <v>3560</v>
      </c>
      <c r="P3672" s="34" t="s">
        <v>666</v>
      </c>
      <c r="Q3672" s="34">
        <v>0</v>
      </c>
      <c r="R3672" s="34">
        <v>0</v>
      </c>
      <c r="S3672" s="48" t="s">
        <v>1123</v>
      </c>
      <c r="T3672" s="13" t="s">
        <v>122</v>
      </c>
      <c r="U3672" s="12" t="s">
        <v>122</v>
      </c>
      <c r="V3672" s="12" t="s">
        <v>122</v>
      </c>
      <c r="W3672" s="12" t="s">
        <v>122</v>
      </c>
      <c r="X3672" s="14" t="str">
        <f t="shared" si="57"/>
        <v>С</v>
      </c>
      <c r="Y3672" s="271">
        <f>Таблица1[[#This Row],[ID_intellix]]</f>
        <v>7850</v>
      </c>
      <c r="Z3672" s="269" t="s">
        <v>122</v>
      </c>
      <c r="AA3672" s="145">
        <f>IF(OR(Таблица1[[#This Row],[CARDIO_report]]&lt;&gt;0,Таблица1[[#This Row],[AI COMBO_report]]&lt;&gt;0,Таблица1[[#This Row],[OTC_report]]&lt;&gt;0),1,0)</f>
        <v>1</v>
      </c>
      <c r="AB3672" s="60" t="s">
        <v>2602</v>
      </c>
      <c r="AC3672" s="60" t="s">
        <v>2602</v>
      </c>
      <c r="AD3672" s="60" t="s">
        <v>1124</v>
      </c>
      <c r="AE3672" s="60" t="s">
        <v>1124</v>
      </c>
      <c r="AF3672" s="60"/>
      <c r="AG3672" s="89" t="s">
        <v>1437</v>
      </c>
      <c r="AH3672" s="89">
        <v>10</v>
      </c>
      <c r="AI3672" s="89" t="s">
        <v>1437</v>
      </c>
      <c r="AJ3672" s="89">
        <v>40</v>
      </c>
      <c r="AK3672" s="89" t="s">
        <v>1437</v>
      </c>
      <c r="AL3672" s="89">
        <v>4</v>
      </c>
      <c r="AM3672" s="89" t="s">
        <v>1437</v>
      </c>
      <c r="AN3672" s="89">
        <v>14</v>
      </c>
      <c r="AP3672" s="35" t="s">
        <v>1825</v>
      </c>
      <c r="AQ3672" s="377">
        <v>0</v>
      </c>
      <c r="AR3672" s="378">
        <v>0</v>
      </c>
      <c r="AS3672" s="377">
        <v>0</v>
      </c>
      <c r="AT3672" s="378">
        <v>0</v>
      </c>
      <c r="AU3672" s="377">
        <v>0</v>
      </c>
      <c r="AV3672" s="377">
        <v>0</v>
      </c>
      <c r="AW3672" s="377">
        <v>0</v>
      </c>
      <c r="AX3672">
        <v>0</v>
      </c>
      <c r="AY3672">
        <v>0</v>
      </c>
    </row>
    <row r="3673" spans="1:54" hidden="1" x14ac:dyDescent="0.2">
      <c r="A3673" s="46">
        <v>7844</v>
      </c>
      <c r="B3673" s="258" t="s">
        <v>13678</v>
      </c>
      <c r="C3673" t="s">
        <v>1146</v>
      </c>
      <c r="D3673" t="s">
        <v>655</v>
      </c>
      <c r="E3673" t="s">
        <v>2504</v>
      </c>
      <c r="F3673" s="29" t="s">
        <v>2839</v>
      </c>
      <c r="G3673" s="53">
        <v>16</v>
      </c>
      <c r="H3673" t="s">
        <v>1149</v>
      </c>
      <c r="I3673">
        <v>1</v>
      </c>
      <c r="J3673" t="s">
        <v>13679</v>
      </c>
      <c r="K3673" t="s">
        <v>655</v>
      </c>
      <c r="L3673" t="s">
        <v>13680</v>
      </c>
      <c r="M3673" t="s">
        <v>3021</v>
      </c>
      <c r="N3673" s="34">
        <v>0</v>
      </c>
      <c r="O3673" s="34" t="s">
        <v>3560</v>
      </c>
      <c r="P3673" s="34" t="s">
        <v>268</v>
      </c>
      <c r="Q3673" s="34">
        <v>0</v>
      </c>
      <c r="R3673" s="34">
        <v>0</v>
      </c>
      <c r="S3673" s="48" t="s">
        <v>1123</v>
      </c>
      <c r="T3673" s="13" t="s">
        <v>122</v>
      </c>
      <c r="U3673" s="12" t="s">
        <v>122</v>
      </c>
      <c r="V3673" s="12" t="s">
        <v>1863</v>
      </c>
      <c r="W3673" s="12" t="s">
        <v>122</v>
      </c>
      <c r="X3673" s="14" t="str">
        <f t="shared" si="57"/>
        <v>В</v>
      </c>
      <c r="Y3673" s="271">
        <f>Таблица1[[#This Row],[ID_intellix]]</f>
        <v>7844</v>
      </c>
      <c r="Z3673" s="269" t="s">
        <v>122</v>
      </c>
      <c r="AA3673" s="145">
        <f>IF(OR(Таблица1[[#This Row],[CARDIO_report]]&lt;&gt;0,Таблица1[[#This Row],[AI COMBO_report]]&lt;&gt;0,Таблица1[[#This Row],[OTC_report]]&lt;&gt;0),1,0)</f>
        <v>1</v>
      </c>
      <c r="AB3673" s="60" t="s">
        <v>1124</v>
      </c>
      <c r="AC3673" s="60" t="s">
        <v>1124</v>
      </c>
      <c r="AD3673" s="60" t="s">
        <v>1124</v>
      </c>
      <c r="AE3673" s="60" t="s">
        <v>1124</v>
      </c>
      <c r="AF3673" s="60"/>
      <c r="AG3673" s="89" t="s">
        <v>1145</v>
      </c>
      <c r="AH3673" s="89">
        <v>73</v>
      </c>
      <c r="AI3673" s="89" t="s">
        <v>1145</v>
      </c>
      <c r="AJ3673" s="89">
        <v>100</v>
      </c>
      <c r="AK3673" s="89" t="s">
        <v>1145</v>
      </c>
      <c r="AL3673" s="89">
        <v>90</v>
      </c>
      <c r="AM3673" s="89" t="s">
        <v>1145</v>
      </c>
      <c r="AN3673" s="89">
        <v>106</v>
      </c>
      <c r="AP3673" s="35" t="s">
        <v>1917</v>
      </c>
      <c r="AQ3673" s="377">
        <v>0</v>
      </c>
      <c r="AR3673" s="378">
        <v>0</v>
      </c>
      <c r="AS3673" s="377">
        <v>0</v>
      </c>
      <c r="AT3673" s="378">
        <v>0</v>
      </c>
      <c r="AU3673" s="377">
        <v>0</v>
      </c>
      <c r="AV3673" s="377">
        <v>0</v>
      </c>
      <c r="AW3673" s="377">
        <v>0</v>
      </c>
      <c r="AX3673">
        <v>0</v>
      </c>
      <c r="AY3673">
        <v>0</v>
      </c>
    </row>
    <row r="3674" spans="1:54" hidden="1" x14ac:dyDescent="0.2">
      <c r="A3674" s="46">
        <v>7898</v>
      </c>
      <c r="B3674" s="258" t="s">
        <v>13749</v>
      </c>
      <c r="C3674" t="s">
        <v>1146</v>
      </c>
      <c r="D3674" t="s">
        <v>655</v>
      </c>
      <c r="E3674" t="s">
        <v>2504</v>
      </c>
      <c r="F3674" s="29" t="s">
        <v>9335</v>
      </c>
      <c r="G3674" s="47">
        <v>19</v>
      </c>
      <c r="H3674" t="s">
        <v>2563</v>
      </c>
      <c r="I3674">
        <v>1</v>
      </c>
      <c r="J3674" t="s">
        <v>15848</v>
      </c>
      <c r="K3674" t="s">
        <v>655</v>
      </c>
      <c r="L3674" t="s">
        <v>13750</v>
      </c>
      <c r="M3674" t="s">
        <v>3021</v>
      </c>
      <c r="N3674" s="34">
        <v>0</v>
      </c>
      <c r="O3674" s="34" t="s">
        <v>3560</v>
      </c>
      <c r="P3674" s="34" t="s">
        <v>666</v>
      </c>
      <c r="Q3674" s="34">
        <v>0</v>
      </c>
      <c r="R3674" s="34">
        <v>0</v>
      </c>
      <c r="S3674" s="48" t="s">
        <v>1123</v>
      </c>
      <c r="T3674" s="13" t="s">
        <v>122</v>
      </c>
      <c r="U3674" s="12" t="s">
        <v>122</v>
      </c>
      <c r="V3674" s="12" t="s">
        <v>122</v>
      </c>
      <c r="W3674" s="12" t="s">
        <v>1863</v>
      </c>
      <c r="X3674" s="14" t="str">
        <f t="shared" si="57"/>
        <v>В</v>
      </c>
      <c r="Y3674" s="271">
        <f>Таблица1[[#This Row],[ID_intellix]]</f>
        <v>7898</v>
      </c>
      <c r="Z3674" s="269" t="s">
        <v>122</v>
      </c>
      <c r="AA3674" s="145">
        <f>IF(OR(Таблица1[[#This Row],[CARDIO_report]]&lt;&gt;0,Таблица1[[#This Row],[AI COMBO_report]]&lt;&gt;0,Таблица1[[#This Row],[OTC_report]]&lt;&gt;0),1,0)</f>
        <v>1</v>
      </c>
      <c r="AB3674" s="60" t="s">
        <v>1124</v>
      </c>
      <c r="AC3674" s="60" t="s">
        <v>1124</v>
      </c>
      <c r="AD3674" s="60" t="s">
        <v>1124</v>
      </c>
      <c r="AE3674" s="89" t="s">
        <v>1857</v>
      </c>
      <c r="AF3674" s="89"/>
      <c r="AG3674" s="89" t="s">
        <v>1414</v>
      </c>
      <c r="AH3674" s="89">
        <v>119</v>
      </c>
      <c r="AI3674" s="89" t="s">
        <v>1414</v>
      </c>
      <c r="AJ3674" s="89">
        <v>96</v>
      </c>
      <c r="AK3674" s="89" t="s">
        <v>1145</v>
      </c>
      <c r="AL3674" s="89">
        <v>88</v>
      </c>
      <c r="AM3674" s="89" t="s">
        <v>1145</v>
      </c>
      <c r="AN3674" s="89">
        <v>62</v>
      </c>
      <c r="AP3674" s="35" t="s">
        <v>1917</v>
      </c>
      <c r="AQ3674" s="377">
        <v>0</v>
      </c>
      <c r="AR3674" s="377" t="s">
        <v>6343</v>
      </c>
      <c r="AS3674" s="377">
        <v>0</v>
      </c>
      <c r="AT3674" s="378" t="s">
        <v>6343</v>
      </c>
      <c r="AU3674" s="377">
        <v>0</v>
      </c>
      <c r="AV3674" s="377">
        <v>0</v>
      </c>
      <c r="AW3674" s="377">
        <v>0</v>
      </c>
      <c r="AX3674" s="2" t="s">
        <v>6343</v>
      </c>
      <c r="AY3674" s="2">
        <v>0</v>
      </c>
      <c r="AZ3674" s="2" t="s">
        <v>6344</v>
      </c>
      <c r="BB3674" s="2" t="s">
        <v>6344</v>
      </c>
    </row>
    <row r="3675" spans="1:54" hidden="1" x14ac:dyDescent="0.2">
      <c r="A3675" s="46">
        <v>7870</v>
      </c>
      <c r="B3675" s="258" t="s">
        <v>13948</v>
      </c>
      <c r="C3675" t="s">
        <v>1146</v>
      </c>
      <c r="D3675" t="s">
        <v>655</v>
      </c>
      <c r="E3675" t="s">
        <v>2504</v>
      </c>
      <c r="F3675" s="29" t="s">
        <v>3360</v>
      </c>
      <c r="G3675" s="396">
        <v>37</v>
      </c>
      <c r="H3675" t="s">
        <v>2610</v>
      </c>
      <c r="I3675">
        <v>1</v>
      </c>
      <c r="J3675" t="s">
        <v>13949</v>
      </c>
      <c r="K3675" t="s">
        <v>655</v>
      </c>
      <c r="L3675" t="s">
        <v>13950</v>
      </c>
      <c r="M3675" t="s">
        <v>3021</v>
      </c>
      <c r="N3675" s="34">
        <v>0</v>
      </c>
      <c r="O3675" s="34" t="s">
        <v>3560</v>
      </c>
      <c r="P3675" s="34" t="s">
        <v>666</v>
      </c>
      <c r="Q3675" s="34">
        <v>0</v>
      </c>
      <c r="R3675" s="34">
        <v>0</v>
      </c>
      <c r="S3675" s="48" t="s">
        <v>1123</v>
      </c>
      <c r="T3675" s="13" t="s">
        <v>122</v>
      </c>
      <c r="U3675" s="12" t="s">
        <v>122</v>
      </c>
      <c r="V3675" s="12" t="s">
        <v>122</v>
      </c>
      <c r="W3675" s="12" t="s">
        <v>122</v>
      </c>
      <c r="X3675" s="14" t="str">
        <f t="shared" si="57"/>
        <v>С</v>
      </c>
      <c r="Y3675" s="271">
        <f>Таблица1[[#This Row],[ID_intellix]]</f>
        <v>7870</v>
      </c>
      <c r="Z3675" s="269" t="s">
        <v>122</v>
      </c>
      <c r="AA3675" s="145">
        <f>IF(OR(Таблица1[[#This Row],[CARDIO_report]]&lt;&gt;0,Таблица1[[#This Row],[AI COMBO_report]]&lt;&gt;0,Таблица1[[#This Row],[OTC_report]]&lt;&gt;0),1,0)</f>
        <v>1</v>
      </c>
      <c r="AB3675" s="60" t="s">
        <v>1124</v>
      </c>
      <c r="AC3675" s="60" t="s">
        <v>1124</v>
      </c>
      <c r="AD3675" s="60" t="s">
        <v>1124</v>
      </c>
      <c r="AE3675" s="60" t="s">
        <v>1124</v>
      </c>
      <c r="AF3675" s="60"/>
      <c r="AG3675" s="89" t="s">
        <v>2516</v>
      </c>
      <c r="AH3675" s="89">
        <v>26</v>
      </c>
      <c r="AI3675" s="89" t="s">
        <v>2516</v>
      </c>
      <c r="AJ3675" s="89">
        <v>12</v>
      </c>
      <c r="AK3675" s="89" t="s">
        <v>2516</v>
      </c>
      <c r="AL3675" s="89">
        <v>18</v>
      </c>
      <c r="AM3675" s="89" t="s">
        <v>2516</v>
      </c>
      <c r="AN3675" s="89">
        <v>18</v>
      </c>
      <c r="AP3675" s="35" t="s">
        <v>1825</v>
      </c>
      <c r="AQ3675" s="377">
        <v>0</v>
      </c>
      <c r="AR3675" s="378">
        <v>0</v>
      </c>
      <c r="AS3675" s="377">
        <v>0</v>
      </c>
      <c r="AT3675" s="378">
        <v>0</v>
      </c>
      <c r="AU3675" s="377">
        <v>0</v>
      </c>
      <c r="AV3675" s="377">
        <v>0</v>
      </c>
      <c r="AW3675" s="377">
        <v>0</v>
      </c>
      <c r="AX3675">
        <v>0</v>
      </c>
      <c r="AY3675">
        <v>0</v>
      </c>
    </row>
    <row r="3676" spans="1:54" hidden="1" x14ac:dyDescent="0.2">
      <c r="A3676" s="46">
        <v>8117</v>
      </c>
      <c r="B3676" s="258" t="s">
        <v>12202</v>
      </c>
      <c r="C3676" t="s">
        <v>1119</v>
      </c>
      <c r="D3676" t="s">
        <v>655</v>
      </c>
      <c r="E3676" t="s">
        <v>2504</v>
      </c>
      <c r="F3676" s="29" t="s">
        <v>3255</v>
      </c>
      <c r="G3676" s="53" t="s">
        <v>8959</v>
      </c>
      <c r="H3676" t="s">
        <v>3255</v>
      </c>
      <c r="I3676">
        <v>1</v>
      </c>
      <c r="J3676" t="s">
        <v>12203</v>
      </c>
      <c r="K3676" t="s">
        <v>655</v>
      </c>
      <c r="L3676" t="s">
        <v>12204</v>
      </c>
      <c r="M3676">
        <v>0</v>
      </c>
      <c r="N3676" s="34">
        <v>0</v>
      </c>
      <c r="O3676" s="34">
        <v>0</v>
      </c>
      <c r="P3676" s="34" t="s">
        <v>666</v>
      </c>
      <c r="Q3676" s="34">
        <v>0</v>
      </c>
      <c r="R3676" s="34">
        <v>0</v>
      </c>
      <c r="S3676" s="48" t="s">
        <v>1123</v>
      </c>
      <c r="T3676" s="13" t="s">
        <v>122</v>
      </c>
      <c r="U3676" s="12" t="s">
        <v>122</v>
      </c>
      <c r="V3676" s="12" t="s">
        <v>1863</v>
      </c>
      <c r="W3676" s="12" t="s">
        <v>122</v>
      </c>
      <c r="X3676" s="14" t="str">
        <f t="shared" si="57"/>
        <v>В</v>
      </c>
      <c r="Y3676" s="271">
        <f>Таблица1[[#This Row],[ID_intellix]]</f>
        <v>8117</v>
      </c>
      <c r="Z3676" s="269" t="s">
        <v>122</v>
      </c>
      <c r="AA3676" s="145">
        <f>IF(OR(Таблица1[[#This Row],[CARDIO_report]]&lt;&gt;0,Таблица1[[#This Row],[AI COMBO_report]]&lt;&gt;0,Таблица1[[#This Row],[OTC_report]]&lt;&gt;0),1,0)</f>
        <v>1</v>
      </c>
      <c r="AB3676" s="60" t="s">
        <v>1124</v>
      </c>
      <c r="AC3676" s="60" t="s">
        <v>1124</v>
      </c>
      <c r="AD3676" s="60" t="s">
        <v>1124</v>
      </c>
      <c r="AE3676" s="60" t="s">
        <v>1124</v>
      </c>
      <c r="AF3676" s="60"/>
      <c r="AG3676" s="60" t="s">
        <v>1124</v>
      </c>
      <c r="AH3676" s="60" t="s">
        <v>1124</v>
      </c>
      <c r="AI3676" s="60" t="s">
        <v>1124</v>
      </c>
      <c r="AJ3676" s="60" t="s">
        <v>1124</v>
      </c>
      <c r="AK3676" s="60" t="s">
        <v>1124</v>
      </c>
      <c r="AL3676" s="60" t="s">
        <v>1124</v>
      </c>
      <c r="AM3676" s="60" t="s">
        <v>1124</v>
      </c>
      <c r="AN3676" s="60" t="s">
        <v>1124</v>
      </c>
      <c r="AO3676" s="60"/>
      <c r="AP3676" s="35" t="s">
        <v>1825</v>
      </c>
      <c r="AQ3676" s="377">
        <v>0</v>
      </c>
      <c r="AR3676" s="378">
        <v>0</v>
      </c>
      <c r="AS3676" s="377">
        <v>0</v>
      </c>
      <c r="AT3676" s="378">
        <v>0</v>
      </c>
      <c r="AU3676" s="377">
        <v>0</v>
      </c>
      <c r="AV3676" s="377">
        <v>0</v>
      </c>
      <c r="AW3676" s="377">
        <v>0</v>
      </c>
      <c r="AX3676">
        <v>0</v>
      </c>
      <c r="AY3676">
        <v>0</v>
      </c>
    </row>
    <row r="3677" spans="1:54" hidden="1" x14ac:dyDescent="0.2">
      <c r="A3677" s="46">
        <v>3507</v>
      </c>
      <c r="B3677" s="258" t="s">
        <v>14253</v>
      </c>
      <c r="C3677" t="s">
        <v>1146</v>
      </c>
      <c r="D3677" t="s">
        <v>655</v>
      </c>
      <c r="E3677" t="s">
        <v>2504</v>
      </c>
      <c r="F3677" s="29" t="s">
        <v>3401</v>
      </c>
      <c r="G3677" s="47">
        <v>18</v>
      </c>
      <c r="H3677" t="s">
        <v>3300</v>
      </c>
      <c r="I3677">
        <v>1</v>
      </c>
      <c r="J3677" t="s">
        <v>14254</v>
      </c>
      <c r="K3677" t="s">
        <v>655</v>
      </c>
      <c r="L3677" t="s">
        <v>1696</v>
      </c>
      <c r="M3677" t="s">
        <v>3021</v>
      </c>
      <c r="N3677" s="34">
        <v>0</v>
      </c>
      <c r="O3677" s="34" t="s">
        <v>3560</v>
      </c>
      <c r="P3677" s="34" t="s">
        <v>666</v>
      </c>
      <c r="Q3677" s="34">
        <v>0</v>
      </c>
      <c r="R3677" s="34">
        <v>0</v>
      </c>
      <c r="S3677" s="48" t="s">
        <v>1123</v>
      </c>
      <c r="T3677" s="13" t="s">
        <v>1863</v>
      </c>
      <c r="U3677" s="12" t="s">
        <v>122</v>
      </c>
      <c r="V3677" s="12" t="s">
        <v>1863</v>
      </c>
      <c r="W3677" s="12" t="s">
        <v>122</v>
      </c>
      <c r="X3677" s="14" t="str">
        <f t="shared" si="57"/>
        <v>А</v>
      </c>
      <c r="Y3677" s="271">
        <f>Таблица1[[#This Row],[ID_intellix]]</f>
        <v>3507</v>
      </c>
      <c r="Z3677" s="269" t="s">
        <v>122</v>
      </c>
      <c r="AA3677" s="145">
        <f>IF(OR(Таблица1[[#This Row],[CARDIO_report]]&lt;&gt;0,Таблица1[[#This Row],[AI COMBO_report]]&lt;&gt;0,Таблица1[[#This Row],[OTC_report]]&lt;&gt;0),1,0)</f>
        <v>1</v>
      </c>
      <c r="AB3677" s="60" t="s">
        <v>1124</v>
      </c>
      <c r="AC3677" s="60" t="s">
        <v>1124</v>
      </c>
      <c r="AD3677" s="60" t="s">
        <v>1124</v>
      </c>
      <c r="AE3677" s="60" t="s">
        <v>1124</v>
      </c>
      <c r="AF3677" s="60"/>
      <c r="AG3677" s="89" t="s">
        <v>1414</v>
      </c>
      <c r="AH3677" s="89">
        <v>117</v>
      </c>
      <c r="AI3677" s="89" t="s">
        <v>1414</v>
      </c>
      <c r="AJ3677" s="89">
        <v>87</v>
      </c>
      <c r="AK3677" s="89" t="s">
        <v>1414</v>
      </c>
      <c r="AL3677" s="89">
        <v>109</v>
      </c>
      <c r="AM3677" s="89" t="s">
        <v>1414</v>
      </c>
      <c r="AN3677" s="89">
        <v>72</v>
      </c>
      <c r="AP3677" s="35" t="s">
        <v>1917</v>
      </c>
      <c r="AQ3677" s="377">
        <v>0</v>
      </c>
      <c r="AR3677" s="378">
        <v>0</v>
      </c>
      <c r="AS3677" s="377">
        <v>0</v>
      </c>
      <c r="AT3677" s="378">
        <v>0</v>
      </c>
      <c r="AU3677" s="377">
        <v>0</v>
      </c>
      <c r="AV3677" s="377">
        <v>0</v>
      </c>
      <c r="AW3677" s="377">
        <v>0</v>
      </c>
      <c r="AX3677">
        <v>0</v>
      </c>
      <c r="AY3677">
        <v>0</v>
      </c>
      <c r="BA3677" s="2" t="s">
        <v>15961</v>
      </c>
    </row>
    <row r="3678" spans="1:54" hidden="1" x14ac:dyDescent="0.2">
      <c r="A3678" s="46">
        <v>8002</v>
      </c>
      <c r="B3678" s="258" t="s">
        <v>14582</v>
      </c>
      <c r="C3678" t="s">
        <v>1146</v>
      </c>
      <c r="D3678" t="s">
        <v>655</v>
      </c>
      <c r="E3678" t="s">
        <v>2504</v>
      </c>
      <c r="F3678" s="29" t="s">
        <v>2598</v>
      </c>
      <c r="G3678" s="396">
        <v>85</v>
      </c>
      <c r="H3678" t="s">
        <v>1140</v>
      </c>
      <c r="I3678">
        <v>1</v>
      </c>
      <c r="J3678" t="s">
        <v>14583</v>
      </c>
      <c r="K3678" t="s">
        <v>655</v>
      </c>
      <c r="L3678" t="s">
        <v>14584</v>
      </c>
      <c r="M3678" t="s">
        <v>3021</v>
      </c>
      <c r="N3678" s="34">
        <v>0</v>
      </c>
      <c r="O3678" s="34" t="s">
        <v>3560</v>
      </c>
      <c r="P3678" s="34" t="s">
        <v>666</v>
      </c>
      <c r="Q3678" s="34">
        <v>0</v>
      </c>
      <c r="R3678" s="34">
        <v>0</v>
      </c>
      <c r="S3678" s="48" t="s">
        <v>1123</v>
      </c>
      <c r="T3678" s="13" t="s">
        <v>122</v>
      </c>
      <c r="U3678" s="12" t="s">
        <v>1863</v>
      </c>
      <c r="V3678" s="12" t="s">
        <v>122</v>
      </c>
      <c r="W3678" s="12" t="s">
        <v>122</v>
      </c>
      <c r="X3678" s="14" t="str">
        <f t="shared" si="57"/>
        <v>В</v>
      </c>
      <c r="Y3678" s="271">
        <f>Таблица1[[#This Row],[ID_intellix]]</f>
        <v>8002</v>
      </c>
      <c r="Z3678" s="269" t="s">
        <v>122</v>
      </c>
      <c r="AA3678" s="145">
        <f>IF(OR(Таблица1[[#This Row],[CARDIO_report]]&lt;&gt;0,Таблица1[[#This Row],[AI COMBO_report]]&lt;&gt;0,Таблица1[[#This Row],[OTC_report]]&lt;&gt;0),1,0)</f>
        <v>1</v>
      </c>
      <c r="AB3678" s="60" t="s">
        <v>2601</v>
      </c>
      <c r="AC3678" s="60" t="s">
        <v>2602</v>
      </c>
      <c r="AD3678" s="60" t="s">
        <v>1124</v>
      </c>
      <c r="AE3678" s="60" t="s">
        <v>1124</v>
      </c>
      <c r="AF3678" s="60"/>
      <c r="AG3678" s="89" t="s">
        <v>1437</v>
      </c>
      <c r="AH3678" s="89">
        <v>41</v>
      </c>
      <c r="AI3678" s="89" t="s">
        <v>1437</v>
      </c>
      <c r="AJ3678" s="89">
        <v>8</v>
      </c>
      <c r="AK3678" s="89" t="s">
        <v>1437</v>
      </c>
      <c r="AL3678" s="89">
        <v>10</v>
      </c>
      <c r="AM3678" s="89" t="s">
        <v>1437</v>
      </c>
      <c r="AN3678" s="89">
        <v>43</v>
      </c>
      <c r="AP3678" s="35" t="s">
        <v>1825</v>
      </c>
      <c r="AQ3678" s="377">
        <v>0</v>
      </c>
      <c r="AR3678" s="378">
        <v>0</v>
      </c>
      <c r="AS3678" s="377">
        <v>0</v>
      </c>
      <c r="AT3678" s="378">
        <v>0</v>
      </c>
      <c r="AU3678" s="377">
        <v>0</v>
      </c>
      <c r="AV3678" s="377">
        <v>0</v>
      </c>
      <c r="AW3678" s="377">
        <v>0</v>
      </c>
      <c r="AX3678">
        <v>0</v>
      </c>
      <c r="AY3678">
        <v>0</v>
      </c>
    </row>
    <row r="3679" spans="1:54" hidden="1" x14ac:dyDescent="0.2">
      <c r="A3679" s="46">
        <v>8083</v>
      </c>
      <c r="B3679" s="258" t="s">
        <v>14691</v>
      </c>
      <c r="C3679" t="s">
        <v>1146</v>
      </c>
      <c r="D3679" t="s">
        <v>655</v>
      </c>
      <c r="E3679" t="s">
        <v>2504</v>
      </c>
      <c r="F3679" s="29" t="s">
        <v>9335</v>
      </c>
      <c r="G3679" s="53" t="s">
        <v>14658</v>
      </c>
      <c r="H3679" t="s">
        <v>2563</v>
      </c>
      <c r="I3679">
        <v>1</v>
      </c>
      <c r="J3679" t="s">
        <v>15860</v>
      </c>
      <c r="K3679" t="s">
        <v>655</v>
      </c>
      <c r="L3679" t="s">
        <v>14692</v>
      </c>
      <c r="M3679" t="s">
        <v>3021</v>
      </c>
      <c r="N3679" s="34">
        <v>0</v>
      </c>
      <c r="O3679" s="34" t="s">
        <v>3560</v>
      </c>
      <c r="P3679" s="34">
        <v>0</v>
      </c>
      <c r="Q3679" s="34">
        <v>0</v>
      </c>
      <c r="R3679" s="34">
        <v>0</v>
      </c>
      <c r="S3679" s="48" t="s">
        <v>1123</v>
      </c>
      <c r="T3679" s="13">
        <v>0</v>
      </c>
      <c r="U3679" s="12">
        <v>0</v>
      </c>
      <c r="V3679" s="12">
        <v>0</v>
      </c>
      <c r="W3679" s="12">
        <v>0</v>
      </c>
      <c r="X3679" s="14" t="str">
        <f t="shared" si="57"/>
        <v>С</v>
      </c>
      <c r="Y3679" s="271">
        <f>Таблица1[[#This Row],[ID_intellix]]</f>
        <v>8083</v>
      </c>
      <c r="Z3679" s="269" t="s">
        <v>122</v>
      </c>
      <c r="AA3679" s="145">
        <f>IF(OR(Таблица1[[#This Row],[CARDIO_report]]&lt;&gt;0,Таблица1[[#This Row],[AI COMBO_report]]&lt;&gt;0,Таблица1[[#This Row],[OTC_report]]&lt;&gt;0),1,0)</f>
        <v>0</v>
      </c>
      <c r="AB3679" s="60" t="s">
        <v>1124</v>
      </c>
      <c r="AC3679" s="60" t="s">
        <v>1124</v>
      </c>
      <c r="AD3679" s="60" t="s">
        <v>1124</v>
      </c>
      <c r="AE3679" s="89" t="s">
        <v>1825</v>
      </c>
      <c r="AF3679" s="89"/>
      <c r="AG3679" s="89" t="s">
        <v>1145</v>
      </c>
      <c r="AH3679" s="89">
        <v>120</v>
      </c>
      <c r="AI3679" s="89" t="s">
        <v>1145</v>
      </c>
      <c r="AJ3679" s="89">
        <v>116</v>
      </c>
      <c r="AK3679" s="89" t="s">
        <v>1145</v>
      </c>
      <c r="AL3679" s="89">
        <v>119</v>
      </c>
      <c r="AM3679" s="89" t="s">
        <v>1145</v>
      </c>
      <c r="AN3679" s="89">
        <v>118</v>
      </c>
      <c r="AP3679" s="35" t="s">
        <v>1825</v>
      </c>
      <c r="AQ3679" s="377">
        <v>0</v>
      </c>
      <c r="AR3679" s="378">
        <v>0</v>
      </c>
      <c r="AS3679" s="377">
        <v>0</v>
      </c>
      <c r="AT3679" s="378">
        <v>0</v>
      </c>
      <c r="AU3679" s="377">
        <v>0</v>
      </c>
      <c r="AV3679" s="377">
        <v>0</v>
      </c>
      <c r="AW3679" s="377">
        <v>0</v>
      </c>
      <c r="AX3679">
        <v>0</v>
      </c>
      <c r="AY3679">
        <v>0</v>
      </c>
    </row>
    <row r="3680" spans="1:54" hidden="1" x14ac:dyDescent="0.2">
      <c r="A3680" s="399">
        <v>8201</v>
      </c>
      <c r="B3680" s="258">
        <v>0</v>
      </c>
      <c r="C3680" t="s">
        <v>1146</v>
      </c>
      <c r="D3680" t="s">
        <v>655</v>
      </c>
      <c r="E3680" t="s">
        <v>2504</v>
      </c>
      <c r="F3680" s="402" t="s">
        <v>15959</v>
      </c>
      <c r="G3680" s="53" t="s">
        <v>3067</v>
      </c>
      <c r="H3680" t="s">
        <v>2610</v>
      </c>
      <c r="I3680">
        <v>1</v>
      </c>
      <c r="J3680" s="402" t="s">
        <v>15938</v>
      </c>
      <c r="K3680" s="402" t="s">
        <v>655</v>
      </c>
      <c r="L3680" s="402" t="s">
        <v>14784</v>
      </c>
      <c r="M3680" t="s">
        <v>3021</v>
      </c>
      <c r="N3680" s="34">
        <v>0</v>
      </c>
      <c r="O3680" s="34" t="s">
        <v>3560</v>
      </c>
      <c r="P3680" s="34">
        <v>0</v>
      </c>
      <c r="Q3680" s="34">
        <v>0</v>
      </c>
      <c r="R3680" s="34">
        <v>0</v>
      </c>
      <c r="S3680" s="48" t="s">
        <v>1123</v>
      </c>
      <c r="T3680" s="13"/>
      <c r="U3680" s="12"/>
      <c r="V3680" s="12"/>
      <c r="W3680" s="12"/>
      <c r="X3680" s="14" t="str">
        <f t="shared" si="57"/>
        <v>С</v>
      </c>
      <c r="Y3680" s="271">
        <f>Таблица1[[#This Row],[ID_intellix]]</f>
        <v>8201</v>
      </c>
      <c r="Z3680" s="269" t="s">
        <v>122</v>
      </c>
      <c r="AA3680" s="145">
        <f>IF(OR(Таблица1[[#This Row],[CARDIO_report]]&lt;&gt;0,Таблица1[[#This Row],[AI COMBO_report]]&lt;&gt;0,Таблица1[[#This Row],[OTC_report]]&lt;&gt;0),1,0)</f>
        <v>0</v>
      </c>
      <c r="AE3680" s="60"/>
      <c r="AF3680" s="60"/>
      <c r="AP3680" s="35" t="e">
        <f>VLOOKUP(Таблица1[[#This Row],[ID_]],'[2]by FF'!$A:$Y,25,0)</f>
        <v>#N/A</v>
      </c>
      <c r="AT3680" s="378"/>
    </row>
    <row r="3681" spans="1:54" hidden="1" x14ac:dyDescent="0.2">
      <c r="A3681" s="399">
        <v>8134</v>
      </c>
      <c r="B3681" s="258">
        <v>0</v>
      </c>
      <c r="C3681" t="s">
        <v>1146</v>
      </c>
      <c r="D3681" t="s">
        <v>655</v>
      </c>
      <c r="E3681" t="s">
        <v>2504</v>
      </c>
      <c r="F3681" s="402" t="s">
        <v>2839</v>
      </c>
      <c r="G3681" s="53" t="s">
        <v>8987</v>
      </c>
      <c r="H3681" t="s">
        <v>1149</v>
      </c>
      <c r="I3681">
        <v>1</v>
      </c>
      <c r="J3681" s="403" t="s">
        <v>14779</v>
      </c>
      <c r="K3681" s="402" t="s">
        <v>655</v>
      </c>
      <c r="L3681" s="402" t="s">
        <v>3575</v>
      </c>
      <c r="M3681" t="s">
        <v>3021</v>
      </c>
      <c r="N3681" s="34">
        <v>0</v>
      </c>
      <c r="O3681" s="34" t="s">
        <v>3560</v>
      </c>
      <c r="P3681" s="34">
        <v>0</v>
      </c>
      <c r="Q3681" s="34">
        <v>0</v>
      </c>
      <c r="R3681" s="34">
        <v>0</v>
      </c>
      <c r="S3681" s="48" t="s">
        <v>1123</v>
      </c>
      <c r="T3681" s="13" t="s">
        <v>122</v>
      </c>
      <c r="U3681" s="12" t="s">
        <v>122</v>
      </c>
      <c r="V3681" s="12" t="s">
        <v>122</v>
      </c>
      <c r="W3681" s="12" t="s">
        <v>122</v>
      </c>
      <c r="X3681" s="14" t="str">
        <f t="shared" si="57"/>
        <v>С</v>
      </c>
      <c r="Y3681" s="271">
        <f>Таблица1[[#This Row],[ID_intellix]]</f>
        <v>8134</v>
      </c>
      <c r="Z3681" s="269" t="s">
        <v>122</v>
      </c>
      <c r="AA3681" s="145">
        <f>IF(OR(Таблица1[[#This Row],[CARDIO_report]]&lt;&gt;0,Таблица1[[#This Row],[AI COMBO_report]]&lt;&gt;0,Таблица1[[#This Row],[OTC_report]]&lt;&gt;0),1,0)</f>
        <v>0</v>
      </c>
      <c r="AB3681" s="60" t="s">
        <v>1124</v>
      </c>
      <c r="AC3681" s="60" t="s">
        <v>1124</v>
      </c>
      <c r="AD3681" s="60" t="s">
        <v>1124</v>
      </c>
      <c r="AE3681" s="60" t="s">
        <v>1124</v>
      </c>
      <c r="AF3681" s="60"/>
      <c r="AG3681" s="60" t="s">
        <v>1124</v>
      </c>
      <c r="AH3681" s="60" t="s">
        <v>1124</v>
      </c>
      <c r="AI3681" s="60" t="s">
        <v>1124</v>
      </c>
      <c r="AJ3681" s="60" t="s">
        <v>1124</v>
      </c>
      <c r="AK3681" s="60" t="s">
        <v>1124</v>
      </c>
      <c r="AL3681" s="60" t="s">
        <v>1124</v>
      </c>
      <c r="AM3681" s="60" t="s">
        <v>1124</v>
      </c>
      <c r="AN3681" s="60" t="s">
        <v>1124</v>
      </c>
      <c r="AO3681" s="60"/>
      <c r="AP3681" s="35" t="s">
        <v>1124</v>
      </c>
      <c r="AQ3681" s="377">
        <v>0</v>
      </c>
      <c r="AR3681" s="378">
        <v>0</v>
      </c>
      <c r="AS3681" s="377">
        <v>0</v>
      </c>
      <c r="AT3681" s="378">
        <v>0</v>
      </c>
      <c r="AU3681" s="377">
        <v>0</v>
      </c>
      <c r="AV3681" s="377">
        <v>0</v>
      </c>
      <c r="AW3681" s="377">
        <v>0</v>
      </c>
      <c r="AX3681">
        <v>0</v>
      </c>
      <c r="AY3681">
        <v>0</v>
      </c>
    </row>
    <row r="3682" spans="1:54" hidden="1" x14ac:dyDescent="0.2">
      <c r="A3682" s="46">
        <v>3289</v>
      </c>
      <c r="B3682" s="258" t="s">
        <v>9551</v>
      </c>
      <c r="C3682" t="s">
        <v>1128</v>
      </c>
      <c r="D3682" t="s">
        <v>642</v>
      </c>
      <c r="E3682" t="s">
        <v>2504</v>
      </c>
      <c r="F3682" s="29" t="s">
        <v>9526</v>
      </c>
      <c r="G3682" s="47">
        <v>4</v>
      </c>
      <c r="H3682" t="s">
        <v>9527</v>
      </c>
      <c r="I3682">
        <v>1</v>
      </c>
      <c r="J3682" t="s">
        <v>9552</v>
      </c>
      <c r="K3682" t="s">
        <v>642</v>
      </c>
      <c r="L3682" t="s">
        <v>9553</v>
      </c>
      <c r="M3682" t="s">
        <v>3589</v>
      </c>
      <c r="N3682" s="34">
        <v>0</v>
      </c>
      <c r="O3682" s="34" t="s">
        <v>647</v>
      </c>
      <c r="P3682" s="34" t="s">
        <v>654</v>
      </c>
      <c r="Q3682" s="34">
        <v>0</v>
      </c>
      <c r="R3682" s="34">
        <v>0</v>
      </c>
      <c r="S3682" s="48" t="s">
        <v>1123</v>
      </c>
      <c r="T3682" s="13" t="s">
        <v>122</v>
      </c>
      <c r="U3682" s="12" t="s">
        <v>1863</v>
      </c>
      <c r="V3682" s="12" t="s">
        <v>1863</v>
      </c>
      <c r="W3682" s="12" t="s">
        <v>5690</v>
      </c>
      <c r="X3682" s="14" t="str">
        <f t="shared" si="57"/>
        <v>А</v>
      </c>
      <c r="Y3682" s="271">
        <f>Таблица1[[#This Row],[ID_intellix]]</f>
        <v>3289</v>
      </c>
      <c r="Z3682" s="269" t="s">
        <v>122</v>
      </c>
      <c r="AA3682" s="145">
        <f>IF(OR(Таблица1[[#This Row],[CARDIO_report]]&lt;&gt;0,Таблица1[[#This Row],[AI COMBO_report]]&lt;&gt;0,Таблица1[[#This Row],[OTC_report]]&lt;&gt;0),1,0)</f>
        <v>1</v>
      </c>
      <c r="AB3682" s="60" t="s">
        <v>1124</v>
      </c>
      <c r="AC3682" s="60" t="s">
        <v>1124</v>
      </c>
      <c r="AD3682" s="60" t="s">
        <v>1124</v>
      </c>
      <c r="AE3682" s="60" t="s">
        <v>1124</v>
      </c>
      <c r="AF3682" s="60"/>
      <c r="AG3682" s="89" t="s">
        <v>1437</v>
      </c>
      <c r="AH3682" s="89">
        <v>79</v>
      </c>
      <c r="AI3682" s="89" t="s">
        <v>1414</v>
      </c>
      <c r="AJ3682" s="89">
        <v>147</v>
      </c>
      <c r="AK3682" s="89" t="s">
        <v>2516</v>
      </c>
      <c r="AL3682" s="89">
        <v>80</v>
      </c>
      <c r="AM3682" s="89" t="s">
        <v>2516</v>
      </c>
      <c r="AN3682" s="89">
        <v>81</v>
      </c>
      <c r="AP3682" s="35" t="s">
        <v>1917</v>
      </c>
      <c r="AQ3682" s="377">
        <v>0</v>
      </c>
      <c r="AR3682" s="378">
        <v>0</v>
      </c>
      <c r="AS3682" s="377">
        <v>0</v>
      </c>
      <c r="AT3682" s="378">
        <v>0</v>
      </c>
      <c r="AU3682" s="377">
        <v>0</v>
      </c>
      <c r="AV3682" s="377">
        <v>0</v>
      </c>
      <c r="AW3682" s="377">
        <v>0</v>
      </c>
      <c r="AX3682">
        <v>0</v>
      </c>
      <c r="AY3682">
        <v>0</v>
      </c>
    </row>
    <row r="3683" spans="1:54" hidden="1" x14ac:dyDescent="0.2">
      <c r="A3683" s="46">
        <v>2669</v>
      </c>
      <c r="B3683" s="258" t="s">
        <v>9977</v>
      </c>
      <c r="C3683" t="s">
        <v>1128</v>
      </c>
      <c r="D3683" t="s">
        <v>642</v>
      </c>
      <c r="E3683" t="s">
        <v>2504</v>
      </c>
      <c r="F3683" s="29" t="s">
        <v>3159</v>
      </c>
      <c r="G3683" s="47">
        <v>53</v>
      </c>
      <c r="H3683" t="s">
        <v>1140</v>
      </c>
      <c r="I3683">
        <v>1</v>
      </c>
      <c r="J3683" t="s">
        <v>9978</v>
      </c>
      <c r="K3683" t="s">
        <v>642</v>
      </c>
      <c r="L3683" t="s">
        <v>9979</v>
      </c>
      <c r="M3683" t="s">
        <v>3589</v>
      </c>
      <c r="N3683" s="34">
        <v>0</v>
      </c>
      <c r="O3683" s="34" t="s">
        <v>647</v>
      </c>
      <c r="P3683" s="34" t="s">
        <v>654</v>
      </c>
      <c r="Q3683" s="34">
        <v>0</v>
      </c>
      <c r="R3683" s="34">
        <v>0</v>
      </c>
      <c r="S3683" s="48" t="s">
        <v>1123</v>
      </c>
      <c r="T3683" s="13" t="s">
        <v>1863</v>
      </c>
      <c r="U3683" s="12" t="s">
        <v>1863</v>
      </c>
      <c r="V3683" s="12" t="s">
        <v>1863</v>
      </c>
      <c r="W3683" s="12" t="s">
        <v>5690</v>
      </c>
      <c r="X3683" s="14" t="str">
        <f t="shared" si="57"/>
        <v>А</v>
      </c>
      <c r="Y3683" s="271">
        <f>Таблица1[[#This Row],[ID_intellix]]</f>
        <v>2669</v>
      </c>
      <c r="Z3683" s="269" t="s">
        <v>122</v>
      </c>
      <c r="AA3683" s="145">
        <f>IF(OR(Таблица1[[#This Row],[CARDIO_report]]&lt;&gt;0,Таблица1[[#This Row],[AI COMBO_report]]&lt;&gt;0,Таблица1[[#This Row],[OTC_report]]&lt;&gt;0),1,0)</f>
        <v>1</v>
      </c>
      <c r="AB3683" s="60" t="s">
        <v>2602</v>
      </c>
      <c r="AC3683" s="60" t="s">
        <v>2846</v>
      </c>
      <c r="AD3683" s="60" t="s">
        <v>1124</v>
      </c>
      <c r="AE3683" s="60" t="s">
        <v>1124</v>
      </c>
      <c r="AF3683" s="60"/>
      <c r="AG3683" s="89" t="s">
        <v>1437</v>
      </c>
      <c r="AH3683" s="89">
        <v>60</v>
      </c>
      <c r="AI3683" s="89" t="s">
        <v>1437</v>
      </c>
      <c r="AJ3683" s="89">
        <v>54</v>
      </c>
      <c r="AK3683" s="89" t="s">
        <v>2516</v>
      </c>
      <c r="AL3683" s="89">
        <v>11</v>
      </c>
      <c r="AM3683" s="89" t="s">
        <v>2516</v>
      </c>
      <c r="AN3683" s="89">
        <v>16</v>
      </c>
      <c r="AP3683" s="35" t="s">
        <v>1857</v>
      </c>
      <c r="AQ3683" s="377">
        <v>0</v>
      </c>
      <c r="AR3683" s="378">
        <v>0</v>
      </c>
      <c r="AS3683" s="377">
        <v>0</v>
      </c>
      <c r="AT3683" s="378">
        <v>0</v>
      </c>
      <c r="AU3683" s="377">
        <v>0</v>
      </c>
      <c r="AV3683" s="377">
        <v>0</v>
      </c>
      <c r="AW3683" s="377">
        <v>0</v>
      </c>
      <c r="AX3683">
        <v>0</v>
      </c>
      <c r="AY3683">
        <v>0</v>
      </c>
    </row>
    <row r="3684" spans="1:54" hidden="1" x14ac:dyDescent="0.2">
      <c r="A3684" s="46">
        <v>3079</v>
      </c>
      <c r="B3684" s="258" t="s">
        <v>10047</v>
      </c>
      <c r="C3684" t="s">
        <v>1128</v>
      </c>
      <c r="D3684" t="s">
        <v>642</v>
      </c>
      <c r="E3684" t="s">
        <v>2504</v>
      </c>
      <c r="F3684" s="29" t="s">
        <v>3159</v>
      </c>
      <c r="G3684" s="47">
        <v>62</v>
      </c>
      <c r="H3684" t="s">
        <v>1140</v>
      </c>
      <c r="I3684">
        <v>1</v>
      </c>
      <c r="J3684" t="s">
        <v>10048</v>
      </c>
      <c r="K3684" t="s">
        <v>642</v>
      </c>
      <c r="L3684" t="s">
        <v>10049</v>
      </c>
      <c r="M3684" t="s">
        <v>3589</v>
      </c>
      <c r="N3684" s="34" t="s">
        <v>419</v>
      </c>
      <c r="O3684" s="34" t="s">
        <v>647</v>
      </c>
      <c r="P3684" s="34" t="s">
        <v>654</v>
      </c>
      <c r="Q3684" s="34">
        <v>0</v>
      </c>
      <c r="R3684" s="34">
        <v>0</v>
      </c>
      <c r="S3684" s="48" t="s">
        <v>1123</v>
      </c>
      <c r="T3684" s="13" t="s">
        <v>1863</v>
      </c>
      <c r="U3684" s="12" t="s">
        <v>1863</v>
      </c>
      <c r="V3684" s="12" t="s">
        <v>1863</v>
      </c>
      <c r="W3684" s="12" t="s">
        <v>122</v>
      </c>
      <c r="X3684" s="14" t="str">
        <f t="shared" si="57"/>
        <v>А</v>
      </c>
      <c r="Y3684" s="271">
        <f>Таблица1[[#This Row],[ID_intellix]]</f>
        <v>3079</v>
      </c>
      <c r="Z3684" s="269" t="s">
        <v>122</v>
      </c>
      <c r="AA3684" s="145">
        <f>IF(OR(Таблица1[[#This Row],[CARDIO_report]]&lt;&gt;0,Таблица1[[#This Row],[AI COMBO_report]]&lt;&gt;0,Таблица1[[#This Row],[OTC_report]]&lt;&gt;0),1,0)</f>
        <v>1</v>
      </c>
      <c r="AB3684" s="60" t="s">
        <v>2601</v>
      </c>
      <c r="AC3684" s="60" t="s">
        <v>2601</v>
      </c>
      <c r="AD3684" s="60" t="s">
        <v>1124</v>
      </c>
      <c r="AE3684" s="60" t="s">
        <v>1124</v>
      </c>
      <c r="AF3684" s="60"/>
      <c r="AG3684" s="89" t="s">
        <v>2516</v>
      </c>
      <c r="AH3684" s="89">
        <v>77</v>
      </c>
      <c r="AI3684" s="89" t="s">
        <v>2516</v>
      </c>
      <c r="AJ3684" s="89">
        <v>55</v>
      </c>
      <c r="AK3684" s="89" t="s">
        <v>2516</v>
      </c>
      <c r="AL3684" s="89">
        <v>67</v>
      </c>
      <c r="AM3684" s="89" t="s">
        <v>2516</v>
      </c>
      <c r="AN3684" s="89">
        <v>36</v>
      </c>
      <c r="AP3684" s="35" t="s">
        <v>1917</v>
      </c>
      <c r="AQ3684" s="377" t="s">
        <v>2847</v>
      </c>
      <c r="AR3684" s="378">
        <v>0</v>
      </c>
      <c r="AS3684" s="377" t="s">
        <v>2847</v>
      </c>
      <c r="AT3684" s="378">
        <v>0</v>
      </c>
      <c r="AU3684" s="377">
        <v>0</v>
      </c>
      <c r="AV3684" s="377">
        <v>0</v>
      </c>
      <c r="AW3684" s="377" t="s">
        <v>2847</v>
      </c>
      <c r="AX3684" s="2">
        <v>0</v>
      </c>
      <c r="AY3684" s="2" t="s">
        <v>2847</v>
      </c>
      <c r="BA3684" s="2" t="s">
        <v>6336</v>
      </c>
    </row>
    <row r="3685" spans="1:54" hidden="1" x14ac:dyDescent="0.2">
      <c r="A3685" s="46">
        <v>1115</v>
      </c>
      <c r="B3685" s="258" t="s">
        <v>10050</v>
      </c>
      <c r="C3685" t="s">
        <v>1128</v>
      </c>
      <c r="D3685" t="s">
        <v>642</v>
      </c>
      <c r="E3685" t="s">
        <v>2504</v>
      </c>
      <c r="F3685" s="29" t="s">
        <v>3159</v>
      </c>
      <c r="G3685" s="47">
        <v>63</v>
      </c>
      <c r="H3685" t="s">
        <v>1140</v>
      </c>
      <c r="I3685">
        <v>1</v>
      </c>
      <c r="J3685" t="s">
        <v>10051</v>
      </c>
      <c r="K3685" t="s">
        <v>642</v>
      </c>
      <c r="L3685" t="s">
        <v>10052</v>
      </c>
      <c r="M3685" t="s">
        <v>3589</v>
      </c>
      <c r="N3685" s="34">
        <v>0</v>
      </c>
      <c r="O3685" s="34" t="s">
        <v>647</v>
      </c>
      <c r="P3685" s="34" t="s">
        <v>654</v>
      </c>
      <c r="Q3685" s="34">
        <v>0</v>
      </c>
      <c r="R3685" s="34">
        <v>0</v>
      </c>
      <c r="S3685" s="48" t="s">
        <v>1123</v>
      </c>
      <c r="T3685" s="13" t="s">
        <v>1863</v>
      </c>
      <c r="U3685" s="12" t="s">
        <v>122</v>
      </c>
      <c r="V3685" s="12" t="s">
        <v>1863</v>
      </c>
      <c r="W3685" s="12" t="s">
        <v>1863</v>
      </c>
      <c r="X3685" s="14" t="str">
        <f t="shared" si="57"/>
        <v>А</v>
      </c>
      <c r="Y3685" s="271">
        <f>Таблица1[[#This Row],[ID_intellix]]</f>
        <v>1115</v>
      </c>
      <c r="Z3685" s="269" t="s">
        <v>122</v>
      </c>
      <c r="AA3685" s="145">
        <f>IF(OR(Таблица1[[#This Row],[CARDIO_report]]&lt;&gt;0,Таблица1[[#This Row],[AI COMBO_report]]&lt;&gt;0,Таблица1[[#This Row],[OTC_report]]&lt;&gt;0),1,0)</f>
        <v>1</v>
      </c>
      <c r="AB3685" s="60" t="s">
        <v>2601</v>
      </c>
      <c r="AC3685" s="60" t="s">
        <v>3178</v>
      </c>
      <c r="AD3685" s="60" t="s">
        <v>1124</v>
      </c>
      <c r="AE3685" s="60" t="s">
        <v>1124</v>
      </c>
      <c r="AF3685" s="60"/>
      <c r="AG3685" s="89" t="s">
        <v>2516</v>
      </c>
      <c r="AH3685" s="89">
        <v>82</v>
      </c>
      <c r="AI3685" s="89" t="s">
        <v>2516</v>
      </c>
      <c r="AJ3685" s="89">
        <v>57</v>
      </c>
      <c r="AK3685" s="89" t="s">
        <v>2516</v>
      </c>
      <c r="AL3685" s="89">
        <v>17</v>
      </c>
      <c r="AM3685" s="89" t="s">
        <v>2516</v>
      </c>
      <c r="AN3685" s="89">
        <v>19</v>
      </c>
      <c r="AP3685" s="35" t="s">
        <v>1917</v>
      </c>
      <c r="AQ3685" s="377" t="s">
        <v>2847</v>
      </c>
      <c r="AR3685" s="378">
        <v>0</v>
      </c>
      <c r="AS3685" s="377" t="s">
        <v>2847</v>
      </c>
      <c r="AT3685" s="378">
        <v>0</v>
      </c>
      <c r="AU3685" s="377">
        <v>0</v>
      </c>
      <c r="AV3685" s="377">
        <v>0</v>
      </c>
      <c r="AW3685" s="377" t="s">
        <v>2847</v>
      </c>
      <c r="AX3685" s="2">
        <v>0</v>
      </c>
      <c r="AY3685" s="2" t="s">
        <v>2847</v>
      </c>
      <c r="BA3685" s="2" t="s">
        <v>6336</v>
      </c>
    </row>
    <row r="3686" spans="1:54" hidden="1" x14ac:dyDescent="0.2">
      <c r="A3686" s="46">
        <v>2875</v>
      </c>
      <c r="B3686" s="258" t="s">
        <v>10065</v>
      </c>
      <c r="C3686" t="s">
        <v>1128</v>
      </c>
      <c r="D3686" t="s">
        <v>642</v>
      </c>
      <c r="E3686" t="s">
        <v>2504</v>
      </c>
      <c r="F3686" s="29" t="s">
        <v>3159</v>
      </c>
      <c r="G3686" s="47">
        <v>66</v>
      </c>
      <c r="H3686" t="s">
        <v>1140</v>
      </c>
      <c r="I3686">
        <v>1</v>
      </c>
      <c r="J3686" t="s">
        <v>10066</v>
      </c>
      <c r="K3686" t="s">
        <v>642</v>
      </c>
      <c r="L3686" t="s">
        <v>10067</v>
      </c>
      <c r="M3686" t="s">
        <v>3589</v>
      </c>
      <c r="N3686" s="34" t="s">
        <v>419</v>
      </c>
      <c r="O3686" s="34" t="s">
        <v>647</v>
      </c>
      <c r="P3686" s="34" t="s">
        <v>654</v>
      </c>
      <c r="Q3686" s="34">
        <v>0</v>
      </c>
      <c r="R3686" s="34">
        <v>0</v>
      </c>
      <c r="S3686" s="48" t="s">
        <v>1123</v>
      </c>
      <c r="T3686" s="13" t="s">
        <v>1863</v>
      </c>
      <c r="U3686" s="12" t="s">
        <v>1863</v>
      </c>
      <c r="V3686" s="12" t="s">
        <v>122</v>
      </c>
      <c r="W3686" s="12" t="s">
        <v>122</v>
      </c>
      <c r="X3686" s="14" t="str">
        <f t="shared" si="57"/>
        <v>А</v>
      </c>
      <c r="Y3686" s="271">
        <f>Таблица1[[#This Row],[ID_intellix]]</f>
        <v>2875</v>
      </c>
      <c r="Z3686" s="269" t="s">
        <v>122</v>
      </c>
      <c r="AA3686" s="145">
        <f>IF(OR(Таблица1[[#This Row],[CARDIO_report]]&lt;&gt;0,Таблица1[[#This Row],[AI COMBO_report]]&lt;&gt;0,Таблица1[[#This Row],[OTC_report]]&lt;&gt;0),1,0)</f>
        <v>1</v>
      </c>
      <c r="AB3686" s="60" t="s">
        <v>2601</v>
      </c>
      <c r="AC3686" s="60" t="s">
        <v>2601</v>
      </c>
      <c r="AD3686" s="60" t="s">
        <v>1124</v>
      </c>
      <c r="AE3686" s="60" t="s">
        <v>1124</v>
      </c>
      <c r="AF3686" s="60"/>
      <c r="AG3686" s="89" t="s">
        <v>2516</v>
      </c>
      <c r="AH3686" s="89">
        <v>100</v>
      </c>
      <c r="AI3686" s="89" t="s">
        <v>1437</v>
      </c>
      <c r="AJ3686" s="89">
        <v>49</v>
      </c>
      <c r="AK3686" s="89" t="s">
        <v>1437</v>
      </c>
      <c r="AL3686" s="89">
        <v>30</v>
      </c>
      <c r="AM3686" s="89" t="s">
        <v>1437</v>
      </c>
      <c r="AN3686" s="89">
        <v>4</v>
      </c>
      <c r="AP3686" s="35" t="s">
        <v>1917</v>
      </c>
      <c r="AQ3686" s="377" t="s">
        <v>2847</v>
      </c>
      <c r="AR3686" s="378">
        <v>0</v>
      </c>
      <c r="AS3686" s="377" t="s">
        <v>2847</v>
      </c>
      <c r="AT3686" s="378">
        <v>0</v>
      </c>
      <c r="AU3686" s="377">
        <v>0</v>
      </c>
      <c r="AV3686" s="377">
        <v>0</v>
      </c>
      <c r="AW3686" s="377" t="s">
        <v>2847</v>
      </c>
      <c r="AX3686" s="2">
        <v>0</v>
      </c>
      <c r="AY3686" s="2" t="s">
        <v>2847</v>
      </c>
      <c r="BA3686" s="2" t="s">
        <v>6336</v>
      </c>
    </row>
    <row r="3687" spans="1:54" hidden="1" x14ac:dyDescent="0.2">
      <c r="A3687" s="46">
        <v>3420</v>
      </c>
      <c r="B3687" s="258" t="s">
        <v>10071</v>
      </c>
      <c r="C3687" t="s">
        <v>1128</v>
      </c>
      <c r="D3687" t="s">
        <v>642</v>
      </c>
      <c r="E3687" t="s">
        <v>2504</v>
      </c>
      <c r="F3687" s="29" t="s">
        <v>3159</v>
      </c>
      <c r="G3687" s="47">
        <v>68</v>
      </c>
      <c r="H3687" t="s">
        <v>1140</v>
      </c>
      <c r="I3687">
        <v>1</v>
      </c>
      <c r="J3687" t="s">
        <v>10072</v>
      </c>
      <c r="K3687" t="s">
        <v>642</v>
      </c>
      <c r="L3687" t="s">
        <v>10073</v>
      </c>
      <c r="M3687" t="s">
        <v>3589</v>
      </c>
      <c r="N3687" s="34" t="s">
        <v>419</v>
      </c>
      <c r="O3687" s="34" t="s">
        <v>647</v>
      </c>
      <c r="P3687" s="34" t="s">
        <v>654</v>
      </c>
      <c r="Q3687" s="34">
        <v>0</v>
      </c>
      <c r="R3687" s="34">
        <v>0</v>
      </c>
      <c r="S3687" s="48" t="s">
        <v>1123</v>
      </c>
      <c r="T3687" s="13" t="s">
        <v>122</v>
      </c>
      <c r="U3687" s="12" t="s">
        <v>1863</v>
      </c>
      <c r="V3687" s="12" t="s">
        <v>122</v>
      </c>
      <c r="W3687" s="12" t="s">
        <v>5691</v>
      </c>
      <c r="X3687" s="14" t="str">
        <f t="shared" si="57"/>
        <v>А</v>
      </c>
      <c r="Y3687" s="271">
        <f>Таблица1[[#This Row],[ID_intellix]]</f>
        <v>3420</v>
      </c>
      <c r="Z3687" s="269" t="s">
        <v>122</v>
      </c>
      <c r="AA3687" s="145">
        <f>IF(OR(Таблица1[[#This Row],[CARDIO_report]]&lt;&gt;0,Таблица1[[#This Row],[AI COMBO_report]]&lt;&gt;0,Таблица1[[#This Row],[OTC_report]]&lt;&gt;0),1,0)</f>
        <v>1</v>
      </c>
      <c r="AB3687" s="60" t="s">
        <v>2601</v>
      </c>
      <c r="AC3687" s="60" t="s">
        <v>2896</v>
      </c>
      <c r="AD3687" s="60" t="s">
        <v>1124</v>
      </c>
      <c r="AE3687" s="60" t="s">
        <v>1124</v>
      </c>
      <c r="AF3687" s="60"/>
      <c r="AG3687" s="89" t="s">
        <v>2516</v>
      </c>
      <c r="AH3687" s="89">
        <v>61</v>
      </c>
      <c r="AI3687" s="89" t="s">
        <v>2516</v>
      </c>
      <c r="AJ3687" s="89">
        <v>22</v>
      </c>
      <c r="AK3687" s="89" t="s">
        <v>2516</v>
      </c>
      <c r="AL3687" s="89">
        <v>1</v>
      </c>
      <c r="AM3687" s="89" t="s">
        <v>2516</v>
      </c>
      <c r="AN3687" s="89">
        <v>1</v>
      </c>
      <c r="AP3687" s="35" t="s">
        <v>1857</v>
      </c>
      <c r="AQ3687" s="377">
        <v>0</v>
      </c>
      <c r="AR3687" s="378">
        <v>0</v>
      </c>
      <c r="AS3687" s="377">
        <v>0</v>
      </c>
      <c r="AT3687" s="378">
        <v>0</v>
      </c>
      <c r="AU3687" s="377">
        <v>0</v>
      </c>
      <c r="AV3687" s="377">
        <v>0</v>
      </c>
      <c r="AW3687" s="377">
        <v>0</v>
      </c>
      <c r="AX3687">
        <v>0</v>
      </c>
      <c r="AY3687">
        <v>0</v>
      </c>
    </row>
    <row r="3688" spans="1:54" hidden="1" x14ac:dyDescent="0.2">
      <c r="A3688" s="46">
        <v>3264</v>
      </c>
      <c r="B3688" s="258" t="s">
        <v>10355</v>
      </c>
      <c r="C3688" t="s">
        <v>1128</v>
      </c>
      <c r="D3688" t="s">
        <v>642</v>
      </c>
      <c r="E3688" t="s">
        <v>2504</v>
      </c>
      <c r="F3688" s="29" t="s">
        <v>6473</v>
      </c>
      <c r="G3688" s="47">
        <v>4</v>
      </c>
      <c r="H3688" t="s">
        <v>6473</v>
      </c>
      <c r="I3688">
        <v>1</v>
      </c>
      <c r="J3688" t="s">
        <v>10356</v>
      </c>
      <c r="K3688" t="s">
        <v>642</v>
      </c>
      <c r="L3688" t="s">
        <v>10357</v>
      </c>
      <c r="M3688" t="s">
        <v>3589</v>
      </c>
      <c r="N3688" s="34">
        <v>0</v>
      </c>
      <c r="O3688" s="34" t="s">
        <v>647</v>
      </c>
      <c r="P3688" s="34" t="s">
        <v>654</v>
      </c>
      <c r="Q3688" s="34">
        <v>0</v>
      </c>
      <c r="R3688" s="34">
        <v>0</v>
      </c>
      <c r="S3688" s="48" t="s">
        <v>1123</v>
      </c>
      <c r="T3688" s="13" t="s">
        <v>1863</v>
      </c>
      <c r="U3688" s="12" t="s">
        <v>1863</v>
      </c>
      <c r="V3688" s="12" t="s">
        <v>1863</v>
      </c>
      <c r="W3688" s="12" t="s">
        <v>5691</v>
      </c>
      <c r="X3688" s="14" t="str">
        <f t="shared" si="57"/>
        <v>А</v>
      </c>
      <c r="Y3688" s="271">
        <f>Таблица1[[#This Row],[ID_intellix]]</f>
        <v>3264</v>
      </c>
      <c r="Z3688" s="269" t="s">
        <v>122</v>
      </c>
      <c r="AA3688" s="145">
        <f>IF(OR(Таблица1[[#This Row],[CARDIO_report]]&lt;&gt;0,Таблица1[[#This Row],[AI COMBO_report]]&lt;&gt;0,Таблица1[[#This Row],[OTC_report]]&lt;&gt;0),1,0)</f>
        <v>1</v>
      </c>
      <c r="AB3688" s="60" t="s">
        <v>1124</v>
      </c>
      <c r="AC3688" s="60" t="s">
        <v>1124</v>
      </c>
      <c r="AD3688" s="60" t="s">
        <v>1124</v>
      </c>
      <c r="AE3688" s="60" t="s">
        <v>1124</v>
      </c>
      <c r="AF3688" s="60"/>
      <c r="AG3688" s="89" t="s">
        <v>1414</v>
      </c>
      <c r="AH3688" s="89">
        <v>195</v>
      </c>
      <c r="AI3688" s="89" t="s">
        <v>1414</v>
      </c>
      <c r="AJ3688" s="89">
        <v>131</v>
      </c>
      <c r="AK3688" s="89" t="s">
        <v>1414</v>
      </c>
      <c r="AL3688" s="89">
        <v>190</v>
      </c>
      <c r="AM3688" s="89" t="s">
        <v>2516</v>
      </c>
      <c r="AN3688" s="89">
        <v>100</v>
      </c>
      <c r="AP3688" s="35" t="s">
        <v>1917</v>
      </c>
      <c r="AQ3688" s="377">
        <v>0</v>
      </c>
      <c r="AR3688" s="378">
        <v>0</v>
      </c>
      <c r="AS3688" s="377">
        <v>0</v>
      </c>
      <c r="AT3688" s="378">
        <v>0</v>
      </c>
      <c r="AU3688" s="377">
        <v>0</v>
      </c>
      <c r="AV3688" s="377">
        <v>0</v>
      </c>
      <c r="AW3688" s="377">
        <v>0</v>
      </c>
      <c r="AX3688">
        <v>0</v>
      </c>
      <c r="AY3688">
        <v>0</v>
      </c>
    </row>
    <row r="3689" spans="1:54" hidden="1" x14ac:dyDescent="0.2">
      <c r="A3689" s="46">
        <v>3519</v>
      </c>
      <c r="B3689" s="258" t="s">
        <v>10364</v>
      </c>
      <c r="C3689" t="s">
        <v>1128</v>
      </c>
      <c r="D3689" t="s">
        <v>642</v>
      </c>
      <c r="E3689" t="s">
        <v>2504</v>
      </c>
      <c r="F3689" s="29" t="s">
        <v>6473</v>
      </c>
      <c r="G3689" s="47">
        <v>7</v>
      </c>
      <c r="H3689" t="s">
        <v>6473</v>
      </c>
      <c r="I3689">
        <v>1</v>
      </c>
      <c r="J3689" t="s">
        <v>10365</v>
      </c>
      <c r="K3689" t="s">
        <v>642</v>
      </c>
      <c r="L3689" t="s">
        <v>10366</v>
      </c>
      <c r="M3689" t="s">
        <v>3589</v>
      </c>
      <c r="N3689" s="34">
        <v>0</v>
      </c>
      <c r="O3689" s="34" t="s">
        <v>647</v>
      </c>
      <c r="P3689" s="34" t="s">
        <v>654</v>
      </c>
      <c r="Q3689" s="34">
        <v>0</v>
      </c>
      <c r="R3689" s="34">
        <v>0</v>
      </c>
      <c r="S3689" s="48" t="s">
        <v>1123</v>
      </c>
      <c r="T3689" s="13" t="s">
        <v>1863</v>
      </c>
      <c r="U3689" s="12" t="s">
        <v>1863</v>
      </c>
      <c r="V3689" s="12" t="s">
        <v>1863</v>
      </c>
      <c r="W3689" s="12" t="s">
        <v>5690</v>
      </c>
      <c r="X3689" s="14" t="str">
        <f t="shared" si="57"/>
        <v>А</v>
      </c>
      <c r="Y3689" s="271">
        <f>Таблица1[[#This Row],[ID_intellix]]</f>
        <v>3519</v>
      </c>
      <c r="Z3689" s="269" t="s">
        <v>122</v>
      </c>
      <c r="AA3689" s="145">
        <f>IF(OR(Таблица1[[#This Row],[CARDIO_report]]&lt;&gt;0,Таблица1[[#This Row],[AI COMBO_report]]&lt;&gt;0,Таблица1[[#This Row],[OTC_report]]&lt;&gt;0),1,0)</f>
        <v>1</v>
      </c>
      <c r="AB3689" s="60" t="s">
        <v>1124</v>
      </c>
      <c r="AC3689" s="60" t="s">
        <v>1124</v>
      </c>
      <c r="AD3689" s="60" t="s">
        <v>1124</v>
      </c>
      <c r="AE3689" s="60" t="s">
        <v>1124</v>
      </c>
      <c r="AF3689" s="60"/>
      <c r="AG3689" s="89" t="s">
        <v>1414</v>
      </c>
      <c r="AH3689" s="89">
        <v>207</v>
      </c>
      <c r="AI3689" s="89" t="s">
        <v>1414</v>
      </c>
      <c r="AJ3689" s="89">
        <v>170</v>
      </c>
      <c r="AK3689" s="89" t="s">
        <v>1414</v>
      </c>
      <c r="AL3689" s="89">
        <v>188</v>
      </c>
      <c r="AM3689" s="89" t="s">
        <v>1414</v>
      </c>
      <c r="AN3689" s="89">
        <v>141</v>
      </c>
      <c r="AP3689" s="35" t="s">
        <v>1917</v>
      </c>
      <c r="AQ3689" s="377">
        <v>0</v>
      </c>
      <c r="AR3689" s="378">
        <v>0</v>
      </c>
      <c r="AS3689" s="377">
        <v>0</v>
      </c>
      <c r="AT3689" s="378">
        <v>0</v>
      </c>
      <c r="AU3689" s="377">
        <v>0</v>
      </c>
      <c r="AV3689" s="377">
        <v>0</v>
      </c>
      <c r="AW3689" s="377">
        <v>0</v>
      </c>
      <c r="AX3689">
        <v>0</v>
      </c>
      <c r="AY3689">
        <v>0</v>
      </c>
    </row>
    <row r="3690" spans="1:54" hidden="1" x14ac:dyDescent="0.2">
      <c r="A3690" s="46">
        <v>612</v>
      </c>
      <c r="B3690" s="258" t="s">
        <v>10406</v>
      </c>
      <c r="C3690" t="s">
        <v>1128</v>
      </c>
      <c r="D3690" t="s">
        <v>642</v>
      </c>
      <c r="E3690" t="s">
        <v>2504</v>
      </c>
      <c r="F3690" s="29" t="s">
        <v>3300</v>
      </c>
      <c r="G3690" s="47">
        <v>18</v>
      </c>
      <c r="H3690" t="s">
        <v>3300</v>
      </c>
      <c r="I3690">
        <v>1</v>
      </c>
      <c r="J3690" t="s">
        <v>10407</v>
      </c>
      <c r="K3690" t="s">
        <v>642</v>
      </c>
      <c r="L3690" t="s">
        <v>10408</v>
      </c>
      <c r="M3690" t="s">
        <v>3589</v>
      </c>
      <c r="N3690" s="34" t="s">
        <v>419</v>
      </c>
      <c r="O3690" s="34" t="s">
        <v>647</v>
      </c>
      <c r="P3690" s="34" t="s">
        <v>654</v>
      </c>
      <c r="Q3690" s="34">
        <v>0</v>
      </c>
      <c r="R3690" s="34">
        <v>0</v>
      </c>
      <c r="S3690" s="48" t="s">
        <v>1123</v>
      </c>
      <c r="T3690" s="13" t="s">
        <v>122</v>
      </c>
      <c r="U3690" s="12" t="s">
        <v>1863</v>
      </c>
      <c r="V3690" s="12" t="s">
        <v>1863</v>
      </c>
      <c r="W3690" s="12" t="s">
        <v>122</v>
      </c>
      <c r="X3690" s="14" t="str">
        <f t="shared" si="57"/>
        <v>А</v>
      </c>
      <c r="Y3690" s="271">
        <f>Таблица1[[#This Row],[ID_intellix]]</f>
        <v>612</v>
      </c>
      <c r="Z3690" s="269" t="s">
        <v>122</v>
      </c>
      <c r="AA3690" s="145">
        <f>IF(OR(Таблица1[[#This Row],[CARDIO_report]]&lt;&gt;0,Таблица1[[#This Row],[AI COMBO_report]]&lt;&gt;0,Таблица1[[#This Row],[OTC_report]]&lt;&gt;0),1,0)</f>
        <v>1</v>
      </c>
      <c r="AB3690" s="60" t="s">
        <v>1124</v>
      </c>
      <c r="AC3690" s="60" t="s">
        <v>1124</v>
      </c>
      <c r="AD3690" s="60" t="s">
        <v>1124</v>
      </c>
      <c r="AE3690" s="60" t="s">
        <v>1124</v>
      </c>
      <c r="AF3690" s="60"/>
      <c r="AG3690" s="89" t="s">
        <v>1414</v>
      </c>
      <c r="AH3690" s="89">
        <v>173</v>
      </c>
      <c r="AI3690" s="89" t="s">
        <v>2516</v>
      </c>
      <c r="AJ3690" s="89">
        <v>59</v>
      </c>
      <c r="AK3690" s="89" t="s">
        <v>1414</v>
      </c>
      <c r="AL3690" s="89">
        <v>155</v>
      </c>
      <c r="AM3690" s="89" t="s">
        <v>1414</v>
      </c>
      <c r="AN3690" s="89">
        <v>101</v>
      </c>
      <c r="AP3690" s="35" t="s">
        <v>1857</v>
      </c>
      <c r="AQ3690" s="377">
        <v>0</v>
      </c>
      <c r="AR3690" s="378">
        <v>0</v>
      </c>
      <c r="AS3690" s="377">
        <v>0</v>
      </c>
      <c r="AT3690" s="378">
        <v>0</v>
      </c>
      <c r="AU3690" s="377">
        <v>0</v>
      </c>
      <c r="AV3690" s="377">
        <v>0</v>
      </c>
      <c r="AW3690" s="377">
        <v>0</v>
      </c>
      <c r="AX3690">
        <v>0</v>
      </c>
      <c r="AY3690">
        <v>0</v>
      </c>
      <c r="BA3690" s="2" t="s">
        <v>15961</v>
      </c>
    </row>
    <row r="3691" spans="1:54" hidden="1" x14ac:dyDescent="0.2">
      <c r="A3691" s="46">
        <v>699</v>
      </c>
      <c r="B3691" s="258" t="s">
        <v>10621</v>
      </c>
      <c r="C3691" t="s">
        <v>1128</v>
      </c>
      <c r="D3691" t="s">
        <v>642</v>
      </c>
      <c r="E3691" t="s">
        <v>2504</v>
      </c>
      <c r="F3691" s="29" t="s">
        <v>3255</v>
      </c>
      <c r="G3691" s="47">
        <v>35</v>
      </c>
      <c r="H3691" t="s">
        <v>3255</v>
      </c>
      <c r="I3691">
        <v>1</v>
      </c>
      <c r="J3691" t="s">
        <v>10622</v>
      </c>
      <c r="K3691" t="s">
        <v>642</v>
      </c>
      <c r="L3691" t="s">
        <v>10623</v>
      </c>
      <c r="M3691" t="s">
        <v>3589</v>
      </c>
      <c r="N3691" s="34" t="s">
        <v>546</v>
      </c>
      <c r="O3691" s="34" t="s">
        <v>647</v>
      </c>
      <c r="P3691" s="34" t="s">
        <v>654</v>
      </c>
      <c r="Q3691" s="34">
        <v>0</v>
      </c>
      <c r="R3691" s="34">
        <v>0</v>
      </c>
      <c r="S3691" s="48" t="s">
        <v>1123</v>
      </c>
      <c r="T3691" s="13" t="s">
        <v>1863</v>
      </c>
      <c r="U3691" s="12" t="s">
        <v>122</v>
      </c>
      <c r="V3691" s="12" t="s">
        <v>122</v>
      </c>
      <c r="W3691" s="12" t="s">
        <v>1863</v>
      </c>
      <c r="X3691" s="14" t="str">
        <f t="shared" si="57"/>
        <v>А</v>
      </c>
      <c r="Y3691" s="271">
        <f>Таблица1[[#This Row],[ID_intellix]]</f>
        <v>699</v>
      </c>
      <c r="Z3691" s="269" t="s">
        <v>122</v>
      </c>
      <c r="AA3691" s="145">
        <f>IF(OR(Таблица1[[#This Row],[CARDIO_report]]&lt;&gt;0,Таблица1[[#This Row],[AI COMBO_report]]&lt;&gt;0,Таблица1[[#This Row],[OTC_report]]&lt;&gt;0),1,0)</f>
        <v>1</v>
      </c>
      <c r="AB3691" s="60" t="s">
        <v>1124</v>
      </c>
      <c r="AC3691" s="60" t="s">
        <v>1124</v>
      </c>
      <c r="AD3691" s="35" t="s">
        <v>6373</v>
      </c>
      <c r="AE3691" s="60" t="s">
        <v>1124</v>
      </c>
      <c r="AF3691" s="60"/>
      <c r="AG3691" s="60" t="s">
        <v>1124</v>
      </c>
      <c r="AH3691" s="60" t="s">
        <v>1124</v>
      </c>
      <c r="AI3691" s="60" t="s">
        <v>1124</v>
      </c>
      <c r="AJ3691" s="60" t="s">
        <v>1124</v>
      </c>
      <c r="AK3691" s="60" t="s">
        <v>1124</v>
      </c>
      <c r="AL3691" s="60" t="s">
        <v>1124</v>
      </c>
      <c r="AM3691" s="60" t="s">
        <v>1124</v>
      </c>
      <c r="AN3691" s="60" t="s">
        <v>1124</v>
      </c>
      <c r="AO3691" s="60"/>
      <c r="AP3691" s="35" t="s">
        <v>1917</v>
      </c>
      <c r="AQ3691" s="378" t="s">
        <v>2847</v>
      </c>
      <c r="AR3691" s="378">
        <v>0</v>
      </c>
      <c r="AS3691" s="377" t="s">
        <v>2847</v>
      </c>
      <c r="AT3691" s="378">
        <v>0</v>
      </c>
      <c r="AU3691" s="377">
        <v>0</v>
      </c>
      <c r="AV3691" s="377">
        <v>0</v>
      </c>
      <c r="AW3691" s="377">
        <v>0</v>
      </c>
      <c r="AX3691" s="2">
        <v>0</v>
      </c>
      <c r="AY3691" s="2" t="s">
        <v>2847</v>
      </c>
      <c r="BA3691" s="2" t="s">
        <v>6336</v>
      </c>
    </row>
    <row r="3692" spans="1:54" hidden="1" x14ac:dyDescent="0.2">
      <c r="A3692" s="46">
        <v>1120</v>
      </c>
      <c r="B3692" s="258" t="s">
        <v>10981</v>
      </c>
      <c r="C3692" t="s">
        <v>1128</v>
      </c>
      <c r="D3692" t="s">
        <v>642</v>
      </c>
      <c r="E3692" t="s">
        <v>2504</v>
      </c>
      <c r="F3692" s="29" t="s">
        <v>2617</v>
      </c>
      <c r="G3692" s="47">
        <v>11</v>
      </c>
      <c r="H3692" t="s">
        <v>2563</v>
      </c>
      <c r="I3692">
        <v>1</v>
      </c>
      <c r="J3692" t="s">
        <v>15806</v>
      </c>
      <c r="K3692" t="s">
        <v>642</v>
      </c>
      <c r="L3692" t="s">
        <v>10982</v>
      </c>
      <c r="M3692" t="s">
        <v>3589</v>
      </c>
      <c r="N3692" s="34">
        <v>0</v>
      </c>
      <c r="O3692" s="34" t="s">
        <v>647</v>
      </c>
      <c r="P3692" s="34" t="s">
        <v>654</v>
      </c>
      <c r="Q3692" s="34">
        <v>0</v>
      </c>
      <c r="R3692" s="34">
        <v>0</v>
      </c>
      <c r="S3692" s="48" t="s">
        <v>1123</v>
      </c>
      <c r="T3692" s="13" t="s">
        <v>1863</v>
      </c>
      <c r="U3692" s="12" t="s">
        <v>122</v>
      </c>
      <c r="V3692" s="12" t="s">
        <v>1863</v>
      </c>
      <c r="W3692" s="12" t="s">
        <v>5691</v>
      </c>
      <c r="X3692" s="14" t="str">
        <f t="shared" si="57"/>
        <v>А</v>
      </c>
      <c r="Y3692" s="271">
        <f>Таблица1[[#This Row],[ID_intellix]]</f>
        <v>1120</v>
      </c>
      <c r="Z3692" s="269" t="s">
        <v>122</v>
      </c>
      <c r="AA3692" s="145">
        <f>IF(OR(Таблица1[[#This Row],[CARDIO_report]]&lt;&gt;0,Таблица1[[#This Row],[AI COMBO_report]]&lt;&gt;0,Таблица1[[#This Row],[OTC_report]]&lt;&gt;0),1,0)</f>
        <v>1</v>
      </c>
      <c r="AB3692" s="60" t="s">
        <v>1124</v>
      </c>
      <c r="AC3692" s="60" t="s">
        <v>1124</v>
      </c>
      <c r="AD3692" s="60" t="s">
        <v>1124</v>
      </c>
      <c r="AE3692" s="60" t="s">
        <v>1124</v>
      </c>
      <c r="AF3692" s="60"/>
      <c r="AG3692" s="89" t="s">
        <v>1437</v>
      </c>
      <c r="AH3692" s="89">
        <v>63</v>
      </c>
      <c r="AI3692" s="89" t="s">
        <v>1145</v>
      </c>
      <c r="AJ3692" s="89">
        <v>113</v>
      </c>
      <c r="AK3692" s="89" t="s">
        <v>1414</v>
      </c>
      <c r="AL3692" s="89">
        <v>170</v>
      </c>
      <c r="AM3692" s="89" t="s">
        <v>1414</v>
      </c>
      <c r="AN3692" s="89">
        <v>173</v>
      </c>
      <c r="AP3692" s="35" t="s">
        <v>1917</v>
      </c>
      <c r="AQ3692" s="377">
        <v>0</v>
      </c>
      <c r="AR3692" s="378">
        <v>0</v>
      </c>
      <c r="AS3692" s="377">
        <v>0</v>
      </c>
      <c r="AT3692" s="378">
        <v>0</v>
      </c>
      <c r="AU3692" s="377">
        <v>0</v>
      </c>
      <c r="AV3692" s="377">
        <v>0</v>
      </c>
      <c r="AW3692" s="377">
        <v>0</v>
      </c>
      <c r="AX3692">
        <v>0</v>
      </c>
      <c r="AY3692">
        <v>0</v>
      </c>
      <c r="BA3692" s="2" t="s">
        <v>15962</v>
      </c>
    </row>
    <row r="3693" spans="1:54" hidden="1" x14ac:dyDescent="0.2">
      <c r="A3693" s="46">
        <v>1121</v>
      </c>
      <c r="B3693" s="258" t="s">
        <v>10983</v>
      </c>
      <c r="C3693" t="s">
        <v>1128</v>
      </c>
      <c r="D3693" t="s">
        <v>642</v>
      </c>
      <c r="E3693" t="s">
        <v>2504</v>
      </c>
      <c r="F3693" s="29" t="s">
        <v>2617</v>
      </c>
      <c r="G3693" s="47">
        <v>12</v>
      </c>
      <c r="H3693" t="s">
        <v>2563</v>
      </c>
      <c r="I3693">
        <v>1</v>
      </c>
      <c r="J3693" t="s">
        <v>15813</v>
      </c>
      <c r="K3693" t="s">
        <v>642</v>
      </c>
      <c r="L3693" t="s">
        <v>10984</v>
      </c>
      <c r="M3693" t="s">
        <v>3589</v>
      </c>
      <c r="N3693" s="34" t="s">
        <v>546</v>
      </c>
      <c r="O3693" s="34" t="s">
        <v>647</v>
      </c>
      <c r="P3693" s="34" t="s">
        <v>654</v>
      </c>
      <c r="Q3693" s="34">
        <v>0</v>
      </c>
      <c r="R3693" s="34">
        <v>0</v>
      </c>
      <c r="S3693" s="48" t="s">
        <v>1123</v>
      </c>
      <c r="T3693" s="13" t="s">
        <v>1863</v>
      </c>
      <c r="U3693" s="12" t="s">
        <v>1863</v>
      </c>
      <c r="V3693" s="12" t="s">
        <v>1863</v>
      </c>
      <c r="W3693" s="12" t="s">
        <v>5691</v>
      </c>
      <c r="X3693" s="14" t="str">
        <f t="shared" si="57"/>
        <v>А</v>
      </c>
      <c r="Y3693" s="271">
        <f>Таблица1[[#This Row],[ID_intellix]]</f>
        <v>1121</v>
      </c>
      <c r="Z3693" s="269" t="s">
        <v>122</v>
      </c>
      <c r="AA3693" s="145">
        <f>IF(OR(Таблица1[[#This Row],[CARDIO_report]]&lt;&gt;0,Таблица1[[#This Row],[AI COMBO_report]]&lt;&gt;0,Таблица1[[#This Row],[OTC_report]]&lt;&gt;0),1,0)</f>
        <v>1</v>
      </c>
      <c r="AB3693" s="60" t="s">
        <v>1124</v>
      </c>
      <c r="AC3693" s="60" t="s">
        <v>1124</v>
      </c>
      <c r="AD3693" s="60" t="s">
        <v>1124</v>
      </c>
      <c r="AE3693" s="60" t="s">
        <v>1124</v>
      </c>
      <c r="AF3693" s="60"/>
      <c r="AG3693" s="89" t="s">
        <v>1437</v>
      </c>
      <c r="AH3693" s="89">
        <v>87</v>
      </c>
      <c r="AI3693" s="89" t="s">
        <v>1414</v>
      </c>
      <c r="AJ3693" s="89">
        <v>173</v>
      </c>
      <c r="AK3693" s="89" t="s">
        <v>1414</v>
      </c>
      <c r="AL3693" s="89">
        <v>142</v>
      </c>
      <c r="AM3693" s="89" t="s">
        <v>1414</v>
      </c>
      <c r="AN3693" s="89">
        <v>176</v>
      </c>
      <c r="AP3693" s="35" t="s">
        <v>1917</v>
      </c>
      <c r="AQ3693" s="377">
        <v>0</v>
      </c>
      <c r="AR3693" s="378">
        <v>0</v>
      </c>
      <c r="AS3693" s="377">
        <v>0</v>
      </c>
      <c r="AT3693" s="378">
        <v>0</v>
      </c>
      <c r="AU3693" s="377">
        <v>0</v>
      </c>
      <c r="AV3693" s="377">
        <v>0</v>
      </c>
      <c r="AW3693" s="377">
        <v>0</v>
      </c>
      <c r="AX3693">
        <v>0</v>
      </c>
      <c r="AY3693">
        <v>0</v>
      </c>
      <c r="BA3693" s="2" t="s">
        <v>15962</v>
      </c>
    </row>
    <row r="3694" spans="1:54" hidden="1" x14ac:dyDescent="0.2">
      <c r="A3694" s="46">
        <v>1781</v>
      </c>
      <c r="B3694" s="258" t="s">
        <v>5687</v>
      </c>
      <c r="C3694" t="s">
        <v>1128</v>
      </c>
      <c r="D3694" t="s">
        <v>642</v>
      </c>
      <c r="E3694" t="s">
        <v>1821</v>
      </c>
      <c r="F3694" s="29" t="s">
        <v>1844</v>
      </c>
      <c r="G3694" s="47">
        <v>110</v>
      </c>
      <c r="H3694" t="s">
        <v>1844</v>
      </c>
      <c r="I3694">
        <v>1</v>
      </c>
      <c r="J3694" t="s">
        <v>5688</v>
      </c>
      <c r="K3694" t="s">
        <v>642</v>
      </c>
      <c r="L3694" t="s">
        <v>5689</v>
      </c>
      <c r="M3694" t="s">
        <v>3589</v>
      </c>
      <c r="N3694" s="34" t="s">
        <v>546</v>
      </c>
      <c r="O3694" s="34" t="s">
        <v>647</v>
      </c>
      <c r="P3694" s="34" t="s">
        <v>654</v>
      </c>
      <c r="Q3694" s="34">
        <v>0</v>
      </c>
      <c r="R3694" s="34">
        <v>0</v>
      </c>
      <c r="S3694" s="48" t="s">
        <v>1123</v>
      </c>
      <c r="T3694" s="13" t="s">
        <v>1863</v>
      </c>
      <c r="U3694" s="12" t="s">
        <v>1863</v>
      </c>
      <c r="V3694" s="12" t="s">
        <v>5690</v>
      </c>
      <c r="W3694" s="12" t="s">
        <v>5691</v>
      </c>
      <c r="X3694" s="14" t="str">
        <f t="shared" si="57"/>
        <v>А</v>
      </c>
      <c r="Y3694" s="271">
        <f>Таблица1[[#This Row],[ID_intellix]]</f>
        <v>1781</v>
      </c>
      <c r="Z3694" s="269" t="s">
        <v>122</v>
      </c>
      <c r="AA3694" s="145">
        <f>IF(OR(Таблица1[[#This Row],[CARDIO_report]]&lt;&gt;0,Таблица1[[#This Row],[AI COMBO_report]]&lt;&gt;0,Таблица1[[#This Row],[OTC_report]]&lt;&gt;0),1,0)</f>
        <v>1</v>
      </c>
      <c r="AB3694" s="60" t="s">
        <v>1124</v>
      </c>
      <c r="AC3694" s="60" t="s">
        <v>1124</v>
      </c>
      <c r="AD3694" s="60" t="s">
        <v>1124</v>
      </c>
      <c r="AE3694" s="60" t="s">
        <v>1124</v>
      </c>
      <c r="AF3694" s="60"/>
      <c r="AG3694" s="60" t="s">
        <v>1124</v>
      </c>
      <c r="AH3694" s="60" t="s">
        <v>1124</v>
      </c>
      <c r="AI3694" s="60" t="s">
        <v>1124</v>
      </c>
      <c r="AJ3694" s="60" t="s">
        <v>1124</v>
      </c>
      <c r="AK3694" s="60" t="s">
        <v>1124</v>
      </c>
      <c r="AL3694" s="60" t="s">
        <v>1124</v>
      </c>
      <c r="AM3694" s="60" t="s">
        <v>1124</v>
      </c>
      <c r="AN3694" s="60" t="s">
        <v>1124</v>
      </c>
      <c r="AO3694" s="60"/>
      <c r="AP3694" s="35" t="s">
        <v>1857</v>
      </c>
      <c r="AQ3694" s="377">
        <v>0</v>
      </c>
      <c r="AR3694" s="378">
        <v>0</v>
      </c>
      <c r="AS3694" s="377">
        <v>0</v>
      </c>
      <c r="AT3694" s="378">
        <v>0</v>
      </c>
      <c r="AU3694" s="377" t="s">
        <v>2408</v>
      </c>
      <c r="AV3694" s="377" t="s">
        <v>2408</v>
      </c>
      <c r="AW3694" s="377">
        <v>0</v>
      </c>
      <c r="AX3694" s="2" t="s">
        <v>2408</v>
      </c>
      <c r="AY3694" s="2">
        <v>0</v>
      </c>
      <c r="AZ3694" t="s">
        <v>2408</v>
      </c>
      <c r="BB3694" t="s">
        <v>2408</v>
      </c>
    </row>
    <row r="3695" spans="1:54" hidden="1" x14ac:dyDescent="0.2">
      <c r="A3695" s="46">
        <v>1782</v>
      </c>
      <c r="B3695" s="258" t="s">
        <v>5692</v>
      </c>
      <c r="C3695" t="s">
        <v>1128</v>
      </c>
      <c r="D3695" t="s">
        <v>642</v>
      </c>
      <c r="E3695" t="s">
        <v>1821</v>
      </c>
      <c r="F3695" s="29" t="s">
        <v>1844</v>
      </c>
      <c r="G3695" s="47">
        <v>111</v>
      </c>
      <c r="H3695" t="s">
        <v>1844</v>
      </c>
      <c r="I3695">
        <v>1</v>
      </c>
      <c r="J3695" t="s">
        <v>5693</v>
      </c>
      <c r="K3695" t="s">
        <v>642</v>
      </c>
      <c r="L3695" t="s">
        <v>5694</v>
      </c>
      <c r="M3695" t="s">
        <v>3589</v>
      </c>
      <c r="N3695" s="34">
        <v>0</v>
      </c>
      <c r="O3695" s="34" t="s">
        <v>647</v>
      </c>
      <c r="P3695" s="34" t="s">
        <v>654</v>
      </c>
      <c r="Q3695" s="34">
        <v>0</v>
      </c>
      <c r="R3695" s="34">
        <v>0</v>
      </c>
      <c r="S3695" s="48" t="s">
        <v>1123</v>
      </c>
      <c r="T3695" s="13" t="s">
        <v>1863</v>
      </c>
      <c r="U3695" s="12" t="s">
        <v>122</v>
      </c>
      <c r="V3695" s="12" t="s">
        <v>122</v>
      </c>
      <c r="W3695" s="12" t="s">
        <v>5691</v>
      </c>
      <c r="X3695" s="14" t="str">
        <f t="shared" si="57"/>
        <v>А</v>
      </c>
      <c r="Y3695" s="271">
        <f>Таблица1[[#This Row],[ID_intellix]]</f>
        <v>1782</v>
      </c>
      <c r="Z3695" s="269" t="s">
        <v>122</v>
      </c>
      <c r="AA3695" s="145">
        <f>IF(OR(Таблица1[[#This Row],[CARDIO_report]]&lt;&gt;0,Таблица1[[#This Row],[AI COMBO_report]]&lt;&gt;0,Таблица1[[#This Row],[OTC_report]]&lt;&gt;0),1,0)</f>
        <v>1</v>
      </c>
      <c r="AB3695" s="60" t="s">
        <v>1124</v>
      </c>
      <c r="AC3695" s="60" t="s">
        <v>1124</v>
      </c>
      <c r="AD3695" s="60" t="s">
        <v>1124</v>
      </c>
      <c r="AE3695" s="60" t="s">
        <v>1124</v>
      </c>
      <c r="AF3695" s="60"/>
      <c r="AG3695" s="60" t="s">
        <v>1124</v>
      </c>
      <c r="AH3695" s="60" t="s">
        <v>1124</v>
      </c>
      <c r="AI3695" s="60" t="s">
        <v>1124</v>
      </c>
      <c r="AJ3695" s="60" t="s">
        <v>1124</v>
      </c>
      <c r="AK3695" s="60" t="s">
        <v>1124</v>
      </c>
      <c r="AL3695" s="60" t="s">
        <v>1124</v>
      </c>
      <c r="AM3695" s="60" t="s">
        <v>1124</v>
      </c>
      <c r="AN3695" s="60" t="s">
        <v>1124</v>
      </c>
      <c r="AO3695" s="60"/>
      <c r="AP3695" s="35" t="s">
        <v>1917</v>
      </c>
      <c r="AQ3695" s="377">
        <v>0</v>
      </c>
      <c r="AR3695" s="378">
        <v>0</v>
      </c>
      <c r="AS3695" s="377">
        <v>0</v>
      </c>
      <c r="AT3695" s="378">
        <v>0</v>
      </c>
      <c r="AU3695" s="377" t="s">
        <v>2408</v>
      </c>
      <c r="AV3695" s="377" t="s">
        <v>2408</v>
      </c>
      <c r="AW3695" s="377">
        <v>0</v>
      </c>
      <c r="AX3695" s="2" t="s">
        <v>2408</v>
      </c>
      <c r="AY3695" s="2">
        <v>0</v>
      </c>
      <c r="AZ3695" t="s">
        <v>2408</v>
      </c>
      <c r="BB3695" t="s">
        <v>2408</v>
      </c>
    </row>
    <row r="3696" spans="1:54" hidden="1" x14ac:dyDescent="0.2">
      <c r="A3696" s="46">
        <v>7300</v>
      </c>
      <c r="B3696" s="258" t="s">
        <v>5698</v>
      </c>
      <c r="C3696" t="s">
        <v>1128</v>
      </c>
      <c r="D3696" t="s">
        <v>642</v>
      </c>
      <c r="E3696" t="s">
        <v>1821</v>
      </c>
      <c r="F3696" s="29" t="s">
        <v>1844</v>
      </c>
      <c r="G3696" s="47">
        <v>113</v>
      </c>
      <c r="H3696" t="s">
        <v>1844</v>
      </c>
      <c r="I3696">
        <v>1</v>
      </c>
      <c r="J3696" t="s">
        <v>5699</v>
      </c>
      <c r="K3696" t="s">
        <v>642</v>
      </c>
      <c r="L3696" t="s">
        <v>5700</v>
      </c>
      <c r="M3696" t="s">
        <v>3589</v>
      </c>
      <c r="N3696" s="34">
        <v>0</v>
      </c>
      <c r="O3696" s="34" t="s">
        <v>647</v>
      </c>
      <c r="P3696" s="34">
        <v>0</v>
      </c>
      <c r="Q3696" s="34">
        <v>0</v>
      </c>
      <c r="R3696" s="34">
        <v>0</v>
      </c>
      <c r="S3696" s="48" t="s">
        <v>1123</v>
      </c>
      <c r="T3696" s="13">
        <v>0</v>
      </c>
      <c r="U3696" s="12">
        <v>0</v>
      </c>
      <c r="V3696" s="12">
        <v>0</v>
      </c>
      <c r="W3696" s="12">
        <v>0</v>
      </c>
      <c r="X3696" s="14" t="str">
        <f t="shared" si="57"/>
        <v>С</v>
      </c>
      <c r="Y3696" s="271">
        <f>Таблица1[[#This Row],[ID_intellix]]</f>
        <v>7300</v>
      </c>
      <c r="Z3696" s="269" t="s">
        <v>122</v>
      </c>
      <c r="AA3696" s="145">
        <f>IF(OR(Таблица1[[#This Row],[CARDIO_report]]&lt;&gt;0,Таблица1[[#This Row],[AI COMBO_report]]&lt;&gt;0,Таблица1[[#This Row],[OTC_report]]&lt;&gt;0),1,0)</f>
        <v>0</v>
      </c>
      <c r="AB3696" s="60" t="s">
        <v>1124</v>
      </c>
      <c r="AC3696" s="60" t="s">
        <v>1124</v>
      </c>
      <c r="AD3696" s="60" t="s">
        <v>1124</v>
      </c>
      <c r="AE3696" s="60" t="s">
        <v>1124</v>
      </c>
      <c r="AF3696" s="60"/>
      <c r="AG3696" s="60" t="s">
        <v>1124</v>
      </c>
      <c r="AH3696" s="60" t="s">
        <v>1124</v>
      </c>
      <c r="AI3696" s="60" t="s">
        <v>1124</v>
      </c>
      <c r="AJ3696" s="60" t="s">
        <v>1124</v>
      </c>
      <c r="AK3696" s="60" t="s">
        <v>1124</v>
      </c>
      <c r="AL3696" s="60" t="s">
        <v>1124</v>
      </c>
      <c r="AM3696" s="60" t="s">
        <v>1124</v>
      </c>
      <c r="AN3696" s="60" t="s">
        <v>1124</v>
      </c>
      <c r="AO3696" s="60"/>
      <c r="AP3696" s="35" t="s">
        <v>1857</v>
      </c>
      <c r="AQ3696" s="377">
        <v>0</v>
      </c>
      <c r="AR3696" s="378">
        <v>0</v>
      </c>
      <c r="AS3696" s="377">
        <v>0</v>
      </c>
      <c r="AT3696" s="378">
        <v>0</v>
      </c>
      <c r="AU3696" s="377">
        <v>0</v>
      </c>
      <c r="AV3696" s="377">
        <v>0</v>
      </c>
      <c r="AW3696" s="377">
        <v>0</v>
      </c>
      <c r="AX3696">
        <v>0</v>
      </c>
      <c r="AY3696">
        <v>0</v>
      </c>
    </row>
    <row r="3697" spans="1:54" hidden="1" x14ac:dyDescent="0.2">
      <c r="A3697" s="46">
        <v>1735</v>
      </c>
      <c r="B3697" s="258" t="s">
        <v>5701</v>
      </c>
      <c r="C3697" t="s">
        <v>1128</v>
      </c>
      <c r="D3697" t="s">
        <v>642</v>
      </c>
      <c r="E3697" t="s">
        <v>1821</v>
      </c>
      <c r="F3697" s="29" t="s">
        <v>1844</v>
      </c>
      <c r="G3697" s="47">
        <v>114</v>
      </c>
      <c r="H3697" t="s">
        <v>1844</v>
      </c>
      <c r="I3697">
        <v>1</v>
      </c>
      <c r="J3697" t="s">
        <v>5702</v>
      </c>
      <c r="K3697" t="s">
        <v>642</v>
      </c>
      <c r="L3697" t="s">
        <v>5703</v>
      </c>
      <c r="M3697" t="s">
        <v>3589</v>
      </c>
      <c r="N3697" s="34">
        <v>0</v>
      </c>
      <c r="O3697" s="34" t="s">
        <v>647</v>
      </c>
      <c r="P3697" s="34">
        <v>0</v>
      </c>
      <c r="Q3697" s="34">
        <v>0</v>
      </c>
      <c r="R3697" s="34">
        <v>0</v>
      </c>
      <c r="S3697" s="48" t="s">
        <v>1123</v>
      </c>
      <c r="T3697" s="13">
        <v>0</v>
      </c>
      <c r="U3697" s="12">
        <v>0</v>
      </c>
      <c r="V3697" s="12">
        <v>0</v>
      </c>
      <c r="W3697" s="12">
        <v>0</v>
      </c>
      <c r="X3697" s="14" t="str">
        <f t="shared" si="57"/>
        <v>С</v>
      </c>
      <c r="Y3697" s="271">
        <f>Таблица1[[#This Row],[ID_intellix]]</f>
        <v>1735</v>
      </c>
      <c r="Z3697" s="269" t="s">
        <v>122</v>
      </c>
      <c r="AA3697" s="145">
        <f>IF(OR(Таблица1[[#This Row],[CARDIO_report]]&lt;&gt;0,Таблица1[[#This Row],[AI COMBO_report]]&lt;&gt;0,Таблица1[[#This Row],[OTC_report]]&lt;&gt;0),1,0)</f>
        <v>0</v>
      </c>
      <c r="AB3697" s="60" t="s">
        <v>1124</v>
      </c>
      <c r="AC3697" s="60" t="s">
        <v>1124</v>
      </c>
      <c r="AD3697" s="60" t="s">
        <v>1124</v>
      </c>
      <c r="AE3697" s="60" t="s">
        <v>1124</v>
      </c>
      <c r="AF3697" s="60"/>
      <c r="AG3697" s="60" t="s">
        <v>1124</v>
      </c>
      <c r="AH3697" s="60" t="s">
        <v>1124</v>
      </c>
      <c r="AI3697" s="60" t="s">
        <v>1124</v>
      </c>
      <c r="AJ3697" s="60" t="s">
        <v>1124</v>
      </c>
      <c r="AK3697" s="60" t="s">
        <v>1124</v>
      </c>
      <c r="AL3697" s="60" t="s">
        <v>1124</v>
      </c>
      <c r="AM3697" s="60" t="s">
        <v>1124</v>
      </c>
      <c r="AN3697" s="60" t="s">
        <v>1124</v>
      </c>
      <c r="AO3697" s="60"/>
      <c r="AP3697" s="35" t="s">
        <v>1917</v>
      </c>
      <c r="AQ3697" s="377">
        <v>0</v>
      </c>
      <c r="AR3697" s="378">
        <v>0</v>
      </c>
      <c r="AS3697" s="377">
        <v>0</v>
      </c>
      <c r="AT3697" s="378">
        <v>0</v>
      </c>
      <c r="AU3697" s="377">
        <v>0</v>
      </c>
      <c r="AV3697" s="377">
        <v>0</v>
      </c>
      <c r="AW3697" s="377">
        <v>0</v>
      </c>
      <c r="AX3697">
        <v>0</v>
      </c>
      <c r="AY3697">
        <v>0</v>
      </c>
    </row>
    <row r="3698" spans="1:54" hidden="1" x14ac:dyDescent="0.2">
      <c r="A3698" s="46">
        <v>5352</v>
      </c>
      <c r="B3698" s="258" t="s">
        <v>5704</v>
      </c>
      <c r="C3698" t="s">
        <v>1128</v>
      </c>
      <c r="D3698" t="s">
        <v>642</v>
      </c>
      <c r="E3698" t="s">
        <v>1821</v>
      </c>
      <c r="F3698" s="29" t="s">
        <v>1844</v>
      </c>
      <c r="G3698" s="47">
        <v>115</v>
      </c>
      <c r="H3698" t="s">
        <v>1844</v>
      </c>
      <c r="I3698">
        <v>1</v>
      </c>
      <c r="J3698" t="s">
        <v>5705</v>
      </c>
      <c r="K3698" t="s">
        <v>642</v>
      </c>
      <c r="L3698" t="s">
        <v>5706</v>
      </c>
      <c r="M3698" t="s">
        <v>3589</v>
      </c>
      <c r="N3698" s="34">
        <v>0</v>
      </c>
      <c r="O3698" s="34" t="s">
        <v>647</v>
      </c>
      <c r="P3698" s="34" t="s">
        <v>654</v>
      </c>
      <c r="Q3698" s="34">
        <v>0</v>
      </c>
      <c r="R3698" s="34">
        <v>0</v>
      </c>
      <c r="S3698" s="48" t="s">
        <v>1123</v>
      </c>
      <c r="T3698" s="13" t="s">
        <v>1863</v>
      </c>
      <c r="U3698" s="12" t="s">
        <v>122</v>
      </c>
      <c r="V3698" s="12" t="s">
        <v>1863</v>
      </c>
      <c r="W3698" s="12" t="s">
        <v>5691</v>
      </c>
      <c r="X3698" s="14" t="str">
        <f t="shared" si="57"/>
        <v>А</v>
      </c>
      <c r="Y3698" s="271">
        <f>Таблица1[[#This Row],[ID_intellix]]</f>
        <v>5352</v>
      </c>
      <c r="Z3698" s="269" t="s">
        <v>122</v>
      </c>
      <c r="AA3698" s="145">
        <f>IF(OR(Таблица1[[#This Row],[CARDIO_report]]&lt;&gt;0,Таблица1[[#This Row],[AI COMBO_report]]&lt;&gt;0,Таблица1[[#This Row],[OTC_report]]&lt;&gt;0),1,0)</f>
        <v>1</v>
      </c>
      <c r="AB3698" s="60" t="s">
        <v>1124</v>
      </c>
      <c r="AC3698" s="60" t="s">
        <v>1124</v>
      </c>
      <c r="AD3698" s="60" t="s">
        <v>1124</v>
      </c>
      <c r="AE3698" s="60" t="s">
        <v>1124</v>
      </c>
      <c r="AF3698" s="60"/>
      <c r="AG3698" s="60" t="s">
        <v>1124</v>
      </c>
      <c r="AH3698" s="60" t="s">
        <v>1124</v>
      </c>
      <c r="AI3698" s="60" t="s">
        <v>1124</v>
      </c>
      <c r="AJ3698" s="60" t="s">
        <v>1124</v>
      </c>
      <c r="AK3698" s="60" t="s">
        <v>1124</v>
      </c>
      <c r="AL3698" s="60" t="s">
        <v>1124</v>
      </c>
      <c r="AM3698" s="60" t="s">
        <v>1124</v>
      </c>
      <c r="AN3698" s="60" t="s">
        <v>1124</v>
      </c>
      <c r="AO3698" s="60"/>
      <c r="AP3698" s="35" t="s">
        <v>1917</v>
      </c>
      <c r="AQ3698" s="377">
        <v>0</v>
      </c>
      <c r="AR3698" s="378">
        <v>0</v>
      </c>
      <c r="AS3698" s="377">
        <v>0</v>
      </c>
      <c r="AT3698" s="378">
        <v>0</v>
      </c>
      <c r="AU3698" s="377" t="s">
        <v>2408</v>
      </c>
      <c r="AV3698" s="377" t="s">
        <v>2408</v>
      </c>
      <c r="AW3698" s="377">
        <v>0</v>
      </c>
      <c r="AX3698" s="2" t="s">
        <v>2408</v>
      </c>
      <c r="AY3698" s="2">
        <v>0</v>
      </c>
      <c r="AZ3698" t="s">
        <v>2408</v>
      </c>
      <c r="BB3698" t="s">
        <v>2408</v>
      </c>
    </row>
    <row r="3699" spans="1:54" hidden="1" x14ac:dyDescent="0.2">
      <c r="A3699" s="46">
        <v>1783</v>
      </c>
      <c r="B3699" s="258" t="s">
        <v>5707</v>
      </c>
      <c r="C3699" t="s">
        <v>1128</v>
      </c>
      <c r="D3699" t="s">
        <v>642</v>
      </c>
      <c r="E3699" t="s">
        <v>1821</v>
      </c>
      <c r="F3699" s="29" t="s">
        <v>1844</v>
      </c>
      <c r="G3699" s="47">
        <v>116</v>
      </c>
      <c r="H3699" t="s">
        <v>1844</v>
      </c>
      <c r="I3699">
        <v>1</v>
      </c>
      <c r="J3699" t="s">
        <v>5708</v>
      </c>
      <c r="K3699" t="s">
        <v>642</v>
      </c>
      <c r="L3699" t="s">
        <v>5709</v>
      </c>
      <c r="M3699" t="s">
        <v>3589</v>
      </c>
      <c r="N3699" s="34">
        <v>0</v>
      </c>
      <c r="O3699" s="34" t="s">
        <v>647</v>
      </c>
      <c r="P3699" s="34">
        <v>0</v>
      </c>
      <c r="Q3699" s="34">
        <v>0</v>
      </c>
      <c r="R3699" s="34">
        <v>0</v>
      </c>
      <c r="S3699" s="48" t="s">
        <v>1123</v>
      </c>
      <c r="T3699" s="13">
        <v>0</v>
      </c>
      <c r="U3699" s="12">
        <v>0</v>
      </c>
      <c r="V3699" s="12">
        <v>0</v>
      </c>
      <c r="W3699" s="12">
        <v>0</v>
      </c>
      <c r="X3699" s="14" t="str">
        <f t="shared" si="57"/>
        <v>С</v>
      </c>
      <c r="Y3699" s="271">
        <f>Таблица1[[#This Row],[ID_intellix]]</f>
        <v>1783</v>
      </c>
      <c r="Z3699" s="269" t="s">
        <v>122</v>
      </c>
      <c r="AA3699" s="145">
        <f>IF(OR(Таблица1[[#This Row],[CARDIO_report]]&lt;&gt;0,Таблица1[[#This Row],[AI COMBO_report]]&lt;&gt;0,Таблица1[[#This Row],[OTC_report]]&lt;&gt;0),1,0)</f>
        <v>0</v>
      </c>
      <c r="AB3699" s="60" t="s">
        <v>1124</v>
      </c>
      <c r="AC3699" s="60" t="s">
        <v>1124</v>
      </c>
      <c r="AD3699" s="60" t="s">
        <v>1124</v>
      </c>
      <c r="AE3699" s="60" t="s">
        <v>1124</v>
      </c>
      <c r="AF3699" s="60"/>
      <c r="AG3699" s="60" t="s">
        <v>1124</v>
      </c>
      <c r="AH3699" s="60" t="s">
        <v>1124</v>
      </c>
      <c r="AI3699" s="60" t="s">
        <v>1124</v>
      </c>
      <c r="AJ3699" s="60" t="s">
        <v>1124</v>
      </c>
      <c r="AK3699" s="60" t="s">
        <v>1124</v>
      </c>
      <c r="AL3699" s="60" t="s">
        <v>1124</v>
      </c>
      <c r="AM3699" s="60" t="s">
        <v>1124</v>
      </c>
      <c r="AN3699" s="60" t="s">
        <v>1124</v>
      </c>
      <c r="AO3699" s="60"/>
      <c r="AP3699" s="35" t="s">
        <v>1917</v>
      </c>
      <c r="AQ3699" s="377">
        <v>0</v>
      </c>
      <c r="AR3699" s="378">
        <v>0</v>
      </c>
      <c r="AS3699" s="377">
        <v>0</v>
      </c>
      <c r="AT3699" s="378">
        <v>0</v>
      </c>
      <c r="AU3699" s="377">
        <v>0</v>
      </c>
      <c r="AV3699" s="377">
        <v>0</v>
      </c>
      <c r="AW3699" s="377">
        <v>0</v>
      </c>
      <c r="AX3699">
        <v>0</v>
      </c>
      <c r="AY3699">
        <v>0</v>
      </c>
    </row>
    <row r="3700" spans="1:54" hidden="1" x14ac:dyDescent="0.2">
      <c r="A3700" s="46">
        <v>1788</v>
      </c>
      <c r="B3700" s="258" t="s">
        <v>5755</v>
      </c>
      <c r="C3700" t="s">
        <v>1128</v>
      </c>
      <c r="D3700" t="s">
        <v>642</v>
      </c>
      <c r="E3700" t="s">
        <v>1821</v>
      </c>
      <c r="F3700" s="29" t="s">
        <v>1844</v>
      </c>
      <c r="G3700" s="47">
        <v>142</v>
      </c>
      <c r="H3700" t="s">
        <v>1844</v>
      </c>
      <c r="I3700">
        <v>1</v>
      </c>
      <c r="J3700" t="s">
        <v>5756</v>
      </c>
      <c r="K3700" t="s">
        <v>642</v>
      </c>
      <c r="L3700" t="s">
        <v>5757</v>
      </c>
      <c r="M3700" t="s">
        <v>3589</v>
      </c>
      <c r="N3700" s="34">
        <v>0</v>
      </c>
      <c r="O3700" s="34" t="s">
        <v>647</v>
      </c>
      <c r="P3700" s="34" t="s">
        <v>654</v>
      </c>
      <c r="Q3700" s="34">
        <v>0</v>
      </c>
      <c r="R3700" s="34">
        <v>0</v>
      </c>
      <c r="S3700" s="48" t="s">
        <v>1123</v>
      </c>
      <c r="T3700" s="13" t="s">
        <v>1863</v>
      </c>
      <c r="U3700" s="12" t="s">
        <v>1863</v>
      </c>
      <c r="V3700" s="12" t="s">
        <v>122</v>
      </c>
      <c r="W3700" s="12" t="s">
        <v>5690</v>
      </c>
      <c r="X3700" s="14" t="str">
        <f t="shared" si="57"/>
        <v>А</v>
      </c>
      <c r="Y3700" s="271">
        <f>Таблица1[[#This Row],[ID_intellix]]</f>
        <v>1788</v>
      </c>
      <c r="Z3700" s="269" t="s">
        <v>122</v>
      </c>
      <c r="AA3700" s="145">
        <f>IF(OR(Таблица1[[#This Row],[CARDIO_report]]&lt;&gt;0,Таблица1[[#This Row],[AI COMBO_report]]&lt;&gt;0,Таблица1[[#This Row],[OTC_report]]&lt;&gt;0),1,0)</f>
        <v>1</v>
      </c>
      <c r="AB3700" s="60" t="s">
        <v>1124</v>
      </c>
      <c r="AC3700" s="60" t="s">
        <v>1124</v>
      </c>
      <c r="AD3700" s="60" t="s">
        <v>1124</v>
      </c>
      <c r="AE3700" s="60" t="s">
        <v>1124</v>
      </c>
      <c r="AF3700" s="60"/>
      <c r="AG3700" s="60" t="s">
        <v>1124</v>
      </c>
      <c r="AH3700" s="60" t="s">
        <v>1124</v>
      </c>
      <c r="AI3700" s="60" t="s">
        <v>1124</v>
      </c>
      <c r="AJ3700" s="60" t="s">
        <v>1124</v>
      </c>
      <c r="AK3700" s="60" t="s">
        <v>1124</v>
      </c>
      <c r="AL3700" s="60" t="s">
        <v>1124</v>
      </c>
      <c r="AM3700" s="60" t="s">
        <v>1124</v>
      </c>
      <c r="AN3700" s="60" t="s">
        <v>1124</v>
      </c>
      <c r="AO3700" s="60"/>
      <c r="AP3700" s="35" t="s">
        <v>1917</v>
      </c>
      <c r="AQ3700" s="377">
        <v>0</v>
      </c>
      <c r="AR3700" s="378">
        <v>0</v>
      </c>
      <c r="AS3700" s="377">
        <v>0</v>
      </c>
      <c r="AT3700" s="378">
        <v>0</v>
      </c>
      <c r="AU3700" s="377" t="s">
        <v>2408</v>
      </c>
      <c r="AV3700" s="377" t="s">
        <v>2408</v>
      </c>
      <c r="AW3700" s="377">
        <v>0</v>
      </c>
      <c r="AX3700" s="2" t="s">
        <v>2408</v>
      </c>
      <c r="AY3700" s="2">
        <v>0</v>
      </c>
      <c r="AZ3700" t="s">
        <v>2408</v>
      </c>
      <c r="BB3700" t="s">
        <v>2408</v>
      </c>
    </row>
    <row r="3701" spans="1:54" hidden="1" x14ac:dyDescent="0.2">
      <c r="A3701" s="398">
        <v>3532</v>
      </c>
      <c r="B3701" s="258" t="s">
        <v>5758</v>
      </c>
      <c r="C3701" t="s">
        <v>1128</v>
      </c>
      <c r="D3701" t="s">
        <v>642</v>
      </c>
      <c r="E3701" t="s">
        <v>1821</v>
      </c>
      <c r="F3701" s="29" t="s">
        <v>1844</v>
      </c>
      <c r="G3701" s="47">
        <v>143</v>
      </c>
      <c r="H3701" t="s">
        <v>1844</v>
      </c>
      <c r="I3701">
        <v>1</v>
      </c>
      <c r="J3701" t="s">
        <v>5759</v>
      </c>
      <c r="K3701" t="s">
        <v>642</v>
      </c>
      <c r="L3701" t="s">
        <v>5760</v>
      </c>
      <c r="M3701" t="s">
        <v>3589</v>
      </c>
      <c r="N3701" s="34">
        <v>0</v>
      </c>
      <c r="O3701" s="34" t="s">
        <v>647</v>
      </c>
      <c r="P3701" s="34">
        <v>0</v>
      </c>
      <c r="Q3701" s="34">
        <v>0</v>
      </c>
      <c r="R3701" s="34">
        <v>0</v>
      </c>
      <c r="S3701" s="48" t="s">
        <v>1123</v>
      </c>
      <c r="T3701" s="13">
        <v>0</v>
      </c>
      <c r="U3701" s="12">
        <v>0</v>
      </c>
      <c r="V3701" s="12">
        <v>0</v>
      </c>
      <c r="W3701" s="12">
        <v>0</v>
      </c>
      <c r="X3701" s="14" t="str">
        <f t="shared" si="57"/>
        <v>С</v>
      </c>
      <c r="Y3701" s="271">
        <f>Таблица1[[#This Row],[ID_intellix]]</f>
        <v>3532</v>
      </c>
      <c r="Z3701" s="269" t="s">
        <v>122</v>
      </c>
      <c r="AA3701" s="145">
        <f>IF(OR(Таблица1[[#This Row],[CARDIO_report]]&lt;&gt;0,Таблица1[[#This Row],[AI COMBO_report]]&lt;&gt;0,Таблица1[[#This Row],[OTC_report]]&lt;&gt;0),1,0)</f>
        <v>0</v>
      </c>
      <c r="AB3701" s="60" t="s">
        <v>1124</v>
      </c>
      <c r="AC3701" s="60" t="s">
        <v>1124</v>
      </c>
      <c r="AD3701" s="60" t="s">
        <v>1124</v>
      </c>
      <c r="AE3701" s="60" t="s">
        <v>1124</v>
      </c>
      <c r="AF3701" s="60"/>
      <c r="AG3701" s="60" t="s">
        <v>1124</v>
      </c>
      <c r="AH3701" s="60" t="s">
        <v>1124</v>
      </c>
      <c r="AI3701" s="60" t="s">
        <v>1124</v>
      </c>
      <c r="AJ3701" s="60" t="s">
        <v>1124</v>
      </c>
      <c r="AK3701" s="60" t="s">
        <v>1124</v>
      </c>
      <c r="AL3701" s="60" t="s">
        <v>1124</v>
      </c>
      <c r="AM3701" s="60" t="s">
        <v>1124</v>
      </c>
      <c r="AN3701" s="60" t="s">
        <v>1124</v>
      </c>
      <c r="AO3701" s="60"/>
      <c r="AP3701" s="35" t="s">
        <v>1917</v>
      </c>
      <c r="AQ3701" s="377">
        <v>0</v>
      </c>
      <c r="AR3701" s="378">
        <v>0</v>
      </c>
      <c r="AS3701" s="377">
        <v>0</v>
      </c>
      <c r="AT3701" s="378">
        <v>0</v>
      </c>
      <c r="AU3701" s="377" t="s">
        <v>2408</v>
      </c>
      <c r="AV3701" s="377" t="s">
        <v>2408</v>
      </c>
      <c r="AW3701" s="377">
        <v>0</v>
      </c>
      <c r="AX3701" s="2" t="s">
        <v>2408</v>
      </c>
      <c r="AY3701" s="2">
        <v>0</v>
      </c>
      <c r="AZ3701" t="s">
        <v>2408</v>
      </c>
      <c r="BB3701" t="s">
        <v>2408</v>
      </c>
    </row>
    <row r="3702" spans="1:54" hidden="1" x14ac:dyDescent="0.2">
      <c r="A3702" s="46">
        <v>7313</v>
      </c>
      <c r="B3702" s="258" t="s">
        <v>5781</v>
      </c>
      <c r="C3702" t="s">
        <v>1128</v>
      </c>
      <c r="D3702" t="s">
        <v>642</v>
      </c>
      <c r="E3702" t="s">
        <v>1821</v>
      </c>
      <c r="F3702" s="29" t="s">
        <v>1844</v>
      </c>
      <c r="G3702" s="47">
        <v>161</v>
      </c>
      <c r="H3702" t="s">
        <v>1844</v>
      </c>
      <c r="I3702">
        <v>1</v>
      </c>
      <c r="J3702" t="s">
        <v>5782</v>
      </c>
      <c r="K3702" t="s">
        <v>642</v>
      </c>
      <c r="L3702" t="s">
        <v>5783</v>
      </c>
      <c r="M3702" t="s">
        <v>3589</v>
      </c>
      <c r="N3702" s="34">
        <v>0</v>
      </c>
      <c r="O3702" s="34" t="s">
        <v>647</v>
      </c>
      <c r="P3702" s="34">
        <v>0</v>
      </c>
      <c r="Q3702" s="34">
        <v>0</v>
      </c>
      <c r="R3702" s="34">
        <v>0</v>
      </c>
      <c r="S3702" s="48" t="s">
        <v>1123</v>
      </c>
      <c r="T3702" s="13">
        <v>0</v>
      </c>
      <c r="U3702" s="12">
        <v>0</v>
      </c>
      <c r="V3702" s="12">
        <v>0</v>
      </c>
      <c r="W3702" s="12">
        <v>0</v>
      </c>
      <c r="X3702" s="14" t="str">
        <f t="shared" si="57"/>
        <v>С</v>
      </c>
      <c r="Y3702" s="271">
        <f>Таблица1[[#This Row],[ID_intellix]]</f>
        <v>7313</v>
      </c>
      <c r="Z3702" s="269" t="s">
        <v>122</v>
      </c>
      <c r="AA3702" s="145">
        <f>IF(OR(Таблица1[[#This Row],[CARDIO_report]]&lt;&gt;0,Таблица1[[#This Row],[AI COMBO_report]]&lt;&gt;0,Таблица1[[#This Row],[OTC_report]]&lt;&gt;0),1,0)</f>
        <v>0</v>
      </c>
      <c r="AB3702" s="60" t="s">
        <v>1124</v>
      </c>
      <c r="AC3702" s="60" t="s">
        <v>1124</v>
      </c>
      <c r="AD3702" s="60" t="s">
        <v>1124</v>
      </c>
      <c r="AE3702" s="60" t="s">
        <v>1124</v>
      </c>
      <c r="AF3702" s="60"/>
      <c r="AG3702" s="60" t="s">
        <v>1124</v>
      </c>
      <c r="AH3702" s="60" t="s">
        <v>1124</v>
      </c>
      <c r="AI3702" s="60" t="s">
        <v>1124</v>
      </c>
      <c r="AJ3702" s="60" t="s">
        <v>1124</v>
      </c>
      <c r="AK3702" s="60" t="s">
        <v>1124</v>
      </c>
      <c r="AL3702" s="60" t="s">
        <v>1124</v>
      </c>
      <c r="AM3702" s="60" t="s">
        <v>1124</v>
      </c>
      <c r="AN3702" s="60" t="s">
        <v>1124</v>
      </c>
      <c r="AO3702" s="60"/>
      <c r="AP3702" s="35" t="s">
        <v>1857</v>
      </c>
      <c r="AQ3702" s="377">
        <v>0</v>
      </c>
      <c r="AR3702" s="378">
        <v>0</v>
      </c>
      <c r="AS3702" s="377">
        <v>0</v>
      </c>
      <c r="AT3702" s="378">
        <v>0</v>
      </c>
      <c r="AU3702" s="377" t="s">
        <v>2408</v>
      </c>
      <c r="AV3702" s="377" t="s">
        <v>2408</v>
      </c>
      <c r="AW3702" s="377">
        <v>0</v>
      </c>
      <c r="AX3702" s="2" t="s">
        <v>2408</v>
      </c>
      <c r="AY3702" s="2">
        <v>0</v>
      </c>
      <c r="AZ3702" t="s">
        <v>2408</v>
      </c>
      <c r="BB3702" t="s">
        <v>2408</v>
      </c>
    </row>
    <row r="3703" spans="1:54" hidden="1" x14ac:dyDescent="0.2">
      <c r="A3703" s="46">
        <v>7299</v>
      </c>
      <c r="B3703" s="258" t="s">
        <v>5788</v>
      </c>
      <c r="C3703" t="s">
        <v>1128</v>
      </c>
      <c r="D3703" t="s">
        <v>642</v>
      </c>
      <c r="E3703" t="s">
        <v>1821</v>
      </c>
      <c r="F3703" s="29" t="s">
        <v>1844</v>
      </c>
      <c r="G3703" s="47">
        <v>165</v>
      </c>
      <c r="H3703" t="s">
        <v>1844</v>
      </c>
      <c r="I3703">
        <v>1</v>
      </c>
      <c r="J3703" t="s">
        <v>5789</v>
      </c>
      <c r="K3703" t="s">
        <v>642</v>
      </c>
      <c r="L3703" t="s">
        <v>5790</v>
      </c>
      <c r="M3703" t="s">
        <v>3589</v>
      </c>
      <c r="N3703" s="34">
        <v>0</v>
      </c>
      <c r="O3703" s="34" t="s">
        <v>647</v>
      </c>
      <c r="P3703" s="34">
        <v>0</v>
      </c>
      <c r="Q3703" s="34">
        <v>0</v>
      </c>
      <c r="R3703" s="34">
        <v>0</v>
      </c>
      <c r="S3703" s="48" t="s">
        <v>1123</v>
      </c>
      <c r="T3703" s="13">
        <v>0</v>
      </c>
      <c r="U3703" s="12">
        <v>0</v>
      </c>
      <c r="V3703" s="12">
        <v>0</v>
      </c>
      <c r="W3703" s="12">
        <v>0</v>
      </c>
      <c r="X3703" s="14" t="str">
        <f t="shared" si="57"/>
        <v>С</v>
      </c>
      <c r="Y3703" s="271">
        <f>Таблица1[[#This Row],[ID_intellix]]</f>
        <v>7299</v>
      </c>
      <c r="Z3703" s="269" t="s">
        <v>122</v>
      </c>
      <c r="AA3703" s="145">
        <f>IF(OR(Таблица1[[#This Row],[CARDIO_report]]&lt;&gt;0,Таблица1[[#This Row],[AI COMBO_report]]&lt;&gt;0,Таблица1[[#This Row],[OTC_report]]&lt;&gt;0),1,0)</f>
        <v>0</v>
      </c>
      <c r="AB3703" s="60" t="s">
        <v>1124</v>
      </c>
      <c r="AC3703" s="60" t="s">
        <v>1124</v>
      </c>
      <c r="AD3703" s="60" t="s">
        <v>1124</v>
      </c>
      <c r="AE3703" s="60" t="s">
        <v>1124</v>
      </c>
      <c r="AF3703" s="60"/>
      <c r="AG3703" s="60" t="s">
        <v>1124</v>
      </c>
      <c r="AH3703" s="60" t="s">
        <v>1124</v>
      </c>
      <c r="AI3703" s="60" t="s">
        <v>1124</v>
      </c>
      <c r="AJ3703" s="60" t="s">
        <v>1124</v>
      </c>
      <c r="AK3703" s="60" t="s">
        <v>1124</v>
      </c>
      <c r="AL3703" s="60" t="s">
        <v>1124</v>
      </c>
      <c r="AM3703" s="60" t="s">
        <v>1124</v>
      </c>
      <c r="AN3703" s="60" t="s">
        <v>1124</v>
      </c>
      <c r="AO3703" s="60"/>
      <c r="AP3703" s="35" t="s">
        <v>1857</v>
      </c>
      <c r="AQ3703" s="377">
        <v>0</v>
      </c>
      <c r="AR3703" s="378">
        <v>0</v>
      </c>
      <c r="AS3703" s="377">
        <v>0</v>
      </c>
      <c r="AT3703" s="378">
        <v>0</v>
      </c>
      <c r="AU3703" s="377">
        <v>0</v>
      </c>
      <c r="AV3703" s="377">
        <v>0</v>
      </c>
      <c r="AW3703" s="377">
        <v>0</v>
      </c>
      <c r="AX3703">
        <v>0</v>
      </c>
      <c r="AY3703">
        <v>0</v>
      </c>
    </row>
    <row r="3704" spans="1:54" hidden="1" x14ac:dyDescent="0.2">
      <c r="A3704" s="46">
        <v>7302</v>
      </c>
      <c r="B3704" s="258" t="s">
        <v>5800</v>
      </c>
      <c r="C3704" t="s">
        <v>1128</v>
      </c>
      <c r="D3704" t="s">
        <v>642</v>
      </c>
      <c r="E3704" t="s">
        <v>1821</v>
      </c>
      <c r="F3704" s="29" t="s">
        <v>1844</v>
      </c>
      <c r="G3704" s="47">
        <v>179</v>
      </c>
      <c r="H3704" t="s">
        <v>1844</v>
      </c>
      <c r="I3704">
        <v>1</v>
      </c>
      <c r="J3704" t="s">
        <v>5801</v>
      </c>
      <c r="K3704" t="s">
        <v>642</v>
      </c>
      <c r="L3704" t="s">
        <v>5802</v>
      </c>
      <c r="M3704" t="s">
        <v>3589</v>
      </c>
      <c r="N3704" s="34">
        <v>0</v>
      </c>
      <c r="O3704" s="34" t="s">
        <v>647</v>
      </c>
      <c r="P3704" s="34" t="s">
        <v>654</v>
      </c>
      <c r="Q3704" s="34">
        <v>0</v>
      </c>
      <c r="R3704" s="34">
        <v>0</v>
      </c>
      <c r="S3704" s="48" t="s">
        <v>1123</v>
      </c>
      <c r="T3704" s="13" t="s">
        <v>1863</v>
      </c>
      <c r="U3704" s="12" t="s">
        <v>1863</v>
      </c>
      <c r="V3704" s="12" t="s">
        <v>122</v>
      </c>
      <c r="W3704" s="12" t="s">
        <v>5691</v>
      </c>
      <c r="X3704" s="14" t="str">
        <f t="shared" si="57"/>
        <v>А</v>
      </c>
      <c r="Y3704" s="271">
        <f>Таблица1[[#This Row],[ID_intellix]]</f>
        <v>7302</v>
      </c>
      <c r="Z3704" s="269" t="s">
        <v>122</v>
      </c>
      <c r="AA3704" s="145">
        <f>IF(OR(Таблица1[[#This Row],[CARDIO_report]]&lt;&gt;0,Таблица1[[#This Row],[AI COMBO_report]]&lt;&gt;0,Таблица1[[#This Row],[OTC_report]]&lt;&gt;0),1,0)</f>
        <v>1</v>
      </c>
      <c r="AB3704" s="60" t="s">
        <v>1124</v>
      </c>
      <c r="AC3704" s="60" t="s">
        <v>1124</v>
      </c>
      <c r="AD3704" s="60" t="s">
        <v>1124</v>
      </c>
      <c r="AE3704" s="60" t="s">
        <v>1124</v>
      </c>
      <c r="AF3704" s="60"/>
      <c r="AG3704" s="60" t="s">
        <v>1124</v>
      </c>
      <c r="AH3704" s="60" t="s">
        <v>1124</v>
      </c>
      <c r="AI3704" s="60" t="s">
        <v>1124</v>
      </c>
      <c r="AJ3704" s="60" t="s">
        <v>1124</v>
      </c>
      <c r="AK3704" s="60" t="s">
        <v>1124</v>
      </c>
      <c r="AL3704" s="60" t="s">
        <v>1124</v>
      </c>
      <c r="AM3704" s="60" t="s">
        <v>1124</v>
      </c>
      <c r="AN3704" s="60" t="s">
        <v>1124</v>
      </c>
      <c r="AO3704" s="60"/>
      <c r="AP3704" s="35" t="s">
        <v>1917</v>
      </c>
      <c r="AQ3704" s="377">
        <v>0</v>
      </c>
      <c r="AR3704" s="378">
        <v>0</v>
      </c>
      <c r="AS3704" s="377">
        <v>0</v>
      </c>
      <c r="AT3704" s="378">
        <v>0</v>
      </c>
      <c r="AU3704" s="377" t="s">
        <v>2408</v>
      </c>
      <c r="AV3704" s="377" t="s">
        <v>2408</v>
      </c>
      <c r="AW3704" s="377">
        <v>0</v>
      </c>
      <c r="AX3704" s="2" t="s">
        <v>2408</v>
      </c>
      <c r="AY3704" s="2">
        <v>0</v>
      </c>
      <c r="AZ3704" t="s">
        <v>2408</v>
      </c>
      <c r="BB3704" t="s">
        <v>2408</v>
      </c>
    </row>
    <row r="3705" spans="1:54" hidden="1" x14ac:dyDescent="0.2">
      <c r="A3705" s="46">
        <v>1792</v>
      </c>
      <c r="B3705" s="258" t="s">
        <v>5803</v>
      </c>
      <c r="C3705" t="s">
        <v>1128</v>
      </c>
      <c r="D3705" t="s">
        <v>642</v>
      </c>
      <c r="E3705" t="s">
        <v>1821</v>
      </c>
      <c r="F3705" s="29" t="s">
        <v>1844</v>
      </c>
      <c r="G3705" s="47">
        <v>180</v>
      </c>
      <c r="H3705" t="s">
        <v>1844</v>
      </c>
      <c r="I3705">
        <v>1</v>
      </c>
      <c r="J3705" t="s">
        <v>5804</v>
      </c>
      <c r="K3705" t="s">
        <v>642</v>
      </c>
      <c r="L3705" t="s">
        <v>5805</v>
      </c>
      <c r="M3705" t="s">
        <v>3589</v>
      </c>
      <c r="N3705" s="34" t="s">
        <v>546</v>
      </c>
      <c r="O3705" s="34" t="s">
        <v>647</v>
      </c>
      <c r="P3705" s="34" t="s">
        <v>654</v>
      </c>
      <c r="Q3705" s="34">
        <v>0</v>
      </c>
      <c r="R3705" s="34">
        <v>0</v>
      </c>
      <c r="S3705" s="48" t="s">
        <v>1123</v>
      </c>
      <c r="T3705" s="13" t="s">
        <v>1863</v>
      </c>
      <c r="U3705" s="12" t="s">
        <v>1863</v>
      </c>
      <c r="V3705" s="12" t="s">
        <v>122</v>
      </c>
      <c r="W3705" s="12" t="s">
        <v>5691</v>
      </c>
      <c r="X3705" s="14" t="str">
        <f t="shared" si="57"/>
        <v>А</v>
      </c>
      <c r="Y3705" s="271">
        <f>Таблица1[[#This Row],[ID_intellix]]</f>
        <v>1792</v>
      </c>
      <c r="Z3705" s="269" t="s">
        <v>122</v>
      </c>
      <c r="AA3705" s="145">
        <f>IF(OR(Таблица1[[#This Row],[CARDIO_report]]&lt;&gt;0,Таблица1[[#This Row],[AI COMBO_report]]&lt;&gt;0,Таблица1[[#This Row],[OTC_report]]&lt;&gt;0),1,0)</f>
        <v>1</v>
      </c>
      <c r="AB3705" s="60" t="s">
        <v>1124</v>
      </c>
      <c r="AC3705" s="60" t="s">
        <v>1124</v>
      </c>
      <c r="AD3705" s="60" t="s">
        <v>1124</v>
      </c>
      <c r="AE3705" s="60" t="s">
        <v>1124</v>
      </c>
      <c r="AF3705" s="60"/>
      <c r="AG3705" s="60" t="s">
        <v>1124</v>
      </c>
      <c r="AH3705" s="60" t="s">
        <v>1124</v>
      </c>
      <c r="AI3705" s="60" t="s">
        <v>1124</v>
      </c>
      <c r="AJ3705" s="60" t="s">
        <v>1124</v>
      </c>
      <c r="AK3705" s="60" t="s">
        <v>1124</v>
      </c>
      <c r="AL3705" s="60" t="s">
        <v>1124</v>
      </c>
      <c r="AM3705" s="60" t="s">
        <v>1124</v>
      </c>
      <c r="AN3705" s="60" t="s">
        <v>1124</v>
      </c>
      <c r="AO3705" s="60"/>
      <c r="AP3705" s="35" t="s">
        <v>1917</v>
      </c>
      <c r="AQ3705" s="377">
        <v>0</v>
      </c>
      <c r="AR3705" s="378">
        <v>0</v>
      </c>
      <c r="AS3705" s="377">
        <v>0</v>
      </c>
      <c r="AT3705" s="378">
        <v>0</v>
      </c>
      <c r="AU3705" s="377" t="s">
        <v>2408</v>
      </c>
      <c r="AV3705" s="377" t="s">
        <v>2408</v>
      </c>
      <c r="AW3705" s="377">
        <v>0</v>
      </c>
      <c r="AX3705" s="2" t="s">
        <v>2408</v>
      </c>
      <c r="AY3705" s="2">
        <v>0</v>
      </c>
      <c r="AZ3705" t="s">
        <v>2408</v>
      </c>
      <c r="BB3705" t="s">
        <v>2408</v>
      </c>
    </row>
    <row r="3706" spans="1:54" hidden="1" x14ac:dyDescent="0.2">
      <c r="A3706" s="46">
        <v>2519</v>
      </c>
      <c r="B3706" s="258" t="s">
        <v>11338</v>
      </c>
      <c r="C3706" t="s">
        <v>1128</v>
      </c>
      <c r="D3706" t="s">
        <v>642</v>
      </c>
      <c r="E3706" t="s">
        <v>2504</v>
      </c>
      <c r="F3706" s="29" t="s">
        <v>2985</v>
      </c>
      <c r="G3706" s="47">
        <v>4</v>
      </c>
      <c r="H3706" t="s">
        <v>2557</v>
      </c>
      <c r="I3706">
        <v>1</v>
      </c>
      <c r="J3706" t="s">
        <v>11339</v>
      </c>
      <c r="K3706" t="s">
        <v>642</v>
      </c>
      <c r="L3706" t="s">
        <v>11340</v>
      </c>
      <c r="M3706" t="s">
        <v>3589</v>
      </c>
      <c r="N3706" s="34">
        <v>0</v>
      </c>
      <c r="O3706" s="34" t="s">
        <v>647</v>
      </c>
      <c r="P3706" s="34">
        <v>0</v>
      </c>
      <c r="Q3706" s="34">
        <v>0</v>
      </c>
      <c r="R3706" s="34">
        <v>0</v>
      </c>
      <c r="S3706" s="48" t="s">
        <v>1123</v>
      </c>
      <c r="T3706" s="13">
        <v>0</v>
      </c>
      <c r="U3706" s="12">
        <v>0</v>
      </c>
      <c r="V3706" s="12">
        <v>0</v>
      </c>
      <c r="W3706" s="12">
        <v>0</v>
      </c>
      <c r="X3706" s="14" t="str">
        <f t="shared" si="57"/>
        <v>С</v>
      </c>
      <c r="Y3706" s="271">
        <f>Таблица1[[#This Row],[ID_intellix]]</f>
        <v>2519</v>
      </c>
      <c r="Z3706" s="269" t="s">
        <v>122</v>
      </c>
      <c r="AA3706" s="145">
        <f>IF(OR(Таблица1[[#This Row],[CARDIO_report]]&lt;&gt;0,Таблица1[[#This Row],[AI COMBO_report]]&lt;&gt;0,Таблица1[[#This Row],[OTC_report]]&lt;&gt;0),1,0)</f>
        <v>0</v>
      </c>
      <c r="AB3706" s="60" t="s">
        <v>1124</v>
      </c>
      <c r="AC3706" s="60" t="s">
        <v>1124</v>
      </c>
      <c r="AD3706" s="60" t="s">
        <v>1124</v>
      </c>
      <c r="AE3706" s="60" t="s">
        <v>1124</v>
      </c>
      <c r="AF3706" s="60"/>
      <c r="AG3706" s="89" t="s">
        <v>1437</v>
      </c>
      <c r="AH3706" s="89">
        <v>40</v>
      </c>
      <c r="AI3706" s="89" t="s">
        <v>1145</v>
      </c>
      <c r="AJ3706" s="89">
        <v>122</v>
      </c>
      <c r="AK3706" s="89" t="s">
        <v>1437</v>
      </c>
      <c r="AL3706" s="89">
        <v>38</v>
      </c>
      <c r="AM3706" s="89" t="s">
        <v>1437</v>
      </c>
      <c r="AN3706" s="89">
        <v>51</v>
      </c>
      <c r="AP3706" s="35" t="s">
        <v>1857</v>
      </c>
      <c r="AQ3706" s="377">
        <v>0</v>
      </c>
      <c r="AR3706" s="378">
        <v>0</v>
      </c>
      <c r="AS3706" s="377">
        <v>0</v>
      </c>
      <c r="AT3706" s="378">
        <v>0</v>
      </c>
      <c r="AU3706" s="377">
        <v>0</v>
      </c>
      <c r="AV3706" s="377">
        <v>0</v>
      </c>
      <c r="AW3706" s="377">
        <v>0</v>
      </c>
      <c r="AX3706">
        <v>0</v>
      </c>
      <c r="AY3706">
        <v>0</v>
      </c>
    </row>
    <row r="3707" spans="1:54" hidden="1" x14ac:dyDescent="0.2">
      <c r="A3707" s="46">
        <v>2015</v>
      </c>
      <c r="B3707" s="258" t="s">
        <v>5866</v>
      </c>
      <c r="C3707" t="s">
        <v>1128</v>
      </c>
      <c r="D3707" t="s">
        <v>642</v>
      </c>
      <c r="E3707" t="s">
        <v>1821</v>
      </c>
      <c r="F3707" s="29" t="s">
        <v>1844</v>
      </c>
      <c r="G3707" s="47">
        <v>216</v>
      </c>
      <c r="H3707" t="s">
        <v>1844</v>
      </c>
      <c r="I3707">
        <v>1</v>
      </c>
      <c r="J3707" t="s">
        <v>5867</v>
      </c>
      <c r="K3707" t="s">
        <v>642</v>
      </c>
      <c r="L3707" t="s">
        <v>5868</v>
      </c>
      <c r="M3707" t="s">
        <v>3589</v>
      </c>
      <c r="N3707" s="34">
        <v>0</v>
      </c>
      <c r="O3707" s="34" t="s">
        <v>647</v>
      </c>
      <c r="P3707" s="34">
        <v>0</v>
      </c>
      <c r="Q3707" s="34">
        <v>0</v>
      </c>
      <c r="R3707" s="34">
        <v>0</v>
      </c>
      <c r="S3707" s="48" t="s">
        <v>1123</v>
      </c>
      <c r="T3707" s="13">
        <v>0</v>
      </c>
      <c r="U3707" s="12">
        <v>0</v>
      </c>
      <c r="V3707" s="12">
        <v>0</v>
      </c>
      <c r="W3707" s="12">
        <v>0</v>
      </c>
      <c r="X3707" s="14" t="str">
        <f t="shared" si="57"/>
        <v>С</v>
      </c>
      <c r="Y3707" s="271">
        <f>Таблица1[[#This Row],[ID_intellix]]</f>
        <v>2015</v>
      </c>
      <c r="Z3707" s="269" t="s">
        <v>122</v>
      </c>
      <c r="AA3707" s="145">
        <f>IF(OR(Таблица1[[#This Row],[CARDIO_report]]&lt;&gt;0,Таблица1[[#This Row],[AI COMBO_report]]&lt;&gt;0,Таблица1[[#This Row],[OTC_report]]&lt;&gt;0),1,0)</f>
        <v>0</v>
      </c>
      <c r="AB3707" s="60" t="s">
        <v>1124</v>
      </c>
      <c r="AC3707" s="60" t="s">
        <v>1124</v>
      </c>
      <c r="AD3707" s="60" t="s">
        <v>1124</v>
      </c>
      <c r="AE3707" s="60" t="s">
        <v>1124</v>
      </c>
      <c r="AF3707" s="60"/>
      <c r="AG3707" s="60" t="s">
        <v>1124</v>
      </c>
      <c r="AH3707" s="60" t="s">
        <v>1124</v>
      </c>
      <c r="AI3707" s="60" t="s">
        <v>1124</v>
      </c>
      <c r="AJ3707" s="60" t="s">
        <v>1124</v>
      </c>
      <c r="AK3707" s="60" t="s">
        <v>1124</v>
      </c>
      <c r="AL3707" s="60" t="s">
        <v>1124</v>
      </c>
      <c r="AM3707" s="60" t="s">
        <v>1124</v>
      </c>
      <c r="AN3707" s="60" t="s">
        <v>1124</v>
      </c>
      <c r="AO3707" s="60"/>
      <c r="AP3707" s="35" t="s">
        <v>1857</v>
      </c>
      <c r="AQ3707" s="377">
        <v>0</v>
      </c>
      <c r="AR3707" s="378">
        <v>0</v>
      </c>
      <c r="AS3707" s="377">
        <v>0</v>
      </c>
      <c r="AT3707" s="378">
        <v>0</v>
      </c>
      <c r="AU3707" s="377" t="s">
        <v>2408</v>
      </c>
      <c r="AV3707" s="377" t="s">
        <v>2408</v>
      </c>
      <c r="AW3707" s="377">
        <v>0</v>
      </c>
      <c r="AX3707" s="2" t="s">
        <v>2408</v>
      </c>
      <c r="AY3707" s="2">
        <v>0</v>
      </c>
      <c r="AZ3707" t="s">
        <v>2408</v>
      </c>
      <c r="BB3707" t="s">
        <v>2408</v>
      </c>
    </row>
    <row r="3708" spans="1:54" hidden="1" x14ac:dyDescent="0.2">
      <c r="A3708" s="46">
        <v>7307</v>
      </c>
      <c r="B3708" s="258" t="s">
        <v>5965</v>
      </c>
      <c r="C3708" t="s">
        <v>1128</v>
      </c>
      <c r="D3708" t="s">
        <v>642</v>
      </c>
      <c r="E3708" t="s">
        <v>1821</v>
      </c>
      <c r="F3708" s="29" t="s">
        <v>1844</v>
      </c>
      <c r="G3708" s="47">
        <v>284</v>
      </c>
      <c r="H3708" t="s">
        <v>1844</v>
      </c>
      <c r="I3708">
        <v>1</v>
      </c>
      <c r="J3708" t="s">
        <v>5966</v>
      </c>
      <c r="K3708" t="s">
        <v>642</v>
      </c>
      <c r="L3708" t="s">
        <v>5967</v>
      </c>
      <c r="M3708" t="s">
        <v>3589</v>
      </c>
      <c r="N3708" s="34">
        <v>0</v>
      </c>
      <c r="O3708" s="34" t="s">
        <v>647</v>
      </c>
      <c r="P3708" s="34">
        <v>0</v>
      </c>
      <c r="Q3708" s="34">
        <v>0</v>
      </c>
      <c r="R3708" s="34">
        <v>0</v>
      </c>
      <c r="S3708" s="48" t="s">
        <v>1123</v>
      </c>
      <c r="T3708" s="13">
        <v>0</v>
      </c>
      <c r="U3708" s="12">
        <v>0</v>
      </c>
      <c r="V3708" s="12">
        <v>0</v>
      </c>
      <c r="W3708" s="12">
        <v>0</v>
      </c>
      <c r="X3708" s="14" t="str">
        <f t="shared" si="57"/>
        <v>С</v>
      </c>
      <c r="Y3708" s="271">
        <f>Таблица1[[#This Row],[ID_intellix]]</f>
        <v>7307</v>
      </c>
      <c r="Z3708" s="269" t="s">
        <v>122</v>
      </c>
      <c r="AA3708" s="145">
        <f>IF(OR(Таблица1[[#This Row],[CARDIO_report]]&lt;&gt;0,Таблица1[[#This Row],[AI COMBO_report]]&lt;&gt;0,Таблица1[[#This Row],[OTC_report]]&lt;&gt;0),1,0)</f>
        <v>0</v>
      </c>
      <c r="AB3708" s="60" t="s">
        <v>1124</v>
      </c>
      <c r="AC3708" s="60" t="s">
        <v>1124</v>
      </c>
      <c r="AD3708" s="60" t="s">
        <v>1124</v>
      </c>
      <c r="AE3708" s="60" t="s">
        <v>1124</v>
      </c>
      <c r="AF3708" s="60"/>
      <c r="AG3708" s="60" t="s">
        <v>1124</v>
      </c>
      <c r="AH3708" s="60" t="s">
        <v>1124</v>
      </c>
      <c r="AI3708" s="60" t="s">
        <v>1124</v>
      </c>
      <c r="AJ3708" s="60" t="s">
        <v>1124</v>
      </c>
      <c r="AK3708" s="60" t="s">
        <v>1124</v>
      </c>
      <c r="AL3708" s="60" t="s">
        <v>1124</v>
      </c>
      <c r="AM3708" s="60" t="s">
        <v>1124</v>
      </c>
      <c r="AN3708" s="60" t="s">
        <v>1124</v>
      </c>
      <c r="AO3708" s="60"/>
      <c r="AP3708" s="35" t="s">
        <v>1825</v>
      </c>
      <c r="AQ3708" s="377">
        <v>0</v>
      </c>
      <c r="AR3708" s="378">
        <v>0</v>
      </c>
      <c r="AS3708" s="377">
        <v>0</v>
      </c>
      <c r="AT3708" s="378">
        <v>0</v>
      </c>
      <c r="AU3708" s="377">
        <v>0</v>
      </c>
      <c r="AV3708" s="377">
        <v>0</v>
      </c>
      <c r="AW3708" s="377">
        <v>0</v>
      </c>
      <c r="AX3708">
        <v>0</v>
      </c>
      <c r="AY3708">
        <v>0</v>
      </c>
    </row>
    <row r="3709" spans="1:54" hidden="1" x14ac:dyDescent="0.2">
      <c r="A3709" s="46">
        <v>1856</v>
      </c>
      <c r="B3709" s="258" t="s">
        <v>5983</v>
      </c>
      <c r="C3709" t="s">
        <v>1128</v>
      </c>
      <c r="D3709" t="s">
        <v>642</v>
      </c>
      <c r="E3709" t="s">
        <v>1821</v>
      </c>
      <c r="F3709" s="29" t="s">
        <v>1844</v>
      </c>
      <c r="G3709" s="47">
        <v>298</v>
      </c>
      <c r="H3709" t="s">
        <v>1844</v>
      </c>
      <c r="I3709">
        <v>1</v>
      </c>
      <c r="J3709" t="s">
        <v>5984</v>
      </c>
      <c r="K3709" t="s">
        <v>642</v>
      </c>
      <c r="L3709" t="s">
        <v>5985</v>
      </c>
      <c r="M3709">
        <v>0</v>
      </c>
      <c r="N3709" s="34">
        <v>0</v>
      </c>
      <c r="O3709" s="34" t="s">
        <v>647</v>
      </c>
      <c r="P3709" s="34">
        <v>0</v>
      </c>
      <c r="Q3709" s="34">
        <v>0</v>
      </c>
      <c r="R3709" s="34">
        <v>0</v>
      </c>
      <c r="S3709" s="48" t="s">
        <v>1123</v>
      </c>
      <c r="T3709" s="13">
        <v>0</v>
      </c>
      <c r="U3709" s="12">
        <v>0</v>
      </c>
      <c r="V3709" s="12">
        <v>0</v>
      </c>
      <c r="W3709" s="12">
        <v>0</v>
      </c>
      <c r="X3709" s="14" t="str">
        <f t="shared" si="57"/>
        <v>С</v>
      </c>
      <c r="Y3709" s="271">
        <f>Таблица1[[#This Row],[ID_intellix]]</f>
        <v>1856</v>
      </c>
      <c r="Z3709" s="269" t="s">
        <v>122</v>
      </c>
      <c r="AA3709" s="145">
        <f>IF(OR(Таблица1[[#This Row],[CARDIO_report]]&lt;&gt;0,Таблица1[[#This Row],[AI COMBO_report]]&lt;&gt;0,Таблица1[[#This Row],[OTC_report]]&lt;&gt;0),1,0)</f>
        <v>0</v>
      </c>
      <c r="AB3709" s="60" t="s">
        <v>1124</v>
      </c>
      <c r="AC3709" s="60" t="s">
        <v>1124</v>
      </c>
      <c r="AD3709" s="60" t="s">
        <v>1124</v>
      </c>
      <c r="AE3709" s="60"/>
      <c r="AF3709" s="60"/>
      <c r="AG3709" s="60" t="s">
        <v>1124</v>
      </c>
      <c r="AH3709" s="60" t="s">
        <v>1124</v>
      </c>
      <c r="AI3709" s="60" t="s">
        <v>1124</v>
      </c>
      <c r="AJ3709" s="60" t="s">
        <v>1124</v>
      </c>
      <c r="AK3709" s="60" t="s">
        <v>1124</v>
      </c>
      <c r="AL3709" s="60" t="s">
        <v>1124</v>
      </c>
      <c r="AM3709" s="60" t="s">
        <v>1124</v>
      </c>
      <c r="AN3709" s="60" t="s">
        <v>1124</v>
      </c>
      <c r="AO3709" s="60"/>
      <c r="AP3709" s="35" t="s">
        <v>1825</v>
      </c>
      <c r="AQ3709" s="377">
        <v>0</v>
      </c>
      <c r="AR3709" s="378">
        <v>0</v>
      </c>
      <c r="AS3709" s="377">
        <v>0</v>
      </c>
      <c r="AT3709" s="378">
        <v>0</v>
      </c>
      <c r="AU3709">
        <v>0</v>
      </c>
      <c r="AV3709">
        <v>0</v>
      </c>
      <c r="AW3709">
        <v>0</v>
      </c>
      <c r="AX3709">
        <v>0</v>
      </c>
      <c r="AY3709">
        <v>0</v>
      </c>
    </row>
    <row r="3710" spans="1:54" hidden="1" x14ac:dyDescent="0.2">
      <c r="A3710" s="46">
        <v>1775</v>
      </c>
      <c r="B3710" s="258" t="s">
        <v>6094</v>
      </c>
      <c r="C3710" t="s">
        <v>1128</v>
      </c>
      <c r="D3710" t="s">
        <v>642</v>
      </c>
      <c r="E3710" t="s">
        <v>1821</v>
      </c>
      <c r="F3710" s="29" t="s">
        <v>1844</v>
      </c>
      <c r="G3710" s="47">
        <v>60</v>
      </c>
      <c r="H3710" t="s">
        <v>1844</v>
      </c>
      <c r="I3710">
        <v>1</v>
      </c>
      <c r="J3710" t="s">
        <v>6095</v>
      </c>
      <c r="K3710" t="s">
        <v>642</v>
      </c>
      <c r="L3710" t="s">
        <v>6096</v>
      </c>
      <c r="M3710" t="s">
        <v>3589</v>
      </c>
      <c r="N3710" s="34" t="s">
        <v>419</v>
      </c>
      <c r="O3710" s="34" t="s">
        <v>647</v>
      </c>
      <c r="P3710" s="34" t="s">
        <v>654</v>
      </c>
      <c r="Q3710" s="34">
        <v>0</v>
      </c>
      <c r="R3710" s="34">
        <v>0</v>
      </c>
      <c r="S3710" s="48" t="s">
        <v>1123</v>
      </c>
      <c r="T3710" s="13" t="s">
        <v>1863</v>
      </c>
      <c r="U3710" s="12" t="s">
        <v>122</v>
      </c>
      <c r="V3710" s="12" t="s">
        <v>122</v>
      </c>
      <c r="W3710" s="12" t="s">
        <v>5691</v>
      </c>
      <c r="X3710" s="14" t="str">
        <f t="shared" si="57"/>
        <v>А</v>
      </c>
      <c r="Y3710" s="271">
        <f>Таблица1[[#This Row],[ID_intellix]]</f>
        <v>1775</v>
      </c>
      <c r="Z3710" s="269" t="s">
        <v>122</v>
      </c>
      <c r="AA3710" s="145">
        <f>IF(OR(Таблица1[[#This Row],[CARDIO_report]]&lt;&gt;0,Таблица1[[#This Row],[AI COMBO_report]]&lt;&gt;0,Таблица1[[#This Row],[OTC_report]]&lt;&gt;0),1,0)</f>
        <v>1</v>
      </c>
      <c r="AB3710" s="60" t="s">
        <v>1124</v>
      </c>
      <c r="AC3710" s="60" t="s">
        <v>1124</v>
      </c>
      <c r="AD3710" s="60" t="s">
        <v>1124</v>
      </c>
      <c r="AE3710" s="60" t="s">
        <v>1124</v>
      </c>
      <c r="AF3710" s="60"/>
      <c r="AG3710" s="60" t="s">
        <v>1124</v>
      </c>
      <c r="AH3710" s="60" t="s">
        <v>1124</v>
      </c>
      <c r="AI3710" s="60" t="s">
        <v>1124</v>
      </c>
      <c r="AJ3710" s="60" t="s">
        <v>1124</v>
      </c>
      <c r="AK3710" s="60" t="s">
        <v>1124</v>
      </c>
      <c r="AL3710" s="60" t="s">
        <v>1124</v>
      </c>
      <c r="AM3710" s="60" t="s">
        <v>1124</v>
      </c>
      <c r="AN3710" s="60" t="s">
        <v>1124</v>
      </c>
      <c r="AO3710" s="60"/>
      <c r="AP3710" s="35" t="s">
        <v>1857</v>
      </c>
      <c r="AQ3710" s="377">
        <v>0</v>
      </c>
      <c r="AR3710" s="378">
        <v>0</v>
      </c>
      <c r="AS3710" s="377">
        <v>0</v>
      </c>
      <c r="AT3710" s="378">
        <v>0</v>
      </c>
      <c r="AU3710" s="377" t="s">
        <v>2408</v>
      </c>
      <c r="AV3710" s="377" t="s">
        <v>2408</v>
      </c>
      <c r="AW3710" s="377">
        <v>0</v>
      </c>
      <c r="AX3710" s="2" t="s">
        <v>2408</v>
      </c>
      <c r="AY3710" s="2">
        <v>0</v>
      </c>
      <c r="AZ3710" t="s">
        <v>2408</v>
      </c>
      <c r="BB3710" t="s">
        <v>2408</v>
      </c>
    </row>
    <row r="3711" spans="1:54" hidden="1" x14ac:dyDescent="0.2">
      <c r="A3711" s="46">
        <v>7289</v>
      </c>
      <c r="B3711" s="258" t="s">
        <v>6112</v>
      </c>
      <c r="C3711" t="s">
        <v>1128</v>
      </c>
      <c r="D3711" t="s">
        <v>642</v>
      </c>
      <c r="E3711" t="s">
        <v>1821</v>
      </c>
      <c r="F3711" s="29" t="s">
        <v>1844</v>
      </c>
      <c r="G3711" s="47">
        <v>72</v>
      </c>
      <c r="H3711" t="s">
        <v>1844</v>
      </c>
      <c r="I3711">
        <v>1</v>
      </c>
      <c r="J3711" t="s">
        <v>6113</v>
      </c>
      <c r="K3711" t="s">
        <v>642</v>
      </c>
      <c r="L3711" t="s">
        <v>6114</v>
      </c>
      <c r="M3711" t="s">
        <v>3589</v>
      </c>
      <c r="N3711" s="34">
        <v>0</v>
      </c>
      <c r="O3711" s="34" t="s">
        <v>647</v>
      </c>
      <c r="P3711" s="34">
        <v>0</v>
      </c>
      <c r="Q3711" s="34">
        <v>0</v>
      </c>
      <c r="R3711" s="34">
        <v>0</v>
      </c>
      <c r="S3711" s="48" t="s">
        <v>1123</v>
      </c>
      <c r="T3711" s="13">
        <v>0</v>
      </c>
      <c r="U3711" s="12">
        <v>0</v>
      </c>
      <c r="V3711" s="12">
        <v>0</v>
      </c>
      <c r="W3711" s="12">
        <v>0</v>
      </c>
      <c r="X3711" s="14" t="str">
        <f t="shared" si="57"/>
        <v>С</v>
      </c>
      <c r="Y3711" s="271">
        <f>Таблица1[[#This Row],[ID_intellix]]</f>
        <v>7289</v>
      </c>
      <c r="Z3711" s="269" t="s">
        <v>122</v>
      </c>
      <c r="AA3711" s="145">
        <f>IF(OR(Таблица1[[#This Row],[CARDIO_report]]&lt;&gt;0,Таблица1[[#This Row],[AI COMBO_report]]&lt;&gt;0,Таблица1[[#This Row],[OTC_report]]&lt;&gt;0),1,0)</f>
        <v>0</v>
      </c>
      <c r="AB3711" s="60" t="s">
        <v>1124</v>
      </c>
      <c r="AC3711" s="60" t="s">
        <v>1124</v>
      </c>
      <c r="AD3711" s="60" t="s">
        <v>1124</v>
      </c>
      <c r="AE3711" s="60" t="s">
        <v>1124</v>
      </c>
      <c r="AF3711" s="60"/>
      <c r="AG3711" s="60" t="s">
        <v>1124</v>
      </c>
      <c r="AH3711" s="60" t="s">
        <v>1124</v>
      </c>
      <c r="AI3711" s="60" t="s">
        <v>1124</v>
      </c>
      <c r="AJ3711" s="60" t="s">
        <v>1124</v>
      </c>
      <c r="AK3711" s="60" t="s">
        <v>1124</v>
      </c>
      <c r="AL3711" s="60" t="s">
        <v>1124</v>
      </c>
      <c r="AM3711" s="60" t="s">
        <v>1124</v>
      </c>
      <c r="AN3711" s="60" t="s">
        <v>1124</v>
      </c>
      <c r="AO3711" s="60"/>
      <c r="AP3711" s="35" t="s">
        <v>1825</v>
      </c>
      <c r="AQ3711" s="377">
        <v>0</v>
      </c>
      <c r="AR3711" s="378">
        <v>0</v>
      </c>
      <c r="AS3711" s="377">
        <v>0</v>
      </c>
      <c r="AT3711" s="378">
        <v>0</v>
      </c>
      <c r="AU3711" s="377">
        <v>0</v>
      </c>
      <c r="AV3711" s="377">
        <v>0</v>
      </c>
      <c r="AW3711" s="377">
        <v>0</v>
      </c>
      <c r="AX3711">
        <v>0</v>
      </c>
      <c r="AY3711">
        <v>0</v>
      </c>
    </row>
    <row r="3712" spans="1:54" hidden="1" x14ac:dyDescent="0.2">
      <c r="A3712" s="46">
        <v>7292</v>
      </c>
      <c r="B3712" s="258" t="s">
        <v>6145</v>
      </c>
      <c r="C3712" t="s">
        <v>1128</v>
      </c>
      <c r="D3712" t="s">
        <v>642</v>
      </c>
      <c r="E3712" t="s">
        <v>1821</v>
      </c>
      <c r="F3712" s="29" t="s">
        <v>1844</v>
      </c>
      <c r="G3712" s="47">
        <v>89</v>
      </c>
      <c r="H3712" t="s">
        <v>1844</v>
      </c>
      <c r="I3712">
        <v>1</v>
      </c>
      <c r="J3712" t="s">
        <v>6146</v>
      </c>
      <c r="K3712" t="s">
        <v>642</v>
      </c>
      <c r="L3712" t="s">
        <v>6147</v>
      </c>
      <c r="M3712">
        <v>0</v>
      </c>
      <c r="N3712" s="34">
        <v>0</v>
      </c>
      <c r="O3712" s="34">
        <v>0</v>
      </c>
      <c r="P3712" s="34" t="s">
        <v>654</v>
      </c>
      <c r="Q3712" s="34">
        <v>0</v>
      </c>
      <c r="R3712" s="34">
        <v>0</v>
      </c>
      <c r="S3712" s="48" t="s">
        <v>1123</v>
      </c>
      <c r="T3712" s="13">
        <v>0</v>
      </c>
      <c r="U3712" s="12">
        <v>0</v>
      </c>
      <c r="V3712" s="12">
        <v>0</v>
      </c>
      <c r="W3712" s="12">
        <v>0</v>
      </c>
      <c r="X3712" s="14" t="str">
        <f t="shared" si="57"/>
        <v>С</v>
      </c>
      <c r="Y3712" s="271">
        <f>Таблица1[[#This Row],[ID_intellix]]</f>
        <v>7292</v>
      </c>
      <c r="Z3712" s="269" t="s">
        <v>122</v>
      </c>
      <c r="AA3712" s="145">
        <f>IF(OR(Таблица1[[#This Row],[CARDIO_report]]&lt;&gt;0,Таблица1[[#This Row],[AI COMBO_report]]&lt;&gt;0,Таблица1[[#This Row],[OTC_report]]&lt;&gt;0),1,0)</f>
        <v>1</v>
      </c>
      <c r="AB3712" s="60" t="s">
        <v>1124</v>
      </c>
      <c r="AC3712" s="60" t="s">
        <v>1124</v>
      </c>
      <c r="AD3712" s="60" t="s">
        <v>1124</v>
      </c>
      <c r="AE3712" s="60"/>
      <c r="AF3712" s="60"/>
      <c r="AG3712" s="60" t="s">
        <v>1124</v>
      </c>
      <c r="AH3712" s="60" t="s">
        <v>1124</v>
      </c>
      <c r="AI3712" s="60" t="s">
        <v>1124</v>
      </c>
      <c r="AJ3712" s="60" t="s">
        <v>1124</v>
      </c>
      <c r="AK3712" s="60" t="s">
        <v>1124</v>
      </c>
      <c r="AL3712" s="60" t="s">
        <v>1124</v>
      </c>
      <c r="AM3712" s="60" t="s">
        <v>1124</v>
      </c>
      <c r="AN3712" s="60" t="s">
        <v>1124</v>
      </c>
      <c r="AO3712" s="60"/>
      <c r="AP3712" s="35" t="s">
        <v>1857</v>
      </c>
      <c r="AQ3712" s="377">
        <v>0</v>
      </c>
      <c r="AR3712" s="378">
        <v>0</v>
      </c>
      <c r="AS3712" s="377">
        <v>0</v>
      </c>
      <c r="AT3712" s="378">
        <v>0</v>
      </c>
      <c r="AU3712">
        <v>0</v>
      </c>
      <c r="AV3712">
        <v>0</v>
      </c>
      <c r="AW3712">
        <v>0</v>
      </c>
      <c r="AX3712">
        <v>0</v>
      </c>
      <c r="AY3712">
        <v>0</v>
      </c>
    </row>
    <row r="3713" spans="1:54" hidden="1" x14ac:dyDescent="0.2">
      <c r="A3713" s="46">
        <v>1796</v>
      </c>
      <c r="B3713" s="258" t="s">
        <v>6181</v>
      </c>
      <c r="C3713" t="s">
        <v>1128</v>
      </c>
      <c r="D3713" t="s">
        <v>642</v>
      </c>
      <c r="E3713" t="s">
        <v>1821</v>
      </c>
      <c r="F3713" s="29" t="s">
        <v>1844</v>
      </c>
      <c r="G3713" s="47">
        <v>198</v>
      </c>
      <c r="H3713" t="s">
        <v>1844</v>
      </c>
      <c r="I3713">
        <v>1</v>
      </c>
      <c r="J3713" t="s">
        <v>6182</v>
      </c>
      <c r="K3713" t="s">
        <v>642</v>
      </c>
      <c r="L3713" t="s">
        <v>6183</v>
      </c>
      <c r="M3713" t="s">
        <v>3589</v>
      </c>
      <c r="N3713" s="34">
        <v>0</v>
      </c>
      <c r="O3713" s="34" t="s">
        <v>647</v>
      </c>
      <c r="P3713" s="34" t="s">
        <v>654</v>
      </c>
      <c r="Q3713" s="34">
        <v>0</v>
      </c>
      <c r="R3713" s="34">
        <v>0</v>
      </c>
      <c r="S3713" s="48" t="s">
        <v>1123</v>
      </c>
      <c r="T3713" s="13" t="s">
        <v>1863</v>
      </c>
      <c r="U3713" s="12" t="s">
        <v>122</v>
      </c>
      <c r="V3713" s="12" t="s">
        <v>122</v>
      </c>
      <c r="W3713" s="12" t="s">
        <v>5691</v>
      </c>
      <c r="X3713" s="14" t="str">
        <f t="shared" si="57"/>
        <v>А</v>
      </c>
      <c r="Y3713" s="271">
        <f>Таблица1[[#This Row],[ID_intellix]]</f>
        <v>1796</v>
      </c>
      <c r="Z3713" s="269" t="s">
        <v>122</v>
      </c>
      <c r="AA3713" s="145">
        <f>IF(OR(Таблица1[[#This Row],[CARDIO_report]]&lt;&gt;0,Таблица1[[#This Row],[AI COMBO_report]]&lt;&gt;0,Таблица1[[#This Row],[OTC_report]]&lt;&gt;0),1,0)</f>
        <v>1</v>
      </c>
      <c r="AB3713" s="60" t="s">
        <v>1124</v>
      </c>
      <c r="AC3713" s="60" t="s">
        <v>1124</v>
      </c>
      <c r="AD3713" s="60" t="s">
        <v>1124</v>
      </c>
      <c r="AE3713" s="60" t="s">
        <v>1124</v>
      </c>
      <c r="AF3713" s="60"/>
      <c r="AG3713" s="60" t="s">
        <v>1124</v>
      </c>
      <c r="AH3713" s="60" t="s">
        <v>1124</v>
      </c>
      <c r="AI3713" s="60" t="s">
        <v>1124</v>
      </c>
      <c r="AJ3713" s="60" t="s">
        <v>1124</v>
      </c>
      <c r="AK3713" s="60" t="s">
        <v>1124</v>
      </c>
      <c r="AL3713" s="60" t="s">
        <v>1124</v>
      </c>
      <c r="AM3713" s="60" t="s">
        <v>1124</v>
      </c>
      <c r="AN3713" s="60" t="s">
        <v>1124</v>
      </c>
      <c r="AO3713" s="60"/>
      <c r="AP3713" s="35" t="s">
        <v>1857</v>
      </c>
      <c r="AQ3713" s="377">
        <v>0</v>
      </c>
      <c r="AR3713" s="378">
        <v>0</v>
      </c>
      <c r="AS3713" s="377">
        <v>0</v>
      </c>
      <c r="AT3713" s="378">
        <v>0</v>
      </c>
      <c r="AU3713" s="377" t="s">
        <v>2408</v>
      </c>
      <c r="AV3713" s="377" t="s">
        <v>2408</v>
      </c>
      <c r="AW3713" s="377">
        <v>0</v>
      </c>
      <c r="AX3713" s="2" t="s">
        <v>2408</v>
      </c>
      <c r="AY3713" s="2">
        <v>0</v>
      </c>
      <c r="AZ3713" t="s">
        <v>2408</v>
      </c>
      <c r="BB3713" t="s">
        <v>2408</v>
      </c>
    </row>
    <row r="3714" spans="1:54" hidden="1" x14ac:dyDescent="0.2">
      <c r="A3714" s="46">
        <v>1104</v>
      </c>
      <c r="B3714" s="258" t="s">
        <v>11422</v>
      </c>
      <c r="C3714" t="s">
        <v>1128</v>
      </c>
      <c r="D3714" t="s">
        <v>642</v>
      </c>
      <c r="E3714" t="s">
        <v>2504</v>
      </c>
      <c r="F3714" s="29" t="s">
        <v>6388</v>
      </c>
      <c r="G3714" s="47">
        <v>3</v>
      </c>
      <c r="H3714" t="s">
        <v>6388</v>
      </c>
      <c r="I3714">
        <v>1</v>
      </c>
      <c r="J3714" t="s">
        <v>11423</v>
      </c>
      <c r="K3714" t="s">
        <v>642</v>
      </c>
      <c r="L3714" t="s">
        <v>11424</v>
      </c>
      <c r="M3714" t="s">
        <v>3589</v>
      </c>
      <c r="N3714" s="34">
        <v>0</v>
      </c>
      <c r="O3714" s="34" t="s">
        <v>647</v>
      </c>
      <c r="P3714" s="34">
        <v>0</v>
      </c>
      <c r="Q3714" s="34">
        <v>0</v>
      </c>
      <c r="R3714" s="34">
        <v>0</v>
      </c>
      <c r="S3714" s="48" t="s">
        <v>1123</v>
      </c>
      <c r="T3714" s="13">
        <v>0</v>
      </c>
      <c r="U3714" s="12">
        <v>0</v>
      </c>
      <c r="V3714" s="12">
        <v>0</v>
      </c>
      <c r="W3714" s="12">
        <v>0</v>
      </c>
      <c r="X3714" s="14" t="str">
        <f t="shared" si="57"/>
        <v>С</v>
      </c>
      <c r="Y3714" s="271">
        <f>Таблица1[[#This Row],[ID_intellix]]</f>
        <v>1104</v>
      </c>
      <c r="Z3714" s="269" t="s">
        <v>122</v>
      </c>
      <c r="AA3714" s="145">
        <f>IF(OR(Таблица1[[#This Row],[CARDIO_report]]&lt;&gt;0,Таблица1[[#This Row],[AI COMBO_report]]&lt;&gt;0,Таблица1[[#This Row],[OTC_report]]&lt;&gt;0),1,0)</f>
        <v>0</v>
      </c>
      <c r="AB3714" s="60" t="s">
        <v>1124</v>
      </c>
      <c r="AC3714" s="60" t="s">
        <v>1124</v>
      </c>
      <c r="AD3714" s="60" t="s">
        <v>1124</v>
      </c>
      <c r="AE3714" s="60" t="s">
        <v>1124</v>
      </c>
      <c r="AF3714" s="60"/>
      <c r="AG3714" s="89" t="s">
        <v>1414</v>
      </c>
      <c r="AH3714" s="89">
        <v>186</v>
      </c>
      <c r="AI3714" s="89" t="s">
        <v>1414</v>
      </c>
      <c r="AJ3714" s="89">
        <v>172</v>
      </c>
      <c r="AK3714" s="89" t="s">
        <v>2516</v>
      </c>
      <c r="AL3714" s="89">
        <v>78</v>
      </c>
      <c r="AM3714" s="89" t="s">
        <v>2516</v>
      </c>
      <c r="AN3714" s="89">
        <v>61</v>
      </c>
      <c r="AP3714" s="35" t="s">
        <v>1917</v>
      </c>
      <c r="AQ3714" s="377">
        <v>0</v>
      </c>
      <c r="AR3714" s="378">
        <v>0</v>
      </c>
      <c r="AS3714" s="377">
        <v>0</v>
      </c>
      <c r="AT3714" s="378">
        <v>0</v>
      </c>
      <c r="AU3714" s="377">
        <v>0</v>
      </c>
      <c r="AV3714" s="377">
        <v>0</v>
      </c>
      <c r="AW3714" s="377">
        <v>0</v>
      </c>
      <c r="AX3714">
        <v>0</v>
      </c>
      <c r="AY3714">
        <v>0</v>
      </c>
    </row>
    <row r="3715" spans="1:54" hidden="1" x14ac:dyDescent="0.2">
      <c r="A3715" s="46">
        <v>1110</v>
      </c>
      <c r="B3715" s="258" t="s">
        <v>11880</v>
      </c>
      <c r="C3715" t="s">
        <v>1128</v>
      </c>
      <c r="D3715" t="s">
        <v>642</v>
      </c>
      <c r="E3715" t="s">
        <v>2504</v>
      </c>
      <c r="F3715" s="29" t="s">
        <v>2725</v>
      </c>
      <c r="G3715" s="47">
        <v>10</v>
      </c>
      <c r="H3715" t="s">
        <v>1149</v>
      </c>
      <c r="I3715">
        <v>1</v>
      </c>
      <c r="J3715" t="s">
        <v>11881</v>
      </c>
      <c r="K3715" t="s">
        <v>642</v>
      </c>
      <c r="L3715" t="s">
        <v>11882</v>
      </c>
      <c r="M3715" t="s">
        <v>3589</v>
      </c>
      <c r="N3715" s="34" t="s">
        <v>546</v>
      </c>
      <c r="O3715" s="34" t="s">
        <v>647</v>
      </c>
      <c r="P3715" s="34" t="s">
        <v>654</v>
      </c>
      <c r="Q3715" s="34">
        <v>0</v>
      </c>
      <c r="R3715" s="34">
        <v>0</v>
      </c>
      <c r="S3715" s="48" t="s">
        <v>1123</v>
      </c>
      <c r="T3715" s="13" t="s">
        <v>1863</v>
      </c>
      <c r="U3715" s="12" t="s">
        <v>122</v>
      </c>
      <c r="V3715" s="12" t="s">
        <v>1863</v>
      </c>
      <c r="W3715" s="12" t="s">
        <v>5691</v>
      </c>
      <c r="X3715" s="14" t="str">
        <f t="shared" ref="X3715:X3778" si="58">IF(COUNTIF(T3715:W3715,"да")=0,"С",IF(COUNTIF(T3715:W3715,"да")=1,"В","А"))</f>
        <v>А</v>
      </c>
      <c r="Y3715" s="271">
        <f>Таблица1[[#This Row],[ID_intellix]]</f>
        <v>1110</v>
      </c>
      <c r="Z3715" s="269" t="s">
        <v>122</v>
      </c>
      <c r="AA3715" s="145">
        <f>IF(OR(Таблица1[[#This Row],[CARDIO_report]]&lt;&gt;0,Таблица1[[#This Row],[AI COMBO_report]]&lt;&gt;0,Таблица1[[#This Row],[OTC_report]]&lt;&gt;0),1,0)</f>
        <v>1</v>
      </c>
      <c r="AB3715" s="60" t="s">
        <v>1124</v>
      </c>
      <c r="AC3715" s="60" t="s">
        <v>1124</v>
      </c>
      <c r="AD3715" s="60" t="s">
        <v>1124</v>
      </c>
      <c r="AE3715" s="60" t="s">
        <v>1124</v>
      </c>
      <c r="AF3715" s="60"/>
      <c r="AG3715" s="89" t="s">
        <v>2516</v>
      </c>
      <c r="AH3715" s="89">
        <v>75</v>
      </c>
      <c r="AI3715" s="89" t="s">
        <v>2516</v>
      </c>
      <c r="AJ3715" s="89">
        <v>74</v>
      </c>
      <c r="AK3715" s="89" t="s">
        <v>2516</v>
      </c>
      <c r="AL3715" s="89">
        <v>32</v>
      </c>
      <c r="AM3715" s="89" t="s">
        <v>2516</v>
      </c>
      <c r="AN3715" s="89">
        <v>46</v>
      </c>
      <c r="AP3715" s="35" t="s">
        <v>1917</v>
      </c>
      <c r="AQ3715" s="377">
        <v>0</v>
      </c>
      <c r="AR3715" s="378">
        <v>0</v>
      </c>
      <c r="AS3715" s="377">
        <v>0</v>
      </c>
      <c r="AT3715" s="378">
        <v>0</v>
      </c>
      <c r="AU3715" s="377">
        <v>0</v>
      </c>
      <c r="AV3715" s="377">
        <v>0</v>
      </c>
      <c r="AW3715" s="377">
        <v>0</v>
      </c>
      <c r="AX3715">
        <v>0</v>
      </c>
      <c r="AY3715">
        <v>0</v>
      </c>
      <c r="BA3715" s="2" t="s">
        <v>15961</v>
      </c>
    </row>
    <row r="3716" spans="1:54" hidden="1" x14ac:dyDescent="0.2">
      <c r="A3716" s="46">
        <v>148</v>
      </c>
      <c r="B3716" s="258" t="s">
        <v>12878</v>
      </c>
      <c r="C3716" t="s">
        <v>1128</v>
      </c>
      <c r="D3716" t="s">
        <v>642</v>
      </c>
      <c r="E3716" t="s">
        <v>2504</v>
      </c>
      <c r="F3716" s="29" t="s">
        <v>11716</v>
      </c>
      <c r="G3716" s="47">
        <v>1</v>
      </c>
      <c r="H3716" t="s">
        <v>2513</v>
      </c>
      <c r="I3716">
        <v>1</v>
      </c>
      <c r="J3716" t="s">
        <v>12879</v>
      </c>
      <c r="K3716" t="s">
        <v>642</v>
      </c>
      <c r="L3716" t="s">
        <v>12880</v>
      </c>
      <c r="M3716" t="s">
        <v>3589</v>
      </c>
      <c r="N3716" s="34">
        <v>0</v>
      </c>
      <c r="O3716" s="34" t="s">
        <v>647</v>
      </c>
      <c r="P3716" s="34" t="s">
        <v>654</v>
      </c>
      <c r="Q3716" s="34">
        <v>0</v>
      </c>
      <c r="R3716" s="34">
        <v>0</v>
      </c>
      <c r="S3716" s="48" t="s">
        <v>1123</v>
      </c>
      <c r="T3716" s="13" t="s">
        <v>1863</v>
      </c>
      <c r="U3716" s="12" t="s">
        <v>1863</v>
      </c>
      <c r="V3716" s="12" t="s">
        <v>122</v>
      </c>
      <c r="W3716" s="12" t="s">
        <v>5691</v>
      </c>
      <c r="X3716" s="14" t="str">
        <f t="shared" si="58"/>
        <v>А</v>
      </c>
      <c r="Y3716" s="271">
        <f>Таблица1[[#This Row],[ID_intellix]]</f>
        <v>148</v>
      </c>
      <c r="Z3716" s="269" t="s">
        <v>122</v>
      </c>
      <c r="AA3716" s="145">
        <f>IF(OR(Таблица1[[#This Row],[CARDIO_report]]&lt;&gt;0,Таблица1[[#This Row],[AI COMBO_report]]&lt;&gt;0,Таблица1[[#This Row],[OTC_report]]&lt;&gt;0),1,0)</f>
        <v>1</v>
      </c>
      <c r="AB3716" s="60" t="s">
        <v>1124</v>
      </c>
      <c r="AC3716" s="60" t="s">
        <v>1124</v>
      </c>
      <c r="AD3716" s="60" t="s">
        <v>1124</v>
      </c>
      <c r="AE3716" s="60" t="s">
        <v>1124</v>
      </c>
      <c r="AF3716" s="60"/>
      <c r="AG3716" s="89" t="s">
        <v>2516</v>
      </c>
      <c r="AH3716" s="89">
        <v>54</v>
      </c>
      <c r="AI3716" s="89" t="s">
        <v>1437</v>
      </c>
      <c r="AJ3716" s="89">
        <v>46</v>
      </c>
      <c r="AK3716" s="89" t="s">
        <v>2516</v>
      </c>
      <c r="AL3716" s="89">
        <v>2</v>
      </c>
      <c r="AM3716" s="89" t="s">
        <v>2516</v>
      </c>
      <c r="AN3716" s="89">
        <v>3</v>
      </c>
      <c r="AP3716" s="35" t="s">
        <v>1917</v>
      </c>
      <c r="AQ3716" s="377">
        <v>0</v>
      </c>
      <c r="AR3716" s="378">
        <v>0</v>
      </c>
      <c r="AS3716" s="377">
        <v>0</v>
      </c>
      <c r="AT3716" s="378">
        <v>0</v>
      </c>
      <c r="AU3716" s="377">
        <v>0</v>
      </c>
      <c r="AV3716" s="377">
        <v>0</v>
      </c>
      <c r="AW3716" s="377">
        <v>0</v>
      </c>
      <c r="AX3716">
        <v>0</v>
      </c>
      <c r="AY3716">
        <v>0</v>
      </c>
      <c r="BA3716" s="2" t="s">
        <v>15961</v>
      </c>
    </row>
    <row r="3717" spans="1:54" hidden="1" x14ac:dyDescent="0.2">
      <c r="A3717" s="46">
        <v>3411</v>
      </c>
      <c r="B3717" s="258" t="s">
        <v>12881</v>
      </c>
      <c r="C3717" t="s">
        <v>1128</v>
      </c>
      <c r="D3717" t="s">
        <v>642</v>
      </c>
      <c r="E3717" t="s">
        <v>2504</v>
      </c>
      <c r="F3717" s="29" t="s">
        <v>11716</v>
      </c>
      <c r="G3717" s="47">
        <v>10</v>
      </c>
      <c r="H3717" t="s">
        <v>2513</v>
      </c>
      <c r="I3717">
        <v>1</v>
      </c>
      <c r="J3717" t="s">
        <v>12882</v>
      </c>
      <c r="K3717" t="s">
        <v>642</v>
      </c>
      <c r="L3717" t="s">
        <v>12883</v>
      </c>
      <c r="M3717" t="s">
        <v>3589</v>
      </c>
      <c r="N3717" s="34">
        <v>0</v>
      </c>
      <c r="O3717" s="34" t="s">
        <v>647</v>
      </c>
      <c r="P3717" s="34" t="s">
        <v>654</v>
      </c>
      <c r="Q3717" s="34">
        <v>0</v>
      </c>
      <c r="R3717" s="34">
        <v>0</v>
      </c>
      <c r="S3717" s="48" t="s">
        <v>1123</v>
      </c>
      <c r="T3717" s="13" t="s">
        <v>122</v>
      </c>
      <c r="U3717" s="12" t="s">
        <v>1863</v>
      </c>
      <c r="V3717" s="12" t="s">
        <v>122</v>
      </c>
      <c r="W3717" s="12" t="s">
        <v>5691</v>
      </c>
      <c r="X3717" s="14" t="str">
        <f t="shared" si="58"/>
        <v>А</v>
      </c>
      <c r="Y3717" s="271">
        <f>Таблица1[[#This Row],[ID_intellix]]</f>
        <v>3411</v>
      </c>
      <c r="Z3717" s="269" t="s">
        <v>122</v>
      </c>
      <c r="AA3717" s="145">
        <f>IF(OR(Таблица1[[#This Row],[CARDIO_report]]&lt;&gt;0,Таблица1[[#This Row],[AI COMBO_report]]&lt;&gt;0,Таблица1[[#This Row],[OTC_report]]&lt;&gt;0),1,0)</f>
        <v>1</v>
      </c>
      <c r="AB3717" s="60" t="s">
        <v>1124</v>
      </c>
      <c r="AC3717" s="60" t="s">
        <v>1124</v>
      </c>
      <c r="AD3717" s="60" t="s">
        <v>1124</v>
      </c>
      <c r="AE3717" s="60" t="s">
        <v>1124</v>
      </c>
      <c r="AF3717" s="60"/>
      <c r="AG3717" s="89" t="s">
        <v>2516</v>
      </c>
      <c r="AH3717" s="89">
        <v>44</v>
      </c>
      <c r="AI3717" s="89" t="s">
        <v>2516</v>
      </c>
      <c r="AJ3717" s="89">
        <v>64</v>
      </c>
      <c r="AK3717" s="89" t="s">
        <v>2516</v>
      </c>
      <c r="AL3717" s="89">
        <v>10</v>
      </c>
      <c r="AM3717" s="89" t="s">
        <v>2516</v>
      </c>
      <c r="AN3717" s="89">
        <v>8</v>
      </c>
      <c r="AP3717" s="35" t="s">
        <v>1917</v>
      </c>
      <c r="AQ3717" s="377">
        <v>0</v>
      </c>
      <c r="AR3717" s="378">
        <v>0</v>
      </c>
      <c r="AS3717" s="377">
        <v>0</v>
      </c>
      <c r="AT3717" s="378">
        <v>0</v>
      </c>
      <c r="AU3717" s="377">
        <v>0</v>
      </c>
      <c r="AV3717" s="377">
        <v>0</v>
      </c>
      <c r="AW3717" s="377">
        <v>0</v>
      </c>
      <c r="AX3717">
        <v>0</v>
      </c>
      <c r="AY3717">
        <v>0</v>
      </c>
      <c r="BA3717" s="2" t="s">
        <v>15961</v>
      </c>
    </row>
    <row r="3718" spans="1:54" hidden="1" x14ac:dyDescent="0.2">
      <c r="A3718" s="46">
        <v>150</v>
      </c>
      <c r="B3718" s="258" t="s">
        <v>12890</v>
      </c>
      <c r="C3718" t="s">
        <v>1128</v>
      </c>
      <c r="D3718" t="s">
        <v>642</v>
      </c>
      <c r="E3718" t="s">
        <v>2504</v>
      </c>
      <c r="F3718" s="29" t="s">
        <v>11716</v>
      </c>
      <c r="G3718" s="47">
        <v>3</v>
      </c>
      <c r="H3718" t="s">
        <v>2513</v>
      </c>
      <c r="I3718">
        <v>1</v>
      </c>
      <c r="J3718" t="s">
        <v>12891</v>
      </c>
      <c r="K3718" t="s">
        <v>642</v>
      </c>
      <c r="L3718" t="s">
        <v>12892</v>
      </c>
      <c r="M3718" t="s">
        <v>3589</v>
      </c>
      <c r="N3718" s="34">
        <v>0</v>
      </c>
      <c r="O3718" s="34" t="s">
        <v>647</v>
      </c>
      <c r="P3718" s="34" t="s">
        <v>654</v>
      </c>
      <c r="Q3718" s="34">
        <v>0</v>
      </c>
      <c r="R3718" s="34">
        <v>0</v>
      </c>
      <c r="S3718" s="48" t="s">
        <v>1123</v>
      </c>
      <c r="T3718" s="13" t="s">
        <v>122</v>
      </c>
      <c r="U3718" s="12" t="s">
        <v>122</v>
      </c>
      <c r="V3718" s="12" t="s">
        <v>122</v>
      </c>
      <c r="W3718" s="12" t="s">
        <v>5691</v>
      </c>
      <c r="X3718" s="14" t="str">
        <f t="shared" si="58"/>
        <v>В</v>
      </c>
      <c r="Y3718" s="271">
        <f>Таблица1[[#This Row],[ID_intellix]]</f>
        <v>150</v>
      </c>
      <c r="Z3718" s="269" t="s">
        <v>122</v>
      </c>
      <c r="AA3718" s="145">
        <f>IF(OR(Таблица1[[#This Row],[CARDIO_report]]&lt;&gt;0,Таблица1[[#This Row],[AI COMBO_report]]&lt;&gt;0,Таблица1[[#This Row],[OTC_report]]&lt;&gt;0),1,0)</f>
        <v>1</v>
      </c>
      <c r="AB3718" s="60" t="s">
        <v>1124</v>
      </c>
      <c r="AC3718" s="60" t="s">
        <v>1124</v>
      </c>
      <c r="AD3718" s="60" t="s">
        <v>1124</v>
      </c>
      <c r="AE3718" s="60" t="s">
        <v>1124</v>
      </c>
      <c r="AF3718" s="60"/>
      <c r="AG3718" s="89" t="s">
        <v>1437</v>
      </c>
      <c r="AH3718" s="89">
        <v>104</v>
      </c>
      <c r="AI3718" s="89" t="s">
        <v>1145</v>
      </c>
      <c r="AJ3718" s="89">
        <v>120</v>
      </c>
      <c r="AK3718" s="89" t="s">
        <v>1437</v>
      </c>
      <c r="AL3718" s="89">
        <v>86</v>
      </c>
      <c r="AM3718" s="89" t="s">
        <v>1145</v>
      </c>
      <c r="AN3718" s="89">
        <v>107</v>
      </c>
      <c r="AP3718" s="35" t="s">
        <v>1857</v>
      </c>
      <c r="AQ3718" s="377">
        <v>0</v>
      </c>
      <c r="AR3718" s="378">
        <v>0</v>
      </c>
      <c r="AS3718" s="377">
        <v>0</v>
      </c>
      <c r="AT3718" s="378">
        <v>0</v>
      </c>
      <c r="AU3718" s="377">
        <v>0</v>
      </c>
      <c r="AV3718" s="377">
        <v>0</v>
      </c>
      <c r="AW3718" s="377">
        <v>0</v>
      </c>
      <c r="AX3718">
        <v>0</v>
      </c>
      <c r="AY3718">
        <v>0</v>
      </c>
    </row>
    <row r="3719" spans="1:54" hidden="1" x14ac:dyDescent="0.2">
      <c r="A3719" s="46">
        <v>1361</v>
      </c>
      <c r="B3719" s="258" t="s">
        <v>12893</v>
      </c>
      <c r="C3719" t="s">
        <v>1128</v>
      </c>
      <c r="D3719" t="s">
        <v>642</v>
      </c>
      <c r="E3719" t="s">
        <v>2504</v>
      </c>
      <c r="F3719" s="29" t="s">
        <v>11716</v>
      </c>
      <c r="G3719" s="47">
        <v>4</v>
      </c>
      <c r="H3719" t="s">
        <v>2513</v>
      </c>
      <c r="I3719">
        <v>1</v>
      </c>
      <c r="J3719" t="s">
        <v>12894</v>
      </c>
      <c r="K3719" t="s">
        <v>642</v>
      </c>
      <c r="L3719" t="s">
        <v>12895</v>
      </c>
      <c r="M3719" t="s">
        <v>3589</v>
      </c>
      <c r="N3719" s="34" t="s">
        <v>419</v>
      </c>
      <c r="O3719" s="34" t="s">
        <v>647</v>
      </c>
      <c r="P3719" s="34" t="s">
        <v>654</v>
      </c>
      <c r="Q3719" s="34">
        <v>0</v>
      </c>
      <c r="R3719" s="34">
        <v>0</v>
      </c>
      <c r="S3719" s="48" t="s">
        <v>1123</v>
      </c>
      <c r="T3719" s="13" t="s">
        <v>122</v>
      </c>
      <c r="U3719" s="12" t="s">
        <v>1863</v>
      </c>
      <c r="V3719" s="12" t="s">
        <v>1863</v>
      </c>
      <c r="W3719" s="12" t="s">
        <v>5691</v>
      </c>
      <c r="X3719" s="14" t="str">
        <f t="shared" si="58"/>
        <v>А</v>
      </c>
      <c r="Y3719" s="271">
        <f>Таблица1[[#This Row],[ID_intellix]]</f>
        <v>1361</v>
      </c>
      <c r="Z3719" s="269" t="s">
        <v>122</v>
      </c>
      <c r="AA3719" s="145">
        <f>IF(OR(Таблица1[[#This Row],[CARDIO_report]]&lt;&gt;0,Таблица1[[#This Row],[AI COMBO_report]]&lt;&gt;0,Таблица1[[#This Row],[OTC_report]]&lt;&gt;0),1,0)</f>
        <v>1</v>
      </c>
      <c r="AB3719" s="60" t="s">
        <v>1124</v>
      </c>
      <c r="AC3719" s="60" t="s">
        <v>1124</v>
      </c>
      <c r="AD3719" s="60" t="s">
        <v>1124</v>
      </c>
      <c r="AE3719" s="60" t="s">
        <v>1124</v>
      </c>
      <c r="AF3719" s="60"/>
      <c r="AG3719" s="89" t="s">
        <v>1437</v>
      </c>
      <c r="AH3719" s="89">
        <v>51</v>
      </c>
      <c r="AI3719" s="89" t="s">
        <v>1414</v>
      </c>
      <c r="AJ3719" s="89">
        <v>104</v>
      </c>
      <c r="AK3719" s="89" t="s">
        <v>1437</v>
      </c>
      <c r="AL3719" s="89">
        <v>29</v>
      </c>
      <c r="AM3719" s="89" t="s">
        <v>2516</v>
      </c>
      <c r="AN3719" s="89">
        <v>66</v>
      </c>
      <c r="AP3719" s="35" t="s">
        <v>1917</v>
      </c>
      <c r="AQ3719" s="377">
        <v>0</v>
      </c>
      <c r="AR3719" s="378">
        <v>0</v>
      </c>
      <c r="AS3719" s="377">
        <v>0</v>
      </c>
      <c r="AT3719" s="378">
        <v>0</v>
      </c>
      <c r="AU3719" s="377">
        <v>0</v>
      </c>
      <c r="AV3719" s="377">
        <v>0</v>
      </c>
      <c r="AW3719" s="377">
        <v>0</v>
      </c>
      <c r="AX3719">
        <v>0</v>
      </c>
      <c r="AY3719">
        <v>0</v>
      </c>
      <c r="BA3719" s="2" t="s">
        <v>15961</v>
      </c>
    </row>
    <row r="3720" spans="1:54" hidden="1" x14ac:dyDescent="0.2">
      <c r="A3720" s="46">
        <v>152</v>
      </c>
      <c r="B3720" s="258" t="s">
        <v>12896</v>
      </c>
      <c r="C3720" t="s">
        <v>1128</v>
      </c>
      <c r="D3720" t="s">
        <v>642</v>
      </c>
      <c r="E3720" t="s">
        <v>2504</v>
      </c>
      <c r="F3720" s="29" t="s">
        <v>11716</v>
      </c>
      <c r="G3720" s="47">
        <v>5</v>
      </c>
      <c r="H3720" t="s">
        <v>2513</v>
      </c>
      <c r="I3720">
        <v>1</v>
      </c>
      <c r="J3720" t="s">
        <v>12897</v>
      </c>
      <c r="K3720" t="s">
        <v>642</v>
      </c>
      <c r="L3720" t="s">
        <v>6917</v>
      </c>
      <c r="M3720" t="s">
        <v>3589</v>
      </c>
      <c r="N3720" s="34">
        <v>0</v>
      </c>
      <c r="O3720" s="34" t="s">
        <v>647</v>
      </c>
      <c r="P3720" s="34" t="s">
        <v>654</v>
      </c>
      <c r="Q3720" s="34">
        <v>0</v>
      </c>
      <c r="R3720" s="34">
        <v>0</v>
      </c>
      <c r="S3720" s="48" t="s">
        <v>1123</v>
      </c>
      <c r="T3720" s="13" t="s">
        <v>122</v>
      </c>
      <c r="U3720" s="12" t="s">
        <v>122</v>
      </c>
      <c r="V3720" s="12" t="s">
        <v>1863</v>
      </c>
      <c r="W3720" s="12" t="s">
        <v>5691</v>
      </c>
      <c r="X3720" s="14" t="str">
        <f t="shared" si="58"/>
        <v>А</v>
      </c>
      <c r="Y3720" s="271">
        <f>Таблица1[[#This Row],[ID_intellix]]</f>
        <v>152</v>
      </c>
      <c r="Z3720" s="269" t="s">
        <v>122</v>
      </c>
      <c r="AA3720" s="145">
        <f>IF(OR(Таблица1[[#This Row],[CARDIO_report]]&lt;&gt;0,Таблица1[[#This Row],[AI COMBO_report]]&lt;&gt;0,Таблица1[[#This Row],[OTC_report]]&lt;&gt;0),1,0)</f>
        <v>1</v>
      </c>
      <c r="AB3720" s="60" t="s">
        <v>1124</v>
      </c>
      <c r="AC3720" s="60" t="s">
        <v>1124</v>
      </c>
      <c r="AD3720" s="60" t="s">
        <v>1124</v>
      </c>
      <c r="AE3720" s="60" t="s">
        <v>1124</v>
      </c>
      <c r="AF3720" s="60"/>
      <c r="AG3720" s="89" t="s">
        <v>1437</v>
      </c>
      <c r="AH3720" s="89">
        <v>88</v>
      </c>
      <c r="AI3720" s="89" t="s">
        <v>1145</v>
      </c>
      <c r="AJ3720" s="89">
        <v>166</v>
      </c>
      <c r="AK3720" s="89" t="s">
        <v>1437</v>
      </c>
      <c r="AL3720" s="89">
        <v>64</v>
      </c>
      <c r="AM3720" s="89" t="s">
        <v>1145</v>
      </c>
      <c r="AN3720" s="89">
        <v>130</v>
      </c>
      <c r="AP3720" s="35" t="s">
        <v>1857</v>
      </c>
      <c r="AQ3720" s="377">
        <v>0</v>
      </c>
      <c r="AR3720" s="378">
        <v>0</v>
      </c>
      <c r="AS3720" s="377">
        <v>0</v>
      </c>
      <c r="AT3720" s="378">
        <v>0</v>
      </c>
      <c r="AU3720" s="377">
        <v>0</v>
      </c>
      <c r="AV3720" s="377">
        <v>0</v>
      </c>
      <c r="AW3720" s="377">
        <v>0</v>
      </c>
      <c r="AX3720">
        <v>0</v>
      </c>
      <c r="AY3720">
        <v>0</v>
      </c>
      <c r="BA3720" s="2" t="s">
        <v>15961</v>
      </c>
    </row>
    <row r="3721" spans="1:54" hidden="1" x14ac:dyDescent="0.2">
      <c r="A3721" s="46">
        <v>153</v>
      </c>
      <c r="B3721" s="258" t="s">
        <v>12898</v>
      </c>
      <c r="C3721" t="s">
        <v>1128</v>
      </c>
      <c r="D3721" t="s">
        <v>642</v>
      </c>
      <c r="E3721" t="s">
        <v>2504</v>
      </c>
      <c r="F3721" s="29" t="s">
        <v>11716</v>
      </c>
      <c r="G3721" s="47">
        <v>6</v>
      </c>
      <c r="H3721" t="s">
        <v>2513</v>
      </c>
      <c r="I3721">
        <v>1</v>
      </c>
      <c r="J3721" t="s">
        <v>12899</v>
      </c>
      <c r="K3721" t="s">
        <v>642</v>
      </c>
      <c r="L3721" t="s">
        <v>12900</v>
      </c>
      <c r="M3721" t="s">
        <v>3589</v>
      </c>
      <c r="N3721" s="34">
        <v>0</v>
      </c>
      <c r="O3721" s="34" t="s">
        <v>647</v>
      </c>
      <c r="P3721" s="34" t="s">
        <v>654</v>
      </c>
      <c r="Q3721" s="34">
        <v>0</v>
      </c>
      <c r="R3721" s="34">
        <v>0</v>
      </c>
      <c r="S3721" s="48" t="s">
        <v>1123</v>
      </c>
      <c r="T3721" s="13" t="s">
        <v>122</v>
      </c>
      <c r="U3721" s="12" t="s">
        <v>122</v>
      </c>
      <c r="V3721" s="12" t="s">
        <v>1863</v>
      </c>
      <c r="W3721" s="12" t="s">
        <v>5691</v>
      </c>
      <c r="X3721" s="14" t="str">
        <f t="shared" si="58"/>
        <v>А</v>
      </c>
      <c r="Y3721" s="271">
        <f>Таблица1[[#This Row],[ID_intellix]]</f>
        <v>153</v>
      </c>
      <c r="Z3721" s="269" t="s">
        <v>122</v>
      </c>
      <c r="AA3721" s="145">
        <f>IF(OR(Таблица1[[#This Row],[CARDIO_report]]&lt;&gt;0,Таблица1[[#This Row],[AI COMBO_report]]&lt;&gt;0,Таблица1[[#This Row],[OTC_report]]&lt;&gt;0),1,0)</f>
        <v>1</v>
      </c>
      <c r="AB3721" s="60" t="s">
        <v>1124</v>
      </c>
      <c r="AC3721" s="60" t="s">
        <v>1124</v>
      </c>
      <c r="AD3721" s="60" t="s">
        <v>1124</v>
      </c>
      <c r="AE3721" s="60" t="s">
        <v>1124</v>
      </c>
      <c r="AF3721" s="60"/>
      <c r="AG3721" s="89" t="s">
        <v>2516</v>
      </c>
      <c r="AH3721" s="89">
        <v>85</v>
      </c>
      <c r="AI3721" s="89" t="s">
        <v>1414</v>
      </c>
      <c r="AJ3721" s="89">
        <v>134</v>
      </c>
      <c r="AK3721" s="89" t="s">
        <v>2516</v>
      </c>
      <c r="AL3721" s="89">
        <v>45</v>
      </c>
      <c r="AM3721" s="89" t="s">
        <v>2516</v>
      </c>
      <c r="AN3721" s="89">
        <v>56</v>
      </c>
      <c r="AP3721" s="35" t="s">
        <v>1857</v>
      </c>
      <c r="AQ3721" s="377">
        <v>0</v>
      </c>
      <c r="AR3721" s="378">
        <v>0</v>
      </c>
      <c r="AS3721" s="377">
        <v>0</v>
      </c>
      <c r="AT3721" s="378">
        <v>0</v>
      </c>
      <c r="AU3721" s="377">
        <v>0</v>
      </c>
      <c r="AV3721" s="377">
        <v>0</v>
      </c>
      <c r="AW3721" s="377">
        <v>0</v>
      </c>
      <c r="AX3721">
        <v>0</v>
      </c>
      <c r="AY3721">
        <v>0</v>
      </c>
      <c r="BA3721" s="2" t="s">
        <v>15961</v>
      </c>
    </row>
    <row r="3722" spans="1:54" hidden="1" x14ac:dyDescent="0.2">
      <c r="A3722" s="46">
        <v>151</v>
      </c>
      <c r="B3722" s="258" t="s">
        <v>12901</v>
      </c>
      <c r="C3722" t="s">
        <v>1128</v>
      </c>
      <c r="D3722" t="s">
        <v>642</v>
      </c>
      <c r="E3722" t="s">
        <v>2504</v>
      </c>
      <c r="F3722" s="29" t="s">
        <v>11716</v>
      </c>
      <c r="G3722" s="47">
        <v>7</v>
      </c>
      <c r="H3722" t="s">
        <v>2513</v>
      </c>
      <c r="I3722">
        <v>1</v>
      </c>
      <c r="J3722" t="s">
        <v>12902</v>
      </c>
      <c r="K3722" t="s">
        <v>642</v>
      </c>
      <c r="L3722" t="s">
        <v>12903</v>
      </c>
      <c r="M3722" t="s">
        <v>3589</v>
      </c>
      <c r="N3722" s="34">
        <v>0</v>
      </c>
      <c r="O3722" s="34" t="s">
        <v>647</v>
      </c>
      <c r="P3722" s="34" t="s">
        <v>654</v>
      </c>
      <c r="Q3722" s="34">
        <v>0</v>
      </c>
      <c r="R3722" s="34">
        <v>0</v>
      </c>
      <c r="S3722" s="48" t="s">
        <v>1123</v>
      </c>
      <c r="T3722" s="13" t="s">
        <v>1863</v>
      </c>
      <c r="U3722" s="12" t="s">
        <v>122</v>
      </c>
      <c r="V3722" s="12" t="s">
        <v>1863</v>
      </c>
      <c r="W3722" s="12" t="s">
        <v>5691</v>
      </c>
      <c r="X3722" s="14" t="str">
        <f t="shared" si="58"/>
        <v>А</v>
      </c>
      <c r="Y3722" s="271">
        <f>Таблица1[[#This Row],[ID_intellix]]</f>
        <v>151</v>
      </c>
      <c r="Z3722" s="269" t="s">
        <v>122</v>
      </c>
      <c r="AA3722" s="145">
        <f>IF(OR(Таблица1[[#This Row],[CARDIO_report]]&lt;&gt;0,Таблица1[[#This Row],[AI COMBO_report]]&lt;&gt;0,Таблица1[[#This Row],[OTC_report]]&lt;&gt;0),1,0)</f>
        <v>1</v>
      </c>
      <c r="AB3722" s="60" t="s">
        <v>1124</v>
      </c>
      <c r="AC3722" s="60" t="s">
        <v>1124</v>
      </c>
      <c r="AD3722" s="60" t="s">
        <v>1124</v>
      </c>
      <c r="AE3722" s="60" t="s">
        <v>1124</v>
      </c>
      <c r="AF3722" s="60"/>
      <c r="AG3722" s="89" t="s">
        <v>2516</v>
      </c>
      <c r="AH3722" s="89">
        <v>31</v>
      </c>
      <c r="AI3722" s="89" t="s">
        <v>2516</v>
      </c>
      <c r="AJ3722" s="89">
        <v>90</v>
      </c>
      <c r="AK3722" s="89" t="s">
        <v>2516</v>
      </c>
      <c r="AL3722" s="89">
        <v>14</v>
      </c>
      <c r="AM3722" s="89" t="s">
        <v>2516</v>
      </c>
      <c r="AN3722" s="89">
        <v>64</v>
      </c>
      <c r="AP3722" s="35" t="s">
        <v>1917</v>
      </c>
      <c r="AQ3722" s="377">
        <v>0</v>
      </c>
      <c r="AR3722" s="378">
        <v>0</v>
      </c>
      <c r="AS3722" s="377">
        <v>0</v>
      </c>
      <c r="AT3722" s="378">
        <v>0</v>
      </c>
      <c r="AU3722" s="377">
        <v>0</v>
      </c>
      <c r="AV3722" s="377">
        <v>0</v>
      </c>
      <c r="AW3722" s="377">
        <v>0</v>
      </c>
      <c r="AX3722">
        <v>0</v>
      </c>
      <c r="AY3722">
        <v>0</v>
      </c>
      <c r="BA3722" s="2" t="s">
        <v>15961</v>
      </c>
    </row>
    <row r="3723" spans="1:54" hidden="1" x14ac:dyDescent="0.2">
      <c r="A3723" s="46">
        <v>983</v>
      </c>
      <c r="B3723" s="258" t="s">
        <v>12979</v>
      </c>
      <c r="C3723" t="s">
        <v>1128</v>
      </c>
      <c r="D3723" t="s">
        <v>642</v>
      </c>
      <c r="E3723" t="s">
        <v>2504</v>
      </c>
      <c r="F3723" s="29" t="s">
        <v>3112</v>
      </c>
      <c r="G3723" s="47">
        <v>1</v>
      </c>
      <c r="H3723" t="s">
        <v>2981</v>
      </c>
      <c r="I3723">
        <v>1</v>
      </c>
      <c r="J3723" t="s">
        <v>12980</v>
      </c>
      <c r="K3723" t="s">
        <v>642</v>
      </c>
      <c r="L3723" t="s">
        <v>12981</v>
      </c>
      <c r="M3723" t="s">
        <v>3589</v>
      </c>
      <c r="N3723" s="34">
        <v>0</v>
      </c>
      <c r="O3723" s="34" t="s">
        <v>647</v>
      </c>
      <c r="P3723" s="34" t="s">
        <v>654</v>
      </c>
      <c r="Q3723" s="34">
        <v>0</v>
      </c>
      <c r="R3723" s="34">
        <v>0</v>
      </c>
      <c r="S3723" s="48" t="s">
        <v>1123</v>
      </c>
      <c r="T3723" s="13" t="s">
        <v>122</v>
      </c>
      <c r="U3723" s="12" t="s">
        <v>122</v>
      </c>
      <c r="V3723" s="12" t="s">
        <v>1863</v>
      </c>
      <c r="W3723" s="12" t="s">
        <v>5691</v>
      </c>
      <c r="X3723" s="14" t="str">
        <f t="shared" si="58"/>
        <v>А</v>
      </c>
      <c r="Y3723" s="271">
        <f>Таблица1[[#This Row],[ID_intellix]]</f>
        <v>983</v>
      </c>
      <c r="Z3723" s="269" t="s">
        <v>122</v>
      </c>
      <c r="AA3723" s="145">
        <f>IF(OR(Таблица1[[#This Row],[CARDIO_report]]&lt;&gt;0,Таблица1[[#This Row],[AI COMBO_report]]&lt;&gt;0,Таблица1[[#This Row],[OTC_report]]&lt;&gt;0),1,0)</f>
        <v>1</v>
      </c>
      <c r="AB3723" s="60" t="s">
        <v>1124</v>
      </c>
      <c r="AC3723" s="60" t="s">
        <v>1124</v>
      </c>
      <c r="AD3723" s="60" t="s">
        <v>1124</v>
      </c>
      <c r="AE3723" s="60" t="s">
        <v>1124</v>
      </c>
      <c r="AF3723" s="60"/>
      <c r="AG3723" s="89" t="s">
        <v>1145</v>
      </c>
      <c r="AH3723" s="89">
        <v>163</v>
      </c>
      <c r="AI3723" s="89" t="s">
        <v>1145</v>
      </c>
      <c r="AJ3723" s="89">
        <v>180</v>
      </c>
      <c r="AK3723" s="89" t="s">
        <v>1145</v>
      </c>
      <c r="AL3723" s="89">
        <v>163</v>
      </c>
      <c r="AM3723" s="89" t="s">
        <v>1145</v>
      </c>
      <c r="AN3723" s="89">
        <v>170</v>
      </c>
      <c r="AP3723" s="35" t="s">
        <v>1857</v>
      </c>
      <c r="AQ3723" s="377">
        <v>0</v>
      </c>
      <c r="AR3723" s="378">
        <v>0</v>
      </c>
      <c r="AS3723" s="377">
        <v>0</v>
      </c>
      <c r="AT3723" s="378">
        <v>0</v>
      </c>
      <c r="AU3723" s="377">
        <v>0</v>
      </c>
      <c r="AV3723" s="377">
        <v>0</v>
      </c>
      <c r="AW3723" s="377">
        <v>0</v>
      </c>
      <c r="AX3723">
        <v>0</v>
      </c>
      <c r="AY3723">
        <v>0</v>
      </c>
    </row>
    <row r="3724" spans="1:54" hidden="1" x14ac:dyDescent="0.2">
      <c r="A3724" s="46">
        <v>7460</v>
      </c>
      <c r="B3724" s="258" t="s">
        <v>13065</v>
      </c>
      <c r="C3724" t="s">
        <v>1128</v>
      </c>
      <c r="D3724" t="s">
        <v>642</v>
      </c>
      <c r="E3724" t="s">
        <v>2504</v>
      </c>
      <c r="F3724" s="29" t="s">
        <v>3112</v>
      </c>
      <c r="G3724" s="47">
        <v>39</v>
      </c>
      <c r="H3724" t="s">
        <v>2981</v>
      </c>
      <c r="I3724">
        <v>1</v>
      </c>
      <c r="J3724" t="s">
        <v>13066</v>
      </c>
      <c r="K3724" t="s">
        <v>642</v>
      </c>
      <c r="L3724" t="s">
        <v>13067</v>
      </c>
      <c r="M3724" t="s">
        <v>3589</v>
      </c>
      <c r="N3724" s="34">
        <v>0</v>
      </c>
      <c r="O3724" s="34" t="s">
        <v>647</v>
      </c>
      <c r="P3724" s="34" t="s">
        <v>654</v>
      </c>
      <c r="Q3724" s="34">
        <v>0</v>
      </c>
      <c r="R3724" s="34">
        <v>0</v>
      </c>
      <c r="S3724" s="48" t="s">
        <v>1123</v>
      </c>
      <c r="T3724" s="13" t="s">
        <v>122</v>
      </c>
      <c r="U3724" s="12" t="s">
        <v>122</v>
      </c>
      <c r="V3724" s="12" t="s">
        <v>1863</v>
      </c>
      <c r="W3724" s="12" t="s">
        <v>5691</v>
      </c>
      <c r="X3724" s="14" t="str">
        <f t="shared" si="58"/>
        <v>А</v>
      </c>
      <c r="Y3724" s="271">
        <f>Таблица1[[#This Row],[ID_intellix]]</f>
        <v>7460</v>
      </c>
      <c r="Z3724" s="269" t="s">
        <v>122</v>
      </c>
      <c r="AA3724" s="145">
        <f>IF(OR(Таблица1[[#This Row],[CARDIO_report]]&lt;&gt;0,Таблица1[[#This Row],[AI COMBO_report]]&lt;&gt;0,Таблица1[[#This Row],[OTC_report]]&lt;&gt;0),1,0)</f>
        <v>1</v>
      </c>
      <c r="AB3724" s="60" t="s">
        <v>1124</v>
      </c>
      <c r="AC3724" s="60" t="s">
        <v>1124</v>
      </c>
      <c r="AD3724" s="60" t="s">
        <v>1124</v>
      </c>
      <c r="AE3724" s="60" t="s">
        <v>1124</v>
      </c>
      <c r="AF3724" s="60"/>
      <c r="AG3724" s="89" t="s">
        <v>1145</v>
      </c>
      <c r="AH3724" s="89">
        <v>156</v>
      </c>
      <c r="AI3724" s="89" t="s">
        <v>1145</v>
      </c>
      <c r="AJ3724" s="89">
        <v>94</v>
      </c>
      <c r="AK3724" s="89" t="s">
        <v>1145</v>
      </c>
      <c r="AL3724" s="89">
        <v>150</v>
      </c>
      <c r="AM3724" s="89" t="s">
        <v>1145</v>
      </c>
      <c r="AN3724" s="89">
        <v>115</v>
      </c>
      <c r="AP3724" s="35" t="s">
        <v>1825</v>
      </c>
      <c r="AQ3724" s="377">
        <v>0</v>
      </c>
      <c r="AR3724" s="378">
        <v>0</v>
      </c>
      <c r="AS3724" s="377">
        <v>0</v>
      </c>
      <c r="AT3724" s="378">
        <v>0</v>
      </c>
      <c r="AU3724" s="377">
        <v>0</v>
      </c>
      <c r="AV3724" s="377">
        <v>0</v>
      </c>
      <c r="AW3724" s="377">
        <v>0</v>
      </c>
      <c r="AX3724">
        <v>0</v>
      </c>
      <c r="AY3724">
        <v>0</v>
      </c>
    </row>
    <row r="3725" spans="1:54" hidden="1" x14ac:dyDescent="0.2">
      <c r="A3725" s="46">
        <v>3629</v>
      </c>
      <c r="B3725" s="258" t="s">
        <v>13375</v>
      </c>
      <c r="C3725" t="s">
        <v>1128</v>
      </c>
      <c r="D3725" t="s">
        <v>642</v>
      </c>
      <c r="E3725" t="s">
        <v>2504</v>
      </c>
      <c r="F3725" s="29" t="s">
        <v>3112</v>
      </c>
      <c r="G3725" s="47">
        <v>38</v>
      </c>
      <c r="H3725" t="s">
        <v>2981</v>
      </c>
      <c r="I3725">
        <v>1</v>
      </c>
      <c r="J3725" t="s">
        <v>13376</v>
      </c>
      <c r="K3725" t="s">
        <v>642</v>
      </c>
      <c r="L3725" t="s">
        <v>13377</v>
      </c>
      <c r="M3725" t="s">
        <v>3589</v>
      </c>
      <c r="N3725" s="34">
        <v>0</v>
      </c>
      <c r="O3725" s="34" t="s">
        <v>647</v>
      </c>
      <c r="P3725" s="34" t="s">
        <v>654</v>
      </c>
      <c r="Q3725" s="34">
        <v>0</v>
      </c>
      <c r="R3725" s="34">
        <v>0</v>
      </c>
      <c r="S3725" s="48" t="s">
        <v>1123</v>
      </c>
      <c r="T3725" s="13" t="s">
        <v>122</v>
      </c>
      <c r="U3725" s="12" t="s">
        <v>1863</v>
      </c>
      <c r="V3725" s="12" t="s">
        <v>1863</v>
      </c>
      <c r="W3725" s="12" t="s">
        <v>5691</v>
      </c>
      <c r="X3725" s="14" t="str">
        <f t="shared" si="58"/>
        <v>А</v>
      </c>
      <c r="Y3725" s="271">
        <f>Таблица1[[#This Row],[ID_intellix]]</f>
        <v>3629</v>
      </c>
      <c r="Z3725" s="269" t="s">
        <v>122</v>
      </c>
      <c r="AA3725" s="145">
        <f>IF(OR(Таблица1[[#This Row],[CARDIO_report]]&lt;&gt;0,Таблица1[[#This Row],[AI COMBO_report]]&lt;&gt;0,Таблица1[[#This Row],[OTC_report]]&lt;&gt;0),1,0)</f>
        <v>1</v>
      </c>
      <c r="AB3725" s="60" t="s">
        <v>1124</v>
      </c>
      <c r="AC3725" s="60" t="s">
        <v>1124</v>
      </c>
      <c r="AD3725" s="60" t="s">
        <v>1124</v>
      </c>
      <c r="AE3725" s="60" t="s">
        <v>1124</v>
      </c>
      <c r="AF3725" s="60"/>
      <c r="AG3725" s="89" t="s">
        <v>1145</v>
      </c>
      <c r="AH3725" s="89">
        <v>142</v>
      </c>
      <c r="AI3725" s="89" t="s">
        <v>1145</v>
      </c>
      <c r="AJ3725" s="89">
        <v>101</v>
      </c>
      <c r="AK3725" s="89" t="s">
        <v>1145</v>
      </c>
      <c r="AL3725" s="89">
        <v>217</v>
      </c>
      <c r="AM3725" s="89" t="s">
        <v>1145</v>
      </c>
      <c r="AN3725" s="89">
        <v>207</v>
      </c>
      <c r="AP3725" s="35" t="s">
        <v>1825</v>
      </c>
      <c r="AQ3725" s="377">
        <v>0</v>
      </c>
      <c r="AR3725" s="378">
        <v>0</v>
      </c>
      <c r="AS3725" s="377">
        <v>0</v>
      </c>
      <c r="AT3725" s="378">
        <v>0</v>
      </c>
      <c r="AU3725" s="377">
        <v>0</v>
      </c>
      <c r="AV3725" s="377">
        <v>0</v>
      </c>
      <c r="AW3725" s="377">
        <v>0</v>
      </c>
      <c r="AX3725">
        <v>0</v>
      </c>
      <c r="AY3725">
        <v>0</v>
      </c>
    </row>
    <row r="3726" spans="1:54" hidden="1" x14ac:dyDescent="0.2">
      <c r="A3726" s="46">
        <v>7700</v>
      </c>
      <c r="B3726" s="258" t="s">
        <v>13681</v>
      </c>
      <c r="C3726" t="s">
        <v>1128</v>
      </c>
      <c r="D3726" t="s">
        <v>642</v>
      </c>
      <c r="E3726" t="s">
        <v>2504</v>
      </c>
      <c r="F3726" s="29" t="s">
        <v>3360</v>
      </c>
      <c r="G3726" s="396">
        <v>10</v>
      </c>
      <c r="H3726" t="s">
        <v>2610</v>
      </c>
      <c r="I3726">
        <v>1</v>
      </c>
      <c r="J3726" t="s">
        <v>13682</v>
      </c>
      <c r="K3726" t="s">
        <v>642</v>
      </c>
      <c r="L3726" t="s">
        <v>13683</v>
      </c>
      <c r="M3726" t="s">
        <v>3589</v>
      </c>
      <c r="N3726" s="34">
        <v>0</v>
      </c>
      <c r="O3726" s="34" t="s">
        <v>647</v>
      </c>
      <c r="P3726" s="34" t="s">
        <v>654</v>
      </c>
      <c r="Q3726" s="34">
        <v>0</v>
      </c>
      <c r="R3726" s="34">
        <v>0</v>
      </c>
      <c r="S3726" s="48" t="s">
        <v>1123</v>
      </c>
      <c r="T3726" s="13" t="s">
        <v>5690</v>
      </c>
      <c r="U3726" s="12" t="s">
        <v>122</v>
      </c>
      <c r="V3726" s="12" t="s">
        <v>1863</v>
      </c>
      <c r="W3726" s="12" t="s">
        <v>5691</v>
      </c>
      <c r="X3726" s="14" t="str">
        <f t="shared" si="58"/>
        <v>А</v>
      </c>
      <c r="Y3726" s="271">
        <f>Таблица1[[#This Row],[ID_intellix]]</f>
        <v>7700</v>
      </c>
      <c r="Z3726" s="269" t="s">
        <v>122</v>
      </c>
      <c r="AA3726" s="145">
        <f>IF(OR(Таблица1[[#This Row],[CARDIO_report]]&lt;&gt;0,Таблица1[[#This Row],[AI COMBO_report]]&lt;&gt;0,Таблица1[[#This Row],[OTC_report]]&lt;&gt;0),1,0)</f>
        <v>1</v>
      </c>
      <c r="AB3726" s="60" t="s">
        <v>1124</v>
      </c>
      <c r="AC3726" s="60" t="s">
        <v>1124</v>
      </c>
      <c r="AD3726" s="60" t="s">
        <v>1124</v>
      </c>
      <c r="AE3726" s="60" t="s">
        <v>1124</v>
      </c>
      <c r="AF3726" s="60"/>
      <c r="AG3726" s="89" t="s">
        <v>2516</v>
      </c>
      <c r="AH3726" s="89">
        <v>86</v>
      </c>
      <c r="AI3726" s="89" t="s">
        <v>1414</v>
      </c>
      <c r="AJ3726" s="89">
        <v>106</v>
      </c>
      <c r="AK3726" s="89" t="s">
        <v>2516</v>
      </c>
      <c r="AL3726" s="89">
        <v>66</v>
      </c>
      <c r="AM3726" s="89" t="s">
        <v>2516</v>
      </c>
      <c r="AN3726" s="89">
        <v>82</v>
      </c>
      <c r="AP3726" s="35" t="s">
        <v>1857</v>
      </c>
      <c r="AQ3726" s="377">
        <v>0</v>
      </c>
      <c r="AR3726" s="378">
        <v>0</v>
      </c>
      <c r="AS3726" s="377">
        <v>0</v>
      </c>
      <c r="AT3726" s="378">
        <v>0</v>
      </c>
      <c r="AU3726" s="377">
        <v>0</v>
      </c>
      <c r="AV3726" s="377">
        <v>0</v>
      </c>
      <c r="AW3726" s="377">
        <v>0</v>
      </c>
      <c r="AX3726">
        <v>0</v>
      </c>
      <c r="AY3726">
        <v>0</v>
      </c>
      <c r="BA3726" t="s">
        <v>15962</v>
      </c>
    </row>
    <row r="3727" spans="1:54" hidden="1" x14ac:dyDescent="0.2">
      <c r="A3727" s="46">
        <v>7792</v>
      </c>
      <c r="B3727" s="258" t="s">
        <v>13684</v>
      </c>
      <c r="C3727" t="s">
        <v>1128</v>
      </c>
      <c r="D3727" t="s">
        <v>642</v>
      </c>
      <c r="E3727" t="s">
        <v>2504</v>
      </c>
      <c r="F3727" s="29" t="s">
        <v>2584</v>
      </c>
      <c r="G3727" s="53">
        <v>26</v>
      </c>
      <c r="H3727" t="s">
        <v>1396</v>
      </c>
      <c r="I3727">
        <v>1</v>
      </c>
      <c r="J3727" t="s">
        <v>13685</v>
      </c>
      <c r="K3727" t="s">
        <v>642</v>
      </c>
      <c r="L3727" t="s">
        <v>13686</v>
      </c>
      <c r="M3727" t="s">
        <v>3589</v>
      </c>
      <c r="N3727" s="34">
        <v>0</v>
      </c>
      <c r="O3727" s="34" t="s">
        <v>647</v>
      </c>
      <c r="P3727" s="34" t="s">
        <v>654</v>
      </c>
      <c r="Q3727" s="34">
        <v>0</v>
      </c>
      <c r="R3727" s="34">
        <v>0</v>
      </c>
      <c r="S3727" s="48" t="s">
        <v>1123</v>
      </c>
      <c r="T3727" s="13" t="s">
        <v>122</v>
      </c>
      <c r="U3727" s="12" t="s">
        <v>122</v>
      </c>
      <c r="V3727" s="12" t="s">
        <v>122</v>
      </c>
      <c r="W3727" s="12" t="s">
        <v>5691</v>
      </c>
      <c r="X3727" s="14" t="str">
        <f t="shared" si="58"/>
        <v>В</v>
      </c>
      <c r="Y3727" s="271">
        <f>Таблица1[[#This Row],[ID_intellix]]</f>
        <v>7792</v>
      </c>
      <c r="Z3727" s="269" t="s">
        <v>122</v>
      </c>
      <c r="AA3727" s="145">
        <f>IF(OR(Таблица1[[#This Row],[CARDIO_report]]&lt;&gt;0,Таблица1[[#This Row],[AI COMBO_report]]&lt;&gt;0,Таблица1[[#This Row],[OTC_report]]&lt;&gt;0),1,0)</f>
        <v>1</v>
      </c>
      <c r="AB3727" s="60" t="s">
        <v>1124</v>
      </c>
      <c r="AC3727" s="60" t="s">
        <v>1124</v>
      </c>
      <c r="AD3727" s="60" t="s">
        <v>1124</v>
      </c>
      <c r="AE3727" s="60" t="s">
        <v>1124</v>
      </c>
      <c r="AF3727" s="60"/>
      <c r="AG3727" s="89" t="s">
        <v>1414</v>
      </c>
      <c r="AH3727" s="89">
        <v>175</v>
      </c>
      <c r="AI3727" s="89" t="s">
        <v>1145</v>
      </c>
      <c r="AJ3727" s="89">
        <v>112</v>
      </c>
      <c r="AK3727" s="89" t="s">
        <v>1437</v>
      </c>
      <c r="AL3727" s="89">
        <v>25</v>
      </c>
      <c r="AM3727" s="89" t="s">
        <v>1437</v>
      </c>
      <c r="AN3727" s="89">
        <v>33</v>
      </c>
      <c r="AP3727" s="35" t="s">
        <v>1825</v>
      </c>
      <c r="AQ3727" s="377">
        <v>0</v>
      </c>
      <c r="AR3727" s="378">
        <v>0</v>
      </c>
      <c r="AS3727" s="377">
        <v>0</v>
      </c>
      <c r="AT3727" s="378">
        <v>0</v>
      </c>
      <c r="AU3727" s="377">
        <v>0</v>
      </c>
      <c r="AV3727" s="377">
        <v>0</v>
      </c>
      <c r="AW3727" s="377">
        <v>0</v>
      </c>
      <c r="AX3727">
        <v>0</v>
      </c>
      <c r="AY3727">
        <v>0</v>
      </c>
    </row>
    <row r="3728" spans="1:54" hidden="1" x14ac:dyDescent="0.2">
      <c r="A3728" s="46">
        <v>3530</v>
      </c>
      <c r="B3728" s="258" t="s">
        <v>13735</v>
      </c>
      <c r="C3728" t="s">
        <v>1128</v>
      </c>
      <c r="D3728" t="s">
        <v>642</v>
      </c>
      <c r="E3728" t="s">
        <v>2504</v>
      </c>
      <c r="F3728" s="29" t="s">
        <v>3116</v>
      </c>
      <c r="G3728" s="47">
        <v>8</v>
      </c>
      <c r="H3728" t="s">
        <v>2563</v>
      </c>
      <c r="I3728">
        <v>1</v>
      </c>
      <c r="J3728" t="s">
        <v>15918</v>
      </c>
      <c r="K3728" t="s">
        <v>642</v>
      </c>
      <c r="L3728" t="s">
        <v>13736</v>
      </c>
      <c r="M3728" t="s">
        <v>3589</v>
      </c>
      <c r="N3728" s="34">
        <v>0</v>
      </c>
      <c r="O3728" s="34" t="s">
        <v>647</v>
      </c>
      <c r="P3728" s="34" t="s">
        <v>654</v>
      </c>
      <c r="Q3728" s="34">
        <v>0</v>
      </c>
      <c r="R3728" s="34">
        <v>0</v>
      </c>
      <c r="S3728" s="48" t="s">
        <v>1123</v>
      </c>
      <c r="T3728" s="13" t="s">
        <v>1863</v>
      </c>
      <c r="U3728" s="12" t="s">
        <v>122</v>
      </c>
      <c r="V3728" s="12" t="s">
        <v>122</v>
      </c>
      <c r="W3728" s="12" t="s">
        <v>5691</v>
      </c>
      <c r="X3728" s="14" t="str">
        <f t="shared" si="58"/>
        <v>А</v>
      </c>
      <c r="Y3728" s="271">
        <f>Таблица1[[#This Row],[ID_intellix]]</f>
        <v>3530</v>
      </c>
      <c r="Z3728" s="269" t="s">
        <v>122</v>
      </c>
      <c r="AA3728" s="145">
        <f>IF(OR(Таблица1[[#This Row],[CARDIO_report]]&lt;&gt;0,Таблица1[[#This Row],[AI COMBO_report]]&lt;&gt;0,Таблица1[[#This Row],[OTC_report]]&lt;&gt;0),1,0)</f>
        <v>1</v>
      </c>
      <c r="AB3728" s="60" t="s">
        <v>1124</v>
      </c>
      <c r="AC3728" s="60" t="s">
        <v>1124</v>
      </c>
      <c r="AD3728" s="60" t="s">
        <v>1124</v>
      </c>
      <c r="AE3728" s="89" t="s">
        <v>1917</v>
      </c>
      <c r="AF3728" s="89"/>
      <c r="AG3728" s="89" t="s">
        <v>1414</v>
      </c>
      <c r="AH3728" s="89">
        <v>208</v>
      </c>
      <c r="AI3728" s="89" t="s">
        <v>1414</v>
      </c>
      <c r="AJ3728" s="89">
        <v>177</v>
      </c>
      <c r="AK3728" s="89" t="s">
        <v>1414</v>
      </c>
      <c r="AL3728" s="89">
        <v>195</v>
      </c>
      <c r="AM3728" s="89" t="s">
        <v>1414</v>
      </c>
      <c r="AN3728" s="89">
        <v>195</v>
      </c>
      <c r="AP3728" s="35" t="s">
        <v>1917</v>
      </c>
      <c r="AQ3728" s="377">
        <v>0</v>
      </c>
      <c r="AR3728" s="378">
        <v>0</v>
      </c>
      <c r="AS3728" s="377">
        <v>0</v>
      </c>
      <c r="AT3728" s="378">
        <v>0</v>
      </c>
      <c r="AU3728" s="377">
        <v>0</v>
      </c>
      <c r="AV3728" s="377">
        <v>0</v>
      </c>
      <c r="AW3728" s="377">
        <v>0</v>
      </c>
      <c r="AX3728" s="2" t="s">
        <v>6343</v>
      </c>
      <c r="AY3728" s="2">
        <v>0</v>
      </c>
      <c r="AZ3728" s="2" t="s">
        <v>6344</v>
      </c>
      <c r="BA3728" s="2" t="s">
        <v>15962</v>
      </c>
      <c r="BB3728" s="2" t="s">
        <v>6344</v>
      </c>
    </row>
    <row r="3729" spans="1:54" hidden="1" x14ac:dyDescent="0.2">
      <c r="A3729" s="46">
        <v>7902</v>
      </c>
      <c r="B3729" s="258" t="s">
        <v>13810</v>
      </c>
      <c r="C3729" t="s">
        <v>1128</v>
      </c>
      <c r="D3729" t="s">
        <v>642</v>
      </c>
      <c r="E3729" t="s">
        <v>2504</v>
      </c>
      <c r="F3729" s="29" t="s">
        <v>3159</v>
      </c>
      <c r="G3729" s="396">
        <v>100</v>
      </c>
      <c r="H3729" t="s">
        <v>1140</v>
      </c>
      <c r="I3729">
        <v>1</v>
      </c>
      <c r="J3729" t="s">
        <v>13811</v>
      </c>
      <c r="K3729" t="s">
        <v>642</v>
      </c>
      <c r="L3729" t="s">
        <v>13812</v>
      </c>
      <c r="M3729" t="s">
        <v>3589</v>
      </c>
      <c r="N3729" s="34">
        <v>0</v>
      </c>
      <c r="O3729" s="34" t="s">
        <v>647</v>
      </c>
      <c r="P3729" s="34" t="s">
        <v>654</v>
      </c>
      <c r="Q3729" s="34">
        <v>0</v>
      </c>
      <c r="R3729" s="34">
        <v>0</v>
      </c>
      <c r="S3729" s="48" t="s">
        <v>1123</v>
      </c>
      <c r="T3729" s="13" t="s">
        <v>122</v>
      </c>
      <c r="U3729" s="12" t="s">
        <v>1863</v>
      </c>
      <c r="V3729" s="12" t="s">
        <v>1863</v>
      </c>
      <c r="W3729" s="12" t="s">
        <v>1863</v>
      </c>
      <c r="X3729" s="14" t="str">
        <f t="shared" si="58"/>
        <v>А</v>
      </c>
      <c r="Y3729" s="271">
        <f>Таблица1[[#This Row],[ID_intellix]]</f>
        <v>7902</v>
      </c>
      <c r="Z3729" s="269" t="s">
        <v>122</v>
      </c>
      <c r="AA3729" s="145">
        <f>IF(OR(Таблица1[[#This Row],[CARDIO_report]]&lt;&gt;0,Таблица1[[#This Row],[AI COMBO_report]]&lt;&gt;0,Таблица1[[#This Row],[OTC_report]]&lt;&gt;0),1,0)</f>
        <v>1</v>
      </c>
      <c r="AB3729" s="60" t="s">
        <v>2601</v>
      </c>
      <c r="AC3729" s="60" t="s">
        <v>2601</v>
      </c>
      <c r="AD3729" s="60" t="s">
        <v>1124</v>
      </c>
      <c r="AE3729" s="60" t="s">
        <v>1124</v>
      </c>
      <c r="AF3729" s="60"/>
      <c r="AG3729" s="89" t="s">
        <v>1145</v>
      </c>
      <c r="AH3729" s="89">
        <v>110</v>
      </c>
      <c r="AI3729" s="89" t="s">
        <v>1437</v>
      </c>
      <c r="AJ3729" s="89">
        <v>31</v>
      </c>
      <c r="AK3729" s="89" t="s">
        <v>1437</v>
      </c>
      <c r="AL3729" s="89">
        <v>36</v>
      </c>
      <c r="AM3729" s="89" t="s">
        <v>1437</v>
      </c>
      <c r="AN3729" s="89">
        <v>5</v>
      </c>
      <c r="AP3729" s="35" t="s">
        <v>1917</v>
      </c>
      <c r="AQ3729" s="377" t="s">
        <v>2847</v>
      </c>
      <c r="AR3729" s="377" t="s">
        <v>9322</v>
      </c>
      <c r="AS3729" s="377" t="s">
        <v>2847</v>
      </c>
      <c r="AT3729" s="378" t="s">
        <v>9322</v>
      </c>
      <c r="AU3729" s="377">
        <v>0</v>
      </c>
      <c r="AV3729" s="377">
        <v>0</v>
      </c>
      <c r="AW3729" s="377" t="s">
        <v>2847</v>
      </c>
      <c r="AX3729" s="2" t="s">
        <v>9322</v>
      </c>
      <c r="AY3729" s="2" t="s">
        <v>2847</v>
      </c>
      <c r="AZ3729" t="s">
        <v>9322</v>
      </c>
      <c r="BA3729" s="2" t="s">
        <v>6336</v>
      </c>
      <c r="BB3729" t="s">
        <v>9322</v>
      </c>
    </row>
    <row r="3730" spans="1:54" hidden="1" x14ac:dyDescent="0.2">
      <c r="A3730" s="46">
        <v>7967</v>
      </c>
      <c r="B3730" s="258" t="s">
        <v>13813</v>
      </c>
      <c r="C3730" t="s">
        <v>1128</v>
      </c>
      <c r="D3730" t="s">
        <v>642</v>
      </c>
      <c r="E3730" t="s">
        <v>2504</v>
      </c>
      <c r="F3730" s="29" t="s">
        <v>3255</v>
      </c>
      <c r="G3730" s="47">
        <v>114</v>
      </c>
      <c r="H3730" t="s">
        <v>3255</v>
      </c>
      <c r="I3730">
        <v>1</v>
      </c>
      <c r="J3730" t="s">
        <v>13814</v>
      </c>
      <c r="K3730" t="s">
        <v>642</v>
      </c>
      <c r="L3730" t="s">
        <v>13815</v>
      </c>
      <c r="M3730" t="s">
        <v>3589</v>
      </c>
      <c r="N3730" s="34" t="s">
        <v>419</v>
      </c>
      <c r="O3730" s="34" t="s">
        <v>647</v>
      </c>
      <c r="P3730" s="34" t="s">
        <v>654</v>
      </c>
      <c r="Q3730" s="34">
        <v>0</v>
      </c>
      <c r="R3730" s="34">
        <v>0</v>
      </c>
      <c r="S3730" s="48" t="s">
        <v>1123</v>
      </c>
      <c r="T3730" s="13" t="s">
        <v>122</v>
      </c>
      <c r="U3730" s="12" t="s">
        <v>1863</v>
      </c>
      <c r="V3730" s="12" t="s">
        <v>122</v>
      </c>
      <c r="W3730" s="12" t="s">
        <v>1863</v>
      </c>
      <c r="X3730" s="14" t="str">
        <f t="shared" si="58"/>
        <v>А</v>
      </c>
      <c r="Y3730" s="271">
        <f>Таблица1[[#This Row],[ID_intellix]]</f>
        <v>7967</v>
      </c>
      <c r="Z3730" s="269" t="s">
        <v>122</v>
      </c>
      <c r="AA3730" s="145">
        <f>IF(OR(Таблица1[[#This Row],[CARDIO_report]]&lt;&gt;0,Таблица1[[#This Row],[AI COMBO_report]]&lt;&gt;0,Таблица1[[#This Row],[OTC_report]]&lt;&gt;0),1,0)</f>
        <v>1</v>
      </c>
      <c r="AB3730" s="60" t="s">
        <v>1124</v>
      </c>
      <c r="AC3730" s="60" t="s">
        <v>1124</v>
      </c>
      <c r="AD3730" s="35" t="s">
        <v>2896</v>
      </c>
      <c r="AE3730" s="60" t="s">
        <v>1124</v>
      </c>
      <c r="AF3730" s="60"/>
      <c r="AG3730" s="60" t="s">
        <v>1124</v>
      </c>
      <c r="AH3730" s="60" t="s">
        <v>1124</v>
      </c>
      <c r="AI3730" s="60" t="s">
        <v>1124</v>
      </c>
      <c r="AJ3730" s="60" t="s">
        <v>1124</v>
      </c>
      <c r="AK3730" s="60" t="s">
        <v>1124</v>
      </c>
      <c r="AL3730" s="60" t="s">
        <v>1124</v>
      </c>
      <c r="AM3730" s="60" t="s">
        <v>1124</v>
      </c>
      <c r="AN3730" s="60" t="s">
        <v>1124</v>
      </c>
      <c r="AO3730" s="60"/>
      <c r="AP3730" s="35" t="s">
        <v>1917</v>
      </c>
      <c r="AQ3730" s="378" t="s">
        <v>2847</v>
      </c>
      <c r="AR3730" s="378">
        <v>0</v>
      </c>
      <c r="AS3730" s="377" t="s">
        <v>2847</v>
      </c>
      <c r="AT3730" s="378">
        <v>0</v>
      </c>
      <c r="AU3730" s="377">
        <v>0</v>
      </c>
      <c r="AV3730" s="377">
        <v>0</v>
      </c>
      <c r="AW3730" s="377">
        <v>0</v>
      </c>
      <c r="AX3730" s="2">
        <v>0</v>
      </c>
      <c r="AY3730" s="2" t="s">
        <v>2847</v>
      </c>
      <c r="BA3730" s="2" t="s">
        <v>6336</v>
      </c>
    </row>
    <row r="3731" spans="1:54" hidden="1" x14ac:dyDescent="0.2">
      <c r="A3731" s="46">
        <v>7903</v>
      </c>
      <c r="B3731" s="258" t="s">
        <v>13816</v>
      </c>
      <c r="C3731" t="s">
        <v>1128</v>
      </c>
      <c r="D3731" t="s">
        <v>642</v>
      </c>
      <c r="E3731" t="s">
        <v>2504</v>
      </c>
      <c r="F3731" s="29" t="s">
        <v>2725</v>
      </c>
      <c r="G3731" s="53" t="s">
        <v>8826</v>
      </c>
      <c r="H3731" t="s">
        <v>1149</v>
      </c>
      <c r="I3731">
        <v>1</v>
      </c>
      <c r="J3731" t="s">
        <v>13817</v>
      </c>
      <c r="K3731" t="s">
        <v>642</v>
      </c>
      <c r="L3731" t="s">
        <v>13818</v>
      </c>
      <c r="M3731" t="s">
        <v>3589</v>
      </c>
      <c r="N3731" s="34">
        <v>0</v>
      </c>
      <c r="O3731" s="34" t="s">
        <v>647</v>
      </c>
      <c r="P3731" s="34" t="s">
        <v>654</v>
      </c>
      <c r="Q3731" s="34">
        <v>0</v>
      </c>
      <c r="R3731" s="34">
        <v>0</v>
      </c>
      <c r="S3731" s="48" t="s">
        <v>1123</v>
      </c>
      <c r="T3731" s="13" t="s">
        <v>122</v>
      </c>
      <c r="U3731" s="12" t="s">
        <v>122</v>
      </c>
      <c r="V3731" s="12" t="s">
        <v>1863</v>
      </c>
      <c r="W3731" s="12" t="s">
        <v>5690</v>
      </c>
      <c r="X3731" s="14" t="str">
        <f t="shared" si="58"/>
        <v>В</v>
      </c>
      <c r="Y3731" s="271">
        <f>Таблица1[[#This Row],[ID_intellix]]</f>
        <v>7903</v>
      </c>
      <c r="Z3731" s="269" t="s">
        <v>122</v>
      </c>
      <c r="AA3731" s="145">
        <f>IF(OR(Таблица1[[#This Row],[CARDIO_report]]&lt;&gt;0,Таблица1[[#This Row],[AI COMBO_report]]&lt;&gt;0,Таблица1[[#This Row],[OTC_report]]&lt;&gt;0),1,0)</f>
        <v>1</v>
      </c>
      <c r="AB3731" s="60" t="s">
        <v>1124</v>
      </c>
      <c r="AC3731" s="60" t="s">
        <v>1124</v>
      </c>
      <c r="AD3731" s="60" t="s">
        <v>1124</v>
      </c>
      <c r="AE3731" s="60" t="s">
        <v>1124</v>
      </c>
      <c r="AF3731" s="60"/>
      <c r="AG3731" s="89" t="s">
        <v>1145</v>
      </c>
      <c r="AH3731" s="89">
        <v>131</v>
      </c>
      <c r="AI3731" s="89" t="s">
        <v>1145</v>
      </c>
      <c r="AJ3731" s="89">
        <v>115</v>
      </c>
      <c r="AK3731" s="89" t="s">
        <v>1437</v>
      </c>
      <c r="AL3731" s="89">
        <v>96</v>
      </c>
      <c r="AM3731" s="89" t="s">
        <v>1437</v>
      </c>
      <c r="AN3731" s="89">
        <v>71</v>
      </c>
      <c r="AP3731" s="35" t="s">
        <v>1857</v>
      </c>
      <c r="AQ3731" s="377">
        <v>0</v>
      </c>
      <c r="AR3731" s="378">
        <v>0</v>
      </c>
      <c r="AS3731" s="377">
        <v>0</v>
      </c>
      <c r="AT3731" s="378">
        <v>0</v>
      </c>
      <c r="AU3731" s="377">
        <v>0</v>
      </c>
      <c r="AV3731" s="377">
        <v>0</v>
      </c>
      <c r="AW3731" s="377">
        <v>0</v>
      </c>
      <c r="AX3731">
        <v>0</v>
      </c>
      <c r="AY3731">
        <v>0</v>
      </c>
    </row>
    <row r="3732" spans="1:54" hidden="1" x14ac:dyDescent="0.2">
      <c r="A3732" s="399">
        <v>8145</v>
      </c>
      <c r="B3732" s="258" t="s">
        <v>14682</v>
      </c>
      <c r="C3732" t="s">
        <v>1128</v>
      </c>
      <c r="D3732" t="s">
        <v>642</v>
      </c>
      <c r="E3732" t="s">
        <v>2504</v>
      </c>
      <c r="F3732" s="402" t="s">
        <v>3360</v>
      </c>
      <c r="G3732" s="53" t="s">
        <v>14605</v>
      </c>
      <c r="H3732" t="s">
        <v>2610</v>
      </c>
      <c r="I3732">
        <v>1</v>
      </c>
      <c r="J3732" s="403" t="s">
        <v>14683</v>
      </c>
      <c r="K3732" s="402" t="s">
        <v>642</v>
      </c>
      <c r="L3732" s="402" t="s">
        <v>14684</v>
      </c>
      <c r="M3732" t="s">
        <v>3589</v>
      </c>
      <c r="N3732" s="34">
        <v>0</v>
      </c>
      <c r="O3732" s="34" t="s">
        <v>647</v>
      </c>
      <c r="P3732" s="34" t="s">
        <v>654</v>
      </c>
      <c r="Q3732" s="34">
        <v>0</v>
      </c>
      <c r="R3732" s="34">
        <v>0</v>
      </c>
      <c r="S3732" s="48" t="s">
        <v>1123</v>
      </c>
      <c r="T3732" s="13" t="s">
        <v>1863</v>
      </c>
      <c r="U3732" s="12" t="s">
        <v>1863</v>
      </c>
      <c r="V3732" s="12" t="s">
        <v>122</v>
      </c>
      <c r="W3732" s="12" t="s">
        <v>5691</v>
      </c>
      <c r="X3732" s="14" t="str">
        <f t="shared" si="58"/>
        <v>А</v>
      </c>
      <c r="Y3732" s="271">
        <f>Таблица1[[#This Row],[ID_intellix]]</f>
        <v>8145</v>
      </c>
      <c r="Z3732" s="269" t="s">
        <v>122</v>
      </c>
      <c r="AA3732" s="145">
        <f>IF(OR(Таблица1[[#This Row],[CARDIO_report]]&lt;&gt;0,Таблица1[[#This Row],[AI COMBO_report]]&lt;&gt;0,Таблица1[[#This Row],[OTC_report]]&lt;&gt;0),1,0)</f>
        <v>1</v>
      </c>
      <c r="AB3732" s="60" t="s">
        <v>1124</v>
      </c>
      <c r="AC3732" s="60" t="s">
        <v>1124</v>
      </c>
      <c r="AD3732" s="60" t="s">
        <v>1124</v>
      </c>
      <c r="AE3732" s="60" t="s">
        <v>1124</v>
      </c>
      <c r="AF3732" s="60"/>
      <c r="AG3732" s="60" t="s">
        <v>1124</v>
      </c>
      <c r="AH3732" s="60" t="s">
        <v>1124</v>
      </c>
      <c r="AI3732" s="60" t="s">
        <v>1124</v>
      </c>
      <c r="AJ3732" s="60" t="s">
        <v>1124</v>
      </c>
      <c r="AK3732" s="60" t="s">
        <v>1124</v>
      </c>
      <c r="AL3732" s="60" t="s">
        <v>1124</v>
      </c>
      <c r="AM3732" s="60" t="s">
        <v>1124</v>
      </c>
      <c r="AN3732" s="60" t="s">
        <v>1124</v>
      </c>
      <c r="AO3732" s="60"/>
      <c r="AP3732" s="35" t="s">
        <v>1124</v>
      </c>
      <c r="AQ3732" s="377">
        <v>0</v>
      </c>
      <c r="AR3732" s="378">
        <v>0</v>
      </c>
      <c r="AS3732" s="377">
        <v>0</v>
      </c>
      <c r="AT3732" s="378">
        <v>0</v>
      </c>
      <c r="AU3732" s="377">
        <v>0</v>
      </c>
      <c r="AV3732" s="377">
        <v>0</v>
      </c>
      <c r="AW3732" s="377">
        <v>0</v>
      </c>
      <c r="AX3732">
        <v>0</v>
      </c>
      <c r="AY3732">
        <v>0</v>
      </c>
      <c r="BA3732" t="s">
        <v>15962</v>
      </c>
    </row>
    <row r="3733" spans="1:54" hidden="1" x14ac:dyDescent="0.2">
      <c r="A3733" s="399">
        <v>8185</v>
      </c>
      <c r="B3733" s="258">
        <v>0</v>
      </c>
      <c r="C3733" t="s">
        <v>1128</v>
      </c>
      <c r="D3733" t="s">
        <v>642</v>
      </c>
      <c r="E3733" t="s">
        <v>2504</v>
      </c>
      <c r="F3733" s="29" t="s">
        <v>2725</v>
      </c>
      <c r="G3733" s="53" t="s">
        <v>3367</v>
      </c>
      <c r="H3733" t="s">
        <v>1149</v>
      </c>
      <c r="I3733">
        <v>1</v>
      </c>
      <c r="J3733" t="s">
        <v>14841</v>
      </c>
      <c r="K3733" t="s">
        <v>642</v>
      </c>
      <c r="L3733" t="s">
        <v>2296</v>
      </c>
      <c r="M3733" t="s">
        <v>3589</v>
      </c>
      <c r="N3733" s="34">
        <v>0</v>
      </c>
      <c r="O3733" s="34" t="s">
        <v>647</v>
      </c>
      <c r="P3733" s="34">
        <v>0</v>
      </c>
      <c r="Q3733" s="34">
        <v>0</v>
      </c>
      <c r="R3733" s="34">
        <v>0</v>
      </c>
      <c r="S3733" s="48" t="s">
        <v>1123</v>
      </c>
      <c r="T3733" s="13">
        <v>0</v>
      </c>
      <c r="U3733" s="12">
        <v>0</v>
      </c>
      <c r="V3733" s="12">
        <v>0</v>
      </c>
      <c r="W3733" s="12">
        <v>0</v>
      </c>
      <c r="X3733" s="14" t="str">
        <f t="shared" si="58"/>
        <v>С</v>
      </c>
      <c r="Y3733" s="271">
        <f>Таблица1[[#This Row],[ID_intellix]]</f>
        <v>8185</v>
      </c>
      <c r="Z3733" s="269" t="s">
        <v>122</v>
      </c>
      <c r="AA3733" s="145">
        <f>IF(OR(Таблица1[[#This Row],[CARDIO_report]]&lt;&gt;0,Таблица1[[#This Row],[AI COMBO_report]]&lt;&gt;0,Таблица1[[#This Row],[OTC_report]]&lt;&gt;0),1,0)</f>
        <v>0</v>
      </c>
      <c r="AB3733" s="60" t="s">
        <v>1124</v>
      </c>
      <c r="AC3733" s="60" t="s">
        <v>1124</v>
      </c>
      <c r="AD3733" s="60" t="s">
        <v>1124</v>
      </c>
      <c r="AE3733" s="60" t="s">
        <v>1124</v>
      </c>
      <c r="AF3733" s="60" t="s">
        <v>1124</v>
      </c>
      <c r="AG3733" s="60" t="s">
        <v>1124</v>
      </c>
      <c r="AH3733" s="60" t="s">
        <v>1124</v>
      </c>
      <c r="AI3733" s="60" t="s">
        <v>1124</v>
      </c>
      <c r="AJ3733" s="60" t="s">
        <v>1124</v>
      </c>
      <c r="AK3733" s="60" t="s">
        <v>1124</v>
      </c>
      <c r="AL3733" s="60" t="s">
        <v>1124</v>
      </c>
      <c r="AM3733" s="60" t="s">
        <v>1124</v>
      </c>
      <c r="AN3733" s="60" t="s">
        <v>1124</v>
      </c>
      <c r="AO3733" s="60"/>
      <c r="AP3733" s="60" t="s">
        <v>1124</v>
      </c>
      <c r="AQ3733" s="60" t="s">
        <v>1124</v>
      </c>
      <c r="AR3733" s="60" t="s">
        <v>1124</v>
      </c>
      <c r="AS3733" s="60" t="s">
        <v>1124</v>
      </c>
      <c r="AT3733" s="60" t="s">
        <v>1124</v>
      </c>
      <c r="AU3733" s="60" t="s">
        <v>1124</v>
      </c>
      <c r="AV3733" s="60" t="s">
        <v>1124</v>
      </c>
      <c r="AW3733" s="60" t="s">
        <v>1124</v>
      </c>
      <c r="AX3733" s="60" t="s">
        <v>1124</v>
      </c>
      <c r="AY3733" s="60" t="s">
        <v>1124</v>
      </c>
    </row>
    <row r="3734" spans="1:54" hidden="1" x14ac:dyDescent="0.2">
      <c r="A3734" s="46">
        <v>1726</v>
      </c>
      <c r="B3734" s="258" t="s">
        <v>6767</v>
      </c>
      <c r="C3734" t="s">
        <v>1159</v>
      </c>
      <c r="D3734" t="s">
        <v>2300</v>
      </c>
      <c r="E3734" t="s">
        <v>1821</v>
      </c>
      <c r="F3734" s="29" t="s">
        <v>1950</v>
      </c>
      <c r="G3734" s="47">
        <v>154</v>
      </c>
      <c r="H3734" t="s">
        <v>1950</v>
      </c>
      <c r="I3734">
        <v>1</v>
      </c>
      <c r="J3734" t="s">
        <v>6768</v>
      </c>
      <c r="K3734" t="s">
        <v>2302</v>
      </c>
      <c r="L3734" t="s">
        <v>6769</v>
      </c>
      <c r="M3734">
        <v>0</v>
      </c>
      <c r="N3734" s="34">
        <v>0</v>
      </c>
      <c r="O3734" s="34">
        <v>0</v>
      </c>
      <c r="P3734" s="34">
        <v>0</v>
      </c>
      <c r="Q3734" s="34">
        <v>0</v>
      </c>
      <c r="R3734" s="34">
        <v>0</v>
      </c>
      <c r="S3734" s="48" t="s">
        <v>1123</v>
      </c>
      <c r="T3734" s="13">
        <v>0</v>
      </c>
      <c r="U3734" s="12">
        <v>0</v>
      </c>
      <c r="V3734" s="12">
        <v>0</v>
      </c>
      <c r="W3734" s="12">
        <v>0</v>
      </c>
      <c r="X3734" s="14" t="str">
        <f t="shared" si="58"/>
        <v>С</v>
      </c>
      <c r="Y3734" s="271">
        <f>Таблица1[[#This Row],[ID_intellix]]</f>
        <v>1726</v>
      </c>
      <c r="Z3734" s="269" t="s">
        <v>122</v>
      </c>
      <c r="AA3734" s="145">
        <f>IF(OR(Таблица1[[#This Row],[CARDIO_report]]&lt;&gt;0,Таблица1[[#This Row],[AI COMBO_report]]&lt;&gt;0,Таблица1[[#This Row],[OTC_report]]&lt;&gt;0),1,0)</f>
        <v>0</v>
      </c>
      <c r="AB3734" s="60" t="s">
        <v>1124</v>
      </c>
      <c r="AC3734" s="60" t="s">
        <v>1124</v>
      </c>
      <c r="AD3734" s="60" t="s">
        <v>1124</v>
      </c>
      <c r="AE3734" s="60" t="s">
        <v>1124</v>
      </c>
      <c r="AF3734" s="60"/>
      <c r="AG3734" s="60" t="s">
        <v>1124</v>
      </c>
      <c r="AH3734" s="60" t="s">
        <v>1124</v>
      </c>
      <c r="AI3734" s="60" t="s">
        <v>1124</v>
      </c>
      <c r="AJ3734" s="60" t="s">
        <v>1124</v>
      </c>
      <c r="AK3734" s="60" t="s">
        <v>1124</v>
      </c>
      <c r="AL3734" s="60" t="s">
        <v>1124</v>
      </c>
      <c r="AM3734" s="60" t="s">
        <v>1124</v>
      </c>
      <c r="AN3734" s="60" t="s">
        <v>1124</v>
      </c>
      <c r="AO3734" s="60"/>
      <c r="AP3734" s="35" t="s">
        <v>1917</v>
      </c>
      <c r="AQ3734" s="377">
        <v>0</v>
      </c>
      <c r="AR3734" s="378">
        <v>0</v>
      </c>
      <c r="AS3734" s="377">
        <v>0</v>
      </c>
      <c r="AT3734" s="378">
        <v>0</v>
      </c>
      <c r="AU3734" s="377">
        <v>0</v>
      </c>
      <c r="AV3734" s="377">
        <v>0</v>
      </c>
      <c r="AW3734" s="377">
        <v>0</v>
      </c>
      <c r="AX3734">
        <v>0</v>
      </c>
      <c r="AY3734">
        <v>0</v>
      </c>
      <c r="AZ3734" s="2"/>
      <c r="BB3734" s="2"/>
    </row>
    <row r="3735" spans="1:54" hidden="1" x14ac:dyDescent="0.2">
      <c r="A3735" s="46">
        <v>2083</v>
      </c>
      <c r="B3735" s="258" t="s">
        <v>6789</v>
      </c>
      <c r="C3735" t="s">
        <v>1159</v>
      </c>
      <c r="D3735" t="s">
        <v>2300</v>
      </c>
      <c r="E3735" t="s">
        <v>1821</v>
      </c>
      <c r="F3735" s="29" t="s">
        <v>1950</v>
      </c>
      <c r="G3735" s="47">
        <v>118</v>
      </c>
      <c r="H3735" t="s">
        <v>1950</v>
      </c>
      <c r="I3735">
        <v>1</v>
      </c>
      <c r="J3735" t="s">
        <v>6790</v>
      </c>
      <c r="K3735" t="s">
        <v>2302</v>
      </c>
      <c r="L3735" t="s">
        <v>6791</v>
      </c>
      <c r="M3735">
        <v>0</v>
      </c>
      <c r="N3735" s="34">
        <v>0</v>
      </c>
      <c r="O3735" s="34">
        <v>0</v>
      </c>
      <c r="P3735" s="34">
        <v>0</v>
      </c>
      <c r="Q3735" s="34">
        <v>0</v>
      </c>
      <c r="R3735" s="34">
        <v>0</v>
      </c>
      <c r="S3735" s="48" t="s">
        <v>1123</v>
      </c>
      <c r="T3735" s="13">
        <v>0</v>
      </c>
      <c r="U3735" s="12">
        <v>0</v>
      </c>
      <c r="V3735" s="12">
        <v>0</v>
      </c>
      <c r="W3735" s="12">
        <v>0</v>
      </c>
      <c r="X3735" s="14" t="str">
        <f t="shared" si="58"/>
        <v>С</v>
      </c>
      <c r="Y3735" s="271">
        <f>Таблица1[[#This Row],[ID_intellix]]</f>
        <v>2083</v>
      </c>
      <c r="Z3735" s="269" t="s">
        <v>122</v>
      </c>
      <c r="AA3735" s="145">
        <f>IF(OR(Таблица1[[#This Row],[CARDIO_report]]&lt;&gt;0,Таблица1[[#This Row],[AI COMBO_report]]&lt;&gt;0,Таблица1[[#This Row],[OTC_report]]&lt;&gt;0),1,0)</f>
        <v>0</v>
      </c>
      <c r="AB3735" s="60" t="s">
        <v>1124</v>
      </c>
      <c r="AC3735" s="60" t="s">
        <v>1124</v>
      </c>
      <c r="AD3735" s="60" t="s">
        <v>1124</v>
      </c>
      <c r="AE3735" s="60" t="s">
        <v>1124</v>
      </c>
      <c r="AF3735" s="60"/>
      <c r="AG3735" s="60" t="s">
        <v>1124</v>
      </c>
      <c r="AH3735" s="60" t="s">
        <v>1124</v>
      </c>
      <c r="AI3735" s="60" t="s">
        <v>1124</v>
      </c>
      <c r="AJ3735" s="60" t="s">
        <v>1124</v>
      </c>
      <c r="AK3735" s="60" t="s">
        <v>1124</v>
      </c>
      <c r="AL3735" s="60" t="s">
        <v>1124</v>
      </c>
      <c r="AM3735" s="60" t="s">
        <v>1124</v>
      </c>
      <c r="AN3735" s="60" t="s">
        <v>1124</v>
      </c>
      <c r="AO3735" s="60"/>
      <c r="AP3735" s="35" t="s">
        <v>1825</v>
      </c>
      <c r="AQ3735" s="377">
        <v>0</v>
      </c>
      <c r="AR3735" s="378">
        <v>0</v>
      </c>
      <c r="AS3735" s="377">
        <v>0</v>
      </c>
      <c r="AT3735" s="378">
        <v>0</v>
      </c>
      <c r="AU3735" s="377">
        <v>0</v>
      </c>
      <c r="AV3735" s="377">
        <v>0</v>
      </c>
      <c r="AW3735" s="377">
        <v>0</v>
      </c>
      <c r="AX3735">
        <v>0</v>
      </c>
      <c r="AY3735">
        <v>0</v>
      </c>
      <c r="AZ3735" s="2"/>
      <c r="BB3735" s="2"/>
    </row>
    <row r="3736" spans="1:54" hidden="1" x14ac:dyDescent="0.2">
      <c r="A3736" s="46">
        <v>6335</v>
      </c>
      <c r="B3736" s="258" t="s">
        <v>7081</v>
      </c>
      <c r="C3736" t="s">
        <v>1159</v>
      </c>
      <c r="D3736" t="s">
        <v>2300</v>
      </c>
      <c r="E3736" t="s">
        <v>1821</v>
      </c>
      <c r="F3736" s="29" t="s">
        <v>1950</v>
      </c>
      <c r="G3736" s="47">
        <v>148</v>
      </c>
      <c r="H3736" t="s">
        <v>1950</v>
      </c>
      <c r="I3736">
        <v>1</v>
      </c>
      <c r="J3736" t="s">
        <v>7082</v>
      </c>
      <c r="K3736" t="s">
        <v>2302</v>
      </c>
      <c r="L3736" t="s">
        <v>7083</v>
      </c>
      <c r="M3736">
        <v>0</v>
      </c>
      <c r="N3736" s="34">
        <v>0</v>
      </c>
      <c r="O3736" s="34">
        <v>0</v>
      </c>
      <c r="P3736" s="34">
        <v>0</v>
      </c>
      <c r="Q3736" s="34">
        <v>0</v>
      </c>
      <c r="R3736" s="34">
        <v>0</v>
      </c>
      <c r="S3736" s="48" t="s">
        <v>1123</v>
      </c>
      <c r="T3736" s="13">
        <v>0</v>
      </c>
      <c r="U3736" s="12">
        <v>0</v>
      </c>
      <c r="V3736" s="12">
        <v>0</v>
      </c>
      <c r="W3736" s="12">
        <v>0</v>
      </c>
      <c r="X3736" s="14" t="str">
        <f t="shared" si="58"/>
        <v>С</v>
      </c>
      <c r="Y3736" s="271">
        <f>Таблица1[[#This Row],[ID_intellix]]</f>
        <v>6335</v>
      </c>
      <c r="Z3736" s="269" t="s">
        <v>122</v>
      </c>
      <c r="AA3736" s="145">
        <f>IF(OR(Таблица1[[#This Row],[CARDIO_report]]&lt;&gt;0,Таблица1[[#This Row],[AI COMBO_report]]&lt;&gt;0,Таблица1[[#This Row],[OTC_report]]&lt;&gt;0),1,0)</f>
        <v>0</v>
      </c>
      <c r="AB3736" s="60" t="s">
        <v>1124</v>
      </c>
      <c r="AC3736" s="60" t="s">
        <v>1124</v>
      </c>
      <c r="AD3736" s="60" t="s">
        <v>1124</v>
      </c>
      <c r="AE3736" s="60" t="s">
        <v>1124</v>
      </c>
      <c r="AF3736" s="60"/>
      <c r="AG3736" s="60" t="s">
        <v>1124</v>
      </c>
      <c r="AH3736" s="60" t="s">
        <v>1124</v>
      </c>
      <c r="AI3736" s="60" t="s">
        <v>1124</v>
      </c>
      <c r="AJ3736" s="60" t="s">
        <v>1124</v>
      </c>
      <c r="AK3736" s="60" t="s">
        <v>1124</v>
      </c>
      <c r="AL3736" s="60" t="s">
        <v>1124</v>
      </c>
      <c r="AM3736" s="60" t="s">
        <v>1124</v>
      </c>
      <c r="AN3736" s="60" t="s">
        <v>1124</v>
      </c>
      <c r="AO3736" s="60"/>
      <c r="AP3736" s="35" t="s">
        <v>1917</v>
      </c>
      <c r="AQ3736" s="377">
        <v>0</v>
      </c>
      <c r="AR3736" s="378">
        <v>0</v>
      </c>
      <c r="AS3736" s="377">
        <v>0</v>
      </c>
      <c r="AT3736" s="378">
        <v>0</v>
      </c>
      <c r="AU3736" s="377">
        <v>0</v>
      </c>
      <c r="AV3736" s="377">
        <v>0</v>
      </c>
      <c r="AW3736" s="377">
        <v>0</v>
      </c>
      <c r="AX3736">
        <v>0</v>
      </c>
      <c r="AY3736">
        <v>0</v>
      </c>
      <c r="AZ3736" s="2"/>
      <c r="BB3736" s="2"/>
    </row>
    <row r="3737" spans="1:54" hidden="1" x14ac:dyDescent="0.2">
      <c r="A3737" s="46">
        <v>1282</v>
      </c>
      <c r="B3737" s="258" t="s">
        <v>7084</v>
      </c>
      <c r="C3737" t="s">
        <v>1159</v>
      </c>
      <c r="D3737" t="s">
        <v>2300</v>
      </c>
      <c r="E3737" t="s">
        <v>1821</v>
      </c>
      <c r="F3737" s="29" t="s">
        <v>1950</v>
      </c>
      <c r="G3737" s="47">
        <v>10</v>
      </c>
      <c r="H3737" t="s">
        <v>1950</v>
      </c>
      <c r="I3737">
        <v>1</v>
      </c>
      <c r="J3737" t="s">
        <v>7085</v>
      </c>
      <c r="K3737" t="s">
        <v>2302</v>
      </c>
      <c r="L3737" t="s">
        <v>7086</v>
      </c>
      <c r="M3737">
        <v>0</v>
      </c>
      <c r="N3737" s="34">
        <v>0</v>
      </c>
      <c r="O3737" s="34">
        <v>0</v>
      </c>
      <c r="P3737" s="34">
        <v>0</v>
      </c>
      <c r="Q3737" s="34">
        <v>0</v>
      </c>
      <c r="R3737" s="34">
        <v>0</v>
      </c>
      <c r="S3737" s="48" t="s">
        <v>1123</v>
      </c>
      <c r="T3737" s="13">
        <v>0</v>
      </c>
      <c r="U3737" s="12">
        <v>0</v>
      </c>
      <c r="V3737" s="12">
        <v>0</v>
      </c>
      <c r="W3737" s="12">
        <v>0</v>
      </c>
      <c r="X3737" s="14" t="str">
        <f t="shared" si="58"/>
        <v>С</v>
      </c>
      <c r="Y3737" s="271">
        <f>Таблица1[[#This Row],[ID_intellix]]</f>
        <v>1282</v>
      </c>
      <c r="Z3737" s="269" t="s">
        <v>122</v>
      </c>
      <c r="AA3737" s="145">
        <f>IF(OR(Таблица1[[#This Row],[CARDIO_report]]&lt;&gt;0,Таблица1[[#This Row],[AI COMBO_report]]&lt;&gt;0,Таблица1[[#This Row],[OTC_report]]&lt;&gt;0),1,0)</f>
        <v>0</v>
      </c>
      <c r="AB3737" s="60" t="s">
        <v>1124</v>
      </c>
      <c r="AC3737" s="60" t="s">
        <v>1124</v>
      </c>
      <c r="AD3737" s="60" t="s">
        <v>1124</v>
      </c>
      <c r="AE3737" s="60" t="s">
        <v>1124</v>
      </c>
      <c r="AF3737" s="60"/>
      <c r="AG3737" s="60" t="s">
        <v>1124</v>
      </c>
      <c r="AH3737" s="60" t="s">
        <v>1124</v>
      </c>
      <c r="AI3737" s="60" t="s">
        <v>1124</v>
      </c>
      <c r="AJ3737" s="60" t="s">
        <v>1124</v>
      </c>
      <c r="AK3737" s="60" t="s">
        <v>1124</v>
      </c>
      <c r="AL3737" s="60" t="s">
        <v>1124</v>
      </c>
      <c r="AM3737" s="60" t="s">
        <v>1124</v>
      </c>
      <c r="AN3737" s="60" t="s">
        <v>1124</v>
      </c>
      <c r="AO3737" s="60"/>
      <c r="AP3737" s="35" t="s">
        <v>1917</v>
      </c>
      <c r="AQ3737" s="377">
        <v>0</v>
      </c>
      <c r="AR3737" s="378">
        <v>0</v>
      </c>
      <c r="AS3737" s="377">
        <v>0</v>
      </c>
      <c r="AT3737" s="378">
        <v>0</v>
      </c>
      <c r="AU3737" s="377">
        <v>0</v>
      </c>
      <c r="AV3737" s="377">
        <v>0</v>
      </c>
      <c r="AW3737" s="377">
        <v>0</v>
      </c>
      <c r="AX3737">
        <v>0</v>
      </c>
      <c r="AY3737">
        <v>0</v>
      </c>
      <c r="AZ3737" s="2"/>
      <c r="BB3737" s="2"/>
    </row>
    <row r="3738" spans="1:54" hidden="1" x14ac:dyDescent="0.2">
      <c r="A3738" s="46">
        <v>3512</v>
      </c>
      <c r="B3738" s="258" t="s">
        <v>13687</v>
      </c>
      <c r="C3738" t="s">
        <v>1159</v>
      </c>
      <c r="D3738" t="s">
        <v>2300</v>
      </c>
      <c r="E3738" t="s">
        <v>2504</v>
      </c>
      <c r="F3738" s="29" t="s">
        <v>2512</v>
      </c>
      <c r="G3738" s="47">
        <v>74</v>
      </c>
      <c r="H3738" t="s">
        <v>2513</v>
      </c>
      <c r="I3738">
        <v>1</v>
      </c>
      <c r="J3738" t="s">
        <v>13688</v>
      </c>
      <c r="K3738" t="s">
        <v>2302</v>
      </c>
      <c r="L3738" t="s">
        <v>13689</v>
      </c>
      <c r="M3738">
        <v>0</v>
      </c>
      <c r="N3738" s="34">
        <v>0</v>
      </c>
      <c r="O3738" s="34">
        <v>0</v>
      </c>
      <c r="P3738" s="34">
        <v>0</v>
      </c>
      <c r="Q3738" s="34">
        <v>0</v>
      </c>
      <c r="R3738" s="34">
        <v>0</v>
      </c>
      <c r="S3738" s="48" t="s">
        <v>1123</v>
      </c>
      <c r="T3738" s="13">
        <v>0</v>
      </c>
      <c r="U3738" s="12">
        <v>0</v>
      </c>
      <c r="V3738" s="12">
        <v>0</v>
      </c>
      <c r="W3738" s="12">
        <v>0</v>
      </c>
      <c r="X3738" s="14" t="str">
        <f t="shared" si="58"/>
        <v>С</v>
      </c>
      <c r="Y3738" s="271">
        <f>Таблица1[[#This Row],[ID_intellix]]</f>
        <v>3512</v>
      </c>
      <c r="Z3738" s="269" t="s">
        <v>122</v>
      </c>
      <c r="AA3738" s="145">
        <f>IF(OR(Таблица1[[#This Row],[CARDIO_report]]&lt;&gt;0,Таблица1[[#This Row],[AI COMBO_report]]&lt;&gt;0,Таблица1[[#This Row],[OTC_report]]&lt;&gt;0),1,0)</f>
        <v>0</v>
      </c>
      <c r="AB3738" s="60" t="s">
        <v>1124</v>
      </c>
      <c r="AC3738" s="60" t="s">
        <v>1124</v>
      </c>
      <c r="AD3738" s="60" t="s">
        <v>1124</v>
      </c>
      <c r="AE3738" s="60" t="s">
        <v>1124</v>
      </c>
      <c r="AF3738" s="60"/>
      <c r="AG3738" s="89" t="s">
        <v>1414</v>
      </c>
      <c r="AH3738" s="89">
        <v>71</v>
      </c>
      <c r="AI3738" s="89" t="s">
        <v>1414</v>
      </c>
      <c r="AJ3738" s="89">
        <v>67</v>
      </c>
      <c r="AK3738" s="89" t="s">
        <v>2516</v>
      </c>
      <c r="AL3738" s="89">
        <v>24</v>
      </c>
      <c r="AM3738" s="89" t="s">
        <v>2516</v>
      </c>
      <c r="AN3738" s="89">
        <v>16</v>
      </c>
      <c r="AP3738" s="35" t="s">
        <v>1917</v>
      </c>
      <c r="AQ3738" s="377">
        <v>0</v>
      </c>
      <c r="AR3738" s="378">
        <v>0</v>
      </c>
      <c r="AS3738" s="377">
        <v>0</v>
      </c>
      <c r="AT3738" s="378">
        <v>0</v>
      </c>
      <c r="AU3738" s="377">
        <v>0</v>
      </c>
      <c r="AV3738" s="377">
        <v>0</v>
      </c>
      <c r="AW3738" s="377">
        <v>0</v>
      </c>
      <c r="AX3738">
        <v>0</v>
      </c>
      <c r="AY3738">
        <v>0</v>
      </c>
    </row>
    <row r="3739" spans="1:54" hidden="1" x14ac:dyDescent="0.2">
      <c r="A3739" s="46">
        <v>3502</v>
      </c>
      <c r="B3739" s="258" t="s">
        <v>7113</v>
      </c>
      <c r="C3739" t="s">
        <v>1159</v>
      </c>
      <c r="D3739" t="s">
        <v>2300</v>
      </c>
      <c r="E3739" t="s">
        <v>1821</v>
      </c>
      <c r="F3739" s="29" t="s">
        <v>1950</v>
      </c>
      <c r="G3739" s="47">
        <v>56</v>
      </c>
      <c r="H3739" t="s">
        <v>1950</v>
      </c>
      <c r="I3739">
        <v>1</v>
      </c>
      <c r="J3739" t="s">
        <v>7114</v>
      </c>
      <c r="K3739" t="s">
        <v>2302</v>
      </c>
      <c r="L3739" t="s">
        <v>7115</v>
      </c>
      <c r="M3739">
        <v>0</v>
      </c>
      <c r="N3739" s="34">
        <v>0</v>
      </c>
      <c r="O3739" s="34">
        <v>0</v>
      </c>
      <c r="P3739" s="34">
        <v>0</v>
      </c>
      <c r="Q3739" s="34">
        <v>0</v>
      </c>
      <c r="R3739" s="34">
        <v>0</v>
      </c>
      <c r="S3739" s="48" t="s">
        <v>1123</v>
      </c>
      <c r="T3739" s="13">
        <v>0</v>
      </c>
      <c r="U3739" s="12">
        <v>0</v>
      </c>
      <c r="V3739" s="12">
        <v>0</v>
      </c>
      <c r="W3739" s="12">
        <v>0</v>
      </c>
      <c r="X3739" s="14" t="str">
        <f t="shared" si="58"/>
        <v>С</v>
      </c>
      <c r="Y3739" s="271">
        <f>Таблица1[[#This Row],[ID_intellix]]</f>
        <v>3502</v>
      </c>
      <c r="Z3739" s="269" t="s">
        <v>122</v>
      </c>
      <c r="AA3739" s="145">
        <f>IF(OR(Таблица1[[#This Row],[CARDIO_report]]&lt;&gt;0,Таблица1[[#This Row],[AI COMBO_report]]&lt;&gt;0,Таблица1[[#This Row],[OTC_report]]&lt;&gt;0),1,0)</f>
        <v>0</v>
      </c>
      <c r="AB3739" s="60" t="s">
        <v>1124</v>
      </c>
      <c r="AC3739" s="60" t="s">
        <v>1124</v>
      </c>
      <c r="AD3739" s="60" t="s">
        <v>1124</v>
      </c>
      <c r="AE3739" s="60" t="s">
        <v>1124</v>
      </c>
      <c r="AF3739" s="60"/>
      <c r="AG3739" s="60" t="s">
        <v>1124</v>
      </c>
      <c r="AH3739" s="60" t="s">
        <v>1124</v>
      </c>
      <c r="AI3739" s="60" t="s">
        <v>1124</v>
      </c>
      <c r="AJ3739" s="60" t="s">
        <v>1124</v>
      </c>
      <c r="AK3739" s="60" t="s">
        <v>1124</v>
      </c>
      <c r="AL3739" s="60" t="s">
        <v>1124</v>
      </c>
      <c r="AM3739" s="60" t="s">
        <v>1124</v>
      </c>
      <c r="AN3739" s="60" t="s">
        <v>1124</v>
      </c>
      <c r="AO3739" s="60"/>
      <c r="AP3739" s="35" t="s">
        <v>1825</v>
      </c>
      <c r="AQ3739" s="377">
        <v>0</v>
      </c>
      <c r="AR3739" s="378">
        <v>0</v>
      </c>
      <c r="AS3739" s="377">
        <v>0</v>
      </c>
      <c r="AT3739" s="378">
        <v>0</v>
      </c>
      <c r="AU3739" s="377">
        <v>0</v>
      </c>
      <c r="AV3739" s="377">
        <v>0</v>
      </c>
      <c r="AW3739" s="377">
        <v>0</v>
      </c>
      <c r="AX3739">
        <v>0</v>
      </c>
      <c r="AY3739">
        <v>0</v>
      </c>
      <c r="AZ3739" s="2"/>
      <c r="BB3739" s="2"/>
    </row>
    <row r="3740" spans="1:54" hidden="1" x14ac:dyDescent="0.2">
      <c r="A3740" s="46">
        <v>7231</v>
      </c>
      <c r="B3740" s="258" t="s">
        <v>7137</v>
      </c>
      <c r="C3740" t="s">
        <v>1159</v>
      </c>
      <c r="D3740" t="s">
        <v>2300</v>
      </c>
      <c r="E3740" t="s">
        <v>1821</v>
      </c>
      <c r="F3740" s="29" t="s">
        <v>1950</v>
      </c>
      <c r="G3740" s="47">
        <v>210</v>
      </c>
      <c r="H3740" t="s">
        <v>1950</v>
      </c>
      <c r="I3740">
        <v>1</v>
      </c>
      <c r="J3740" t="s">
        <v>7138</v>
      </c>
      <c r="K3740" t="s">
        <v>2302</v>
      </c>
      <c r="L3740" t="s">
        <v>7139</v>
      </c>
      <c r="M3740">
        <v>0</v>
      </c>
      <c r="N3740" s="34">
        <v>0</v>
      </c>
      <c r="O3740" s="34">
        <v>0</v>
      </c>
      <c r="P3740" s="34">
        <v>0</v>
      </c>
      <c r="Q3740" s="34">
        <v>0</v>
      </c>
      <c r="R3740" s="34">
        <v>0</v>
      </c>
      <c r="S3740" s="48" t="s">
        <v>1123</v>
      </c>
      <c r="T3740" s="13">
        <v>0</v>
      </c>
      <c r="U3740" s="12">
        <v>0</v>
      </c>
      <c r="V3740" s="12">
        <v>0</v>
      </c>
      <c r="W3740" s="12">
        <v>0</v>
      </c>
      <c r="X3740" s="14" t="str">
        <f t="shared" si="58"/>
        <v>С</v>
      </c>
      <c r="Y3740" s="271">
        <f>Таблица1[[#This Row],[ID_intellix]]</f>
        <v>7231</v>
      </c>
      <c r="Z3740" s="269" t="s">
        <v>122</v>
      </c>
      <c r="AA3740" s="145">
        <f>IF(OR(Таблица1[[#This Row],[CARDIO_report]]&lt;&gt;0,Таблица1[[#This Row],[AI COMBO_report]]&lt;&gt;0,Таблица1[[#This Row],[OTC_report]]&lt;&gt;0),1,0)</f>
        <v>0</v>
      </c>
      <c r="AB3740" s="60" t="s">
        <v>1124</v>
      </c>
      <c r="AC3740" s="60" t="s">
        <v>1124</v>
      </c>
      <c r="AD3740" s="60" t="s">
        <v>1124</v>
      </c>
      <c r="AE3740" s="60" t="s">
        <v>1124</v>
      </c>
      <c r="AF3740" s="60"/>
      <c r="AG3740" s="60" t="s">
        <v>1124</v>
      </c>
      <c r="AH3740" s="60" t="s">
        <v>1124</v>
      </c>
      <c r="AI3740" s="60" t="s">
        <v>1124</v>
      </c>
      <c r="AJ3740" s="60" t="s">
        <v>1124</v>
      </c>
      <c r="AK3740" s="60" t="s">
        <v>1124</v>
      </c>
      <c r="AL3740" s="60" t="s">
        <v>1124</v>
      </c>
      <c r="AM3740" s="60" t="s">
        <v>1124</v>
      </c>
      <c r="AN3740" s="60" t="s">
        <v>1124</v>
      </c>
      <c r="AO3740" s="60"/>
      <c r="AP3740" s="35" t="s">
        <v>1825</v>
      </c>
      <c r="AQ3740" s="377">
        <v>0</v>
      </c>
      <c r="AR3740" s="378">
        <v>0</v>
      </c>
      <c r="AS3740" s="377">
        <v>0</v>
      </c>
      <c r="AT3740" s="378">
        <v>0</v>
      </c>
      <c r="AU3740" s="377">
        <v>0</v>
      </c>
      <c r="AV3740" s="377">
        <v>0</v>
      </c>
      <c r="AW3740" s="377">
        <v>0</v>
      </c>
      <c r="AX3740">
        <v>0</v>
      </c>
      <c r="AY3740">
        <v>0</v>
      </c>
      <c r="AZ3740" s="2"/>
      <c r="BB3740" s="2"/>
    </row>
    <row r="3741" spans="1:54" hidden="1" x14ac:dyDescent="0.2">
      <c r="A3741" s="46">
        <v>7718</v>
      </c>
      <c r="B3741" s="258" t="s">
        <v>13870</v>
      </c>
      <c r="C3741" t="s">
        <v>1159</v>
      </c>
      <c r="D3741" t="s">
        <v>2300</v>
      </c>
      <c r="E3741" t="s">
        <v>2504</v>
      </c>
      <c r="F3741" s="29" t="s">
        <v>2665</v>
      </c>
      <c r="G3741" s="396">
        <v>14</v>
      </c>
      <c r="H3741" t="s">
        <v>2665</v>
      </c>
      <c r="I3741">
        <v>1</v>
      </c>
      <c r="J3741" t="s">
        <v>13871</v>
      </c>
      <c r="K3741" t="s">
        <v>2302</v>
      </c>
      <c r="L3741" t="s">
        <v>13872</v>
      </c>
      <c r="M3741">
        <v>0</v>
      </c>
      <c r="N3741" s="34">
        <v>0</v>
      </c>
      <c r="O3741" s="34">
        <v>0</v>
      </c>
      <c r="P3741" s="34">
        <v>0</v>
      </c>
      <c r="Q3741" s="34">
        <v>0</v>
      </c>
      <c r="R3741" s="34">
        <v>0</v>
      </c>
      <c r="S3741" s="48" t="s">
        <v>1123</v>
      </c>
      <c r="T3741" s="13">
        <v>0</v>
      </c>
      <c r="U3741" s="12">
        <v>0</v>
      </c>
      <c r="V3741" s="12">
        <v>0</v>
      </c>
      <c r="W3741" s="12">
        <v>0</v>
      </c>
      <c r="X3741" s="14" t="str">
        <f t="shared" si="58"/>
        <v>С</v>
      </c>
      <c r="Y3741" s="271">
        <f>Таблица1[[#This Row],[ID_intellix]]</f>
        <v>7718</v>
      </c>
      <c r="Z3741" s="269" t="s">
        <v>122</v>
      </c>
      <c r="AA3741" s="145">
        <f>IF(OR(Таблица1[[#This Row],[CARDIO_report]]&lt;&gt;0,Таблица1[[#This Row],[AI COMBO_report]]&lt;&gt;0,Таблица1[[#This Row],[OTC_report]]&lt;&gt;0),1,0)</f>
        <v>0</v>
      </c>
      <c r="AB3741" s="60" t="s">
        <v>1124</v>
      </c>
      <c r="AC3741" s="60" t="s">
        <v>1124</v>
      </c>
      <c r="AD3741" s="60" t="s">
        <v>1124</v>
      </c>
      <c r="AE3741" s="60" t="s">
        <v>1124</v>
      </c>
      <c r="AF3741" s="60"/>
      <c r="AG3741" s="89" t="s">
        <v>1145</v>
      </c>
      <c r="AH3741" s="89">
        <v>90</v>
      </c>
      <c r="AI3741" s="89" t="s">
        <v>1145</v>
      </c>
      <c r="AJ3741" s="89">
        <v>88</v>
      </c>
      <c r="AK3741" s="89" t="s">
        <v>1437</v>
      </c>
      <c r="AL3741" s="89">
        <v>21</v>
      </c>
      <c r="AM3741" s="89" t="s">
        <v>2516</v>
      </c>
      <c r="AN3741" s="89">
        <v>33</v>
      </c>
      <c r="AP3741" s="35" t="s">
        <v>1857</v>
      </c>
      <c r="AQ3741" s="377">
        <v>0</v>
      </c>
      <c r="AR3741" s="378">
        <v>0</v>
      </c>
      <c r="AS3741" s="377">
        <v>0</v>
      </c>
      <c r="AT3741" s="378">
        <v>0</v>
      </c>
      <c r="AU3741" s="377">
        <v>0</v>
      </c>
      <c r="AV3741" s="377">
        <v>0</v>
      </c>
      <c r="AW3741" s="377">
        <v>0</v>
      </c>
      <c r="AX3741">
        <v>0</v>
      </c>
      <c r="AY3741">
        <v>0</v>
      </c>
    </row>
    <row r="3742" spans="1:54" hidden="1" x14ac:dyDescent="0.2">
      <c r="A3742" s="46">
        <v>2082</v>
      </c>
      <c r="B3742" s="258">
        <v>0</v>
      </c>
      <c r="C3742" t="s">
        <v>1159</v>
      </c>
      <c r="D3742" t="s">
        <v>2300</v>
      </c>
      <c r="E3742" t="s">
        <v>1821</v>
      </c>
      <c r="F3742" s="29" t="s">
        <v>1950</v>
      </c>
      <c r="G3742" s="47">
        <v>41</v>
      </c>
      <c r="H3742" t="s">
        <v>1950</v>
      </c>
      <c r="I3742">
        <v>1</v>
      </c>
      <c r="J3742" t="s">
        <v>9040</v>
      </c>
      <c r="K3742" t="s">
        <v>2302</v>
      </c>
      <c r="L3742" t="s">
        <v>9041</v>
      </c>
      <c r="M3742">
        <v>0</v>
      </c>
      <c r="N3742" s="34">
        <v>0</v>
      </c>
      <c r="O3742" s="34">
        <v>0</v>
      </c>
      <c r="P3742" s="34">
        <v>0</v>
      </c>
      <c r="Q3742" s="34">
        <v>0</v>
      </c>
      <c r="R3742" s="34">
        <v>0</v>
      </c>
      <c r="S3742" s="48" t="s">
        <v>1123</v>
      </c>
      <c r="T3742" s="13">
        <v>0</v>
      </c>
      <c r="U3742" s="12">
        <v>0</v>
      </c>
      <c r="V3742" s="12">
        <v>0</v>
      </c>
      <c r="W3742" s="12">
        <v>0</v>
      </c>
      <c r="X3742" s="14" t="str">
        <f t="shared" si="58"/>
        <v>С</v>
      </c>
      <c r="Y3742" s="271">
        <f>Таблица1[[#This Row],[ID_intellix]]</f>
        <v>2082</v>
      </c>
      <c r="Z3742" s="269" t="s">
        <v>122</v>
      </c>
      <c r="AA3742" s="145">
        <f>IF(OR(Таблица1[[#This Row],[CARDIO_report]]&lt;&gt;0,Таблица1[[#This Row],[AI COMBO_report]]&lt;&gt;0,Таблица1[[#This Row],[OTC_report]]&lt;&gt;0),1,0)</f>
        <v>0</v>
      </c>
      <c r="AB3742" s="60" t="s">
        <v>1124</v>
      </c>
      <c r="AC3742" s="60" t="s">
        <v>1124</v>
      </c>
      <c r="AD3742" s="60" t="s">
        <v>1124</v>
      </c>
      <c r="AE3742" s="60" t="s">
        <v>1124</v>
      </c>
      <c r="AF3742" s="60"/>
      <c r="AG3742" s="60" t="s">
        <v>1124</v>
      </c>
      <c r="AH3742" s="60" t="s">
        <v>1124</v>
      </c>
      <c r="AI3742" s="60" t="s">
        <v>1124</v>
      </c>
      <c r="AJ3742" s="60" t="s">
        <v>1124</v>
      </c>
      <c r="AK3742" s="60" t="s">
        <v>1124</v>
      </c>
      <c r="AL3742" s="60" t="s">
        <v>1124</v>
      </c>
      <c r="AM3742" s="60" t="s">
        <v>1124</v>
      </c>
      <c r="AN3742" s="60" t="s">
        <v>1124</v>
      </c>
      <c r="AO3742" s="60"/>
      <c r="AP3742" s="35" t="s">
        <v>1825</v>
      </c>
      <c r="AQ3742" s="377">
        <v>0</v>
      </c>
      <c r="AR3742" s="378">
        <v>0</v>
      </c>
      <c r="AS3742" s="377">
        <v>0</v>
      </c>
      <c r="AT3742" s="378">
        <v>0</v>
      </c>
      <c r="AU3742" s="377">
        <v>0</v>
      </c>
      <c r="AV3742" s="377">
        <v>0</v>
      </c>
      <c r="AW3742" s="377">
        <v>0</v>
      </c>
      <c r="AX3742">
        <v>0</v>
      </c>
      <c r="AY3742">
        <v>0</v>
      </c>
      <c r="AZ3742" s="2"/>
      <c r="BB3742" s="2"/>
    </row>
    <row r="3743" spans="1:54" hidden="1" x14ac:dyDescent="0.2">
      <c r="A3743" s="46">
        <v>2090</v>
      </c>
      <c r="B3743" s="258">
        <v>0</v>
      </c>
      <c r="C3743" t="s">
        <v>1159</v>
      </c>
      <c r="D3743" t="s">
        <v>2300</v>
      </c>
      <c r="E3743" t="s">
        <v>1821</v>
      </c>
      <c r="F3743" s="29" t="s">
        <v>1950</v>
      </c>
      <c r="G3743" s="47">
        <v>20</v>
      </c>
      <c r="H3743" t="s">
        <v>1950</v>
      </c>
      <c r="I3743">
        <v>1</v>
      </c>
      <c r="J3743" t="s">
        <v>9042</v>
      </c>
      <c r="K3743" t="s">
        <v>2302</v>
      </c>
      <c r="L3743" t="s">
        <v>9043</v>
      </c>
      <c r="M3743">
        <v>0</v>
      </c>
      <c r="N3743" s="34">
        <v>0</v>
      </c>
      <c r="O3743" s="34">
        <v>0</v>
      </c>
      <c r="P3743" s="34">
        <v>0</v>
      </c>
      <c r="Q3743" s="34">
        <v>0</v>
      </c>
      <c r="R3743" s="34">
        <v>0</v>
      </c>
      <c r="S3743" s="48" t="s">
        <v>1123</v>
      </c>
      <c r="T3743" s="13">
        <v>0</v>
      </c>
      <c r="U3743" s="12">
        <v>0</v>
      </c>
      <c r="V3743" s="12">
        <v>0</v>
      </c>
      <c r="W3743" s="12">
        <v>0</v>
      </c>
      <c r="X3743" s="14" t="str">
        <f t="shared" si="58"/>
        <v>С</v>
      </c>
      <c r="Y3743" s="271">
        <f>Таблица1[[#This Row],[ID_intellix]]</f>
        <v>2090</v>
      </c>
      <c r="Z3743" s="269" t="s">
        <v>122</v>
      </c>
      <c r="AA3743" s="145">
        <f>IF(OR(Таблица1[[#This Row],[CARDIO_report]]&lt;&gt;0,Таблица1[[#This Row],[AI COMBO_report]]&lt;&gt;0,Таблица1[[#This Row],[OTC_report]]&lt;&gt;0),1,0)</f>
        <v>0</v>
      </c>
      <c r="AB3743" s="60" t="s">
        <v>1124</v>
      </c>
      <c r="AC3743" s="60" t="s">
        <v>1124</v>
      </c>
      <c r="AD3743" s="60" t="s">
        <v>1124</v>
      </c>
      <c r="AE3743" s="60" t="s">
        <v>1124</v>
      </c>
      <c r="AF3743" s="60"/>
      <c r="AG3743" s="60" t="s">
        <v>1124</v>
      </c>
      <c r="AH3743" s="60" t="s">
        <v>1124</v>
      </c>
      <c r="AI3743" s="60" t="s">
        <v>1124</v>
      </c>
      <c r="AJ3743" s="60" t="s">
        <v>1124</v>
      </c>
      <c r="AK3743" s="60" t="s">
        <v>1124</v>
      </c>
      <c r="AL3743" s="60" t="s">
        <v>1124</v>
      </c>
      <c r="AM3743" s="60" t="s">
        <v>1124</v>
      </c>
      <c r="AN3743" s="60" t="s">
        <v>1124</v>
      </c>
      <c r="AO3743" s="60"/>
      <c r="AP3743" s="35" t="s">
        <v>1825</v>
      </c>
      <c r="AQ3743" s="377">
        <v>0</v>
      </c>
      <c r="AR3743" s="378">
        <v>0</v>
      </c>
      <c r="AS3743" s="377">
        <v>0</v>
      </c>
      <c r="AT3743" s="378">
        <v>0</v>
      </c>
      <c r="AU3743" s="377">
        <v>0</v>
      </c>
      <c r="AV3743" s="377">
        <v>0</v>
      </c>
      <c r="AW3743" s="377">
        <v>0</v>
      </c>
      <c r="AX3743">
        <v>0</v>
      </c>
      <c r="AY3743">
        <v>0</v>
      </c>
      <c r="AZ3743" s="2"/>
      <c r="BB3743" s="2"/>
    </row>
    <row r="3744" spans="1:54" hidden="1" x14ac:dyDescent="0.2">
      <c r="A3744" s="46">
        <v>7227</v>
      </c>
      <c r="B3744" s="258">
        <v>0</v>
      </c>
      <c r="C3744" t="s">
        <v>1159</v>
      </c>
      <c r="D3744" t="s">
        <v>2300</v>
      </c>
      <c r="E3744" t="s">
        <v>1821</v>
      </c>
      <c r="F3744" s="29" t="s">
        <v>1950</v>
      </c>
      <c r="G3744" s="47">
        <v>207</v>
      </c>
      <c r="H3744" t="s">
        <v>1950</v>
      </c>
      <c r="I3744">
        <v>1</v>
      </c>
      <c r="J3744" t="s">
        <v>9044</v>
      </c>
      <c r="K3744" t="s">
        <v>2302</v>
      </c>
      <c r="L3744" t="s">
        <v>9045</v>
      </c>
      <c r="M3744">
        <v>0</v>
      </c>
      <c r="N3744" s="34">
        <v>0</v>
      </c>
      <c r="O3744" s="34">
        <v>0</v>
      </c>
      <c r="P3744" s="34">
        <v>0</v>
      </c>
      <c r="Q3744" s="34">
        <v>0</v>
      </c>
      <c r="R3744" s="34">
        <v>0</v>
      </c>
      <c r="S3744" s="48" t="s">
        <v>1123</v>
      </c>
      <c r="T3744" s="13">
        <v>0</v>
      </c>
      <c r="U3744" s="12">
        <v>0</v>
      </c>
      <c r="V3744" s="12">
        <v>0</v>
      </c>
      <c r="W3744" s="12">
        <v>0</v>
      </c>
      <c r="X3744" s="14" t="str">
        <f t="shared" si="58"/>
        <v>С</v>
      </c>
      <c r="Y3744" s="271">
        <f>Таблица1[[#This Row],[ID_intellix]]</f>
        <v>7227</v>
      </c>
      <c r="Z3744" s="269" t="s">
        <v>122</v>
      </c>
      <c r="AA3744" s="145">
        <f>IF(OR(Таблица1[[#This Row],[CARDIO_report]]&lt;&gt;0,Таблица1[[#This Row],[AI COMBO_report]]&lt;&gt;0,Таблица1[[#This Row],[OTC_report]]&lt;&gt;0),1,0)</f>
        <v>0</v>
      </c>
      <c r="AB3744" s="60" t="s">
        <v>1124</v>
      </c>
      <c r="AC3744" s="60" t="s">
        <v>1124</v>
      </c>
      <c r="AD3744" s="60" t="s">
        <v>1124</v>
      </c>
      <c r="AE3744" s="60" t="s">
        <v>1124</v>
      </c>
      <c r="AF3744" s="60"/>
      <c r="AG3744" s="60" t="s">
        <v>1124</v>
      </c>
      <c r="AH3744" s="60" t="s">
        <v>1124</v>
      </c>
      <c r="AI3744" s="60" t="s">
        <v>1124</v>
      </c>
      <c r="AJ3744" s="60" t="s">
        <v>1124</v>
      </c>
      <c r="AK3744" s="60" t="s">
        <v>1124</v>
      </c>
      <c r="AL3744" s="60" t="s">
        <v>1124</v>
      </c>
      <c r="AM3744" s="60" t="s">
        <v>1124</v>
      </c>
      <c r="AN3744" s="60" t="s">
        <v>1124</v>
      </c>
      <c r="AO3744" s="60"/>
      <c r="AP3744" s="35" t="s">
        <v>1825</v>
      </c>
      <c r="AQ3744" s="377">
        <v>0</v>
      </c>
      <c r="AR3744" s="378">
        <v>0</v>
      </c>
      <c r="AS3744" s="377">
        <v>0</v>
      </c>
      <c r="AT3744" s="378">
        <v>0</v>
      </c>
      <c r="AU3744" s="377">
        <v>0</v>
      </c>
      <c r="AV3744" s="377">
        <v>0</v>
      </c>
      <c r="AW3744" s="377">
        <v>0</v>
      </c>
      <c r="AX3744">
        <v>0</v>
      </c>
      <c r="AY3744">
        <v>0</v>
      </c>
      <c r="AZ3744" s="2"/>
      <c r="BB3744" s="2"/>
    </row>
    <row r="3745" spans="1:54" hidden="1" x14ac:dyDescent="0.2">
      <c r="A3745" s="46">
        <v>7257</v>
      </c>
      <c r="B3745" s="258">
        <v>0</v>
      </c>
      <c r="C3745" t="s">
        <v>1159</v>
      </c>
      <c r="D3745" t="s">
        <v>2300</v>
      </c>
      <c r="E3745" t="s">
        <v>1821</v>
      </c>
      <c r="F3745" s="29" t="s">
        <v>1950</v>
      </c>
      <c r="G3745" s="47">
        <v>122</v>
      </c>
      <c r="H3745" t="s">
        <v>1950</v>
      </c>
      <c r="I3745">
        <v>1</v>
      </c>
      <c r="J3745" t="s">
        <v>9046</v>
      </c>
      <c r="K3745" t="s">
        <v>2302</v>
      </c>
      <c r="L3745" t="s">
        <v>9047</v>
      </c>
      <c r="M3745">
        <v>0</v>
      </c>
      <c r="N3745" s="34">
        <v>0</v>
      </c>
      <c r="O3745" s="34">
        <v>0</v>
      </c>
      <c r="P3745" s="34">
        <v>0</v>
      </c>
      <c r="Q3745" s="34">
        <v>0</v>
      </c>
      <c r="R3745" s="34">
        <v>0</v>
      </c>
      <c r="S3745" s="48" t="s">
        <v>1123</v>
      </c>
      <c r="T3745" s="13">
        <v>0</v>
      </c>
      <c r="U3745" s="12">
        <v>0</v>
      </c>
      <c r="V3745" s="12">
        <v>0</v>
      </c>
      <c r="W3745" s="12">
        <v>0</v>
      </c>
      <c r="X3745" s="14" t="str">
        <f t="shared" si="58"/>
        <v>С</v>
      </c>
      <c r="Y3745" s="271">
        <f>Таблица1[[#This Row],[ID_intellix]]</f>
        <v>7257</v>
      </c>
      <c r="Z3745" s="269" t="s">
        <v>122</v>
      </c>
      <c r="AA3745" s="145">
        <f>IF(OR(Таблица1[[#This Row],[CARDIO_report]]&lt;&gt;0,Таблица1[[#This Row],[AI COMBO_report]]&lt;&gt;0,Таблица1[[#This Row],[OTC_report]]&lt;&gt;0),1,0)</f>
        <v>0</v>
      </c>
      <c r="AB3745" s="60" t="s">
        <v>1124</v>
      </c>
      <c r="AC3745" s="60" t="s">
        <v>1124</v>
      </c>
      <c r="AD3745" s="60" t="s">
        <v>1124</v>
      </c>
      <c r="AE3745" s="60" t="s">
        <v>1124</v>
      </c>
      <c r="AF3745" s="60"/>
      <c r="AG3745" s="60" t="s">
        <v>1124</v>
      </c>
      <c r="AH3745" s="60" t="s">
        <v>1124</v>
      </c>
      <c r="AI3745" s="60" t="s">
        <v>1124</v>
      </c>
      <c r="AJ3745" s="60" t="s">
        <v>1124</v>
      </c>
      <c r="AK3745" s="60" t="s">
        <v>1124</v>
      </c>
      <c r="AL3745" s="60" t="s">
        <v>1124</v>
      </c>
      <c r="AM3745" s="60" t="s">
        <v>1124</v>
      </c>
      <c r="AN3745" s="60" t="s">
        <v>1124</v>
      </c>
      <c r="AO3745" s="60"/>
      <c r="AP3745" s="35" t="s">
        <v>1825</v>
      </c>
      <c r="AQ3745" s="377">
        <v>0</v>
      </c>
      <c r="AR3745" s="378">
        <v>0</v>
      </c>
      <c r="AS3745" s="377">
        <v>0</v>
      </c>
      <c r="AT3745" s="378">
        <v>0</v>
      </c>
      <c r="AU3745" s="377">
        <v>0</v>
      </c>
      <c r="AV3745" s="377">
        <v>0</v>
      </c>
      <c r="AW3745" s="377">
        <v>0</v>
      </c>
      <c r="AX3745">
        <v>0</v>
      </c>
      <c r="AY3745">
        <v>0</v>
      </c>
      <c r="AZ3745" s="2"/>
      <c r="BB3745" s="2"/>
    </row>
    <row r="3746" spans="1:54" hidden="1" x14ac:dyDescent="0.2">
      <c r="A3746" s="399">
        <v>8164</v>
      </c>
      <c r="B3746" s="258">
        <v>0</v>
      </c>
      <c r="C3746" t="s">
        <v>1159</v>
      </c>
      <c r="D3746" t="s">
        <v>2300</v>
      </c>
      <c r="E3746" t="s">
        <v>2504</v>
      </c>
      <c r="F3746" s="29" t="s">
        <v>6473</v>
      </c>
      <c r="G3746" s="53" t="s">
        <v>14658</v>
      </c>
      <c r="H3746" t="s">
        <v>6473</v>
      </c>
      <c r="I3746">
        <v>1</v>
      </c>
      <c r="J3746" t="s">
        <v>14796</v>
      </c>
      <c r="K3746" t="s">
        <v>2302</v>
      </c>
      <c r="L3746" t="s">
        <v>14797</v>
      </c>
      <c r="M3746">
        <v>0</v>
      </c>
      <c r="N3746" s="34">
        <v>0</v>
      </c>
      <c r="O3746" s="34">
        <v>0</v>
      </c>
      <c r="P3746" s="34">
        <v>0</v>
      </c>
      <c r="Q3746" s="34">
        <v>0</v>
      </c>
      <c r="R3746" s="34">
        <v>0</v>
      </c>
      <c r="S3746" s="48" t="s">
        <v>1123</v>
      </c>
      <c r="T3746" s="13">
        <v>0</v>
      </c>
      <c r="U3746" s="12">
        <v>0</v>
      </c>
      <c r="V3746" s="12">
        <v>0</v>
      </c>
      <c r="W3746" s="12">
        <v>0</v>
      </c>
      <c r="X3746" s="14" t="str">
        <f t="shared" si="58"/>
        <v>С</v>
      </c>
      <c r="Y3746" s="271">
        <f>Таблица1[[#This Row],[ID_intellix]]</f>
        <v>8164</v>
      </c>
      <c r="Z3746" s="269" t="s">
        <v>122</v>
      </c>
      <c r="AA3746" s="145">
        <f>IF(OR(Таблица1[[#This Row],[CARDIO_report]]&lt;&gt;0,Таблица1[[#This Row],[AI COMBO_report]]&lt;&gt;0,Таблица1[[#This Row],[OTC_report]]&lt;&gt;0),1,0)</f>
        <v>0</v>
      </c>
      <c r="AB3746" s="60" t="s">
        <v>1124</v>
      </c>
      <c r="AC3746" s="60" t="s">
        <v>1124</v>
      </c>
      <c r="AD3746" s="60" t="s">
        <v>1124</v>
      </c>
      <c r="AE3746" s="60" t="s">
        <v>1124</v>
      </c>
      <c r="AF3746" s="60" t="s">
        <v>1124</v>
      </c>
      <c r="AG3746" s="60" t="s">
        <v>1124</v>
      </c>
      <c r="AH3746" s="60" t="s">
        <v>1124</v>
      </c>
      <c r="AI3746" s="60" t="s">
        <v>1124</v>
      </c>
      <c r="AJ3746" s="60" t="s">
        <v>1124</v>
      </c>
      <c r="AK3746" s="60" t="s">
        <v>1124</v>
      </c>
      <c r="AL3746" s="60" t="s">
        <v>1124</v>
      </c>
      <c r="AM3746" s="60" t="s">
        <v>1124</v>
      </c>
      <c r="AN3746" s="60" t="s">
        <v>1124</v>
      </c>
      <c r="AO3746" s="60"/>
      <c r="AP3746" s="60" t="s">
        <v>1124</v>
      </c>
      <c r="AQ3746" s="60" t="s">
        <v>1124</v>
      </c>
      <c r="AR3746" s="60" t="s">
        <v>1124</v>
      </c>
      <c r="AS3746" s="60" t="s">
        <v>1124</v>
      </c>
      <c r="AT3746" s="60" t="s">
        <v>1124</v>
      </c>
      <c r="AU3746" s="60" t="s">
        <v>1124</v>
      </c>
      <c r="AV3746" s="60" t="s">
        <v>1124</v>
      </c>
      <c r="AW3746" s="60" t="s">
        <v>1124</v>
      </c>
      <c r="AX3746" s="60" t="s">
        <v>1124</v>
      </c>
      <c r="AY3746" s="60" t="s">
        <v>1124</v>
      </c>
    </row>
    <row r="3747" spans="1:54" hidden="1" x14ac:dyDescent="0.2">
      <c r="A3747" s="46">
        <v>5418</v>
      </c>
      <c r="B3747" s="258" t="s">
        <v>12264</v>
      </c>
      <c r="C3747" t="s">
        <v>1119</v>
      </c>
      <c r="D3747" t="s">
        <v>1826</v>
      </c>
      <c r="E3747" t="s">
        <v>1821</v>
      </c>
      <c r="F3747" s="29" t="s">
        <v>1827</v>
      </c>
      <c r="G3747" s="47">
        <v>166</v>
      </c>
      <c r="H3747" t="s">
        <v>1827</v>
      </c>
      <c r="I3747">
        <v>1</v>
      </c>
      <c r="J3747" t="s">
        <v>12265</v>
      </c>
      <c r="K3747" t="s">
        <v>2309</v>
      </c>
      <c r="L3747" t="s">
        <v>12266</v>
      </c>
      <c r="M3747">
        <v>0</v>
      </c>
      <c r="N3747" s="34">
        <v>0</v>
      </c>
      <c r="O3747" s="34">
        <v>0</v>
      </c>
      <c r="P3747" s="34">
        <v>0</v>
      </c>
      <c r="Q3747" s="34" t="s">
        <v>915</v>
      </c>
      <c r="R3747" s="34" t="s">
        <v>920</v>
      </c>
      <c r="S3747" s="48" t="s">
        <v>1123</v>
      </c>
      <c r="T3747" s="13" t="s">
        <v>1863</v>
      </c>
      <c r="U3747" s="12" t="s">
        <v>1863</v>
      </c>
      <c r="V3747" s="12" t="s">
        <v>122</v>
      </c>
      <c r="W3747" s="12" t="s">
        <v>122</v>
      </c>
      <c r="X3747" s="14" t="str">
        <f t="shared" si="58"/>
        <v>А</v>
      </c>
      <c r="Y3747" s="271">
        <f>Таблица1[[#This Row],[ID_intellix]]</f>
        <v>5418</v>
      </c>
      <c r="Z3747" s="269" t="s">
        <v>122</v>
      </c>
      <c r="AA3747" s="145">
        <f>IF(OR(Таблица1[[#This Row],[CARDIO_report]]&lt;&gt;0,Таблица1[[#This Row],[AI COMBO_report]]&lt;&gt;0,Таблица1[[#This Row],[OTC_report]]&lt;&gt;0),1,0)</f>
        <v>1</v>
      </c>
      <c r="AB3747" s="60" t="s">
        <v>1124</v>
      </c>
      <c r="AC3747" s="60" t="s">
        <v>1124</v>
      </c>
      <c r="AD3747" s="60" t="s">
        <v>1124</v>
      </c>
      <c r="AE3747" s="60" t="s">
        <v>1124</v>
      </c>
      <c r="AF3747" s="60"/>
      <c r="AG3747" s="60" t="s">
        <v>1124</v>
      </c>
      <c r="AH3747" s="60" t="s">
        <v>1124</v>
      </c>
      <c r="AI3747" s="60" t="s">
        <v>1124</v>
      </c>
      <c r="AJ3747" s="60" t="s">
        <v>1124</v>
      </c>
      <c r="AK3747" s="60" t="s">
        <v>1124</v>
      </c>
      <c r="AL3747" s="60" t="s">
        <v>1124</v>
      </c>
      <c r="AM3747" s="60" t="s">
        <v>1124</v>
      </c>
      <c r="AN3747" s="60" t="s">
        <v>1124</v>
      </c>
      <c r="AO3747" s="60"/>
      <c r="AP3747" s="35" t="s">
        <v>1825</v>
      </c>
      <c r="AQ3747" s="377">
        <v>0</v>
      </c>
      <c r="AR3747" s="378">
        <v>0</v>
      </c>
      <c r="AS3747" s="377">
        <v>0</v>
      </c>
      <c r="AT3747" s="378">
        <v>0</v>
      </c>
      <c r="AU3747" s="377">
        <v>0</v>
      </c>
      <c r="AV3747" s="377">
        <v>0</v>
      </c>
      <c r="AW3747" s="377">
        <v>0</v>
      </c>
      <c r="AX3747">
        <v>0</v>
      </c>
      <c r="AY3747">
        <v>0</v>
      </c>
    </row>
    <row r="3748" spans="1:54" hidden="1" x14ac:dyDescent="0.2">
      <c r="A3748" s="46">
        <v>1265</v>
      </c>
      <c r="B3748" s="258" t="s">
        <v>12287</v>
      </c>
      <c r="C3748" t="s">
        <v>1119</v>
      </c>
      <c r="D3748" t="s">
        <v>1826</v>
      </c>
      <c r="E3748" t="s">
        <v>1821</v>
      </c>
      <c r="F3748" s="29" t="s">
        <v>1827</v>
      </c>
      <c r="G3748" s="47">
        <v>15</v>
      </c>
      <c r="H3748" t="s">
        <v>1827</v>
      </c>
      <c r="I3748">
        <v>1</v>
      </c>
      <c r="J3748" t="s">
        <v>12288</v>
      </c>
      <c r="K3748" t="s">
        <v>2309</v>
      </c>
      <c r="L3748" t="s">
        <v>12289</v>
      </c>
      <c r="M3748">
        <v>0</v>
      </c>
      <c r="N3748" s="34">
        <v>0</v>
      </c>
      <c r="O3748" s="34">
        <v>0</v>
      </c>
      <c r="P3748" s="34">
        <v>0</v>
      </c>
      <c r="Q3748" s="34" t="s">
        <v>915</v>
      </c>
      <c r="R3748" s="34" t="s">
        <v>920</v>
      </c>
      <c r="S3748" s="48" t="s">
        <v>1123</v>
      </c>
      <c r="T3748" s="13" t="s">
        <v>1863</v>
      </c>
      <c r="U3748" s="12" t="s">
        <v>122</v>
      </c>
      <c r="V3748" s="12" t="s">
        <v>122</v>
      </c>
      <c r="W3748" s="12" t="s">
        <v>122</v>
      </c>
      <c r="X3748" s="14" t="str">
        <f t="shared" si="58"/>
        <v>В</v>
      </c>
      <c r="Y3748" s="271">
        <f>Таблица1[[#This Row],[ID_intellix]]</f>
        <v>1265</v>
      </c>
      <c r="Z3748" s="269" t="s">
        <v>122</v>
      </c>
      <c r="AA3748" s="145">
        <f>IF(OR(Таблица1[[#This Row],[CARDIO_report]]&lt;&gt;0,Таблица1[[#This Row],[AI COMBO_report]]&lt;&gt;0,Таблица1[[#This Row],[OTC_report]]&lt;&gt;0),1,0)</f>
        <v>1</v>
      </c>
      <c r="AB3748" s="60" t="s">
        <v>1124</v>
      </c>
      <c r="AC3748" s="60" t="s">
        <v>1124</v>
      </c>
      <c r="AD3748" s="60" t="s">
        <v>1124</v>
      </c>
      <c r="AE3748" s="60" t="s">
        <v>1124</v>
      </c>
      <c r="AF3748" s="60"/>
      <c r="AG3748" s="60" t="s">
        <v>1124</v>
      </c>
      <c r="AH3748" s="60" t="s">
        <v>1124</v>
      </c>
      <c r="AI3748" s="60" t="s">
        <v>1124</v>
      </c>
      <c r="AJ3748" s="60" t="s">
        <v>1124</v>
      </c>
      <c r="AK3748" s="60" t="s">
        <v>1124</v>
      </c>
      <c r="AL3748" s="60" t="s">
        <v>1124</v>
      </c>
      <c r="AM3748" s="60" t="s">
        <v>1124</v>
      </c>
      <c r="AN3748" s="60" t="s">
        <v>1124</v>
      </c>
      <c r="AO3748" s="60"/>
      <c r="AP3748" s="35" t="s">
        <v>1825</v>
      </c>
      <c r="AQ3748" s="377">
        <v>0</v>
      </c>
      <c r="AR3748" s="378">
        <v>0</v>
      </c>
      <c r="AS3748" s="377">
        <v>0</v>
      </c>
      <c r="AT3748" s="378">
        <v>0</v>
      </c>
      <c r="AU3748" s="377">
        <v>0</v>
      </c>
      <c r="AV3748" s="377">
        <v>0</v>
      </c>
      <c r="AW3748" s="377">
        <v>0</v>
      </c>
      <c r="AX3748">
        <v>0</v>
      </c>
      <c r="AY3748">
        <v>0</v>
      </c>
    </row>
    <row r="3749" spans="1:54" hidden="1" x14ac:dyDescent="0.2">
      <c r="A3749" s="46">
        <v>2193</v>
      </c>
      <c r="B3749" s="258" t="s">
        <v>13023</v>
      </c>
      <c r="C3749" t="s">
        <v>1119</v>
      </c>
      <c r="D3749" t="s">
        <v>1826</v>
      </c>
      <c r="E3749" t="s">
        <v>2504</v>
      </c>
      <c r="F3749" s="29" t="s">
        <v>2869</v>
      </c>
      <c r="G3749" s="47">
        <v>7</v>
      </c>
      <c r="H3749" t="s">
        <v>2869</v>
      </c>
      <c r="I3749">
        <v>1</v>
      </c>
      <c r="J3749" t="s">
        <v>13024</v>
      </c>
      <c r="K3749" t="s">
        <v>2309</v>
      </c>
      <c r="L3749" t="s">
        <v>13025</v>
      </c>
      <c r="M3749">
        <v>0</v>
      </c>
      <c r="N3749" s="34">
        <v>0</v>
      </c>
      <c r="O3749" s="34">
        <v>0</v>
      </c>
      <c r="P3749" s="34">
        <v>0</v>
      </c>
      <c r="Q3749" s="34" t="s">
        <v>915</v>
      </c>
      <c r="R3749" s="34" t="s">
        <v>920</v>
      </c>
      <c r="S3749" s="48" t="s">
        <v>1123</v>
      </c>
      <c r="T3749" s="13" t="s">
        <v>122</v>
      </c>
      <c r="U3749" s="12" t="s">
        <v>122</v>
      </c>
      <c r="V3749" s="12" t="s">
        <v>1863</v>
      </c>
      <c r="W3749" s="12" t="s">
        <v>122</v>
      </c>
      <c r="X3749" s="14" t="str">
        <f t="shared" si="58"/>
        <v>В</v>
      </c>
      <c r="Y3749" s="271">
        <f>Таблица1[[#This Row],[ID_intellix]]</f>
        <v>2193</v>
      </c>
      <c r="Z3749" s="269" t="s">
        <v>122</v>
      </c>
      <c r="AA3749" s="145">
        <f>IF(OR(Таблица1[[#This Row],[CARDIO_report]]&lt;&gt;0,Таблица1[[#This Row],[AI COMBO_report]]&lt;&gt;0,Таблица1[[#This Row],[OTC_report]]&lt;&gt;0),1,0)</f>
        <v>1</v>
      </c>
      <c r="AB3749" s="60" t="s">
        <v>1124</v>
      </c>
      <c r="AC3749" s="60" t="s">
        <v>1124</v>
      </c>
      <c r="AD3749" s="60" t="s">
        <v>1124</v>
      </c>
      <c r="AE3749" s="60" t="s">
        <v>1124</v>
      </c>
      <c r="AF3749" s="60"/>
      <c r="AG3749" s="89" t="s">
        <v>1145</v>
      </c>
      <c r="AH3749" s="89">
        <v>63</v>
      </c>
      <c r="AI3749" s="89" t="s">
        <v>1145</v>
      </c>
      <c r="AJ3749" s="89">
        <v>82</v>
      </c>
      <c r="AK3749" s="89" t="s">
        <v>1145</v>
      </c>
      <c r="AL3749" s="89">
        <v>77</v>
      </c>
      <c r="AM3749" s="89" t="s">
        <v>1145</v>
      </c>
      <c r="AN3749" s="89">
        <v>81</v>
      </c>
      <c r="AP3749" s="35" t="s">
        <v>1825</v>
      </c>
      <c r="AQ3749" s="377">
        <v>0</v>
      </c>
      <c r="AR3749" s="378">
        <v>0</v>
      </c>
      <c r="AS3749" s="377">
        <v>0</v>
      </c>
      <c r="AT3749" s="378">
        <v>0</v>
      </c>
      <c r="AU3749" s="377">
        <v>0</v>
      </c>
      <c r="AV3749" s="377">
        <v>0</v>
      </c>
      <c r="AW3749" s="377">
        <v>0</v>
      </c>
      <c r="AX3749">
        <v>0</v>
      </c>
      <c r="AY3749">
        <v>0</v>
      </c>
    </row>
    <row r="3750" spans="1:54" hidden="1" x14ac:dyDescent="0.2">
      <c r="A3750" s="46">
        <v>2226</v>
      </c>
      <c r="B3750" s="258" t="s">
        <v>12422</v>
      </c>
      <c r="C3750" t="s">
        <v>1119</v>
      </c>
      <c r="D3750" t="s">
        <v>1826</v>
      </c>
      <c r="E3750" t="s">
        <v>1821</v>
      </c>
      <c r="F3750" s="29" t="s">
        <v>1827</v>
      </c>
      <c r="G3750" s="47">
        <v>172</v>
      </c>
      <c r="H3750" t="s">
        <v>1827</v>
      </c>
      <c r="I3750">
        <v>1</v>
      </c>
      <c r="J3750" t="s">
        <v>12423</v>
      </c>
      <c r="K3750" t="s">
        <v>2309</v>
      </c>
      <c r="L3750" t="s">
        <v>12424</v>
      </c>
      <c r="M3750">
        <v>0</v>
      </c>
      <c r="N3750" s="34">
        <v>0</v>
      </c>
      <c r="O3750" s="34">
        <v>0</v>
      </c>
      <c r="P3750" s="34">
        <v>0</v>
      </c>
      <c r="Q3750" s="34" t="s">
        <v>915</v>
      </c>
      <c r="R3750" s="34" t="s">
        <v>920</v>
      </c>
      <c r="S3750" s="48" t="s">
        <v>1123</v>
      </c>
      <c r="T3750" s="13" t="s">
        <v>122</v>
      </c>
      <c r="U3750" s="12" t="s">
        <v>122</v>
      </c>
      <c r="V3750" s="12" t="s">
        <v>122</v>
      </c>
      <c r="W3750" s="12" t="s">
        <v>122</v>
      </c>
      <c r="X3750" s="14" t="str">
        <f t="shared" si="58"/>
        <v>С</v>
      </c>
      <c r="Y3750" s="271">
        <f>Таблица1[[#This Row],[ID_intellix]]</f>
        <v>2226</v>
      </c>
      <c r="Z3750" s="269" t="s">
        <v>122</v>
      </c>
      <c r="AA3750" s="145">
        <f>IF(OR(Таблица1[[#This Row],[CARDIO_report]]&lt;&gt;0,Таблица1[[#This Row],[AI COMBO_report]]&lt;&gt;0,Таблица1[[#This Row],[OTC_report]]&lt;&gt;0),1,0)</f>
        <v>1</v>
      </c>
      <c r="AB3750" s="60" t="s">
        <v>1124</v>
      </c>
      <c r="AC3750" s="60" t="s">
        <v>1124</v>
      </c>
      <c r="AD3750" s="60" t="s">
        <v>1124</v>
      </c>
      <c r="AE3750" s="60" t="s">
        <v>1124</v>
      </c>
      <c r="AF3750" s="60"/>
      <c r="AG3750" s="60" t="s">
        <v>1124</v>
      </c>
      <c r="AH3750" s="60" t="s">
        <v>1124</v>
      </c>
      <c r="AI3750" s="60" t="s">
        <v>1124</v>
      </c>
      <c r="AJ3750" s="60" t="s">
        <v>1124</v>
      </c>
      <c r="AK3750" s="60" t="s">
        <v>1124</v>
      </c>
      <c r="AL3750" s="60" t="s">
        <v>1124</v>
      </c>
      <c r="AM3750" s="60" t="s">
        <v>1124</v>
      </c>
      <c r="AN3750" s="60" t="s">
        <v>1124</v>
      </c>
      <c r="AO3750" s="60"/>
      <c r="AP3750" s="35" t="s">
        <v>1825</v>
      </c>
      <c r="AQ3750" s="377">
        <v>0</v>
      </c>
      <c r="AR3750" s="378">
        <v>0</v>
      </c>
      <c r="AS3750" s="377">
        <v>0</v>
      </c>
      <c r="AT3750" s="378">
        <v>0</v>
      </c>
      <c r="AU3750" s="377">
        <v>0</v>
      </c>
      <c r="AV3750" s="377">
        <v>0</v>
      </c>
      <c r="AW3750" s="377">
        <v>0</v>
      </c>
      <c r="AX3750">
        <v>0</v>
      </c>
      <c r="AY3750">
        <v>0</v>
      </c>
    </row>
    <row r="3751" spans="1:54" hidden="1" x14ac:dyDescent="0.2">
      <c r="A3751" s="46">
        <v>2336</v>
      </c>
      <c r="B3751" s="258" t="s">
        <v>12679</v>
      </c>
      <c r="C3751" t="s">
        <v>1119</v>
      </c>
      <c r="D3751" t="s">
        <v>1826</v>
      </c>
      <c r="E3751" t="s">
        <v>1821</v>
      </c>
      <c r="F3751" s="29" t="s">
        <v>1827</v>
      </c>
      <c r="G3751" s="47">
        <v>216</v>
      </c>
      <c r="H3751" t="s">
        <v>1827</v>
      </c>
      <c r="I3751">
        <v>1</v>
      </c>
      <c r="J3751" t="s">
        <v>12680</v>
      </c>
      <c r="K3751" t="s">
        <v>2309</v>
      </c>
      <c r="L3751" t="s">
        <v>12681</v>
      </c>
      <c r="M3751">
        <v>0</v>
      </c>
      <c r="N3751" s="34">
        <v>0</v>
      </c>
      <c r="O3751" s="34">
        <v>0</v>
      </c>
      <c r="P3751" s="34">
        <v>0</v>
      </c>
      <c r="Q3751" s="34" t="s">
        <v>915</v>
      </c>
      <c r="R3751" s="34" t="s">
        <v>920</v>
      </c>
      <c r="S3751" s="48" t="s">
        <v>1123</v>
      </c>
      <c r="T3751" s="13" t="s">
        <v>122</v>
      </c>
      <c r="U3751" s="12" t="s">
        <v>122</v>
      </c>
      <c r="V3751" s="12" t="s">
        <v>1863</v>
      </c>
      <c r="W3751" s="12" t="s">
        <v>122</v>
      </c>
      <c r="X3751" s="14" t="str">
        <f t="shared" si="58"/>
        <v>В</v>
      </c>
      <c r="Y3751" s="271">
        <f>Таблица1[[#This Row],[ID_intellix]]</f>
        <v>2336</v>
      </c>
      <c r="Z3751" s="269" t="s">
        <v>122</v>
      </c>
      <c r="AA3751" s="145">
        <f>IF(OR(Таблица1[[#This Row],[CARDIO_report]]&lt;&gt;0,Таблица1[[#This Row],[AI COMBO_report]]&lt;&gt;0,Таблица1[[#This Row],[OTC_report]]&lt;&gt;0),1,0)</f>
        <v>1</v>
      </c>
      <c r="AB3751" s="60" t="s">
        <v>1124</v>
      </c>
      <c r="AC3751" s="60" t="s">
        <v>1124</v>
      </c>
      <c r="AD3751" s="60" t="s">
        <v>1124</v>
      </c>
      <c r="AE3751" s="60" t="s">
        <v>1124</v>
      </c>
      <c r="AF3751" s="60"/>
      <c r="AG3751" s="60" t="s">
        <v>1124</v>
      </c>
      <c r="AH3751" s="60" t="s">
        <v>1124</v>
      </c>
      <c r="AI3751" s="60" t="s">
        <v>1124</v>
      </c>
      <c r="AJ3751" s="60" t="s">
        <v>1124</v>
      </c>
      <c r="AK3751" s="60" t="s">
        <v>1124</v>
      </c>
      <c r="AL3751" s="60" t="s">
        <v>1124</v>
      </c>
      <c r="AM3751" s="60" t="s">
        <v>1124</v>
      </c>
      <c r="AN3751" s="60" t="s">
        <v>1124</v>
      </c>
      <c r="AO3751" s="60"/>
      <c r="AP3751" s="35" t="s">
        <v>1825</v>
      </c>
      <c r="AQ3751" s="377">
        <v>0</v>
      </c>
      <c r="AR3751" s="378">
        <v>0</v>
      </c>
      <c r="AS3751" s="377">
        <v>0</v>
      </c>
      <c r="AT3751" s="378">
        <v>0</v>
      </c>
      <c r="AU3751" s="377">
        <v>0</v>
      </c>
      <c r="AV3751" s="377">
        <v>0</v>
      </c>
      <c r="AW3751" s="377">
        <v>0</v>
      </c>
      <c r="AX3751">
        <v>0</v>
      </c>
      <c r="AY3751">
        <v>0</v>
      </c>
    </row>
    <row r="3752" spans="1:54" hidden="1" x14ac:dyDescent="0.2">
      <c r="A3752" s="46">
        <v>5411</v>
      </c>
      <c r="B3752" s="258" t="s">
        <v>12682</v>
      </c>
      <c r="C3752" t="s">
        <v>1119</v>
      </c>
      <c r="D3752" t="s">
        <v>1826</v>
      </c>
      <c r="E3752" t="s">
        <v>1821</v>
      </c>
      <c r="F3752" s="29" t="s">
        <v>1827</v>
      </c>
      <c r="G3752" s="47">
        <v>16</v>
      </c>
      <c r="H3752" t="s">
        <v>1827</v>
      </c>
      <c r="I3752">
        <v>1</v>
      </c>
      <c r="J3752" t="s">
        <v>6811</v>
      </c>
      <c r="K3752" t="s">
        <v>2309</v>
      </c>
      <c r="L3752" t="s">
        <v>12683</v>
      </c>
      <c r="M3752">
        <v>0</v>
      </c>
      <c r="N3752" s="34">
        <v>0</v>
      </c>
      <c r="O3752" s="34">
        <v>0</v>
      </c>
      <c r="P3752" s="34">
        <v>0</v>
      </c>
      <c r="Q3752" s="34" t="s">
        <v>915</v>
      </c>
      <c r="R3752" s="34">
        <v>0</v>
      </c>
      <c r="S3752" s="48" t="s">
        <v>1123</v>
      </c>
      <c r="T3752" s="13">
        <v>0</v>
      </c>
      <c r="U3752" s="12">
        <v>0</v>
      </c>
      <c r="V3752" s="12">
        <v>0</v>
      </c>
      <c r="W3752" s="12">
        <v>0</v>
      </c>
      <c r="X3752" s="14" t="str">
        <f t="shared" si="58"/>
        <v>С</v>
      </c>
      <c r="Y3752" s="271">
        <f>Таблица1[[#This Row],[ID_intellix]]</f>
        <v>5411</v>
      </c>
      <c r="Z3752" s="269" t="s">
        <v>122</v>
      </c>
      <c r="AA3752" s="145">
        <f>IF(OR(Таблица1[[#This Row],[CARDIO_report]]&lt;&gt;0,Таблица1[[#This Row],[AI COMBO_report]]&lt;&gt;0,Таблица1[[#This Row],[OTC_report]]&lt;&gt;0),1,0)</f>
        <v>0</v>
      </c>
      <c r="AB3752" s="60" t="s">
        <v>1124</v>
      </c>
      <c r="AC3752" s="60" t="s">
        <v>1124</v>
      </c>
      <c r="AD3752" s="60" t="s">
        <v>1124</v>
      </c>
      <c r="AE3752" s="60" t="s">
        <v>1124</v>
      </c>
      <c r="AF3752" s="60"/>
      <c r="AG3752" s="60" t="s">
        <v>1124</v>
      </c>
      <c r="AH3752" s="60" t="s">
        <v>1124</v>
      </c>
      <c r="AI3752" s="60" t="s">
        <v>1124</v>
      </c>
      <c r="AJ3752" s="60" t="s">
        <v>1124</v>
      </c>
      <c r="AK3752" s="60" t="s">
        <v>1124</v>
      </c>
      <c r="AL3752" s="60" t="s">
        <v>1124</v>
      </c>
      <c r="AM3752" s="60" t="s">
        <v>1124</v>
      </c>
      <c r="AN3752" s="60" t="s">
        <v>1124</v>
      </c>
      <c r="AO3752" s="60"/>
      <c r="AP3752" s="35" t="s">
        <v>1825</v>
      </c>
      <c r="AQ3752" s="377">
        <v>0</v>
      </c>
      <c r="AR3752" s="378">
        <v>0</v>
      </c>
      <c r="AS3752" s="377">
        <v>0</v>
      </c>
      <c r="AT3752" s="378">
        <v>0</v>
      </c>
      <c r="AU3752" s="377">
        <v>0</v>
      </c>
      <c r="AV3752" s="377">
        <v>0</v>
      </c>
      <c r="AW3752" s="377">
        <v>0</v>
      </c>
      <c r="AX3752">
        <v>0</v>
      </c>
      <c r="AY3752">
        <v>0</v>
      </c>
    </row>
    <row r="3753" spans="1:54" hidden="1" x14ac:dyDescent="0.2">
      <c r="A3753" s="46">
        <v>5442</v>
      </c>
      <c r="B3753" s="258" t="s">
        <v>12910</v>
      </c>
      <c r="C3753" t="s">
        <v>1119</v>
      </c>
      <c r="D3753" t="s">
        <v>1826</v>
      </c>
      <c r="E3753" t="s">
        <v>1821</v>
      </c>
      <c r="F3753" s="29" t="s">
        <v>1827</v>
      </c>
      <c r="G3753" s="47">
        <v>25</v>
      </c>
      <c r="H3753" t="s">
        <v>1827</v>
      </c>
      <c r="I3753">
        <v>1</v>
      </c>
      <c r="J3753" t="s">
        <v>12911</v>
      </c>
      <c r="K3753" t="s">
        <v>2309</v>
      </c>
      <c r="L3753" t="s">
        <v>12912</v>
      </c>
      <c r="M3753">
        <v>0</v>
      </c>
      <c r="N3753" s="34">
        <v>0</v>
      </c>
      <c r="O3753" s="34">
        <v>0</v>
      </c>
      <c r="P3753" s="34">
        <v>0</v>
      </c>
      <c r="Q3753" s="34" t="s">
        <v>915</v>
      </c>
      <c r="R3753" s="34">
        <v>0</v>
      </c>
      <c r="S3753" s="48" t="s">
        <v>1123</v>
      </c>
      <c r="T3753" s="13">
        <v>0</v>
      </c>
      <c r="U3753" s="12">
        <v>0</v>
      </c>
      <c r="V3753" s="12">
        <v>0</v>
      </c>
      <c r="W3753" s="12">
        <v>0</v>
      </c>
      <c r="X3753" s="14" t="str">
        <f t="shared" si="58"/>
        <v>С</v>
      </c>
      <c r="Y3753" s="271">
        <f>Таблица1[[#This Row],[ID_intellix]]</f>
        <v>5442</v>
      </c>
      <c r="Z3753" s="269" t="s">
        <v>122</v>
      </c>
      <c r="AA3753" s="145">
        <f>IF(OR(Таблица1[[#This Row],[CARDIO_report]]&lt;&gt;0,Таблица1[[#This Row],[AI COMBO_report]]&lt;&gt;0,Таблица1[[#This Row],[OTC_report]]&lt;&gt;0),1,0)</f>
        <v>0</v>
      </c>
      <c r="AB3753" s="60" t="s">
        <v>1124</v>
      </c>
      <c r="AC3753" s="60" t="s">
        <v>1124</v>
      </c>
      <c r="AD3753" s="60" t="s">
        <v>1124</v>
      </c>
      <c r="AE3753" s="60" t="s">
        <v>1124</v>
      </c>
      <c r="AF3753" s="60"/>
      <c r="AG3753" s="60" t="s">
        <v>1124</v>
      </c>
      <c r="AH3753" s="60" t="s">
        <v>1124</v>
      </c>
      <c r="AI3753" s="60" t="s">
        <v>1124</v>
      </c>
      <c r="AJ3753" s="60" t="s">
        <v>1124</v>
      </c>
      <c r="AK3753" s="60" t="s">
        <v>1124</v>
      </c>
      <c r="AL3753" s="60" t="s">
        <v>1124</v>
      </c>
      <c r="AM3753" s="60" t="s">
        <v>1124</v>
      </c>
      <c r="AN3753" s="60" t="s">
        <v>1124</v>
      </c>
      <c r="AO3753" s="60"/>
      <c r="AP3753" s="35" t="s">
        <v>1825</v>
      </c>
      <c r="AQ3753" s="377">
        <v>0</v>
      </c>
      <c r="AR3753" s="378">
        <v>0</v>
      </c>
      <c r="AS3753" s="377">
        <v>0</v>
      </c>
      <c r="AT3753" s="378">
        <v>0</v>
      </c>
      <c r="AU3753" s="377">
        <v>0</v>
      </c>
      <c r="AV3753" s="377">
        <v>0</v>
      </c>
      <c r="AW3753" s="377">
        <v>0</v>
      </c>
      <c r="AX3753">
        <v>0</v>
      </c>
      <c r="AY3753">
        <v>0</v>
      </c>
    </row>
    <row r="3754" spans="1:54" hidden="1" x14ac:dyDescent="0.2">
      <c r="A3754" s="46">
        <v>2227</v>
      </c>
      <c r="B3754" s="258" t="s">
        <v>12946</v>
      </c>
      <c r="C3754" t="s">
        <v>1119</v>
      </c>
      <c r="D3754" t="s">
        <v>1826</v>
      </c>
      <c r="E3754" t="s">
        <v>1821</v>
      </c>
      <c r="F3754" s="29" t="s">
        <v>1827</v>
      </c>
      <c r="G3754" s="47">
        <v>105</v>
      </c>
      <c r="H3754" t="s">
        <v>1827</v>
      </c>
      <c r="I3754">
        <v>1</v>
      </c>
      <c r="J3754" t="s">
        <v>12947</v>
      </c>
      <c r="K3754" t="s">
        <v>2309</v>
      </c>
      <c r="L3754" t="s">
        <v>12948</v>
      </c>
      <c r="M3754">
        <v>0</v>
      </c>
      <c r="N3754" s="34">
        <v>0</v>
      </c>
      <c r="O3754" s="34">
        <v>0</v>
      </c>
      <c r="P3754" s="34">
        <v>0</v>
      </c>
      <c r="Q3754" s="34" t="s">
        <v>915</v>
      </c>
      <c r="R3754" s="34" t="s">
        <v>920</v>
      </c>
      <c r="S3754" s="48" t="s">
        <v>1123</v>
      </c>
      <c r="T3754" s="13" t="s">
        <v>122</v>
      </c>
      <c r="U3754" s="12" t="s">
        <v>122</v>
      </c>
      <c r="V3754" s="12" t="s">
        <v>122</v>
      </c>
      <c r="W3754" s="12" t="s">
        <v>122</v>
      </c>
      <c r="X3754" s="14" t="str">
        <f t="shared" si="58"/>
        <v>С</v>
      </c>
      <c r="Y3754" s="271">
        <f>Таблица1[[#This Row],[ID_intellix]]</f>
        <v>2227</v>
      </c>
      <c r="Z3754" s="269" t="s">
        <v>122</v>
      </c>
      <c r="AA3754" s="145">
        <f>IF(OR(Таблица1[[#This Row],[CARDIO_report]]&lt;&gt;0,Таблица1[[#This Row],[AI COMBO_report]]&lt;&gt;0,Таблица1[[#This Row],[OTC_report]]&lt;&gt;0),1,0)</f>
        <v>1</v>
      </c>
      <c r="AB3754" s="60" t="s">
        <v>1124</v>
      </c>
      <c r="AC3754" s="60" t="s">
        <v>1124</v>
      </c>
      <c r="AD3754" s="60" t="s">
        <v>1124</v>
      </c>
      <c r="AE3754" s="60" t="s">
        <v>1124</v>
      </c>
      <c r="AF3754" s="60"/>
      <c r="AG3754" s="60" t="s">
        <v>1124</v>
      </c>
      <c r="AH3754" s="60" t="s">
        <v>1124</v>
      </c>
      <c r="AI3754" s="60" t="s">
        <v>1124</v>
      </c>
      <c r="AJ3754" s="60" t="s">
        <v>1124</v>
      </c>
      <c r="AK3754" s="60" t="s">
        <v>1124</v>
      </c>
      <c r="AL3754" s="60" t="s">
        <v>1124</v>
      </c>
      <c r="AM3754" s="60" t="s">
        <v>1124</v>
      </c>
      <c r="AN3754" s="60" t="s">
        <v>1124</v>
      </c>
      <c r="AO3754" s="60"/>
      <c r="AP3754" s="35" t="s">
        <v>1825</v>
      </c>
      <c r="AQ3754" s="377">
        <v>0</v>
      </c>
      <c r="AR3754" s="378">
        <v>0</v>
      </c>
      <c r="AS3754" s="377">
        <v>0</v>
      </c>
      <c r="AT3754" s="378">
        <v>0</v>
      </c>
      <c r="AU3754" s="377">
        <v>0</v>
      </c>
      <c r="AV3754" s="377">
        <v>0</v>
      </c>
      <c r="AW3754" s="377">
        <v>0</v>
      </c>
      <c r="AX3754">
        <v>0</v>
      </c>
      <c r="AY3754">
        <v>0</v>
      </c>
    </row>
    <row r="3755" spans="1:54" hidden="1" x14ac:dyDescent="0.2">
      <c r="A3755" s="46">
        <v>5419</v>
      </c>
      <c r="B3755" s="258">
        <v>0</v>
      </c>
      <c r="C3755" t="s">
        <v>1119</v>
      </c>
      <c r="D3755" t="s">
        <v>1826</v>
      </c>
      <c r="E3755" t="s">
        <v>1821</v>
      </c>
      <c r="F3755" s="29" t="s">
        <v>1827</v>
      </c>
      <c r="G3755" s="47">
        <v>167</v>
      </c>
      <c r="H3755" t="s">
        <v>1827</v>
      </c>
      <c r="I3755">
        <v>1</v>
      </c>
      <c r="J3755" t="s">
        <v>13021</v>
      </c>
      <c r="K3755" t="s">
        <v>2309</v>
      </c>
      <c r="L3755" t="s">
        <v>13022</v>
      </c>
      <c r="M3755">
        <v>0</v>
      </c>
      <c r="N3755" s="34">
        <v>0</v>
      </c>
      <c r="O3755" s="34">
        <v>0</v>
      </c>
      <c r="P3755" s="34">
        <v>0</v>
      </c>
      <c r="Q3755" s="34" t="s">
        <v>915</v>
      </c>
      <c r="R3755" s="34">
        <v>0</v>
      </c>
      <c r="S3755" s="48" t="s">
        <v>1123</v>
      </c>
      <c r="T3755" s="13">
        <v>0</v>
      </c>
      <c r="U3755" s="12">
        <v>0</v>
      </c>
      <c r="V3755" s="12">
        <v>0</v>
      </c>
      <c r="W3755" s="12">
        <v>0</v>
      </c>
      <c r="X3755" s="14" t="str">
        <f t="shared" si="58"/>
        <v>С</v>
      </c>
      <c r="Y3755" s="271">
        <f>Таблица1[[#This Row],[ID_intellix]]</f>
        <v>5419</v>
      </c>
      <c r="Z3755" s="269" t="s">
        <v>122</v>
      </c>
      <c r="AA3755" s="145">
        <f>IF(OR(Таблица1[[#This Row],[CARDIO_report]]&lt;&gt;0,Таблица1[[#This Row],[AI COMBO_report]]&lt;&gt;0,Таблица1[[#This Row],[OTC_report]]&lt;&gt;0),1,0)</f>
        <v>0</v>
      </c>
      <c r="AB3755" s="60" t="s">
        <v>1124</v>
      </c>
      <c r="AC3755" s="60" t="s">
        <v>1124</v>
      </c>
      <c r="AD3755" s="60" t="s">
        <v>1124</v>
      </c>
      <c r="AE3755" s="60" t="s">
        <v>1124</v>
      </c>
      <c r="AF3755" s="60"/>
      <c r="AG3755" s="60" t="s">
        <v>1124</v>
      </c>
      <c r="AH3755" s="60" t="s">
        <v>1124</v>
      </c>
      <c r="AI3755" s="60" t="s">
        <v>1124</v>
      </c>
      <c r="AJ3755" s="60" t="s">
        <v>1124</v>
      </c>
      <c r="AK3755" s="60" t="s">
        <v>1124</v>
      </c>
      <c r="AL3755" s="60" t="s">
        <v>1124</v>
      </c>
      <c r="AM3755" s="60" t="s">
        <v>1124</v>
      </c>
      <c r="AN3755" s="60" t="s">
        <v>1124</v>
      </c>
      <c r="AO3755" s="60"/>
      <c r="AP3755" s="35" t="s">
        <v>1825</v>
      </c>
      <c r="AQ3755" s="377">
        <v>0</v>
      </c>
      <c r="AR3755" s="378">
        <v>0</v>
      </c>
      <c r="AS3755" s="377">
        <v>0</v>
      </c>
      <c r="AT3755" s="378">
        <v>0</v>
      </c>
      <c r="AU3755" s="377">
        <v>0</v>
      </c>
      <c r="AV3755" s="377">
        <v>0</v>
      </c>
      <c r="AW3755" s="377">
        <v>0</v>
      </c>
      <c r="AX3755">
        <v>0</v>
      </c>
      <c r="AY3755">
        <v>0</v>
      </c>
    </row>
    <row r="3756" spans="1:54" hidden="1" x14ac:dyDescent="0.2">
      <c r="A3756" s="46">
        <v>5363</v>
      </c>
      <c r="B3756" s="258" t="s">
        <v>5902</v>
      </c>
      <c r="C3756" t="s">
        <v>1128</v>
      </c>
      <c r="D3756" t="s">
        <v>1954</v>
      </c>
      <c r="E3756" t="s">
        <v>1821</v>
      </c>
      <c r="F3756" s="29" t="s">
        <v>1844</v>
      </c>
      <c r="G3756" s="47">
        <v>232</v>
      </c>
      <c r="H3756" t="s">
        <v>1844</v>
      </c>
      <c r="I3756">
        <v>1</v>
      </c>
      <c r="J3756" t="s">
        <v>5903</v>
      </c>
      <c r="K3756" t="s">
        <v>2314</v>
      </c>
      <c r="L3756" t="s">
        <v>5904</v>
      </c>
      <c r="M3756">
        <v>0</v>
      </c>
      <c r="N3756" s="34">
        <v>0</v>
      </c>
      <c r="O3756" s="34" t="s">
        <v>647</v>
      </c>
      <c r="P3756" s="34" t="s">
        <v>654</v>
      </c>
      <c r="Q3756" s="34">
        <v>0</v>
      </c>
      <c r="R3756" s="34">
        <v>0</v>
      </c>
      <c r="S3756" s="48" t="s">
        <v>1123</v>
      </c>
      <c r="T3756" s="13" t="s">
        <v>122</v>
      </c>
      <c r="U3756" s="12" t="s">
        <v>1863</v>
      </c>
      <c r="V3756" s="12" t="s">
        <v>122</v>
      </c>
      <c r="W3756" s="12" t="s">
        <v>5691</v>
      </c>
      <c r="X3756" s="14" t="str">
        <f t="shared" si="58"/>
        <v>А</v>
      </c>
      <c r="Y3756" s="271">
        <f>Таблица1[[#This Row],[ID_intellix]]</f>
        <v>5363</v>
      </c>
      <c r="Z3756" s="269" t="s">
        <v>122</v>
      </c>
      <c r="AA3756" s="145">
        <f>IF(OR(Таблица1[[#This Row],[CARDIO_report]]&lt;&gt;0,Таблица1[[#This Row],[AI COMBO_report]]&lt;&gt;0,Таблица1[[#This Row],[OTC_report]]&lt;&gt;0),1,0)</f>
        <v>1</v>
      </c>
      <c r="AB3756" s="60" t="s">
        <v>1124</v>
      </c>
      <c r="AC3756" s="60" t="s">
        <v>1124</v>
      </c>
      <c r="AD3756" s="60" t="s">
        <v>1124</v>
      </c>
      <c r="AE3756" s="60" t="s">
        <v>1124</v>
      </c>
      <c r="AF3756" s="60"/>
      <c r="AG3756" s="60" t="s">
        <v>1124</v>
      </c>
      <c r="AH3756" s="60" t="s">
        <v>1124</v>
      </c>
      <c r="AI3756" s="60" t="s">
        <v>1124</v>
      </c>
      <c r="AJ3756" s="60" t="s">
        <v>1124</v>
      </c>
      <c r="AK3756" s="60" t="s">
        <v>1124</v>
      </c>
      <c r="AL3756" s="60" t="s">
        <v>1124</v>
      </c>
      <c r="AM3756" s="60" t="s">
        <v>1124</v>
      </c>
      <c r="AN3756" s="60" t="s">
        <v>1124</v>
      </c>
      <c r="AO3756" s="60"/>
      <c r="AP3756" s="35" t="s">
        <v>1857</v>
      </c>
      <c r="AQ3756" s="377">
        <v>0</v>
      </c>
      <c r="AR3756" s="378">
        <v>0</v>
      </c>
      <c r="AS3756" s="377">
        <v>0</v>
      </c>
      <c r="AT3756" s="378">
        <v>0</v>
      </c>
      <c r="AU3756" s="377" t="s">
        <v>2408</v>
      </c>
      <c r="AV3756" s="377" t="s">
        <v>2408</v>
      </c>
      <c r="AW3756" s="377">
        <v>0</v>
      </c>
      <c r="AX3756" s="2" t="s">
        <v>2408</v>
      </c>
      <c r="AY3756" s="2">
        <v>0</v>
      </c>
      <c r="AZ3756" t="s">
        <v>2408</v>
      </c>
      <c r="BB3756" t="s">
        <v>2408</v>
      </c>
    </row>
    <row r="3757" spans="1:54" hidden="1" x14ac:dyDescent="0.2">
      <c r="A3757" s="46">
        <v>2022</v>
      </c>
      <c r="B3757" s="258" t="s">
        <v>5986</v>
      </c>
      <c r="C3757" t="s">
        <v>1128</v>
      </c>
      <c r="D3757" t="s">
        <v>1954</v>
      </c>
      <c r="E3757" t="s">
        <v>1821</v>
      </c>
      <c r="F3757" s="29" t="s">
        <v>1844</v>
      </c>
      <c r="G3757" s="47">
        <v>300</v>
      </c>
      <c r="H3757" t="s">
        <v>1844</v>
      </c>
      <c r="I3757">
        <v>1</v>
      </c>
      <c r="J3757" t="s">
        <v>5987</v>
      </c>
      <c r="K3757" t="s">
        <v>2314</v>
      </c>
      <c r="L3757" t="s">
        <v>5988</v>
      </c>
      <c r="M3757">
        <v>0</v>
      </c>
      <c r="N3757" s="34">
        <v>0</v>
      </c>
      <c r="O3757" s="34" t="s">
        <v>647</v>
      </c>
      <c r="P3757" s="34" t="s">
        <v>654</v>
      </c>
      <c r="Q3757" s="34">
        <v>0</v>
      </c>
      <c r="R3757" s="34">
        <v>0</v>
      </c>
      <c r="S3757" s="48" t="s">
        <v>1123</v>
      </c>
      <c r="T3757" s="13" t="s">
        <v>1863</v>
      </c>
      <c r="U3757" s="12" t="s">
        <v>122</v>
      </c>
      <c r="V3757" s="12" t="s">
        <v>1863</v>
      </c>
      <c r="W3757" s="12" t="s">
        <v>5691</v>
      </c>
      <c r="X3757" s="14" t="str">
        <f t="shared" si="58"/>
        <v>А</v>
      </c>
      <c r="Y3757" s="271">
        <f>Таблица1[[#This Row],[ID_intellix]]</f>
        <v>2022</v>
      </c>
      <c r="Z3757" s="269" t="s">
        <v>122</v>
      </c>
      <c r="AA3757" s="145">
        <f>IF(OR(Таблица1[[#This Row],[CARDIO_report]]&lt;&gt;0,Таблица1[[#This Row],[AI COMBO_report]]&lt;&gt;0,Таблица1[[#This Row],[OTC_report]]&lt;&gt;0),1,0)</f>
        <v>1</v>
      </c>
      <c r="AB3757" s="60" t="s">
        <v>1124</v>
      </c>
      <c r="AC3757" s="60" t="s">
        <v>1124</v>
      </c>
      <c r="AD3757" s="60" t="s">
        <v>1124</v>
      </c>
      <c r="AE3757" s="60" t="s">
        <v>1124</v>
      </c>
      <c r="AF3757" s="60"/>
      <c r="AG3757" s="60" t="s">
        <v>1124</v>
      </c>
      <c r="AH3757" s="60" t="s">
        <v>1124</v>
      </c>
      <c r="AI3757" s="60" t="s">
        <v>1124</v>
      </c>
      <c r="AJ3757" s="60" t="s">
        <v>1124</v>
      </c>
      <c r="AK3757" s="60" t="s">
        <v>1124</v>
      </c>
      <c r="AL3757" s="60" t="s">
        <v>1124</v>
      </c>
      <c r="AM3757" s="60" t="s">
        <v>1124</v>
      </c>
      <c r="AN3757" s="60" t="s">
        <v>1124</v>
      </c>
      <c r="AO3757" s="60"/>
      <c r="AP3757" s="35" t="s">
        <v>1857</v>
      </c>
      <c r="AQ3757" s="377">
        <v>0</v>
      </c>
      <c r="AR3757" s="378">
        <v>0</v>
      </c>
      <c r="AS3757" s="377">
        <v>0</v>
      </c>
      <c r="AT3757" s="378">
        <v>0</v>
      </c>
      <c r="AU3757" s="377" t="s">
        <v>2408</v>
      </c>
      <c r="AV3757" s="377" t="s">
        <v>2408</v>
      </c>
      <c r="AW3757" s="377">
        <v>0</v>
      </c>
      <c r="AX3757" s="2" t="s">
        <v>2408</v>
      </c>
      <c r="AY3757" s="2">
        <v>0</v>
      </c>
      <c r="AZ3757" t="s">
        <v>2408</v>
      </c>
      <c r="BB3757" t="s">
        <v>2408</v>
      </c>
    </row>
    <row r="3758" spans="1:54" hidden="1" x14ac:dyDescent="0.2">
      <c r="A3758" s="46">
        <v>1786</v>
      </c>
      <c r="B3758" s="258" t="s">
        <v>6169</v>
      </c>
      <c r="C3758" t="s">
        <v>1128</v>
      </c>
      <c r="D3758" t="s">
        <v>1954</v>
      </c>
      <c r="E3758" t="s">
        <v>1821</v>
      </c>
      <c r="F3758" s="29" t="s">
        <v>1844</v>
      </c>
      <c r="G3758" s="47">
        <v>131</v>
      </c>
      <c r="H3758" t="s">
        <v>1844</v>
      </c>
      <c r="I3758">
        <v>1</v>
      </c>
      <c r="J3758" t="s">
        <v>6170</v>
      </c>
      <c r="K3758" t="s">
        <v>2314</v>
      </c>
      <c r="L3758" t="s">
        <v>6171</v>
      </c>
      <c r="M3758">
        <v>0</v>
      </c>
      <c r="N3758" s="34">
        <v>0</v>
      </c>
      <c r="O3758" s="34" t="s">
        <v>647</v>
      </c>
      <c r="P3758" s="34" t="s">
        <v>654</v>
      </c>
      <c r="Q3758" s="34">
        <v>0</v>
      </c>
      <c r="R3758" s="34">
        <v>0</v>
      </c>
      <c r="S3758" s="48" t="s">
        <v>1123</v>
      </c>
      <c r="T3758" s="13" t="s">
        <v>1863</v>
      </c>
      <c r="U3758" s="12" t="s">
        <v>122</v>
      </c>
      <c r="V3758" s="12" t="s">
        <v>122</v>
      </c>
      <c r="W3758" s="12" t="s">
        <v>5691</v>
      </c>
      <c r="X3758" s="14" t="str">
        <f t="shared" si="58"/>
        <v>А</v>
      </c>
      <c r="Y3758" s="271">
        <f>Таблица1[[#This Row],[ID_intellix]]</f>
        <v>1786</v>
      </c>
      <c r="Z3758" s="269" t="s">
        <v>122</v>
      </c>
      <c r="AA3758" s="145">
        <f>IF(OR(Таблица1[[#This Row],[CARDIO_report]]&lt;&gt;0,Таблица1[[#This Row],[AI COMBO_report]]&lt;&gt;0,Таблица1[[#This Row],[OTC_report]]&lt;&gt;0),1,0)</f>
        <v>1</v>
      </c>
      <c r="AB3758" s="60" t="s">
        <v>1124</v>
      </c>
      <c r="AC3758" s="60" t="s">
        <v>1124</v>
      </c>
      <c r="AD3758" s="60" t="s">
        <v>1124</v>
      </c>
      <c r="AE3758" s="60" t="s">
        <v>1124</v>
      </c>
      <c r="AF3758" s="60"/>
      <c r="AG3758" s="60" t="s">
        <v>1124</v>
      </c>
      <c r="AH3758" s="60" t="s">
        <v>1124</v>
      </c>
      <c r="AI3758" s="60" t="s">
        <v>1124</v>
      </c>
      <c r="AJ3758" s="60" t="s">
        <v>1124</v>
      </c>
      <c r="AK3758" s="60" t="s">
        <v>1124</v>
      </c>
      <c r="AL3758" s="60" t="s">
        <v>1124</v>
      </c>
      <c r="AM3758" s="60" t="s">
        <v>1124</v>
      </c>
      <c r="AN3758" s="60" t="s">
        <v>1124</v>
      </c>
      <c r="AO3758" s="60"/>
      <c r="AP3758" s="35" t="s">
        <v>1857</v>
      </c>
      <c r="AQ3758" s="377">
        <v>0</v>
      </c>
      <c r="AR3758" s="378">
        <v>0</v>
      </c>
      <c r="AS3758" s="377">
        <v>0</v>
      </c>
      <c r="AT3758" s="378">
        <v>0</v>
      </c>
      <c r="AU3758" s="377" t="s">
        <v>2408</v>
      </c>
      <c r="AV3758" s="377" t="s">
        <v>2408</v>
      </c>
      <c r="AW3758" s="377">
        <v>0</v>
      </c>
      <c r="AX3758" s="2" t="s">
        <v>2408</v>
      </c>
      <c r="AY3758" s="2">
        <v>0</v>
      </c>
      <c r="AZ3758" t="s">
        <v>2408</v>
      </c>
      <c r="BB3758" t="s">
        <v>2408</v>
      </c>
    </row>
    <row r="3759" spans="1:54" hidden="1" x14ac:dyDescent="0.2">
      <c r="A3759" s="46">
        <v>2725</v>
      </c>
      <c r="B3759" s="258" t="s">
        <v>11556</v>
      </c>
      <c r="C3759" t="s">
        <v>1128</v>
      </c>
      <c r="D3759" t="s">
        <v>1954</v>
      </c>
      <c r="E3759" t="s">
        <v>2504</v>
      </c>
      <c r="F3759" s="29" t="s">
        <v>2512</v>
      </c>
      <c r="G3759" s="47">
        <v>56</v>
      </c>
      <c r="H3759" t="s">
        <v>2513</v>
      </c>
      <c r="I3759">
        <v>1</v>
      </c>
      <c r="J3759" t="s">
        <v>11557</v>
      </c>
      <c r="K3759" t="s">
        <v>2314</v>
      </c>
      <c r="L3759" t="s">
        <v>11558</v>
      </c>
      <c r="M3759">
        <v>0</v>
      </c>
      <c r="N3759" s="34">
        <v>0</v>
      </c>
      <c r="O3759" s="34" t="s">
        <v>647</v>
      </c>
      <c r="P3759" s="34" t="s">
        <v>654</v>
      </c>
      <c r="Q3759" s="34">
        <v>0</v>
      </c>
      <c r="R3759" s="34">
        <v>0</v>
      </c>
      <c r="S3759" s="48" t="s">
        <v>1123</v>
      </c>
      <c r="T3759" s="13" t="s">
        <v>1863</v>
      </c>
      <c r="U3759" s="12" t="s">
        <v>122</v>
      </c>
      <c r="V3759" s="12" t="s">
        <v>122</v>
      </c>
      <c r="W3759" s="12" t="s">
        <v>1863</v>
      </c>
      <c r="X3759" s="14" t="str">
        <f t="shared" si="58"/>
        <v>А</v>
      </c>
      <c r="Y3759" s="271">
        <f>Таблица1[[#This Row],[ID_intellix]]</f>
        <v>2725</v>
      </c>
      <c r="Z3759" s="269" t="s">
        <v>122</v>
      </c>
      <c r="AA3759" s="145">
        <f>IF(OR(Таблица1[[#This Row],[CARDIO_report]]&lt;&gt;0,Таблица1[[#This Row],[AI COMBO_report]]&lt;&gt;0,Таблица1[[#This Row],[OTC_report]]&lt;&gt;0),1,0)</f>
        <v>1</v>
      </c>
      <c r="AB3759" s="60" t="s">
        <v>1124</v>
      </c>
      <c r="AC3759" s="60" t="s">
        <v>1124</v>
      </c>
      <c r="AD3759" s="60" t="s">
        <v>1124</v>
      </c>
      <c r="AE3759" s="60" t="s">
        <v>1124</v>
      </c>
      <c r="AF3759" s="60"/>
      <c r="AG3759" s="89" t="s">
        <v>1414</v>
      </c>
      <c r="AH3759" s="89">
        <v>167</v>
      </c>
      <c r="AI3759" s="89" t="s">
        <v>1414</v>
      </c>
      <c r="AJ3759" s="89">
        <v>179</v>
      </c>
      <c r="AK3759" s="89" t="s">
        <v>1414</v>
      </c>
      <c r="AL3759" s="89">
        <v>129</v>
      </c>
      <c r="AM3759" s="89" t="s">
        <v>2516</v>
      </c>
      <c r="AN3759" s="89">
        <v>78</v>
      </c>
      <c r="AP3759" s="35" t="s">
        <v>1857</v>
      </c>
      <c r="AQ3759" s="377">
        <v>0</v>
      </c>
      <c r="AR3759" s="378">
        <v>0</v>
      </c>
      <c r="AS3759" s="377">
        <v>0</v>
      </c>
      <c r="AT3759" s="378">
        <v>0</v>
      </c>
      <c r="AU3759" s="377">
        <v>0</v>
      </c>
      <c r="AV3759" s="377">
        <v>0</v>
      </c>
      <c r="AW3759" s="377">
        <v>0</v>
      </c>
      <c r="AX3759">
        <v>0</v>
      </c>
      <c r="AY3759">
        <v>0</v>
      </c>
      <c r="BA3759" s="2" t="s">
        <v>15961</v>
      </c>
    </row>
    <row r="3760" spans="1:54" hidden="1" x14ac:dyDescent="0.2">
      <c r="A3760" s="46">
        <v>5351</v>
      </c>
      <c r="B3760" s="258" t="s">
        <v>6862</v>
      </c>
      <c r="C3760" t="s">
        <v>1128</v>
      </c>
      <c r="D3760" t="s">
        <v>1954</v>
      </c>
      <c r="E3760" t="s">
        <v>1821</v>
      </c>
      <c r="F3760" s="29" t="s">
        <v>1844</v>
      </c>
      <c r="G3760" s="47">
        <v>11</v>
      </c>
      <c r="H3760" t="s">
        <v>1844</v>
      </c>
      <c r="I3760">
        <v>1</v>
      </c>
      <c r="J3760" t="s">
        <v>6863</v>
      </c>
      <c r="K3760" t="s">
        <v>2314</v>
      </c>
      <c r="L3760" t="s">
        <v>6864</v>
      </c>
      <c r="M3760">
        <v>0</v>
      </c>
      <c r="N3760" s="34">
        <v>0</v>
      </c>
      <c r="O3760" s="34" t="s">
        <v>647</v>
      </c>
      <c r="P3760" s="34">
        <v>0</v>
      </c>
      <c r="Q3760" s="34">
        <v>0</v>
      </c>
      <c r="R3760" s="34">
        <v>0</v>
      </c>
      <c r="S3760" s="48" t="s">
        <v>1123</v>
      </c>
      <c r="T3760" s="13">
        <v>0</v>
      </c>
      <c r="U3760" s="12">
        <v>0</v>
      </c>
      <c r="V3760" s="12">
        <v>0</v>
      </c>
      <c r="W3760" s="12">
        <v>0</v>
      </c>
      <c r="X3760" s="14" t="str">
        <f t="shared" si="58"/>
        <v>С</v>
      </c>
      <c r="Y3760" s="271">
        <f>Таблица1[[#This Row],[ID_intellix]]</f>
        <v>5351</v>
      </c>
      <c r="Z3760" s="269" t="s">
        <v>122</v>
      </c>
      <c r="AA3760" s="145">
        <f>IF(OR(Таблица1[[#This Row],[CARDIO_report]]&lt;&gt;0,Таблица1[[#This Row],[AI COMBO_report]]&lt;&gt;0,Таблица1[[#This Row],[OTC_report]]&lt;&gt;0),1,0)</f>
        <v>0</v>
      </c>
      <c r="AB3760" s="60" t="s">
        <v>1124</v>
      </c>
      <c r="AC3760" s="60" t="s">
        <v>1124</v>
      </c>
      <c r="AD3760" s="60" t="s">
        <v>1124</v>
      </c>
      <c r="AE3760" s="60" t="s">
        <v>1124</v>
      </c>
      <c r="AF3760" s="60"/>
      <c r="AG3760" s="60" t="s">
        <v>1124</v>
      </c>
      <c r="AH3760" s="60" t="s">
        <v>1124</v>
      </c>
      <c r="AI3760" s="60" t="s">
        <v>1124</v>
      </c>
      <c r="AJ3760" s="60" t="s">
        <v>1124</v>
      </c>
      <c r="AK3760" s="60" t="s">
        <v>1124</v>
      </c>
      <c r="AL3760" s="60" t="s">
        <v>1124</v>
      </c>
      <c r="AM3760" s="60" t="s">
        <v>1124</v>
      </c>
      <c r="AN3760" s="60" t="s">
        <v>1124</v>
      </c>
      <c r="AO3760" s="60"/>
      <c r="AP3760" s="35" t="s">
        <v>1825</v>
      </c>
      <c r="AQ3760" s="377">
        <v>0</v>
      </c>
      <c r="AR3760" s="378">
        <v>0</v>
      </c>
      <c r="AS3760" s="377">
        <v>0</v>
      </c>
      <c r="AT3760" s="378">
        <v>0</v>
      </c>
      <c r="AU3760" s="377">
        <v>0</v>
      </c>
      <c r="AV3760" s="377">
        <v>0</v>
      </c>
      <c r="AW3760" s="377">
        <v>0</v>
      </c>
      <c r="AX3760">
        <v>0</v>
      </c>
      <c r="AY3760">
        <v>0</v>
      </c>
    </row>
    <row r="3761" spans="1:51" hidden="1" x14ac:dyDescent="0.2">
      <c r="A3761" s="46">
        <v>5356</v>
      </c>
      <c r="B3761" s="258" t="s">
        <v>6865</v>
      </c>
      <c r="C3761" t="s">
        <v>1128</v>
      </c>
      <c r="D3761" t="s">
        <v>1954</v>
      </c>
      <c r="E3761" t="s">
        <v>1821</v>
      </c>
      <c r="F3761" s="29" t="s">
        <v>1844</v>
      </c>
      <c r="G3761" s="47">
        <v>132</v>
      </c>
      <c r="H3761" t="s">
        <v>1844</v>
      </c>
      <c r="I3761">
        <v>1</v>
      </c>
      <c r="J3761" t="s">
        <v>6866</v>
      </c>
      <c r="K3761" t="s">
        <v>2314</v>
      </c>
      <c r="L3761" t="s">
        <v>6867</v>
      </c>
      <c r="M3761">
        <v>0</v>
      </c>
      <c r="N3761" s="34">
        <v>0</v>
      </c>
      <c r="O3761" s="34" t="s">
        <v>647</v>
      </c>
      <c r="P3761" s="34">
        <v>0</v>
      </c>
      <c r="Q3761" s="34">
        <v>0</v>
      </c>
      <c r="R3761" s="34">
        <v>0</v>
      </c>
      <c r="S3761" s="48" t="s">
        <v>1123</v>
      </c>
      <c r="T3761" s="13">
        <v>0</v>
      </c>
      <c r="U3761" s="12">
        <v>0</v>
      </c>
      <c r="V3761" s="12">
        <v>0</v>
      </c>
      <c r="W3761" s="12">
        <v>0</v>
      </c>
      <c r="X3761" s="14" t="str">
        <f t="shared" si="58"/>
        <v>С</v>
      </c>
      <c r="Y3761" s="271">
        <f>Таблица1[[#This Row],[ID_intellix]]</f>
        <v>5356</v>
      </c>
      <c r="Z3761" s="269" t="s">
        <v>122</v>
      </c>
      <c r="AA3761" s="145">
        <f>IF(OR(Таблица1[[#This Row],[CARDIO_report]]&lt;&gt;0,Таблица1[[#This Row],[AI COMBO_report]]&lt;&gt;0,Таблица1[[#This Row],[OTC_report]]&lt;&gt;0),1,0)</f>
        <v>0</v>
      </c>
      <c r="AB3761" s="60" t="s">
        <v>1124</v>
      </c>
      <c r="AC3761" s="60" t="s">
        <v>1124</v>
      </c>
      <c r="AD3761" s="60" t="s">
        <v>1124</v>
      </c>
      <c r="AE3761" s="60" t="s">
        <v>1124</v>
      </c>
      <c r="AF3761" s="60"/>
      <c r="AG3761" s="60" t="s">
        <v>1124</v>
      </c>
      <c r="AH3761" s="60" t="s">
        <v>1124</v>
      </c>
      <c r="AI3761" s="60" t="s">
        <v>1124</v>
      </c>
      <c r="AJ3761" s="60" t="s">
        <v>1124</v>
      </c>
      <c r="AK3761" s="60" t="s">
        <v>1124</v>
      </c>
      <c r="AL3761" s="60" t="s">
        <v>1124</v>
      </c>
      <c r="AM3761" s="60" t="s">
        <v>1124</v>
      </c>
      <c r="AN3761" s="60" t="s">
        <v>1124</v>
      </c>
      <c r="AO3761" s="60"/>
      <c r="AP3761" s="35" t="s">
        <v>1825</v>
      </c>
      <c r="AQ3761" s="377">
        <v>0</v>
      </c>
      <c r="AR3761" s="378">
        <v>0</v>
      </c>
      <c r="AS3761" s="377">
        <v>0</v>
      </c>
      <c r="AT3761" s="378">
        <v>0</v>
      </c>
      <c r="AU3761" s="377">
        <v>0</v>
      </c>
      <c r="AV3761" s="377">
        <v>0</v>
      </c>
      <c r="AW3761" s="377">
        <v>0</v>
      </c>
      <c r="AX3761">
        <v>0</v>
      </c>
      <c r="AY3761">
        <v>0</v>
      </c>
    </row>
    <row r="3762" spans="1:51" hidden="1" x14ac:dyDescent="0.2">
      <c r="A3762" s="46">
        <v>7301</v>
      </c>
      <c r="B3762" s="258" t="s">
        <v>6969</v>
      </c>
      <c r="C3762" t="s">
        <v>1128</v>
      </c>
      <c r="D3762" t="s">
        <v>1954</v>
      </c>
      <c r="E3762" t="s">
        <v>1821</v>
      </c>
      <c r="F3762" s="29" t="s">
        <v>1844</v>
      </c>
      <c r="G3762" s="47">
        <v>235</v>
      </c>
      <c r="H3762" t="s">
        <v>1844</v>
      </c>
      <c r="I3762">
        <v>1</v>
      </c>
      <c r="J3762" t="s">
        <v>6970</v>
      </c>
      <c r="K3762" t="s">
        <v>2314</v>
      </c>
      <c r="L3762" t="s">
        <v>6971</v>
      </c>
      <c r="M3762">
        <v>0</v>
      </c>
      <c r="N3762" s="34">
        <v>0</v>
      </c>
      <c r="O3762" s="34" t="s">
        <v>647</v>
      </c>
      <c r="P3762" s="34">
        <v>0</v>
      </c>
      <c r="Q3762" s="34">
        <v>0</v>
      </c>
      <c r="R3762" s="34">
        <v>0</v>
      </c>
      <c r="S3762" s="48" t="s">
        <v>1123</v>
      </c>
      <c r="T3762" s="13">
        <v>0</v>
      </c>
      <c r="U3762" s="12">
        <v>0</v>
      </c>
      <c r="V3762" s="12">
        <v>0</v>
      </c>
      <c r="W3762" s="12">
        <v>0</v>
      </c>
      <c r="X3762" s="14" t="str">
        <f t="shared" si="58"/>
        <v>С</v>
      </c>
      <c r="Y3762" s="271">
        <f>Таблица1[[#This Row],[ID_intellix]]</f>
        <v>7301</v>
      </c>
      <c r="Z3762" s="269" t="s">
        <v>122</v>
      </c>
      <c r="AA3762" s="145">
        <f>IF(OR(Таблица1[[#This Row],[CARDIO_report]]&lt;&gt;0,Таблица1[[#This Row],[AI COMBO_report]]&lt;&gt;0,Таблица1[[#This Row],[OTC_report]]&lt;&gt;0),1,0)</f>
        <v>0</v>
      </c>
      <c r="AB3762" s="60" t="s">
        <v>1124</v>
      </c>
      <c r="AC3762" s="60" t="s">
        <v>1124</v>
      </c>
      <c r="AD3762" s="60" t="s">
        <v>1124</v>
      </c>
      <c r="AE3762" s="60" t="s">
        <v>1124</v>
      </c>
      <c r="AF3762" s="60"/>
      <c r="AG3762" s="60" t="s">
        <v>1124</v>
      </c>
      <c r="AH3762" s="60" t="s">
        <v>1124</v>
      </c>
      <c r="AI3762" s="60" t="s">
        <v>1124</v>
      </c>
      <c r="AJ3762" s="60" t="s">
        <v>1124</v>
      </c>
      <c r="AK3762" s="60" t="s">
        <v>1124</v>
      </c>
      <c r="AL3762" s="60" t="s">
        <v>1124</v>
      </c>
      <c r="AM3762" s="60" t="s">
        <v>1124</v>
      </c>
      <c r="AN3762" s="60" t="s">
        <v>1124</v>
      </c>
      <c r="AO3762" s="60"/>
      <c r="AP3762" s="35" t="s">
        <v>1825</v>
      </c>
      <c r="AQ3762" s="377">
        <v>0</v>
      </c>
      <c r="AR3762" s="378">
        <v>0</v>
      </c>
      <c r="AS3762" s="377">
        <v>0</v>
      </c>
      <c r="AT3762" s="378">
        <v>0</v>
      </c>
      <c r="AU3762" s="377">
        <v>0</v>
      </c>
      <c r="AV3762" s="377">
        <v>0</v>
      </c>
      <c r="AW3762" s="377">
        <v>0</v>
      </c>
      <c r="AX3762">
        <v>0</v>
      </c>
      <c r="AY3762">
        <v>0</v>
      </c>
    </row>
    <row r="3763" spans="1:51" hidden="1" x14ac:dyDescent="0.2">
      <c r="A3763" s="406">
        <v>8170</v>
      </c>
      <c r="B3763" s="258">
        <v>0</v>
      </c>
      <c r="C3763" t="s">
        <v>1128</v>
      </c>
      <c r="D3763" t="s">
        <v>1954</v>
      </c>
      <c r="E3763" t="s">
        <v>2504</v>
      </c>
      <c r="F3763" s="402" t="s">
        <v>1844</v>
      </c>
      <c r="G3763" s="53" t="s">
        <v>2312</v>
      </c>
      <c r="H3763" t="s">
        <v>1844</v>
      </c>
      <c r="I3763">
        <v>1</v>
      </c>
      <c r="J3763" s="403" t="s">
        <v>2313</v>
      </c>
      <c r="K3763" s="402" t="s">
        <v>2314</v>
      </c>
      <c r="L3763" s="402" t="s">
        <v>14842</v>
      </c>
      <c r="M3763">
        <v>0</v>
      </c>
      <c r="N3763" s="34">
        <v>0</v>
      </c>
      <c r="O3763" s="34">
        <v>0</v>
      </c>
      <c r="P3763" s="34">
        <v>0</v>
      </c>
      <c r="Q3763" s="34">
        <v>0</v>
      </c>
      <c r="R3763" s="34">
        <v>0</v>
      </c>
      <c r="S3763" s="48" t="s">
        <v>1123</v>
      </c>
      <c r="T3763" s="13">
        <v>0</v>
      </c>
      <c r="U3763" s="12">
        <v>0</v>
      </c>
      <c r="V3763" s="12">
        <v>0</v>
      </c>
      <c r="W3763" s="12">
        <v>0</v>
      </c>
      <c r="X3763" s="14" t="str">
        <f t="shared" si="58"/>
        <v>С</v>
      </c>
      <c r="Y3763" s="271">
        <f>Таблица1[[#This Row],[ID_intellix]]</f>
        <v>8170</v>
      </c>
      <c r="Z3763" s="269" t="s">
        <v>122</v>
      </c>
      <c r="AA3763" s="145">
        <f>IF(OR(Таблица1[[#This Row],[CARDIO_report]]&lt;&gt;0,Таблица1[[#This Row],[AI COMBO_report]]&lt;&gt;0,Таблица1[[#This Row],[OTC_report]]&lt;&gt;0),1,0)</f>
        <v>0</v>
      </c>
      <c r="AE3763" s="60"/>
      <c r="AF3763" s="60"/>
      <c r="AP3763" s="35" t="e">
        <f>VLOOKUP(Таблица1[[#This Row],[ID_]],'[2]by FF'!$A:$Y,25,0)</f>
        <v>#N/A</v>
      </c>
      <c r="AT3763" s="378"/>
      <c r="AX3763">
        <v>0</v>
      </c>
      <c r="AY3763">
        <v>0</v>
      </c>
    </row>
    <row r="3764" spans="1:51" hidden="1" x14ac:dyDescent="0.2">
      <c r="A3764" s="46">
        <v>5332</v>
      </c>
      <c r="B3764" s="258" t="s">
        <v>6843</v>
      </c>
      <c r="C3764" t="s">
        <v>1146</v>
      </c>
      <c r="D3764" t="s">
        <v>1374</v>
      </c>
      <c r="E3764" t="s">
        <v>1821</v>
      </c>
      <c r="F3764" s="29" t="s">
        <v>1959</v>
      </c>
      <c r="G3764" s="47">
        <v>78</v>
      </c>
      <c r="H3764" t="s">
        <v>1959</v>
      </c>
      <c r="I3764">
        <v>1</v>
      </c>
      <c r="J3764" t="s">
        <v>6844</v>
      </c>
      <c r="K3764" t="s">
        <v>6845</v>
      </c>
      <c r="L3764" t="s">
        <v>6846</v>
      </c>
      <c r="M3764">
        <v>0</v>
      </c>
      <c r="N3764" s="34">
        <v>0</v>
      </c>
      <c r="O3764" s="34">
        <v>0</v>
      </c>
      <c r="P3764" s="34">
        <v>0</v>
      </c>
      <c r="Q3764" s="34">
        <v>0</v>
      </c>
      <c r="R3764" s="34">
        <v>0</v>
      </c>
      <c r="S3764" s="48" t="s">
        <v>1123</v>
      </c>
      <c r="T3764" s="13">
        <v>0</v>
      </c>
      <c r="U3764" s="12">
        <v>0</v>
      </c>
      <c r="V3764" s="12">
        <v>0</v>
      </c>
      <c r="W3764" s="12">
        <v>0</v>
      </c>
      <c r="X3764" s="14" t="str">
        <f t="shared" si="58"/>
        <v>С</v>
      </c>
      <c r="Y3764" s="271">
        <f>Таблица1[[#This Row],[ID_intellix]]</f>
        <v>5332</v>
      </c>
      <c r="Z3764" s="269" t="s">
        <v>122</v>
      </c>
      <c r="AA3764" s="145">
        <f>IF(OR(Таблица1[[#This Row],[CARDIO_report]]&lt;&gt;0,Таблица1[[#This Row],[AI COMBO_report]]&lt;&gt;0,Таблица1[[#This Row],[OTC_report]]&lt;&gt;0),1,0)</f>
        <v>0</v>
      </c>
      <c r="AB3764" s="60" t="s">
        <v>1124</v>
      </c>
      <c r="AC3764" s="60" t="s">
        <v>1124</v>
      </c>
      <c r="AD3764" s="60" t="s">
        <v>1124</v>
      </c>
      <c r="AE3764" s="60" t="s">
        <v>1124</v>
      </c>
      <c r="AF3764" s="60"/>
      <c r="AG3764" s="60" t="s">
        <v>1124</v>
      </c>
      <c r="AH3764" s="60" t="s">
        <v>1124</v>
      </c>
      <c r="AI3764" s="60" t="s">
        <v>1124</v>
      </c>
      <c r="AJ3764" s="60" t="s">
        <v>1124</v>
      </c>
      <c r="AK3764" s="60" t="s">
        <v>1124</v>
      </c>
      <c r="AL3764" s="60" t="s">
        <v>1124</v>
      </c>
      <c r="AM3764" s="60" t="s">
        <v>1124</v>
      </c>
      <c r="AN3764" s="60" t="s">
        <v>1124</v>
      </c>
      <c r="AO3764" s="60"/>
      <c r="AP3764" s="35" t="s">
        <v>1825</v>
      </c>
      <c r="AQ3764" s="377">
        <v>0</v>
      </c>
      <c r="AR3764" s="378">
        <v>0</v>
      </c>
      <c r="AS3764" s="377">
        <v>0</v>
      </c>
      <c r="AT3764" s="378">
        <v>0</v>
      </c>
      <c r="AU3764" s="377">
        <v>0</v>
      </c>
      <c r="AV3764" s="377">
        <v>0</v>
      </c>
      <c r="AW3764" s="377">
        <v>0</v>
      </c>
      <c r="AX3764">
        <v>0</v>
      </c>
      <c r="AY3764">
        <v>0</v>
      </c>
    </row>
    <row r="3765" spans="1:51" hidden="1" x14ac:dyDescent="0.2">
      <c r="A3765" s="46">
        <v>7188</v>
      </c>
      <c r="B3765" s="258" t="s">
        <v>6956</v>
      </c>
      <c r="C3765" t="s">
        <v>1146</v>
      </c>
      <c r="D3765" t="s">
        <v>1374</v>
      </c>
      <c r="E3765" t="s">
        <v>1821</v>
      </c>
      <c r="F3765" s="29" t="s">
        <v>1959</v>
      </c>
      <c r="G3765" s="47" t="s">
        <v>6957</v>
      </c>
      <c r="H3765" t="s">
        <v>1959</v>
      </c>
      <c r="I3765">
        <v>1</v>
      </c>
      <c r="J3765" t="s">
        <v>6958</v>
      </c>
      <c r="K3765" t="s">
        <v>6845</v>
      </c>
      <c r="L3765" t="s">
        <v>6959</v>
      </c>
      <c r="M3765">
        <v>0</v>
      </c>
      <c r="N3765" s="34">
        <v>0</v>
      </c>
      <c r="O3765" s="34">
        <v>0</v>
      </c>
      <c r="P3765" s="34">
        <v>0</v>
      </c>
      <c r="Q3765" s="34">
        <v>0</v>
      </c>
      <c r="R3765" s="34">
        <v>0</v>
      </c>
      <c r="S3765" s="48" t="s">
        <v>1123</v>
      </c>
      <c r="T3765" s="13">
        <v>0</v>
      </c>
      <c r="U3765" s="12">
        <v>0</v>
      </c>
      <c r="V3765" s="12">
        <v>0</v>
      </c>
      <c r="W3765" s="12">
        <v>0</v>
      </c>
      <c r="X3765" s="14" t="str">
        <f t="shared" si="58"/>
        <v>С</v>
      </c>
      <c r="Y3765" s="271">
        <f>Таблица1[[#This Row],[ID_intellix]]</f>
        <v>7188</v>
      </c>
      <c r="Z3765" s="269" t="s">
        <v>122</v>
      </c>
      <c r="AA3765" s="145">
        <f>IF(OR(Таблица1[[#This Row],[CARDIO_report]]&lt;&gt;0,Таблица1[[#This Row],[AI COMBO_report]]&lt;&gt;0,Таблица1[[#This Row],[OTC_report]]&lt;&gt;0),1,0)</f>
        <v>0</v>
      </c>
      <c r="AB3765" s="60" t="s">
        <v>1124</v>
      </c>
      <c r="AC3765" s="60" t="s">
        <v>1124</v>
      </c>
      <c r="AD3765" s="60" t="s">
        <v>1124</v>
      </c>
      <c r="AE3765" s="60" t="s">
        <v>1124</v>
      </c>
      <c r="AF3765" s="60"/>
      <c r="AG3765" s="60" t="s">
        <v>1124</v>
      </c>
      <c r="AH3765" s="60" t="s">
        <v>1124</v>
      </c>
      <c r="AI3765" s="60" t="s">
        <v>1124</v>
      </c>
      <c r="AJ3765" s="60" t="s">
        <v>1124</v>
      </c>
      <c r="AK3765" s="60" t="s">
        <v>1124</v>
      </c>
      <c r="AL3765" s="60" t="s">
        <v>1124</v>
      </c>
      <c r="AM3765" s="60" t="s">
        <v>1124</v>
      </c>
      <c r="AN3765" s="60" t="s">
        <v>1124</v>
      </c>
      <c r="AO3765" s="60"/>
      <c r="AP3765" s="35" t="s">
        <v>1825</v>
      </c>
      <c r="AQ3765" s="377">
        <v>0</v>
      </c>
      <c r="AR3765" s="378">
        <v>0</v>
      </c>
      <c r="AS3765" s="377">
        <v>0</v>
      </c>
      <c r="AT3765" s="378">
        <v>0</v>
      </c>
      <c r="AU3765" s="377">
        <v>0</v>
      </c>
      <c r="AV3765" s="377">
        <v>0</v>
      </c>
      <c r="AW3765" s="377">
        <v>0</v>
      </c>
      <c r="AX3765">
        <v>0</v>
      </c>
      <c r="AY3765">
        <v>0</v>
      </c>
    </row>
    <row r="3766" spans="1:51" hidden="1" x14ac:dyDescent="0.2">
      <c r="A3766" s="46">
        <v>25015</v>
      </c>
      <c r="B3766" s="258" t="s">
        <v>6976</v>
      </c>
      <c r="C3766" t="s">
        <v>1146</v>
      </c>
      <c r="D3766" t="s">
        <v>1374</v>
      </c>
      <c r="E3766" t="s">
        <v>1821</v>
      </c>
      <c r="F3766" s="29" t="s">
        <v>1959</v>
      </c>
      <c r="G3766" s="47" t="s">
        <v>2226</v>
      </c>
      <c r="H3766" t="s">
        <v>1959</v>
      </c>
      <c r="I3766">
        <v>1</v>
      </c>
      <c r="J3766" t="s">
        <v>6977</v>
      </c>
      <c r="K3766" t="s">
        <v>6845</v>
      </c>
      <c r="L3766" t="s">
        <v>6978</v>
      </c>
      <c r="M3766">
        <v>0</v>
      </c>
      <c r="N3766" s="34">
        <v>0</v>
      </c>
      <c r="O3766" s="34">
        <v>0</v>
      </c>
      <c r="P3766" s="34">
        <v>0</v>
      </c>
      <c r="Q3766" s="34">
        <v>0</v>
      </c>
      <c r="R3766" s="34">
        <v>0</v>
      </c>
      <c r="S3766" s="48" t="s">
        <v>1123</v>
      </c>
      <c r="T3766" s="13">
        <v>0</v>
      </c>
      <c r="U3766" s="12">
        <v>0</v>
      </c>
      <c r="V3766" s="12">
        <v>0</v>
      </c>
      <c r="W3766" s="12">
        <v>0</v>
      </c>
      <c r="X3766" s="14" t="str">
        <f t="shared" si="58"/>
        <v>С</v>
      </c>
      <c r="Y3766" s="271">
        <f>Таблица1[[#This Row],[ID_intellix]]</f>
        <v>25015</v>
      </c>
      <c r="Z3766" s="269" t="s">
        <v>122</v>
      </c>
      <c r="AA3766" s="145">
        <f>IF(OR(Таблица1[[#This Row],[CARDIO_report]]&lt;&gt;0,Таблица1[[#This Row],[AI COMBO_report]]&lt;&gt;0,Таблица1[[#This Row],[OTC_report]]&lt;&gt;0),1,0)</f>
        <v>0</v>
      </c>
      <c r="AB3766" s="60" t="s">
        <v>1124</v>
      </c>
      <c r="AC3766" s="60" t="s">
        <v>1124</v>
      </c>
      <c r="AD3766" s="60" t="s">
        <v>1124</v>
      </c>
      <c r="AE3766" s="60" t="s">
        <v>1124</v>
      </c>
      <c r="AF3766" s="60"/>
      <c r="AG3766" s="60" t="s">
        <v>1124</v>
      </c>
      <c r="AH3766" s="60" t="s">
        <v>1124</v>
      </c>
      <c r="AI3766" s="60" t="s">
        <v>1124</v>
      </c>
      <c r="AJ3766" s="60" t="s">
        <v>1124</v>
      </c>
      <c r="AK3766" s="60" t="s">
        <v>1124</v>
      </c>
      <c r="AL3766" s="60" t="s">
        <v>1124</v>
      </c>
      <c r="AM3766" s="60" t="s">
        <v>1124</v>
      </c>
      <c r="AN3766" s="60" t="s">
        <v>1124</v>
      </c>
      <c r="AO3766" s="60"/>
      <c r="AP3766" s="35" t="s">
        <v>1825</v>
      </c>
      <c r="AQ3766" s="377">
        <v>0</v>
      </c>
      <c r="AR3766" s="378">
        <v>0</v>
      </c>
      <c r="AS3766" s="377">
        <v>0</v>
      </c>
      <c r="AT3766" s="378">
        <v>0</v>
      </c>
      <c r="AU3766" s="377">
        <v>0</v>
      </c>
      <c r="AV3766" s="377">
        <v>0</v>
      </c>
      <c r="AW3766" s="377">
        <v>0</v>
      </c>
      <c r="AX3766">
        <v>0</v>
      </c>
      <c r="AY3766">
        <v>0</v>
      </c>
    </row>
    <row r="3767" spans="1:51" hidden="1" x14ac:dyDescent="0.2">
      <c r="A3767" s="46">
        <v>1787</v>
      </c>
      <c r="B3767" s="258" t="s">
        <v>6773</v>
      </c>
      <c r="C3767" t="s">
        <v>1128</v>
      </c>
      <c r="D3767" t="s">
        <v>1954</v>
      </c>
      <c r="E3767" t="s">
        <v>1821</v>
      </c>
      <c r="F3767" s="29" t="s">
        <v>1844</v>
      </c>
      <c r="G3767" s="47">
        <v>135</v>
      </c>
      <c r="H3767" t="s">
        <v>1844</v>
      </c>
      <c r="I3767">
        <v>1</v>
      </c>
      <c r="J3767" t="s">
        <v>6774</v>
      </c>
      <c r="K3767" t="s">
        <v>3610</v>
      </c>
      <c r="L3767" t="s">
        <v>6775</v>
      </c>
      <c r="M3767">
        <v>0</v>
      </c>
      <c r="N3767" s="34">
        <v>0</v>
      </c>
      <c r="O3767" s="34">
        <v>0</v>
      </c>
      <c r="P3767" s="34">
        <v>0</v>
      </c>
      <c r="Q3767" s="34">
        <v>0</v>
      </c>
      <c r="R3767" s="34">
        <v>0</v>
      </c>
      <c r="S3767" s="48" t="s">
        <v>1123</v>
      </c>
      <c r="T3767" s="13">
        <v>0</v>
      </c>
      <c r="U3767" s="12">
        <v>0</v>
      </c>
      <c r="V3767" s="12">
        <v>0</v>
      </c>
      <c r="W3767" s="12">
        <v>0</v>
      </c>
      <c r="X3767" s="14" t="str">
        <f t="shared" si="58"/>
        <v>С</v>
      </c>
      <c r="Y3767" s="271">
        <f>Таблица1[[#This Row],[ID_intellix]]</f>
        <v>1787</v>
      </c>
      <c r="Z3767" s="269" t="s">
        <v>122</v>
      </c>
      <c r="AA3767" s="145">
        <f>IF(OR(Таблица1[[#This Row],[CARDIO_report]]&lt;&gt;0,Таблица1[[#This Row],[AI COMBO_report]]&lt;&gt;0,Таблица1[[#This Row],[OTC_report]]&lt;&gt;0),1,0)</f>
        <v>0</v>
      </c>
      <c r="AB3767" s="60" t="s">
        <v>1124</v>
      </c>
      <c r="AC3767" s="60" t="s">
        <v>1124</v>
      </c>
      <c r="AD3767" s="60" t="s">
        <v>1124</v>
      </c>
      <c r="AE3767" s="60" t="s">
        <v>1124</v>
      </c>
      <c r="AF3767" s="60"/>
      <c r="AG3767" s="60" t="s">
        <v>1124</v>
      </c>
      <c r="AH3767" s="60" t="s">
        <v>1124</v>
      </c>
      <c r="AI3767" s="60" t="s">
        <v>1124</v>
      </c>
      <c r="AJ3767" s="60" t="s">
        <v>1124</v>
      </c>
      <c r="AK3767" s="60" t="s">
        <v>1124</v>
      </c>
      <c r="AL3767" s="60" t="s">
        <v>1124</v>
      </c>
      <c r="AM3767" s="60" t="s">
        <v>1124</v>
      </c>
      <c r="AN3767" s="60" t="s">
        <v>1124</v>
      </c>
      <c r="AO3767" s="60"/>
      <c r="AP3767" s="35" t="s">
        <v>1825</v>
      </c>
      <c r="AQ3767" s="377">
        <v>0</v>
      </c>
      <c r="AR3767" s="378">
        <v>0</v>
      </c>
      <c r="AS3767" s="377">
        <v>0</v>
      </c>
      <c r="AT3767" s="378">
        <v>0</v>
      </c>
      <c r="AU3767" s="377">
        <v>0</v>
      </c>
      <c r="AV3767" s="377">
        <v>0</v>
      </c>
      <c r="AW3767" s="377">
        <v>0</v>
      </c>
      <c r="AX3767">
        <v>0</v>
      </c>
      <c r="AY3767">
        <v>0</v>
      </c>
    </row>
    <row r="3768" spans="1:51" hidden="1" x14ac:dyDescent="0.2">
      <c r="A3768" s="46">
        <v>2150</v>
      </c>
      <c r="B3768" s="258" t="s">
        <v>6795</v>
      </c>
      <c r="C3768" t="s">
        <v>1128</v>
      </c>
      <c r="D3768" t="s">
        <v>1954</v>
      </c>
      <c r="E3768" t="s">
        <v>1821</v>
      </c>
      <c r="F3768" s="29" t="s">
        <v>1844</v>
      </c>
      <c r="G3768" s="47">
        <v>308</v>
      </c>
      <c r="H3768" t="s">
        <v>1844</v>
      </c>
      <c r="I3768">
        <v>1</v>
      </c>
      <c r="J3768" t="s">
        <v>6796</v>
      </c>
      <c r="K3768" t="s">
        <v>3610</v>
      </c>
      <c r="L3768" t="s">
        <v>6797</v>
      </c>
      <c r="M3768">
        <v>0</v>
      </c>
      <c r="N3768" s="34">
        <v>0</v>
      </c>
      <c r="O3768" s="34">
        <v>0</v>
      </c>
      <c r="P3768" s="34">
        <v>0</v>
      </c>
      <c r="Q3768" s="34">
        <v>0</v>
      </c>
      <c r="R3768" s="34">
        <v>0</v>
      </c>
      <c r="S3768" s="48" t="s">
        <v>1123</v>
      </c>
      <c r="T3768" s="13">
        <v>0</v>
      </c>
      <c r="U3768" s="12">
        <v>0</v>
      </c>
      <c r="V3768" s="12">
        <v>0</v>
      </c>
      <c r="W3768" s="12">
        <v>0</v>
      </c>
      <c r="X3768" s="14" t="str">
        <f t="shared" si="58"/>
        <v>С</v>
      </c>
      <c r="Y3768" s="271">
        <f>Таблица1[[#This Row],[ID_intellix]]</f>
        <v>2150</v>
      </c>
      <c r="Z3768" s="269" t="s">
        <v>122</v>
      </c>
      <c r="AA3768" s="145">
        <f>IF(OR(Таблица1[[#This Row],[CARDIO_report]]&lt;&gt;0,Таблица1[[#This Row],[AI COMBO_report]]&lt;&gt;0,Таблица1[[#This Row],[OTC_report]]&lt;&gt;0),1,0)</f>
        <v>0</v>
      </c>
      <c r="AB3768" s="60" t="s">
        <v>1124</v>
      </c>
      <c r="AC3768" s="60" t="s">
        <v>1124</v>
      </c>
      <c r="AD3768" s="60" t="s">
        <v>1124</v>
      </c>
      <c r="AE3768" s="60" t="s">
        <v>1124</v>
      </c>
      <c r="AF3768" s="60"/>
      <c r="AG3768" s="60" t="s">
        <v>1124</v>
      </c>
      <c r="AH3768" s="60" t="s">
        <v>1124</v>
      </c>
      <c r="AI3768" s="60" t="s">
        <v>1124</v>
      </c>
      <c r="AJ3768" s="60" t="s">
        <v>1124</v>
      </c>
      <c r="AK3768" s="60" t="s">
        <v>1124</v>
      </c>
      <c r="AL3768" s="60" t="s">
        <v>1124</v>
      </c>
      <c r="AM3768" s="60" t="s">
        <v>1124</v>
      </c>
      <c r="AN3768" s="60" t="s">
        <v>1124</v>
      </c>
      <c r="AO3768" s="60"/>
      <c r="AP3768" s="35" t="s">
        <v>1825</v>
      </c>
      <c r="AQ3768" s="377">
        <v>0</v>
      </c>
      <c r="AR3768" s="378">
        <v>0</v>
      </c>
      <c r="AS3768" s="377">
        <v>0</v>
      </c>
      <c r="AT3768" s="378">
        <v>0</v>
      </c>
      <c r="AU3768" s="377">
        <v>0</v>
      </c>
      <c r="AV3768" s="377">
        <v>0</v>
      </c>
      <c r="AW3768" s="377">
        <v>0</v>
      </c>
      <c r="AX3768">
        <v>0</v>
      </c>
      <c r="AY3768">
        <v>0</v>
      </c>
    </row>
    <row r="3769" spans="1:51" hidden="1" x14ac:dyDescent="0.2">
      <c r="A3769" s="398">
        <v>3023</v>
      </c>
      <c r="B3769" s="258">
        <v>0</v>
      </c>
      <c r="C3769" t="s">
        <v>1128</v>
      </c>
      <c r="D3769" t="s">
        <v>1954</v>
      </c>
      <c r="E3769" t="s">
        <v>1821</v>
      </c>
      <c r="F3769" s="29" t="s">
        <v>1844</v>
      </c>
      <c r="G3769" s="47">
        <v>147</v>
      </c>
      <c r="H3769" t="s">
        <v>1844</v>
      </c>
      <c r="I3769">
        <v>1</v>
      </c>
      <c r="J3769" t="s">
        <v>9067</v>
      </c>
      <c r="K3769" t="s">
        <v>3610</v>
      </c>
      <c r="L3769" t="s">
        <v>9068</v>
      </c>
      <c r="M3769">
        <v>0</v>
      </c>
      <c r="N3769" s="34">
        <v>0</v>
      </c>
      <c r="O3769" s="34">
        <v>0</v>
      </c>
      <c r="P3769" s="34">
        <v>0</v>
      </c>
      <c r="Q3769" s="34">
        <v>0</v>
      </c>
      <c r="R3769" s="34">
        <v>0</v>
      </c>
      <c r="S3769" s="48" t="s">
        <v>1123</v>
      </c>
      <c r="T3769" s="13">
        <v>0</v>
      </c>
      <c r="U3769" s="12">
        <v>0</v>
      </c>
      <c r="V3769" s="12">
        <v>0</v>
      </c>
      <c r="W3769" s="12">
        <v>0</v>
      </c>
      <c r="X3769" s="14" t="str">
        <f t="shared" si="58"/>
        <v>С</v>
      </c>
      <c r="Y3769" s="271">
        <f>Таблица1[[#This Row],[ID_intellix]]</f>
        <v>3023</v>
      </c>
      <c r="Z3769" s="269" t="s">
        <v>122</v>
      </c>
      <c r="AA3769" s="145">
        <f>IF(OR(Таблица1[[#This Row],[CARDIO_report]]&lt;&gt;0,Таблица1[[#This Row],[AI COMBO_report]]&lt;&gt;0,Таблица1[[#This Row],[OTC_report]]&lt;&gt;0),1,0)</f>
        <v>0</v>
      </c>
      <c r="AB3769" s="60" t="s">
        <v>1124</v>
      </c>
      <c r="AC3769" s="60" t="s">
        <v>1124</v>
      </c>
      <c r="AD3769" s="60" t="s">
        <v>1124</v>
      </c>
      <c r="AE3769" s="60" t="s">
        <v>1124</v>
      </c>
      <c r="AF3769" s="60"/>
      <c r="AG3769" s="60" t="s">
        <v>1124</v>
      </c>
      <c r="AH3769" s="60" t="s">
        <v>1124</v>
      </c>
      <c r="AI3769" s="60" t="s">
        <v>1124</v>
      </c>
      <c r="AJ3769" s="60" t="s">
        <v>1124</v>
      </c>
      <c r="AK3769" s="60" t="s">
        <v>1124</v>
      </c>
      <c r="AL3769" s="60" t="s">
        <v>1124</v>
      </c>
      <c r="AM3769" s="60" t="s">
        <v>1124</v>
      </c>
      <c r="AN3769" s="60" t="s">
        <v>1124</v>
      </c>
      <c r="AO3769" s="60"/>
      <c r="AP3769" s="35" t="s">
        <v>1825</v>
      </c>
      <c r="AQ3769" s="377">
        <v>0</v>
      </c>
      <c r="AR3769" s="378">
        <v>0</v>
      </c>
      <c r="AS3769" s="377">
        <v>0</v>
      </c>
      <c r="AT3769" s="378">
        <v>0</v>
      </c>
      <c r="AU3769" s="377">
        <v>0</v>
      </c>
      <c r="AV3769" s="377">
        <v>0</v>
      </c>
      <c r="AW3769" s="377">
        <v>0</v>
      </c>
      <c r="AX3769">
        <v>0</v>
      </c>
      <c r="AY3769">
        <v>0</v>
      </c>
    </row>
    <row r="3770" spans="1:51" hidden="1" x14ac:dyDescent="0.2">
      <c r="A3770" s="46">
        <v>5357</v>
      </c>
      <c r="B3770" s="258">
        <v>0</v>
      </c>
      <c r="C3770" t="s">
        <v>1128</v>
      </c>
      <c r="D3770" t="s">
        <v>1954</v>
      </c>
      <c r="E3770" t="s">
        <v>1821</v>
      </c>
      <c r="F3770" s="29" t="s">
        <v>1844</v>
      </c>
      <c r="G3770" s="53" t="s">
        <v>9069</v>
      </c>
      <c r="H3770" t="s">
        <v>1844</v>
      </c>
      <c r="I3770">
        <v>1</v>
      </c>
      <c r="J3770" t="s">
        <v>9070</v>
      </c>
      <c r="K3770" t="s">
        <v>3610</v>
      </c>
      <c r="L3770" t="s">
        <v>9071</v>
      </c>
      <c r="M3770">
        <v>0</v>
      </c>
      <c r="N3770" s="34">
        <v>0</v>
      </c>
      <c r="O3770" s="34">
        <v>0</v>
      </c>
      <c r="P3770" s="34">
        <v>0</v>
      </c>
      <c r="Q3770" s="34">
        <v>0</v>
      </c>
      <c r="R3770" s="34">
        <v>0</v>
      </c>
      <c r="S3770" s="48" t="s">
        <v>1123</v>
      </c>
      <c r="T3770" s="13">
        <v>0</v>
      </c>
      <c r="U3770" s="12">
        <v>0</v>
      </c>
      <c r="V3770" s="12">
        <v>0</v>
      </c>
      <c r="W3770" s="12">
        <v>0</v>
      </c>
      <c r="X3770" s="14" t="str">
        <f t="shared" si="58"/>
        <v>С</v>
      </c>
      <c r="Y3770" s="271">
        <f>Таблица1[[#This Row],[ID_intellix]]</f>
        <v>5357</v>
      </c>
      <c r="Z3770" s="269" t="s">
        <v>122</v>
      </c>
      <c r="AA3770" s="145">
        <f>IF(OR(Таблица1[[#This Row],[CARDIO_report]]&lt;&gt;0,Таблица1[[#This Row],[AI COMBO_report]]&lt;&gt;0,Таблица1[[#This Row],[OTC_report]]&lt;&gt;0),1,0)</f>
        <v>0</v>
      </c>
      <c r="AB3770" s="60" t="s">
        <v>1124</v>
      </c>
      <c r="AC3770" s="60" t="s">
        <v>1124</v>
      </c>
      <c r="AD3770" s="60" t="s">
        <v>1124</v>
      </c>
      <c r="AE3770" s="60" t="s">
        <v>1124</v>
      </c>
      <c r="AF3770" s="60"/>
      <c r="AG3770" s="60" t="s">
        <v>1124</v>
      </c>
      <c r="AH3770" s="60" t="s">
        <v>1124</v>
      </c>
      <c r="AI3770" s="60" t="s">
        <v>1124</v>
      </c>
      <c r="AJ3770" s="60" t="s">
        <v>1124</v>
      </c>
      <c r="AK3770" s="60" t="s">
        <v>1124</v>
      </c>
      <c r="AL3770" s="60" t="s">
        <v>1124</v>
      </c>
      <c r="AM3770" s="60" t="s">
        <v>1124</v>
      </c>
      <c r="AN3770" s="60" t="s">
        <v>1124</v>
      </c>
      <c r="AO3770" s="60"/>
      <c r="AP3770" s="35" t="s">
        <v>1825</v>
      </c>
      <c r="AQ3770" s="377">
        <v>0</v>
      </c>
      <c r="AR3770" s="378">
        <v>0</v>
      </c>
      <c r="AS3770" s="377">
        <v>0</v>
      </c>
      <c r="AT3770" s="378">
        <v>0</v>
      </c>
      <c r="AU3770" s="377">
        <v>0</v>
      </c>
      <c r="AV3770" s="377">
        <v>0</v>
      </c>
      <c r="AW3770" s="377">
        <v>0</v>
      </c>
      <c r="AX3770">
        <v>0</v>
      </c>
      <c r="AY3770">
        <v>0</v>
      </c>
    </row>
    <row r="3771" spans="1:51" hidden="1" x14ac:dyDescent="0.2">
      <c r="A3771" s="46">
        <v>1744</v>
      </c>
      <c r="B3771" s="258" t="s">
        <v>5749</v>
      </c>
      <c r="C3771" t="s">
        <v>1128</v>
      </c>
      <c r="D3771" t="s">
        <v>1709</v>
      </c>
      <c r="E3771" t="s">
        <v>1821</v>
      </c>
      <c r="F3771" s="29" t="s">
        <v>1844</v>
      </c>
      <c r="G3771" s="47">
        <v>140</v>
      </c>
      <c r="H3771" t="s">
        <v>1844</v>
      </c>
      <c r="I3771">
        <v>1</v>
      </c>
      <c r="J3771" t="s">
        <v>5750</v>
      </c>
      <c r="K3771" t="s">
        <v>1709</v>
      </c>
      <c r="L3771" t="s">
        <v>5751</v>
      </c>
      <c r="M3771" t="s">
        <v>2319</v>
      </c>
      <c r="N3771" s="34">
        <v>0</v>
      </c>
      <c r="O3771" s="34" t="s">
        <v>51</v>
      </c>
      <c r="P3771" s="34">
        <v>0</v>
      </c>
      <c r="Q3771" s="34" t="s">
        <v>866</v>
      </c>
      <c r="R3771" s="34">
        <v>0</v>
      </c>
      <c r="S3771" s="48" t="s">
        <v>1123</v>
      </c>
      <c r="T3771" s="13">
        <v>0</v>
      </c>
      <c r="U3771" s="12">
        <v>0</v>
      </c>
      <c r="V3771" s="12">
        <v>0</v>
      </c>
      <c r="W3771" s="12">
        <v>0</v>
      </c>
      <c r="X3771" s="14" t="str">
        <f t="shared" si="58"/>
        <v>С</v>
      </c>
      <c r="Y3771" s="271">
        <f>Таблица1[[#This Row],[ID_intellix]]</f>
        <v>1744</v>
      </c>
      <c r="Z3771" s="269" t="s">
        <v>122</v>
      </c>
      <c r="AA3771" s="145">
        <f>IF(OR(Таблица1[[#This Row],[CARDIO_report]]&lt;&gt;0,Таблица1[[#This Row],[AI COMBO_report]]&lt;&gt;0,Таблица1[[#This Row],[OTC_report]]&lt;&gt;0),1,0)</f>
        <v>0</v>
      </c>
      <c r="AB3771" s="60" t="s">
        <v>1124</v>
      </c>
      <c r="AC3771" s="60" t="s">
        <v>1124</v>
      </c>
      <c r="AD3771" s="60" t="s">
        <v>1124</v>
      </c>
      <c r="AE3771" s="60" t="s">
        <v>1124</v>
      </c>
      <c r="AF3771" s="60"/>
      <c r="AG3771" s="60" t="s">
        <v>1124</v>
      </c>
      <c r="AH3771" s="60" t="s">
        <v>1124</v>
      </c>
      <c r="AI3771" s="60" t="s">
        <v>1124</v>
      </c>
      <c r="AJ3771" s="60" t="s">
        <v>1124</v>
      </c>
      <c r="AK3771" s="60" t="s">
        <v>1124</v>
      </c>
      <c r="AL3771" s="60" t="s">
        <v>1124</v>
      </c>
      <c r="AM3771" s="60" t="s">
        <v>1124</v>
      </c>
      <c r="AN3771" s="60" t="s">
        <v>1124</v>
      </c>
      <c r="AO3771" s="60"/>
      <c r="AP3771" s="35" t="s">
        <v>1825</v>
      </c>
      <c r="AQ3771" s="377">
        <v>0</v>
      </c>
      <c r="AR3771" s="378">
        <v>0</v>
      </c>
      <c r="AS3771" s="377">
        <v>0</v>
      </c>
      <c r="AT3771" s="378">
        <v>0</v>
      </c>
      <c r="AU3771" s="377">
        <v>0</v>
      </c>
      <c r="AV3771" s="377">
        <v>0</v>
      </c>
      <c r="AW3771" s="377">
        <v>0</v>
      </c>
      <c r="AX3771">
        <v>0</v>
      </c>
      <c r="AY3771">
        <v>0</v>
      </c>
    </row>
    <row r="3772" spans="1:51" x14ac:dyDescent="0.2">
      <c r="A3772" s="46">
        <v>1806</v>
      </c>
      <c r="B3772" s="258" t="s">
        <v>5959</v>
      </c>
      <c r="C3772" t="s">
        <v>1128</v>
      </c>
      <c r="D3772" t="s">
        <v>1709</v>
      </c>
      <c r="E3772" t="s">
        <v>1821</v>
      </c>
      <c r="F3772" s="29" t="s">
        <v>1844</v>
      </c>
      <c r="G3772" s="47">
        <v>277</v>
      </c>
      <c r="H3772" t="s">
        <v>1844</v>
      </c>
      <c r="I3772">
        <v>1</v>
      </c>
      <c r="J3772" t="s">
        <v>5960</v>
      </c>
      <c r="K3772" t="s">
        <v>1709</v>
      </c>
      <c r="L3772" t="s">
        <v>5961</v>
      </c>
      <c r="M3772" t="s">
        <v>2319</v>
      </c>
      <c r="N3772" s="34">
        <v>0</v>
      </c>
      <c r="O3772" s="34" t="s">
        <v>51</v>
      </c>
      <c r="P3772" s="34">
        <v>0</v>
      </c>
      <c r="Q3772" s="34" t="s">
        <v>866</v>
      </c>
      <c r="R3772" s="34" t="s">
        <v>872</v>
      </c>
      <c r="S3772" s="48" t="s">
        <v>1123</v>
      </c>
      <c r="T3772" s="13" t="s">
        <v>1863</v>
      </c>
      <c r="U3772" s="12" t="s">
        <v>1863</v>
      </c>
      <c r="V3772" s="12" t="s">
        <v>122</v>
      </c>
      <c r="W3772" s="12" t="s">
        <v>122</v>
      </c>
      <c r="X3772" s="14" t="str">
        <f t="shared" si="58"/>
        <v>А</v>
      </c>
      <c r="Y3772" s="271">
        <f>Таблица1[[#This Row],[ID_intellix]]</f>
        <v>1806</v>
      </c>
      <c r="Z3772" s="269" t="s">
        <v>1863</v>
      </c>
      <c r="AA3772" s="145">
        <f>IF(OR(Таблица1[[#This Row],[CARDIO_report]]&lt;&gt;0,Таблица1[[#This Row],[AI COMBO_report]]&lt;&gt;0,Таблица1[[#This Row],[OTC_report]]&lt;&gt;0),1,0)</f>
        <v>1</v>
      </c>
      <c r="AB3772" s="60" t="s">
        <v>1124</v>
      </c>
      <c r="AC3772" s="60" t="s">
        <v>1124</v>
      </c>
      <c r="AD3772" s="60" t="s">
        <v>1124</v>
      </c>
      <c r="AE3772" s="60" t="s">
        <v>1124</v>
      </c>
      <c r="AF3772" s="60"/>
      <c r="AG3772" s="60" t="s">
        <v>1124</v>
      </c>
      <c r="AH3772" s="60" t="s">
        <v>1124</v>
      </c>
      <c r="AI3772" s="60" t="s">
        <v>1124</v>
      </c>
      <c r="AJ3772" s="60" t="s">
        <v>1124</v>
      </c>
      <c r="AK3772" s="60" t="s">
        <v>1124</v>
      </c>
      <c r="AL3772" s="60" t="s">
        <v>1124</v>
      </c>
      <c r="AM3772" s="60" t="s">
        <v>1124</v>
      </c>
      <c r="AN3772" s="60" t="s">
        <v>1124</v>
      </c>
      <c r="AO3772" s="60"/>
      <c r="AP3772" s="35" t="s">
        <v>1917</v>
      </c>
      <c r="AQ3772" s="377">
        <v>0</v>
      </c>
      <c r="AR3772" s="378">
        <v>0</v>
      </c>
      <c r="AS3772" s="377">
        <v>0</v>
      </c>
      <c r="AT3772" s="378">
        <v>0</v>
      </c>
      <c r="AU3772" s="377">
        <v>0</v>
      </c>
      <c r="AV3772" s="377">
        <v>0</v>
      </c>
      <c r="AW3772" s="377">
        <v>0</v>
      </c>
      <c r="AX3772">
        <v>0</v>
      </c>
      <c r="AY3772">
        <v>0</v>
      </c>
    </row>
    <row r="3773" spans="1:51" hidden="1" x14ac:dyDescent="0.2">
      <c r="A3773" s="46">
        <v>1745</v>
      </c>
      <c r="B3773" s="258" t="s">
        <v>5980</v>
      </c>
      <c r="C3773" t="s">
        <v>1128</v>
      </c>
      <c r="D3773" t="s">
        <v>1709</v>
      </c>
      <c r="E3773" t="s">
        <v>1821</v>
      </c>
      <c r="F3773" s="29" t="s">
        <v>1844</v>
      </c>
      <c r="G3773" s="47">
        <v>294</v>
      </c>
      <c r="H3773" t="s">
        <v>1844</v>
      </c>
      <c r="I3773">
        <v>1</v>
      </c>
      <c r="J3773" t="s">
        <v>5981</v>
      </c>
      <c r="K3773" t="s">
        <v>1709</v>
      </c>
      <c r="L3773" t="s">
        <v>5982</v>
      </c>
      <c r="M3773" t="s">
        <v>2319</v>
      </c>
      <c r="N3773" s="34">
        <v>0</v>
      </c>
      <c r="O3773" s="34" t="s">
        <v>51</v>
      </c>
      <c r="P3773" s="34">
        <v>0</v>
      </c>
      <c r="Q3773" s="34" t="s">
        <v>866</v>
      </c>
      <c r="R3773" s="34">
        <v>0</v>
      </c>
      <c r="S3773" s="48" t="s">
        <v>1123</v>
      </c>
      <c r="T3773" s="13">
        <v>0</v>
      </c>
      <c r="U3773" s="12">
        <v>0</v>
      </c>
      <c r="V3773" s="12">
        <v>0</v>
      </c>
      <c r="W3773" s="12">
        <v>0</v>
      </c>
      <c r="X3773" s="14" t="str">
        <f t="shared" si="58"/>
        <v>С</v>
      </c>
      <c r="Y3773" s="271">
        <f>Таблица1[[#This Row],[ID_intellix]]</f>
        <v>1745</v>
      </c>
      <c r="Z3773" s="269" t="s">
        <v>122</v>
      </c>
      <c r="AA3773" s="145">
        <f>IF(OR(Таблица1[[#This Row],[CARDIO_report]]&lt;&gt;0,Таблица1[[#This Row],[AI COMBO_report]]&lt;&gt;0,Таблица1[[#This Row],[OTC_report]]&lt;&gt;0),1,0)</f>
        <v>0</v>
      </c>
      <c r="AB3773" s="60" t="s">
        <v>1124</v>
      </c>
      <c r="AC3773" s="60" t="s">
        <v>1124</v>
      </c>
      <c r="AD3773" s="60" t="s">
        <v>1124</v>
      </c>
      <c r="AE3773" s="60" t="s">
        <v>1124</v>
      </c>
      <c r="AF3773" s="60"/>
      <c r="AG3773" s="60" t="s">
        <v>1124</v>
      </c>
      <c r="AH3773" s="60" t="s">
        <v>1124</v>
      </c>
      <c r="AI3773" s="60" t="s">
        <v>1124</v>
      </c>
      <c r="AJ3773" s="60" t="s">
        <v>1124</v>
      </c>
      <c r="AK3773" s="60" t="s">
        <v>1124</v>
      </c>
      <c r="AL3773" s="60" t="s">
        <v>1124</v>
      </c>
      <c r="AM3773" s="60" t="s">
        <v>1124</v>
      </c>
      <c r="AN3773" s="60" t="s">
        <v>1124</v>
      </c>
      <c r="AO3773" s="60"/>
      <c r="AP3773" s="35" t="s">
        <v>1825</v>
      </c>
      <c r="AQ3773" s="377">
        <v>0</v>
      </c>
      <c r="AR3773" s="378">
        <v>0</v>
      </c>
      <c r="AS3773" s="377">
        <v>0</v>
      </c>
      <c r="AT3773" s="378">
        <v>0</v>
      </c>
      <c r="AU3773" s="377">
        <v>0</v>
      </c>
      <c r="AV3773" s="377">
        <v>0</v>
      </c>
      <c r="AW3773" s="377">
        <v>0</v>
      </c>
      <c r="AX3773">
        <v>0</v>
      </c>
      <c r="AY3773">
        <v>0</v>
      </c>
    </row>
    <row r="3774" spans="1:51" x14ac:dyDescent="0.2">
      <c r="A3774" s="46">
        <v>2422</v>
      </c>
      <c r="B3774" s="258" t="s">
        <v>6051</v>
      </c>
      <c r="C3774" t="s">
        <v>1128</v>
      </c>
      <c r="D3774" t="s">
        <v>1709</v>
      </c>
      <c r="E3774" t="s">
        <v>1821</v>
      </c>
      <c r="F3774" s="29" t="s">
        <v>1844</v>
      </c>
      <c r="G3774" s="47">
        <v>331</v>
      </c>
      <c r="H3774" t="s">
        <v>1844</v>
      </c>
      <c r="I3774">
        <v>1</v>
      </c>
      <c r="J3774" t="s">
        <v>6052</v>
      </c>
      <c r="K3774" t="s">
        <v>1709</v>
      </c>
      <c r="L3774" t="s">
        <v>6053</v>
      </c>
      <c r="M3774" t="s">
        <v>2319</v>
      </c>
      <c r="N3774" s="34">
        <v>0</v>
      </c>
      <c r="O3774" s="34" t="s">
        <v>51</v>
      </c>
      <c r="P3774" s="34">
        <v>0</v>
      </c>
      <c r="Q3774" s="34" t="s">
        <v>866</v>
      </c>
      <c r="R3774" s="34">
        <v>0</v>
      </c>
      <c r="S3774" s="48" t="s">
        <v>1123</v>
      </c>
      <c r="T3774" s="13" t="s">
        <v>122</v>
      </c>
      <c r="U3774" s="12" t="s">
        <v>122</v>
      </c>
      <c r="V3774" s="12" t="s">
        <v>1863</v>
      </c>
      <c r="W3774" s="12" t="s">
        <v>122</v>
      </c>
      <c r="X3774" s="14" t="str">
        <f t="shared" si="58"/>
        <v>В</v>
      </c>
      <c r="Y3774" s="271">
        <f>Таблица1[[#This Row],[ID_intellix]]</f>
        <v>2422</v>
      </c>
      <c r="Z3774" s="269" t="s">
        <v>122</v>
      </c>
      <c r="AA3774" s="145">
        <f>IF(OR(Таблица1[[#This Row],[CARDIO_report]]&lt;&gt;0,Таблица1[[#This Row],[AI COMBO_report]]&lt;&gt;0,Таблица1[[#This Row],[OTC_report]]&lt;&gt;0),1,0)</f>
        <v>0</v>
      </c>
      <c r="AB3774" s="60" t="s">
        <v>1124</v>
      </c>
      <c r="AC3774" s="60" t="s">
        <v>1124</v>
      </c>
      <c r="AD3774" s="60" t="s">
        <v>1124</v>
      </c>
      <c r="AE3774" s="60" t="s">
        <v>1124</v>
      </c>
      <c r="AF3774" s="60"/>
      <c r="AG3774" s="60" t="s">
        <v>1124</v>
      </c>
      <c r="AH3774" s="60" t="s">
        <v>1124</v>
      </c>
      <c r="AI3774" s="60" t="s">
        <v>1124</v>
      </c>
      <c r="AJ3774" s="60" t="s">
        <v>1124</v>
      </c>
      <c r="AK3774" s="60" t="s">
        <v>1124</v>
      </c>
      <c r="AL3774" s="60" t="s">
        <v>1124</v>
      </c>
      <c r="AM3774" s="60" t="s">
        <v>1124</v>
      </c>
      <c r="AN3774" s="60" t="s">
        <v>1124</v>
      </c>
      <c r="AO3774" s="60"/>
      <c r="AP3774" s="35" t="s">
        <v>1857</v>
      </c>
      <c r="AQ3774" s="377">
        <v>0</v>
      </c>
      <c r="AR3774" s="378">
        <v>0</v>
      </c>
      <c r="AS3774" s="377">
        <v>0</v>
      </c>
      <c r="AT3774" s="378">
        <v>0</v>
      </c>
      <c r="AU3774" s="377">
        <v>0</v>
      </c>
      <c r="AV3774" s="377">
        <v>0</v>
      </c>
      <c r="AW3774" s="377">
        <v>0</v>
      </c>
      <c r="AX3774">
        <v>0</v>
      </c>
      <c r="AY3774">
        <v>0</v>
      </c>
    </row>
    <row r="3775" spans="1:51" hidden="1" x14ac:dyDescent="0.2">
      <c r="A3775" s="46">
        <v>1762</v>
      </c>
      <c r="B3775" s="258" t="s">
        <v>6091</v>
      </c>
      <c r="C3775" t="s">
        <v>1128</v>
      </c>
      <c r="D3775" t="s">
        <v>1709</v>
      </c>
      <c r="E3775" t="s">
        <v>1821</v>
      </c>
      <c r="F3775" s="29" t="s">
        <v>1844</v>
      </c>
      <c r="G3775" s="47">
        <v>6</v>
      </c>
      <c r="H3775" t="s">
        <v>1844</v>
      </c>
      <c r="I3775">
        <v>1</v>
      </c>
      <c r="J3775" t="s">
        <v>6092</v>
      </c>
      <c r="K3775" t="s">
        <v>1709</v>
      </c>
      <c r="L3775" t="s">
        <v>6093</v>
      </c>
      <c r="M3775" t="s">
        <v>2319</v>
      </c>
      <c r="N3775" s="34">
        <v>0</v>
      </c>
      <c r="O3775" s="34" t="s">
        <v>51</v>
      </c>
      <c r="P3775" s="34">
        <v>0</v>
      </c>
      <c r="Q3775" s="34" t="s">
        <v>866</v>
      </c>
      <c r="R3775" s="34">
        <v>0</v>
      </c>
      <c r="S3775" s="48" t="s">
        <v>1123</v>
      </c>
      <c r="T3775" s="13">
        <v>0</v>
      </c>
      <c r="U3775" s="12">
        <v>0</v>
      </c>
      <c r="V3775" s="12">
        <v>0</v>
      </c>
      <c r="W3775" s="12">
        <v>0</v>
      </c>
      <c r="X3775" s="14" t="str">
        <f t="shared" si="58"/>
        <v>С</v>
      </c>
      <c r="Y3775" s="271">
        <f>Таблица1[[#This Row],[ID_intellix]]</f>
        <v>1762</v>
      </c>
      <c r="Z3775" s="269" t="s">
        <v>122</v>
      </c>
      <c r="AA3775" s="145">
        <f>IF(OR(Таблица1[[#This Row],[CARDIO_report]]&lt;&gt;0,Таблица1[[#This Row],[AI COMBO_report]]&lt;&gt;0,Таблица1[[#This Row],[OTC_report]]&lt;&gt;0),1,0)</f>
        <v>0</v>
      </c>
      <c r="AB3775" s="60" t="s">
        <v>1124</v>
      </c>
      <c r="AC3775" s="60" t="s">
        <v>1124</v>
      </c>
      <c r="AD3775" s="60" t="s">
        <v>1124</v>
      </c>
      <c r="AE3775" s="60" t="s">
        <v>1124</v>
      </c>
      <c r="AF3775" s="60"/>
      <c r="AG3775" s="60" t="s">
        <v>1124</v>
      </c>
      <c r="AH3775" s="60" t="s">
        <v>1124</v>
      </c>
      <c r="AI3775" s="60" t="s">
        <v>1124</v>
      </c>
      <c r="AJ3775" s="60" t="s">
        <v>1124</v>
      </c>
      <c r="AK3775" s="60" t="s">
        <v>1124</v>
      </c>
      <c r="AL3775" s="60" t="s">
        <v>1124</v>
      </c>
      <c r="AM3775" s="60" t="s">
        <v>1124</v>
      </c>
      <c r="AN3775" s="60" t="s">
        <v>1124</v>
      </c>
      <c r="AO3775" s="60"/>
      <c r="AP3775" s="35" t="s">
        <v>1825</v>
      </c>
      <c r="AQ3775" s="377">
        <v>0</v>
      </c>
      <c r="AR3775" s="378">
        <v>0</v>
      </c>
      <c r="AS3775" s="377">
        <v>0</v>
      </c>
      <c r="AT3775" s="378">
        <v>0</v>
      </c>
      <c r="AU3775" s="377">
        <v>0</v>
      </c>
      <c r="AV3775" s="377">
        <v>0</v>
      </c>
      <c r="AW3775" s="377">
        <v>0</v>
      </c>
      <c r="AX3775">
        <v>0</v>
      </c>
      <c r="AY3775">
        <v>0</v>
      </c>
    </row>
    <row r="3776" spans="1:51" hidden="1" x14ac:dyDescent="0.2">
      <c r="A3776" s="46">
        <v>6572</v>
      </c>
      <c r="B3776" s="258" t="s">
        <v>6121</v>
      </c>
      <c r="C3776" t="s">
        <v>1128</v>
      </c>
      <c r="D3776" t="s">
        <v>1709</v>
      </c>
      <c r="E3776" t="s">
        <v>1821</v>
      </c>
      <c r="F3776" s="29" t="s">
        <v>1844</v>
      </c>
      <c r="G3776" s="47">
        <v>76</v>
      </c>
      <c r="H3776" t="s">
        <v>1844</v>
      </c>
      <c r="I3776">
        <v>1</v>
      </c>
      <c r="J3776" t="s">
        <v>6122</v>
      </c>
      <c r="K3776" t="s">
        <v>1709</v>
      </c>
      <c r="L3776" t="s">
        <v>6123</v>
      </c>
      <c r="M3776" t="s">
        <v>2319</v>
      </c>
      <c r="N3776" s="34">
        <v>0</v>
      </c>
      <c r="O3776" s="34" t="s">
        <v>51</v>
      </c>
      <c r="P3776" s="34">
        <v>0</v>
      </c>
      <c r="Q3776" s="34" t="s">
        <v>866</v>
      </c>
      <c r="R3776" s="34">
        <v>0</v>
      </c>
      <c r="S3776" s="48" t="s">
        <v>1123</v>
      </c>
      <c r="T3776" s="13">
        <v>0</v>
      </c>
      <c r="U3776" s="12">
        <v>0</v>
      </c>
      <c r="V3776" s="12">
        <v>0</v>
      </c>
      <c r="W3776" s="12">
        <v>0</v>
      </c>
      <c r="X3776" s="14" t="str">
        <f t="shared" si="58"/>
        <v>С</v>
      </c>
      <c r="Y3776" s="271">
        <f>Таблица1[[#This Row],[ID_intellix]]</f>
        <v>6572</v>
      </c>
      <c r="Z3776" s="269" t="s">
        <v>122</v>
      </c>
      <c r="AA3776" s="145">
        <f>IF(OR(Таблица1[[#This Row],[CARDIO_report]]&lt;&gt;0,Таблица1[[#This Row],[AI COMBO_report]]&lt;&gt;0,Таблица1[[#This Row],[OTC_report]]&lt;&gt;0),1,0)</f>
        <v>0</v>
      </c>
      <c r="AB3776" s="60" t="s">
        <v>1124</v>
      </c>
      <c r="AC3776" s="60" t="s">
        <v>1124</v>
      </c>
      <c r="AD3776" s="60" t="s">
        <v>1124</v>
      </c>
      <c r="AE3776" s="60" t="s">
        <v>1124</v>
      </c>
      <c r="AF3776" s="60"/>
      <c r="AG3776" s="60" t="s">
        <v>1124</v>
      </c>
      <c r="AH3776" s="60" t="s">
        <v>1124</v>
      </c>
      <c r="AI3776" s="60" t="s">
        <v>1124</v>
      </c>
      <c r="AJ3776" s="60" t="s">
        <v>1124</v>
      </c>
      <c r="AK3776" s="60" t="s">
        <v>1124</v>
      </c>
      <c r="AL3776" s="60" t="s">
        <v>1124</v>
      </c>
      <c r="AM3776" s="60" t="s">
        <v>1124</v>
      </c>
      <c r="AN3776" s="60" t="s">
        <v>1124</v>
      </c>
      <c r="AO3776" s="60"/>
      <c r="AP3776" s="35" t="s">
        <v>1825</v>
      </c>
      <c r="AQ3776" s="377">
        <v>0</v>
      </c>
      <c r="AR3776" s="378">
        <v>0</v>
      </c>
      <c r="AS3776" s="377">
        <v>0</v>
      </c>
      <c r="AT3776" s="378">
        <v>0</v>
      </c>
      <c r="AU3776" s="377">
        <v>0</v>
      </c>
      <c r="AV3776" s="377">
        <v>0</v>
      </c>
      <c r="AW3776" s="377">
        <v>0</v>
      </c>
      <c r="AX3776">
        <v>0</v>
      </c>
      <c r="AY3776">
        <v>0</v>
      </c>
    </row>
    <row r="3777" spans="1:54" hidden="1" x14ac:dyDescent="0.2">
      <c r="A3777" s="46">
        <v>1761</v>
      </c>
      <c r="B3777" s="258" t="s">
        <v>6205</v>
      </c>
      <c r="C3777" t="s">
        <v>1128</v>
      </c>
      <c r="D3777" t="s">
        <v>1709</v>
      </c>
      <c r="E3777" t="s">
        <v>1821</v>
      </c>
      <c r="F3777" s="29" t="s">
        <v>1844</v>
      </c>
      <c r="G3777" s="47">
        <v>4</v>
      </c>
      <c r="H3777" t="s">
        <v>1844</v>
      </c>
      <c r="I3777">
        <v>1</v>
      </c>
      <c r="J3777" t="s">
        <v>6206</v>
      </c>
      <c r="K3777" t="s">
        <v>1709</v>
      </c>
      <c r="L3777" t="s">
        <v>6207</v>
      </c>
      <c r="M3777" t="s">
        <v>2319</v>
      </c>
      <c r="N3777" s="34">
        <v>0</v>
      </c>
      <c r="O3777" s="34" t="s">
        <v>51</v>
      </c>
      <c r="P3777" s="34" t="s">
        <v>59</v>
      </c>
      <c r="Q3777" s="34" t="s">
        <v>866</v>
      </c>
      <c r="R3777" s="34" t="s">
        <v>872</v>
      </c>
      <c r="S3777" s="48" t="s">
        <v>1123</v>
      </c>
      <c r="T3777" s="13" t="s">
        <v>1863</v>
      </c>
      <c r="U3777" s="12" t="s">
        <v>122</v>
      </c>
      <c r="V3777" s="12" t="s">
        <v>122</v>
      </c>
      <c r="W3777" s="12" t="s">
        <v>1863</v>
      </c>
      <c r="X3777" s="14" t="str">
        <f t="shared" si="58"/>
        <v>А</v>
      </c>
      <c r="Y3777" s="271">
        <f>Таблица1[[#This Row],[ID_intellix]]</f>
        <v>1761</v>
      </c>
      <c r="Z3777" s="269" t="s">
        <v>122</v>
      </c>
      <c r="AA3777" s="145">
        <f>IF(OR(Таблица1[[#This Row],[CARDIO_report]]&lt;&gt;0,Таблица1[[#This Row],[AI COMBO_report]]&lt;&gt;0,Таблица1[[#This Row],[OTC_report]]&lt;&gt;0),1,0)</f>
        <v>1</v>
      </c>
      <c r="AB3777" s="60" t="s">
        <v>1124</v>
      </c>
      <c r="AC3777" s="60" t="s">
        <v>1124</v>
      </c>
      <c r="AD3777" s="60" t="s">
        <v>1124</v>
      </c>
      <c r="AE3777" s="60" t="s">
        <v>1124</v>
      </c>
      <c r="AF3777" s="60"/>
      <c r="AG3777" s="60" t="s">
        <v>1124</v>
      </c>
      <c r="AH3777" s="60" t="s">
        <v>1124</v>
      </c>
      <c r="AI3777" s="60" t="s">
        <v>1124</v>
      </c>
      <c r="AJ3777" s="60" t="s">
        <v>1124</v>
      </c>
      <c r="AK3777" s="60" t="s">
        <v>1124</v>
      </c>
      <c r="AL3777" s="60" t="s">
        <v>1124</v>
      </c>
      <c r="AM3777" s="60" t="s">
        <v>1124</v>
      </c>
      <c r="AN3777" s="60" t="s">
        <v>1124</v>
      </c>
      <c r="AO3777" s="60"/>
      <c r="AP3777" s="35" t="s">
        <v>1917</v>
      </c>
      <c r="AQ3777" s="377">
        <v>0</v>
      </c>
      <c r="AR3777" s="378">
        <v>0</v>
      </c>
      <c r="AS3777" s="377">
        <v>0</v>
      </c>
      <c r="AT3777" s="378">
        <v>0</v>
      </c>
      <c r="AU3777" s="377" t="s">
        <v>2408</v>
      </c>
      <c r="AV3777" s="377" t="s">
        <v>2408</v>
      </c>
      <c r="AW3777" s="377">
        <v>0</v>
      </c>
      <c r="AX3777" s="2" t="s">
        <v>2408</v>
      </c>
      <c r="AY3777" s="2">
        <v>0</v>
      </c>
      <c r="AZ3777" s="2" t="s">
        <v>2408</v>
      </c>
      <c r="BB3777" s="2" t="s">
        <v>2408</v>
      </c>
    </row>
    <row r="3778" spans="1:54" hidden="1" x14ac:dyDescent="0.2">
      <c r="A3778" s="46">
        <v>157</v>
      </c>
      <c r="B3778" s="258" t="s">
        <v>11778</v>
      </c>
      <c r="C3778" t="s">
        <v>1128</v>
      </c>
      <c r="D3778" t="s">
        <v>1709</v>
      </c>
      <c r="E3778" t="s">
        <v>2504</v>
      </c>
      <c r="F3778" s="29" t="s">
        <v>6392</v>
      </c>
      <c r="G3778" s="47">
        <v>5</v>
      </c>
      <c r="H3778" t="s">
        <v>2513</v>
      </c>
      <c r="I3778">
        <v>1</v>
      </c>
      <c r="J3778" t="s">
        <v>11779</v>
      </c>
      <c r="K3778" t="s">
        <v>1709</v>
      </c>
      <c r="L3778" t="s">
        <v>11780</v>
      </c>
      <c r="M3778" t="s">
        <v>2319</v>
      </c>
      <c r="N3778" s="34" t="s">
        <v>486</v>
      </c>
      <c r="O3778" s="34" t="s">
        <v>51</v>
      </c>
      <c r="P3778" s="34" t="s">
        <v>59</v>
      </c>
      <c r="Q3778" s="34" t="s">
        <v>866</v>
      </c>
      <c r="R3778" s="34" t="s">
        <v>872</v>
      </c>
      <c r="S3778" s="48" t="s">
        <v>1123</v>
      </c>
      <c r="T3778" s="13" t="s">
        <v>1863</v>
      </c>
      <c r="U3778" s="12" t="s">
        <v>122</v>
      </c>
      <c r="V3778" s="12" t="s">
        <v>122</v>
      </c>
      <c r="W3778" s="12" t="s">
        <v>122</v>
      </c>
      <c r="X3778" s="14" t="str">
        <f t="shared" si="58"/>
        <v>В</v>
      </c>
      <c r="Y3778" s="271">
        <f>Таблица1[[#This Row],[ID_intellix]]</f>
        <v>157</v>
      </c>
      <c r="Z3778" s="269" t="s">
        <v>122</v>
      </c>
      <c r="AA3778" s="145">
        <f>IF(OR(Таблица1[[#This Row],[CARDIO_report]]&lt;&gt;0,Таблица1[[#This Row],[AI COMBO_report]]&lt;&gt;0,Таблица1[[#This Row],[OTC_report]]&lt;&gt;0),1,0)</f>
        <v>1</v>
      </c>
      <c r="AB3778" s="60" t="s">
        <v>1124</v>
      </c>
      <c r="AC3778" s="60" t="s">
        <v>1124</v>
      </c>
      <c r="AD3778" s="60" t="s">
        <v>1124</v>
      </c>
      <c r="AE3778" s="60" t="s">
        <v>1124</v>
      </c>
      <c r="AF3778" s="60"/>
      <c r="AG3778" s="89" t="s">
        <v>1437</v>
      </c>
      <c r="AH3778" s="89">
        <v>16</v>
      </c>
      <c r="AI3778" s="89" t="s">
        <v>1437</v>
      </c>
      <c r="AJ3778" s="89">
        <v>73</v>
      </c>
      <c r="AK3778" s="89" t="s">
        <v>2516</v>
      </c>
      <c r="AL3778" s="89">
        <v>106</v>
      </c>
      <c r="AM3778" s="89" t="s">
        <v>1414</v>
      </c>
      <c r="AN3778" s="89">
        <v>146</v>
      </c>
      <c r="AP3778" s="35" t="s">
        <v>1857</v>
      </c>
      <c r="AQ3778" s="377">
        <v>0</v>
      </c>
      <c r="AR3778" s="378">
        <v>0</v>
      </c>
      <c r="AS3778" s="377">
        <v>0</v>
      </c>
      <c r="AT3778" s="378">
        <v>0</v>
      </c>
      <c r="AU3778" s="377">
        <v>0</v>
      </c>
      <c r="AV3778" s="377">
        <v>0</v>
      </c>
      <c r="AW3778" s="377">
        <v>0</v>
      </c>
      <c r="AX3778">
        <v>0</v>
      </c>
      <c r="AY3778">
        <v>0</v>
      </c>
    </row>
    <row r="3779" spans="1:54" hidden="1" x14ac:dyDescent="0.2">
      <c r="A3779" s="46">
        <v>391</v>
      </c>
      <c r="B3779" s="258" t="s">
        <v>11790</v>
      </c>
      <c r="C3779" t="s">
        <v>1128</v>
      </c>
      <c r="D3779" t="s">
        <v>1709</v>
      </c>
      <c r="E3779" t="s">
        <v>2504</v>
      </c>
      <c r="F3779" s="29" t="s">
        <v>6392</v>
      </c>
      <c r="G3779" s="47">
        <v>9</v>
      </c>
      <c r="H3779" t="s">
        <v>2513</v>
      </c>
      <c r="I3779">
        <v>1</v>
      </c>
      <c r="J3779" t="s">
        <v>11791</v>
      </c>
      <c r="K3779" t="s">
        <v>1709</v>
      </c>
      <c r="L3779" t="s">
        <v>2793</v>
      </c>
      <c r="M3779" t="s">
        <v>2319</v>
      </c>
      <c r="N3779" s="34" t="s">
        <v>569</v>
      </c>
      <c r="O3779" s="34" t="s">
        <v>51</v>
      </c>
      <c r="P3779" s="34">
        <v>0</v>
      </c>
      <c r="Q3779" s="34" t="s">
        <v>866</v>
      </c>
      <c r="R3779" s="34" t="s">
        <v>872</v>
      </c>
      <c r="S3779" s="48" t="s">
        <v>1123</v>
      </c>
      <c r="T3779" s="13" t="s">
        <v>122</v>
      </c>
      <c r="U3779" s="12" t="s">
        <v>122</v>
      </c>
      <c r="V3779" s="12" t="s">
        <v>1863</v>
      </c>
      <c r="W3779" s="12" t="s">
        <v>122</v>
      </c>
      <c r="X3779" s="14" t="str">
        <f t="shared" ref="X3779:X3842" si="59">IF(COUNTIF(T3779:W3779,"да")=0,"С",IF(COUNTIF(T3779:W3779,"да")=1,"В","А"))</f>
        <v>В</v>
      </c>
      <c r="Y3779" s="271">
        <f>Таблица1[[#This Row],[ID_intellix]]</f>
        <v>391</v>
      </c>
      <c r="Z3779" s="269" t="s">
        <v>122</v>
      </c>
      <c r="AA3779" s="145">
        <f>IF(OR(Таблица1[[#This Row],[CARDIO_report]]&lt;&gt;0,Таблица1[[#This Row],[AI COMBO_report]]&lt;&gt;0,Таблица1[[#This Row],[OTC_report]]&lt;&gt;0),1,0)</f>
        <v>1</v>
      </c>
      <c r="AB3779" s="60" t="s">
        <v>1124</v>
      </c>
      <c r="AC3779" s="60" t="s">
        <v>1124</v>
      </c>
      <c r="AD3779" s="60" t="s">
        <v>1124</v>
      </c>
      <c r="AE3779" s="60" t="s">
        <v>1124</v>
      </c>
      <c r="AF3779" s="60"/>
      <c r="AG3779" s="89" t="s">
        <v>1414</v>
      </c>
      <c r="AH3779" s="89">
        <v>112</v>
      </c>
      <c r="AI3779" s="89" t="s">
        <v>1414</v>
      </c>
      <c r="AJ3779" s="89">
        <v>132</v>
      </c>
      <c r="AK3779" s="89" t="s">
        <v>1414</v>
      </c>
      <c r="AL3779" s="89">
        <v>159</v>
      </c>
      <c r="AM3779" s="89" t="s">
        <v>1414</v>
      </c>
      <c r="AN3779" s="89">
        <v>136</v>
      </c>
      <c r="AP3779" s="35" t="s">
        <v>1917</v>
      </c>
      <c r="AQ3779" s="377">
        <v>0</v>
      </c>
      <c r="AR3779" s="378">
        <v>0</v>
      </c>
      <c r="AS3779" s="377">
        <v>0</v>
      </c>
      <c r="AT3779" s="378">
        <v>0</v>
      </c>
      <c r="AU3779" s="377">
        <v>0</v>
      </c>
      <c r="AV3779" s="377">
        <v>0</v>
      </c>
      <c r="AW3779" s="377">
        <v>0</v>
      </c>
      <c r="AX3779">
        <v>0</v>
      </c>
      <c r="AY3779">
        <v>0</v>
      </c>
    </row>
    <row r="3780" spans="1:54" hidden="1" x14ac:dyDescent="0.2">
      <c r="A3780" s="46">
        <v>7526</v>
      </c>
      <c r="B3780" s="258" t="s">
        <v>7087</v>
      </c>
      <c r="C3780" t="s">
        <v>1128</v>
      </c>
      <c r="D3780" t="s">
        <v>1709</v>
      </c>
      <c r="E3780" t="s">
        <v>1821</v>
      </c>
      <c r="F3780" s="29" t="s">
        <v>1844</v>
      </c>
      <c r="G3780" s="47">
        <v>105</v>
      </c>
      <c r="H3780" t="s">
        <v>1844</v>
      </c>
      <c r="I3780">
        <v>1</v>
      </c>
      <c r="J3780" t="s">
        <v>7088</v>
      </c>
      <c r="K3780" t="s">
        <v>1709</v>
      </c>
      <c r="L3780" t="s">
        <v>7089</v>
      </c>
      <c r="M3780" t="s">
        <v>2319</v>
      </c>
      <c r="N3780" s="34" t="s">
        <v>569</v>
      </c>
      <c r="O3780" s="34" t="s">
        <v>51</v>
      </c>
      <c r="P3780" s="34" t="s">
        <v>59</v>
      </c>
      <c r="Q3780" s="34" t="s">
        <v>866</v>
      </c>
      <c r="R3780" s="34" t="s">
        <v>872</v>
      </c>
      <c r="S3780" s="48" t="s">
        <v>1123</v>
      </c>
      <c r="T3780" s="13" t="s">
        <v>122</v>
      </c>
      <c r="U3780" s="12" t="s">
        <v>122</v>
      </c>
      <c r="V3780" s="12" t="s">
        <v>1863</v>
      </c>
      <c r="W3780" s="12" t="s">
        <v>1863</v>
      </c>
      <c r="X3780" s="14" t="str">
        <f t="shared" si="59"/>
        <v>А</v>
      </c>
      <c r="Y3780" s="271">
        <f>Таблица1[[#This Row],[ID_intellix]]</f>
        <v>7526</v>
      </c>
      <c r="Z3780" s="269" t="s">
        <v>122</v>
      </c>
      <c r="AA3780" s="145">
        <f>IF(OR(Таблица1[[#This Row],[CARDIO_report]]&lt;&gt;0,Таблица1[[#This Row],[AI COMBO_report]]&lt;&gt;0,Таблица1[[#This Row],[OTC_report]]&lt;&gt;0),1,0)</f>
        <v>1</v>
      </c>
      <c r="AB3780" s="60" t="s">
        <v>1124</v>
      </c>
      <c r="AC3780" s="60" t="s">
        <v>1124</v>
      </c>
      <c r="AD3780" s="60" t="s">
        <v>1124</v>
      </c>
      <c r="AE3780" s="60" t="s">
        <v>1124</v>
      </c>
      <c r="AF3780" s="60"/>
      <c r="AG3780" s="60" t="s">
        <v>1124</v>
      </c>
      <c r="AH3780" s="60" t="s">
        <v>1124</v>
      </c>
      <c r="AI3780" s="60" t="s">
        <v>1124</v>
      </c>
      <c r="AJ3780" s="60" t="s">
        <v>1124</v>
      </c>
      <c r="AK3780" s="60" t="s">
        <v>1124</v>
      </c>
      <c r="AL3780" s="60" t="s">
        <v>1124</v>
      </c>
      <c r="AM3780" s="60" t="s">
        <v>1124</v>
      </c>
      <c r="AN3780" s="60" t="s">
        <v>1124</v>
      </c>
      <c r="AO3780" s="60"/>
      <c r="AP3780" s="35" t="s">
        <v>1857</v>
      </c>
      <c r="AQ3780" s="377">
        <v>0</v>
      </c>
      <c r="AR3780" s="378">
        <v>0</v>
      </c>
      <c r="AS3780" s="377">
        <v>0</v>
      </c>
      <c r="AT3780" s="378">
        <v>0</v>
      </c>
      <c r="AU3780" s="377" t="s">
        <v>2408</v>
      </c>
      <c r="AV3780" s="377" t="s">
        <v>2408</v>
      </c>
      <c r="AW3780" s="377">
        <v>0</v>
      </c>
      <c r="AX3780" s="2" t="s">
        <v>2408</v>
      </c>
      <c r="AY3780" s="2">
        <v>0</v>
      </c>
      <c r="AZ3780" t="s">
        <v>2408</v>
      </c>
      <c r="BB3780" t="s">
        <v>2408</v>
      </c>
    </row>
    <row r="3781" spans="1:54" hidden="1" x14ac:dyDescent="0.2">
      <c r="A3781" s="46">
        <v>7956</v>
      </c>
      <c r="B3781" s="258" t="s">
        <v>13976</v>
      </c>
      <c r="C3781" t="s">
        <v>1128</v>
      </c>
      <c r="D3781" t="s">
        <v>1709</v>
      </c>
      <c r="E3781" t="s">
        <v>2504</v>
      </c>
      <c r="F3781" s="29" t="s">
        <v>3120</v>
      </c>
      <c r="G3781" s="53" t="s">
        <v>13874</v>
      </c>
      <c r="H3781" t="s">
        <v>3120</v>
      </c>
      <c r="I3781">
        <v>1</v>
      </c>
      <c r="J3781" t="s">
        <v>13977</v>
      </c>
      <c r="K3781" t="s">
        <v>1709</v>
      </c>
      <c r="L3781" t="s">
        <v>13978</v>
      </c>
      <c r="M3781" t="s">
        <v>2319</v>
      </c>
      <c r="N3781" s="34" t="s">
        <v>569</v>
      </c>
      <c r="O3781" s="34" t="s">
        <v>51</v>
      </c>
      <c r="P3781" s="34">
        <v>0</v>
      </c>
      <c r="Q3781" s="34" t="s">
        <v>866</v>
      </c>
      <c r="R3781" s="34">
        <v>0</v>
      </c>
      <c r="S3781" s="48" t="s">
        <v>1123</v>
      </c>
      <c r="T3781" s="13">
        <v>0</v>
      </c>
      <c r="U3781" s="12">
        <v>0</v>
      </c>
      <c r="V3781" s="12">
        <v>0</v>
      </c>
      <c r="W3781" s="12">
        <v>0</v>
      </c>
      <c r="X3781" s="14" t="str">
        <f t="shared" si="59"/>
        <v>С</v>
      </c>
      <c r="Y3781" s="271">
        <f>Таблица1[[#This Row],[ID_intellix]]</f>
        <v>7956</v>
      </c>
      <c r="Z3781" s="269" t="s">
        <v>122</v>
      </c>
      <c r="AA3781" s="145">
        <f>IF(OR(Таблица1[[#This Row],[CARDIO_report]]&lt;&gt;0,Таблица1[[#This Row],[AI COMBO_report]]&lt;&gt;0,Таблица1[[#This Row],[OTC_report]]&lt;&gt;0),1,0)</f>
        <v>1</v>
      </c>
      <c r="AB3781" s="60" t="s">
        <v>1124</v>
      </c>
      <c r="AC3781" s="60" t="s">
        <v>1124</v>
      </c>
      <c r="AD3781" s="60" t="s">
        <v>1124</v>
      </c>
      <c r="AE3781" s="60" t="s">
        <v>1124</v>
      </c>
      <c r="AF3781" s="60"/>
      <c r="AG3781" s="89" t="s">
        <v>1437</v>
      </c>
      <c r="AH3781" s="89">
        <v>80</v>
      </c>
      <c r="AI3781" s="89" t="s">
        <v>1145</v>
      </c>
      <c r="AJ3781" s="89">
        <v>145</v>
      </c>
      <c r="AK3781" s="89" t="s">
        <v>1145</v>
      </c>
      <c r="AL3781" s="89">
        <v>132</v>
      </c>
      <c r="AM3781" s="89" t="s">
        <v>1145</v>
      </c>
      <c r="AN3781" s="89">
        <v>154</v>
      </c>
      <c r="AP3781" s="35" t="s">
        <v>1825</v>
      </c>
      <c r="AQ3781" s="377">
        <v>0</v>
      </c>
      <c r="AR3781" s="378">
        <v>0</v>
      </c>
      <c r="AS3781" s="377">
        <v>0</v>
      </c>
      <c r="AT3781" s="378">
        <v>0</v>
      </c>
      <c r="AU3781" s="377">
        <v>0</v>
      </c>
      <c r="AV3781" s="377">
        <v>0</v>
      </c>
      <c r="AW3781" s="377">
        <v>0</v>
      </c>
      <c r="AX3781">
        <v>0</v>
      </c>
      <c r="AY3781">
        <v>0</v>
      </c>
    </row>
    <row r="3782" spans="1:54" hidden="1" x14ac:dyDescent="0.2">
      <c r="A3782" s="46">
        <v>7910</v>
      </c>
      <c r="B3782" s="258" t="s">
        <v>14580</v>
      </c>
      <c r="C3782" t="s">
        <v>1128</v>
      </c>
      <c r="D3782" t="s">
        <v>1709</v>
      </c>
      <c r="E3782" t="s">
        <v>2504</v>
      </c>
      <c r="F3782" s="29" t="s">
        <v>3255</v>
      </c>
      <c r="G3782" s="47">
        <v>111</v>
      </c>
      <c r="H3782" t="s">
        <v>3255</v>
      </c>
      <c r="I3782">
        <v>1</v>
      </c>
      <c r="J3782" t="s">
        <v>14581</v>
      </c>
      <c r="K3782" t="s">
        <v>1709</v>
      </c>
      <c r="L3782" t="s">
        <v>5581</v>
      </c>
      <c r="M3782" t="s">
        <v>2319</v>
      </c>
      <c r="N3782" s="34" t="s">
        <v>486</v>
      </c>
      <c r="O3782" s="34" t="s">
        <v>51</v>
      </c>
      <c r="P3782" s="34" t="s">
        <v>59</v>
      </c>
      <c r="Q3782" s="34" t="s">
        <v>866</v>
      </c>
      <c r="R3782" s="34" t="s">
        <v>872</v>
      </c>
      <c r="S3782" s="48" t="s">
        <v>1123</v>
      </c>
      <c r="T3782" s="13" t="s">
        <v>122</v>
      </c>
      <c r="U3782" s="12" t="s">
        <v>122</v>
      </c>
      <c r="V3782" s="12" t="s">
        <v>122</v>
      </c>
      <c r="W3782" s="12" t="s">
        <v>1863</v>
      </c>
      <c r="X3782" s="14" t="str">
        <f t="shared" si="59"/>
        <v>В</v>
      </c>
      <c r="Y3782" s="271">
        <f>Таблица1[[#This Row],[ID_intellix]]</f>
        <v>7910</v>
      </c>
      <c r="Z3782" s="269" t="s">
        <v>122</v>
      </c>
      <c r="AA3782" s="145">
        <f>IF(OR(Таблица1[[#This Row],[CARDIO_report]]&lt;&gt;0,Таблица1[[#This Row],[AI COMBO_report]]&lt;&gt;0,Таблица1[[#This Row],[OTC_report]]&lt;&gt;0),1,0)</f>
        <v>1</v>
      </c>
      <c r="AB3782" s="60" t="s">
        <v>1124</v>
      </c>
      <c r="AC3782" s="60" t="s">
        <v>1124</v>
      </c>
      <c r="AD3782" s="35" t="s">
        <v>2896</v>
      </c>
      <c r="AE3782" s="60" t="s">
        <v>1124</v>
      </c>
      <c r="AF3782" s="60"/>
      <c r="AG3782" s="60" t="s">
        <v>1124</v>
      </c>
      <c r="AH3782" s="60" t="s">
        <v>1124</v>
      </c>
      <c r="AI3782" s="60" t="s">
        <v>1124</v>
      </c>
      <c r="AJ3782" s="60" t="s">
        <v>1124</v>
      </c>
      <c r="AK3782" s="60" t="s">
        <v>1124</v>
      </c>
      <c r="AL3782" s="60" t="s">
        <v>1124</v>
      </c>
      <c r="AM3782" s="60" t="s">
        <v>1124</v>
      </c>
      <c r="AN3782" s="60" t="s">
        <v>1124</v>
      </c>
      <c r="AO3782" s="60"/>
      <c r="AP3782" s="35" t="s">
        <v>1857</v>
      </c>
      <c r="AQ3782" s="377">
        <v>0</v>
      </c>
      <c r="AR3782" s="378">
        <v>0</v>
      </c>
      <c r="AS3782" s="377">
        <v>0</v>
      </c>
      <c r="AT3782" s="378">
        <v>0</v>
      </c>
      <c r="AU3782" s="377">
        <v>0</v>
      </c>
      <c r="AV3782" s="377">
        <v>0</v>
      </c>
      <c r="AW3782" s="377">
        <v>0</v>
      </c>
      <c r="AX3782">
        <v>0</v>
      </c>
      <c r="AY3782">
        <v>0</v>
      </c>
    </row>
    <row r="3783" spans="1:54" hidden="1" x14ac:dyDescent="0.2">
      <c r="A3783" s="46">
        <v>8000</v>
      </c>
      <c r="B3783" s="258">
        <v>0</v>
      </c>
      <c r="C3783" t="s">
        <v>1128</v>
      </c>
      <c r="D3783" t="s">
        <v>1709</v>
      </c>
      <c r="E3783" t="s">
        <v>2504</v>
      </c>
      <c r="F3783" s="29" t="s">
        <v>13544</v>
      </c>
      <c r="G3783" s="53" t="s">
        <v>2754</v>
      </c>
      <c r="H3783" t="s">
        <v>2610</v>
      </c>
      <c r="I3783">
        <v>1</v>
      </c>
      <c r="J3783" t="s">
        <v>14843</v>
      </c>
      <c r="K3783" t="s">
        <v>1709</v>
      </c>
      <c r="L3783" t="s">
        <v>14844</v>
      </c>
      <c r="M3783" t="s">
        <v>2319</v>
      </c>
      <c r="N3783" s="34">
        <v>0</v>
      </c>
      <c r="O3783" s="34" t="s">
        <v>51</v>
      </c>
      <c r="P3783" s="34">
        <v>0</v>
      </c>
      <c r="Q3783" s="34" t="s">
        <v>866</v>
      </c>
      <c r="R3783" s="34">
        <v>0</v>
      </c>
      <c r="S3783" s="48" t="s">
        <v>1123</v>
      </c>
      <c r="T3783" s="13">
        <v>0</v>
      </c>
      <c r="U3783" s="12">
        <v>0</v>
      </c>
      <c r="V3783" s="12">
        <v>0</v>
      </c>
      <c r="W3783" s="12">
        <v>0</v>
      </c>
      <c r="X3783" s="14" t="str">
        <f t="shared" si="59"/>
        <v>С</v>
      </c>
      <c r="Y3783" s="271">
        <f>Таблица1[[#This Row],[ID_intellix]]</f>
        <v>8000</v>
      </c>
      <c r="Z3783" s="269" t="s">
        <v>122</v>
      </c>
      <c r="AA3783" s="145">
        <f>IF(OR(Таблица1[[#This Row],[CARDIO_report]]&lt;&gt;0,Таблица1[[#This Row],[AI COMBO_report]]&lt;&gt;0,Таблица1[[#This Row],[OTC_report]]&lt;&gt;0),1,0)</f>
        <v>0</v>
      </c>
      <c r="AB3783" s="60" t="s">
        <v>1124</v>
      </c>
      <c r="AC3783" s="60" t="s">
        <v>1124</v>
      </c>
      <c r="AD3783" s="60" t="s">
        <v>1124</v>
      </c>
      <c r="AE3783" s="60" t="s">
        <v>1124</v>
      </c>
      <c r="AF3783" s="60"/>
      <c r="AG3783" s="89" t="s">
        <v>1145</v>
      </c>
      <c r="AH3783" s="89">
        <v>158</v>
      </c>
      <c r="AI3783" s="89" t="s">
        <v>1145</v>
      </c>
      <c r="AJ3783" s="89">
        <v>139</v>
      </c>
      <c r="AK3783" s="89" t="s">
        <v>1145</v>
      </c>
      <c r="AL3783" s="89">
        <v>131</v>
      </c>
      <c r="AM3783" s="89" t="s">
        <v>1145</v>
      </c>
      <c r="AN3783" s="89">
        <v>106</v>
      </c>
      <c r="AP3783" s="35" t="s">
        <v>1825</v>
      </c>
      <c r="AQ3783" s="377">
        <v>0</v>
      </c>
      <c r="AR3783" s="378">
        <v>0</v>
      </c>
      <c r="AS3783" s="377">
        <v>0</v>
      </c>
      <c r="AT3783" s="378">
        <v>0</v>
      </c>
      <c r="AU3783" s="377">
        <v>0</v>
      </c>
      <c r="AV3783" s="377">
        <v>0</v>
      </c>
      <c r="AW3783" s="377">
        <v>0</v>
      </c>
      <c r="AX3783">
        <v>0</v>
      </c>
      <c r="AY3783">
        <v>0</v>
      </c>
    </row>
    <row r="3784" spans="1:54" hidden="1" x14ac:dyDescent="0.2">
      <c r="A3784" s="46">
        <v>7241</v>
      </c>
      <c r="B3784" s="258" t="s">
        <v>5163</v>
      </c>
      <c r="C3784" t="s">
        <v>1159</v>
      </c>
      <c r="D3784" t="s">
        <v>5116</v>
      </c>
      <c r="E3784" t="s">
        <v>1821</v>
      </c>
      <c r="F3784" s="29" t="s">
        <v>1950</v>
      </c>
      <c r="G3784" s="47">
        <v>116</v>
      </c>
      <c r="H3784" t="s">
        <v>1950</v>
      </c>
      <c r="I3784">
        <v>1</v>
      </c>
      <c r="J3784" t="s">
        <v>5164</v>
      </c>
      <c r="K3784" t="s">
        <v>5116</v>
      </c>
      <c r="L3784" t="s">
        <v>5165</v>
      </c>
      <c r="M3784">
        <v>0</v>
      </c>
      <c r="N3784" s="34">
        <v>0</v>
      </c>
      <c r="O3784" s="34" t="s">
        <v>672</v>
      </c>
      <c r="P3784" s="34">
        <v>0</v>
      </c>
      <c r="Q3784" s="34">
        <v>0</v>
      </c>
      <c r="R3784" s="34">
        <v>0</v>
      </c>
      <c r="S3784" s="48" t="s">
        <v>1123</v>
      </c>
      <c r="T3784" s="13" t="s">
        <v>122</v>
      </c>
      <c r="U3784" s="12" t="s">
        <v>122</v>
      </c>
      <c r="V3784" s="12" t="s">
        <v>122</v>
      </c>
      <c r="W3784" s="12" t="s">
        <v>122</v>
      </c>
      <c r="X3784" s="14" t="str">
        <f t="shared" si="59"/>
        <v>С</v>
      </c>
      <c r="Y3784" s="271">
        <f>Таблица1[[#This Row],[ID_intellix]]</f>
        <v>7241</v>
      </c>
      <c r="Z3784" s="269" t="s">
        <v>122</v>
      </c>
      <c r="AA3784" s="145">
        <f>IF(OR(Таблица1[[#This Row],[CARDIO_report]]&lt;&gt;0,Таблица1[[#This Row],[AI COMBO_report]]&lt;&gt;0,Таблица1[[#This Row],[OTC_report]]&lt;&gt;0),1,0)</f>
        <v>0</v>
      </c>
      <c r="AB3784" s="60" t="s">
        <v>1124</v>
      </c>
      <c r="AC3784" s="60" t="s">
        <v>1124</v>
      </c>
      <c r="AD3784" s="60" t="s">
        <v>1124</v>
      </c>
      <c r="AE3784" s="60" t="s">
        <v>1124</v>
      </c>
      <c r="AF3784" s="60"/>
      <c r="AG3784" s="60" t="s">
        <v>1124</v>
      </c>
      <c r="AH3784" s="60" t="s">
        <v>1124</v>
      </c>
      <c r="AI3784" s="60" t="s">
        <v>1124</v>
      </c>
      <c r="AJ3784" s="60" t="s">
        <v>1124</v>
      </c>
      <c r="AK3784" s="60" t="s">
        <v>1124</v>
      </c>
      <c r="AL3784" s="60" t="s">
        <v>1124</v>
      </c>
      <c r="AM3784" s="60" t="s">
        <v>1124</v>
      </c>
      <c r="AN3784" s="60" t="s">
        <v>1124</v>
      </c>
      <c r="AO3784" s="60"/>
      <c r="AP3784" s="35" t="s">
        <v>1825</v>
      </c>
      <c r="AQ3784" s="377">
        <v>0</v>
      </c>
      <c r="AR3784" s="378">
        <v>0</v>
      </c>
      <c r="AS3784" s="377">
        <v>0</v>
      </c>
      <c r="AT3784" s="378">
        <v>0</v>
      </c>
      <c r="AU3784" s="377">
        <v>0</v>
      </c>
      <c r="AV3784" s="377">
        <v>0</v>
      </c>
      <c r="AW3784" s="377">
        <v>0</v>
      </c>
      <c r="AX3784">
        <v>0</v>
      </c>
      <c r="AY3784">
        <v>0</v>
      </c>
      <c r="AZ3784" s="2"/>
      <c r="BB3784" s="2"/>
    </row>
    <row r="3785" spans="1:54" hidden="1" x14ac:dyDescent="0.2">
      <c r="A3785" s="46">
        <v>1296</v>
      </c>
      <c r="B3785" s="258" t="s">
        <v>5217</v>
      </c>
      <c r="C3785" t="s">
        <v>1159</v>
      </c>
      <c r="D3785" t="s">
        <v>5116</v>
      </c>
      <c r="E3785" t="s">
        <v>1821</v>
      </c>
      <c r="F3785" s="29" t="s">
        <v>1950</v>
      </c>
      <c r="G3785" s="47">
        <v>138</v>
      </c>
      <c r="H3785" t="s">
        <v>1950</v>
      </c>
      <c r="I3785">
        <v>1</v>
      </c>
      <c r="J3785" t="s">
        <v>5218</v>
      </c>
      <c r="K3785" t="s">
        <v>5116</v>
      </c>
      <c r="L3785" t="s">
        <v>5219</v>
      </c>
      <c r="M3785">
        <v>0</v>
      </c>
      <c r="N3785" s="34">
        <v>0</v>
      </c>
      <c r="O3785" s="34" t="s">
        <v>672</v>
      </c>
      <c r="P3785" s="34">
        <v>0</v>
      </c>
      <c r="Q3785" s="34">
        <v>0</v>
      </c>
      <c r="R3785" s="34">
        <v>0</v>
      </c>
      <c r="S3785" s="48" t="s">
        <v>1123</v>
      </c>
      <c r="T3785" s="13" t="s">
        <v>122</v>
      </c>
      <c r="U3785" s="12" t="s">
        <v>122</v>
      </c>
      <c r="V3785" s="12" t="s">
        <v>122</v>
      </c>
      <c r="W3785" s="12" t="s">
        <v>122</v>
      </c>
      <c r="X3785" s="14" t="str">
        <f t="shared" si="59"/>
        <v>С</v>
      </c>
      <c r="Y3785" s="271">
        <f>Таблица1[[#This Row],[ID_intellix]]</f>
        <v>1296</v>
      </c>
      <c r="Z3785" s="269" t="s">
        <v>122</v>
      </c>
      <c r="AA3785" s="145">
        <f>IF(OR(Таблица1[[#This Row],[CARDIO_report]]&lt;&gt;0,Таблица1[[#This Row],[AI COMBO_report]]&lt;&gt;0,Таблица1[[#This Row],[OTC_report]]&lt;&gt;0),1,0)</f>
        <v>0</v>
      </c>
      <c r="AB3785" s="60" t="s">
        <v>1124</v>
      </c>
      <c r="AC3785" s="60" t="s">
        <v>1124</v>
      </c>
      <c r="AD3785" s="60" t="s">
        <v>1124</v>
      </c>
      <c r="AE3785" s="60" t="s">
        <v>1124</v>
      </c>
      <c r="AF3785" s="60"/>
      <c r="AG3785" s="60" t="s">
        <v>1124</v>
      </c>
      <c r="AH3785" s="60" t="s">
        <v>1124</v>
      </c>
      <c r="AI3785" s="60" t="s">
        <v>1124</v>
      </c>
      <c r="AJ3785" s="60" t="s">
        <v>1124</v>
      </c>
      <c r="AK3785" s="60" t="s">
        <v>1124</v>
      </c>
      <c r="AL3785" s="60" t="s">
        <v>1124</v>
      </c>
      <c r="AM3785" s="60" t="s">
        <v>1124</v>
      </c>
      <c r="AN3785" s="60" t="s">
        <v>1124</v>
      </c>
      <c r="AO3785" s="60"/>
      <c r="AP3785" s="35" t="s">
        <v>1825</v>
      </c>
      <c r="AQ3785" s="377">
        <v>0</v>
      </c>
      <c r="AR3785" s="378">
        <v>0</v>
      </c>
      <c r="AS3785" s="377">
        <v>0</v>
      </c>
      <c r="AT3785" s="378">
        <v>0</v>
      </c>
      <c r="AU3785" s="377">
        <v>0</v>
      </c>
      <c r="AV3785" s="377">
        <v>0</v>
      </c>
      <c r="AW3785" s="377">
        <v>0</v>
      </c>
      <c r="AX3785">
        <v>0</v>
      </c>
      <c r="AY3785">
        <v>0</v>
      </c>
      <c r="AZ3785" s="2"/>
      <c r="BB3785" s="2"/>
    </row>
    <row r="3786" spans="1:54" hidden="1" x14ac:dyDescent="0.2">
      <c r="A3786" s="46">
        <v>2139</v>
      </c>
      <c r="B3786" s="258" t="s">
        <v>5293</v>
      </c>
      <c r="C3786" t="s">
        <v>1159</v>
      </c>
      <c r="D3786" t="s">
        <v>5116</v>
      </c>
      <c r="E3786" t="s">
        <v>1821</v>
      </c>
      <c r="F3786" s="29" t="s">
        <v>1950</v>
      </c>
      <c r="G3786" s="47">
        <v>173</v>
      </c>
      <c r="H3786" t="s">
        <v>1950</v>
      </c>
      <c r="I3786">
        <v>1</v>
      </c>
      <c r="J3786" t="s">
        <v>5294</v>
      </c>
      <c r="K3786" t="s">
        <v>5116</v>
      </c>
      <c r="L3786" t="s">
        <v>5295</v>
      </c>
      <c r="M3786">
        <v>0</v>
      </c>
      <c r="N3786" s="34">
        <v>0</v>
      </c>
      <c r="O3786" s="34" t="s">
        <v>672</v>
      </c>
      <c r="P3786" s="34">
        <v>0</v>
      </c>
      <c r="Q3786" s="34">
        <v>0</v>
      </c>
      <c r="R3786" s="34">
        <v>0</v>
      </c>
      <c r="S3786" s="48" t="s">
        <v>1123</v>
      </c>
      <c r="T3786" s="13" t="s">
        <v>122</v>
      </c>
      <c r="U3786" s="12" t="s">
        <v>1863</v>
      </c>
      <c r="V3786" s="12" t="s">
        <v>122</v>
      </c>
      <c r="W3786" s="12" t="s">
        <v>122</v>
      </c>
      <c r="X3786" s="14" t="str">
        <f t="shared" si="59"/>
        <v>В</v>
      </c>
      <c r="Y3786" s="271">
        <f>Таблица1[[#This Row],[ID_intellix]]</f>
        <v>2139</v>
      </c>
      <c r="Z3786" s="269" t="s">
        <v>1863</v>
      </c>
      <c r="AA3786" s="145">
        <f>IF(OR(Таблица1[[#This Row],[CARDIO_report]]&lt;&gt;0,Таблица1[[#This Row],[AI COMBO_report]]&lt;&gt;0,Таблица1[[#This Row],[OTC_report]]&lt;&gt;0),1,0)</f>
        <v>0</v>
      </c>
      <c r="AB3786" s="60" t="s">
        <v>1124</v>
      </c>
      <c r="AC3786" s="60" t="s">
        <v>1124</v>
      </c>
      <c r="AD3786" s="60" t="s">
        <v>1124</v>
      </c>
      <c r="AE3786" s="60" t="s">
        <v>1124</v>
      </c>
      <c r="AF3786" s="60"/>
      <c r="AG3786" s="60" t="s">
        <v>1124</v>
      </c>
      <c r="AH3786" s="60" t="s">
        <v>1124</v>
      </c>
      <c r="AI3786" s="60" t="s">
        <v>1124</v>
      </c>
      <c r="AJ3786" s="60" t="s">
        <v>1124</v>
      </c>
      <c r="AK3786" s="60" t="s">
        <v>1124</v>
      </c>
      <c r="AL3786" s="60" t="s">
        <v>1124</v>
      </c>
      <c r="AM3786" s="60" t="s">
        <v>1124</v>
      </c>
      <c r="AN3786" s="60" t="s">
        <v>1124</v>
      </c>
      <c r="AO3786" s="60"/>
      <c r="AP3786" s="35" t="s">
        <v>1857</v>
      </c>
      <c r="AQ3786" s="377">
        <v>0</v>
      </c>
      <c r="AR3786" s="378">
        <v>0</v>
      </c>
      <c r="AS3786" s="377">
        <v>0</v>
      </c>
      <c r="AT3786" s="378">
        <v>0</v>
      </c>
      <c r="AU3786" s="377">
        <v>0</v>
      </c>
      <c r="AV3786" s="377">
        <v>0</v>
      </c>
      <c r="AW3786" s="377">
        <v>0</v>
      </c>
      <c r="AX3786">
        <v>0</v>
      </c>
      <c r="AY3786">
        <v>0</v>
      </c>
      <c r="AZ3786" s="2"/>
      <c r="BB3786" s="2"/>
    </row>
    <row r="3787" spans="1:54" hidden="1" x14ac:dyDescent="0.2">
      <c r="A3787" s="46">
        <v>2165</v>
      </c>
      <c r="B3787" s="258" t="s">
        <v>5365</v>
      </c>
      <c r="C3787" t="s">
        <v>1159</v>
      </c>
      <c r="D3787" t="s">
        <v>5116</v>
      </c>
      <c r="E3787" t="s">
        <v>1821</v>
      </c>
      <c r="F3787" s="29" t="s">
        <v>1950</v>
      </c>
      <c r="G3787" s="47">
        <v>201</v>
      </c>
      <c r="H3787" t="s">
        <v>1950</v>
      </c>
      <c r="I3787">
        <v>1</v>
      </c>
      <c r="J3787" t="s">
        <v>5366</v>
      </c>
      <c r="K3787" t="s">
        <v>5116</v>
      </c>
      <c r="L3787" t="s">
        <v>5367</v>
      </c>
      <c r="M3787">
        <v>0</v>
      </c>
      <c r="N3787" s="34">
        <v>0</v>
      </c>
      <c r="O3787" s="34" t="s">
        <v>672</v>
      </c>
      <c r="P3787" s="34">
        <v>0</v>
      </c>
      <c r="Q3787" s="34">
        <v>0</v>
      </c>
      <c r="R3787" s="34">
        <v>0</v>
      </c>
      <c r="S3787" s="48" t="s">
        <v>1123</v>
      </c>
      <c r="T3787" s="13" t="s">
        <v>122</v>
      </c>
      <c r="U3787" s="12" t="s">
        <v>1863</v>
      </c>
      <c r="V3787" s="12" t="s">
        <v>122</v>
      </c>
      <c r="W3787" s="12" t="s">
        <v>122</v>
      </c>
      <c r="X3787" s="14" t="str">
        <f t="shared" si="59"/>
        <v>В</v>
      </c>
      <c r="Y3787" s="271">
        <f>Таблица1[[#This Row],[ID_intellix]]</f>
        <v>2165</v>
      </c>
      <c r="Z3787" s="269" t="s">
        <v>1863</v>
      </c>
      <c r="AA3787" s="145">
        <f>IF(OR(Таблица1[[#This Row],[CARDIO_report]]&lt;&gt;0,Таблица1[[#This Row],[AI COMBO_report]]&lt;&gt;0,Таблица1[[#This Row],[OTC_report]]&lt;&gt;0),1,0)</f>
        <v>0</v>
      </c>
      <c r="AB3787" s="60" t="s">
        <v>1124</v>
      </c>
      <c r="AC3787" s="60" t="s">
        <v>1124</v>
      </c>
      <c r="AD3787" s="60" t="s">
        <v>1124</v>
      </c>
      <c r="AE3787" s="60" t="s">
        <v>1124</v>
      </c>
      <c r="AF3787" s="60"/>
      <c r="AG3787" s="60" t="s">
        <v>1124</v>
      </c>
      <c r="AH3787" s="60" t="s">
        <v>1124</v>
      </c>
      <c r="AI3787" s="60" t="s">
        <v>1124</v>
      </c>
      <c r="AJ3787" s="60" t="s">
        <v>1124</v>
      </c>
      <c r="AK3787" s="60" t="s">
        <v>1124</v>
      </c>
      <c r="AL3787" s="60" t="s">
        <v>1124</v>
      </c>
      <c r="AM3787" s="60" t="s">
        <v>1124</v>
      </c>
      <c r="AN3787" s="60" t="s">
        <v>1124</v>
      </c>
      <c r="AO3787" s="60"/>
      <c r="AP3787" s="35" t="s">
        <v>1857</v>
      </c>
      <c r="AQ3787" s="377">
        <v>0</v>
      </c>
      <c r="AR3787" s="378">
        <v>0</v>
      </c>
      <c r="AS3787" s="377">
        <v>0</v>
      </c>
      <c r="AT3787" s="378">
        <v>0</v>
      </c>
      <c r="AU3787" s="377">
        <v>0</v>
      </c>
      <c r="AV3787" s="377">
        <v>0</v>
      </c>
      <c r="AW3787" s="377">
        <v>0</v>
      </c>
      <c r="AX3787">
        <v>0</v>
      </c>
      <c r="AY3787">
        <v>0</v>
      </c>
      <c r="AZ3787" s="2"/>
      <c r="BB3787" s="2"/>
    </row>
    <row r="3788" spans="1:54" hidden="1" x14ac:dyDescent="0.2">
      <c r="A3788" s="46">
        <v>2505</v>
      </c>
      <c r="B3788" s="258" t="s">
        <v>5450</v>
      </c>
      <c r="C3788" t="s">
        <v>1159</v>
      </c>
      <c r="D3788" t="s">
        <v>5116</v>
      </c>
      <c r="E3788" t="s">
        <v>1821</v>
      </c>
      <c r="F3788" s="29" t="s">
        <v>1950</v>
      </c>
      <c r="G3788" s="47">
        <v>24</v>
      </c>
      <c r="H3788" t="s">
        <v>1950</v>
      </c>
      <c r="I3788">
        <v>1</v>
      </c>
      <c r="J3788" t="s">
        <v>5451</v>
      </c>
      <c r="K3788" t="s">
        <v>5116</v>
      </c>
      <c r="L3788" t="s">
        <v>5452</v>
      </c>
      <c r="M3788">
        <v>0</v>
      </c>
      <c r="N3788" s="34">
        <v>0</v>
      </c>
      <c r="O3788" s="34" t="s">
        <v>672</v>
      </c>
      <c r="P3788" s="34">
        <v>0</v>
      </c>
      <c r="Q3788" s="34">
        <v>0</v>
      </c>
      <c r="R3788" s="34">
        <v>0</v>
      </c>
      <c r="S3788" s="48" t="s">
        <v>1123</v>
      </c>
      <c r="T3788" s="13" t="s">
        <v>122</v>
      </c>
      <c r="U3788" s="12" t="s">
        <v>122</v>
      </c>
      <c r="V3788" s="12" t="s">
        <v>122</v>
      </c>
      <c r="W3788" s="12" t="s">
        <v>122</v>
      </c>
      <c r="X3788" s="14" t="str">
        <f t="shared" si="59"/>
        <v>С</v>
      </c>
      <c r="Y3788" s="271">
        <f>Таблица1[[#This Row],[ID_intellix]]</f>
        <v>2505</v>
      </c>
      <c r="Z3788" s="269" t="s">
        <v>122</v>
      </c>
      <c r="AA3788" s="145">
        <f>IF(OR(Таблица1[[#This Row],[CARDIO_report]]&lt;&gt;0,Таблица1[[#This Row],[AI COMBO_report]]&lt;&gt;0,Таблица1[[#This Row],[OTC_report]]&lt;&gt;0),1,0)</f>
        <v>0</v>
      </c>
      <c r="AB3788" s="60" t="s">
        <v>1124</v>
      </c>
      <c r="AC3788" s="60" t="s">
        <v>1124</v>
      </c>
      <c r="AD3788" s="60" t="s">
        <v>1124</v>
      </c>
      <c r="AE3788" s="60"/>
      <c r="AF3788" s="60"/>
      <c r="AG3788" s="60" t="s">
        <v>1124</v>
      </c>
      <c r="AH3788" s="60" t="s">
        <v>1124</v>
      </c>
      <c r="AI3788" s="60" t="s">
        <v>1124</v>
      </c>
      <c r="AJ3788" s="60" t="s">
        <v>1124</v>
      </c>
      <c r="AK3788" s="60" t="s">
        <v>1124</v>
      </c>
      <c r="AL3788" s="60" t="s">
        <v>1124</v>
      </c>
      <c r="AM3788" s="60" t="s">
        <v>1124</v>
      </c>
      <c r="AN3788" s="60" t="s">
        <v>1124</v>
      </c>
      <c r="AO3788" s="60"/>
      <c r="AP3788" s="35" t="s">
        <v>1825</v>
      </c>
      <c r="AQ3788" s="377">
        <v>0</v>
      </c>
      <c r="AR3788" s="378">
        <v>0</v>
      </c>
      <c r="AS3788" s="377">
        <v>0</v>
      </c>
      <c r="AT3788" s="378">
        <v>0</v>
      </c>
      <c r="AU3788">
        <v>0</v>
      </c>
      <c r="AV3788">
        <v>0</v>
      </c>
      <c r="AW3788">
        <v>0</v>
      </c>
      <c r="AX3788">
        <v>0</v>
      </c>
      <c r="AY3788">
        <v>0</v>
      </c>
      <c r="AZ3788" s="2"/>
      <c r="BB3788" s="2"/>
    </row>
    <row r="3789" spans="1:54" hidden="1" x14ac:dyDescent="0.2">
      <c r="A3789" s="46">
        <v>7254</v>
      </c>
      <c r="B3789" s="258" t="s">
        <v>5522</v>
      </c>
      <c r="C3789" t="s">
        <v>1159</v>
      </c>
      <c r="D3789" t="s">
        <v>5116</v>
      </c>
      <c r="E3789" t="s">
        <v>1821</v>
      </c>
      <c r="F3789" s="29" t="s">
        <v>1950</v>
      </c>
      <c r="G3789" s="47">
        <v>31</v>
      </c>
      <c r="H3789" t="s">
        <v>1950</v>
      </c>
      <c r="I3789">
        <v>1</v>
      </c>
      <c r="J3789" t="s">
        <v>5523</v>
      </c>
      <c r="K3789" t="s">
        <v>5116</v>
      </c>
      <c r="L3789" t="s">
        <v>5524</v>
      </c>
      <c r="M3789">
        <v>0</v>
      </c>
      <c r="N3789" s="34">
        <v>0</v>
      </c>
      <c r="O3789" s="34" t="s">
        <v>672</v>
      </c>
      <c r="P3789" s="34">
        <v>0</v>
      </c>
      <c r="Q3789" s="34">
        <v>0</v>
      </c>
      <c r="R3789" s="34">
        <v>0</v>
      </c>
      <c r="S3789" s="48" t="s">
        <v>1123</v>
      </c>
      <c r="T3789" s="13" t="s">
        <v>122</v>
      </c>
      <c r="U3789" s="12" t="s">
        <v>1863</v>
      </c>
      <c r="V3789" s="12" t="s">
        <v>122</v>
      </c>
      <c r="W3789" s="12" t="s">
        <v>122</v>
      </c>
      <c r="X3789" s="14" t="str">
        <f t="shared" si="59"/>
        <v>В</v>
      </c>
      <c r="Y3789" s="271">
        <f>Таблица1[[#This Row],[ID_intellix]]</f>
        <v>7254</v>
      </c>
      <c r="Z3789" s="269" t="s">
        <v>1863</v>
      </c>
      <c r="AA3789" s="145">
        <f>IF(OR(Таблица1[[#This Row],[CARDIO_report]]&lt;&gt;0,Таблица1[[#This Row],[AI COMBO_report]]&lt;&gt;0,Таблица1[[#This Row],[OTC_report]]&lt;&gt;0),1,0)</f>
        <v>0</v>
      </c>
      <c r="AB3789" s="60" t="s">
        <v>1124</v>
      </c>
      <c r="AC3789" s="60" t="s">
        <v>1124</v>
      </c>
      <c r="AD3789" s="60" t="s">
        <v>1124</v>
      </c>
      <c r="AE3789" s="60" t="s">
        <v>1124</v>
      </c>
      <c r="AF3789" s="60"/>
      <c r="AG3789" s="60" t="s">
        <v>1124</v>
      </c>
      <c r="AH3789" s="60" t="s">
        <v>1124</v>
      </c>
      <c r="AI3789" s="60" t="s">
        <v>1124</v>
      </c>
      <c r="AJ3789" s="60" t="s">
        <v>1124</v>
      </c>
      <c r="AK3789" s="60" t="s">
        <v>1124</v>
      </c>
      <c r="AL3789" s="60" t="s">
        <v>1124</v>
      </c>
      <c r="AM3789" s="60" t="s">
        <v>1124</v>
      </c>
      <c r="AN3789" s="60" t="s">
        <v>1124</v>
      </c>
      <c r="AO3789" s="60"/>
      <c r="AP3789" s="35" t="s">
        <v>1857</v>
      </c>
      <c r="AQ3789" s="377">
        <v>0</v>
      </c>
      <c r="AR3789" s="378">
        <v>0</v>
      </c>
      <c r="AS3789" s="377">
        <v>0</v>
      </c>
      <c r="AT3789" s="378">
        <v>0</v>
      </c>
      <c r="AU3789" s="377">
        <v>0</v>
      </c>
      <c r="AV3789" s="377">
        <v>0</v>
      </c>
      <c r="AW3789" s="377">
        <v>0</v>
      </c>
      <c r="AX3789">
        <v>0</v>
      </c>
      <c r="AY3789">
        <v>0</v>
      </c>
      <c r="AZ3789" s="2"/>
      <c r="BB3789" s="2"/>
    </row>
    <row r="3790" spans="1:54" hidden="1" x14ac:dyDescent="0.2">
      <c r="A3790" s="46">
        <v>1701</v>
      </c>
      <c r="B3790" s="258" t="s">
        <v>5590</v>
      </c>
      <c r="C3790" t="s">
        <v>1159</v>
      </c>
      <c r="D3790" t="s">
        <v>5116</v>
      </c>
      <c r="E3790" t="s">
        <v>1821</v>
      </c>
      <c r="F3790" s="29" t="s">
        <v>1950</v>
      </c>
      <c r="G3790" s="47">
        <v>67</v>
      </c>
      <c r="H3790" t="s">
        <v>1950</v>
      </c>
      <c r="I3790">
        <v>1</v>
      </c>
      <c r="J3790" t="s">
        <v>5591</v>
      </c>
      <c r="K3790" t="s">
        <v>5116</v>
      </c>
      <c r="L3790" t="s">
        <v>5592</v>
      </c>
      <c r="M3790">
        <v>0</v>
      </c>
      <c r="N3790" s="34">
        <v>0</v>
      </c>
      <c r="O3790" s="34" t="s">
        <v>672</v>
      </c>
      <c r="P3790" s="34">
        <v>0</v>
      </c>
      <c r="Q3790" s="34">
        <v>0</v>
      </c>
      <c r="R3790" s="34">
        <v>0</v>
      </c>
      <c r="S3790" s="48" t="s">
        <v>1123</v>
      </c>
      <c r="T3790" s="13" t="s">
        <v>122</v>
      </c>
      <c r="U3790" s="12" t="s">
        <v>122</v>
      </c>
      <c r="V3790" s="12" t="s">
        <v>122</v>
      </c>
      <c r="W3790" s="12" t="s">
        <v>122</v>
      </c>
      <c r="X3790" s="14" t="str">
        <f t="shared" si="59"/>
        <v>С</v>
      </c>
      <c r="Y3790" s="271">
        <f>Таблица1[[#This Row],[ID_intellix]]</f>
        <v>1701</v>
      </c>
      <c r="Z3790" s="269" t="s">
        <v>122</v>
      </c>
      <c r="AA3790" s="145">
        <f>IF(OR(Таблица1[[#This Row],[CARDIO_report]]&lt;&gt;0,Таблица1[[#This Row],[AI COMBO_report]]&lt;&gt;0,Таблица1[[#This Row],[OTC_report]]&lt;&gt;0),1,0)</f>
        <v>0</v>
      </c>
      <c r="AB3790" s="60" t="s">
        <v>1124</v>
      </c>
      <c r="AC3790" s="60" t="s">
        <v>1124</v>
      </c>
      <c r="AD3790" s="60" t="s">
        <v>1124</v>
      </c>
      <c r="AE3790" s="60" t="s">
        <v>1124</v>
      </c>
      <c r="AF3790" s="60"/>
      <c r="AG3790" s="60" t="s">
        <v>1124</v>
      </c>
      <c r="AH3790" s="60" t="s">
        <v>1124</v>
      </c>
      <c r="AI3790" s="60" t="s">
        <v>1124</v>
      </c>
      <c r="AJ3790" s="60" t="s">
        <v>1124</v>
      </c>
      <c r="AK3790" s="60" t="s">
        <v>1124</v>
      </c>
      <c r="AL3790" s="60" t="s">
        <v>1124</v>
      </c>
      <c r="AM3790" s="60" t="s">
        <v>1124</v>
      </c>
      <c r="AN3790" s="60" t="s">
        <v>1124</v>
      </c>
      <c r="AO3790" s="60"/>
      <c r="AP3790" s="35" t="s">
        <v>1825</v>
      </c>
      <c r="AQ3790" s="377">
        <v>0</v>
      </c>
      <c r="AR3790" s="378">
        <v>0</v>
      </c>
      <c r="AS3790" s="377">
        <v>0</v>
      </c>
      <c r="AT3790" s="378">
        <v>0</v>
      </c>
      <c r="AU3790" s="377">
        <v>0</v>
      </c>
      <c r="AV3790" s="377">
        <v>0</v>
      </c>
      <c r="AW3790" s="377">
        <v>0</v>
      </c>
      <c r="AX3790">
        <v>0</v>
      </c>
      <c r="AY3790">
        <v>0</v>
      </c>
      <c r="AZ3790" s="2"/>
      <c r="BB3790" s="2"/>
    </row>
    <row r="3791" spans="1:54" hidden="1" x14ac:dyDescent="0.2">
      <c r="A3791" s="46">
        <v>1969</v>
      </c>
      <c r="B3791" s="258" t="s">
        <v>5593</v>
      </c>
      <c r="C3791" t="s">
        <v>1159</v>
      </c>
      <c r="D3791" t="s">
        <v>5116</v>
      </c>
      <c r="E3791" t="s">
        <v>1821</v>
      </c>
      <c r="F3791" s="29" t="s">
        <v>1950</v>
      </c>
      <c r="G3791" s="47">
        <v>68</v>
      </c>
      <c r="H3791" t="s">
        <v>1950</v>
      </c>
      <c r="I3791">
        <v>1</v>
      </c>
      <c r="J3791" t="s">
        <v>5594</v>
      </c>
      <c r="K3791" t="s">
        <v>5116</v>
      </c>
      <c r="L3791" t="s">
        <v>5595</v>
      </c>
      <c r="M3791">
        <v>0</v>
      </c>
      <c r="N3791" s="34">
        <v>0</v>
      </c>
      <c r="O3791" s="34" t="s">
        <v>672</v>
      </c>
      <c r="P3791" s="34">
        <v>0</v>
      </c>
      <c r="Q3791" s="34">
        <v>0</v>
      </c>
      <c r="R3791" s="34">
        <v>0</v>
      </c>
      <c r="S3791" s="48" t="s">
        <v>1123</v>
      </c>
      <c r="T3791" s="13" t="s">
        <v>122</v>
      </c>
      <c r="U3791" s="12" t="s">
        <v>122</v>
      </c>
      <c r="V3791" s="12" t="s">
        <v>122</v>
      </c>
      <c r="W3791" s="12" t="s">
        <v>122</v>
      </c>
      <c r="X3791" s="14" t="str">
        <f t="shared" si="59"/>
        <v>С</v>
      </c>
      <c r="Y3791" s="271">
        <f>Таблица1[[#This Row],[ID_intellix]]</f>
        <v>1969</v>
      </c>
      <c r="Z3791" s="269" t="s">
        <v>122</v>
      </c>
      <c r="AA3791" s="145">
        <f>IF(OR(Таблица1[[#This Row],[CARDIO_report]]&lt;&gt;0,Таблица1[[#This Row],[AI COMBO_report]]&lt;&gt;0,Таблица1[[#This Row],[OTC_report]]&lt;&gt;0),1,0)</f>
        <v>0</v>
      </c>
      <c r="AB3791" s="60" t="s">
        <v>1124</v>
      </c>
      <c r="AC3791" s="60" t="s">
        <v>1124</v>
      </c>
      <c r="AD3791" s="60" t="s">
        <v>1124</v>
      </c>
      <c r="AE3791" s="60" t="s">
        <v>1124</v>
      </c>
      <c r="AF3791" s="60"/>
      <c r="AG3791" s="60" t="s">
        <v>1124</v>
      </c>
      <c r="AH3791" s="60" t="s">
        <v>1124</v>
      </c>
      <c r="AI3791" s="60" t="s">
        <v>1124</v>
      </c>
      <c r="AJ3791" s="60" t="s">
        <v>1124</v>
      </c>
      <c r="AK3791" s="60" t="s">
        <v>1124</v>
      </c>
      <c r="AL3791" s="60" t="s">
        <v>1124</v>
      </c>
      <c r="AM3791" s="60" t="s">
        <v>1124</v>
      </c>
      <c r="AN3791" s="60" t="s">
        <v>1124</v>
      </c>
      <c r="AO3791" s="60"/>
      <c r="AP3791" s="35" t="s">
        <v>1825</v>
      </c>
      <c r="AQ3791" s="377">
        <v>0</v>
      </c>
      <c r="AR3791" s="378">
        <v>0</v>
      </c>
      <c r="AS3791" s="377">
        <v>0</v>
      </c>
      <c r="AT3791" s="378">
        <v>0</v>
      </c>
      <c r="AU3791" s="377">
        <v>0</v>
      </c>
      <c r="AV3791" s="377">
        <v>0</v>
      </c>
      <c r="AW3791" s="377">
        <v>0</v>
      </c>
      <c r="AX3791">
        <v>0</v>
      </c>
      <c r="AY3791">
        <v>0</v>
      </c>
      <c r="AZ3791" s="2"/>
      <c r="BB3791" s="2"/>
    </row>
    <row r="3792" spans="1:54" hidden="1" x14ac:dyDescent="0.2">
      <c r="A3792" s="46">
        <v>1436</v>
      </c>
      <c r="B3792" s="258" t="s">
        <v>5657</v>
      </c>
      <c r="C3792" t="s">
        <v>1159</v>
      </c>
      <c r="D3792" t="s">
        <v>5116</v>
      </c>
      <c r="E3792" t="s">
        <v>1821</v>
      </c>
      <c r="F3792" s="29" t="s">
        <v>1950</v>
      </c>
      <c r="G3792" s="47">
        <v>60</v>
      </c>
      <c r="H3792" t="s">
        <v>1950</v>
      </c>
      <c r="I3792">
        <v>1</v>
      </c>
      <c r="J3792" t="s">
        <v>5658</v>
      </c>
      <c r="K3792" t="s">
        <v>5116</v>
      </c>
      <c r="L3792" t="s">
        <v>5659</v>
      </c>
      <c r="M3792">
        <v>0</v>
      </c>
      <c r="N3792" s="34">
        <v>0</v>
      </c>
      <c r="O3792" s="34" t="s">
        <v>672</v>
      </c>
      <c r="P3792" s="34" t="s">
        <v>679</v>
      </c>
      <c r="Q3792" s="34">
        <v>0</v>
      </c>
      <c r="R3792" s="34">
        <v>0</v>
      </c>
      <c r="S3792" s="48" t="s">
        <v>1123</v>
      </c>
      <c r="T3792" s="13" t="s">
        <v>1863</v>
      </c>
      <c r="U3792" s="12" t="s">
        <v>122</v>
      </c>
      <c r="V3792" s="12" t="s">
        <v>122</v>
      </c>
      <c r="W3792" s="12" t="s">
        <v>122</v>
      </c>
      <c r="X3792" s="14" t="str">
        <f t="shared" si="59"/>
        <v>В</v>
      </c>
      <c r="Y3792" s="271">
        <f>Таблица1[[#This Row],[ID_intellix]]</f>
        <v>1436</v>
      </c>
      <c r="Z3792" s="269" t="s">
        <v>122</v>
      </c>
      <c r="AA3792" s="145">
        <f>IF(OR(Таблица1[[#This Row],[CARDIO_report]]&lt;&gt;0,Таблица1[[#This Row],[AI COMBO_report]]&lt;&gt;0,Таблица1[[#This Row],[OTC_report]]&lt;&gt;0),1,0)</f>
        <v>1</v>
      </c>
      <c r="AB3792" s="60" t="s">
        <v>1124</v>
      </c>
      <c r="AC3792" s="60" t="s">
        <v>1124</v>
      </c>
      <c r="AD3792" s="60" t="s">
        <v>1124</v>
      </c>
      <c r="AE3792" s="60" t="s">
        <v>1124</v>
      </c>
      <c r="AF3792" s="60"/>
      <c r="AG3792" s="60" t="s">
        <v>1124</v>
      </c>
      <c r="AH3792" s="60" t="s">
        <v>1124</v>
      </c>
      <c r="AI3792" s="60" t="s">
        <v>1124</v>
      </c>
      <c r="AJ3792" s="60" t="s">
        <v>1124</v>
      </c>
      <c r="AK3792" s="60" t="s">
        <v>1124</v>
      </c>
      <c r="AL3792" s="60" t="s">
        <v>1124</v>
      </c>
      <c r="AM3792" s="60" t="s">
        <v>1124</v>
      </c>
      <c r="AN3792" s="60" t="s">
        <v>1124</v>
      </c>
      <c r="AO3792" s="60"/>
      <c r="AP3792" s="35" t="s">
        <v>1917</v>
      </c>
      <c r="AQ3792" s="377">
        <v>0</v>
      </c>
      <c r="AR3792" s="378">
        <v>0</v>
      </c>
      <c r="AS3792" s="377">
        <v>0</v>
      </c>
      <c r="AT3792" s="378">
        <v>0</v>
      </c>
      <c r="AU3792" s="377">
        <v>0</v>
      </c>
      <c r="AV3792" s="377">
        <v>0</v>
      </c>
      <c r="AW3792" s="377">
        <v>0</v>
      </c>
      <c r="AX3792">
        <v>0</v>
      </c>
      <c r="AY3792">
        <v>0</v>
      </c>
      <c r="AZ3792" s="2"/>
      <c r="BB3792" s="2"/>
    </row>
    <row r="3793" spans="1:53" hidden="1" x14ac:dyDescent="0.2">
      <c r="A3793" s="46">
        <v>8109</v>
      </c>
      <c r="B3793" s="258" t="s">
        <v>9477</v>
      </c>
      <c r="C3793" t="s">
        <v>1159</v>
      </c>
      <c r="D3793" t="s">
        <v>5116</v>
      </c>
      <c r="E3793" t="s">
        <v>2504</v>
      </c>
      <c r="F3793" s="29" t="s">
        <v>15959</v>
      </c>
      <c r="G3793" s="47">
        <v>10</v>
      </c>
      <c r="H3793" t="s">
        <v>2610</v>
      </c>
      <c r="I3793">
        <v>1</v>
      </c>
      <c r="J3793" t="s">
        <v>15935</v>
      </c>
      <c r="K3793" t="s">
        <v>5116</v>
      </c>
      <c r="L3793" t="s">
        <v>9478</v>
      </c>
      <c r="M3793">
        <v>0</v>
      </c>
      <c r="N3793" s="34">
        <v>0</v>
      </c>
      <c r="O3793" s="34" t="s">
        <v>672</v>
      </c>
      <c r="P3793" s="34" t="s">
        <v>679</v>
      </c>
      <c r="Q3793" s="34">
        <v>0</v>
      </c>
      <c r="R3793" s="34">
        <v>0</v>
      </c>
      <c r="S3793" s="48" t="s">
        <v>1123</v>
      </c>
      <c r="T3793" s="13" t="s">
        <v>122</v>
      </c>
      <c r="U3793" s="12" t="s">
        <v>122</v>
      </c>
      <c r="V3793" s="12" t="s">
        <v>1863</v>
      </c>
      <c r="W3793" s="12" t="s">
        <v>122</v>
      </c>
      <c r="X3793" s="14" t="str">
        <f t="shared" si="59"/>
        <v>В</v>
      </c>
      <c r="Y3793" s="271">
        <f>Таблица1[[#This Row],[ID_intellix]]</f>
        <v>8109</v>
      </c>
      <c r="Z3793" s="269" t="s">
        <v>122</v>
      </c>
      <c r="AA3793" s="145">
        <f>IF(OR(Таблица1[[#This Row],[CARDIO_report]]&lt;&gt;0,Таблица1[[#This Row],[AI COMBO_report]]&lt;&gt;0,Таблица1[[#This Row],[OTC_report]]&lt;&gt;0),1,0)</f>
        <v>1</v>
      </c>
      <c r="AB3793" s="60" t="s">
        <v>1124</v>
      </c>
      <c r="AC3793" s="60" t="s">
        <v>1124</v>
      </c>
      <c r="AD3793" s="60" t="s">
        <v>1124</v>
      </c>
      <c r="AE3793" s="60" t="s">
        <v>1124</v>
      </c>
      <c r="AF3793" s="60"/>
      <c r="AG3793" s="60" t="s">
        <v>1124</v>
      </c>
      <c r="AH3793" s="60" t="s">
        <v>1124</v>
      </c>
      <c r="AI3793" s="60" t="s">
        <v>1124</v>
      </c>
      <c r="AJ3793" s="60" t="s">
        <v>1124</v>
      </c>
      <c r="AK3793" s="60" t="s">
        <v>1124</v>
      </c>
      <c r="AL3793" s="60" t="s">
        <v>1124</v>
      </c>
      <c r="AM3793" s="60" t="s">
        <v>1124</v>
      </c>
      <c r="AN3793" s="60" t="s">
        <v>1124</v>
      </c>
      <c r="AO3793" s="60"/>
      <c r="AP3793" s="35" t="s">
        <v>1857</v>
      </c>
      <c r="AQ3793" s="377">
        <v>0</v>
      </c>
      <c r="AR3793" s="378">
        <v>0</v>
      </c>
      <c r="AS3793" s="377">
        <v>0</v>
      </c>
      <c r="AT3793" s="378">
        <v>0</v>
      </c>
      <c r="AU3793" s="377">
        <v>0</v>
      </c>
      <c r="AV3793" s="377">
        <v>0</v>
      </c>
      <c r="AW3793" s="377">
        <v>0</v>
      </c>
      <c r="AX3793">
        <v>0</v>
      </c>
      <c r="AY3793">
        <v>0</v>
      </c>
    </row>
    <row r="3794" spans="1:53" hidden="1" x14ac:dyDescent="0.2">
      <c r="A3794" s="46">
        <v>6442</v>
      </c>
      <c r="B3794" s="258" t="s">
        <v>9577</v>
      </c>
      <c r="C3794" t="s">
        <v>1159</v>
      </c>
      <c r="D3794" t="s">
        <v>5116</v>
      </c>
      <c r="E3794" t="s">
        <v>2504</v>
      </c>
      <c r="F3794" s="29" t="s">
        <v>9578</v>
      </c>
      <c r="G3794" s="47">
        <v>1</v>
      </c>
      <c r="H3794" t="s">
        <v>1140</v>
      </c>
      <c r="I3794">
        <v>1</v>
      </c>
      <c r="J3794" t="s">
        <v>9579</v>
      </c>
      <c r="K3794" t="s">
        <v>5116</v>
      </c>
      <c r="L3794" t="s">
        <v>9580</v>
      </c>
      <c r="M3794">
        <v>0</v>
      </c>
      <c r="N3794" s="34">
        <v>0</v>
      </c>
      <c r="O3794" s="34" t="s">
        <v>672</v>
      </c>
      <c r="P3794" s="34">
        <v>0</v>
      </c>
      <c r="Q3794" s="34">
        <v>0</v>
      </c>
      <c r="R3794" s="34">
        <v>0</v>
      </c>
      <c r="S3794" s="48" t="s">
        <v>1123</v>
      </c>
      <c r="T3794" s="13" t="s">
        <v>122</v>
      </c>
      <c r="U3794" s="12" t="s">
        <v>122</v>
      </c>
      <c r="V3794" s="12" t="s">
        <v>122</v>
      </c>
      <c r="W3794" s="12" t="s">
        <v>122</v>
      </c>
      <c r="X3794" s="14" t="str">
        <f t="shared" si="59"/>
        <v>С</v>
      </c>
      <c r="Y3794" s="271">
        <f>Таблица1[[#This Row],[ID_intellix]]</f>
        <v>6442</v>
      </c>
      <c r="Z3794" s="269" t="s">
        <v>122</v>
      </c>
      <c r="AA3794" s="145">
        <f>IF(OR(Таблица1[[#This Row],[CARDIO_report]]&lt;&gt;0,Таблица1[[#This Row],[AI COMBO_report]]&lt;&gt;0,Таблица1[[#This Row],[OTC_report]]&lt;&gt;0),1,0)</f>
        <v>0</v>
      </c>
      <c r="AB3794" s="60" t="s">
        <v>2602</v>
      </c>
      <c r="AC3794" s="60" t="s">
        <v>9581</v>
      </c>
      <c r="AD3794" s="60" t="s">
        <v>1124</v>
      </c>
      <c r="AE3794" s="60" t="s">
        <v>1124</v>
      </c>
      <c r="AF3794" s="60"/>
      <c r="AG3794" s="89" t="s">
        <v>1145</v>
      </c>
      <c r="AH3794" s="89">
        <v>78</v>
      </c>
      <c r="AI3794" s="89" t="s">
        <v>1145</v>
      </c>
      <c r="AJ3794" s="89">
        <v>82</v>
      </c>
      <c r="AK3794" s="89" t="s">
        <v>1437</v>
      </c>
      <c r="AL3794" s="89">
        <v>43</v>
      </c>
      <c r="AM3794" s="89" t="s">
        <v>1145</v>
      </c>
      <c r="AN3794" s="89">
        <v>48</v>
      </c>
      <c r="AP3794" s="35" t="s">
        <v>1857</v>
      </c>
      <c r="AQ3794" s="377">
        <v>0</v>
      </c>
      <c r="AR3794" s="378">
        <v>0</v>
      </c>
      <c r="AS3794" s="377">
        <v>0</v>
      </c>
      <c r="AT3794" s="378">
        <v>0</v>
      </c>
      <c r="AU3794" s="377">
        <v>0</v>
      </c>
      <c r="AV3794" s="377">
        <v>0</v>
      </c>
      <c r="AW3794" s="377">
        <v>0</v>
      </c>
      <c r="AX3794">
        <v>0</v>
      </c>
      <c r="AY3794">
        <v>0</v>
      </c>
    </row>
    <row r="3795" spans="1:53" hidden="1" x14ac:dyDescent="0.2">
      <c r="A3795" s="46">
        <v>274</v>
      </c>
      <c r="B3795" s="258" t="s">
        <v>11174</v>
      </c>
      <c r="C3795" t="s">
        <v>1159</v>
      </c>
      <c r="D3795" t="s">
        <v>5116</v>
      </c>
      <c r="E3795" t="s">
        <v>2504</v>
      </c>
      <c r="F3795" s="29" t="s">
        <v>3586</v>
      </c>
      <c r="G3795" s="47">
        <v>10</v>
      </c>
      <c r="H3795" t="s">
        <v>3586</v>
      </c>
      <c r="I3795">
        <v>1</v>
      </c>
      <c r="J3795" t="s">
        <v>11175</v>
      </c>
      <c r="K3795" t="s">
        <v>5116</v>
      </c>
      <c r="L3795" t="s">
        <v>15957</v>
      </c>
      <c r="M3795">
        <v>0</v>
      </c>
      <c r="N3795" s="34">
        <v>0</v>
      </c>
      <c r="O3795" s="34" t="s">
        <v>672</v>
      </c>
      <c r="P3795" s="34" t="s">
        <v>679</v>
      </c>
      <c r="Q3795" s="34">
        <v>0</v>
      </c>
      <c r="R3795" s="34">
        <v>0</v>
      </c>
      <c r="S3795" s="48" t="s">
        <v>1123</v>
      </c>
      <c r="T3795" s="13" t="s">
        <v>122</v>
      </c>
      <c r="U3795" s="12" t="s">
        <v>122</v>
      </c>
      <c r="V3795" s="12" t="s">
        <v>1863</v>
      </c>
      <c r="W3795" s="12" t="s">
        <v>122</v>
      </c>
      <c r="X3795" s="14" t="str">
        <f t="shared" si="59"/>
        <v>В</v>
      </c>
      <c r="Y3795" s="271">
        <f>Таблица1[[#This Row],[ID_intellix]]</f>
        <v>274</v>
      </c>
      <c r="Z3795" s="269" t="s">
        <v>122</v>
      </c>
      <c r="AA3795" s="145">
        <f>IF(OR(Таблица1[[#This Row],[CARDIO_report]]&lt;&gt;0,Таблица1[[#This Row],[AI COMBO_report]]&lt;&gt;0,Таблица1[[#This Row],[OTC_report]]&lt;&gt;0),1,0)</f>
        <v>1</v>
      </c>
      <c r="AB3795" s="60" t="s">
        <v>1124</v>
      </c>
      <c r="AC3795" s="60" t="s">
        <v>1124</v>
      </c>
      <c r="AD3795" s="60" t="s">
        <v>1124</v>
      </c>
      <c r="AE3795" s="60" t="s">
        <v>1124</v>
      </c>
      <c r="AF3795" s="60"/>
      <c r="AG3795" s="89" t="s">
        <v>1414</v>
      </c>
      <c r="AH3795" s="89">
        <v>93</v>
      </c>
      <c r="AI3795" s="89" t="s">
        <v>1414</v>
      </c>
      <c r="AJ3795" s="89">
        <v>89</v>
      </c>
      <c r="AK3795" s="89" t="s">
        <v>1414</v>
      </c>
      <c r="AL3795" s="89">
        <v>89</v>
      </c>
      <c r="AM3795" s="89" t="s">
        <v>1414</v>
      </c>
      <c r="AN3795" s="89">
        <v>85</v>
      </c>
      <c r="AP3795" s="35" t="s">
        <v>1857</v>
      </c>
      <c r="AQ3795" s="377">
        <v>0</v>
      </c>
      <c r="AR3795" s="378">
        <v>0</v>
      </c>
      <c r="AS3795" s="377">
        <v>0</v>
      </c>
      <c r="AT3795" s="378">
        <v>0</v>
      </c>
      <c r="AU3795" s="377">
        <v>0</v>
      </c>
      <c r="AV3795" s="377">
        <v>0</v>
      </c>
      <c r="AW3795" s="377">
        <v>0</v>
      </c>
      <c r="AX3795">
        <v>0</v>
      </c>
      <c r="AY3795">
        <v>0</v>
      </c>
    </row>
    <row r="3796" spans="1:53" hidden="1" x14ac:dyDescent="0.2">
      <c r="A3796" s="46">
        <v>2845</v>
      </c>
      <c r="B3796" s="258" t="s">
        <v>11559</v>
      </c>
      <c r="C3796" t="s">
        <v>1159</v>
      </c>
      <c r="D3796" t="s">
        <v>5116</v>
      </c>
      <c r="E3796" t="s">
        <v>2504</v>
      </c>
      <c r="F3796" s="29" t="s">
        <v>2512</v>
      </c>
      <c r="G3796" s="47">
        <v>57</v>
      </c>
      <c r="H3796" t="s">
        <v>2513</v>
      </c>
      <c r="I3796">
        <v>1</v>
      </c>
      <c r="J3796" t="s">
        <v>11560</v>
      </c>
      <c r="K3796" t="s">
        <v>5116</v>
      </c>
      <c r="L3796" t="s">
        <v>11561</v>
      </c>
      <c r="M3796">
        <v>0</v>
      </c>
      <c r="N3796" s="34">
        <v>0</v>
      </c>
      <c r="O3796" s="34" t="s">
        <v>672</v>
      </c>
      <c r="P3796" s="34" t="s">
        <v>679</v>
      </c>
      <c r="Q3796" s="34">
        <v>0</v>
      </c>
      <c r="R3796" s="34">
        <v>0</v>
      </c>
      <c r="S3796" s="48" t="s">
        <v>1123</v>
      </c>
      <c r="T3796" s="13" t="s">
        <v>1863</v>
      </c>
      <c r="U3796" s="12" t="s">
        <v>122</v>
      </c>
      <c r="V3796" s="12" t="s">
        <v>1863</v>
      </c>
      <c r="W3796" s="12" t="s">
        <v>122</v>
      </c>
      <c r="X3796" s="14" t="str">
        <f t="shared" si="59"/>
        <v>А</v>
      </c>
      <c r="Y3796" s="271">
        <f>Таблица1[[#This Row],[ID_intellix]]</f>
        <v>2845</v>
      </c>
      <c r="Z3796" s="269" t="s">
        <v>122</v>
      </c>
      <c r="AA3796" s="145">
        <f>IF(OR(Таблица1[[#This Row],[CARDIO_report]]&lt;&gt;0,Таблица1[[#This Row],[AI COMBO_report]]&lt;&gt;0,Таблица1[[#This Row],[OTC_report]]&lt;&gt;0),1,0)</f>
        <v>1</v>
      </c>
      <c r="AB3796" s="60" t="s">
        <v>1124</v>
      </c>
      <c r="AC3796" s="60" t="s">
        <v>1124</v>
      </c>
      <c r="AD3796" s="60" t="s">
        <v>1124</v>
      </c>
      <c r="AE3796" s="60" t="s">
        <v>1124</v>
      </c>
      <c r="AF3796" s="60"/>
      <c r="AG3796" s="89" t="s">
        <v>2516</v>
      </c>
      <c r="AH3796" s="89">
        <v>30</v>
      </c>
      <c r="AI3796" s="89" t="s">
        <v>2516</v>
      </c>
      <c r="AJ3796" s="89">
        <v>13</v>
      </c>
      <c r="AK3796" s="89" t="s">
        <v>2516</v>
      </c>
      <c r="AL3796" s="89">
        <v>5</v>
      </c>
      <c r="AM3796" s="89" t="s">
        <v>2516</v>
      </c>
      <c r="AN3796" s="89">
        <v>3</v>
      </c>
      <c r="AP3796" s="35" t="s">
        <v>1917</v>
      </c>
      <c r="AQ3796" s="377">
        <v>0</v>
      </c>
      <c r="AR3796" s="378">
        <v>0</v>
      </c>
      <c r="AS3796" s="377">
        <v>0</v>
      </c>
      <c r="AT3796" s="378">
        <v>0</v>
      </c>
      <c r="AU3796" s="377">
        <v>0</v>
      </c>
      <c r="AV3796" s="377">
        <v>0</v>
      </c>
      <c r="AW3796" s="377">
        <v>0</v>
      </c>
      <c r="AX3796">
        <v>0</v>
      </c>
      <c r="AY3796">
        <v>0</v>
      </c>
      <c r="BA3796" s="2" t="s">
        <v>15961</v>
      </c>
    </row>
    <row r="3797" spans="1:53" hidden="1" x14ac:dyDescent="0.2">
      <c r="A3797" s="46">
        <v>3341</v>
      </c>
      <c r="B3797" s="258" t="s">
        <v>11607</v>
      </c>
      <c r="C3797" t="s">
        <v>1159</v>
      </c>
      <c r="D3797" t="s">
        <v>5116</v>
      </c>
      <c r="E3797" t="s">
        <v>2504</v>
      </c>
      <c r="F3797" s="29" t="s">
        <v>2512</v>
      </c>
      <c r="G3797" s="47">
        <v>69</v>
      </c>
      <c r="H3797" t="s">
        <v>2513</v>
      </c>
      <c r="I3797">
        <v>1</v>
      </c>
      <c r="J3797" t="s">
        <v>11608</v>
      </c>
      <c r="K3797" t="s">
        <v>5116</v>
      </c>
      <c r="L3797" t="s">
        <v>11609</v>
      </c>
      <c r="M3797">
        <v>0</v>
      </c>
      <c r="N3797" s="34">
        <v>0</v>
      </c>
      <c r="O3797" s="34" t="s">
        <v>672</v>
      </c>
      <c r="P3797" s="34" t="s">
        <v>679</v>
      </c>
      <c r="Q3797" s="34">
        <v>0</v>
      </c>
      <c r="R3797" s="34">
        <v>0</v>
      </c>
      <c r="S3797" s="48" t="s">
        <v>1123</v>
      </c>
      <c r="T3797" s="13" t="s">
        <v>122</v>
      </c>
      <c r="U3797" s="12" t="s">
        <v>122</v>
      </c>
      <c r="V3797" s="12" t="s">
        <v>1863</v>
      </c>
      <c r="W3797" s="12" t="s">
        <v>122</v>
      </c>
      <c r="X3797" s="14" t="str">
        <f t="shared" si="59"/>
        <v>В</v>
      </c>
      <c r="Y3797" s="271">
        <f>Таблица1[[#This Row],[ID_intellix]]</f>
        <v>3341</v>
      </c>
      <c r="Z3797" s="269" t="s">
        <v>122</v>
      </c>
      <c r="AA3797" s="145">
        <f>IF(OR(Таблица1[[#This Row],[CARDIO_report]]&lt;&gt;0,Таблица1[[#This Row],[AI COMBO_report]]&lt;&gt;0,Таблица1[[#This Row],[OTC_report]]&lt;&gt;0),1,0)</f>
        <v>1</v>
      </c>
      <c r="AB3797" s="60" t="s">
        <v>1124</v>
      </c>
      <c r="AC3797" s="60" t="s">
        <v>1124</v>
      </c>
      <c r="AD3797" s="60" t="s">
        <v>1124</v>
      </c>
      <c r="AE3797" s="60" t="s">
        <v>1124</v>
      </c>
      <c r="AF3797" s="60"/>
      <c r="AG3797" s="89" t="s">
        <v>1414</v>
      </c>
      <c r="AH3797" s="89">
        <v>63</v>
      </c>
      <c r="AI3797" s="89" t="s">
        <v>1414</v>
      </c>
      <c r="AJ3797" s="89">
        <v>61</v>
      </c>
      <c r="AK3797" s="89" t="s">
        <v>2516</v>
      </c>
      <c r="AL3797" s="89">
        <v>25</v>
      </c>
      <c r="AM3797" s="89" t="s">
        <v>2516</v>
      </c>
      <c r="AN3797" s="89">
        <v>19</v>
      </c>
      <c r="AP3797" s="35" t="s">
        <v>1825</v>
      </c>
      <c r="AQ3797" s="377">
        <v>0</v>
      </c>
      <c r="AR3797" s="378">
        <v>0</v>
      </c>
      <c r="AS3797" s="377">
        <v>0</v>
      </c>
      <c r="AT3797" s="378">
        <v>0</v>
      </c>
      <c r="AU3797" s="377">
        <v>0</v>
      </c>
      <c r="AV3797" s="377">
        <v>0</v>
      </c>
      <c r="AW3797" s="377">
        <v>0</v>
      </c>
      <c r="AX3797">
        <v>0</v>
      </c>
      <c r="AY3797">
        <v>0</v>
      </c>
    </row>
    <row r="3798" spans="1:53" hidden="1" x14ac:dyDescent="0.2">
      <c r="A3798" s="46">
        <v>3299</v>
      </c>
      <c r="B3798" s="258" t="s">
        <v>12467</v>
      </c>
      <c r="C3798" t="s">
        <v>1159</v>
      </c>
      <c r="D3798" t="s">
        <v>5116</v>
      </c>
      <c r="E3798" t="s">
        <v>2504</v>
      </c>
      <c r="F3798" s="29" t="s">
        <v>9578</v>
      </c>
      <c r="G3798" s="47">
        <v>6</v>
      </c>
      <c r="H3798" t="s">
        <v>1140</v>
      </c>
      <c r="I3798">
        <v>1</v>
      </c>
      <c r="J3798" t="s">
        <v>12468</v>
      </c>
      <c r="K3798" t="s">
        <v>5116</v>
      </c>
      <c r="L3798" t="s">
        <v>12469</v>
      </c>
      <c r="M3798">
        <v>0</v>
      </c>
      <c r="N3798" s="34">
        <v>0</v>
      </c>
      <c r="O3798" s="34" t="s">
        <v>672</v>
      </c>
      <c r="P3798" s="34">
        <v>0</v>
      </c>
      <c r="Q3798" s="34">
        <v>0</v>
      </c>
      <c r="R3798" s="34">
        <v>0</v>
      </c>
      <c r="S3798" s="48" t="s">
        <v>1123</v>
      </c>
      <c r="T3798" s="13" t="s">
        <v>122</v>
      </c>
      <c r="U3798" s="12" t="s">
        <v>122</v>
      </c>
      <c r="V3798" s="12" t="s">
        <v>122</v>
      </c>
      <c r="W3798" s="12" t="s">
        <v>122</v>
      </c>
      <c r="X3798" s="14" t="str">
        <f t="shared" si="59"/>
        <v>С</v>
      </c>
      <c r="Y3798" s="271">
        <f>Таблица1[[#This Row],[ID_intellix]]</f>
        <v>3299</v>
      </c>
      <c r="Z3798" s="269" t="s">
        <v>122</v>
      </c>
      <c r="AA3798" s="145">
        <f>IF(OR(Таблица1[[#This Row],[CARDIO_report]]&lt;&gt;0,Таблица1[[#This Row],[AI COMBO_report]]&lt;&gt;0,Таблица1[[#This Row],[OTC_report]]&lt;&gt;0),1,0)</f>
        <v>0</v>
      </c>
      <c r="AB3798" s="60" t="s">
        <v>1124</v>
      </c>
      <c r="AC3798" s="60" t="s">
        <v>1124</v>
      </c>
      <c r="AD3798" s="60" t="s">
        <v>1124</v>
      </c>
      <c r="AE3798" s="60" t="s">
        <v>1124</v>
      </c>
      <c r="AF3798" s="60"/>
      <c r="AG3798" s="89" t="s">
        <v>1414</v>
      </c>
      <c r="AH3798" s="89">
        <v>82</v>
      </c>
      <c r="AI3798" s="89" t="s">
        <v>1414</v>
      </c>
      <c r="AJ3798" s="89">
        <v>91</v>
      </c>
      <c r="AK3798" s="89" t="s">
        <v>1414</v>
      </c>
      <c r="AL3798" s="89">
        <v>67</v>
      </c>
      <c r="AM3798" s="89" t="s">
        <v>1414</v>
      </c>
      <c r="AN3798" s="89">
        <v>82</v>
      </c>
      <c r="AP3798" s="35" t="s">
        <v>1825</v>
      </c>
      <c r="AQ3798" s="377">
        <v>0</v>
      </c>
      <c r="AR3798" s="378">
        <v>0</v>
      </c>
      <c r="AS3798" s="377">
        <v>0</v>
      </c>
      <c r="AT3798" s="378">
        <v>0</v>
      </c>
      <c r="AU3798" s="377">
        <v>0</v>
      </c>
      <c r="AV3798" s="377">
        <v>0</v>
      </c>
      <c r="AW3798" s="377">
        <v>0</v>
      </c>
      <c r="AX3798">
        <v>0</v>
      </c>
      <c r="AY3798">
        <v>0</v>
      </c>
    </row>
    <row r="3799" spans="1:53" hidden="1" x14ac:dyDescent="0.2">
      <c r="A3799" s="46">
        <v>25303</v>
      </c>
      <c r="B3799" s="258" t="s">
        <v>13245</v>
      </c>
      <c r="C3799" t="s">
        <v>1159</v>
      </c>
      <c r="D3799" t="s">
        <v>5116</v>
      </c>
      <c r="E3799" t="s">
        <v>2504</v>
      </c>
      <c r="F3799" s="29" t="s">
        <v>9578</v>
      </c>
      <c r="G3799" s="47">
        <v>5</v>
      </c>
      <c r="H3799" t="s">
        <v>1140</v>
      </c>
      <c r="I3799">
        <v>1</v>
      </c>
      <c r="J3799" t="s">
        <v>13246</v>
      </c>
      <c r="K3799" t="s">
        <v>5116</v>
      </c>
      <c r="L3799" t="s">
        <v>13247</v>
      </c>
      <c r="M3799">
        <v>0</v>
      </c>
      <c r="N3799" s="34">
        <v>0</v>
      </c>
      <c r="O3799" s="34" t="s">
        <v>672</v>
      </c>
      <c r="P3799" s="34">
        <v>0</v>
      </c>
      <c r="Q3799" s="34">
        <v>0</v>
      </c>
      <c r="R3799" s="34">
        <v>0</v>
      </c>
      <c r="S3799" s="48" t="s">
        <v>1123</v>
      </c>
      <c r="T3799" s="13" t="s">
        <v>122</v>
      </c>
      <c r="U3799" s="12" t="s">
        <v>122</v>
      </c>
      <c r="V3799" s="12" t="s">
        <v>122</v>
      </c>
      <c r="W3799" s="12" t="s">
        <v>122</v>
      </c>
      <c r="X3799" s="14" t="str">
        <f t="shared" si="59"/>
        <v>С</v>
      </c>
      <c r="Y3799" s="271">
        <f>Таблица1[[#This Row],[ID_intellix]]</f>
        <v>25303</v>
      </c>
      <c r="Z3799" s="269" t="s">
        <v>122</v>
      </c>
      <c r="AA3799" s="145">
        <f>IF(OR(Таблица1[[#This Row],[CARDIO_report]]&lt;&gt;0,Таблица1[[#This Row],[AI COMBO_report]]&lt;&gt;0,Таблица1[[#This Row],[OTC_report]]&lt;&gt;0),1,0)</f>
        <v>0</v>
      </c>
      <c r="AB3799" s="60" t="s">
        <v>1124</v>
      </c>
      <c r="AC3799" s="60" t="s">
        <v>1124</v>
      </c>
      <c r="AD3799" s="60" t="s">
        <v>1124</v>
      </c>
      <c r="AE3799" s="60" t="s">
        <v>1124</v>
      </c>
      <c r="AF3799" s="60"/>
      <c r="AG3799" s="89" t="s">
        <v>1145</v>
      </c>
      <c r="AH3799" s="89">
        <v>88</v>
      </c>
      <c r="AI3799" s="89" t="s">
        <v>1414</v>
      </c>
      <c r="AJ3799" s="89">
        <v>92</v>
      </c>
      <c r="AK3799" s="89" t="s">
        <v>1145</v>
      </c>
      <c r="AL3799" s="89">
        <v>78</v>
      </c>
      <c r="AM3799" s="89" t="s">
        <v>1145</v>
      </c>
      <c r="AN3799" s="89">
        <v>79</v>
      </c>
      <c r="AP3799" s="35" t="s">
        <v>1825</v>
      </c>
      <c r="AQ3799" s="377">
        <v>0</v>
      </c>
      <c r="AR3799" s="378">
        <v>0</v>
      </c>
      <c r="AS3799" s="377">
        <v>0</v>
      </c>
      <c r="AT3799" s="378">
        <v>0</v>
      </c>
      <c r="AU3799" s="377">
        <v>0</v>
      </c>
      <c r="AV3799" s="377">
        <v>0</v>
      </c>
      <c r="AW3799" s="377">
        <v>0</v>
      </c>
      <c r="AX3799">
        <v>0</v>
      </c>
      <c r="AY3799">
        <v>0</v>
      </c>
    </row>
    <row r="3800" spans="1:53" hidden="1" x14ac:dyDescent="0.2">
      <c r="A3800" s="46">
        <v>7744</v>
      </c>
      <c r="B3800" s="258" t="s">
        <v>13692</v>
      </c>
      <c r="C3800" t="s">
        <v>1159</v>
      </c>
      <c r="D3800" t="s">
        <v>5116</v>
      </c>
      <c r="E3800" t="s">
        <v>2504</v>
      </c>
      <c r="F3800" s="29" t="s">
        <v>3023</v>
      </c>
      <c r="G3800" s="53">
        <v>28</v>
      </c>
      <c r="H3800" t="s">
        <v>1149</v>
      </c>
      <c r="I3800">
        <v>1</v>
      </c>
      <c r="J3800" t="s">
        <v>13693</v>
      </c>
      <c r="K3800" t="s">
        <v>5116</v>
      </c>
      <c r="L3800" t="s">
        <v>13694</v>
      </c>
      <c r="M3800">
        <v>0</v>
      </c>
      <c r="N3800" s="34">
        <v>0</v>
      </c>
      <c r="O3800" s="34" t="s">
        <v>672</v>
      </c>
      <c r="P3800" s="34" t="s">
        <v>679</v>
      </c>
      <c r="Q3800" s="34">
        <v>0</v>
      </c>
      <c r="R3800" s="34">
        <v>0</v>
      </c>
      <c r="S3800" s="48" t="s">
        <v>1123</v>
      </c>
      <c r="T3800" s="13" t="s">
        <v>122</v>
      </c>
      <c r="U3800" s="12" t="s">
        <v>1863</v>
      </c>
      <c r="V3800" s="12" t="s">
        <v>1863</v>
      </c>
      <c r="W3800" s="12" t="s">
        <v>122</v>
      </c>
      <c r="X3800" s="14" t="str">
        <f t="shared" si="59"/>
        <v>А</v>
      </c>
      <c r="Y3800" s="271">
        <f>Таблица1[[#This Row],[ID_intellix]]</f>
        <v>7744</v>
      </c>
      <c r="Z3800" s="269" t="s">
        <v>122</v>
      </c>
      <c r="AA3800" s="145">
        <f>IF(OR(Таблица1[[#This Row],[CARDIO_report]]&lt;&gt;0,Таблица1[[#This Row],[AI COMBO_report]]&lt;&gt;0,Таблица1[[#This Row],[OTC_report]]&lt;&gt;0),1,0)</f>
        <v>1</v>
      </c>
      <c r="AB3800" s="60" t="s">
        <v>1124</v>
      </c>
      <c r="AC3800" s="60" t="s">
        <v>1124</v>
      </c>
      <c r="AD3800" s="60" t="s">
        <v>1124</v>
      </c>
      <c r="AE3800" s="60" t="s">
        <v>1124</v>
      </c>
      <c r="AF3800" s="60"/>
      <c r="AG3800" s="89" t="s">
        <v>1414</v>
      </c>
      <c r="AH3800" s="89">
        <v>60</v>
      </c>
      <c r="AI3800" s="89" t="s">
        <v>1414</v>
      </c>
      <c r="AJ3800" s="89">
        <v>63</v>
      </c>
      <c r="AK3800" s="89" t="s">
        <v>2516</v>
      </c>
      <c r="AL3800" s="89">
        <v>22</v>
      </c>
      <c r="AM3800" s="89" t="s">
        <v>2516</v>
      </c>
      <c r="AN3800" s="89">
        <v>20</v>
      </c>
      <c r="AP3800" s="35" t="s">
        <v>1917</v>
      </c>
      <c r="AQ3800" s="377">
        <v>0</v>
      </c>
      <c r="AR3800" s="378">
        <v>0</v>
      </c>
      <c r="AS3800" s="377">
        <v>0</v>
      </c>
      <c r="AT3800" s="378">
        <v>0</v>
      </c>
      <c r="AU3800" s="377">
        <v>0</v>
      </c>
      <c r="AV3800" s="377">
        <v>0</v>
      </c>
      <c r="AW3800" s="377">
        <v>0</v>
      </c>
      <c r="AX3800">
        <v>0</v>
      </c>
      <c r="AY3800">
        <v>0</v>
      </c>
      <c r="BA3800" s="2" t="s">
        <v>15961</v>
      </c>
    </row>
    <row r="3801" spans="1:53" hidden="1" x14ac:dyDescent="0.2">
      <c r="A3801" s="46">
        <v>7824</v>
      </c>
      <c r="B3801" s="258" t="s">
        <v>13695</v>
      </c>
      <c r="C3801" t="s">
        <v>1159</v>
      </c>
      <c r="D3801" t="s">
        <v>5116</v>
      </c>
      <c r="E3801" t="s">
        <v>2504</v>
      </c>
      <c r="F3801" s="29" t="s">
        <v>9578</v>
      </c>
      <c r="G3801" s="53">
        <v>3</v>
      </c>
      <c r="H3801" t="s">
        <v>1140</v>
      </c>
      <c r="I3801">
        <v>1</v>
      </c>
      <c r="J3801" t="s">
        <v>13696</v>
      </c>
      <c r="K3801" t="s">
        <v>5116</v>
      </c>
      <c r="L3801" t="s">
        <v>13697</v>
      </c>
      <c r="M3801">
        <v>0</v>
      </c>
      <c r="N3801" s="34">
        <v>0</v>
      </c>
      <c r="O3801" s="34" t="s">
        <v>672</v>
      </c>
      <c r="P3801" s="34" t="s">
        <v>679</v>
      </c>
      <c r="Q3801" s="34">
        <v>0</v>
      </c>
      <c r="R3801" s="34">
        <v>0</v>
      </c>
      <c r="S3801" s="48" t="s">
        <v>1123</v>
      </c>
      <c r="T3801" s="13" t="s">
        <v>122</v>
      </c>
      <c r="U3801" s="12" t="s">
        <v>1863</v>
      </c>
      <c r="V3801" s="12" t="s">
        <v>122</v>
      </c>
      <c r="W3801" s="12" t="s">
        <v>122</v>
      </c>
      <c r="X3801" s="14" t="str">
        <f t="shared" si="59"/>
        <v>В</v>
      </c>
      <c r="Y3801" s="271">
        <f>Таблица1[[#This Row],[ID_intellix]]</f>
        <v>7824</v>
      </c>
      <c r="Z3801" s="269" t="s">
        <v>122</v>
      </c>
      <c r="AA3801" s="145">
        <f>IF(OR(Таблица1[[#This Row],[CARDIO_report]]&lt;&gt;0,Таблица1[[#This Row],[AI COMBO_report]]&lt;&gt;0,Таблица1[[#This Row],[OTC_report]]&lt;&gt;0),1,0)</f>
        <v>1</v>
      </c>
      <c r="AB3801" s="60" t="s">
        <v>1124</v>
      </c>
      <c r="AC3801" s="60" t="s">
        <v>1124</v>
      </c>
      <c r="AD3801" s="60" t="s">
        <v>1124</v>
      </c>
      <c r="AE3801" s="60" t="s">
        <v>1124</v>
      </c>
      <c r="AF3801" s="60"/>
      <c r="AG3801" s="89" t="s">
        <v>1414</v>
      </c>
      <c r="AH3801" s="89">
        <v>75</v>
      </c>
      <c r="AI3801" s="89" t="s">
        <v>1414</v>
      </c>
      <c r="AJ3801" s="89">
        <v>85</v>
      </c>
      <c r="AK3801" s="89" t="s">
        <v>2516</v>
      </c>
      <c r="AL3801" s="89">
        <v>44</v>
      </c>
      <c r="AM3801" s="89" t="s">
        <v>1414</v>
      </c>
      <c r="AN3801" s="89">
        <v>53</v>
      </c>
      <c r="AP3801" s="35" t="s">
        <v>1917</v>
      </c>
      <c r="AQ3801" s="377">
        <v>0</v>
      </c>
      <c r="AR3801" s="378">
        <v>0</v>
      </c>
      <c r="AS3801" s="377">
        <v>0</v>
      </c>
      <c r="AT3801" s="378">
        <v>0</v>
      </c>
      <c r="AU3801" s="377">
        <v>0</v>
      </c>
      <c r="AV3801" s="377">
        <v>0</v>
      </c>
      <c r="AW3801" s="377">
        <v>0</v>
      </c>
      <c r="AX3801">
        <v>0</v>
      </c>
      <c r="AY3801">
        <v>0</v>
      </c>
    </row>
    <row r="3802" spans="1:53" hidden="1" x14ac:dyDescent="0.2">
      <c r="A3802" s="46">
        <v>7688</v>
      </c>
      <c r="B3802" s="258" t="s">
        <v>14113</v>
      </c>
      <c r="C3802" t="s">
        <v>1159</v>
      </c>
      <c r="D3802" t="s">
        <v>5116</v>
      </c>
      <c r="E3802" t="s">
        <v>2504</v>
      </c>
      <c r="F3802" s="29" t="s">
        <v>9578</v>
      </c>
      <c r="G3802" s="396">
        <v>7</v>
      </c>
      <c r="H3802" t="s">
        <v>1140</v>
      </c>
      <c r="I3802">
        <v>1</v>
      </c>
      <c r="J3802" t="s">
        <v>14114</v>
      </c>
      <c r="K3802" t="s">
        <v>5116</v>
      </c>
      <c r="L3802" t="s">
        <v>14115</v>
      </c>
      <c r="M3802">
        <v>0</v>
      </c>
      <c r="N3802" s="34">
        <v>0</v>
      </c>
      <c r="O3802" s="34" t="s">
        <v>672</v>
      </c>
      <c r="P3802" s="34">
        <v>0</v>
      </c>
      <c r="Q3802" s="34">
        <v>0</v>
      </c>
      <c r="R3802" s="34">
        <v>0</v>
      </c>
      <c r="S3802" s="48" t="s">
        <v>1123</v>
      </c>
      <c r="T3802" s="13" t="s">
        <v>122</v>
      </c>
      <c r="U3802" s="12" t="s">
        <v>122</v>
      </c>
      <c r="V3802" s="12" t="s">
        <v>1863</v>
      </c>
      <c r="W3802" s="12" t="s">
        <v>122</v>
      </c>
      <c r="X3802" s="14" t="str">
        <f t="shared" si="59"/>
        <v>В</v>
      </c>
      <c r="Y3802" s="271">
        <f>Таблица1[[#This Row],[ID_intellix]]</f>
        <v>7688</v>
      </c>
      <c r="Z3802" s="269" t="s">
        <v>122</v>
      </c>
      <c r="AA3802" s="145">
        <f>IF(OR(Таблица1[[#This Row],[CARDIO_report]]&lt;&gt;0,Таблица1[[#This Row],[AI COMBO_report]]&lt;&gt;0,Таблица1[[#This Row],[OTC_report]]&lt;&gt;0),1,0)</f>
        <v>0</v>
      </c>
      <c r="AB3802" s="60" t="s">
        <v>1124</v>
      </c>
      <c r="AC3802" s="60" t="s">
        <v>1124</v>
      </c>
      <c r="AD3802" s="60" t="s">
        <v>1124</v>
      </c>
      <c r="AE3802" s="60" t="s">
        <v>1124</v>
      </c>
      <c r="AF3802" s="60"/>
      <c r="AG3802" s="89" t="s">
        <v>1145</v>
      </c>
      <c r="AH3802" s="89">
        <v>67</v>
      </c>
      <c r="AI3802" s="89" t="s">
        <v>1414</v>
      </c>
      <c r="AJ3802" s="89">
        <v>83</v>
      </c>
      <c r="AK3802" s="89" t="s">
        <v>1437</v>
      </c>
      <c r="AL3802" s="89">
        <v>35</v>
      </c>
      <c r="AM3802" s="89" t="s">
        <v>1414</v>
      </c>
      <c r="AN3802" s="89">
        <v>44</v>
      </c>
      <c r="AP3802" s="35" t="s">
        <v>1825</v>
      </c>
      <c r="AQ3802" s="377">
        <v>0</v>
      </c>
      <c r="AR3802" s="378">
        <v>0</v>
      </c>
      <c r="AS3802" s="377">
        <v>0</v>
      </c>
      <c r="AT3802" s="378">
        <v>0</v>
      </c>
      <c r="AU3802" s="377">
        <v>0</v>
      </c>
      <c r="AV3802" s="377">
        <v>0</v>
      </c>
      <c r="AW3802" s="377">
        <v>0</v>
      </c>
      <c r="AX3802">
        <v>0</v>
      </c>
      <c r="AY3802">
        <v>0</v>
      </c>
    </row>
    <row r="3803" spans="1:53" hidden="1" x14ac:dyDescent="0.2">
      <c r="A3803" s="46">
        <v>7682</v>
      </c>
      <c r="B3803" s="258" t="s">
        <v>14116</v>
      </c>
      <c r="C3803" t="s">
        <v>1159</v>
      </c>
      <c r="D3803" t="s">
        <v>5116</v>
      </c>
      <c r="E3803" t="s">
        <v>2504</v>
      </c>
      <c r="F3803" s="29" t="s">
        <v>9578</v>
      </c>
      <c r="G3803" s="396">
        <v>2</v>
      </c>
      <c r="H3803" t="s">
        <v>1140</v>
      </c>
      <c r="I3803">
        <v>1</v>
      </c>
      <c r="J3803" t="s">
        <v>14117</v>
      </c>
      <c r="K3803" t="s">
        <v>5116</v>
      </c>
      <c r="L3803" t="s">
        <v>14118</v>
      </c>
      <c r="M3803">
        <v>0</v>
      </c>
      <c r="N3803" s="34">
        <v>0</v>
      </c>
      <c r="O3803" s="34" t="s">
        <v>672</v>
      </c>
      <c r="P3803" s="34" t="s">
        <v>679</v>
      </c>
      <c r="Q3803" s="34">
        <v>0</v>
      </c>
      <c r="R3803" s="34">
        <v>0</v>
      </c>
      <c r="S3803" s="48" t="s">
        <v>1123</v>
      </c>
      <c r="T3803" s="13" t="s">
        <v>122</v>
      </c>
      <c r="U3803" s="12" t="s">
        <v>122</v>
      </c>
      <c r="V3803" s="12" t="s">
        <v>1863</v>
      </c>
      <c r="W3803" s="12" t="s">
        <v>122</v>
      </c>
      <c r="X3803" s="14" t="str">
        <f t="shared" si="59"/>
        <v>В</v>
      </c>
      <c r="Y3803" s="271">
        <f>Таблица1[[#This Row],[ID_intellix]]</f>
        <v>7682</v>
      </c>
      <c r="Z3803" s="269" t="s">
        <v>122</v>
      </c>
      <c r="AA3803" s="145">
        <f>IF(OR(Таблица1[[#This Row],[CARDIO_report]]&lt;&gt;0,Таблица1[[#This Row],[AI COMBO_report]]&lt;&gt;0,Таблица1[[#This Row],[OTC_report]]&lt;&gt;0),1,0)</f>
        <v>1</v>
      </c>
      <c r="AB3803" s="60" t="s">
        <v>1124</v>
      </c>
      <c r="AC3803" s="60" t="s">
        <v>1124</v>
      </c>
      <c r="AD3803" s="60" t="s">
        <v>1124</v>
      </c>
      <c r="AE3803" s="60" t="s">
        <v>1124</v>
      </c>
      <c r="AF3803" s="60"/>
      <c r="AG3803" s="89" t="s">
        <v>1145</v>
      </c>
      <c r="AH3803" s="89">
        <v>58</v>
      </c>
      <c r="AI3803" s="89" t="s">
        <v>1145</v>
      </c>
      <c r="AJ3803" s="89">
        <v>71</v>
      </c>
      <c r="AK3803" s="89" t="s">
        <v>1437</v>
      </c>
      <c r="AL3803" s="89">
        <v>27</v>
      </c>
      <c r="AM3803" s="89" t="s">
        <v>1437</v>
      </c>
      <c r="AN3803" s="89">
        <v>35</v>
      </c>
      <c r="AP3803" s="35" t="s">
        <v>1825</v>
      </c>
      <c r="AQ3803" s="377">
        <v>0</v>
      </c>
      <c r="AR3803" s="378">
        <v>0</v>
      </c>
      <c r="AS3803" s="377">
        <v>0</v>
      </c>
      <c r="AT3803" s="378">
        <v>0</v>
      </c>
      <c r="AU3803" s="377">
        <v>0</v>
      </c>
      <c r="AV3803" s="377">
        <v>0</v>
      </c>
      <c r="AW3803" s="377">
        <v>0</v>
      </c>
      <c r="AX3803">
        <v>0</v>
      </c>
      <c r="AY3803">
        <v>0</v>
      </c>
    </row>
    <row r="3804" spans="1:53" hidden="1" x14ac:dyDescent="0.2">
      <c r="A3804" s="399">
        <v>8147</v>
      </c>
      <c r="B3804" s="258" t="s">
        <v>14715</v>
      </c>
      <c r="C3804" t="s">
        <v>1159</v>
      </c>
      <c r="D3804" t="s">
        <v>5116</v>
      </c>
      <c r="E3804" t="s">
        <v>2504</v>
      </c>
      <c r="F3804" s="402" t="s">
        <v>3586</v>
      </c>
      <c r="G3804" s="53" t="s">
        <v>1126</v>
      </c>
      <c r="H3804" t="s">
        <v>3586</v>
      </c>
      <c r="I3804">
        <v>1</v>
      </c>
      <c r="J3804" s="403" t="s">
        <v>14716</v>
      </c>
      <c r="K3804" s="402" t="s">
        <v>5116</v>
      </c>
      <c r="L3804" s="402" t="s">
        <v>14717</v>
      </c>
      <c r="M3804">
        <v>0</v>
      </c>
      <c r="N3804" s="34">
        <v>0</v>
      </c>
      <c r="O3804" s="34" t="s">
        <v>672</v>
      </c>
      <c r="P3804" s="34" t="s">
        <v>679</v>
      </c>
      <c r="Q3804" s="34">
        <v>0</v>
      </c>
      <c r="R3804" s="34">
        <v>0</v>
      </c>
      <c r="S3804" s="48" t="s">
        <v>1123</v>
      </c>
      <c r="T3804" s="13">
        <v>0</v>
      </c>
      <c r="U3804" s="12">
        <v>0</v>
      </c>
      <c r="V3804" s="12">
        <v>0</v>
      </c>
      <c r="W3804" s="12">
        <v>0</v>
      </c>
      <c r="X3804" s="14" t="str">
        <f t="shared" si="59"/>
        <v>С</v>
      </c>
      <c r="Y3804" s="271">
        <f>Таблица1[[#This Row],[ID_intellix]]</f>
        <v>8147</v>
      </c>
      <c r="Z3804" s="269" t="s">
        <v>122</v>
      </c>
      <c r="AA3804" s="145">
        <f>IF(OR(Таблица1[[#This Row],[CARDIO_report]]&lt;&gt;0,Таблица1[[#This Row],[AI COMBO_report]]&lt;&gt;0,Таблица1[[#This Row],[OTC_report]]&lt;&gt;0),1,0)</f>
        <v>1</v>
      </c>
      <c r="AB3804" s="60" t="s">
        <v>1124</v>
      </c>
      <c r="AC3804" s="60" t="s">
        <v>1124</v>
      </c>
      <c r="AD3804" s="60" t="s">
        <v>1124</v>
      </c>
      <c r="AE3804" s="60" t="s">
        <v>1124</v>
      </c>
      <c r="AF3804" s="60"/>
      <c r="AG3804" s="60" t="s">
        <v>1124</v>
      </c>
      <c r="AH3804" s="60" t="s">
        <v>1124</v>
      </c>
      <c r="AI3804" s="60" t="s">
        <v>1124</v>
      </c>
      <c r="AJ3804" s="60" t="s">
        <v>1124</v>
      </c>
      <c r="AK3804" s="60" t="s">
        <v>1124</v>
      </c>
      <c r="AL3804" s="60" t="s">
        <v>1124</v>
      </c>
      <c r="AM3804" s="60" t="s">
        <v>1124</v>
      </c>
      <c r="AN3804" s="60" t="s">
        <v>1124</v>
      </c>
      <c r="AO3804" s="60"/>
      <c r="AP3804" s="35" t="s">
        <v>1124</v>
      </c>
      <c r="AQ3804" s="377">
        <v>0</v>
      </c>
      <c r="AR3804" s="378">
        <v>0</v>
      </c>
      <c r="AS3804" s="377">
        <v>0</v>
      </c>
      <c r="AT3804" s="378">
        <v>0</v>
      </c>
      <c r="AU3804" s="377">
        <v>0</v>
      </c>
      <c r="AV3804" s="377">
        <v>0</v>
      </c>
      <c r="AW3804" s="377">
        <v>0</v>
      </c>
      <c r="AX3804">
        <v>0</v>
      </c>
      <c r="AY3804">
        <v>0</v>
      </c>
    </row>
    <row r="3805" spans="1:53" hidden="1" x14ac:dyDescent="0.2">
      <c r="A3805" s="46">
        <v>6256</v>
      </c>
      <c r="B3805" s="258" t="s">
        <v>3948</v>
      </c>
      <c r="C3805" t="s">
        <v>1136</v>
      </c>
      <c r="D3805" t="s">
        <v>3613</v>
      </c>
      <c r="E3805" t="s">
        <v>1821</v>
      </c>
      <c r="F3805" s="29" t="s">
        <v>1850</v>
      </c>
      <c r="G3805" s="47">
        <v>209</v>
      </c>
      <c r="H3805" t="s">
        <v>1850</v>
      </c>
      <c r="I3805">
        <v>1</v>
      </c>
      <c r="J3805" t="s">
        <v>3949</v>
      </c>
      <c r="K3805" t="s">
        <v>3615</v>
      </c>
      <c r="L3805" t="s">
        <v>3950</v>
      </c>
      <c r="M3805">
        <v>0</v>
      </c>
      <c r="N3805" s="34">
        <v>0</v>
      </c>
      <c r="O3805" s="34" t="s">
        <v>222</v>
      </c>
      <c r="P3805" s="34">
        <v>0</v>
      </c>
      <c r="Q3805" s="34" t="s">
        <v>990</v>
      </c>
      <c r="R3805" s="34">
        <v>0</v>
      </c>
      <c r="S3805" s="48" t="s">
        <v>1123</v>
      </c>
      <c r="T3805" s="13" t="s">
        <v>122</v>
      </c>
      <c r="U3805" s="12" t="s">
        <v>1863</v>
      </c>
      <c r="V3805" s="12" t="s">
        <v>122</v>
      </c>
      <c r="W3805" s="12" t="s">
        <v>122</v>
      </c>
      <c r="X3805" s="14" t="str">
        <f t="shared" si="59"/>
        <v>В</v>
      </c>
      <c r="Y3805" s="271">
        <f>Таблица1[[#This Row],[ID_intellix]]</f>
        <v>6256</v>
      </c>
      <c r="Z3805" s="269" t="s">
        <v>1863</v>
      </c>
      <c r="AA3805" s="145">
        <f>IF(OR(Таблица1[[#This Row],[CARDIO_report]]&lt;&gt;0,Таблица1[[#This Row],[AI COMBO_report]]&lt;&gt;0,Таблица1[[#This Row],[OTC_report]]&lt;&gt;0),1,0)</f>
        <v>0</v>
      </c>
      <c r="AB3805" s="60" t="s">
        <v>1124</v>
      </c>
      <c r="AC3805" s="60" t="s">
        <v>1124</v>
      </c>
      <c r="AD3805" s="60" t="s">
        <v>1124</v>
      </c>
      <c r="AE3805" s="60" t="s">
        <v>1124</v>
      </c>
      <c r="AF3805" s="60"/>
      <c r="AG3805" s="60" t="s">
        <v>1124</v>
      </c>
      <c r="AH3805" s="60" t="s">
        <v>1124</v>
      </c>
      <c r="AI3805" s="60" t="s">
        <v>1124</v>
      </c>
      <c r="AJ3805" s="60" t="s">
        <v>1124</v>
      </c>
      <c r="AK3805" s="60" t="s">
        <v>1124</v>
      </c>
      <c r="AL3805" s="60" t="s">
        <v>1124</v>
      </c>
      <c r="AM3805" s="60" t="s">
        <v>1124</v>
      </c>
      <c r="AN3805" s="60" t="s">
        <v>1124</v>
      </c>
      <c r="AO3805" s="60"/>
      <c r="AP3805" s="35" t="s">
        <v>1857</v>
      </c>
      <c r="AQ3805" s="377">
        <v>0</v>
      </c>
      <c r="AR3805" s="378">
        <v>0</v>
      </c>
      <c r="AS3805" s="377">
        <v>0</v>
      </c>
      <c r="AT3805" s="378">
        <v>0</v>
      </c>
      <c r="AU3805" s="377">
        <v>0</v>
      </c>
      <c r="AV3805" s="377">
        <v>0</v>
      </c>
      <c r="AW3805" s="377">
        <v>0</v>
      </c>
      <c r="AX3805">
        <v>0</v>
      </c>
      <c r="AY3805">
        <v>0</v>
      </c>
    </row>
    <row r="3806" spans="1:53" hidden="1" x14ac:dyDescent="0.2">
      <c r="A3806" s="46">
        <v>25006</v>
      </c>
      <c r="B3806" s="258" t="s">
        <v>4144</v>
      </c>
      <c r="C3806" t="s">
        <v>1136</v>
      </c>
      <c r="D3806" t="s">
        <v>3613</v>
      </c>
      <c r="E3806" t="s">
        <v>1821</v>
      </c>
      <c r="F3806" s="29" t="s">
        <v>1850</v>
      </c>
      <c r="G3806" s="47">
        <v>305</v>
      </c>
      <c r="H3806" t="s">
        <v>1850</v>
      </c>
      <c r="I3806">
        <v>1</v>
      </c>
      <c r="J3806" t="s">
        <v>4145</v>
      </c>
      <c r="K3806" t="s">
        <v>3615</v>
      </c>
      <c r="L3806" t="s">
        <v>4146</v>
      </c>
      <c r="M3806">
        <v>0</v>
      </c>
      <c r="N3806" s="34">
        <v>0</v>
      </c>
      <c r="O3806" s="34" t="s">
        <v>222</v>
      </c>
      <c r="P3806" s="34">
        <v>0</v>
      </c>
      <c r="Q3806" s="34" t="s">
        <v>990</v>
      </c>
      <c r="R3806" s="34" t="s">
        <v>996</v>
      </c>
      <c r="S3806" s="48" t="s">
        <v>1123</v>
      </c>
      <c r="T3806" s="13" t="s">
        <v>122</v>
      </c>
      <c r="U3806" s="12" t="s">
        <v>122</v>
      </c>
      <c r="V3806" s="12" t="s">
        <v>1863</v>
      </c>
      <c r="W3806" s="12" t="s">
        <v>122</v>
      </c>
      <c r="X3806" s="14" t="str">
        <f t="shared" si="59"/>
        <v>В</v>
      </c>
      <c r="Y3806" s="271">
        <f>Таблица1[[#This Row],[ID_intellix]]</f>
        <v>25006</v>
      </c>
      <c r="Z3806" s="269" t="s">
        <v>122</v>
      </c>
      <c r="AA3806" s="145">
        <f>IF(OR(Таблица1[[#This Row],[CARDIO_report]]&lt;&gt;0,Таблица1[[#This Row],[AI COMBO_report]]&lt;&gt;0,Таблица1[[#This Row],[OTC_report]]&lt;&gt;0),1,0)</f>
        <v>1</v>
      </c>
      <c r="AB3806" s="60" t="s">
        <v>1124</v>
      </c>
      <c r="AC3806" s="60" t="s">
        <v>1124</v>
      </c>
      <c r="AD3806" s="60" t="s">
        <v>1124</v>
      </c>
      <c r="AE3806" s="60" t="s">
        <v>1124</v>
      </c>
      <c r="AF3806" s="60"/>
      <c r="AG3806" s="60" t="s">
        <v>1124</v>
      </c>
      <c r="AH3806" s="60" t="s">
        <v>1124</v>
      </c>
      <c r="AI3806" s="60" t="s">
        <v>1124</v>
      </c>
      <c r="AJ3806" s="60" t="s">
        <v>1124</v>
      </c>
      <c r="AK3806" s="60" t="s">
        <v>1124</v>
      </c>
      <c r="AL3806" s="60" t="s">
        <v>1124</v>
      </c>
      <c r="AM3806" s="60" t="s">
        <v>1124</v>
      </c>
      <c r="AN3806" s="60" t="s">
        <v>1124</v>
      </c>
      <c r="AO3806" s="60"/>
      <c r="AP3806" s="35" t="s">
        <v>1825</v>
      </c>
      <c r="AQ3806" s="377">
        <v>0</v>
      </c>
      <c r="AR3806" s="378">
        <v>0</v>
      </c>
      <c r="AS3806" s="377">
        <v>0</v>
      </c>
      <c r="AT3806" s="378">
        <v>0</v>
      </c>
      <c r="AU3806" s="377">
        <v>0</v>
      </c>
      <c r="AV3806" s="377">
        <v>0</v>
      </c>
      <c r="AW3806" s="377">
        <v>0</v>
      </c>
      <c r="AX3806">
        <v>0</v>
      </c>
      <c r="AY3806">
        <v>0</v>
      </c>
    </row>
    <row r="3807" spans="1:53" hidden="1" x14ac:dyDescent="0.2">
      <c r="A3807" s="46">
        <v>7412</v>
      </c>
      <c r="B3807" s="258" t="s">
        <v>4195</v>
      </c>
      <c r="C3807" t="s">
        <v>1136</v>
      </c>
      <c r="D3807" t="s">
        <v>3613</v>
      </c>
      <c r="E3807" t="s">
        <v>1821</v>
      </c>
      <c r="F3807" s="29" t="s">
        <v>1850</v>
      </c>
      <c r="G3807" s="47">
        <v>322</v>
      </c>
      <c r="H3807" t="s">
        <v>1850</v>
      </c>
      <c r="I3807">
        <v>1</v>
      </c>
      <c r="J3807" t="s">
        <v>4196</v>
      </c>
      <c r="K3807" t="s">
        <v>3615</v>
      </c>
      <c r="L3807" t="s">
        <v>4197</v>
      </c>
      <c r="M3807">
        <v>0</v>
      </c>
      <c r="N3807" s="34">
        <v>0</v>
      </c>
      <c r="O3807" s="34" t="s">
        <v>222</v>
      </c>
      <c r="P3807" s="34" t="s">
        <v>230</v>
      </c>
      <c r="Q3807" s="34" t="s">
        <v>990</v>
      </c>
      <c r="R3807" s="34" t="s">
        <v>996</v>
      </c>
      <c r="S3807" s="48" t="s">
        <v>1123</v>
      </c>
      <c r="T3807" s="13" t="s">
        <v>122</v>
      </c>
      <c r="U3807" s="12" t="s">
        <v>122</v>
      </c>
      <c r="V3807" s="12" t="s">
        <v>122</v>
      </c>
      <c r="W3807" s="12" t="s">
        <v>122</v>
      </c>
      <c r="X3807" s="14" t="str">
        <f t="shared" si="59"/>
        <v>С</v>
      </c>
      <c r="Y3807" s="271">
        <f>Таблица1[[#This Row],[ID_intellix]]</f>
        <v>7412</v>
      </c>
      <c r="Z3807" s="269" t="s">
        <v>122</v>
      </c>
      <c r="AA3807" s="145">
        <f>IF(OR(Таблица1[[#This Row],[CARDIO_report]]&lt;&gt;0,Таблица1[[#This Row],[AI COMBO_report]]&lt;&gt;0,Таблица1[[#This Row],[OTC_report]]&lt;&gt;0),1,0)</f>
        <v>1</v>
      </c>
      <c r="AB3807" s="60" t="s">
        <v>1124</v>
      </c>
      <c r="AC3807" s="60" t="s">
        <v>1124</v>
      </c>
      <c r="AD3807" s="60" t="s">
        <v>1124</v>
      </c>
      <c r="AE3807" s="60" t="s">
        <v>1124</v>
      </c>
      <c r="AF3807" s="60"/>
      <c r="AG3807" s="60" t="s">
        <v>1124</v>
      </c>
      <c r="AH3807" s="60" t="s">
        <v>1124</v>
      </c>
      <c r="AI3807" s="60" t="s">
        <v>1124</v>
      </c>
      <c r="AJ3807" s="60" t="s">
        <v>1124</v>
      </c>
      <c r="AK3807" s="60" t="s">
        <v>1124</v>
      </c>
      <c r="AL3807" s="60" t="s">
        <v>1124</v>
      </c>
      <c r="AM3807" s="60" t="s">
        <v>1124</v>
      </c>
      <c r="AN3807" s="60" t="s">
        <v>1124</v>
      </c>
      <c r="AO3807" s="60"/>
      <c r="AP3807" s="35" t="s">
        <v>1917</v>
      </c>
      <c r="AQ3807" s="377">
        <v>0</v>
      </c>
      <c r="AR3807" s="378">
        <v>0</v>
      </c>
      <c r="AS3807" s="377">
        <v>0</v>
      </c>
      <c r="AT3807" s="378">
        <v>0</v>
      </c>
      <c r="AU3807" s="377">
        <v>0</v>
      </c>
      <c r="AV3807" s="377">
        <v>0</v>
      </c>
      <c r="AW3807" s="377">
        <v>0</v>
      </c>
      <c r="AX3807">
        <v>0</v>
      </c>
      <c r="AY3807">
        <v>0</v>
      </c>
    </row>
    <row r="3808" spans="1:53" hidden="1" x14ac:dyDescent="0.2">
      <c r="A3808" s="46">
        <v>6428</v>
      </c>
      <c r="B3808" s="258" t="s">
        <v>11354</v>
      </c>
      <c r="C3808" t="s">
        <v>1136</v>
      </c>
      <c r="D3808" t="s">
        <v>3613</v>
      </c>
      <c r="E3808" t="s">
        <v>2504</v>
      </c>
      <c r="F3808" s="29" t="s">
        <v>3621</v>
      </c>
      <c r="G3808" s="47">
        <v>4</v>
      </c>
      <c r="H3808" t="s">
        <v>3621</v>
      </c>
      <c r="I3808">
        <v>1</v>
      </c>
      <c r="J3808" t="s">
        <v>11355</v>
      </c>
      <c r="K3808" t="s">
        <v>3615</v>
      </c>
      <c r="L3808" t="s">
        <v>4197</v>
      </c>
      <c r="M3808">
        <v>0</v>
      </c>
      <c r="N3808" s="34">
        <v>0</v>
      </c>
      <c r="O3808" s="34" t="s">
        <v>222</v>
      </c>
      <c r="P3808" s="34">
        <v>0</v>
      </c>
      <c r="Q3808" s="34" t="s">
        <v>990</v>
      </c>
      <c r="R3808" s="34">
        <v>0</v>
      </c>
      <c r="S3808" s="48" t="s">
        <v>1123</v>
      </c>
      <c r="T3808" s="13" t="s">
        <v>122</v>
      </c>
      <c r="U3808" s="12" t="s">
        <v>122</v>
      </c>
      <c r="V3808" s="12" t="s">
        <v>1863</v>
      </c>
      <c r="W3808" s="12" t="s">
        <v>122</v>
      </c>
      <c r="X3808" s="14" t="str">
        <f t="shared" si="59"/>
        <v>В</v>
      </c>
      <c r="Y3808" s="271">
        <f>Таблица1[[#This Row],[ID_intellix]]</f>
        <v>6428</v>
      </c>
      <c r="Z3808" s="269" t="s">
        <v>122</v>
      </c>
      <c r="AA3808" s="145">
        <f>IF(OR(Таблица1[[#This Row],[CARDIO_report]]&lt;&gt;0,Таблица1[[#This Row],[AI COMBO_report]]&lt;&gt;0,Таблица1[[#This Row],[OTC_report]]&lt;&gt;0),1,0)</f>
        <v>0</v>
      </c>
      <c r="AB3808" s="60" t="s">
        <v>1124</v>
      </c>
      <c r="AC3808" s="60" t="s">
        <v>1124</v>
      </c>
      <c r="AD3808" s="60" t="s">
        <v>1124</v>
      </c>
      <c r="AE3808" s="60" t="s">
        <v>1124</v>
      </c>
      <c r="AF3808" s="60"/>
      <c r="AG3808" s="89" t="s">
        <v>1437</v>
      </c>
      <c r="AH3808" s="89">
        <v>51</v>
      </c>
      <c r="AI3808" s="89" t="s">
        <v>1145</v>
      </c>
      <c r="AJ3808" s="89">
        <v>79</v>
      </c>
      <c r="AK3808" s="89" t="s">
        <v>1437</v>
      </c>
      <c r="AL3808" s="89">
        <v>2</v>
      </c>
      <c r="AM3808" s="89" t="s">
        <v>1437</v>
      </c>
      <c r="AN3808" s="89">
        <v>4</v>
      </c>
      <c r="AP3808" s="35" t="s">
        <v>1857</v>
      </c>
      <c r="AQ3808" s="377">
        <v>0</v>
      </c>
      <c r="AR3808" s="378">
        <v>0</v>
      </c>
      <c r="AS3808" s="377">
        <v>0</v>
      </c>
      <c r="AT3808" s="378">
        <v>0</v>
      </c>
      <c r="AU3808" s="377">
        <v>0</v>
      </c>
      <c r="AV3808" s="377">
        <v>0</v>
      </c>
      <c r="AW3808" s="377">
        <v>0</v>
      </c>
      <c r="AX3808">
        <v>0</v>
      </c>
      <c r="AY3808">
        <v>0</v>
      </c>
    </row>
    <row r="3809" spans="1:51" hidden="1" x14ac:dyDescent="0.2">
      <c r="A3809" s="46">
        <v>8009</v>
      </c>
      <c r="B3809" s="258" t="s">
        <v>14165</v>
      </c>
      <c r="C3809" t="s">
        <v>1136</v>
      </c>
      <c r="D3809" t="s">
        <v>3613</v>
      </c>
      <c r="E3809" t="s">
        <v>2504</v>
      </c>
      <c r="F3809" s="405" t="s">
        <v>13779</v>
      </c>
      <c r="G3809" s="47">
        <v>5</v>
      </c>
      <c r="H3809" t="s">
        <v>2610</v>
      </c>
      <c r="I3809">
        <v>1</v>
      </c>
      <c r="J3809" t="s">
        <v>14166</v>
      </c>
      <c r="K3809" t="s">
        <v>3615</v>
      </c>
      <c r="L3809" t="s">
        <v>14167</v>
      </c>
      <c r="M3809">
        <v>0</v>
      </c>
      <c r="N3809" s="34">
        <v>0</v>
      </c>
      <c r="O3809" s="34" t="s">
        <v>222</v>
      </c>
      <c r="P3809" s="34" t="s">
        <v>230</v>
      </c>
      <c r="Q3809" s="34" t="s">
        <v>990</v>
      </c>
      <c r="R3809" s="34" t="s">
        <v>996</v>
      </c>
      <c r="S3809" s="48" t="s">
        <v>1123</v>
      </c>
      <c r="T3809" s="13" t="s">
        <v>122</v>
      </c>
      <c r="U3809" s="12" t="s">
        <v>122</v>
      </c>
      <c r="V3809" s="12" t="s">
        <v>1863</v>
      </c>
      <c r="W3809" s="12" t="s">
        <v>122</v>
      </c>
      <c r="X3809" s="14" t="str">
        <f t="shared" si="59"/>
        <v>В</v>
      </c>
      <c r="Y3809" s="271">
        <f>Таблица1[[#This Row],[ID_intellix]]</f>
        <v>8009</v>
      </c>
      <c r="Z3809" s="269" t="s">
        <v>122</v>
      </c>
      <c r="AA3809" s="145">
        <f>IF(OR(Таблица1[[#This Row],[CARDIO_report]]&lt;&gt;0,Таблица1[[#This Row],[AI COMBO_report]]&lt;&gt;0,Таблица1[[#This Row],[OTC_report]]&lt;&gt;0),1,0)</f>
        <v>1</v>
      </c>
      <c r="AB3809" s="60" t="s">
        <v>1124</v>
      </c>
      <c r="AC3809" s="60" t="s">
        <v>1124</v>
      </c>
      <c r="AD3809" s="60" t="s">
        <v>1124</v>
      </c>
      <c r="AE3809" s="60" t="s">
        <v>1124</v>
      </c>
      <c r="AF3809" s="60"/>
      <c r="AG3809" s="89" t="s">
        <v>1437</v>
      </c>
      <c r="AH3809" s="89">
        <v>15</v>
      </c>
      <c r="AI3809" s="89" t="s">
        <v>1437</v>
      </c>
      <c r="AJ3809" s="89">
        <v>6</v>
      </c>
      <c r="AK3809" s="89" t="s">
        <v>1437</v>
      </c>
      <c r="AL3809" s="89">
        <v>3</v>
      </c>
      <c r="AM3809" s="89" t="s">
        <v>1437</v>
      </c>
      <c r="AN3809" s="89">
        <v>2</v>
      </c>
      <c r="AP3809" s="35" t="s">
        <v>1825</v>
      </c>
      <c r="AQ3809" s="377">
        <v>0</v>
      </c>
      <c r="AR3809" s="378">
        <v>0</v>
      </c>
      <c r="AS3809" s="377">
        <v>0</v>
      </c>
      <c r="AT3809" s="378">
        <v>0</v>
      </c>
      <c r="AU3809" s="377">
        <v>0</v>
      </c>
      <c r="AV3809" s="377">
        <v>0</v>
      </c>
      <c r="AW3809" s="377">
        <v>0</v>
      </c>
      <c r="AX3809">
        <v>0</v>
      </c>
      <c r="AY3809">
        <v>0</v>
      </c>
    </row>
    <row r="3810" spans="1:51" hidden="1" x14ac:dyDescent="0.2">
      <c r="A3810" s="46">
        <v>5209</v>
      </c>
      <c r="B3810" s="258" t="s">
        <v>8792</v>
      </c>
      <c r="C3810" t="s">
        <v>1136</v>
      </c>
      <c r="D3810" t="s">
        <v>3613</v>
      </c>
      <c r="E3810" t="s">
        <v>1821</v>
      </c>
      <c r="F3810" s="29" t="s">
        <v>1850</v>
      </c>
      <c r="G3810" s="47">
        <v>149</v>
      </c>
      <c r="H3810" t="s">
        <v>1850</v>
      </c>
      <c r="I3810">
        <v>1</v>
      </c>
      <c r="J3810" t="s">
        <v>8793</v>
      </c>
      <c r="K3810" t="s">
        <v>3615</v>
      </c>
      <c r="L3810" t="s">
        <v>8794</v>
      </c>
      <c r="M3810">
        <v>0</v>
      </c>
      <c r="N3810" s="34">
        <v>0</v>
      </c>
      <c r="O3810" s="34" t="s">
        <v>222</v>
      </c>
      <c r="P3810" s="34" t="s">
        <v>230</v>
      </c>
      <c r="Q3810" s="34" t="s">
        <v>990</v>
      </c>
      <c r="R3810" s="34" t="s">
        <v>996</v>
      </c>
      <c r="S3810" s="48" t="s">
        <v>1123</v>
      </c>
      <c r="T3810" s="13" t="s">
        <v>1863</v>
      </c>
      <c r="U3810" s="12" t="s">
        <v>122</v>
      </c>
      <c r="V3810" s="12" t="s">
        <v>1863</v>
      </c>
      <c r="W3810" s="12" t="s">
        <v>122</v>
      </c>
      <c r="X3810" s="14" t="str">
        <f t="shared" si="59"/>
        <v>А</v>
      </c>
      <c r="Y3810" s="271">
        <f>Таблица1[[#This Row],[ID_intellix]]</f>
        <v>5209</v>
      </c>
      <c r="Z3810" s="269" t="s">
        <v>122</v>
      </c>
      <c r="AA3810" s="145">
        <f>IF(OR(Таблица1[[#This Row],[CARDIO_report]]&lt;&gt;0,Таблица1[[#This Row],[AI COMBO_report]]&lt;&gt;0,Таблица1[[#This Row],[OTC_report]]&lt;&gt;0),1,0)</f>
        <v>1</v>
      </c>
      <c r="AB3810" s="60" t="s">
        <v>1124</v>
      </c>
      <c r="AC3810" s="60" t="s">
        <v>1124</v>
      </c>
      <c r="AD3810" s="60" t="s">
        <v>1124</v>
      </c>
      <c r="AE3810" s="60" t="s">
        <v>1124</v>
      </c>
      <c r="AF3810" s="60"/>
      <c r="AG3810" s="60" t="s">
        <v>1124</v>
      </c>
      <c r="AH3810" s="60" t="s">
        <v>1124</v>
      </c>
      <c r="AI3810" s="60" t="s">
        <v>1124</v>
      </c>
      <c r="AJ3810" s="60" t="s">
        <v>1124</v>
      </c>
      <c r="AK3810" s="60" t="s">
        <v>1124</v>
      </c>
      <c r="AL3810" s="60" t="s">
        <v>1124</v>
      </c>
      <c r="AM3810" s="60" t="s">
        <v>1124</v>
      </c>
      <c r="AN3810" s="60" t="s">
        <v>1124</v>
      </c>
      <c r="AO3810" s="60"/>
      <c r="AP3810" s="35" t="s">
        <v>1917</v>
      </c>
      <c r="AQ3810" s="377">
        <v>0</v>
      </c>
      <c r="AR3810" s="378">
        <v>0</v>
      </c>
      <c r="AS3810" s="377">
        <v>0</v>
      </c>
      <c r="AT3810" s="378">
        <v>0</v>
      </c>
      <c r="AU3810" s="377">
        <v>0</v>
      </c>
      <c r="AV3810" s="377">
        <v>0</v>
      </c>
      <c r="AW3810" s="377">
        <v>0</v>
      </c>
      <c r="AX3810">
        <v>0</v>
      </c>
      <c r="AY3810">
        <v>0</v>
      </c>
    </row>
    <row r="3811" spans="1:51" hidden="1" x14ac:dyDescent="0.2">
      <c r="A3811" s="46">
        <v>1877</v>
      </c>
      <c r="B3811" s="258" t="s">
        <v>3853</v>
      </c>
      <c r="C3811" t="s">
        <v>1136</v>
      </c>
      <c r="D3811" t="s">
        <v>1198</v>
      </c>
      <c r="E3811" t="s">
        <v>1821</v>
      </c>
      <c r="F3811" s="29" t="s">
        <v>1850</v>
      </c>
      <c r="G3811" s="47">
        <v>159</v>
      </c>
      <c r="H3811" t="s">
        <v>1850</v>
      </c>
      <c r="I3811">
        <v>1</v>
      </c>
      <c r="J3811" t="s">
        <v>3854</v>
      </c>
      <c r="K3811" t="s">
        <v>1198</v>
      </c>
      <c r="L3811" t="s">
        <v>3855</v>
      </c>
      <c r="M3811" t="s">
        <v>341</v>
      </c>
      <c r="N3811" s="34">
        <v>0</v>
      </c>
      <c r="O3811" s="34" t="s">
        <v>684</v>
      </c>
      <c r="P3811" s="34">
        <v>0</v>
      </c>
      <c r="Q3811" s="34">
        <v>0</v>
      </c>
      <c r="R3811" s="34">
        <v>0</v>
      </c>
      <c r="S3811" s="48" t="s">
        <v>1123</v>
      </c>
      <c r="T3811" s="13" t="s">
        <v>122</v>
      </c>
      <c r="U3811" s="12" t="s">
        <v>122</v>
      </c>
      <c r="V3811" s="12" t="s">
        <v>122</v>
      </c>
      <c r="W3811" s="12" t="s">
        <v>122</v>
      </c>
      <c r="X3811" s="14" t="str">
        <f t="shared" si="59"/>
        <v>С</v>
      </c>
      <c r="Y3811" s="271">
        <f>Таблица1[[#This Row],[ID_intellix]]</f>
        <v>1877</v>
      </c>
      <c r="Z3811" s="269" t="s">
        <v>1863</v>
      </c>
      <c r="AA3811" s="145">
        <f>IF(OR(Таблица1[[#This Row],[CARDIO_report]]&lt;&gt;0,Таблица1[[#This Row],[AI COMBO_report]]&lt;&gt;0,Таблица1[[#This Row],[OTC_report]]&lt;&gt;0),1,0)</f>
        <v>0</v>
      </c>
      <c r="AB3811" s="60" t="s">
        <v>1124</v>
      </c>
      <c r="AC3811" s="60" t="s">
        <v>1124</v>
      </c>
      <c r="AD3811" s="60" t="s">
        <v>1124</v>
      </c>
      <c r="AE3811" s="60" t="s">
        <v>1124</v>
      </c>
      <c r="AF3811" s="60"/>
      <c r="AG3811" s="60" t="s">
        <v>1124</v>
      </c>
      <c r="AH3811" s="60" t="s">
        <v>1124</v>
      </c>
      <c r="AI3811" s="60" t="s">
        <v>1124</v>
      </c>
      <c r="AJ3811" s="60" t="s">
        <v>1124</v>
      </c>
      <c r="AK3811" s="60" t="s">
        <v>1124</v>
      </c>
      <c r="AL3811" s="60" t="s">
        <v>1124</v>
      </c>
      <c r="AM3811" s="60" t="s">
        <v>1124</v>
      </c>
      <c r="AN3811" s="60" t="s">
        <v>1124</v>
      </c>
      <c r="AO3811" s="60"/>
      <c r="AP3811" s="35" t="s">
        <v>1857</v>
      </c>
      <c r="AQ3811" s="377">
        <v>0</v>
      </c>
      <c r="AR3811" s="378">
        <v>0</v>
      </c>
      <c r="AS3811" s="377">
        <v>0</v>
      </c>
      <c r="AT3811" s="378">
        <v>0</v>
      </c>
      <c r="AU3811" s="377">
        <v>0</v>
      </c>
      <c r="AV3811" s="377">
        <v>0</v>
      </c>
      <c r="AW3811" s="377">
        <v>0</v>
      </c>
      <c r="AX3811">
        <v>0</v>
      </c>
      <c r="AY3811">
        <v>0</v>
      </c>
    </row>
    <row r="3812" spans="1:51" hidden="1" x14ac:dyDescent="0.2">
      <c r="A3812" s="46">
        <v>1878</v>
      </c>
      <c r="B3812" s="258" t="s">
        <v>3859</v>
      </c>
      <c r="C3812" t="s">
        <v>1136</v>
      </c>
      <c r="D3812" t="s">
        <v>1198</v>
      </c>
      <c r="E3812" t="s">
        <v>1821</v>
      </c>
      <c r="F3812" s="29" t="s">
        <v>1850</v>
      </c>
      <c r="G3812" s="47">
        <v>160</v>
      </c>
      <c r="H3812" t="s">
        <v>1850</v>
      </c>
      <c r="I3812">
        <v>1</v>
      </c>
      <c r="J3812" t="s">
        <v>3860</v>
      </c>
      <c r="K3812" t="s">
        <v>1198</v>
      </c>
      <c r="L3812" t="s">
        <v>3861</v>
      </c>
      <c r="M3812" t="s">
        <v>341</v>
      </c>
      <c r="N3812" s="34">
        <v>0</v>
      </c>
      <c r="O3812" s="34" t="s">
        <v>684</v>
      </c>
      <c r="P3812" s="34">
        <v>0</v>
      </c>
      <c r="Q3812" s="34">
        <v>0</v>
      </c>
      <c r="R3812" s="34">
        <v>0</v>
      </c>
      <c r="S3812" s="48" t="s">
        <v>1123</v>
      </c>
      <c r="T3812" s="13" t="s">
        <v>122</v>
      </c>
      <c r="U3812" s="12" t="s">
        <v>122</v>
      </c>
      <c r="V3812" s="12" t="s">
        <v>122</v>
      </c>
      <c r="W3812" s="12" t="s">
        <v>122</v>
      </c>
      <c r="X3812" s="14" t="str">
        <f t="shared" si="59"/>
        <v>С</v>
      </c>
      <c r="Y3812" s="271">
        <f>Таблица1[[#This Row],[ID_intellix]]</f>
        <v>1878</v>
      </c>
      <c r="Z3812" s="269" t="s">
        <v>122</v>
      </c>
      <c r="AA3812" s="145">
        <f>IF(OR(Таблица1[[#This Row],[CARDIO_report]]&lt;&gt;0,Таблица1[[#This Row],[AI COMBO_report]]&lt;&gt;0,Таблица1[[#This Row],[OTC_report]]&lt;&gt;0),1,0)</f>
        <v>0</v>
      </c>
      <c r="AB3812" s="60" t="s">
        <v>1124</v>
      </c>
      <c r="AC3812" s="60" t="s">
        <v>1124</v>
      </c>
      <c r="AD3812" s="60" t="s">
        <v>1124</v>
      </c>
      <c r="AE3812" s="60" t="s">
        <v>1124</v>
      </c>
      <c r="AF3812" s="60"/>
      <c r="AG3812" s="60" t="s">
        <v>1124</v>
      </c>
      <c r="AH3812" s="60" t="s">
        <v>1124</v>
      </c>
      <c r="AI3812" s="60" t="s">
        <v>1124</v>
      </c>
      <c r="AJ3812" s="60" t="s">
        <v>1124</v>
      </c>
      <c r="AK3812" s="60" t="s">
        <v>1124</v>
      </c>
      <c r="AL3812" s="60" t="s">
        <v>1124</v>
      </c>
      <c r="AM3812" s="60" t="s">
        <v>1124</v>
      </c>
      <c r="AN3812" s="60" t="s">
        <v>1124</v>
      </c>
      <c r="AO3812" s="60"/>
      <c r="AP3812" s="35" t="s">
        <v>1825</v>
      </c>
      <c r="AQ3812" s="377">
        <v>0</v>
      </c>
      <c r="AR3812" s="378">
        <v>0</v>
      </c>
      <c r="AS3812" s="377">
        <v>0</v>
      </c>
      <c r="AT3812" s="378">
        <v>0</v>
      </c>
      <c r="AU3812" s="377">
        <v>0</v>
      </c>
      <c r="AV3812" s="377">
        <v>0</v>
      </c>
      <c r="AW3812" s="377">
        <v>0</v>
      </c>
      <c r="AX3812">
        <v>0</v>
      </c>
      <c r="AY3812">
        <v>0</v>
      </c>
    </row>
    <row r="3813" spans="1:51" hidden="1" x14ac:dyDescent="0.2">
      <c r="A3813" s="46">
        <v>6229</v>
      </c>
      <c r="B3813" s="258" t="s">
        <v>3865</v>
      </c>
      <c r="C3813" t="s">
        <v>1136</v>
      </c>
      <c r="D3813" t="s">
        <v>1198</v>
      </c>
      <c r="E3813" t="s">
        <v>1821</v>
      </c>
      <c r="F3813" s="29" t="s">
        <v>1850</v>
      </c>
      <c r="G3813" s="47">
        <v>163</v>
      </c>
      <c r="H3813" t="s">
        <v>1850</v>
      </c>
      <c r="I3813">
        <v>1</v>
      </c>
      <c r="J3813" t="s">
        <v>3866</v>
      </c>
      <c r="K3813" t="s">
        <v>1198</v>
      </c>
      <c r="L3813" t="s">
        <v>1713</v>
      </c>
      <c r="M3813" t="s">
        <v>341</v>
      </c>
      <c r="N3813" s="34">
        <v>0</v>
      </c>
      <c r="O3813" s="34" t="s">
        <v>684</v>
      </c>
      <c r="P3813" s="34">
        <v>0</v>
      </c>
      <c r="Q3813" s="34">
        <v>0</v>
      </c>
      <c r="R3813" s="34">
        <v>0</v>
      </c>
      <c r="S3813" s="48" t="s">
        <v>1123</v>
      </c>
      <c r="T3813" s="13" t="s">
        <v>122</v>
      </c>
      <c r="U3813" s="12" t="s">
        <v>1863</v>
      </c>
      <c r="V3813" s="12" t="s">
        <v>122</v>
      </c>
      <c r="W3813" s="12" t="s">
        <v>122</v>
      </c>
      <c r="X3813" s="14" t="str">
        <f t="shared" si="59"/>
        <v>В</v>
      </c>
      <c r="Y3813" s="271">
        <f>Таблица1[[#This Row],[ID_intellix]]</f>
        <v>6229</v>
      </c>
      <c r="Z3813" s="269" t="s">
        <v>1863</v>
      </c>
      <c r="AA3813" s="145">
        <f>IF(OR(Таблица1[[#This Row],[CARDIO_report]]&lt;&gt;0,Таблица1[[#This Row],[AI COMBO_report]]&lt;&gt;0,Таблица1[[#This Row],[OTC_report]]&lt;&gt;0),1,0)</f>
        <v>0</v>
      </c>
      <c r="AB3813" s="60" t="s">
        <v>1124</v>
      </c>
      <c r="AC3813" s="60" t="s">
        <v>1124</v>
      </c>
      <c r="AD3813" s="60" t="s">
        <v>1124</v>
      </c>
      <c r="AE3813" s="60" t="s">
        <v>1124</v>
      </c>
      <c r="AF3813" s="60"/>
      <c r="AG3813" s="60" t="s">
        <v>1124</v>
      </c>
      <c r="AH3813" s="60" t="s">
        <v>1124</v>
      </c>
      <c r="AI3813" s="60" t="s">
        <v>1124</v>
      </c>
      <c r="AJ3813" s="60" t="s">
        <v>1124</v>
      </c>
      <c r="AK3813" s="60" t="s">
        <v>1124</v>
      </c>
      <c r="AL3813" s="60" t="s">
        <v>1124</v>
      </c>
      <c r="AM3813" s="60" t="s">
        <v>1124</v>
      </c>
      <c r="AN3813" s="60" t="s">
        <v>1124</v>
      </c>
      <c r="AO3813" s="60"/>
      <c r="AP3813" s="35" t="s">
        <v>1917</v>
      </c>
      <c r="AQ3813" s="377">
        <v>0</v>
      </c>
      <c r="AR3813" s="378">
        <v>0</v>
      </c>
      <c r="AS3813" s="377">
        <v>0</v>
      </c>
      <c r="AT3813" s="378">
        <v>0</v>
      </c>
      <c r="AU3813" s="377">
        <v>0</v>
      </c>
      <c r="AV3813" s="377">
        <v>0</v>
      </c>
      <c r="AW3813" s="377">
        <v>0</v>
      </c>
      <c r="AX3813">
        <v>0</v>
      </c>
      <c r="AY3813">
        <v>0</v>
      </c>
    </row>
    <row r="3814" spans="1:51" hidden="1" x14ac:dyDescent="0.2">
      <c r="A3814" s="46">
        <v>6230</v>
      </c>
      <c r="B3814" s="258" t="s">
        <v>3870</v>
      </c>
      <c r="C3814" t="s">
        <v>1136</v>
      </c>
      <c r="D3814" t="s">
        <v>1198</v>
      </c>
      <c r="E3814" t="s">
        <v>1821</v>
      </c>
      <c r="F3814" s="29" t="s">
        <v>1850</v>
      </c>
      <c r="G3814" s="47">
        <v>165</v>
      </c>
      <c r="H3814" t="s">
        <v>1850</v>
      </c>
      <c r="I3814">
        <v>1</v>
      </c>
      <c r="J3814" t="s">
        <v>3871</v>
      </c>
      <c r="K3814" t="s">
        <v>1198</v>
      </c>
      <c r="L3814" t="s">
        <v>3872</v>
      </c>
      <c r="M3814" t="s">
        <v>341</v>
      </c>
      <c r="N3814" s="34">
        <v>0</v>
      </c>
      <c r="O3814" s="34" t="s">
        <v>684</v>
      </c>
      <c r="P3814" s="34">
        <v>0</v>
      </c>
      <c r="Q3814" s="34">
        <v>0</v>
      </c>
      <c r="R3814" s="34">
        <v>0</v>
      </c>
      <c r="S3814" s="48" t="s">
        <v>1123</v>
      </c>
      <c r="T3814" s="13" t="s">
        <v>122</v>
      </c>
      <c r="U3814" s="12" t="s">
        <v>122</v>
      </c>
      <c r="V3814" s="12" t="s">
        <v>122</v>
      </c>
      <c r="W3814" s="12" t="s">
        <v>122</v>
      </c>
      <c r="X3814" s="14" t="str">
        <f t="shared" si="59"/>
        <v>С</v>
      </c>
      <c r="Y3814" s="271">
        <f>Таблица1[[#This Row],[ID_intellix]]</f>
        <v>6230</v>
      </c>
      <c r="Z3814" s="269" t="s">
        <v>122</v>
      </c>
      <c r="AA3814" s="145">
        <f>IF(OR(Таблица1[[#This Row],[CARDIO_report]]&lt;&gt;0,Таблица1[[#This Row],[AI COMBO_report]]&lt;&gt;0,Таблица1[[#This Row],[OTC_report]]&lt;&gt;0),1,0)</f>
        <v>0</v>
      </c>
      <c r="AB3814" s="60" t="s">
        <v>1124</v>
      </c>
      <c r="AC3814" s="60" t="s">
        <v>1124</v>
      </c>
      <c r="AD3814" s="60" t="s">
        <v>1124</v>
      </c>
      <c r="AE3814" s="60" t="s">
        <v>1124</v>
      </c>
      <c r="AF3814" s="60"/>
      <c r="AG3814" s="60" t="s">
        <v>1124</v>
      </c>
      <c r="AH3814" s="60" t="s">
        <v>1124</v>
      </c>
      <c r="AI3814" s="60" t="s">
        <v>1124</v>
      </c>
      <c r="AJ3814" s="60" t="s">
        <v>1124</v>
      </c>
      <c r="AK3814" s="60" t="s">
        <v>1124</v>
      </c>
      <c r="AL3814" s="60" t="s">
        <v>1124</v>
      </c>
      <c r="AM3814" s="60" t="s">
        <v>1124</v>
      </c>
      <c r="AN3814" s="60" t="s">
        <v>1124</v>
      </c>
      <c r="AO3814" s="60"/>
      <c r="AP3814" s="35" t="s">
        <v>1825</v>
      </c>
      <c r="AQ3814" s="377">
        <v>0</v>
      </c>
      <c r="AR3814" s="378">
        <v>0</v>
      </c>
      <c r="AS3814" s="377">
        <v>0</v>
      </c>
      <c r="AT3814" s="378">
        <v>0</v>
      </c>
      <c r="AU3814" s="377">
        <v>0</v>
      </c>
      <c r="AV3814" s="377">
        <v>0</v>
      </c>
      <c r="AW3814" s="377">
        <v>0</v>
      </c>
      <c r="AX3814">
        <v>0</v>
      </c>
      <c r="AY3814">
        <v>0</v>
      </c>
    </row>
    <row r="3815" spans="1:51" hidden="1" x14ac:dyDescent="0.2">
      <c r="A3815" s="398">
        <v>7072</v>
      </c>
      <c r="B3815" s="258" t="s">
        <v>3873</v>
      </c>
      <c r="C3815" t="s">
        <v>1136</v>
      </c>
      <c r="D3815" t="s">
        <v>1198</v>
      </c>
      <c r="E3815" t="s">
        <v>1821</v>
      </c>
      <c r="F3815" s="29" t="s">
        <v>1850</v>
      </c>
      <c r="G3815" s="47">
        <v>166</v>
      </c>
      <c r="H3815" t="s">
        <v>1850</v>
      </c>
      <c r="I3815">
        <v>1</v>
      </c>
      <c r="J3815" t="s">
        <v>3874</v>
      </c>
      <c r="K3815" t="s">
        <v>1198</v>
      </c>
      <c r="L3815" t="s">
        <v>3875</v>
      </c>
      <c r="M3815" t="s">
        <v>341</v>
      </c>
      <c r="N3815" s="34">
        <v>0</v>
      </c>
      <c r="O3815" s="34" t="s">
        <v>684</v>
      </c>
      <c r="P3815" s="34">
        <v>0</v>
      </c>
      <c r="Q3815" s="34">
        <v>0</v>
      </c>
      <c r="R3815" s="34">
        <v>0</v>
      </c>
      <c r="S3815" s="48" t="s">
        <v>1123</v>
      </c>
      <c r="T3815" s="13" t="s">
        <v>122</v>
      </c>
      <c r="U3815" s="12" t="s">
        <v>122</v>
      </c>
      <c r="V3815" s="12" t="s">
        <v>122</v>
      </c>
      <c r="W3815" s="12" t="s">
        <v>122</v>
      </c>
      <c r="X3815" s="14" t="str">
        <f t="shared" si="59"/>
        <v>С</v>
      </c>
      <c r="Y3815" s="271">
        <f>Таблица1[[#This Row],[ID_intellix]]</f>
        <v>7072</v>
      </c>
      <c r="Z3815" s="269" t="s">
        <v>122</v>
      </c>
      <c r="AA3815" s="145">
        <f>IF(OR(Таблица1[[#This Row],[CARDIO_report]]&lt;&gt;0,Таблица1[[#This Row],[AI COMBO_report]]&lt;&gt;0,Таблица1[[#This Row],[OTC_report]]&lt;&gt;0),1,0)</f>
        <v>0</v>
      </c>
      <c r="AB3815" s="60" t="s">
        <v>1124</v>
      </c>
      <c r="AC3815" s="60" t="s">
        <v>1124</v>
      </c>
      <c r="AD3815" s="60" t="s">
        <v>1124</v>
      </c>
      <c r="AE3815" s="60" t="s">
        <v>1124</v>
      </c>
      <c r="AF3815" s="60"/>
      <c r="AG3815" s="60" t="s">
        <v>1124</v>
      </c>
      <c r="AH3815" s="60" t="s">
        <v>1124</v>
      </c>
      <c r="AI3815" s="60" t="s">
        <v>1124</v>
      </c>
      <c r="AJ3815" s="60" t="s">
        <v>1124</v>
      </c>
      <c r="AK3815" s="60" t="s">
        <v>1124</v>
      </c>
      <c r="AL3815" s="60" t="s">
        <v>1124</v>
      </c>
      <c r="AM3815" s="60" t="s">
        <v>1124</v>
      </c>
      <c r="AN3815" s="60" t="s">
        <v>1124</v>
      </c>
      <c r="AO3815" s="60"/>
      <c r="AP3815" s="35" t="s">
        <v>1825</v>
      </c>
      <c r="AQ3815" s="377">
        <v>0</v>
      </c>
      <c r="AR3815" s="378">
        <v>0</v>
      </c>
      <c r="AS3815" s="377">
        <v>0</v>
      </c>
      <c r="AT3815" s="378">
        <v>0</v>
      </c>
      <c r="AU3815" s="377">
        <v>0</v>
      </c>
      <c r="AV3815" s="377">
        <v>0</v>
      </c>
      <c r="AW3815" s="377">
        <v>0</v>
      </c>
      <c r="AX3815">
        <v>0</v>
      </c>
      <c r="AY3815">
        <v>0</v>
      </c>
    </row>
    <row r="3816" spans="1:51" hidden="1" x14ac:dyDescent="0.2">
      <c r="A3816" s="46">
        <v>7078</v>
      </c>
      <c r="B3816" s="258" t="s">
        <v>3879</v>
      </c>
      <c r="C3816" t="s">
        <v>1136</v>
      </c>
      <c r="D3816" t="s">
        <v>1198</v>
      </c>
      <c r="E3816" t="s">
        <v>1821</v>
      </c>
      <c r="F3816" s="29" t="s">
        <v>1850</v>
      </c>
      <c r="G3816" s="47">
        <v>169</v>
      </c>
      <c r="H3816" t="s">
        <v>1850</v>
      </c>
      <c r="I3816">
        <v>1</v>
      </c>
      <c r="J3816" t="s">
        <v>3880</v>
      </c>
      <c r="K3816" t="s">
        <v>1198</v>
      </c>
      <c r="L3816" t="s">
        <v>3881</v>
      </c>
      <c r="M3816" t="s">
        <v>341</v>
      </c>
      <c r="N3816" s="34">
        <v>0</v>
      </c>
      <c r="O3816" s="34" t="s">
        <v>684</v>
      </c>
      <c r="P3816" s="34">
        <v>0</v>
      </c>
      <c r="Q3816" s="34">
        <v>0</v>
      </c>
      <c r="R3816" s="34">
        <v>0</v>
      </c>
      <c r="S3816" s="48" t="s">
        <v>1123</v>
      </c>
      <c r="T3816" s="13" t="s">
        <v>122</v>
      </c>
      <c r="U3816" s="12" t="s">
        <v>122</v>
      </c>
      <c r="V3816" s="12" t="s">
        <v>122</v>
      </c>
      <c r="W3816" s="12" t="s">
        <v>1863</v>
      </c>
      <c r="X3816" s="14" t="str">
        <f t="shared" si="59"/>
        <v>В</v>
      </c>
      <c r="Y3816" s="271">
        <f>Таблица1[[#This Row],[ID_intellix]]</f>
        <v>7078</v>
      </c>
      <c r="Z3816" s="269" t="s">
        <v>122</v>
      </c>
      <c r="AA3816" s="145">
        <f>IF(OR(Таблица1[[#This Row],[CARDIO_report]]&lt;&gt;0,Таблица1[[#This Row],[AI COMBO_report]]&lt;&gt;0,Таблица1[[#This Row],[OTC_report]]&lt;&gt;0),1,0)</f>
        <v>0</v>
      </c>
      <c r="AB3816" s="60" t="s">
        <v>1124</v>
      </c>
      <c r="AC3816" s="60" t="s">
        <v>1124</v>
      </c>
      <c r="AD3816" s="60" t="s">
        <v>1124</v>
      </c>
      <c r="AE3816" s="60" t="s">
        <v>1124</v>
      </c>
      <c r="AF3816" s="60"/>
      <c r="AG3816" s="60" t="s">
        <v>1124</v>
      </c>
      <c r="AH3816" s="60" t="s">
        <v>1124</v>
      </c>
      <c r="AI3816" s="60" t="s">
        <v>1124</v>
      </c>
      <c r="AJ3816" s="60" t="s">
        <v>1124</v>
      </c>
      <c r="AK3816" s="60" t="s">
        <v>1124</v>
      </c>
      <c r="AL3816" s="60" t="s">
        <v>1124</v>
      </c>
      <c r="AM3816" s="60" t="s">
        <v>1124</v>
      </c>
      <c r="AN3816" s="60" t="s">
        <v>1124</v>
      </c>
      <c r="AO3816" s="60"/>
      <c r="AP3816" s="35" t="s">
        <v>1917</v>
      </c>
      <c r="AQ3816" s="377">
        <v>0</v>
      </c>
      <c r="AR3816" s="378">
        <v>0</v>
      </c>
      <c r="AS3816" s="377">
        <v>0</v>
      </c>
      <c r="AT3816" s="378">
        <v>0</v>
      </c>
      <c r="AU3816" s="377">
        <v>0</v>
      </c>
      <c r="AV3816" s="377">
        <v>0</v>
      </c>
      <c r="AW3816" s="377">
        <v>0</v>
      </c>
      <c r="AX3816">
        <v>0</v>
      </c>
      <c r="AY3816">
        <v>0</v>
      </c>
    </row>
    <row r="3817" spans="1:51" hidden="1" x14ac:dyDescent="0.2">
      <c r="A3817" s="46">
        <v>1874</v>
      </c>
      <c r="B3817" s="258" t="s">
        <v>3903</v>
      </c>
      <c r="C3817" t="s">
        <v>1136</v>
      </c>
      <c r="D3817" t="s">
        <v>1198</v>
      </c>
      <c r="E3817" t="s">
        <v>1821</v>
      </c>
      <c r="F3817" s="29" t="s">
        <v>1850</v>
      </c>
      <c r="G3817" s="47">
        <v>183</v>
      </c>
      <c r="H3817" t="s">
        <v>1850</v>
      </c>
      <c r="I3817">
        <v>1</v>
      </c>
      <c r="J3817" t="s">
        <v>3904</v>
      </c>
      <c r="K3817" t="s">
        <v>1198</v>
      </c>
      <c r="L3817" t="s">
        <v>3905</v>
      </c>
      <c r="M3817" t="s">
        <v>341</v>
      </c>
      <c r="N3817" s="34">
        <v>0</v>
      </c>
      <c r="O3817" s="34" t="s">
        <v>684</v>
      </c>
      <c r="P3817" s="34">
        <v>0</v>
      </c>
      <c r="Q3817" s="34">
        <v>0</v>
      </c>
      <c r="R3817" s="34">
        <v>0</v>
      </c>
      <c r="S3817" s="48" t="s">
        <v>1123</v>
      </c>
      <c r="T3817" s="13" t="s">
        <v>1863</v>
      </c>
      <c r="U3817" s="12" t="s">
        <v>122</v>
      </c>
      <c r="V3817" s="12" t="s">
        <v>122</v>
      </c>
      <c r="W3817" s="12" t="s">
        <v>122</v>
      </c>
      <c r="X3817" s="14" t="str">
        <f t="shared" si="59"/>
        <v>В</v>
      </c>
      <c r="Y3817" s="271">
        <f>Таблица1[[#This Row],[ID_intellix]]</f>
        <v>1874</v>
      </c>
      <c r="Z3817" s="269" t="s">
        <v>122</v>
      </c>
      <c r="AA3817" s="145">
        <f>IF(OR(Таблица1[[#This Row],[CARDIO_report]]&lt;&gt;0,Таблица1[[#This Row],[AI COMBO_report]]&lt;&gt;0,Таблица1[[#This Row],[OTC_report]]&lt;&gt;0),1,0)</f>
        <v>0</v>
      </c>
      <c r="AB3817" s="60" t="s">
        <v>1124</v>
      </c>
      <c r="AC3817" s="60" t="s">
        <v>1124</v>
      </c>
      <c r="AD3817" s="60" t="s">
        <v>1124</v>
      </c>
      <c r="AE3817" s="60" t="s">
        <v>1124</v>
      </c>
      <c r="AF3817" s="60"/>
      <c r="AG3817" s="60" t="s">
        <v>1124</v>
      </c>
      <c r="AH3817" s="60" t="s">
        <v>1124</v>
      </c>
      <c r="AI3817" s="60" t="s">
        <v>1124</v>
      </c>
      <c r="AJ3817" s="60" t="s">
        <v>1124</v>
      </c>
      <c r="AK3817" s="60" t="s">
        <v>1124</v>
      </c>
      <c r="AL3817" s="60" t="s">
        <v>1124</v>
      </c>
      <c r="AM3817" s="60" t="s">
        <v>1124</v>
      </c>
      <c r="AN3817" s="60" t="s">
        <v>1124</v>
      </c>
      <c r="AO3817" s="60"/>
      <c r="AP3817" s="35" t="s">
        <v>1857</v>
      </c>
      <c r="AQ3817" s="377">
        <v>0</v>
      </c>
      <c r="AR3817" s="378">
        <v>0</v>
      </c>
      <c r="AS3817" s="377">
        <v>0</v>
      </c>
      <c r="AT3817" s="378">
        <v>0</v>
      </c>
      <c r="AU3817" s="377">
        <v>0</v>
      </c>
      <c r="AV3817" s="377">
        <v>0</v>
      </c>
      <c r="AW3817" s="377">
        <v>0</v>
      </c>
      <c r="AX3817">
        <v>0</v>
      </c>
      <c r="AY3817">
        <v>0</v>
      </c>
    </row>
    <row r="3818" spans="1:51" hidden="1" x14ac:dyDescent="0.2">
      <c r="A3818" s="46">
        <v>7077</v>
      </c>
      <c r="B3818" s="258" t="s">
        <v>4060</v>
      </c>
      <c r="C3818" t="s">
        <v>1136</v>
      </c>
      <c r="D3818" t="s">
        <v>1198</v>
      </c>
      <c r="E3818" t="s">
        <v>1821</v>
      </c>
      <c r="F3818" s="29" t="s">
        <v>1850</v>
      </c>
      <c r="G3818" s="47">
        <v>272</v>
      </c>
      <c r="H3818" t="s">
        <v>1850</v>
      </c>
      <c r="I3818">
        <v>1</v>
      </c>
      <c r="J3818" t="s">
        <v>4061</v>
      </c>
      <c r="K3818" t="s">
        <v>1198</v>
      </c>
      <c r="L3818" t="s">
        <v>4062</v>
      </c>
      <c r="M3818" t="s">
        <v>341</v>
      </c>
      <c r="N3818" s="34">
        <v>0</v>
      </c>
      <c r="O3818" s="34" t="s">
        <v>684</v>
      </c>
      <c r="P3818" s="34">
        <v>0</v>
      </c>
      <c r="Q3818" s="34">
        <v>0</v>
      </c>
      <c r="R3818" s="34">
        <v>0</v>
      </c>
      <c r="S3818" s="48" t="s">
        <v>1123</v>
      </c>
      <c r="T3818" s="13" t="s">
        <v>122</v>
      </c>
      <c r="U3818" s="12" t="s">
        <v>122</v>
      </c>
      <c r="V3818" s="12" t="s">
        <v>122</v>
      </c>
      <c r="W3818" s="12" t="s">
        <v>122</v>
      </c>
      <c r="X3818" s="14" t="str">
        <f t="shared" si="59"/>
        <v>С</v>
      </c>
      <c r="Y3818" s="271">
        <f>Таблица1[[#This Row],[ID_intellix]]</f>
        <v>7077</v>
      </c>
      <c r="Z3818" s="269" t="s">
        <v>122</v>
      </c>
      <c r="AA3818" s="145">
        <f>IF(OR(Таблица1[[#This Row],[CARDIO_report]]&lt;&gt;0,Таблица1[[#This Row],[AI COMBO_report]]&lt;&gt;0,Таблица1[[#This Row],[OTC_report]]&lt;&gt;0),1,0)</f>
        <v>0</v>
      </c>
      <c r="AB3818" s="60" t="s">
        <v>1124</v>
      </c>
      <c r="AC3818" s="60" t="s">
        <v>1124</v>
      </c>
      <c r="AD3818" s="60" t="s">
        <v>1124</v>
      </c>
      <c r="AE3818" s="60" t="s">
        <v>1124</v>
      </c>
      <c r="AF3818" s="60"/>
      <c r="AG3818" s="60" t="s">
        <v>1124</v>
      </c>
      <c r="AH3818" s="60" t="s">
        <v>1124</v>
      </c>
      <c r="AI3818" s="60" t="s">
        <v>1124</v>
      </c>
      <c r="AJ3818" s="60" t="s">
        <v>1124</v>
      </c>
      <c r="AK3818" s="60" t="s">
        <v>1124</v>
      </c>
      <c r="AL3818" s="60" t="s">
        <v>1124</v>
      </c>
      <c r="AM3818" s="60" t="s">
        <v>1124</v>
      </c>
      <c r="AN3818" s="60" t="s">
        <v>1124</v>
      </c>
      <c r="AO3818" s="60"/>
      <c r="AP3818" s="35" t="s">
        <v>1857</v>
      </c>
      <c r="AQ3818" s="377">
        <v>0</v>
      </c>
      <c r="AR3818" s="378">
        <v>0</v>
      </c>
      <c r="AS3818" s="377">
        <v>0</v>
      </c>
      <c r="AT3818" s="378">
        <v>0</v>
      </c>
      <c r="AU3818" s="377">
        <v>0</v>
      </c>
      <c r="AV3818" s="377">
        <v>0</v>
      </c>
      <c r="AW3818" s="377">
        <v>0</v>
      </c>
      <c r="AX3818">
        <v>0</v>
      </c>
      <c r="AY3818">
        <v>0</v>
      </c>
    </row>
    <row r="3819" spans="1:51" hidden="1" x14ac:dyDescent="0.2">
      <c r="A3819" s="46">
        <v>6925</v>
      </c>
      <c r="B3819" s="258" t="s">
        <v>4114</v>
      </c>
      <c r="C3819" t="s">
        <v>1136</v>
      </c>
      <c r="D3819" t="s">
        <v>1198</v>
      </c>
      <c r="E3819" t="s">
        <v>1821</v>
      </c>
      <c r="F3819" s="29" t="s">
        <v>1850</v>
      </c>
      <c r="G3819" s="47">
        <v>292</v>
      </c>
      <c r="H3819" t="s">
        <v>1850</v>
      </c>
      <c r="I3819">
        <v>1</v>
      </c>
      <c r="J3819" t="s">
        <v>4115</v>
      </c>
      <c r="K3819" t="s">
        <v>1198</v>
      </c>
      <c r="L3819" t="s">
        <v>4116</v>
      </c>
      <c r="M3819" t="s">
        <v>341</v>
      </c>
      <c r="N3819" s="34" t="s">
        <v>349</v>
      </c>
      <c r="O3819" s="34" t="s">
        <v>684</v>
      </c>
      <c r="P3819" s="34">
        <v>0</v>
      </c>
      <c r="Q3819" s="34">
        <v>0</v>
      </c>
      <c r="R3819" s="34">
        <v>0</v>
      </c>
      <c r="S3819" s="48" t="s">
        <v>1123</v>
      </c>
      <c r="T3819" s="13" t="s">
        <v>122</v>
      </c>
      <c r="U3819" s="12" t="s">
        <v>122</v>
      </c>
      <c r="V3819" s="12" t="s">
        <v>1863</v>
      </c>
      <c r="W3819" s="12" t="s">
        <v>122</v>
      </c>
      <c r="X3819" s="14" t="str">
        <f t="shared" si="59"/>
        <v>В</v>
      </c>
      <c r="Y3819" s="271">
        <f>Таблица1[[#This Row],[ID_intellix]]</f>
        <v>6925</v>
      </c>
      <c r="Z3819" s="269" t="s">
        <v>122</v>
      </c>
      <c r="AA3819" s="145">
        <f>IF(OR(Таблица1[[#This Row],[CARDIO_report]]&lt;&gt;0,Таблица1[[#This Row],[AI COMBO_report]]&lt;&gt;0,Таблица1[[#This Row],[OTC_report]]&lt;&gt;0),1,0)</f>
        <v>1</v>
      </c>
      <c r="AB3819" s="60" t="s">
        <v>1124</v>
      </c>
      <c r="AC3819" s="60" t="s">
        <v>1124</v>
      </c>
      <c r="AD3819" s="60" t="s">
        <v>1124</v>
      </c>
      <c r="AE3819" s="60" t="s">
        <v>1124</v>
      </c>
      <c r="AF3819" s="60"/>
      <c r="AG3819" s="60" t="s">
        <v>1124</v>
      </c>
      <c r="AH3819" s="60" t="s">
        <v>1124</v>
      </c>
      <c r="AI3819" s="60" t="s">
        <v>1124</v>
      </c>
      <c r="AJ3819" s="60" t="s">
        <v>1124</v>
      </c>
      <c r="AK3819" s="60" t="s">
        <v>1124</v>
      </c>
      <c r="AL3819" s="60" t="s">
        <v>1124</v>
      </c>
      <c r="AM3819" s="60" t="s">
        <v>1124</v>
      </c>
      <c r="AN3819" s="60" t="s">
        <v>1124</v>
      </c>
      <c r="AO3819" s="60"/>
      <c r="AP3819" s="35" t="s">
        <v>1917</v>
      </c>
      <c r="AQ3819" s="377">
        <v>0</v>
      </c>
      <c r="AR3819" s="378">
        <v>0</v>
      </c>
      <c r="AS3819" s="377">
        <v>0</v>
      </c>
      <c r="AT3819" s="378">
        <v>0</v>
      </c>
      <c r="AU3819" s="377">
        <v>0</v>
      </c>
      <c r="AV3819" s="377">
        <v>0</v>
      </c>
      <c r="AW3819" s="377">
        <v>0</v>
      </c>
      <c r="AX3819">
        <v>0</v>
      </c>
      <c r="AY3819">
        <v>0</v>
      </c>
    </row>
    <row r="3820" spans="1:51" hidden="1" x14ac:dyDescent="0.2">
      <c r="A3820" s="46">
        <v>25007</v>
      </c>
      <c r="B3820" s="258" t="s">
        <v>4141</v>
      </c>
      <c r="C3820" t="s">
        <v>1136</v>
      </c>
      <c r="D3820" t="s">
        <v>1198</v>
      </c>
      <c r="E3820" t="s">
        <v>1821</v>
      </c>
      <c r="F3820" s="29" t="s">
        <v>1850</v>
      </c>
      <c r="G3820" s="47">
        <v>304</v>
      </c>
      <c r="H3820" t="s">
        <v>1850</v>
      </c>
      <c r="I3820">
        <v>1</v>
      </c>
      <c r="J3820" t="s">
        <v>4142</v>
      </c>
      <c r="K3820" t="s">
        <v>1198</v>
      </c>
      <c r="L3820" t="s">
        <v>4143</v>
      </c>
      <c r="M3820" t="s">
        <v>341</v>
      </c>
      <c r="N3820" s="34">
        <v>0</v>
      </c>
      <c r="O3820" s="34" t="s">
        <v>684</v>
      </c>
      <c r="P3820" s="34">
        <v>0</v>
      </c>
      <c r="Q3820" s="34">
        <v>0</v>
      </c>
      <c r="R3820" s="34">
        <v>0</v>
      </c>
      <c r="S3820" s="48" t="s">
        <v>1123</v>
      </c>
      <c r="T3820" s="13" t="s">
        <v>122</v>
      </c>
      <c r="U3820" s="12" t="s">
        <v>122</v>
      </c>
      <c r="V3820" s="12" t="s">
        <v>122</v>
      </c>
      <c r="W3820" s="12" t="s">
        <v>1863</v>
      </c>
      <c r="X3820" s="14" t="str">
        <f t="shared" si="59"/>
        <v>В</v>
      </c>
      <c r="Y3820" s="271">
        <f>Таблица1[[#This Row],[ID_intellix]]</f>
        <v>25007</v>
      </c>
      <c r="Z3820" s="269" t="s">
        <v>122</v>
      </c>
      <c r="AA3820" s="145">
        <f>IF(OR(Таблица1[[#This Row],[CARDIO_report]]&lt;&gt;0,Таблица1[[#This Row],[AI COMBO_report]]&lt;&gt;0,Таблица1[[#This Row],[OTC_report]]&lt;&gt;0),1,0)</f>
        <v>0</v>
      </c>
      <c r="AB3820" s="60" t="s">
        <v>1124</v>
      </c>
      <c r="AC3820" s="60" t="s">
        <v>1124</v>
      </c>
      <c r="AD3820" s="60" t="s">
        <v>1124</v>
      </c>
      <c r="AE3820" s="60" t="s">
        <v>1124</v>
      </c>
      <c r="AF3820" s="60"/>
      <c r="AG3820" s="60" t="s">
        <v>1124</v>
      </c>
      <c r="AH3820" s="60" t="s">
        <v>1124</v>
      </c>
      <c r="AI3820" s="60" t="s">
        <v>1124</v>
      </c>
      <c r="AJ3820" s="60" t="s">
        <v>1124</v>
      </c>
      <c r="AK3820" s="60" t="s">
        <v>1124</v>
      </c>
      <c r="AL3820" s="60" t="s">
        <v>1124</v>
      </c>
      <c r="AM3820" s="60" t="s">
        <v>1124</v>
      </c>
      <c r="AN3820" s="60" t="s">
        <v>1124</v>
      </c>
      <c r="AO3820" s="60"/>
      <c r="AP3820" s="35" t="s">
        <v>1857</v>
      </c>
      <c r="AQ3820" s="377">
        <v>0</v>
      </c>
      <c r="AR3820" s="378">
        <v>0</v>
      </c>
      <c r="AS3820" s="377">
        <v>0</v>
      </c>
      <c r="AT3820" s="378">
        <v>0</v>
      </c>
      <c r="AU3820" s="377">
        <v>0</v>
      </c>
      <c r="AV3820" s="377">
        <v>0</v>
      </c>
      <c r="AW3820" s="377">
        <v>0</v>
      </c>
      <c r="AX3820">
        <v>0</v>
      </c>
      <c r="AY3820">
        <v>0</v>
      </c>
    </row>
    <row r="3821" spans="1:51" hidden="1" x14ac:dyDescent="0.2">
      <c r="A3821" s="46">
        <v>2319</v>
      </c>
      <c r="B3821" s="258" t="s">
        <v>4147</v>
      </c>
      <c r="C3821" t="s">
        <v>1136</v>
      </c>
      <c r="D3821" t="s">
        <v>1198</v>
      </c>
      <c r="E3821" t="s">
        <v>1821</v>
      </c>
      <c r="F3821" s="29" t="s">
        <v>1850</v>
      </c>
      <c r="G3821" s="47">
        <v>306</v>
      </c>
      <c r="H3821" t="s">
        <v>1850</v>
      </c>
      <c r="I3821">
        <v>1</v>
      </c>
      <c r="J3821" t="s">
        <v>4148</v>
      </c>
      <c r="K3821" t="s">
        <v>1198</v>
      </c>
      <c r="L3821" t="s">
        <v>4149</v>
      </c>
      <c r="M3821" t="s">
        <v>341</v>
      </c>
      <c r="N3821" s="34">
        <v>0</v>
      </c>
      <c r="O3821" s="34" t="s">
        <v>684</v>
      </c>
      <c r="P3821" s="34">
        <v>0</v>
      </c>
      <c r="Q3821" s="34">
        <v>0</v>
      </c>
      <c r="R3821" s="34">
        <v>0</v>
      </c>
      <c r="S3821" s="48" t="s">
        <v>1123</v>
      </c>
      <c r="T3821" s="13" t="s">
        <v>122</v>
      </c>
      <c r="U3821" s="12" t="s">
        <v>122</v>
      </c>
      <c r="V3821" s="12" t="s">
        <v>122</v>
      </c>
      <c r="W3821" s="12" t="s">
        <v>122</v>
      </c>
      <c r="X3821" s="14" t="str">
        <f t="shared" si="59"/>
        <v>С</v>
      </c>
      <c r="Y3821" s="271">
        <f>Таблица1[[#This Row],[ID_intellix]]</f>
        <v>2319</v>
      </c>
      <c r="Z3821" s="269" t="s">
        <v>122</v>
      </c>
      <c r="AA3821" s="145">
        <f>IF(OR(Таблица1[[#This Row],[CARDIO_report]]&lt;&gt;0,Таблица1[[#This Row],[AI COMBO_report]]&lt;&gt;0,Таблица1[[#This Row],[OTC_report]]&lt;&gt;0),1,0)</f>
        <v>0</v>
      </c>
      <c r="AB3821" s="60" t="s">
        <v>1124</v>
      </c>
      <c r="AC3821" s="60" t="s">
        <v>1124</v>
      </c>
      <c r="AD3821" s="60" t="s">
        <v>1124</v>
      </c>
      <c r="AE3821" s="60" t="s">
        <v>1124</v>
      </c>
      <c r="AF3821" s="60"/>
      <c r="AG3821" s="60" t="s">
        <v>1124</v>
      </c>
      <c r="AH3821" s="60" t="s">
        <v>1124</v>
      </c>
      <c r="AI3821" s="60" t="s">
        <v>1124</v>
      </c>
      <c r="AJ3821" s="60" t="s">
        <v>1124</v>
      </c>
      <c r="AK3821" s="60" t="s">
        <v>1124</v>
      </c>
      <c r="AL3821" s="60" t="s">
        <v>1124</v>
      </c>
      <c r="AM3821" s="60" t="s">
        <v>1124</v>
      </c>
      <c r="AN3821" s="60" t="s">
        <v>1124</v>
      </c>
      <c r="AO3821" s="60"/>
      <c r="AP3821" s="35" t="s">
        <v>1857</v>
      </c>
      <c r="AQ3821" s="377">
        <v>0</v>
      </c>
      <c r="AR3821" s="378">
        <v>0</v>
      </c>
      <c r="AS3821" s="377">
        <v>0</v>
      </c>
      <c r="AT3821" s="378">
        <v>0</v>
      </c>
      <c r="AU3821" s="377">
        <v>0</v>
      </c>
      <c r="AV3821" s="377">
        <v>0</v>
      </c>
      <c r="AW3821" s="377">
        <v>0</v>
      </c>
      <c r="AX3821">
        <v>0</v>
      </c>
      <c r="AY3821">
        <v>0</v>
      </c>
    </row>
    <row r="3822" spans="1:51" hidden="1" x14ac:dyDescent="0.2">
      <c r="A3822" s="46">
        <v>2569</v>
      </c>
      <c r="B3822" s="258" t="s">
        <v>4201</v>
      </c>
      <c r="C3822" t="s">
        <v>1136</v>
      </c>
      <c r="D3822" t="s">
        <v>1198</v>
      </c>
      <c r="E3822" t="s">
        <v>1821</v>
      </c>
      <c r="F3822" s="29" t="s">
        <v>1850</v>
      </c>
      <c r="G3822" s="47">
        <v>324</v>
      </c>
      <c r="H3822" t="s">
        <v>1850</v>
      </c>
      <c r="I3822">
        <v>1</v>
      </c>
      <c r="J3822" t="s">
        <v>4202</v>
      </c>
      <c r="K3822" t="s">
        <v>1198</v>
      </c>
      <c r="L3822" t="s">
        <v>4203</v>
      </c>
      <c r="M3822" t="s">
        <v>341</v>
      </c>
      <c r="N3822" s="34">
        <v>0</v>
      </c>
      <c r="O3822" s="34" t="s">
        <v>684</v>
      </c>
      <c r="P3822" s="34">
        <v>0</v>
      </c>
      <c r="Q3822" s="34">
        <v>0</v>
      </c>
      <c r="R3822" s="34">
        <v>0</v>
      </c>
      <c r="S3822" s="48" t="s">
        <v>1123</v>
      </c>
      <c r="T3822" s="13" t="s">
        <v>122</v>
      </c>
      <c r="U3822" s="12" t="s">
        <v>122</v>
      </c>
      <c r="V3822" s="12" t="s">
        <v>122</v>
      </c>
      <c r="W3822" s="12" t="s">
        <v>122</v>
      </c>
      <c r="X3822" s="14" t="str">
        <f t="shared" si="59"/>
        <v>С</v>
      </c>
      <c r="Y3822" s="271">
        <f>Таблица1[[#This Row],[ID_intellix]]</f>
        <v>2569</v>
      </c>
      <c r="Z3822" s="269" t="s">
        <v>122</v>
      </c>
      <c r="AA3822" s="145">
        <f>IF(OR(Таблица1[[#This Row],[CARDIO_report]]&lt;&gt;0,Таблица1[[#This Row],[AI COMBO_report]]&lt;&gt;0,Таблица1[[#This Row],[OTC_report]]&lt;&gt;0),1,0)</f>
        <v>0</v>
      </c>
      <c r="AB3822" s="60" t="s">
        <v>1124</v>
      </c>
      <c r="AC3822" s="60" t="s">
        <v>1124</v>
      </c>
      <c r="AD3822" s="60" t="s">
        <v>1124</v>
      </c>
      <c r="AE3822" s="60" t="s">
        <v>1124</v>
      </c>
      <c r="AF3822" s="60"/>
      <c r="AG3822" s="60" t="s">
        <v>1124</v>
      </c>
      <c r="AH3822" s="60" t="s">
        <v>1124</v>
      </c>
      <c r="AI3822" s="60" t="s">
        <v>1124</v>
      </c>
      <c r="AJ3822" s="60" t="s">
        <v>1124</v>
      </c>
      <c r="AK3822" s="60" t="s">
        <v>1124</v>
      </c>
      <c r="AL3822" s="60" t="s">
        <v>1124</v>
      </c>
      <c r="AM3822" s="60" t="s">
        <v>1124</v>
      </c>
      <c r="AN3822" s="60" t="s">
        <v>1124</v>
      </c>
      <c r="AO3822" s="60"/>
      <c r="AP3822" s="35" t="s">
        <v>1825</v>
      </c>
      <c r="AQ3822" s="377">
        <v>0</v>
      </c>
      <c r="AR3822" s="378">
        <v>0</v>
      </c>
      <c r="AS3822" s="377">
        <v>0</v>
      </c>
      <c r="AT3822" s="378">
        <v>0</v>
      </c>
      <c r="AU3822" s="377">
        <v>0</v>
      </c>
      <c r="AV3822" s="377">
        <v>0</v>
      </c>
      <c r="AW3822" s="377">
        <v>0</v>
      </c>
      <c r="AX3822">
        <v>0</v>
      </c>
      <c r="AY3822">
        <v>0</v>
      </c>
    </row>
    <row r="3823" spans="1:51" hidden="1" x14ac:dyDescent="0.2">
      <c r="A3823" s="46">
        <v>2777</v>
      </c>
      <c r="B3823" s="258" t="s">
        <v>4208</v>
      </c>
      <c r="C3823" t="s">
        <v>1136</v>
      </c>
      <c r="D3823" t="s">
        <v>1198</v>
      </c>
      <c r="E3823" t="s">
        <v>1821</v>
      </c>
      <c r="F3823" s="29" t="s">
        <v>1850</v>
      </c>
      <c r="G3823" s="47">
        <v>326</v>
      </c>
      <c r="H3823" t="s">
        <v>1850</v>
      </c>
      <c r="I3823">
        <v>1</v>
      </c>
      <c r="J3823" t="s">
        <v>4209</v>
      </c>
      <c r="K3823" t="s">
        <v>1198</v>
      </c>
      <c r="L3823" t="s">
        <v>4210</v>
      </c>
      <c r="M3823" t="s">
        <v>341</v>
      </c>
      <c r="N3823" s="34">
        <v>0</v>
      </c>
      <c r="O3823" s="34" t="s">
        <v>684</v>
      </c>
      <c r="P3823" s="34">
        <v>0</v>
      </c>
      <c r="Q3823" s="34">
        <v>0</v>
      </c>
      <c r="R3823" s="34">
        <v>0</v>
      </c>
      <c r="S3823" s="48" t="s">
        <v>1123</v>
      </c>
      <c r="T3823" s="13" t="s">
        <v>122</v>
      </c>
      <c r="U3823" s="12" t="s">
        <v>122</v>
      </c>
      <c r="V3823" s="12" t="s">
        <v>122</v>
      </c>
      <c r="W3823" s="12" t="s">
        <v>1863</v>
      </c>
      <c r="X3823" s="14" t="str">
        <f t="shared" si="59"/>
        <v>В</v>
      </c>
      <c r="Y3823" s="271">
        <f>Таблица1[[#This Row],[ID_intellix]]</f>
        <v>2777</v>
      </c>
      <c r="Z3823" s="269" t="s">
        <v>122</v>
      </c>
      <c r="AA3823" s="145">
        <f>IF(OR(Таблица1[[#This Row],[CARDIO_report]]&lt;&gt;0,Таблица1[[#This Row],[AI COMBO_report]]&lt;&gt;0,Таблица1[[#This Row],[OTC_report]]&lt;&gt;0),1,0)</f>
        <v>0</v>
      </c>
      <c r="AB3823" s="60" t="s">
        <v>1124</v>
      </c>
      <c r="AC3823" s="60" t="s">
        <v>1124</v>
      </c>
      <c r="AD3823" s="60" t="s">
        <v>1124</v>
      </c>
      <c r="AE3823" s="60" t="s">
        <v>1124</v>
      </c>
      <c r="AF3823" s="60"/>
      <c r="AG3823" s="60" t="s">
        <v>1124</v>
      </c>
      <c r="AH3823" s="60" t="s">
        <v>1124</v>
      </c>
      <c r="AI3823" s="60" t="s">
        <v>1124</v>
      </c>
      <c r="AJ3823" s="60" t="s">
        <v>1124</v>
      </c>
      <c r="AK3823" s="60" t="s">
        <v>1124</v>
      </c>
      <c r="AL3823" s="60" t="s">
        <v>1124</v>
      </c>
      <c r="AM3823" s="60" t="s">
        <v>1124</v>
      </c>
      <c r="AN3823" s="60" t="s">
        <v>1124</v>
      </c>
      <c r="AO3823" s="60"/>
      <c r="AP3823" s="35" t="s">
        <v>1857</v>
      </c>
      <c r="AQ3823" s="377">
        <v>0</v>
      </c>
      <c r="AR3823" s="378">
        <v>0</v>
      </c>
      <c r="AS3823" s="377">
        <v>0</v>
      </c>
      <c r="AT3823" s="378">
        <v>0</v>
      </c>
      <c r="AU3823" s="377">
        <v>0</v>
      </c>
      <c r="AV3823" s="377">
        <v>0</v>
      </c>
      <c r="AW3823" s="377">
        <v>0</v>
      </c>
      <c r="AX3823">
        <v>0</v>
      </c>
      <c r="AY3823">
        <v>0</v>
      </c>
    </row>
    <row r="3824" spans="1:51" hidden="1" x14ac:dyDescent="0.2">
      <c r="A3824" s="46">
        <v>2743</v>
      </c>
      <c r="B3824" s="258" t="s">
        <v>4229</v>
      </c>
      <c r="C3824" t="s">
        <v>1136</v>
      </c>
      <c r="D3824" t="s">
        <v>1198</v>
      </c>
      <c r="E3824" t="s">
        <v>1821</v>
      </c>
      <c r="F3824" s="29" t="s">
        <v>1850</v>
      </c>
      <c r="G3824" s="47">
        <v>335</v>
      </c>
      <c r="H3824" t="s">
        <v>1850</v>
      </c>
      <c r="I3824">
        <v>1</v>
      </c>
      <c r="J3824" t="s">
        <v>4230</v>
      </c>
      <c r="K3824" t="s">
        <v>1198</v>
      </c>
      <c r="L3824" t="s">
        <v>4231</v>
      </c>
      <c r="M3824" t="s">
        <v>341</v>
      </c>
      <c r="N3824" s="34">
        <v>0</v>
      </c>
      <c r="O3824" s="34" t="s">
        <v>684</v>
      </c>
      <c r="P3824" s="34">
        <v>0</v>
      </c>
      <c r="Q3824" s="34">
        <v>0</v>
      </c>
      <c r="R3824" s="34">
        <v>0</v>
      </c>
      <c r="S3824" s="48" t="s">
        <v>1123</v>
      </c>
      <c r="T3824" s="13" t="s">
        <v>122</v>
      </c>
      <c r="U3824" s="12" t="s">
        <v>122</v>
      </c>
      <c r="V3824" s="12" t="s">
        <v>122</v>
      </c>
      <c r="W3824" s="12" t="s">
        <v>122</v>
      </c>
      <c r="X3824" s="14" t="str">
        <f t="shared" si="59"/>
        <v>С</v>
      </c>
      <c r="Y3824" s="271">
        <f>Таблица1[[#This Row],[ID_intellix]]</f>
        <v>2743</v>
      </c>
      <c r="Z3824" s="269" t="s">
        <v>122</v>
      </c>
      <c r="AA3824" s="145">
        <f>IF(OR(Таблица1[[#This Row],[CARDIO_report]]&lt;&gt;0,Таблица1[[#This Row],[AI COMBO_report]]&lt;&gt;0,Таблица1[[#This Row],[OTC_report]]&lt;&gt;0),1,0)</f>
        <v>0</v>
      </c>
      <c r="AB3824" s="60" t="s">
        <v>1124</v>
      </c>
      <c r="AC3824" s="60" t="s">
        <v>1124</v>
      </c>
      <c r="AD3824" s="60" t="s">
        <v>1124</v>
      </c>
      <c r="AE3824" s="60" t="s">
        <v>1124</v>
      </c>
      <c r="AF3824" s="60"/>
      <c r="AG3824" s="60" t="s">
        <v>1124</v>
      </c>
      <c r="AH3824" s="60" t="s">
        <v>1124</v>
      </c>
      <c r="AI3824" s="60" t="s">
        <v>1124</v>
      </c>
      <c r="AJ3824" s="60" t="s">
        <v>1124</v>
      </c>
      <c r="AK3824" s="60" t="s">
        <v>1124</v>
      </c>
      <c r="AL3824" s="60" t="s">
        <v>1124</v>
      </c>
      <c r="AM3824" s="60" t="s">
        <v>1124</v>
      </c>
      <c r="AN3824" s="60" t="s">
        <v>1124</v>
      </c>
      <c r="AO3824" s="60"/>
      <c r="AP3824" s="35" t="s">
        <v>1857</v>
      </c>
      <c r="AQ3824" s="377">
        <v>0</v>
      </c>
      <c r="AR3824" s="378">
        <v>0</v>
      </c>
      <c r="AS3824" s="377">
        <v>0</v>
      </c>
      <c r="AT3824" s="378">
        <v>0</v>
      </c>
      <c r="AU3824" s="377">
        <v>0</v>
      </c>
      <c r="AV3824" s="377">
        <v>0</v>
      </c>
      <c r="AW3824" s="377">
        <v>0</v>
      </c>
      <c r="AX3824">
        <v>0</v>
      </c>
      <c r="AY3824">
        <v>0</v>
      </c>
    </row>
    <row r="3825" spans="1:54" hidden="1" x14ac:dyDescent="0.2">
      <c r="A3825" s="46">
        <v>3207</v>
      </c>
      <c r="B3825" s="258" t="s">
        <v>4292</v>
      </c>
      <c r="C3825" t="s">
        <v>1136</v>
      </c>
      <c r="D3825" t="s">
        <v>1198</v>
      </c>
      <c r="E3825" t="s">
        <v>1821</v>
      </c>
      <c r="F3825" s="29" t="s">
        <v>1850</v>
      </c>
      <c r="G3825" s="47">
        <v>360</v>
      </c>
      <c r="H3825" t="s">
        <v>1850</v>
      </c>
      <c r="I3825">
        <v>1</v>
      </c>
      <c r="J3825" t="s">
        <v>4293</v>
      </c>
      <c r="K3825" t="s">
        <v>1198</v>
      </c>
      <c r="L3825" t="s">
        <v>4294</v>
      </c>
      <c r="M3825" t="s">
        <v>341</v>
      </c>
      <c r="N3825" s="34">
        <v>0</v>
      </c>
      <c r="O3825" s="34" t="s">
        <v>684</v>
      </c>
      <c r="P3825" s="34">
        <v>0</v>
      </c>
      <c r="Q3825" s="34">
        <v>0</v>
      </c>
      <c r="R3825" s="34">
        <v>0</v>
      </c>
      <c r="S3825" s="48" t="s">
        <v>1123</v>
      </c>
      <c r="T3825" s="13" t="s">
        <v>122</v>
      </c>
      <c r="U3825" s="12" t="s">
        <v>122</v>
      </c>
      <c r="V3825" s="12" t="s">
        <v>122</v>
      </c>
      <c r="W3825" s="12" t="s">
        <v>122</v>
      </c>
      <c r="X3825" s="14" t="str">
        <f t="shared" si="59"/>
        <v>С</v>
      </c>
      <c r="Y3825" s="271">
        <f>Таблица1[[#This Row],[ID_intellix]]</f>
        <v>3207</v>
      </c>
      <c r="Z3825" s="269" t="s">
        <v>122</v>
      </c>
      <c r="AA3825" s="145">
        <f>IF(OR(Таблица1[[#This Row],[CARDIO_report]]&lt;&gt;0,Таблица1[[#This Row],[AI COMBO_report]]&lt;&gt;0,Таблица1[[#This Row],[OTC_report]]&lt;&gt;0),1,0)</f>
        <v>0</v>
      </c>
      <c r="AB3825" s="60" t="s">
        <v>1124</v>
      </c>
      <c r="AC3825" s="60" t="s">
        <v>1124</v>
      </c>
      <c r="AD3825" s="60" t="s">
        <v>1124</v>
      </c>
      <c r="AE3825" s="60" t="s">
        <v>1124</v>
      </c>
      <c r="AF3825" s="60"/>
      <c r="AG3825" s="60" t="s">
        <v>1124</v>
      </c>
      <c r="AH3825" s="60" t="s">
        <v>1124</v>
      </c>
      <c r="AI3825" s="60" t="s">
        <v>1124</v>
      </c>
      <c r="AJ3825" s="60" t="s">
        <v>1124</v>
      </c>
      <c r="AK3825" s="60" t="s">
        <v>1124</v>
      </c>
      <c r="AL3825" s="60" t="s">
        <v>1124</v>
      </c>
      <c r="AM3825" s="60" t="s">
        <v>1124</v>
      </c>
      <c r="AN3825" s="60" t="s">
        <v>1124</v>
      </c>
      <c r="AO3825" s="60"/>
      <c r="AP3825" s="35" t="s">
        <v>1857</v>
      </c>
      <c r="AQ3825" s="377">
        <v>0</v>
      </c>
      <c r="AR3825" s="378">
        <v>0</v>
      </c>
      <c r="AS3825" s="377">
        <v>0</v>
      </c>
      <c r="AT3825" s="378">
        <v>0</v>
      </c>
      <c r="AU3825" s="377">
        <v>0</v>
      </c>
      <c r="AV3825" s="377">
        <v>0</v>
      </c>
      <c r="AW3825" s="377">
        <v>0</v>
      </c>
      <c r="AX3825">
        <v>0</v>
      </c>
      <c r="AY3825">
        <v>0</v>
      </c>
    </row>
    <row r="3826" spans="1:54" hidden="1" x14ac:dyDescent="0.2">
      <c r="A3826" s="46">
        <v>1875</v>
      </c>
      <c r="B3826" s="258" t="s">
        <v>4473</v>
      </c>
      <c r="C3826" t="s">
        <v>1136</v>
      </c>
      <c r="D3826" t="s">
        <v>1198</v>
      </c>
      <c r="E3826" t="s">
        <v>1821</v>
      </c>
      <c r="F3826" s="29" t="s">
        <v>1850</v>
      </c>
      <c r="G3826" s="47">
        <v>158</v>
      </c>
      <c r="H3826" t="s">
        <v>1850</v>
      </c>
      <c r="I3826">
        <v>1</v>
      </c>
      <c r="J3826" t="s">
        <v>4474</v>
      </c>
      <c r="K3826" t="s">
        <v>1198</v>
      </c>
      <c r="L3826" t="s">
        <v>4475</v>
      </c>
      <c r="M3826" t="s">
        <v>341</v>
      </c>
      <c r="N3826" s="34" t="s">
        <v>349</v>
      </c>
      <c r="O3826" s="34" t="s">
        <v>684</v>
      </c>
      <c r="P3826" s="34" t="s">
        <v>690</v>
      </c>
      <c r="Q3826" s="34">
        <v>0</v>
      </c>
      <c r="R3826" s="34">
        <v>0</v>
      </c>
      <c r="S3826" s="48" t="s">
        <v>1123</v>
      </c>
      <c r="T3826" s="13" t="s">
        <v>1863</v>
      </c>
      <c r="U3826" s="12" t="s">
        <v>1863</v>
      </c>
      <c r="V3826" s="12" t="s">
        <v>122</v>
      </c>
      <c r="W3826" s="12" t="s">
        <v>1863</v>
      </c>
      <c r="X3826" s="14" t="str">
        <f t="shared" si="59"/>
        <v>А</v>
      </c>
      <c r="Y3826" s="271">
        <f>Таблица1[[#This Row],[ID_intellix]]</f>
        <v>1875</v>
      </c>
      <c r="Z3826" s="269" t="s">
        <v>122</v>
      </c>
      <c r="AA3826" s="145">
        <f>IF(OR(Таблица1[[#This Row],[CARDIO_report]]&lt;&gt;0,Таблица1[[#This Row],[AI COMBO_report]]&lt;&gt;0,Таблица1[[#This Row],[OTC_report]]&lt;&gt;0),1,0)</f>
        <v>1</v>
      </c>
      <c r="AB3826" s="60" t="s">
        <v>1124</v>
      </c>
      <c r="AC3826" s="60" t="s">
        <v>1124</v>
      </c>
      <c r="AD3826" s="60" t="s">
        <v>1124</v>
      </c>
      <c r="AE3826" s="60" t="s">
        <v>1124</v>
      </c>
      <c r="AF3826" s="60"/>
      <c r="AG3826" s="60" t="s">
        <v>1124</v>
      </c>
      <c r="AH3826" s="60" t="s">
        <v>1124</v>
      </c>
      <c r="AI3826" s="60" t="s">
        <v>1124</v>
      </c>
      <c r="AJ3826" s="60" t="s">
        <v>1124</v>
      </c>
      <c r="AK3826" s="60" t="s">
        <v>1124</v>
      </c>
      <c r="AL3826" s="60" t="s">
        <v>1124</v>
      </c>
      <c r="AM3826" s="60" t="s">
        <v>1124</v>
      </c>
      <c r="AN3826" s="60" t="s">
        <v>1124</v>
      </c>
      <c r="AO3826" s="60"/>
      <c r="AP3826" s="35" t="s">
        <v>1917</v>
      </c>
      <c r="AQ3826" s="377">
        <v>0</v>
      </c>
      <c r="AR3826" s="378">
        <v>0</v>
      </c>
      <c r="AS3826" s="377">
        <v>0</v>
      </c>
      <c r="AT3826" s="378">
        <v>0</v>
      </c>
      <c r="AU3826" s="377">
        <v>0</v>
      </c>
      <c r="AV3826" s="377">
        <v>0</v>
      </c>
      <c r="AW3826" s="377">
        <v>0</v>
      </c>
      <c r="AX3826">
        <v>0</v>
      </c>
      <c r="AY3826">
        <v>0</v>
      </c>
    </row>
    <row r="3827" spans="1:54" hidden="1" x14ac:dyDescent="0.2">
      <c r="A3827" s="46">
        <v>3406</v>
      </c>
      <c r="B3827" s="258" t="s">
        <v>9446</v>
      </c>
      <c r="C3827" t="s">
        <v>1136</v>
      </c>
      <c r="D3827" t="s">
        <v>1198</v>
      </c>
      <c r="E3827" t="s">
        <v>2504</v>
      </c>
      <c r="F3827" s="29" t="s">
        <v>1139</v>
      </c>
      <c r="G3827" s="47">
        <v>36</v>
      </c>
      <c r="H3827" t="s">
        <v>1140</v>
      </c>
      <c r="I3827">
        <v>1</v>
      </c>
      <c r="J3827" t="s">
        <v>9447</v>
      </c>
      <c r="K3827" t="s">
        <v>1198</v>
      </c>
      <c r="L3827" t="s">
        <v>3626</v>
      </c>
      <c r="M3827" t="s">
        <v>341</v>
      </c>
      <c r="N3827" s="34">
        <v>0</v>
      </c>
      <c r="O3827" s="34" t="s">
        <v>684</v>
      </c>
      <c r="P3827" s="34" t="s">
        <v>690</v>
      </c>
      <c r="Q3827" s="34">
        <v>0</v>
      </c>
      <c r="R3827" s="34">
        <v>0</v>
      </c>
      <c r="S3827" s="48" t="s">
        <v>1123</v>
      </c>
      <c r="T3827" s="13" t="s">
        <v>122</v>
      </c>
      <c r="U3827" s="12" t="s">
        <v>122</v>
      </c>
      <c r="V3827" s="12" t="s">
        <v>1863</v>
      </c>
      <c r="W3827" s="12" t="s">
        <v>1863</v>
      </c>
      <c r="X3827" s="14" t="str">
        <f t="shared" si="59"/>
        <v>А</v>
      </c>
      <c r="Y3827" s="271">
        <f>Таблица1[[#This Row],[ID_intellix]]</f>
        <v>3406</v>
      </c>
      <c r="Z3827" s="269" t="s">
        <v>122</v>
      </c>
      <c r="AA3827" s="145">
        <f>IF(OR(Таблица1[[#This Row],[CARDIO_report]]&lt;&gt;0,Таблица1[[#This Row],[AI COMBO_report]]&lt;&gt;0,Таблица1[[#This Row],[OTC_report]]&lt;&gt;0),1,0)</f>
        <v>1</v>
      </c>
      <c r="AB3827" s="60" t="s">
        <v>2602</v>
      </c>
      <c r="AC3827" s="60" t="s">
        <v>2601</v>
      </c>
      <c r="AD3827" s="60" t="s">
        <v>1124</v>
      </c>
      <c r="AE3827" s="60" t="s">
        <v>1124</v>
      </c>
      <c r="AF3827" s="60"/>
      <c r="AG3827" s="89" t="s">
        <v>1437</v>
      </c>
      <c r="AH3827" s="89">
        <v>54</v>
      </c>
      <c r="AI3827" s="89" t="s">
        <v>1437</v>
      </c>
      <c r="AJ3827" s="89">
        <v>31</v>
      </c>
      <c r="AK3827" s="89" t="s">
        <v>1437</v>
      </c>
      <c r="AL3827" s="89">
        <v>20</v>
      </c>
      <c r="AM3827" s="89" t="s">
        <v>1437</v>
      </c>
      <c r="AN3827" s="89">
        <v>7</v>
      </c>
      <c r="AP3827" s="35" t="s">
        <v>1917</v>
      </c>
      <c r="AQ3827" s="377" t="s">
        <v>2847</v>
      </c>
      <c r="AR3827" s="378">
        <v>0</v>
      </c>
      <c r="AS3827" s="377" t="s">
        <v>2847</v>
      </c>
      <c r="AT3827" s="378">
        <v>0</v>
      </c>
      <c r="AU3827" s="377">
        <v>0</v>
      </c>
      <c r="AV3827" s="377">
        <v>0</v>
      </c>
      <c r="AW3827" s="377" t="s">
        <v>2847</v>
      </c>
      <c r="AX3827" s="2">
        <v>0</v>
      </c>
      <c r="AY3827" s="2" t="s">
        <v>2847</v>
      </c>
      <c r="BA3827" s="2" t="s">
        <v>6336</v>
      </c>
    </row>
    <row r="3828" spans="1:54" hidden="1" x14ac:dyDescent="0.2">
      <c r="A3828" s="46">
        <v>727</v>
      </c>
      <c r="B3828" s="258" t="s">
        <v>9764</v>
      </c>
      <c r="C3828" t="s">
        <v>1136</v>
      </c>
      <c r="D3828" t="s">
        <v>1198</v>
      </c>
      <c r="E3828" t="s">
        <v>2504</v>
      </c>
      <c r="F3828" s="29" t="s">
        <v>1139</v>
      </c>
      <c r="G3828" s="47">
        <v>46</v>
      </c>
      <c r="H3828" t="s">
        <v>1140</v>
      </c>
      <c r="I3828">
        <v>1</v>
      </c>
      <c r="J3828" t="s">
        <v>9765</v>
      </c>
      <c r="K3828" t="s">
        <v>1198</v>
      </c>
      <c r="L3828" t="s">
        <v>9766</v>
      </c>
      <c r="M3828" t="s">
        <v>341</v>
      </c>
      <c r="N3828" s="34">
        <v>0</v>
      </c>
      <c r="O3828" s="34" t="s">
        <v>684</v>
      </c>
      <c r="P3828" s="34">
        <v>0</v>
      </c>
      <c r="Q3828" s="34">
        <v>0</v>
      </c>
      <c r="R3828" s="34">
        <v>0</v>
      </c>
      <c r="S3828" s="48" t="s">
        <v>1123</v>
      </c>
      <c r="T3828" s="13" t="s">
        <v>122</v>
      </c>
      <c r="U3828" s="12" t="s">
        <v>122</v>
      </c>
      <c r="V3828" s="12" t="s">
        <v>1863</v>
      </c>
      <c r="W3828" s="12" t="s">
        <v>122</v>
      </c>
      <c r="X3828" s="14" t="str">
        <f t="shared" si="59"/>
        <v>В</v>
      </c>
      <c r="Y3828" s="271">
        <f>Таблица1[[#This Row],[ID_intellix]]</f>
        <v>727</v>
      </c>
      <c r="Z3828" s="269" t="s">
        <v>122</v>
      </c>
      <c r="AA3828" s="145">
        <f>IF(OR(Таблица1[[#This Row],[CARDIO_report]]&lt;&gt;0,Таблица1[[#This Row],[AI COMBO_report]]&lt;&gt;0,Таблица1[[#This Row],[OTC_report]]&lt;&gt;0),1,0)</f>
        <v>0</v>
      </c>
      <c r="AB3828" s="60" t="s">
        <v>2602</v>
      </c>
      <c r="AC3828" s="60" t="s">
        <v>2602</v>
      </c>
      <c r="AD3828" s="60" t="s">
        <v>1124</v>
      </c>
      <c r="AE3828" s="60" t="s">
        <v>1124</v>
      </c>
      <c r="AF3828" s="60"/>
      <c r="AG3828" s="89" t="s">
        <v>1437</v>
      </c>
      <c r="AH3828" s="89">
        <v>25</v>
      </c>
      <c r="AI3828" s="89" t="s">
        <v>1437</v>
      </c>
      <c r="AJ3828" s="89">
        <v>48</v>
      </c>
      <c r="AK3828" s="89" t="s">
        <v>1145</v>
      </c>
      <c r="AL3828" s="89">
        <v>60</v>
      </c>
      <c r="AM3828" s="89" t="s">
        <v>1145</v>
      </c>
      <c r="AN3828" s="89">
        <v>64</v>
      </c>
      <c r="AP3828" s="35" t="s">
        <v>1857</v>
      </c>
      <c r="AQ3828" s="377">
        <v>0</v>
      </c>
      <c r="AR3828" s="378">
        <v>0</v>
      </c>
      <c r="AS3828" s="377">
        <v>0</v>
      </c>
      <c r="AT3828" s="378">
        <v>0</v>
      </c>
      <c r="AU3828" s="377">
        <v>0</v>
      </c>
      <c r="AV3828" s="377">
        <v>0</v>
      </c>
      <c r="AW3828" s="377">
        <v>0</v>
      </c>
      <c r="AX3828">
        <v>0</v>
      </c>
      <c r="AY3828">
        <v>0</v>
      </c>
    </row>
    <row r="3829" spans="1:54" hidden="1" x14ac:dyDescent="0.2">
      <c r="A3829" s="398">
        <v>3400</v>
      </c>
      <c r="B3829" s="258" t="s">
        <v>9902</v>
      </c>
      <c r="C3829" t="s">
        <v>1136</v>
      </c>
      <c r="D3829" t="s">
        <v>1198</v>
      </c>
      <c r="E3829" t="s">
        <v>2504</v>
      </c>
      <c r="F3829" s="29" t="s">
        <v>1139</v>
      </c>
      <c r="G3829" s="47">
        <v>44</v>
      </c>
      <c r="H3829" t="s">
        <v>1140</v>
      </c>
      <c r="I3829">
        <v>1</v>
      </c>
      <c r="J3829" t="s">
        <v>9903</v>
      </c>
      <c r="K3829" t="s">
        <v>1198</v>
      </c>
      <c r="L3829" t="s">
        <v>9904</v>
      </c>
      <c r="M3829" t="s">
        <v>341</v>
      </c>
      <c r="N3829" s="34" t="s">
        <v>349</v>
      </c>
      <c r="O3829" s="34" t="s">
        <v>684</v>
      </c>
      <c r="P3829" s="34" t="s">
        <v>690</v>
      </c>
      <c r="Q3829" s="34">
        <v>0</v>
      </c>
      <c r="R3829" s="34">
        <v>0</v>
      </c>
      <c r="S3829" s="48" t="s">
        <v>1123</v>
      </c>
      <c r="T3829" s="13" t="s">
        <v>122</v>
      </c>
      <c r="U3829" s="12" t="s">
        <v>122</v>
      </c>
      <c r="V3829" s="12" t="s">
        <v>1863</v>
      </c>
      <c r="W3829" s="12" t="s">
        <v>1863</v>
      </c>
      <c r="X3829" s="14" t="str">
        <f t="shared" si="59"/>
        <v>А</v>
      </c>
      <c r="Y3829" s="271">
        <f>Таблица1[[#This Row],[ID_intellix]]</f>
        <v>3400</v>
      </c>
      <c r="Z3829" s="269" t="s">
        <v>122</v>
      </c>
      <c r="AA3829" s="145">
        <f>IF(OR(Таблица1[[#This Row],[CARDIO_report]]&lt;&gt;0,Таблица1[[#This Row],[AI COMBO_report]]&lt;&gt;0,Таблица1[[#This Row],[OTC_report]]&lt;&gt;0),1,0)</f>
        <v>1</v>
      </c>
      <c r="AB3829" s="60" t="s">
        <v>3178</v>
      </c>
      <c r="AC3829" s="60" t="s">
        <v>3178</v>
      </c>
      <c r="AD3829" s="60" t="s">
        <v>1124</v>
      </c>
      <c r="AE3829" s="60" t="s">
        <v>1124</v>
      </c>
      <c r="AF3829" s="60"/>
      <c r="AG3829" s="89" t="s">
        <v>2516</v>
      </c>
      <c r="AH3829" s="89">
        <v>52</v>
      </c>
      <c r="AI3829" s="89" t="s">
        <v>2516</v>
      </c>
      <c r="AJ3829" s="89">
        <v>23</v>
      </c>
      <c r="AK3829" s="89" t="s">
        <v>2516</v>
      </c>
      <c r="AL3829" s="89">
        <v>29</v>
      </c>
      <c r="AM3829" s="89" t="s">
        <v>2516</v>
      </c>
      <c r="AN3829" s="89">
        <v>14</v>
      </c>
      <c r="AP3829" s="35" t="s">
        <v>1917</v>
      </c>
      <c r="AQ3829" s="377" t="s">
        <v>2847</v>
      </c>
      <c r="AR3829" s="378">
        <v>0</v>
      </c>
      <c r="AS3829" s="377" t="s">
        <v>2847</v>
      </c>
      <c r="AT3829" s="378">
        <v>0</v>
      </c>
      <c r="AU3829" s="377">
        <v>0</v>
      </c>
      <c r="AV3829" s="377">
        <v>0</v>
      </c>
      <c r="AW3829" s="377" t="s">
        <v>2847</v>
      </c>
      <c r="AX3829" s="2">
        <v>0</v>
      </c>
      <c r="AY3829" s="2" t="s">
        <v>2847</v>
      </c>
      <c r="BA3829" s="2" t="s">
        <v>6336</v>
      </c>
    </row>
    <row r="3830" spans="1:54" hidden="1" x14ac:dyDescent="0.2">
      <c r="A3830" s="46">
        <v>3085</v>
      </c>
      <c r="B3830" s="258" t="s">
        <v>9938</v>
      </c>
      <c r="C3830" t="s">
        <v>1136</v>
      </c>
      <c r="D3830" t="s">
        <v>1198</v>
      </c>
      <c r="E3830" t="s">
        <v>2504</v>
      </c>
      <c r="F3830" s="29" t="s">
        <v>1139</v>
      </c>
      <c r="G3830" s="47">
        <v>48</v>
      </c>
      <c r="H3830" t="s">
        <v>1140</v>
      </c>
      <c r="I3830">
        <v>1</v>
      </c>
      <c r="J3830" t="s">
        <v>9939</v>
      </c>
      <c r="K3830" t="s">
        <v>1198</v>
      </c>
      <c r="L3830" t="s">
        <v>9940</v>
      </c>
      <c r="M3830" t="s">
        <v>341</v>
      </c>
      <c r="N3830" s="34">
        <v>0</v>
      </c>
      <c r="O3830" s="34" t="s">
        <v>684</v>
      </c>
      <c r="P3830" s="34" t="s">
        <v>690</v>
      </c>
      <c r="Q3830" s="34">
        <v>0</v>
      </c>
      <c r="R3830" s="34">
        <v>0</v>
      </c>
      <c r="S3830" s="48" t="s">
        <v>1123</v>
      </c>
      <c r="T3830" s="13" t="s">
        <v>122</v>
      </c>
      <c r="U3830" s="12" t="s">
        <v>122</v>
      </c>
      <c r="V3830" s="12" t="s">
        <v>1863</v>
      </c>
      <c r="W3830" s="12" t="s">
        <v>1863</v>
      </c>
      <c r="X3830" s="14" t="str">
        <f t="shared" si="59"/>
        <v>А</v>
      </c>
      <c r="Y3830" s="271">
        <f>Таблица1[[#This Row],[ID_intellix]]</f>
        <v>3085</v>
      </c>
      <c r="Z3830" s="269" t="s">
        <v>122</v>
      </c>
      <c r="AA3830" s="145">
        <f>IF(OR(Таблица1[[#This Row],[CARDIO_report]]&lt;&gt;0,Таблица1[[#This Row],[AI COMBO_report]]&lt;&gt;0,Таблица1[[#This Row],[OTC_report]]&lt;&gt;0),1,0)</f>
        <v>1</v>
      </c>
      <c r="AB3830" s="60" t="s">
        <v>2601</v>
      </c>
      <c r="AC3830" s="60" t="s">
        <v>2602</v>
      </c>
      <c r="AD3830" s="60" t="s">
        <v>1124</v>
      </c>
      <c r="AE3830" s="60" t="s">
        <v>1124</v>
      </c>
      <c r="AF3830" s="60"/>
      <c r="AG3830" s="89" t="s">
        <v>1414</v>
      </c>
      <c r="AH3830" s="89">
        <v>90</v>
      </c>
      <c r="AI3830" s="89" t="s">
        <v>1414</v>
      </c>
      <c r="AJ3830" s="89">
        <v>58</v>
      </c>
      <c r="AK3830" s="89" t="s">
        <v>2516</v>
      </c>
      <c r="AL3830" s="89">
        <v>23</v>
      </c>
      <c r="AM3830" s="89" t="s">
        <v>2516</v>
      </c>
      <c r="AN3830" s="89">
        <v>8</v>
      </c>
      <c r="AP3830" s="35" t="s">
        <v>1917</v>
      </c>
      <c r="AQ3830" s="377" t="s">
        <v>2847</v>
      </c>
      <c r="AR3830" s="377" t="s">
        <v>6332</v>
      </c>
      <c r="AS3830" s="377" t="s">
        <v>2847</v>
      </c>
      <c r="AT3830" s="378" t="s">
        <v>6332</v>
      </c>
      <c r="AU3830" s="377">
        <v>0</v>
      </c>
      <c r="AV3830" s="377">
        <v>0</v>
      </c>
      <c r="AW3830" s="377" t="s">
        <v>2847</v>
      </c>
      <c r="AX3830" s="2" t="s">
        <v>6332</v>
      </c>
      <c r="AY3830" s="2" t="s">
        <v>2847</v>
      </c>
      <c r="AZ3830" t="s">
        <v>6332</v>
      </c>
      <c r="BA3830" s="2" t="s">
        <v>6336</v>
      </c>
      <c r="BB3830" t="s">
        <v>6332</v>
      </c>
    </row>
    <row r="3831" spans="1:54" hidden="1" x14ac:dyDescent="0.2">
      <c r="A3831" s="46">
        <v>1096</v>
      </c>
      <c r="B3831" s="258" t="s">
        <v>9941</v>
      </c>
      <c r="C3831" t="s">
        <v>1136</v>
      </c>
      <c r="D3831" t="s">
        <v>1198</v>
      </c>
      <c r="E3831" t="s">
        <v>2504</v>
      </c>
      <c r="F3831" s="29" t="s">
        <v>1139</v>
      </c>
      <c r="G3831" s="47">
        <v>49</v>
      </c>
      <c r="H3831" t="s">
        <v>1140</v>
      </c>
      <c r="I3831">
        <v>1</v>
      </c>
      <c r="J3831" t="s">
        <v>9942</v>
      </c>
      <c r="K3831" t="s">
        <v>1198</v>
      </c>
      <c r="L3831" t="s">
        <v>9943</v>
      </c>
      <c r="M3831" t="s">
        <v>341</v>
      </c>
      <c r="N3831" s="34">
        <v>0</v>
      </c>
      <c r="O3831" s="34" t="s">
        <v>684</v>
      </c>
      <c r="P3831" s="34">
        <v>0</v>
      </c>
      <c r="Q3831" s="34">
        <v>0</v>
      </c>
      <c r="R3831" s="34">
        <v>0</v>
      </c>
      <c r="S3831" s="48" t="s">
        <v>1123</v>
      </c>
      <c r="T3831" s="13" t="s">
        <v>122</v>
      </c>
      <c r="U3831" s="12" t="s">
        <v>122</v>
      </c>
      <c r="V3831" s="12" t="s">
        <v>122</v>
      </c>
      <c r="W3831" s="12" t="s">
        <v>122</v>
      </c>
      <c r="X3831" s="14" t="str">
        <f t="shared" si="59"/>
        <v>С</v>
      </c>
      <c r="Y3831" s="271">
        <f>Таблица1[[#This Row],[ID_intellix]]</f>
        <v>1096</v>
      </c>
      <c r="Z3831" s="269" t="s">
        <v>122</v>
      </c>
      <c r="AA3831" s="145">
        <f>IF(OR(Таблица1[[#This Row],[CARDIO_report]]&lt;&gt;0,Таблица1[[#This Row],[AI COMBO_report]]&lt;&gt;0,Таблица1[[#This Row],[OTC_report]]&lt;&gt;0),1,0)</f>
        <v>0</v>
      </c>
      <c r="AB3831" s="60" t="s">
        <v>2602</v>
      </c>
      <c r="AC3831" s="60" t="s">
        <v>2846</v>
      </c>
      <c r="AD3831" s="60" t="s">
        <v>1124</v>
      </c>
      <c r="AE3831" s="60" t="s">
        <v>1124</v>
      </c>
      <c r="AF3831" s="60"/>
      <c r="AG3831" s="89" t="s">
        <v>1437</v>
      </c>
      <c r="AH3831" s="89">
        <v>56</v>
      </c>
      <c r="AI3831" s="89" t="s">
        <v>1437</v>
      </c>
      <c r="AJ3831" s="89">
        <v>49</v>
      </c>
      <c r="AK3831" s="89" t="s">
        <v>1437</v>
      </c>
      <c r="AL3831" s="89">
        <v>18</v>
      </c>
      <c r="AM3831" s="89" t="s">
        <v>1437</v>
      </c>
      <c r="AN3831" s="89">
        <v>34</v>
      </c>
      <c r="AP3831" s="35" t="s">
        <v>1857</v>
      </c>
      <c r="AQ3831" s="377">
        <v>0</v>
      </c>
      <c r="AR3831" s="378">
        <v>0</v>
      </c>
      <c r="AS3831" s="377">
        <v>0</v>
      </c>
      <c r="AT3831" s="378">
        <v>0</v>
      </c>
      <c r="AU3831" s="377">
        <v>0</v>
      </c>
      <c r="AV3831" s="377">
        <v>0</v>
      </c>
      <c r="AW3831" s="377">
        <v>0</v>
      </c>
      <c r="AX3831">
        <v>0</v>
      </c>
      <c r="AY3831">
        <v>0</v>
      </c>
    </row>
    <row r="3832" spans="1:54" hidden="1" x14ac:dyDescent="0.2">
      <c r="A3832" s="46">
        <v>1098</v>
      </c>
      <c r="B3832" s="258" t="s">
        <v>9974</v>
      </c>
      <c r="C3832" t="s">
        <v>1136</v>
      </c>
      <c r="D3832" t="s">
        <v>1198</v>
      </c>
      <c r="E3832" t="s">
        <v>2504</v>
      </c>
      <c r="F3832" s="29" t="s">
        <v>1139</v>
      </c>
      <c r="G3832" s="47">
        <v>53</v>
      </c>
      <c r="H3832" t="s">
        <v>1140</v>
      </c>
      <c r="I3832">
        <v>1</v>
      </c>
      <c r="J3832" t="s">
        <v>9975</v>
      </c>
      <c r="K3832" t="s">
        <v>1198</v>
      </c>
      <c r="L3832" t="s">
        <v>9976</v>
      </c>
      <c r="M3832" t="s">
        <v>341</v>
      </c>
      <c r="N3832" s="34" t="s">
        <v>349</v>
      </c>
      <c r="O3832" s="34" t="s">
        <v>684</v>
      </c>
      <c r="P3832" s="34">
        <v>0</v>
      </c>
      <c r="Q3832" s="34">
        <v>0</v>
      </c>
      <c r="R3832" s="34">
        <v>0</v>
      </c>
      <c r="S3832" s="48" t="s">
        <v>1123</v>
      </c>
      <c r="T3832" s="13" t="s">
        <v>122</v>
      </c>
      <c r="U3832" s="12" t="s">
        <v>122</v>
      </c>
      <c r="V3832" s="12" t="s">
        <v>122</v>
      </c>
      <c r="W3832" s="12" t="s">
        <v>122</v>
      </c>
      <c r="X3832" s="14" t="str">
        <f t="shared" si="59"/>
        <v>С</v>
      </c>
      <c r="Y3832" s="271">
        <f>Таблица1[[#This Row],[ID_intellix]]</f>
        <v>1098</v>
      </c>
      <c r="Z3832" s="269" t="s">
        <v>122</v>
      </c>
      <c r="AA3832" s="145">
        <f>IF(OR(Таблица1[[#This Row],[CARDIO_report]]&lt;&gt;0,Таблица1[[#This Row],[AI COMBO_report]]&lt;&gt;0,Таблица1[[#This Row],[OTC_report]]&lt;&gt;0),1,0)</f>
        <v>1</v>
      </c>
      <c r="AB3832" s="60" t="s">
        <v>2602</v>
      </c>
      <c r="AC3832" s="60" t="s">
        <v>2896</v>
      </c>
      <c r="AD3832" s="60" t="s">
        <v>1124</v>
      </c>
      <c r="AE3832" s="60" t="s">
        <v>1124</v>
      </c>
      <c r="AF3832" s="60"/>
      <c r="AG3832" s="89" t="s">
        <v>1414</v>
      </c>
      <c r="AH3832" s="89">
        <v>58</v>
      </c>
      <c r="AI3832" s="89" t="s">
        <v>1437</v>
      </c>
      <c r="AJ3832" s="89">
        <v>21</v>
      </c>
      <c r="AK3832" s="89" t="s">
        <v>2516</v>
      </c>
      <c r="AL3832" s="89">
        <v>1</v>
      </c>
      <c r="AM3832" s="89" t="s">
        <v>1437</v>
      </c>
      <c r="AN3832" s="89">
        <v>1</v>
      </c>
      <c r="AP3832" s="35" t="s">
        <v>1857</v>
      </c>
      <c r="AQ3832" s="377">
        <v>0</v>
      </c>
      <c r="AR3832" s="378">
        <v>0</v>
      </c>
      <c r="AS3832" s="377">
        <v>0</v>
      </c>
      <c r="AT3832" s="378">
        <v>0</v>
      </c>
      <c r="AU3832" s="377">
        <v>0</v>
      </c>
      <c r="AV3832" s="377">
        <v>0</v>
      </c>
      <c r="AW3832" s="377">
        <v>0</v>
      </c>
      <c r="AX3832">
        <v>0</v>
      </c>
      <c r="AY3832">
        <v>0</v>
      </c>
    </row>
    <row r="3833" spans="1:54" hidden="1" x14ac:dyDescent="0.2">
      <c r="A3833" s="46">
        <v>1093</v>
      </c>
      <c r="B3833" s="258" t="s">
        <v>9998</v>
      </c>
      <c r="C3833" t="s">
        <v>1136</v>
      </c>
      <c r="D3833" t="s">
        <v>1198</v>
      </c>
      <c r="E3833" t="s">
        <v>2504</v>
      </c>
      <c r="F3833" s="29" t="s">
        <v>1139</v>
      </c>
      <c r="G3833" s="47">
        <v>56</v>
      </c>
      <c r="H3833" t="s">
        <v>1140</v>
      </c>
      <c r="I3833">
        <v>1</v>
      </c>
      <c r="J3833" t="s">
        <v>9999</v>
      </c>
      <c r="K3833" t="s">
        <v>1198</v>
      </c>
      <c r="L3833" t="s">
        <v>10000</v>
      </c>
      <c r="M3833" t="s">
        <v>341</v>
      </c>
      <c r="N3833" s="34">
        <v>0</v>
      </c>
      <c r="O3833" s="34" t="s">
        <v>684</v>
      </c>
      <c r="P3833" s="34" t="s">
        <v>690</v>
      </c>
      <c r="Q3833" s="34">
        <v>0</v>
      </c>
      <c r="R3833" s="34">
        <v>0</v>
      </c>
      <c r="S3833" s="48" t="s">
        <v>1123</v>
      </c>
      <c r="T3833" s="13" t="s">
        <v>122</v>
      </c>
      <c r="U3833" s="12" t="s">
        <v>122</v>
      </c>
      <c r="V3833" s="12" t="s">
        <v>122</v>
      </c>
      <c r="W3833" s="12" t="s">
        <v>1863</v>
      </c>
      <c r="X3833" s="14" t="str">
        <f t="shared" si="59"/>
        <v>В</v>
      </c>
      <c r="Y3833" s="271">
        <f>Таблица1[[#This Row],[ID_intellix]]</f>
        <v>1093</v>
      </c>
      <c r="Z3833" s="269" t="s">
        <v>122</v>
      </c>
      <c r="AA3833" s="145">
        <f>IF(OR(Таблица1[[#This Row],[CARDIO_report]]&lt;&gt;0,Таблица1[[#This Row],[AI COMBO_report]]&lt;&gt;0,Таблица1[[#This Row],[OTC_report]]&lt;&gt;0),1,0)</f>
        <v>1</v>
      </c>
      <c r="AB3833" s="60" t="s">
        <v>2602</v>
      </c>
      <c r="AC3833" s="60" t="s">
        <v>2896</v>
      </c>
      <c r="AD3833" s="60" t="s">
        <v>1124</v>
      </c>
      <c r="AE3833" s="60" t="s">
        <v>1124</v>
      </c>
      <c r="AF3833" s="60"/>
      <c r="AG3833" s="89" t="s">
        <v>1437</v>
      </c>
      <c r="AH3833" s="89">
        <v>17</v>
      </c>
      <c r="AI3833" s="89" t="s">
        <v>1437</v>
      </c>
      <c r="AJ3833" s="89">
        <v>19</v>
      </c>
      <c r="AK3833" s="89" t="s">
        <v>1437</v>
      </c>
      <c r="AL3833" s="89">
        <v>28</v>
      </c>
      <c r="AM3833" s="89" t="s">
        <v>1437</v>
      </c>
      <c r="AN3833" s="89">
        <v>39</v>
      </c>
      <c r="AP3833" s="35" t="s">
        <v>1825</v>
      </c>
      <c r="AQ3833" s="377">
        <v>0</v>
      </c>
      <c r="AR3833" s="378">
        <v>0</v>
      </c>
      <c r="AS3833" s="377">
        <v>0</v>
      </c>
      <c r="AT3833" s="378">
        <v>0</v>
      </c>
      <c r="AU3833" s="377">
        <v>0</v>
      </c>
      <c r="AV3833" s="377">
        <v>0</v>
      </c>
      <c r="AW3833" s="377">
        <v>0</v>
      </c>
      <c r="AX3833">
        <v>0</v>
      </c>
      <c r="AY3833">
        <v>0</v>
      </c>
    </row>
    <row r="3834" spans="1:54" hidden="1" x14ac:dyDescent="0.2">
      <c r="A3834" s="46">
        <v>1097</v>
      </c>
      <c r="B3834" s="258" t="s">
        <v>10076</v>
      </c>
      <c r="C3834" t="s">
        <v>1136</v>
      </c>
      <c r="D3834" t="s">
        <v>1198</v>
      </c>
      <c r="E3834" t="s">
        <v>2504</v>
      </c>
      <c r="F3834" s="29" t="s">
        <v>1139</v>
      </c>
      <c r="G3834" s="47">
        <v>50</v>
      </c>
      <c r="H3834" t="s">
        <v>1140</v>
      </c>
      <c r="I3834">
        <v>1</v>
      </c>
      <c r="J3834" t="s">
        <v>10077</v>
      </c>
      <c r="K3834" t="s">
        <v>1198</v>
      </c>
      <c r="L3834" t="s">
        <v>10078</v>
      </c>
      <c r="M3834" t="s">
        <v>341</v>
      </c>
      <c r="N3834" s="34">
        <v>0</v>
      </c>
      <c r="O3834" s="34" t="s">
        <v>684</v>
      </c>
      <c r="P3834" s="34">
        <v>0</v>
      </c>
      <c r="Q3834" s="34">
        <v>0</v>
      </c>
      <c r="R3834" s="34">
        <v>0</v>
      </c>
      <c r="S3834" s="48" t="s">
        <v>1123</v>
      </c>
      <c r="T3834" s="13" t="s">
        <v>122</v>
      </c>
      <c r="U3834" s="12" t="s">
        <v>122</v>
      </c>
      <c r="V3834" s="12" t="s">
        <v>1863</v>
      </c>
      <c r="W3834" s="12" t="s">
        <v>122</v>
      </c>
      <c r="X3834" s="14" t="str">
        <f t="shared" si="59"/>
        <v>В</v>
      </c>
      <c r="Y3834" s="271">
        <f>Таблица1[[#This Row],[ID_intellix]]</f>
        <v>1097</v>
      </c>
      <c r="Z3834" s="269" t="s">
        <v>122</v>
      </c>
      <c r="AA3834" s="145">
        <f>IF(OR(Таблица1[[#This Row],[CARDIO_report]]&lt;&gt;0,Таблица1[[#This Row],[AI COMBO_report]]&lt;&gt;0,Таблица1[[#This Row],[OTC_report]]&lt;&gt;0),1,0)</f>
        <v>0</v>
      </c>
      <c r="AB3834" s="60" t="s">
        <v>2602</v>
      </c>
      <c r="AC3834" s="60" t="s">
        <v>2601</v>
      </c>
      <c r="AD3834" s="60" t="s">
        <v>1124</v>
      </c>
      <c r="AE3834" s="60" t="s">
        <v>1124</v>
      </c>
      <c r="AF3834" s="60"/>
      <c r="AG3834" s="89" t="s">
        <v>1437</v>
      </c>
      <c r="AH3834" s="89">
        <v>49</v>
      </c>
      <c r="AI3834" s="89" t="s">
        <v>1437</v>
      </c>
      <c r="AJ3834" s="89">
        <v>22</v>
      </c>
      <c r="AK3834" s="89" t="s">
        <v>1437</v>
      </c>
      <c r="AL3834" s="89">
        <v>12</v>
      </c>
      <c r="AM3834" s="89" t="s">
        <v>1437</v>
      </c>
      <c r="AN3834" s="89">
        <v>9</v>
      </c>
      <c r="AP3834" s="35" t="s">
        <v>1917</v>
      </c>
      <c r="AQ3834" s="377">
        <v>0</v>
      </c>
      <c r="AR3834" s="378">
        <v>0</v>
      </c>
      <c r="AS3834" s="377">
        <v>0</v>
      </c>
      <c r="AT3834" s="378">
        <v>0</v>
      </c>
      <c r="AU3834" s="377">
        <v>0</v>
      </c>
      <c r="AV3834" s="377">
        <v>0</v>
      </c>
      <c r="AW3834" s="377">
        <v>0</v>
      </c>
      <c r="AX3834">
        <v>0</v>
      </c>
      <c r="AY3834">
        <v>0</v>
      </c>
    </row>
    <row r="3835" spans="1:54" hidden="1" x14ac:dyDescent="0.2">
      <c r="A3835" s="46">
        <v>2252</v>
      </c>
      <c r="B3835" s="258" t="s">
        <v>10275</v>
      </c>
      <c r="C3835" t="s">
        <v>1136</v>
      </c>
      <c r="D3835" t="s">
        <v>1198</v>
      </c>
      <c r="E3835" t="s">
        <v>2504</v>
      </c>
      <c r="F3835" s="29" t="s">
        <v>1139</v>
      </c>
      <c r="G3835" s="47">
        <v>51</v>
      </c>
      <c r="H3835" t="s">
        <v>1140</v>
      </c>
      <c r="I3835">
        <v>1</v>
      </c>
      <c r="J3835" t="s">
        <v>10276</v>
      </c>
      <c r="K3835" t="s">
        <v>1198</v>
      </c>
      <c r="L3835" t="s">
        <v>10277</v>
      </c>
      <c r="M3835" t="s">
        <v>341</v>
      </c>
      <c r="N3835" s="34">
        <v>0</v>
      </c>
      <c r="O3835" s="34" t="s">
        <v>684</v>
      </c>
      <c r="P3835" s="34" t="s">
        <v>690</v>
      </c>
      <c r="Q3835" s="34">
        <v>0</v>
      </c>
      <c r="R3835" s="34">
        <v>0</v>
      </c>
      <c r="S3835" s="48" t="s">
        <v>1123</v>
      </c>
      <c r="T3835" s="13" t="s">
        <v>122</v>
      </c>
      <c r="U3835" s="12" t="s">
        <v>122</v>
      </c>
      <c r="V3835" s="12" t="s">
        <v>1863</v>
      </c>
      <c r="W3835" s="12" t="s">
        <v>122</v>
      </c>
      <c r="X3835" s="14" t="str">
        <f t="shared" si="59"/>
        <v>В</v>
      </c>
      <c r="Y3835" s="271">
        <f>Таблица1[[#This Row],[ID_intellix]]</f>
        <v>2252</v>
      </c>
      <c r="Z3835" s="269" t="s">
        <v>122</v>
      </c>
      <c r="AA3835" s="145">
        <f>IF(OR(Таблица1[[#This Row],[CARDIO_report]]&lt;&gt;0,Таблица1[[#This Row],[AI COMBO_report]]&lt;&gt;0,Таблица1[[#This Row],[OTC_report]]&lt;&gt;0),1,0)</f>
        <v>1</v>
      </c>
      <c r="AB3835" s="60" t="s">
        <v>3178</v>
      </c>
      <c r="AC3835" s="60" t="s">
        <v>3178</v>
      </c>
      <c r="AD3835" s="60" t="s">
        <v>1124</v>
      </c>
      <c r="AE3835" s="60" t="s">
        <v>1124</v>
      </c>
      <c r="AF3835" s="60"/>
      <c r="AG3835" s="89" t="s">
        <v>1437</v>
      </c>
      <c r="AH3835" s="89">
        <v>29</v>
      </c>
      <c r="AI3835" s="89" t="s">
        <v>1437</v>
      </c>
      <c r="AJ3835" s="89">
        <v>13</v>
      </c>
      <c r="AK3835" s="89" t="s">
        <v>1437</v>
      </c>
      <c r="AL3835" s="89">
        <v>53</v>
      </c>
      <c r="AM3835" s="89" t="s">
        <v>1437</v>
      </c>
      <c r="AN3835" s="89">
        <v>30</v>
      </c>
      <c r="AP3835" s="35" t="s">
        <v>1857</v>
      </c>
      <c r="AQ3835" s="377">
        <v>0</v>
      </c>
      <c r="AR3835" s="378">
        <v>0</v>
      </c>
      <c r="AS3835" s="377">
        <v>0</v>
      </c>
      <c r="AT3835" s="378">
        <v>0</v>
      </c>
      <c r="AU3835" s="377">
        <v>0</v>
      </c>
      <c r="AV3835" s="377">
        <v>0</v>
      </c>
      <c r="AW3835" s="377">
        <v>0</v>
      </c>
      <c r="AX3835">
        <v>0</v>
      </c>
      <c r="AY3835">
        <v>0</v>
      </c>
    </row>
    <row r="3836" spans="1:54" hidden="1" x14ac:dyDescent="0.2">
      <c r="A3836" s="46">
        <v>979</v>
      </c>
      <c r="B3836" s="258" t="s">
        <v>10615</v>
      </c>
      <c r="C3836" t="s">
        <v>1136</v>
      </c>
      <c r="D3836" t="s">
        <v>1198</v>
      </c>
      <c r="E3836" t="s">
        <v>2504</v>
      </c>
      <c r="F3836" s="29" t="s">
        <v>3255</v>
      </c>
      <c r="G3836" s="47">
        <v>33</v>
      </c>
      <c r="H3836" t="s">
        <v>3255</v>
      </c>
      <c r="I3836">
        <v>1</v>
      </c>
      <c r="J3836" t="s">
        <v>10616</v>
      </c>
      <c r="K3836" t="s">
        <v>1198</v>
      </c>
      <c r="L3836" t="s">
        <v>10617</v>
      </c>
      <c r="M3836" t="s">
        <v>341</v>
      </c>
      <c r="N3836" s="34" t="s">
        <v>349</v>
      </c>
      <c r="O3836" s="34" t="s">
        <v>684</v>
      </c>
      <c r="P3836" s="34" t="s">
        <v>690</v>
      </c>
      <c r="Q3836" s="34">
        <v>0</v>
      </c>
      <c r="R3836" s="34">
        <v>0</v>
      </c>
      <c r="S3836" s="48" t="s">
        <v>1123</v>
      </c>
      <c r="T3836" s="13" t="s">
        <v>1863</v>
      </c>
      <c r="U3836" s="12" t="s">
        <v>122</v>
      </c>
      <c r="V3836" s="12" t="s">
        <v>122</v>
      </c>
      <c r="W3836" s="12" t="s">
        <v>1863</v>
      </c>
      <c r="X3836" s="14" t="str">
        <f t="shared" si="59"/>
        <v>А</v>
      </c>
      <c r="Y3836" s="271">
        <f>Таблица1[[#This Row],[ID_intellix]]</f>
        <v>979</v>
      </c>
      <c r="Z3836" s="269" t="s">
        <v>122</v>
      </c>
      <c r="AA3836" s="145">
        <f>IF(OR(Таблица1[[#This Row],[CARDIO_report]]&lt;&gt;0,Таблица1[[#This Row],[AI COMBO_report]]&lt;&gt;0,Таблица1[[#This Row],[OTC_report]]&lt;&gt;0),1,0)</f>
        <v>1</v>
      </c>
      <c r="AB3836" s="60" t="s">
        <v>1124</v>
      </c>
      <c r="AC3836" s="60" t="s">
        <v>1124</v>
      </c>
      <c r="AD3836" s="35" t="s">
        <v>6373</v>
      </c>
      <c r="AE3836" s="60" t="s">
        <v>1124</v>
      </c>
      <c r="AF3836" s="60"/>
      <c r="AG3836" s="60" t="s">
        <v>1124</v>
      </c>
      <c r="AH3836" s="60" t="s">
        <v>1124</v>
      </c>
      <c r="AI3836" s="60" t="s">
        <v>1124</v>
      </c>
      <c r="AJ3836" s="60" t="s">
        <v>1124</v>
      </c>
      <c r="AK3836" s="60" t="s">
        <v>1124</v>
      </c>
      <c r="AL3836" s="60" t="s">
        <v>1124</v>
      </c>
      <c r="AM3836" s="60" t="s">
        <v>1124</v>
      </c>
      <c r="AN3836" s="60" t="s">
        <v>1124</v>
      </c>
      <c r="AO3836" s="60"/>
      <c r="AP3836" s="35" t="s">
        <v>1917</v>
      </c>
      <c r="AQ3836" s="378" t="s">
        <v>2847</v>
      </c>
      <c r="AR3836" s="378">
        <v>0</v>
      </c>
      <c r="AS3836" s="377" t="s">
        <v>2847</v>
      </c>
      <c r="AT3836" s="378">
        <v>0</v>
      </c>
      <c r="AU3836" s="377">
        <v>0</v>
      </c>
      <c r="AV3836" s="377">
        <v>0</v>
      </c>
      <c r="AW3836" s="377">
        <v>0</v>
      </c>
      <c r="AX3836" s="2">
        <v>0</v>
      </c>
      <c r="AY3836" s="2" t="s">
        <v>2847</v>
      </c>
      <c r="BA3836" s="2" t="s">
        <v>6336</v>
      </c>
    </row>
    <row r="3837" spans="1:54" hidden="1" x14ac:dyDescent="0.2">
      <c r="A3837" s="46">
        <v>3206</v>
      </c>
      <c r="B3837" s="258" t="s">
        <v>10800</v>
      </c>
      <c r="C3837" t="s">
        <v>1136</v>
      </c>
      <c r="D3837" t="s">
        <v>1198</v>
      </c>
      <c r="E3837" t="s">
        <v>2504</v>
      </c>
      <c r="F3837" s="29" t="s">
        <v>3255</v>
      </c>
      <c r="G3837" s="47">
        <v>89</v>
      </c>
      <c r="H3837" t="s">
        <v>3255</v>
      </c>
      <c r="I3837">
        <v>1</v>
      </c>
      <c r="J3837" t="s">
        <v>10801</v>
      </c>
      <c r="K3837" t="s">
        <v>1198</v>
      </c>
      <c r="L3837" t="s">
        <v>10802</v>
      </c>
      <c r="M3837" t="s">
        <v>341</v>
      </c>
      <c r="N3837" s="34" t="s">
        <v>349</v>
      </c>
      <c r="O3837" s="34" t="s">
        <v>684</v>
      </c>
      <c r="P3837" s="34">
        <v>0</v>
      </c>
      <c r="Q3837" s="34">
        <v>0</v>
      </c>
      <c r="R3837" s="34">
        <v>0</v>
      </c>
      <c r="S3837" s="48" t="s">
        <v>1123</v>
      </c>
      <c r="T3837" s="13" t="s">
        <v>1863</v>
      </c>
      <c r="U3837" s="12" t="s">
        <v>122</v>
      </c>
      <c r="V3837" s="12" t="s">
        <v>122</v>
      </c>
      <c r="W3837" s="12" t="s">
        <v>122</v>
      </c>
      <c r="X3837" s="14" t="str">
        <f t="shared" si="59"/>
        <v>В</v>
      </c>
      <c r="Y3837" s="271">
        <f>Таблица1[[#This Row],[ID_intellix]]</f>
        <v>3206</v>
      </c>
      <c r="Z3837" s="269" t="s">
        <v>122</v>
      </c>
      <c r="AA3837" s="145">
        <f>IF(OR(Таблица1[[#This Row],[CARDIO_report]]&lt;&gt;0,Таблица1[[#This Row],[AI COMBO_report]]&lt;&gt;0,Таблица1[[#This Row],[OTC_report]]&lt;&gt;0),1,0)</f>
        <v>1</v>
      </c>
      <c r="AB3837" s="60" t="s">
        <v>1124</v>
      </c>
      <c r="AC3837" s="60" t="s">
        <v>1124</v>
      </c>
      <c r="AD3837" s="35" t="s">
        <v>2896</v>
      </c>
      <c r="AE3837" s="60" t="s">
        <v>1124</v>
      </c>
      <c r="AF3837" s="60"/>
      <c r="AG3837" s="60" t="s">
        <v>1124</v>
      </c>
      <c r="AH3837" s="60" t="s">
        <v>1124</v>
      </c>
      <c r="AI3837" s="60" t="s">
        <v>1124</v>
      </c>
      <c r="AJ3837" s="60" t="s">
        <v>1124</v>
      </c>
      <c r="AK3837" s="60" t="s">
        <v>1124</v>
      </c>
      <c r="AL3837" s="60" t="s">
        <v>1124</v>
      </c>
      <c r="AM3837" s="60" t="s">
        <v>1124</v>
      </c>
      <c r="AN3837" s="60" t="s">
        <v>1124</v>
      </c>
      <c r="AO3837" s="60"/>
      <c r="AP3837" s="35" t="s">
        <v>1857</v>
      </c>
      <c r="AQ3837" s="377">
        <v>0</v>
      </c>
      <c r="AR3837" s="378">
        <v>0</v>
      </c>
      <c r="AS3837" s="377">
        <v>0</v>
      </c>
      <c r="AT3837" s="378">
        <v>0</v>
      </c>
      <c r="AU3837" s="377">
        <v>0</v>
      </c>
      <c r="AV3837" s="377">
        <v>0</v>
      </c>
      <c r="AW3837" s="377">
        <v>0</v>
      </c>
      <c r="AX3837">
        <v>0</v>
      </c>
      <c r="AY3837">
        <v>0</v>
      </c>
    </row>
    <row r="3838" spans="1:54" hidden="1" x14ac:dyDescent="0.2">
      <c r="A3838" s="398">
        <v>3486</v>
      </c>
      <c r="B3838" s="258" t="s">
        <v>10815</v>
      </c>
      <c r="C3838" t="s">
        <v>1136</v>
      </c>
      <c r="D3838" t="s">
        <v>1198</v>
      </c>
      <c r="E3838" t="s">
        <v>2504</v>
      </c>
      <c r="F3838" s="29" t="s">
        <v>3255</v>
      </c>
      <c r="G3838" s="47">
        <v>93</v>
      </c>
      <c r="H3838" t="s">
        <v>3255</v>
      </c>
      <c r="I3838">
        <v>1</v>
      </c>
      <c r="J3838" t="s">
        <v>10816</v>
      </c>
      <c r="K3838" t="s">
        <v>1198</v>
      </c>
      <c r="L3838" t="s">
        <v>10817</v>
      </c>
      <c r="M3838" t="s">
        <v>341</v>
      </c>
      <c r="N3838" s="34" t="s">
        <v>349</v>
      </c>
      <c r="O3838" s="34" t="s">
        <v>684</v>
      </c>
      <c r="P3838" s="34">
        <v>0</v>
      </c>
      <c r="Q3838" s="34">
        <v>0</v>
      </c>
      <c r="R3838" s="34">
        <v>0</v>
      </c>
      <c r="S3838" s="48" t="s">
        <v>1123</v>
      </c>
      <c r="T3838" s="13" t="s">
        <v>122</v>
      </c>
      <c r="U3838" s="12" t="s">
        <v>122</v>
      </c>
      <c r="V3838" s="12" t="s">
        <v>122</v>
      </c>
      <c r="W3838" s="12" t="s">
        <v>1863</v>
      </c>
      <c r="X3838" s="14" t="str">
        <f t="shared" si="59"/>
        <v>В</v>
      </c>
      <c r="Y3838" s="271">
        <f>Таблица1[[#This Row],[ID_intellix]]</f>
        <v>3486</v>
      </c>
      <c r="Z3838" s="269" t="s">
        <v>122</v>
      </c>
      <c r="AA3838" s="145">
        <f>IF(OR(Таблица1[[#This Row],[CARDIO_report]]&lt;&gt;0,Таблица1[[#This Row],[AI COMBO_report]]&lt;&gt;0,Таблица1[[#This Row],[OTC_report]]&lt;&gt;0),1,0)</f>
        <v>1</v>
      </c>
      <c r="AB3838" s="60" t="s">
        <v>1124</v>
      </c>
      <c r="AC3838" s="60" t="s">
        <v>1124</v>
      </c>
      <c r="AD3838" s="35" t="s">
        <v>2896</v>
      </c>
      <c r="AE3838" s="60" t="s">
        <v>1124</v>
      </c>
      <c r="AF3838" s="60"/>
      <c r="AG3838" s="60" t="s">
        <v>1124</v>
      </c>
      <c r="AH3838" s="60" t="s">
        <v>1124</v>
      </c>
      <c r="AI3838" s="60" t="s">
        <v>1124</v>
      </c>
      <c r="AJ3838" s="60" t="s">
        <v>1124</v>
      </c>
      <c r="AK3838" s="60" t="s">
        <v>1124</v>
      </c>
      <c r="AL3838" s="60" t="s">
        <v>1124</v>
      </c>
      <c r="AM3838" s="60" t="s">
        <v>1124</v>
      </c>
      <c r="AN3838" s="60" t="s">
        <v>1124</v>
      </c>
      <c r="AO3838" s="60"/>
      <c r="AP3838" s="35" t="s">
        <v>1857</v>
      </c>
      <c r="AQ3838" s="377">
        <v>0</v>
      </c>
      <c r="AR3838" s="378">
        <v>0</v>
      </c>
      <c r="AS3838" s="377">
        <v>0</v>
      </c>
      <c r="AT3838" s="378">
        <v>0</v>
      </c>
      <c r="AU3838" s="377">
        <v>0</v>
      </c>
      <c r="AV3838" s="377">
        <v>0</v>
      </c>
      <c r="AW3838" s="377">
        <v>0</v>
      </c>
      <c r="AX3838">
        <v>0</v>
      </c>
      <c r="AY3838">
        <v>0</v>
      </c>
    </row>
    <row r="3839" spans="1:54" hidden="1" x14ac:dyDescent="0.2">
      <c r="A3839" s="46">
        <v>3173</v>
      </c>
      <c r="B3839" s="258" t="s">
        <v>10891</v>
      </c>
      <c r="C3839" t="s">
        <v>1136</v>
      </c>
      <c r="D3839" t="s">
        <v>1198</v>
      </c>
      <c r="E3839" t="s">
        <v>2504</v>
      </c>
      <c r="F3839" s="29" t="s">
        <v>2513</v>
      </c>
      <c r="G3839" s="47">
        <v>9</v>
      </c>
      <c r="H3839" t="s">
        <v>2513</v>
      </c>
      <c r="I3839">
        <v>1</v>
      </c>
      <c r="J3839" t="s">
        <v>10892</v>
      </c>
      <c r="K3839" t="s">
        <v>1198</v>
      </c>
      <c r="L3839" t="s">
        <v>10893</v>
      </c>
      <c r="M3839" t="s">
        <v>341</v>
      </c>
      <c r="N3839" s="34" t="s">
        <v>349</v>
      </c>
      <c r="O3839" s="34" t="s">
        <v>684</v>
      </c>
      <c r="P3839" s="34" t="s">
        <v>690</v>
      </c>
      <c r="Q3839" s="34">
        <v>0</v>
      </c>
      <c r="R3839" s="34">
        <v>0</v>
      </c>
      <c r="S3839" s="48" t="s">
        <v>1123</v>
      </c>
      <c r="T3839" s="13" t="s">
        <v>1863</v>
      </c>
      <c r="U3839" s="12" t="s">
        <v>122</v>
      </c>
      <c r="V3839" s="12" t="s">
        <v>122</v>
      </c>
      <c r="W3839" s="12" t="s">
        <v>122</v>
      </c>
      <c r="X3839" s="14" t="str">
        <f t="shared" si="59"/>
        <v>В</v>
      </c>
      <c r="Y3839" s="271">
        <f>Таблица1[[#This Row],[ID_intellix]]</f>
        <v>3173</v>
      </c>
      <c r="Z3839" s="269" t="s">
        <v>122</v>
      </c>
      <c r="AA3839" s="145">
        <f>IF(OR(Таблица1[[#This Row],[CARDIO_report]]&lt;&gt;0,Таблица1[[#This Row],[AI COMBO_report]]&lt;&gt;0,Таблица1[[#This Row],[OTC_report]]&lt;&gt;0),1,0)</f>
        <v>1</v>
      </c>
      <c r="AB3839" s="60" t="s">
        <v>1124</v>
      </c>
      <c r="AC3839" s="60" t="s">
        <v>1124</v>
      </c>
      <c r="AD3839" s="60" t="s">
        <v>1124</v>
      </c>
      <c r="AE3839" s="60" t="s">
        <v>1124</v>
      </c>
      <c r="AF3839" s="60"/>
      <c r="AG3839" s="89" t="s">
        <v>1414</v>
      </c>
      <c r="AH3839" s="89">
        <v>69</v>
      </c>
      <c r="AI3839" s="89" t="s">
        <v>1414</v>
      </c>
      <c r="AJ3839" s="89">
        <v>80</v>
      </c>
      <c r="AK3839" s="89" t="s">
        <v>1414</v>
      </c>
      <c r="AL3839" s="89">
        <v>67</v>
      </c>
      <c r="AM3839" s="89" t="s">
        <v>2516</v>
      </c>
      <c r="AN3839" s="89">
        <v>44</v>
      </c>
      <c r="AP3839" s="35" t="s">
        <v>1917</v>
      </c>
      <c r="AQ3839" s="377">
        <v>0</v>
      </c>
      <c r="AR3839" s="378">
        <v>0</v>
      </c>
      <c r="AS3839" s="377">
        <v>0</v>
      </c>
      <c r="AT3839" s="378">
        <v>0</v>
      </c>
      <c r="AU3839" s="377">
        <v>0</v>
      </c>
      <c r="AV3839" s="377">
        <v>0</v>
      </c>
      <c r="AW3839" s="377">
        <v>0</v>
      </c>
      <c r="AX3839">
        <v>0</v>
      </c>
      <c r="AY3839">
        <v>0</v>
      </c>
    </row>
    <row r="3840" spans="1:54" hidden="1" x14ac:dyDescent="0.2">
      <c r="A3840" s="46">
        <v>2578</v>
      </c>
      <c r="B3840" s="258" t="s">
        <v>11323</v>
      </c>
      <c r="C3840" t="s">
        <v>1136</v>
      </c>
      <c r="D3840" t="s">
        <v>1198</v>
      </c>
      <c r="E3840" t="s">
        <v>2504</v>
      </c>
      <c r="F3840" s="29" t="s">
        <v>2834</v>
      </c>
      <c r="G3840" s="47">
        <v>8</v>
      </c>
      <c r="H3840" t="s">
        <v>2835</v>
      </c>
      <c r="I3840">
        <v>1</v>
      </c>
      <c r="J3840" t="s">
        <v>11324</v>
      </c>
      <c r="K3840" t="s">
        <v>1198</v>
      </c>
      <c r="L3840" t="s">
        <v>11325</v>
      </c>
      <c r="M3840" t="s">
        <v>341</v>
      </c>
      <c r="N3840" s="34">
        <v>0</v>
      </c>
      <c r="O3840" s="34" t="s">
        <v>684</v>
      </c>
      <c r="P3840" s="34">
        <v>0</v>
      </c>
      <c r="Q3840" s="34">
        <v>0</v>
      </c>
      <c r="R3840" s="34">
        <v>0</v>
      </c>
      <c r="S3840" s="48" t="s">
        <v>1123</v>
      </c>
      <c r="T3840" s="13" t="s">
        <v>122</v>
      </c>
      <c r="U3840" s="12" t="s">
        <v>122</v>
      </c>
      <c r="V3840" s="12" t="s">
        <v>122</v>
      </c>
      <c r="W3840" s="12" t="s">
        <v>122</v>
      </c>
      <c r="X3840" s="14" t="str">
        <f t="shared" si="59"/>
        <v>С</v>
      </c>
      <c r="Y3840" s="271">
        <f>Таблица1[[#This Row],[ID_intellix]]</f>
        <v>2578</v>
      </c>
      <c r="Z3840" s="269" t="s">
        <v>122</v>
      </c>
      <c r="AA3840" s="145">
        <f>IF(OR(Таблица1[[#This Row],[CARDIO_report]]&lt;&gt;0,Таблица1[[#This Row],[AI COMBO_report]]&lt;&gt;0,Таблица1[[#This Row],[OTC_report]]&lt;&gt;0),1,0)</f>
        <v>0</v>
      </c>
      <c r="AB3840" s="60" t="s">
        <v>1124</v>
      </c>
      <c r="AC3840" s="60" t="s">
        <v>1124</v>
      </c>
      <c r="AD3840" s="60" t="s">
        <v>1124</v>
      </c>
      <c r="AE3840" s="60" t="s">
        <v>1124</v>
      </c>
      <c r="AF3840" s="60"/>
      <c r="AG3840" s="89" t="s">
        <v>1145</v>
      </c>
      <c r="AH3840" s="89">
        <v>102</v>
      </c>
      <c r="AI3840" s="89" t="s">
        <v>1145</v>
      </c>
      <c r="AJ3840" s="89">
        <v>105</v>
      </c>
      <c r="AK3840" s="89" t="s">
        <v>1145</v>
      </c>
      <c r="AL3840" s="89">
        <v>100</v>
      </c>
      <c r="AM3840" s="89" t="s">
        <v>1145</v>
      </c>
      <c r="AN3840" s="89">
        <v>94</v>
      </c>
      <c r="AP3840" s="35" t="s">
        <v>1857</v>
      </c>
      <c r="AQ3840" s="377">
        <v>0</v>
      </c>
      <c r="AR3840" s="378">
        <v>0</v>
      </c>
      <c r="AS3840" s="377">
        <v>0</v>
      </c>
      <c r="AT3840" s="378">
        <v>0</v>
      </c>
      <c r="AU3840" s="377">
        <v>0</v>
      </c>
      <c r="AV3840" s="377">
        <v>0</v>
      </c>
      <c r="AW3840" s="377">
        <v>0</v>
      </c>
      <c r="AX3840">
        <v>0</v>
      </c>
      <c r="AY3840">
        <v>0</v>
      </c>
    </row>
    <row r="3841" spans="1:54" hidden="1" x14ac:dyDescent="0.2">
      <c r="A3841" s="46">
        <v>2316</v>
      </c>
      <c r="B3841" s="258" t="s">
        <v>11933</v>
      </c>
      <c r="C3841" t="s">
        <v>1136</v>
      </c>
      <c r="D3841" t="s">
        <v>1198</v>
      </c>
      <c r="E3841" t="s">
        <v>2504</v>
      </c>
      <c r="F3841" s="29" t="s">
        <v>3023</v>
      </c>
      <c r="G3841" s="47">
        <v>14</v>
      </c>
      <c r="H3841" t="s">
        <v>1149</v>
      </c>
      <c r="I3841">
        <v>1</v>
      </c>
      <c r="J3841" t="s">
        <v>11934</v>
      </c>
      <c r="K3841" t="s">
        <v>1198</v>
      </c>
      <c r="L3841" t="s">
        <v>11935</v>
      </c>
      <c r="M3841" t="s">
        <v>341</v>
      </c>
      <c r="N3841" s="34">
        <v>0</v>
      </c>
      <c r="O3841" s="34" t="s">
        <v>684</v>
      </c>
      <c r="P3841" s="34">
        <v>0</v>
      </c>
      <c r="Q3841" s="34">
        <v>0</v>
      </c>
      <c r="R3841" s="34">
        <v>0</v>
      </c>
      <c r="S3841" s="48" t="s">
        <v>1123</v>
      </c>
      <c r="T3841" s="13" t="s">
        <v>122</v>
      </c>
      <c r="U3841" s="12" t="s">
        <v>122</v>
      </c>
      <c r="V3841" s="12" t="s">
        <v>122</v>
      </c>
      <c r="W3841" s="12" t="s">
        <v>122</v>
      </c>
      <c r="X3841" s="14" t="str">
        <f t="shared" si="59"/>
        <v>С</v>
      </c>
      <c r="Y3841" s="271">
        <f>Таблица1[[#This Row],[ID_intellix]]</f>
        <v>2316</v>
      </c>
      <c r="Z3841" s="269" t="s">
        <v>122</v>
      </c>
      <c r="AA3841" s="145">
        <f>IF(OR(Таблица1[[#This Row],[CARDIO_report]]&lt;&gt;0,Таблица1[[#This Row],[AI COMBO_report]]&lt;&gt;0,Таблица1[[#This Row],[OTC_report]]&lt;&gt;0),1,0)</f>
        <v>0</v>
      </c>
      <c r="AB3841" s="60" t="s">
        <v>1124</v>
      </c>
      <c r="AC3841" s="60" t="s">
        <v>1124</v>
      </c>
      <c r="AD3841" s="60" t="s">
        <v>1124</v>
      </c>
      <c r="AE3841" s="60" t="s">
        <v>1124</v>
      </c>
      <c r="AF3841" s="60"/>
      <c r="AG3841" s="89" t="s">
        <v>1145</v>
      </c>
      <c r="AH3841" s="89">
        <v>59</v>
      </c>
      <c r="AI3841" s="89" t="s">
        <v>1145</v>
      </c>
      <c r="AJ3841" s="89">
        <v>68</v>
      </c>
      <c r="AK3841" s="89" t="s">
        <v>1145</v>
      </c>
      <c r="AL3841" s="89">
        <v>79</v>
      </c>
      <c r="AM3841" s="89" t="s">
        <v>1145</v>
      </c>
      <c r="AN3841" s="89">
        <v>74</v>
      </c>
      <c r="AP3841" s="35" t="s">
        <v>1857</v>
      </c>
      <c r="AQ3841" s="377">
        <v>0</v>
      </c>
      <c r="AR3841" s="378">
        <v>0</v>
      </c>
      <c r="AS3841" s="377">
        <v>0</v>
      </c>
      <c r="AT3841" s="378">
        <v>0</v>
      </c>
      <c r="AU3841" s="377">
        <v>0</v>
      </c>
      <c r="AV3841" s="377">
        <v>0</v>
      </c>
      <c r="AW3841" s="377">
        <v>0</v>
      </c>
      <c r="AX3841">
        <v>0</v>
      </c>
      <c r="AY3841">
        <v>0</v>
      </c>
    </row>
    <row r="3842" spans="1:54" hidden="1" x14ac:dyDescent="0.2">
      <c r="A3842" s="46">
        <v>6198</v>
      </c>
      <c r="B3842" s="258" t="s">
        <v>11975</v>
      </c>
      <c r="C3842" t="s">
        <v>1136</v>
      </c>
      <c r="D3842" t="s">
        <v>1198</v>
      </c>
      <c r="E3842" t="s">
        <v>2504</v>
      </c>
      <c r="F3842" s="29" t="s">
        <v>3023</v>
      </c>
      <c r="G3842" s="47">
        <v>17</v>
      </c>
      <c r="H3842" t="s">
        <v>1149</v>
      </c>
      <c r="I3842">
        <v>1</v>
      </c>
      <c r="J3842" t="s">
        <v>11976</v>
      </c>
      <c r="K3842" t="s">
        <v>1198</v>
      </c>
      <c r="L3842" t="s">
        <v>11977</v>
      </c>
      <c r="M3842" t="s">
        <v>341</v>
      </c>
      <c r="N3842" s="34" t="s">
        <v>349</v>
      </c>
      <c r="O3842" s="34" t="s">
        <v>684</v>
      </c>
      <c r="P3842" s="34" t="s">
        <v>690</v>
      </c>
      <c r="Q3842" s="34">
        <v>0</v>
      </c>
      <c r="R3842" s="34">
        <v>0</v>
      </c>
      <c r="S3842" s="48" t="s">
        <v>1123</v>
      </c>
      <c r="T3842" s="13" t="s">
        <v>122</v>
      </c>
      <c r="U3842" s="12" t="s">
        <v>122</v>
      </c>
      <c r="V3842" s="12" t="s">
        <v>1863</v>
      </c>
      <c r="W3842" s="12" t="s">
        <v>122</v>
      </c>
      <c r="X3842" s="14" t="str">
        <f t="shared" si="59"/>
        <v>В</v>
      </c>
      <c r="Y3842" s="271">
        <f>Таблица1[[#This Row],[ID_intellix]]</f>
        <v>6198</v>
      </c>
      <c r="Z3842" s="269" t="s">
        <v>122</v>
      </c>
      <c r="AA3842" s="145">
        <f>IF(OR(Таблица1[[#This Row],[CARDIO_report]]&lt;&gt;0,Таблица1[[#This Row],[AI COMBO_report]]&lt;&gt;0,Таблица1[[#This Row],[OTC_report]]&lt;&gt;0),1,0)</f>
        <v>1</v>
      </c>
      <c r="AB3842" s="60" t="s">
        <v>1124</v>
      </c>
      <c r="AC3842" s="60" t="s">
        <v>1124</v>
      </c>
      <c r="AD3842" s="60" t="s">
        <v>1124</v>
      </c>
      <c r="AE3842" s="60" t="s">
        <v>1124</v>
      </c>
      <c r="AF3842" s="60"/>
      <c r="AG3842" s="89" t="s">
        <v>1414</v>
      </c>
      <c r="AH3842" s="89">
        <v>83</v>
      </c>
      <c r="AI3842" s="89" t="s">
        <v>1414</v>
      </c>
      <c r="AJ3842" s="89">
        <v>84</v>
      </c>
      <c r="AK3842" s="89" t="s">
        <v>1414</v>
      </c>
      <c r="AL3842" s="89">
        <v>74</v>
      </c>
      <c r="AM3842" s="89" t="s">
        <v>1414</v>
      </c>
      <c r="AN3842" s="89">
        <v>63</v>
      </c>
      <c r="AP3842" s="35" t="s">
        <v>1917</v>
      </c>
      <c r="AQ3842" s="377">
        <v>0</v>
      </c>
      <c r="AR3842" s="378">
        <v>0</v>
      </c>
      <c r="AS3842" s="377">
        <v>0</v>
      </c>
      <c r="AT3842" s="378">
        <v>0</v>
      </c>
      <c r="AU3842" s="377">
        <v>0</v>
      </c>
      <c r="AV3842" s="377">
        <v>0</v>
      </c>
      <c r="AW3842" s="377">
        <v>0</v>
      </c>
      <c r="AX3842">
        <v>0</v>
      </c>
      <c r="AY3842">
        <v>0</v>
      </c>
    </row>
    <row r="3843" spans="1:54" hidden="1" x14ac:dyDescent="0.2">
      <c r="A3843" s="46">
        <v>6911</v>
      </c>
      <c r="B3843" s="258" t="s">
        <v>11990</v>
      </c>
      <c r="C3843" t="s">
        <v>1136</v>
      </c>
      <c r="D3843" t="s">
        <v>1198</v>
      </c>
      <c r="E3843" t="s">
        <v>2504</v>
      </c>
      <c r="F3843" s="29" t="s">
        <v>3023</v>
      </c>
      <c r="G3843" s="47">
        <v>18</v>
      </c>
      <c r="H3843" t="s">
        <v>1149</v>
      </c>
      <c r="I3843">
        <v>1</v>
      </c>
      <c r="J3843" t="s">
        <v>11991</v>
      </c>
      <c r="K3843" t="s">
        <v>1198</v>
      </c>
      <c r="L3843" t="s">
        <v>11992</v>
      </c>
      <c r="M3843" t="s">
        <v>341</v>
      </c>
      <c r="N3843" s="34">
        <v>0</v>
      </c>
      <c r="O3843" s="34" t="s">
        <v>684</v>
      </c>
      <c r="P3843" s="34">
        <v>0</v>
      </c>
      <c r="Q3843" s="34">
        <v>0</v>
      </c>
      <c r="R3843" s="34">
        <v>0</v>
      </c>
      <c r="S3843" s="48" t="s">
        <v>1123</v>
      </c>
      <c r="T3843" s="13" t="s">
        <v>122</v>
      </c>
      <c r="U3843" s="12" t="s">
        <v>122</v>
      </c>
      <c r="V3843" s="12" t="s">
        <v>1863</v>
      </c>
      <c r="W3843" s="12" t="s">
        <v>122</v>
      </c>
      <c r="X3843" s="14" t="str">
        <f t="shared" ref="X3843:X3906" si="60">IF(COUNTIF(T3843:W3843,"да")=0,"С",IF(COUNTIF(T3843:W3843,"да")=1,"В","А"))</f>
        <v>В</v>
      </c>
      <c r="Y3843" s="271">
        <f>Таблица1[[#This Row],[ID_intellix]]</f>
        <v>6911</v>
      </c>
      <c r="Z3843" s="269" t="s">
        <v>122</v>
      </c>
      <c r="AA3843" s="145">
        <f>IF(OR(Таблица1[[#This Row],[CARDIO_report]]&lt;&gt;0,Таблица1[[#This Row],[AI COMBO_report]]&lt;&gt;0,Таблица1[[#This Row],[OTC_report]]&lt;&gt;0),1,0)</f>
        <v>0</v>
      </c>
      <c r="AB3843" s="60" t="s">
        <v>1124</v>
      </c>
      <c r="AC3843" s="60" t="s">
        <v>1124</v>
      </c>
      <c r="AD3843" s="60" t="s">
        <v>1124</v>
      </c>
      <c r="AE3843" s="60" t="s">
        <v>1124</v>
      </c>
      <c r="AF3843" s="60"/>
      <c r="AG3843" s="89" t="s">
        <v>1414</v>
      </c>
      <c r="AH3843" s="89">
        <v>57</v>
      </c>
      <c r="AI3843" s="89" t="s">
        <v>1414</v>
      </c>
      <c r="AJ3843" s="89">
        <v>60</v>
      </c>
      <c r="AK3843" s="89" t="s">
        <v>2516</v>
      </c>
      <c r="AL3843" s="89">
        <v>22</v>
      </c>
      <c r="AM3843" s="89" t="s">
        <v>2516</v>
      </c>
      <c r="AN3843" s="89">
        <v>27</v>
      </c>
      <c r="AP3843" s="35" t="s">
        <v>1917</v>
      </c>
      <c r="AQ3843" s="377">
        <v>0</v>
      </c>
      <c r="AR3843" s="378">
        <v>0</v>
      </c>
      <c r="AS3843" s="377">
        <v>0</v>
      </c>
      <c r="AT3843" s="378">
        <v>0</v>
      </c>
      <c r="AU3843" s="377">
        <v>0</v>
      </c>
      <c r="AV3843" s="377">
        <v>0</v>
      </c>
      <c r="AW3843" s="377">
        <v>0</v>
      </c>
      <c r="AX3843">
        <v>0</v>
      </c>
      <c r="AY3843">
        <v>0</v>
      </c>
    </row>
    <row r="3844" spans="1:54" hidden="1" x14ac:dyDescent="0.2">
      <c r="A3844" s="46">
        <v>6199</v>
      </c>
      <c r="B3844" s="258" t="s">
        <v>12005</v>
      </c>
      <c r="C3844" t="s">
        <v>1136</v>
      </c>
      <c r="D3844" t="s">
        <v>1198</v>
      </c>
      <c r="E3844" t="s">
        <v>2504</v>
      </c>
      <c r="F3844" s="29" t="s">
        <v>3023</v>
      </c>
      <c r="G3844" s="47">
        <v>19</v>
      </c>
      <c r="H3844" t="s">
        <v>1149</v>
      </c>
      <c r="I3844">
        <v>1</v>
      </c>
      <c r="J3844" t="s">
        <v>12006</v>
      </c>
      <c r="K3844" t="s">
        <v>1198</v>
      </c>
      <c r="L3844" t="s">
        <v>12007</v>
      </c>
      <c r="M3844" t="s">
        <v>341</v>
      </c>
      <c r="N3844" s="34">
        <v>0</v>
      </c>
      <c r="O3844" s="34" t="s">
        <v>684</v>
      </c>
      <c r="P3844" s="34" t="s">
        <v>690</v>
      </c>
      <c r="Q3844" s="34">
        <v>0</v>
      </c>
      <c r="R3844" s="34">
        <v>0</v>
      </c>
      <c r="S3844" s="48" t="s">
        <v>1123</v>
      </c>
      <c r="T3844" s="13" t="s">
        <v>1863</v>
      </c>
      <c r="U3844" s="12" t="s">
        <v>122</v>
      </c>
      <c r="V3844" s="12" t="s">
        <v>122</v>
      </c>
      <c r="W3844" s="12" t="s">
        <v>122</v>
      </c>
      <c r="X3844" s="14" t="str">
        <f t="shared" si="60"/>
        <v>В</v>
      </c>
      <c r="Y3844" s="271">
        <f>Таблица1[[#This Row],[ID_intellix]]</f>
        <v>6199</v>
      </c>
      <c r="Z3844" s="269" t="s">
        <v>122</v>
      </c>
      <c r="AA3844" s="145">
        <f>IF(OR(Таблица1[[#This Row],[CARDIO_report]]&lt;&gt;0,Таблица1[[#This Row],[AI COMBO_report]]&lt;&gt;0,Таблица1[[#This Row],[OTC_report]]&lt;&gt;0),1,0)</f>
        <v>1</v>
      </c>
      <c r="AB3844" s="60" t="s">
        <v>1124</v>
      </c>
      <c r="AC3844" s="60" t="s">
        <v>1124</v>
      </c>
      <c r="AD3844" s="60" t="s">
        <v>1124</v>
      </c>
      <c r="AE3844" s="60" t="s">
        <v>1124</v>
      </c>
      <c r="AF3844" s="60"/>
      <c r="AG3844" s="89" t="s">
        <v>1145</v>
      </c>
      <c r="AH3844" s="89">
        <v>86</v>
      </c>
      <c r="AI3844" s="89" t="s">
        <v>1414</v>
      </c>
      <c r="AJ3844" s="89">
        <v>88</v>
      </c>
      <c r="AK3844" s="89" t="s">
        <v>2516</v>
      </c>
      <c r="AL3844" s="89">
        <v>30</v>
      </c>
      <c r="AM3844" s="89" t="s">
        <v>1414</v>
      </c>
      <c r="AN3844" s="89">
        <v>50</v>
      </c>
      <c r="AP3844" s="35" t="s">
        <v>1917</v>
      </c>
      <c r="AQ3844" s="377">
        <v>0</v>
      </c>
      <c r="AR3844" s="378">
        <v>0</v>
      </c>
      <c r="AS3844" s="377">
        <v>0</v>
      </c>
      <c r="AT3844" s="378">
        <v>0</v>
      </c>
      <c r="AU3844" s="377">
        <v>0</v>
      </c>
      <c r="AV3844" s="377">
        <v>0</v>
      </c>
      <c r="AW3844" s="377">
        <v>0</v>
      </c>
      <c r="AX3844">
        <v>0</v>
      </c>
      <c r="AY3844">
        <v>0</v>
      </c>
    </row>
    <row r="3845" spans="1:54" hidden="1" x14ac:dyDescent="0.2">
      <c r="A3845" s="46">
        <v>2281</v>
      </c>
      <c r="B3845" s="258" t="s">
        <v>12235</v>
      </c>
      <c r="C3845" t="s">
        <v>1136</v>
      </c>
      <c r="D3845" t="s">
        <v>1198</v>
      </c>
      <c r="E3845" t="s">
        <v>2504</v>
      </c>
      <c r="F3845" s="29" t="s">
        <v>2706</v>
      </c>
      <c r="G3845" s="47">
        <v>6</v>
      </c>
      <c r="H3845" t="s">
        <v>1149</v>
      </c>
      <c r="I3845">
        <v>1</v>
      </c>
      <c r="J3845" t="s">
        <v>12236</v>
      </c>
      <c r="K3845" t="s">
        <v>1198</v>
      </c>
      <c r="L3845" t="s">
        <v>12237</v>
      </c>
      <c r="M3845" t="s">
        <v>341</v>
      </c>
      <c r="N3845" s="34">
        <v>0</v>
      </c>
      <c r="O3845" s="34" t="s">
        <v>684</v>
      </c>
      <c r="P3845" s="34" t="s">
        <v>690</v>
      </c>
      <c r="Q3845" s="34">
        <v>0</v>
      </c>
      <c r="R3845" s="34">
        <v>0</v>
      </c>
      <c r="S3845" s="48" t="s">
        <v>1123</v>
      </c>
      <c r="T3845" s="13" t="s">
        <v>1863</v>
      </c>
      <c r="U3845" s="12" t="s">
        <v>122</v>
      </c>
      <c r="V3845" s="12" t="s">
        <v>1863</v>
      </c>
      <c r="W3845" s="12" t="s">
        <v>122</v>
      </c>
      <c r="X3845" s="14" t="str">
        <f t="shared" si="60"/>
        <v>А</v>
      </c>
      <c r="Y3845" s="271">
        <f>Таблица1[[#This Row],[ID_intellix]]</f>
        <v>2281</v>
      </c>
      <c r="Z3845" s="269" t="s">
        <v>122</v>
      </c>
      <c r="AA3845" s="145">
        <f>IF(OR(Таблица1[[#This Row],[CARDIO_report]]&lt;&gt;0,Таблица1[[#This Row],[AI COMBO_report]]&lt;&gt;0,Таблица1[[#This Row],[OTC_report]]&lt;&gt;0),1,0)</f>
        <v>1</v>
      </c>
      <c r="AB3845" s="60" t="s">
        <v>1124</v>
      </c>
      <c r="AC3845" s="60" t="s">
        <v>1124</v>
      </c>
      <c r="AD3845" s="60" t="s">
        <v>1124</v>
      </c>
      <c r="AE3845" s="60" t="s">
        <v>1124</v>
      </c>
      <c r="AF3845" s="60"/>
      <c r="AG3845" s="89" t="s">
        <v>1145</v>
      </c>
      <c r="AH3845" s="89">
        <v>85</v>
      </c>
      <c r="AI3845" s="89" t="s">
        <v>1145</v>
      </c>
      <c r="AJ3845" s="89">
        <v>87</v>
      </c>
      <c r="AK3845" s="89" t="s">
        <v>1414</v>
      </c>
      <c r="AL3845" s="89">
        <v>73</v>
      </c>
      <c r="AM3845" s="89" t="s">
        <v>1414</v>
      </c>
      <c r="AN3845" s="89">
        <v>75</v>
      </c>
      <c r="AP3845" s="35" t="s">
        <v>1857</v>
      </c>
      <c r="AQ3845" s="377">
        <v>0</v>
      </c>
      <c r="AR3845" s="378">
        <v>0</v>
      </c>
      <c r="AS3845" s="377">
        <v>0</v>
      </c>
      <c r="AT3845" s="378">
        <v>0</v>
      </c>
      <c r="AU3845" s="377">
        <v>0</v>
      </c>
      <c r="AV3845" s="377">
        <v>0</v>
      </c>
      <c r="AW3845" s="377">
        <v>0</v>
      </c>
      <c r="AX3845">
        <v>0</v>
      </c>
      <c r="AY3845">
        <v>0</v>
      </c>
      <c r="BA3845" s="2" t="s">
        <v>15961</v>
      </c>
    </row>
    <row r="3846" spans="1:54" hidden="1" x14ac:dyDescent="0.2">
      <c r="A3846" s="46">
        <v>1944</v>
      </c>
      <c r="B3846" s="258" t="s">
        <v>12607</v>
      </c>
      <c r="C3846" t="s">
        <v>1136</v>
      </c>
      <c r="D3846" t="s">
        <v>1198</v>
      </c>
      <c r="E3846" t="s">
        <v>2504</v>
      </c>
      <c r="F3846" s="29" t="s">
        <v>3621</v>
      </c>
      <c r="G3846" s="47">
        <v>6</v>
      </c>
      <c r="H3846" t="s">
        <v>3621</v>
      </c>
      <c r="I3846">
        <v>1</v>
      </c>
      <c r="J3846" t="s">
        <v>12608</v>
      </c>
      <c r="K3846" t="s">
        <v>1198</v>
      </c>
      <c r="L3846" t="s">
        <v>12609</v>
      </c>
      <c r="M3846" t="s">
        <v>341</v>
      </c>
      <c r="N3846" s="34" t="s">
        <v>349</v>
      </c>
      <c r="O3846" s="34" t="s">
        <v>684</v>
      </c>
      <c r="P3846" s="34">
        <v>0</v>
      </c>
      <c r="Q3846" s="34">
        <v>0</v>
      </c>
      <c r="R3846" s="34">
        <v>0</v>
      </c>
      <c r="S3846" s="48" t="s">
        <v>1123</v>
      </c>
      <c r="T3846" s="13" t="s">
        <v>1863</v>
      </c>
      <c r="U3846" s="12" t="s">
        <v>122</v>
      </c>
      <c r="V3846" s="12" t="s">
        <v>122</v>
      </c>
      <c r="W3846" s="12" t="s">
        <v>1863</v>
      </c>
      <c r="X3846" s="14" t="str">
        <f t="shared" si="60"/>
        <v>А</v>
      </c>
      <c r="Y3846" s="271">
        <f>Таблица1[[#This Row],[ID_intellix]]</f>
        <v>1944</v>
      </c>
      <c r="Z3846" s="269" t="s">
        <v>122</v>
      </c>
      <c r="AA3846" s="145">
        <f>IF(OR(Таблица1[[#This Row],[CARDIO_report]]&lt;&gt;0,Таблица1[[#This Row],[AI COMBO_report]]&lt;&gt;0,Таблица1[[#This Row],[OTC_report]]&lt;&gt;0),1,0)</f>
        <v>1</v>
      </c>
      <c r="AB3846" s="60" t="s">
        <v>1124</v>
      </c>
      <c r="AC3846" s="60" t="s">
        <v>1124</v>
      </c>
      <c r="AD3846" s="60" t="s">
        <v>1124</v>
      </c>
      <c r="AE3846" s="60" t="s">
        <v>1124</v>
      </c>
      <c r="AF3846" s="60"/>
      <c r="AG3846" s="89" t="s">
        <v>2516</v>
      </c>
      <c r="AH3846" s="89">
        <v>41</v>
      </c>
      <c r="AI3846" s="89" t="s">
        <v>2516</v>
      </c>
      <c r="AJ3846" s="89">
        <v>51</v>
      </c>
      <c r="AK3846" s="89" t="s">
        <v>1414</v>
      </c>
      <c r="AL3846" s="89">
        <v>98</v>
      </c>
      <c r="AM3846" s="89" t="s">
        <v>1414</v>
      </c>
      <c r="AN3846" s="89">
        <v>77</v>
      </c>
      <c r="AP3846" s="35" t="s">
        <v>1917</v>
      </c>
      <c r="AQ3846" s="377">
        <v>0</v>
      </c>
      <c r="AR3846" s="378">
        <v>0</v>
      </c>
      <c r="AS3846" s="377">
        <v>0</v>
      </c>
      <c r="AT3846" s="378">
        <v>0</v>
      </c>
      <c r="AU3846" s="377">
        <v>0</v>
      </c>
      <c r="AV3846" s="377">
        <v>0</v>
      </c>
      <c r="AW3846" s="377">
        <v>0</v>
      </c>
      <c r="AX3846">
        <v>0</v>
      </c>
      <c r="AY3846">
        <v>0</v>
      </c>
    </row>
    <row r="3847" spans="1:54" hidden="1" x14ac:dyDescent="0.2">
      <c r="A3847" s="46">
        <v>7595</v>
      </c>
      <c r="B3847" s="258" t="s">
        <v>13316</v>
      </c>
      <c r="C3847" t="s">
        <v>1136</v>
      </c>
      <c r="D3847" t="s">
        <v>1198</v>
      </c>
      <c r="E3847" t="s">
        <v>2504</v>
      </c>
      <c r="F3847" s="29" t="s">
        <v>2512</v>
      </c>
      <c r="G3847" s="53">
        <v>82</v>
      </c>
      <c r="H3847" t="s">
        <v>2513</v>
      </c>
      <c r="I3847">
        <v>1</v>
      </c>
      <c r="J3847" t="s">
        <v>13317</v>
      </c>
      <c r="K3847" t="s">
        <v>1198</v>
      </c>
      <c r="L3847" t="s">
        <v>13318</v>
      </c>
      <c r="M3847" t="s">
        <v>341</v>
      </c>
      <c r="N3847" s="34" t="s">
        <v>349</v>
      </c>
      <c r="O3847" s="34" t="s">
        <v>684</v>
      </c>
      <c r="P3847" s="34" t="s">
        <v>690</v>
      </c>
      <c r="Q3847" s="34">
        <v>0</v>
      </c>
      <c r="R3847" s="34">
        <v>0</v>
      </c>
      <c r="S3847" s="48" t="s">
        <v>1123</v>
      </c>
      <c r="T3847" s="13" t="s">
        <v>122</v>
      </c>
      <c r="U3847" s="12" t="s">
        <v>122</v>
      </c>
      <c r="V3847" s="12" t="s">
        <v>122</v>
      </c>
      <c r="W3847" s="12" t="s">
        <v>1863</v>
      </c>
      <c r="X3847" s="14" t="str">
        <f t="shared" si="60"/>
        <v>В</v>
      </c>
      <c r="Y3847" s="271">
        <f>Таблица1[[#This Row],[ID_intellix]]</f>
        <v>7595</v>
      </c>
      <c r="Z3847" s="269" t="s">
        <v>122</v>
      </c>
      <c r="AA3847" s="145">
        <f>IF(OR(Таблица1[[#This Row],[CARDIO_report]]&lt;&gt;0,Таблица1[[#This Row],[AI COMBO_report]]&lt;&gt;0,Таблица1[[#This Row],[OTC_report]]&lt;&gt;0),1,0)</f>
        <v>1</v>
      </c>
      <c r="AB3847" s="60" t="s">
        <v>1124</v>
      </c>
      <c r="AC3847" s="60" t="s">
        <v>1124</v>
      </c>
      <c r="AD3847" s="60" t="s">
        <v>1124</v>
      </c>
      <c r="AE3847" s="60" t="s">
        <v>1124</v>
      </c>
      <c r="AF3847" s="60"/>
      <c r="AG3847" s="89" t="s">
        <v>1414</v>
      </c>
      <c r="AH3847" s="89">
        <v>70</v>
      </c>
      <c r="AI3847" s="89" t="s">
        <v>1414</v>
      </c>
      <c r="AJ3847" s="89">
        <v>66</v>
      </c>
      <c r="AK3847" s="89" t="s">
        <v>1414</v>
      </c>
      <c r="AL3847" s="89">
        <v>92</v>
      </c>
      <c r="AM3847" s="89" t="s">
        <v>1414</v>
      </c>
      <c r="AN3847" s="89">
        <v>66</v>
      </c>
      <c r="AP3847" s="35" t="s">
        <v>1917</v>
      </c>
      <c r="AQ3847" s="377">
        <v>0</v>
      </c>
      <c r="AR3847" s="378">
        <v>0</v>
      </c>
      <c r="AS3847" s="377">
        <v>0</v>
      </c>
      <c r="AT3847" s="378">
        <v>0</v>
      </c>
      <c r="AU3847" s="377">
        <v>0</v>
      </c>
      <c r="AV3847" s="377">
        <v>0</v>
      </c>
      <c r="AW3847" s="377">
        <v>0</v>
      </c>
      <c r="AX3847">
        <v>0</v>
      </c>
      <c r="AY3847">
        <v>0</v>
      </c>
    </row>
    <row r="3848" spans="1:54" hidden="1" x14ac:dyDescent="0.2">
      <c r="A3848" s="46">
        <v>7480</v>
      </c>
      <c r="B3848" s="258" t="s">
        <v>13325</v>
      </c>
      <c r="C3848" t="s">
        <v>1136</v>
      </c>
      <c r="D3848" t="s">
        <v>1198</v>
      </c>
      <c r="E3848" t="s">
        <v>2504</v>
      </c>
      <c r="F3848" s="29" t="s">
        <v>2834</v>
      </c>
      <c r="G3848" s="47">
        <v>21</v>
      </c>
      <c r="H3848" t="s">
        <v>2835</v>
      </c>
      <c r="I3848">
        <v>1</v>
      </c>
      <c r="J3848" t="s">
        <v>13326</v>
      </c>
      <c r="K3848" t="s">
        <v>1198</v>
      </c>
      <c r="L3848" t="s">
        <v>13327</v>
      </c>
      <c r="M3848" t="s">
        <v>341</v>
      </c>
      <c r="N3848" s="34">
        <v>0</v>
      </c>
      <c r="O3848" s="34" t="s">
        <v>684</v>
      </c>
      <c r="P3848" s="34">
        <v>0</v>
      </c>
      <c r="Q3848" s="34">
        <v>0</v>
      </c>
      <c r="R3848" s="34">
        <v>0</v>
      </c>
      <c r="S3848" s="48" t="s">
        <v>1123</v>
      </c>
      <c r="T3848" s="13" t="s">
        <v>122</v>
      </c>
      <c r="U3848" s="12" t="s">
        <v>122</v>
      </c>
      <c r="V3848" s="12" t="s">
        <v>1863</v>
      </c>
      <c r="W3848" s="12" t="s">
        <v>122</v>
      </c>
      <c r="X3848" s="14" t="str">
        <f t="shared" si="60"/>
        <v>В</v>
      </c>
      <c r="Y3848" s="271">
        <f>Таблица1[[#This Row],[ID_intellix]]</f>
        <v>7480</v>
      </c>
      <c r="Z3848" s="269" t="s">
        <v>122</v>
      </c>
      <c r="AA3848" s="145">
        <f>IF(OR(Таблица1[[#This Row],[CARDIO_report]]&lt;&gt;0,Таблица1[[#This Row],[AI COMBO_report]]&lt;&gt;0,Таблица1[[#This Row],[OTC_report]]&lt;&gt;0),1,0)</f>
        <v>0</v>
      </c>
      <c r="AB3848" s="60" t="s">
        <v>1124</v>
      </c>
      <c r="AC3848" s="60" t="s">
        <v>1124</v>
      </c>
      <c r="AD3848" s="60" t="s">
        <v>1124</v>
      </c>
      <c r="AE3848" s="60" t="s">
        <v>1124</v>
      </c>
      <c r="AF3848" s="60"/>
      <c r="AG3848" s="89" t="s">
        <v>1145</v>
      </c>
      <c r="AH3848" s="89">
        <v>76</v>
      </c>
      <c r="AI3848" s="89" t="s">
        <v>1414</v>
      </c>
      <c r="AJ3848" s="89">
        <v>94</v>
      </c>
      <c r="AK3848" s="89" t="s">
        <v>1145</v>
      </c>
      <c r="AL3848" s="89">
        <v>106</v>
      </c>
      <c r="AM3848" s="89" t="s">
        <v>1145</v>
      </c>
      <c r="AN3848" s="89">
        <v>110</v>
      </c>
      <c r="AP3848" s="35" t="s">
        <v>1857</v>
      </c>
      <c r="AQ3848" s="377">
        <v>0</v>
      </c>
      <c r="AR3848" s="378">
        <v>0</v>
      </c>
      <c r="AS3848" s="377">
        <v>0</v>
      </c>
      <c r="AT3848" s="378">
        <v>0</v>
      </c>
      <c r="AU3848" s="377">
        <v>0</v>
      </c>
      <c r="AV3848" s="377">
        <v>0</v>
      </c>
      <c r="AW3848" s="377">
        <v>0</v>
      </c>
      <c r="AX3848">
        <v>0</v>
      </c>
      <c r="AY3848">
        <v>0</v>
      </c>
    </row>
    <row r="3849" spans="1:54" hidden="1" x14ac:dyDescent="0.2">
      <c r="A3849" s="46">
        <v>7879</v>
      </c>
      <c r="B3849" s="258" t="s">
        <v>13921</v>
      </c>
      <c r="C3849" t="s">
        <v>1136</v>
      </c>
      <c r="D3849" t="s">
        <v>1198</v>
      </c>
      <c r="E3849" t="s">
        <v>2504</v>
      </c>
      <c r="F3849" s="29" t="s">
        <v>2721</v>
      </c>
      <c r="G3849" s="53" t="s">
        <v>9237</v>
      </c>
      <c r="H3849" t="s">
        <v>2721</v>
      </c>
      <c r="I3849">
        <v>1</v>
      </c>
      <c r="J3849" t="s">
        <v>13922</v>
      </c>
      <c r="K3849" t="s">
        <v>1198</v>
      </c>
      <c r="L3849" t="s">
        <v>13923</v>
      </c>
      <c r="M3849" t="s">
        <v>341</v>
      </c>
      <c r="N3849" s="34" t="s">
        <v>349</v>
      </c>
      <c r="O3849" s="34" t="s">
        <v>684</v>
      </c>
      <c r="P3849" s="34">
        <v>0</v>
      </c>
      <c r="Q3849" s="34">
        <v>0</v>
      </c>
      <c r="R3849" s="34">
        <v>0</v>
      </c>
      <c r="S3849" s="48" t="s">
        <v>1123</v>
      </c>
      <c r="T3849" s="13" t="s">
        <v>122</v>
      </c>
      <c r="U3849" s="12" t="s">
        <v>122</v>
      </c>
      <c r="V3849" s="12" t="s">
        <v>122</v>
      </c>
      <c r="W3849" s="12" t="s">
        <v>122</v>
      </c>
      <c r="X3849" s="14" t="str">
        <f t="shared" si="60"/>
        <v>С</v>
      </c>
      <c r="Y3849" s="271">
        <f>Таблица1[[#This Row],[ID_intellix]]</f>
        <v>7879</v>
      </c>
      <c r="Z3849" s="269" t="s">
        <v>122</v>
      </c>
      <c r="AA3849" s="145">
        <f>IF(OR(Таблица1[[#This Row],[CARDIO_report]]&lt;&gt;0,Таблица1[[#This Row],[AI COMBO_report]]&lt;&gt;0,Таблица1[[#This Row],[OTC_report]]&lt;&gt;0),1,0)</f>
        <v>1</v>
      </c>
      <c r="AB3849" s="60" t="s">
        <v>1124</v>
      </c>
      <c r="AC3849" s="60" t="s">
        <v>1124</v>
      </c>
      <c r="AD3849" s="60" t="s">
        <v>1124</v>
      </c>
      <c r="AE3849" s="60"/>
      <c r="AF3849" s="60"/>
      <c r="AG3849" t="s">
        <v>1145</v>
      </c>
      <c r="AH3849">
        <v>95</v>
      </c>
      <c r="AI3849" t="s">
        <v>1145</v>
      </c>
      <c r="AJ3849">
        <v>96</v>
      </c>
      <c r="AK3849" t="s">
        <v>1437</v>
      </c>
      <c r="AL3849">
        <v>35</v>
      </c>
      <c r="AM3849" t="s">
        <v>1145</v>
      </c>
      <c r="AN3849">
        <v>62</v>
      </c>
      <c r="AO3849"/>
      <c r="AP3849" s="35" t="s">
        <v>1825</v>
      </c>
      <c r="AQ3849" s="377">
        <v>0</v>
      </c>
      <c r="AR3849" s="378">
        <v>0</v>
      </c>
      <c r="AS3849" s="377">
        <v>0</v>
      </c>
      <c r="AT3849" s="378">
        <v>0</v>
      </c>
      <c r="AU3849">
        <v>0</v>
      </c>
      <c r="AV3849">
        <v>0</v>
      </c>
      <c r="AW3849">
        <v>0</v>
      </c>
      <c r="AX3849">
        <v>0</v>
      </c>
      <c r="AY3849">
        <v>0</v>
      </c>
    </row>
    <row r="3850" spans="1:54" hidden="1" x14ac:dyDescent="0.2">
      <c r="A3850" s="46">
        <v>7734</v>
      </c>
      <c r="B3850" s="258" t="s">
        <v>14004</v>
      </c>
      <c r="C3850" t="s">
        <v>1136</v>
      </c>
      <c r="D3850" t="s">
        <v>1198</v>
      </c>
      <c r="E3850" t="s">
        <v>2504</v>
      </c>
      <c r="F3850" s="29" t="s">
        <v>2995</v>
      </c>
      <c r="G3850" s="396">
        <v>20</v>
      </c>
      <c r="H3850" t="s">
        <v>2995</v>
      </c>
      <c r="I3850">
        <v>1</v>
      </c>
      <c r="J3850" t="s">
        <v>14005</v>
      </c>
      <c r="K3850" t="s">
        <v>1198</v>
      </c>
      <c r="L3850" t="s">
        <v>14006</v>
      </c>
      <c r="M3850" t="s">
        <v>341</v>
      </c>
      <c r="N3850" s="34" t="s">
        <v>349</v>
      </c>
      <c r="O3850" s="34" t="s">
        <v>684</v>
      </c>
      <c r="P3850" s="34">
        <v>0</v>
      </c>
      <c r="Q3850" s="34">
        <v>0</v>
      </c>
      <c r="R3850" s="34">
        <v>0</v>
      </c>
      <c r="S3850" s="48" t="s">
        <v>1123</v>
      </c>
      <c r="T3850" s="13" t="s">
        <v>1863</v>
      </c>
      <c r="U3850" s="12" t="s">
        <v>122</v>
      </c>
      <c r="V3850" s="12" t="s">
        <v>122</v>
      </c>
      <c r="W3850" s="12" t="s">
        <v>122</v>
      </c>
      <c r="X3850" s="14" t="str">
        <f t="shared" si="60"/>
        <v>В</v>
      </c>
      <c r="Y3850" s="271">
        <f>Таблица1[[#This Row],[ID_intellix]]</f>
        <v>7734</v>
      </c>
      <c r="Z3850" s="269" t="s">
        <v>122</v>
      </c>
      <c r="AA3850" s="145">
        <f>IF(OR(Таблица1[[#This Row],[CARDIO_report]]&lt;&gt;0,Таблица1[[#This Row],[AI COMBO_report]]&lt;&gt;0,Таблица1[[#This Row],[OTC_report]]&lt;&gt;0),1,0)</f>
        <v>1</v>
      </c>
      <c r="AB3850" s="60" t="s">
        <v>1124</v>
      </c>
      <c r="AC3850" s="60" t="s">
        <v>1124</v>
      </c>
      <c r="AD3850" s="60" t="s">
        <v>1124</v>
      </c>
      <c r="AE3850" s="60" t="s">
        <v>1124</v>
      </c>
      <c r="AF3850" s="60"/>
      <c r="AG3850" s="89" t="s">
        <v>1437</v>
      </c>
      <c r="AH3850" s="89">
        <v>46</v>
      </c>
      <c r="AI3850" s="89" t="s">
        <v>1437</v>
      </c>
      <c r="AJ3850" s="89">
        <v>33</v>
      </c>
      <c r="AK3850" s="89" t="s">
        <v>1145</v>
      </c>
      <c r="AL3850" s="89">
        <v>87</v>
      </c>
      <c r="AM3850" s="89" t="s">
        <v>1145</v>
      </c>
      <c r="AN3850" s="89">
        <v>51</v>
      </c>
      <c r="AP3850" s="35" t="s">
        <v>1825</v>
      </c>
      <c r="AQ3850" s="377">
        <v>0</v>
      </c>
      <c r="AR3850" s="378">
        <v>0</v>
      </c>
      <c r="AS3850" s="377">
        <v>0</v>
      </c>
      <c r="AT3850" s="378">
        <v>0</v>
      </c>
      <c r="AU3850" s="377">
        <v>0</v>
      </c>
      <c r="AV3850" s="377">
        <v>0</v>
      </c>
      <c r="AW3850" s="377">
        <v>0</v>
      </c>
      <c r="AX3850">
        <v>0</v>
      </c>
      <c r="AY3850">
        <v>0</v>
      </c>
    </row>
    <row r="3851" spans="1:54" hidden="1" x14ac:dyDescent="0.2">
      <c r="A3851" s="46">
        <v>971</v>
      </c>
      <c r="B3851" s="258" t="s">
        <v>14326</v>
      </c>
      <c r="C3851" t="s">
        <v>1136</v>
      </c>
      <c r="D3851" t="s">
        <v>1198</v>
      </c>
      <c r="E3851" t="s">
        <v>2504</v>
      </c>
      <c r="F3851" s="29" t="s">
        <v>3289</v>
      </c>
      <c r="G3851" s="47">
        <v>6</v>
      </c>
      <c r="H3851" t="s">
        <v>2563</v>
      </c>
      <c r="I3851">
        <v>1</v>
      </c>
      <c r="J3851" t="s">
        <v>15906</v>
      </c>
      <c r="K3851" t="s">
        <v>1198</v>
      </c>
      <c r="L3851" t="s">
        <v>14327</v>
      </c>
      <c r="M3851" t="s">
        <v>341</v>
      </c>
      <c r="N3851" s="34" t="s">
        <v>349</v>
      </c>
      <c r="O3851" s="34" t="s">
        <v>684</v>
      </c>
      <c r="P3851" s="34" t="s">
        <v>690</v>
      </c>
      <c r="Q3851" s="34">
        <v>0</v>
      </c>
      <c r="R3851" s="34">
        <v>0</v>
      </c>
      <c r="S3851" s="48" t="s">
        <v>1123</v>
      </c>
      <c r="T3851" s="13" t="s">
        <v>1863</v>
      </c>
      <c r="U3851" s="12" t="s">
        <v>122</v>
      </c>
      <c r="V3851" s="12" t="s">
        <v>1863</v>
      </c>
      <c r="W3851" s="12" t="s">
        <v>1863</v>
      </c>
      <c r="X3851" s="14" t="str">
        <f t="shared" si="60"/>
        <v>А</v>
      </c>
      <c r="Y3851" s="271">
        <f>Таблица1[[#This Row],[ID_intellix]]</f>
        <v>971</v>
      </c>
      <c r="Z3851" s="269" t="s">
        <v>122</v>
      </c>
      <c r="AA3851" s="145">
        <f>IF(OR(Таблица1[[#This Row],[CARDIO_report]]&lt;&gt;0,Таблица1[[#This Row],[AI COMBO_report]]&lt;&gt;0,Таблица1[[#This Row],[OTC_report]]&lt;&gt;0),1,0)</f>
        <v>1</v>
      </c>
      <c r="AB3851" s="60" t="s">
        <v>1124</v>
      </c>
      <c r="AC3851" s="60" t="s">
        <v>1124</v>
      </c>
      <c r="AD3851" s="60" t="s">
        <v>1124</v>
      </c>
      <c r="AE3851" s="89" t="s">
        <v>1917</v>
      </c>
      <c r="AF3851" s="89"/>
      <c r="AG3851" s="89" t="s">
        <v>1414</v>
      </c>
      <c r="AH3851" s="89">
        <v>109</v>
      </c>
      <c r="AI3851" s="89" t="s">
        <v>1414</v>
      </c>
      <c r="AJ3851" s="89">
        <v>93</v>
      </c>
      <c r="AK3851" s="89" t="s">
        <v>1414</v>
      </c>
      <c r="AL3851" s="89">
        <v>97</v>
      </c>
      <c r="AM3851" s="89" t="s">
        <v>1414</v>
      </c>
      <c r="AN3851" s="89">
        <v>69</v>
      </c>
      <c r="AP3851" s="35" t="s">
        <v>1917</v>
      </c>
      <c r="AQ3851" s="377">
        <v>0</v>
      </c>
      <c r="AR3851" s="377" t="s">
        <v>6343</v>
      </c>
      <c r="AS3851" s="377">
        <v>0</v>
      </c>
      <c r="AT3851" s="378" t="s">
        <v>6343</v>
      </c>
      <c r="AU3851" s="377">
        <v>0</v>
      </c>
      <c r="AV3851" s="377">
        <v>0</v>
      </c>
      <c r="AW3851" s="377">
        <v>0</v>
      </c>
      <c r="AX3851" s="2" t="s">
        <v>6343</v>
      </c>
      <c r="AY3851" s="2">
        <v>0</v>
      </c>
      <c r="AZ3851" s="2" t="s">
        <v>6343</v>
      </c>
      <c r="BA3851" s="2" t="s">
        <v>15962</v>
      </c>
      <c r="BB3851" s="2" t="s">
        <v>6343</v>
      </c>
    </row>
    <row r="3852" spans="1:54" hidden="1" x14ac:dyDescent="0.2">
      <c r="A3852" s="46">
        <v>1138</v>
      </c>
      <c r="B3852" s="258" t="s">
        <v>14356</v>
      </c>
      <c r="C3852" t="s">
        <v>1136</v>
      </c>
      <c r="D3852" t="s">
        <v>1198</v>
      </c>
      <c r="E3852" t="s">
        <v>2504</v>
      </c>
      <c r="F3852" s="29" t="s">
        <v>3289</v>
      </c>
      <c r="G3852" s="47">
        <v>9</v>
      </c>
      <c r="H3852" t="s">
        <v>2563</v>
      </c>
      <c r="I3852">
        <v>1</v>
      </c>
      <c r="J3852" t="s">
        <v>15930</v>
      </c>
      <c r="K3852" t="s">
        <v>1198</v>
      </c>
      <c r="L3852" t="s">
        <v>14357</v>
      </c>
      <c r="M3852" t="s">
        <v>341</v>
      </c>
      <c r="N3852" s="34">
        <v>0</v>
      </c>
      <c r="O3852" s="34" t="s">
        <v>684</v>
      </c>
      <c r="P3852" s="34">
        <v>0</v>
      </c>
      <c r="Q3852" s="34">
        <v>0</v>
      </c>
      <c r="R3852" s="34">
        <v>0</v>
      </c>
      <c r="S3852" s="48" t="s">
        <v>1123</v>
      </c>
      <c r="T3852" s="13" t="s">
        <v>122</v>
      </c>
      <c r="U3852" s="12" t="s">
        <v>122</v>
      </c>
      <c r="V3852" s="12" t="s">
        <v>1863</v>
      </c>
      <c r="W3852" s="12" t="s">
        <v>122</v>
      </c>
      <c r="X3852" s="14" t="str">
        <f t="shared" si="60"/>
        <v>В</v>
      </c>
      <c r="Y3852" s="271">
        <f>Таблица1[[#This Row],[ID_intellix]]</f>
        <v>1138</v>
      </c>
      <c r="Z3852" s="269" t="s">
        <v>122</v>
      </c>
      <c r="AA3852" s="145">
        <f>IF(OR(Таблица1[[#This Row],[CARDIO_report]]&lt;&gt;0,Таблица1[[#This Row],[AI COMBO_report]]&lt;&gt;0,Таблица1[[#This Row],[OTC_report]]&lt;&gt;0),1,0)</f>
        <v>0</v>
      </c>
      <c r="AB3852" s="60" t="s">
        <v>1124</v>
      </c>
      <c r="AC3852" s="60" t="s">
        <v>1124</v>
      </c>
      <c r="AD3852" s="60" t="s">
        <v>1124</v>
      </c>
      <c r="AE3852" s="89" t="s">
        <v>1857</v>
      </c>
      <c r="AF3852" s="89"/>
      <c r="AG3852" s="89" t="s">
        <v>1414</v>
      </c>
      <c r="AH3852" s="89">
        <v>108</v>
      </c>
      <c r="AI3852" s="89" t="s">
        <v>1414</v>
      </c>
      <c r="AJ3852" s="89">
        <v>98</v>
      </c>
      <c r="AK3852" s="89" t="s">
        <v>1414</v>
      </c>
      <c r="AL3852" s="89">
        <v>95</v>
      </c>
      <c r="AM3852" s="89" t="s">
        <v>1414</v>
      </c>
      <c r="AN3852" s="89">
        <v>80</v>
      </c>
      <c r="AP3852" s="35" t="s">
        <v>1857</v>
      </c>
      <c r="AQ3852" s="377">
        <v>0</v>
      </c>
      <c r="AR3852" s="378">
        <v>0</v>
      </c>
      <c r="AS3852" s="377">
        <v>0</v>
      </c>
      <c r="AT3852" s="378">
        <v>0</v>
      </c>
      <c r="AU3852" s="377">
        <v>0</v>
      </c>
      <c r="AV3852" s="377">
        <v>0</v>
      </c>
      <c r="AW3852" s="377">
        <v>0</v>
      </c>
      <c r="AX3852">
        <v>0</v>
      </c>
      <c r="AY3852">
        <v>0</v>
      </c>
    </row>
    <row r="3853" spans="1:54" hidden="1" x14ac:dyDescent="0.2">
      <c r="A3853" s="46">
        <v>1883</v>
      </c>
      <c r="B3853" s="258" t="s">
        <v>8714</v>
      </c>
      <c r="C3853" t="s">
        <v>1136</v>
      </c>
      <c r="D3853" t="s">
        <v>1198</v>
      </c>
      <c r="E3853" t="s">
        <v>1821</v>
      </c>
      <c r="F3853" s="29" t="s">
        <v>1850</v>
      </c>
      <c r="G3853" s="47">
        <v>110</v>
      </c>
      <c r="H3853" t="s">
        <v>1850</v>
      </c>
      <c r="I3853">
        <v>1</v>
      </c>
      <c r="J3853" t="s">
        <v>8715</v>
      </c>
      <c r="K3853" t="s">
        <v>1198</v>
      </c>
      <c r="L3853" t="s">
        <v>8716</v>
      </c>
      <c r="M3853" t="s">
        <v>341</v>
      </c>
      <c r="N3853" s="34" t="s">
        <v>349</v>
      </c>
      <c r="O3853" s="34" t="s">
        <v>684</v>
      </c>
      <c r="P3853" s="34" t="s">
        <v>690</v>
      </c>
      <c r="Q3853" s="34">
        <v>0</v>
      </c>
      <c r="R3853" s="34">
        <v>0</v>
      </c>
      <c r="S3853" s="48" t="s">
        <v>1123</v>
      </c>
      <c r="T3853" s="13" t="s">
        <v>1863</v>
      </c>
      <c r="U3853" s="12" t="s">
        <v>122</v>
      </c>
      <c r="V3853" s="12" t="s">
        <v>122</v>
      </c>
      <c r="W3853" s="12" t="s">
        <v>1863</v>
      </c>
      <c r="X3853" s="14" t="str">
        <f t="shared" si="60"/>
        <v>А</v>
      </c>
      <c r="Y3853" s="271">
        <f>Таблица1[[#This Row],[ID_intellix]]</f>
        <v>1883</v>
      </c>
      <c r="Z3853" s="269" t="s">
        <v>122</v>
      </c>
      <c r="AA3853" s="145">
        <f>IF(OR(Таблица1[[#This Row],[CARDIO_report]]&lt;&gt;0,Таблица1[[#This Row],[AI COMBO_report]]&lt;&gt;0,Таблица1[[#This Row],[OTC_report]]&lt;&gt;0),1,0)</f>
        <v>1</v>
      </c>
      <c r="AB3853" s="60" t="s">
        <v>1124</v>
      </c>
      <c r="AC3853" s="60" t="s">
        <v>1124</v>
      </c>
      <c r="AD3853" s="60" t="s">
        <v>1124</v>
      </c>
      <c r="AE3853" s="60" t="s">
        <v>1124</v>
      </c>
      <c r="AF3853" s="60"/>
      <c r="AG3853" s="60" t="s">
        <v>1124</v>
      </c>
      <c r="AH3853" s="60" t="s">
        <v>1124</v>
      </c>
      <c r="AI3853" s="60" t="s">
        <v>1124</v>
      </c>
      <c r="AJ3853" s="60" t="s">
        <v>1124</v>
      </c>
      <c r="AK3853" s="60" t="s">
        <v>1124</v>
      </c>
      <c r="AL3853" s="60" t="s">
        <v>1124</v>
      </c>
      <c r="AM3853" s="60" t="s">
        <v>1124</v>
      </c>
      <c r="AN3853" s="60" t="s">
        <v>1124</v>
      </c>
      <c r="AO3853" s="60"/>
      <c r="AP3853" s="35" t="s">
        <v>1857</v>
      </c>
      <c r="AQ3853" s="377">
        <v>0</v>
      </c>
      <c r="AR3853" s="378">
        <v>0</v>
      </c>
      <c r="AS3853" s="377">
        <v>0</v>
      </c>
      <c r="AT3853" s="378">
        <v>0</v>
      </c>
      <c r="AU3853" s="377">
        <v>0</v>
      </c>
      <c r="AV3853" s="377">
        <v>0</v>
      </c>
      <c r="AW3853" s="377">
        <v>0</v>
      </c>
      <c r="AX3853">
        <v>0</v>
      </c>
      <c r="AY3853">
        <v>0</v>
      </c>
    </row>
    <row r="3854" spans="1:54" hidden="1" x14ac:dyDescent="0.2">
      <c r="A3854" s="46">
        <v>1876</v>
      </c>
      <c r="B3854" s="258" t="s">
        <v>8735</v>
      </c>
      <c r="C3854" t="s">
        <v>1136</v>
      </c>
      <c r="D3854" t="s">
        <v>1198</v>
      </c>
      <c r="E3854" t="s">
        <v>1821</v>
      </c>
      <c r="F3854" s="29" t="s">
        <v>1850</v>
      </c>
      <c r="G3854" s="47">
        <v>109</v>
      </c>
      <c r="H3854" t="s">
        <v>1850</v>
      </c>
      <c r="I3854">
        <v>1</v>
      </c>
      <c r="J3854" t="s">
        <v>8736</v>
      </c>
      <c r="K3854" t="s">
        <v>1198</v>
      </c>
      <c r="L3854" t="s">
        <v>8737</v>
      </c>
      <c r="M3854" t="s">
        <v>341</v>
      </c>
      <c r="N3854" s="34" t="s">
        <v>349</v>
      </c>
      <c r="O3854" s="34" t="s">
        <v>684</v>
      </c>
      <c r="P3854" s="34" t="s">
        <v>690</v>
      </c>
      <c r="Q3854" s="34">
        <v>0</v>
      </c>
      <c r="R3854" s="34">
        <v>0</v>
      </c>
      <c r="S3854" s="48" t="s">
        <v>1123</v>
      </c>
      <c r="T3854" s="13" t="s">
        <v>1863</v>
      </c>
      <c r="U3854" s="12" t="s">
        <v>1863</v>
      </c>
      <c r="V3854" s="12" t="s">
        <v>122</v>
      </c>
      <c r="W3854" s="12" t="s">
        <v>122</v>
      </c>
      <c r="X3854" s="14" t="str">
        <f t="shared" si="60"/>
        <v>А</v>
      </c>
      <c r="Y3854" s="271">
        <f>Таблица1[[#This Row],[ID_intellix]]</f>
        <v>1876</v>
      </c>
      <c r="Z3854" s="269" t="s">
        <v>122</v>
      </c>
      <c r="AA3854" s="145">
        <f>IF(OR(Таблица1[[#This Row],[CARDIO_report]]&lt;&gt;0,Таблица1[[#This Row],[AI COMBO_report]]&lt;&gt;0,Таблица1[[#This Row],[OTC_report]]&lt;&gt;0),1,0)</f>
        <v>1</v>
      </c>
      <c r="AB3854" s="60" t="s">
        <v>1124</v>
      </c>
      <c r="AC3854" s="60" t="s">
        <v>1124</v>
      </c>
      <c r="AD3854" s="60" t="s">
        <v>1124</v>
      </c>
      <c r="AE3854" s="60" t="s">
        <v>1124</v>
      </c>
      <c r="AF3854" s="60"/>
      <c r="AG3854" s="60" t="s">
        <v>1124</v>
      </c>
      <c r="AH3854" s="60" t="s">
        <v>1124</v>
      </c>
      <c r="AI3854" s="60" t="s">
        <v>1124</v>
      </c>
      <c r="AJ3854" s="60" t="s">
        <v>1124</v>
      </c>
      <c r="AK3854" s="60" t="s">
        <v>1124</v>
      </c>
      <c r="AL3854" s="60" t="s">
        <v>1124</v>
      </c>
      <c r="AM3854" s="60" t="s">
        <v>1124</v>
      </c>
      <c r="AN3854" s="60" t="s">
        <v>1124</v>
      </c>
      <c r="AO3854" s="60"/>
      <c r="AP3854" s="35" t="s">
        <v>1917</v>
      </c>
      <c r="AQ3854" s="377">
        <v>0</v>
      </c>
      <c r="AR3854" s="378">
        <v>0</v>
      </c>
      <c r="AS3854" s="377">
        <v>0</v>
      </c>
      <c r="AT3854" s="378">
        <v>0</v>
      </c>
      <c r="AU3854" s="377">
        <v>0</v>
      </c>
      <c r="AV3854" s="377">
        <v>0</v>
      </c>
      <c r="AW3854" s="377">
        <v>0</v>
      </c>
      <c r="AX3854">
        <v>0</v>
      </c>
      <c r="AY3854">
        <v>0</v>
      </c>
    </row>
    <row r="3855" spans="1:54" hidden="1" x14ac:dyDescent="0.2">
      <c r="A3855" s="46">
        <v>1884</v>
      </c>
      <c r="B3855" s="258" t="s">
        <v>8783</v>
      </c>
      <c r="C3855" t="s">
        <v>1136</v>
      </c>
      <c r="D3855" t="s">
        <v>1198</v>
      </c>
      <c r="E3855" t="s">
        <v>1821</v>
      </c>
      <c r="F3855" s="29" t="s">
        <v>1850</v>
      </c>
      <c r="G3855" s="47">
        <v>144</v>
      </c>
      <c r="H3855" t="s">
        <v>1850</v>
      </c>
      <c r="I3855">
        <v>1</v>
      </c>
      <c r="J3855" t="s">
        <v>8784</v>
      </c>
      <c r="K3855" t="s">
        <v>1198</v>
      </c>
      <c r="L3855" t="s">
        <v>8785</v>
      </c>
      <c r="M3855" t="s">
        <v>341</v>
      </c>
      <c r="N3855" s="34">
        <v>0</v>
      </c>
      <c r="O3855" s="34" t="s">
        <v>684</v>
      </c>
      <c r="P3855" s="34">
        <v>0</v>
      </c>
      <c r="Q3855" s="34">
        <v>0</v>
      </c>
      <c r="R3855" s="34">
        <v>0</v>
      </c>
      <c r="S3855" s="48" t="s">
        <v>1123</v>
      </c>
      <c r="T3855" s="13" t="s">
        <v>122</v>
      </c>
      <c r="U3855" s="12" t="s">
        <v>122</v>
      </c>
      <c r="V3855" s="12" t="s">
        <v>122</v>
      </c>
      <c r="W3855" s="12" t="s">
        <v>122</v>
      </c>
      <c r="X3855" s="14" t="str">
        <f t="shared" si="60"/>
        <v>С</v>
      </c>
      <c r="Y3855" s="271">
        <f>Таблица1[[#This Row],[ID_intellix]]</f>
        <v>1884</v>
      </c>
      <c r="Z3855" s="269" t="s">
        <v>1863</v>
      </c>
      <c r="AA3855" s="145">
        <f>IF(OR(Таблица1[[#This Row],[CARDIO_report]]&lt;&gt;0,Таблица1[[#This Row],[AI COMBO_report]]&lt;&gt;0,Таблица1[[#This Row],[OTC_report]]&lt;&gt;0),1,0)</f>
        <v>0</v>
      </c>
      <c r="AB3855" s="60" t="s">
        <v>1124</v>
      </c>
      <c r="AC3855" s="60" t="s">
        <v>1124</v>
      </c>
      <c r="AD3855" s="60" t="s">
        <v>1124</v>
      </c>
      <c r="AE3855" s="60" t="s">
        <v>1124</v>
      </c>
      <c r="AF3855" s="60"/>
      <c r="AG3855" s="60" t="s">
        <v>1124</v>
      </c>
      <c r="AH3855" s="60" t="s">
        <v>1124</v>
      </c>
      <c r="AI3855" s="60" t="s">
        <v>1124</v>
      </c>
      <c r="AJ3855" s="60" t="s">
        <v>1124</v>
      </c>
      <c r="AK3855" s="60" t="s">
        <v>1124</v>
      </c>
      <c r="AL3855" s="60" t="s">
        <v>1124</v>
      </c>
      <c r="AM3855" s="60" t="s">
        <v>1124</v>
      </c>
      <c r="AN3855" s="60" t="s">
        <v>1124</v>
      </c>
      <c r="AO3855" s="60"/>
      <c r="AP3855" s="35" t="s">
        <v>1857</v>
      </c>
      <c r="AQ3855" s="377">
        <v>0</v>
      </c>
      <c r="AR3855" s="378">
        <v>0</v>
      </c>
      <c r="AS3855" s="377">
        <v>0</v>
      </c>
      <c r="AT3855" s="378">
        <v>0</v>
      </c>
      <c r="AU3855" s="377">
        <v>0</v>
      </c>
      <c r="AV3855" s="377">
        <v>0</v>
      </c>
      <c r="AW3855" s="377">
        <v>0</v>
      </c>
      <c r="AX3855">
        <v>0</v>
      </c>
      <c r="AY3855">
        <v>0</v>
      </c>
    </row>
    <row r="3856" spans="1:54" hidden="1" x14ac:dyDescent="0.2">
      <c r="A3856" s="46">
        <v>1885</v>
      </c>
      <c r="B3856" s="258" t="s">
        <v>8786</v>
      </c>
      <c r="C3856" t="s">
        <v>1136</v>
      </c>
      <c r="D3856" t="s">
        <v>1198</v>
      </c>
      <c r="E3856" t="s">
        <v>1821</v>
      </c>
      <c r="F3856" s="29" t="s">
        <v>1850</v>
      </c>
      <c r="G3856" s="47">
        <v>146</v>
      </c>
      <c r="H3856" t="s">
        <v>1850</v>
      </c>
      <c r="I3856">
        <v>1</v>
      </c>
      <c r="J3856" t="s">
        <v>8787</v>
      </c>
      <c r="K3856" t="s">
        <v>1198</v>
      </c>
      <c r="L3856" t="s">
        <v>8788</v>
      </c>
      <c r="M3856" t="s">
        <v>341</v>
      </c>
      <c r="N3856" s="34">
        <v>0</v>
      </c>
      <c r="O3856" s="34" t="s">
        <v>684</v>
      </c>
      <c r="P3856" s="34">
        <v>0</v>
      </c>
      <c r="Q3856" s="34">
        <v>0</v>
      </c>
      <c r="R3856" s="34">
        <v>0</v>
      </c>
      <c r="S3856" s="48" t="s">
        <v>1123</v>
      </c>
      <c r="T3856" s="13" t="s">
        <v>122</v>
      </c>
      <c r="U3856" s="12" t="s">
        <v>122</v>
      </c>
      <c r="V3856" s="12" t="s">
        <v>122</v>
      </c>
      <c r="W3856" s="12" t="s">
        <v>122</v>
      </c>
      <c r="X3856" s="14" t="str">
        <f t="shared" si="60"/>
        <v>С</v>
      </c>
      <c r="Y3856" s="271">
        <f>Таблица1[[#This Row],[ID_intellix]]</f>
        <v>1885</v>
      </c>
      <c r="Z3856" s="269" t="s">
        <v>1863</v>
      </c>
      <c r="AA3856" s="145">
        <f>IF(OR(Таблица1[[#This Row],[CARDIO_report]]&lt;&gt;0,Таблица1[[#This Row],[AI COMBO_report]]&lt;&gt;0,Таблица1[[#This Row],[OTC_report]]&lt;&gt;0),1,0)</f>
        <v>0</v>
      </c>
      <c r="AB3856" s="60" t="s">
        <v>1124</v>
      </c>
      <c r="AC3856" s="60" t="s">
        <v>1124</v>
      </c>
      <c r="AD3856" s="60" t="s">
        <v>1124</v>
      </c>
      <c r="AE3856" s="60" t="s">
        <v>1124</v>
      </c>
      <c r="AF3856" s="60"/>
      <c r="AG3856" s="60" t="s">
        <v>1124</v>
      </c>
      <c r="AH3856" s="60" t="s">
        <v>1124</v>
      </c>
      <c r="AI3856" s="60" t="s">
        <v>1124</v>
      </c>
      <c r="AJ3856" s="60" t="s">
        <v>1124</v>
      </c>
      <c r="AK3856" s="60" t="s">
        <v>1124</v>
      </c>
      <c r="AL3856" s="60" t="s">
        <v>1124</v>
      </c>
      <c r="AM3856" s="60" t="s">
        <v>1124</v>
      </c>
      <c r="AN3856" s="60" t="s">
        <v>1124</v>
      </c>
      <c r="AO3856" s="60"/>
      <c r="AP3856" s="35" t="s">
        <v>1857</v>
      </c>
      <c r="AQ3856" s="377">
        <v>0</v>
      </c>
      <c r="AR3856" s="378">
        <v>0</v>
      </c>
      <c r="AS3856" s="377">
        <v>0</v>
      </c>
      <c r="AT3856" s="378">
        <v>0</v>
      </c>
      <c r="AU3856" s="377">
        <v>0</v>
      </c>
      <c r="AV3856" s="377">
        <v>0</v>
      </c>
      <c r="AW3856" s="377">
        <v>0</v>
      </c>
      <c r="AX3856">
        <v>0</v>
      </c>
      <c r="AY3856">
        <v>0</v>
      </c>
    </row>
    <row r="3857" spans="1:51" hidden="1" x14ac:dyDescent="0.2">
      <c r="A3857" s="46">
        <v>6228</v>
      </c>
      <c r="B3857" s="258" t="s">
        <v>8798</v>
      </c>
      <c r="C3857" t="s">
        <v>1136</v>
      </c>
      <c r="D3857" t="s">
        <v>1198</v>
      </c>
      <c r="E3857" t="s">
        <v>1821</v>
      </c>
      <c r="F3857" s="29" t="s">
        <v>1850</v>
      </c>
      <c r="G3857" s="47">
        <v>151</v>
      </c>
      <c r="H3857" t="s">
        <v>1850</v>
      </c>
      <c r="I3857">
        <v>1</v>
      </c>
      <c r="J3857" t="s">
        <v>8799</v>
      </c>
      <c r="K3857" t="s">
        <v>1198</v>
      </c>
      <c r="L3857" t="s">
        <v>8800</v>
      </c>
      <c r="M3857" t="s">
        <v>341</v>
      </c>
      <c r="N3857" s="34">
        <v>0</v>
      </c>
      <c r="O3857" s="34" t="s">
        <v>684</v>
      </c>
      <c r="P3857" s="34">
        <v>0</v>
      </c>
      <c r="Q3857" s="34">
        <v>0</v>
      </c>
      <c r="R3857" s="34">
        <v>0</v>
      </c>
      <c r="S3857" s="48" t="s">
        <v>1123</v>
      </c>
      <c r="T3857" s="13" t="s">
        <v>122</v>
      </c>
      <c r="U3857" s="12" t="s">
        <v>122</v>
      </c>
      <c r="V3857" s="12" t="s">
        <v>122</v>
      </c>
      <c r="W3857" s="12" t="s">
        <v>122</v>
      </c>
      <c r="X3857" s="14" t="str">
        <f t="shared" si="60"/>
        <v>С</v>
      </c>
      <c r="Y3857" s="271">
        <f>Таблица1[[#This Row],[ID_intellix]]</f>
        <v>6228</v>
      </c>
      <c r="Z3857" s="269" t="s">
        <v>122</v>
      </c>
      <c r="AA3857" s="145">
        <f>IF(OR(Таблица1[[#This Row],[CARDIO_report]]&lt;&gt;0,Таблица1[[#This Row],[AI COMBO_report]]&lt;&gt;0,Таблица1[[#This Row],[OTC_report]]&lt;&gt;0),1,0)</f>
        <v>0</v>
      </c>
      <c r="AB3857" s="60" t="s">
        <v>1124</v>
      </c>
      <c r="AC3857" s="60" t="s">
        <v>1124</v>
      </c>
      <c r="AD3857" s="60" t="s">
        <v>1124</v>
      </c>
      <c r="AE3857" s="60" t="s">
        <v>1124</v>
      </c>
      <c r="AF3857" s="60"/>
      <c r="AG3857" s="60" t="s">
        <v>1124</v>
      </c>
      <c r="AH3857" s="60" t="s">
        <v>1124</v>
      </c>
      <c r="AI3857" s="60" t="s">
        <v>1124</v>
      </c>
      <c r="AJ3857" s="60" t="s">
        <v>1124</v>
      </c>
      <c r="AK3857" s="60" t="s">
        <v>1124</v>
      </c>
      <c r="AL3857" s="60" t="s">
        <v>1124</v>
      </c>
      <c r="AM3857" s="60" t="s">
        <v>1124</v>
      </c>
      <c r="AN3857" s="60" t="s">
        <v>1124</v>
      </c>
      <c r="AO3857" s="60"/>
      <c r="AP3857" s="35" t="s">
        <v>1857</v>
      </c>
      <c r="AQ3857" s="377">
        <v>0</v>
      </c>
      <c r="AR3857" s="378">
        <v>0</v>
      </c>
      <c r="AS3857" s="377">
        <v>0</v>
      </c>
      <c r="AT3857" s="378">
        <v>0</v>
      </c>
      <c r="AU3857" s="377">
        <v>0</v>
      </c>
      <c r="AV3857" s="377">
        <v>0</v>
      </c>
      <c r="AW3857" s="377">
        <v>0</v>
      </c>
      <c r="AX3857">
        <v>0</v>
      </c>
      <c r="AY3857">
        <v>0</v>
      </c>
    </row>
    <row r="3858" spans="1:51" hidden="1" x14ac:dyDescent="0.2">
      <c r="A3858" s="46">
        <v>6918</v>
      </c>
      <c r="B3858" s="258" t="s">
        <v>8801</v>
      </c>
      <c r="C3858" t="s">
        <v>1136</v>
      </c>
      <c r="D3858" t="s">
        <v>1198</v>
      </c>
      <c r="E3858" t="s">
        <v>1821</v>
      </c>
      <c r="F3858" s="29" t="s">
        <v>1850</v>
      </c>
      <c r="G3858" s="47">
        <v>152</v>
      </c>
      <c r="H3858" t="s">
        <v>1850</v>
      </c>
      <c r="I3858">
        <v>1</v>
      </c>
      <c r="J3858" t="s">
        <v>8802</v>
      </c>
      <c r="K3858" t="s">
        <v>1198</v>
      </c>
      <c r="L3858" t="s">
        <v>8803</v>
      </c>
      <c r="M3858" t="s">
        <v>341</v>
      </c>
      <c r="N3858" s="34">
        <v>0</v>
      </c>
      <c r="O3858" s="34" t="s">
        <v>684</v>
      </c>
      <c r="P3858" s="34">
        <v>0</v>
      </c>
      <c r="Q3858" s="34">
        <v>0</v>
      </c>
      <c r="R3858" s="34">
        <v>0</v>
      </c>
      <c r="S3858" s="48" t="s">
        <v>1123</v>
      </c>
      <c r="T3858" s="13" t="s">
        <v>122</v>
      </c>
      <c r="U3858" s="12" t="s">
        <v>122</v>
      </c>
      <c r="V3858" s="12" t="s">
        <v>122</v>
      </c>
      <c r="W3858" s="12" t="s">
        <v>122</v>
      </c>
      <c r="X3858" s="14" t="str">
        <f t="shared" si="60"/>
        <v>С</v>
      </c>
      <c r="Y3858" s="271">
        <f>Таблица1[[#This Row],[ID_intellix]]</f>
        <v>6918</v>
      </c>
      <c r="Z3858" s="269" t="s">
        <v>122</v>
      </c>
      <c r="AA3858" s="145">
        <f>IF(OR(Таблица1[[#This Row],[CARDIO_report]]&lt;&gt;0,Таблица1[[#This Row],[AI COMBO_report]]&lt;&gt;0,Таблица1[[#This Row],[OTC_report]]&lt;&gt;0),1,0)</f>
        <v>0</v>
      </c>
      <c r="AB3858" s="60" t="s">
        <v>1124</v>
      </c>
      <c r="AC3858" s="60" t="s">
        <v>1124</v>
      </c>
      <c r="AD3858" s="60" t="s">
        <v>1124</v>
      </c>
      <c r="AE3858" s="60" t="s">
        <v>1124</v>
      </c>
      <c r="AF3858" s="60"/>
      <c r="AG3858" s="60" t="s">
        <v>1124</v>
      </c>
      <c r="AH3858" s="60" t="s">
        <v>1124</v>
      </c>
      <c r="AI3858" s="60" t="s">
        <v>1124</v>
      </c>
      <c r="AJ3858" s="60" t="s">
        <v>1124</v>
      </c>
      <c r="AK3858" s="60" t="s">
        <v>1124</v>
      </c>
      <c r="AL3858" s="60" t="s">
        <v>1124</v>
      </c>
      <c r="AM3858" s="60" t="s">
        <v>1124</v>
      </c>
      <c r="AN3858" s="60" t="s">
        <v>1124</v>
      </c>
      <c r="AO3858" s="60"/>
      <c r="AP3858" s="35" t="s">
        <v>1857</v>
      </c>
      <c r="AQ3858" s="377">
        <v>0</v>
      </c>
      <c r="AR3858" s="378">
        <v>0</v>
      </c>
      <c r="AS3858" s="377">
        <v>0</v>
      </c>
      <c r="AT3858" s="378">
        <v>0</v>
      </c>
      <c r="AU3858" s="377">
        <v>0</v>
      </c>
      <c r="AV3858" s="377">
        <v>0</v>
      </c>
      <c r="AW3858" s="377">
        <v>0</v>
      </c>
      <c r="AX3858">
        <v>0</v>
      </c>
      <c r="AY3858">
        <v>0</v>
      </c>
    </row>
    <row r="3859" spans="1:51" hidden="1" x14ac:dyDescent="0.2">
      <c r="A3859" s="46">
        <v>5322</v>
      </c>
      <c r="B3859" s="258">
        <v>0</v>
      </c>
      <c r="C3859" t="s">
        <v>1146</v>
      </c>
      <c r="D3859" t="s">
        <v>1374</v>
      </c>
      <c r="E3859" t="s">
        <v>1821</v>
      </c>
      <c r="F3859" s="29" t="s">
        <v>1959</v>
      </c>
      <c r="G3859" s="47">
        <v>60</v>
      </c>
      <c r="H3859" t="s">
        <v>1959</v>
      </c>
      <c r="I3859">
        <v>1</v>
      </c>
      <c r="J3859" t="s">
        <v>8947</v>
      </c>
      <c r="K3859" t="s">
        <v>8948</v>
      </c>
      <c r="L3859" t="s">
        <v>8949</v>
      </c>
      <c r="M3859">
        <v>0</v>
      </c>
      <c r="N3859" s="34">
        <v>0</v>
      </c>
      <c r="O3859" s="34">
        <v>0</v>
      </c>
      <c r="P3859" s="34">
        <v>0</v>
      </c>
      <c r="Q3859" s="34">
        <v>0</v>
      </c>
      <c r="R3859" s="34">
        <v>0</v>
      </c>
      <c r="S3859" s="48" t="s">
        <v>1123</v>
      </c>
      <c r="T3859" s="13">
        <v>0</v>
      </c>
      <c r="U3859" s="12">
        <v>0</v>
      </c>
      <c r="V3859" s="12">
        <v>0</v>
      </c>
      <c r="W3859" s="12">
        <v>0</v>
      </c>
      <c r="X3859" s="14" t="str">
        <f t="shared" si="60"/>
        <v>С</v>
      </c>
      <c r="Y3859" s="271">
        <f>Таблица1[[#This Row],[ID_intellix]]</f>
        <v>5322</v>
      </c>
      <c r="Z3859" s="269" t="s">
        <v>122</v>
      </c>
      <c r="AA3859" s="145">
        <f>IF(OR(Таблица1[[#This Row],[CARDIO_report]]&lt;&gt;0,Таблица1[[#This Row],[AI COMBO_report]]&lt;&gt;0,Таблица1[[#This Row],[OTC_report]]&lt;&gt;0),1,0)</f>
        <v>0</v>
      </c>
      <c r="AB3859" s="60" t="s">
        <v>1124</v>
      </c>
      <c r="AC3859" s="60" t="s">
        <v>1124</v>
      </c>
      <c r="AD3859" s="60" t="s">
        <v>1124</v>
      </c>
      <c r="AE3859" s="60" t="s">
        <v>1124</v>
      </c>
      <c r="AF3859" s="60"/>
      <c r="AG3859" s="60" t="s">
        <v>1124</v>
      </c>
      <c r="AH3859" s="60" t="s">
        <v>1124</v>
      </c>
      <c r="AI3859" s="60" t="s">
        <v>1124</v>
      </c>
      <c r="AJ3859" s="60" t="s">
        <v>1124</v>
      </c>
      <c r="AK3859" s="60" t="s">
        <v>1124</v>
      </c>
      <c r="AL3859" s="60" t="s">
        <v>1124</v>
      </c>
      <c r="AM3859" s="60" t="s">
        <v>1124</v>
      </c>
      <c r="AN3859" s="60" t="s">
        <v>1124</v>
      </c>
      <c r="AO3859" s="60"/>
      <c r="AP3859" s="35" t="s">
        <v>1825</v>
      </c>
      <c r="AQ3859" s="377">
        <v>0</v>
      </c>
      <c r="AR3859" s="378">
        <v>0</v>
      </c>
      <c r="AS3859" s="377">
        <v>0</v>
      </c>
      <c r="AT3859" s="378">
        <v>0</v>
      </c>
      <c r="AU3859" s="377">
        <v>0</v>
      </c>
      <c r="AV3859" s="377">
        <v>0</v>
      </c>
      <c r="AW3859" s="377">
        <v>0</v>
      </c>
      <c r="AX3859">
        <v>0</v>
      </c>
      <c r="AY3859">
        <v>0</v>
      </c>
    </row>
    <row r="3860" spans="1:51" hidden="1" x14ac:dyDescent="0.2">
      <c r="A3860" s="46">
        <v>7214</v>
      </c>
      <c r="B3860" s="258">
        <v>0</v>
      </c>
      <c r="C3860" t="s">
        <v>1146</v>
      </c>
      <c r="D3860" t="s">
        <v>1374</v>
      </c>
      <c r="E3860" t="s">
        <v>1821</v>
      </c>
      <c r="F3860" s="29" t="s">
        <v>1959</v>
      </c>
      <c r="G3860" s="53" t="s">
        <v>8950</v>
      </c>
      <c r="H3860" t="s">
        <v>1959</v>
      </c>
      <c r="I3860">
        <v>1</v>
      </c>
      <c r="J3860" t="s">
        <v>8951</v>
      </c>
      <c r="K3860" t="s">
        <v>8948</v>
      </c>
      <c r="L3860" t="s">
        <v>8952</v>
      </c>
      <c r="M3860">
        <v>0</v>
      </c>
      <c r="N3860" s="34">
        <v>0</v>
      </c>
      <c r="O3860" s="34">
        <v>0</v>
      </c>
      <c r="P3860" s="34">
        <v>0</v>
      </c>
      <c r="Q3860" s="34">
        <v>0</v>
      </c>
      <c r="R3860" s="34">
        <v>0</v>
      </c>
      <c r="S3860" s="48" t="s">
        <v>1123</v>
      </c>
      <c r="T3860" s="13">
        <v>0</v>
      </c>
      <c r="U3860" s="12">
        <v>0</v>
      </c>
      <c r="V3860" s="12">
        <v>0</v>
      </c>
      <c r="W3860" s="12">
        <v>0</v>
      </c>
      <c r="X3860" s="14" t="str">
        <f t="shared" si="60"/>
        <v>С</v>
      </c>
      <c r="Y3860" s="271">
        <f>Таблица1[[#This Row],[ID_intellix]]</f>
        <v>7214</v>
      </c>
      <c r="Z3860" s="269" t="s">
        <v>122</v>
      </c>
      <c r="AA3860" s="145">
        <f>IF(OR(Таблица1[[#This Row],[CARDIO_report]]&lt;&gt;0,Таблица1[[#This Row],[AI COMBO_report]]&lt;&gt;0,Таблица1[[#This Row],[OTC_report]]&lt;&gt;0),1,0)</f>
        <v>0</v>
      </c>
      <c r="AB3860" s="60" t="s">
        <v>1124</v>
      </c>
      <c r="AC3860" s="60" t="s">
        <v>1124</v>
      </c>
      <c r="AD3860" s="60" t="s">
        <v>1124</v>
      </c>
      <c r="AE3860" s="60" t="s">
        <v>1124</v>
      </c>
      <c r="AF3860" s="60"/>
      <c r="AG3860" s="60" t="s">
        <v>1124</v>
      </c>
      <c r="AH3860" s="60" t="s">
        <v>1124</v>
      </c>
      <c r="AI3860" s="60" t="s">
        <v>1124</v>
      </c>
      <c r="AJ3860" s="60" t="s">
        <v>1124</v>
      </c>
      <c r="AK3860" s="60" t="s">
        <v>1124</v>
      </c>
      <c r="AL3860" s="60" t="s">
        <v>1124</v>
      </c>
      <c r="AM3860" s="60" t="s">
        <v>1124</v>
      </c>
      <c r="AN3860" s="60" t="s">
        <v>1124</v>
      </c>
      <c r="AO3860" s="60"/>
      <c r="AP3860" s="35" t="s">
        <v>1825</v>
      </c>
      <c r="AQ3860" s="377">
        <v>0</v>
      </c>
      <c r="AR3860" s="378">
        <v>0</v>
      </c>
      <c r="AS3860" s="377">
        <v>0</v>
      </c>
      <c r="AT3860" s="378">
        <v>0</v>
      </c>
      <c r="AU3860" s="377">
        <v>0</v>
      </c>
      <c r="AV3860" s="377">
        <v>0</v>
      </c>
      <c r="AW3860" s="377">
        <v>0</v>
      </c>
      <c r="AX3860">
        <v>0</v>
      </c>
      <c r="AY3860">
        <v>0</v>
      </c>
    </row>
    <row r="3861" spans="1:51" hidden="1" x14ac:dyDescent="0.2">
      <c r="A3861" s="46">
        <v>7216</v>
      </c>
      <c r="B3861" s="258">
        <v>0</v>
      </c>
      <c r="C3861" t="s">
        <v>1146</v>
      </c>
      <c r="D3861" t="s">
        <v>1374</v>
      </c>
      <c r="E3861" t="s">
        <v>1821</v>
      </c>
      <c r="F3861" s="29" t="s">
        <v>1959</v>
      </c>
      <c r="G3861" s="47" t="s">
        <v>8953</v>
      </c>
      <c r="H3861" t="s">
        <v>1959</v>
      </c>
      <c r="I3861">
        <v>1</v>
      </c>
      <c r="J3861" t="s">
        <v>8954</v>
      </c>
      <c r="K3861" t="s">
        <v>8948</v>
      </c>
      <c r="L3861" t="s">
        <v>8955</v>
      </c>
      <c r="M3861">
        <v>0</v>
      </c>
      <c r="N3861" s="34">
        <v>0</v>
      </c>
      <c r="O3861" s="34">
        <v>0</v>
      </c>
      <c r="P3861" s="34">
        <v>0</v>
      </c>
      <c r="Q3861" s="34">
        <v>0</v>
      </c>
      <c r="R3861" s="34">
        <v>0</v>
      </c>
      <c r="S3861" s="48" t="s">
        <v>1123</v>
      </c>
      <c r="T3861" s="13">
        <v>0</v>
      </c>
      <c r="U3861" s="12">
        <v>0</v>
      </c>
      <c r="V3861" s="12">
        <v>0</v>
      </c>
      <c r="W3861" s="12">
        <v>0</v>
      </c>
      <c r="X3861" s="14" t="str">
        <f t="shared" si="60"/>
        <v>С</v>
      </c>
      <c r="Y3861" s="271">
        <f>Таблица1[[#This Row],[ID_intellix]]</f>
        <v>7216</v>
      </c>
      <c r="Z3861" s="269" t="s">
        <v>122</v>
      </c>
      <c r="AA3861" s="145">
        <f>IF(OR(Таблица1[[#This Row],[CARDIO_report]]&lt;&gt;0,Таблица1[[#This Row],[AI COMBO_report]]&lt;&gt;0,Таблица1[[#This Row],[OTC_report]]&lt;&gt;0),1,0)</f>
        <v>0</v>
      </c>
      <c r="AB3861" s="60" t="s">
        <v>1124</v>
      </c>
      <c r="AC3861" s="60" t="s">
        <v>1124</v>
      </c>
      <c r="AD3861" s="60" t="s">
        <v>1124</v>
      </c>
      <c r="AE3861" s="60" t="s">
        <v>1124</v>
      </c>
      <c r="AF3861" s="60"/>
      <c r="AG3861" s="60" t="s">
        <v>1124</v>
      </c>
      <c r="AH3861" s="60" t="s">
        <v>1124</v>
      </c>
      <c r="AI3861" s="60" t="s">
        <v>1124</v>
      </c>
      <c r="AJ3861" s="60" t="s">
        <v>1124</v>
      </c>
      <c r="AK3861" s="60" t="s">
        <v>1124</v>
      </c>
      <c r="AL3861" s="60" t="s">
        <v>1124</v>
      </c>
      <c r="AM3861" s="60" t="s">
        <v>1124</v>
      </c>
      <c r="AN3861" s="60" t="s">
        <v>1124</v>
      </c>
      <c r="AO3861" s="60"/>
      <c r="AP3861" s="35" t="s">
        <v>1825</v>
      </c>
      <c r="AQ3861" s="377">
        <v>0</v>
      </c>
      <c r="AR3861" s="378">
        <v>0</v>
      </c>
      <c r="AS3861" s="377">
        <v>0</v>
      </c>
      <c r="AT3861" s="378">
        <v>0</v>
      </c>
      <c r="AU3861" s="377">
        <v>0</v>
      </c>
      <c r="AV3861" s="377">
        <v>0</v>
      </c>
      <c r="AW3861" s="377">
        <v>0</v>
      </c>
      <c r="AX3861">
        <v>0</v>
      </c>
      <c r="AY3861">
        <v>0</v>
      </c>
    </row>
    <row r="3862" spans="1:51" hidden="1" x14ac:dyDescent="0.2">
      <c r="A3862" s="46">
        <v>7217</v>
      </c>
      <c r="B3862" s="258">
        <v>0</v>
      </c>
      <c r="C3862" t="s">
        <v>1146</v>
      </c>
      <c r="D3862" t="s">
        <v>1374</v>
      </c>
      <c r="E3862" t="s">
        <v>1821</v>
      </c>
      <c r="F3862" s="29" t="s">
        <v>1959</v>
      </c>
      <c r="G3862" s="47" t="s">
        <v>8956</v>
      </c>
      <c r="H3862" t="s">
        <v>1959</v>
      </c>
      <c r="I3862">
        <v>1</v>
      </c>
      <c r="J3862" t="s">
        <v>8957</v>
      </c>
      <c r="K3862" t="s">
        <v>8948</v>
      </c>
      <c r="L3862" t="s">
        <v>8958</v>
      </c>
      <c r="M3862">
        <v>0</v>
      </c>
      <c r="N3862" s="34">
        <v>0</v>
      </c>
      <c r="O3862" s="34">
        <v>0</v>
      </c>
      <c r="P3862" s="34">
        <v>0</v>
      </c>
      <c r="Q3862" s="34">
        <v>0</v>
      </c>
      <c r="R3862" s="34">
        <v>0</v>
      </c>
      <c r="S3862" s="48" t="s">
        <v>1123</v>
      </c>
      <c r="T3862" s="13">
        <v>0</v>
      </c>
      <c r="U3862" s="12">
        <v>0</v>
      </c>
      <c r="V3862" s="12">
        <v>0</v>
      </c>
      <c r="W3862" s="12">
        <v>0</v>
      </c>
      <c r="X3862" s="14" t="str">
        <f t="shared" si="60"/>
        <v>С</v>
      </c>
      <c r="Y3862" s="271">
        <f>Таблица1[[#This Row],[ID_intellix]]</f>
        <v>7217</v>
      </c>
      <c r="Z3862" s="269" t="s">
        <v>122</v>
      </c>
      <c r="AA3862" s="145">
        <f>IF(OR(Таблица1[[#This Row],[CARDIO_report]]&lt;&gt;0,Таблица1[[#This Row],[AI COMBO_report]]&lt;&gt;0,Таблица1[[#This Row],[OTC_report]]&lt;&gt;0),1,0)</f>
        <v>0</v>
      </c>
      <c r="AB3862" s="60" t="s">
        <v>1124</v>
      </c>
      <c r="AC3862" s="60" t="s">
        <v>1124</v>
      </c>
      <c r="AD3862" s="60" t="s">
        <v>1124</v>
      </c>
      <c r="AE3862" s="60" t="s">
        <v>1124</v>
      </c>
      <c r="AF3862" s="60"/>
      <c r="AG3862" s="60" t="s">
        <v>1124</v>
      </c>
      <c r="AH3862" s="60" t="s">
        <v>1124</v>
      </c>
      <c r="AI3862" s="60" t="s">
        <v>1124</v>
      </c>
      <c r="AJ3862" s="60" t="s">
        <v>1124</v>
      </c>
      <c r="AK3862" s="60" t="s">
        <v>1124</v>
      </c>
      <c r="AL3862" s="60" t="s">
        <v>1124</v>
      </c>
      <c r="AM3862" s="60" t="s">
        <v>1124</v>
      </c>
      <c r="AN3862" s="60" t="s">
        <v>1124</v>
      </c>
      <c r="AO3862" s="60"/>
      <c r="AP3862" s="35" t="s">
        <v>1825</v>
      </c>
      <c r="AQ3862" s="377">
        <v>0</v>
      </c>
      <c r="AR3862" s="378">
        <v>0</v>
      </c>
      <c r="AS3862" s="377">
        <v>0</v>
      </c>
      <c r="AT3862" s="378">
        <v>0</v>
      </c>
      <c r="AU3862" s="377">
        <v>0</v>
      </c>
      <c r="AV3862" s="377">
        <v>0</v>
      </c>
      <c r="AW3862" s="377">
        <v>0</v>
      </c>
      <c r="AX3862">
        <v>0</v>
      </c>
      <c r="AY3862">
        <v>0</v>
      </c>
    </row>
    <row r="3863" spans="1:51" hidden="1" x14ac:dyDescent="0.2">
      <c r="A3863" s="46">
        <v>3001</v>
      </c>
      <c r="B3863" s="258">
        <v>0</v>
      </c>
      <c r="C3863" t="s">
        <v>1146</v>
      </c>
      <c r="D3863" t="s">
        <v>1374</v>
      </c>
      <c r="E3863" t="s">
        <v>2504</v>
      </c>
      <c r="F3863" s="29" t="s">
        <v>2598</v>
      </c>
      <c r="G3863" s="47">
        <v>67</v>
      </c>
      <c r="H3863" t="s">
        <v>1140</v>
      </c>
      <c r="I3863">
        <v>1</v>
      </c>
      <c r="J3863" t="s">
        <v>14773</v>
      </c>
      <c r="K3863" t="s">
        <v>8948</v>
      </c>
      <c r="L3863" t="s">
        <v>14774</v>
      </c>
      <c r="M3863">
        <v>0</v>
      </c>
      <c r="N3863" s="34">
        <v>0</v>
      </c>
      <c r="O3863" s="34">
        <v>0</v>
      </c>
      <c r="P3863" s="34">
        <v>0</v>
      </c>
      <c r="Q3863" s="34">
        <v>0</v>
      </c>
      <c r="R3863" s="34">
        <v>0</v>
      </c>
      <c r="S3863" s="48" t="s">
        <v>1123</v>
      </c>
      <c r="T3863" s="13">
        <v>0</v>
      </c>
      <c r="U3863" s="12">
        <v>0</v>
      </c>
      <c r="V3863" s="12">
        <v>0</v>
      </c>
      <c r="W3863" s="12">
        <v>0</v>
      </c>
      <c r="X3863" s="14" t="str">
        <f t="shared" si="60"/>
        <v>С</v>
      </c>
      <c r="Y3863" s="271">
        <f>Таблица1[[#This Row],[ID_intellix]]</f>
        <v>3001</v>
      </c>
      <c r="Z3863" s="269" t="s">
        <v>122</v>
      </c>
      <c r="AA3863" s="145">
        <f>IF(OR(Таблица1[[#This Row],[CARDIO_report]]&lt;&gt;0,Таблица1[[#This Row],[AI COMBO_report]]&lt;&gt;0,Таблица1[[#This Row],[OTC_report]]&lt;&gt;0),1,0)</f>
        <v>0</v>
      </c>
      <c r="AB3863" s="60" t="s">
        <v>2602</v>
      </c>
      <c r="AC3863" s="60" t="s">
        <v>2846</v>
      </c>
      <c r="AD3863" s="60" t="s">
        <v>1124</v>
      </c>
      <c r="AE3863" s="60" t="s">
        <v>1124</v>
      </c>
      <c r="AF3863" s="60"/>
      <c r="AG3863" s="89" t="s">
        <v>1437</v>
      </c>
      <c r="AH3863" s="89">
        <v>56</v>
      </c>
      <c r="AI3863" s="89" t="s">
        <v>1145</v>
      </c>
      <c r="AJ3863" s="89">
        <v>79</v>
      </c>
      <c r="AK3863" s="89" t="s">
        <v>1145</v>
      </c>
      <c r="AL3863" s="89">
        <v>101</v>
      </c>
      <c r="AM3863" s="89" t="s">
        <v>1145</v>
      </c>
      <c r="AN3863" s="89">
        <v>98</v>
      </c>
      <c r="AP3863" s="35" t="s">
        <v>1825</v>
      </c>
      <c r="AQ3863" s="377">
        <v>0</v>
      </c>
      <c r="AR3863" s="378">
        <v>0</v>
      </c>
      <c r="AS3863" s="377">
        <v>0</v>
      </c>
      <c r="AT3863" s="378">
        <v>0</v>
      </c>
      <c r="AU3863" s="377">
        <v>0</v>
      </c>
      <c r="AV3863" s="377">
        <v>0</v>
      </c>
      <c r="AW3863" s="377">
        <v>0</v>
      </c>
      <c r="AX3863">
        <v>0</v>
      </c>
      <c r="AY3863">
        <v>0</v>
      </c>
    </row>
    <row r="3864" spans="1:51" hidden="1" x14ac:dyDescent="0.2">
      <c r="A3864" s="46">
        <v>25296</v>
      </c>
      <c r="B3864" s="258" t="s">
        <v>8025</v>
      </c>
      <c r="C3864" t="s">
        <v>1204</v>
      </c>
      <c r="D3864" t="s">
        <v>2158</v>
      </c>
      <c r="E3864" t="s">
        <v>1821</v>
      </c>
      <c r="F3864" s="29" t="s">
        <v>1822</v>
      </c>
      <c r="G3864" s="47">
        <v>104</v>
      </c>
      <c r="H3864" t="s">
        <v>1822</v>
      </c>
      <c r="I3864">
        <v>1</v>
      </c>
      <c r="J3864" t="s">
        <v>8026</v>
      </c>
      <c r="K3864" t="s">
        <v>8027</v>
      </c>
      <c r="L3864" t="s">
        <v>8028</v>
      </c>
      <c r="M3864">
        <v>0</v>
      </c>
      <c r="N3864" s="34">
        <v>0</v>
      </c>
      <c r="O3864" s="34">
        <v>0</v>
      </c>
      <c r="P3864" s="34">
        <v>0</v>
      </c>
      <c r="Q3864" s="34">
        <v>0</v>
      </c>
      <c r="R3864" s="34">
        <v>0</v>
      </c>
      <c r="S3864" s="48" t="s">
        <v>1123</v>
      </c>
      <c r="T3864" s="13">
        <v>0</v>
      </c>
      <c r="U3864" s="12">
        <v>0</v>
      </c>
      <c r="V3864" s="12">
        <v>0</v>
      </c>
      <c r="W3864" s="12">
        <v>0</v>
      </c>
      <c r="X3864" s="14" t="str">
        <f t="shared" si="60"/>
        <v>С</v>
      </c>
      <c r="Y3864" s="271">
        <f>Таблица1[[#This Row],[ID_intellix]]</f>
        <v>25296</v>
      </c>
      <c r="Z3864" s="269" t="s">
        <v>122</v>
      </c>
      <c r="AA3864" s="145">
        <f>IF(OR(Таблица1[[#This Row],[CARDIO_report]]&lt;&gt;0,Таблица1[[#This Row],[AI COMBO_report]]&lt;&gt;0,Таблица1[[#This Row],[OTC_report]]&lt;&gt;0),1,0)</f>
        <v>0</v>
      </c>
      <c r="AB3864" s="60" t="s">
        <v>1124</v>
      </c>
      <c r="AC3864" s="60" t="s">
        <v>1124</v>
      </c>
      <c r="AD3864" s="60" t="s">
        <v>1124</v>
      </c>
      <c r="AE3864" s="60" t="s">
        <v>1124</v>
      </c>
      <c r="AF3864" s="60"/>
      <c r="AG3864" s="60" t="s">
        <v>1124</v>
      </c>
      <c r="AH3864" s="60" t="s">
        <v>1124</v>
      </c>
      <c r="AI3864" s="60" t="s">
        <v>1124</v>
      </c>
      <c r="AJ3864" s="60" t="s">
        <v>1124</v>
      </c>
      <c r="AK3864" s="60" t="s">
        <v>1124</v>
      </c>
      <c r="AL3864" s="60" t="s">
        <v>1124</v>
      </c>
      <c r="AM3864" s="60" t="s">
        <v>1124</v>
      </c>
      <c r="AN3864" s="60" t="s">
        <v>1124</v>
      </c>
      <c r="AO3864" s="60"/>
      <c r="AP3864" s="35" t="s">
        <v>1825</v>
      </c>
      <c r="AQ3864" s="377">
        <v>0</v>
      </c>
      <c r="AR3864" s="378">
        <v>0</v>
      </c>
      <c r="AS3864" s="377">
        <v>0</v>
      </c>
      <c r="AT3864" s="378">
        <v>0</v>
      </c>
      <c r="AU3864" s="377">
        <v>0</v>
      </c>
      <c r="AV3864" s="377">
        <v>0</v>
      </c>
      <c r="AW3864" s="377">
        <v>0</v>
      </c>
      <c r="AX3864">
        <v>0</v>
      </c>
      <c r="AY3864">
        <v>0</v>
      </c>
    </row>
    <row r="3865" spans="1:51" hidden="1" x14ac:dyDescent="0.2">
      <c r="A3865" s="46">
        <v>1333</v>
      </c>
      <c r="B3865" s="258" t="s">
        <v>8282</v>
      </c>
      <c r="C3865" t="s">
        <v>1204</v>
      </c>
      <c r="D3865" t="s">
        <v>2158</v>
      </c>
      <c r="E3865" t="s">
        <v>1821</v>
      </c>
      <c r="F3865" s="29" t="s">
        <v>1822</v>
      </c>
      <c r="G3865" s="47">
        <v>210</v>
      </c>
      <c r="H3865" t="s">
        <v>1822</v>
      </c>
      <c r="I3865">
        <v>1</v>
      </c>
      <c r="J3865" t="s">
        <v>8283</v>
      </c>
      <c r="K3865" t="s">
        <v>8027</v>
      </c>
      <c r="L3865" t="s">
        <v>8284</v>
      </c>
      <c r="M3865">
        <v>0</v>
      </c>
      <c r="N3865" s="34">
        <v>0</v>
      </c>
      <c r="O3865" s="34">
        <v>0</v>
      </c>
      <c r="P3865" s="34">
        <v>0</v>
      </c>
      <c r="Q3865" s="34">
        <v>0</v>
      </c>
      <c r="R3865" s="34">
        <v>0</v>
      </c>
      <c r="S3865" s="48" t="s">
        <v>1123</v>
      </c>
      <c r="T3865" s="13">
        <v>0</v>
      </c>
      <c r="U3865" s="12">
        <v>0</v>
      </c>
      <c r="V3865" s="12">
        <v>0</v>
      </c>
      <c r="W3865" s="12">
        <v>0</v>
      </c>
      <c r="X3865" s="14" t="str">
        <f t="shared" si="60"/>
        <v>С</v>
      </c>
      <c r="Y3865" s="271">
        <f>Таблица1[[#This Row],[ID_intellix]]</f>
        <v>1333</v>
      </c>
      <c r="Z3865" s="269" t="s">
        <v>122</v>
      </c>
      <c r="AA3865" s="145">
        <f>IF(OR(Таблица1[[#This Row],[CARDIO_report]]&lt;&gt;0,Таблица1[[#This Row],[AI COMBO_report]]&lt;&gt;0,Таблица1[[#This Row],[OTC_report]]&lt;&gt;0),1,0)</f>
        <v>0</v>
      </c>
      <c r="AB3865" s="60" t="s">
        <v>1124</v>
      </c>
      <c r="AC3865" s="60" t="s">
        <v>1124</v>
      </c>
      <c r="AD3865" s="60" t="s">
        <v>1124</v>
      </c>
      <c r="AE3865" s="60" t="s">
        <v>1124</v>
      </c>
      <c r="AF3865" s="60"/>
      <c r="AG3865" s="60" t="s">
        <v>1124</v>
      </c>
      <c r="AH3865" s="60" t="s">
        <v>1124</v>
      </c>
      <c r="AI3865" s="60" t="s">
        <v>1124</v>
      </c>
      <c r="AJ3865" s="60" t="s">
        <v>1124</v>
      </c>
      <c r="AK3865" s="60" t="s">
        <v>1124</v>
      </c>
      <c r="AL3865" s="60" t="s">
        <v>1124</v>
      </c>
      <c r="AM3865" s="60" t="s">
        <v>1124</v>
      </c>
      <c r="AN3865" s="60" t="s">
        <v>1124</v>
      </c>
      <c r="AO3865" s="60"/>
      <c r="AP3865" s="35" t="s">
        <v>1857</v>
      </c>
      <c r="AQ3865" s="377">
        <v>0</v>
      </c>
      <c r="AR3865" s="378">
        <v>0</v>
      </c>
      <c r="AS3865" s="377">
        <v>0</v>
      </c>
      <c r="AT3865" s="378">
        <v>0</v>
      </c>
      <c r="AU3865" s="377">
        <v>0</v>
      </c>
      <c r="AV3865" s="377">
        <v>0</v>
      </c>
      <c r="AW3865" s="377">
        <v>0</v>
      </c>
      <c r="AX3865">
        <v>0</v>
      </c>
      <c r="AY3865">
        <v>0</v>
      </c>
    </row>
    <row r="3866" spans="1:51" hidden="1" x14ac:dyDescent="0.2">
      <c r="A3866" s="46">
        <v>25229</v>
      </c>
      <c r="B3866" s="258">
        <v>0</v>
      </c>
      <c r="C3866" t="s">
        <v>1204</v>
      </c>
      <c r="D3866" t="s">
        <v>2158</v>
      </c>
      <c r="E3866" t="s">
        <v>2504</v>
      </c>
      <c r="F3866" s="29" t="s">
        <v>3123</v>
      </c>
      <c r="G3866" s="47">
        <v>13</v>
      </c>
      <c r="H3866" t="s">
        <v>2557</v>
      </c>
      <c r="I3866">
        <v>1</v>
      </c>
      <c r="J3866" t="s">
        <v>14751</v>
      </c>
      <c r="K3866" t="s">
        <v>8027</v>
      </c>
      <c r="L3866" t="s">
        <v>14752</v>
      </c>
      <c r="M3866">
        <v>0</v>
      </c>
      <c r="N3866" s="34">
        <v>0</v>
      </c>
      <c r="O3866" s="34">
        <v>0</v>
      </c>
      <c r="P3866" s="34">
        <v>0</v>
      </c>
      <c r="Q3866" s="34">
        <v>0</v>
      </c>
      <c r="R3866" s="34">
        <v>0</v>
      </c>
      <c r="S3866" s="48" t="s">
        <v>1123</v>
      </c>
      <c r="T3866" s="13">
        <v>0</v>
      </c>
      <c r="U3866" s="12">
        <v>0</v>
      </c>
      <c r="V3866" s="12">
        <v>0</v>
      </c>
      <c r="W3866" s="12">
        <v>0</v>
      </c>
      <c r="X3866" s="14" t="str">
        <f t="shared" si="60"/>
        <v>С</v>
      </c>
      <c r="Y3866" s="271">
        <f>Таблица1[[#This Row],[ID_intellix]]</f>
        <v>25229</v>
      </c>
      <c r="Z3866" s="269" t="s">
        <v>122</v>
      </c>
      <c r="AA3866" s="145">
        <f>IF(OR(Таблица1[[#This Row],[CARDIO_report]]&lt;&gt;0,Таблица1[[#This Row],[AI COMBO_report]]&lt;&gt;0,Таблица1[[#This Row],[OTC_report]]&lt;&gt;0),1,0)</f>
        <v>0</v>
      </c>
      <c r="AB3866" s="60" t="s">
        <v>1124</v>
      </c>
      <c r="AC3866" s="60" t="s">
        <v>1124</v>
      </c>
      <c r="AD3866" s="60" t="s">
        <v>1124</v>
      </c>
      <c r="AE3866" s="60" t="s">
        <v>1124</v>
      </c>
      <c r="AF3866" s="60"/>
      <c r="AG3866" s="89" t="s">
        <v>1437</v>
      </c>
      <c r="AH3866" s="89">
        <v>30</v>
      </c>
      <c r="AI3866" s="89" t="s">
        <v>1145</v>
      </c>
      <c r="AJ3866" s="89">
        <v>81</v>
      </c>
      <c r="AK3866" s="89" t="s">
        <v>1437</v>
      </c>
      <c r="AL3866" s="89">
        <v>10</v>
      </c>
      <c r="AM3866" s="89" t="s">
        <v>1437</v>
      </c>
      <c r="AN3866" s="89">
        <v>14</v>
      </c>
      <c r="AP3866" s="35" t="s">
        <v>1825</v>
      </c>
      <c r="AQ3866" s="377">
        <v>0</v>
      </c>
      <c r="AR3866" s="378">
        <v>0</v>
      </c>
      <c r="AS3866" s="377">
        <v>0</v>
      </c>
      <c r="AT3866" s="378">
        <v>0</v>
      </c>
      <c r="AU3866" s="377">
        <v>0</v>
      </c>
      <c r="AV3866" s="377">
        <v>0</v>
      </c>
      <c r="AW3866" s="377">
        <v>0</v>
      </c>
      <c r="AX3866">
        <v>0</v>
      </c>
      <c r="AY3866">
        <v>0</v>
      </c>
    </row>
    <row r="3867" spans="1:51" hidden="1" x14ac:dyDescent="0.2">
      <c r="A3867" s="46">
        <v>2180</v>
      </c>
      <c r="B3867" s="258" t="s">
        <v>3847</v>
      </c>
      <c r="C3867" t="s">
        <v>1136</v>
      </c>
      <c r="D3867" t="s">
        <v>1199</v>
      </c>
      <c r="E3867" t="s">
        <v>1821</v>
      </c>
      <c r="F3867" s="29" t="s">
        <v>1850</v>
      </c>
      <c r="G3867" s="47">
        <v>156</v>
      </c>
      <c r="H3867" t="s">
        <v>1850</v>
      </c>
      <c r="I3867">
        <v>1</v>
      </c>
      <c r="J3867" t="s">
        <v>3848</v>
      </c>
      <c r="K3867" t="s">
        <v>1200</v>
      </c>
      <c r="L3867" t="s">
        <v>3849</v>
      </c>
      <c r="M3867" t="s">
        <v>1944</v>
      </c>
      <c r="N3867" s="34">
        <v>0</v>
      </c>
      <c r="O3867" s="34" t="s">
        <v>1945</v>
      </c>
      <c r="P3867" s="34">
        <v>0</v>
      </c>
      <c r="Q3867" s="34" t="s">
        <v>1946</v>
      </c>
      <c r="R3867" s="34" t="s">
        <v>813</v>
      </c>
      <c r="S3867" s="48" t="s">
        <v>1123</v>
      </c>
      <c r="T3867" s="13" t="s">
        <v>1863</v>
      </c>
      <c r="U3867" s="12" t="s">
        <v>122</v>
      </c>
      <c r="V3867" s="12" t="s">
        <v>122</v>
      </c>
      <c r="W3867" s="12" t="s">
        <v>122</v>
      </c>
      <c r="X3867" s="14" t="str">
        <f t="shared" si="60"/>
        <v>В</v>
      </c>
      <c r="Y3867" s="271">
        <f>Таблица1[[#This Row],[ID_intellix]]</f>
        <v>2180</v>
      </c>
      <c r="Z3867" s="269" t="s">
        <v>122</v>
      </c>
      <c r="AA3867" s="145">
        <f>IF(OR(Таблица1[[#This Row],[CARDIO_report]]&lt;&gt;0,Таблица1[[#This Row],[AI COMBO_report]]&lt;&gt;0,Таблица1[[#This Row],[OTC_report]]&lt;&gt;0),1,0)</f>
        <v>1</v>
      </c>
      <c r="AB3867" s="60" t="s">
        <v>1124</v>
      </c>
      <c r="AC3867" s="60" t="s">
        <v>1124</v>
      </c>
      <c r="AD3867" s="60" t="s">
        <v>1124</v>
      </c>
      <c r="AE3867" s="60" t="s">
        <v>1124</v>
      </c>
      <c r="AF3867" s="60"/>
      <c r="AG3867" s="60" t="s">
        <v>1124</v>
      </c>
      <c r="AH3867" s="60" t="s">
        <v>1124</v>
      </c>
      <c r="AI3867" s="60" t="s">
        <v>1124</v>
      </c>
      <c r="AJ3867" s="60" t="s">
        <v>1124</v>
      </c>
      <c r="AK3867" s="60" t="s">
        <v>1124</v>
      </c>
      <c r="AL3867" s="60" t="s">
        <v>1124</v>
      </c>
      <c r="AM3867" s="60" t="s">
        <v>1124</v>
      </c>
      <c r="AN3867" s="60" t="s">
        <v>1124</v>
      </c>
      <c r="AO3867" s="60"/>
      <c r="AP3867" s="35" t="s">
        <v>1917</v>
      </c>
      <c r="AQ3867" s="377">
        <v>0</v>
      </c>
      <c r="AR3867" s="378">
        <v>0</v>
      </c>
      <c r="AS3867" s="377">
        <v>0</v>
      </c>
      <c r="AT3867" s="378">
        <v>0</v>
      </c>
      <c r="AU3867" s="377">
        <v>0</v>
      </c>
      <c r="AV3867" s="377">
        <v>0</v>
      </c>
      <c r="AW3867" s="377">
        <v>0</v>
      </c>
      <c r="AX3867">
        <v>0</v>
      </c>
      <c r="AY3867">
        <v>0</v>
      </c>
    </row>
    <row r="3868" spans="1:51" hidden="1" x14ac:dyDescent="0.2">
      <c r="A3868" s="46">
        <v>7023</v>
      </c>
      <c r="B3868" s="258" t="s">
        <v>3900</v>
      </c>
      <c r="C3868" t="s">
        <v>1136</v>
      </c>
      <c r="D3868" t="s">
        <v>2336</v>
      </c>
      <c r="E3868" t="s">
        <v>1821</v>
      </c>
      <c r="F3868" s="29" t="s">
        <v>1850</v>
      </c>
      <c r="G3868" s="47">
        <v>182</v>
      </c>
      <c r="H3868" t="s">
        <v>1850</v>
      </c>
      <c r="I3868">
        <v>1</v>
      </c>
      <c r="J3868" t="s">
        <v>3901</v>
      </c>
      <c r="K3868" t="s">
        <v>1200</v>
      </c>
      <c r="L3868" t="s">
        <v>3902</v>
      </c>
      <c r="M3868" t="s">
        <v>1944</v>
      </c>
      <c r="N3868" s="34">
        <v>0</v>
      </c>
      <c r="O3868" s="34" t="s">
        <v>1945</v>
      </c>
      <c r="P3868" s="34">
        <v>0</v>
      </c>
      <c r="Q3868" s="34" t="s">
        <v>1946</v>
      </c>
      <c r="R3868" s="34">
        <v>0</v>
      </c>
      <c r="S3868" s="48" t="s">
        <v>1123</v>
      </c>
      <c r="T3868" s="13" t="s">
        <v>122</v>
      </c>
      <c r="U3868" s="12" t="s">
        <v>1863</v>
      </c>
      <c r="V3868" s="12" t="s">
        <v>122</v>
      </c>
      <c r="W3868" s="12" t="s">
        <v>122</v>
      </c>
      <c r="X3868" s="14" t="str">
        <f t="shared" si="60"/>
        <v>В</v>
      </c>
      <c r="Y3868" s="271">
        <f>Таблица1[[#This Row],[ID_intellix]]</f>
        <v>7023</v>
      </c>
      <c r="Z3868" s="269" t="s">
        <v>122</v>
      </c>
      <c r="AA3868" s="145">
        <f>IF(OR(Таблица1[[#This Row],[CARDIO_report]]&lt;&gt;0,Таблица1[[#This Row],[AI COMBO_report]]&lt;&gt;0,Таблица1[[#This Row],[OTC_report]]&lt;&gt;0),1,0)</f>
        <v>0</v>
      </c>
      <c r="AB3868" s="60" t="s">
        <v>1124</v>
      </c>
      <c r="AC3868" s="60" t="s">
        <v>1124</v>
      </c>
      <c r="AD3868" s="60" t="s">
        <v>1124</v>
      </c>
      <c r="AE3868" s="60" t="s">
        <v>1124</v>
      </c>
      <c r="AF3868" s="60"/>
      <c r="AG3868" s="60" t="s">
        <v>1124</v>
      </c>
      <c r="AH3868" s="60" t="s">
        <v>1124</v>
      </c>
      <c r="AI3868" s="60" t="s">
        <v>1124</v>
      </c>
      <c r="AJ3868" s="60" t="s">
        <v>1124</v>
      </c>
      <c r="AK3868" s="60" t="s">
        <v>1124</v>
      </c>
      <c r="AL3868" s="60" t="s">
        <v>1124</v>
      </c>
      <c r="AM3868" s="60" t="s">
        <v>1124</v>
      </c>
      <c r="AN3868" s="60" t="s">
        <v>1124</v>
      </c>
      <c r="AO3868" s="60"/>
      <c r="AP3868" s="35" t="s">
        <v>1825</v>
      </c>
      <c r="AQ3868" s="377">
        <v>0</v>
      </c>
      <c r="AR3868" s="378">
        <v>0</v>
      </c>
      <c r="AS3868" s="377">
        <v>0</v>
      </c>
      <c r="AT3868" s="378">
        <v>0</v>
      </c>
      <c r="AU3868" s="377">
        <v>0</v>
      </c>
      <c r="AV3868" s="377">
        <v>0</v>
      </c>
      <c r="AW3868" s="377">
        <v>0</v>
      </c>
      <c r="AX3868">
        <v>0</v>
      </c>
      <c r="AY3868">
        <v>0</v>
      </c>
    </row>
    <row r="3869" spans="1:51" hidden="1" x14ac:dyDescent="0.2">
      <c r="A3869" s="46">
        <v>6254</v>
      </c>
      <c r="B3869" s="258" t="s">
        <v>3936</v>
      </c>
      <c r="C3869" t="s">
        <v>1136</v>
      </c>
      <c r="D3869" t="s">
        <v>2336</v>
      </c>
      <c r="E3869" t="s">
        <v>1821</v>
      </c>
      <c r="F3869" s="29" t="s">
        <v>1850</v>
      </c>
      <c r="G3869" s="47">
        <v>201</v>
      </c>
      <c r="H3869" t="s">
        <v>1850</v>
      </c>
      <c r="I3869">
        <v>1</v>
      </c>
      <c r="J3869" t="s">
        <v>3937</v>
      </c>
      <c r="K3869" t="s">
        <v>1200</v>
      </c>
      <c r="L3869" t="s">
        <v>3938</v>
      </c>
      <c r="M3869" t="s">
        <v>1944</v>
      </c>
      <c r="N3869" s="34">
        <v>0</v>
      </c>
      <c r="O3869" s="34" t="s">
        <v>1945</v>
      </c>
      <c r="P3869" s="34" t="s">
        <v>202</v>
      </c>
      <c r="Q3869" s="34" t="s">
        <v>1946</v>
      </c>
      <c r="R3869" s="34" t="s">
        <v>813</v>
      </c>
      <c r="S3869" s="48" t="s">
        <v>1123</v>
      </c>
      <c r="T3869" s="13" t="s">
        <v>1863</v>
      </c>
      <c r="U3869" s="12" t="s">
        <v>122</v>
      </c>
      <c r="V3869" s="12" t="s">
        <v>122</v>
      </c>
      <c r="W3869" s="12" t="s">
        <v>122</v>
      </c>
      <c r="X3869" s="14" t="str">
        <f t="shared" si="60"/>
        <v>В</v>
      </c>
      <c r="Y3869" s="271">
        <f>Таблица1[[#This Row],[ID_intellix]]</f>
        <v>6254</v>
      </c>
      <c r="Z3869" s="269" t="s">
        <v>122</v>
      </c>
      <c r="AA3869" s="145">
        <f>IF(OR(Таблица1[[#This Row],[CARDIO_report]]&lt;&gt;0,Таблица1[[#This Row],[AI COMBO_report]]&lt;&gt;0,Таблица1[[#This Row],[OTC_report]]&lt;&gt;0),1,0)</f>
        <v>1</v>
      </c>
      <c r="AB3869" s="60" t="s">
        <v>1124</v>
      </c>
      <c r="AC3869" s="60" t="s">
        <v>1124</v>
      </c>
      <c r="AD3869" s="60" t="s">
        <v>1124</v>
      </c>
      <c r="AE3869" s="60" t="s">
        <v>1124</v>
      </c>
      <c r="AF3869" s="60"/>
      <c r="AG3869" s="60" t="s">
        <v>1124</v>
      </c>
      <c r="AH3869" s="60" t="s">
        <v>1124</v>
      </c>
      <c r="AI3869" s="60" t="s">
        <v>1124</v>
      </c>
      <c r="AJ3869" s="60" t="s">
        <v>1124</v>
      </c>
      <c r="AK3869" s="60" t="s">
        <v>1124</v>
      </c>
      <c r="AL3869" s="60" t="s">
        <v>1124</v>
      </c>
      <c r="AM3869" s="60" t="s">
        <v>1124</v>
      </c>
      <c r="AN3869" s="60" t="s">
        <v>1124</v>
      </c>
      <c r="AO3869" s="60"/>
      <c r="AP3869" s="35" t="s">
        <v>1857</v>
      </c>
      <c r="AQ3869" s="377">
        <v>0</v>
      </c>
      <c r="AR3869" s="378">
        <v>0</v>
      </c>
      <c r="AS3869" s="377">
        <v>0</v>
      </c>
      <c r="AT3869" s="378">
        <v>0</v>
      </c>
      <c r="AU3869" s="377">
        <v>0</v>
      </c>
      <c r="AV3869" s="377">
        <v>0</v>
      </c>
      <c r="AW3869" s="377">
        <v>0</v>
      </c>
      <c r="AX3869">
        <v>0</v>
      </c>
      <c r="AY3869">
        <v>0</v>
      </c>
    </row>
    <row r="3870" spans="1:51" hidden="1" x14ac:dyDescent="0.2">
      <c r="A3870" s="46">
        <v>6259</v>
      </c>
      <c r="B3870" s="258" t="s">
        <v>4011</v>
      </c>
      <c r="C3870" t="s">
        <v>1136</v>
      </c>
      <c r="D3870" t="s">
        <v>1199</v>
      </c>
      <c r="E3870" t="s">
        <v>1821</v>
      </c>
      <c r="F3870" s="29" t="s">
        <v>1850</v>
      </c>
      <c r="G3870" s="47">
        <v>246</v>
      </c>
      <c r="H3870" t="s">
        <v>1850</v>
      </c>
      <c r="I3870">
        <v>1</v>
      </c>
      <c r="J3870" t="s">
        <v>4012</v>
      </c>
      <c r="K3870" t="s">
        <v>1200</v>
      </c>
      <c r="L3870" t="s">
        <v>4013</v>
      </c>
      <c r="M3870" t="s">
        <v>1944</v>
      </c>
      <c r="N3870" s="34">
        <v>0</v>
      </c>
      <c r="O3870" s="34" t="s">
        <v>1945</v>
      </c>
      <c r="P3870" s="34">
        <v>0</v>
      </c>
      <c r="Q3870" s="34" t="s">
        <v>1946</v>
      </c>
      <c r="R3870" s="34">
        <v>0</v>
      </c>
      <c r="S3870" s="48" t="s">
        <v>1123</v>
      </c>
      <c r="T3870" s="13" t="s">
        <v>1863</v>
      </c>
      <c r="U3870" s="12" t="s">
        <v>1863</v>
      </c>
      <c r="V3870" s="12" t="s">
        <v>122</v>
      </c>
      <c r="W3870" s="12" t="s">
        <v>122</v>
      </c>
      <c r="X3870" s="14" t="str">
        <f t="shared" si="60"/>
        <v>А</v>
      </c>
      <c r="Y3870" s="271">
        <f>Таблица1[[#This Row],[ID_intellix]]</f>
        <v>6259</v>
      </c>
      <c r="Z3870" s="269" t="s">
        <v>1863</v>
      </c>
      <c r="AA3870" s="145">
        <f>IF(OR(Таблица1[[#This Row],[CARDIO_report]]&lt;&gt;0,Таблица1[[#This Row],[AI COMBO_report]]&lt;&gt;0,Таблица1[[#This Row],[OTC_report]]&lt;&gt;0),1,0)</f>
        <v>0</v>
      </c>
      <c r="AB3870" s="60" t="s">
        <v>1124</v>
      </c>
      <c r="AC3870" s="60" t="s">
        <v>1124</v>
      </c>
      <c r="AD3870" s="60" t="s">
        <v>1124</v>
      </c>
      <c r="AE3870" s="60" t="s">
        <v>1124</v>
      </c>
      <c r="AF3870" s="60"/>
      <c r="AG3870" s="60" t="s">
        <v>1124</v>
      </c>
      <c r="AH3870" s="60" t="s">
        <v>1124</v>
      </c>
      <c r="AI3870" s="60" t="s">
        <v>1124</v>
      </c>
      <c r="AJ3870" s="60" t="s">
        <v>1124</v>
      </c>
      <c r="AK3870" s="60" t="s">
        <v>1124</v>
      </c>
      <c r="AL3870" s="60" t="s">
        <v>1124</v>
      </c>
      <c r="AM3870" s="60" t="s">
        <v>1124</v>
      </c>
      <c r="AN3870" s="60" t="s">
        <v>1124</v>
      </c>
      <c r="AO3870" s="60"/>
      <c r="AP3870" s="35" t="s">
        <v>1857</v>
      </c>
      <c r="AQ3870" s="377">
        <v>0</v>
      </c>
      <c r="AR3870" s="378">
        <v>0</v>
      </c>
      <c r="AS3870" s="377">
        <v>0</v>
      </c>
      <c r="AT3870" s="378">
        <v>0</v>
      </c>
      <c r="AU3870" s="377">
        <v>0</v>
      </c>
      <c r="AV3870" s="377">
        <v>0</v>
      </c>
      <c r="AW3870" s="377">
        <v>0</v>
      </c>
      <c r="AX3870">
        <v>0</v>
      </c>
      <c r="AY3870">
        <v>0</v>
      </c>
    </row>
    <row r="3871" spans="1:51" hidden="1" x14ac:dyDescent="0.2">
      <c r="A3871" s="46">
        <v>2177</v>
      </c>
      <c r="B3871" s="258" t="s">
        <v>4042</v>
      </c>
      <c r="C3871" t="s">
        <v>1136</v>
      </c>
      <c r="D3871" t="s">
        <v>1199</v>
      </c>
      <c r="E3871" t="s">
        <v>1821</v>
      </c>
      <c r="F3871" s="29" t="s">
        <v>1850</v>
      </c>
      <c r="G3871" s="47">
        <v>26</v>
      </c>
      <c r="H3871" t="s">
        <v>1850</v>
      </c>
      <c r="I3871">
        <v>1</v>
      </c>
      <c r="J3871" t="s">
        <v>4043</v>
      </c>
      <c r="K3871" t="s">
        <v>1200</v>
      </c>
      <c r="L3871" t="s">
        <v>4044</v>
      </c>
      <c r="M3871" t="s">
        <v>1944</v>
      </c>
      <c r="N3871" s="34">
        <v>0</v>
      </c>
      <c r="O3871" s="34" t="s">
        <v>1945</v>
      </c>
      <c r="P3871" s="34" t="s">
        <v>230</v>
      </c>
      <c r="Q3871" s="34" t="s">
        <v>1946</v>
      </c>
      <c r="R3871" s="34" t="s">
        <v>859</v>
      </c>
      <c r="S3871" s="48" t="s">
        <v>1123</v>
      </c>
      <c r="T3871" s="13" t="s">
        <v>1863</v>
      </c>
      <c r="U3871" s="12" t="s">
        <v>122</v>
      </c>
      <c r="V3871" s="12" t="s">
        <v>122</v>
      </c>
      <c r="W3871" s="12" t="s">
        <v>122</v>
      </c>
      <c r="X3871" s="14" t="str">
        <f t="shared" si="60"/>
        <v>В</v>
      </c>
      <c r="Y3871" s="271">
        <f>Таблица1[[#This Row],[ID_intellix]]</f>
        <v>2177</v>
      </c>
      <c r="Z3871" s="269" t="s">
        <v>122</v>
      </c>
      <c r="AA3871" s="145">
        <f>IF(OR(Таблица1[[#This Row],[CARDIO_report]]&lt;&gt;0,Таблица1[[#This Row],[AI COMBO_report]]&lt;&gt;0,Таблица1[[#This Row],[OTC_report]]&lt;&gt;0),1,0)</f>
        <v>1</v>
      </c>
      <c r="AB3871" s="60" t="s">
        <v>1124</v>
      </c>
      <c r="AC3871" s="60" t="s">
        <v>1124</v>
      </c>
      <c r="AD3871" s="60" t="s">
        <v>1124</v>
      </c>
      <c r="AE3871" s="60" t="s">
        <v>1124</v>
      </c>
      <c r="AF3871" s="60"/>
      <c r="AG3871" s="60" t="s">
        <v>1124</v>
      </c>
      <c r="AH3871" s="60" t="s">
        <v>1124</v>
      </c>
      <c r="AI3871" s="60" t="s">
        <v>1124</v>
      </c>
      <c r="AJ3871" s="60" t="s">
        <v>1124</v>
      </c>
      <c r="AK3871" s="60" t="s">
        <v>1124</v>
      </c>
      <c r="AL3871" s="60" t="s">
        <v>1124</v>
      </c>
      <c r="AM3871" s="60" t="s">
        <v>1124</v>
      </c>
      <c r="AN3871" s="60" t="s">
        <v>1124</v>
      </c>
      <c r="AO3871" s="60"/>
      <c r="AP3871" s="35" t="s">
        <v>1917</v>
      </c>
      <c r="AQ3871" s="377">
        <v>0</v>
      </c>
      <c r="AR3871" s="378">
        <v>0</v>
      </c>
      <c r="AS3871" s="377">
        <v>0</v>
      </c>
      <c r="AT3871" s="378">
        <v>0</v>
      </c>
      <c r="AU3871" s="377">
        <v>0</v>
      </c>
      <c r="AV3871" s="377">
        <v>0</v>
      </c>
      <c r="AW3871" s="377">
        <v>0</v>
      </c>
      <c r="AX3871">
        <v>0</v>
      </c>
      <c r="AY3871">
        <v>0</v>
      </c>
    </row>
    <row r="3872" spans="1:51" ht="15.75" hidden="1" customHeight="1" x14ac:dyDescent="0.2">
      <c r="A3872" s="46">
        <v>6263</v>
      </c>
      <c r="B3872" s="258" t="s">
        <v>4048</v>
      </c>
      <c r="C3872" t="s">
        <v>1136</v>
      </c>
      <c r="D3872" t="s">
        <v>2336</v>
      </c>
      <c r="E3872" t="s">
        <v>1821</v>
      </c>
      <c r="F3872" s="29" t="s">
        <v>1850</v>
      </c>
      <c r="G3872" s="47">
        <v>261</v>
      </c>
      <c r="H3872" t="s">
        <v>1850</v>
      </c>
      <c r="I3872">
        <v>1</v>
      </c>
      <c r="J3872" t="s">
        <v>4049</v>
      </c>
      <c r="K3872" t="s">
        <v>1200</v>
      </c>
      <c r="L3872" t="s">
        <v>4050</v>
      </c>
      <c r="M3872" t="s">
        <v>1944</v>
      </c>
      <c r="N3872" s="34">
        <v>0</v>
      </c>
      <c r="O3872" s="34" t="s">
        <v>1945</v>
      </c>
      <c r="P3872" s="34">
        <v>0</v>
      </c>
      <c r="Q3872" s="34" t="s">
        <v>1946</v>
      </c>
      <c r="R3872" s="34" t="s">
        <v>813</v>
      </c>
      <c r="S3872" s="48" t="s">
        <v>1123</v>
      </c>
      <c r="T3872" s="13" t="s">
        <v>122</v>
      </c>
      <c r="U3872" s="12" t="s">
        <v>122</v>
      </c>
      <c r="V3872" s="12" t="s">
        <v>1863</v>
      </c>
      <c r="W3872" s="12" t="s">
        <v>122</v>
      </c>
      <c r="X3872" s="14" t="str">
        <f t="shared" si="60"/>
        <v>В</v>
      </c>
      <c r="Y3872" s="271">
        <f>Таблица1[[#This Row],[ID_intellix]]</f>
        <v>6263</v>
      </c>
      <c r="Z3872" s="269" t="s">
        <v>122</v>
      </c>
      <c r="AA3872" s="145">
        <f>IF(OR(Таблица1[[#This Row],[CARDIO_report]]&lt;&gt;0,Таблица1[[#This Row],[AI COMBO_report]]&lt;&gt;0,Таблица1[[#This Row],[OTC_report]]&lt;&gt;0),1,0)</f>
        <v>1</v>
      </c>
      <c r="AB3872" s="60" t="s">
        <v>1124</v>
      </c>
      <c r="AC3872" s="60" t="s">
        <v>1124</v>
      </c>
      <c r="AD3872" s="60" t="s">
        <v>1124</v>
      </c>
      <c r="AE3872" s="60" t="s">
        <v>1124</v>
      </c>
      <c r="AF3872" s="60"/>
      <c r="AG3872" s="60" t="s">
        <v>1124</v>
      </c>
      <c r="AH3872" s="60" t="s">
        <v>1124</v>
      </c>
      <c r="AI3872" s="60" t="s">
        <v>1124</v>
      </c>
      <c r="AJ3872" s="60" t="s">
        <v>1124</v>
      </c>
      <c r="AK3872" s="60" t="s">
        <v>1124</v>
      </c>
      <c r="AL3872" s="60" t="s">
        <v>1124</v>
      </c>
      <c r="AM3872" s="60" t="s">
        <v>1124</v>
      </c>
      <c r="AN3872" s="60" t="s">
        <v>1124</v>
      </c>
      <c r="AO3872" s="60"/>
      <c r="AP3872" s="35" t="s">
        <v>1857</v>
      </c>
      <c r="AQ3872" s="377">
        <v>0</v>
      </c>
      <c r="AR3872" s="378">
        <v>0</v>
      </c>
      <c r="AS3872" s="377">
        <v>0</v>
      </c>
      <c r="AT3872" s="378">
        <v>0</v>
      </c>
      <c r="AU3872" s="377">
        <v>0</v>
      </c>
      <c r="AV3872" s="377">
        <v>0</v>
      </c>
      <c r="AW3872" s="377">
        <v>0</v>
      </c>
      <c r="AX3872">
        <v>0</v>
      </c>
      <c r="AY3872">
        <v>0</v>
      </c>
    </row>
    <row r="3873" spans="1:51" hidden="1" x14ac:dyDescent="0.2">
      <c r="A3873" s="46">
        <v>7084</v>
      </c>
      <c r="B3873" s="258" t="s">
        <v>4066</v>
      </c>
      <c r="C3873" t="s">
        <v>1136</v>
      </c>
      <c r="D3873" t="s">
        <v>1199</v>
      </c>
      <c r="E3873" t="s">
        <v>1821</v>
      </c>
      <c r="F3873" s="29" t="s">
        <v>1850</v>
      </c>
      <c r="G3873" s="47">
        <v>274</v>
      </c>
      <c r="H3873" t="s">
        <v>1850</v>
      </c>
      <c r="I3873">
        <v>1</v>
      </c>
      <c r="J3873" t="s">
        <v>4067</v>
      </c>
      <c r="K3873" t="s">
        <v>1200</v>
      </c>
      <c r="L3873" t="s">
        <v>4068</v>
      </c>
      <c r="M3873" t="s">
        <v>1944</v>
      </c>
      <c r="N3873" s="34">
        <v>0</v>
      </c>
      <c r="O3873" s="34" t="s">
        <v>1945</v>
      </c>
      <c r="P3873" s="34">
        <v>0</v>
      </c>
      <c r="Q3873" s="34" t="s">
        <v>1946</v>
      </c>
      <c r="R3873" s="34">
        <v>0</v>
      </c>
      <c r="S3873" s="48" t="s">
        <v>1123</v>
      </c>
      <c r="T3873" s="13" t="s">
        <v>122</v>
      </c>
      <c r="U3873" s="12" t="s">
        <v>122</v>
      </c>
      <c r="V3873" s="12" t="s">
        <v>122</v>
      </c>
      <c r="W3873" s="12" t="s">
        <v>122</v>
      </c>
      <c r="X3873" s="14" t="str">
        <f t="shared" si="60"/>
        <v>С</v>
      </c>
      <c r="Y3873" s="271">
        <f>Таблица1[[#This Row],[ID_intellix]]</f>
        <v>7084</v>
      </c>
      <c r="Z3873" s="269" t="s">
        <v>122</v>
      </c>
      <c r="AA3873" s="145">
        <f>IF(OR(Таблица1[[#This Row],[CARDIO_report]]&lt;&gt;0,Таблица1[[#This Row],[AI COMBO_report]]&lt;&gt;0,Таблица1[[#This Row],[OTC_report]]&lt;&gt;0),1,0)</f>
        <v>0</v>
      </c>
      <c r="AB3873" s="60" t="s">
        <v>1124</v>
      </c>
      <c r="AC3873" s="60" t="s">
        <v>1124</v>
      </c>
      <c r="AD3873" s="60" t="s">
        <v>1124</v>
      </c>
      <c r="AE3873" s="60" t="s">
        <v>1124</v>
      </c>
      <c r="AF3873" s="60"/>
      <c r="AG3873" s="60" t="s">
        <v>1124</v>
      </c>
      <c r="AH3873" s="60" t="s">
        <v>1124</v>
      </c>
      <c r="AI3873" s="60" t="s">
        <v>1124</v>
      </c>
      <c r="AJ3873" s="60" t="s">
        <v>1124</v>
      </c>
      <c r="AK3873" s="60" t="s">
        <v>1124</v>
      </c>
      <c r="AL3873" s="60" t="s">
        <v>1124</v>
      </c>
      <c r="AM3873" s="60" t="s">
        <v>1124</v>
      </c>
      <c r="AN3873" s="60" t="s">
        <v>1124</v>
      </c>
      <c r="AO3873" s="60"/>
      <c r="AP3873" s="35" t="s">
        <v>1825</v>
      </c>
      <c r="AQ3873" s="377">
        <v>0</v>
      </c>
      <c r="AR3873" s="378">
        <v>0</v>
      </c>
      <c r="AS3873" s="377">
        <v>0</v>
      </c>
      <c r="AT3873" s="378">
        <v>0</v>
      </c>
      <c r="AU3873" s="377">
        <v>0</v>
      </c>
      <c r="AV3873" s="377">
        <v>0</v>
      </c>
      <c r="AW3873" s="377">
        <v>0</v>
      </c>
      <c r="AX3873">
        <v>0</v>
      </c>
      <c r="AY3873">
        <v>0</v>
      </c>
    </row>
    <row r="3874" spans="1:51" hidden="1" x14ac:dyDescent="0.2">
      <c r="A3874" s="46">
        <v>6823</v>
      </c>
      <c r="B3874" s="258" t="s">
        <v>4087</v>
      </c>
      <c r="C3874" t="s">
        <v>1136</v>
      </c>
      <c r="D3874" t="s">
        <v>1199</v>
      </c>
      <c r="E3874" t="s">
        <v>1821</v>
      </c>
      <c r="F3874" s="29" t="s">
        <v>1850</v>
      </c>
      <c r="G3874" s="47">
        <v>283</v>
      </c>
      <c r="H3874" t="s">
        <v>1850</v>
      </c>
      <c r="I3874">
        <v>1</v>
      </c>
      <c r="J3874" t="s">
        <v>4088</v>
      </c>
      <c r="K3874" t="s">
        <v>1200</v>
      </c>
      <c r="L3874" t="s">
        <v>4089</v>
      </c>
      <c r="M3874" t="s">
        <v>1944</v>
      </c>
      <c r="N3874" s="34" t="s">
        <v>596</v>
      </c>
      <c r="O3874" s="34" t="s">
        <v>1945</v>
      </c>
      <c r="P3874" s="34">
        <v>0</v>
      </c>
      <c r="Q3874" s="34" t="s">
        <v>1946</v>
      </c>
      <c r="R3874" s="34" t="s">
        <v>859</v>
      </c>
      <c r="S3874" s="48" t="s">
        <v>1123</v>
      </c>
      <c r="T3874" s="13" t="s">
        <v>1863</v>
      </c>
      <c r="U3874" s="12" t="s">
        <v>1863</v>
      </c>
      <c r="V3874" s="12" t="s">
        <v>122</v>
      </c>
      <c r="W3874" s="12" t="s">
        <v>122</v>
      </c>
      <c r="X3874" s="14" t="str">
        <f t="shared" si="60"/>
        <v>А</v>
      </c>
      <c r="Y3874" s="271">
        <f>Таблица1[[#This Row],[ID_intellix]]</f>
        <v>6823</v>
      </c>
      <c r="Z3874" s="269" t="s">
        <v>122</v>
      </c>
      <c r="AA3874" s="145">
        <f>IF(OR(Таблица1[[#This Row],[CARDIO_report]]&lt;&gt;0,Таблица1[[#This Row],[AI COMBO_report]]&lt;&gt;0,Таблица1[[#This Row],[OTC_report]]&lt;&gt;0),1,0)</f>
        <v>1</v>
      </c>
      <c r="AB3874" s="60" t="s">
        <v>1124</v>
      </c>
      <c r="AC3874" s="60" t="s">
        <v>1124</v>
      </c>
      <c r="AD3874" s="60" t="s">
        <v>1124</v>
      </c>
      <c r="AE3874" s="60" t="s">
        <v>1124</v>
      </c>
      <c r="AF3874" s="60"/>
      <c r="AG3874" s="60" t="s">
        <v>1124</v>
      </c>
      <c r="AH3874" s="60" t="s">
        <v>1124</v>
      </c>
      <c r="AI3874" s="60" t="s">
        <v>1124</v>
      </c>
      <c r="AJ3874" s="60" t="s">
        <v>1124</v>
      </c>
      <c r="AK3874" s="60" t="s">
        <v>1124</v>
      </c>
      <c r="AL3874" s="60" t="s">
        <v>1124</v>
      </c>
      <c r="AM3874" s="60" t="s">
        <v>1124</v>
      </c>
      <c r="AN3874" s="60" t="s">
        <v>1124</v>
      </c>
      <c r="AO3874" s="60"/>
      <c r="AP3874" s="35" t="s">
        <v>1917</v>
      </c>
      <c r="AQ3874" s="377">
        <v>0</v>
      </c>
      <c r="AR3874" s="378">
        <v>0</v>
      </c>
      <c r="AS3874" s="377">
        <v>0</v>
      </c>
      <c r="AT3874" s="378">
        <v>0</v>
      </c>
      <c r="AU3874" s="377">
        <v>0</v>
      </c>
      <c r="AV3874" s="377">
        <v>0</v>
      </c>
      <c r="AW3874" s="377">
        <v>0</v>
      </c>
      <c r="AX3874">
        <v>0</v>
      </c>
      <c r="AY3874">
        <v>0</v>
      </c>
    </row>
    <row r="3875" spans="1:51" hidden="1" x14ac:dyDescent="0.2">
      <c r="A3875" s="46">
        <v>7087</v>
      </c>
      <c r="B3875" s="258" t="s">
        <v>4090</v>
      </c>
      <c r="C3875" t="s">
        <v>1136</v>
      </c>
      <c r="D3875" t="s">
        <v>1199</v>
      </c>
      <c r="E3875" t="s">
        <v>1821</v>
      </c>
      <c r="F3875" s="29" t="s">
        <v>1850</v>
      </c>
      <c r="G3875" s="47">
        <v>284</v>
      </c>
      <c r="H3875" t="s">
        <v>1850</v>
      </c>
      <c r="I3875">
        <v>1</v>
      </c>
      <c r="J3875" t="s">
        <v>4091</v>
      </c>
      <c r="K3875" t="s">
        <v>1200</v>
      </c>
      <c r="L3875" t="s">
        <v>4092</v>
      </c>
      <c r="M3875" t="s">
        <v>1944</v>
      </c>
      <c r="N3875" s="34">
        <v>0</v>
      </c>
      <c r="O3875" s="34" t="s">
        <v>1945</v>
      </c>
      <c r="P3875" s="34" t="s">
        <v>230</v>
      </c>
      <c r="Q3875" s="34" t="s">
        <v>1946</v>
      </c>
      <c r="R3875" s="34">
        <v>0</v>
      </c>
      <c r="S3875" s="48" t="s">
        <v>1123</v>
      </c>
      <c r="T3875" s="13" t="s">
        <v>122</v>
      </c>
      <c r="U3875" s="12" t="s">
        <v>122</v>
      </c>
      <c r="V3875" s="12" t="s">
        <v>122</v>
      </c>
      <c r="W3875" s="12" t="s">
        <v>1863</v>
      </c>
      <c r="X3875" s="14" t="str">
        <f t="shared" si="60"/>
        <v>В</v>
      </c>
      <c r="Y3875" s="271">
        <f>Таблица1[[#This Row],[ID_intellix]]</f>
        <v>7087</v>
      </c>
      <c r="Z3875" s="269" t="s">
        <v>122</v>
      </c>
      <c r="AA3875" s="145">
        <f>IF(OR(Таблица1[[#This Row],[CARDIO_report]]&lt;&gt;0,Таблица1[[#This Row],[AI COMBO_report]]&lt;&gt;0,Таблица1[[#This Row],[OTC_report]]&lt;&gt;0),1,0)</f>
        <v>1</v>
      </c>
      <c r="AB3875" s="60" t="s">
        <v>1124</v>
      </c>
      <c r="AC3875" s="60" t="s">
        <v>1124</v>
      </c>
      <c r="AD3875" s="60" t="s">
        <v>1124</v>
      </c>
      <c r="AE3875" s="60" t="s">
        <v>1124</v>
      </c>
      <c r="AF3875" s="60"/>
      <c r="AG3875" s="60" t="s">
        <v>1124</v>
      </c>
      <c r="AH3875" s="60" t="s">
        <v>1124</v>
      </c>
      <c r="AI3875" s="60" t="s">
        <v>1124</v>
      </c>
      <c r="AJ3875" s="60" t="s">
        <v>1124</v>
      </c>
      <c r="AK3875" s="60" t="s">
        <v>1124</v>
      </c>
      <c r="AL3875" s="60" t="s">
        <v>1124</v>
      </c>
      <c r="AM3875" s="60" t="s">
        <v>1124</v>
      </c>
      <c r="AN3875" s="60" t="s">
        <v>1124</v>
      </c>
      <c r="AO3875" s="60"/>
      <c r="AP3875" s="35" t="s">
        <v>1857</v>
      </c>
      <c r="AQ3875" s="377">
        <v>0</v>
      </c>
      <c r="AR3875" s="378">
        <v>0</v>
      </c>
      <c r="AS3875" s="377">
        <v>0</v>
      </c>
      <c r="AT3875" s="378">
        <v>0</v>
      </c>
      <c r="AU3875" s="377">
        <v>0</v>
      </c>
      <c r="AV3875" s="377">
        <v>0</v>
      </c>
      <c r="AW3875" s="377">
        <v>0</v>
      </c>
      <c r="AX3875">
        <v>0</v>
      </c>
      <c r="AY3875">
        <v>0</v>
      </c>
    </row>
    <row r="3876" spans="1:51" hidden="1" x14ac:dyDescent="0.2">
      <c r="A3876" s="46">
        <v>7085</v>
      </c>
      <c r="B3876" s="258" t="s">
        <v>4111</v>
      </c>
      <c r="C3876" t="s">
        <v>1136</v>
      </c>
      <c r="D3876" t="s">
        <v>1199</v>
      </c>
      <c r="E3876" t="s">
        <v>1821</v>
      </c>
      <c r="F3876" s="29" t="s">
        <v>1850</v>
      </c>
      <c r="G3876" s="47">
        <v>290</v>
      </c>
      <c r="H3876" t="s">
        <v>1850</v>
      </c>
      <c r="I3876">
        <v>1</v>
      </c>
      <c r="J3876" t="s">
        <v>4112</v>
      </c>
      <c r="K3876" t="s">
        <v>1200</v>
      </c>
      <c r="L3876" t="s">
        <v>4113</v>
      </c>
      <c r="M3876" t="s">
        <v>1944</v>
      </c>
      <c r="N3876" s="34">
        <v>0</v>
      </c>
      <c r="O3876" s="34" t="s">
        <v>1945</v>
      </c>
      <c r="P3876" s="34">
        <v>0</v>
      </c>
      <c r="Q3876" s="34" t="s">
        <v>1946</v>
      </c>
      <c r="R3876" s="34">
        <v>0</v>
      </c>
      <c r="S3876" s="48" t="s">
        <v>1123</v>
      </c>
      <c r="T3876" s="13" t="s">
        <v>122</v>
      </c>
      <c r="U3876" s="12" t="s">
        <v>122</v>
      </c>
      <c r="V3876" s="12" t="s">
        <v>122</v>
      </c>
      <c r="W3876" s="12" t="s">
        <v>122</v>
      </c>
      <c r="X3876" s="14" t="str">
        <f t="shared" si="60"/>
        <v>С</v>
      </c>
      <c r="Y3876" s="271">
        <f>Таблица1[[#This Row],[ID_intellix]]</f>
        <v>7085</v>
      </c>
      <c r="Z3876" s="269" t="s">
        <v>122</v>
      </c>
      <c r="AA3876" s="145">
        <f>IF(OR(Таблица1[[#This Row],[CARDIO_report]]&lt;&gt;0,Таблица1[[#This Row],[AI COMBO_report]]&lt;&gt;0,Таблица1[[#This Row],[OTC_report]]&lt;&gt;0),1,0)</f>
        <v>0</v>
      </c>
      <c r="AB3876" s="60" t="s">
        <v>1124</v>
      </c>
      <c r="AC3876" s="60" t="s">
        <v>1124</v>
      </c>
      <c r="AD3876" s="60" t="s">
        <v>1124</v>
      </c>
      <c r="AE3876" s="60" t="s">
        <v>1124</v>
      </c>
      <c r="AF3876" s="60"/>
      <c r="AG3876" s="60" t="s">
        <v>1124</v>
      </c>
      <c r="AH3876" s="60" t="s">
        <v>1124</v>
      </c>
      <c r="AI3876" s="60" t="s">
        <v>1124</v>
      </c>
      <c r="AJ3876" s="60" t="s">
        <v>1124</v>
      </c>
      <c r="AK3876" s="60" t="s">
        <v>1124</v>
      </c>
      <c r="AL3876" s="60" t="s">
        <v>1124</v>
      </c>
      <c r="AM3876" s="60" t="s">
        <v>1124</v>
      </c>
      <c r="AN3876" s="60" t="s">
        <v>1124</v>
      </c>
      <c r="AO3876" s="60"/>
      <c r="AP3876" s="35" t="s">
        <v>1825</v>
      </c>
      <c r="AQ3876" s="377">
        <v>0</v>
      </c>
      <c r="AR3876" s="378">
        <v>0</v>
      </c>
      <c r="AS3876" s="377">
        <v>0</v>
      </c>
      <c r="AT3876" s="378">
        <v>0</v>
      </c>
      <c r="AU3876" s="377">
        <v>0</v>
      </c>
      <c r="AV3876" s="377">
        <v>0</v>
      </c>
      <c r="AW3876" s="377">
        <v>0</v>
      </c>
      <c r="AX3876">
        <v>0</v>
      </c>
      <c r="AY3876">
        <v>0</v>
      </c>
    </row>
    <row r="3877" spans="1:51" hidden="1" x14ac:dyDescent="0.2">
      <c r="A3877" s="46">
        <v>2429</v>
      </c>
      <c r="B3877" s="258" t="s">
        <v>4171</v>
      </c>
      <c r="C3877" t="s">
        <v>1136</v>
      </c>
      <c r="D3877" t="s">
        <v>2336</v>
      </c>
      <c r="E3877" t="s">
        <v>1821</v>
      </c>
      <c r="F3877" s="29" t="s">
        <v>1850</v>
      </c>
      <c r="G3877" s="47">
        <v>315</v>
      </c>
      <c r="H3877" t="s">
        <v>1850</v>
      </c>
      <c r="I3877">
        <v>1</v>
      </c>
      <c r="J3877" t="s">
        <v>4172</v>
      </c>
      <c r="K3877" t="s">
        <v>1200</v>
      </c>
      <c r="L3877" t="s">
        <v>4173</v>
      </c>
      <c r="M3877" t="s">
        <v>1944</v>
      </c>
      <c r="N3877" s="34">
        <v>0</v>
      </c>
      <c r="O3877" s="34" t="s">
        <v>1945</v>
      </c>
      <c r="P3877" s="34">
        <v>0</v>
      </c>
      <c r="Q3877" s="34" t="s">
        <v>1946</v>
      </c>
      <c r="R3877" s="34">
        <v>0</v>
      </c>
      <c r="S3877" s="48" t="s">
        <v>1123</v>
      </c>
      <c r="T3877" s="13" t="s">
        <v>122</v>
      </c>
      <c r="U3877" s="12" t="s">
        <v>122</v>
      </c>
      <c r="V3877" s="12" t="s">
        <v>1863</v>
      </c>
      <c r="W3877" s="12" t="s">
        <v>122</v>
      </c>
      <c r="X3877" s="14" t="str">
        <f t="shared" si="60"/>
        <v>В</v>
      </c>
      <c r="Y3877" s="271">
        <f>Таблица1[[#This Row],[ID_intellix]]</f>
        <v>2429</v>
      </c>
      <c r="Z3877" s="269" t="s">
        <v>122</v>
      </c>
      <c r="AA3877" s="145">
        <f>IF(OR(Таблица1[[#This Row],[CARDIO_report]]&lt;&gt;0,Таблица1[[#This Row],[AI COMBO_report]]&lt;&gt;0,Таблица1[[#This Row],[OTC_report]]&lt;&gt;0),1,0)</f>
        <v>0</v>
      </c>
      <c r="AB3877" s="60" t="s">
        <v>1124</v>
      </c>
      <c r="AC3877" s="60" t="s">
        <v>1124</v>
      </c>
      <c r="AD3877" s="60" t="s">
        <v>1124</v>
      </c>
      <c r="AE3877" s="60" t="s">
        <v>1124</v>
      </c>
      <c r="AF3877" s="60"/>
      <c r="AG3877" s="60" t="s">
        <v>1124</v>
      </c>
      <c r="AH3877" s="60" t="s">
        <v>1124</v>
      </c>
      <c r="AI3877" s="60" t="s">
        <v>1124</v>
      </c>
      <c r="AJ3877" s="60" t="s">
        <v>1124</v>
      </c>
      <c r="AK3877" s="60" t="s">
        <v>1124</v>
      </c>
      <c r="AL3877" s="60" t="s">
        <v>1124</v>
      </c>
      <c r="AM3877" s="60" t="s">
        <v>1124</v>
      </c>
      <c r="AN3877" s="60" t="s">
        <v>1124</v>
      </c>
      <c r="AO3877" s="60"/>
      <c r="AP3877" s="35" t="s">
        <v>1917</v>
      </c>
      <c r="AQ3877" s="377">
        <v>0</v>
      </c>
      <c r="AR3877" s="378">
        <v>0</v>
      </c>
      <c r="AS3877" s="377">
        <v>0</v>
      </c>
      <c r="AT3877" s="378">
        <v>0</v>
      </c>
      <c r="AU3877" s="377">
        <v>0</v>
      </c>
      <c r="AV3877" s="377">
        <v>0</v>
      </c>
      <c r="AW3877" s="377">
        <v>0</v>
      </c>
      <c r="AX3877">
        <v>0</v>
      </c>
      <c r="AY3877">
        <v>0</v>
      </c>
    </row>
    <row r="3878" spans="1:51" hidden="1" x14ac:dyDescent="0.2">
      <c r="A3878" s="46">
        <v>2425</v>
      </c>
      <c r="B3878" s="258" t="s">
        <v>4180</v>
      </c>
      <c r="C3878" t="s">
        <v>1136</v>
      </c>
      <c r="D3878" t="s">
        <v>1199</v>
      </c>
      <c r="E3878" t="s">
        <v>1821</v>
      </c>
      <c r="F3878" s="29" t="s">
        <v>1850</v>
      </c>
      <c r="G3878" s="47">
        <v>318</v>
      </c>
      <c r="H3878" t="s">
        <v>1850</v>
      </c>
      <c r="I3878">
        <v>1</v>
      </c>
      <c r="J3878" t="s">
        <v>4181</v>
      </c>
      <c r="K3878" t="s">
        <v>1200</v>
      </c>
      <c r="L3878" t="s">
        <v>4182</v>
      </c>
      <c r="M3878" t="s">
        <v>1944</v>
      </c>
      <c r="N3878" s="34" t="s">
        <v>385</v>
      </c>
      <c r="O3878" s="34" t="s">
        <v>1945</v>
      </c>
      <c r="P3878" s="34" t="s">
        <v>202</v>
      </c>
      <c r="Q3878" s="34" t="s">
        <v>1946</v>
      </c>
      <c r="R3878" s="34" t="s">
        <v>859</v>
      </c>
      <c r="S3878" s="48" t="s">
        <v>1123</v>
      </c>
      <c r="T3878" s="13" t="s">
        <v>1863</v>
      </c>
      <c r="U3878" s="12" t="s">
        <v>122</v>
      </c>
      <c r="V3878" s="12" t="s">
        <v>122</v>
      </c>
      <c r="W3878" s="12" t="s">
        <v>122</v>
      </c>
      <c r="X3878" s="14" t="str">
        <f t="shared" si="60"/>
        <v>В</v>
      </c>
      <c r="Y3878" s="271">
        <f>Таблица1[[#This Row],[ID_intellix]]</f>
        <v>2425</v>
      </c>
      <c r="Z3878" s="269" t="s">
        <v>122</v>
      </c>
      <c r="AA3878" s="145">
        <f>IF(OR(Таблица1[[#This Row],[CARDIO_report]]&lt;&gt;0,Таблица1[[#This Row],[AI COMBO_report]]&lt;&gt;0,Таблица1[[#This Row],[OTC_report]]&lt;&gt;0),1,0)</f>
        <v>1</v>
      </c>
      <c r="AB3878" s="60" t="s">
        <v>1124</v>
      </c>
      <c r="AC3878" s="60" t="s">
        <v>1124</v>
      </c>
      <c r="AD3878" s="60" t="s">
        <v>1124</v>
      </c>
      <c r="AE3878" s="60" t="s">
        <v>1124</v>
      </c>
      <c r="AF3878" s="60"/>
      <c r="AG3878" s="60" t="s">
        <v>1124</v>
      </c>
      <c r="AH3878" s="60" t="s">
        <v>1124</v>
      </c>
      <c r="AI3878" s="60" t="s">
        <v>1124</v>
      </c>
      <c r="AJ3878" s="60" t="s">
        <v>1124</v>
      </c>
      <c r="AK3878" s="60" t="s">
        <v>1124</v>
      </c>
      <c r="AL3878" s="60" t="s">
        <v>1124</v>
      </c>
      <c r="AM3878" s="60" t="s">
        <v>1124</v>
      </c>
      <c r="AN3878" s="60" t="s">
        <v>1124</v>
      </c>
      <c r="AO3878" s="60"/>
      <c r="AP3878" s="35" t="s">
        <v>1917</v>
      </c>
      <c r="AQ3878" s="377">
        <v>0</v>
      </c>
      <c r="AR3878" s="378">
        <v>0</v>
      </c>
      <c r="AS3878" s="377">
        <v>0</v>
      </c>
      <c r="AT3878" s="378">
        <v>0</v>
      </c>
      <c r="AU3878" s="377">
        <v>0</v>
      </c>
      <c r="AV3878" s="377">
        <v>0</v>
      </c>
      <c r="AW3878" s="377">
        <v>0</v>
      </c>
      <c r="AX3878">
        <v>0</v>
      </c>
      <c r="AY3878">
        <v>0</v>
      </c>
    </row>
    <row r="3879" spans="1:51" hidden="1" x14ac:dyDescent="0.2">
      <c r="A3879" s="46">
        <v>2559</v>
      </c>
      <c r="B3879" s="258" t="s">
        <v>4192</v>
      </c>
      <c r="C3879" t="s">
        <v>1136</v>
      </c>
      <c r="D3879" t="s">
        <v>1199</v>
      </c>
      <c r="E3879" t="s">
        <v>1821</v>
      </c>
      <c r="F3879" s="29" t="s">
        <v>1850</v>
      </c>
      <c r="G3879" s="47">
        <v>321</v>
      </c>
      <c r="H3879" t="s">
        <v>1850</v>
      </c>
      <c r="I3879">
        <v>1</v>
      </c>
      <c r="J3879" t="s">
        <v>4193</v>
      </c>
      <c r="K3879" t="s">
        <v>1200</v>
      </c>
      <c r="L3879" t="s">
        <v>4194</v>
      </c>
      <c r="M3879" t="s">
        <v>1944</v>
      </c>
      <c r="N3879" s="34">
        <v>0</v>
      </c>
      <c r="O3879" s="34" t="s">
        <v>1945</v>
      </c>
      <c r="P3879" s="34">
        <v>0</v>
      </c>
      <c r="Q3879" s="34" t="s">
        <v>1946</v>
      </c>
      <c r="R3879" s="34" t="s">
        <v>859</v>
      </c>
      <c r="S3879" s="48" t="s">
        <v>1123</v>
      </c>
      <c r="T3879" s="13" t="s">
        <v>122</v>
      </c>
      <c r="U3879" s="12" t="s">
        <v>1863</v>
      </c>
      <c r="V3879" s="12" t="s">
        <v>122</v>
      </c>
      <c r="W3879" s="12" t="s">
        <v>122</v>
      </c>
      <c r="X3879" s="14" t="str">
        <f t="shared" si="60"/>
        <v>В</v>
      </c>
      <c r="Y3879" s="271">
        <f>Таблица1[[#This Row],[ID_intellix]]</f>
        <v>2559</v>
      </c>
      <c r="Z3879" s="269" t="s">
        <v>122</v>
      </c>
      <c r="AA3879" s="145">
        <f>IF(OR(Таблица1[[#This Row],[CARDIO_report]]&lt;&gt;0,Таблица1[[#This Row],[AI COMBO_report]]&lt;&gt;0,Таблица1[[#This Row],[OTC_report]]&lt;&gt;0),1,0)</f>
        <v>1</v>
      </c>
      <c r="AB3879" s="60" t="s">
        <v>1124</v>
      </c>
      <c r="AC3879" s="60" t="s">
        <v>1124</v>
      </c>
      <c r="AD3879" s="60" t="s">
        <v>1124</v>
      </c>
      <c r="AE3879" s="60" t="s">
        <v>1124</v>
      </c>
      <c r="AF3879" s="60"/>
      <c r="AG3879" s="60" t="s">
        <v>1124</v>
      </c>
      <c r="AH3879" s="60" t="s">
        <v>1124</v>
      </c>
      <c r="AI3879" s="60" t="s">
        <v>1124</v>
      </c>
      <c r="AJ3879" s="60" t="s">
        <v>1124</v>
      </c>
      <c r="AK3879" s="60" t="s">
        <v>1124</v>
      </c>
      <c r="AL3879" s="60" t="s">
        <v>1124</v>
      </c>
      <c r="AM3879" s="60" t="s">
        <v>1124</v>
      </c>
      <c r="AN3879" s="60" t="s">
        <v>1124</v>
      </c>
      <c r="AO3879" s="60"/>
      <c r="AP3879" s="35" t="s">
        <v>1917</v>
      </c>
      <c r="AQ3879" s="377">
        <v>0</v>
      </c>
      <c r="AR3879" s="378">
        <v>0</v>
      </c>
      <c r="AS3879" s="377">
        <v>0</v>
      </c>
      <c r="AT3879" s="378">
        <v>0</v>
      </c>
      <c r="AU3879" s="377">
        <v>0</v>
      </c>
      <c r="AV3879" s="377">
        <v>0</v>
      </c>
      <c r="AW3879" s="377">
        <v>0</v>
      </c>
      <c r="AX3879">
        <v>0</v>
      </c>
      <c r="AY3879">
        <v>0</v>
      </c>
    </row>
    <row r="3880" spans="1:51" hidden="1" x14ac:dyDescent="0.2">
      <c r="A3880" s="46">
        <v>2737</v>
      </c>
      <c r="B3880" s="258" t="s">
        <v>4226</v>
      </c>
      <c r="C3880" t="s">
        <v>1136</v>
      </c>
      <c r="D3880" t="s">
        <v>1199</v>
      </c>
      <c r="E3880" t="s">
        <v>1821</v>
      </c>
      <c r="F3880" s="29" t="s">
        <v>1850</v>
      </c>
      <c r="G3880" s="47">
        <v>334</v>
      </c>
      <c r="H3880" t="s">
        <v>1850</v>
      </c>
      <c r="I3880">
        <v>1</v>
      </c>
      <c r="J3880" t="s">
        <v>4227</v>
      </c>
      <c r="K3880" t="s">
        <v>1200</v>
      </c>
      <c r="L3880" t="s">
        <v>4228</v>
      </c>
      <c r="M3880" t="s">
        <v>1944</v>
      </c>
      <c r="N3880" s="34">
        <v>0</v>
      </c>
      <c r="O3880" s="34" t="s">
        <v>1945</v>
      </c>
      <c r="P3880" s="34">
        <v>0</v>
      </c>
      <c r="Q3880" s="34" t="s">
        <v>1946</v>
      </c>
      <c r="R3880" s="34" t="s">
        <v>813</v>
      </c>
      <c r="S3880" s="48" t="s">
        <v>1123</v>
      </c>
      <c r="T3880" s="13" t="s">
        <v>122</v>
      </c>
      <c r="U3880" s="12" t="s">
        <v>122</v>
      </c>
      <c r="V3880" s="12" t="s">
        <v>1863</v>
      </c>
      <c r="W3880" s="12" t="s">
        <v>122</v>
      </c>
      <c r="X3880" s="14" t="str">
        <f t="shared" si="60"/>
        <v>В</v>
      </c>
      <c r="Y3880" s="271">
        <f>Таблица1[[#This Row],[ID_intellix]]</f>
        <v>2737</v>
      </c>
      <c r="Z3880" s="269" t="s">
        <v>122</v>
      </c>
      <c r="AA3880" s="145">
        <f>IF(OR(Таблица1[[#This Row],[CARDIO_report]]&lt;&gt;0,Таблица1[[#This Row],[AI COMBO_report]]&lt;&gt;0,Таблица1[[#This Row],[OTC_report]]&lt;&gt;0),1,0)</f>
        <v>1</v>
      </c>
      <c r="AB3880" s="60" t="s">
        <v>1124</v>
      </c>
      <c r="AC3880" s="60" t="s">
        <v>1124</v>
      </c>
      <c r="AD3880" s="60" t="s">
        <v>1124</v>
      </c>
      <c r="AE3880" s="60" t="s">
        <v>1124</v>
      </c>
      <c r="AF3880" s="60"/>
      <c r="AG3880" s="60" t="s">
        <v>1124</v>
      </c>
      <c r="AH3880" s="60" t="s">
        <v>1124</v>
      </c>
      <c r="AI3880" s="60" t="s">
        <v>1124</v>
      </c>
      <c r="AJ3880" s="60" t="s">
        <v>1124</v>
      </c>
      <c r="AK3880" s="60" t="s">
        <v>1124</v>
      </c>
      <c r="AL3880" s="60" t="s">
        <v>1124</v>
      </c>
      <c r="AM3880" s="60" t="s">
        <v>1124</v>
      </c>
      <c r="AN3880" s="60" t="s">
        <v>1124</v>
      </c>
      <c r="AO3880" s="60"/>
      <c r="AP3880" s="35" t="s">
        <v>1857</v>
      </c>
      <c r="AQ3880" s="377">
        <v>0</v>
      </c>
      <c r="AR3880" s="378">
        <v>0</v>
      </c>
      <c r="AS3880" s="377">
        <v>0</v>
      </c>
      <c r="AT3880" s="378">
        <v>0</v>
      </c>
      <c r="AU3880" s="377">
        <v>0</v>
      </c>
      <c r="AV3880" s="377">
        <v>0</v>
      </c>
      <c r="AW3880" s="377">
        <v>0</v>
      </c>
      <c r="AX3880">
        <v>0</v>
      </c>
      <c r="AY3880">
        <v>0</v>
      </c>
    </row>
    <row r="3881" spans="1:51" hidden="1" x14ac:dyDescent="0.2">
      <c r="A3881" s="46">
        <v>3267</v>
      </c>
      <c r="B3881" s="258" t="s">
        <v>4259</v>
      </c>
      <c r="C3881" t="s">
        <v>1136</v>
      </c>
      <c r="D3881" t="s">
        <v>1199</v>
      </c>
      <c r="E3881" t="s">
        <v>1821</v>
      </c>
      <c r="F3881" s="29" t="s">
        <v>1850</v>
      </c>
      <c r="G3881" s="47">
        <v>347</v>
      </c>
      <c r="H3881" t="s">
        <v>1850</v>
      </c>
      <c r="I3881">
        <v>1</v>
      </c>
      <c r="J3881" t="s">
        <v>4260</v>
      </c>
      <c r="K3881" t="s">
        <v>1200</v>
      </c>
      <c r="L3881" t="s">
        <v>4261</v>
      </c>
      <c r="M3881" t="s">
        <v>1944</v>
      </c>
      <c r="N3881" s="34">
        <v>0</v>
      </c>
      <c r="O3881" s="34" t="s">
        <v>1945</v>
      </c>
      <c r="P3881" s="34">
        <v>0</v>
      </c>
      <c r="Q3881" s="34" t="s">
        <v>1946</v>
      </c>
      <c r="R3881" s="34">
        <v>0</v>
      </c>
      <c r="S3881" s="48" t="s">
        <v>1123</v>
      </c>
      <c r="T3881" s="13" t="s">
        <v>122</v>
      </c>
      <c r="U3881" s="12" t="s">
        <v>1863</v>
      </c>
      <c r="V3881" s="12" t="s">
        <v>122</v>
      </c>
      <c r="W3881" s="12" t="s">
        <v>122</v>
      </c>
      <c r="X3881" s="14" t="str">
        <f t="shared" si="60"/>
        <v>В</v>
      </c>
      <c r="Y3881" s="271">
        <f>Таблица1[[#This Row],[ID_intellix]]</f>
        <v>3267</v>
      </c>
      <c r="Z3881" s="269" t="s">
        <v>1863</v>
      </c>
      <c r="AA3881" s="145">
        <f>IF(OR(Таблица1[[#This Row],[CARDIO_report]]&lt;&gt;0,Таблица1[[#This Row],[AI COMBO_report]]&lt;&gt;0,Таблица1[[#This Row],[OTC_report]]&lt;&gt;0),1,0)</f>
        <v>0</v>
      </c>
      <c r="AB3881" s="60" t="s">
        <v>1124</v>
      </c>
      <c r="AC3881" s="60" t="s">
        <v>1124</v>
      </c>
      <c r="AD3881" s="60" t="s">
        <v>1124</v>
      </c>
      <c r="AE3881" s="60" t="s">
        <v>1124</v>
      </c>
      <c r="AF3881" s="60"/>
      <c r="AG3881" s="60" t="s">
        <v>1124</v>
      </c>
      <c r="AH3881" s="60" t="s">
        <v>1124</v>
      </c>
      <c r="AI3881" s="60" t="s">
        <v>1124</v>
      </c>
      <c r="AJ3881" s="60" t="s">
        <v>1124</v>
      </c>
      <c r="AK3881" s="60" t="s">
        <v>1124</v>
      </c>
      <c r="AL3881" s="60" t="s">
        <v>1124</v>
      </c>
      <c r="AM3881" s="60" t="s">
        <v>1124</v>
      </c>
      <c r="AN3881" s="60" t="s">
        <v>1124</v>
      </c>
      <c r="AO3881" s="60"/>
      <c r="AP3881" s="35" t="s">
        <v>1857</v>
      </c>
      <c r="AQ3881" s="377">
        <v>0</v>
      </c>
      <c r="AR3881" s="378">
        <v>0</v>
      </c>
      <c r="AS3881" s="377">
        <v>0</v>
      </c>
      <c r="AT3881" s="378">
        <v>0</v>
      </c>
      <c r="AU3881" s="377">
        <v>0</v>
      </c>
      <c r="AV3881" s="377">
        <v>0</v>
      </c>
      <c r="AW3881" s="377">
        <v>0</v>
      </c>
      <c r="AX3881">
        <v>0</v>
      </c>
      <c r="AY3881">
        <v>0</v>
      </c>
    </row>
    <row r="3882" spans="1:51" hidden="1" x14ac:dyDescent="0.2">
      <c r="A3882" s="46">
        <v>7024</v>
      </c>
      <c r="B3882" s="258" t="s">
        <v>4265</v>
      </c>
      <c r="C3882" t="s">
        <v>1136</v>
      </c>
      <c r="D3882" t="s">
        <v>1199</v>
      </c>
      <c r="E3882" t="s">
        <v>1821</v>
      </c>
      <c r="F3882" s="29" t="s">
        <v>1850</v>
      </c>
      <c r="G3882" s="47">
        <v>35</v>
      </c>
      <c r="H3882" t="s">
        <v>1850</v>
      </c>
      <c r="I3882">
        <v>1</v>
      </c>
      <c r="J3882" t="s">
        <v>4266</v>
      </c>
      <c r="K3882" t="s">
        <v>1200</v>
      </c>
      <c r="L3882" t="s">
        <v>4267</v>
      </c>
      <c r="M3882" t="s">
        <v>1944</v>
      </c>
      <c r="N3882" s="34">
        <v>0</v>
      </c>
      <c r="O3882" s="34" t="s">
        <v>1945</v>
      </c>
      <c r="P3882" s="34">
        <v>0</v>
      </c>
      <c r="Q3882" s="34" t="s">
        <v>1946</v>
      </c>
      <c r="R3882" s="34">
        <v>0</v>
      </c>
      <c r="S3882" s="48" t="s">
        <v>1123</v>
      </c>
      <c r="T3882" s="13" t="s">
        <v>122</v>
      </c>
      <c r="U3882" s="12" t="s">
        <v>122</v>
      </c>
      <c r="V3882" s="12" t="s">
        <v>122</v>
      </c>
      <c r="W3882" s="12" t="s">
        <v>122</v>
      </c>
      <c r="X3882" s="14" t="str">
        <f t="shared" si="60"/>
        <v>С</v>
      </c>
      <c r="Y3882" s="271">
        <f>Таблица1[[#This Row],[ID_intellix]]</f>
        <v>7024</v>
      </c>
      <c r="Z3882" s="269" t="s">
        <v>122</v>
      </c>
      <c r="AA3882" s="145">
        <f>IF(OR(Таблица1[[#This Row],[CARDIO_report]]&lt;&gt;0,Таблица1[[#This Row],[AI COMBO_report]]&lt;&gt;0,Таблица1[[#This Row],[OTC_report]]&lt;&gt;0),1,0)</f>
        <v>0</v>
      </c>
      <c r="AB3882" s="60" t="s">
        <v>1124</v>
      </c>
      <c r="AC3882" s="60" t="s">
        <v>1124</v>
      </c>
      <c r="AD3882" s="60" t="s">
        <v>1124</v>
      </c>
      <c r="AE3882" s="60" t="s">
        <v>1124</v>
      </c>
      <c r="AF3882" s="60"/>
      <c r="AG3882" s="60" t="s">
        <v>1124</v>
      </c>
      <c r="AH3882" s="60" t="s">
        <v>1124</v>
      </c>
      <c r="AI3882" s="60" t="s">
        <v>1124</v>
      </c>
      <c r="AJ3882" s="60" t="s">
        <v>1124</v>
      </c>
      <c r="AK3882" s="60" t="s">
        <v>1124</v>
      </c>
      <c r="AL3882" s="60" t="s">
        <v>1124</v>
      </c>
      <c r="AM3882" s="60" t="s">
        <v>1124</v>
      </c>
      <c r="AN3882" s="60" t="s">
        <v>1124</v>
      </c>
      <c r="AO3882" s="60"/>
      <c r="AP3882" s="35" t="s">
        <v>1825</v>
      </c>
      <c r="AQ3882" s="377">
        <v>0</v>
      </c>
      <c r="AR3882" s="378">
        <v>0</v>
      </c>
      <c r="AS3882" s="377">
        <v>0</v>
      </c>
      <c r="AT3882" s="378">
        <v>0</v>
      </c>
      <c r="AU3882" s="377">
        <v>0</v>
      </c>
      <c r="AV3882" s="377">
        <v>0</v>
      </c>
      <c r="AW3882" s="377">
        <v>0</v>
      </c>
      <c r="AX3882">
        <v>0</v>
      </c>
      <c r="AY3882">
        <v>0</v>
      </c>
    </row>
    <row r="3883" spans="1:51" hidden="1" x14ac:dyDescent="0.2">
      <c r="A3883" s="398">
        <v>3022</v>
      </c>
      <c r="B3883" s="258" t="s">
        <v>4268</v>
      </c>
      <c r="C3883" t="s">
        <v>1136</v>
      </c>
      <c r="D3883" t="s">
        <v>1199</v>
      </c>
      <c r="E3883" t="s">
        <v>1821</v>
      </c>
      <c r="F3883" s="29" t="s">
        <v>1850</v>
      </c>
      <c r="G3883" s="47">
        <v>350</v>
      </c>
      <c r="H3883" t="s">
        <v>1850</v>
      </c>
      <c r="I3883">
        <v>1</v>
      </c>
      <c r="J3883" t="s">
        <v>4269</v>
      </c>
      <c r="K3883" t="s">
        <v>1200</v>
      </c>
      <c r="L3883" t="s">
        <v>4270</v>
      </c>
      <c r="M3883" t="s">
        <v>1944</v>
      </c>
      <c r="N3883" s="34">
        <v>0</v>
      </c>
      <c r="O3883" s="34" t="s">
        <v>1945</v>
      </c>
      <c r="P3883" s="34">
        <v>0</v>
      </c>
      <c r="Q3883" s="34" t="s">
        <v>1946</v>
      </c>
      <c r="R3883" s="34">
        <v>0</v>
      </c>
      <c r="S3883" s="48" t="s">
        <v>1123</v>
      </c>
      <c r="T3883" s="13" t="s">
        <v>122</v>
      </c>
      <c r="U3883" s="12" t="s">
        <v>1863</v>
      </c>
      <c r="V3883" s="12" t="s">
        <v>122</v>
      </c>
      <c r="W3883" s="12" t="s">
        <v>122</v>
      </c>
      <c r="X3883" s="14" t="str">
        <f t="shared" si="60"/>
        <v>В</v>
      </c>
      <c r="Y3883" s="271">
        <f>Таблица1[[#This Row],[ID_intellix]]</f>
        <v>3022</v>
      </c>
      <c r="Z3883" s="269" t="s">
        <v>122</v>
      </c>
      <c r="AA3883" s="145">
        <f>IF(OR(Таблица1[[#This Row],[CARDIO_report]]&lt;&gt;0,Таблица1[[#This Row],[AI COMBO_report]]&lt;&gt;0,Таблица1[[#This Row],[OTC_report]]&lt;&gt;0),1,0)</f>
        <v>0</v>
      </c>
      <c r="AB3883" s="60" t="s">
        <v>1124</v>
      </c>
      <c r="AC3883" s="60" t="s">
        <v>1124</v>
      </c>
      <c r="AD3883" s="60" t="s">
        <v>1124</v>
      </c>
      <c r="AE3883" s="60" t="s">
        <v>1124</v>
      </c>
      <c r="AF3883" s="60"/>
      <c r="AG3883" s="60" t="s">
        <v>1124</v>
      </c>
      <c r="AH3883" s="60" t="s">
        <v>1124</v>
      </c>
      <c r="AI3883" s="60" t="s">
        <v>1124</v>
      </c>
      <c r="AJ3883" s="60" t="s">
        <v>1124</v>
      </c>
      <c r="AK3883" s="60" t="s">
        <v>1124</v>
      </c>
      <c r="AL3883" s="60" t="s">
        <v>1124</v>
      </c>
      <c r="AM3883" s="60" t="s">
        <v>1124</v>
      </c>
      <c r="AN3883" s="60" t="s">
        <v>1124</v>
      </c>
      <c r="AO3883" s="60"/>
      <c r="AP3883" s="35" t="s">
        <v>1857</v>
      </c>
      <c r="AQ3883" s="377">
        <v>0</v>
      </c>
      <c r="AR3883" s="378">
        <v>0</v>
      </c>
      <c r="AS3883" s="377">
        <v>0</v>
      </c>
      <c r="AT3883" s="378">
        <v>0</v>
      </c>
      <c r="AU3883" s="377">
        <v>0</v>
      </c>
      <c r="AV3883" s="377">
        <v>0</v>
      </c>
      <c r="AW3883" s="377">
        <v>0</v>
      </c>
      <c r="AX3883">
        <v>0</v>
      </c>
      <c r="AY3883">
        <v>0</v>
      </c>
    </row>
    <row r="3884" spans="1:51" hidden="1" x14ac:dyDescent="0.2">
      <c r="A3884" s="46">
        <v>3037</v>
      </c>
      <c r="B3884" s="258" t="s">
        <v>4271</v>
      </c>
      <c r="C3884" t="s">
        <v>1136</v>
      </c>
      <c r="D3884" t="s">
        <v>1199</v>
      </c>
      <c r="E3884" t="s">
        <v>1821</v>
      </c>
      <c r="F3884" s="29" t="s">
        <v>1850</v>
      </c>
      <c r="G3884" s="47">
        <v>351</v>
      </c>
      <c r="H3884" t="s">
        <v>1850</v>
      </c>
      <c r="I3884">
        <v>1</v>
      </c>
      <c r="J3884" t="s">
        <v>4272</v>
      </c>
      <c r="K3884" t="s">
        <v>1200</v>
      </c>
      <c r="L3884" t="s">
        <v>4273</v>
      </c>
      <c r="M3884" t="s">
        <v>1944</v>
      </c>
      <c r="N3884" s="34">
        <v>0</v>
      </c>
      <c r="O3884" s="34" t="s">
        <v>1945</v>
      </c>
      <c r="P3884" s="34">
        <v>0</v>
      </c>
      <c r="Q3884" s="34" t="s">
        <v>1946</v>
      </c>
      <c r="R3884" s="34" t="s">
        <v>859</v>
      </c>
      <c r="S3884" s="48" t="s">
        <v>1123</v>
      </c>
      <c r="T3884" s="13" t="s">
        <v>122</v>
      </c>
      <c r="U3884" s="12" t="s">
        <v>122</v>
      </c>
      <c r="V3884" s="12" t="s">
        <v>122</v>
      </c>
      <c r="W3884" s="12" t="s">
        <v>1863</v>
      </c>
      <c r="X3884" s="14" t="str">
        <f t="shared" si="60"/>
        <v>В</v>
      </c>
      <c r="Y3884" s="271">
        <f>Таблица1[[#This Row],[ID_intellix]]</f>
        <v>3037</v>
      </c>
      <c r="Z3884" s="269" t="s">
        <v>122</v>
      </c>
      <c r="AA3884" s="145">
        <f>IF(OR(Таблица1[[#This Row],[CARDIO_report]]&lt;&gt;0,Таблица1[[#This Row],[AI COMBO_report]]&lt;&gt;0,Таблица1[[#This Row],[OTC_report]]&lt;&gt;0),1,0)</f>
        <v>1</v>
      </c>
      <c r="AB3884" s="60" t="s">
        <v>1124</v>
      </c>
      <c r="AC3884" s="60" t="s">
        <v>1124</v>
      </c>
      <c r="AD3884" s="60" t="s">
        <v>1124</v>
      </c>
      <c r="AE3884" s="60" t="s">
        <v>1124</v>
      </c>
      <c r="AF3884" s="60"/>
      <c r="AG3884" s="60" t="s">
        <v>1124</v>
      </c>
      <c r="AH3884" s="60" t="s">
        <v>1124</v>
      </c>
      <c r="AI3884" s="60" t="s">
        <v>1124</v>
      </c>
      <c r="AJ3884" s="60" t="s">
        <v>1124</v>
      </c>
      <c r="AK3884" s="60" t="s">
        <v>1124</v>
      </c>
      <c r="AL3884" s="60" t="s">
        <v>1124</v>
      </c>
      <c r="AM3884" s="60" t="s">
        <v>1124</v>
      </c>
      <c r="AN3884" s="60" t="s">
        <v>1124</v>
      </c>
      <c r="AO3884" s="60"/>
      <c r="AP3884" s="35" t="s">
        <v>1825</v>
      </c>
      <c r="AQ3884" s="377">
        <v>0</v>
      </c>
      <c r="AR3884" s="378">
        <v>0</v>
      </c>
      <c r="AS3884" s="377">
        <v>0</v>
      </c>
      <c r="AT3884" s="378">
        <v>0</v>
      </c>
      <c r="AU3884" s="377">
        <v>0</v>
      </c>
      <c r="AV3884" s="377">
        <v>0</v>
      </c>
      <c r="AW3884" s="377">
        <v>0</v>
      </c>
      <c r="AX3884">
        <v>0</v>
      </c>
      <c r="AY3884">
        <v>0</v>
      </c>
    </row>
    <row r="3885" spans="1:51" hidden="1" x14ac:dyDescent="0.2">
      <c r="A3885" s="46">
        <v>3491</v>
      </c>
      <c r="B3885" s="258" t="s">
        <v>4331</v>
      </c>
      <c r="C3885" t="s">
        <v>1136</v>
      </c>
      <c r="D3885" t="s">
        <v>1199</v>
      </c>
      <c r="E3885" t="s">
        <v>1821</v>
      </c>
      <c r="F3885" s="29" t="s">
        <v>1850</v>
      </c>
      <c r="G3885" s="47">
        <v>377</v>
      </c>
      <c r="H3885" t="s">
        <v>1850</v>
      </c>
      <c r="I3885">
        <v>1</v>
      </c>
      <c r="J3885" t="s">
        <v>4332</v>
      </c>
      <c r="K3885" t="s">
        <v>1200</v>
      </c>
      <c r="L3885" t="s">
        <v>4333</v>
      </c>
      <c r="M3885" t="s">
        <v>1944</v>
      </c>
      <c r="N3885" s="34">
        <v>0</v>
      </c>
      <c r="O3885" s="34" t="s">
        <v>1945</v>
      </c>
      <c r="P3885" s="34">
        <v>0</v>
      </c>
      <c r="Q3885" s="34" t="s">
        <v>1946</v>
      </c>
      <c r="R3885" s="34">
        <v>0</v>
      </c>
      <c r="S3885" s="48" t="s">
        <v>1123</v>
      </c>
      <c r="T3885" s="13" t="s">
        <v>122</v>
      </c>
      <c r="U3885" s="12" t="s">
        <v>122</v>
      </c>
      <c r="V3885" s="12" t="s">
        <v>1863</v>
      </c>
      <c r="W3885" s="12" t="s">
        <v>122</v>
      </c>
      <c r="X3885" s="14" t="str">
        <f t="shared" si="60"/>
        <v>В</v>
      </c>
      <c r="Y3885" s="271">
        <f>Таблица1[[#This Row],[ID_intellix]]</f>
        <v>3491</v>
      </c>
      <c r="Z3885" s="269" t="s">
        <v>122</v>
      </c>
      <c r="AA3885" s="145">
        <f>IF(OR(Таблица1[[#This Row],[CARDIO_report]]&lt;&gt;0,Таблица1[[#This Row],[AI COMBO_report]]&lt;&gt;0,Таблица1[[#This Row],[OTC_report]]&lt;&gt;0),1,0)</f>
        <v>0</v>
      </c>
      <c r="AB3885" s="60" t="s">
        <v>1124</v>
      </c>
      <c r="AC3885" s="60" t="s">
        <v>1124</v>
      </c>
      <c r="AD3885" s="60" t="s">
        <v>1124</v>
      </c>
      <c r="AE3885" s="60" t="s">
        <v>1124</v>
      </c>
      <c r="AF3885" s="60"/>
      <c r="AG3885" s="60" t="s">
        <v>1124</v>
      </c>
      <c r="AH3885" s="60" t="s">
        <v>1124</v>
      </c>
      <c r="AI3885" s="60" t="s">
        <v>1124</v>
      </c>
      <c r="AJ3885" s="60" t="s">
        <v>1124</v>
      </c>
      <c r="AK3885" s="60" t="s">
        <v>1124</v>
      </c>
      <c r="AL3885" s="60" t="s">
        <v>1124</v>
      </c>
      <c r="AM3885" s="60" t="s">
        <v>1124</v>
      </c>
      <c r="AN3885" s="60" t="s">
        <v>1124</v>
      </c>
      <c r="AO3885" s="60"/>
      <c r="AP3885" s="35" t="s">
        <v>1825</v>
      </c>
      <c r="AQ3885" s="377">
        <v>0</v>
      </c>
      <c r="AR3885" s="378">
        <v>0</v>
      </c>
      <c r="AS3885" s="377">
        <v>0</v>
      </c>
      <c r="AT3885" s="378">
        <v>0</v>
      </c>
      <c r="AU3885" s="377">
        <v>0</v>
      </c>
      <c r="AV3885" s="377">
        <v>0</v>
      </c>
      <c r="AW3885" s="377">
        <v>0</v>
      </c>
      <c r="AX3885">
        <v>0</v>
      </c>
      <c r="AY3885">
        <v>0</v>
      </c>
    </row>
    <row r="3886" spans="1:51" hidden="1" x14ac:dyDescent="0.2">
      <c r="A3886" s="46">
        <v>2178</v>
      </c>
      <c r="B3886" s="258" t="s">
        <v>4337</v>
      </c>
      <c r="C3886" t="s">
        <v>1136</v>
      </c>
      <c r="D3886" t="s">
        <v>1199</v>
      </c>
      <c r="E3886" t="s">
        <v>1821</v>
      </c>
      <c r="F3886" s="29" t="s">
        <v>1850</v>
      </c>
      <c r="G3886" s="47">
        <v>38</v>
      </c>
      <c r="H3886" t="s">
        <v>1850</v>
      </c>
      <c r="I3886">
        <v>1</v>
      </c>
      <c r="J3886" t="s">
        <v>4338</v>
      </c>
      <c r="K3886" t="s">
        <v>1200</v>
      </c>
      <c r="L3886" t="s">
        <v>4339</v>
      </c>
      <c r="M3886">
        <v>0</v>
      </c>
      <c r="N3886" s="34">
        <v>0</v>
      </c>
      <c r="O3886" s="34" t="s">
        <v>1945</v>
      </c>
      <c r="P3886" s="34" t="s">
        <v>230</v>
      </c>
      <c r="Q3886" s="34" t="s">
        <v>1946</v>
      </c>
      <c r="R3886" s="34" t="s">
        <v>813</v>
      </c>
      <c r="S3886" s="48" t="s">
        <v>1123</v>
      </c>
      <c r="T3886" s="13" t="s">
        <v>1863</v>
      </c>
      <c r="U3886" s="12" t="s">
        <v>122</v>
      </c>
      <c r="V3886" s="12" t="s">
        <v>122</v>
      </c>
      <c r="W3886" s="12" t="s">
        <v>122</v>
      </c>
      <c r="X3886" s="14" t="str">
        <f t="shared" si="60"/>
        <v>В</v>
      </c>
      <c r="Y3886" s="271">
        <f>Таблица1[[#This Row],[ID_intellix]]</f>
        <v>2178</v>
      </c>
      <c r="Z3886" s="269" t="s">
        <v>122</v>
      </c>
      <c r="AA3886" s="145">
        <f>IF(OR(Таблица1[[#This Row],[CARDIO_report]]&lt;&gt;0,Таблица1[[#This Row],[AI COMBO_report]]&lt;&gt;0,Таблица1[[#This Row],[OTC_report]]&lt;&gt;0),1,0)</f>
        <v>1</v>
      </c>
      <c r="AB3886" s="60" t="s">
        <v>1124</v>
      </c>
      <c r="AC3886" s="60" t="s">
        <v>1124</v>
      </c>
      <c r="AD3886" s="60" t="s">
        <v>1124</v>
      </c>
      <c r="AE3886" s="60"/>
      <c r="AF3886" s="60"/>
      <c r="AG3886" s="60" t="s">
        <v>1124</v>
      </c>
      <c r="AH3886" s="60" t="s">
        <v>1124</v>
      </c>
      <c r="AI3886" s="60" t="s">
        <v>1124</v>
      </c>
      <c r="AJ3886" s="60" t="s">
        <v>1124</v>
      </c>
      <c r="AK3886" s="60" t="s">
        <v>1124</v>
      </c>
      <c r="AL3886" s="60" t="s">
        <v>1124</v>
      </c>
      <c r="AM3886" s="60" t="s">
        <v>1124</v>
      </c>
      <c r="AN3886" s="60" t="s">
        <v>1124</v>
      </c>
      <c r="AO3886" s="60"/>
      <c r="AP3886" s="35" t="s">
        <v>1917</v>
      </c>
      <c r="AQ3886" s="377">
        <v>0</v>
      </c>
      <c r="AR3886" s="378">
        <v>0</v>
      </c>
      <c r="AS3886" s="377">
        <v>0</v>
      </c>
      <c r="AT3886" s="378">
        <v>0</v>
      </c>
      <c r="AU3886">
        <v>0</v>
      </c>
      <c r="AV3886">
        <v>0</v>
      </c>
      <c r="AW3886">
        <v>0</v>
      </c>
      <c r="AX3886">
        <v>0</v>
      </c>
      <c r="AY3886">
        <v>0</v>
      </c>
    </row>
    <row r="3887" spans="1:51" hidden="1" x14ac:dyDescent="0.2">
      <c r="A3887" s="46">
        <v>6266</v>
      </c>
      <c r="B3887" s="258" t="s">
        <v>4350</v>
      </c>
      <c r="C3887" t="s">
        <v>1136</v>
      </c>
      <c r="D3887" t="s">
        <v>1199</v>
      </c>
      <c r="E3887" t="s">
        <v>1821</v>
      </c>
      <c r="F3887" s="29" t="s">
        <v>1850</v>
      </c>
      <c r="G3887" s="47">
        <v>4</v>
      </c>
      <c r="H3887" t="s">
        <v>1850</v>
      </c>
      <c r="I3887">
        <v>1</v>
      </c>
      <c r="J3887" t="s">
        <v>4351</v>
      </c>
      <c r="K3887" t="s">
        <v>1200</v>
      </c>
      <c r="L3887" t="s">
        <v>4352</v>
      </c>
      <c r="M3887" t="s">
        <v>1944</v>
      </c>
      <c r="N3887" s="34">
        <v>0</v>
      </c>
      <c r="O3887" s="34" t="s">
        <v>1945</v>
      </c>
      <c r="P3887" s="34">
        <v>0</v>
      </c>
      <c r="Q3887" s="34" t="s">
        <v>1946</v>
      </c>
      <c r="R3887" s="34">
        <v>0</v>
      </c>
      <c r="S3887" s="48" t="s">
        <v>1123</v>
      </c>
      <c r="T3887" s="13" t="s">
        <v>122</v>
      </c>
      <c r="U3887" s="12" t="s">
        <v>1863</v>
      </c>
      <c r="V3887" s="12" t="s">
        <v>122</v>
      </c>
      <c r="W3887" s="12" t="s">
        <v>122</v>
      </c>
      <c r="X3887" s="14" t="str">
        <f t="shared" si="60"/>
        <v>В</v>
      </c>
      <c r="Y3887" s="271">
        <f>Таблица1[[#This Row],[ID_intellix]]</f>
        <v>6266</v>
      </c>
      <c r="Z3887" s="269" t="s">
        <v>122</v>
      </c>
      <c r="AA3887" s="145">
        <f>IF(OR(Таблица1[[#This Row],[CARDIO_report]]&lt;&gt;0,Таблица1[[#This Row],[AI COMBO_report]]&lt;&gt;0,Таблица1[[#This Row],[OTC_report]]&lt;&gt;0),1,0)</f>
        <v>0</v>
      </c>
      <c r="AB3887" s="60" t="s">
        <v>1124</v>
      </c>
      <c r="AC3887" s="60" t="s">
        <v>1124</v>
      </c>
      <c r="AD3887" s="60" t="s">
        <v>1124</v>
      </c>
      <c r="AE3887" s="60" t="s">
        <v>1124</v>
      </c>
      <c r="AF3887" s="60"/>
      <c r="AG3887" s="60" t="s">
        <v>1124</v>
      </c>
      <c r="AH3887" s="60" t="s">
        <v>1124</v>
      </c>
      <c r="AI3887" s="60" t="s">
        <v>1124</v>
      </c>
      <c r="AJ3887" s="60" t="s">
        <v>1124</v>
      </c>
      <c r="AK3887" s="60" t="s">
        <v>1124</v>
      </c>
      <c r="AL3887" s="60" t="s">
        <v>1124</v>
      </c>
      <c r="AM3887" s="60" t="s">
        <v>1124</v>
      </c>
      <c r="AN3887" s="60" t="s">
        <v>1124</v>
      </c>
      <c r="AO3887" s="60"/>
      <c r="AP3887" s="35" t="s">
        <v>1857</v>
      </c>
      <c r="AQ3887" s="377">
        <v>0</v>
      </c>
      <c r="AR3887" s="378">
        <v>0</v>
      </c>
      <c r="AS3887" s="377">
        <v>0</v>
      </c>
      <c r="AT3887" s="378">
        <v>0</v>
      </c>
      <c r="AU3887" s="377">
        <v>0</v>
      </c>
      <c r="AV3887" s="377">
        <v>0</v>
      </c>
      <c r="AW3887" s="377">
        <v>0</v>
      </c>
      <c r="AX3887">
        <v>0</v>
      </c>
      <c r="AY3887">
        <v>0</v>
      </c>
    </row>
    <row r="3888" spans="1:51" hidden="1" x14ac:dyDescent="0.2">
      <c r="A3888" s="46">
        <v>2179</v>
      </c>
      <c r="B3888" s="258" t="s">
        <v>4365</v>
      </c>
      <c r="C3888" t="s">
        <v>1136</v>
      </c>
      <c r="D3888" t="s">
        <v>1199</v>
      </c>
      <c r="E3888" t="s">
        <v>1821</v>
      </c>
      <c r="F3888" s="29" t="s">
        <v>1850</v>
      </c>
      <c r="G3888" s="47">
        <v>47</v>
      </c>
      <c r="H3888" t="s">
        <v>1850</v>
      </c>
      <c r="I3888">
        <v>1</v>
      </c>
      <c r="J3888" t="s">
        <v>4366</v>
      </c>
      <c r="K3888" t="s">
        <v>1200</v>
      </c>
      <c r="L3888" t="s">
        <v>4367</v>
      </c>
      <c r="M3888" t="s">
        <v>1944</v>
      </c>
      <c r="N3888" s="34" t="s">
        <v>385</v>
      </c>
      <c r="O3888" s="34" t="s">
        <v>1945</v>
      </c>
      <c r="P3888" s="34" t="s">
        <v>202</v>
      </c>
      <c r="Q3888" s="34" t="s">
        <v>1946</v>
      </c>
      <c r="R3888" s="34" t="s">
        <v>859</v>
      </c>
      <c r="S3888" s="48" t="s">
        <v>1123</v>
      </c>
      <c r="T3888" s="13" t="s">
        <v>1863</v>
      </c>
      <c r="U3888" s="12" t="s">
        <v>122</v>
      </c>
      <c r="V3888" s="12" t="s">
        <v>122</v>
      </c>
      <c r="W3888" s="12" t="s">
        <v>1863</v>
      </c>
      <c r="X3888" s="14" t="str">
        <f t="shared" si="60"/>
        <v>А</v>
      </c>
      <c r="Y3888" s="271">
        <f>Таблица1[[#This Row],[ID_intellix]]</f>
        <v>2179</v>
      </c>
      <c r="Z3888" s="269" t="s">
        <v>122</v>
      </c>
      <c r="AA3888" s="145">
        <f>IF(OR(Таблица1[[#This Row],[CARDIO_report]]&lt;&gt;0,Таблица1[[#This Row],[AI COMBO_report]]&lt;&gt;0,Таблица1[[#This Row],[OTC_report]]&lt;&gt;0),1,0)</f>
        <v>1</v>
      </c>
      <c r="AB3888" s="60" t="s">
        <v>1124</v>
      </c>
      <c r="AC3888" s="60" t="s">
        <v>1124</v>
      </c>
      <c r="AD3888" s="60" t="s">
        <v>1124</v>
      </c>
      <c r="AE3888" s="60" t="s">
        <v>1124</v>
      </c>
      <c r="AF3888" s="60"/>
      <c r="AG3888" s="60" t="s">
        <v>1124</v>
      </c>
      <c r="AH3888" s="60" t="s">
        <v>1124</v>
      </c>
      <c r="AI3888" s="60" t="s">
        <v>1124</v>
      </c>
      <c r="AJ3888" s="60" t="s">
        <v>1124</v>
      </c>
      <c r="AK3888" s="60" t="s">
        <v>1124</v>
      </c>
      <c r="AL3888" s="60" t="s">
        <v>1124</v>
      </c>
      <c r="AM3888" s="60" t="s">
        <v>1124</v>
      </c>
      <c r="AN3888" s="60" t="s">
        <v>1124</v>
      </c>
      <c r="AO3888" s="60"/>
      <c r="AP3888" s="35" t="s">
        <v>1917</v>
      </c>
      <c r="AQ3888" s="377">
        <v>0</v>
      </c>
      <c r="AR3888" s="378">
        <v>0</v>
      </c>
      <c r="AS3888" s="377">
        <v>0</v>
      </c>
      <c r="AT3888" s="378">
        <v>0</v>
      </c>
      <c r="AU3888" s="377">
        <v>0</v>
      </c>
      <c r="AV3888" s="377">
        <v>0</v>
      </c>
      <c r="AW3888" s="377">
        <v>0</v>
      </c>
      <c r="AX3888">
        <v>0</v>
      </c>
      <c r="AY3888">
        <v>0</v>
      </c>
    </row>
    <row r="3889" spans="1:53" hidden="1" x14ac:dyDescent="0.2">
      <c r="A3889" s="46">
        <v>6267</v>
      </c>
      <c r="B3889" s="258" t="s">
        <v>4383</v>
      </c>
      <c r="C3889" t="s">
        <v>1136</v>
      </c>
      <c r="D3889" t="s">
        <v>1199</v>
      </c>
      <c r="E3889" t="s">
        <v>1821</v>
      </c>
      <c r="F3889" s="29" t="s">
        <v>1850</v>
      </c>
      <c r="G3889" s="47">
        <v>54</v>
      </c>
      <c r="H3889" t="s">
        <v>1850</v>
      </c>
      <c r="I3889">
        <v>1</v>
      </c>
      <c r="J3889" t="s">
        <v>4384</v>
      </c>
      <c r="K3889" t="s">
        <v>1200</v>
      </c>
      <c r="L3889" t="s">
        <v>4385</v>
      </c>
      <c r="M3889" t="s">
        <v>1944</v>
      </c>
      <c r="N3889" s="34">
        <v>0</v>
      </c>
      <c r="O3889" s="34" t="s">
        <v>1945</v>
      </c>
      <c r="P3889" s="34">
        <v>0</v>
      </c>
      <c r="Q3889" s="34" t="s">
        <v>1946</v>
      </c>
      <c r="R3889" s="34">
        <v>0</v>
      </c>
      <c r="S3889" s="48" t="s">
        <v>1123</v>
      </c>
      <c r="T3889" s="13" t="s">
        <v>122</v>
      </c>
      <c r="U3889" s="12" t="s">
        <v>122</v>
      </c>
      <c r="V3889" s="12" t="s">
        <v>122</v>
      </c>
      <c r="W3889" s="12" t="s">
        <v>122</v>
      </c>
      <c r="X3889" s="14" t="str">
        <f t="shared" si="60"/>
        <v>С</v>
      </c>
      <c r="Y3889" s="271">
        <f>Таблица1[[#This Row],[ID_intellix]]</f>
        <v>6267</v>
      </c>
      <c r="Z3889" s="269" t="s">
        <v>122</v>
      </c>
      <c r="AA3889" s="145">
        <f>IF(OR(Таблица1[[#This Row],[CARDIO_report]]&lt;&gt;0,Таблица1[[#This Row],[AI COMBO_report]]&lt;&gt;0,Таблица1[[#This Row],[OTC_report]]&lt;&gt;0),1,0)</f>
        <v>0</v>
      </c>
      <c r="AB3889" s="60" t="s">
        <v>1124</v>
      </c>
      <c r="AC3889" s="60" t="s">
        <v>1124</v>
      </c>
      <c r="AD3889" s="60" t="s">
        <v>1124</v>
      </c>
      <c r="AE3889" s="60" t="s">
        <v>1124</v>
      </c>
      <c r="AF3889" s="60"/>
      <c r="AG3889" s="60" t="s">
        <v>1124</v>
      </c>
      <c r="AH3889" s="60" t="s">
        <v>1124</v>
      </c>
      <c r="AI3889" s="60" t="s">
        <v>1124</v>
      </c>
      <c r="AJ3889" s="60" t="s">
        <v>1124</v>
      </c>
      <c r="AK3889" s="60" t="s">
        <v>1124</v>
      </c>
      <c r="AL3889" s="60" t="s">
        <v>1124</v>
      </c>
      <c r="AM3889" s="60" t="s">
        <v>1124</v>
      </c>
      <c r="AN3889" s="60" t="s">
        <v>1124</v>
      </c>
      <c r="AO3889" s="60"/>
      <c r="AP3889" s="35" t="s">
        <v>1825</v>
      </c>
      <c r="AQ3889" s="377">
        <v>0</v>
      </c>
      <c r="AR3889" s="378">
        <v>0</v>
      </c>
      <c r="AS3889" s="377">
        <v>0</v>
      </c>
      <c r="AT3889" s="378">
        <v>0</v>
      </c>
      <c r="AU3889" s="377">
        <v>0</v>
      </c>
      <c r="AV3889" s="377">
        <v>0</v>
      </c>
      <c r="AW3889" s="377">
        <v>0</v>
      </c>
      <c r="AX3889">
        <v>0</v>
      </c>
      <c r="AY3889">
        <v>0</v>
      </c>
    </row>
    <row r="3890" spans="1:53" hidden="1" x14ac:dyDescent="0.2">
      <c r="A3890" s="46">
        <v>2181</v>
      </c>
      <c r="B3890" s="258" t="s">
        <v>4479</v>
      </c>
      <c r="C3890" t="s">
        <v>1136</v>
      </c>
      <c r="D3890" t="s">
        <v>2336</v>
      </c>
      <c r="E3890" t="s">
        <v>1821</v>
      </c>
      <c r="F3890" s="29" t="s">
        <v>1850</v>
      </c>
      <c r="G3890" s="47">
        <v>167</v>
      </c>
      <c r="H3890" t="s">
        <v>1850</v>
      </c>
      <c r="I3890">
        <v>1</v>
      </c>
      <c r="J3890" t="s">
        <v>4480</v>
      </c>
      <c r="K3890" t="s">
        <v>1200</v>
      </c>
      <c r="L3890" t="s">
        <v>4481</v>
      </c>
      <c r="M3890" t="s">
        <v>1944</v>
      </c>
      <c r="N3890" s="34" t="s">
        <v>385</v>
      </c>
      <c r="O3890" s="34" t="s">
        <v>1945</v>
      </c>
      <c r="P3890" s="34" t="s">
        <v>202</v>
      </c>
      <c r="Q3890" s="34" t="s">
        <v>1946</v>
      </c>
      <c r="R3890" s="34" t="s">
        <v>813</v>
      </c>
      <c r="S3890" s="48" t="s">
        <v>1123</v>
      </c>
      <c r="T3890" s="13" t="s">
        <v>1863</v>
      </c>
      <c r="U3890" s="12" t="s">
        <v>122</v>
      </c>
      <c r="V3890" s="12" t="s">
        <v>1863</v>
      </c>
      <c r="W3890" s="12" t="s">
        <v>122</v>
      </c>
      <c r="X3890" s="14" t="str">
        <f t="shared" si="60"/>
        <v>А</v>
      </c>
      <c r="Y3890" s="271">
        <f>Таблица1[[#This Row],[ID_intellix]]</f>
        <v>2181</v>
      </c>
      <c r="Z3890" s="269" t="s">
        <v>122</v>
      </c>
      <c r="AA3890" s="145">
        <f>IF(OR(Таблица1[[#This Row],[CARDIO_report]]&lt;&gt;0,Таблица1[[#This Row],[AI COMBO_report]]&lt;&gt;0,Таблица1[[#This Row],[OTC_report]]&lt;&gt;0),1,0)</f>
        <v>1</v>
      </c>
      <c r="AB3890" s="60" t="s">
        <v>1124</v>
      </c>
      <c r="AC3890" s="60" t="s">
        <v>1124</v>
      </c>
      <c r="AD3890" s="60" t="s">
        <v>1124</v>
      </c>
      <c r="AE3890" s="60" t="s">
        <v>1124</v>
      </c>
      <c r="AF3890" s="60"/>
      <c r="AG3890" s="60" t="s">
        <v>1124</v>
      </c>
      <c r="AH3890" s="60" t="s">
        <v>1124</v>
      </c>
      <c r="AI3890" s="60" t="s">
        <v>1124</v>
      </c>
      <c r="AJ3890" s="60" t="s">
        <v>1124</v>
      </c>
      <c r="AK3890" s="60" t="s">
        <v>1124</v>
      </c>
      <c r="AL3890" s="60" t="s">
        <v>1124</v>
      </c>
      <c r="AM3890" s="60" t="s">
        <v>1124</v>
      </c>
      <c r="AN3890" s="60" t="s">
        <v>1124</v>
      </c>
      <c r="AO3890" s="60"/>
      <c r="AP3890" s="35" t="s">
        <v>1917</v>
      </c>
      <c r="AQ3890" s="377">
        <v>0</v>
      </c>
      <c r="AR3890" s="378">
        <v>0</v>
      </c>
      <c r="AS3890" s="377">
        <v>0</v>
      </c>
      <c r="AT3890" s="378">
        <v>0</v>
      </c>
      <c r="AU3890" s="377">
        <v>0</v>
      </c>
      <c r="AV3890" s="377">
        <v>0</v>
      </c>
      <c r="AW3890" s="377">
        <v>0</v>
      </c>
      <c r="AX3890">
        <v>0</v>
      </c>
      <c r="AY3890">
        <v>0</v>
      </c>
    </row>
    <row r="3891" spans="1:53" hidden="1" x14ac:dyDescent="0.2">
      <c r="A3891" s="46">
        <v>2601</v>
      </c>
      <c r="B3891" s="258" t="s">
        <v>9675</v>
      </c>
      <c r="C3891" t="s">
        <v>1136</v>
      </c>
      <c r="D3891" t="s">
        <v>2336</v>
      </c>
      <c r="E3891" t="s">
        <v>2504</v>
      </c>
      <c r="F3891" s="29" t="s">
        <v>1139</v>
      </c>
      <c r="G3891" s="47">
        <v>21</v>
      </c>
      <c r="H3891" t="s">
        <v>1140</v>
      </c>
      <c r="I3891">
        <v>1</v>
      </c>
      <c r="J3891" t="s">
        <v>9676</v>
      </c>
      <c r="K3891" t="s">
        <v>1200</v>
      </c>
      <c r="L3891" t="s">
        <v>9677</v>
      </c>
      <c r="M3891" t="s">
        <v>1944</v>
      </c>
      <c r="N3891" s="34">
        <v>0</v>
      </c>
      <c r="O3891" s="34" t="s">
        <v>1945</v>
      </c>
      <c r="P3891" s="34" t="s">
        <v>230</v>
      </c>
      <c r="Q3891" s="34" t="s">
        <v>1946</v>
      </c>
      <c r="R3891" s="34" t="s">
        <v>813</v>
      </c>
      <c r="S3891" s="48" t="s">
        <v>1123</v>
      </c>
      <c r="T3891" s="13" t="s">
        <v>122</v>
      </c>
      <c r="U3891" s="12" t="s">
        <v>122</v>
      </c>
      <c r="V3891" s="12" t="s">
        <v>122</v>
      </c>
      <c r="W3891" s="12" t="s">
        <v>1863</v>
      </c>
      <c r="X3891" s="14" t="str">
        <f t="shared" si="60"/>
        <v>В</v>
      </c>
      <c r="Y3891" s="271">
        <f>Таблица1[[#This Row],[ID_intellix]]</f>
        <v>2601</v>
      </c>
      <c r="Z3891" s="269" t="s">
        <v>122</v>
      </c>
      <c r="AA3891" s="145">
        <f>IF(OR(Таблица1[[#This Row],[CARDIO_report]]&lt;&gt;0,Таблица1[[#This Row],[AI COMBO_report]]&lt;&gt;0,Таблица1[[#This Row],[OTC_report]]&lt;&gt;0),1,0)</f>
        <v>1</v>
      </c>
      <c r="AB3891" s="60" t="s">
        <v>2602</v>
      </c>
      <c r="AC3891" s="60" t="s">
        <v>2896</v>
      </c>
      <c r="AD3891" s="60" t="s">
        <v>1124</v>
      </c>
      <c r="AE3891" s="60" t="s">
        <v>1124</v>
      </c>
      <c r="AF3891" s="60"/>
      <c r="AG3891" s="89" t="s">
        <v>1437</v>
      </c>
      <c r="AH3891" s="89">
        <v>27</v>
      </c>
      <c r="AI3891" s="89" t="s">
        <v>1437</v>
      </c>
      <c r="AJ3891" s="89">
        <v>3</v>
      </c>
      <c r="AK3891" s="89" t="s">
        <v>1437</v>
      </c>
      <c r="AL3891" s="89">
        <v>5</v>
      </c>
      <c r="AM3891" s="89" t="s">
        <v>1437</v>
      </c>
      <c r="AN3891" s="89">
        <v>3</v>
      </c>
      <c r="AP3891" s="35" t="s">
        <v>1917</v>
      </c>
      <c r="AQ3891" s="377" t="s">
        <v>2847</v>
      </c>
      <c r="AR3891" s="378">
        <v>0</v>
      </c>
      <c r="AS3891" s="377" t="s">
        <v>2847</v>
      </c>
      <c r="AT3891" s="378">
        <v>0</v>
      </c>
      <c r="AU3891" s="377">
        <v>0</v>
      </c>
      <c r="AV3891" s="377">
        <v>0</v>
      </c>
      <c r="AW3891" s="377" t="s">
        <v>2847</v>
      </c>
      <c r="AX3891" s="2">
        <v>0</v>
      </c>
      <c r="AY3891" s="2" t="s">
        <v>2847</v>
      </c>
      <c r="BA3891" s="2" t="s">
        <v>6336</v>
      </c>
    </row>
    <row r="3892" spans="1:53" hidden="1" x14ac:dyDescent="0.2">
      <c r="A3892" s="46">
        <v>3315</v>
      </c>
      <c r="B3892" s="258" t="s">
        <v>9702</v>
      </c>
      <c r="C3892" t="s">
        <v>1136</v>
      </c>
      <c r="D3892" t="s">
        <v>1199</v>
      </c>
      <c r="E3892" t="s">
        <v>2504</v>
      </c>
      <c r="F3892" s="29" t="s">
        <v>1139</v>
      </c>
      <c r="G3892" s="47">
        <v>23</v>
      </c>
      <c r="H3892" t="s">
        <v>1140</v>
      </c>
      <c r="I3892">
        <v>1</v>
      </c>
      <c r="J3892" t="s">
        <v>9703</v>
      </c>
      <c r="K3892" t="s">
        <v>1200</v>
      </c>
      <c r="L3892" t="s">
        <v>3662</v>
      </c>
      <c r="M3892" t="s">
        <v>1944</v>
      </c>
      <c r="N3892" s="34" t="s">
        <v>385</v>
      </c>
      <c r="O3892" s="34" t="s">
        <v>1945</v>
      </c>
      <c r="P3892" s="34" t="s">
        <v>202</v>
      </c>
      <c r="Q3892" s="34" t="s">
        <v>1946</v>
      </c>
      <c r="R3892" s="34" t="s">
        <v>859</v>
      </c>
      <c r="S3892" s="48" t="s">
        <v>1123</v>
      </c>
      <c r="T3892" s="13" t="s">
        <v>122</v>
      </c>
      <c r="U3892" s="12" t="s">
        <v>122</v>
      </c>
      <c r="V3892" s="12" t="s">
        <v>122</v>
      </c>
      <c r="W3892" s="12" t="s">
        <v>1863</v>
      </c>
      <c r="X3892" s="14" t="str">
        <f t="shared" si="60"/>
        <v>В</v>
      </c>
      <c r="Y3892" s="271">
        <f>Таблица1[[#This Row],[ID_intellix]]</f>
        <v>3315</v>
      </c>
      <c r="Z3892" s="269" t="s">
        <v>122</v>
      </c>
      <c r="AA3892" s="145">
        <f>IF(OR(Таблица1[[#This Row],[CARDIO_report]]&lt;&gt;0,Таблица1[[#This Row],[AI COMBO_report]]&lt;&gt;0,Таблица1[[#This Row],[OTC_report]]&lt;&gt;0),1,0)</f>
        <v>1</v>
      </c>
      <c r="AB3892" s="60" t="s">
        <v>2601</v>
      </c>
      <c r="AC3892" s="60" t="s">
        <v>2602</v>
      </c>
      <c r="AD3892" s="60" t="s">
        <v>1124</v>
      </c>
      <c r="AE3892" s="60" t="s">
        <v>1124</v>
      </c>
      <c r="AF3892" s="60"/>
      <c r="AG3892" s="89" t="s">
        <v>1145</v>
      </c>
      <c r="AH3892" s="89">
        <v>87</v>
      </c>
      <c r="AI3892" s="89" t="s">
        <v>1437</v>
      </c>
      <c r="AJ3892" s="89">
        <v>43</v>
      </c>
      <c r="AK3892" s="89" t="s">
        <v>1145</v>
      </c>
      <c r="AL3892" s="89">
        <v>78</v>
      </c>
      <c r="AM3892" s="89" t="s">
        <v>1437</v>
      </c>
      <c r="AN3892" s="89">
        <v>33</v>
      </c>
      <c r="AP3892" s="35" t="s">
        <v>1857</v>
      </c>
      <c r="AQ3892" s="377">
        <v>0</v>
      </c>
      <c r="AR3892" s="378">
        <v>0</v>
      </c>
      <c r="AS3892" s="377">
        <v>0</v>
      </c>
      <c r="AT3892" s="378">
        <v>0</v>
      </c>
      <c r="AU3892" s="377">
        <v>0</v>
      </c>
      <c r="AV3892" s="377">
        <v>0</v>
      </c>
      <c r="AW3892" s="377">
        <v>0</v>
      </c>
      <c r="AX3892">
        <v>0</v>
      </c>
      <c r="AY3892">
        <v>0</v>
      </c>
    </row>
    <row r="3893" spans="1:53" hidden="1" x14ac:dyDescent="0.2">
      <c r="A3893" s="46">
        <v>3419</v>
      </c>
      <c r="B3893" s="258" t="s">
        <v>9825</v>
      </c>
      <c r="C3893" t="s">
        <v>1136</v>
      </c>
      <c r="D3893" t="s">
        <v>2336</v>
      </c>
      <c r="E3893" t="s">
        <v>2504</v>
      </c>
      <c r="F3893" s="29" t="s">
        <v>1139</v>
      </c>
      <c r="G3893" s="47">
        <v>34</v>
      </c>
      <c r="H3893" t="s">
        <v>1140</v>
      </c>
      <c r="I3893">
        <v>1</v>
      </c>
      <c r="J3893" t="s">
        <v>9826</v>
      </c>
      <c r="K3893" t="s">
        <v>1200</v>
      </c>
      <c r="L3893" t="s">
        <v>9827</v>
      </c>
      <c r="M3893" t="s">
        <v>1944</v>
      </c>
      <c r="N3893" s="34">
        <v>0</v>
      </c>
      <c r="O3893" s="34" t="s">
        <v>1945</v>
      </c>
      <c r="P3893" s="34">
        <v>0</v>
      </c>
      <c r="Q3893" s="34" t="s">
        <v>1946</v>
      </c>
      <c r="R3893" s="34" t="s">
        <v>813</v>
      </c>
      <c r="S3893" s="48" t="s">
        <v>1123</v>
      </c>
      <c r="T3893" s="13" t="s">
        <v>122</v>
      </c>
      <c r="U3893" s="12" t="s">
        <v>122</v>
      </c>
      <c r="V3893" s="12" t="s">
        <v>122</v>
      </c>
      <c r="W3893" s="12" t="s">
        <v>1863</v>
      </c>
      <c r="X3893" s="14" t="str">
        <f t="shared" si="60"/>
        <v>В</v>
      </c>
      <c r="Y3893" s="271">
        <f>Таблица1[[#This Row],[ID_intellix]]</f>
        <v>3419</v>
      </c>
      <c r="Z3893" s="269" t="s">
        <v>122</v>
      </c>
      <c r="AA3893" s="145">
        <f>IF(OR(Таблица1[[#This Row],[CARDIO_report]]&lt;&gt;0,Таблица1[[#This Row],[AI COMBO_report]]&lt;&gt;0,Таблица1[[#This Row],[OTC_report]]&lt;&gt;0),1,0)</f>
        <v>1</v>
      </c>
      <c r="AB3893" s="60" t="s">
        <v>2602</v>
      </c>
      <c r="AC3893" s="60" t="s">
        <v>2846</v>
      </c>
      <c r="AD3893" s="60" t="s">
        <v>1124</v>
      </c>
      <c r="AE3893" s="60" t="s">
        <v>1124</v>
      </c>
      <c r="AF3893" s="60"/>
      <c r="AG3893" s="89" t="s">
        <v>1437</v>
      </c>
      <c r="AH3893" s="89">
        <v>43</v>
      </c>
      <c r="AI3893" s="89" t="s">
        <v>1437</v>
      </c>
      <c r="AJ3893" s="89">
        <v>54</v>
      </c>
      <c r="AK3893" s="89" t="s">
        <v>1437</v>
      </c>
      <c r="AL3893" s="89">
        <v>17</v>
      </c>
      <c r="AM3893" s="89" t="s">
        <v>1437</v>
      </c>
      <c r="AN3893" s="89">
        <v>21</v>
      </c>
      <c r="AP3893" s="35" t="s">
        <v>1825</v>
      </c>
      <c r="AQ3893" s="377">
        <v>0</v>
      </c>
      <c r="AR3893" s="378">
        <v>0</v>
      </c>
      <c r="AS3893" s="377">
        <v>0</v>
      </c>
      <c r="AT3893" s="378">
        <v>0</v>
      </c>
      <c r="AU3893" s="377">
        <v>0</v>
      </c>
      <c r="AV3893" s="377">
        <v>0</v>
      </c>
      <c r="AW3893" s="377">
        <v>0</v>
      </c>
      <c r="AX3893">
        <v>0</v>
      </c>
      <c r="AY3893">
        <v>0</v>
      </c>
    </row>
    <row r="3894" spans="1:53" hidden="1" x14ac:dyDescent="0.2">
      <c r="A3894" s="46">
        <v>1116</v>
      </c>
      <c r="B3894" s="258" t="s">
        <v>10501</v>
      </c>
      <c r="C3894" t="s">
        <v>1136</v>
      </c>
      <c r="D3894" t="s">
        <v>1199</v>
      </c>
      <c r="E3894" t="s">
        <v>2504</v>
      </c>
      <c r="F3894" s="29" t="s">
        <v>10502</v>
      </c>
      <c r="G3894" s="47">
        <v>1</v>
      </c>
      <c r="H3894" t="s">
        <v>10502</v>
      </c>
      <c r="I3894">
        <v>1</v>
      </c>
      <c r="J3894" t="s">
        <v>10503</v>
      </c>
      <c r="K3894" t="s">
        <v>1200</v>
      </c>
      <c r="L3894" t="s">
        <v>10504</v>
      </c>
      <c r="M3894" t="s">
        <v>1944</v>
      </c>
      <c r="N3894" s="34">
        <v>0</v>
      </c>
      <c r="O3894" s="34" t="s">
        <v>1945</v>
      </c>
      <c r="P3894" s="34">
        <v>0</v>
      </c>
      <c r="Q3894" s="34" t="s">
        <v>1946</v>
      </c>
      <c r="R3894" s="34">
        <v>0</v>
      </c>
      <c r="S3894" s="48" t="s">
        <v>1123</v>
      </c>
      <c r="T3894" s="13" t="s">
        <v>122</v>
      </c>
      <c r="U3894" s="12" t="s">
        <v>122</v>
      </c>
      <c r="V3894" s="12" t="s">
        <v>122</v>
      </c>
      <c r="W3894" s="12" t="s">
        <v>122</v>
      </c>
      <c r="X3894" s="14" t="str">
        <f t="shared" si="60"/>
        <v>С</v>
      </c>
      <c r="Y3894" s="271">
        <f>Таблица1[[#This Row],[ID_intellix]]</f>
        <v>1116</v>
      </c>
      <c r="Z3894" s="269" t="s">
        <v>122</v>
      </c>
      <c r="AA3894" s="145">
        <f>IF(OR(Таблица1[[#This Row],[CARDIO_report]]&lt;&gt;0,Таблица1[[#This Row],[AI COMBO_report]]&lt;&gt;0,Таблица1[[#This Row],[OTC_report]]&lt;&gt;0),1,0)</f>
        <v>0</v>
      </c>
      <c r="AB3894" s="60" t="s">
        <v>1124</v>
      </c>
      <c r="AC3894" s="60" t="s">
        <v>1124</v>
      </c>
      <c r="AD3894" s="60" t="s">
        <v>1124</v>
      </c>
      <c r="AE3894" s="60" t="s">
        <v>1124</v>
      </c>
      <c r="AF3894" s="60"/>
      <c r="AG3894" s="89" t="s">
        <v>1145</v>
      </c>
      <c r="AH3894" s="89">
        <v>97</v>
      </c>
      <c r="AI3894" s="89" t="s">
        <v>1145</v>
      </c>
      <c r="AJ3894" s="89">
        <v>103</v>
      </c>
      <c r="AK3894" s="89" t="s">
        <v>1145</v>
      </c>
      <c r="AL3894" s="89">
        <v>99</v>
      </c>
      <c r="AM3894" s="89" t="s">
        <v>1145</v>
      </c>
      <c r="AN3894" s="89">
        <v>109</v>
      </c>
      <c r="AP3894" s="35" t="s">
        <v>1825</v>
      </c>
      <c r="AQ3894" s="377">
        <v>0</v>
      </c>
      <c r="AR3894" s="378">
        <v>0</v>
      </c>
      <c r="AS3894" s="377">
        <v>0</v>
      </c>
      <c r="AT3894" s="378">
        <v>0</v>
      </c>
      <c r="AU3894" s="377">
        <v>0</v>
      </c>
      <c r="AV3894" s="377">
        <v>0</v>
      </c>
      <c r="AW3894" s="377">
        <v>0</v>
      </c>
      <c r="AX3894">
        <v>0</v>
      </c>
      <c r="AY3894">
        <v>0</v>
      </c>
    </row>
    <row r="3895" spans="1:53" hidden="1" x14ac:dyDescent="0.2">
      <c r="A3895" s="46">
        <v>433</v>
      </c>
      <c r="B3895" s="258" t="s">
        <v>10541</v>
      </c>
      <c r="C3895" t="s">
        <v>1136</v>
      </c>
      <c r="D3895" t="s">
        <v>1199</v>
      </c>
      <c r="E3895" t="s">
        <v>2504</v>
      </c>
      <c r="F3895" s="29" t="s">
        <v>3255</v>
      </c>
      <c r="G3895" s="47">
        <v>12</v>
      </c>
      <c r="H3895" t="s">
        <v>3255</v>
      </c>
      <c r="I3895">
        <v>1</v>
      </c>
      <c r="J3895" t="s">
        <v>10542</v>
      </c>
      <c r="K3895" t="s">
        <v>1200</v>
      </c>
      <c r="L3895" t="s">
        <v>10543</v>
      </c>
      <c r="M3895" t="s">
        <v>1944</v>
      </c>
      <c r="N3895" s="34">
        <v>0</v>
      </c>
      <c r="O3895" s="34" t="s">
        <v>1945</v>
      </c>
      <c r="P3895" s="34" t="s">
        <v>230</v>
      </c>
      <c r="Q3895" s="34" t="s">
        <v>1946</v>
      </c>
      <c r="R3895" s="34" t="s">
        <v>859</v>
      </c>
      <c r="S3895" s="48" t="s">
        <v>1123</v>
      </c>
      <c r="T3895" s="13" t="s">
        <v>1863</v>
      </c>
      <c r="U3895" s="12" t="s">
        <v>122</v>
      </c>
      <c r="V3895" s="12" t="s">
        <v>122</v>
      </c>
      <c r="W3895" s="12" t="s">
        <v>1863</v>
      </c>
      <c r="X3895" s="14" t="str">
        <f t="shared" si="60"/>
        <v>А</v>
      </c>
      <c r="Y3895" s="271">
        <f>Таблица1[[#This Row],[ID_intellix]]</f>
        <v>433</v>
      </c>
      <c r="Z3895" s="269" t="s">
        <v>122</v>
      </c>
      <c r="AA3895" s="145">
        <f>IF(OR(Таблица1[[#This Row],[CARDIO_report]]&lt;&gt;0,Таблица1[[#This Row],[AI COMBO_report]]&lt;&gt;0,Таблица1[[#This Row],[OTC_report]]&lt;&gt;0),1,0)</f>
        <v>1</v>
      </c>
      <c r="AB3895" s="60" t="s">
        <v>1124</v>
      </c>
      <c r="AC3895" s="60" t="s">
        <v>1124</v>
      </c>
      <c r="AD3895" s="35" t="s">
        <v>2896</v>
      </c>
      <c r="AE3895" s="60" t="s">
        <v>1124</v>
      </c>
      <c r="AF3895" s="60"/>
      <c r="AG3895" s="60" t="s">
        <v>1124</v>
      </c>
      <c r="AH3895" s="60" t="s">
        <v>1124</v>
      </c>
      <c r="AI3895" s="60" t="s">
        <v>1124</v>
      </c>
      <c r="AJ3895" s="60" t="s">
        <v>1124</v>
      </c>
      <c r="AK3895" s="60" t="s">
        <v>1124</v>
      </c>
      <c r="AL3895" s="60" t="s">
        <v>1124</v>
      </c>
      <c r="AM3895" s="60" t="s">
        <v>1124</v>
      </c>
      <c r="AN3895" s="60" t="s">
        <v>1124</v>
      </c>
      <c r="AO3895" s="60"/>
      <c r="AP3895" s="35" t="s">
        <v>1917</v>
      </c>
      <c r="AQ3895" s="378" t="s">
        <v>2847</v>
      </c>
      <c r="AR3895" s="378">
        <v>0</v>
      </c>
      <c r="AS3895" s="377" t="s">
        <v>2847</v>
      </c>
      <c r="AT3895" s="378">
        <v>0</v>
      </c>
      <c r="AU3895" s="377">
        <v>0</v>
      </c>
      <c r="AV3895" s="377">
        <v>0</v>
      </c>
      <c r="AW3895" s="377">
        <v>0</v>
      </c>
      <c r="AX3895" s="2">
        <v>0</v>
      </c>
      <c r="AY3895" s="2" t="s">
        <v>2847</v>
      </c>
      <c r="BA3895" s="2" t="s">
        <v>6336</v>
      </c>
    </row>
    <row r="3896" spans="1:53" hidden="1" x14ac:dyDescent="0.2">
      <c r="A3896" s="46">
        <v>2584</v>
      </c>
      <c r="B3896" s="258" t="s">
        <v>10550</v>
      </c>
      <c r="C3896" t="s">
        <v>1136</v>
      </c>
      <c r="D3896" t="s">
        <v>2336</v>
      </c>
      <c r="E3896" t="s">
        <v>2504</v>
      </c>
      <c r="F3896" s="29" t="s">
        <v>3255</v>
      </c>
      <c r="G3896" s="47">
        <v>14</v>
      </c>
      <c r="H3896" t="s">
        <v>3255</v>
      </c>
      <c r="I3896">
        <v>1</v>
      </c>
      <c r="J3896" t="s">
        <v>10551</v>
      </c>
      <c r="K3896" t="s">
        <v>1200</v>
      </c>
      <c r="L3896" t="s">
        <v>10552</v>
      </c>
      <c r="M3896" t="s">
        <v>1944</v>
      </c>
      <c r="N3896" s="34" t="s">
        <v>385</v>
      </c>
      <c r="O3896" s="34" t="s">
        <v>1945</v>
      </c>
      <c r="P3896" s="34" t="s">
        <v>202</v>
      </c>
      <c r="Q3896" s="34" t="s">
        <v>1946</v>
      </c>
      <c r="R3896" s="34" t="s">
        <v>813</v>
      </c>
      <c r="S3896" s="48" t="s">
        <v>1123</v>
      </c>
      <c r="T3896" s="13" t="s">
        <v>122</v>
      </c>
      <c r="U3896" s="12" t="s">
        <v>122</v>
      </c>
      <c r="V3896" s="12" t="s">
        <v>122</v>
      </c>
      <c r="W3896" s="12" t="s">
        <v>1863</v>
      </c>
      <c r="X3896" s="14" t="str">
        <f t="shared" si="60"/>
        <v>В</v>
      </c>
      <c r="Y3896" s="271">
        <f>Таблица1[[#This Row],[ID_intellix]]</f>
        <v>2584</v>
      </c>
      <c r="Z3896" s="269" t="s">
        <v>122</v>
      </c>
      <c r="AA3896" s="145">
        <f>IF(OR(Таблица1[[#This Row],[CARDIO_report]]&lt;&gt;0,Таблица1[[#This Row],[AI COMBO_report]]&lt;&gt;0,Таблица1[[#This Row],[OTC_report]]&lt;&gt;0),1,0)</f>
        <v>1</v>
      </c>
      <c r="AB3896" s="60" t="s">
        <v>1124</v>
      </c>
      <c r="AC3896" s="60" t="s">
        <v>1124</v>
      </c>
      <c r="AD3896" s="35" t="s">
        <v>2896</v>
      </c>
      <c r="AE3896" s="60" t="s">
        <v>1124</v>
      </c>
      <c r="AF3896" s="60"/>
      <c r="AG3896" s="60" t="s">
        <v>1124</v>
      </c>
      <c r="AH3896" s="60" t="s">
        <v>1124</v>
      </c>
      <c r="AI3896" s="60" t="s">
        <v>1124</v>
      </c>
      <c r="AJ3896" s="60" t="s">
        <v>1124</v>
      </c>
      <c r="AK3896" s="60" t="s">
        <v>1124</v>
      </c>
      <c r="AL3896" s="60" t="s">
        <v>1124</v>
      </c>
      <c r="AM3896" s="60" t="s">
        <v>1124</v>
      </c>
      <c r="AN3896" s="60" t="s">
        <v>1124</v>
      </c>
      <c r="AO3896" s="60"/>
      <c r="AP3896" s="35" t="s">
        <v>1917</v>
      </c>
      <c r="AQ3896" s="377">
        <v>0</v>
      </c>
      <c r="AR3896" s="378">
        <v>0</v>
      </c>
      <c r="AS3896" s="377">
        <v>0</v>
      </c>
      <c r="AT3896" s="378">
        <v>0</v>
      </c>
      <c r="AU3896" s="377">
        <v>0</v>
      </c>
      <c r="AV3896" s="377">
        <v>0</v>
      </c>
      <c r="AW3896" s="377">
        <v>0</v>
      </c>
      <c r="AX3896">
        <v>0</v>
      </c>
      <c r="AY3896">
        <v>0</v>
      </c>
    </row>
    <row r="3897" spans="1:53" hidden="1" x14ac:dyDescent="0.2">
      <c r="A3897" s="46">
        <v>1114</v>
      </c>
      <c r="B3897" s="258" t="s">
        <v>10624</v>
      </c>
      <c r="C3897" t="s">
        <v>1136</v>
      </c>
      <c r="D3897" t="s">
        <v>1199</v>
      </c>
      <c r="E3897" t="s">
        <v>2504</v>
      </c>
      <c r="F3897" s="29" t="s">
        <v>3255</v>
      </c>
      <c r="G3897" s="47">
        <v>36</v>
      </c>
      <c r="H3897" t="s">
        <v>3255</v>
      </c>
      <c r="I3897">
        <v>1</v>
      </c>
      <c r="J3897" t="s">
        <v>10625</v>
      </c>
      <c r="K3897" t="s">
        <v>1200</v>
      </c>
      <c r="L3897" t="s">
        <v>10626</v>
      </c>
      <c r="M3897" t="s">
        <v>1944</v>
      </c>
      <c r="N3897" s="34" t="s">
        <v>596</v>
      </c>
      <c r="O3897" s="34" t="s">
        <v>1945</v>
      </c>
      <c r="P3897" s="34" t="s">
        <v>230</v>
      </c>
      <c r="Q3897" s="34" t="s">
        <v>1946</v>
      </c>
      <c r="R3897" s="34" t="s">
        <v>813</v>
      </c>
      <c r="S3897" s="48" t="s">
        <v>1123</v>
      </c>
      <c r="T3897" s="13" t="s">
        <v>1863</v>
      </c>
      <c r="U3897" s="65" t="s">
        <v>122</v>
      </c>
      <c r="V3897" s="65" t="s">
        <v>122</v>
      </c>
      <c r="W3897" s="65" t="s">
        <v>1863</v>
      </c>
      <c r="X3897" s="14" t="str">
        <f t="shared" si="60"/>
        <v>А</v>
      </c>
      <c r="Y3897" s="271">
        <f>Таблица1[[#This Row],[ID_intellix]]</f>
        <v>1114</v>
      </c>
      <c r="Z3897" s="269" t="s">
        <v>122</v>
      </c>
      <c r="AA3897" s="145">
        <f>IF(OR(Таблица1[[#This Row],[CARDIO_report]]&lt;&gt;0,Таблица1[[#This Row],[AI COMBO_report]]&lt;&gt;0,Таблица1[[#This Row],[OTC_report]]&lt;&gt;0),1,0)</f>
        <v>1</v>
      </c>
      <c r="AB3897" s="60" t="s">
        <v>1124</v>
      </c>
      <c r="AC3897" s="60" t="s">
        <v>1124</v>
      </c>
      <c r="AD3897" s="35" t="s">
        <v>6373</v>
      </c>
      <c r="AE3897" s="60" t="s">
        <v>1124</v>
      </c>
      <c r="AF3897" s="60"/>
      <c r="AG3897" s="60" t="s">
        <v>1124</v>
      </c>
      <c r="AH3897" s="60" t="s">
        <v>1124</v>
      </c>
      <c r="AI3897" s="60" t="s">
        <v>1124</v>
      </c>
      <c r="AJ3897" s="60" t="s">
        <v>1124</v>
      </c>
      <c r="AK3897" s="60" t="s">
        <v>1124</v>
      </c>
      <c r="AL3897" s="60" t="s">
        <v>1124</v>
      </c>
      <c r="AM3897" s="60" t="s">
        <v>1124</v>
      </c>
      <c r="AN3897" s="60" t="s">
        <v>1124</v>
      </c>
      <c r="AO3897" s="60"/>
      <c r="AP3897" s="35" t="s">
        <v>1917</v>
      </c>
      <c r="AQ3897" s="378" t="s">
        <v>2847</v>
      </c>
      <c r="AR3897" s="378">
        <v>0</v>
      </c>
      <c r="AS3897" s="377" t="s">
        <v>2847</v>
      </c>
      <c r="AT3897" s="378">
        <v>0</v>
      </c>
      <c r="AU3897" s="377">
        <v>0</v>
      </c>
      <c r="AV3897" s="377">
        <v>0</v>
      </c>
      <c r="AW3897" s="377">
        <v>0</v>
      </c>
      <c r="AX3897" s="2">
        <v>0</v>
      </c>
      <c r="AY3897" s="2" t="s">
        <v>2847</v>
      </c>
      <c r="BA3897" s="2" t="s">
        <v>6336</v>
      </c>
    </row>
    <row r="3898" spans="1:53" hidden="1" x14ac:dyDescent="0.2">
      <c r="A3898" s="46">
        <v>2839</v>
      </c>
      <c r="B3898" s="258" t="s">
        <v>10761</v>
      </c>
      <c r="C3898" t="s">
        <v>1136</v>
      </c>
      <c r="D3898" t="s">
        <v>1199</v>
      </c>
      <c r="E3898" t="s">
        <v>2504</v>
      </c>
      <c r="F3898" s="29" t="s">
        <v>3255</v>
      </c>
      <c r="G3898" s="47">
        <v>78</v>
      </c>
      <c r="H3898" t="s">
        <v>3255</v>
      </c>
      <c r="I3898">
        <v>1</v>
      </c>
      <c r="J3898" t="s">
        <v>10762</v>
      </c>
      <c r="K3898" t="s">
        <v>1200</v>
      </c>
      <c r="L3898" t="s">
        <v>10763</v>
      </c>
      <c r="M3898" t="s">
        <v>1944</v>
      </c>
      <c r="N3898" s="34" t="s">
        <v>596</v>
      </c>
      <c r="O3898" s="34" t="s">
        <v>1945</v>
      </c>
      <c r="P3898" s="34" t="s">
        <v>202</v>
      </c>
      <c r="Q3898" s="34" t="s">
        <v>1946</v>
      </c>
      <c r="R3898" s="34" t="s">
        <v>859</v>
      </c>
      <c r="S3898" s="48" t="s">
        <v>1123</v>
      </c>
      <c r="T3898" s="13" t="s">
        <v>1863</v>
      </c>
      <c r="U3898" s="12" t="s">
        <v>122</v>
      </c>
      <c r="V3898" s="12" t="s">
        <v>122</v>
      </c>
      <c r="W3898" s="12" t="s">
        <v>1863</v>
      </c>
      <c r="X3898" s="14" t="str">
        <f t="shared" si="60"/>
        <v>А</v>
      </c>
      <c r="Y3898" s="271">
        <f>Таблица1[[#This Row],[ID_intellix]]</f>
        <v>2839</v>
      </c>
      <c r="Z3898" s="269" t="s">
        <v>122</v>
      </c>
      <c r="AA3898" s="145">
        <f>IF(OR(Таблица1[[#This Row],[CARDIO_report]]&lt;&gt;0,Таблица1[[#This Row],[AI COMBO_report]]&lt;&gt;0,Таблица1[[#This Row],[OTC_report]]&lt;&gt;0),1,0)</f>
        <v>1</v>
      </c>
      <c r="AB3898" s="60" t="s">
        <v>1124</v>
      </c>
      <c r="AC3898" s="60" t="s">
        <v>1124</v>
      </c>
      <c r="AD3898" s="35" t="s">
        <v>6373</v>
      </c>
      <c r="AE3898" s="60" t="s">
        <v>1124</v>
      </c>
      <c r="AF3898" s="60"/>
      <c r="AG3898" s="60" t="s">
        <v>1124</v>
      </c>
      <c r="AH3898" s="60" t="s">
        <v>1124</v>
      </c>
      <c r="AI3898" s="60" t="s">
        <v>1124</v>
      </c>
      <c r="AJ3898" s="60" t="s">
        <v>1124</v>
      </c>
      <c r="AK3898" s="60" t="s">
        <v>1124</v>
      </c>
      <c r="AL3898" s="60" t="s">
        <v>1124</v>
      </c>
      <c r="AM3898" s="60" t="s">
        <v>1124</v>
      </c>
      <c r="AN3898" s="60" t="s">
        <v>1124</v>
      </c>
      <c r="AO3898" s="60"/>
      <c r="AP3898" s="35" t="s">
        <v>1917</v>
      </c>
      <c r="AQ3898" s="378" t="s">
        <v>2847</v>
      </c>
      <c r="AR3898" s="378">
        <v>0</v>
      </c>
      <c r="AS3898" s="377" t="s">
        <v>2847</v>
      </c>
      <c r="AT3898" s="378">
        <v>0</v>
      </c>
      <c r="AU3898" s="377">
        <v>0</v>
      </c>
      <c r="AV3898" s="377">
        <v>0</v>
      </c>
      <c r="AW3898" s="377">
        <v>0</v>
      </c>
      <c r="AX3898" s="2">
        <v>0</v>
      </c>
      <c r="AY3898" s="2" t="s">
        <v>2847</v>
      </c>
      <c r="BA3898" s="2" t="s">
        <v>6336</v>
      </c>
    </row>
    <row r="3899" spans="1:53" hidden="1" x14ac:dyDescent="0.2">
      <c r="A3899" s="46">
        <v>394</v>
      </c>
      <c r="B3899" s="258" t="s">
        <v>11433</v>
      </c>
      <c r="C3899" t="s">
        <v>1136</v>
      </c>
      <c r="D3899" t="s">
        <v>1199</v>
      </c>
      <c r="E3899" t="s">
        <v>2504</v>
      </c>
      <c r="F3899" s="29" t="s">
        <v>2512</v>
      </c>
      <c r="G3899" s="47">
        <v>17</v>
      </c>
      <c r="H3899" t="s">
        <v>2513</v>
      </c>
      <c r="I3899">
        <v>1</v>
      </c>
      <c r="J3899" t="s">
        <v>11434</v>
      </c>
      <c r="K3899" t="s">
        <v>1200</v>
      </c>
      <c r="L3899" t="s">
        <v>11435</v>
      </c>
      <c r="M3899" t="s">
        <v>1944</v>
      </c>
      <c r="N3899" s="34" t="s">
        <v>385</v>
      </c>
      <c r="O3899" s="34" t="s">
        <v>1945</v>
      </c>
      <c r="P3899" s="34">
        <v>0</v>
      </c>
      <c r="Q3899" s="34" t="s">
        <v>1946</v>
      </c>
      <c r="R3899" s="34" t="s">
        <v>813</v>
      </c>
      <c r="S3899" s="48" t="s">
        <v>1123</v>
      </c>
      <c r="T3899" s="13" t="s">
        <v>1863</v>
      </c>
      <c r="U3899" s="12" t="s">
        <v>122</v>
      </c>
      <c r="V3899" s="12" t="s">
        <v>1863</v>
      </c>
      <c r="W3899" s="12" t="s">
        <v>122</v>
      </c>
      <c r="X3899" s="14" t="str">
        <f t="shared" si="60"/>
        <v>А</v>
      </c>
      <c r="Y3899" s="271">
        <f>Таблица1[[#This Row],[ID_intellix]]</f>
        <v>394</v>
      </c>
      <c r="Z3899" s="269" t="s">
        <v>122</v>
      </c>
      <c r="AA3899" s="145">
        <f>IF(OR(Таблица1[[#This Row],[CARDIO_report]]&lt;&gt;0,Таблица1[[#This Row],[AI COMBO_report]]&lt;&gt;0,Таблица1[[#This Row],[OTC_report]]&lt;&gt;0),1,0)</f>
        <v>1</v>
      </c>
      <c r="AB3899" s="60" t="s">
        <v>1124</v>
      </c>
      <c r="AC3899" s="60" t="s">
        <v>1124</v>
      </c>
      <c r="AD3899" s="60" t="s">
        <v>1124</v>
      </c>
      <c r="AE3899" s="60" t="s">
        <v>1124</v>
      </c>
      <c r="AF3899" s="60"/>
      <c r="AG3899" s="89" t="s">
        <v>1145</v>
      </c>
      <c r="AH3899" s="89">
        <v>104</v>
      </c>
      <c r="AI3899" s="89" t="s">
        <v>1145</v>
      </c>
      <c r="AJ3899" s="89">
        <v>100</v>
      </c>
      <c r="AK3899" s="89" t="s">
        <v>1145</v>
      </c>
      <c r="AL3899" s="89">
        <v>102</v>
      </c>
      <c r="AM3899" s="89" t="s">
        <v>1145</v>
      </c>
      <c r="AN3899" s="89">
        <v>97</v>
      </c>
      <c r="AP3899" s="35" t="s">
        <v>1917</v>
      </c>
      <c r="AQ3899" s="377">
        <v>0</v>
      </c>
      <c r="AR3899" s="378">
        <v>0</v>
      </c>
      <c r="AS3899" s="377">
        <v>0</v>
      </c>
      <c r="AT3899" s="378">
        <v>0</v>
      </c>
      <c r="AU3899" s="377">
        <v>0</v>
      </c>
      <c r="AV3899" s="377">
        <v>0</v>
      </c>
      <c r="AW3899" s="377">
        <v>0</v>
      </c>
      <c r="AX3899">
        <v>0</v>
      </c>
      <c r="AY3899">
        <v>0</v>
      </c>
      <c r="BA3899" s="2" t="s">
        <v>15961</v>
      </c>
    </row>
    <row r="3900" spans="1:53" hidden="1" x14ac:dyDescent="0.2">
      <c r="A3900" s="46">
        <v>1170</v>
      </c>
      <c r="B3900" s="258" t="s">
        <v>11503</v>
      </c>
      <c r="C3900" t="s">
        <v>1136</v>
      </c>
      <c r="D3900" t="s">
        <v>1199</v>
      </c>
      <c r="E3900" t="s">
        <v>2504</v>
      </c>
      <c r="F3900" s="29" t="s">
        <v>2512</v>
      </c>
      <c r="G3900" s="47">
        <v>38</v>
      </c>
      <c r="H3900" t="s">
        <v>2513</v>
      </c>
      <c r="I3900">
        <v>1</v>
      </c>
      <c r="J3900" t="s">
        <v>11504</v>
      </c>
      <c r="K3900" t="s">
        <v>1200</v>
      </c>
      <c r="L3900" t="s">
        <v>11505</v>
      </c>
      <c r="M3900" t="s">
        <v>1944</v>
      </c>
      <c r="N3900" s="34">
        <v>0</v>
      </c>
      <c r="O3900" s="34" t="s">
        <v>1945</v>
      </c>
      <c r="P3900" s="34" t="s">
        <v>230</v>
      </c>
      <c r="Q3900" s="34" t="s">
        <v>1946</v>
      </c>
      <c r="R3900" s="34" t="s">
        <v>859</v>
      </c>
      <c r="S3900" s="48" t="s">
        <v>1123</v>
      </c>
      <c r="T3900" s="13" t="s">
        <v>1863</v>
      </c>
      <c r="U3900" s="12" t="s">
        <v>122</v>
      </c>
      <c r="V3900" s="12" t="s">
        <v>122</v>
      </c>
      <c r="W3900" s="12" t="s">
        <v>122</v>
      </c>
      <c r="X3900" s="14" t="str">
        <f t="shared" si="60"/>
        <v>В</v>
      </c>
      <c r="Y3900" s="271">
        <f>Таблица1[[#This Row],[ID_intellix]]</f>
        <v>1170</v>
      </c>
      <c r="Z3900" s="269" t="s">
        <v>122</v>
      </c>
      <c r="AA3900" s="145">
        <f>IF(OR(Таблица1[[#This Row],[CARDIO_report]]&lt;&gt;0,Таблица1[[#This Row],[AI COMBO_report]]&lt;&gt;0,Таблица1[[#This Row],[OTC_report]]&lt;&gt;0),1,0)</f>
        <v>1</v>
      </c>
      <c r="AB3900" s="60" t="s">
        <v>1124</v>
      </c>
      <c r="AC3900" s="60" t="s">
        <v>1124</v>
      </c>
      <c r="AD3900" s="60" t="s">
        <v>1124</v>
      </c>
      <c r="AE3900" s="60" t="s">
        <v>1124</v>
      </c>
      <c r="AF3900" s="60"/>
      <c r="AG3900" s="89" t="s">
        <v>1145</v>
      </c>
      <c r="AH3900" s="89">
        <v>94</v>
      </c>
      <c r="AI3900" s="89" t="s">
        <v>1145</v>
      </c>
      <c r="AJ3900" s="89">
        <v>90</v>
      </c>
      <c r="AK3900" s="89" t="s">
        <v>1145</v>
      </c>
      <c r="AL3900" s="89">
        <v>83</v>
      </c>
      <c r="AM3900" s="89" t="s">
        <v>1414</v>
      </c>
      <c r="AN3900" s="89">
        <v>82</v>
      </c>
      <c r="AP3900" s="35" t="s">
        <v>1917</v>
      </c>
      <c r="AQ3900" s="377">
        <v>0</v>
      </c>
      <c r="AR3900" s="378">
        <v>0</v>
      </c>
      <c r="AS3900" s="377">
        <v>0</v>
      </c>
      <c r="AT3900" s="378">
        <v>0</v>
      </c>
      <c r="AU3900" s="377">
        <v>0</v>
      </c>
      <c r="AV3900" s="377">
        <v>0</v>
      </c>
      <c r="AW3900" s="377">
        <v>0</v>
      </c>
      <c r="AX3900">
        <v>0</v>
      </c>
      <c r="AY3900">
        <v>0</v>
      </c>
    </row>
    <row r="3901" spans="1:53" hidden="1" x14ac:dyDescent="0.2">
      <c r="A3901" s="46">
        <v>3049</v>
      </c>
      <c r="B3901" s="258" t="s">
        <v>11595</v>
      </c>
      <c r="C3901" t="s">
        <v>1136</v>
      </c>
      <c r="D3901" t="s">
        <v>1199</v>
      </c>
      <c r="E3901" t="s">
        <v>2504</v>
      </c>
      <c r="F3901" s="29" t="s">
        <v>2512</v>
      </c>
      <c r="G3901" s="47">
        <v>66</v>
      </c>
      <c r="H3901" t="s">
        <v>2513</v>
      </c>
      <c r="I3901">
        <v>1</v>
      </c>
      <c r="J3901" t="s">
        <v>11596</v>
      </c>
      <c r="K3901" t="s">
        <v>1200</v>
      </c>
      <c r="L3901" t="s">
        <v>11597</v>
      </c>
      <c r="M3901" t="s">
        <v>1944</v>
      </c>
      <c r="N3901" s="34">
        <v>0</v>
      </c>
      <c r="O3901" s="34" t="s">
        <v>1945</v>
      </c>
      <c r="P3901" s="34">
        <v>0</v>
      </c>
      <c r="Q3901" s="34" t="s">
        <v>1946</v>
      </c>
      <c r="R3901" s="34" t="s">
        <v>859</v>
      </c>
      <c r="S3901" s="48" t="s">
        <v>1123</v>
      </c>
      <c r="T3901" s="13" t="s">
        <v>122</v>
      </c>
      <c r="U3901" s="12" t="s">
        <v>122</v>
      </c>
      <c r="V3901" s="12" t="s">
        <v>1863</v>
      </c>
      <c r="W3901" s="12" t="s">
        <v>1863</v>
      </c>
      <c r="X3901" s="14" t="str">
        <f t="shared" si="60"/>
        <v>А</v>
      </c>
      <c r="Y3901" s="271">
        <f>Таблица1[[#This Row],[ID_intellix]]</f>
        <v>3049</v>
      </c>
      <c r="Z3901" s="269" t="s">
        <v>122</v>
      </c>
      <c r="AA3901" s="145">
        <f>IF(OR(Таблица1[[#This Row],[CARDIO_report]]&lt;&gt;0,Таблица1[[#This Row],[AI COMBO_report]]&lt;&gt;0,Таблица1[[#This Row],[OTC_report]]&lt;&gt;0),1,0)</f>
        <v>1</v>
      </c>
      <c r="AB3901" s="60" t="s">
        <v>1124</v>
      </c>
      <c r="AC3901" s="60" t="s">
        <v>1124</v>
      </c>
      <c r="AD3901" s="60" t="s">
        <v>1124</v>
      </c>
      <c r="AE3901" s="60" t="s">
        <v>1124</v>
      </c>
      <c r="AF3901" s="60"/>
      <c r="AG3901" s="89" t="s">
        <v>1437</v>
      </c>
      <c r="AH3901" s="89">
        <v>39</v>
      </c>
      <c r="AI3901" s="89" t="s">
        <v>1414</v>
      </c>
      <c r="AJ3901" s="89">
        <v>61</v>
      </c>
      <c r="AK3901" s="89" t="s">
        <v>1414</v>
      </c>
      <c r="AL3901" s="89">
        <v>94</v>
      </c>
      <c r="AM3901" s="89" t="s">
        <v>1414</v>
      </c>
      <c r="AN3901" s="89">
        <v>108</v>
      </c>
      <c r="AP3901" s="35" t="s">
        <v>1917</v>
      </c>
      <c r="AQ3901" s="377">
        <v>0</v>
      </c>
      <c r="AR3901" s="378">
        <v>0</v>
      </c>
      <c r="AS3901" s="377">
        <v>0</v>
      </c>
      <c r="AT3901" s="378">
        <v>0</v>
      </c>
      <c r="AU3901" s="377">
        <v>0</v>
      </c>
      <c r="AV3901" s="377">
        <v>0</v>
      </c>
      <c r="AW3901" s="377">
        <v>0</v>
      </c>
      <c r="AX3901">
        <v>0</v>
      </c>
      <c r="AY3901">
        <v>0</v>
      </c>
      <c r="BA3901" s="2" t="s">
        <v>15961</v>
      </c>
    </row>
    <row r="3902" spans="1:53" hidden="1" x14ac:dyDescent="0.2">
      <c r="A3902" s="46">
        <v>3394</v>
      </c>
      <c r="B3902" s="258" t="s">
        <v>11613</v>
      </c>
      <c r="C3902" t="s">
        <v>1136</v>
      </c>
      <c r="D3902" t="s">
        <v>2336</v>
      </c>
      <c r="E3902" t="s">
        <v>2504</v>
      </c>
      <c r="F3902" s="29" t="s">
        <v>2512</v>
      </c>
      <c r="G3902" s="47">
        <v>70</v>
      </c>
      <c r="H3902" t="s">
        <v>2513</v>
      </c>
      <c r="I3902">
        <v>1</v>
      </c>
      <c r="J3902" t="s">
        <v>11614</v>
      </c>
      <c r="K3902" t="s">
        <v>1200</v>
      </c>
      <c r="L3902" t="s">
        <v>11615</v>
      </c>
      <c r="M3902" t="s">
        <v>1944</v>
      </c>
      <c r="N3902" s="34">
        <v>0</v>
      </c>
      <c r="O3902" s="34" t="s">
        <v>1945</v>
      </c>
      <c r="P3902" s="34">
        <v>0</v>
      </c>
      <c r="Q3902" s="34" t="s">
        <v>1946</v>
      </c>
      <c r="R3902" s="34" t="s">
        <v>813</v>
      </c>
      <c r="S3902" s="48" t="s">
        <v>1123</v>
      </c>
      <c r="T3902" s="13" t="s">
        <v>122</v>
      </c>
      <c r="U3902" s="12" t="s">
        <v>122</v>
      </c>
      <c r="V3902" s="12" t="s">
        <v>122</v>
      </c>
      <c r="W3902" s="12" t="s">
        <v>1863</v>
      </c>
      <c r="X3902" s="14" t="str">
        <f t="shared" si="60"/>
        <v>В</v>
      </c>
      <c r="Y3902" s="271">
        <f>Таблица1[[#This Row],[ID_intellix]]</f>
        <v>3394</v>
      </c>
      <c r="Z3902" s="269" t="s">
        <v>122</v>
      </c>
      <c r="AA3902" s="145">
        <f>IF(OR(Таблица1[[#This Row],[CARDIO_report]]&lt;&gt;0,Таблица1[[#This Row],[AI COMBO_report]]&lt;&gt;0,Таблица1[[#This Row],[OTC_report]]&lt;&gt;0),1,0)</f>
        <v>1</v>
      </c>
      <c r="AB3902" s="60" t="s">
        <v>1124</v>
      </c>
      <c r="AC3902" s="60" t="s">
        <v>1124</v>
      </c>
      <c r="AD3902" s="60" t="s">
        <v>1124</v>
      </c>
      <c r="AE3902" s="60" t="s">
        <v>1124</v>
      </c>
      <c r="AF3902" s="60"/>
      <c r="AG3902" s="89" t="s">
        <v>1145</v>
      </c>
      <c r="AH3902" s="89">
        <v>66</v>
      </c>
      <c r="AI3902" s="89" t="s">
        <v>1145</v>
      </c>
      <c r="AJ3902" s="89">
        <v>67</v>
      </c>
      <c r="AK3902" s="89" t="s">
        <v>1145</v>
      </c>
      <c r="AL3902" s="89">
        <v>88</v>
      </c>
      <c r="AM3902" s="89" t="s">
        <v>1145</v>
      </c>
      <c r="AN3902" s="89">
        <v>84</v>
      </c>
      <c r="AP3902" s="35" t="s">
        <v>1917</v>
      </c>
      <c r="AQ3902" s="377">
        <v>0</v>
      </c>
      <c r="AR3902" s="378">
        <v>0</v>
      </c>
      <c r="AS3902" s="377">
        <v>0</v>
      </c>
      <c r="AT3902" s="378">
        <v>0</v>
      </c>
      <c r="AU3902" s="377">
        <v>0</v>
      </c>
      <c r="AV3902" s="377">
        <v>0</v>
      </c>
      <c r="AW3902" s="377">
        <v>0</v>
      </c>
      <c r="AX3902">
        <v>0</v>
      </c>
      <c r="AY3902">
        <v>0</v>
      </c>
    </row>
    <row r="3903" spans="1:53" hidden="1" x14ac:dyDescent="0.2">
      <c r="A3903" s="46">
        <v>2848</v>
      </c>
      <c r="B3903" s="258" t="s">
        <v>11687</v>
      </c>
      <c r="C3903" t="s">
        <v>1136</v>
      </c>
      <c r="D3903" t="s">
        <v>1199</v>
      </c>
      <c r="E3903" t="s">
        <v>2504</v>
      </c>
      <c r="F3903" s="29" t="s">
        <v>3155</v>
      </c>
      <c r="G3903" s="47">
        <v>20</v>
      </c>
      <c r="H3903" t="s">
        <v>3155</v>
      </c>
      <c r="I3903">
        <v>1</v>
      </c>
      <c r="J3903" t="s">
        <v>11688</v>
      </c>
      <c r="K3903" t="s">
        <v>1200</v>
      </c>
      <c r="L3903" t="s">
        <v>11689</v>
      </c>
      <c r="M3903" t="s">
        <v>1944</v>
      </c>
      <c r="N3903" s="34">
        <v>0</v>
      </c>
      <c r="O3903" s="34" t="s">
        <v>1945</v>
      </c>
      <c r="P3903" s="34">
        <v>0</v>
      </c>
      <c r="Q3903" s="34" t="s">
        <v>1946</v>
      </c>
      <c r="R3903" s="34">
        <v>0</v>
      </c>
      <c r="S3903" s="48" t="s">
        <v>1123</v>
      </c>
      <c r="T3903" s="13" t="s">
        <v>122</v>
      </c>
      <c r="U3903" s="12" t="s">
        <v>122</v>
      </c>
      <c r="V3903" s="12" t="s">
        <v>122</v>
      </c>
      <c r="W3903" s="12" t="s">
        <v>122</v>
      </c>
      <c r="X3903" s="14" t="str">
        <f t="shared" si="60"/>
        <v>С</v>
      </c>
      <c r="Y3903" s="271">
        <f>Таблица1[[#This Row],[ID_intellix]]</f>
        <v>2848</v>
      </c>
      <c r="Z3903" s="269" t="s">
        <v>122</v>
      </c>
      <c r="AA3903" s="145">
        <f>IF(OR(Таблица1[[#This Row],[CARDIO_report]]&lt;&gt;0,Таблица1[[#This Row],[AI COMBO_report]]&lt;&gt;0,Таблица1[[#This Row],[OTC_report]]&lt;&gt;0),1,0)</f>
        <v>0</v>
      </c>
      <c r="AB3903" s="60" t="s">
        <v>1124</v>
      </c>
      <c r="AC3903" s="60" t="s">
        <v>1124</v>
      </c>
      <c r="AD3903" s="60" t="s">
        <v>1124</v>
      </c>
      <c r="AE3903" s="60" t="s">
        <v>1124</v>
      </c>
      <c r="AF3903" s="60"/>
      <c r="AG3903" s="89" t="s">
        <v>1145</v>
      </c>
      <c r="AH3903" s="89">
        <v>110</v>
      </c>
      <c r="AI3903" s="89" t="s">
        <v>1145</v>
      </c>
      <c r="AJ3903" s="89">
        <v>112</v>
      </c>
      <c r="AK3903" s="89" t="s">
        <v>1145</v>
      </c>
      <c r="AL3903" s="89">
        <v>112</v>
      </c>
      <c r="AM3903" s="89" t="s">
        <v>1145</v>
      </c>
      <c r="AN3903" s="89">
        <v>112</v>
      </c>
      <c r="AP3903" s="35" t="s">
        <v>1825</v>
      </c>
      <c r="AQ3903" s="377">
        <v>0</v>
      </c>
      <c r="AR3903" s="378">
        <v>0</v>
      </c>
      <c r="AS3903" s="377">
        <v>0</v>
      </c>
      <c r="AT3903" s="378">
        <v>0</v>
      </c>
      <c r="AU3903" s="377">
        <v>0</v>
      </c>
      <c r="AV3903" s="377">
        <v>0</v>
      </c>
      <c r="AW3903" s="377">
        <v>0</v>
      </c>
      <c r="AX3903">
        <v>0</v>
      </c>
      <c r="AY3903">
        <v>0</v>
      </c>
    </row>
    <row r="3904" spans="1:53" hidden="1" x14ac:dyDescent="0.2">
      <c r="A3904" s="46">
        <v>424</v>
      </c>
      <c r="B3904" s="258" t="s">
        <v>11957</v>
      </c>
      <c r="C3904" t="s">
        <v>1136</v>
      </c>
      <c r="D3904" t="s">
        <v>1199</v>
      </c>
      <c r="E3904" t="s">
        <v>2504</v>
      </c>
      <c r="F3904" s="29" t="s">
        <v>1148</v>
      </c>
      <c r="G3904" s="47">
        <v>16</v>
      </c>
      <c r="H3904" t="s">
        <v>1149</v>
      </c>
      <c r="I3904">
        <v>1</v>
      </c>
      <c r="J3904" t="s">
        <v>11958</v>
      </c>
      <c r="K3904" t="s">
        <v>1200</v>
      </c>
      <c r="L3904" t="s">
        <v>11959</v>
      </c>
      <c r="M3904" t="s">
        <v>1944</v>
      </c>
      <c r="N3904" s="34" t="s">
        <v>596</v>
      </c>
      <c r="O3904" s="34" t="s">
        <v>1945</v>
      </c>
      <c r="P3904" s="34" t="s">
        <v>230</v>
      </c>
      <c r="Q3904" s="34" t="s">
        <v>1946</v>
      </c>
      <c r="R3904" s="34" t="s">
        <v>813</v>
      </c>
      <c r="S3904" s="48" t="s">
        <v>1123</v>
      </c>
      <c r="T3904" s="13" t="s">
        <v>122</v>
      </c>
      <c r="U3904" s="12" t="s">
        <v>122</v>
      </c>
      <c r="V3904" s="12" t="s">
        <v>1863</v>
      </c>
      <c r="W3904" s="12" t="s">
        <v>122</v>
      </c>
      <c r="X3904" s="14" t="str">
        <f t="shared" si="60"/>
        <v>В</v>
      </c>
      <c r="Y3904" s="271">
        <f>Таблица1[[#This Row],[ID_intellix]]</f>
        <v>424</v>
      </c>
      <c r="Z3904" s="269" t="s">
        <v>122</v>
      </c>
      <c r="AA3904" s="145">
        <f>IF(OR(Таблица1[[#This Row],[CARDIO_report]]&lt;&gt;0,Таблица1[[#This Row],[AI COMBO_report]]&lt;&gt;0,Таблица1[[#This Row],[OTC_report]]&lt;&gt;0),1,0)</f>
        <v>1</v>
      </c>
      <c r="AB3904" s="60" t="s">
        <v>1124</v>
      </c>
      <c r="AC3904" s="60" t="s">
        <v>1124</v>
      </c>
      <c r="AD3904" s="60" t="s">
        <v>1124</v>
      </c>
      <c r="AE3904" s="60" t="s">
        <v>1124</v>
      </c>
      <c r="AF3904" s="60"/>
      <c r="AG3904" s="89" t="s">
        <v>1414</v>
      </c>
      <c r="AH3904" s="89">
        <v>98</v>
      </c>
      <c r="AI3904" s="89" t="s">
        <v>1414</v>
      </c>
      <c r="AJ3904" s="89">
        <v>89</v>
      </c>
      <c r="AK3904" s="89" t="s">
        <v>1414</v>
      </c>
      <c r="AL3904" s="89">
        <v>70</v>
      </c>
      <c r="AM3904" s="89" t="s">
        <v>1414</v>
      </c>
      <c r="AN3904" s="89">
        <v>79</v>
      </c>
      <c r="AP3904" s="35" t="s">
        <v>1917</v>
      </c>
      <c r="AQ3904" s="377">
        <v>0</v>
      </c>
      <c r="AR3904" s="378">
        <v>0</v>
      </c>
      <c r="AS3904" s="377">
        <v>0</v>
      </c>
      <c r="AT3904" s="378">
        <v>0</v>
      </c>
      <c r="AU3904" s="377">
        <v>0</v>
      </c>
      <c r="AV3904" s="377">
        <v>0</v>
      </c>
      <c r="AW3904" s="377">
        <v>0</v>
      </c>
      <c r="AX3904">
        <v>0</v>
      </c>
      <c r="AY3904">
        <v>0</v>
      </c>
    </row>
    <row r="3905" spans="1:51" hidden="1" x14ac:dyDescent="0.2">
      <c r="A3905" s="46">
        <v>58</v>
      </c>
      <c r="B3905" s="258" t="s">
        <v>12117</v>
      </c>
      <c r="C3905" t="s">
        <v>1136</v>
      </c>
      <c r="D3905" t="s">
        <v>1199</v>
      </c>
      <c r="E3905" t="s">
        <v>2504</v>
      </c>
      <c r="F3905" s="29" t="s">
        <v>3023</v>
      </c>
      <c r="G3905" s="47">
        <v>26</v>
      </c>
      <c r="H3905" t="s">
        <v>1149</v>
      </c>
      <c r="I3905">
        <v>1</v>
      </c>
      <c r="J3905" t="s">
        <v>12118</v>
      </c>
      <c r="K3905" t="s">
        <v>1200</v>
      </c>
      <c r="L3905" t="s">
        <v>12119</v>
      </c>
      <c r="M3905" t="s">
        <v>1944</v>
      </c>
      <c r="N3905" s="34">
        <v>0</v>
      </c>
      <c r="O3905" s="34" t="s">
        <v>1945</v>
      </c>
      <c r="P3905" s="34">
        <v>0</v>
      </c>
      <c r="Q3905" s="34" t="s">
        <v>1946</v>
      </c>
      <c r="R3905" s="34">
        <v>0</v>
      </c>
      <c r="S3905" s="48" t="s">
        <v>1123</v>
      </c>
      <c r="T3905" s="13" t="s">
        <v>122</v>
      </c>
      <c r="U3905" s="12" t="s">
        <v>122</v>
      </c>
      <c r="V3905" s="12" t="s">
        <v>1863</v>
      </c>
      <c r="W3905" s="12" t="s">
        <v>122</v>
      </c>
      <c r="X3905" s="14" t="str">
        <f t="shared" si="60"/>
        <v>В</v>
      </c>
      <c r="Y3905" s="271">
        <f>Таблица1[[#This Row],[ID_intellix]]</f>
        <v>58</v>
      </c>
      <c r="Z3905" s="269" t="s">
        <v>122</v>
      </c>
      <c r="AA3905" s="145">
        <f>IF(OR(Таблица1[[#This Row],[CARDIO_report]]&lt;&gt;0,Таблица1[[#This Row],[AI COMBO_report]]&lt;&gt;0,Таблица1[[#This Row],[OTC_report]]&lt;&gt;0),1,0)</f>
        <v>0</v>
      </c>
      <c r="AB3905" s="60" t="s">
        <v>1124</v>
      </c>
      <c r="AC3905" s="60" t="s">
        <v>1124</v>
      </c>
      <c r="AD3905" s="60" t="s">
        <v>1124</v>
      </c>
      <c r="AE3905" s="60" t="s">
        <v>1124</v>
      </c>
      <c r="AF3905" s="60"/>
      <c r="AG3905" s="89" t="s">
        <v>1145</v>
      </c>
      <c r="AH3905" s="89">
        <v>61</v>
      </c>
      <c r="AI3905" s="89" t="s">
        <v>1414</v>
      </c>
      <c r="AJ3905" s="89">
        <v>70</v>
      </c>
      <c r="AK3905" s="89" t="s">
        <v>2516</v>
      </c>
      <c r="AL3905" s="89">
        <v>54</v>
      </c>
      <c r="AM3905" s="89" t="s">
        <v>1414</v>
      </c>
      <c r="AN3905" s="89">
        <v>90</v>
      </c>
      <c r="AP3905" s="35" t="s">
        <v>1917</v>
      </c>
      <c r="AQ3905" s="377">
        <v>0</v>
      </c>
      <c r="AR3905" s="378">
        <v>0</v>
      </c>
      <c r="AS3905" s="377">
        <v>0</v>
      </c>
      <c r="AT3905" s="378">
        <v>0</v>
      </c>
      <c r="AU3905" s="377">
        <v>0</v>
      </c>
      <c r="AV3905" s="377">
        <v>0</v>
      </c>
      <c r="AW3905" s="377">
        <v>0</v>
      </c>
      <c r="AX3905">
        <v>0</v>
      </c>
      <c r="AY3905">
        <v>0</v>
      </c>
    </row>
    <row r="3906" spans="1:51" hidden="1" x14ac:dyDescent="0.2">
      <c r="A3906" s="46">
        <v>2801</v>
      </c>
      <c r="B3906" s="258" t="s">
        <v>12129</v>
      </c>
      <c r="C3906" t="s">
        <v>1136</v>
      </c>
      <c r="D3906" t="s">
        <v>2336</v>
      </c>
      <c r="E3906" t="s">
        <v>2504</v>
      </c>
      <c r="F3906" s="29" t="s">
        <v>3023</v>
      </c>
      <c r="G3906" s="47">
        <v>27</v>
      </c>
      <c r="H3906" t="s">
        <v>1149</v>
      </c>
      <c r="I3906">
        <v>1</v>
      </c>
      <c r="J3906" t="s">
        <v>12130</v>
      </c>
      <c r="K3906" t="s">
        <v>1200</v>
      </c>
      <c r="L3906" t="s">
        <v>12131</v>
      </c>
      <c r="M3906" t="s">
        <v>1944</v>
      </c>
      <c r="N3906" s="34" t="s">
        <v>385</v>
      </c>
      <c r="O3906" s="34" t="s">
        <v>1945</v>
      </c>
      <c r="P3906" s="34" t="s">
        <v>202</v>
      </c>
      <c r="Q3906" s="34" t="s">
        <v>1946</v>
      </c>
      <c r="R3906" s="34" t="s">
        <v>813</v>
      </c>
      <c r="S3906" s="48" t="s">
        <v>1123</v>
      </c>
      <c r="T3906" s="13" t="s">
        <v>122</v>
      </c>
      <c r="U3906" s="12" t="s">
        <v>122</v>
      </c>
      <c r="V3906" s="12" t="s">
        <v>1863</v>
      </c>
      <c r="W3906" s="12" t="s">
        <v>122</v>
      </c>
      <c r="X3906" s="14" t="str">
        <f t="shared" si="60"/>
        <v>В</v>
      </c>
      <c r="Y3906" s="271">
        <f>Таблица1[[#This Row],[ID_intellix]]</f>
        <v>2801</v>
      </c>
      <c r="Z3906" s="269" t="s">
        <v>122</v>
      </c>
      <c r="AA3906" s="145">
        <f>IF(OR(Таблица1[[#This Row],[CARDIO_report]]&lt;&gt;0,Таблица1[[#This Row],[AI COMBO_report]]&lt;&gt;0,Таблица1[[#This Row],[OTC_report]]&lt;&gt;0),1,0)</f>
        <v>1</v>
      </c>
      <c r="AB3906" s="60" t="s">
        <v>1124</v>
      </c>
      <c r="AC3906" s="60" t="s">
        <v>1124</v>
      </c>
      <c r="AD3906" s="60" t="s">
        <v>1124</v>
      </c>
      <c r="AE3906" s="60" t="s">
        <v>1124</v>
      </c>
      <c r="AF3906" s="60"/>
      <c r="AG3906" s="89" t="s">
        <v>1145</v>
      </c>
      <c r="AH3906" s="89">
        <v>79</v>
      </c>
      <c r="AI3906" s="89" t="s">
        <v>1145</v>
      </c>
      <c r="AJ3906" s="89">
        <v>95</v>
      </c>
      <c r="AK3906" s="89" t="s">
        <v>1145</v>
      </c>
      <c r="AL3906" s="89">
        <v>86</v>
      </c>
      <c r="AM3906" s="89" t="s">
        <v>1145</v>
      </c>
      <c r="AN3906" s="89">
        <v>95</v>
      </c>
      <c r="AP3906" s="35" t="s">
        <v>1857</v>
      </c>
      <c r="AQ3906" s="377">
        <v>0</v>
      </c>
      <c r="AR3906" s="378">
        <v>0</v>
      </c>
      <c r="AS3906" s="377">
        <v>0</v>
      </c>
      <c r="AT3906" s="378">
        <v>0</v>
      </c>
      <c r="AU3906" s="377">
        <v>0</v>
      </c>
      <c r="AV3906" s="377">
        <v>0</v>
      </c>
      <c r="AW3906" s="377">
        <v>0</v>
      </c>
      <c r="AX3906">
        <v>0</v>
      </c>
      <c r="AY3906">
        <v>0</v>
      </c>
    </row>
    <row r="3907" spans="1:51" hidden="1" x14ac:dyDescent="0.2">
      <c r="A3907" s="46">
        <v>3184</v>
      </c>
      <c r="B3907" s="258" t="s">
        <v>12706</v>
      </c>
      <c r="C3907" t="s">
        <v>1136</v>
      </c>
      <c r="D3907" t="s">
        <v>1199</v>
      </c>
      <c r="E3907" t="s">
        <v>2504</v>
      </c>
      <c r="F3907" s="29" t="s">
        <v>1158</v>
      </c>
      <c r="G3907" s="47">
        <v>1</v>
      </c>
      <c r="H3907" t="s">
        <v>1158</v>
      </c>
      <c r="I3907">
        <v>1</v>
      </c>
      <c r="J3907" t="s">
        <v>12707</v>
      </c>
      <c r="K3907" t="s">
        <v>1200</v>
      </c>
      <c r="L3907" t="s">
        <v>12708</v>
      </c>
      <c r="M3907" t="s">
        <v>1944</v>
      </c>
      <c r="N3907" s="34" t="s">
        <v>596</v>
      </c>
      <c r="O3907" s="34" t="s">
        <v>1945</v>
      </c>
      <c r="P3907" s="34" t="s">
        <v>202</v>
      </c>
      <c r="Q3907" s="34" t="s">
        <v>1946</v>
      </c>
      <c r="R3907" s="34" t="s">
        <v>859</v>
      </c>
      <c r="S3907" s="48" t="s">
        <v>1123</v>
      </c>
      <c r="T3907" s="13" t="s">
        <v>122</v>
      </c>
      <c r="U3907" s="12" t="s">
        <v>122</v>
      </c>
      <c r="V3907" s="12" t="s">
        <v>122</v>
      </c>
      <c r="W3907" s="12" t="s">
        <v>1863</v>
      </c>
      <c r="X3907" s="14" t="str">
        <f t="shared" ref="X3907:X3970" si="61">IF(COUNTIF(T3907:W3907,"да")=0,"С",IF(COUNTIF(T3907:W3907,"да")=1,"В","А"))</f>
        <v>В</v>
      </c>
      <c r="Y3907" s="271">
        <f>Таблица1[[#This Row],[ID_intellix]]</f>
        <v>3184</v>
      </c>
      <c r="Z3907" s="269" t="s">
        <v>122</v>
      </c>
      <c r="AA3907" s="145">
        <f>IF(OR(Таблица1[[#This Row],[CARDIO_report]]&lt;&gt;0,Таблица1[[#This Row],[AI COMBO_report]]&lt;&gt;0,Таблица1[[#This Row],[OTC_report]]&lt;&gt;0),1,0)</f>
        <v>1</v>
      </c>
      <c r="AB3907" s="60" t="s">
        <v>1124</v>
      </c>
      <c r="AC3907" s="60" t="s">
        <v>1124</v>
      </c>
      <c r="AD3907" s="60" t="s">
        <v>1124</v>
      </c>
      <c r="AE3907" s="60" t="s">
        <v>1124</v>
      </c>
      <c r="AF3907" s="60"/>
      <c r="AG3907" s="89" t="s">
        <v>1414</v>
      </c>
      <c r="AH3907" s="89">
        <v>81</v>
      </c>
      <c r="AI3907" s="89" t="s">
        <v>2516</v>
      </c>
      <c r="AJ3907" s="89">
        <v>30</v>
      </c>
      <c r="AK3907" s="89" t="s">
        <v>1414</v>
      </c>
      <c r="AL3907" s="89">
        <v>104</v>
      </c>
      <c r="AM3907" s="89" t="s">
        <v>2516</v>
      </c>
      <c r="AN3907" s="89">
        <v>46</v>
      </c>
      <c r="AP3907" s="35" t="s">
        <v>1917</v>
      </c>
      <c r="AQ3907" s="377">
        <v>0</v>
      </c>
      <c r="AR3907" s="378">
        <v>0</v>
      </c>
      <c r="AS3907" s="377">
        <v>0</v>
      </c>
      <c r="AT3907" s="378">
        <v>0</v>
      </c>
      <c r="AU3907" s="377">
        <v>0</v>
      </c>
      <c r="AV3907" s="377">
        <v>0</v>
      </c>
      <c r="AW3907" s="377">
        <v>0</v>
      </c>
      <c r="AX3907">
        <v>0</v>
      </c>
      <c r="AY3907">
        <v>0</v>
      </c>
    </row>
    <row r="3908" spans="1:51" hidden="1" x14ac:dyDescent="0.2">
      <c r="A3908" s="46">
        <v>7452</v>
      </c>
      <c r="B3908" s="258" t="s">
        <v>12733</v>
      </c>
      <c r="C3908" t="s">
        <v>1136</v>
      </c>
      <c r="D3908" t="s">
        <v>1199</v>
      </c>
      <c r="E3908" t="s">
        <v>2504</v>
      </c>
      <c r="F3908" s="29" t="s">
        <v>1158</v>
      </c>
      <c r="G3908" s="47">
        <v>19</v>
      </c>
      <c r="H3908" t="s">
        <v>1158</v>
      </c>
      <c r="I3908">
        <v>1</v>
      </c>
      <c r="J3908" t="s">
        <v>12734</v>
      </c>
      <c r="K3908" t="s">
        <v>1200</v>
      </c>
      <c r="L3908" t="s">
        <v>12735</v>
      </c>
      <c r="M3908" t="s">
        <v>1944</v>
      </c>
      <c r="N3908" s="34">
        <v>0</v>
      </c>
      <c r="O3908" s="34" t="s">
        <v>1945</v>
      </c>
      <c r="P3908" s="34">
        <v>0</v>
      </c>
      <c r="Q3908" s="34" t="s">
        <v>1946</v>
      </c>
      <c r="R3908" s="34" t="s">
        <v>859</v>
      </c>
      <c r="S3908" s="48" t="s">
        <v>1123</v>
      </c>
      <c r="T3908" s="13" t="s">
        <v>122</v>
      </c>
      <c r="U3908" s="12" t="s">
        <v>122</v>
      </c>
      <c r="V3908" s="12" t="s">
        <v>122</v>
      </c>
      <c r="W3908" s="12" t="s">
        <v>1863</v>
      </c>
      <c r="X3908" s="14" t="str">
        <f t="shared" si="61"/>
        <v>В</v>
      </c>
      <c r="Y3908" s="271">
        <f>Таблица1[[#This Row],[ID_intellix]]</f>
        <v>7452</v>
      </c>
      <c r="Z3908" s="269" t="s">
        <v>122</v>
      </c>
      <c r="AA3908" s="145">
        <f>IF(OR(Таблица1[[#This Row],[CARDIO_report]]&lt;&gt;0,Таблица1[[#This Row],[AI COMBO_report]]&lt;&gt;0,Таблица1[[#This Row],[OTC_report]]&lt;&gt;0),1,0)</f>
        <v>1</v>
      </c>
      <c r="AB3908" s="60" t="s">
        <v>1124</v>
      </c>
      <c r="AC3908" s="60" t="s">
        <v>1124</v>
      </c>
      <c r="AD3908" s="60" t="s">
        <v>1124</v>
      </c>
      <c r="AE3908" s="60" t="s">
        <v>1124</v>
      </c>
      <c r="AF3908" s="60"/>
      <c r="AG3908" s="89" t="s">
        <v>1414</v>
      </c>
      <c r="AH3908" s="89">
        <v>91</v>
      </c>
      <c r="AI3908" s="89" t="s">
        <v>1414</v>
      </c>
      <c r="AJ3908" s="89">
        <v>73</v>
      </c>
      <c r="AK3908" s="89" t="s">
        <v>2516</v>
      </c>
      <c r="AL3908" s="89">
        <v>41</v>
      </c>
      <c r="AM3908" s="89" t="s">
        <v>2516</v>
      </c>
      <c r="AN3908" s="89">
        <v>22</v>
      </c>
      <c r="AP3908" s="35" t="s">
        <v>1857</v>
      </c>
      <c r="AQ3908" s="377">
        <v>0</v>
      </c>
      <c r="AR3908" s="378">
        <v>0</v>
      </c>
      <c r="AS3908" s="377">
        <v>0</v>
      </c>
      <c r="AT3908" s="378">
        <v>0</v>
      </c>
      <c r="AU3908" s="377">
        <v>0</v>
      </c>
      <c r="AV3908" s="377">
        <v>0</v>
      </c>
      <c r="AW3908" s="377">
        <v>0</v>
      </c>
      <c r="AX3908">
        <v>0</v>
      </c>
      <c r="AY3908">
        <v>0</v>
      </c>
    </row>
    <row r="3909" spans="1:51" hidden="1" x14ac:dyDescent="0.2">
      <c r="A3909" s="46">
        <v>3222</v>
      </c>
      <c r="B3909" s="258" t="s">
        <v>12736</v>
      </c>
      <c r="C3909" t="s">
        <v>1136</v>
      </c>
      <c r="D3909" t="s">
        <v>2336</v>
      </c>
      <c r="E3909" t="s">
        <v>2504</v>
      </c>
      <c r="F3909" s="29" t="s">
        <v>1158</v>
      </c>
      <c r="G3909" s="47">
        <v>2</v>
      </c>
      <c r="H3909" t="s">
        <v>1158</v>
      </c>
      <c r="I3909">
        <v>1</v>
      </c>
      <c r="J3909" t="s">
        <v>12737</v>
      </c>
      <c r="K3909" t="s">
        <v>1200</v>
      </c>
      <c r="L3909" t="s">
        <v>12738</v>
      </c>
      <c r="M3909" t="s">
        <v>1944</v>
      </c>
      <c r="N3909" s="34">
        <v>0</v>
      </c>
      <c r="O3909" s="34" t="s">
        <v>1945</v>
      </c>
      <c r="P3909" s="34" t="s">
        <v>230</v>
      </c>
      <c r="Q3909" s="34" t="s">
        <v>1946</v>
      </c>
      <c r="R3909" s="34" t="s">
        <v>813</v>
      </c>
      <c r="S3909" s="48" t="s">
        <v>1123</v>
      </c>
      <c r="T3909" s="13" t="s">
        <v>122</v>
      </c>
      <c r="U3909" s="12" t="s">
        <v>122</v>
      </c>
      <c r="V3909" s="12" t="s">
        <v>122</v>
      </c>
      <c r="W3909" s="12" t="s">
        <v>1863</v>
      </c>
      <c r="X3909" s="14" t="str">
        <f t="shared" si="61"/>
        <v>В</v>
      </c>
      <c r="Y3909" s="271">
        <f>Таблица1[[#This Row],[ID_intellix]]</f>
        <v>3222</v>
      </c>
      <c r="Z3909" s="269" t="s">
        <v>122</v>
      </c>
      <c r="AA3909" s="145">
        <f>IF(OR(Таблица1[[#This Row],[CARDIO_report]]&lt;&gt;0,Таблица1[[#This Row],[AI COMBO_report]]&lt;&gt;0,Таблица1[[#This Row],[OTC_report]]&lt;&gt;0),1,0)</f>
        <v>1</v>
      </c>
      <c r="AB3909" s="60" t="s">
        <v>1124</v>
      </c>
      <c r="AC3909" s="60" t="s">
        <v>1124</v>
      </c>
      <c r="AD3909" s="60" t="s">
        <v>1124</v>
      </c>
      <c r="AE3909" s="60" t="s">
        <v>1124</v>
      </c>
      <c r="AF3909" s="60"/>
      <c r="AG3909" s="89" t="s">
        <v>1414</v>
      </c>
      <c r="AH3909" s="89">
        <v>65</v>
      </c>
      <c r="AI3909" s="89" t="s">
        <v>2516</v>
      </c>
      <c r="AJ3909" s="89">
        <v>44</v>
      </c>
      <c r="AK3909" s="89" t="s">
        <v>1414</v>
      </c>
      <c r="AL3909" s="89">
        <v>89</v>
      </c>
      <c r="AM3909" s="89" t="s">
        <v>1414</v>
      </c>
      <c r="AN3909" s="89">
        <v>70</v>
      </c>
      <c r="AP3909" s="35" t="s">
        <v>1917</v>
      </c>
      <c r="AQ3909" s="377">
        <v>0</v>
      </c>
      <c r="AR3909" s="378">
        <v>0</v>
      </c>
      <c r="AS3909" s="377">
        <v>0</v>
      </c>
      <c r="AT3909" s="378">
        <v>0</v>
      </c>
      <c r="AU3909" s="377">
        <v>0</v>
      </c>
      <c r="AV3909" s="377">
        <v>0</v>
      </c>
      <c r="AW3909" s="377">
        <v>0</v>
      </c>
      <c r="AX3909">
        <v>0</v>
      </c>
      <c r="AY3909">
        <v>0</v>
      </c>
    </row>
    <row r="3910" spans="1:51" hidden="1" x14ac:dyDescent="0.2">
      <c r="A3910" s="46">
        <v>7875</v>
      </c>
      <c r="B3910" s="258" t="s">
        <v>13789</v>
      </c>
      <c r="C3910" t="s">
        <v>1136</v>
      </c>
      <c r="D3910" t="s">
        <v>1199</v>
      </c>
      <c r="E3910" t="s">
        <v>2504</v>
      </c>
      <c r="F3910" s="29" t="s">
        <v>3360</v>
      </c>
      <c r="G3910" s="396">
        <v>39</v>
      </c>
      <c r="H3910" t="s">
        <v>2610</v>
      </c>
      <c r="I3910">
        <v>1</v>
      </c>
      <c r="J3910" t="s">
        <v>13790</v>
      </c>
      <c r="K3910" t="s">
        <v>1200</v>
      </c>
      <c r="L3910" t="s">
        <v>13791</v>
      </c>
      <c r="M3910" t="s">
        <v>1944</v>
      </c>
      <c r="N3910" s="34" t="s">
        <v>385</v>
      </c>
      <c r="O3910" s="34" t="s">
        <v>1945</v>
      </c>
      <c r="P3910" s="34" t="s">
        <v>230</v>
      </c>
      <c r="Q3910" s="34" t="s">
        <v>1946</v>
      </c>
      <c r="R3910" s="34" t="s">
        <v>813</v>
      </c>
      <c r="S3910" s="48" t="s">
        <v>1123</v>
      </c>
      <c r="T3910" s="13" t="s">
        <v>1863</v>
      </c>
      <c r="U3910" s="12" t="s">
        <v>122</v>
      </c>
      <c r="V3910" s="12" t="s">
        <v>122</v>
      </c>
      <c r="W3910" s="12" t="s">
        <v>122</v>
      </c>
      <c r="X3910" s="14" t="str">
        <f t="shared" si="61"/>
        <v>В</v>
      </c>
      <c r="Y3910" s="271">
        <f>Таблица1[[#This Row],[ID_intellix]]</f>
        <v>7875</v>
      </c>
      <c r="Z3910" s="269" t="s">
        <v>122</v>
      </c>
      <c r="AA3910" s="145">
        <f>IF(OR(Таблица1[[#This Row],[CARDIO_report]]&lt;&gt;0,Таблица1[[#This Row],[AI COMBO_report]]&lt;&gt;0,Таблица1[[#This Row],[OTC_report]]&lt;&gt;0),1,0)</f>
        <v>1</v>
      </c>
      <c r="AB3910" s="60" t="s">
        <v>1124</v>
      </c>
      <c r="AC3910" s="60" t="s">
        <v>1124</v>
      </c>
      <c r="AD3910" s="60" t="s">
        <v>1124</v>
      </c>
      <c r="AE3910" s="60" t="s">
        <v>1124</v>
      </c>
      <c r="AF3910" s="60"/>
      <c r="AG3910" s="89" t="s">
        <v>1414</v>
      </c>
      <c r="AH3910" s="89">
        <v>68</v>
      </c>
      <c r="AI3910" s="89" t="s">
        <v>2516</v>
      </c>
      <c r="AJ3910" s="89">
        <v>39</v>
      </c>
      <c r="AK3910" s="89" t="s">
        <v>2516</v>
      </c>
      <c r="AL3910" s="89">
        <v>51</v>
      </c>
      <c r="AM3910" s="89" t="s">
        <v>2516</v>
      </c>
      <c r="AN3910" s="89">
        <v>23</v>
      </c>
      <c r="AP3910" s="35" t="s">
        <v>1857</v>
      </c>
      <c r="AQ3910" s="377">
        <v>0</v>
      </c>
      <c r="AR3910" s="378">
        <v>0</v>
      </c>
      <c r="AS3910" s="377">
        <v>0</v>
      </c>
      <c r="AT3910" s="378">
        <v>0</v>
      </c>
      <c r="AU3910" s="377">
        <v>0</v>
      </c>
      <c r="AV3910" s="377">
        <v>0</v>
      </c>
      <c r="AW3910" s="377">
        <v>0</v>
      </c>
      <c r="AX3910">
        <v>0</v>
      </c>
      <c r="AY3910">
        <v>0</v>
      </c>
    </row>
    <row r="3911" spans="1:51" hidden="1" x14ac:dyDescent="0.2">
      <c r="A3911" s="46">
        <v>7991</v>
      </c>
      <c r="B3911" s="258" t="s">
        <v>13886</v>
      </c>
      <c r="C3911" t="s">
        <v>1136</v>
      </c>
      <c r="D3911" t="s">
        <v>2336</v>
      </c>
      <c r="E3911" t="s">
        <v>2504</v>
      </c>
      <c r="F3911" s="29" t="s">
        <v>1157</v>
      </c>
      <c r="G3911" s="53" t="s">
        <v>3343</v>
      </c>
      <c r="H3911" t="s">
        <v>1158</v>
      </c>
      <c r="I3911">
        <v>1</v>
      </c>
      <c r="J3911" t="s">
        <v>13887</v>
      </c>
      <c r="K3911" t="s">
        <v>1200</v>
      </c>
      <c r="L3911" t="s">
        <v>13888</v>
      </c>
      <c r="M3911" t="s">
        <v>1944</v>
      </c>
      <c r="N3911" s="34">
        <v>0</v>
      </c>
      <c r="O3911" s="34" t="s">
        <v>1945</v>
      </c>
      <c r="P3911" s="34">
        <v>0</v>
      </c>
      <c r="Q3911" s="34" t="s">
        <v>1946</v>
      </c>
      <c r="R3911" s="34" t="s">
        <v>813</v>
      </c>
      <c r="S3911" s="48" t="s">
        <v>1123</v>
      </c>
      <c r="T3911" s="13" t="s">
        <v>122</v>
      </c>
      <c r="U3911" s="12" t="s">
        <v>122</v>
      </c>
      <c r="V3911" s="12" t="s">
        <v>1863</v>
      </c>
      <c r="W3911" s="12" t="s">
        <v>122</v>
      </c>
      <c r="X3911" s="14" t="str">
        <f t="shared" si="61"/>
        <v>В</v>
      </c>
      <c r="Y3911" s="271">
        <f>Таблица1[[#This Row],[ID_intellix]]</f>
        <v>7991</v>
      </c>
      <c r="Z3911" s="269" t="s">
        <v>122</v>
      </c>
      <c r="AA3911" s="145">
        <f>IF(OR(Таблица1[[#This Row],[CARDIO_report]]&lt;&gt;0,Таблица1[[#This Row],[AI COMBO_report]]&lt;&gt;0,Таблица1[[#This Row],[OTC_report]]&lt;&gt;0),1,0)</f>
        <v>1</v>
      </c>
      <c r="AB3911" s="60" t="s">
        <v>1124</v>
      </c>
      <c r="AC3911" s="60" t="s">
        <v>1124</v>
      </c>
      <c r="AD3911" s="60" t="s">
        <v>1124</v>
      </c>
      <c r="AE3911" s="60" t="s">
        <v>1124</v>
      </c>
      <c r="AF3911" s="60"/>
      <c r="AG3911" s="89" t="s">
        <v>1414</v>
      </c>
      <c r="AH3911" s="89">
        <v>103</v>
      </c>
      <c r="AI3911" s="89" t="s">
        <v>1145</v>
      </c>
      <c r="AJ3911" s="89">
        <v>72</v>
      </c>
      <c r="AK3911" s="89" t="s">
        <v>1145</v>
      </c>
      <c r="AL3911" s="89">
        <v>85</v>
      </c>
      <c r="AM3911" s="89" t="s">
        <v>1145</v>
      </c>
      <c r="AN3911" s="89">
        <v>49</v>
      </c>
      <c r="AP3911" s="35" t="s">
        <v>1825</v>
      </c>
      <c r="AQ3911" s="377">
        <v>0</v>
      </c>
      <c r="AR3911" s="378">
        <v>0</v>
      </c>
      <c r="AS3911" s="377">
        <v>0</v>
      </c>
      <c r="AT3911" s="378">
        <v>0</v>
      </c>
      <c r="AU3911" s="377">
        <v>0</v>
      </c>
      <c r="AV3911" s="377">
        <v>0</v>
      </c>
      <c r="AW3911" s="377">
        <v>0</v>
      </c>
      <c r="AX3911">
        <v>0</v>
      </c>
      <c r="AY3911">
        <v>0</v>
      </c>
    </row>
    <row r="3912" spans="1:51" hidden="1" x14ac:dyDescent="0.2">
      <c r="A3912" s="46">
        <v>7743</v>
      </c>
      <c r="B3912" s="258" t="s">
        <v>7230</v>
      </c>
      <c r="C3912" t="s">
        <v>1136</v>
      </c>
      <c r="D3912" t="s">
        <v>2336</v>
      </c>
      <c r="E3912" t="s">
        <v>1821</v>
      </c>
      <c r="F3912" s="29" t="s">
        <v>1850</v>
      </c>
      <c r="G3912" s="53" t="s">
        <v>7231</v>
      </c>
      <c r="H3912" t="s">
        <v>1850</v>
      </c>
      <c r="I3912">
        <v>1</v>
      </c>
      <c r="J3912" t="s">
        <v>7232</v>
      </c>
      <c r="K3912" t="s">
        <v>1200</v>
      </c>
      <c r="L3912" t="s">
        <v>7233</v>
      </c>
      <c r="M3912" t="s">
        <v>1944</v>
      </c>
      <c r="N3912" s="34">
        <v>0</v>
      </c>
      <c r="O3912" s="34" t="s">
        <v>1945</v>
      </c>
      <c r="P3912" s="34">
        <v>0</v>
      </c>
      <c r="Q3912" s="34" t="s">
        <v>1946</v>
      </c>
      <c r="R3912" s="34">
        <v>0</v>
      </c>
      <c r="S3912" s="48" t="s">
        <v>1123</v>
      </c>
      <c r="T3912" s="13" t="s">
        <v>122</v>
      </c>
      <c r="U3912" s="12" t="s">
        <v>122</v>
      </c>
      <c r="V3912" s="12" t="s">
        <v>1863</v>
      </c>
      <c r="W3912" s="12" t="s">
        <v>122</v>
      </c>
      <c r="X3912" s="14" t="str">
        <f t="shared" si="61"/>
        <v>В</v>
      </c>
      <c r="Y3912" s="271">
        <f>Таблица1[[#This Row],[ID_intellix]]</f>
        <v>7743</v>
      </c>
      <c r="Z3912" s="269" t="s">
        <v>122</v>
      </c>
      <c r="AA3912" s="145">
        <f>IF(OR(Таблица1[[#This Row],[CARDIO_report]]&lt;&gt;0,Таблица1[[#This Row],[AI COMBO_report]]&lt;&gt;0,Таблица1[[#This Row],[OTC_report]]&lt;&gt;0),1,0)</f>
        <v>0</v>
      </c>
      <c r="AB3912" s="60" t="s">
        <v>1124</v>
      </c>
      <c r="AC3912" s="60" t="s">
        <v>1124</v>
      </c>
      <c r="AD3912" s="60" t="s">
        <v>1124</v>
      </c>
      <c r="AE3912" s="60" t="s">
        <v>1124</v>
      </c>
      <c r="AF3912" s="60"/>
      <c r="AG3912" s="60" t="s">
        <v>1124</v>
      </c>
      <c r="AH3912" s="60" t="s">
        <v>1124</v>
      </c>
      <c r="AI3912" s="60" t="s">
        <v>1124</v>
      </c>
      <c r="AJ3912" s="60" t="s">
        <v>1124</v>
      </c>
      <c r="AK3912" s="60" t="s">
        <v>1124</v>
      </c>
      <c r="AL3912" s="60" t="s">
        <v>1124</v>
      </c>
      <c r="AM3912" s="60" t="s">
        <v>1124</v>
      </c>
      <c r="AN3912" s="60" t="s">
        <v>1124</v>
      </c>
      <c r="AO3912" s="60"/>
      <c r="AP3912" s="35" t="s">
        <v>1857</v>
      </c>
      <c r="AQ3912" s="377">
        <v>0</v>
      </c>
      <c r="AR3912" s="378">
        <v>0</v>
      </c>
      <c r="AS3912" s="377">
        <v>0</v>
      </c>
      <c r="AT3912" s="378">
        <v>0</v>
      </c>
      <c r="AU3912" s="377">
        <v>0</v>
      </c>
      <c r="AV3912" s="377">
        <v>0</v>
      </c>
      <c r="AW3912" s="377">
        <v>0</v>
      </c>
      <c r="AX3912">
        <v>0</v>
      </c>
      <c r="AY3912">
        <v>0</v>
      </c>
    </row>
    <row r="3913" spans="1:51" hidden="1" x14ac:dyDescent="0.2">
      <c r="A3913" s="46">
        <v>7966</v>
      </c>
      <c r="B3913" s="258" t="s">
        <v>13908</v>
      </c>
      <c r="C3913" t="s">
        <v>1136</v>
      </c>
      <c r="D3913" t="s">
        <v>1199</v>
      </c>
      <c r="E3913" t="s">
        <v>2504</v>
      </c>
      <c r="F3913" s="29" t="s">
        <v>3255</v>
      </c>
      <c r="G3913" s="47">
        <v>104</v>
      </c>
      <c r="H3913" t="s">
        <v>3255</v>
      </c>
      <c r="I3913">
        <v>1</v>
      </c>
      <c r="J3913" t="s">
        <v>13909</v>
      </c>
      <c r="K3913" t="s">
        <v>1200</v>
      </c>
      <c r="L3913" t="s">
        <v>13910</v>
      </c>
      <c r="M3913" t="s">
        <v>1944</v>
      </c>
      <c r="N3913" s="34">
        <v>0</v>
      </c>
      <c r="O3913" s="34" t="s">
        <v>1945</v>
      </c>
      <c r="P3913" s="34">
        <v>0</v>
      </c>
      <c r="Q3913" s="34" t="s">
        <v>1946</v>
      </c>
      <c r="R3913" s="34" t="s">
        <v>859</v>
      </c>
      <c r="S3913" s="48" t="s">
        <v>1123</v>
      </c>
      <c r="T3913" s="13" t="s">
        <v>122</v>
      </c>
      <c r="U3913" s="12" t="s">
        <v>122</v>
      </c>
      <c r="V3913" s="12" t="s">
        <v>122</v>
      </c>
      <c r="W3913" s="12" t="s">
        <v>1863</v>
      </c>
      <c r="X3913" s="14" t="str">
        <f t="shared" si="61"/>
        <v>В</v>
      </c>
      <c r="Y3913" s="271">
        <f>Таблица1[[#This Row],[ID_intellix]]</f>
        <v>7966</v>
      </c>
      <c r="Z3913" s="269" t="s">
        <v>122</v>
      </c>
      <c r="AA3913" s="145">
        <f>IF(OR(Таблица1[[#This Row],[CARDIO_report]]&lt;&gt;0,Таблица1[[#This Row],[AI COMBO_report]]&lt;&gt;0,Таблица1[[#This Row],[OTC_report]]&lt;&gt;0),1,0)</f>
        <v>1</v>
      </c>
      <c r="AB3913" s="60" t="s">
        <v>1124</v>
      </c>
      <c r="AC3913" s="60" t="s">
        <v>1124</v>
      </c>
      <c r="AD3913" s="35" t="s">
        <v>2896</v>
      </c>
      <c r="AE3913" s="60" t="s">
        <v>1124</v>
      </c>
      <c r="AF3913" s="60"/>
      <c r="AG3913" s="60" t="s">
        <v>1124</v>
      </c>
      <c r="AH3913" s="60" t="s">
        <v>1124</v>
      </c>
      <c r="AI3913" s="60" t="s">
        <v>1124</v>
      </c>
      <c r="AJ3913" s="60" t="s">
        <v>1124</v>
      </c>
      <c r="AK3913" s="60" t="s">
        <v>1124</v>
      </c>
      <c r="AL3913" s="60" t="s">
        <v>1124</v>
      </c>
      <c r="AM3913" s="60" t="s">
        <v>1124</v>
      </c>
      <c r="AN3913" s="60" t="s">
        <v>1124</v>
      </c>
      <c r="AO3913" s="60"/>
      <c r="AP3913" s="35" t="s">
        <v>1825</v>
      </c>
      <c r="AQ3913" s="377">
        <v>0</v>
      </c>
      <c r="AR3913" s="378">
        <v>0</v>
      </c>
      <c r="AS3913" s="377">
        <v>0</v>
      </c>
      <c r="AT3913" s="378">
        <v>0</v>
      </c>
      <c r="AU3913" s="377">
        <v>0</v>
      </c>
      <c r="AV3913" s="377">
        <v>0</v>
      </c>
      <c r="AW3913" s="377">
        <v>0</v>
      </c>
      <c r="AX3913">
        <v>0</v>
      </c>
      <c r="AY3913">
        <v>0</v>
      </c>
    </row>
    <row r="3914" spans="1:51" hidden="1" x14ac:dyDescent="0.2">
      <c r="A3914" s="46">
        <v>3627</v>
      </c>
      <c r="B3914" s="258" t="s">
        <v>13951</v>
      </c>
      <c r="C3914" t="s">
        <v>1136</v>
      </c>
      <c r="D3914" t="s">
        <v>2336</v>
      </c>
      <c r="E3914" t="s">
        <v>2504</v>
      </c>
      <c r="F3914" s="29" t="s">
        <v>1139</v>
      </c>
      <c r="G3914" s="47">
        <v>58</v>
      </c>
      <c r="H3914" t="s">
        <v>1140</v>
      </c>
      <c r="I3914">
        <v>1</v>
      </c>
      <c r="J3914" t="s">
        <v>13952</v>
      </c>
      <c r="K3914" t="s">
        <v>1200</v>
      </c>
      <c r="L3914" t="s">
        <v>13953</v>
      </c>
      <c r="M3914" t="s">
        <v>1944</v>
      </c>
      <c r="N3914" s="34">
        <v>0</v>
      </c>
      <c r="O3914" s="34" t="s">
        <v>1945</v>
      </c>
      <c r="P3914" s="34">
        <v>0</v>
      </c>
      <c r="Q3914" s="34" t="s">
        <v>1946</v>
      </c>
      <c r="R3914" s="34" t="s">
        <v>859</v>
      </c>
      <c r="S3914" s="48" t="s">
        <v>1123</v>
      </c>
      <c r="T3914" s="13" t="s">
        <v>122</v>
      </c>
      <c r="U3914" s="12" t="s">
        <v>122</v>
      </c>
      <c r="V3914" s="12" t="s">
        <v>1863</v>
      </c>
      <c r="W3914" s="12" t="s">
        <v>122</v>
      </c>
      <c r="X3914" s="14" t="str">
        <f t="shared" si="61"/>
        <v>В</v>
      </c>
      <c r="Y3914" s="271">
        <f>Таблица1[[#This Row],[ID_intellix]]</f>
        <v>3627</v>
      </c>
      <c r="Z3914" s="269" t="s">
        <v>122</v>
      </c>
      <c r="AA3914" s="145">
        <f>IF(OR(Таблица1[[#This Row],[CARDIO_report]]&lt;&gt;0,Таблица1[[#This Row],[AI COMBO_report]]&lt;&gt;0,Таблица1[[#This Row],[OTC_report]]&lt;&gt;0),1,0)</f>
        <v>1</v>
      </c>
      <c r="AB3914" s="60" t="s">
        <v>2601</v>
      </c>
      <c r="AC3914" s="60" t="s">
        <v>2602</v>
      </c>
      <c r="AD3914" s="60" t="s">
        <v>1124</v>
      </c>
      <c r="AE3914" s="60" t="s">
        <v>1124</v>
      </c>
      <c r="AF3914" s="60"/>
      <c r="AG3914" s="89" t="s">
        <v>1414</v>
      </c>
      <c r="AH3914" s="89">
        <v>63</v>
      </c>
      <c r="AI3914" s="89" t="s">
        <v>2516</v>
      </c>
      <c r="AJ3914" s="89">
        <v>45</v>
      </c>
      <c r="AK3914" s="89" t="s">
        <v>2516</v>
      </c>
      <c r="AL3914" s="89">
        <v>52</v>
      </c>
      <c r="AM3914" s="89" t="s">
        <v>1437</v>
      </c>
      <c r="AN3914" s="89">
        <v>35</v>
      </c>
      <c r="AP3914" s="35" t="s">
        <v>1825</v>
      </c>
      <c r="AQ3914" s="377">
        <v>0</v>
      </c>
      <c r="AR3914" s="378">
        <v>0</v>
      </c>
      <c r="AS3914" s="377">
        <v>0</v>
      </c>
      <c r="AT3914" s="378">
        <v>0</v>
      </c>
      <c r="AU3914" s="377">
        <v>0</v>
      </c>
      <c r="AV3914" s="377">
        <v>0</v>
      </c>
      <c r="AW3914" s="377">
        <v>0</v>
      </c>
      <c r="AX3914">
        <v>0</v>
      </c>
      <c r="AY3914">
        <v>0</v>
      </c>
    </row>
    <row r="3915" spans="1:51" hidden="1" x14ac:dyDescent="0.2">
      <c r="A3915" s="46">
        <v>7842</v>
      </c>
      <c r="B3915" s="258" t="s">
        <v>7293</v>
      </c>
      <c r="C3915" t="s">
        <v>1136</v>
      </c>
      <c r="D3915" t="s">
        <v>1199</v>
      </c>
      <c r="E3915" t="s">
        <v>1821</v>
      </c>
      <c r="F3915" s="29" t="s">
        <v>1850</v>
      </c>
      <c r="G3915" s="53" t="s">
        <v>7294</v>
      </c>
      <c r="H3915" t="s">
        <v>1850</v>
      </c>
      <c r="I3915">
        <v>1</v>
      </c>
      <c r="J3915" t="s">
        <v>7295</v>
      </c>
      <c r="K3915" t="s">
        <v>1200</v>
      </c>
      <c r="L3915" t="s">
        <v>7296</v>
      </c>
      <c r="M3915" t="s">
        <v>1944</v>
      </c>
      <c r="N3915" s="34">
        <v>0</v>
      </c>
      <c r="O3915" s="34" t="s">
        <v>1945</v>
      </c>
      <c r="P3915" s="34">
        <v>0</v>
      </c>
      <c r="Q3915" s="34" t="s">
        <v>1946</v>
      </c>
      <c r="R3915" s="34">
        <v>0</v>
      </c>
      <c r="S3915" s="48" t="s">
        <v>1123</v>
      </c>
      <c r="T3915" s="13" t="s">
        <v>122</v>
      </c>
      <c r="U3915" s="12" t="s">
        <v>122</v>
      </c>
      <c r="V3915" s="12" t="s">
        <v>1863</v>
      </c>
      <c r="W3915" s="12" t="s">
        <v>122</v>
      </c>
      <c r="X3915" s="14" t="str">
        <f t="shared" si="61"/>
        <v>В</v>
      </c>
      <c r="Y3915" s="271">
        <f>Таблица1[[#This Row],[ID_intellix]]</f>
        <v>7842</v>
      </c>
      <c r="Z3915" s="269" t="s">
        <v>122</v>
      </c>
      <c r="AA3915" s="145">
        <f>IF(OR(Таблица1[[#This Row],[CARDIO_report]]&lt;&gt;0,Таблица1[[#This Row],[AI COMBO_report]]&lt;&gt;0,Таблица1[[#This Row],[OTC_report]]&lt;&gt;0),1,0)</f>
        <v>0</v>
      </c>
      <c r="AB3915" s="60" t="s">
        <v>1124</v>
      </c>
      <c r="AC3915" s="60" t="s">
        <v>1124</v>
      </c>
      <c r="AD3915" s="60" t="s">
        <v>1124</v>
      </c>
      <c r="AE3915" s="60" t="s">
        <v>1124</v>
      </c>
      <c r="AF3915" s="60"/>
      <c r="AG3915" s="60" t="s">
        <v>1124</v>
      </c>
      <c r="AH3915" s="60" t="s">
        <v>1124</v>
      </c>
      <c r="AI3915" s="60" t="s">
        <v>1124</v>
      </c>
      <c r="AJ3915" s="60" t="s">
        <v>1124</v>
      </c>
      <c r="AK3915" s="60" t="s">
        <v>1124</v>
      </c>
      <c r="AL3915" s="60" t="s">
        <v>1124</v>
      </c>
      <c r="AM3915" s="60" t="s">
        <v>1124</v>
      </c>
      <c r="AN3915" s="60" t="s">
        <v>1124</v>
      </c>
      <c r="AO3915" s="60"/>
      <c r="AP3915" s="35" t="s">
        <v>1857</v>
      </c>
      <c r="AQ3915" s="377">
        <v>0</v>
      </c>
      <c r="AR3915" s="378">
        <v>0</v>
      </c>
      <c r="AS3915" s="377">
        <v>0</v>
      </c>
      <c r="AT3915" s="378">
        <v>0</v>
      </c>
      <c r="AU3915" s="377">
        <v>0</v>
      </c>
      <c r="AV3915" s="377">
        <v>0</v>
      </c>
      <c r="AW3915" s="377">
        <v>0</v>
      </c>
      <c r="AX3915">
        <v>0</v>
      </c>
      <c r="AY3915">
        <v>0</v>
      </c>
    </row>
    <row r="3916" spans="1:51" hidden="1" x14ac:dyDescent="0.2">
      <c r="A3916" s="46">
        <v>7851</v>
      </c>
      <c r="B3916" s="258" t="s">
        <v>13996</v>
      </c>
      <c r="C3916" t="s">
        <v>1136</v>
      </c>
      <c r="D3916" t="s">
        <v>1199</v>
      </c>
      <c r="E3916" t="s">
        <v>2504</v>
      </c>
      <c r="F3916" s="29" t="s">
        <v>2998</v>
      </c>
      <c r="G3916" s="53" t="s">
        <v>11302</v>
      </c>
      <c r="H3916" t="s">
        <v>2995</v>
      </c>
      <c r="I3916">
        <v>1</v>
      </c>
      <c r="J3916" t="s">
        <v>13997</v>
      </c>
      <c r="K3916" t="s">
        <v>1200</v>
      </c>
      <c r="L3916" t="s">
        <v>13998</v>
      </c>
      <c r="M3916" t="s">
        <v>1944</v>
      </c>
      <c r="N3916" s="34">
        <v>0</v>
      </c>
      <c r="O3916" s="34" t="s">
        <v>1945</v>
      </c>
      <c r="P3916" s="34">
        <v>0</v>
      </c>
      <c r="Q3916" s="34" t="s">
        <v>1946</v>
      </c>
      <c r="R3916" s="34" t="s">
        <v>859</v>
      </c>
      <c r="S3916" s="48" t="s">
        <v>1123</v>
      </c>
      <c r="T3916" s="13" t="s">
        <v>122</v>
      </c>
      <c r="U3916" s="12" t="s">
        <v>122</v>
      </c>
      <c r="V3916" s="12" t="s">
        <v>122</v>
      </c>
      <c r="W3916" s="12" t="s">
        <v>1863</v>
      </c>
      <c r="X3916" s="14" t="str">
        <f t="shared" si="61"/>
        <v>В</v>
      </c>
      <c r="Y3916" s="271">
        <f>Таблица1[[#This Row],[ID_intellix]]</f>
        <v>7851</v>
      </c>
      <c r="Z3916" s="269" t="s">
        <v>122</v>
      </c>
      <c r="AA3916" s="145">
        <f>IF(OR(Таблица1[[#This Row],[CARDIO_report]]&lt;&gt;0,Таблица1[[#This Row],[AI COMBO_report]]&lt;&gt;0,Таблица1[[#This Row],[OTC_report]]&lt;&gt;0),1,0)</f>
        <v>1</v>
      </c>
      <c r="AB3916" s="60" t="s">
        <v>1124</v>
      </c>
      <c r="AC3916" s="60" t="s">
        <v>1124</v>
      </c>
      <c r="AD3916" s="60" t="s">
        <v>1124</v>
      </c>
      <c r="AE3916" s="60" t="s">
        <v>1124</v>
      </c>
      <c r="AF3916" s="60"/>
      <c r="AG3916" s="89" t="s">
        <v>1437</v>
      </c>
      <c r="AH3916" s="89">
        <v>47</v>
      </c>
      <c r="AI3916" s="89" t="s">
        <v>1145</v>
      </c>
      <c r="AJ3916" s="89">
        <v>62</v>
      </c>
      <c r="AK3916" s="89" t="s">
        <v>1437</v>
      </c>
      <c r="AL3916" s="89">
        <v>50</v>
      </c>
      <c r="AM3916" s="89" t="s">
        <v>1414</v>
      </c>
      <c r="AN3916" s="89">
        <v>86</v>
      </c>
      <c r="AP3916" s="35" t="s">
        <v>1857</v>
      </c>
      <c r="AQ3916" s="377">
        <v>0</v>
      </c>
      <c r="AR3916" s="378">
        <v>0</v>
      </c>
      <c r="AS3916" s="377">
        <v>0</v>
      </c>
      <c r="AT3916" s="378">
        <v>0</v>
      </c>
      <c r="AU3916" s="377">
        <v>0</v>
      </c>
      <c r="AV3916" s="377">
        <v>0</v>
      </c>
      <c r="AW3916" s="377">
        <v>0</v>
      </c>
      <c r="AX3916">
        <v>0</v>
      </c>
      <c r="AY3916">
        <v>0</v>
      </c>
    </row>
    <row r="3917" spans="1:51" hidden="1" x14ac:dyDescent="0.2">
      <c r="A3917" s="46">
        <v>3648</v>
      </c>
      <c r="B3917" s="258" t="s">
        <v>14002</v>
      </c>
      <c r="C3917" t="s">
        <v>1136</v>
      </c>
      <c r="D3917" t="s">
        <v>2336</v>
      </c>
      <c r="E3917" t="s">
        <v>2504</v>
      </c>
      <c r="F3917" s="29" t="s">
        <v>2682</v>
      </c>
      <c r="G3917" s="53" t="s">
        <v>3243</v>
      </c>
      <c r="H3917" t="s">
        <v>2563</v>
      </c>
      <c r="I3917">
        <v>1</v>
      </c>
      <c r="J3917" t="s">
        <v>15904</v>
      </c>
      <c r="K3917" t="s">
        <v>1200</v>
      </c>
      <c r="L3917" t="s">
        <v>14003</v>
      </c>
      <c r="M3917" t="s">
        <v>1944</v>
      </c>
      <c r="N3917" s="34">
        <v>0</v>
      </c>
      <c r="O3917" s="34" t="s">
        <v>1945</v>
      </c>
      <c r="P3917" s="34">
        <v>0</v>
      </c>
      <c r="Q3917" s="34" t="s">
        <v>1946</v>
      </c>
      <c r="R3917" s="34">
        <v>0</v>
      </c>
      <c r="S3917" s="48" t="s">
        <v>1123</v>
      </c>
      <c r="T3917" s="13" t="s">
        <v>122</v>
      </c>
      <c r="U3917" s="12" t="s">
        <v>122</v>
      </c>
      <c r="V3917" s="12" t="s">
        <v>1863</v>
      </c>
      <c r="W3917" s="12" t="s">
        <v>122</v>
      </c>
      <c r="X3917" s="14" t="str">
        <f t="shared" si="61"/>
        <v>В</v>
      </c>
      <c r="Y3917" s="271">
        <f>Таблица1[[#This Row],[ID_intellix]]</f>
        <v>3648</v>
      </c>
      <c r="Z3917" s="269" t="s">
        <v>122</v>
      </c>
      <c r="AA3917" s="145">
        <f>IF(OR(Таблица1[[#This Row],[CARDIO_report]]&lt;&gt;0,Таблица1[[#This Row],[AI COMBO_report]]&lt;&gt;0,Таблица1[[#This Row],[OTC_report]]&lt;&gt;0),1,0)</f>
        <v>0</v>
      </c>
      <c r="AB3917" s="60" t="s">
        <v>1124</v>
      </c>
      <c r="AC3917" s="60" t="s">
        <v>1124</v>
      </c>
      <c r="AD3917" s="60" t="s">
        <v>1124</v>
      </c>
      <c r="AE3917" s="89" t="s">
        <v>1857</v>
      </c>
      <c r="AF3917" s="89"/>
      <c r="AG3917" s="89" t="s">
        <v>1145</v>
      </c>
      <c r="AH3917" s="89">
        <v>107</v>
      </c>
      <c r="AI3917" s="89" t="s">
        <v>1145</v>
      </c>
      <c r="AJ3917" s="89">
        <v>92</v>
      </c>
      <c r="AK3917" s="89" t="s">
        <v>1145</v>
      </c>
      <c r="AL3917" s="89">
        <v>82</v>
      </c>
      <c r="AM3917" s="89" t="s">
        <v>1145</v>
      </c>
      <c r="AN3917" s="89">
        <v>91</v>
      </c>
      <c r="AP3917" s="35" t="s">
        <v>1825</v>
      </c>
      <c r="AQ3917" s="377">
        <v>0</v>
      </c>
      <c r="AR3917" s="378">
        <v>0</v>
      </c>
      <c r="AS3917" s="377">
        <v>0</v>
      </c>
      <c r="AT3917" s="378">
        <v>0</v>
      </c>
      <c r="AU3917" s="377">
        <v>0</v>
      </c>
      <c r="AV3917" s="377">
        <v>0</v>
      </c>
      <c r="AW3917" s="377">
        <v>0</v>
      </c>
      <c r="AX3917">
        <v>0</v>
      </c>
      <c r="AY3917">
        <v>0</v>
      </c>
    </row>
    <row r="3918" spans="1:51" hidden="1" x14ac:dyDescent="0.2">
      <c r="A3918" s="46">
        <v>3617</v>
      </c>
      <c r="B3918" s="258" t="s">
        <v>14130</v>
      </c>
      <c r="C3918" t="s">
        <v>1136</v>
      </c>
      <c r="D3918" t="s">
        <v>1199</v>
      </c>
      <c r="E3918" t="s">
        <v>2504</v>
      </c>
      <c r="F3918" s="29" t="s">
        <v>1148</v>
      </c>
      <c r="G3918" s="53" t="s">
        <v>1154</v>
      </c>
      <c r="H3918" t="s">
        <v>1149</v>
      </c>
      <c r="I3918">
        <v>1</v>
      </c>
      <c r="J3918" t="s">
        <v>14131</v>
      </c>
      <c r="K3918" t="s">
        <v>1200</v>
      </c>
      <c r="L3918" t="s">
        <v>14132</v>
      </c>
      <c r="M3918" t="s">
        <v>1944</v>
      </c>
      <c r="N3918" s="34">
        <v>0</v>
      </c>
      <c r="O3918" s="34" t="s">
        <v>1945</v>
      </c>
      <c r="P3918" s="34">
        <v>0</v>
      </c>
      <c r="Q3918" s="34" t="s">
        <v>1946</v>
      </c>
      <c r="R3918" s="34" t="s">
        <v>859</v>
      </c>
      <c r="S3918" s="48" t="s">
        <v>1123</v>
      </c>
      <c r="T3918" s="13" t="s">
        <v>122</v>
      </c>
      <c r="U3918" s="12" t="s">
        <v>122</v>
      </c>
      <c r="V3918" s="12" t="s">
        <v>1863</v>
      </c>
      <c r="W3918" s="12" t="s">
        <v>122</v>
      </c>
      <c r="X3918" s="14" t="str">
        <f t="shared" si="61"/>
        <v>В</v>
      </c>
      <c r="Y3918" s="271">
        <f>Таблица1[[#This Row],[ID_intellix]]</f>
        <v>3617</v>
      </c>
      <c r="Z3918" s="269" t="s">
        <v>122</v>
      </c>
      <c r="AA3918" s="145">
        <f>IF(OR(Таблица1[[#This Row],[CARDIO_report]]&lt;&gt;0,Таблица1[[#This Row],[AI COMBO_report]]&lt;&gt;0,Таблица1[[#This Row],[OTC_report]]&lt;&gt;0),1,0)</f>
        <v>1</v>
      </c>
      <c r="AB3918" s="60" t="s">
        <v>1124</v>
      </c>
      <c r="AC3918" s="60" t="s">
        <v>1124</v>
      </c>
      <c r="AD3918" s="60" t="s">
        <v>1124</v>
      </c>
      <c r="AE3918" s="60" t="s">
        <v>1124</v>
      </c>
      <c r="AF3918" s="60"/>
      <c r="AG3918" s="89" t="s">
        <v>1414</v>
      </c>
      <c r="AH3918" s="89">
        <v>100</v>
      </c>
      <c r="AI3918" s="89" t="s">
        <v>1414</v>
      </c>
      <c r="AJ3918" s="89">
        <v>102</v>
      </c>
      <c r="AK3918" s="89" t="s">
        <v>2516</v>
      </c>
      <c r="AL3918" s="89">
        <v>49</v>
      </c>
      <c r="AM3918" s="89" t="s">
        <v>1414</v>
      </c>
      <c r="AN3918" s="89">
        <v>81</v>
      </c>
      <c r="AP3918" s="35" t="s">
        <v>1825</v>
      </c>
      <c r="AQ3918" s="377">
        <v>0</v>
      </c>
      <c r="AR3918" s="378">
        <v>0</v>
      </c>
      <c r="AS3918" s="377">
        <v>0</v>
      </c>
      <c r="AT3918" s="378">
        <v>0</v>
      </c>
      <c r="AU3918" s="377">
        <v>0</v>
      </c>
      <c r="AV3918" s="377">
        <v>0</v>
      </c>
      <c r="AW3918" s="377">
        <v>0</v>
      </c>
      <c r="AX3918">
        <v>0</v>
      </c>
      <c r="AY3918">
        <v>0</v>
      </c>
    </row>
    <row r="3919" spans="1:51" hidden="1" x14ac:dyDescent="0.2">
      <c r="A3919" s="46">
        <v>8003</v>
      </c>
      <c r="B3919" s="258" t="s">
        <v>14159</v>
      </c>
      <c r="C3919" t="s">
        <v>1136</v>
      </c>
      <c r="D3919" t="s">
        <v>1199</v>
      </c>
      <c r="E3919" t="s">
        <v>2504</v>
      </c>
      <c r="F3919" s="29" t="s">
        <v>13779</v>
      </c>
      <c r="G3919" s="53" t="s">
        <v>2589</v>
      </c>
      <c r="H3919" t="s">
        <v>2610</v>
      </c>
      <c r="I3919">
        <v>1</v>
      </c>
      <c r="J3919" t="s">
        <v>14160</v>
      </c>
      <c r="K3919" t="s">
        <v>1200</v>
      </c>
      <c r="L3919" t="s">
        <v>14161</v>
      </c>
      <c r="M3919" t="s">
        <v>1944</v>
      </c>
      <c r="N3919" s="34" t="s">
        <v>596</v>
      </c>
      <c r="O3919" s="34" t="s">
        <v>1945</v>
      </c>
      <c r="P3919" s="34">
        <v>0</v>
      </c>
      <c r="Q3919" s="34" t="s">
        <v>1946</v>
      </c>
      <c r="R3919" s="34" t="s">
        <v>813</v>
      </c>
      <c r="S3919" s="48" t="s">
        <v>1123</v>
      </c>
      <c r="T3919" s="13" t="s">
        <v>122</v>
      </c>
      <c r="U3919" s="12" t="s">
        <v>122</v>
      </c>
      <c r="V3919" s="12" t="s">
        <v>122</v>
      </c>
      <c r="W3919" s="12" t="s">
        <v>1863</v>
      </c>
      <c r="X3919" s="14" t="str">
        <f t="shared" si="61"/>
        <v>В</v>
      </c>
      <c r="Y3919" s="271">
        <f>Таблица1[[#This Row],[ID_intellix]]</f>
        <v>8003</v>
      </c>
      <c r="Z3919" s="269" t="s">
        <v>122</v>
      </c>
      <c r="AA3919" s="145">
        <f>IF(OR(Таблица1[[#This Row],[CARDIO_report]]&lt;&gt;0,Таблица1[[#This Row],[AI COMBO_report]]&lt;&gt;0,Таблица1[[#This Row],[OTC_report]]&lt;&gt;0),1,0)</f>
        <v>1</v>
      </c>
      <c r="AB3919" s="60" t="s">
        <v>1124</v>
      </c>
      <c r="AC3919" s="60" t="s">
        <v>1124</v>
      </c>
      <c r="AD3919" s="60" t="s">
        <v>1124</v>
      </c>
      <c r="AE3919" s="60" t="s">
        <v>1124</v>
      </c>
      <c r="AF3919" s="60"/>
      <c r="AG3919" s="89" t="s">
        <v>1414</v>
      </c>
      <c r="AH3919" s="89">
        <v>74</v>
      </c>
      <c r="AI3919" s="89" t="s">
        <v>1414</v>
      </c>
      <c r="AJ3919" s="89">
        <v>59</v>
      </c>
      <c r="AK3919" s="89" t="s">
        <v>2516</v>
      </c>
      <c r="AL3919" s="89">
        <v>39</v>
      </c>
      <c r="AM3919" s="89" t="s">
        <v>1414</v>
      </c>
      <c r="AN3919" s="89">
        <v>53</v>
      </c>
      <c r="AP3919" s="35" t="s">
        <v>1825</v>
      </c>
      <c r="AQ3919" s="377">
        <v>0</v>
      </c>
      <c r="AR3919" s="378">
        <v>0</v>
      </c>
      <c r="AS3919" s="377">
        <v>0</v>
      </c>
      <c r="AT3919" s="378">
        <v>0</v>
      </c>
      <c r="AU3919" s="377">
        <v>0</v>
      </c>
      <c r="AV3919" s="377">
        <v>0</v>
      </c>
      <c r="AW3919" s="377">
        <v>0</v>
      </c>
      <c r="AX3919">
        <v>0</v>
      </c>
      <c r="AY3919">
        <v>0</v>
      </c>
    </row>
    <row r="3920" spans="1:51" hidden="1" x14ac:dyDescent="0.2">
      <c r="A3920" s="46">
        <v>5497</v>
      </c>
      <c r="B3920" s="258" t="s">
        <v>14220</v>
      </c>
      <c r="C3920" t="s">
        <v>1136</v>
      </c>
      <c r="D3920" t="s">
        <v>2336</v>
      </c>
      <c r="E3920" t="s">
        <v>2504</v>
      </c>
      <c r="F3920" s="29" t="s">
        <v>2682</v>
      </c>
      <c r="G3920" s="47">
        <v>14</v>
      </c>
      <c r="H3920" t="s">
        <v>2563</v>
      </c>
      <c r="I3920">
        <v>1</v>
      </c>
      <c r="J3920" t="s">
        <v>15824</v>
      </c>
      <c r="K3920" t="s">
        <v>1200</v>
      </c>
      <c r="L3920" t="s">
        <v>14221</v>
      </c>
      <c r="M3920" t="s">
        <v>1944</v>
      </c>
      <c r="N3920" s="34">
        <v>0</v>
      </c>
      <c r="O3920" s="34" t="s">
        <v>1945</v>
      </c>
      <c r="P3920" s="34">
        <v>0</v>
      </c>
      <c r="Q3920" s="34" t="s">
        <v>1946</v>
      </c>
      <c r="R3920" s="34">
        <v>0</v>
      </c>
      <c r="S3920" s="48" t="s">
        <v>1123</v>
      </c>
      <c r="T3920" s="13" t="s">
        <v>122</v>
      </c>
      <c r="U3920" s="12" t="s">
        <v>122</v>
      </c>
      <c r="V3920" s="12" t="s">
        <v>1863</v>
      </c>
      <c r="W3920" s="12" t="s">
        <v>122</v>
      </c>
      <c r="X3920" s="14" t="str">
        <f t="shared" si="61"/>
        <v>В</v>
      </c>
      <c r="Y3920" s="271">
        <f>Таблица1[[#This Row],[ID_intellix]]</f>
        <v>5497</v>
      </c>
      <c r="Z3920" s="269" t="s">
        <v>122</v>
      </c>
      <c r="AA3920" s="145">
        <f>IF(OR(Таблица1[[#This Row],[CARDIO_report]]&lt;&gt;0,Таблица1[[#This Row],[AI COMBO_report]]&lt;&gt;0,Таблица1[[#This Row],[OTC_report]]&lt;&gt;0),1,0)</f>
        <v>0</v>
      </c>
      <c r="AB3920" s="60" t="s">
        <v>1124</v>
      </c>
      <c r="AC3920" s="60" t="s">
        <v>1124</v>
      </c>
      <c r="AD3920" s="60" t="s">
        <v>1124</v>
      </c>
      <c r="AE3920" s="89" t="s">
        <v>1857</v>
      </c>
      <c r="AF3920" s="89"/>
      <c r="AG3920" s="89" t="s">
        <v>1145</v>
      </c>
      <c r="AH3920" s="89">
        <v>105</v>
      </c>
      <c r="AI3920" s="89" t="s">
        <v>1145</v>
      </c>
      <c r="AJ3920" s="89">
        <v>82</v>
      </c>
      <c r="AK3920" s="89" t="s">
        <v>1145</v>
      </c>
      <c r="AL3920" s="89">
        <v>91</v>
      </c>
      <c r="AM3920" s="89" t="s">
        <v>1145</v>
      </c>
      <c r="AN3920" s="89">
        <v>89</v>
      </c>
      <c r="AP3920" s="35" t="s">
        <v>1857</v>
      </c>
      <c r="AQ3920" s="377">
        <v>0</v>
      </c>
      <c r="AR3920" s="378">
        <v>0</v>
      </c>
      <c r="AS3920" s="377">
        <v>0</v>
      </c>
      <c r="AT3920" s="378">
        <v>0</v>
      </c>
      <c r="AU3920" s="377">
        <v>0</v>
      </c>
      <c r="AV3920" s="377">
        <v>0</v>
      </c>
      <c r="AW3920" s="377">
        <v>0</v>
      </c>
      <c r="AX3920">
        <v>0</v>
      </c>
      <c r="AY3920">
        <v>0</v>
      </c>
    </row>
    <row r="3921" spans="1:51" hidden="1" x14ac:dyDescent="0.2">
      <c r="A3921" s="46">
        <v>6247</v>
      </c>
      <c r="B3921" s="258" t="s">
        <v>8673</v>
      </c>
      <c r="C3921" t="s">
        <v>1136</v>
      </c>
      <c r="D3921" t="s">
        <v>1199</v>
      </c>
      <c r="E3921" t="s">
        <v>1821</v>
      </c>
      <c r="F3921" s="29" t="s">
        <v>1850</v>
      </c>
      <c r="G3921" s="47">
        <v>132</v>
      </c>
      <c r="H3921" t="s">
        <v>1850</v>
      </c>
      <c r="I3921">
        <v>1</v>
      </c>
      <c r="J3921" t="s">
        <v>8674</v>
      </c>
      <c r="K3921" t="s">
        <v>1200</v>
      </c>
      <c r="L3921" t="s">
        <v>8675</v>
      </c>
      <c r="M3921" t="s">
        <v>1944</v>
      </c>
      <c r="N3921" s="34">
        <v>0</v>
      </c>
      <c r="O3921" s="34" t="s">
        <v>1945</v>
      </c>
      <c r="P3921" s="34">
        <v>0</v>
      </c>
      <c r="Q3921" s="34" t="s">
        <v>1946</v>
      </c>
      <c r="R3921" s="34">
        <v>0</v>
      </c>
      <c r="S3921" s="48" t="s">
        <v>1123</v>
      </c>
      <c r="T3921" s="13" t="s">
        <v>122</v>
      </c>
      <c r="U3921" s="12" t="s">
        <v>1863</v>
      </c>
      <c r="V3921" s="12" t="s">
        <v>122</v>
      </c>
      <c r="W3921" s="12" t="s">
        <v>122</v>
      </c>
      <c r="X3921" s="14" t="str">
        <f t="shared" si="61"/>
        <v>В</v>
      </c>
      <c r="Y3921" s="271">
        <f>Таблица1[[#This Row],[ID_intellix]]</f>
        <v>6247</v>
      </c>
      <c r="Z3921" s="269" t="s">
        <v>1863</v>
      </c>
      <c r="AA3921" s="145">
        <f>IF(OR(Таблица1[[#This Row],[CARDIO_report]]&lt;&gt;0,Таблица1[[#This Row],[AI COMBO_report]]&lt;&gt;0,Таблица1[[#This Row],[OTC_report]]&lt;&gt;0),1,0)</f>
        <v>0</v>
      </c>
      <c r="AB3921" s="60" t="s">
        <v>1124</v>
      </c>
      <c r="AC3921" s="60" t="s">
        <v>1124</v>
      </c>
      <c r="AD3921" s="60" t="s">
        <v>1124</v>
      </c>
      <c r="AE3921" s="60" t="s">
        <v>1124</v>
      </c>
      <c r="AF3921" s="60"/>
      <c r="AG3921" s="60" t="s">
        <v>1124</v>
      </c>
      <c r="AH3921" s="60" t="s">
        <v>1124</v>
      </c>
      <c r="AI3921" s="60" t="s">
        <v>1124</v>
      </c>
      <c r="AJ3921" s="60" t="s">
        <v>1124</v>
      </c>
      <c r="AK3921" s="60" t="s">
        <v>1124</v>
      </c>
      <c r="AL3921" s="60" t="s">
        <v>1124</v>
      </c>
      <c r="AM3921" s="60" t="s">
        <v>1124</v>
      </c>
      <c r="AN3921" s="60" t="s">
        <v>1124</v>
      </c>
      <c r="AO3921" s="60"/>
      <c r="AP3921" s="35" t="s">
        <v>1857</v>
      </c>
      <c r="AQ3921" s="377">
        <v>0</v>
      </c>
      <c r="AR3921" s="378">
        <v>0</v>
      </c>
      <c r="AS3921" s="377">
        <v>0</v>
      </c>
      <c r="AT3921" s="378">
        <v>0</v>
      </c>
      <c r="AU3921" s="377">
        <v>0</v>
      </c>
      <c r="AV3921" s="377">
        <v>0</v>
      </c>
      <c r="AW3921" s="377">
        <v>0</v>
      </c>
      <c r="AX3921">
        <v>0</v>
      </c>
      <c r="AY3921">
        <v>0</v>
      </c>
    </row>
    <row r="3922" spans="1:51" hidden="1" x14ac:dyDescent="0.2">
      <c r="A3922" s="46">
        <v>7011</v>
      </c>
      <c r="B3922" s="258" t="s">
        <v>8691</v>
      </c>
      <c r="C3922" t="s">
        <v>1136</v>
      </c>
      <c r="D3922" t="s">
        <v>2336</v>
      </c>
      <c r="E3922" t="s">
        <v>1821</v>
      </c>
      <c r="F3922" s="29" t="s">
        <v>1850</v>
      </c>
      <c r="G3922" s="47">
        <v>10</v>
      </c>
      <c r="H3922" t="s">
        <v>1850</v>
      </c>
      <c r="I3922">
        <v>1</v>
      </c>
      <c r="J3922" t="s">
        <v>8692</v>
      </c>
      <c r="K3922" t="s">
        <v>1200</v>
      </c>
      <c r="L3922" t="s">
        <v>8693</v>
      </c>
      <c r="M3922" t="s">
        <v>1944</v>
      </c>
      <c r="N3922" s="34">
        <v>0</v>
      </c>
      <c r="O3922" s="34" t="s">
        <v>1945</v>
      </c>
      <c r="P3922" s="34">
        <v>0</v>
      </c>
      <c r="Q3922" s="34" t="s">
        <v>1946</v>
      </c>
      <c r="R3922" s="34">
        <v>0</v>
      </c>
      <c r="S3922" s="48" t="s">
        <v>1123</v>
      </c>
      <c r="T3922" s="13" t="s">
        <v>122</v>
      </c>
      <c r="U3922" s="12" t="s">
        <v>122</v>
      </c>
      <c r="V3922" s="12" t="s">
        <v>122</v>
      </c>
      <c r="W3922" s="12" t="s">
        <v>122</v>
      </c>
      <c r="X3922" s="14" t="str">
        <f t="shared" si="61"/>
        <v>С</v>
      </c>
      <c r="Y3922" s="271">
        <f>Таблица1[[#This Row],[ID_intellix]]</f>
        <v>7011</v>
      </c>
      <c r="Z3922" s="269" t="s">
        <v>122</v>
      </c>
      <c r="AA3922" s="145">
        <f>IF(OR(Таблица1[[#This Row],[CARDIO_report]]&lt;&gt;0,Таблица1[[#This Row],[AI COMBO_report]]&lt;&gt;0,Таблица1[[#This Row],[OTC_report]]&lt;&gt;0),1,0)</f>
        <v>0</v>
      </c>
      <c r="AB3922" s="60" t="s">
        <v>1124</v>
      </c>
      <c r="AC3922" s="60" t="s">
        <v>1124</v>
      </c>
      <c r="AD3922" s="60" t="s">
        <v>1124</v>
      </c>
      <c r="AE3922" s="60" t="s">
        <v>1124</v>
      </c>
      <c r="AF3922" s="60"/>
      <c r="AG3922" s="60" t="s">
        <v>1124</v>
      </c>
      <c r="AH3922" s="60" t="s">
        <v>1124</v>
      </c>
      <c r="AI3922" s="60" t="s">
        <v>1124</v>
      </c>
      <c r="AJ3922" s="60" t="s">
        <v>1124</v>
      </c>
      <c r="AK3922" s="60" t="s">
        <v>1124</v>
      </c>
      <c r="AL3922" s="60" t="s">
        <v>1124</v>
      </c>
      <c r="AM3922" s="60" t="s">
        <v>1124</v>
      </c>
      <c r="AN3922" s="60" t="s">
        <v>1124</v>
      </c>
      <c r="AO3922" s="60"/>
      <c r="AP3922" s="35" t="s">
        <v>1825</v>
      </c>
      <c r="AQ3922" s="377">
        <v>0</v>
      </c>
      <c r="AR3922" s="378">
        <v>0</v>
      </c>
      <c r="AS3922" s="377">
        <v>0</v>
      </c>
      <c r="AT3922" s="378">
        <v>0</v>
      </c>
      <c r="AU3922" s="377">
        <v>0</v>
      </c>
      <c r="AV3922" s="377">
        <v>0</v>
      </c>
      <c r="AW3922" s="377">
        <v>0</v>
      </c>
      <c r="AX3922">
        <v>0</v>
      </c>
      <c r="AY3922">
        <v>0</v>
      </c>
    </row>
    <row r="3923" spans="1:51" hidden="1" x14ac:dyDescent="0.2">
      <c r="A3923" s="46">
        <v>6241</v>
      </c>
      <c r="B3923" s="258" t="s">
        <v>8711</v>
      </c>
      <c r="C3923" t="s">
        <v>1136</v>
      </c>
      <c r="D3923" t="s">
        <v>1199</v>
      </c>
      <c r="E3923" t="s">
        <v>1821</v>
      </c>
      <c r="F3923" s="29" t="s">
        <v>1850</v>
      </c>
      <c r="G3923" s="47">
        <v>109</v>
      </c>
      <c r="H3923" t="s">
        <v>1850</v>
      </c>
      <c r="I3923">
        <v>1</v>
      </c>
      <c r="J3923" t="s">
        <v>8712</v>
      </c>
      <c r="K3923" t="s">
        <v>1200</v>
      </c>
      <c r="L3923" t="s">
        <v>8713</v>
      </c>
      <c r="M3923" t="s">
        <v>1944</v>
      </c>
      <c r="N3923" s="34">
        <v>0</v>
      </c>
      <c r="O3923" s="34" t="s">
        <v>1945</v>
      </c>
      <c r="P3923" s="34">
        <v>0</v>
      </c>
      <c r="Q3923" s="34" t="s">
        <v>1946</v>
      </c>
      <c r="R3923" s="34" t="s">
        <v>813</v>
      </c>
      <c r="S3923" s="48" t="s">
        <v>1123</v>
      </c>
      <c r="T3923" s="13" t="s">
        <v>122</v>
      </c>
      <c r="U3923" s="12" t="s">
        <v>122</v>
      </c>
      <c r="V3923" s="12" t="s">
        <v>1863</v>
      </c>
      <c r="W3923" s="12" t="s">
        <v>122</v>
      </c>
      <c r="X3923" s="14" t="str">
        <f t="shared" si="61"/>
        <v>В</v>
      </c>
      <c r="Y3923" s="271">
        <f>Таблица1[[#This Row],[ID_intellix]]</f>
        <v>6241</v>
      </c>
      <c r="Z3923" s="269" t="s">
        <v>122</v>
      </c>
      <c r="AA3923" s="145">
        <f>IF(OR(Таблица1[[#This Row],[CARDIO_report]]&lt;&gt;0,Таблица1[[#This Row],[AI COMBO_report]]&lt;&gt;0,Таблица1[[#This Row],[OTC_report]]&lt;&gt;0),1,0)</f>
        <v>1</v>
      </c>
      <c r="AB3923" s="60" t="s">
        <v>1124</v>
      </c>
      <c r="AC3923" s="60" t="s">
        <v>1124</v>
      </c>
      <c r="AD3923" s="60" t="s">
        <v>1124</v>
      </c>
      <c r="AE3923" s="60" t="s">
        <v>1124</v>
      </c>
      <c r="AF3923" s="60"/>
      <c r="AG3923" s="60" t="s">
        <v>1124</v>
      </c>
      <c r="AH3923" s="60" t="s">
        <v>1124</v>
      </c>
      <c r="AI3923" s="60" t="s">
        <v>1124</v>
      </c>
      <c r="AJ3923" s="60" t="s">
        <v>1124</v>
      </c>
      <c r="AK3923" s="60" t="s">
        <v>1124</v>
      </c>
      <c r="AL3923" s="60" t="s">
        <v>1124</v>
      </c>
      <c r="AM3923" s="60" t="s">
        <v>1124</v>
      </c>
      <c r="AN3923" s="60" t="s">
        <v>1124</v>
      </c>
      <c r="AO3923" s="60"/>
      <c r="AP3923" s="35" t="s">
        <v>1857</v>
      </c>
      <c r="AQ3923" s="377">
        <v>0</v>
      </c>
      <c r="AR3923" s="378">
        <v>0</v>
      </c>
      <c r="AS3923" s="377">
        <v>0</v>
      </c>
      <c r="AT3923" s="378">
        <v>0</v>
      </c>
      <c r="AU3923" s="377">
        <v>0</v>
      </c>
      <c r="AV3923" s="377">
        <v>0</v>
      </c>
      <c r="AW3923" s="377">
        <v>0</v>
      </c>
      <c r="AX3923">
        <v>0</v>
      </c>
      <c r="AY3923">
        <v>0</v>
      </c>
    </row>
    <row r="3924" spans="1:51" hidden="1" x14ac:dyDescent="0.2">
      <c r="A3924" s="46">
        <v>6242</v>
      </c>
      <c r="B3924" s="258" t="s">
        <v>8726</v>
      </c>
      <c r="C3924" t="s">
        <v>1136</v>
      </c>
      <c r="D3924" t="s">
        <v>1199</v>
      </c>
      <c r="E3924" t="s">
        <v>1821</v>
      </c>
      <c r="F3924" s="29" t="s">
        <v>1850</v>
      </c>
      <c r="G3924" s="47">
        <v>114</v>
      </c>
      <c r="H3924" t="s">
        <v>1850</v>
      </c>
      <c r="I3924">
        <v>1</v>
      </c>
      <c r="J3924" t="s">
        <v>8727</v>
      </c>
      <c r="K3924" t="s">
        <v>1200</v>
      </c>
      <c r="L3924" t="s">
        <v>8728</v>
      </c>
      <c r="M3924" t="s">
        <v>1944</v>
      </c>
      <c r="N3924" s="34">
        <v>0</v>
      </c>
      <c r="O3924" s="34" t="s">
        <v>1945</v>
      </c>
      <c r="P3924" s="34">
        <v>0</v>
      </c>
      <c r="Q3924" s="34" t="s">
        <v>1946</v>
      </c>
      <c r="R3924" s="34" t="s">
        <v>859</v>
      </c>
      <c r="S3924" s="48" t="s">
        <v>1123</v>
      </c>
      <c r="T3924" s="13" t="s">
        <v>122</v>
      </c>
      <c r="U3924" s="12" t="s">
        <v>122</v>
      </c>
      <c r="V3924" s="12" t="s">
        <v>1863</v>
      </c>
      <c r="W3924" s="12" t="s">
        <v>122</v>
      </c>
      <c r="X3924" s="14" t="str">
        <f t="shared" si="61"/>
        <v>В</v>
      </c>
      <c r="Y3924" s="271">
        <f>Таблица1[[#This Row],[ID_intellix]]</f>
        <v>6242</v>
      </c>
      <c r="Z3924" s="269" t="s">
        <v>122</v>
      </c>
      <c r="AA3924" s="145">
        <f>IF(OR(Таблица1[[#This Row],[CARDIO_report]]&lt;&gt;0,Таблица1[[#This Row],[AI COMBO_report]]&lt;&gt;0,Таблица1[[#This Row],[OTC_report]]&lt;&gt;0),1,0)</f>
        <v>1</v>
      </c>
      <c r="AB3924" s="60" t="s">
        <v>1124</v>
      </c>
      <c r="AC3924" s="60" t="s">
        <v>1124</v>
      </c>
      <c r="AD3924" s="60" t="s">
        <v>1124</v>
      </c>
      <c r="AE3924" s="60" t="s">
        <v>1124</v>
      </c>
      <c r="AF3924" s="60"/>
      <c r="AG3924" s="60" t="s">
        <v>1124</v>
      </c>
      <c r="AH3924" s="60" t="s">
        <v>1124</v>
      </c>
      <c r="AI3924" s="60" t="s">
        <v>1124</v>
      </c>
      <c r="AJ3924" s="60" t="s">
        <v>1124</v>
      </c>
      <c r="AK3924" s="60" t="s">
        <v>1124</v>
      </c>
      <c r="AL3924" s="60" t="s">
        <v>1124</v>
      </c>
      <c r="AM3924" s="60" t="s">
        <v>1124</v>
      </c>
      <c r="AN3924" s="60" t="s">
        <v>1124</v>
      </c>
      <c r="AO3924" s="60"/>
      <c r="AP3924" s="35" t="s">
        <v>1857</v>
      </c>
      <c r="AQ3924" s="377">
        <v>0</v>
      </c>
      <c r="AR3924" s="378">
        <v>0</v>
      </c>
      <c r="AS3924" s="377">
        <v>0</v>
      </c>
      <c r="AT3924" s="378">
        <v>0</v>
      </c>
      <c r="AU3924" s="377">
        <v>0</v>
      </c>
      <c r="AV3924" s="377">
        <v>0</v>
      </c>
      <c r="AW3924" s="377">
        <v>0</v>
      </c>
      <c r="AX3924">
        <v>0</v>
      </c>
      <c r="AY3924">
        <v>0</v>
      </c>
    </row>
    <row r="3925" spans="1:51" hidden="1" x14ac:dyDescent="0.2">
      <c r="A3925" s="46">
        <v>7021</v>
      </c>
      <c r="B3925" s="258" t="s">
        <v>8732</v>
      </c>
      <c r="C3925" t="s">
        <v>1136</v>
      </c>
      <c r="D3925" t="s">
        <v>1199</v>
      </c>
      <c r="E3925" t="s">
        <v>1821</v>
      </c>
      <c r="F3925" s="29" t="s">
        <v>1850</v>
      </c>
      <c r="G3925" s="47">
        <v>12</v>
      </c>
      <c r="H3925" t="s">
        <v>1850</v>
      </c>
      <c r="I3925">
        <v>1</v>
      </c>
      <c r="J3925" t="s">
        <v>8733</v>
      </c>
      <c r="K3925" t="s">
        <v>1200</v>
      </c>
      <c r="L3925" t="s">
        <v>8734</v>
      </c>
      <c r="M3925" t="s">
        <v>1944</v>
      </c>
      <c r="N3925" s="34">
        <v>0</v>
      </c>
      <c r="O3925" s="34" t="s">
        <v>1945</v>
      </c>
      <c r="P3925" s="34">
        <v>0</v>
      </c>
      <c r="Q3925" s="34" t="s">
        <v>1946</v>
      </c>
      <c r="R3925" s="34">
        <v>0</v>
      </c>
      <c r="S3925" s="48" t="s">
        <v>1123</v>
      </c>
      <c r="T3925" s="13" t="s">
        <v>122</v>
      </c>
      <c r="U3925" s="12" t="s">
        <v>122</v>
      </c>
      <c r="V3925" s="12" t="s">
        <v>122</v>
      </c>
      <c r="W3925" s="12" t="s">
        <v>122</v>
      </c>
      <c r="X3925" s="14" t="str">
        <f t="shared" si="61"/>
        <v>С</v>
      </c>
      <c r="Y3925" s="271">
        <f>Таблица1[[#This Row],[ID_intellix]]</f>
        <v>7021</v>
      </c>
      <c r="Z3925" s="269" t="s">
        <v>122</v>
      </c>
      <c r="AA3925" s="145">
        <f>IF(OR(Таблица1[[#This Row],[CARDIO_report]]&lt;&gt;0,Таблица1[[#This Row],[AI COMBO_report]]&lt;&gt;0,Таблица1[[#This Row],[OTC_report]]&lt;&gt;0),1,0)</f>
        <v>0</v>
      </c>
      <c r="AB3925" s="60" t="s">
        <v>1124</v>
      </c>
      <c r="AC3925" s="60" t="s">
        <v>1124</v>
      </c>
      <c r="AD3925" s="60" t="s">
        <v>1124</v>
      </c>
      <c r="AE3925" s="60" t="s">
        <v>1124</v>
      </c>
      <c r="AF3925" s="60"/>
      <c r="AG3925" s="60" t="s">
        <v>1124</v>
      </c>
      <c r="AH3925" s="60" t="s">
        <v>1124</v>
      </c>
      <c r="AI3925" s="60" t="s">
        <v>1124</v>
      </c>
      <c r="AJ3925" s="60" t="s">
        <v>1124</v>
      </c>
      <c r="AK3925" s="60" t="s">
        <v>1124</v>
      </c>
      <c r="AL3925" s="60" t="s">
        <v>1124</v>
      </c>
      <c r="AM3925" s="60" t="s">
        <v>1124</v>
      </c>
      <c r="AN3925" s="60" t="s">
        <v>1124</v>
      </c>
      <c r="AO3925" s="60"/>
      <c r="AP3925" s="35" t="s">
        <v>1825</v>
      </c>
      <c r="AQ3925" s="377">
        <v>0</v>
      </c>
      <c r="AR3925" s="378">
        <v>0</v>
      </c>
      <c r="AS3925" s="377">
        <v>0</v>
      </c>
      <c r="AT3925" s="378">
        <v>0</v>
      </c>
      <c r="AU3925" s="377">
        <v>0</v>
      </c>
      <c r="AV3925" s="377">
        <v>0</v>
      </c>
      <c r="AW3925" s="377">
        <v>0</v>
      </c>
      <c r="AX3925">
        <v>0</v>
      </c>
      <c r="AY3925">
        <v>0</v>
      </c>
    </row>
    <row r="3926" spans="1:51" hidden="1" x14ac:dyDescent="0.2">
      <c r="A3926" s="46">
        <v>7022</v>
      </c>
      <c r="B3926" s="258" t="s">
        <v>8738</v>
      </c>
      <c r="C3926" t="s">
        <v>1136</v>
      </c>
      <c r="D3926" t="s">
        <v>1199</v>
      </c>
      <c r="E3926" t="s">
        <v>1821</v>
      </c>
      <c r="F3926" s="29" t="s">
        <v>1850</v>
      </c>
      <c r="G3926" s="47">
        <v>109</v>
      </c>
      <c r="H3926" t="s">
        <v>1850</v>
      </c>
      <c r="I3926">
        <v>1</v>
      </c>
      <c r="J3926" t="s">
        <v>8739</v>
      </c>
      <c r="K3926" t="s">
        <v>1200</v>
      </c>
      <c r="L3926" t="s">
        <v>8740</v>
      </c>
      <c r="M3926" t="s">
        <v>1944</v>
      </c>
      <c r="N3926" s="34">
        <v>0</v>
      </c>
      <c r="O3926" s="34" t="s">
        <v>1945</v>
      </c>
      <c r="P3926" s="34">
        <v>0</v>
      </c>
      <c r="Q3926" s="34" t="s">
        <v>1946</v>
      </c>
      <c r="R3926" s="34">
        <v>0</v>
      </c>
      <c r="S3926" s="48" t="s">
        <v>1123</v>
      </c>
      <c r="T3926" s="13" t="s">
        <v>122</v>
      </c>
      <c r="U3926" s="12" t="s">
        <v>1863</v>
      </c>
      <c r="V3926" s="12" t="s">
        <v>122</v>
      </c>
      <c r="W3926" s="12" t="s">
        <v>122</v>
      </c>
      <c r="X3926" s="14" t="str">
        <f t="shared" si="61"/>
        <v>В</v>
      </c>
      <c r="Y3926" s="271">
        <f>Таблица1[[#This Row],[ID_intellix]]</f>
        <v>7022</v>
      </c>
      <c r="Z3926" s="269" t="s">
        <v>122</v>
      </c>
      <c r="AA3926" s="145">
        <f>IF(OR(Таблица1[[#This Row],[CARDIO_report]]&lt;&gt;0,Таблица1[[#This Row],[AI COMBO_report]]&lt;&gt;0,Таблица1[[#This Row],[OTC_report]]&lt;&gt;0),1,0)</f>
        <v>0</v>
      </c>
      <c r="AB3926" s="60" t="s">
        <v>1124</v>
      </c>
      <c r="AC3926" s="60" t="s">
        <v>1124</v>
      </c>
      <c r="AD3926" s="60" t="s">
        <v>1124</v>
      </c>
      <c r="AE3926" s="60" t="s">
        <v>1124</v>
      </c>
      <c r="AF3926" s="60"/>
      <c r="AG3926" s="60" t="s">
        <v>1124</v>
      </c>
      <c r="AH3926" s="60" t="s">
        <v>1124</v>
      </c>
      <c r="AI3926" s="60" t="s">
        <v>1124</v>
      </c>
      <c r="AJ3926" s="60" t="s">
        <v>1124</v>
      </c>
      <c r="AK3926" s="60" t="s">
        <v>1124</v>
      </c>
      <c r="AL3926" s="60" t="s">
        <v>1124</v>
      </c>
      <c r="AM3926" s="60" t="s">
        <v>1124</v>
      </c>
      <c r="AN3926" s="60" t="s">
        <v>1124</v>
      </c>
      <c r="AO3926" s="60"/>
      <c r="AP3926" s="35" t="s">
        <v>1825</v>
      </c>
      <c r="AQ3926" s="377">
        <v>0</v>
      </c>
      <c r="AR3926" s="378">
        <v>0</v>
      </c>
      <c r="AS3926" s="377">
        <v>0</v>
      </c>
      <c r="AT3926" s="378">
        <v>0</v>
      </c>
      <c r="AU3926" s="377">
        <v>0</v>
      </c>
      <c r="AV3926" s="377">
        <v>0</v>
      </c>
      <c r="AW3926" s="377">
        <v>0</v>
      </c>
      <c r="AX3926">
        <v>0</v>
      </c>
      <c r="AY3926">
        <v>0</v>
      </c>
    </row>
    <row r="3927" spans="1:51" hidden="1" x14ac:dyDescent="0.2">
      <c r="A3927" s="46">
        <v>6244</v>
      </c>
      <c r="B3927" s="258" t="s">
        <v>8741</v>
      </c>
      <c r="C3927" t="s">
        <v>1136</v>
      </c>
      <c r="D3927" t="s">
        <v>1199</v>
      </c>
      <c r="E3927" t="s">
        <v>1821</v>
      </c>
      <c r="F3927" s="29" t="s">
        <v>1850</v>
      </c>
      <c r="G3927" s="47">
        <v>123</v>
      </c>
      <c r="H3927" t="s">
        <v>1850</v>
      </c>
      <c r="I3927">
        <v>1</v>
      </c>
      <c r="J3927" t="s">
        <v>8742</v>
      </c>
      <c r="K3927" t="s">
        <v>1200</v>
      </c>
      <c r="L3927" t="s">
        <v>8743</v>
      </c>
      <c r="M3927" t="s">
        <v>1944</v>
      </c>
      <c r="N3927" s="34">
        <v>0</v>
      </c>
      <c r="O3927" s="34" t="s">
        <v>1945</v>
      </c>
      <c r="P3927" s="34">
        <v>0</v>
      </c>
      <c r="Q3927" s="34" t="s">
        <v>1946</v>
      </c>
      <c r="R3927" s="34">
        <v>0</v>
      </c>
      <c r="S3927" s="48" t="s">
        <v>1123</v>
      </c>
      <c r="T3927" s="13" t="s">
        <v>122</v>
      </c>
      <c r="U3927" s="12" t="s">
        <v>1863</v>
      </c>
      <c r="V3927" s="12" t="s">
        <v>122</v>
      </c>
      <c r="W3927" s="12" t="s">
        <v>122</v>
      </c>
      <c r="X3927" s="14" t="str">
        <f t="shared" si="61"/>
        <v>В</v>
      </c>
      <c r="Y3927" s="271">
        <f>Таблица1[[#This Row],[ID_intellix]]</f>
        <v>6244</v>
      </c>
      <c r="Z3927" s="269" t="s">
        <v>1863</v>
      </c>
      <c r="AA3927" s="145">
        <f>IF(OR(Таблица1[[#This Row],[CARDIO_report]]&lt;&gt;0,Таблица1[[#This Row],[AI COMBO_report]]&lt;&gt;0,Таблица1[[#This Row],[OTC_report]]&lt;&gt;0),1,0)</f>
        <v>0</v>
      </c>
      <c r="AB3927" s="60" t="s">
        <v>1124</v>
      </c>
      <c r="AC3927" s="60" t="s">
        <v>1124</v>
      </c>
      <c r="AD3927" s="60" t="s">
        <v>1124</v>
      </c>
      <c r="AE3927" s="60" t="s">
        <v>1124</v>
      </c>
      <c r="AF3927" s="60"/>
      <c r="AG3927" s="60" t="s">
        <v>1124</v>
      </c>
      <c r="AH3927" s="60" t="s">
        <v>1124</v>
      </c>
      <c r="AI3927" s="60" t="s">
        <v>1124</v>
      </c>
      <c r="AJ3927" s="60" t="s">
        <v>1124</v>
      </c>
      <c r="AK3927" s="60" t="s">
        <v>1124</v>
      </c>
      <c r="AL3927" s="60" t="s">
        <v>1124</v>
      </c>
      <c r="AM3927" s="60" t="s">
        <v>1124</v>
      </c>
      <c r="AN3927" s="60" t="s">
        <v>1124</v>
      </c>
      <c r="AO3927" s="60"/>
      <c r="AP3927" s="35" t="s">
        <v>1857</v>
      </c>
      <c r="AQ3927" s="377">
        <v>0</v>
      </c>
      <c r="AR3927" s="378">
        <v>0</v>
      </c>
      <c r="AS3927" s="377">
        <v>0</v>
      </c>
      <c r="AT3927" s="378">
        <v>0</v>
      </c>
      <c r="AU3927" s="377">
        <v>0</v>
      </c>
      <c r="AV3927" s="377">
        <v>0</v>
      </c>
      <c r="AW3927" s="377">
        <v>0</v>
      </c>
      <c r="AX3927">
        <v>0</v>
      </c>
      <c r="AY3927">
        <v>0</v>
      </c>
    </row>
    <row r="3928" spans="1:51" hidden="1" x14ac:dyDescent="0.2">
      <c r="A3928" s="46">
        <v>6245</v>
      </c>
      <c r="B3928" s="258" t="s">
        <v>8750</v>
      </c>
      <c r="C3928" t="s">
        <v>1136</v>
      </c>
      <c r="D3928" t="s">
        <v>1199</v>
      </c>
      <c r="E3928" t="s">
        <v>1821</v>
      </c>
      <c r="F3928" s="29" t="s">
        <v>1850</v>
      </c>
      <c r="G3928" s="47">
        <v>109</v>
      </c>
      <c r="H3928" t="s">
        <v>1850</v>
      </c>
      <c r="I3928">
        <v>1</v>
      </c>
      <c r="J3928" t="s">
        <v>8751</v>
      </c>
      <c r="K3928" t="s">
        <v>1200</v>
      </c>
      <c r="L3928" t="s">
        <v>8752</v>
      </c>
      <c r="M3928" t="s">
        <v>1944</v>
      </c>
      <c r="N3928" s="34">
        <v>0</v>
      </c>
      <c r="O3928" s="34" t="s">
        <v>1945</v>
      </c>
      <c r="P3928" s="34">
        <v>0</v>
      </c>
      <c r="Q3928" s="34" t="s">
        <v>1946</v>
      </c>
      <c r="R3928" s="34">
        <v>0</v>
      </c>
      <c r="S3928" s="48" t="s">
        <v>1123</v>
      </c>
      <c r="T3928" s="13" t="s">
        <v>122</v>
      </c>
      <c r="U3928" s="12" t="s">
        <v>1863</v>
      </c>
      <c r="V3928" s="12" t="s">
        <v>122</v>
      </c>
      <c r="W3928" s="12" t="s">
        <v>122</v>
      </c>
      <c r="X3928" s="14" t="str">
        <f t="shared" si="61"/>
        <v>В</v>
      </c>
      <c r="Y3928" s="271">
        <f>Таблица1[[#This Row],[ID_intellix]]</f>
        <v>6245</v>
      </c>
      <c r="Z3928" s="269" t="s">
        <v>122</v>
      </c>
      <c r="AA3928" s="145">
        <f>IF(OR(Таблица1[[#This Row],[CARDIO_report]]&lt;&gt;0,Таблица1[[#This Row],[AI COMBO_report]]&lt;&gt;0,Таблица1[[#This Row],[OTC_report]]&lt;&gt;0),1,0)</f>
        <v>0</v>
      </c>
      <c r="AB3928" s="60" t="s">
        <v>1124</v>
      </c>
      <c r="AC3928" s="60" t="s">
        <v>1124</v>
      </c>
      <c r="AD3928" s="60" t="s">
        <v>1124</v>
      </c>
      <c r="AE3928" s="60" t="s">
        <v>1124</v>
      </c>
      <c r="AF3928" s="60"/>
      <c r="AG3928" s="60" t="s">
        <v>1124</v>
      </c>
      <c r="AH3928" s="60" t="s">
        <v>1124</v>
      </c>
      <c r="AI3928" s="60" t="s">
        <v>1124</v>
      </c>
      <c r="AJ3928" s="60" t="s">
        <v>1124</v>
      </c>
      <c r="AK3928" s="60" t="s">
        <v>1124</v>
      </c>
      <c r="AL3928" s="60" t="s">
        <v>1124</v>
      </c>
      <c r="AM3928" s="60" t="s">
        <v>1124</v>
      </c>
      <c r="AN3928" s="60" t="s">
        <v>1124</v>
      </c>
      <c r="AO3928" s="60"/>
      <c r="AP3928" s="35" t="s">
        <v>1857</v>
      </c>
      <c r="AQ3928" s="377">
        <v>0</v>
      </c>
      <c r="AR3928" s="378">
        <v>0</v>
      </c>
      <c r="AS3928" s="377">
        <v>0</v>
      </c>
      <c r="AT3928" s="378">
        <v>0</v>
      </c>
      <c r="AU3928" s="377">
        <v>0</v>
      </c>
      <c r="AV3928" s="377">
        <v>0</v>
      </c>
      <c r="AW3928" s="377">
        <v>0</v>
      </c>
      <c r="AX3928">
        <v>0</v>
      </c>
      <c r="AY3928">
        <v>0</v>
      </c>
    </row>
    <row r="3929" spans="1:51" hidden="1" x14ac:dyDescent="0.2">
      <c r="A3929" s="46">
        <v>7993</v>
      </c>
      <c r="B3929" s="258">
        <v>0</v>
      </c>
      <c r="C3929" t="s">
        <v>1136</v>
      </c>
      <c r="D3929" t="s">
        <v>1199</v>
      </c>
      <c r="E3929" t="s">
        <v>1821</v>
      </c>
      <c r="F3929" s="29" t="s">
        <v>1850</v>
      </c>
      <c r="G3929" s="53" t="s">
        <v>1126</v>
      </c>
      <c r="H3929" t="s">
        <v>1850</v>
      </c>
      <c r="I3929">
        <v>1</v>
      </c>
      <c r="J3929" t="s">
        <v>8868</v>
      </c>
      <c r="K3929" t="s">
        <v>1200</v>
      </c>
      <c r="L3929" t="s">
        <v>8869</v>
      </c>
      <c r="M3929" t="s">
        <v>1944</v>
      </c>
      <c r="N3929" s="34">
        <v>0</v>
      </c>
      <c r="O3929" s="34" t="s">
        <v>1945</v>
      </c>
      <c r="P3929" s="34">
        <v>0</v>
      </c>
      <c r="Q3929" s="34" t="s">
        <v>1946</v>
      </c>
      <c r="R3929" s="34">
        <v>0</v>
      </c>
      <c r="S3929" s="48" t="s">
        <v>1123</v>
      </c>
      <c r="T3929" s="13" t="s">
        <v>122</v>
      </c>
      <c r="U3929" s="12" t="s">
        <v>122</v>
      </c>
      <c r="V3929" s="12" t="s">
        <v>122</v>
      </c>
      <c r="W3929" s="12" t="s">
        <v>122</v>
      </c>
      <c r="X3929" s="14" t="str">
        <f t="shared" si="61"/>
        <v>С</v>
      </c>
      <c r="Y3929" s="271">
        <f>Таблица1[[#This Row],[ID_intellix]]</f>
        <v>7993</v>
      </c>
      <c r="Z3929" s="269" t="s">
        <v>122</v>
      </c>
      <c r="AA3929" s="145">
        <f>IF(OR(Таблица1[[#This Row],[CARDIO_report]]&lt;&gt;0,Таблица1[[#This Row],[AI COMBO_report]]&lt;&gt;0,Таблица1[[#This Row],[OTC_report]]&lt;&gt;0),1,0)</f>
        <v>0</v>
      </c>
      <c r="AB3929" s="60" t="s">
        <v>1124</v>
      </c>
      <c r="AC3929" s="60" t="s">
        <v>1124</v>
      </c>
      <c r="AD3929" s="60" t="s">
        <v>1124</v>
      </c>
      <c r="AE3929" s="60" t="s">
        <v>1124</v>
      </c>
      <c r="AF3929" s="60"/>
      <c r="AG3929" s="60" t="s">
        <v>1124</v>
      </c>
      <c r="AH3929" s="60" t="s">
        <v>1124</v>
      </c>
      <c r="AI3929" s="60" t="s">
        <v>1124</v>
      </c>
      <c r="AJ3929" s="60" t="s">
        <v>1124</v>
      </c>
      <c r="AK3929" s="60" t="s">
        <v>1124</v>
      </c>
      <c r="AL3929" s="60" t="s">
        <v>1124</v>
      </c>
      <c r="AM3929" s="60" t="s">
        <v>1124</v>
      </c>
      <c r="AN3929" s="60" t="s">
        <v>1124</v>
      </c>
      <c r="AO3929" s="60"/>
      <c r="AP3929" s="35" t="s">
        <v>1825</v>
      </c>
      <c r="AQ3929" s="377">
        <v>0</v>
      </c>
      <c r="AR3929" s="378">
        <v>0</v>
      </c>
      <c r="AS3929" s="377">
        <v>0</v>
      </c>
      <c r="AT3929" s="378">
        <v>0</v>
      </c>
      <c r="AU3929" s="377">
        <v>0</v>
      </c>
      <c r="AV3929" s="377">
        <v>0</v>
      </c>
      <c r="AW3929" s="377">
        <v>0</v>
      </c>
      <c r="AX3929">
        <v>0</v>
      </c>
      <c r="AY3929">
        <v>0</v>
      </c>
    </row>
    <row r="3930" spans="1:51" hidden="1" x14ac:dyDescent="0.2">
      <c r="A3930" s="399">
        <v>8174</v>
      </c>
      <c r="B3930" s="258">
        <v>0</v>
      </c>
      <c r="C3930" t="s">
        <v>1136</v>
      </c>
      <c r="D3930" t="s">
        <v>1199</v>
      </c>
      <c r="E3930" t="s">
        <v>2504</v>
      </c>
      <c r="F3930" s="29" t="s">
        <v>2706</v>
      </c>
      <c r="G3930" s="53" t="s">
        <v>8130</v>
      </c>
      <c r="H3930" t="s">
        <v>1149</v>
      </c>
      <c r="I3930">
        <v>1</v>
      </c>
      <c r="J3930" t="s">
        <v>14759</v>
      </c>
      <c r="K3930" t="s">
        <v>1200</v>
      </c>
      <c r="L3930" t="s">
        <v>14760</v>
      </c>
      <c r="M3930" t="s">
        <v>1944</v>
      </c>
      <c r="N3930" s="34">
        <v>0</v>
      </c>
      <c r="O3930" s="34" t="s">
        <v>1945</v>
      </c>
      <c r="P3930" s="34">
        <v>0</v>
      </c>
      <c r="Q3930" s="34" t="s">
        <v>1946</v>
      </c>
      <c r="R3930" s="34">
        <v>0</v>
      </c>
      <c r="S3930" s="48" t="s">
        <v>1123</v>
      </c>
      <c r="T3930" s="13">
        <v>0</v>
      </c>
      <c r="U3930" s="12">
        <v>0</v>
      </c>
      <c r="V3930" s="12">
        <v>0</v>
      </c>
      <c r="W3930" s="12">
        <v>0</v>
      </c>
      <c r="X3930" s="14" t="str">
        <f t="shared" si="61"/>
        <v>С</v>
      </c>
      <c r="Y3930" s="271">
        <f>Таблица1[[#This Row],[ID_intellix]]</f>
        <v>8174</v>
      </c>
      <c r="Z3930" s="269" t="s">
        <v>122</v>
      </c>
      <c r="AA3930" s="145">
        <f>IF(OR(Таблица1[[#This Row],[CARDIO_report]]&lt;&gt;0,Таблица1[[#This Row],[AI COMBO_report]]&lt;&gt;0,Таблица1[[#This Row],[OTC_report]]&lt;&gt;0),1,0)</f>
        <v>0</v>
      </c>
      <c r="AB3930" s="60" t="s">
        <v>1124</v>
      </c>
      <c r="AC3930" s="60" t="s">
        <v>1124</v>
      </c>
      <c r="AD3930" s="60" t="s">
        <v>1124</v>
      </c>
      <c r="AE3930" s="60" t="s">
        <v>1124</v>
      </c>
      <c r="AF3930" s="60" t="s">
        <v>1124</v>
      </c>
      <c r="AG3930" s="60" t="s">
        <v>1124</v>
      </c>
      <c r="AH3930" s="60" t="s">
        <v>1124</v>
      </c>
      <c r="AI3930" s="60" t="s">
        <v>1124</v>
      </c>
      <c r="AJ3930" s="60" t="s">
        <v>1124</v>
      </c>
      <c r="AK3930" s="60" t="s">
        <v>1124</v>
      </c>
      <c r="AL3930" s="60" t="s">
        <v>1124</v>
      </c>
      <c r="AM3930" s="60" t="s">
        <v>1124</v>
      </c>
      <c r="AN3930" s="60" t="s">
        <v>1124</v>
      </c>
      <c r="AO3930" s="60"/>
      <c r="AP3930" s="60" t="s">
        <v>1124</v>
      </c>
      <c r="AQ3930" s="60" t="s">
        <v>1124</v>
      </c>
      <c r="AR3930" s="60" t="s">
        <v>1124</v>
      </c>
      <c r="AS3930" s="60" t="s">
        <v>1124</v>
      </c>
      <c r="AT3930" s="60" t="s">
        <v>1124</v>
      </c>
      <c r="AU3930" s="60" t="s">
        <v>1124</v>
      </c>
      <c r="AV3930" s="60" t="s">
        <v>1124</v>
      </c>
      <c r="AW3930" s="60" t="s">
        <v>1124</v>
      </c>
      <c r="AX3930" s="60" t="s">
        <v>1124</v>
      </c>
      <c r="AY3930" s="60" t="s">
        <v>1124</v>
      </c>
    </row>
    <row r="3931" spans="1:51" hidden="1" x14ac:dyDescent="0.2">
      <c r="A3931" s="46">
        <v>3177</v>
      </c>
      <c r="B3931" s="258" t="s">
        <v>13490</v>
      </c>
      <c r="C3931" t="s">
        <v>1119</v>
      </c>
      <c r="D3931" t="s">
        <v>1726</v>
      </c>
      <c r="E3931" t="s">
        <v>2504</v>
      </c>
      <c r="F3931" s="29" t="s">
        <v>2598</v>
      </c>
      <c r="G3931" s="47">
        <v>56</v>
      </c>
      <c r="H3931" t="s">
        <v>1140</v>
      </c>
      <c r="I3931">
        <v>1</v>
      </c>
      <c r="J3931" t="s">
        <v>13491</v>
      </c>
      <c r="K3931" t="s">
        <v>1726</v>
      </c>
      <c r="L3931" t="s">
        <v>13492</v>
      </c>
      <c r="M3931">
        <v>0</v>
      </c>
      <c r="N3931" s="34">
        <v>0</v>
      </c>
      <c r="O3931" s="34">
        <v>0</v>
      </c>
      <c r="P3931" s="34" t="s">
        <v>641</v>
      </c>
      <c r="Q3931" s="34">
        <v>0</v>
      </c>
      <c r="R3931" s="34">
        <v>0</v>
      </c>
      <c r="S3931" s="48" t="s">
        <v>1123</v>
      </c>
      <c r="T3931" s="13" t="s">
        <v>122</v>
      </c>
      <c r="U3931" s="12" t="s">
        <v>122</v>
      </c>
      <c r="V3931" s="12" t="s">
        <v>122</v>
      </c>
      <c r="W3931" s="12" t="s">
        <v>1863</v>
      </c>
      <c r="X3931" s="14" t="str">
        <f t="shared" si="61"/>
        <v>В</v>
      </c>
      <c r="Y3931" s="271">
        <f>Таблица1[[#This Row],[ID_intellix]]</f>
        <v>3177</v>
      </c>
      <c r="Z3931" s="269" t="s">
        <v>122</v>
      </c>
      <c r="AA3931" s="145">
        <f>IF(OR(Таблица1[[#This Row],[CARDIO_report]]&lt;&gt;0,Таблица1[[#This Row],[AI COMBO_report]]&lt;&gt;0,Таблица1[[#This Row],[OTC_report]]&lt;&gt;0),1,0)</f>
        <v>1</v>
      </c>
      <c r="AB3931" s="60" t="s">
        <v>2601</v>
      </c>
      <c r="AC3931" s="60" t="s">
        <v>2601</v>
      </c>
      <c r="AD3931" s="60" t="s">
        <v>1124</v>
      </c>
      <c r="AE3931" s="60" t="s">
        <v>1124</v>
      </c>
      <c r="AF3931" s="60"/>
      <c r="AG3931" s="89" t="s">
        <v>1414</v>
      </c>
      <c r="AH3931" s="89">
        <v>46</v>
      </c>
      <c r="AI3931" s="89" t="s">
        <v>2516</v>
      </c>
      <c r="AJ3931" s="89">
        <v>34</v>
      </c>
      <c r="AK3931" s="89" t="s">
        <v>1414</v>
      </c>
      <c r="AL3931" s="89">
        <v>58</v>
      </c>
      <c r="AM3931" s="89" t="s">
        <v>1414</v>
      </c>
      <c r="AN3931" s="89">
        <v>46</v>
      </c>
      <c r="AP3931" s="35" t="s">
        <v>1917</v>
      </c>
      <c r="AQ3931" s="377" t="s">
        <v>2847</v>
      </c>
      <c r="AR3931" s="378">
        <v>0</v>
      </c>
      <c r="AS3931" s="377" t="s">
        <v>2847</v>
      </c>
      <c r="AT3931" s="378">
        <v>0</v>
      </c>
      <c r="AU3931" s="377">
        <v>0</v>
      </c>
      <c r="AV3931" s="377">
        <v>0</v>
      </c>
      <c r="AW3931" s="377">
        <v>0</v>
      </c>
      <c r="AX3931">
        <v>0</v>
      </c>
      <c r="AY3931">
        <v>0</v>
      </c>
    </row>
    <row r="3932" spans="1:51" hidden="1" x14ac:dyDescent="0.2">
      <c r="A3932" s="46">
        <v>1167</v>
      </c>
      <c r="B3932" s="258" t="s">
        <v>13493</v>
      </c>
      <c r="C3932" t="s">
        <v>1119</v>
      </c>
      <c r="D3932" t="s">
        <v>1726</v>
      </c>
      <c r="E3932" t="s">
        <v>2504</v>
      </c>
      <c r="F3932" s="29" t="s">
        <v>2539</v>
      </c>
      <c r="G3932" s="47">
        <v>42</v>
      </c>
      <c r="H3932" t="s">
        <v>1149</v>
      </c>
      <c r="I3932">
        <v>1</v>
      </c>
      <c r="J3932" t="s">
        <v>13494</v>
      </c>
      <c r="K3932" t="s">
        <v>1726</v>
      </c>
      <c r="L3932" t="s">
        <v>13495</v>
      </c>
      <c r="M3932">
        <v>0</v>
      </c>
      <c r="N3932" s="34">
        <v>0</v>
      </c>
      <c r="O3932" s="34">
        <v>0</v>
      </c>
      <c r="P3932" s="34">
        <v>0</v>
      </c>
      <c r="Q3932" s="34">
        <v>0</v>
      </c>
      <c r="R3932" s="34">
        <v>0</v>
      </c>
      <c r="S3932" s="48" t="s">
        <v>1123</v>
      </c>
      <c r="T3932" s="13" t="s">
        <v>122</v>
      </c>
      <c r="U3932" s="12" t="s">
        <v>122</v>
      </c>
      <c r="V3932" s="12" t="s">
        <v>122</v>
      </c>
      <c r="W3932" s="12" t="s">
        <v>122</v>
      </c>
      <c r="X3932" s="14" t="str">
        <f t="shared" si="61"/>
        <v>С</v>
      </c>
      <c r="Y3932" s="271">
        <f>Таблица1[[#This Row],[ID_intellix]]</f>
        <v>1167</v>
      </c>
      <c r="Z3932" s="269" t="s">
        <v>122</v>
      </c>
      <c r="AA3932" s="145">
        <f>IF(OR(Таблица1[[#This Row],[CARDIO_report]]&lt;&gt;0,Таблица1[[#This Row],[AI COMBO_report]]&lt;&gt;0,Таблица1[[#This Row],[OTC_report]]&lt;&gt;0),1,0)</f>
        <v>0</v>
      </c>
      <c r="AB3932" s="60" t="s">
        <v>1124</v>
      </c>
      <c r="AC3932" s="60" t="s">
        <v>1124</v>
      </c>
      <c r="AD3932" s="60" t="s">
        <v>1124</v>
      </c>
      <c r="AE3932" s="60" t="s">
        <v>1124</v>
      </c>
      <c r="AF3932" s="60"/>
      <c r="AG3932" s="89" t="s">
        <v>1145</v>
      </c>
      <c r="AH3932" s="89">
        <v>72</v>
      </c>
      <c r="AI3932" s="89" t="s">
        <v>1145</v>
      </c>
      <c r="AJ3932" s="89">
        <v>73</v>
      </c>
      <c r="AK3932" s="89" t="s">
        <v>1145</v>
      </c>
      <c r="AL3932" s="89">
        <v>65</v>
      </c>
      <c r="AM3932" s="89" t="s">
        <v>1145</v>
      </c>
      <c r="AN3932" s="89">
        <v>56</v>
      </c>
      <c r="AP3932" s="35" t="s">
        <v>1825</v>
      </c>
      <c r="AQ3932" s="377">
        <v>0</v>
      </c>
      <c r="AR3932" s="378">
        <v>0</v>
      </c>
      <c r="AS3932" s="377">
        <v>0</v>
      </c>
      <c r="AT3932" s="378">
        <v>0</v>
      </c>
      <c r="AU3932" s="377">
        <v>0</v>
      </c>
      <c r="AV3932" s="377">
        <v>0</v>
      </c>
      <c r="AW3932" s="377">
        <v>0</v>
      </c>
      <c r="AX3932">
        <v>0</v>
      </c>
      <c r="AY3932">
        <v>0</v>
      </c>
    </row>
    <row r="3933" spans="1:51" hidden="1" x14ac:dyDescent="0.2">
      <c r="A3933" s="46">
        <v>616</v>
      </c>
      <c r="B3933" s="258" t="s">
        <v>13496</v>
      </c>
      <c r="C3933" t="s">
        <v>1119</v>
      </c>
      <c r="D3933" t="s">
        <v>1726</v>
      </c>
      <c r="E3933" t="s">
        <v>2504</v>
      </c>
      <c r="F3933" s="29" t="s">
        <v>3300</v>
      </c>
      <c r="G3933" s="47">
        <v>22</v>
      </c>
      <c r="H3933" t="s">
        <v>3300</v>
      </c>
      <c r="I3933">
        <v>1</v>
      </c>
      <c r="J3933" t="s">
        <v>13497</v>
      </c>
      <c r="K3933" t="s">
        <v>1726</v>
      </c>
      <c r="L3933" t="s">
        <v>13498</v>
      </c>
      <c r="M3933">
        <v>0</v>
      </c>
      <c r="N3933" s="34">
        <v>0</v>
      </c>
      <c r="O3933" s="34">
        <v>0</v>
      </c>
      <c r="P3933" s="34">
        <v>0</v>
      </c>
      <c r="Q3933" s="34">
        <v>0</v>
      </c>
      <c r="R3933" s="34">
        <v>0</v>
      </c>
      <c r="S3933" s="48" t="s">
        <v>1123</v>
      </c>
      <c r="T3933" s="13" t="s">
        <v>122</v>
      </c>
      <c r="U3933" s="12" t="s">
        <v>122</v>
      </c>
      <c r="V3933" s="12" t="s">
        <v>122</v>
      </c>
      <c r="W3933" s="12" t="s">
        <v>1863</v>
      </c>
      <c r="X3933" s="14" t="str">
        <f t="shared" si="61"/>
        <v>В</v>
      </c>
      <c r="Y3933" s="271">
        <f>Таблица1[[#This Row],[ID_intellix]]</f>
        <v>616</v>
      </c>
      <c r="Z3933" s="269" t="s">
        <v>122</v>
      </c>
      <c r="AA3933" s="145">
        <f>IF(OR(Таблица1[[#This Row],[CARDIO_report]]&lt;&gt;0,Таблица1[[#This Row],[AI COMBO_report]]&lt;&gt;0,Таблица1[[#This Row],[OTC_report]]&lt;&gt;0),1,0)</f>
        <v>0</v>
      </c>
      <c r="AB3933" s="60" t="s">
        <v>1124</v>
      </c>
      <c r="AC3933" s="60" t="s">
        <v>1124</v>
      </c>
      <c r="AD3933" s="60" t="s">
        <v>1124</v>
      </c>
      <c r="AE3933" s="60" t="s">
        <v>1124</v>
      </c>
      <c r="AF3933" s="60"/>
      <c r="AG3933" s="89" t="s">
        <v>1145</v>
      </c>
      <c r="AH3933" s="89">
        <v>87</v>
      </c>
      <c r="AI3933" s="89" t="s">
        <v>1414</v>
      </c>
      <c r="AJ3933" s="89">
        <v>86</v>
      </c>
      <c r="AK3933" s="89" t="s">
        <v>1414</v>
      </c>
      <c r="AL3933" s="89">
        <v>84</v>
      </c>
      <c r="AM3933" s="89" t="s">
        <v>1414</v>
      </c>
      <c r="AN3933" s="89">
        <v>83</v>
      </c>
      <c r="AP3933" s="35" t="s">
        <v>1857</v>
      </c>
      <c r="AQ3933" s="377">
        <v>0</v>
      </c>
      <c r="AR3933" s="378">
        <v>0</v>
      </c>
      <c r="AS3933" s="377">
        <v>0</v>
      </c>
      <c r="AT3933" s="378">
        <v>0</v>
      </c>
      <c r="AU3933" s="377">
        <v>0</v>
      </c>
      <c r="AV3933" s="377">
        <v>0</v>
      </c>
      <c r="AW3933" s="377">
        <v>0</v>
      </c>
      <c r="AX3933">
        <v>0</v>
      </c>
      <c r="AY3933">
        <v>0</v>
      </c>
    </row>
    <row r="3934" spans="1:51" hidden="1" x14ac:dyDescent="0.2">
      <c r="A3934" s="46">
        <v>1732</v>
      </c>
      <c r="B3934" s="258" t="s">
        <v>13499</v>
      </c>
      <c r="C3934" t="s">
        <v>1119</v>
      </c>
      <c r="D3934" t="s">
        <v>1726</v>
      </c>
      <c r="E3934" t="s">
        <v>2504</v>
      </c>
      <c r="F3934" s="29" t="s">
        <v>3300</v>
      </c>
      <c r="G3934" s="47">
        <v>37</v>
      </c>
      <c r="H3934" t="s">
        <v>3300</v>
      </c>
      <c r="I3934">
        <v>1</v>
      </c>
      <c r="J3934" t="s">
        <v>13500</v>
      </c>
      <c r="K3934" t="s">
        <v>1726</v>
      </c>
      <c r="L3934" t="s">
        <v>13501</v>
      </c>
      <c r="M3934">
        <v>0</v>
      </c>
      <c r="N3934" s="34">
        <v>0</v>
      </c>
      <c r="O3934" s="34">
        <v>0</v>
      </c>
      <c r="P3934" s="34">
        <v>0</v>
      </c>
      <c r="Q3934" s="34">
        <v>0</v>
      </c>
      <c r="R3934" s="34">
        <v>0</v>
      </c>
      <c r="S3934" s="48" t="s">
        <v>1123</v>
      </c>
      <c r="T3934" s="13" t="s">
        <v>122</v>
      </c>
      <c r="U3934" s="12" t="s">
        <v>122</v>
      </c>
      <c r="V3934" s="12" t="s">
        <v>122</v>
      </c>
      <c r="W3934" s="12" t="s">
        <v>1863</v>
      </c>
      <c r="X3934" s="14" t="str">
        <f t="shared" si="61"/>
        <v>В</v>
      </c>
      <c r="Y3934" s="271">
        <f>Таблица1[[#This Row],[ID_intellix]]</f>
        <v>1732</v>
      </c>
      <c r="Z3934" s="269" t="s">
        <v>122</v>
      </c>
      <c r="AA3934" s="145">
        <f>IF(OR(Таблица1[[#This Row],[CARDIO_report]]&lt;&gt;0,Таблица1[[#This Row],[AI COMBO_report]]&lt;&gt;0,Таблица1[[#This Row],[OTC_report]]&lt;&gt;0),1,0)</f>
        <v>0</v>
      </c>
      <c r="AB3934" s="60" t="s">
        <v>1124</v>
      </c>
      <c r="AC3934" s="60" t="s">
        <v>1124</v>
      </c>
      <c r="AD3934" s="60" t="s">
        <v>1124</v>
      </c>
      <c r="AE3934" s="60" t="s">
        <v>1124</v>
      </c>
      <c r="AF3934" s="60"/>
      <c r="AG3934" s="89" t="s">
        <v>1414</v>
      </c>
      <c r="AH3934" s="89">
        <v>64</v>
      </c>
      <c r="AI3934" s="89" t="s">
        <v>1414</v>
      </c>
      <c r="AJ3934" s="89">
        <v>69</v>
      </c>
      <c r="AK3934" s="89" t="s">
        <v>1414</v>
      </c>
      <c r="AL3934" s="89">
        <v>66</v>
      </c>
      <c r="AM3934" s="89" t="s">
        <v>1414</v>
      </c>
      <c r="AN3934" s="89">
        <v>65</v>
      </c>
      <c r="AP3934" s="35" t="s">
        <v>1825</v>
      </c>
      <c r="AQ3934" s="377">
        <v>0</v>
      </c>
      <c r="AR3934" s="378">
        <v>0</v>
      </c>
      <c r="AS3934" s="377">
        <v>0</v>
      </c>
      <c r="AT3934" s="378">
        <v>0</v>
      </c>
      <c r="AU3934" s="377">
        <v>0</v>
      </c>
      <c r="AV3934" s="377">
        <v>0</v>
      </c>
      <c r="AW3934" s="377">
        <v>0</v>
      </c>
      <c r="AX3934">
        <v>0</v>
      </c>
      <c r="AY3934">
        <v>0</v>
      </c>
    </row>
    <row r="3935" spans="1:51" hidden="1" x14ac:dyDescent="0.2">
      <c r="A3935" s="46">
        <v>5463</v>
      </c>
      <c r="B3935" s="258" t="s">
        <v>13053</v>
      </c>
      <c r="C3935" t="s">
        <v>1119</v>
      </c>
      <c r="D3935" t="s">
        <v>1726</v>
      </c>
      <c r="E3935" t="s">
        <v>1821</v>
      </c>
      <c r="F3935" s="29" t="s">
        <v>1827</v>
      </c>
      <c r="G3935" s="47">
        <v>80</v>
      </c>
      <c r="H3935" t="s">
        <v>1827</v>
      </c>
      <c r="I3935">
        <v>1</v>
      </c>
      <c r="J3935" t="s">
        <v>13054</v>
      </c>
      <c r="K3935" t="s">
        <v>1726</v>
      </c>
      <c r="L3935" t="s">
        <v>13055</v>
      </c>
      <c r="M3935">
        <v>0</v>
      </c>
      <c r="N3935" s="34">
        <v>0</v>
      </c>
      <c r="O3935" s="34">
        <v>0</v>
      </c>
      <c r="P3935" s="34">
        <v>0</v>
      </c>
      <c r="Q3935" s="34">
        <v>0</v>
      </c>
      <c r="R3935" s="34">
        <v>0</v>
      </c>
      <c r="S3935" s="48" t="s">
        <v>1123</v>
      </c>
      <c r="T3935" s="13" t="s">
        <v>122</v>
      </c>
      <c r="U3935" s="12" t="s">
        <v>122</v>
      </c>
      <c r="V3935" s="12" t="s">
        <v>122</v>
      </c>
      <c r="W3935" s="12" t="s">
        <v>122</v>
      </c>
      <c r="X3935" s="14" t="str">
        <f t="shared" si="61"/>
        <v>С</v>
      </c>
      <c r="Y3935" s="271">
        <f>Таблица1[[#This Row],[ID_intellix]]</f>
        <v>5463</v>
      </c>
      <c r="Z3935" s="269" t="s">
        <v>122</v>
      </c>
      <c r="AA3935" s="145">
        <f>IF(OR(Таблица1[[#This Row],[CARDIO_report]]&lt;&gt;0,Таблица1[[#This Row],[AI COMBO_report]]&lt;&gt;0,Таблица1[[#This Row],[OTC_report]]&lt;&gt;0),1,0)</f>
        <v>0</v>
      </c>
      <c r="AB3935" s="60" t="s">
        <v>1124</v>
      </c>
      <c r="AC3935" s="60" t="s">
        <v>1124</v>
      </c>
      <c r="AD3935" s="60" t="s">
        <v>1124</v>
      </c>
      <c r="AE3935" s="60" t="s">
        <v>1124</v>
      </c>
      <c r="AF3935" s="60"/>
      <c r="AG3935" s="60" t="s">
        <v>1124</v>
      </c>
      <c r="AH3935" s="60" t="s">
        <v>1124</v>
      </c>
      <c r="AI3935" s="60" t="s">
        <v>1124</v>
      </c>
      <c r="AJ3935" s="60" t="s">
        <v>1124</v>
      </c>
      <c r="AK3935" s="60" t="s">
        <v>1124</v>
      </c>
      <c r="AL3935" s="60" t="s">
        <v>1124</v>
      </c>
      <c r="AM3935" s="60" t="s">
        <v>1124</v>
      </c>
      <c r="AN3935" s="60" t="s">
        <v>1124</v>
      </c>
      <c r="AO3935" s="60"/>
      <c r="AP3935" s="35" t="s">
        <v>1825</v>
      </c>
      <c r="AQ3935" s="377">
        <v>0</v>
      </c>
      <c r="AR3935" s="378">
        <v>0</v>
      </c>
      <c r="AS3935" s="377">
        <v>0</v>
      </c>
      <c r="AT3935" s="378">
        <v>0</v>
      </c>
      <c r="AU3935" s="377">
        <v>0</v>
      </c>
      <c r="AV3935" s="377">
        <v>0</v>
      </c>
      <c r="AW3935" s="377">
        <v>0</v>
      </c>
      <c r="AX3935">
        <v>0</v>
      </c>
      <c r="AY3935">
        <v>0</v>
      </c>
    </row>
    <row r="3936" spans="1:51" hidden="1" x14ac:dyDescent="0.2">
      <c r="A3936" s="46">
        <v>5384</v>
      </c>
      <c r="B3936" s="258" t="s">
        <v>13056</v>
      </c>
      <c r="C3936" t="s">
        <v>1119</v>
      </c>
      <c r="D3936" t="s">
        <v>1726</v>
      </c>
      <c r="E3936" t="s">
        <v>1821</v>
      </c>
      <c r="F3936" s="29" t="s">
        <v>1827</v>
      </c>
      <c r="G3936" s="47">
        <v>120</v>
      </c>
      <c r="H3936" t="s">
        <v>1827</v>
      </c>
      <c r="I3936">
        <v>1</v>
      </c>
      <c r="J3936" t="s">
        <v>13057</v>
      </c>
      <c r="K3936" t="s">
        <v>1726</v>
      </c>
      <c r="L3936" t="s">
        <v>13058</v>
      </c>
      <c r="M3936">
        <v>0</v>
      </c>
      <c r="N3936" s="34">
        <v>0</v>
      </c>
      <c r="O3936" s="34">
        <v>0</v>
      </c>
      <c r="P3936" s="34">
        <v>0</v>
      </c>
      <c r="Q3936" s="34">
        <v>0</v>
      </c>
      <c r="R3936" s="34">
        <v>0</v>
      </c>
      <c r="S3936" s="48" t="s">
        <v>1123</v>
      </c>
      <c r="T3936" s="13" t="s">
        <v>122</v>
      </c>
      <c r="U3936" s="12" t="s">
        <v>122</v>
      </c>
      <c r="V3936" s="12" t="s">
        <v>122</v>
      </c>
      <c r="W3936" s="12" t="s">
        <v>122</v>
      </c>
      <c r="X3936" s="14" t="str">
        <f t="shared" si="61"/>
        <v>С</v>
      </c>
      <c r="Y3936" s="271">
        <f>Таблица1[[#This Row],[ID_intellix]]</f>
        <v>5384</v>
      </c>
      <c r="Z3936" s="269" t="s">
        <v>122</v>
      </c>
      <c r="AA3936" s="145">
        <f>IF(OR(Таблица1[[#This Row],[CARDIO_report]]&lt;&gt;0,Таблица1[[#This Row],[AI COMBO_report]]&lt;&gt;0,Таблица1[[#This Row],[OTC_report]]&lt;&gt;0),1,0)</f>
        <v>0</v>
      </c>
      <c r="AB3936" s="60" t="s">
        <v>1124</v>
      </c>
      <c r="AC3936" s="60" t="s">
        <v>1124</v>
      </c>
      <c r="AD3936" s="60" t="s">
        <v>1124</v>
      </c>
      <c r="AE3936" s="60" t="s">
        <v>1124</v>
      </c>
      <c r="AF3936" s="60"/>
      <c r="AG3936" s="60" t="s">
        <v>1124</v>
      </c>
      <c r="AH3936" s="60" t="s">
        <v>1124</v>
      </c>
      <c r="AI3936" s="60" t="s">
        <v>1124</v>
      </c>
      <c r="AJ3936" s="60" t="s">
        <v>1124</v>
      </c>
      <c r="AK3936" s="60" t="s">
        <v>1124</v>
      </c>
      <c r="AL3936" s="60" t="s">
        <v>1124</v>
      </c>
      <c r="AM3936" s="60" t="s">
        <v>1124</v>
      </c>
      <c r="AN3936" s="60" t="s">
        <v>1124</v>
      </c>
      <c r="AO3936" s="60"/>
      <c r="AP3936" s="35" t="s">
        <v>1825</v>
      </c>
      <c r="AQ3936" s="377">
        <v>0</v>
      </c>
      <c r="AR3936" s="378">
        <v>0</v>
      </c>
      <c r="AS3936" s="377">
        <v>0</v>
      </c>
      <c r="AT3936" s="378">
        <v>0</v>
      </c>
      <c r="AU3936" s="377">
        <v>0</v>
      </c>
      <c r="AV3936" s="377">
        <v>0</v>
      </c>
      <c r="AW3936" s="377">
        <v>0</v>
      </c>
      <c r="AX3936">
        <v>0</v>
      </c>
      <c r="AY3936">
        <v>0</v>
      </c>
    </row>
    <row r="3937" spans="1:54" hidden="1" x14ac:dyDescent="0.2">
      <c r="A3937" s="46">
        <v>2888</v>
      </c>
      <c r="B3937" s="258" t="s">
        <v>13059</v>
      </c>
      <c r="C3937" t="s">
        <v>1119</v>
      </c>
      <c r="D3937" t="s">
        <v>1726</v>
      </c>
      <c r="E3937" t="s">
        <v>1821</v>
      </c>
      <c r="F3937" s="29" t="s">
        <v>1827</v>
      </c>
      <c r="G3937" s="47">
        <v>136</v>
      </c>
      <c r="H3937" t="s">
        <v>1827</v>
      </c>
      <c r="I3937">
        <v>1</v>
      </c>
      <c r="J3937" t="s">
        <v>13060</v>
      </c>
      <c r="K3937" t="s">
        <v>1726</v>
      </c>
      <c r="L3937" t="s">
        <v>13061</v>
      </c>
      <c r="M3937">
        <v>0</v>
      </c>
      <c r="N3937" s="34">
        <v>0</v>
      </c>
      <c r="O3937" s="34">
        <v>0</v>
      </c>
      <c r="P3937" s="34">
        <v>0</v>
      </c>
      <c r="Q3937" s="34">
        <v>0</v>
      </c>
      <c r="R3937" s="34">
        <v>0</v>
      </c>
      <c r="S3937" s="48" t="s">
        <v>1123</v>
      </c>
      <c r="T3937" s="13" t="s">
        <v>122</v>
      </c>
      <c r="U3937" s="12" t="s">
        <v>122</v>
      </c>
      <c r="V3937" s="12" t="s">
        <v>122</v>
      </c>
      <c r="W3937" s="12" t="s">
        <v>122</v>
      </c>
      <c r="X3937" s="14" t="str">
        <f t="shared" si="61"/>
        <v>С</v>
      </c>
      <c r="Y3937" s="271">
        <f>Таблица1[[#This Row],[ID_intellix]]</f>
        <v>2888</v>
      </c>
      <c r="Z3937" s="269" t="s">
        <v>122</v>
      </c>
      <c r="AA3937" s="145">
        <f>IF(OR(Таблица1[[#This Row],[CARDIO_report]]&lt;&gt;0,Таблица1[[#This Row],[AI COMBO_report]]&lt;&gt;0,Таблица1[[#This Row],[OTC_report]]&lt;&gt;0),1,0)</f>
        <v>0</v>
      </c>
      <c r="AB3937" s="60" t="s">
        <v>1124</v>
      </c>
      <c r="AC3937" s="60" t="s">
        <v>1124</v>
      </c>
      <c r="AD3937" s="60" t="s">
        <v>1124</v>
      </c>
      <c r="AE3937" s="60" t="s">
        <v>1124</v>
      </c>
      <c r="AF3937" s="60"/>
      <c r="AG3937" s="60" t="s">
        <v>1124</v>
      </c>
      <c r="AH3937" s="60" t="s">
        <v>1124</v>
      </c>
      <c r="AI3937" s="60" t="s">
        <v>1124</v>
      </c>
      <c r="AJ3937" s="60" t="s">
        <v>1124</v>
      </c>
      <c r="AK3937" s="60" t="s">
        <v>1124</v>
      </c>
      <c r="AL3937" s="60" t="s">
        <v>1124</v>
      </c>
      <c r="AM3937" s="60" t="s">
        <v>1124</v>
      </c>
      <c r="AN3937" s="60" t="s">
        <v>1124</v>
      </c>
      <c r="AO3937" s="60"/>
      <c r="AP3937" s="35" t="s">
        <v>1825</v>
      </c>
      <c r="AQ3937" s="377">
        <v>0</v>
      </c>
      <c r="AR3937" s="378">
        <v>0</v>
      </c>
      <c r="AS3937" s="377">
        <v>0</v>
      </c>
      <c r="AT3937" s="378">
        <v>0</v>
      </c>
      <c r="AU3937" s="377">
        <v>0</v>
      </c>
      <c r="AV3937" s="377">
        <v>0</v>
      </c>
      <c r="AW3937" s="377">
        <v>0</v>
      </c>
      <c r="AX3937">
        <v>0</v>
      </c>
      <c r="AY3937">
        <v>0</v>
      </c>
    </row>
    <row r="3938" spans="1:54" hidden="1" x14ac:dyDescent="0.2">
      <c r="A3938" s="46">
        <v>2236</v>
      </c>
      <c r="B3938" s="258" t="s">
        <v>13164</v>
      </c>
      <c r="C3938" t="s">
        <v>1119</v>
      </c>
      <c r="D3938" t="s">
        <v>1726</v>
      </c>
      <c r="E3938" t="s">
        <v>1821</v>
      </c>
      <c r="F3938" s="29" t="s">
        <v>1827</v>
      </c>
      <c r="G3938" s="47">
        <v>169</v>
      </c>
      <c r="H3938" t="s">
        <v>1827</v>
      </c>
      <c r="I3938">
        <v>1</v>
      </c>
      <c r="J3938" t="s">
        <v>13165</v>
      </c>
      <c r="K3938" t="s">
        <v>1726</v>
      </c>
      <c r="L3938" t="s">
        <v>13166</v>
      </c>
      <c r="M3938">
        <v>0</v>
      </c>
      <c r="N3938" s="34">
        <v>0</v>
      </c>
      <c r="O3938" s="34">
        <v>0</v>
      </c>
      <c r="P3938" s="34" t="s">
        <v>641</v>
      </c>
      <c r="Q3938" s="34">
        <v>0</v>
      </c>
      <c r="R3938" s="34">
        <v>0</v>
      </c>
      <c r="S3938" s="48" t="s">
        <v>1123</v>
      </c>
      <c r="T3938" s="13" t="s">
        <v>122</v>
      </c>
      <c r="U3938" s="12" t="s">
        <v>122</v>
      </c>
      <c r="V3938" s="12" t="s">
        <v>122</v>
      </c>
      <c r="W3938" s="12" t="s">
        <v>122</v>
      </c>
      <c r="X3938" s="14" t="str">
        <f t="shared" si="61"/>
        <v>С</v>
      </c>
      <c r="Y3938" s="271">
        <f>Таблица1[[#This Row],[ID_intellix]]</f>
        <v>2236</v>
      </c>
      <c r="Z3938" s="269" t="s">
        <v>122</v>
      </c>
      <c r="AA3938" s="145">
        <f>IF(OR(Таблица1[[#This Row],[CARDIO_report]]&lt;&gt;0,Таблица1[[#This Row],[AI COMBO_report]]&lt;&gt;0,Таблица1[[#This Row],[OTC_report]]&lt;&gt;0),1,0)</f>
        <v>1</v>
      </c>
      <c r="AB3938" s="60" t="s">
        <v>1124</v>
      </c>
      <c r="AC3938" s="60" t="s">
        <v>1124</v>
      </c>
      <c r="AD3938" s="60" t="s">
        <v>1124</v>
      </c>
      <c r="AE3938" s="60" t="s">
        <v>1124</v>
      </c>
      <c r="AF3938" s="60"/>
      <c r="AG3938" s="60" t="s">
        <v>1124</v>
      </c>
      <c r="AH3938" s="60" t="s">
        <v>1124</v>
      </c>
      <c r="AI3938" s="60" t="s">
        <v>1124</v>
      </c>
      <c r="AJ3938" s="60" t="s">
        <v>1124</v>
      </c>
      <c r="AK3938" s="60" t="s">
        <v>1124</v>
      </c>
      <c r="AL3938" s="60" t="s">
        <v>1124</v>
      </c>
      <c r="AM3938" s="60" t="s">
        <v>1124</v>
      </c>
      <c r="AN3938" s="60" t="s">
        <v>1124</v>
      </c>
      <c r="AO3938" s="60"/>
      <c r="AP3938" s="35" t="s">
        <v>1857</v>
      </c>
      <c r="AQ3938" s="377">
        <v>0</v>
      </c>
      <c r="AR3938" s="378">
        <v>0</v>
      </c>
      <c r="AS3938" s="377">
        <v>0</v>
      </c>
      <c r="AT3938" s="378">
        <v>0</v>
      </c>
      <c r="AU3938" s="377">
        <v>0</v>
      </c>
      <c r="AV3938" s="377">
        <v>0</v>
      </c>
      <c r="AW3938" s="377">
        <v>0</v>
      </c>
      <c r="AX3938">
        <v>0</v>
      </c>
      <c r="AY3938">
        <v>0</v>
      </c>
    </row>
    <row r="3939" spans="1:54" hidden="1" x14ac:dyDescent="0.2">
      <c r="A3939" s="46">
        <v>5425</v>
      </c>
      <c r="B3939" s="258" t="s">
        <v>13188</v>
      </c>
      <c r="C3939" t="s">
        <v>1119</v>
      </c>
      <c r="D3939" t="s">
        <v>1726</v>
      </c>
      <c r="E3939" t="s">
        <v>1821</v>
      </c>
      <c r="F3939" s="29" t="s">
        <v>1827</v>
      </c>
      <c r="G3939" s="47">
        <v>173</v>
      </c>
      <c r="H3939" t="s">
        <v>1827</v>
      </c>
      <c r="I3939">
        <v>1</v>
      </c>
      <c r="J3939" t="s">
        <v>13189</v>
      </c>
      <c r="K3939" t="s">
        <v>1726</v>
      </c>
      <c r="L3939" t="s">
        <v>13190</v>
      </c>
      <c r="M3939">
        <v>0</v>
      </c>
      <c r="N3939" s="34">
        <v>0</v>
      </c>
      <c r="O3939" s="34">
        <v>0</v>
      </c>
      <c r="P3939" s="34" t="s">
        <v>641</v>
      </c>
      <c r="Q3939" s="34">
        <v>0</v>
      </c>
      <c r="R3939" s="34">
        <v>0</v>
      </c>
      <c r="S3939" s="48" t="s">
        <v>1123</v>
      </c>
      <c r="T3939" s="13" t="s">
        <v>1863</v>
      </c>
      <c r="U3939" s="12" t="s">
        <v>1863</v>
      </c>
      <c r="V3939" s="12" t="s">
        <v>122</v>
      </c>
      <c r="W3939" s="12" t="s">
        <v>122</v>
      </c>
      <c r="X3939" s="14" t="str">
        <f t="shared" si="61"/>
        <v>А</v>
      </c>
      <c r="Y3939" s="271">
        <f>Таблица1[[#This Row],[ID_intellix]]</f>
        <v>5425</v>
      </c>
      <c r="Z3939" s="269" t="s">
        <v>122</v>
      </c>
      <c r="AA3939" s="145">
        <f>IF(OR(Таблица1[[#This Row],[CARDIO_report]]&lt;&gt;0,Таблица1[[#This Row],[AI COMBO_report]]&lt;&gt;0,Таблица1[[#This Row],[OTC_report]]&lt;&gt;0),1,0)</f>
        <v>1</v>
      </c>
      <c r="AB3939" s="60" t="s">
        <v>1124</v>
      </c>
      <c r="AC3939" s="60" t="s">
        <v>1124</v>
      </c>
      <c r="AD3939" s="60" t="s">
        <v>1124</v>
      </c>
      <c r="AE3939" s="60" t="s">
        <v>1124</v>
      </c>
      <c r="AF3939" s="60"/>
      <c r="AG3939" s="60" t="s">
        <v>1124</v>
      </c>
      <c r="AH3939" s="60" t="s">
        <v>1124</v>
      </c>
      <c r="AI3939" s="60" t="s">
        <v>1124</v>
      </c>
      <c r="AJ3939" s="60" t="s">
        <v>1124</v>
      </c>
      <c r="AK3939" s="60" t="s">
        <v>1124</v>
      </c>
      <c r="AL3939" s="60" t="s">
        <v>1124</v>
      </c>
      <c r="AM3939" s="60" t="s">
        <v>1124</v>
      </c>
      <c r="AN3939" s="60" t="s">
        <v>1124</v>
      </c>
      <c r="AO3939" s="60"/>
      <c r="AP3939" s="35" t="s">
        <v>1857</v>
      </c>
      <c r="AQ3939" s="377">
        <v>0</v>
      </c>
      <c r="AR3939" s="378">
        <v>0</v>
      </c>
      <c r="AS3939" s="377">
        <v>0</v>
      </c>
      <c r="AT3939" s="378">
        <v>0</v>
      </c>
      <c r="AU3939" s="377">
        <v>0</v>
      </c>
      <c r="AV3939" s="377">
        <v>0</v>
      </c>
      <c r="AW3939" s="377">
        <v>0</v>
      </c>
      <c r="AX3939">
        <v>0</v>
      </c>
      <c r="AY3939">
        <v>0</v>
      </c>
    </row>
    <row r="3940" spans="1:54" hidden="1" x14ac:dyDescent="0.2">
      <c r="A3940" s="46">
        <v>5470</v>
      </c>
      <c r="B3940" s="258" t="s">
        <v>13225</v>
      </c>
      <c r="C3940" t="s">
        <v>1119</v>
      </c>
      <c r="D3940" t="s">
        <v>1726</v>
      </c>
      <c r="E3940" t="s">
        <v>1821</v>
      </c>
      <c r="F3940" s="29" t="s">
        <v>1827</v>
      </c>
      <c r="G3940" s="47">
        <v>90</v>
      </c>
      <c r="H3940" t="s">
        <v>1827</v>
      </c>
      <c r="I3940">
        <v>1</v>
      </c>
      <c r="J3940" t="s">
        <v>13226</v>
      </c>
      <c r="K3940" t="s">
        <v>1726</v>
      </c>
      <c r="L3940" t="s">
        <v>13227</v>
      </c>
      <c r="M3940">
        <v>0</v>
      </c>
      <c r="N3940" s="34">
        <v>0</v>
      </c>
      <c r="O3940" s="34">
        <v>0</v>
      </c>
      <c r="P3940" s="34">
        <v>0</v>
      </c>
      <c r="Q3940" s="34">
        <v>0</v>
      </c>
      <c r="R3940" s="34">
        <v>0</v>
      </c>
      <c r="S3940" s="48" t="s">
        <v>1123</v>
      </c>
      <c r="T3940" s="13" t="s">
        <v>122</v>
      </c>
      <c r="U3940" s="12" t="s">
        <v>122</v>
      </c>
      <c r="V3940" s="12" t="s">
        <v>122</v>
      </c>
      <c r="W3940" s="12" t="s">
        <v>122</v>
      </c>
      <c r="X3940" s="14" t="str">
        <f t="shared" si="61"/>
        <v>С</v>
      </c>
      <c r="Y3940" s="271">
        <f>Таблица1[[#This Row],[ID_intellix]]</f>
        <v>5470</v>
      </c>
      <c r="Z3940" s="269" t="s">
        <v>122</v>
      </c>
      <c r="AA3940" s="145">
        <f>IF(OR(Таблица1[[#This Row],[CARDIO_report]]&lt;&gt;0,Таблица1[[#This Row],[AI COMBO_report]]&lt;&gt;0,Таблица1[[#This Row],[OTC_report]]&lt;&gt;0),1,0)</f>
        <v>0</v>
      </c>
      <c r="AB3940" s="60" t="s">
        <v>1124</v>
      </c>
      <c r="AC3940" s="60" t="s">
        <v>1124</v>
      </c>
      <c r="AD3940" s="60" t="s">
        <v>1124</v>
      </c>
      <c r="AE3940" s="60" t="s">
        <v>1124</v>
      </c>
      <c r="AF3940" s="60"/>
      <c r="AG3940" s="60" t="s">
        <v>1124</v>
      </c>
      <c r="AH3940" s="60" t="s">
        <v>1124</v>
      </c>
      <c r="AI3940" s="60" t="s">
        <v>1124</v>
      </c>
      <c r="AJ3940" s="60" t="s">
        <v>1124</v>
      </c>
      <c r="AK3940" s="60" t="s">
        <v>1124</v>
      </c>
      <c r="AL3940" s="60" t="s">
        <v>1124</v>
      </c>
      <c r="AM3940" s="60" t="s">
        <v>1124</v>
      </c>
      <c r="AN3940" s="60" t="s">
        <v>1124</v>
      </c>
      <c r="AO3940" s="60"/>
      <c r="AP3940" s="35" t="s">
        <v>1825</v>
      </c>
      <c r="AQ3940" s="377">
        <v>0</v>
      </c>
      <c r="AR3940" s="378">
        <v>0</v>
      </c>
      <c r="AS3940" s="377">
        <v>0</v>
      </c>
      <c r="AT3940" s="378">
        <v>0</v>
      </c>
      <c r="AU3940" s="377">
        <v>0</v>
      </c>
      <c r="AV3940" s="377">
        <v>0</v>
      </c>
      <c r="AW3940" s="377">
        <v>0</v>
      </c>
      <c r="AX3940">
        <v>0</v>
      </c>
      <c r="AY3940">
        <v>0</v>
      </c>
    </row>
    <row r="3941" spans="1:54" hidden="1" x14ac:dyDescent="0.2">
      <c r="A3941" s="46">
        <v>1261</v>
      </c>
      <c r="B3941" s="258" t="s">
        <v>13341</v>
      </c>
      <c r="C3941" t="s">
        <v>1119</v>
      </c>
      <c r="D3941" t="s">
        <v>1726</v>
      </c>
      <c r="E3941" t="s">
        <v>1821</v>
      </c>
      <c r="F3941" s="29" t="s">
        <v>1827</v>
      </c>
      <c r="G3941" s="47">
        <v>109</v>
      </c>
      <c r="H3941" t="s">
        <v>1827</v>
      </c>
      <c r="I3941">
        <v>1</v>
      </c>
      <c r="J3941" t="s">
        <v>13342</v>
      </c>
      <c r="K3941" t="s">
        <v>1726</v>
      </c>
      <c r="L3941" t="s">
        <v>13343</v>
      </c>
      <c r="M3941">
        <v>0</v>
      </c>
      <c r="N3941" s="34">
        <v>0</v>
      </c>
      <c r="O3941" s="34">
        <v>0</v>
      </c>
      <c r="P3941" s="34">
        <v>0</v>
      </c>
      <c r="Q3941" s="34">
        <v>0</v>
      </c>
      <c r="R3941" s="34">
        <v>0</v>
      </c>
      <c r="S3941" s="48" t="s">
        <v>1123</v>
      </c>
      <c r="T3941" s="13" t="s">
        <v>1863</v>
      </c>
      <c r="U3941" s="12" t="s">
        <v>122</v>
      </c>
      <c r="V3941" s="12" t="s">
        <v>122</v>
      </c>
      <c r="W3941" s="12" t="s">
        <v>122</v>
      </c>
      <c r="X3941" s="14" t="str">
        <f t="shared" si="61"/>
        <v>В</v>
      </c>
      <c r="Y3941" s="271">
        <f>Таблица1[[#This Row],[ID_intellix]]</f>
        <v>1261</v>
      </c>
      <c r="Z3941" s="269" t="s">
        <v>122</v>
      </c>
      <c r="AA3941" s="145">
        <f>IF(OR(Таблица1[[#This Row],[CARDIO_report]]&lt;&gt;0,Таблица1[[#This Row],[AI COMBO_report]]&lt;&gt;0,Таблица1[[#This Row],[OTC_report]]&lt;&gt;0),1,0)</f>
        <v>0</v>
      </c>
      <c r="AB3941" s="60" t="s">
        <v>1124</v>
      </c>
      <c r="AC3941" s="60" t="s">
        <v>1124</v>
      </c>
      <c r="AD3941" s="60" t="s">
        <v>1124</v>
      </c>
      <c r="AE3941" s="60" t="s">
        <v>1124</v>
      </c>
      <c r="AF3941" s="60"/>
      <c r="AG3941" s="60" t="s">
        <v>1124</v>
      </c>
      <c r="AH3941" s="60" t="s">
        <v>1124</v>
      </c>
      <c r="AI3941" s="60" t="s">
        <v>1124</v>
      </c>
      <c r="AJ3941" s="60" t="s">
        <v>1124</v>
      </c>
      <c r="AK3941" s="60" t="s">
        <v>1124</v>
      </c>
      <c r="AL3941" s="60" t="s">
        <v>1124</v>
      </c>
      <c r="AM3941" s="60" t="s">
        <v>1124</v>
      </c>
      <c r="AN3941" s="60" t="s">
        <v>1124</v>
      </c>
      <c r="AO3941" s="60"/>
      <c r="AP3941" s="35" t="s">
        <v>1857</v>
      </c>
      <c r="AQ3941" s="377">
        <v>0</v>
      </c>
      <c r="AR3941" s="378">
        <v>0</v>
      </c>
      <c r="AS3941" s="377">
        <v>0</v>
      </c>
      <c r="AT3941" s="378">
        <v>0</v>
      </c>
      <c r="AU3941" s="377">
        <v>0</v>
      </c>
      <c r="AV3941" s="377">
        <v>0</v>
      </c>
      <c r="AW3941" s="377">
        <v>0</v>
      </c>
      <c r="AX3941">
        <v>0</v>
      </c>
      <c r="AY3941">
        <v>0</v>
      </c>
    </row>
    <row r="3942" spans="1:54" hidden="1" x14ac:dyDescent="0.2">
      <c r="A3942" s="46">
        <v>2509</v>
      </c>
      <c r="B3942" s="258" t="s">
        <v>13566</v>
      </c>
      <c r="C3942" t="s">
        <v>1119</v>
      </c>
      <c r="D3942" t="s">
        <v>1726</v>
      </c>
      <c r="E3942" t="s">
        <v>2504</v>
      </c>
      <c r="F3942" s="29" t="s">
        <v>2512</v>
      </c>
      <c r="G3942" s="47">
        <v>53</v>
      </c>
      <c r="H3942" t="s">
        <v>2513</v>
      </c>
      <c r="I3942">
        <v>1</v>
      </c>
      <c r="J3942" t="s">
        <v>13567</v>
      </c>
      <c r="K3942" t="s">
        <v>1726</v>
      </c>
      <c r="L3942" t="s">
        <v>13568</v>
      </c>
      <c r="M3942">
        <v>0</v>
      </c>
      <c r="N3942" s="34">
        <v>0</v>
      </c>
      <c r="O3942" s="34">
        <v>0</v>
      </c>
      <c r="P3942" s="34" t="s">
        <v>641</v>
      </c>
      <c r="Q3942" s="34">
        <v>0</v>
      </c>
      <c r="R3942" s="34">
        <v>0</v>
      </c>
      <c r="S3942" s="48" t="s">
        <v>1123</v>
      </c>
      <c r="T3942" s="13" t="s">
        <v>1863</v>
      </c>
      <c r="U3942" s="12" t="s">
        <v>122</v>
      </c>
      <c r="V3942" s="12" t="s">
        <v>1863</v>
      </c>
      <c r="W3942" s="12" t="s">
        <v>122</v>
      </c>
      <c r="X3942" s="14" t="str">
        <f t="shared" si="61"/>
        <v>А</v>
      </c>
      <c r="Y3942" s="271">
        <f>Таблица1[[#This Row],[ID_intellix]]</f>
        <v>2509</v>
      </c>
      <c r="Z3942" s="269" t="s">
        <v>122</v>
      </c>
      <c r="AA3942" s="145">
        <f>IF(OR(Таблица1[[#This Row],[CARDIO_report]]&lt;&gt;0,Таблица1[[#This Row],[AI COMBO_report]]&lt;&gt;0,Таблица1[[#This Row],[OTC_report]]&lt;&gt;0),1,0)</f>
        <v>1</v>
      </c>
      <c r="AB3942" s="60" t="s">
        <v>1124</v>
      </c>
      <c r="AC3942" s="60" t="s">
        <v>1124</v>
      </c>
      <c r="AD3942" s="60" t="s">
        <v>1124</v>
      </c>
      <c r="AE3942" s="60" t="s">
        <v>1124</v>
      </c>
      <c r="AF3942" s="60"/>
      <c r="AG3942" s="89" t="s">
        <v>1414</v>
      </c>
      <c r="AH3942" s="89">
        <v>56</v>
      </c>
      <c r="AI3942" s="89" t="s">
        <v>1414</v>
      </c>
      <c r="AJ3942" s="89">
        <v>67</v>
      </c>
      <c r="AK3942" s="89" t="s">
        <v>1414</v>
      </c>
      <c r="AL3942" s="89">
        <v>49</v>
      </c>
      <c r="AM3942" s="89" t="s">
        <v>1414</v>
      </c>
      <c r="AN3942" s="89">
        <v>40</v>
      </c>
      <c r="AP3942" s="35" t="s">
        <v>1917</v>
      </c>
      <c r="AQ3942" s="377">
        <v>0</v>
      </c>
      <c r="AR3942" s="378">
        <v>0</v>
      </c>
      <c r="AS3942" s="377">
        <v>0</v>
      </c>
      <c r="AT3942" s="378">
        <v>0</v>
      </c>
      <c r="AU3942" s="377">
        <v>0</v>
      </c>
      <c r="AV3942" s="377">
        <v>0</v>
      </c>
      <c r="AW3942" s="377">
        <v>0</v>
      </c>
      <c r="AX3942">
        <v>0</v>
      </c>
      <c r="AY3942">
        <v>0</v>
      </c>
      <c r="BA3942" s="2" t="s">
        <v>15961</v>
      </c>
    </row>
    <row r="3943" spans="1:54" hidden="1" x14ac:dyDescent="0.2">
      <c r="A3943" s="46">
        <v>266</v>
      </c>
      <c r="B3943" s="258" t="s">
        <v>13591</v>
      </c>
      <c r="C3943" t="s">
        <v>1119</v>
      </c>
      <c r="D3943" t="s">
        <v>1726</v>
      </c>
      <c r="E3943" t="s">
        <v>2504</v>
      </c>
      <c r="F3943" s="29" t="s">
        <v>2706</v>
      </c>
      <c r="G3943" s="47">
        <v>13</v>
      </c>
      <c r="H3943" t="s">
        <v>1149</v>
      </c>
      <c r="I3943">
        <v>1</v>
      </c>
      <c r="J3943" t="s">
        <v>13592</v>
      </c>
      <c r="K3943" t="s">
        <v>1726</v>
      </c>
      <c r="L3943" t="s">
        <v>13593</v>
      </c>
      <c r="M3943">
        <v>0</v>
      </c>
      <c r="N3943" s="34">
        <v>0</v>
      </c>
      <c r="O3943" s="34">
        <v>0</v>
      </c>
      <c r="P3943" s="34" t="s">
        <v>641</v>
      </c>
      <c r="Q3943" s="34">
        <v>0</v>
      </c>
      <c r="R3943" s="34">
        <v>0</v>
      </c>
      <c r="S3943" s="48" t="s">
        <v>1123</v>
      </c>
      <c r="T3943" s="13" t="s">
        <v>1863</v>
      </c>
      <c r="U3943" s="12" t="s">
        <v>122</v>
      </c>
      <c r="V3943" s="12" t="s">
        <v>1863</v>
      </c>
      <c r="W3943" s="12" t="s">
        <v>122</v>
      </c>
      <c r="X3943" s="14" t="str">
        <f t="shared" si="61"/>
        <v>А</v>
      </c>
      <c r="Y3943" s="271">
        <f>Таблица1[[#This Row],[ID_intellix]]</f>
        <v>266</v>
      </c>
      <c r="Z3943" s="269" t="s">
        <v>122</v>
      </c>
      <c r="AA3943" s="145">
        <f>IF(OR(Таблица1[[#This Row],[CARDIO_report]]&lt;&gt;0,Таблица1[[#This Row],[AI COMBO_report]]&lt;&gt;0,Таблица1[[#This Row],[OTC_report]]&lt;&gt;0),1,0)</f>
        <v>1</v>
      </c>
      <c r="AB3943" s="60" t="s">
        <v>1124</v>
      </c>
      <c r="AC3943" s="60" t="s">
        <v>1124</v>
      </c>
      <c r="AD3943" s="60" t="s">
        <v>1124</v>
      </c>
      <c r="AE3943" s="60" t="s">
        <v>1124</v>
      </c>
      <c r="AF3943" s="60"/>
      <c r="AG3943" s="89" t="s">
        <v>1414</v>
      </c>
      <c r="AH3943" s="89">
        <v>53</v>
      </c>
      <c r="AI3943" s="89" t="s">
        <v>1414</v>
      </c>
      <c r="AJ3943" s="89">
        <v>61</v>
      </c>
      <c r="AK3943" s="89" t="s">
        <v>1414</v>
      </c>
      <c r="AL3943" s="89">
        <v>52</v>
      </c>
      <c r="AM3943" s="89" t="s">
        <v>1414</v>
      </c>
      <c r="AN3943" s="89">
        <v>52</v>
      </c>
      <c r="AP3943" s="35" t="s">
        <v>1857</v>
      </c>
      <c r="AQ3943" s="377">
        <v>0</v>
      </c>
      <c r="AR3943" s="378">
        <v>0</v>
      </c>
      <c r="AS3943" s="377">
        <v>0</v>
      </c>
      <c r="AT3943" s="378">
        <v>0</v>
      </c>
      <c r="AU3943" s="377">
        <v>0</v>
      </c>
      <c r="AV3943" s="377">
        <v>0</v>
      </c>
      <c r="AW3943" s="377">
        <v>0</v>
      </c>
      <c r="AX3943">
        <v>0</v>
      </c>
      <c r="AY3943">
        <v>0</v>
      </c>
      <c r="BA3943" s="2" t="s">
        <v>15961</v>
      </c>
    </row>
    <row r="3944" spans="1:54" hidden="1" x14ac:dyDescent="0.2">
      <c r="A3944" s="46">
        <v>3287</v>
      </c>
      <c r="B3944" s="258" t="s">
        <v>13667</v>
      </c>
      <c r="C3944" t="s">
        <v>1119</v>
      </c>
      <c r="D3944" t="s">
        <v>1726</v>
      </c>
      <c r="E3944" t="s">
        <v>2504</v>
      </c>
      <c r="F3944" s="29" t="s">
        <v>2550</v>
      </c>
      <c r="G3944" s="47">
        <v>29</v>
      </c>
      <c r="H3944" t="s">
        <v>1149</v>
      </c>
      <c r="I3944">
        <v>1</v>
      </c>
      <c r="J3944" t="s">
        <v>13668</v>
      </c>
      <c r="K3944" t="s">
        <v>1726</v>
      </c>
      <c r="L3944" t="s">
        <v>13669</v>
      </c>
      <c r="M3944">
        <v>0</v>
      </c>
      <c r="N3944" s="34">
        <v>0</v>
      </c>
      <c r="O3944" s="34">
        <v>0</v>
      </c>
      <c r="P3944" s="34">
        <v>0</v>
      </c>
      <c r="Q3944" s="34">
        <v>0</v>
      </c>
      <c r="R3944" s="34">
        <v>0</v>
      </c>
      <c r="S3944" s="48" t="s">
        <v>1123</v>
      </c>
      <c r="T3944" s="13" t="s">
        <v>122</v>
      </c>
      <c r="U3944" s="12" t="s">
        <v>122</v>
      </c>
      <c r="V3944" s="12" t="s">
        <v>122</v>
      </c>
      <c r="W3944" s="12" t="s">
        <v>122</v>
      </c>
      <c r="X3944" s="14" t="str">
        <f t="shared" si="61"/>
        <v>С</v>
      </c>
      <c r="Y3944" s="271">
        <f>Таблица1[[#This Row],[ID_intellix]]</f>
        <v>3287</v>
      </c>
      <c r="Z3944" s="269" t="s">
        <v>122</v>
      </c>
      <c r="AA3944" s="145">
        <f>IF(OR(Таблица1[[#This Row],[CARDIO_report]]&lt;&gt;0,Таблица1[[#This Row],[AI COMBO_report]]&lt;&gt;0,Таблица1[[#This Row],[OTC_report]]&lt;&gt;0),1,0)</f>
        <v>0</v>
      </c>
      <c r="AB3944" s="60" t="s">
        <v>1124</v>
      </c>
      <c r="AC3944" s="60" t="s">
        <v>1124</v>
      </c>
      <c r="AD3944" s="60" t="s">
        <v>1124</v>
      </c>
      <c r="AE3944" s="60" t="s">
        <v>1124</v>
      </c>
      <c r="AF3944" s="60"/>
      <c r="AG3944" s="89" t="s">
        <v>1145</v>
      </c>
      <c r="AH3944" s="89">
        <v>60</v>
      </c>
      <c r="AI3944" s="89" t="s">
        <v>1414</v>
      </c>
      <c r="AJ3944" s="89">
        <v>78</v>
      </c>
      <c r="AK3944" s="89" t="s">
        <v>2516</v>
      </c>
      <c r="AL3944" s="89">
        <v>37</v>
      </c>
      <c r="AM3944" s="89" t="s">
        <v>1414</v>
      </c>
      <c r="AN3944" s="89">
        <v>54</v>
      </c>
      <c r="AP3944" s="35" t="s">
        <v>1825</v>
      </c>
      <c r="AQ3944" s="377">
        <v>0</v>
      </c>
      <c r="AR3944" s="378">
        <v>0</v>
      </c>
      <c r="AS3944" s="377">
        <v>0</v>
      </c>
      <c r="AT3944" s="378">
        <v>0</v>
      </c>
      <c r="AU3944" s="377">
        <v>0</v>
      </c>
      <c r="AV3944" s="377">
        <v>0</v>
      </c>
      <c r="AW3944" s="377">
        <v>0</v>
      </c>
      <c r="AX3944">
        <v>0</v>
      </c>
      <c r="AY3944">
        <v>0</v>
      </c>
    </row>
    <row r="3945" spans="1:54" hidden="1" x14ac:dyDescent="0.2">
      <c r="A3945" s="46">
        <v>5471</v>
      </c>
      <c r="B3945" s="258" t="s">
        <v>13344</v>
      </c>
      <c r="C3945" t="s">
        <v>1119</v>
      </c>
      <c r="D3945" t="s">
        <v>1726</v>
      </c>
      <c r="E3945" t="s">
        <v>1821</v>
      </c>
      <c r="F3945" s="29" t="s">
        <v>1827</v>
      </c>
      <c r="G3945" s="53" t="s">
        <v>3490</v>
      </c>
      <c r="H3945" t="s">
        <v>1827</v>
      </c>
      <c r="I3945">
        <v>1</v>
      </c>
      <c r="J3945" t="s">
        <v>13345</v>
      </c>
      <c r="K3945" t="s">
        <v>1726</v>
      </c>
      <c r="L3945" t="s">
        <v>13346</v>
      </c>
      <c r="M3945">
        <v>0</v>
      </c>
      <c r="N3945" s="34">
        <v>0</v>
      </c>
      <c r="O3945" s="34">
        <v>0</v>
      </c>
      <c r="P3945" s="34">
        <v>0</v>
      </c>
      <c r="Q3945" s="34">
        <v>0</v>
      </c>
      <c r="R3945" s="34">
        <v>0</v>
      </c>
      <c r="S3945" s="48" t="s">
        <v>1123</v>
      </c>
      <c r="T3945" s="13">
        <v>0</v>
      </c>
      <c r="U3945" s="12">
        <v>0</v>
      </c>
      <c r="V3945" s="12">
        <v>0</v>
      </c>
      <c r="W3945" s="12">
        <v>0</v>
      </c>
      <c r="X3945" s="14" t="str">
        <f t="shared" si="61"/>
        <v>С</v>
      </c>
      <c r="Y3945" s="271">
        <f>Таблица1[[#This Row],[ID_intellix]]</f>
        <v>5471</v>
      </c>
      <c r="Z3945" s="269" t="s">
        <v>122</v>
      </c>
      <c r="AA3945" s="145">
        <f>IF(OR(Таблица1[[#This Row],[CARDIO_report]]&lt;&gt;0,Таблица1[[#This Row],[AI COMBO_report]]&lt;&gt;0,Таблица1[[#This Row],[OTC_report]]&lt;&gt;0),1,0)</f>
        <v>0</v>
      </c>
      <c r="AB3945" s="60" t="s">
        <v>1124</v>
      </c>
      <c r="AC3945" s="60" t="s">
        <v>1124</v>
      </c>
      <c r="AD3945" s="60" t="s">
        <v>1124</v>
      </c>
      <c r="AE3945" s="60" t="s">
        <v>1124</v>
      </c>
      <c r="AF3945" s="60"/>
      <c r="AG3945" s="60" t="s">
        <v>1124</v>
      </c>
      <c r="AH3945" s="60" t="s">
        <v>1124</v>
      </c>
      <c r="AI3945" s="60" t="s">
        <v>1124</v>
      </c>
      <c r="AJ3945" s="60" t="s">
        <v>1124</v>
      </c>
      <c r="AK3945" s="60" t="s">
        <v>1124</v>
      </c>
      <c r="AL3945" s="60" t="s">
        <v>1124</v>
      </c>
      <c r="AM3945" s="60" t="s">
        <v>1124</v>
      </c>
      <c r="AN3945" s="60" t="s">
        <v>1124</v>
      </c>
      <c r="AO3945" s="60"/>
      <c r="AP3945" s="35" t="s">
        <v>1825</v>
      </c>
      <c r="AQ3945" s="377">
        <v>0</v>
      </c>
      <c r="AR3945" s="378">
        <v>0</v>
      </c>
      <c r="AS3945" s="377">
        <v>0</v>
      </c>
      <c r="AT3945" s="378">
        <v>0</v>
      </c>
      <c r="AU3945" s="377">
        <v>0</v>
      </c>
      <c r="AV3945" s="377">
        <v>0</v>
      </c>
      <c r="AW3945" s="377">
        <v>0</v>
      </c>
      <c r="AX3945">
        <v>0</v>
      </c>
      <c r="AY3945">
        <v>0</v>
      </c>
    </row>
    <row r="3946" spans="1:54" hidden="1" x14ac:dyDescent="0.2">
      <c r="A3946" s="46">
        <v>7897</v>
      </c>
      <c r="B3946" s="258" t="s">
        <v>13719</v>
      </c>
      <c r="C3946" t="s">
        <v>1119</v>
      </c>
      <c r="D3946" t="s">
        <v>1726</v>
      </c>
      <c r="E3946" t="s">
        <v>2504</v>
      </c>
      <c r="F3946" s="29" t="s">
        <v>2512</v>
      </c>
      <c r="G3946" s="53" t="s">
        <v>7099</v>
      </c>
      <c r="H3946" t="s">
        <v>2513</v>
      </c>
      <c r="I3946">
        <v>1</v>
      </c>
      <c r="J3946" t="s">
        <v>13720</v>
      </c>
      <c r="K3946" t="s">
        <v>1726</v>
      </c>
      <c r="L3946" t="s">
        <v>13721</v>
      </c>
      <c r="M3946">
        <v>0</v>
      </c>
      <c r="N3946" s="34">
        <v>0</v>
      </c>
      <c r="O3946" s="34">
        <v>0</v>
      </c>
      <c r="P3946" s="34" t="s">
        <v>641</v>
      </c>
      <c r="Q3946" s="34">
        <v>0</v>
      </c>
      <c r="R3946" s="34">
        <v>0</v>
      </c>
      <c r="S3946" s="48" t="s">
        <v>1123</v>
      </c>
      <c r="T3946" s="13" t="s">
        <v>122</v>
      </c>
      <c r="U3946" s="12" t="s">
        <v>1863</v>
      </c>
      <c r="V3946" s="12" t="s">
        <v>1863</v>
      </c>
      <c r="W3946" s="12" t="s">
        <v>122</v>
      </c>
      <c r="X3946" s="14" t="str">
        <f t="shared" si="61"/>
        <v>А</v>
      </c>
      <c r="Y3946" s="271">
        <f>Таблица1[[#This Row],[ID_intellix]]</f>
        <v>7897</v>
      </c>
      <c r="Z3946" s="269" t="s">
        <v>122</v>
      </c>
      <c r="AA3946" s="145">
        <f>IF(OR(Таблица1[[#This Row],[CARDIO_report]]&lt;&gt;0,Таблица1[[#This Row],[AI COMBO_report]]&lt;&gt;0,Таблица1[[#This Row],[OTC_report]]&lt;&gt;0),1,0)</f>
        <v>1</v>
      </c>
      <c r="AB3946" s="60" t="s">
        <v>1124</v>
      </c>
      <c r="AC3946" s="60" t="s">
        <v>1124</v>
      </c>
      <c r="AD3946" s="60" t="s">
        <v>1124</v>
      </c>
      <c r="AE3946" s="60" t="s">
        <v>1124</v>
      </c>
      <c r="AF3946" s="60"/>
      <c r="AG3946" s="89" t="s">
        <v>2516</v>
      </c>
      <c r="AH3946" s="89">
        <v>37</v>
      </c>
      <c r="AI3946" s="89" t="s">
        <v>2516</v>
      </c>
      <c r="AJ3946" s="89">
        <v>36</v>
      </c>
      <c r="AK3946" s="89" t="s">
        <v>1414</v>
      </c>
      <c r="AL3946" s="89">
        <v>42</v>
      </c>
      <c r="AM3946" s="89" t="s">
        <v>2516</v>
      </c>
      <c r="AN3946" s="89">
        <v>36</v>
      </c>
      <c r="AP3946" s="35" t="s">
        <v>1917</v>
      </c>
      <c r="AQ3946" s="377">
        <v>0</v>
      </c>
      <c r="AR3946" s="378">
        <v>0</v>
      </c>
      <c r="AS3946" s="377">
        <v>0</v>
      </c>
      <c r="AT3946" s="378">
        <v>0</v>
      </c>
      <c r="AU3946" s="377">
        <v>0</v>
      </c>
      <c r="AV3946" s="377">
        <v>0</v>
      </c>
      <c r="AW3946" s="377">
        <v>0</v>
      </c>
      <c r="AX3946">
        <v>0</v>
      </c>
      <c r="AY3946">
        <v>0</v>
      </c>
      <c r="BA3946" s="2" t="s">
        <v>15961</v>
      </c>
    </row>
    <row r="3947" spans="1:54" hidden="1" x14ac:dyDescent="0.2">
      <c r="A3947" s="46">
        <v>6611</v>
      </c>
      <c r="B3947" s="258" t="s">
        <v>13480</v>
      </c>
      <c r="C3947" t="s">
        <v>1119</v>
      </c>
      <c r="D3947" t="s">
        <v>1726</v>
      </c>
      <c r="E3947" t="s">
        <v>1821</v>
      </c>
      <c r="F3947" s="29" t="s">
        <v>1827</v>
      </c>
      <c r="G3947" s="53" t="s">
        <v>13481</v>
      </c>
      <c r="H3947" t="s">
        <v>1827</v>
      </c>
      <c r="I3947">
        <v>1</v>
      </c>
      <c r="J3947" t="s">
        <v>13482</v>
      </c>
      <c r="K3947" t="s">
        <v>1726</v>
      </c>
      <c r="L3947" t="s">
        <v>13483</v>
      </c>
      <c r="M3947">
        <v>0</v>
      </c>
      <c r="N3947" s="34">
        <v>0</v>
      </c>
      <c r="O3947" s="34">
        <v>0</v>
      </c>
      <c r="P3947" s="34">
        <v>0</v>
      </c>
      <c r="Q3947" s="34">
        <v>0</v>
      </c>
      <c r="R3947" s="34">
        <v>0</v>
      </c>
      <c r="S3947" s="48" t="s">
        <v>1123</v>
      </c>
      <c r="T3947" s="13" t="s">
        <v>122</v>
      </c>
      <c r="U3947" s="12" t="s">
        <v>122</v>
      </c>
      <c r="V3947" s="12" t="s">
        <v>122</v>
      </c>
      <c r="W3947" s="12" t="s">
        <v>122</v>
      </c>
      <c r="X3947" s="14" t="str">
        <f t="shared" si="61"/>
        <v>С</v>
      </c>
      <c r="Y3947" s="271">
        <f>Таблица1[[#This Row],[ID_intellix]]</f>
        <v>6611</v>
      </c>
      <c r="Z3947" s="269" t="s">
        <v>122</v>
      </c>
      <c r="AA3947" s="145">
        <f>IF(OR(Таблица1[[#This Row],[CARDIO_report]]&lt;&gt;0,Таблица1[[#This Row],[AI COMBO_report]]&lt;&gt;0,Таблица1[[#This Row],[OTC_report]]&lt;&gt;0),1,0)</f>
        <v>0</v>
      </c>
      <c r="AB3947" s="60" t="s">
        <v>1124</v>
      </c>
      <c r="AC3947" s="60" t="s">
        <v>1124</v>
      </c>
      <c r="AD3947" s="60" t="s">
        <v>1124</v>
      </c>
      <c r="AE3947" s="60" t="s">
        <v>1124</v>
      </c>
      <c r="AF3947" s="60"/>
      <c r="AG3947" s="60" t="s">
        <v>1124</v>
      </c>
      <c r="AH3947" s="60" t="s">
        <v>1124</v>
      </c>
      <c r="AI3947" s="60" t="s">
        <v>1124</v>
      </c>
      <c r="AJ3947" s="60" t="s">
        <v>1124</v>
      </c>
      <c r="AK3947" s="60" t="s">
        <v>1124</v>
      </c>
      <c r="AL3947" s="60" t="s">
        <v>1124</v>
      </c>
      <c r="AM3947" s="60" t="s">
        <v>1124</v>
      </c>
      <c r="AN3947" s="60" t="s">
        <v>1124</v>
      </c>
      <c r="AO3947" s="60"/>
      <c r="AP3947" s="35" t="s">
        <v>1825</v>
      </c>
      <c r="AQ3947" s="377">
        <v>0</v>
      </c>
      <c r="AR3947" s="378">
        <v>0</v>
      </c>
      <c r="AS3947" s="377">
        <v>0</v>
      </c>
      <c r="AT3947" s="378">
        <v>0</v>
      </c>
      <c r="AU3947" s="377">
        <v>0</v>
      </c>
      <c r="AV3947" s="377">
        <v>0</v>
      </c>
      <c r="AW3947" s="377">
        <v>0</v>
      </c>
      <c r="AX3947">
        <v>0</v>
      </c>
      <c r="AY3947">
        <v>0</v>
      </c>
    </row>
    <row r="3948" spans="1:54" hidden="1" x14ac:dyDescent="0.2">
      <c r="A3948" s="46">
        <v>7881</v>
      </c>
      <c r="B3948" s="258" t="s">
        <v>13484</v>
      </c>
      <c r="C3948" t="s">
        <v>1119</v>
      </c>
      <c r="D3948" t="s">
        <v>1726</v>
      </c>
      <c r="E3948" t="s">
        <v>1821</v>
      </c>
      <c r="F3948" s="29" t="s">
        <v>1827</v>
      </c>
      <c r="G3948" s="53" t="s">
        <v>13485</v>
      </c>
      <c r="H3948" t="s">
        <v>1827</v>
      </c>
      <c r="I3948">
        <v>1</v>
      </c>
      <c r="J3948" t="s">
        <v>13486</v>
      </c>
      <c r="K3948" t="s">
        <v>1726</v>
      </c>
      <c r="L3948" t="s">
        <v>2258</v>
      </c>
      <c r="M3948">
        <v>0</v>
      </c>
      <c r="N3948" s="34">
        <v>0</v>
      </c>
      <c r="O3948" s="34">
        <v>0</v>
      </c>
      <c r="P3948" s="34">
        <v>0</v>
      </c>
      <c r="Q3948" s="34">
        <v>0</v>
      </c>
      <c r="R3948" s="34">
        <v>0</v>
      </c>
      <c r="S3948" s="48" t="s">
        <v>1123</v>
      </c>
      <c r="T3948" s="13" t="s">
        <v>122</v>
      </c>
      <c r="U3948" s="12" t="s">
        <v>122</v>
      </c>
      <c r="V3948" s="12" t="s">
        <v>122</v>
      </c>
      <c r="W3948" s="12" t="s">
        <v>122</v>
      </c>
      <c r="X3948" s="14" t="str">
        <f t="shared" si="61"/>
        <v>С</v>
      </c>
      <c r="Y3948" s="271">
        <f>Таблица1[[#This Row],[ID_intellix]]</f>
        <v>7881</v>
      </c>
      <c r="Z3948" s="269" t="s">
        <v>122</v>
      </c>
      <c r="AA3948" s="145">
        <f>IF(OR(Таблица1[[#This Row],[CARDIO_report]]&lt;&gt;0,Таблица1[[#This Row],[AI COMBO_report]]&lt;&gt;0,Таблица1[[#This Row],[OTC_report]]&lt;&gt;0),1,0)</f>
        <v>0</v>
      </c>
      <c r="AB3948" s="60" t="s">
        <v>1124</v>
      </c>
      <c r="AC3948" s="60" t="s">
        <v>1124</v>
      </c>
      <c r="AD3948" s="60" t="s">
        <v>1124</v>
      </c>
      <c r="AE3948" s="60" t="s">
        <v>1124</v>
      </c>
      <c r="AF3948" s="60"/>
      <c r="AG3948" s="60" t="s">
        <v>1124</v>
      </c>
      <c r="AH3948" s="60" t="s">
        <v>1124</v>
      </c>
      <c r="AI3948" s="60" t="s">
        <v>1124</v>
      </c>
      <c r="AJ3948" s="60" t="s">
        <v>1124</v>
      </c>
      <c r="AK3948" s="60" t="s">
        <v>1124</v>
      </c>
      <c r="AL3948" s="60" t="s">
        <v>1124</v>
      </c>
      <c r="AM3948" s="60" t="s">
        <v>1124</v>
      </c>
      <c r="AN3948" s="60" t="s">
        <v>1124</v>
      </c>
      <c r="AO3948" s="60"/>
      <c r="AP3948" s="35" t="s">
        <v>1825</v>
      </c>
      <c r="AQ3948" s="377">
        <v>0</v>
      </c>
      <c r="AR3948" s="378">
        <v>0</v>
      </c>
      <c r="AS3948" s="377">
        <v>0</v>
      </c>
      <c r="AT3948" s="378">
        <v>0</v>
      </c>
      <c r="AU3948" s="377">
        <v>0</v>
      </c>
      <c r="AV3948" s="377">
        <v>0</v>
      </c>
      <c r="AW3948" s="377">
        <v>0</v>
      </c>
      <c r="AX3948">
        <v>0</v>
      </c>
      <c r="AY3948">
        <v>0</v>
      </c>
    </row>
    <row r="3949" spans="1:54" hidden="1" x14ac:dyDescent="0.2">
      <c r="A3949" s="46">
        <v>7880</v>
      </c>
      <c r="B3949" s="258" t="s">
        <v>13840</v>
      </c>
      <c r="C3949" t="s">
        <v>1119</v>
      </c>
      <c r="D3949" t="s">
        <v>1726</v>
      </c>
      <c r="E3949" t="s">
        <v>2504</v>
      </c>
      <c r="F3949" s="29" t="s">
        <v>2598</v>
      </c>
      <c r="G3949" s="396">
        <v>81</v>
      </c>
      <c r="H3949" t="s">
        <v>1140</v>
      </c>
      <c r="I3949">
        <v>1</v>
      </c>
      <c r="J3949" t="s">
        <v>13841</v>
      </c>
      <c r="K3949" t="s">
        <v>1726</v>
      </c>
      <c r="L3949" t="s">
        <v>13842</v>
      </c>
      <c r="M3949">
        <v>0</v>
      </c>
      <c r="N3949" s="34">
        <v>0</v>
      </c>
      <c r="O3949" s="34">
        <v>0</v>
      </c>
      <c r="P3949" s="34">
        <v>0</v>
      </c>
      <c r="Q3949" s="34">
        <v>0</v>
      </c>
      <c r="R3949" s="34">
        <v>0</v>
      </c>
      <c r="S3949" s="48" t="s">
        <v>1123</v>
      </c>
      <c r="T3949" s="13" t="s">
        <v>122</v>
      </c>
      <c r="U3949" s="12" t="s">
        <v>122</v>
      </c>
      <c r="V3949" s="12" t="s">
        <v>122</v>
      </c>
      <c r="W3949" s="12" t="s">
        <v>1863</v>
      </c>
      <c r="X3949" s="14" t="str">
        <f t="shared" si="61"/>
        <v>В</v>
      </c>
      <c r="Y3949" s="271">
        <f>Таблица1[[#This Row],[ID_intellix]]</f>
        <v>7880</v>
      </c>
      <c r="Z3949" s="269" t="s">
        <v>122</v>
      </c>
      <c r="AA3949" s="145">
        <f>IF(OR(Таблица1[[#This Row],[CARDIO_report]]&lt;&gt;0,Таблица1[[#This Row],[AI COMBO_report]]&lt;&gt;0,Таблица1[[#This Row],[OTC_report]]&lt;&gt;0),1,0)</f>
        <v>0</v>
      </c>
      <c r="AB3949" s="60" t="s">
        <v>2602</v>
      </c>
      <c r="AC3949" s="60" t="s">
        <v>2602</v>
      </c>
      <c r="AD3949" s="60" t="s">
        <v>1124</v>
      </c>
      <c r="AE3949" s="60" t="s">
        <v>1124</v>
      </c>
      <c r="AF3949" s="60"/>
      <c r="AG3949" s="89" t="s">
        <v>1437</v>
      </c>
      <c r="AH3949" s="89">
        <v>34</v>
      </c>
      <c r="AI3949" s="89" t="s">
        <v>1437</v>
      </c>
      <c r="AJ3949" s="89">
        <v>29</v>
      </c>
      <c r="AK3949" s="89" t="s">
        <v>1145</v>
      </c>
      <c r="AL3949" s="89">
        <v>60</v>
      </c>
      <c r="AM3949" s="89" t="s">
        <v>1437</v>
      </c>
      <c r="AN3949" s="89">
        <v>38</v>
      </c>
      <c r="AP3949" s="35" t="s">
        <v>1917</v>
      </c>
      <c r="AQ3949" s="377">
        <v>0</v>
      </c>
      <c r="AR3949" s="378">
        <v>0</v>
      </c>
      <c r="AS3949" s="377">
        <v>0</v>
      </c>
      <c r="AT3949" s="378">
        <v>0</v>
      </c>
      <c r="AU3949" s="377">
        <v>0</v>
      </c>
      <c r="AV3949" s="377">
        <v>0</v>
      </c>
      <c r="AW3949" s="377">
        <v>0</v>
      </c>
      <c r="AX3949">
        <v>0</v>
      </c>
      <c r="AY3949">
        <v>0</v>
      </c>
    </row>
    <row r="3950" spans="1:54" hidden="1" x14ac:dyDescent="0.2">
      <c r="A3950" s="46">
        <v>3251</v>
      </c>
      <c r="B3950" s="258" t="s">
        <v>13861</v>
      </c>
      <c r="C3950" t="s">
        <v>1119</v>
      </c>
      <c r="D3950" t="s">
        <v>1726</v>
      </c>
      <c r="E3950" t="s">
        <v>2504</v>
      </c>
      <c r="F3950" s="29" t="s">
        <v>2550</v>
      </c>
      <c r="G3950" s="47">
        <v>28</v>
      </c>
      <c r="H3950" t="s">
        <v>1149</v>
      </c>
      <c r="I3950">
        <v>1</v>
      </c>
      <c r="J3950" t="s">
        <v>13862</v>
      </c>
      <c r="K3950" t="s">
        <v>1726</v>
      </c>
      <c r="L3950" t="s">
        <v>13863</v>
      </c>
      <c r="M3950">
        <v>0</v>
      </c>
      <c r="N3950" s="34">
        <v>0</v>
      </c>
      <c r="O3950" s="34">
        <v>0</v>
      </c>
      <c r="P3950" s="34">
        <v>0</v>
      </c>
      <c r="Q3950" s="34">
        <v>0</v>
      </c>
      <c r="R3950" s="34">
        <v>0</v>
      </c>
      <c r="S3950" s="48" t="s">
        <v>1123</v>
      </c>
      <c r="T3950" s="13" t="s">
        <v>122</v>
      </c>
      <c r="U3950" s="12" t="s">
        <v>122</v>
      </c>
      <c r="V3950" s="12" t="s">
        <v>122</v>
      </c>
      <c r="W3950" s="12" t="s">
        <v>122</v>
      </c>
      <c r="X3950" s="14" t="str">
        <f t="shared" si="61"/>
        <v>С</v>
      </c>
      <c r="Y3950" s="271">
        <f>Таблица1[[#This Row],[ID_intellix]]</f>
        <v>3251</v>
      </c>
      <c r="Z3950" s="269" t="s">
        <v>122</v>
      </c>
      <c r="AA3950" s="145">
        <f>IF(OR(Таблица1[[#This Row],[CARDIO_report]]&lt;&gt;0,Таблица1[[#This Row],[AI COMBO_report]]&lt;&gt;0,Таблица1[[#This Row],[OTC_report]]&lt;&gt;0),1,0)</f>
        <v>0</v>
      </c>
      <c r="AB3950" s="60" t="s">
        <v>1124</v>
      </c>
      <c r="AC3950" s="60" t="s">
        <v>1124</v>
      </c>
      <c r="AD3950" s="60" t="s">
        <v>1124</v>
      </c>
      <c r="AE3950" s="60" t="s">
        <v>1124</v>
      </c>
      <c r="AF3950" s="60"/>
      <c r="AG3950" s="89" t="s">
        <v>1145</v>
      </c>
      <c r="AH3950" s="89">
        <v>70</v>
      </c>
      <c r="AI3950" s="89" t="s">
        <v>1145</v>
      </c>
      <c r="AJ3950" s="89">
        <v>65</v>
      </c>
      <c r="AK3950" s="89" t="s">
        <v>1145</v>
      </c>
      <c r="AL3950" s="89">
        <v>47</v>
      </c>
      <c r="AM3950" s="89" t="s">
        <v>1145</v>
      </c>
      <c r="AN3950" s="89">
        <v>43</v>
      </c>
      <c r="AP3950" s="35" t="s">
        <v>1857</v>
      </c>
      <c r="AQ3950" s="377">
        <v>0</v>
      </c>
      <c r="AR3950" s="378">
        <v>0</v>
      </c>
      <c r="AS3950" s="377">
        <v>0</v>
      </c>
      <c r="AT3950" s="378">
        <v>0</v>
      </c>
      <c r="AU3950" s="377">
        <v>0</v>
      </c>
      <c r="AV3950" s="377">
        <v>0</v>
      </c>
      <c r="AW3950" s="377">
        <v>0</v>
      </c>
      <c r="AX3950">
        <v>0</v>
      </c>
      <c r="AY3950">
        <v>0</v>
      </c>
    </row>
    <row r="3951" spans="1:54" hidden="1" x14ac:dyDescent="0.2">
      <c r="A3951" s="46">
        <v>2809</v>
      </c>
      <c r="B3951" s="258" t="s">
        <v>5453</v>
      </c>
      <c r="C3951" t="s">
        <v>1159</v>
      </c>
      <c r="D3951" t="s">
        <v>1201</v>
      </c>
      <c r="E3951" t="s">
        <v>1821</v>
      </c>
      <c r="F3951" s="29" t="s">
        <v>1950</v>
      </c>
      <c r="G3951" s="47">
        <v>240</v>
      </c>
      <c r="H3951" t="s">
        <v>1950</v>
      </c>
      <c r="I3951">
        <v>1</v>
      </c>
      <c r="J3951" t="s">
        <v>5454</v>
      </c>
      <c r="K3951" t="s">
        <v>1201</v>
      </c>
      <c r="L3951" t="s">
        <v>5455</v>
      </c>
      <c r="M3951">
        <v>0</v>
      </c>
      <c r="N3951" s="34">
        <v>0</v>
      </c>
      <c r="O3951" s="34" t="s">
        <v>96</v>
      </c>
      <c r="P3951" s="34">
        <v>0</v>
      </c>
      <c r="Q3951" s="34" t="s">
        <v>877</v>
      </c>
      <c r="R3951" s="34">
        <v>0</v>
      </c>
      <c r="S3951" s="48" t="s">
        <v>1123</v>
      </c>
      <c r="T3951" s="13" t="s">
        <v>122</v>
      </c>
      <c r="U3951" s="12" t="s">
        <v>122</v>
      </c>
      <c r="V3951" s="12" t="s">
        <v>122</v>
      </c>
      <c r="W3951" s="12" t="s">
        <v>122</v>
      </c>
      <c r="X3951" s="14" t="str">
        <f t="shared" si="61"/>
        <v>С</v>
      </c>
      <c r="Y3951" s="271">
        <f>Таблица1[[#This Row],[ID_intellix]]</f>
        <v>2809</v>
      </c>
      <c r="Z3951" s="269" t="s">
        <v>122</v>
      </c>
      <c r="AA3951" s="145">
        <f>IF(OR(Таблица1[[#This Row],[CARDIO_report]]&lt;&gt;0,Таблица1[[#This Row],[AI COMBO_report]]&lt;&gt;0,Таблица1[[#This Row],[OTC_report]]&lt;&gt;0),1,0)</f>
        <v>0</v>
      </c>
      <c r="AB3951" s="60" t="s">
        <v>1124</v>
      </c>
      <c r="AC3951" s="60" t="s">
        <v>1124</v>
      </c>
      <c r="AD3951" s="60" t="s">
        <v>1124</v>
      </c>
      <c r="AE3951" s="60" t="s">
        <v>1124</v>
      </c>
      <c r="AF3951" s="60"/>
      <c r="AG3951" s="60" t="s">
        <v>1124</v>
      </c>
      <c r="AH3951" s="60" t="s">
        <v>1124</v>
      </c>
      <c r="AI3951" s="60" t="s">
        <v>1124</v>
      </c>
      <c r="AJ3951" s="60" t="s">
        <v>1124</v>
      </c>
      <c r="AK3951" s="60" t="s">
        <v>1124</v>
      </c>
      <c r="AL3951" s="60" t="s">
        <v>1124</v>
      </c>
      <c r="AM3951" s="60" t="s">
        <v>1124</v>
      </c>
      <c r="AN3951" s="60" t="s">
        <v>1124</v>
      </c>
      <c r="AO3951" s="60"/>
      <c r="AP3951" s="35" t="s">
        <v>1917</v>
      </c>
      <c r="AQ3951" s="377">
        <v>0</v>
      </c>
      <c r="AR3951" s="378">
        <v>0</v>
      </c>
      <c r="AS3951" s="377">
        <v>0</v>
      </c>
      <c r="AT3951" s="378">
        <v>0</v>
      </c>
      <c r="AU3951" s="377">
        <v>0</v>
      </c>
      <c r="AV3951" s="377">
        <v>0</v>
      </c>
      <c r="AW3951" s="377">
        <v>0</v>
      </c>
      <c r="AX3951">
        <v>0</v>
      </c>
      <c r="AY3951">
        <v>0</v>
      </c>
      <c r="AZ3951" s="2"/>
      <c r="BB3951" s="2"/>
    </row>
    <row r="3952" spans="1:54" hidden="1" x14ac:dyDescent="0.2">
      <c r="A3952" s="46">
        <v>25237</v>
      </c>
      <c r="B3952" s="258" t="s">
        <v>5465</v>
      </c>
      <c r="C3952" t="s">
        <v>1159</v>
      </c>
      <c r="D3952" t="s">
        <v>1201</v>
      </c>
      <c r="E3952" t="s">
        <v>1821</v>
      </c>
      <c r="F3952" s="29" t="s">
        <v>1950</v>
      </c>
      <c r="G3952" s="47">
        <v>244</v>
      </c>
      <c r="H3952" t="s">
        <v>1950</v>
      </c>
      <c r="I3952">
        <v>1</v>
      </c>
      <c r="J3952" t="s">
        <v>5466</v>
      </c>
      <c r="K3952" t="s">
        <v>1201</v>
      </c>
      <c r="L3952" s="2" t="s">
        <v>5467</v>
      </c>
      <c r="M3952">
        <v>0</v>
      </c>
      <c r="N3952" s="34">
        <v>0</v>
      </c>
      <c r="O3952" s="34" t="s">
        <v>96</v>
      </c>
      <c r="P3952" s="34">
        <v>0</v>
      </c>
      <c r="Q3952" s="34" t="s">
        <v>877</v>
      </c>
      <c r="R3952" s="34">
        <v>0</v>
      </c>
      <c r="S3952" s="48" t="s">
        <v>1123</v>
      </c>
      <c r="T3952" s="13" t="s">
        <v>122</v>
      </c>
      <c r="U3952" s="12" t="s">
        <v>122</v>
      </c>
      <c r="V3952" s="12" t="s">
        <v>122</v>
      </c>
      <c r="W3952" s="12" t="s">
        <v>122</v>
      </c>
      <c r="X3952" s="14" t="str">
        <f t="shared" si="61"/>
        <v>С</v>
      </c>
      <c r="Y3952" s="271">
        <f>Таблица1[[#This Row],[ID_intellix]]</f>
        <v>25237</v>
      </c>
      <c r="Z3952" s="269" t="s">
        <v>122</v>
      </c>
      <c r="AA3952" s="145">
        <f>IF(OR(Таблица1[[#This Row],[CARDIO_report]]&lt;&gt;0,Таблица1[[#This Row],[AI COMBO_report]]&lt;&gt;0,Таблица1[[#This Row],[OTC_report]]&lt;&gt;0),1,0)</f>
        <v>0</v>
      </c>
      <c r="AB3952" s="60" t="s">
        <v>1124</v>
      </c>
      <c r="AC3952" s="60" t="s">
        <v>1124</v>
      </c>
      <c r="AD3952" s="60" t="s">
        <v>1124</v>
      </c>
      <c r="AE3952" s="60" t="s">
        <v>1124</v>
      </c>
      <c r="AF3952" s="60"/>
      <c r="AG3952" s="60" t="s">
        <v>1124</v>
      </c>
      <c r="AH3952" s="60" t="s">
        <v>1124</v>
      </c>
      <c r="AI3952" s="60" t="s">
        <v>1124</v>
      </c>
      <c r="AJ3952" s="60" t="s">
        <v>1124</v>
      </c>
      <c r="AK3952" s="60" t="s">
        <v>1124</v>
      </c>
      <c r="AL3952" s="60" t="s">
        <v>1124</v>
      </c>
      <c r="AM3952" s="60" t="s">
        <v>1124</v>
      </c>
      <c r="AN3952" s="60" t="s">
        <v>1124</v>
      </c>
      <c r="AO3952" s="60"/>
      <c r="AP3952" s="35" t="s">
        <v>1825</v>
      </c>
      <c r="AQ3952" s="377">
        <v>0</v>
      </c>
      <c r="AR3952" s="378">
        <v>0</v>
      </c>
      <c r="AS3952" s="377">
        <v>0</v>
      </c>
      <c r="AT3952" s="378">
        <v>0</v>
      </c>
      <c r="AU3952" s="377">
        <v>0</v>
      </c>
      <c r="AV3952" s="377">
        <v>0</v>
      </c>
      <c r="AW3952" s="377">
        <v>0</v>
      </c>
      <c r="AX3952">
        <v>0</v>
      </c>
      <c r="AY3952">
        <v>0</v>
      </c>
    </row>
    <row r="3953" spans="1:54" hidden="1" x14ac:dyDescent="0.2">
      <c r="A3953" s="46">
        <v>7247</v>
      </c>
      <c r="B3953" s="258" t="s">
        <v>5636</v>
      </c>
      <c r="C3953" t="s">
        <v>1159</v>
      </c>
      <c r="D3953" t="s">
        <v>1201</v>
      </c>
      <c r="E3953" t="s">
        <v>1821</v>
      </c>
      <c r="F3953" s="29" t="s">
        <v>1950</v>
      </c>
      <c r="G3953" s="47">
        <v>96</v>
      </c>
      <c r="H3953" t="s">
        <v>1950</v>
      </c>
      <c r="I3953">
        <v>1</v>
      </c>
      <c r="J3953" t="s">
        <v>5637</v>
      </c>
      <c r="K3953" t="s">
        <v>1201</v>
      </c>
      <c r="L3953" t="s">
        <v>5638</v>
      </c>
      <c r="M3953">
        <v>0</v>
      </c>
      <c r="N3953" s="34">
        <v>0</v>
      </c>
      <c r="O3953" s="34" t="s">
        <v>96</v>
      </c>
      <c r="P3953" s="34">
        <v>0</v>
      </c>
      <c r="Q3953" s="34" t="s">
        <v>877</v>
      </c>
      <c r="R3953" s="34">
        <v>0</v>
      </c>
      <c r="S3953" s="48" t="s">
        <v>1123</v>
      </c>
      <c r="T3953" s="13" t="s">
        <v>122</v>
      </c>
      <c r="U3953" s="12" t="s">
        <v>122</v>
      </c>
      <c r="V3953" s="12" t="s">
        <v>122</v>
      </c>
      <c r="W3953" s="12" t="s">
        <v>122</v>
      </c>
      <c r="X3953" s="14" t="str">
        <f t="shared" si="61"/>
        <v>С</v>
      </c>
      <c r="Y3953" s="271">
        <f>Таблица1[[#This Row],[ID_intellix]]</f>
        <v>7247</v>
      </c>
      <c r="Z3953" s="269" t="s">
        <v>122</v>
      </c>
      <c r="AA3953" s="145">
        <f>IF(OR(Таблица1[[#This Row],[CARDIO_report]]&lt;&gt;0,Таблица1[[#This Row],[AI COMBO_report]]&lt;&gt;0,Таблица1[[#This Row],[OTC_report]]&lt;&gt;0),1,0)</f>
        <v>0</v>
      </c>
      <c r="AB3953" s="60" t="s">
        <v>1124</v>
      </c>
      <c r="AC3953" s="60" t="s">
        <v>1124</v>
      </c>
      <c r="AD3953" s="60" t="s">
        <v>1124</v>
      </c>
      <c r="AE3953" s="60" t="s">
        <v>1124</v>
      </c>
      <c r="AF3953" s="60"/>
      <c r="AG3953" s="60" t="s">
        <v>1124</v>
      </c>
      <c r="AH3953" s="60" t="s">
        <v>1124</v>
      </c>
      <c r="AI3953" s="60" t="s">
        <v>1124</v>
      </c>
      <c r="AJ3953" s="60" t="s">
        <v>1124</v>
      </c>
      <c r="AK3953" s="60" t="s">
        <v>1124</v>
      </c>
      <c r="AL3953" s="60" t="s">
        <v>1124</v>
      </c>
      <c r="AM3953" s="60" t="s">
        <v>1124</v>
      </c>
      <c r="AN3953" s="60" t="s">
        <v>1124</v>
      </c>
      <c r="AO3953" s="60"/>
      <c r="AP3953" s="35" t="s">
        <v>1825</v>
      </c>
      <c r="AQ3953" s="377">
        <v>0</v>
      </c>
      <c r="AR3953" s="378">
        <v>0</v>
      </c>
      <c r="AS3953" s="377">
        <v>0</v>
      </c>
      <c r="AT3953" s="378">
        <v>0</v>
      </c>
      <c r="AU3953" s="377">
        <v>0</v>
      </c>
      <c r="AV3953" s="377">
        <v>0</v>
      </c>
      <c r="AW3953" s="377">
        <v>0</v>
      </c>
      <c r="AX3953">
        <v>0</v>
      </c>
      <c r="AY3953">
        <v>0</v>
      </c>
      <c r="AZ3953" s="2"/>
      <c r="BB3953" s="2"/>
    </row>
    <row r="3954" spans="1:54" hidden="1" x14ac:dyDescent="0.2">
      <c r="A3954" s="46">
        <v>7236</v>
      </c>
      <c r="B3954" s="258" t="s">
        <v>5639</v>
      </c>
      <c r="C3954" t="s">
        <v>1159</v>
      </c>
      <c r="D3954" t="s">
        <v>1201</v>
      </c>
      <c r="E3954" t="s">
        <v>1821</v>
      </c>
      <c r="F3954" s="29" t="s">
        <v>1950</v>
      </c>
      <c r="G3954" s="47">
        <v>97</v>
      </c>
      <c r="H3954" t="s">
        <v>1950</v>
      </c>
      <c r="I3954">
        <v>1</v>
      </c>
      <c r="J3954" t="s">
        <v>5640</v>
      </c>
      <c r="K3954" t="s">
        <v>1201</v>
      </c>
      <c r="L3954" t="s">
        <v>5641</v>
      </c>
      <c r="M3954">
        <v>0</v>
      </c>
      <c r="N3954" s="34">
        <v>0</v>
      </c>
      <c r="O3954" s="34" t="s">
        <v>96</v>
      </c>
      <c r="P3954" s="34">
        <v>0</v>
      </c>
      <c r="Q3954" s="34" t="s">
        <v>877</v>
      </c>
      <c r="R3954" s="34">
        <v>0</v>
      </c>
      <c r="S3954" s="48" t="s">
        <v>1123</v>
      </c>
      <c r="T3954" s="13" t="s">
        <v>122</v>
      </c>
      <c r="U3954" s="12" t="s">
        <v>122</v>
      </c>
      <c r="V3954" s="12" t="s">
        <v>122</v>
      </c>
      <c r="W3954" s="12" t="s">
        <v>122</v>
      </c>
      <c r="X3954" s="14" t="str">
        <f t="shared" si="61"/>
        <v>С</v>
      </c>
      <c r="Y3954" s="271">
        <f>Таблица1[[#This Row],[ID_intellix]]</f>
        <v>7236</v>
      </c>
      <c r="Z3954" s="269" t="s">
        <v>122</v>
      </c>
      <c r="AA3954" s="145">
        <f>IF(OR(Таблица1[[#This Row],[CARDIO_report]]&lt;&gt;0,Таблица1[[#This Row],[AI COMBO_report]]&lt;&gt;0,Таблица1[[#This Row],[OTC_report]]&lt;&gt;0),1,0)</f>
        <v>0</v>
      </c>
      <c r="AB3954" s="60" t="s">
        <v>1124</v>
      </c>
      <c r="AC3954" s="60" t="s">
        <v>1124</v>
      </c>
      <c r="AD3954" s="60" t="s">
        <v>1124</v>
      </c>
      <c r="AE3954" s="60" t="s">
        <v>1124</v>
      </c>
      <c r="AF3954" s="60"/>
      <c r="AG3954" s="60" t="s">
        <v>1124</v>
      </c>
      <c r="AH3954" s="60" t="s">
        <v>1124</v>
      </c>
      <c r="AI3954" s="60" t="s">
        <v>1124</v>
      </c>
      <c r="AJ3954" s="60" t="s">
        <v>1124</v>
      </c>
      <c r="AK3954" s="60" t="s">
        <v>1124</v>
      </c>
      <c r="AL3954" s="60" t="s">
        <v>1124</v>
      </c>
      <c r="AM3954" s="60" t="s">
        <v>1124</v>
      </c>
      <c r="AN3954" s="60" t="s">
        <v>1124</v>
      </c>
      <c r="AO3954" s="60"/>
      <c r="AP3954" s="35" t="s">
        <v>1825</v>
      </c>
      <c r="AQ3954" s="377">
        <v>0</v>
      </c>
      <c r="AR3954" s="378">
        <v>0</v>
      </c>
      <c r="AS3954" s="377">
        <v>0</v>
      </c>
      <c r="AT3954" s="378">
        <v>0</v>
      </c>
      <c r="AU3954" s="377">
        <v>0</v>
      </c>
      <c r="AV3954" s="377">
        <v>0</v>
      </c>
      <c r="AW3954" s="377">
        <v>0</v>
      </c>
      <c r="AX3954">
        <v>0</v>
      </c>
      <c r="AY3954">
        <v>0</v>
      </c>
      <c r="AZ3954" s="2"/>
      <c r="BB3954" s="2"/>
    </row>
    <row r="3955" spans="1:54" hidden="1" x14ac:dyDescent="0.2">
      <c r="A3955" s="46">
        <v>7249</v>
      </c>
      <c r="B3955" s="258" t="s">
        <v>5642</v>
      </c>
      <c r="C3955" t="s">
        <v>1159</v>
      </c>
      <c r="D3955" t="s">
        <v>1201</v>
      </c>
      <c r="E3955" t="s">
        <v>1821</v>
      </c>
      <c r="F3955" s="29" t="s">
        <v>1950</v>
      </c>
      <c r="G3955" s="47">
        <v>98</v>
      </c>
      <c r="H3955" t="s">
        <v>1950</v>
      </c>
      <c r="I3955">
        <v>1</v>
      </c>
      <c r="J3955" t="s">
        <v>5643</v>
      </c>
      <c r="K3955" t="s">
        <v>1201</v>
      </c>
      <c r="L3955" t="s">
        <v>5644</v>
      </c>
      <c r="M3955">
        <v>0</v>
      </c>
      <c r="N3955" s="34">
        <v>0</v>
      </c>
      <c r="O3955" s="34" t="s">
        <v>96</v>
      </c>
      <c r="P3955" s="34">
        <v>0</v>
      </c>
      <c r="Q3955" s="34" t="s">
        <v>877</v>
      </c>
      <c r="R3955" s="34">
        <v>0</v>
      </c>
      <c r="S3955" s="48" t="s">
        <v>1123</v>
      </c>
      <c r="T3955" s="13" t="s">
        <v>122</v>
      </c>
      <c r="U3955" s="12" t="s">
        <v>122</v>
      </c>
      <c r="V3955" s="12" t="s">
        <v>122</v>
      </c>
      <c r="W3955" s="12" t="s">
        <v>122</v>
      </c>
      <c r="X3955" s="14" t="str">
        <f t="shared" si="61"/>
        <v>С</v>
      </c>
      <c r="Y3955" s="271">
        <f>Таблица1[[#This Row],[ID_intellix]]</f>
        <v>7249</v>
      </c>
      <c r="Z3955" s="269" t="s">
        <v>122</v>
      </c>
      <c r="AA3955" s="145">
        <f>IF(OR(Таблица1[[#This Row],[CARDIO_report]]&lt;&gt;0,Таблица1[[#This Row],[AI COMBO_report]]&lt;&gt;0,Таблица1[[#This Row],[OTC_report]]&lt;&gt;0),1,0)</f>
        <v>0</v>
      </c>
      <c r="AB3955" s="60" t="s">
        <v>1124</v>
      </c>
      <c r="AC3955" s="60" t="s">
        <v>1124</v>
      </c>
      <c r="AD3955" s="60" t="s">
        <v>1124</v>
      </c>
      <c r="AE3955" s="60" t="s">
        <v>1124</v>
      </c>
      <c r="AF3955" s="60"/>
      <c r="AG3955" s="60" t="s">
        <v>1124</v>
      </c>
      <c r="AH3955" s="60" t="s">
        <v>1124</v>
      </c>
      <c r="AI3955" s="60" t="s">
        <v>1124</v>
      </c>
      <c r="AJ3955" s="60" t="s">
        <v>1124</v>
      </c>
      <c r="AK3955" s="60" t="s">
        <v>1124</v>
      </c>
      <c r="AL3955" s="60" t="s">
        <v>1124</v>
      </c>
      <c r="AM3955" s="60" t="s">
        <v>1124</v>
      </c>
      <c r="AN3955" s="60" t="s">
        <v>1124</v>
      </c>
      <c r="AO3955" s="60"/>
      <c r="AP3955" s="35" t="s">
        <v>1825</v>
      </c>
      <c r="AQ3955" s="377">
        <v>0</v>
      </c>
      <c r="AR3955" s="378">
        <v>0</v>
      </c>
      <c r="AS3955" s="377">
        <v>0</v>
      </c>
      <c r="AT3955" s="378">
        <v>0</v>
      </c>
      <c r="AU3955" s="377">
        <v>0</v>
      </c>
      <c r="AV3955" s="377">
        <v>0</v>
      </c>
      <c r="AW3955" s="377">
        <v>0</v>
      </c>
      <c r="AX3955">
        <v>0</v>
      </c>
      <c r="AY3955">
        <v>0</v>
      </c>
      <c r="AZ3955" s="2"/>
      <c r="BB3955" s="2"/>
    </row>
    <row r="3956" spans="1:54" hidden="1" x14ac:dyDescent="0.2">
      <c r="A3956" s="46">
        <v>1714</v>
      </c>
      <c r="B3956" s="258" t="s">
        <v>5668</v>
      </c>
      <c r="C3956" t="s">
        <v>1159</v>
      </c>
      <c r="D3956" t="s">
        <v>1201</v>
      </c>
      <c r="E3956" t="s">
        <v>1821</v>
      </c>
      <c r="F3956" s="29" t="s">
        <v>1950</v>
      </c>
      <c r="G3956" s="47">
        <v>95</v>
      </c>
      <c r="H3956" t="s">
        <v>1950</v>
      </c>
      <c r="I3956">
        <v>1</v>
      </c>
      <c r="J3956" t="s">
        <v>5669</v>
      </c>
      <c r="K3956" t="s">
        <v>1201</v>
      </c>
      <c r="L3956" t="s">
        <v>5670</v>
      </c>
      <c r="M3956">
        <v>0</v>
      </c>
      <c r="N3956" s="34">
        <v>0</v>
      </c>
      <c r="O3956" s="34" t="s">
        <v>96</v>
      </c>
      <c r="P3956" s="34">
        <v>0</v>
      </c>
      <c r="Q3956" s="34" t="s">
        <v>877</v>
      </c>
      <c r="R3956" s="34" t="s">
        <v>881</v>
      </c>
      <c r="S3956" s="48" t="s">
        <v>1123</v>
      </c>
      <c r="T3956" s="13" t="s">
        <v>1863</v>
      </c>
      <c r="U3956" s="12" t="s">
        <v>1863</v>
      </c>
      <c r="V3956" s="12" t="s">
        <v>122</v>
      </c>
      <c r="W3956" s="12" t="s">
        <v>122</v>
      </c>
      <c r="X3956" s="14" t="str">
        <f t="shared" si="61"/>
        <v>А</v>
      </c>
      <c r="Y3956" s="271">
        <f>Таблица1[[#This Row],[ID_intellix]]</f>
        <v>1714</v>
      </c>
      <c r="Z3956" s="269" t="s">
        <v>122</v>
      </c>
      <c r="AA3956" s="145">
        <f>IF(OR(Таблица1[[#This Row],[CARDIO_report]]&lt;&gt;0,Таблица1[[#This Row],[AI COMBO_report]]&lt;&gt;0,Таблица1[[#This Row],[OTC_report]]&lt;&gt;0),1,0)</f>
        <v>1</v>
      </c>
      <c r="AB3956" s="60" t="s">
        <v>1124</v>
      </c>
      <c r="AC3956" s="60" t="s">
        <v>1124</v>
      </c>
      <c r="AD3956" s="60" t="s">
        <v>1124</v>
      </c>
      <c r="AE3956" s="60" t="s">
        <v>1124</v>
      </c>
      <c r="AF3956" s="60"/>
      <c r="AG3956" s="60" t="s">
        <v>1124</v>
      </c>
      <c r="AH3956" s="60" t="s">
        <v>1124</v>
      </c>
      <c r="AI3956" s="60" t="s">
        <v>1124</v>
      </c>
      <c r="AJ3956" s="60" t="s">
        <v>1124</v>
      </c>
      <c r="AK3956" s="60" t="s">
        <v>1124</v>
      </c>
      <c r="AL3956" s="60" t="s">
        <v>1124</v>
      </c>
      <c r="AM3956" s="60" t="s">
        <v>1124</v>
      </c>
      <c r="AN3956" s="60" t="s">
        <v>1124</v>
      </c>
      <c r="AO3956" s="60"/>
      <c r="AP3956" s="35" t="s">
        <v>1917</v>
      </c>
      <c r="AQ3956" s="377">
        <v>0</v>
      </c>
      <c r="AR3956" s="378">
        <v>0</v>
      </c>
      <c r="AS3956" s="377">
        <v>0</v>
      </c>
      <c r="AT3956" s="378">
        <v>0</v>
      </c>
      <c r="AU3956" s="377">
        <v>0</v>
      </c>
      <c r="AV3956" s="377">
        <v>0</v>
      </c>
      <c r="AW3956" s="377">
        <v>0</v>
      </c>
      <c r="AX3956" s="2" t="s">
        <v>5159</v>
      </c>
      <c r="AY3956" s="2">
        <v>0</v>
      </c>
      <c r="AZ3956" s="2" t="s">
        <v>5159</v>
      </c>
      <c r="BB3956" s="2" t="s">
        <v>5159</v>
      </c>
    </row>
    <row r="3957" spans="1:54" hidden="1" x14ac:dyDescent="0.2">
      <c r="A3957" s="399">
        <v>8184</v>
      </c>
      <c r="B3957" s="258" t="s">
        <v>3666</v>
      </c>
      <c r="C3957" t="s">
        <v>1159</v>
      </c>
      <c r="D3957" t="s">
        <v>1201</v>
      </c>
      <c r="E3957" t="s">
        <v>2504</v>
      </c>
      <c r="F3957" s="29" t="s">
        <v>2532</v>
      </c>
      <c r="G3957" s="53" t="s">
        <v>3367</v>
      </c>
      <c r="H3957" t="s">
        <v>1140</v>
      </c>
      <c r="I3957">
        <v>1</v>
      </c>
      <c r="J3957" t="s">
        <v>3057</v>
      </c>
      <c r="K3957" t="s">
        <v>1201</v>
      </c>
      <c r="L3957" t="s">
        <v>10007</v>
      </c>
      <c r="M3957">
        <v>0</v>
      </c>
      <c r="N3957" s="34">
        <v>0</v>
      </c>
      <c r="O3957" s="34" t="s">
        <v>96</v>
      </c>
      <c r="P3957" s="34">
        <v>0</v>
      </c>
      <c r="Q3957" s="34" t="s">
        <v>877</v>
      </c>
      <c r="R3957" s="34" t="s">
        <v>881</v>
      </c>
      <c r="S3957" s="48" t="s">
        <v>1123</v>
      </c>
      <c r="T3957" s="13">
        <v>0</v>
      </c>
      <c r="U3957" s="12">
        <v>0</v>
      </c>
      <c r="V3957" s="12">
        <v>0</v>
      </c>
      <c r="W3957" s="12">
        <v>0</v>
      </c>
      <c r="X3957" s="14" t="str">
        <f t="shared" si="61"/>
        <v>С</v>
      </c>
      <c r="Y3957" s="271">
        <f>Таблица1[[#This Row],[ID_intellix]]</f>
        <v>8184</v>
      </c>
      <c r="Z3957" s="269" t="s">
        <v>122</v>
      </c>
      <c r="AA3957" s="145">
        <f>IF(OR(Таблица1[[#This Row],[CARDIO_report]]&lt;&gt;0,Таблица1[[#This Row],[AI COMBO_report]]&lt;&gt;0,Таблица1[[#This Row],[OTC_report]]&lt;&gt;0),1,0)</f>
        <v>1</v>
      </c>
      <c r="AB3957" s="60" t="s">
        <v>1124</v>
      </c>
      <c r="AC3957" s="60" t="s">
        <v>1124</v>
      </c>
      <c r="AD3957" s="60" t="s">
        <v>1124</v>
      </c>
      <c r="AE3957" s="60" t="s">
        <v>1124</v>
      </c>
      <c r="AF3957" s="60" t="s">
        <v>1124</v>
      </c>
      <c r="AG3957" s="60" t="s">
        <v>1124</v>
      </c>
      <c r="AH3957" s="60" t="s">
        <v>1124</v>
      </c>
      <c r="AI3957" s="60" t="s">
        <v>1124</v>
      </c>
      <c r="AJ3957" s="60" t="s">
        <v>1124</v>
      </c>
      <c r="AK3957" s="60" t="s">
        <v>1124</v>
      </c>
      <c r="AL3957" s="60" t="s">
        <v>1124</v>
      </c>
      <c r="AM3957" s="60" t="s">
        <v>1124</v>
      </c>
      <c r="AN3957" s="60" t="s">
        <v>1124</v>
      </c>
      <c r="AO3957" s="60"/>
      <c r="AP3957" s="60" t="s">
        <v>1124</v>
      </c>
      <c r="AQ3957" s="60" t="s">
        <v>1124</v>
      </c>
      <c r="AR3957" s="60" t="s">
        <v>1124</v>
      </c>
      <c r="AS3957" s="60" t="s">
        <v>1124</v>
      </c>
      <c r="AT3957" s="60" t="s">
        <v>1124</v>
      </c>
      <c r="AU3957" s="60" t="s">
        <v>1124</v>
      </c>
      <c r="AV3957" s="60" t="s">
        <v>1124</v>
      </c>
      <c r="AW3957" s="60" t="s">
        <v>1124</v>
      </c>
      <c r="AX3957" s="60" t="s">
        <v>1124</v>
      </c>
      <c r="AY3957" s="60" t="s">
        <v>1124</v>
      </c>
    </row>
    <row r="3958" spans="1:54" hidden="1" x14ac:dyDescent="0.2">
      <c r="A3958" s="46">
        <v>6314</v>
      </c>
      <c r="B3958" s="258" t="s">
        <v>10838</v>
      </c>
      <c r="C3958" t="s">
        <v>1159</v>
      </c>
      <c r="D3958" t="s">
        <v>1201</v>
      </c>
      <c r="E3958" t="s">
        <v>2504</v>
      </c>
      <c r="F3958" s="29" t="s">
        <v>10839</v>
      </c>
      <c r="G3958" s="47">
        <v>1</v>
      </c>
      <c r="H3958" t="s">
        <v>10839</v>
      </c>
      <c r="I3958">
        <v>1</v>
      </c>
      <c r="J3958" t="s">
        <v>10840</v>
      </c>
      <c r="K3958" t="s">
        <v>1201</v>
      </c>
      <c r="L3958" t="s">
        <v>10841</v>
      </c>
      <c r="M3958">
        <v>0</v>
      </c>
      <c r="N3958" s="34">
        <v>0</v>
      </c>
      <c r="O3958" s="34" t="s">
        <v>96</v>
      </c>
      <c r="P3958" s="34">
        <v>0</v>
      </c>
      <c r="Q3958" s="34" t="s">
        <v>877</v>
      </c>
      <c r="R3958" s="34" t="s">
        <v>881</v>
      </c>
      <c r="S3958" s="48" t="s">
        <v>1123</v>
      </c>
      <c r="T3958" s="13" t="s">
        <v>122</v>
      </c>
      <c r="U3958" s="12" t="s">
        <v>122</v>
      </c>
      <c r="V3958" s="12" t="s">
        <v>1863</v>
      </c>
      <c r="W3958" s="12" t="s">
        <v>122</v>
      </c>
      <c r="X3958" s="14" t="str">
        <f t="shared" si="61"/>
        <v>В</v>
      </c>
      <c r="Y3958" s="271">
        <f>Таблица1[[#This Row],[ID_intellix]]</f>
        <v>6314</v>
      </c>
      <c r="Z3958" s="269" t="s">
        <v>122</v>
      </c>
      <c r="AA3958" s="145">
        <f>IF(OR(Таблица1[[#This Row],[CARDIO_report]]&lt;&gt;0,Таблица1[[#This Row],[AI COMBO_report]]&lt;&gt;0,Таблица1[[#This Row],[OTC_report]]&lt;&gt;0),1,0)</f>
        <v>1</v>
      </c>
      <c r="AB3958" s="60" t="s">
        <v>1124</v>
      </c>
      <c r="AC3958" s="60" t="s">
        <v>1124</v>
      </c>
      <c r="AD3958" s="60" t="s">
        <v>1124</v>
      </c>
      <c r="AE3958" s="60" t="s">
        <v>1124</v>
      </c>
      <c r="AF3958" s="60"/>
      <c r="AG3958" s="89" t="s">
        <v>2516</v>
      </c>
      <c r="AH3958" s="89">
        <v>28</v>
      </c>
      <c r="AI3958" s="89" t="s">
        <v>1414</v>
      </c>
      <c r="AJ3958" s="89">
        <v>52</v>
      </c>
      <c r="AK3958" s="89" t="s">
        <v>1414</v>
      </c>
      <c r="AL3958" s="89">
        <v>71</v>
      </c>
      <c r="AM3958" s="89" t="s">
        <v>1414</v>
      </c>
      <c r="AN3958" s="89">
        <v>65</v>
      </c>
      <c r="AP3958" s="35" t="s">
        <v>1917</v>
      </c>
      <c r="AQ3958" s="377">
        <v>0</v>
      </c>
      <c r="AR3958" s="378">
        <v>0</v>
      </c>
      <c r="AS3958" s="377">
        <v>0</v>
      </c>
      <c r="AT3958" s="378">
        <v>0</v>
      </c>
      <c r="AU3958" s="377">
        <v>0</v>
      </c>
      <c r="AV3958" s="377">
        <v>0</v>
      </c>
      <c r="AW3958" s="377">
        <v>0</v>
      </c>
      <c r="AX3958">
        <v>0</v>
      </c>
      <c r="AY3958">
        <v>0</v>
      </c>
    </row>
    <row r="3959" spans="1:54" hidden="1" x14ac:dyDescent="0.2">
      <c r="A3959" s="46">
        <v>25235</v>
      </c>
      <c r="B3959" s="258" t="s">
        <v>10842</v>
      </c>
      <c r="C3959" t="s">
        <v>1159</v>
      </c>
      <c r="D3959" t="s">
        <v>1201</v>
      </c>
      <c r="E3959" t="s">
        <v>2504</v>
      </c>
      <c r="F3959" s="29" t="s">
        <v>10839</v>
      </c>
      <c r="G3959" s="47">
        <v>2</v>
      </c>
      <c r="H3959" t="s">
        <v>10839</v>
      </c>
      <c r="I3959">
        <v>1</v>
      </c>
      <c r="J3959" t="s">
        <v>10843</v>
      </c>
      <c r="K3959" t="s">
        <v>1201</v>
      </c>
      <c r="L3959" t="s">
        <v>10844</v>
      </c>
      <c r="M3959">
        <v>0</v>
      </c>
      <c r="N3959" s="34">
        <v>0</v>
      </c>
      <c r="O3959" s="34" t="s">
        <v>96</v>
      </c>
      <c r="P3959" s="34">
        <v>0</v>
      </c>
      <c r="Q3959" s="34" t="s">
        <v>877</v>
      </c>
      <c r="R3959" s="34" t="s">
        <v>881</v>
      </c>
      <c r="S3959" s="48" t="s">
        <v>1123</v>
      </c>
      <c r="T3959" s="13" t="s">
        <v>122</v>
      </c>
      <c r="U3959" s="12" t="s">
        <v>122</v>
      </c>
      <c r="V3959" s="12" t="s">
        <v>1863</v>
      </c>
      <c r="W3959" s="12" t="s">
        <v>1863</v>
      </c>
      <c r="X3959" s="14" t="str">
        <f t="shared" si="61"/>
        <v>А</v>
      </c>
      <c r="Y3959" s="271">
        <f>Таблица1[[#This Row],[ID_intellix]]</f>
        <v>25235</v>
      </c>
      <c r="Z3959" s="269" t="s">
        <v>122</v>
      </c>
      <c r="AA3959" s="145">
        <f>IF(OR(Таблица1[[#This Row],[CARDIO_report]]&lt;&gt;0,Таблица1[[#This Row],[AI COMBO_report]]&lt;&gt;0,Таблица1[[#This Row],[OTC_report]]&lt;&gt;0),1,0)</f>
        <v>1</v>
      </c>
      <c r="AB3959" s="60" t="s">
        <v>1124</v>
      </c>
      <c r="AC3959" s="60" t="s">
        <v>1124</v>
      </c>
      <c r="AD3959" s="60" t="s">
        <v>1124</v>
      </c>
      <c r="AE3959" s="60" t="s">
        <v>1124</v>
      </c>
      <c r="AF3959" s="60"/>
      <c r="AG3959" s="89" t="s">
        <v>2516</v>
      </c>
      <c r="AH3959" s="89">
        <v>4</v>
      </c>
      <c r="AI3959" s="89" t="s">
        <v>2516</v>
      </c>
      <c r="AJ3959" s="89">
        <v>4</v>
      </c>
      <c r="AK3959" s="89" t="s">
        <v>2516</v>
      </c>
      <c r="AL3959" s="89">
        <v>29</v>
      </c>
      <c r="AM3959" s="89" t="s">
        <v>2516</v>
      </c>
      <c r="AN3959" s="89">
        <v>12</v>
      </c>
      <c r="AP3959" s="35" t="s">
        <v>1917</v>
      </c>
      <c r="AQ3959" s="377">
        <v>0</v>
      </c>
      <c r="AR3959" s="378">
        <v>0</v>
      </c>
      <c r="AS3959" s="377">
        <v>0</v>
      </c>
      <c r="AT3959" s="378">
        <v>0</v>
      </c>
      <c r="AU3959" s="377">
        <v>0</v>
      </c>
      <c r="AV3959" s="377">
        <v>0</v>
      </c>
      <c r="AW3959" s="377">
        <v>0</v>
      </c>
      <c r="AX3959">
        <v>0</v>
      </c>
      <c r="AY3959">
        <v>0</v>
      </c>
    </row>
    <row r="3960" spans="1:54" hidden="1" x14ac:dyDescent="0.2">
      <c r="A3960" s="46">
        <v>3180</v>
      </c>
      <c r="B3960" s="258" t="s">
        <v>11341</v>
      </c>
      <c r="C3960" t="s">
        <v>1159</v>
      </c>
      <c r="D3960" t="s">
        <v>1201</v>
      </c>
      <c r="E3960" t="s">
        <v>2504</v>
      </c>
      <c r="F3960" s="29" t="s">
        <v>2604</v>
      </c>
      <c r="G3960" s="47">
        <v>10</v>
      </c>
      <c r="H3960" t="s">
        <v>2563</v>
      </c>
      <c r="I3960">
        <v>1</v>
      </c>
      <c r="J3960" t="s">
        <v>15800</v>
      </c>
      <c r="K3960" t="s">
        <v>1201</v>
      </c>
      <c r="L3960" t="s">
        <v>11342</v>
      </c>
      <c r="M3960">
        <v>0</v>
      </c>
      <c r="N3960" s="34">
        <v>0</v>
      </c>
      <c r="O3960" s="34" t="s">
        <v>96</v>
      </c>
      <c r="P3960" s="34">
        <v>0</v>
      </c>
      <c r="Q3960" s="34" t="s">
        <v>877</v>
      </c>
      <c r="R3960" s="34">
        <v>0</v>
      </c>
      <c r="S3960" s="48" t="s">
        <v>1123</v>
      </c>
      <c r="T3960" s="13" t="s">
        <v>122</v>
      </c>
      <c r="U3960" s="12" t="s">
        <v>122</v>
      </c>
      <c r="V3960" s="12" t="s">
        <v>1863</v>
      </c>
      <c r="W3960" s="12" t="s">
        <v>122</v>
      </c>
      <c r="X3960" s="14" t="str">
        <f t="shared" si="61"/>
        <v>В</v>
      </c>
      <c r="Y3960" s="271">
        <f>Таблица1[[#This Row],[ID_intellix]]</f>
        <v>3180</v>
      </c>
      <c r="Z3960" s="269" t="s">
        <v>122</v>
      </c>
      <c r="AA3960" s="145">
        <f>IF(OR(Таблица1[[#This Row],[CARDIO_report]]&lt;&gt;0,Таблица1[[#This Row],[AI COMBO_report]]&lt;&gt;0,Таблица1[[#This Row],[OTC_report]]&lt;&gt;0),1,0)</f>
        <v>0</v>
      </c>
      <c r="AB3960" s="60" t="s">
        <v>1124</v>
      </c>
      <c r="AC3960" s="60" t="s">
        <v>1124</v>
      </c>
      <c r="AD3960" s="60" t="s">
        <v>1124</v>
      </c>
      <c r="AE3960" s="89" t="s">
        <v>1857</v>
      </c>
      <c r="AF3960" s="89"/>
      <c r="AG3960" s="89" t="s">
        <v>1145</v>
      </c>
      <c r="AH3960" s="89">
        <v>85</v>
      </c>
      <c r="AI3960" s="89" t="s">
        <v>1145</v>
      </c>
      <c r="AJ3960" s="89">
        <v>62</v>
      </c>
      <c r="AK3960" s="89" t="s">
        <v>1145</v>
      </c>
      <c r="AL3960" s="89">
        <v>75</v>
      </c>
      <c r="AM3960" s="89" t="s">
        <v>1145</v>
      </c>
      <c r="AN3960" s="89">
        <v>57</v>
      </c>
      <c r="AP3960" s="35" t="s">
        <v>1857</v>
      </c>
      <c r="AQ3960" s="377">
        <v>0</v>
      </c>
      <c r="AR3960" s="378">
        <v>0</v>
      </c>
      <c r="AS3960" s="377">
        <v>0</v>
      </c>
      <c r="AT3960" s="378">
        <v>0</v>
      </c>
      <c r="AU3960" s="377">
        <v>0</v>
      </c>
      <c r="AV3960" s="377">
        <v>0</v>
      </c>
      <c r="AW3960" s="377">
        <v>0</v>
      </c>
      <c r="AX3960">
        <v>0</v>
      </c>
      <c r="AY3960">
        <v>0</v>
      </c>
    </row>
    <row r="3961" spans="1:54" hidden="1" x14ac:dyDescent="0.2">
      <c r="A3961" s="46">
        <v>2937</v>
      </c>
      <c r="B3961" s="258" t="s">
        <v>11565</v>
      </c>
      <c r="C3961" t="s">
        <v>1159</v>
      </c>
      <c r="D3961" t="s">
        <v>1201</v>
      </c>
      <c r="E3961" t="s">
        <v>2504</v>
      </c>
      <c r="F3961" s="29" t="s">
        <v>2512</v>
      </c>
      <c r="G3961" s="47">
        <v>59</v>
      </c>
      <c r="H3961" t="s">
        <v>2513</v>
      </c>
      <c r="I3961">
        <v>1</v>
      </c>
      <c r="J3961" t="s">
        <v>11566</v>
      </c>
      <c r="K3961" t="s">
        <v>1201</v>
      </c>
      <c r="L3961" t="s">
        <v>11567</v>
      </c>
      <c r="M3961">
        <v>0</v>
      </c>
      <c r="N3961" s="34">
        <v>0</v>
      </c>
      <c r="O3961" s="34" t="s">
        <v>96</v>
      </c>
      <c r="P3961" s="34" t="s">
        <v>100</v>
      </c>
      <c r="Q3961" s="34" t="s">
        <v>877</v>
      </c>
      <c r="R3961" s="34" t="s">
        <v>881</v>
      </c>
      <c r="S3961" s="48" t="s">
        <v>1123</v>
      </c>
      <c r="T3961" s="13" t="s">
        <v>1863</v>
      </c>
      <c r="U3961" s="12" t="s">
        <v>1863</v>
      </c>
      <c r="V3961" s="12" t="s">
        <v>1863</v>
      </c>
      <c r="W3961" s="12" t="s">
        <v>1863</v>
      </c>
      <c r="X3961" s="14" t="str">
        <f t="shared" si="61"/>
        <v>А</v>
      </c>
      <c r="Y3961" s="271">
        <f>Таблица1[[#This Row],[ID_intellix]]</f>
        <v>2937</v>
      </c>
      <c r="Z3961" s="269" t="s">
        <v>122</v>
      </c>
      <c r="AA3961" s="145">
        <f>IF(OR(Таблица1[[#This Row],[CARDIO_report]]&lt;&gt;0,Таблица1[[#This Row],[AI COMBO_report]]&lt;&gt;0,Таблица1[[#This Row],[OTC_report]]&lt;&gt;0),1,0)</f>
        <v>1</v>
      </c>
      <c r="AB3961" s="60" t="s">
        <v>1124</v>
      </c>
      <c r="AC3961" s="60" t="s">
        <v>1124</v>
      </c>
      <c r="AD3961" s="60" t="s">
        <v>1124</v>
      </c>
      <c r="AE3961" s="60" t="s">
        <v>1124</v>
      </c>
      <c r="AF3961" s="60"/>
      <c r="AG3961" s="89" t="s">
        <v>2516</v>
      </c>
      <c r="AH3961" s="89">
        <v>35</v>
      </c>
      <c r="AI3961" s="89" t="s">
        <v>1414</v>
      </c>
      <c r="AJ3961" s="89">
        <v>60</v>
      </c>
      <c r="AK3961" s="89" t="s">
        <v>1414</v>
      </c>
      <c r="AL3961" s="89">
        <v>74</v>
      </c>
      <c r="AM3961" s="89" t="s">
        <v>1414</v>
      </c>
      <c r="AN3961" s="89">
        <v>76</v>
      </c>
      <c r="AP3961" s="35" t="s">
        <v>1857</v>
      </c>
      <c r="AQ3961" s="377">
        <v>0</v>
      </c>
      <c r="AR3961" s="378">
        <v>0</v>
      </c>
      <c r="AS3961" s="377">
        <v>0</v>
      </c>
      <c r="AT3961" s="378">
        <v>0</v>
      </c>
      <c r="AU3961" s="377">
        <v>0</v>
      </c>
      <c r="AV3961" s="377">
        <v>0</v>
      </c>
      <c r="AW3961" s="377">
        <v>0</v>
      </c>
      <c r="AX3961">
        <v>0</v>
      </c>
      <c r="AY3961">
        <v>0</v>
      </c>
      <c r="BA3961" s="2" t="s">
        <v>15961</v>
      </c>
    </row>
    <row r="3962" spans="1:54" hidden="1" x14ac:dyDescent="0.2">
      <c r="A3962" s="46">
        <v>3572</v>
      </c>
      <c r="B3962" s="258" t="s">
        <v>6727</v>
      </c>
      <c r="C3962" t="s">
        <v>1159</v>
      </c>
      <c r="D3962" t="s">
        <v>1201</v>
      </c>
      <c r="E3962" t="s">
        <v>1821</v>
      </c>
      <c r="F3962" s="29" t="s">
        <v>2550</v>
      </c>
      <c r="G3962" s="47">
        <v>34</v>
      </c>
      <c r="H3962" t="s">
        <v>1149</v>
      </c>
      <c r="I3962">
        <v>1</v>
      </c>
      <c r="J3962" t="s">
        <v>6728</v>
      </c>
      <c r="K3962" t="s">
        <v>1201</v>
      </c>
      <c r="L3962" t="s">
        <v>6729</v>
      </c>
      <c r="M3962">
        <v>0</v>
      </c>
      <c r="N3962" s="34">
        <v>0</v>
      </c>
      <c r="O3962" s="34" t="s">
        <v>96</v>
      </c>
      <c r="P3962" s="34" t="s">
        <v>100</v>
      </c>
      <c r="Q3962" s="34" t="s">
        <v>877</v>
      </c>
      <c r="R3962" s="34" t="s">
        <v>881</v>
      </c>
      <c r="S3962" s="48" t="s">
        <v>1123</v>
      </c>
      <c r="T3962" s="13" t="s">
        <v>1863</v>
      </c>
      <c r="U3962" s="12" t="s">
        <v>122</v>
      </c>
      <c r="V3962" s="12" t="s">
        <v>1863</v>
      </c>
      <c r="W3962" s="12" t="s">
        <v>1863</v>
      </c>
      <c r="X3962" s="14" t="str">
        <f t="shared" si="61"/>
        <v>А</v>
      </c>
      <c r="Y3962" s="271">
        <f>Таблица1[[#This Row],[ID_intellix]]</f>
        <v>3572</v>
      </c>
      <c r="Z3962" s="269" t="s">
        <v>122</v>
      </c>
      <c r="AA3962" s="145">
        <f>IF(OR(Таблица1[[#This Row],[CARDIO_report]]&lt;&gt;0,Таблица1[[#This Row],[AI COMBO_report]]&lt;&gt;0,Таблица1[[#This Row],[OTC_report]]&lt;&gt;0),1,0)</f>
        <v>1</v>
      </c>
      <c r="AB3962" s="60" t="s">
        <v>1124</v>
      </c>
      <c r="AC3962" s="60" t="s">
        <v>1124</v>
      </c>
      <c r="AD3962" s="60" t="s">
        <v>1124</v>
      </c>
      <c r="AE3962" s="60" t="s">
        <v>1124</v>
      </c>
      <c r="AF3962" s="60"/>
      <c r="AG3962" s="89" t="s">
        <v>1437</v>
      </c>
      <c r="AH3962" s="89">
        <v>23</v>
      </c>
      <c r="AI3962" s="89" t="s">
        <v>1437</v>
      </c>
      <c r="AJ3962" s="89">
        <v>16</v>
      </c>
      <c r="AK3962" s="89" t="s">
        <v>2516</v>
      </c>
      <c r="AL3962" s="89">
        <v>48</v>
      </c>
      <c r="AM3962" s="89" t="s">
        <v>2516</v>
      </c>
      <c r="AN3962" s="89">
        <v>25</v>
      </c>
      <c r="AP3962" s="35" t="s">
        <v>1917</v>
      </c>
      <c r="AQ3962" s="377">
        <v>0</v>
      </c>
      <c r="AR3962" s="378">
        <v>0</v>
      </c>
      <c r="AS3962" s="377">
        <v>0</v>
      </c>
      <c r="AT3962" s="378">
        <v>0</v>
      </c>
      <c r="AU3962" s="377">
        <v>0</v>
      </c>
      <c r="AV3962" s="377">
        <v>0</v>
      </c>
      <c r="AW3962" s="377">
        <v>0</v>
      </c>
      <c r="AX3962">
        <v>0</v>
      </c>
      <c r="AY3962">
        <v>0</v>
      </c>
      <c r="BA3962" s="2" t="s">
        <v>15961</v>
      </c>
    </row>
    <row r="3963" spans="1:54" hidden="1" x14ac:dyDescent="0.2">
      <c r="A3963" s="46">
        <v>3647</v>
      </c>
      <c r="B3963" s="258" t="s">
        <v>13448</v>
      </c>
      <c r="C3963" t="s">
        <v>1159</v>
      </c>
      <c r="D3963" t="s">
        <v>1201</v>
      </c>
      <c r="E3963" t="s">
        <v>2504</v>
      </c>
      <c r="F3963" s="29" t="s">
        <v>2604</v>
      </c>
      <c r="G3963" s="53" t="s">
        <v>3018</v>
      </c>
      <c r="H3963" t="s">
        <v>2563</v>
      </c>
      <c r="I3963">
        <v>1</v>
      </c>
      <c r="J3963" t="s">
        <v>15841</v>
      </c>
      <c r="K3963" t="s">
        <v>1201</v>
      </c>
      <c r="L3963" t="s">
        <v>13449</v>
      </c>
      <c r="M3963">
        <v>0</v>
      </c>
      <c r="N3963" s="34">
        <v>0</v>
      </c>
      <c r="O3963" s="34" t="s">
        <v>96</v>
      </c>
      <c r="P3963" s="34">
        <v>0</v>
      </c>
      <c r="Q3963" s="34" t="s">
        <v>877</v>
      </c>
      <c r="R3963" s="34">
        <v>0</v>
      </c>
      <c r="S3963" s="48" t="s">
        <v>1123</v>
      </c>
      <c r="T3963" s="13" t="s">
        <v>122</v>
      </c>
      <c r="U3963" s="12" t="s">
        <v>122</v>
      </c>
      <c r="V3963" s="12" t="s">
        <v>1863</v>
      </c>
      <c r="W3963" s="12" t="s">
        <v>1863</v>
      </c>
      <c r="X3963" s="14" t="str">
        <f t="shared" si="61"/>
        <v>А</v>
      </c>
      <c r="Y3963" s="271">
        <f>Таблица1[[#This Row],[ID_intellix]]</f>
        <v>3647</v>
      </c>
      <c r="Z3963" s="269" t="s">
        <v>122</v>
      </c>
      <c r="AA3963" s="145">
        <f>IF(OR(Таблица1[[#This Row],[CARDIO_report]]&lt;&gt;0,Таблица1[[#This Row],[AI COMBO_report]]&lt;&gt;0,Таблица1[[#This Row],[OTC_report]]&lt;&gt;0),1,0)</f>
        <v>0</v>
      </c>
      <c r="AB3963" s="60" t="s">
        <v>1124</v>
      </c>
      <c r="AC3963" s="60" t="s">
        <v>1124</v>
      </c>
      <c r="AD3963" s="60" t="s">
        <v>1124</v>
      </c>
      <c r="AE3963" s="89" t="s">
        <v>1857</v>
      </c>
      <c r="AF3963" s="89"/>
      <c r="AG3963" s="89" t="s">
        <v>1145</v>
      </c>
      <c r="AH3963" s="89">
        <v>73</v>
      </c>
      <c r="AI3963" s="89" t="s">
        <v>1145</v>
      </c>
      <c r="AJ3963" s="89">
        <v>73</v>
      </c>
      <c r="AK3963" s="89" t="s">
        <v>1145</v>
      </c>
      <c r="AL3963" s="89">
        <v>88</v>
      </c>
      <c r="AM3963" s="89" t="s">
        <v>1145</v>
      </c>
      <c r="AN3963" s="89">
        <v>88</v>
      </c>
      <c r="AP3963" s="35" t="s">
        <v>1917</v>
      </c>
      <c r="AQ3963" s="377">
        <v>0</v>
      </c>
      <c r="AR3963" s="378">
        <v>0</v>
      </c>
      <c r="AS3963" s="377">
        <v>0</v>
      </c>
      <c r="AT3963" s="378">
        <v>0</v>
      </c>
      <c r="AU3963" s="377">
        <v>0</v>
      </c>
      <c r="AV3963" s="377">
        <v>0</v>
      </c>
      <c r="AW3963" s="377">
        <v>0</v>
      </c>
      <c r="AX3963">
        <v>0</v>
      </c>
      <c r="AY3963">
        <v>0</v>
      </c>
    </row>
    <row r="3964" spans="1:54" hidden="1" x14ac:dyDescent="0.2">
      <c r="A3964" s="46">
        <v>7508</v>
      </c>
      <c r="B3964" s="258" t="s">
        <v>7146</v>
      </c>
      <c r="C3964" t="s">
        <v>1159</v>
      </c>
      <c r="D3964" t="s">
        <v>1201</v>
      </c>
      <c r="E3964" t="s">
        <v>1821</v>
      </c>
      <c r="F3964" s="29" t="s">
        <v>1950</v>
      </c>
      <c r="G3964" s="47">
        <v>232</v>
      </c>
      <c r="H3964" t="s">
        <v>1950</v>
      </c>
      <c r="I3964">
        <v>1</v>
      </c>
      <c r="J3964" t="s">
        <v>7147</v>
      </c>
      <c r="K3964" t="s">
        <v>1201</v>
      </c>
      <c r="L3964" t="s">
        <v>7148</v>
      </c>
      <c r="M3964">
        <v>0</v>
      </c>
      <c r="N3964" s="34">
        <v>0</v>
      </c>
      <c r="O3964" s="34" t="s">
        <v>96</v>
      </c>
      <c r="P3964" s="34">
        <v>0</v>
      </c>
      <c r="Q3964" s="34" t="s">
        <v>877</v>
      </c>
      <c r="R3964" s="34">
        <v>0</v>
      </c>
      <c r="S3964" s="48" t="s">
        <v>1123</v>
      </c>
      <c r="T3964" s="13" t="s">
        <v>122</v>
      </c>
      <c r="U3964" s="12" t="s">
        <v>122</v>
      </c>
      <c r="V3964" s="12" t="s">
        <v>122</v>
      </c>
      <c r="W3964" s="12" t="s">
        <v>122</v>
      </c>
      <c r="X3964" s="14" t="str">
        <f t="shared" si="61"/>
        <v>С</v>
      </c>
      <c r="Y3964" s="271">
        <f>Таблица1[[#This Row],[ID_intellix]]</f>
        <v>7508</v>
      </c>
      <c r="Z3964" s="269" t="s">
        <v>122</v>
      </c>
      <c r="AA3964" s="145">
        <f>IF(OR(Таблица1[[#This Row],[CARDIO_report]]&lt;&gt;0,Таблица1[[#This Row],[AI COMBO_report]]&lt;&gt;0,Таблица1[[#This Row],[OTC_report]]&lt;&gt;0),1,0)</f>
        <v>0</v>
      </c>
      <c r="AB3964" s="60" t="s">
        <v>1124</v>
      </c>
      <c r="AC3964" s="60" t="s">
        <v>1124</v>
      </c>
      <c r="AD3964" s="60" t="s">
        <v>1124</v>
      </c>
      <c r="AE3964" s="60" t="s">
        <v>1124</v>
      </c>
      <c r="AF3964" s="60"/>
      <c r="AG3964" s="60" t="s">
        <v>1124</v>
      </c>
      <c r="AH3964" s="60" t="s">
        <v>1124</v>
      </c>
      <c r="AI3964" s="60" t="s">
        <v>1124</v>
      </c>
      <c r="AJ3964" s="60" t="s">
        <v>1124</v>
      </c>
      <c r="AK3964" s="60" t="s">
        <v>1124</v>
      </c>
      <c r="AL3964" s="60" t="s">
        <v>1124</v>
      </c>
      <c r="AM3964" s="60" t="s">
        <v>1124</v>
      </c>
      <c r="AN3964" s="60" t="s">
        <v>1124</v>
      </c>
      <c r="AO3964" s="60"/>
      <c r="AP3964" s="35" t="s">
        <v>1825</v>
      </c>
      <c r="AQ3964" s="377">
        <v>0</v>
      </c>
      <c r="AR3964" s="378">
        <v>0</v>
      </c>
      <c r="AS3964" s="377">
        <v>0</v>
      </c>
      <c r="AT3964" s="378">
        <v>0</v>
      </c>
      <c r="AU3964" s="377">
        <v>0</v>
      </c>
      <c r="AV3964" s="377">
        <v>0</v>
      </c>
      <c r="AW3964" s="377">
        <v>0</v>
      </c>
      <c r="AX3964">
        <v>0</v>
      </c>
      <c r="AY3964">
        <v>0</v>
      </c>
      <c r="AZ3964" s="2"/>
      <c r="BB3964" s="2"/>
    </row>
    <row r="3965" spans="1:54" hidden="1" x14ac:dyDescent="0.2">
      <c r="A3965" s="46">
        <v>7946</v>
      </c>
      <c r="B3965" s="258" t="s">
        <v>7149</v>
      </c>
      <c r="C3965" t="s">
        <v>1159</v>
      </c>
      <c r="D3965" t="s">
        <v>1201</v>
      </c>
      <c r="E3965" t="s">
        <v>1821</v>
      </c>
      <c r="F3965" s="29" t="s">
        <v>1950</v>
      </c>
      <c r="G3965" s="47">
        <v>257</v>
      </c>
      <c r="H3965" t="s">
        <v>1950</v>
      </c>
      <c r="I3965">
        <v>1</v>
      </c>
      <c r="J3965" t="s">
        <v>7150</v>
      </c>
      <c r="K3965" t="s">
        <v>1201</v>
      </c>
      <c r="L3965" t="s">
        <v>7151</v>
      </c>
      <c r="M3965">
        <v>0</v>
      </c>
      <c r="N3965" s="34">
        <v>0</v>
      </c>
      <c r="O3965" s="34" t="s">
        <v>96</v>
      </c>
      <c r="P3965" s="34">
        <v>0</v>
      </c>
      <c r="Q3965" s="34" t="s">
        <v>877</v>
      </c>
      <c r="R3965" s="34">
        <v>0</v>
      </c>
      <c r="S3965" s="48" t="s">
        <v>1123</v>
      </c>
      <c r="T3965" s="13">
        <v>0</v>
      </c>
      <c r="U3965" s="12">
        <v>0</v>
      </c>
      <c r="V3965" s="12">
        <v>0</v>
      </c>
      <c r="W3965" s="12">
        <v>0</v>
      </c>
      <c r="X3965" s="14" t="str">
        <f t="shared" si="61"/>
        <v>С</v>
      </c>
      <c r="Y3965" s="271">
        <f>Таблица1[[#This Row],[ID_intellix]]</f>
        <v>7946</v>
      </c>
      <c r="Z3965" s="269" t="s">
        <v>122</v>
      </c>
      <c r="AA3965" s="145">
        <f>IF(OR(Таблица1[[#This Row],[CARDIO_report]]&lt;&gt;0,Таблица1[[#This Row],[AI COMBO_report]]&lt;&gt;0,Таблица1[[#This Row],[OTC_report]]&lt;&gt;0),1,0)</f>
        <v>0</v>
      </c>
      <c r="AB3965" s="60" t="s">
        <v>1124</v>
      </c>
      <c r="AC3965" s="60" t="s">
        <v>1124</v>
      </c>
      <c r="AD3965" s="60" t="s">
        <v>1124</v>
      </c>
      <c r="AE3965" s="60" t="s">
        <v>1124</v>
      </c>
      <c r="AF3965" s="60"/>
      <c r="AG3965" s="60" t="s">
        <v>1124</v>
      </c>
      <c r="AH3965" s="60" t="s">
        <v>1124</v>
      </c>
      <c r="AI3965" s="60" t="s">
        <v>1124</v>
      </c>
      <c r="AJ3965" s="60" t="s">
        <v>1124</v>
      </c>
      <c r="AK3965" s="60" t="s">
        <v>1124</v>
      </c>
      <c r="AL3965" s="60" t="s">
        <v>1124</v>
      </c>
      <c r="AM3965" s="60" t="s">
        <v>1124</v>
      </c>
      <c r="AN3965" s="60" t="s">
        <v>1124</v>
      </c>
      <c r="AO3965" s="60"/>
      <c r="AP3965" s="35" t="s">
        <v>1825</v>
      </c>
      <c r="AQ3965" s="377">
        <v>0</v>
      </c>
      <c r="AR3965" s="378">
        <v>0</v>
      </c>
      <c r="AS3965" s="377">
        <v>0</v>
      </c>
      <c r="AT3965" s="378">
        <v>0</v>
      </c>
      <c r="AU3965" s="377">
        <v>0</v>
      </c>
      <c r="AV3965" s="377">
        <v>0</v>
      </c>
      <c r="AW3965" s="377">
        <v>0</v>
      </c>
      <c r="AX3965">
        <v>0</v>
      </c>
      <c r="AY3965">
        <v>0</v>
      </c>
      <c r="AZ3965" s="2"/>
      <c r="BB3965" s="2"/>
    </row>
    <row r="3966" spans="1:54" hidden="1" x14ac:dyDescent="0.2">
      <c r="A3966" s="46">
        <v>8047</v>
      </c>
      <c r="B3966" s="258" t="s">
        <v>14152</v>
      </c>
      <c r="C3966" t="s">
        <v>1159</v>
      </c>
      <c r="D3966" t="s">
        <v>1201</v>
      </c>
      <c r="E3966" t="s">
        <v>2504</v>
      </c>
      <c r="F3966" s="29" t="s">
        <v>2512</v>
      </c>
      <c r="G3966" s="53" t="s">
        <v>14153</v>
      </c>
      <c r="H3966" t="s">
        <v>2513</v>
      </c>
      <c r="I3966">
        <v>1</v>
      </c>
      <c r="J3966" t="s">
        <v>14154</v>
      </c>
      <c r="K3966" t="s">
        <v>1201</v>
      </c>
      <c r="L3966" t="s">
        <v>14155</v>
      </c>
      <c r="M3966">
        <v>0</v>
      </c>
      <c r="N3966" s="34">
        <v>0</v>
      </c>
      <c r="O3966" s="34" t="s">
        <v>96</v>
      </c>
      <c r="P3966" s="34">
        <v>0</v>
      </c>
      <c r="Q3966" s="34" t="s">
        <v>877</v>
      </c>
      <c r="R3966" s="34">
        <v>0</v>
      </c>
      <c r="S3966" s="48" t="s">
        <v>1123</v>
      </c>
      <c r="T3966" s="13" t="s">
        <v>1863</v>
      </c>
      <c r="U3966" s="12" t="s">
        <v>122</v>
      </c>
      <c r="V3966" s="12" t="s">
        <v>122</v>
      </c>
      <c r="W3966" s="12" t="s">
        <v>122</v>
      </c>
      <c r="X3966" s="14" t="str">
        <f t="shared" si="61"/>
        <v>В</v>
      </c>
      <c r="Y3966" s="271">
        <f>Таблица1[[#This Row],[ID_intellix]]</f>
        <v>8047</v>
      </c>
      <c r="Z3966" s="269" t="s">
        <v>122</v>
      </c>
      <c r="AA3966" s="145">
        <f>IF(OR(Таблица1[[#This Row],[CARDIO_report]]&lt;&gt;0,Таблица1[[#This Row],[AI COMBO_report]]&lt;&gt;0,Таблица1[[#This Row],[OTC_report]]&lt;&gt;0),1,0)</f>
        <v>0</v>
      </c>
      <c r="AB3966" s="60" t="s">
        <v>1124</v>
      </c>
      <c r="AC3966" s="60" t="s">
        <v>1124</v>
      </c>
      <c r="AD3966" s="60" t="s">
        <v>1124</v>
      </c>
      <c r="AE3966" s="60" t="s">
        <v>1124</v>
      </c>
      <c r="AF3966" s="60"/>
      <c r="AG3966" s="89" t="s">
        <v>1145</v>
      </c>
      <c r="AH3966" s="89">
        <v>79</v>
      </c>
      <c r="AI3966" s="89" t="s">
        <v>1145</v>
      </c>
      <c r="AJ3966" s="89">
        <v>87</v>
      </c>
      <c r="AK3966" s="89" t="s">
        <v>1145</v>
      </c>
      <c r="AL3966" s="89">
        <v>72</v>
      </c>
      <c r="AM3966" s="89" t="s">
        <v>1145</v>
      </c>
      <c r="AN3966" s="89">
        <v>77</v>
      </c>
      <c r="AP3966" s="35" t="s">
        <v>1825</v>
      </c>
      <c r="AQ3966" s="377">
        <v>0</v>
      </c>
      <c r="AR3966" s="378">
        <v>0</v>
      </c>
      <c r="AS3966" s="377">
        <v>0</v>
      </c>
      <c r="AT3966" s="378">
        <v>0</v>
      </c>
      <c r="AU3966" s="377">
        <v>0</v>
      </c>
      <c r="AV3966" s="377">
        <v>0</v>
      </c>
      <c r="AW3966" s="377">
        <v>0</v>
      </c>
      <c r="AX3966">
        <v>0</v>
      </c>
      <c r="AY3966">
        <v>0</v>
      </c>
    </row>
    <row r="3967" spans="1:54" hidden="1" x14ac:dyDescent="0.2">
      <c r="A3967" s="46">
        <v>5366</v>
      </c>
      <c r="B3967" s="258">
        <v>0</v>
      </c>
      <c r="C3967" t="s">
        <v>1128</v>
      </c>
      <c r="D3967" t="s">
        <v>3038</v>
      </c>
      <c r="E3967" t="s">
        <v>1821</v>
      </c>
      <c r="F3967" s="29" t="s">
        <v>1844</v>
      </c>
      <c r="G3967" s="47">
        <v>34</v>
      </c>
      <c r="H3967" t="s">
        <v>1844</v>
      </c>
      <c r="I3967">
        <v>1</v>
      </c>
      <c r="J3967" t="s">
        <v>9072</v>
      </c>
      <c r="K3967" t="s">
        <v>9073</v>
      </c>
      <c r="L3967" t="s">
        <v>9074</v>
      </c>
      <c r="M3967">
        <v>0</v>
      </c>
      <c r="N3967" s="34">
        <v>0</v>
      </c>
      <c r="O3967" s="34" t="s">
        <v>96</v>
      </c>
      <c r="P3967" s="34">
        <v>0</v>
      </c>
      <c r="Q3967" s="34" t="s">
        <v>877</v>
      </c>
      <c r="R3967" s="34">
        <v>0</v>
      </c>
      <c r="S3967" s="48" t="s">
        <v>1123</v>
      </c>
      <c r="T3967" s="13">
        <v>0</v>
      </c>
      <c r="U3967" s="12">
        <v>0</v>
      </c>
      <c r="V3967" s="12">
        <v>0</v>
      </c>
      <c r="W3967" s="12">
        <v>0</v>
      </c>
      <c r="X3967" s="14" t="str">
        <f t="shared" si="61"/>
        <v>С</v>
      </c>
      <c r="Y3967" s="271">
        <f>Таблица1[[#This Row],[ID_intellix]]</f>
        <v>5366</v>
      </c>
      <c r="Z3967" s="269" t="s">
        <v>122</v>
      </c>
      <c r="AA3967" s="145">
        <f>IF(OR(Таблица1[[#This Row],[CARDIO_report]]&lt;&gt;0,Таблица1[[#This Row],[AI COMBO_report]]&lt;&gt;0,Таблица1[[#This Row],[OTC_report]]&lt;&gt;0),1,0)</f>
        <v>0</v>
      </c>
      <c r="AB3967" s="60" t="s">
        <v>1124</v>
      </c>
      <c r="AC3967" s="60" t="s">
        <v>1124</v>
      </c>
      <c r="AD3967" s="60" t="s">
        <v>1124</v>
      </c>
      <c r="AE3967" s="60"/>
      <c r="AF3967" s="60"/>
      <c r="AG3967" s="60" t="s">
        <v>1124</v>
      </c>
      <c r="AH3967" s="60" t="s">
        <v>1124</v>
      </c>
      <c r="AI3967" s="60" t="s">
        <v>1124</v>
      </c>
      <c r="AJ3967" s="60" t="s">
        <v>1124</v>
      </c>
      <c r="AK3967" s="60" t="s">
        <v>1124</v>
      </c>
      <c r="AL3967" s="60" t="s">
        <v>1124</v>
      </c>
      <c r="AM3967" s="60" t="s">
        <v>1124</v>
      </c>
      <c r="AN3967" s="60" t="s">
        <v>1124</v>
      </c>
      <c r="AO3967" s="60"/>
      <c r="AP3967" s="35" t="s">
        <v>1825</v>
      </c>
      <c r="AQ3967" s="377">
        <v>0</v>
      </c>
      <c r="AR3967" s="378">
        <v>0</v>
      </c>
      <c r="AS3967" s="377">
        <v>0</v>
      </c>
      <c r="AT3967" s="378">
        <v>0</v>
      </c>
      <c r="AU3967">
        <v>0</v>
      </c>
      <c r="AV3967">
        <v>0</v>
      </c>
      <c r="AW3967">
        <v>0</v>
      </c>
      <c r="AX3967">
        <v>0</v>
      </c>
      <c r="AY3967">
        <v>0</v>
      </c>
    </row>
    <row r="3968" spans="1:54" hidden="1" x14ac:dyDescent="0.2">
      <c r="A3968" s="46">
        <v>7278</v>
      </c>
      <c r="B3968" s="258" t="s">
        <v>5119</v>
      </c>
      <c r="C3968" t="s">
        <v>1159</v>
      </c>
      <c r="D3968" t="s">
        <v>3670</v>
      </c>
      <c r="E3968" t="s">
        <v>1821</v>
      </c>
      <c r="F3968" s="29" t="s">
        <v>1950</v>
      </c>
      <c r="G3968" s="47">
        <v>165</v>
      </c>
      <c r="H3968" t="s">
        <v>1950</v>
      </c>
      <c r="I3968">
        <v>1</v>
      </c>
      <c r="J3968" t="s">
        <v>5120</v>
      </c>
      <c r="K3968" t="s">
        <v>3670</v>
      </c>
      <c r="L3968" t="s">
        <v>5121</v>
      </c>
      <c r="M3968">
        <v>0</v>
      </c>
      <c r="N3968" s="34">
        <v>0</v>
      </c>
      <c r="O3968" s="34" t="s">
        <v>96</v>
      </c>
      <c r="P3968" s="34">
        <v>0</v>
      </c>
      <c r="Q3968" s="34" t="s">
        <v>877</v>
      </c>
      <c r="R3968" s="34">
        <v>0</v>
      </c>
      <c r="S3968" s="48" t="s">
        <v>1123</v>
      </c>
      <c r="T3968" s="13" t="s">
        <v>122</v>
      </c>
      <c r="U3968" s="12" t="s">
        <v>122</v>
      </c>
      <c r="V3968" s="12" t="s">
        <v>1863</v>
      </c>
      <c r="W3968" s="12" t="s">
        <v>1863</v>
      </c>
      <c r="X3968" s="14" t="str">
        <f t="shared" si="61"/>
        <v>А</v>
      </c>
      <c r="Y3968" s="271">
        <f>Таблица1[[#This Row],[ID_intellix]]</f>
        <v>7278</v>
      </c>
      <c r="Z3968" s="269" t="s">
        <v>122</v>
      </c>
      <c r="AA3968" s="145">
        <f>IF(OR(Таблица1[[#This Row],[CARDIO_report]]&lt;&gt;0,Таблица1[[#This Row],[AI COMBO_report]]&lt;&gt;0,Таблица1[[#This Row],[OTC_report]]&lt;&gt;0),1,0)</f>
        <v>0</v>
      </c>
      <c r="AB3968" s="60" t="s">
        <v>1124</v>
      </c>
      <c r="AC3968" s="60" t="s">
        <v>1124</v>
      </c>
      <c r="AD3968" s="60" t="s">
        <v>1124</v>
      </c>
      <c r="AE3968" s="60" t="s">
        <v>1124</v>
      </c>
      <c r="AF3968" s="60"/>
      <c r="AG3968" s="60" t="s">
        <v>1124</v>
      </c>
      <c r="AH3968" s="60" t="s">
        <v>1124</v>
      </c>
      <c r="AI3968" s="60" t="s">
        <v>1124</v>
      </c>
      <c r="AJ3968" s="60" t="s">
        <v>1124</v>
      </c>
      <c r="AK3968" s="60" t="s">
        <v>1124</v>
      </c>
      <c r="AL3968" s="60" t="s">
        <v>1124</v>
      </c>
      <c r="AM3968" s="60" t="s">
        <v>1124</v>
      </c>
      <c r="AN3968" s="60" t="s">
        <v>1124</v>
      </c>
      <c r="AO3968" s="60"/>
      <c r="AP3968" s="35" t="s">
        <v>1917</v>
      </c>
      <c r="AQ3968" s="377">
        <v>0</v>
      </c>
      <c r="AR3968" s="378">
        <v>0</v>
      </c>
      <c r="AS3968" s="377">
        <v>0</v>
      </c>
      <c r="AT3968" s="378">
        <v>0</v>
      </c>
      <c r="AU3968" s="377">
        <v>0</v>
      </c>
      <c r="AV3968" s="377">
        <v>0</v>
      </c>
      <c r="AW3968" s="377">
        <v>0</v>
      </c>
      <c r="AX3968">
        <v>0</v>
      </c>
      <c r="AY3968">
        <v>0</v>
      </c>
      <c r="AZ3968" s="2"/>
      <c r="BB3968" s="2"/>
    </row>
    <row r="3969" spans="1:54" hidden="1" x14ac:dyDescent="0.2">
      <c r="A3969" s="46">
        <v>7245</v>
      </c>
      <c r="B3969" s="258" t="s">
        <v>5175</v>
      </c>
      <c r="C3969" t="s">
        <v>1159</v>
      </c>
      <c r="D3969" t="s">
        <v>3670</v>
      </c>
      <c r="E3969" t="s">
        <v>1821</v>
      </c>
      <c r="F3969" s="29" t="s">
        <v>1950</v>
      </c>
      <c r="G3969" s="47">
        <v>121</v>
      </c>
      <c r="H3969" t="s">
        <v>1950</v>
      </c>
      <c r="I3969">
        <v>1</v>
      </c>
      <c r="J3969" t="s">
        <v>5176</v>
      </c>
      <c r="K3969" t="s">
        <v>3670</v>
      </c>
      <c r="L3969" t="s">
        <v>5177</v>
      </c>
      <c r="M3969">
        <v>0</v>
      </c>
      <c r="N3969" s="34">
        <v>0</v>
      </c>
      <c r="O3969" s="34" t="s">
        <v>96</v>
      </c>
      <c r="P3969" s="34">
        <v>0</v>
      </c>
      <c r="Q3969" s="34" t="s">
        <v>877</v>
      </c>
      <c r="R3969" s="34">
        <v>0</v>
      </c>
      <c r="S3969" s="48" t="s">
        <v>1123</v>
      </c>
      <c r="T3969" s="13" t="s">
        <v>122</v>
      </c>
      <c r="U3969" s="12" t="s">
        <v>122</v>
      </c>
      <c r="V3969" s="12" t="s">
        <v>122</v>
      </c>
      <c r="W3969" s="12" t="s">
        <v>122</v>
      </c>
      <c r="X3969" s="14" t="str">
        <f t="shared" si="61"/>
        <v>С</v>
      </c>
      <c r="Y3969" s="271">
        <f>Таблица1[[#This Row],[ID_intellix]]</f>
        <v>7245</v>
      </c>
      <c r="Z3969" s="269" t="s">
        <v>122</v>
      </c>
      <c r="AA3969" s="145">
        <f>IF(OR(Таблица1[[#This Row],[CARDIO_report]]&lt;&gt;0,Таблица1[[#This Row],[AI COMBO_report]]&lt;&gt;0,Таблица1[[#This Row],[OTC_report]]&lt;&gt;0),1,0)</f>
        <v>0</v>
      </c>
      <c r="AB3969" s="60" t="s">
        <v>1124</v>
      </c>
      <c r="AC3969" s="60" t="s">
        <v>1124</v>
      </c>
      <c r="AD3969" s="60" t="s">
        <v>1124</v>
      </c>
      <c r="AE3969" s="60" t="s">
        <v>1124</v>
      </c>
      <c r="AF3969" s="60"/>
      <c r="AG3969" s="60" t="s">
        <v>1124</v>
      </c>
      <c r="AH3969" s="60" t="s">
        <v>1124</v>
      </c>
      <c r="AI3969" s="60" t="s">
        <v>1124</v>
      </c>
      <c r="AJ3969" s="60" t="s">
        <v>1124</v>
      </c>
      <c r="AK3969" s="60" t="s">
        <v>1124</v>
      </c>
      <c r="AL3969" s="60" t="s">
        <v>1124</v>
      </c>
      <c r="AM3969" s="60" t="s">
        <v>1124</v>
      </c>
      <c r="AN3969" s="60" t="s">
        <v>1124</v>
      </c>
      <c r="AO3969" s="60"/>
      <c r="AP3969" s="35" t="s">
        <v>1825</v>
      </c>
      <c r="AQ3969" s="377">
        <v>0</v>
      </c>
      <c r="AR3969" s="378">
        <v>0</v>
      </c>
      <c r="AS3969" s="377">
        <v>0</v>
      </c>
      <c r="AT3969" s="378">
        <v>0</v>
      </c>
      <c r="AU3969" s="377">
        <v>0</v>
      </c>
      <c r="AV3969" s="377">
        <v>0</v>
      </c>
      <c r="AW3969" s="377">
        <v>0</v>
      </c>
      <c r="AX3969">
        <v>0</v>
      </c>
      <c r="AY3969">
        <v>0</v>
      </c>
      <c r="AZ3969" s="2"/>
      <c r="BB3969" s="2"/>
    </row>
    <row r="3970" spans="1:54" hidden="1" x14ac:dyDescent="0.2">
      <c r="A3970" s="46">
        <v>1839</v>
      </c>
      <c r="B3970" s="258" t="s">
        <v>5320</v>
      </c>
      <c r="C3970" t="s">
        <v>1159</v>
      </c>
      <c r="D3970" t="s">
        <v>3670</v>
      </c>
      <c r="E3970" t="s">
        <v>1821</v>
      </c>
      <c r="F3970" s="29" t="s">
        <v>1950</v>
      </c>
      <c r="G3970" s="47">
        <v>185</v>
      </c>
      <c r="H3970" t="s">
        <v>1950</v>
      </c>
      <c r="I3970">
        <v>1</v>
      </c>
      <c r="J3970" t="s">
        <v>5321</v>
      </c>
      <c r="K3970" t="s">
        <v>3670</v>
      </c>
      <c r="L3970" t="s">
        <v>5322</v>
      </c>
      <c r="M3970">
        <v>0</v>
      </c>
      <c r="N3970" s="34">
        <v>0</v>
      </c>
      <c r="O3970" s="34" t="s">
        <v>96</v>
      </c>
      <c r="P3970" s="34">
        <v>0</v>
      </c>
      <c r="Q3970" s="34" t="s">
        <v>877</v>
      </c>
      <c r="R3970" s="34" t="s">
        <v>881</v>
      </c>
      <c r="S3970" s="48" t="s">
        <v>1123</v>
      </c>
      <c r="T3970" s="13" t="s">
        <v>122</v>
      </c>
      <c r="U3970" s="12" t="s">
        <v>1863</v>
      </c>
      <c r="V3970" s="12" t="s">
        <v>122</v>
      </c>
      <c r="W3970" s="12" t="s">
        <v>122</v>
      </c>
      <c r="X3970" s="14" t="str">
        <f t="shared" si="61"/>
        <v>В</v>
      </c>
      <c r="Y3970" s="271">
        <f>Таблица1[[#This Row],[ID_intellix]]</f>
        <v>1839</v>
      </c>
      <c r="Z3970" s="269" t="s">
        <v>1863</v>
      </c>
      <c r="AA3970" s="145">
        <f>IF(OR(Таблица1[[#This Row],[CARDIO_report]]&lt;&gt;0,Таблица1[[#This Row],[AI COMBO_report]]&lt;&gt;0,Таблица1[[#This Row],[OTC_report]]&lt;&gt;0),1,0)</f>
        <v>1</v>
      </c>
      <c r="AB3970" s="60" t="s">
        <v>1124</v>
      </c>
      <c r="AC3970" s="60" t="s">
        <v>1124</v>
      </c>
      <c r="AD3970" s="60" t="s">
        <v>1124</v>
      </c>
      <c r="AE3970" s="60" t="s">
        <v>1124</v>
      </c>
      <c r="AF3970" s="60"/>
      <c r="AG3970" s="60" t="s">
        <v>1124</v>
      </c>
      <c r="AH3970" s="60" t="s">
        <v>1124</v>
      </c>
      <c r="AI3970" s="60" t="s">
        <v>1124</v>
      </c>
      <c r="AJ3970" s="60" t="s">
        <v>1124</v>
      </c>
      <c r="AK3970" s="60" t="s">
        <v>1124</v>
      </c>
      <c r="AL3970" s="60" t="s">
        <v>1124</v>
      </c>
      <c r="AM3970" s="60" t="s">
        <v>1124</v>
      </c>
      <c r="AN3970" s="60" t="s">
        <v>1124</v>
      </c>
      <c r="AO3970" s="60"/>
      <c r="AP3970" s="35" t="s">
        <v>1857</v>
      </c>
      <c r="AQ3970" s="377">
        <v>0</v>
      </c>
      <c r="AR3970" s="378">
        <v>0</v>
      </c>
      <c r="AS3970" s="377">
        <v>0</v>
      </c>
      <c r="AT3970" s="378">
        <v>0</v>
      </c>
      <c r="AU3970" s="377">
        <v>0</v>
      </c>
      <c r="AV3970" s="377">
        <v>0</v>
      </c>
      <c r="AW3970" s="377">
        <v>0</v>
      </c>
      <c r="AX3970">
        <v>0</v>
      </c>
      <c r="AY3970">
        <v>0</v>
      </c>
      <c r="AZ3970" s="2"/>
      <c r="BB3970" s="2"/>
    </row>
    <row r="3971" spans="1:54" hidden="1" x14ac:dyDescent="0.2">
      <c r="A3971" s="46">
        <v>2119</v>
      </c>
      <c r="B3971" s="258" t="s">
        <v>5380</v>
      </c>
      <c r="C3971" t="s">
        <v>1159</v>
      </c>
      <c r="D3971" t="s">
        <v>3670</v>
      </c>
      <c r="E3971" t="s">
        <v>1821</v>
      </c>
      <c r="F3971" s="29" t="s">
        <v>1950</v>
      </c>
      <c r="G3971" s="47">
        <v>211</v>
      </c>
      <c r="H3971" t="s">
        <v>1950</v>
      </c>
      <c r="I3971">
        <v>1</v>
      </c>
      <c r="J3971" t="s">
        <v>5381</v>
      </c>
      <c r="K3971" t="s">
        <v>3670</v>
      </c>
      <c r="L3971" t="s">
        <v>5382</v>
      </c>
      <c r="M3971">
        <v>0</v>
      </c>
      <c r="N3971" s="34">
        <v>0</v>
      </c>
      <c r="O3971" s="34" t="s">
        <v>96</v>
      </c>
      <c r="P3971" s="34">
        <v>0</v>
      </c>
      <c r="Q3971" s="34" t="s">
        <v>877</v>
      </c>
      <c r="R3971" s="34">
        <v>0</v>
      </c>
      <c r="S3971" s="48" t="s">
        <v>1123</v>
      </c>
      <c r="T3971" s="13" t="s">
        <v>122</v>
      </c>
      <c r="U3971" s="12" t="s">
        <v>122</v>
      </c>
      <c r="V3971" s="12" t="s">
        <v>1863</v>
      </c>
      <c r="W3971" s="12" t="s">
        <v>122</v>
      </c>
      <c r="X3971" s="14" t="str">
        <f t="shared" ref="X3971:X4034" si="62">IF(COUNTIF(T3971:W3971,"да")=0,"С",IF(COUNTIF(T3971:W3971,"да")=1,"В","А"))</f>
        <v>В</v>
      </c>
      <c r="Y3971" s="271">
        <f>Таблица1[[#This Row],[ID_intellix]]</f>
        <v>2119</v>
      </c>
      <c r="Z3971" s="269" t="s">
        <v>122</v>
      </c>
      <c r="AA3971" s="145">
        <f>IF(OR(Таблица1[[#This Row],[CARDIO_report]]&lt;&gt;0,Таблица1[[#This Row],[AI COMBO_report]]&lt;&gt;0,Таблица1[[#This Row],[OTC_report]]&lt;&gt;0),1,0)</f>
        <v>0</v>
      </c>
      <c r="AB3971" s="60" t="s">
        <v>1124</v>
      </c>
      <c r="AC3971" s="60" t="s">
        <v>1124</v>
      </c>
      <c r="AD3971" s="60" t="s">
        <v>1124</v>
      </c>
      <c r="AE3971" s="60" t="s">
        <v>1124</v>
      </c>
      <c r="AF3971" s="60"/>
      <c r="AG3971" s="60" t="s">
        <v>1124</v>
      </c>
      <c r="AH3971" s="60" t="s">
        <v>1124</v>
      </c>
      <c r="AI3971" s="60" t="s">
        <v>1124</v>
      </c>
      <c r="AJ3971" s="60" t="s">
        <v>1124</v>
      </c>
      <c r="AK3971" s="60" t="s">
        <v>1124</v>
      </c>
      <c r="AL3971" s="60" t="s">
        <v>1124</v>
      </c>
      <c r="AM3971" s="60" t="s">
        <v>1124</v>
      </c>
      <c r="AN3971" s="60" t="s">
        <v>1124</v>
      </c>
      <c r="AO3971" s="60"/>
      <c r="AP3971" s="35" t="s">
        <v>1857</v>
      </c>
      <c r="AQ3971" s="377">
        <v>0</v>
      </c>
      <c r="AR3971" s="378">
        <v>0</v>
      </c>
      <c r="AS3971" s="377">
        <v>0</v>
      </c>
      <c r="AT3971" s="378">
        <v>0</v>
      </c>
      <c r="AU3971" s="377">
        <v>0</v>
      </c>
      <c r="AV3971" s="377">
        <v>0</v>
      </c>
      <c r="AW3971" s="377">
        <v>0</v>
      </c>
      <c r="AX3971">
        <v>0</v>
      </c>
      <c r="AY3971">
        <v>0</v>
      </c>
      <c r="AZ3971" s="2"/>
      <c r="BB3971" s="2"/>
    </row>
    <row r="3972" spans="1:54" hidden="1" x14ac:dyDescent="0.2">
      <c r="A3972" s="46">
        <v>2116</v>
      </c>
      <c r="B3972" s="258" t="s">
        <v>5420</v>
      </c>
      <c r="C3972" t="s">
        <v>1159</v>
      </c>
      <c r="D3972" t="s">
        <v>3670</v>
      </c>
      <c r="E3972" t="s">
        <v>1821</v>
      </c>
      <c r="F3972" s="29" t="s">
        <v>1950</v>
      </c>
      <c r="G3972" s="47">
        <v>226</v>
      </c>
      <c r="H3972" t="s">
        <v>1950</v>
      </c>
      <c r="I3972">
        <v>1</v>
      </c>
      <c r="J3972" t="s">
        <v>5421</v>
      </c>
      <c r="K3972" t="s">
        <v>3670</v>
      </c>
      <c r="L3972" t="s">
        <v>5422</v>
      </c>
      <c r="M3972">
        <v>0</v>
      </c>
      <c r="N3972" s="34">
        <v>0</v>
      </c>
      <c r="O3972" s="34" t="s">
        <v>96</v>
      </c>
      <c r="P3972" s="34">
        <v>0</v>
      </c>
      <c r="Q3972" s="34" t="s">
        <v>877</v>
      </c>
      <c r="R3972" s="34">
        <v>0</v>
      </c>
      <c r="S3972" s="48" t="s">
        <v>1123</v>
      </c>
      <c r="T3972" s="13" t="s">
        <v>122</v>
      </c>
      <c r="U3972" s="12" t="s">
        <v>122</v>
      </c>
      <c r="V3972" s="12" t="s">
        <v>122</v>
      </c>
      <c r="W3972" s="12" t="s">
        <v>1863</v>
      </c>
      <c r="X3972" s="14" t="str">
        <f t="shared" si="62"/>
        <v>В</v>
      </c>
      <c r="Y3972" s="271">
        <f>Таблица1[[#This Row],[ID_intellix]]</f>
        <v>2116</v>
      </c>
      <c r="Z3972" s="269" t="s">
        <v>122</v>
      </c>
      <c r="AA3972" s="145">
        <f>IF(OR(Таблица1[[#This Row],[CARDIO_report]]&lt;&gt;0,Таблица1[[#This Row],[AI COMBO_report]]&lt;&gt;0,Таблица1[[#This Row],[OTC_report]]&lt;&gt;0),1,0)</f>
        <v>0</v>
      </c>
      <c r="AB3972" s="60" t="s">
        <v>1124</v>
      </c>
      <c r="AC3972" s="60" t="s">
        <v>1124</v>
      </c>
      <c r="AD3972" s="60" t="s">
        <v>1124</v>
      </c>
      <c r="AE3972" s="60" t="s">
        <v>1124</v>
      </c>
      <c r="AF3972" s="60"/>
      <c r="AG3972" s="60" t="s">
        <v>1124</v>
      </c>
      <c r="AH3972" s="60" t="s">
        <v>1124</v>
      </c>
      <c r="AI3972" s="60" t="s">
        <v>1124</v>
      </c>
      <c r="AJ3972" s="60" t="s">
        <v>1124</v>
      </c>
      <c r="AK3972" s="60" t="s">
        <v>1124</v>
      </c>
      <c r="AL3972" s="60" t="s">
        <v>1124</v>
      </c>
      <c r="AM3972" s="60" t="s">
        <v>1124</v>
      </c>
      <c r="AN3972" s="60" t="s">
        <v>1124</v>
      </c>
      <c r="AO3972" s="60"/>
      <c r="AP3972" s="35" t="s">
        <v>1857</v>
      </c>
      <c r="AQ3972" s="377">
        <v>0</v>
      </c>
      <c r="AR3972" s="378">
        <v>0</v>
      </c>
      <c r="AS3972" s="377">
        <v>0</v>
      </c>
      <c r="AT3972" s="378">
        <v>0</v>
      </c>
      <c r="AU3972" s="377">
        <v>0</v>
      </c>
      <c r="AV3972" s="377">
        <v>0</v>
      </c>
      <c r="AW3972" s="377">
        <v>0</v>
      </c>
      <c r="AX3972">
        <v>0</v>
      </c>
      <c r="AY3972">
        <v>0</v>
      </c>
      <c r="AZ3972" s="2"/>
      <c r="BB3972" s="2"/>
    </row>
    <row r="3973" spans="1:54" hidden="1" x14ac:dyDescent="0.2">
      <c r="A3973" s="46">
        <v>7248</v>
      </c>
      <c r="B3973" s="258" t="s">
        <v>5627</v>
      </c>
      <c r="C3973" t="s">
        <v>1159</v>
      </c>
      <c r="D3973" t="s">
        <v>3670</v>
      </c>
      <c r="E3973" t="s">
        <v>1821</v>
      </c>
      <c r="F3973" s="29" t="s">
        <v>1950</v>
      </c>
      <c r="G3973" s="47">
        <v>91</v>
      </c>
      <c r="H3973" t="s">
        <v>1950</v>
      </c>
      <c r="I3973">
        <v>1</v>
      </c>
      <c r="J3973" t="s">
        <v>5628</v>
      </c>
      <c r="K3973" t="s">
        <v>3670</v>
      </c>
      <c r="L3973" t="s">
        <v>5629</v>
      </c>
      <c r="M3973">
        <v>0</v>
      </c>
      <c r="N3973" s="34">
        <v>0</v>
      </c>
      <c r="O3973" s="34" t="s">
        <v>96</v>
      </c>
      <c r="P3973" s="34">
        <v>0</v>
      </c>
      <c r="Q3973" s="34" t="s">
        <v>877</v>
      </c>
      <c r="R3973" s="34">
        <v>0</v>
      </c>
      <c r="S3973" s="48" t="s">
        <v>1123</v>
      </c>
      <c r="T3973" s="13" t="s">
        <v>122</v>
      </c>
      <c r="U3973" s="12" t="s">
        <v>122</v>
      </c>
      <c r="V3973" s="12" t="s">
        <v>122</v>
      </c>
      <c r="W3973" s="12" t="s">
        <v>122</v>
      </c>
      <c r="X3973" s="14" t="str">
        <f t="shared" si="62"/>
        <v>С</v>
      </c>
      <c r="Y3973" s="271">
        <f>Таблица1[[#This Row],[ID_intellix]]</f>
        <v>7248</v>
      </c>
      <c r="Z3973" s="269" t="s">
        <v>122</v>
      </c>
      <c r="AA3973" s="145">
        <f>IF(OR(Таблица1[[#This Row],[CARDIO_report]]&lt;&gt;0,Таблица1[[#This Row],[AI COMBO_report]]&lt;&gt;0,Таблица1[[#This Row],[OTC_report]]&lt;&gt;0),1,0)</f>
        <v>0</v>
      </c>
      <c r="AB3973" s="60" t="s">
        <v>1124</v>
      </c>
      <c r="AC3973" s="60" t="s">
        <v>1124</v>
      </c>
      <c r="AD3973" s="60" t="s">
        <v>1124</v>
      </c>
      <c r="AE3973" s="60" t="s">
        <v>1124</v>
      </c>
      <c r="AF3973" s="60"/>
      <c r="AG3973" s="60" t="s">
        <v>1124</v>
      </c>
      <c r="AH3973" s="60" t="s">
        <v>1124</v>
      </c>
      <c r="AI3973" s="60" t="s">
        <v>1124</v>
      </c>
      <c r="AJ3973" s="60" t="s">
        <v>1124</v>
      </c>
      <c r="AK3973" s="60" t="s">
        <v>1124</v>
      </c>
      <c r="AL3973" s="60" t="s">
        <v>1124</v>
      </c>
      <c r="AM3973" s="60" t="s">
        <v>1124</v>
      </c>
      <c r="AN3973" s="60" t="s">
        <v>1124</v>
      </c>
      <c r="AO3973" s="60"/>
      <c r="AP3973" s="35" t="s">
        <v>1825</v>
      </c>
      <c r="AQ3973" s="377">
        <v>0</v>
      </c>
      <c r="AR3973" s="378">
        <v>0</v>
      </c>
      <c r="AS3973" s="377">
        <v>0</v>
      </c>
      <c r="AT3973" s="378">
        <v>0</v>
      </c>
      <c r="AU3973" s="377">
        <v>0</v>
      </c>
      <c r="AV3973" s="377">
        <v>0</v>
      </c>
      <c r="AW3973" s="377">
        <v>0</v>
      </c>
      <c r="AX3973">
        <v>0</v>
      </c>
      <c r="AY3973">
        <v>0</v>
      </c>
      <c r="AZ3973" s="2"/>
      <c r="BB3973" s="2"/>
    </row>
    <row r="3974" spans="1:54" hidden="1" x14ac:dyDescent="0.2">
      <c r="A3974" s="46">
        <v>7280</v>
      </c>
      <c r="B3974" s="258" t="s">
        <v>5633</v>
      </c>
      <c r="C3974" t="s">
        <v>1159</v>
      </c>
      <c r="D3974" t="s">
        <v>3670</v>
      </c>
      <c r="E3974" t="s">
        <v>1821</v>
      </c>
      <c r="F3974" s="29" t="s">
        <v>1950</v>
      </c>
      <c r="G3974" s="47">
        <v>93</v>
      </c>
      <c r="H3974" t="s">
        <v>1950</v>
      </c>
      <c r="I3974">
        <v>1</v>
      </c>
      <c r="J3974" t="s">
        <v>5634</v>
      </c>
      <c r="K3974" t="s">
        <v>3670</v>
      </c>
      <c r="L3974" t="s">
        <v>5635</v>
      </c>
      <c r="M3974">
        <v>0</v>
      </c>
      <c r="N3974" s="34">
        <v>0</v>
      </c>
      <c r="O3974" s="34" t="s">
        <v>96</v>
      </c>
      <c r="P3974" s="34">
        <v>0</v>
      </c>
      <c r="Q3974" s="34" t="s">
        <v>877</v>
      </c>
      <c r="R3974" s="34">
        <v>0</v>
      </c>
      <c r="S3974" s="48" t="s">
        <v>1123</v>
      </c>
      <c r="T3974" s="13" t="s">
        <v>122</v>
      </c>
      <c r="U3974" s="12" t="s">
        <v>122</v>
      </c>
      <c r="V3974" s="12" t="s">
        <v>122</v>
      </c>
      <c r="W3974" s="12" t="s">
        <v>122</v>
      </c>
      <c r="X3974" s="14" t="str">
        <f t="shared" si="62"/>
        <v>С</v>
      </c>
      <c r="Y3974" s="271">
        <f>Таблица1[[#This Row],[ID_intellix]]</f>
        <v>7280</v>
      </c>
      <c r="Z3974" s="269" t="s">
        <v>122</v>
      </c>
      <c r="AA3974" s="145">
        <f>IF(OR(Таблица1[[#This Row],[CARDIO_report]]&lt;&gt;0,Таблица1[[#This Row],[AI COMBO_report]]&lt;&gt;0,Таблица1[[#This Row],[OTC_report]]&lt;&gt;0),1,0)</f>
        <v>0</v>
      </c>
      <c r="AB3974" s="60" t="s">
        <v>1124</v>
      </c>
      <c r="AC3974" s="60" t="s">
        <v>1124</v>
      </c>
      <c r="AD3974" s="60" t="s">
        <v>1124</v>
      </c>
      <c r="AE3974" s="60" t="s">
        <v>1124</v>
      </c>
      <c r="AF3974" s="60"/>
      <c r="AG3974" s="60" t="s">
        <v>1124</v>
      </c>
      <c r="AH3974" s="60" t="s">
        <v>1124</v>
      </c>
      <c r="AI3974" s="60" t="s">
        <v>1124</v>
      </c>
      <c r="AJ3974" s="60" t="s">
        <v>1124</v>
      </c>
      <c r="AK3974" s="60" t="s">
        <v>1124</v>
      </c>
      <c r="AL3974" s="60" t="s">
        <v>1124</v>
      </c>
      <c r="AM3974" s="60" t="s">
        <v>1124</v>
      </c>
      <c r="AN3974" s="60" t="s">
        <v>1124</v>
      </c>
      <c r="AO3974" s="60"/>
      <c r="AP3974" s="35" t="s">
        <v>1825</v>
      </c>
      <c r="AQ3974" s="377">
        <v>0</v>
      </c>
      <c r="AR3974" s="378">
        <v>0</v>
      </c>
      <c r="AS3974" s="377">
        <v>0</v>
      </c>
      <c r="AT3974" s="378">
        <v>0</v>
      </c>
      <c r="AU3974" s="377">
        <v>0</v>
      </c>
      <c r="AV3974" s="377">
        <v>0</v>
      </c>
      <c r="AW3974" s="377">
        <v>0</v>
      </c>
      <c r="AX3974">
        <v>0</v>
      </c>
      <c r="AY3974">
        <v>0</v>
      </c>
      <c r="AZ3974" s="2"/>
      <c r="BB3974" s="2"/>
    </row>
    <row r="3975" spans="1:54" hidden="1" x14ac:dyDescent="0.2">
      <c r="A3975" s="46">
        <v>1289</v>
      </c>
      <c r="B3975" s="258" t="s">
        <v>5666</v>
      </c>
      <c r="C3975" t="s">
        <v>1159</v>
      </c>
      <c r="D3975" t="s">
        <v>3670</v>
      </c>
      <c r="E3975" t="s">
        <v>1821</v>
      </c>
      <c r="F3975" s="29" t="s">
        <v>1950</v>
      </c>
      <c r="G3975" s="47">
        <v>90</v>
      </c>
      <c r="H3975" t="s">
        <v>1950</v>
      </c>
      <c r="I3975">
        <v>1</v>
      </c>
      <c r="J3975" t="s">
        <v>5667</v>
      </c>
      <c r="K3975" t="s">
        <v>3670</v>
      </c>
      <c r="L3975" t="s">
        <v>3947</v>
      </c>
      <c r="M3975">
        <v>0</v>
      </c>
      <c r="N3975" s="34">
        <v>0</v>
      </c>
      <c r="O3975" s="34" t="s">
        <v>96</v>
      </c>
      <c r="P3975" s="34">
        <v>0</v>
      </c>
      <c r="Q3975" s="34" t="s">
        <v>877</v>
      </c>
      <c r="R3975" s="34" t="s">
        <v>881</v>
      </c>
      <c r="S3975" s="48" t="s">
        <v>1123</v>
      </c>
      <c r="T3975" s="13" t="s">
        <v>1863</v>
      </c>
      <c r="U3975" s="12" t="s">
        <v>122</v>
      </c>
      <c r="V3975" s="12" t="s">
        <v>122</v>
      </c>
      <c r="W3975" s="12" t="s">
        <v>1863</v>
      </c>
      <c r="X3975" s="14" t="str">
        <f t="shared" si="62"/>
        <v>А</v>
      </c>
      <c r="Y3975" s="271">
        <f>Таблица1[[#This Row],[ID_intellix]]</f>
        <v>1289</v>
      </c>
      <c r="Z3975" s="269" t="s">
        <v>122</v>
      </c>
      <c r="AA3975" s="145">
        <f>IF(OR(Таблица1[[#This Row],[CARDIO_report]]&lt;&gt;0,Таблица1[[#This Row],[AI COMBO_report]]&lt;&gt;0,Таблица1[[#This Row],[OTC_report]]&lt;&gt;0),1,0)</f>
        <v>1</v>
      </c>
      <c r="AB3975" s="60" t="s">
        <v>1124</v>
      </c>
      <c r="AC3975" s="60" t="s">
        <v>1124</v>
      </c>
      <c r="AD3975" s="60" t="s">
        <v>1124</v>
      </c>
      <c r="AE3975" s="60" t="s">
        <v>1124</v>
      </c>
      <c r="AF3975" s="60"/>
      <c r="AG3975" s="60" t="s">
        <v>1124</v>
      </c>
      <c r="AH3975" s="60" t="s">
        <v>1124</v>
      </c>
      <c r="AI3975" s="60" t="s">
        <v>1124</v>
      </c>
      <c r="AJ3975" s="60" t="s">
        <v>1124</v>
      </c>
      <c r="AK3975" s="60" t="s">
        <v>1124</v>
      </c>
      <c r="AL3975" s="60" t="s">
        <v>1124</v>
      </c>
      <c r="AM3975" s="60" t="s">
        <v>1124</v>
      </c>
      <c r="AN3975" s="60" t="s">
        <v>1124</v>
      </c>
      <c r="AO3975" s="60"/>
      <c r="AP3975" s="35" t="s">
        <v>1917</v>
      </c>
      <c r="AQ3975" s="377">
        <v>0</v>
      </c>
      <c r="AR3975" s="378">
        <v>0</v>
      </c>
      <c r="AS3975" s="377">
        <v>0</v>
      </c>
      <c r="AT3975" s="378">
        <v>0</v>
      </c>
      <c r="AU3975" s="377">
        <v>0</v>
      </c>
      <c r="AV3975" s="377">
        <v>0</v>
      </c>
      <c r="AW3975" s="377">
        <v>0</v>
      </c>
      <c r="AX3975" s="2" t="s">
        <v>5159</v>
      </c>
      <c r="AY3975" s="2">
        <v>0</v>
      </c>
      <c r="AZ3975" s="2" t="s">
        <v>5159</v>
      </c>
      <c r="BB3975" s="2" t="s">
        <v>5159</v>
      </c>
    </row>
    <row r="3976" spans="1:54" hidden="1" x14ac:dyDescent="0.2">
      <c r="A3976" s="46">
        <v>2719</v>
      </c>
      <c r="B3976" s="258" t="s">
        <v>10008</v>
      </c>
      <c r="C3976" t="s">
        <v>1159</v>
      </c>
      <c r="D3976" t="s">
        <v>3670</v>
      </c>
      <c r="E3976" t="s">
        <v>2504</v>
      </c>
      <c r="F3976" s="29" t="s">
        <v>2532</v>
      </c>
      <c r="G3976" s="47">
        <v>37</v>
      </c>
      <c r="H3976" t="s">
        <v>1140</v>
      </c>
      <c r="I3976">
        <v>1</v>
      </c>
      <c r="J3976" t="s">
        <v>10009</v>
      </c>
      <c r="K3976" t="s">
        <v>3670</v>
      </c>
      <c r="L3976" t="s">
        <v>10010</v>
      </c>
      <c r="M3976">
        <v>0</v>
      </c>
      <c r="N3976" s="34">
        <v>0</v>
      </c>
      <c r="O3976" s="34" t="s">
        <v>96</v>
      </c>
      <c r="P3976" s="34">
        <v>0</v>
      </c>
      <c r="Q3976" s="34" t="s">
        <v>877</v>
      </c>
      <c r="R3976" s="34" t="s">
        <v>881</v>
      </c>
      <c r="S3976" s="48" t="s">
        <v>1123</v>
      </c>
      <c r="T3976" s="13" t="s">
        <v>122</v>
      </c>
      <c r="U3976" s="12" t="s">
        <v>122</v>
      </c>
      <c r="V3976" s="12" t="s">
        <v>122</v>
      </c>
      <c r="W3976" s="12" t="s">
        <v>122</v>
      </c>
      <c r="X3976" s="14" t="str">
        <f t="shared" si="62"/>
        <v>С</v>
      </c>
      <c r="Y3976" s="271">
        <f>Таблица1[[#This Row],[ID_intellix]]</f>
        <v>2719</v>
      </c>
      <c r="Z3976" s="269" t="s">
        <v>122</v>
      </c>
      <c r="AA3976" s="145">
        <f>IF(OR(Таблица1[[#This Row],[CARDIO_report]]&lt;&gt;0,Таблица1[[#This Row],[AI COMBO_report]]&lt;&gt;0,Таблица1[[#This Row],[OTC_report]]&lt;&gt;0),1,0)</f>
        <v>1</v>
      </c>
      <c r="AB3976" s="60" t="s">
        <v>2846</v>
      </c>
      <c r="AC3976" s="60" t="s">
        <v>2846</v>
      </c>
      <c r="AD3976" s="60" t="s">
        <v>1124</v>
      </c>
      <c r="AE3976" s="60" t="s">
        <v>1124</v>
      </c>
      <c r="AF3976" s="60"/>
      <c r="AG3976" s="89" t="s">
        <v>1437</v>
      </c>
      <c r="AH3976" s="89">
        <v>33</v>
      </c>
      <c r="AI3976" s="89" t="s">
        <v>1437</v>
      </c>
      <c r="AJ3976" s="89">
        <v>29</v>
      </c>
      <c r="AK3976" s="89" t="s">
        <v>1437</v>
      </c>
      <c r="AL3976" s="89">
        <v>4</v>
      </c>
      <c r="AM3976" s="89" t="s">
        <v>1437</v>
      </c>
      <c r="AN3976" s="89">
        <v>4</v>
      </c>
      <c r="AP3976" s="35" t="s">
        <v>1857</v>
      </c>
      <c r="AQ3976" s="377">
        <v>0</v>
      </c>
      <c r="AR3976" s="378">
        <v>0</v>
      </c>
      <c r="AS3976" s="377">
        <v>0</v>
      </c>
      <c r="AT3976" s="378">
        <v>0</v>
      </c>
      <c r="AU3976" s="377">
        <v>0</v>
      </c>
      <c r="AV3976" s="377">
        <v>0</v>
      </c>
      <c r="AW3976" s="377">
        <v>0</v>
      </c>
      <c r="AX3976">
        <v>0</v>
      </c>
      <c r="AY3976">
        <v>0</v>
      </c>
    </row>
    <row r="3977" spans="1:54" hidden="1" x14ac:dyDescent="0.2">
      <c r="A3977" s="46">
        <v>3595</v>
      </c>
      <c r="B3977" s="258" t="s">
        <v>12108</v>
      </c>
      <c r="C3977" t="s">
        <v>1159</v>
      </c>
      <c r="D3977" t="s">
        <v>3670</v>
      </c>
      <c r="E3977" t="s">
        <v>2504</v>
      </c>
      <c r="F3977" s="29" t="s">
        <v>2539</v>
      </c>
      <c r="G3977" s="47">
        <v>26</v>
      </c>
      <c r="H3977" t="s">
        <v>1149</v>
      </c>
      <c r="I3977">
        <v>1</v>
      </c>
      <c r="J3977" t="s">
        <v>12109</v>
      </c>
      <c r="K3977" t="s">
        <v>3670</v>
      </c>
      <c r="L3977" t="s">
        <v>12110</v>
      </c>
      <c r="M3977">
        <v>0</v>
      </c>
      <c r="N3977" s="34">
        <v>0</v>
      </c>
      <c r="O3977" s="34" t="s">
        <v>96</v>
      </c>
      <c r="P3977" s="34">
        <v>0</v>
      </c>
      <c r="Q3977" s="34" t="s">
        <v>877</v>
      </c>
      <c r="R3977" s="34" t="s">
        <v>881</v>
      </c>
      <c r="S3977" s="48" t="s">
        <v>1123</v>
      </c>
      <c r="T3977" s="13" t="s">
        <v>122</v>
      </c>
      <c r="U3977" s="12" t="s">
        <v>122</v>
      </c>
      <c r="V3977" s="12" t="s">
        <v>1863</v>
      </c>
      <c r="W3977" s="12" t="s">
        <v>122</v>
      </c>
      <c r="X3977" s="14" t="str">
        <f t="shared" si="62"/>
        <v>В</v>
      </c>
      <c r="Y3977" s="271">
        <f>Таблица1[[#This Row],[ID_intellix]]</f>
        <v>3595</v>
      </c>
      <c r="Z3977" s="269" t="s">
        <v>122</v>
      </c>
      <c r="AA3977" s="145">
        <f>IF(OR(Таблица1[[#This Row],[CARDIO_report]]&lt;&gt;0,Таблица1[[#This Row],[AI COMBO_report]]&lt;&gt;0,Таблица1[[#This Row],[OTC_report]]&lt;&gt;0),1,0)</f>
        <v>1</v>
      </c>
      <c r="AB3977" s="60" t="s">
        <v>1124</v>
      </c>
      <c r="AC3977" s="60" t="s">
        <v>1124</v>
      </c>
      <c r="AD3977" s="60" t="s">
        <v>1124</v>
      </c>
      <c r="AE3977" s="60" t="s">
        <v>1124</v>
      </c>
      <c r="AF3977" s="60"/>
      <c r="AG3977" s="89" t="s">
        <v>1437</v>
      </c>
      <c r="AH3977" s="89">
        <v>9</v>
      </c>
      <c r="AI3977" s="89" t="s">
        <v>1437</v>
      </c>
      <c r="AJ3977" s="89">
        <v>5</v>
      </c>
      <c r="AK3977" s="89" t="s">
        <v>2516</v>
      </c>
      <c r="AL3977" s="89">
        <v>13</v>
      </c>
      <c r="AM3977" s="89" t="s">
        <v>1437</v>
      </c>
      <c r="AN3977" s="89">
        <v>6</v>
      </c>
      <c r="AP3977" s="35" t="s">
        <v>1857</v>
      </c>
      <c r="AQ3977" s="377">
        <v>0</v>
      </c>
      <c r="AR3977" s="378">
        <v>0</v>
      </c>
      <c r="AS3977" s="377">
        <v>0</v>
      </c>
      <c r="AT3977" s="378">
        <v>0</v>
      </c>
      <c r="AU3977" s="377">
        <v>0</v>
      </c>
      <c r="AV3977" s="377">
        <v>0</v>
      </c>
      <c r="AW3977" s="377">
        <v>0</v>
      </c>
      <c r="AX3977">
        <v>0</v>
      </c>
      <c r="AY3977">
        <v>0</v>
      </c>
    </row>
    <row r="3978" spans="1:54" hidden="1" x14ac:dyDescent="0.2">
      <c r="A3978" s="46">
        <v>2590</v>
      </c>
      <c r="B3978" s="258" t="s">
        <v>12904</v>
      </c>
      <c r="C3978" t="s">
        <v>1159</v>
      </c>
      <c r="D3978" t="s">
        <v>3670</v>
      </c>
      <c r="E3978" t="s">
        <v>2504</v>
      </c>
      <c r="F3978" s="29" t="s">
        <v>11716</v>
      </c>
      <c r="G3978" s="47">
        <v>8</v>
      </c>
      <c r="H3978" t="s">
        <v>2513</v>
      </c>
      <c r="I3978">
        <v>1</v>
      </c>
      <c r="J3978" t="s">
        <v>12905</v>
      </c>
      <c r="K3978" t="s">
        <v>3670</v>
      </c>
      <c r="L3978" t="s">
        <v>12906</v>
      </c>
      <c r="M3978">
        <v>0</v>
      </c>
      <c r="N3978" s="34">
        <v>0</v>
      </c>
      <c r="O3978" s="34" t="s">
        <v>96</v>
      </c>
      <c r="P3978" s="34" t="s">
        <v>100</v>
      </c>
      <c r="Q3978" s="34" t="s">
        <v>877</v>
      </c>
      <c r="R3978" s="34" t="s">
        <v>881</v>
      </c>
      <c r="S3978" s="48" t="s">
        <v>1123</v>
      </c>
      <c r="T3978" s="13" t="s">
        <v>1863</v>
      </c>
      <c r="U3978" s="12" t="s">
        <v>122</v>
      </c>
      <c r="V3978" s="12" t="s">
        <v>122</v>
      </c>
      <c r="W3978" s="12" t="s">
        <v>1863</v>
      </c>
      <c r="X3978" s="14" t="str">
        <f t="shared" si="62"/>
        <v>А</v>
      </c>
      <c r="Y3978" s="271">
        <f>Таблица1[[#This Row],[ID_intellix]]</f>
        <v>2590</v>
      </c>
      <c r="Z3978" s="269" t="s">
        <v>122</v>
      </c>
      <c r="AA3978" s="145">
        <f>IF(OR(Таблица1[[#This Row],[CARDIO_report]]&lt;&gt;0,Таблица1[[#This Row],[AI COMBO_report]]&lt;&gt;0,Таблица1[[#This Row],[OTC_report]]&lt;&gt;0),1,0)</f>
        <v>1</v>
      </c>
      <c r="AB3978" s="60" t="s">
        <v>1124</v>
      </c>
      <c r="AC3978" s="60" t="s">
        <v>1124</v>
      </c>
      <c r="AD3978" s="60" t="s">
        <v>1124</v>
      </c>
      <c r="AE3978" s="60" t="s">
        <v>1124</v>
      </c>
      <c r="AF3978" s="60"/>
      <c r="AG3978" s="89" t="s">
        <v>2516</v>
      </c>
      <c r="AH3978" s="89">
        <v>2</v>
      </c>
      <c r="AI3978" s="89" t="s">
        <v>2516</v>
      </c>
      <c r="AJ3978" s="89">
        <v>6</v>
      </c>
      <c r="AK3978" s="89" t="s">
        <v>2516</v>
      </c>
      <c r="AL3978" s="89">
        <v>41</v>
      </c>
      <c r="AM3978" s="89" t="s">
        <v>1414</v>
      </c>
      <c r="AN3978" s="89">
        <v>50</v>
      </c>
      <c r="AP3978" s="35" t="s">
        <v>1917</v>
      </c>
      <c r="AQ3978" s="377">
        <v>0</v>
      </c>
      <c r="AR3978" s="378">
        <v>0</v>
      </c>
      <c r="AS3978" s="377">
        <v>0</v>
      </c>
      <c r="AT3978" s="378">
        <v>0</v>
      </c>
      <c r="AU3978" s="377">
        <v>0</v>
      </c>
      <c r="AV3978" s="377">
        <v>0</v>
      </c>
      <c r="AW3978" s="377">
        <v>0</v>
      </c>
      <c r="AX3978">
        <v>0</v>
      </c>
      <c r="AY3978">
        <v>0</v>
      </c>
      <c r="BA3978" s="2" t="s">
        <v>15961</v>
      </c>
    </row>
    <row r="3979" spans="1:54" hidden="1" x14ac:dyDescent="0.2">
      <c r="A3979" s="46">
        <v>8051</v>
      </c>
      <c r="B3979" s="258" t="s">
        <v>14156</v>
      </c>
      <c r="C3979" t="s">
        <v>1159</v>
      </c>
      <c r="D3979" t="s">
        <v>3670</v>
      </c>
      <c r="E3979" t="s">
        <v>2504</v>
      </c>
      <c r="F3979" s="29" t="s">
        <v>11716</v>
      </c>
      <c r="G3979" s="47">
        <v>12</v>
      </c>
      <c r="H3979" t="s">
        <v>2513</v>
      </c>
      <c r="I3979">
        <v>1</v>
      </c>
      <c r="J3979" t="s">
        <v>14157</v>
      </c>
      <c r="K3979" t="s">
        <v>3670</v>
      </c>
      <c r="L3979" t="s">
        <v>14158</v>
      </c>
      <c r="M3979">
        <v>0</v>
      </c>
      <c r="N3979" s="34">
        <v>0</v>
      </c>
      <c r="O3979" s="34" t="s">
        <v>96</v>
      </c>
      <c r="P3979" s="34" t="s">
        <v>100</v>
      </c>
      <c r="Q3979" s="34" t="s">
        <v>877</v>
      </c>
      <c r="R3979" s="34" t="s">
        <v>881</v>
      </c>
      <c r="S3979" s="48" t="s">
        <v>1123</v>
      </c>
      <c r="T3979" s="13" t="s">
        <v>122</v>
      </c>
      <c r="U3979" s="12" t="s">
        <v>122</v>
      </c>
      <c r="V3979" s="12" t="s">
        <v>1863</v>
      </c>
      <c r="W3979" s="12" t="s">
        <v>122</v>
      </c>
      <c r="X3979" s="14" t="str">
        <f t="shared" si="62"/>
        <v>В</v>
      </c>
      <c r="Y3979" s="271">
        <f>Таблица1[[#This Row],[ID_intellix]]</f>
        <v>8051</v>
      </c>
      <c r="Z3979" s="269" t="s">
        <v>122</v>
      </c>
      <c r="AA3979" s="145">
        <f>IF(OR(Таблица1[[#This Row],[CARDIO_report]]&lt;&gt;0,Таблица1[[#This Row],[AI COMBO_report]]&lt;&gt;0,Таблица1[[#This Row],[OTC_report]]&lt;&gt;0),1,0)</f>
        <v>1</v>
      </c>
      <c r="AB3979" s="60" t="s">
        <v>1124</v>
      </c>
      <c r="AC3979" s="60" t="s">
        <v>1124</v>
      </c>
      <c r="AD3979" s="60" t="s">
        <v>1124</v>
      </c>
      <c r="AE3979" s="60" t="s">
        <v>1124</v>
      </c>
      <c r="AF3979" s="60"/>
      <c r="AG3979" s="89" t="s">
        <v>1437</v>
      </c>
      <c r="AH3979" s="89">
        <v>8</v>
      </c>
      <c r="AI3979" s="89" t="s">
        <v>1437</v>
      </c>
      <c r="AJ3979" s="89">
        <v>31</v>
      </c>
      <c r="AK3979" s="89" t="s">
        <v>1145</v>
      </c>
      <c r="AL3979" s="89">
        <v>73</v>
      </c>
      <c r="AM3979" s="89" t="s">
        <v>1145</v>
      </c>
      <c r="AN3979" s="89">
        <v>89</v>
      </c>
      <c r="AP3979" s="35" t="s">
        <v>1825</v>
      </c>
      <c r="AQ3979" s="377">
        <v>0</v>
      </c>
      <c r="AR3979" s="378">
        <v>0</v>
      </c>
      <c r="AS3979" s="377">
        <v>0</v>
      </c>
      <c r="AT3979" s="378">
        <v>0</v>
      </c>
      <c r="AU3979" s="377">
        <v>0</v>
      </c>
      <c r="AV3979" s="377">
        <v>0</v>
      </c>
      <c r="AW3979" s="377">
        <v>0</v>
      </c>
      <c r="AX3979">
        <v>0</v>
      </c>
      <c r="AY3979">
        <v>0</v>
      </c>
    </row>
    <row r="3980" spans="1:54" hidden="1" x14ac:dyDescent="0.2">
      <c r="A3980" s="46">
        <v>5284</v>
      </c>
      <c r="B3980" s="258" t="s">
        <v>6820</v>
      </c>
      <c r="C3980" t="s">
        <v>1146</v>
      </c>
      <c r="D3980" t="s">
        <v>1374</v>
      </c>
      <c r="E3980" t="s">
        <v>1821</v>
      </c>
      <c r="F3980" s="29" t="s">
        <v>1959</v>
      </c>
      <c r="G3980" s="47">
        <v>108</v>
      </c>
      <c r="H3980" t="s">
        <v>1959</v>
      </c>
      <c r="I3980">
        <v>1</v>
      </c>
      <c r="J3980" t="s">
        <v>6821</v>
      </c>
      <c r="K3980" t="s">
        <v>3675</v>
      </c>
      <c r="L3980" t="s">
        <v>6822</v>
      </c>
      <c r="M3980">
        <v>0</v>
      </c>
      <c r="N3980" s="34">
        <v>0</v>
      </c>
      <c r="O3980" s="34" t="s">
        <v>660</v>
      </c>
      <c r="P3980" s="34">
        <v>0</v>
      </c>
      <c r="Q3980" s="34">
        <v>0</v>
      </c>
      <c r="R3980" s="34">
        <v>0</v>
      </c>
      <c r="S3980" s="48" t="s">
        <v>1123</v>
      </c>
      <c r="T3980" s="13">
        <v>0</v>
      </c>
      <c r="U3980" s="12">
        <v>0</v>
      </c>
      <c r="V3980" s="12">
        <v>0</v>
      </c>
      <c r="W3980" s="12">
        <v>0</v>
      </c>
      <c r="X3980" s="14" t="str">
        <f t="shared" si="62"/>
        <v>С</v>
      </c>
      <c r="Y3980" s="271">
        <f>Таблица1[[#This Row],[ID_intellix]]</f>
        <v>5284</v>
      </c>
      <c r="Z3980" s="269" t="s">
        <v>122</v>
      </c>
      <c r="AA3980" s="145">
        <f>IF(OR(Таблица1[[#This Row],[CARDIO_report]]&lt;&gt;0,Таблица1[[#This Row],[AI COMBO_report]]&lt;&gt;0,Таблица1[[#This Row],[OTC_report]]&lt;&gt;0),1,0)</f>
        <v>0</v>
      </c>
      <c r="AB3980" s="60" t="s">
        <v>1124</v>
      </c>
      <c r="AC3980" s="60" t="s">
        <v>1124</v>
      </c>
      <c r="AD3980" s="60" t="s">
        <v>1124</v>
      </c>
      <c r="AE3980" s="60" t="s">
        <v>1124</v>
      </c>
      <c r="AF3980" s="60"/>
      <c r="AG3980" s="60" t="s">
        <v>1124</v>
      </c>
      <c r="AH3980" s="60" t="s">
        <v>1124</v>
      </c>
      <c r="AI3980" s="60" t="s">
        <v>1124</v>
      </c>
      <c r="AJ3980" s="60" t="s">
        <v>1124</v>
      </c>
      <c r="AK3980" s="60" t="s">
        <v>1124</v>
      </c>
      <c r="AL3980" s="60" t="s">
        <v>1124</v>
      </c>
      <c r="AM3980" s="60" t="s">
        <v>1124</v>
      </c>
      <c r="AN3980" s="60" t="s">
        <v>1124</v>
      </c>
      <c r="AO3980" s="60"/>
      <c r="AP3980" s="35" t="s">
        <v>1825</v>
      </c>
      <c r="AQ3980" s="377">
        <v>0</v>
      </c>
      <c r="AR3980" s="378">
        <v>0</v>
      </c>
      <c r="AS3980" s="377">
        <v>0</v>
      </c>
      <c r="AT3980" s="378">
        <v>0</v>
      </c>
      <c r="AU3980" s="377">
        <v>0</v>
      </c>
      <c r="AV3980" s="377">
        <v>0</v>
      </c>
      <c r="AW3980" s="377">
        <v>0</v>
      </c>
      <c r="AX3980">
        <v>0</v>
      </c>
      <c r="AY3980">
        <v>0</v>
      </c>
    </row>
    <row r="3981" spans="1:54" hidden="1" x14ac:dyDescent="0.2">
      <c r="A3981" s="46">
        <v>5337</v>
      </c>
      <c r="B3981" s="258" t="s">
        <v>6850</v>
      </c>
      <c r="C3981" t="s">
        <v>1146</v>
      </c>
      <c r="D3981" t="s">
        <v>1374</v>
      </c>
      <c r="E3981" t="s">
        <v>1821</v>
      </c>
      <c r="F3981" s="29" t="s">
        <v>1959</v>
      </c>
      <c r="G3981" s="47">
        <v>92</v>
      </c>
      <c r="H3981" t="s">
        <v>1959</v>
      </c>
      <c r="I3981">
        <v>1</v>
      </c>
      <c r="J3981" t="s">
        <v>6851</v>
      </c>
      <c r="K3981" t="s">
        <v>3675</v>
      </c>
      <c r="L3981" t="s">
        <v>6852</v>
      </c>
      <c r="M3981">
        <v>0</v>
      </c>
      <c r="N3981" s="34">
        <v>0</v>
      </c>
      <c r="O3981" s="34" t="s">
        <v>660</v>
      </c>
      <c r="P3981" s="34">
        <v>0</v>
      </c>
      <c r="Q3981" s="34">
        <v>0</v>
      </c>
      <c r="R3981" s="34">
        <v>0</v>
      </c>
      <c r="S3981" s="48" t="s">
        <v>1123</v>
      </c>
      <c r="T3981" s="13">
        <v>0</v>
      </c>
      <c r="U3981" s="12">
        <v>0</v>
      </c>
      <c r="V3981" s="12">
        <v>0</v>
      </c>
      <c r="W3981" s="12">
        <v>0</v>
      </c>
      <c r="X3981" s="14" t="str">
        <f t="shared" si="62"/>
        <v>С</v>
      </c>
      <c r="Y3981" s="271">
        <f>Таблица1[[#This Row],[ID_intellix]]</f>
        <v>5337</v>
      </c>
      <c r="Z3981" s="269" t="s">
        <v>122</v>
      </c>
      <c r="AA3981" s="145">
        <f>IF(OR(Таблица1[[#This Row],[CARDIO_report]]&lt;&gt;0,Таблица1[[#This Row],[AI COMBO_report]]&lt;&gt;0,Таблица1[[#This Row],[OTC_report]]&lt;&gt;0),1,0)</f>
        <v>0</v>
      </c>
      <c r="AB3981" s="60" t="s">
        <v>1124</v>
      </c>
      <c r="AC3981" s="60" t="s">
        <v>1124</v>
      </c>
      <c r="AD3981" s="60" t="s">
        <v>1124</v>
      </c>
      <c r="AE3981" s="60" t="s">
        <v>1124</v>
      </c>
      <c r="AF3981" s="60"/>
      <c r="AG3981" s="60" t="s">
        <v>1124</v>
      </c>
      <c r="AH3981" s="60" t="s">
        <v>1124</v>
      </c>
      <c r="AI3981" s="60" t="s">
        <v>1124</v>
      </c>
      <c r="AJ3981" s="60" t="s">
        <v>1124</v>
      </c>
      <c r="AK3981" s="60" t="s">
        <v>1124</v>
      </c>
      <c r="AL3981" s="60" t="s">
        <v>1124</v>
      </c>
      <c r="AM3981" s="60" t="s">
        <v>1124</v>
      </c>
      <c r="AN3981" s="60" t="s">
        <v>1124</v>
      </c>
      <c r="AO3981" s="60"/>
      <c r="AP3981" s="35" t="s">
        <v>1825</v>
      </c>
      <c r="AQ3981" s="377">
        <v>0</v>
      </c>
      <c r="AR3981" s="378">
        <v>0</v>
      </c>
      <c r="AS3981" s="377">
        <v>0</v>
      </c>
      <c r="AT3981" s="378">
        <v>0</v>
      </c>
      <c r="AU3981" s="377">
        <v>0</v>
      </c>
      <c r="AV3981" s="377">
        <v>0</v>
      </c>
      <c r="AW3981" s="377">
        <v>0</v>
      </c>
      <c r="AX3981">
        <v>0</v>
      </c>
      <c r="AY3981">
        <v>0</v>
      </c>
    </row>
    <row r="3982" spans="1:54" hidden="1" x14ac:dyDescent="0.2">
      <c r="A3982" s="46">
        <v>5338</v>
      </c>
      <c r="B3982" s="258" t="s">
        <v>6853</v>
      </c>
      <c r="C3982" t="s">
        <v>1146</v>
      </c>
      <c r="D3982" t="s">
        <v>1374</v>
      </c>
      <c r="E3982" t="s">
        <v>1821</v>
      </c>
      <c r="F3982" s="29" t="s">
        <v>1959</v>
      </c>
      <c r="G3982" s="47">
        <v>94</v>
      </c>
      <c r="H3982" t="s">
        <v>1959</v>
      </c>
      <c r="I3982">
        <v>1</v>
      </c>
      <c r="J3982" t="s">
        <v>6854</v>
      </c>
      <c r="K3982" t="s">
        <v>3675</v>
      </c>
      <c r="L3982" t="s">
        <v>6855</v>
      </c>
      <c r="M3982">
        <v>0</v>
      </c>
      <c r="N3982" s="34">
        <v>0</v>
      </c>
      <c r="O3982" s="34" t="s">
        <v>660</v>
      </c>
      <c r="P3982" s="34">
        <v>0</v>
      </c>
      <c r="Q3982" s="34">
        <v>0</v>
      </c>
      <c r="R3982" s="34">
        <v>0</v>
      </c>
      <c r="S3982" s="48" t="s">
        <v>1123</v>
      </c>
      <c r="T3982" s="13">
        <v>0</v>
      </c>
      <c r="U3982" s="12">
        <v>0</v>
      </c>
      <c r="V3982" s="12">
        <v>0</v>
      </c>
      <c r="W3982" s="12">
        <v>0</v>
      </c>
      <c r="X3982" s="14" t="str">
        <f t="shared" si="62"/>
        <v>С</v>
      </c>
      <c r="Y3982" s="271">
        <f>Таблица1[[#This Row],[ID_intellix]]</f>
        <v>5338</v>
      </c>
      <c r="Z3982" s="269" t="s">
        <v>122</v>
      </c>
      <c r="AA3982" s="145">
        <f>IF(OR(Таблица1[[#This Row],[CARDIO_report]]&lt;&gt;0,Таблица1[[#This Row],[AI COMBO_report]]&lt;&gt;0,Таблица1[[#This Row],[OTC_report]]&lt;&gt;0),1,0)</f>
        <v>0</v>
      </c>
      <c r="AB3982" s="60" t="s">
        <v>1124</v>
      </c>
      <c r="AC3982" s="60" t="s">
        <v>1124</v>
      </c>
      <c r="AD3982" s="60" t="s">
        <v>1124</v>
      </c>
      <c r="AE3982" s="60" t="s">
        <v>1124</v>
      </c>
      <c r="AF3982" s="60"/>
      <c r="AG3982" s="60" t="s">
        <v>1124</v>
      </c>
      <c r="AH3982" s="60" t="s">
        <v>1124</v>
      </c>
      <c r="AI3982" s="60" t="s">
        <v>1124</v>
      </c>
      <c r="AJ3982" s="60" t="s">
        <v>1124</v>
      </c>
      <c r="AK3982" s="60" t="s">
        <v>1124</v>
      </c>
      <c r="AL3982" s="60" t="s">
        <v>1124</v>
      </c>
      <c r="AM3982" s="60" t="s">
        <v>1124</v>
      </c>
      <c r="AN3982" s="60" t="s">
        <v>1124</v>
      </c>
      <c r="AO3982" s="60"/>
      <c r="AP3982" s="35" t="s">
        <v>1825</v>
      </c>
      <c r="AQ3982" s="377">
        <v>0</v>
      </c>
      <c r="AR3982" s="378">
        <v>0</v>
      </c>
      <c r="AS3982" s="377">
        <v>0</v>
      </c>
      <c r="AT3982" s="378">
        <v>0</v>
      </c>
      <c r="AU3982" s="377">
        <v>0</v>
      </c>
      <c r="AV3982" s="377">
        <v>0</v>
      </c>
      <c r="AW3982" s="377">
        <v>0</v>
      </c>
      <c r="AX3982">
        <v>0</v>
      </c>
      <c r="AY3982">
        <v>0</v>
      </c>
    </row>
    <row r="3983" spans="1:54" hidden="1" x14ac:dyDescent="0.2">
      <c r="A3983" s="398">
        <v>6295</v>
      </c>
      <c r="B3983" s="258" t="s">
        <v>7011</v>
      </c>
      <c r="C3983" t="s">
        <v>1146</v>
      </c>
      <c r="D3983" t="s">
        <v>1374</v>
      </c>
      <c r="E3983" t="s">
        <v>1821</v>
      </c>
      <c r="F3983" s="29" t="s">
        <v>1959</v>
      </c>
      <c r="G3983" s="47" t="s">
        <v>7012</v>
      </c>
      <c r="H3983" t="s">
        <v>1959</v>
      </c>
      <c r="I3983">
        <v>1</v>
      </c>
      <c r="J3983" t="s">
        <v>7013</v>
      </c>
      <c r="K3983" t="s">
        <v>3675</v>
      </c>
      <c r="L3983" t="s">
        <v>7014</v>
      </c>
      <c r="M3983">
        <v>0</v>
      </c>
      <c r="N3983" s="34">
        <v>0</v>
      </c>
      <c r="O3983" s="34" t="s">
        <v>660</v>
      </c>
      <c r="P3983" s="34">
        <v>0</v>
      </c>
      <c r="Q3983" s="34">
        <v>0</v>
      </c>
      <c r="R3983" s="34">
        <v>0</v>
      </c>
      <c r="S3983" s="48" t="s">
        <v>1123</v>
      </c>
      <c r="T3983" s="13" t="s">
        <v>122</v>
      </c>
      <c r="U3983" s="12" t="s">
        <v>1863</v>
      </c>
      <c r="V3983" s="12" t="s">
        <v>122</v>
      </c>
      <c r="W3983" s="12" t="s">
        <v>122</v>
      </c>
      <c r="X3983" s="14" t="str">
        <f t="shared" si="62"/>
        <v>В</v>
      </c>
      <c r="Y3983" s="271">
        <f>Таблица1[[#This Row],[ID_intellix]]</f>
        <v>6295</v>
      </c>
      <c r="Z3983" s="269" t="s">
        <v>1863</v>
      </c>
      <c r="AA3983" s="145">
        <f>IF(OR(Таблица1[[#This Row],[CARDIO_report]]&lt;&gt;0,Таблица1[[#This Row],[AI COMBO_report]]&lt;&gt;0,Таблица1[[#This Row],[OTC_report]]&lt;&gt;0),1,0)</f>
        <v>0</v>
      </c>
      <c r="AB3983" s="60" t="s">
        <v>1124</v>
      </c>
      <c r="AC3983" s="60" t="s">
        <v>1124</v>
      </c>
      <c r="AD3983" s="60" t="s">
        <v>1124</v>
      </c>
      <c r="AE3983" s="60" t="s">
        <v>1124</v>
      </c>
      <c r="AF3983" s="60"/>
      <c r="AG3983" s="60" t="s">
        <v>1124</v>
      </c>
      <c r="AH3983" s="60" t="s">
        <v>1124</v>
      </c>
      <c r="AI3983" s="60" t="s">
        <v>1124</v>
      </c>
      <c r="AJ3983" s="60" t="s">
        <v>1124</v>
      </c>
      <c r="AK3983" s="60" t="s">
        <v>1124</v>
      </c>
      <c r="AL3983" s="60" t="s">
        <v>1124</v>
      </c>
      <c r="AM3983" s="60" t="s">
        <v>1124</v>
      </c>
      <c r="AN3983" s="60" t="s">
        <v>1124</v>
      </c>
      <c r="AO3983" s="60"/>
      <c r="AP3983" s="35" t="s">
        <v>1857</v>
      </c>
      <c r="AQ3983" s="377">
        <v>0</v>
      </c>
      <c r="AR3983" s="378">
        <v>0</v>
      </c>
      <c r="AS3983" s="377">
        <v>0</v>
      </c>
      <c r="AT3983" s="378">
        <v>0</v>
      </c>
      <c r="AU3983" s="377">
        <v>0</v>
      </c>
      <c r="AV3983" s="377">
        <v>0</v>
      </c>
      <c r="AW3983" s="377">
        <v>0</v>
      </c>
      <c r="AX3983">
        <v>0</v>
      </c>
      <c r="AY3983">
        <v>0</v>
      </c>
    </row>
    <row r="3984" spans="1:54" hidden="1" x14ac:dyDescent="0.2">
      <c r="A3984" s="46">
        <v>7445</v>
      </c>
      <c r="B3984" s="258" t="s">
        <v>7015</v>
      </c>
      <c r="C3984" t="s">
        <v>1146</v>
      </c>
      <c r="D3984" t="s">
        <v>1374</v>
      </c>
      <c r="E3984" t="s">
        <v>1821</v>
      </c>
      <c r="F3984" s="29" t="s">
        <v>1959</v>
      </c>
      <c r="G3984" s="47" t="s">
        <v>7016</v>
      </c>
      <c r="H3984" t="s">
        <v>1959</v>
      </c>
      <c r="I3984">
        <v>1</v>
      </c>
      <c r="J3984" t="s">
        <v>7017</v>
      </c>
      <c r="K3984" t="s">
        <v>3675</v>
      </c>
      <c r="L3984" t="s">
        <v>7018</v>
      </c>
      <c r="M3984">
        <v>0</v>
      </c>
      <c r="N3984" s="34">
        <v>0</v>
      </c>
      <c r="O3984" s="34" t="s">
        <v>660</v>
      </c>
      <c r="P3984" s="34">
        <v>0</v>
      </c>
      <c r="Q3984" s="34">
        <v>0</v>
      </c>
      <c r="R3984" s="34">
        <v>0</v>
      </c>
      <c r="S3984" s="48" t="s">
        <v>1123</v>
      </c>
      <c r="T3984" s="13" t="s">
        <v>122</v>
      </c>
      <c r="U3984" s="12" t="s">
        <v>122</v>
      </c>
      <c r="V3984" s="12" t="s">
        <v>1863</v>
      </c>
      <c r="W3984" s="12" t="s">
        <v>122</v>
      </c>
      <c r="X3984" s="14" t="str">
        <f t="shared" si="62"/>
        <v>В</v>
      </c>
      <c r="Y3984" s="271">
        <f>Таблица1[[#This Row],[ID_intellix]]</f>
        <v>7445</v>
      </c>
      <c r="Z3984" s="269" t="s">
        <v>122</v>
      </c>
      <c r="AA3984" s="145">
        <f>IF(OR(Таблица1[[#This Row],[CARDIO_report]]&lt;&gt;0,Таблица1[[#This Row],[AI COMBO_report]]&lt;&gt;0,Таблица1[[#This Row],[OTC_report]]&lt;&gt;0),1,0)</f>
        <v>0</v>
      </c>
      <c r="AB3984" s="60" t="s">
        <v>1124</v>
      </c>
      <c r="AC3984" s="60" t="s">
        <v>1124</v>
      </c>
      <c r="AD3984" s="60" t="s">
        <v>1124</v>
      </c>
      <c r="AE3984" s="60" t="s">
        <v>1124</v>
      </c>
      <c r="AF3984" s="60"/>
      <c r="AG3984" s="60" t="s">
        <v>1124</v>
      </c>
      <c r="AH3984" s="60" t="s">
        <v>1124</v>
      </c>
      <c r="AI3984" s="60" t="s">
        <v>1124</v>
      </c>
      <c r="AJ3984" s="60" t="s">
        <v>1124</v>
      </c>
      <c r="AK3984" s="60" t="s">
        <v>1124</v>
      </c>
      <c r="AL3984" s="60" t="s">
        <v>1124</v>
      </c>
      <c r="AM3984" s="60" t="s">
        <v>1124</v>
      </c>
      <c r="AN3984" s="60" t="s">
        <v>1124</v>
      </c>
      <c r="AO3984" s="60"/>
      <c r="AP3984" s="35" t="s">
        <v>1825</v>
      </c>
      <c r="AQ3984" s="377">
        <v>0</v>
      </c>
      <c r="AR3984" s="378">
        <v>0</v>
      </c>
      <c r="AS3984" s="377">
        <v>0</v>
      </c>
      <c r="AT3984" s="378">
        <v>0</v>
      </c>
      <c r="AU3984" s="377">
        <v>0</v>
      </c>
      <c r="AV3984" s="377">
        <v>0</v>
      </c>
      <c r="AW3984" s="377">
        <v>0</v>
      </c>
      <c r="AX3984">
        <v>0</v>
      </c>
      <c r="AY3984">
        <v>0</v>
      </c>
    </row>
    <row r="3985" spans="1:54" hidden="1" x14ac:dyDescent="0.2">
      <c r="A3985" s="46">
        <v>5289</v>
      </c>
      <c r="B3985" s="258" t="s">
        <v>7019</v>
      </c>
      <c r="C3985" t="s">
        <v>1146</v>
      </c>
      <c r="D3985" t="s">
        <v>1374</v>
      </c>
      <c r="E3985" t="s">
        <v>1821</v>
      </c>
      <c r="F3985" s="29" t="s">
        <v>1959</v>
      </c>
      <c r="G3985" s="47">
        <v>148</v>
      </c>
      <c r="H3985" t="s">
        <v>1959</v>
      </c>
      <c r="I3985">
        <v>1</v>
      </c>
      <c r="J3985" t="s">
        <v>7020</v>
      </c>
      <c r="K3985" t="s">
        <v>3675</v>
      </c>
      <c r="L3985" t="s">
        <v>7021</v>
      </c>
      <c r="M3985">
        <v>0</v>
      </c>
      <c r="N3985" s="34">
        <v>0</v>
      </c>
      <c r="O3985" s="34" t="s">
        <v>660</v>
      </c>
      <c r="P3985" s="34" t="s">
        <v>666</v>
      </c>
      <c r="Q3985" s="34">
        <v>0</v>
      </c>
      <c r="R3985" s="34">
        <v>0</v>
      </c>
      <c r="S3985" s="48" t="s">
        <v>1123</v>
      </c>
      <c r="T3985" s="13" t="s">
        <v>1863</v>
      </c>
      <c r="U3985" s="12" t="s">
        <v>122</v>
      </c>
      <c r="V3985" s="12" t="s">
        <v>1863</v>
      </c>
      <c r="W3985" s="12" t="s">
        <v>1863</v>
      </c>
      <c r="X3985" s="14" t="str">
        <f t="shared" si="62"/>
        <v>А</v>
      </c>
      <c r="Y3985" s="271">
        <f>Таблица1[[#This Row],[ID_intellix]]</f>
        <v>5289</v>
      </c>
      <c r="Z3985" s="269" t="s">
        <v>122</v>
      </c>
      <c r="AA3985" s="145">
        <f>IF(OR(Таблица1[[#This Row],[CARDIO_report]]&lt;&gt;0,Таблица1[[#This Row],[AI COMBO_report]]&lt;&gt;0,Таблица1[[#This Row],[OTC_report]]&lt;&gt;0),1,0)</f>
        <v>1</v>
      </c>
      <c r="AB3985" s="60" t="s">
        <v>1124</v>
      </c>
      <c r="AC3985" s="60" t="s">
        <v>1124</v>
      </c>
      <c r="AD3985" s="60" t="s">
        <v>1124</v>
      </c>
      <c r="AE3985" s="60" t="s">
        <v>1124</v>
      </c>
      <c r="AF3985" s="60"/>
      <c r="AG3985" s="60" t="s">
        <v>1124</v>
      </c>
      <c r="AH3985" s="60" t="s">
        <v>1124</v>
      </c>
      <c r="AI3985" s="60" t="s">
        <v>1124</v>
      </c>
      <c r="AJ3985" s="60" t="s">
        <v>1124</v>
      </c>
      <c r="AK3985" s="60" t="s">
        <v>1124</v>
      </c>
      <c r="AL3985" s="60" t="s">
        <v>1124</v>
      </c>
      <c r="AM3985" s="60" t="s">
        <v>1124</v>
      </c>
      <c r="AN3985" s="60" t="s">
        <v>1124</v>
      </c>
      <c r="AO3985" s="60"/>
      <c r="AP3985" s="35" t="s">
        <v>1857</v>
      </c>
      <c r="AQ3985" s="377">
        <v>0</v>
      </c>
      <c r="AR3985" s="378">
        <v>0</v>
      </c>
      <c r="AS3985" s="377">
        <v>0</v>
      </c>
      <c r="AT3985" s="378">
        <v>0</v>
      </c>
      <c r="AU3985" s="377">
        <v>0</v>
      </c>
      <c r="AV3985" s="377">
        <v>0</v>
      </c>
      <c r="AW3985" s="377">
        <v>0</v>
      </c>
      <c r="AX3985">
        <v>0</v>
      </c>
      <c r="AY3985">
        <v>0</v>
      </c>
    </row>
    <row r="3986" spans="1:54" hidden="1" x14ac:dyDescent="0.2">
      <c r="A3986" s="46">
        <v>5339</v>
      </c>
      <c r="B3986" s="258" t="s">
        <v>7022</v>
      </c>
      <c r="C3986" t="s">
        <v>1146</v>
      </c>
      <c r="D3986" t="s">
        <v>1374</v>
      </c>
      <c r="E3986" t="s">
        <v>1821</v>
      </c>
      <c r="F3986" s="29" t="s">
        <v>1959</v>
      </c>
      <c r="G3986" s="47">
        <v>95</v>
      </c>
      <c r="H3986" t="s">
        <v>1959</v>
      </c>
      <c r="I3986">
        <v>1</v>
      </c>
      <c r="J3986" t="s">
        <v>7023</v>
      </c>
      <c r="K3986" t="s">
        <v>3675</v>
      </c>
      <c r="L3986" t="s">
        <v>7024</v>
      </c>
      <c r="M3986">
        <v>0</v>
      </c>
      <c r="N3986" s="34">
        <v>0</v>
      </c>
      <c r="O3986" s="34" t="s">
        <v>660</v>
      </c>
      <c r="P3986" s="34" t="s">
        <v>666</v>
      </c>
      <c r="Q3986" s="34">
        <v>0</v>
      </c>
      <c r="R3986" s="34">
        <v>0</v>
      </c>
      <c r="S3986" s="48" t="s">
        <v>1123</v>
      </c>
      <c r="T3986" s="13" t="s">
        <v>1863</v>
      </c>
      <c r="U3986" s="12" t="s">
        <v>1863</v>
      </c>
      <c r="V3986" s="12" t="s">
        <v>122</v>
      </c>
      <c r="W3986" s="12" t="s">
        <v>122</v>
      </c>
      <c r="X3986" s="14" t="str">
        <f t="shared" si="62"/>
        <v>А</v>
      </c>
      <c r="Y3986" s="271">
        <f>Таблица1[[#This Row],[ID_intellix]]</f>
        <v>5339</v>
      </c>
      <c r="Z3986" s="269" t="s">
        <v>122</v>
      </c>
      <c r="AA3986" s="145">
        <f>IF(OR(Таблица1[[#This Row],[CARDIO_report]]&lt;&gt;0,Таблица1[[#This Row],[AI COMBO_report]]&lt;&gt;0,Таблица1[[#This Row],[OTC_report]]&lt;&gt;0),1,0)</f>
        <v>1</v>
      </c>
      <c r="AB3986" s="60" t="s">
        <v>1124</v>
      </c>
      <c r="AC3986" s="60" t="s">
        <v>1124</v>
      </c>
      <c r="AD3986" s="60" t="s">
        <v>1124</v>
      </c>
      <c r="AE3986" s="60" t="s">
        <v>1124</v>
      </c>
      <c r="AF3986" s="60"/>
      <c r="AG3986" s="60" t="s">
        <v>1124</v>
      </c>
      <c r="AH3986" s="60" t="s">
        <v>1124</v>
      </c>
      <c r="AI3986" s="60" t="s">
        <v>1124</v>
      </c>
      <c r="AJ3986" s="60" t="s">
        <v>1124</v>
      </c>
      <c r="AK3986" s="60" t="s">
        <v>1124</v>
      </c>
      <c r="AL3986" s="60" t="s">
        <v>1124</v>
      </c>
      <c r="AM3986" s="60" t="s">
        <v>1124</v>
      </c>
      <c r="AN3986" s="60" t="s">
        <v>1124</v>
      </c>
      <c r="AO3986" s="60"/>
      <c r="AP3986" s="35" t="s">
        <v>1917</v>
      </c>
      <c r="AQ3986" s="377">
        <v>0</v>
      </c>
      <c r="AR3986" s="378">
        <v>0</v>
      </c>
      <c r="AS3986" s="377">
        <v>0</v>
      </c>
      <c r="AT3986" s="378">
        <v>0</v>
      </c>
      <c r="AU3986" s="377">
        <v>0</v>
      </c>
      <c r="AV3986" s="377">
        <v>0</v>
      </c>
      <c r="AW3986" s="377">
        <v>0</v>
      </c>
      <c r="AX3986">
        <v>0</v>
      </c>
      <c r="AY3986">
        <v>0</v>
      </c>
    </row>
    <row r="3987" spans="1:54" hidden="1" x14ac:dyDescent="0.2">
      <c r="A3987" s="46">
        <v>7140</v>
      </c>
      <c r="B3987" s="258">
        <v>0</v>
      </c>
      <c r="C3987" t="s">
        <v>1146</v>
      </c>
      <c r="D3987" t="s">
        <v>1374</v>
      </c>
      <c r="E3987" t="s">
        <v>1821</v>
      </c>
      <c r="F3987" s="29" t="s">
        <v>1959</v>
      </c>
      <c r="G3987" s="53" t="s">
        <v>8959</v>
      </c>
      <c r="H3987" t="s">
        <v>1959</v>
      </c>
      <c r="I3987">
        <v>1</v>
      </c>
      <c r="J3987" t="s">
        <v>8960</v>
      </c>
      <c r="K3987" t="s">
        <v>3675</v>
      </c>
      <c r="L3987" t="s">
        <v>8961</v>
      </c>
      <c r="M3987">
        <v>0</v>
      </c>
      <c r="N3987" s="34">
        <v>0</v>
      </c>
      <c r="O3987" s="34" t="s">
        <v>660</v>
      </c>
      <c r="P3987" s="34">
        <v>0</v>
      </c>
      <c r="Q3987" s="34">
        <v>0</v>
      </c>
      <c r="R3987" s="34">
        <v>0</v>
      </c>
      <c r="S3987" s="48" t="s">
        <v>1123</v>
      </c>
      <c r="T3987" s="13">
        <v>0</v>
      </c>
      <c r="U3987" s="12">
        <v>0</v>
      </c>
      <c r="V3987" s="12">
        <v>0</v>
      </c>
      <c r="W3987" s="12">
        <v>0</v>
      </c>
      <c r="X3987" s="14" t="str">
        <f t="shared" si="62"/>
        <v>С</v>
      </c>
      <c r="Y3987" s="271">
        <f>Таблица1[[#This Row],[ID_intellix]]</f>
        <v>7140</v>
      </c>
      <c r="Z3987" s="269" t="s">
        <v>122</v>
      </c>
      <c r="AA3987" s="145">
        <f>IF(OR(Таблица1[[#This Row],[CARDIO_report]]&lt;&gt;0,Таблица1[[#This Row],[AI COMBO_report]]&lt;&gt;0,Таблица1[[#This Row],[OTC_report]]&lt;&gt;0),1,0)</f>
        <v>0</v>
      </c>
      <c r="AB3987" s="60" t="s">
        <v>1124</v>
      </c>
      <c r="AC3987" s="60" t="s">
        <v>1124</v>
      </c>
      <c r="AD3987" s="60" t="s">
        <v>1124</v>
      </c>
      <c r="AE3987" s="60" t="s">
        <v>1124</v>
      </c>
      <c r="AF3987" s="60"/>
      <c r="AG3987" s="60" t="s">
        <v>1124</v>
      </c>
      <c r="AH3987" s="60" t="s">
        <v>1124</v>
      </c>
      <c r="AI3987" s="60" t="s">
        <v>1124</v>
      </c>
      <c r="AJ3987" s="60" t="s">
        <v>1124</v>
      </c>
      <c r="AK3987" s="60" t="s">
        <v>1124</v>
      </c>
      <c r="AL3987" s="60" t="s">
        <v>1124</v>
      </c>
      <c r="AM3987" s="60" t="s">
        <v>1124</v>
      </c>
      <c r="AN3987" s="60" t="s">
        <v>1124</v>
      </c>
      <c r="AO3987" s="60"/>
      <c r="AP3987" s="35" t="s">
        <v>1825</v>
      </c>
      <c r="AQ3987" s="377">
        <v>0</v>
      </c>
      <c r="AR3987" s="378">
        <v>0</v>
      </c>
      <c r="AS3987" s="377">
        <v>0</v>
      </c>
      <c r="AT3987" s="378">
        <v>0</v>
      </c>
      <c r="AU3987" s="377">
        <v>0</v>
      </c>
      <c r="AV3987" s="377">
        <v>0</v>
      </c>
      <c r="AW3987" s="377">
        <v>0</v>
      </c>
      <c r="AX3987">
        <v>0</v>
      </c>
      <c r="AY3987">
        <v>0</v>
      </c>
    </row>
    <row r="3988" spans="1:54" hidden="1" x14ac:dyDescent="0.2">
      <c r="A3988" s="46">
        <v>7141</v>
      </c>
      <c r="B3988" s="258">
        <v>0</v>
      </c>
      <c r="C3988" t="s">
        <v>1146</v>
      </c>
      <c r="D3988" t="s">
        <v>1374</v>
      </c>
      <c r="E3988" t="s">
        <v>1821</v>
      </c>
      <c r="F3988" s="29" t="s">
        <v>1959</v>
      </c>
      <c r="G3988" s="53" t="s">
        <v>8962</v>
      </c>
      <c r="H3988" t="s">
        <v>1959</v>
      </c>
      <c r="I3988">
        <v>1</v>
      </c>
      <c r="J3988" t="s">
        <v>8963</v>
      </c>
      <c r="K3988" t="s">
        <v>3675</v>
      </c>
      <c r="L3988" t="s">
        <v>8964</v>
      </c>
      <c r="M3988">
        <v>0</v>
      </c>
      <c r="N3988" s="34">
        <v>0</v>
      </c>
      <c r="O3988" s="34" t="s">
        <v>660</v>
      </c>
      <c r="P3988" s="34">
        <v>0</v>
      </c>
      <c r="Q3988" s="34">
        <v>0</v>
      </c>
      <c r="R3988" s="34">
        <v>0</v>
      </c>
      <c r="S3988" s="48" t="s">
        <v>1123</v>
      </c>
      <c r="T3988" s="13">
        <v>0</v>
      </c>
      <c r="U3988" s="12">
        <v>0</v>
      </c>
      <c r="V3988" s="12">
        <v>0</v>
      </c>
      <c r="W3988" s="12">
        <v>0</v>
      </c>
      <c r="X3988" s="14" t="str">
        <f t="shared" si="62"/>
        <v>С</v>
      </c>
      <c r="Y3988" s="271">
        <f>Таблица1[[#This Row],[ID_intellix]]</f>
        <v>7141</v>
      </c>
      <c r="Z3988" s="269" t="s">
        <v>122</v>
      </c>
      <c r="AA3988" s="145">
        <f>IF(OR(Таблица1[[#This Row],[CARDIO_report]]&lt;&gt;0,Таблица1[[#This Row],[AI COMBO_report]]&lt;&gt;0,Таблица1[[#This Row],[OTC_report]]&lt;&gt;0),1,0)</f>
        <v>0</v>
      </c>
      <c r="AB3988" s="60" t="s">
        <v>1124</v>
      </c>
      <c r="AC3988" s="60" t="s">
        <v>1124</v>
      </c>
      <c r="AD3988" s="60" t="s">
        <v>1124</v>
      </c>
      <c r="AE3988" s="60" t="s">
        <v>1124</v>
      </c>
      <c r="AF3988" s="60"/>
      <c r="AG3988" s="60" t="s">
        <v>1124</v>
      </c>
      <c r="AH3988" s="60" t="s">
        <v>1124</v>
      </c>
      <c r="AI3988" s="60" t="s">
        <v>1124</v>
      </c>
      <c r="AJ3988" s="60" t="s">
        <v>1124</v>
      </c>
      <c r="AK3988" s="60" t="s">
        <v>1124</v>
      </c>
      <c r="AL3988" s="60" t="s">
        <v>1124</v>
      </c>
      <c r="AM3988" s="60" t="s">
        <v>1124</v>
      </c>
      <c r="AN3988" s="60" t="s">
        <v>1124</v>
      </c>
      <c r="AO3988" s="60"/>
      <c r="AP3988" s="35" t="s">
        <v>1825</v>
      </c>
      <c r="AQ3988" s="377">
        <v>0</v>
      </c>
      <c r="AR3988" s="378">
        <v>0</v>
      </c>
      <c r="AS3988" s="377">
        <v>0</v>
      </c>
      <c r="AT3988" s="378">
        <v>0</v>
      </c>
      <c r="AU3988" s="377">
        <v>0</v>
      </c>
      <c r="AV3988" s="377">
        <v>0</v>
      </c>
      <c r="AW3988" s="377">
        <v>0</v>
      </c>
      <c r="AX3988">
        <v>0</v>
      </c>
      <c r="AY3988">
        <v>0</v>
      </c>
    </row>
    <row r="3989" spans="1:54" hidden="1" x14ac:dyDescent="0.2">
      <c r="A3989" s="46">
        <v>7150</v>
      </c>
      <c r="B3989" s="258">
        <v>0</v>
      </c>
      <c r="C3989" t="s">
        <v>1146</v>
      </c>
      <c r="D3989" t="s">
        <v>1374</v>
      </c>
      <c r="E3989" t="s">
        <v>1821</v>
      </c>
      <c r="F3989" s="29" t="s">
        <v>1959</v>
      </c>
      <c r="G3989" s="53" t="s">
        <v>8965</v>
      </c>
      <c r="H3989" t="s">
        <v>1959</v>
      </c>
      <c r="I3989">
        <v>1</v>
      </c>
      <c r="J3989" t="s">
        <v>8966</v>
      </c>
      <c r="K3989" t="s">
        <v>3675</v>
      </c>
      <c r="L3989" t="s">
        <v>8967</v>
      </c>
      <c r="M3989">
        <v>0</v>
      </c>
      <c r="N3989" s="34">
        <v>0</v>
      </c>
      <c r="O3989" s="34" t="s">
        <v>660</v>
      </c>
      <c r="P3989" s="34">
        <v>0</v>
      </c>
      <c r="Q3989" s="34">
        <v>0</v>
      </c>
      <c r="R3989" s="34">
        <v>0</v>
      </c>
      <c r="S3989" s="48" t="s">
        <v>1123</v>
      </c>
      <c r="T3989" s="13">
        <v>0</v>
      </c>
      <c r="U3989" s="12">
        <v>0</v>
      </c>
      <c r="V3989" s="12">
        <v>0</v>
      </c>
      <c r="W3989" s="12">
        <v>0</v>
      </c>
      <c r="X3989" s="14" t="str">
        <f t="shared" si="62"/>
        <v>С</v>
      </c>
      <c r="Y3989" s="271">
        <f>Таблица1[[#This Row],[ID_intellix]]</f>
        <v>7150</v>
      </c>
      <c r="Z3989" s="269" t="s">
        <v>122</v>
      </c>
      <c r="AA3989" s="145">
        <f>IF(OR(Таблица1[[#This Row],[CARDIO_report]]&lt;&gt;0,Таблица1[[#This Row],[AI COMBO_report]]&lt;&gt;0,Таблица1[[#This Row],[OTC_report]]&lt;&gt;0),1,0)</f>
        <v>0</v>
      </c>
      <c r="AB3989" s="60" t="s">
        <v>1124</v>
      </c>
      <c r="AC3989" s="60" t="s">
        <v>1124</v>
      </c>
      <c r="AD3989" s="60" t="s">
        <v>1124</v>
      </c>
      <c r="AE3989" s="60" t="s">
        <v>1124</v>
      </c>
      <c r="AF3989" s="60"/>
      <c r="AG3989" s="60" t="s">
        <v>1124</v>
      </c>
      <c r="AH3989" s="60" t="s">
        <v>1124</v>
      </c>
      <c r="AI3989" s="60" t="s">
        <v>1124</v>
      </c>
      <c r="AJ3989" s="60" t="s">
        <v>1124</v>
      </c>
      <c r="AK3989" s="60" t="s">
        <v>1124</v>
      </c>
      <c r="AL3989" s="60" t="s">
        <v>1124</v>
      </c>
      <c r="AM3989" s="60" t="s">
        <v>1124</v>
      </c>
      <c r="AN3989" s="60" t="s">
        <v>1124</v>
      </c>
      <c r="AO3989" s="60"/>
      <c r="AP3989" s="35" t="s">
        <v>1825</v>
      </c>
      <c r="AQ3989" s="377">
        <v>0</v>
      </c>
      <c r="AR3989" s="378">
        <v>0</v>
      </c>
      <c r="AS3989" s="377">
        <v>0</v>
      </c>
      <c r="AT3989" s="378">
        <v>0</v>
      </c>
      <c r="AU3989" s="377">
        <v>0</v>
      </c>
      <c r="AV3989" s="377">
        <v>0</v>
      </c>
      <c r="AW3989" s="377">
        <v>0</v>
      </c>
      <c r="AX3989">
        <v>0</v>
      </c>
      <c r="AY3989">
        <v>0</v>
      </c>
    </row>
    <row r="3990" spans="1:54" hidden="1" x14ac:dyDescent="0.2">
      <c r="A3990" s="46">
        <v>7160</v>
      </c>
      <c r="B3990" s="258">
        <v>0</v>
      </c>
      <c r="C3990" t="s">
        <v>1146</v>
      </c>
      <c r="D3990" t="s">
        <v>1374</v>
      </c>
      <c r="E3990" t="s">
        <v>1821</v>
      </c>
      <c r="F3990" s="29" t="s">
        <v>1959</v>
      </c>
      <c r="G3990" s="53" t="s">
        <v>8968</v>
      </c>
      <c r="H3990" t="s">
        <v>1959</v>
      </c>
      <c r="I3990">
        <v>1</v>
      </c>
      <c r="J3990" t="s">
        <v>8969</v>
      </c>
      <c r="K3990" t="s">
        <v>3675</v>
      </c>
      <c r="L3990" t="s">
        <v>8970</v>
      </c>
      <c r="M3990">
        <v>0</v>
      </c>
      <c r="N3990" s="34">
        <v>0</v>
      </c>
      <c r="O3990" s="34" t="s">
        <v>660</v>
      </c>
      <c r="P3990" s="34">
        <v>0</v>
      </c>
      <c r="Q3990" s="34">
        <v>0</v>
      </c>
      <c r="R3990" s="34">
        <v>0</v>
      </c>
      <c r="S3990" s="48" t="s">
        <v>1123</v>
      </c>
      <c r="T3990" s="13">
        <v>0</v>
      </c>
      <c r="U3990" s="12">
        <v>0</v>
      </c>
      <c r="V3990" s="12">
        <v>0</v>
      </c>
      <c r="W3990" s="12">
        <v>0</v>
      </c>
      <c r="X3990" s="14" t="str">
        <f t="shared" si="62"/>
        <v>С</v>
      </c>
      <c r="Y3990" s="271">
        <f>Таблица1[[#This Row],[ID_intellix]]</f>
        <v>7160</v>
      </c>
      <c r="Z3990" s="269" t="s">
        <v>122</v>
      </c>
      <c r="AA3990" s="145">
        <f>IF(OR(Таблица1[[#This Row],[CARDIO_report]]&lt;&gt;0,Таблица1[[#This Row],[AI COMBO_report]]&lt;&gt;0,Таблица1[[#This Row],[OTC_report]]&lt;&gt;0),1,0)</f>
        <v>0</v>
      </c>
      <c r="AB3990" s="60" t="s">
        <v>1124</v>
      </c>
      <c r="AC3990" s="60" t="s">
        <v>1124</v>
      </c>
      <c r="AD3990" s="60" t="s">
        <v>1124</v>
      </c>
      <c r="AE3990" s="60" t="s">
        <v>1124</v>
      </c>
      <c r="AF3990" s="60"/>
      <c r="AG3990" s="60" t="s">
        <v>1124</v>
      </c>
      <c r="AH3990" s="60" t="s">
        <v>1124</v>
      </c>
      <c r="AI3990" s="60" t="s">
        <v>1124</v>
      </c>
      <c r="AJ3990" s="60" t="s">
        <v>1124</v>
      </c>
      <c r="AK3990" s="60" t="s">
        <v>1124</v>
      </c>
      <c r="AL3990" s="60" t="s">
        <v>1124</v>
      </c>
      <c r="AM3990" s="60" t="s">
        <v>1124</v>
      </c>
      <c r="AN3990" s="60" t="s">
        <v>1124</v>
      </c>
      <c r="AO3990" s="60"/>
      <c r="AP3990" s="35" t="s">
        <v>1825</v>
      </c>
      <c r="AQ3990" s="377">
        <v>0</v>
      </c>
      <c r="AR3990" s="378">
        <v>0</v>
      </c>
      <c r="AS3990" s="377">
        <v>0</v>
      </c>
      <c r="AT3990" s="378">
        <v>0</v>
      </c>
      <c r="AU3990" s="377">
        <v>0</v>
      </c>
      <c r="AV3990" s="377">
        <v>0</v>
      </c>
      <c r="AW3990" s="377">
        <v>0</v>
      </c>
      <c r="AX3990">
        <v>0</v>
      </c>
      <c r="AY3990">
        <v>0</v>
      </c>
    </row>
    <row r="3991" spans="1:54" hidden="1" x14ac:dyDescent="0.2">
      <c r="A3991" s="46">
        <v>7164</v>
      </c>
      <c r="B3991" s="258">
        <v>0</v>
      </c>
      <c r="C3991" t="s">
        <v>1146</v>
      </c>
      <c r="D3991" t="s">
        <v>1374</v>
      </c>
      <c r="E3991" t="s">
        <v>1821</v>
      </c>
      <c r="F3991" s="29" t="s">
        <v>1959</v>
      </c>
      <c r="G3991" s="53" t="s">
        <v>8971</v>
      </c>
      <c r="H3991" t="s">
        <v>1959</v>
      </c>
      <c r="I3991">
        <v>1</v>
      </c>
      <c r="J3991" t="s">
        <v>8972</v>
      </c>
      <c r="K3991" t="s">
        <v>3675</v>
      </c>
      <c r="L3991" t="s">
        <v>8973</v>
      </c>
      <c r="M3991">
        <v>0</v>
      </c>
      <c r="N3991" s="34">
        <v>0</v>
      </c>
      <c r="O3991" s="34" t="s">
        <v>660</v>
      </c>
      <c r="P3991" s="34">
        <v>0</v>
      </c>
      <c r="Q3991" s="34">
        <v>0</v>
      </c>
      <c r="R3991" s="34">
        <v>0</v>
      </c>
      <c r="S3991" s="48" t="s">
        <v>1123</v>
      </c>
      <c r="T3991" s="13">
        <v>0</v>
      </c>
      <c r="U3991" s="12">
        <v>0</v>
      </c>
      <c r="V3991" s="12">
        <v>0</v>
      </c>
      <c r="W3991" s="12">
        <v>0</v>
      </c>
      <c r="X3991" s="14" t="str">
        <f t="shared" si="62"/>
        <v>С</v>
      </c>
      <c r="Y3991" s="271">
        <f>Таблица1[[#This Row],[ID_intellix]]</f>
        <v>7164</v>
      </c>
      <c r="Z3991" s="269" t="s">
        <v>122</v>
      </c>
      <c r="AA3991" s="145">
        <f>IF(OR(Таблица1[[#This Row],[CARDIO_report]]&lt;&gt;0,Таблица1[[#This Row],[AI COMBO_report]]&lt;&gt;0,Таблица1[[#This Row],[OTC_report]]&lt;&gt;0),1,0)</f>
        <v>0</v>
      </c>
      <c r="AB3991" s="60" t="s">
        <v>1124</v>
      </c>
      <c r="AC3991" s="60" t="s">
        <v>1124</v>
      </c>
      <c r="AD3991" s="60" t="s">
        <v>1124</v>
      </c>
      <c r="AE3991" s="60" t="s">
        <v>1124</v>
      </c>
      <c r="AF3991" s="60"/>
      <c r="AG3991" s="60" t="s">
        <v>1124</v>
      </c>
      <c r="AH3991" s="60" t="s">
        <v>1124</v>
      </c>
      <c r="AI3991" s="60" t="s">
        <v>1124</v>
      </c>
      <c r="AJ3991" s="60" t="s">
        <v>1124</v>
      </c>
      <c r="AK3991" s="60" t="s">
        <v>1124</v>
      </c>
      <c r="AL3991" s="60" t="s">
        <v>1124</v>
      </c>
      <c r="AM3991" s="60" t="s">
        <v>1124</v>
      </c>
      <c r="AN3991" s="60" t="s">
        <v>1124</v>
      </c>
      <c r="AO3991" s="60"/>
      <c r="AP3991" s="35" t="s">
        <v>1825</v>
      </c>
      <c r="AQ3991" s="377">
        <v>0</v>
      </c>
      <c r="AR3991" s="378">
        <v>0</v>
      </c>
      <c r="AS3991" s="377">
        <v>0</v>
      </c>
      <c r="AT3991" s="378">
        <v>0</v>
      </c>
      <c r="AU3991" s="377">
        <v>0</v>
      </c>
      <c r="AV3991" s="377">
        <v>0</v>
      </c>
      <c r="AW3991" s="377">
        <v>0</v>
      </c>
      <c r="AX3991">
        <v>0</v>
      </c>
      <c r="AY3991">
        <v>0</v>
      </c>
    </row>
    <row r="3992" spans="1:54" hidden="1" x14ac:dyDescent="0.2">
      <c r="A3992" s="46">
        <v>7165</v>
      </c>
      <c r="B3992" s="258">
        <v>0</v>
      </c>
      <c r="C3992" t="s">
        <v>1146</v>
      </c>
      <c r="D3992" t="s">
        <v>1374</v>
      </c>
      <c r="E3992" t="s">
        <v>1821</v>
      </c>
      <c r="F3992" s="29" t="s">
        <v>1959</v>
      </c>
      <c r="G3992" s="53" t="s">
        <v>8974</v>
      </c>
      <c r="H3992" t="s">
        <v>1959</v>
      </c>
      <c r="I3992">
        <v>1</v>
      </c>
      <c r="J3992" t="s">
        <v>8975</v>
      </c>
      <c r="K3992" t="s">
        <v>3675</v>
      </c>
      <c r="L3992" t="s">
        <v>8976</v>
      </c>
      <c r="M3992">
        <v>0</v>
      </c>
      <c r="N3992" s="34">
        <v>0</v>
      </c>
      <c r="O3992" s="34" t="s">
        <v>660</v>
      </c>
      <c r="P3992" s="34">
        <v>0</v>
      </c>
      <c r="Q3992" s="34">
        <v>0</v>
      </c>
      <c r="R3992" s="34">
        <v>0</v>
      </c>
      <c r="S3992" s="48" t="s">
        <v>1123</v>
      </c>
      <c r="T3992" s="13">
        <v>0</v>
      </c>
      <c r="U3992" s="12">
        <v>0</v>
      </c>
      <c r="V3992" s="12">
        <v>0</v>
      </c>
      <c r="W3992" s="12">
        <v>0</v>
      </c>
      <c r="X3992" s="14" t="str">
        <f t="shared" si="62"/>
        <v>С</v>
      </c>
      <c r="Y3992" s="271">
        <f>Таблица1[[#This Row],[ID_intellix]]</f>
        <v>7165</v>
      </c>
      <c r="Z3992" s="269" t="s">
        <v>122</v>
      </c>
      <c r="AA3992" s="145">
        <f>IF(OR(Таблица1[[#This Row],[CARDIO_report]]&lt;&gt;0,Таблица1[[#This Row],[AI COMBO_report]]&lt;&gt;0,Таблица1[[#This Row],[OTC_report]]&lt;&gt;0),1,0)</f>
        <v>0</v>
      </c>
      <c r="AB3992" s="60" t="s">
        <v>1124</v>
      </c>
      <c r="AC3992" s="60" t="s">
        <v>1124</v>
      </c>
      <c r="AD3992" s="60" t="s">
        <v>1124</v>
      </c>
      <c r="AE3992" s="60" t="s">
        <v>1124</v>
      </c>
      <c r="AF3992" s="60"/>
      <c r="AG3992" s="60" t="s">
        <v>1124</v>
      </c>
      <c r="AH3992" s="60" t="s">
        <v>1124</v>
      </c>
      <c r="AI3992" s="60" t="s">
        <v>1124</v>
      </c>
      <c r="AJ3992" s="60" t="s">
        <v>1124</v>
      </c>
      <c r="AK3992" s="60" t="s">
        <v>1124</v>
      </c>
      <c r="AL3992" s="60" t="s">
        <v>1124</v>
      </c>
      <c r="AM3992" s="60" t="s">
        <v>1124</v>
      </c>
      <c r="AN3992" s="60" t="s">
        <v>1124</v>
      </c>
      <c r="AO3992" s="60"/>
      <c r="AP3992" s="35" t="s">
        <v>1825</v>
      </c>
      <c r="AQ3992" s="377">
        <v>0</v>
      </c>
      <c r="AR3992" s="378">
        <v>0</v>
      </c>
      <c r="AS3992" s="377">
        <v>0</v>
      </c>
      <c r="AT3992" s="378">
        <v>0</v>
      </c>
      <c r="AU3992" s="377">
        <v>0</v>
      </c>
      <c r="AV3992" s="377">
        <v>0</v>
      </c>
      <c r="AW3992" s="377">
        <v>0</v>
      </c>
      <c r="AX3992">
        <v>0</v>
      </c>
      <c r="AY3992">
        <v>0</v>
      </c>
    </row>
    <row r="3993" spans="1:54" hidden="1" x14ac:dyDescent="0.2">
      <c r="A3993" s="46">
        <v>1692</v>
      </c>
      <c r="B3993" s="258" t="s">
        <v>9343</v>
      </c>
      <c r="C3993" t="s">
        <v>1204</v>
      </c>
      <c r="D3993" t="s">
        <v>1205</v>
      </c>
      <c r="E3993" t="s">
        <v>2504</v>
      </c>
      <c r="F3993" s="29" t="s">
        <v>9335</v>
      </c>
      <c r="G3993" s="47">
        <v>1</v>
      </c>
      <c r="H3993" t="s">
        <v>2563</v>
      </c>
      <c r="I3993">
        <v>1</v>
      </c>
      <c r="J3993" t="s">
        <v>15793</v>
      </c>
      <c r="K3993" t="s">
        <v>350</v>
      </c>
      <c r="L3993" t="s">
        <v>9344</v>
      </c>
      <c r="M3993" t="s">
        <v>355</v>
      </c>
      <c r="N3993" s="34">
        <v>0</v>
      </c>
      <c r="O3993" s="34" t="s">
        <v>706</v>
      </c>
      <c r="P3993" s="34" t="s">
        <v>711</v>
      </c>
      <c r="Q3993" s="34">
        <v>0</v>
      </c>
      <c r="R3993" s="34">
        <v>0</v>
      </c>
      <c r="S3993" s="48" t="s">
        <v>1123</v>
      </c>
      <c r="T3993" s="13" t="s">
        <v>1863</v>
      </c>
      <c r="U3993" s="12" t="s">
        <v>1863</v>
      </c>
      <c r="V3993" s="12" t="s">
        <v>122</v>
      </c>
      <c r="W3993" s="12" t="s">
        <v>122</v>
      </c>
      <c r="X3993" s="14" t="str">
        <f t="shared" si="62"/>
        <v>А</v>
      </c>
      <c r="Y3993" s="271">
        <f>Таблица1[[#This Row],[ID_intellix]]</f>
        <v>1692</v>
      </c>
      <c r="Z3993" s="269" t="s">
        <v>122</v>
      </c>
      <c r="AA3993" s="145">
        <f>IF(OR(Таблица1[[#This Row],[CARDIO_report]]&lt;&gt;0,Таблица1[[#This Row],[AI COMBO_report]]&lt;&gt;0,Таблица1[[#This Row],[OTC_report]]&lt;&gt;0),1,0)</f>
        <v>1</v>
      </c>
      <c r="AB3993" s="60" t="s">
        <v>1124</v>
      </c>
      <c r="AC3993" s="60" t="s">
        <v>1124</v>
      </c>
      <c r="AD3993" s="60" t="s">
        <v>1124</v>
      </c>
      <c r="AE3993" s="89" t="s">
        <v>1917</v>
      </c>
      <c r="AF3993" s="89"/>
      <c r="AG3993" s="89" t="s">
        <v>1414</v>
      </c>
      <c r="AH3993" s="89">
        <v>76</v>
      </c>
      <c r="AI3993" s="89" t="s">
        <v>1414</v>
      </c>
      <c r="AJ3993" s="89">
        <v>83</v>
      </c>
      <c r="AK3993" s="89" t="s">
        <v>2516</v>
      </c>
      <c r="AL3993" s="89">
        <v>33</v>
      </c>
      <c r="AM3993" s="89" t="s">
        <v>2516</v>
      </c>
      <c r="AN3993" s="89">
        <v>57</v>
      </c>
      <c r="AP3993" s="35" t="s">
        <v>1917</v>
      </c>
      <c r="AQ3993" s="377">
        <v>0</v>
      </c>
      <c r="AR3993" s="378">
        <v>0</v>
      </c>
      <c r="AS3993" s="377">
        <v>0</v>
      </c>
      <c r="AT3993" s="378">
        <v>0</v>
      </c>
      <c r="AU3993" s="377">
        <v>0</v>
      </c>
      <c r="AV3993" s="377">
        <v>0</v>
      </c>
      <c r="AW3993" s="377">
        <v>0</v>
      </c>
      <c r="AX3993" s="2" t="s">
        <v>6343</v>
      </c>
      <c r="AY3993" s="2">
        <v>0</v>
      </c>
      <c r="AZ3993" s="2" t="s">
        <v>6344</v>
      </c>
      <c r="BA3993" s="2" t="s">
        <v>15962</v>
      </c>
      <c r="BB3993" s="2" t="s">
        <v>6344</v>
      </c>
    </row>
    <row r="3994" spans="1:54" hidden="1" x14ac:dyDescent="0.2">
      <c r="A3994" s="46">
        <v>1693</v>
      </c>
      <c r="B3994" s="258" t="s">
        <v>9345</v>
      </c>
      <c r="C3994" t="s">
        <v>1204</v>
      </c>
      <c r="D3994" t="s">
        <v>1205</v>
      </c>
      <c r="E3994" t="s">
        <v>2504</v>
      </c>
      <c r="F3994" s="29" t="s">
        <v>9335</v>
      </c>
      <c r="G3994" s="47">
        <v>2</v>
      </c>
      <c r="H3994" t="s">
        <v>2563</v>
      </c>
      <c r="I3994">
        <v>1</v>
      </c>
      <c r="J3994" t="s">
        <v>15854</v>
      </c>
      <c r="K3994" t="s">
        <v>350</v>
      </c>
      <c r="L3994" t="s">
        <v>9346</v>
      </c>
      <c r="M3994" t="s">
        <v>355</v>
      </c>
      <c r="N3994" s="34">
        <v>0</v>
      </c>
      <c r="O3994" s="34" t="s">
        <v>706</v>
      </c>
      <c r="P3994" s="34">
        <v>0</v>
      </c>
      <c r="Q3994" s="34">
        <v>0</v>
      </c>
      <c r="R3994" s="34">
        <v>0</v>
      </c>
      <c r="S3994" s="48" t="s">
        <v>1123</v>
      </c>
      <c r="T3994" s="13" t="s">
        <v>122</v>
      </c>
      <c r="U3994" s="12" t="s">
        <v>122</v>
      </c>
      <c r="V3994" s="12" t="s">
        <v>122</v>
      </c>
      <c r="W3994" s="12" t="s">
        <v>1863</v>
      </c>
      <c r="X3994" s="14" t="str">
        <f t="shared" si="62"/>
        <v>В</v>
      </c>
      <c r="Y3994" s="271">
        <f>Таблица1[[#This Row],[ID_intellix]]</f>
        <v>1693</v>
      </c>
      <c r="Z3994" s="269" t="s">
        <v>122</v>
      </c>
      <c r="AA3994" s="145">
        <f>IF(OR(Таблица1[[#This Row],[CARDIO_report]]&lt;&gt;0,Таблица1[[#This Row],[AI COMBO_report]]&lt;&gt;0,Таблица1[[#This Row],[OTC_report]]&lt;&gt;0),1,0)</f>
        <v>0</v>
      </c>
      <c r="AB3994" s="60" t="s">
        <v>1124</v>
      </c>
      <c r="AC3994" s="60" t="s">
        <v>1124</v>
      </c>
      <c r="AD3994" s="60" t="s">
        <v>1124</v>
      </c>
      <c r="AE3994" s="89" t="s">
        <v>1857</v>
      </c>
      <c r="AF3994" s="89"/>
      <c r="AG3994" s="89" t="s">
        <v>1414</v>
      </c>
      <c r="AH3994" s="89">
        <v>137</v>
      </c>
      <c r="AI3994" s="89" t="s">
        <v>1414</v>
      </c>
      <c r="AJ3994" s="89">
        <v>131</v>
      </c>
      <c r="AK3994" s="89" t="s">
        <v>1414</v>
      </c>
      <c r="AL3994" s="89">
        <v>125</v>
      </c>
      <c r="AM3994" s="89" t="s">
        <v>1414</v>
      </c>
      <c r="AN3994" s="89">
        <v>102</v>
      </c>
      <c r="AP3994" s="35" t="s">
        <v>1857</v>
      </c>
      <c r="AQ3994" s="377">
        <v>0</v>
      </c>
      <c r="AR3994" s="378">
        <v>0</v>
      </c>
      <c r="AS3994" s="377">
        <v>0</v>
      </c>
      <c r="AT3994" s="378">
        <v>0</v>
      </c>
      <c r="AU3994" s="377">
        <v>0</v>
      </c>
      <c r="AV3994" s="377">
        <v>0</v>
      </c>
      <c r="AW3994" s="377">
        <v>0</v>
      </c>
      <c r="AX3994">
        <v>0</v>
      </c>
      <c r="AY3994">
        <v>0</v>
      </c>
    </row>
    <row r="3995" spans="1:54" hidden="1" x14ac:dyDescent="0.2">
      <c r="A3995" s="46">
        <v>1694</v>
      </c>
      <c r="B3995" s="258" t="s">
        <v>9347</v>
      </c>
      <c r="C3995" t="s">
        <v>1204</v>
      </c>
      <c r="D3995" t="s">
        <v>1731</v>
      </c>
      <c r="E3995" t="s">
        <v>2504</v>
      </c>
      <c r="F3995" s="29" t="s">
        <v>9335</v>
      </c>
      <c r="G3995" s="47">
        <v>3</v>
      </c>
      <c r="H3995" t="s">
        <v>2563</v>
      </c>
      <c r="I3995">
        <v>1</v>
      </c>
      <c r="J3995" t="s">
        <v>15879</v>
      </c>
      <c r="K3995" t="s">
        <v>350</v>
      </c>
      <c r="L3995" t="s">
        <v>9348</v>
      </c>
      <c r="M3995" t="s">
        <v>355</v>
      </c>
      <c r="N3995" s="34">
        <v>0</v>
      </c>
      <c r="O3995" s="34" t="s">
        <v>706</v>
      </c>
      <c r="P3995" s="34">
        <v>0</v>
      </c>
      <c r="Q3995" s="34">
        <v>0</v>
      </c>
      <c r="R3995" s="34">
        <v>0</v>
      </c>
      <c r="S3995" s="48" t="s">
        <v>1123</v>
      </c>
      <c r="T3995" s="13" t="s">
        <v>122</v>
      </c>
      <c r="U3995" s="12" t="s">
        <v>122</v>
      </c>
      <c r="V3995" s="12" t="s">
        <v>1863</v>
      </c>
      <c r="W3995" s="12" t="s">
        <v>122</v>
      </c>
      <c r="X3995" s="14" t="str">
        <f t="shared" si="62"/>
        <v>В</v>
      </c>
      <c r="Y3995" s="271">
        <f>Таблица1[[#This Row],[ID_intellix]]</f>
        <v>1694</v>
      </c>
      <c r="Z3995" s="269" t="s">
        <v>122</v>
      </c>
      <c r="AA3995" s="145">
        <f>IF(OR(Таблица1[[#This Row],[CARDIO_report]]&lt;&gt;0,Таблица1[[#This Row],[AI COMBO_report]]&lt;&gt;0,Таблица1[[#This Row],[OTC_report]]&lt;&gt;0),1,0)</f>
        <v>0</v>
      </c>
      <c r="AB3995" s="60" t="s">
        <v>1124</v>
      </c>
      <c r="AC3995" s="60" t="s">
        <v>1124</v>
      </c>
      <c r="AD3995" s="60" t="s">
        <v>1124</v>
      </c>
      <c r="AE3995" s="89" t="s">
        <v>1825</v>
      </c>
      <c r="AF3995" s="89"/>
      <c r="AG3995" s="89" t="s">
        <v>1145</v>
      </c>
      <c r="AH3995" s="89">
        <v>136</v>
      </c>
      <c r="AI3995" s="89" t="s">
        <v>1145</v>
      </c>
      <c r="AJ3995" s="89">
        <v>140</v>
      </c>
      <c r="AK3995" s="89" t="s">
        <v>1145</v>
      </c>
      <c r="AL3995" s="89">
        <v>130</v>
      </c>
      <c r="AM3995" s="89" t="s">
        <v>1145</v>
      </c>
      <c r="AN3995" s="89">
        <v>138</v>
      </c>
      <c r="AP3995" s="35" t="s">
        <v>1825</v>
      </c>
      <c r="AQ3995" s="377">
        <v>0</v>
      </c>
      <c r="AR3995" s="378">
        <v>0</v>
      </c>
      <c r="AS3995" s="377">
        <v>0</v>
      </c>
      <c r="AT3995" s="378">
        <v>0</v>
      </c>
      <c r="AU3995" s="377">
        <v>0</v>
      </c>
      <c r="AV3995" s="377">
        <v>0</v>
      </c>
      <c r="AW3995" s="377">
        <v>0</v>
      </c>
      <c r="AX3995">
        <v>0</v>
      </c>
      <c r="AY3995">
        <v>0</v>
      </c>
    </row>
    <row r="3996" spans="1:54" hidden="1" x14ac:dyDescent="0.2">
      <c r="A3996" s="46">
        <v>1695</v>
      </c>
      <c r="B3996" s="258" t="s">
        <v>9849</v>
      </c>
      <c r="C3996" t="s">
        <v>1204</v>
      </c>
      <c r="D3996" t="s">
        <v>1731</v>
      </c>
      <c r="E3996" t="s">
        <v>2504</v>
      </c>
      <c r="F3996" s="29" t="s">
        <v>9335</v>
      </c>
      <c r="G3996" s="47">
        <v>4</v>
      </c>
      <c r="H3996" t="s">
        <v>2563</v>
      </c>
      <c r="I3996">
        <v>1</v>
      </c>
      <c r="J3996" t="s">
        <v>15890</v>
      </c>
      <c r="K3996" t="s">
        <v>350</v>
      </c>
      <c r="L3996" t="s">
        <v>9850</v>
      </c>
      <c r="M3996" t="s">
        <v>355</v>
      </c>
      <c r="N3996" s="34">
        <v>0</v>
      </c>
      <c r="O3996" s="34" t="s">
        <v>706</v>
      </c>
      <c r="P3996" s="34">
        <v>0</v>
      </c>
      <c r="Q3996" s="34">
        <v>0</v>
      </c>
      <c r="R3996" s="34">
        <v>0</v>
      </c>
      <c r="S3996" s="48" t="s">
        <v>1123</v>
      </c>
      <c r="T3996" s="13" t="s">
        <v>122</v>
      </c>
      <c r="U3996" s="12" t="s">
        <v>122</v>
      </c>
      <c r="V3996" s="12" t="s">
        <v>1863</v>
      </c>
      <c r="W3996" s="12" t="s">
        <v>122</v>
      </c>
      <c r="X3996" s="14" t="str">
        <f t="shared" si="62"/>
        <v>В</v>
      </c>
      <c r="Y3996" s="271">
        <f>Таблица1[[#This Row],[ID_intellix]]</f>
        <v>1695</v>
      </c>
      <c r="Z3996" s="269" t="s">
        <v>122</v>
      </c>
      <c r="AA3996" s="145">
        <f>IF(OR(Таблица1[[#This Row],[CARDIO_report]]&lt;&gt;0,Таблица1[[#This Row],[AI COMBO_report]]&lt;&gt;0,Таблица1[[#This Row],[OTC_report]]&lt;&gt;0),1,0)</f>
        <v>0</v>
      </c>
      <c r="AB3996" s="60" t="s">
        <v>1124</v>
      </c>
      <c r="AC3996" s="60" t="s">
        <v>1124</v>
      </c>
      <c r="AD3996" s="60" t="s">
        <v>1124</v>
      </c>
      <c r="AE3996" s="89" t="s">
        <v>1825</v>
      </c>
      <c r="AF3996" s="89"/>
      <c r="AG3996" s="89" t="s">
        <v>1145</v>
      </c>
      <c r="AH3996" s="89">
        <v>107</v>
      </c>
      <c r="AI3996" s="89" t="s">
        <v>1145</v>
      </c>
      <c r="AJ3996" s="89">
        <v>134</v>
      </c>
      <c r="AK3996" s="89" t="s">
        <v>1437</v>
      </c>
      <c r="AL3996" s="89">
        <v>58</v>
      </c>
      <c r="AM3996" s="89" t="s">
        <v>1145</v>
      </c>
      <c r="AN3996" s="89">
        <v>88</v>
      </c>
      <c r="AP3996" s="35" t="s">
        <v>1825</v>
      </c>
      <c r="AQ3996" s="377">
        <v>0</v>
      </c>
      <c r="AR3996" s="378">
        <v>0</v>
      </c>
      <c r="AS3996" s="377">
        <v>0</v>
      </c>
      <c r="AT3996" s="378">
        <v>0</v>
      </c>
      <c r="AU3996" s="377">
        <v>0</v>
      </c>
      <c r="AV3996" s="377">
        <v>0</v>
      </c>
      <c r="AW3996" s="377">
        <v>0</v>
      </c>
      <c r="AX3996">
        <v>0</v>
      </c>
      <c r="AY3996">
        <v>0</v>
      </c>
    </row>
    <row r="3997" spans="1:54" hidden="1" x14ac:dyDescent="0.2">
      <c r="A3997" s="46">
        <v>1696</v>
      </c>
      <c r="B3997" s="258" t="s">
        <v>9860</v>
      </c>
      <c r="C3997" t="s">
        <v>1204</v>
      </c>
      <c r="D3997" t="s">
        <v>1205</v>
      </c>
      <c r="E3997" t="s">
        <v>2504</v>
      </c>
      <c r="F3997" s="29" t="s">
        <v>9335</v>
      </c>
      <c r="G3997" s="47">
        <v>5</v>
      </c>
      <c r="H3997" t="s">
        <v>2563</v>
      </c>
      <c r="I3997">
        <v>1</v>
      </c>
      <c r="J3997" t="s">
        <v>15897</v>
      </c>
      <c r="K3997" t="s">
        <v>350</v>
      </c>
      <c r="L3997" t="s">
        <v>9861</v>
      </c>
      <c r="M3997" t="s">
        <v>355</v>
      </c>
      <c r="N3997" s="34">
        <v>0</v>
      </c>
      <c r="O3997" s="34" t="s">
        <v>706</v>
      </c>
      <c r="P3997" s="34">
        <v>0</v>
      </c>
      <c r="Q3997" s="34">
        <v>0</v>
      </c>
      <c r="R3997" s="34">
        <v>0</v>
      </c>
      <c r="S3997" s="48" t="s">
        <v>1123</v>
      </c>
      <c r="T3997" s="13" t="s">
        <v>122</v>
      </c>
      <c r="U3997" s="12" t="s">
        <v>122</v>
      </c>
      <c r="V3997" s="12" t="s">
        <v>1863</v>
      </c>
      <c r="W3997" s="12" t="s">
        <v>122</v>
      </c>
      <c r="X3997" s="14" t="str">
        <f t="shared" si="62"/>
        <v>В</v>
      </c>
      <c r="Y3997" s="271">
        <f>Таблица1[[#This Row],[ID_intellix]]</f>
        <v>1696</v>
      </c>
      <c r="Z3997" s="269" t="s">
        <v>122</v>
      </c>
      <c r="AA3997" s="145">
        <f>IF(OR(Таблица1[[#This Row],[CARDIO_report]]&lt;&gt;0,Таблица1[[#This Row],[AI COMBO_report]]&lt;&gt;0,Таблица1[[#This Row],[OTC_report]]&lt;&gt;0),1,0)</f>
        <v>0</v>
      </c>
      <c r="AB3997" s="60" t="s">
        <v>1124</v>
      </c>
      <c r="AC3997" s="60" t="s">
        <v>1124</v>
      </c>
      <c r="AD3997" s="60" t="s">
        <v>1124</v>
      </c>
      <c r="AE3997" s="89" t="s">
        <v>1825</v>
      </c>
      <c r="AF3997" s="89"/>
      <c r="AG3997" s="89" t="s">
        <v>1437</v>
      </c>
      <c r="AH3997" s="89">
        <v>42</v>
      </c>
      <c r="AI3997" s="89" t="s">
        <v>1145</v>
      </c>
      <c r="AJ3997" s="89">
        <v>96</v>
      </c>
      <c r="AK3997" s="89" t="s">
        <v>1145</v>
      </c>
      <c r="AL3997" s="89">
        <v>88</v>
      </c>
      <c r="AM3997" s="89" t="s">
        <v>1145</v>
      </c>
      <c r="AN3997" s="89">
        <v>108</v>
      </c>
      <c r="AP3997" s="35" t="s">
        <v>1825</v>
      </c>
      <c r="AQ3997" s="377">
        <v>0</v>
      </c>
      <c r="AR3997" s="378">
        <v>0</v>
      </c>
      <c r="AS3997" s="377">
        <v>0</v>
      </c>
      <c r="AT3997" s="378">
        <v>0</v>
      </c>
      <c r="AU3997" s="377">
        <v>0</v>
      </c>
      <c r="AV3997" s="377">
        <v>0</v>
      </c>
      <c r="AW3997" s="377">
        <v>0</v>
      </c>
      <c r="AX3997">
        <v>0</v>
      </c>
      <c r="AY3997">
        <v>0</v>
      </c>
    </row>
    <row r="3998" spans="1:54" hidden="1" x14ac:dyDescent="0.2">
      <c r="A3998" s="46">
        <v>1697</v>
      </c>
      <c r="B3998" s="258" t="s">
        <v>9897</v>
      </c>
      <c r="C3998" t="s">
        <v>1204</v>
      </c>
      <c r="D3998" t="s">
        <v>1731</v>
      </c>
      <c r="E3998" t="s">
        <v>2504</v>
      </c>
      <c r="F3998" s="29" t="s">
        <v>9335</v>
      </c>
      <c r="G3998" s="47">
        <v>6</v>
      </c>
      <c r="H3998" t="s">
        <v>2563</v>
      </c>
      <c r="I3998">
        <v>1</v>
      </c>
      <c r="J3998" t="s">
        <v>15903</v>
      </c>
      <c r="K3998" t="s">
        <v>350</v>
      </c>
      <c r="L3998" t="s">
        <v>9898</v>
      </c>
      <c r="M3998" t="s">
        <v>355</v>
      </c>
      <c r="N3998" s="34">
        <v>0</v>
      </c>
      <c r="O3998" s="34" t="s">
        <v>706</v>
      </c>
      <c r="P3998" s="34" t="s">
        <v>711</v>
      </c>
      <c r="Q3998" s="34">
        <v>0</v>
      </c>
      <c r="R3998" s="34">
        <v>0</v>
      </c>
      <c r="S3998" s="48" t="s">
        <v>1123</v>
      </c>
      <c r="T3998" s="13" t="s">
        <v>122</v>
      </c>
      <c r="U3998" s="12" t="s">
        <v>122</v>
      </c>
      <c r="V3998" s="12" t="s">
        <v>122</v>
      </c>
      <c r="W3998" s="12" t="s">
        <v>1863</v>
      </c>
      <c r="X3998" s="14" t="str">
        <f t="shared" si="62"/>
        <v>В</v>
      </c>
      <c r="Y3998" s="271">
        <f>Таблица1[[#This Row],[ID_intellix]]</f>
        <v>1697</v>
      </c>
      <c r="Z3998" s="269" t="s">
        <v>122</v>
      </c>
      <c r="AA3998" s="145">
        <f>IF(OR(Таблица1[[#This Row],[CARDIO_report]]&lt;&gt;0,Таблица1[[#This Row],[AI COMBO_report]]&lt;&gt;0,Таблица1[[#This Row],[OTC_report]]&lt;&gt;0),1,0)</f>
        <v>1</v>
      </c>
      <c r="AB3998" s="60" t="s">
        <v>1124</v>
      </c>
      <c r="AC3998" s="60" t="s">
        <v>1124</v>
      </c>
      <c r="AD3998" s="60" t="s">
        <v>1124</v>
      </c>
      <c r="AE3998" s="89" t="s">
        <v>1857</v>
      </c>
      <c r="AF3998" s="89"/>
      <c r="AG3998" s="89" t="s">
        <v>1414</v>
      </c>
      <c r="AH3998" s="89">
        <v>128</v>
      </c>
      <c r="AI3998" s="89" t="s">
        <v>1414</v>
      </c>
      <c r="AJ3998" s="89">
        <v>116</v>
      </c>
      <c r="AK3998" s="89" t="s">
        <v>1414</v>
      </c>
      <c r="AL3998" s="89">
        <v>111</v>
      </c>
      <c r="AM3998" s="89" t="s">
        <v>1414</v>
      </c>
      <c r="AN3998" s="89">
        <v>106</v>
      </c>
      <c r="AP3998" s="35" t="s">
        <v>1857</v>
      </c>
      <c r="AQ3998" s="377">
        <v>0</v>
      </c>
      <c r="AR3998" s="378">
        <v>0</v>
      </c>
      <c r="AS3998" s="377">
        <v>0</v>
      </c>
      <c r="AT3998" s="378">
        <v>0</v>
      </c>
      <c r="AU3998" s="377">
        <v>0</v>
      </c>
      <c r="AV3998" s="377">
        <v>0</v>
      </c>
      <c r="AW3998" s="377">
        <v>0</v>
      </c>
      <c r="AX3998" s="2" t="s">
        <v>6343</v>
      </c>
      <c r="AY3998" s="2">
        <v>0</v>
      </c>
      <c r="AZ3998" s="2" t="s">
        <v>6344</v>
      </c>
      <c r="BB3998" s="2" t="s">
        <v>6344</v>
      </c>
    </row>
    <row r="3999" spans="1:54" hidden="1" x14ac:dyDescent="0.2">
      <c r="A3999" s="46">
        <v>8103</v>
      </c>
      <c r="B3999" s="258" t="s">
        <v>3679</v>
      </c>
      <c r="C3999" t="s">
        <v>1204</v>
      </c>
      <c r="D3999" t="s">
        <v>1205</v>
      </c>
      <c r="E3999" t="s">
        <v>2504</v>
      </c>
      <c r="F3999" s="29" t="s">
        <v>15959</v>
      </c>
      <c r="G3999" s="53" t="s">
        <v>3763</v>
      </c>
      <c r="H3999" t="s">
        <v>2610</v>
      </c>
      <c r="I3999">
        <v>1</v>
      </c>
      <c r="J3999" t="s">
        <v>15940</v>
      </c>
      <c r="K3999" t="s">
        <v>350</v>
      </c>
      <c r="L3999" t="s">
        <v>3681</v>
      </c>
      <c r="M3999" t="s">
        <v>355</v>
      </c>
      <c r="N3999" s="34">
        <v>0</v>
      </c>
      <c r="O3999" s="34" t="s">
        <v>706</v>
      </c>
      <c r="P3999" s="34" t="s">
        <v>711</v>
      </c>
      <c r="Q3999" s="34">
        <v>0</v>
      </c>
      <c r="R3999" s="34">
        <v>0</v>
      </c>
      <c r="S3999" s="48" t="s">
        <v>1123</v>
      </c>
      <c r="T3999" s="13" t="s">
        <v>122</v>
      </c>
      <c r="U3999" s="12" t="s">
        <v>122</v>
      </c>
      <c r="V3999" s="12" t="s">
        <v>1863</v>
      </c>
      <c r="W3999" s="12" t="s">
        <v>1863</v>
      </c>
      <c r="X3999" s="14" t="str">
        <f t="shared" si="62"/>
        <v>А</v>
      </c>
      <c r="Y3999" s="271">
        <f>Таблица1[[#This Row],[ID_intellix]]</f>
        <v>8103</v>
      </c>
      <c r="Z3999" s="269" t="s">
        <v>122</v>
      </c>
      <c r="AA3999" s="145">
        <f>IF(OR(Таблица1[[#This Row],[CARDIO_report]]&lt;&gt;0,Таблица1[[#This Row],[AI COMBO_report]]&lt;&gt;0,Таблица1[[#This Row],[OTC_report]]&lt;&gt;0),1,0)</f>
        <v>1</v>
      </c>
      <c r="AB3999" s="60" t="s">
        <v>1124</v>
      </c>
      <c r="AC3999" s="60" t="s">
        <v>1124</v>
      </c>
      <c r="AD3999" s="60" t="s">
        <v>1124</v>
      </c>
      <c r="AE3999" s="60" t="s">
        <v>1124</v>
      </c>
      <c r="AF3999" s="60"/>
      <c r="AG3999" s="60" t="s">
        <v>1124</v>
      </c>
      <c r="AH3999" s="60" t="s">
        <v>1124</v>
      </c>
      <c r="AI3999" s="60" t="s">
        <v>1124</v>
      </c>
      <c r="AJ3999" s="60" t="s">
        <v>1124</v>
      </c>
      <c r="AK3999" s="60" t="s">
        <v>1124</v>
      </c>
      <c r="AL3999" s="60" t="s">
        <v>1124</v>
      </c>
      <c r="AM3999" s="60" t="s">
        <v>1124</v>
      </c>
      <c r="AN3999" s="60" t="s">
        <v>1124</v>
      </c>
      <c r="AO3999" s="60"/>
      <c r="AP3999" s="35" t="s">
        <v>1825</v>
      </c>
      <c r="AQ3999" s="377">
        <v>0</v>
      </c>
      <c r="AR3999" s="378">
        <v>0</v>
      </c>
      <c r="AS3999" s="377">
        <v>0</v>
      </c>
      <c r="AT3999" s="378">
        <v>0</v>
      </c>
      <c r="AU3999" s="377">
        <v>0</v>
      </c>
      <c r="AV3999" s="377">
        <v>0</v>
      </c>
      <c r="AW3999" s="377">
        <v>0</v>
      </c>
      <c r="AX3999">
        <v>0</v>
      </c>
      <c r="AY3999">
        <v>0</v>
      </c>
      <c r="BA3999" t="s">
        <v>15962</v>
      </c>
    </row>
    <row r="4000" spans="1:54" hidden="1" x14ac:dyDescent="0.2">
      <c r="A4000" s="46">
        <v>2891</v>
      </c>
      <c r="B4000" s="258" t="s">
        <v>9971</v>
      </c>
      <c r="C4000" t="s">
        <v>1204</v>
      </c>
      <c r="D4000" t="s">
        <v>1731</v>
      </c>
      <c r="E4000" t="s">
        <v>2504</v>
      </c>
      <c r="F4000" s="29" t="s">
        <v>2598</v>
      </c>
      <c r="G4000" s="47">
        <v>48</v>
      </c>
      <c r="H4000" t="s">
        <v>1140</v>
      </c>
      <c r="I4000">
        <v>1</v>
      </c>
      <c r="J4000" t="s">
        <v>9972</v>
      </c>
      <c r="K4000" t="s">
        <v>350</v>
      </c>
      <c r="L4000" t="s">
        <v>9973</v>
      </c>
      <c r="M4000" t="s">
        <v>355</v>
      </c>
      <c r="N4000" s="34" t="s">
        <v>362</v>
      </c>
      <c r="O4000" s="34" t="s">
        <v>706</v>
      </c>
      <c r="P4000" s="34" t="s">
        <v>711</v>
      </c>
      <c r="Q4000" s="34">
        <v>0</v>
      </c>
      <c r="R4000" s="34">
        <v>0</v>
      </c>
      <c r="S4000" s="48" t="s">
        <v>1123</v>
      </c>
      <c r="T4000" s="13" t="s">
        <v>122</v>
      </c>
      <c r="U4000" s="12" t="s">
        <v>122</v>
      </c>
      <c r="V4000" s="12" t="s">
        <v>1863</v>
      </c>
      <c r="W4000" s="12" t="s">
        <v>122</v>
      </c>
      <c r="X4000" s="14" t="str">
        <f t="shared" si="62"/>
        <v>В</v>
      </c>
      <c r="Y4000" s="271">
        <f>Таблица1[[#This Row],[ID_intellix]]</f>
        <v>2891</v>
      </c>
      <c r="Z4000" s="269" t="s">
        <v>122</v>
      </c>
      <c r="AA4000" s="145">
        <f>IF(OR(Таблица1[[#This Row],[CARDIO_report]]&lt;&gt;0,Таблица1[[#This Row],[AI COMBO_report]]&lt;&gt;0,Таблица1[[#This Row],[OTC_report]]&lt;&gt;0),1,0)</f>
        <v>1</v>
      </c>
      <c r="AB4000" s="60" t="s">
        <v>2601</v>
      </c>
      <c r="AC4000" s="60" t="s">
        <v>2602</v>
      </c>
      <c r="AD4000" s="60" t="s">
        <v>1124</v>
      </c>
      <c r="AE4000" s="60" t="s">
        <v>1124</v>
      </c>
      <c r="AF4000" s="60"/>
      <c r="AG4000" s="89" t="s">
        <v>2516</v>
      </c>
      <c r="AH4000" s="89">
        <v>51</v>
      </c>
      <c r="AI4000" s="89" t="s">
        <v>2516</v>
      </c>
      <c r="AJ4000" s="89">
        <v>20</v>
      </c>
      <c r="AK4000" s="89" t="s">
        <v>2516</v>
      </c>
      <c r="AL4000" s="89">
        <v>3</v>
      </c>
      <c r="AM4000" s="89" t="s">
        <v>1437</v>
      </c>
      <c r="AN4000" s="89">
        <v>2</v>
      </c>
      <c r="AP4000" s="35" t="s">
        <v>1857</v>
      </c>
      <c r="AQ4000" s="377">
        <v>0</v>
      </c>
      <c r="AR4000" s="378">
        <v>0</v>
      </c>
      <c r="AS4000" s="377">
        <v>0</v>
      </c>
      <c r="AT4000" s="378">
        <v>0</v>
      </c>
      <c r="AU4000" s="377">
        <v>0</v>
      </c>
      <c r="AV4000" s="377">
        <v>0</v>
      </c>
      <c r="AW4000" s="377">
        <v>0</v>
      </c>
      <c r="AX4000">
        <v>0</v>
      </c>
      <c r="AY4000">
        <v>0</v>
      </c>
    </row>
    <row r="4001" spans="1:54" hidden="1" x14ac:dyDescent="0.2">
      <c r="A4001" s="46">
        <v>25274</v>
      </c>
      <c r="B4001" s="258" t="s">
        <v>10227</v>
      </c>
      <c r="C4001" t="s">
        <v>1204</v>
      </c>
      <c r="D4001" t="s">
        <v>1731</v>
      </c>
      <c r="E4001" t="s">
        <v>2504</v>
      </c>
      <c r="F4001" s="29" t="s">
        <v>2598</v>
      </c>
      <c r="G4001" s="47">
        <v>49</v>
      </c>
      <c r="H4001" t="s">
        <v>1140</v>
      </c>
      <c r="I4001">
        <v>1</v>
      </c>
      <c r="J4001" t="s">
        <v>10228</v>
      </c>
      <c r="K4001" t="s">
        <v>350</v>
      </c>
      <c r="L4001" t="s">
        <v>10229</v>
      </c>
      <c r="M4001" t="s">
        <v>355</v>
      </c>
      <c r="N4001" s="34" t="s">
        <v>362</v>
      </c>
      <c r="O4001" s="34" t="s">
        <v>706</v>
      </c>
      <c r="P4001" s="34" t="s">
        <v>711</v>
      </c>
      <c r="Q4001" s="34">
        <v>0</v>
      </c>
      <c r="R4001" s="34">
        <v>0</v>
      </c>
      <c r="S4001" s="48" t="s">
        <v>1123</v>
      </c>
      <c r="T4001" s="13" t="s">
        <v>122</v>
      </c>
      <c r="U4001" s="12" t="s">
        <v>122</v>
      </c>
      <c r="V4001" s="12" t="s">
        <v>1863</v>
      </c>
      <c r="W4001" s="12" t="s">
        <v>1863</v>
      </c>
      <c r="X4001" s="14" t="str">
        <f t="shared" si="62"/>
        <v>А</v>
      </c>
      <c r="Y4001" s="271">
        <f>Таблица1[[#This Row],[ID_intellix]]</f>
        <v>25274</v>
      </c>
      <c r="Z4001" s="269" t="s">
        <v>122</v>
      </c>
      <c r="AA4001" s="145">
        <f>IF(OR(Таблица1[[#This Row],[CARDIO_report]]&lt;&gt;0,Таблица1[[#This Row],[AI COMBO_report]]&lt;&gt;0,Таблица1[[#This Row],[OTC_report]]&lt;&gt;0),1,0)</f>
        <v>1</v>
      </c>
      <c r="AB4001" s="60" t="s">
        <v>2601</v>
      </c>
      <c r="AC4001" s="60" t="s">
        <v>2602</v>
      </c>
      <c r="AD4001" s="60" t="s">
        <v>1124</v>
      </c>
      <c r="AE4001" s="60" t="s">
        <v>1124</v>
      </c>
      <c r="AF4001" s="60"/>
      <c r="AG4001" s="89" t="s">
        <v>1414</v>
      </c>
      <c r="AH4001" s="89">
        <v>98</v>
      </c>
      <c r="AI4001" s="89" t="s">
        <v>2516</v>
      </c>
      <c r="AJ4001" s="89">
        <v>47</v>
      </c>
      <c r="AK4001" s="89" t="s">
        <v>2516</v>
      </c>
      <c r="AL4001" s="89">
        <v>14</v>
      </c>
      <c r="AM4001" s="89" t="s">
        <v>1437</v>
      </c>
      <c r="AN4001" s="89">
        <v>5</v>
      </c>
      <c r="AP4001" s="35" t="s">
        <v>1917</v>
      </c>
      <c r="AQ4001" s="377" t="s">
        <v>2847</v>
      </c>
      <c r="AR4001" s="377" t="s">
        <v>6332</v>
      </c>
      <c r="AS4001" s="377" t="s">
        <v>2847</v>
      </c>
      <c r="AT4001" s="378" t="s">
        <v>6332</v>
      </c>
      <c r="AU4001" s="377">
        <v>0</v>
      </c>
      <c r="AV4001" s="377">
        <v>0</v>
      </c>
      <c r="AW4001" s="377" t="s">
        <v>2847</v>
      </c>
      <c r="AX4001" s="2" t="s">
        <v>6332</v>
      </c>
      <c r="AY4001" s="2" t="s">
        <v>2847</v>
      </c>
      <c r="AZ4001" t="s">
        <v>6332</v>
      </c>
      <c r="BA4001" s="2" t="s">
        <v>6336</v>
      </c>
      <c r="BB4001" t="s">
        <v>6332</v>
      </c>
    </row>
    <row r="4002" spans="1:54" hidden="1" x14ac:dyDescent="0.2">
      <c r="A4002" s="46">
        <v>2958</v>
      </c>
      <c r="B4002" s="258" t="s">
        <v>10044</v>
      </c>
      <c r="C4002" t="s">
        <v>1204</v>
      </c>
      <c r="D4002" t="s">
        <v>1205</v>
      </c>
      <c r="E4002" t="s">
        <v>2504</v>
      </c>
      <c r="F4002" s="29" t="s">
        <v>2598</v>
      </c>
      <c r="G4002" s="47">
        <v>50</v>
      </c>
      <c r="H4002" t="s">
        <v>1140</v>
      </c>
      <c r="I4002">
        <v>1</v>
      </c>
      <c r="J4002" t="s">
        <v>10045</v>
      </c>
      <c r="K4002" t="s">
        <v>350</v>
      </c>
      <c r="L4002" t="s">
        <v>10046</v>
      </c>
      <c r="M4002" t="s">
        <v>355</v>
      </c>
      <c r="N4002" s="34" t="s">
        <v>362</v>
      </c>
      <c r="O4002" s="34" t="s">
        <v>706</v>
      </c>
      <c r="P4002" s="34" t="s">
        <v>711</v>
      </c>
      <c r="Q4002" s="34">
        <v>0</v>
      </c>
      <c r="R4002" s="34">
        <v>0</v>
      </c>
      <c r="S4002" s="48" t="s">
        <v>1123</v>
      </c>
      <c r="T4002" s="13" t="s">
        <v>122</v>
      </c>
      <c r="U4002" s="12" t="s">
        <v>122</v>
      </c>
      <c r="V4002" s="12" t="s">
        <v>122</v>
      </c>
      <c r="W4002" s="12" t="s">
        <v>1863</v>
      </c>
      <c r="X4002" s="14" t="str">
        <f t="shared" si="62"/>
        <v>В</v>
      </c>
      <c r="Y4002" s="271">
        <f>Таблица1[[#This Row],[ID_intellix]]</f>
        <v>2958</v>
      </c>
      <c r="Z4002" s="269" t="s">
        <v>122</v>
      </c>
      <c r="AA4002" s="145">
        <f>IF(OR(Таблица1[[#This Row],[CARDIO_report]]&lt;&gt;0,Таблица1[[#This Row],[AI COMBO_report]]&lt;&gt;0,Таблица1[[#This Row],[OTC_report]]&lt;&gt;0),1,0)</f>
        <v>1</v>
      </c>
      <c r="AB4002" s="60" t="s">
        <v>2601</v>
      </c>
      <c r="AC4002" s="60" t="s">
        <v>2602</v>
      </c>
      <c r="AD4002" s="60" t="s">
        <v>1124</v>
      </c>
      <c r="AE4002" s="60"/>
      <c r="AF4002" s="60"/>
      <c r="AG4002" t="s">
        <v>1145</v>
      </c>
      <c r="AH4002">
        <v>82</v>
      </c>
      <c r="AI4002" t="s">
        <v>1437</v>
      </c>
      <c r="AJ4002">
        <v>30</v>
      </c>
      <c r="AK4002" t="s">
        <v>1437</v>
      </c>
      <c r="AL4002">
        <v>1</v>
      </c>
      <c r="AM4002" t="s">
        <v>1437</v>
      </c>
      <c r="AN4002">
        <v>1</v>
      </c>
      <c r="AO4002"/>
      <c r="AP4002" s="35" t="s">
        <v>1917</v>
      </c>
      <c r="AQ4002" s="377">
        <v>0</v>
      </c>
      <c r="AR4002" s="378">
        <v>0</v>
      </c>
      <c r="AS4002" s="377">
        <v>0</v>
      </c>
      <c r="AT4002" s="378">
        <v>0</v>
      </c>
      <c r="AU4002">
        <v>0</v>
      </c>
      <c r="AV4002">
        <v>0</v>
      </c>
      <c r="AW4002">
        <v>0</v>
      </c>
      <c r="AX4002">
        <v>0</v>
      </c>
      <c r="AY4002">
        <v>0</v>
      </c>
    </row>
    <row r="4003" spans="1:54" hidden="1" x14ac:dyDescent="0.2">
      <c r="A4003" s="46">
        <v>1155</v>
      </c>
      <c r="B4003" s="258" t="s">
        <v>10263</v>
      </c>
      <c r="C4003" t="s">
        <v>1204</v>
      </c>
      <c r="D4003" t="s">
        <v>1731</v>
      </c>
      <c r="E4003" t="s">
        <v>2504</v>
      </c>
      <c r="F4003" s="29" t="s">
        <v>2539</v>
      </c>
      <c r="G4003" s="47">
        <v>33</v>
      </c>
      <c r="H4003" t="s">
        <v>1149</v>
      </c>
      <c r="I4003">
        <v>1</v>
      </c>
      <c r="J4003" t="s">
        <v>10264</v>
      </c>
      <c r="K4003" t="s">
        <v>350</v>
      </c>
      <c r="L4003" t="s">
        <v>10265</v>
      </c>
      <c r="M4003" t="s">
        <v>355</v>
      </c>
      <c r="N4003" s="34" t="s">
        <v>362</v>
      </c>
      <c r="O4003" s="34" t="s">
        <v>706</v>
      </c>
      <c r="P4003" s="34" t="s">
        <v>711</v>
      </c>
      <c r="Q4003" s="34">
        <v>0</v>
      </c>
      <c r="R4003" s="34">
        <v>0</v>
      </c>
      <c r="S4003" s="48" t="s">
        <v>1123</v>
      </c>
      <c r="T4003" s="13" t="s">
        <v>122</v>
      </c>
      <c r="U4003" s="12" t="s">
        <v>122</v>
      </c>
      <c r="V4003" s="12" t="s">
        <v>1863</v>
      </c>
      <c r="W4003" s="12" t="s">
        <v>122</v>
      </c>
      <c r="X4003" s="14" t="str">
        <f t="shared" si="62"/>
        <v>В</v>
      </c>
      <c r="Y4003" s="271">
        <f>Таблица1[[#This Row],[ID_intellix]]</f>
        <v>1155</v>
      </c>
      <c r="Z4003" s="269" t="s">
        <v>122</v>
      </c>
      <c r="AA4003" s="145">
        <f>IF(OR(Таблица1[[#This Row],[CARDIO_report]]&lt;&gt;0,Таблица1[[#This Row],[AI COMBO_report]]&lt;&gt;0,Таблица1[[#This Row],[OTC_report]]&lt;&gt;0),1,0)</f>
        <v>1</v>
      </c>
      <c r="AB4003" s="60" t="s">
        <v>1124</v>
      </c>
      <c r="AC4003" s="60" t="s">
        <v>1124</v>
      </c>
      <c r="AD4003" s="60" t="s">
        <v>1124</v>
      </c>
      <c r="AE4003" s="60" t="s">
        <v>1124</v>
      </c>
      <c r="AF4003" s="60"/>
      <c r="AG4003" s="89" t="s">
        <v>1437</v>
      </c>
      <c r="AH4003" s="89">
        <v>17</v>
      </c>
      <c r="AI4003" s="89" t="s">
        <v>1437</v>
      </c>
      <c r="AJ4003" s="89">
        <v>29</v>
      </c>
      <c r="AK4003" s="89" t="s">
        <v>1437</v>
      </c>
      <c r="AL4003" s="89">
        <v>7</v>
      </c>
      <c r="AM4003" s="89" t="s">
        <v>1437</v>
      </c>
      <c r="AN4003" s="89">
        <v>16</v>
      </c>
      <c r="AP4003" s="35" t="s">
        <v>1917</v>
      </c>
      <c r="AQ4003" s="377">
        <v>0</v>
      </c>
      <c r="AR4003" s="378">
        <v>0</v>
      </c>
      <c r="AS4003" s="377">
        <v>0</v>
      </c>
      <c r="AT4003" s="378">
        <v>0</v>
      </c>
      <c r="AU4003" s="377">
        <v>0</v>
      </c>
      <c r="AV4003" s="377">
        <v>0</v>
      </c>
      <c r="AW4003" s="377">
        <v>0</v>
      </c>
      <c r="AX4003">
        <v>0</v>
      </c>
      <c r="AY4003">
        <v>0</v>
      </c>
    </row>
    <row r="4004" spans="1:54" hidden="1" x14ac:dyDescent="0.2">
      <c r="A4004" s="46">
        <v>1918</v>
      </c>
      <c r="B4004" s="258" t="s">
        <v>10635</v>
      </c>
      <c r="C4004" t="s">
        <v>1204</v>
      </c>
      <c r="D4004" t="s">
        <v>1731</v>
      </c>
      <c r="E4004" t="s">
        <v>2504</v>
      </c>
      <c r="F4004" s="29" t="s">
        <v>2539</v>
      </c>
      <c r="G4004" s="47">
        <v>48</v>
      </c>
      <c r="H4004" t="s">
        <v>1149</v>
      </c>
      <c r="I4004">
        <v>1</v>
      </c>
      <c r="J4004" t="s">
        <v>10636</v>
      </c>
      <c r="K4004" t="s">
        <v>350</v>
      </c>
      <c r="L4004" t="s">
        <v>10637</v>
      </c>
      <c r="M4004" t="s">
        <v>355</v>
      </c>
      <c r="N4004" s="34" t="s">
        <v>362</v>
      </c>
      <c r="O4004" s="34" t="s">
        <v>706</v>
      </c>
      <c r="P4004" s="34" t="s">
        <v>711</v>
      </c>
      <c r="Q4004" s="34">
        <v>0</v>
      </c>
      <c r="R4004" s="34">
        <v>0</v>
      </c>
      <c r="S4004" s="48" t="s">
        <v>1123</v>
      </c>
      <c r="T4004" s="13" t="s">
        <v>122</v>
      </c>
      <c r="U4004" s="12" t="s">
        <v>122</v>
      </c>
      <c r="V4004" s="12" t="s">
        <v>1863</v>
      </c>
      <c r="W4004" s="12" t="s">
        <v>1863</v>
      </c>
      <c r="X4004" s="14" t="str">
        <f t="shared" si="62"/>
        <v>А</v>
      </c>
      <c r="Y4004" s="271">
        <f>Таблица1[[#This Row],[ID_intellix]]</f>
        <v>1918</v>
      </c>
      <c r="Z4004" s="269" t="s">
        <v>122</v>
      </c>
      <c r="AA4004" s="145">
        <f>IF(OR(Таблица1[[#This Row],[CARDIO_report]]&lt;&gt;0,Таблица1[[#This Row],[AI COMBO_report]]&lt;&gt;0,Таблица1[[#This Row],[OTC_report]]&lt;&gt;0),1,0)</f>
        <v>1</v>
      </c>
      <c r="AB4004" s="60" t="s">
        <v>1124</v>
      </c>
      <c r="AC4004" s="60" t="s">
        <v>1124</v>
      </c>
      <c r="AD4004" s="60" t="s">
        <v>1124</v>
      </c>
      <c r="AE4004" s="60" t="s">
        <v>1124</v>
      </c>
      <c r="AF4004" s="60"/>
      <c r="AG4004" s="89" t="s">
        <v>1437</v>
      </c>
      <c r="AH4004" s="89">
        <v>59</v>
      </c>
      <c r="AI4004" s="89" t="s">
        <v>1145</v>
      </c>
      <c r="AJ4004" s="89">
        <v>82</v>
      </c>
      <c r="AK4004" s="89" t="s">
        <v>2516</v>
      </c>
      <c r="AL4004" s="89">
        <v>43</v>
      </c>
      <c r="AM4004" s="89" t="s">
        <v>2516</v>
      </c>
      <c r="AN4004" s="89">
        <v>43</v>
      </c>
      <c r="AP4004" s="35" t="s">
        <v>1917</v>
      </c>
      <c r="AQ4004" s="377">
        <v>0</v>
      </c>
      <c r="AR4004" s="378">
        <v>0</v>
      </c>
      <c r="AS4004" s="377">
        <v>0</v>
      </c>
      <c r="AT4004" s="378">
        <v>0</v>
      </c>
      <c r="AU4004" s="377">
        <v>0</v>
      </c>
      <c r="AV4004" s="377">
        <v>0</v>
      </c>
      <c r="AW4004" s="377">
        <v>0</v>
      </c>
      <c r="AX4004">
        <v>0</v>
      </c>
      <c r="AY4004">
        <v>0</v>
      </c>
      <c r="BA4004" s="2" t="s">
        <v>15961</v>
      </c>
    </row>
    <row r="4005" spans="1:54" hidden="1" x14ac:dyDescent="0.2">
      <c r="A4005" s="46">
        <v>229</v>
      </c>
      <c r="B4005" s="258" t="s">
        <v>10728</v>
      </c>
      <c r="C4005" t="s">
        <v>1204</v>
      </c>
      <c r="D4005" t="s">
        <v>1731</v>
      </c>
      <c r="E4005" t="s">
        <v>2504</v>
      </c>
      <c r="F4005" s="29" t="s">
        <v>3255</v>
      </c>
      <c r="G4005" s="47">
        <v>4</v>
      </c>
      <c r="H4005" t="s">
        <v>3255</v>
      </c>
      <c r="I4005">
        <v>1</v>
      </c>
      <c r="J4005" t="s">
        <v>10729</v>
      </c>
      <c r="K4005" t="s">
        <v>350</v>
      </c>
      <c r="L4005" t="s">
        <v>10730</v>
      </c>
      <c r="M4005" t="s">
        <v>355</v>
      </c>
      <c r="N4005" s="34" t="s">
        <v>362</v>
      </c>
      <c r="O4005" s="34" t="s">
        <v>706</v>
      </c>
      <c r="P4005" s="34" t="s">
        <v>711</v>
      </c>
      <c r="Q4005" s="34">
        <v>0</v>
      </c>
      <c r="R4005" s="34">
        <v>0</v>
      </c>
      <c r="S4005" s="48" t="s">
        <v>1123</v>
      </c>
      <c r="T4005" s="13" t="s">
        <v>1863</v>
      </c>
      <c r="U4005" s="12" t="s">
        <v>122</v>
      </c>
      <c r="V4005" s="12" t="s">
        <v>1863</v>
      </c>
      <c r="W4005" s="12" t="s">
        <v>122</v>
      </c>
      <c r="X4005" s="14" t="str">
        <f t="shared" si="62"/>
        <v>А</v>
      </c>
      <c r="Y4005" s="271">
        <f>Таблица1[[#This Row],[ID_intellix]]</f>
        <v>229</v>
      </c>
      <c r="Z4005" s="269" t="s">
        <v>122</v>
      </c>
      <c r="AA4005" s="145">
        <f>IF(OR(Таблица1[[#This Row],[CARDIO_report]]&lt;&gt;0,Таблица1[[#This Row],[AI COMBO_report]]&lt;&gt;0,Таблица1[[#This Row],[OTC_report]]&lt;&gt;0),1,0)</f>
        <v>1</v>
      </c>
      <c r="AB4005" s="60" t="s">
        <v>1124</v>
      </c>
      <c r="AC4005" s="60" t="s">
        <v>1124</v>
      </c>
      <c r="AD4005" s="35" t="s">
        <v>6373</v>
      </c>
      <c r="AE4005" s="60" t="s">
        <v>1124</v>
      </c>
      <c r="AF4005" s="60"/>
      <c r="AG4005" s="60" t="s">
        <v>1124</v>
      </c>
      <c r="AH4005" s="60" t="s">
        <v>1124</v>
      </c>
      <c r="AI4005" s="60" t="s">
        <v>1124</v>
      </c>
      <c r="AJ4005" s="60" t="s">
        <v>1124</v>
      </c>
      <c r="AK4005" s="60" t="s">
        <v>1124</v>
      </c>
      <c r="AL4005" s="60" t="s">
        <v>1124</v>
      </c>
      <c r="AM4005" s="60" t="s">
        <v>1124</v>
      </c>
      <c r="AN4005" s="60" t="s">
        <v>1124</v>
      </c>
      <c r="AO4005" s="60"/>
      <c r="AP4005" s="35" t="s">
        <v>1917</v>
      </c>
      <c r="AQ4005" s="378" t="s">
        <v>2847</v>
      </c>
      <c r="AR4005" s="378">
        <v>0</v>
      </c>
      <c r="AS4005" s="377" t="s">
        <v>2847</v>
      </c>
      <c r="AT4005" s="378">
        <v>0</v>
      </c>
      <c r="AU4005" s="377">
        <v>0</v>
      </c>
      <c r="AV4005" s="377">
        <v>0</v>
      </c>
      <c r="AW4005" s="377">
        <v>0</v>
      </c>
      <c r="AX4005" s="2">
        <v>0</v>
      </c>
      <c r="AY4005" s="2" t="s">
        <v>2847</v>
      </c>
      <c r="BA4005" s="2" t="s">
        <v>6336</v>
      </c>
    </row>
    <row r="4006" spans="1:54" hidden="1" x14ac:dyDescent="0.2">
      <c r="A4006" s="46">
        <v>2946</v>
      </c>
      <c r="B4006" s="258" t="s">
        <v>10743</v>
      </c>
      <c r="C4006" t="s">
        <v>1204</v>
      </c>
      <c r="D4006" t="s">
        <v>1205</v>
      </c>
      <c r="E4006" t="s">
        <v>2504</v>
      </c>
      <c r="F4006" s="29" t="s">
        <v>3255</v>
      </c>
      <c r="G4006" s="47">
        <v>68</v>
      </c>
      <c r="H4006" t="s">
        <v>3255</v>
      </c>
      <c r="I4006">
        <v>1</v>
      </c>
      <c r="J4006" t="s">
        <v>10744</v>
      </c>
      <c r="K4006" t="s">
        <v>350</v>
      </c>
      <c r="L4006" t="s">
        <v>10745</v>
      </c>
      <c r="M4006" t="s">
        <v>355</v>
      </c>
      <c r="N4006" s="34" t="s">
        <v>362</v>
      </c>
      <c r="O4006" s="34" t="s">
        <v>706</v>
      </c>
      <c r="P4006" s="34" t="s">
        <v>711</v>
      </c>
      <c r="Q4006" s="34">
        <v>0</v>
      </c>
      <c r="R4006" s="34">
        <v>0</v>
      </c>
      <c r="S4006" s="48" t="s">
        <v>1123</v>
      </c>
      <c r="T4006" s="13" t="s">
        <v>122</v>
      </c>
      <c r="U4006" s="12" t="s">
        <v>122</v>
      </c>
      <c r="V4006" s="12" t="s">
        <v>122</v>
      </c>
      <c r="W4006" s="12" t="s">
        <v>1863</v>
      </c>
      <c r="X4006" s="14" t="str">
        <f t="shared" si="62"/>
        <v>В</v>
      </c>
      <c r="Y4006" s="271">
        <f>Таблица1[[#This Row],[ID_intellix]]</f>
        <v>2946</v>
      </c>
      <c r="Z4006" s="269" t="s">
        <v>122</v>
      </c>
      <c r="AA4006" s="145">
        <f>IF(OR(Таблица1[[#This Row],[CARDIO_report]]&lt;&gt;0,Таблица1[[#This Row],[AI COMBO_report]]&lt;&gt;0,Таблица1[[#This Row],[OTC_report]]&lt;&gt;0),1,0)</f>
        <v>1</v>
      </c>
      <c r="AB4006" s="60" t="s">
        <v>1124</v>
      </c>
      <c r="AC4006" s="60" t="s">
        <v>1124</v>
      </c>
      <c r="AD4006" s="35" t="s">
        <v>2896</v>
      </c>
      <c r="AE4006" s="60" t="s">
        <v>1124</v>
      </c>
      <c r="AF4006" s="60"/>
      <c r="AG4006" s="60" t="s">
        <v>1124</v>
      </c>
      <c r="AH4006" s="60" t="s">
        <v>1124</v>
      </c>
      <c r="AI4006" s="60" t="s">
        <v>1124</v>
      </c>
      <c r="AJ4006" s="60" t="s">
        <v>1124</v>
      </c>
      <c r="AK4006" s="60" t="s">
        <v>1124</v>
      </c>
      <c r="AL4006" s="60" t="s">
        <v>1124</v>
      </c>
      <c r="AM4006" s="60" t="s">
        <v>1124</v>
      </c>
      <c r="AN4006" s="60" t="s">
        <v>1124</v>
      </c>
      <c r="AO4006" s="60"/>
      <c r="AP4006" s="35" t="s">
        <v>1857</v>
      </c>
      <c r="AQ4006" s="377">
        <v>0</v>
      </c>
      <c r="AR4006" s="378">
        <v>0</v>
      </c>
      <c r="AS4006" s="377">
        <v>0</v>
      </c>
      <c r="AT4006" s="378">
        <v>0</v>
      </c>
      <c r="AU4006" s="377">
        <v>0</v>
      </c>
      <c r="AV4006" s="377">
        <v>0</v>
      </c>
      <c r="AW4006" s="377">
        <v>0</v>
      </c>
      <c r="AX4006">
        <v>0</v>
      </c>
      <c r="AY4006">
        <v>0</v>
      </c>
    </row>
    <row r="4007" spans="1:54" hidden="1" x14ac:dyDescent="0.2">
      <c r="A4007" s="46">
        <v>2795</v>
      </c>
      <c r="B4007" s="258" t="s">
        <v>10755</v>
      </c>
      <c r="C4007" t="s">
        <v>1204</v>
      </c>
      <c r="D4007" t="s">
        <v>1205</v>
      </c>
      <c r="E4007" t="s">
        <v>2504</v>
      </c>
      <c r="F4007" s="29" t="s">
        <v>3255</v>
      </c>
      <c r="G4007" s="47">
        <v>72</v>
      </c>
      <c r="H4007" t="s">
        <v>3255</v>
      </c>
      <c r="I4007">
        <v>1</v>
      </c>
      <c r="J4007" t="s">
        <v>10756</v>
      </c>
      <c r="K4007" t="s">
        <v>350</v>
      </c>
      <c r="L4007" t="s">
        <v>10757</v>
      </c>
      <c r="M4007" t="s">
        <v>355</v>
      </c>
      <c r="N4007" s="34" t="s">
        <v>362</v>
      </c>
      <c r="O4007" s="34" t="s">
        <v>706</v>
      </c>
      <c r="P4007" s="34" t="s">
        <v>711</v>
      </c>
      <c r="Q4007" s="34">
        <v>0</v>
      </c>
      <c r="R4007" s="34">
        <v>0</v>
      </c>
      <c r="S4007" s="48" t="s">
        <v>1123</v>
      </c>
      <c r="T4007" s="13" t="s">
        <v>122</v>
      </c>
      <c r="U4007" s="12" t="s">
        <v>122</v>
      </c>
      <c r="V4007" s="12" t="s">
        <v>122</v>
      </c>
      <c r="W4007" s="12" t="s">
        <v>1863</v>
      </c>
      <c r="X4007" s="14" t="str">
        <f t="shared" si="62"/>
        <v>В</v>
      </c>
      <c r="Y4007" s="271">
        <f>Таблица1[[#This Row],[ID_intellix]]</f>
        <v>2795</v>
      </c>
      <c r="Z4007" s="269" t="s">
        <v>122</v>
      </c>
      <c r="AA4007" s="145">
        <f>IF(OR(Таблица1[[#This Row],[CARDIO_report]]&lt;&gt;0,Таблица1[[#This Row],[AI COMBO_report]]&lt;&gt;0,Таблица1[[#This Row],[OTC_report]]&lt;&gt;0),1,0)</f>
        <v>1</v>
      </c>
      <c r="AB4007" s="60" t="s">
        <v>1124</v>
      </c>
      <c r="AC4007" s="60" t="s">
        <v>1124</v>
      </c>
      <c r="AD4007" s="35" t="s">
        <v>2896</v>
      </c>
      <c r="AE4007" s="60" t="s">
        <v>1124</v>
      </c>
      <c r="AF4007" s="60"/>
      <c r="AG4007" s="60" t="s">
        <v>1124</v>
      </c>
      <c r="AH4007" s="60" t="s">
        <v>1124</v>
      </c>
      <c r="AI4007" s="60" t="s">
        <v>1124</v>
      </c>
      <c r="AJ4007" s="60" t="s">
        <v>1124</v>
      </c>
      <c r="AK4007" s="60" t="s">
        <v>1124</v>
      </c>
      <c r="AL4007" s="60" t="s">
        <v>1124</v>
      </c>
      <c r="AM4007" s="60" t="s">
        <v>1124</v>
      </c>
      <c r="AN4007" s="60" t="s">
        <v>1124</v>
      </c>
      <c r="AO4007" s="60"/>
      <c r="AP4007" s="35" t="s">
        <v>1825</v>
      </c>
      <c r="AQ4007" s="377">
        <v>0</v>
      </c>
      <c r="AR4007" s="378">
        <v>0</v>
      </c>
      <c r="AS4007" s="377">
        <v>0</v>
      </c>
      <c r="AT4007" s="378">
        <v>0</v>
      </c>
      <c r="AU4007" s="377">
        <v>0</v>
      </c>
      <c r="AV4007" s="377">
        <v>0</v>
      </c>
      <c r="AW4007" s="377">
        <v>0</v>
      </c>
      <c r="AX4007">
        <v>0</v>
      </c>
      <c r="AY4007">
        <v>0</v>
      </c>
    </row>
    <row r="4008" spans="1:54" hidden="1" x14ac:dyDescent="0.2">
      <c r="A4008" s="46">
        <v>2796</v>
      </c>
      <c r="B4008" s="258" t="s">
        <v>11144</v>
      </c>
      <c r="C4008" t="s">
        <v>1204</v>
      </c>
      <c r="D4008" t="s">
        <v>1731</v>
      </c>
      <c r="E4008" t="s">
        <v>2504</v>
      </c>
      <c r="F4008" s="29" t="s">
        <v>3255</v>
      </c>
      <c r="G4008" s="47">
        <v>76</v>
      </c>
      <c r="H4008" t="s">
        <v>3255</v>
      </c>
      <c r="I4008">
        <v>1</v>
      </c>
      <c r="J4008" t="s">
        <v>11145</v>
      </c>
      <c r="K4008" t="s">
        <v>350</v>
      </c>
      <c r="L4008" t="s">
        <v>11146</v>
      </c>
      <c r="M4008" t="s">
        <v>355</v>
      </c>
      <c r="N4008" s="34" t="s">
        <v>362</v>
      </c>
      <c r="O4008" s="34" t="s">
        <v>706</v>
      </c>
      <c r="P4008" s="34" t="s">
        <v>711</v>
      </c>
      <c r="Q4008" s="34">
        <v>0</v>
      </c>
      <c r="R4008" s="34">
        <v>0</v>
      </c>
      <c r="S4008" s="48" t="s">
        <v>1123</v>
      </c>
      <c r="T4008" s="13" t="s">
        <v>122</v>
      </c>
      <c r="U4008" s="12" t="s">
        <v>122</v>
      </c>
      <c r="V4008" s="12" t="s">
        <v>1863</v>
      </c>
      <c r="W4008" s="12" t="s">
        <v>122</v>
      </c>
      <c r="X4008" s="14" t="str">
        <f t="shared" si="62"/>
        <v>В</v>
      </c>
      <c r="Y4008" s="271">
        <f>Таблица1[[#This Row],[ID_intellix]]</f>
        <v>2796</v>
      </c>
      <c r="Z4008" s="269" t="s">
        <v>122</v>
      </c>
      <c r="AA4008" s="145">
        <f>IF(OR(Таблица1[[#This Row],[CARDIO_report]]&lt;&gt;0,Таблица1[[#This Row],[AI COMBO_report]]&lt;&gt;0,Таблица1[[#This Row],[OTC_report]]&lt;&gt;0),1,0)</f>
        <v>1</v>
      </c>
      <c r="AB4008" s="60" t="s">
        <v>1124</v>
      </c>
      <c r="AC4008" s="60" t="s">
        <v>1124</v>
      </c>
      <c r="AD4008" s="35" t="s">
        <v>2896</v>
      </c>
      <c r="AE4008" s="60" t="s">
        <v>1124</v>
      </c>
      <c r="AF4008" s="60"/>
      <c r="AG4008" s="60" t="s">
        <v>1124</v>
      </c>
      <c r="AH4008" s="60" t="s">
        <v>1124</v>
      </c>
      <c r="AI4008" s="60" t="s">
        <v>1124</v>
      </c>
      <c r="AJ4008" s="60" t="s">
        <v>1124</v>
      </c>
      <c r="AK4008" s="60" t="s">
        <v>1124</v>
      </c>
      <c r="AL4008" s="60" t="s">
        <v>1124</v>
      </c>
      <c r="AM4008" s="60" t="s">
        <v>1124</v>
      </c>
      <c r="AN4008" s="60" t="s">
        <v>1124</v>
      </c>
      <c r="AO4008" s="60"/>
      <c r="AP4008" s="35" t="s">
        <v>1917</v>
      </c>
      <c r="AQ4008" s="378" t="s">
        <v>2847</v>
      </c>
      <c r="AR4008" s="378">
        <v>0</v>
      </c>
      <c r="AS4008" s="377" t="s">
        <v>2847</v>
      </c>
      <c r="AT4008" s="378">
        <v>0</v>
      </c>
      <c r="AU4008" s="377">
        <v>0</v>
      </c>
      <c r="AV4008" s="377">
        <v>0</v>
      </c>
      <c r="AW4008" s="377">
        <v>0</v>
      </c>
      <c r="AX4008">
        <v>0</v>
      </c>
      <c r="AY4008">
        <v>0</v>
      </c>
    </row>
    <row r="4009" spans="1:54" hidden="1" x14ac:dyDescent="0.2">
      <c r="A4009" s="46">
        <v>3262</v>
      </c>
      <c r="B4009" s="258" t="s">
        <v>11329</v>
      </c>
      <c r="C4009" t="s">
        <v>1204</v>
      </c>
      <c r="D4009" t="s">
        <v>1731</v>
      </c>
      <c r="E4009" t="s">
        <v>2504</v>
      </c>
      <c r="F4009" s="29" t="s">
        <v>6388</v>
      </c>
      <c r="G4009" s="47">
        <v>10</v>
      </c>
      <c r="H4009" t="s">
        <v>6388</v>
      </c>
      <c r="I4009">
        <v>1</v>
      </c>
      <c r="J4009" t="s">
        <v>11330</v>
      </c>
      <c r="K4009" t="s">
        <v>350</v>
      </c>
      <c r="L4009" t="s">
        <v>11331</v>
      </c>
      <c r="M4009" t="s">
        <v>355</v>
      </c>
      <c r="N4009" s="34">
        <v>0</v>
      </c>
      <c r="O4009" s="34" t="s">
        <v>706</v>
      </c>
      <c r="P4009" s="34" t="s">
        <v>711</v>
      </c>
      <c r="Q4009" s="34">
        <v>0</v>
      </c>
      <c r="R4009" s="34">
        <v>0</v>
      </c>
      <c r="S4009" s="48" t="s">
        <v>1123</v>
      </c>
      <c r="T4009" s="13" t="s">
        <v>122</v>
      </c>
      <c r="U4009" s="12" t="s">
        <v>122</v>
      </c>
      <c r="V4009" s="12" t="s">
        <v>1863</v>
      </c>
      <c r="W4009" s="12" t="s">
        <v>122</v>
      </c>
      <c r="X4009" s="14" t="str">
        <f t="shared" si="62"/>
        <v>В</v>
      </c>
      <c r="Y4009" s="271">
        <f>Таблица1[[#This Row],[ID_intellix]]</f>
        <v>3262</v>
      </c>
      <c r="Z4009" s="269" t="s">
        <v>122</v>
      </c>
      <c r="AA4009" s="145">
        <f>IF(OR(Таблица1[[#This Row],[CARDIO_report]]&lt;&gt;0,Таблица1[[#This Row],[AI COMBO_report]]&lt;&gt;0,Таблица1[[#This Row],[OTC_report]]&lt;&gt;0),1,0)</f>
        <v>1</v>
      </c>
      <c r="AB4009" s="60" t="s">
        <v>1124</v>
      </c>
      <c r="AC4009" s="60" t="s">
        <v>1124</v>
      </c>
      <c r="AD4009" s="60" t="s">
        <v>1124</v>
      </c>
      <c r="AE4009" s="60" t="s">
        <v>1124</v>
      </c>
      <c r="AF4009" s="60"/>
      <c r="AG4009" s="89" t="s">
        <v>1414</v>
      </c>
      <c r="AH4009" s="89">
        <v>127</v>
      </c>
      <c r="AI4009" s="89" t="s">
        <v>1145</v>
      </c>
      <c r="AJ4009" s="89">
        <v>101</v>
      </c>
      <c r="AK4009" s="89" t="s">
        <v>2516</v>
      </c>
      <c r="AL4009" s="89">
        <v>64</v>
      </c>
      <c r="AM4009" s="89" t="s">
        <v>2516</v>
      </c>
      <c r="AN4009" s="89">
        <v>37</v>
      </c>
      <c r="AP4009" s="35" t="s">
        <v>1857</v>
      </c>
      <c r="AQ4009" s="377">
        <v>0</v>
      </c>
      <c r="AR4009" s="378">
        <v>0</v>
      </c>
      <c r="AS4009" s="377">
        <v>0</v>
      </c>
      <c r="AT4009" s="378">
        <v>0</v>
      </c>
      <c r="AU4009" s="377">
        <v>0</v>
      </c>
      <c r="AV4009" s="377">
        <v>0</v>
      </c>
      <c r="AW4009" s="377">
        <v>0</v>
      </c>
      <c r="AX4009">
        <v>0</v>
      </c>
      <c r="AY4009">
        <v>0</v>
      </c>
    </row>
    <row r="4010" spans="1:54" hidden="1" x14ac:dyDescent="0.2">
      <c r="A4010" s="46">
        <v>2284</v>
      </c>
      <c r="B4010" s="258" t="s">
        <v>11407</v>
      </c>
      <c r="C4010" t="s">
        <v>1204</v>
      </c>
      <c r="D4010" t="s">
        <v>1205</v>
      </c>
      <c r="E4010" t="s">
        <v>2504</v>
      </c>
      <c r="F4010" s="29" t="s">
        <v>2512</v>
      </c>
      <c r="G4010" s="47">
        <v>51</v>
      </c>
      <c r="H4010" t="s">
        <v>2513</v>
      </c>
      <c r="I4010">
        <v>1</v>
      </c>
      <c r="J4010" t="s">
        <v>11408</v>
      </c>
      <c r="K4010" t="s">
        <v>350</v>
      </c>
      <c r="L4010" t="s">
        <v>11409</v>
      </c>
      <c r="M4010" t="s">
        <v>355</v>
      </c>
      <c r="N4010" s="34" t="s">
        <v>362</v>
      </c>
      <c r="O4010" s="34" t="s">
        <v>706</v>
      </c>
      <c r="P4010" s="34" t="s">
        <v>711</v>
      </c>
      <c r="Q4010" s="34">
        <v>0</v>
      </c>
      <c r="R4010" s="34">
        <v>0</v>
      </c>
      <c r="S4010" s="48" t="s">
        <v>1123</v>
      </c>
      <c r="T4010" s="13" t="s">
        <v>122</v>
      </c>
      <c r="U4010" s="12" t="s">
        <v>122</v>
      </c>
      <c r="V4010" s="12" t="s">
        <v>1863</v>
      </c>
      <c r="W4010" s="12" t="s">
        <v>1863</v>
      </c>
      <c r="X4010" s="14" t="str">
        <f t="shared" si="62"/>
        <v>А</v>
      </c>
      <c r="Y4010" s="271">
        <f>Таблица1[[#This Row],[ID_intellix]]</f>
        <v>2284</v>
      </c>
      <c r="Z4010" s="269" t="s">
        <v>122</v>
      </c>
      <c r="AA4010" s="145">
        <f>IF(OR(Таблица1[[#This Row],[CARDIO_report]]&lt;&gt;0,Таблица1[[#This Row],[AI COMBO_report]]&lt;&gt;0,Таблица1[[#This Row],[OTC_report]]&lt;&gt;0),1,0)</f>
        <v>1</v>
      </c>
      <c r="AB4010" s="60" t="s">
        <v>1124</v>
      </c>
      <c r="AC4010" s="60" t="s">
        <v>1124</v>
      </c>
      <c r="AD4010" s="60" t="s">
        <v>1124</v>
      </c>
      <c r="AE4010" s="60" t="s">
        <v>1124</v>
      </c>
      <c r="AF4010" s="60"/>
      <c r="AG4010" s="89" t="s">
        <v>1437</v>
      </c>
      <c r="AH4010" s="89">
        <v>20</v>
      </c>
      <c r="AI4010" s="89" t="s">
        <v>2516</v>
      </c>
      <c r="AJ4010" s="89">
        <v>64</v>
      </c>
      <c r="AK4010" s="89" t="s">
        <v>2516</v>
      </c>
      <c r="AL4010" s="89">
        <v>71</v>
      </c>
      <c r="AM4010" s="89" t="s">
        <v>1414</v>
      </c>
      <c r="AN4010" s="89">
        <v>110</v>
      </c>
      <c r="AP4010" s="35" t="s">
        <v>1857</v>
      </c>
      <c r="AQ4010" s="377">
        <v>0</v>
      </c>
      <c r="AR4010" s="378">
        <v>0</v>
      </c>
      <c r="AS4010" s="377">
        <v>0</v>
      </c>
      <c r="AT4010" s="378">
        <v>0</v>
      </c>
      <c r="AU4010" s="377">
        <v>0</v>
      </c>
      <c r="AV4010" s="377">
        <v>0</v>
      </c>
      <c r="AW4010" s="377">
        <v>0</v>
      </c>
      <c r="AX4010">
        <v>0</v>
      </c>
      <c r="AY4010">
        <v>0</v>
      </c>
      <c r="BA4010" s="2" t="s">
        <v>15961</v>
      </c>
    </row>
    <row r="4011" spans="1:54" hidden="1" x14ac:dyDescent="0.2">
      <c r="A4011" s="46">
        <v>2576</v>
      </c>
      <c r="B4011" s="258" t="s">
        <v>11541</v>
      </c>
      <c r="C4011" t="s">
        <v>1204</v>
      </c>
      <c r="D4011" t="s">
        <v>1731</v>
      </c>
      <c r="E4011" t="s">
        <v>2504</v>
      </c>
      <c r="F4011" s="29" t="s">
        <v>2512</v>
      </c>
      <c r="G4011" s="47">
        <v>54</v>
      </c>
      <c r="H4011" t="s">
        <v>2513</v>
      </c>
      <c r="I4011">
        <v>1</v>
      </c>
      <c r="J4011" t="s">
        <v>11542</v>
      </c>
      <c r="K4011" t="s">
        <v>350</v>
      </c>
      <c r="L4011" t="s">
        <v>11543</v>
      </c>
      <c r="M4011" t="s">
        <v>355</v>
      </c>
      <c r="N4011" s="34">
        <v>0</v>
      </c>
      <c r="O4011" s="34" t="s">
        <v>706</v>
      </c>
      <c r="P4011" s="34" t="s">
        <v>711</v>
      </c>
      <c r="Q4011" s="34">
        <v>0</v>
      </c>
      <c r="R4011" s="34">
        <v>0</v>
      </c>
      <c r="S4011" s="48" t="s">
        <v>1123</v>
      </c>
      <c r="T4011" s="13" t="s">
        <v>122</v>
      </c>
      <c r="U4011" s="12" t="s">
        <v>122</v>
      </c>
      <c r="V4011" s="12" t="s">
        <v>1863</v>
      </c>
      <c r="W4011" s="12" t="s">
        <v>1863</v>
      </c>
      <c r="X4011" s="14" t="str">
        <f t="shared" si="62"/>
        <v>А</v>
      </c>
      <c r="Y4011" s="271">
        <f>Таблица1[[#This Row],[ID_intellix]]</f>
        <v>2576</v>
      </c>
      <c r="Z4011" s="269" t="s">
        <v>122</v>
      </c>
      <c r="AA4011" s="145">
        <f>IF(OR(Таблица1[[#This Row],[CARDIO_report]]&lt;&gt;0,Таблица1[[#This Row],[AI COMBO_report]]&lt;&gt;0,Таблица1[[#This Row],[OTC_report]]&lt;&gt;0),1,0)</f>
        <v>1</v>
      </c>
      <c r="AB4011" s="60" t="s">
        <v>1124</v>
      </c>
      <c r="AC4011" s="60" t="s">
        <v>1124</v>
      </c>
      <c r="AD4011" s="60" t="s">
        <v>1124</v>
      </c>
      <c r="AE4011" s="60" t="s">
        <v>1124</v>
      </c>
      <c r="AF4011" s="60"/>
      <c r="AG4011" s="89" t="s">
        <v>1437</v>
      </c>
      <c r="AH4011" s="89">
        <v>5</v>
      </c>
      <c r="AI4011" s="89" t="s">
        <v>2516</v>
      </c>
      <c r="AJ4011" s="89">
        <v>17</v>
      </c>
      <c r="AK4011" s="89" t="s">
        <v>2516</v>
      </c>
      <c r="AL4011" s="89">
        <v>22</v>
      </c>
      <c r="AM4011" s="89" t="s">
        <v>2516</v>
      </c>
      <c r="AN4011" s="89">
        <v>46</v>
      </c>
      <c r="AP4011" s="35" t="s">
        <v>1857</v>
      </c>
      <c r="AQ4011" s="377">
        <v>0</v>
      </c>
      <c r="AR4011" s="378">
        <v>0</v>
      </c>
      <c r="AS4011" s="377">
        <v>0</v>
      </c>
      <c r="AT4011" s="378">
        <v>0</v>
      </c>
      <c r="AU4011" s="377">
        <v>0</v>
      </c>
      <c r="AV4011" s="377">
        <v>0</v>
      </c>
      <c r="AW4011" s="377">
        <v>0</v>
      </c>
      <c r="AX4011">
        <v>0</v>
      </c>
      <c r="AY4011">
        <v>0</v>
      </c>
      <c r="BA4011" s="2" t="s">
        <v>15961</v>
      </c>
    </row>
    <row r="4012" spans="1:54" hidden="1" x14ac:dyDescent="0.2">
      <c r="A4012" s="46">
        <v>33</v>
      </c>
      <c r="B4012" s="258" t="s">
        <v>9340</v>
      </c>
      <c r="C4012" t="s">
        <v>1204</v>
      </c>
      <c r="D4012" t="s">
        <v>1205</v>
      </c>
      <c r="E4012" t="s">
        <v>2504</v>
      </c>
      <c r="F4012" s="29" t="s">
        <v>1148</v>
      </c>
      <c r="G4012" s="47">
        <v>12</v>
      </c>
      <c r="H4012" t="s">
        <v>1149</v>
      </c>
      <c r="I4012">
        <v>1</v>
      </c>
      <c r="J4012" t="s">
        <v>9341</v>
      </c>
      <c r="K4012" t="s">
        <v>350</v>
      </c>
      <c r="L4012" t="s">
        <v>9342</v>
      </c>
      <c r="M4012" t="s">
        <v>355</v>
      </c>
      <c r="N4012" s="34" t="s">
        <v>362</v>
      </c>
      <c r="O4012" s="34" t="s">
        <v>706</v>
      </c>
      <c r="P4012" s="34" t="s">
        <v>711</v>
      </c>
      <c r="Q4012" s="34">
        <v>0</v>
      </c>
      <c r="R4012" s="34">
        <v>0</v>
      </c>
      <c r="S4012" s="48" t="s">
        <v>1123</v>
      </c>
      <c r="T4012" s="13" t="s">
        <v>122</v>
      </c>
      <c r="U4012" s="12" t="s">
        <v>122</v>
      </c>
      <c r="V4012" s="12" t="s">
        <v>122</v>
      </c>
      <c r="W4012" s="12" t="s">
        <v>1863</v>
      </c>
      <c r="X4012" s="14" t="str">
        <f t="shared" si="62"/>
        <v>В</v>
      </c>
      <c r="Y4012" s="271">
        <f>Таблица1[[#This Row],[ID_intellix]]</f>
        <v>33</v>
      </c>
      <c r="Z4012" s="269" t="s">
        <v>122</v>
      </c>
      <c r="AA4012" s="145">
        <f>IF(OR(Таблица1[[#This Row],[CARDIO_report]]&lt;&gt;0,Таблица1[[#This Row],[AI COMBO_report]]&lt;&gt;0,Таблица1[[#This Row],[OTC_report]]&lt;&gt;0),1,0)</f>
        <v>1</v>
      </c>
      <c r="AB4012" s="60" t="s">
        <v>1124</v>
      </c>
      <c r="AC4012" s="60" t="s">
        <v>1124</v>
      </c>
      <c r="AD4012" s="60" t="s">
        <v>1124</v>
      </c>
      <c r="AE4012" s="60" t="s">
        <v>1124</v>
      </c>
      <c r="AF4012" s="60"/>
      <c r="AG4012" s="89" t="s">
        <v>1145</v>
      </c>
      <c r="AH4012" s="89">
        <v>108</v>
      </c>
      <c r="AI4012" s="89" t="s">
        <v>1437</v>
      </c>
      <c r="AJ4012" s="89">
        <v>36</v>
      </c>
      <c r="AK4012" s="89" t="s">
        <v>1437</v>
      </c>
      <c r="AL4012" s="89">
        <v>72</v>
      </c>
      <c r="AM4012" s="89" t="s">
        <v>1437</v>
      </c>
      <c r="AN4012" s="89">
        <v>62</v>
      </c>
      <c r="AP4012" s="35" t="s">
        <v>1857</v>
      </c>
      <c r="AQ4012" s="377">
        <v>0</v>
      </c>
      <c r="AR4012" s="378">
        <v>0</v>
      </c>
      <c r="AS4012" s="377">
        <v>0</v>
      </c>
      <c r="AT4012" s="378">
        <v>0</v>
      </c>
      <c r="AU4012" s="377">
        <v>0</v>
      </c>
      <c r="AV4012" s="377">
        <v>0</v>
      </c>
      <c r="AW4012" s="377">
        <v>0</v>
      </c>
      <c r="AX4012">
        <v>0</v>
      </c>
      <c r="AY4012">
        <v>0</v>
      </c>
    </row>
    <row r="4013" spans="1:54" hidden="1" x14ac:dyDescent="0.2">
      <c r="A4013" s="46">
        <v>459</v>
      </c>
      <c r="B4013" s="258" t="s">
        <v>11544</v>
      </c>
      <c r="C4013" t="s">
        <v>1204</v>
      </c>
      <c r="D4013" t="s">
        <v>1205</v>
      </c>
      <c r="E4013" t="s">
        <v>2504</v>
      </c>
      <c r="F4013" s="29" t="s">
        <v>2725</v>
      </c>
      <c r="G4013" s="47">
        <v>2</v>
      </c>
      <c r="H4013" t="s">
        <v>1149</v>
      </c>
      <c r="I4013">
        <v>1</v>
      </c>
      <c r="J4013" t="s">
        <v>11545</v>
      </c>
      <c r="K4013" t="s">
        <v>350</v>
      </c>
      <c r="L4013" t="s">
        <v>11546</v>
      </c>
      <c r="M4013" t="s">
        <v>355</v>
      </c>
      <c r="N4013" s="34" t="s">
        <v>362</v>
      </c>
      <c r="O4013" s="34" t="s">
        <v>706</v>
      </c>
      <c r="P4013" s="34" t="s">
        <v>711</v>
      </c>
      <c r="Q4013" s="34">
        <v>0</v>
      </c>
      <c r="R4013" s="34">
        <v>0</v>
      </c>
      <c r="S4013" s="48" t="s">
        <v>1123</v>
      </c>
      <c r="T4013" s="13" t="s">
        <v>1863</v>
      </c>
      <c r="U4013" s="12" t="s">
        <v>122</v>
      </c>
      <c r="V4013" s="12" t="s">
        <v>1863</v>
      </c>
      <c r="W4013" s="12" t="s">
        <v>122</v>
      </c>
      <c r="X4013" s="14" t="str">
        <f t="shared" si="62"/>
        <v>А</v>
      </c>
      <c r="Y4013" s="271">
        <f>Таблица1[[#This Row],[ID_intellix]]</f>
        <v>459</v>
      </c>
      <c r="Z4013" s="269" t="s">
        <v>122</v>
      </c>
      <c r="AA4013" s="145">
        <f>IF(OR(Таблица1[[#This Row],[CARDIO_report]]&lt;&gt;0,Таблица1[[#This Row],[AI COMBO_report]]&lt;&gt;0,Таблица1[[#This Row],[OTC_report]]&lt;&gt;0),1,0)</f>
        <v>1</v>
      </c>
      <c r="AB4013" s="60" t="s">
        <v>1124</v>
      </c>
      <c r="AC4013" s="60" t="s">
        <v>1124</v>
      </c>
      <c r="AD4013" s="60" t="s">
        <v>1124</v>
      </c>
      <c r="AE4013" s="60" t="s">
        <v>1124</v>
      </c>
      <c r="AF4013" s="60"/>
      <c r="AG4013" s="89" t="s">
        <v>1414</v>
      </c>
      <c r="AH4013" s="89">
        <v>100</v>
      </c>
      <c r="AI4013" s="89" t="s">
        <v>1414</v>
      </c>
      <c r="AJ4013" s="89">
        <v>107</v>
      </c>
      <c r="AK4013" s="89" t="s">
        <v>2516</v>
      </c>
      <c r="AL4013" s="89">
        <v>60</v>
      </c>
      <c r="AM4013" s="89" t="s">
        <v>2516</v>
      </c>
      <c r="AN4013" s="89">
        <v>69</v>
      </c>
      <c r="AP4013" s="35" t="s">
        <v>1917</v>
      </c>
      <c r="AQ4013" s="377">
        <v>0</v>
      </c>
      <c r="AR4013" s="378">
        <v>0</v>
      </c>
      <c r="AS4013" s="377">
        <v>0</v>
      </c>
      <c r="AT4013" s="378">
        <v>0</v>
      </c>
      <c r="AU4013" s="377">
        <v>0</v>
      </c>
      <c r="AV4013" s="377">
        <v>0</v>
      </c>
      <c r="AW4013" s="377">
        <v>0</v>
      </c>
      <c r="AX4013">
        <v>0</v>
      </c>
      <c r="AY4013">
        <v>0</v>
      </c>
      <c r="BA4013" s="2" t="s">
        <v>15961</v>
      </c>
    </row>
    <row r="4014" spans="1:54" hidden="1" x14ac:dyDescent="0.2">
      <c r="A4014" s="46">
        <v>2356</v>
      </c>
      <c r="B4014" s="258" t="s">
        <v>11550</v>
      </c>
      <c r="C4014" t="s">
        <v>1204</v>
      </c>
      <c r="D4014" t="s">
        <v>1205</v>
      </c>
      <c r="E4014" t="s">
        <v>2504</v>
      </c>
      <c r="F4014" s="29" t="s">
        <v>1148</v>
      </c>
      <c r="G4014" s="47">
        <v>21</v>
      </c>
      <c r="H4014" t="s">
        <v>1149</v>
      </c>
      <c r="I4014">
        <v>1</v>
      </c>
      <c r="J4014" t="s">
        <v>11551</v>
      </c>
      <c r="K4014" t="s">
        <v>350</v>
      </c>
      <c r="L4014" t="s">
        <v>11552</v>
      </c>
      <c r="M4014" t="s">
        <v>355</v>
      </c>
      <c r="N4014" s="34" t="s">
        <v>362</v>
      </c>
      <c r="O4014" s="34" t="s">
        <v>706</v>
      </c>
      <c r="P4014" s="34" t="s">
        <v>711</v>
      </c>
      <c r="Q4014" s="34">
        <v>0</v>
      </c>
      <c r="R4014" s="34">
        <v>0</v>
      </c>
      <c r="S4014" s="48" t="s">
        <v>1123</v>
      </c>
      <c r="T4014" s="13" t="s">
        <v>122</v>
      </c>
      <c r="U4014" s="12" t="s">
        <v>122</v>
      </c>
      <c r="V4014" s="12" t="s">
        <v>122</v>
      </c>
      <c r="W4014" s="12" t="s">
        <v>1863</v>
      </c>
      <c r="X4014" s="14" t="str">
        <f t="shared" si="62"/>
        <v>В</v>
      </c>
      <c r="Y4014" s="271">
        <f>Таблица1[[#This Row],[ID_intellix]]</f>
        <v>2356</v>
      </c>
      <c r="Z4014" s="269" t="s">
        <v>122</v>
      </c>
      <c r="AA4014" s="145">
        <f>IF(OR(Таблица1[[#This Row],[CARDIO_report]]&lt;&gt;0,Таблица1[[#This Row],[AI COMBO_report]]&lt;&gt;0,Таблица1[[#This Row],[OTC_report]]&lt;&gt;0),1,0)</f>
        <v>1</v>
      </c>
      <c r="AB4014" s="60" t="s">
        <v>1124</v>
      </c>
      <c r="AC4014" s="60" t="s">
        <v>1124</v>
      </c>
      <c r="AD4014" s="60" t="s">
        <v>1124</v>
      </c>
      <c r="AE4014" s="60" t="s">
        <v>1124</v>
      </c>
      <c r="AF4014" s="60"/>
      <c r="AG4014" s="89" t="s">
        <v>1145</v>
      </c>
      <c r="AH4014" s="89">
        <v>109</v>
      </c>
      <c r="AI4014" s="89" t="s">
        <v>1145</v>
      </c>
      <c r="AJ4014" s="89">
        <v>77</v>
      </c>
      <c r="AK4014" s="89" t="s">
        <v>1437</v>
      </c>
      <c r="AL4014" s="89">
        <v>68</v>
      </c>
      <c r="AM4014" s="89" t="s">
        <v>1145</v>
      </c>
      <c r="AN4014" s="89">
        <v>86</v>
      </c>
      <c r="AP4014" s="35" t="s">
        <v>1857</v>
      </c>
      <c r="AQ4014" s="377">
        <v>0</v>
      </c>
      <c r="AR4014" s="378">
        <v>0</v>
      </c>
      <c r="AS4014" s="377">
        <v>0</v>
      </c>
      <c r="AT4014" s="378">
        <v>0</v>
      </c>
      <c r="AU4014" s="377">
        <v>0</v>
      </c>
      <c r="AV4014" s="377">
        <v>0</v>
      </c>
      <c r="AW4014" s="377">
        <v>0</v>
      </c>
      <c r="AX4014">
        <v>0</v>
      </c>
      <c r="AY4014">
        <v>0</v>
      </c>
    </row>
    <row r="4015" spans="1:54" hidden="1" x14ac:dyDescent="0.2">
      <c r="A4015" s="46">
        <v>668</v>
      </c>
      <c r="B4015" s="258" t="s">
        <v>11587</v>
      </c>
      <c r="C4015" t="s">
        <v>1204</v>
      </c>
      <c r="D4015" t="s">
        <v>1731</v>
      </c>
      <c r="E4015" t="s">
        <v>2504</v>
      </c>
      <c r="F4015" s="29" t="s">
        <v>2522</v>
      </c>
      <c r="G4015" s="47">
        <v>11</v>
      </c>
      <c r="H4015" t="s">
        <v>1396</v>
      </c>
      <c r="I4015">
        <v>1</v>
      </c>
      <c r="J4015" t="s">
        <v>11588</v>
      </c>
      <c r="K4015" t="s">
        <v>350</v>
      </c>
      <c r="L4015" t="s">
        <v>11589</v>
      </c>
      <c r="M4015" t="s">
        <v>355</v>
      </c>
      <c r="N4015" s="34">
        <v>0</v>
      </c>
      <c r="O4015" s="34" t="s">
        <v>706</v>
      </c>
      <c r="P4015" s="34">
        <v>0</v>
      </c>
      <c r="Q4015" s="34">
        <v>0</v>
      </c>
      <c r="R4015" s="34">
        <v>0</v>
      </c>
      <c r="S4015" s="48" t="s">
        <v>1123</v>
      </c>
      <c r="T4015" s="13" t="s">
        <v>122</v>
      </c>
      <c r="U4015" s="12" t="s">
        <v>122</v>
      </c>
      <c r="V4015" s="12" t="s">
        <v>1863</v>
      </c>
      <c r="W4015" s="12" t="s">
        <v>122</v>
      </c>
      <c r="X4015" s="14" t="str">
        <f t="shared" si="62"/>
        <v>В</v>
      </c>
      <c r="Y4015" s="271">
        <f>Таблица1[[#This Row],[ID_intellix]]</f>
        <v>668</v>
      </c>
      <c r="Z4015" s="269" t="s">
        <v>122</v>
      </c>
      <c r="AA4015" s="145">
        <f>IF(OR(Таблица1[[#This Row],[CARDIO_report]]&lt;&gt;0,Таблица1[[#This Row],[AI COMBO_report]]&lt;&gt;0,Таблица1[[#This Row],[OTC_report]]&lt;&gt;0),1,0)</f>
        <v>0</v>
      </c>
      <c r="AB4015" s="60" t="s">
        <v>1124</v>
      </c>
      <c r="AC4015" s="60" t="s">
        <v>1124</v>
      </c>
      <c r="AD4015" s="60" t="s">
        <v>1124</v>
      </c>
      <c r="AE4015" s="60" t="s">
        <v>1124</v>
      </c>
      <c r="AF4015" s="60"/>
      <c r="AG4015" s="89" t="s">
        <v>1414</v>
      </c>
      <c r="AH4015" s="89">
        <v>123</v>
      </c>
      <c r="AI4015" s="89" t="s">
        <v>1414</v>
      </c>
      <c r="AJ4015" s="89">
        <v>125</v>
      </c>
      <c r="AK4015" s="89" t="s">
        <v>1414</v>
      </c>
      <c r="AL4015" s="89">
        <v>105</v>
      </c>
      <c r="AM4015" s="89" t="s">
        <v>1414</v>
      </c>
      <c r="AN4015" s="89">
        <v>130</v>
      </c>
      <c r="AP4015" s="35" t="s">
        <v>1857</v>
      </c>
      <c r="AQ4015" s="377">
        <v>0</v>
      </c>
      <c r="AR4015" s="378">
        <v>0</v>
      </c>
      <c r="AS4015" s="377">
        <v>0</v>
      </c>
      <c r="AT4015" s="378">
        <v>0</v>
      </c>
      <c r="AU4015" s="377">
        <v>0</v>
      </c>
      <c r="AV4015" s="377">
        <v>0</v>
      </c>
      <c r="AW4015" s="377">
        <v>0</v>
      </c>
      <c r="AX4015">
        <v>0</v>
      </c>
      <c r="AY4015">
        <v>0</v>
      </c>
    </row>
    <row r="4016" spans="1:54" hidden="1" x14ac:dyDescent="0.2">
      <c r="A4016" s="46">
        <v>2863</v>
      </c>
      <c r="B4016" s="258" t="s">
        <v>11601</v>
      </c>
      <c r="C4016" t="s">
        <v>1204</v>
      </c>
      <c r="D4016" t="s">
        <v>1731</v>
      </c>
      <c r="E4016" t="s">
        <v>2504</v>
      </c>
      <c r="F4016" s="29" t="s">
        <v>2522</v>
      </c>
      <c r="G4016" s="47">
        <v>18</v>
      </c>
      <c r="H4016" t="s">
        <v>1396</v>
      </c>
      <c r="I4016">
        <v>1</v>
      </c>
      <c r="J4016" t="s">
        <v>11602</v>
      </c>
      <c r="K4016" t="s">
        <v>350</v>
      </c>
      <c r="L4016" t="s">
        <v>11603</v>
      </c>
      <c r="M4016" t="s">
        <v>355</v>
      </c>
      <c r="N4016" s="34">
        <v>0</v>
      </c>
      <c r="O4016" s="34" t="s">
        <v>706</v>
      </c>
      <c r="P4016" s="34">
        <v>0</v>
      </c>
      <c r="Q4016" s="34">
        <v>0</v>
      </c>
      <c r="R4016" s="34">
        <v>0</v>
      </c>
      <c r="S4016" s="48" t="s">
        <v>1123</v>
      </c>
      <c r="T4016" s="13" t="s">
        <v>122</v>
      </c>
      <c r="U4016" s="12" t="s">
        <v>1863</v>
      </c>
      <c r="V4016" s="12" t="s">
        <v>122</v>
      </c>
      <c r="W4016" s="12" t="s">
        <v>122</v>
      </c>
      <c r="X4016" s="14" t="str">
        <f t="shared" si="62"/>
        <v>В</v>
      </c>
      <c r="Y4016" s="271">
        <f>Таблица1[[#This Row],[ID_intellix]]</f>
        <v>2863</v>
      </c>
      <c r="Z4016" s="269" t="s">
        <v>122</v>
      </c>
      <c r="AA4016" s="145">
        <f>IF(OR(Таблица1[[#This Row],[CARDIO_report]]&lt;&gt;0,Таблица1[[#This Row],[AI COMBO_report]]&lt;&gt;0,Таблица1[[#This Row],[OTC_report]]&lt;&gt;0),1,0)</f>
        <v>0</v>
      </c>
      <c r="AB4016" s="60" t="s">
        <v>1124</v>
      </c>
      <c r="AC4016" s="60" t="s">
        <v>1124</v>
      </c>
      <c r="AD4016" s="60" t="s">
        <v>1124</v>
      </c>
      <c r="AE4016" s="60" t="s">
        <v>1124</v>
      </c>
      <c r="AF4016" s="60"/>
      <c r="AG4016" s="89" t="s">
        <v>1437</v>
      </c>
      <c r="AH4016" s="89">
        <v>31</v>
      </c>
      <c r="AI4016" s="89" t="s">
        <v>1437</v>
      </c>
      <c r="AJ4016" s="89">
        <v>65</v>
      </c>
      <c r="AK4016" s="89" t="s">
        <v>1145</v>
      </c>
      <c r="AL4016" s="89">
        <v>122</v>
      </c>
      <c r="AM4016" s="89" t="s">
        <v>1414</v>
      </c>
      <c r="AN4016" s="89">
        <v>136</v>
      </c>
      <c r="AP4016" s="35" t="s">
        <v>1857</v>
      </c>
      <c r="AQ4016" s="377">
        <v>0</v>
      </c>
      <c r="AR4016" s="378">
        <v>0</v>
      </c>
      <c r="AS4016" s="377">
        <v>0</v>
      </c>
      <c r="AT4016" s="378">
        <v>0</v>
      </c>
      <c r="AU4016" s="377">
        <v>0</v>
      </c>
      <c r="AV4016" s="377">
        <v>0</v>
      </c>
      <c r="AW4016" s="377">
        <v>0</v>
      </c>
      <c r="AX4016">
        <v>0</v>
      </c>
      <c r="AY4016">
        <v>0</v>
      </c>
    </row>
    <row r="4017" spans="1:54" hidden="1" x14ac:dyDescent="0.2">
      <c r="A4017" s="46">
        <v>2765</v>
      </c>
      <c r="B4017" s="258" t="s">
        <v>11616</v>
      </c>
      <c r="C4017" t="s">
        <v>1204</v>
      </c>
      <c r="D4017" t="s">
        <v>1731</v>
      </c>
      <c r="E4017" t="s">
        <v>2504</v>
      </c>
      <c r="F4017" s="29" t="s">
        <v>2522</v>
      </c>
      <c r="G4017" s="47">
        <v>19</v>
      </c>
      <c r="H4017" t="s">
        <v>1396</v>
      </c>
      <c r="I4017">
        <v>1</v>
      </c>
      <c r="J4017" t="s">
        <v>11617</v>
      </c>
      <c r="K4017" t="s">
        <v>350</v>
      </c>
      <c r="L4017" t="s">
        <v>11618</v>
      </c>
      <c r="M4017" t="s">
        <v>355</v>
      </c>
      <c r="N4017" s="34">
        <v>0</v>
      </c>
      <c r="O4017" s="34" t="s">
        <v>706</v>
      </c>
      <c r="P4017" s="34">
        <v>0</v>
      </c>
      <c r="Q4017" s="34">
        <v>0</v>
      </c>
      <c r="R4017" s="34">
        <v>0</v>
      </c>
      <c r="S4017" s="48" t="s">
        <v>1123</v>
      </c>
      <c r="T4017" s="13" t="s">
        <v>1863</v>
      </c>
      <c r="U4017" s="12" t="s">
        <v>122</v>
      </c>
      <c r="V4017" s="12" t="s">
        <v>122</v>
      </c>
      <c r="W4017" s="12" t="s">
        <v>122</v>
      </c>
      <c r="X4017" s="14" t="str">
        <f t="shared" si="62"/>
        <v>В</v>
      </c>
      <c r="Y4017" s="271">
        <f>Таблица1[[#This Row],[ID_intellix]]</f>
        <v>2765</v>
      </c>
      <c r="Z4017" s="269" t="s">
        <v>122</v>
      </c>
      <c r="AA4017" s="145">
        <f>IF(OR(Таблица1[[#This Row],[CARDIO_report]]&lt;&gt;0,Таблица1[[#This Row],[AI COMBO_report]]&lt;&gt;0,Таблица1[[#This Row],[OTC_report]]&lt;&gt;0),1,0)</f>
        <v>0</v>
      </c>
      <c r="AB4017" s="60" t="s">
        <v>1124</v>
      </c>
      <c r="AC4017" s="60" t="s">
        <v>1124</v>
      </c>
      <c r="AD4017" s="60" t="s">
        <v>1124</v>
      </c>
      <c r="AE4017" s="60" t="s">
        <v>1124</v>
      </c>
      <c r="AF4017" s="60"/>
      <c r="AG4017" s="89" t="s">
        <v>1145</v>
      </c>
      <c r="AH4017" s="89">
        <v>88</v>
      </c>
      <c r="AI4017" s="89" t="s">
        <v>1145</v>
      </c>
      <c r="AJ4017" s="89">
        <v>113</v>
      </c>
      <c r="AK4017" s="89" t="s">
        <v>1145</v>
      </c>
      <c r="AL4017" s="89">
        <v>127</v>
      </c>
      <c r="AM4017" s="89" t="s">
        <v>1414</v>
      </c>
      <c r="AN4017" s="89">
        <v>127</v>
      </c>
      <c r="AP4017" s="35" t="s">
        <v>1857</v>
      </c>
      <c r="AQ4017" s="377">
        <v>0</v>
      </c>
      <c r="AR4017" s="378">
        <v>0</v>
      </c>
      <c r="AS4017" s="377">
        <v>0</v>
      </c>
      <c r="AT4017" s="378">
        <v>0</v>
      </c>
      <c r="AU4017" s="377">
        <v>0</v>
      </c>
      <c r="AV4017" s="377">
        <v>0</v>
      </c>
      <c r="AW4017" s="377">
        <v>0</v>
      </c>
      <c r="AX4017">
        <v>0</v>
      </c>
      <c r="AY4017">
        <v>0</v>
      </c>
    </row>
    <row r="4018" spans="1:54" hidden="1" x14ac:dyDescent="0.2">
      <c r="A4018" s="46">
        <v>2400</v>
      </c>
      <c r="B4018" s="258" t="s">
        <v>12032</v>
      </c>
      <c r="C4018" t="s">
        <v>1204</v>
      </c>
      <c r="D4018" t="s">
        <v>1205</v>
      </c>
      <c r="E4018" t="s">
        <v>2504</v>
      </c>
      <c r="F4018" s="29" t="s">
        <v>2995</v>
      </c>
      <c r="G4018" s="47">
        <v>1</v>
      </c>
      <c r="H4018" t="s">
        <v>2995</v>
      </c>
      <c r="I4018">
        <v>1</v>
      </c>
      <c r="J4018" t="s">
        <v>12033</v>
      </c>
      <c r="K4018" t="s">
        <v>350</v>
      </c>
      <c r="L4018" t="s">
        <v>12034</v>
      </c>
      <c r="M4018" t="s">
        <v>355</v>
      </c>
      <c r="N4018" s="34" t="s">
        <v>362</v>
      </c>
      <c r="O4018" s="34" t="s">
        <v>706</v>
      </c>
      <c r="P4018" s="34" t="s">
        <v>711</v>
      </c>
      <c r="Q4018" s="34">
        <v>0</v>
      </c>
      <c r="R4018" s="34">
        <v>0</v>
      </c>
      <c r="S4018" s="48" t="s">
        <v>1123</v>
      </c>
      <c r="T4018" s="13" t="s">
        <v>122</v>
      </c>
      <c r="U4018" s="12" t="s">
        <v>122</v>
      </c>
      <c r="V4018" s="12" t="s">
        <v>1863</v>
      </c>
      <c r="W4018" s="12" t="s">
        <v>1863</v>
      </c>
      <c r="X4018" s="14" t="str">
        <f t="shared" si="62"/>
        <v>А</v>
      </c>
      <c r="Y4018" s="271">
        <f>Таблица1[[#This Row],[ID_intellix]]</f>
        <v>2400</v>
      </c>
      <c r="Z4018" s="269" t="s">
        <v>122</v>
      </c>
      <c r="AA4018" s="145">
        <f>IF(OR(Таблица1[[#This Row],[CARDIO_report]]&lt;&gt;0,Таблица1[[#This Row],[AI COMBO_report]]&lt;&gt;0,Таблица1[[#This Row],[OTC_report]]&lt;&gt;0),1,0)</f>
        <v>1</v>
      </c>
      <c r="AB4018" s="60" t="s">
        <v>1124</v>
      </c>
      <c r="AC4018" s="60" t="s">
        <v>1124</v>
      </c>
      <c r="AD4018" s="60" t="s">
        <v>1124</v>
      </c>
      <c r="AE4018" s="60" t="s">
        <v>1124</v>
      </c>
      <c r="AF4018" s="60"/>
      <c r="AG4018" s="89" t="s">
        <v>1145</v>
      </c>
      <c r="AH4018" s="89">
        <v>84</v>
      </c>
      <c r="AI4018" s="89" t="s">
        <v>1145</v>
      </c>
      <c r="AJ4018" s="89">
        <v>104</v>
      </c>
      <c r="AK4018" s="89" t="s">
        <v>1145</v>
      </c>
      <c r="AL4018" s="89">
        <v>104</v>
      </c>
      <c r="AM4018" s="89" t="s">
        <v>1145</v>
      </c>
      <c r="AN4018" s="89">
        <v>122</v>
      </c>
      <c r="AP4018" s="35" t="s">
        <v>1825</v>
      </c>
      <c r="AQ4018" s="377">
        <v>0</v>
      </c>
      <c r="AR4018" s="378">
        <v>0</v>
      </c>
      <c r="AS4018" s="377">
        <v>0</v>
      </c>
      <c r="AT4018" s="378">
        <v>0</v>
      </c>
      <c r="AU4018" s="377">
        <v>0</v>
      </c>
      <c r="AV4018" s="377">
        <v>0</v>
      </c>
      <c r="AW4018" s="377">
        <v>0</v>
      </c>
      <c r="AX4018">
        <v>0</v>
      </c>
      <c r="AY4018">
        <v>0</v>
      </c>
    </row>
    <row r="4019" spans="1:54" hidden="1" x14ac:dyDescent="0.2">
      <c r="A4019" s="46">
        <v>2401</v>
      </c>
      <c r="B4019" s="258" t="s">
        <v>12047</v>
      </c>
      <c r="C4019" t="s">
        <v>1204</v>
      </c>
      <c r="D4019" t="s">
        <v>1205</v>
      </c>
      <c r="E4019" t="s">
        <v>2504</v>
      </c>
      <c r="F4019" s="29" t="s">
        <v>2995</v>
      </c>
      <c r="G4019" s="47">
        <v>2</v>
      </c>
      <c r="H4019" t="s">
        <v>2995</v>
      </c>
      <c r="I4019">
        <v>1</v>
      </c>
      <c r="J4019" t="s">
        <v>12048</v>
      </c>
      <c r="K4019" t="s">
        <v>350</v>
      </c>
      <c r="L4019" t="s">
        <v>12049</v>
      </c>
      <c r="M4019" t="s">
        <v>355</v>
      </c>
      <c r="N4019" s="34" t="s">
        <v>362</v>
      </c>
      <c r="O4019" s="34" t="s">
        <v>706</v>
      </c>
      <c r="P4019" s="34" t="s">
        <v>711</v>
      </c>
      <c r="Q4019" s="34">
        <v>0</v>
      </c>
      <c r="R4019" s="34">
        <v>0</v>
      </c>
      <c r="S4019" s="48" t="s">
        <v>1123</v>
      </c>
      <c r="T4019" s="13" t="s">
        <v>122</v>
      </c>
      <c r="U4019" s="12" t="s">
        <v>122</v>
      </c>
      <c r="V4019" s="12" t="s">
        <v>1863</v>
      </c>
      <c r="W4019" s="12" t="s">
        <v>1863</v>
      </c>
      <c r="X4019" s="14" t="str">
        <f t="shared" si="62"/>
        <v>А</v>
      </c>
      <c r="Y4019" s="271">
        <f>Таблица1[[#This Row],[ID_intellix]]</f>
        <v>2401</v>
      </c>
      <c r="Z4019" s="269" t="s">
        <v>122</v>
      </c>
      <c r="AA4019" s="145">
        <f>IF(OR(Таблица1[[#This Row],[CARDIO_report]]&lt;&gt;0,Таблица1[[#This Row],[AI COMBO_report]]&lt;&gt;0,Таблица1[[#This Row],[OTC_report]]&lt;&gt;0),1,0)</f>
        <v>1</v>
      </c>
      <c r="AB4019" s="60" t="s">
        <v>1124</v>
      </c>
      <c r="AC4019" s="60" t="s">
        <v>1124</v>
      </c>
      <c r="AD4019" s="60" t="s">
        <v>1124</v>
      </c>
      <c r="AE4019" s="60" t="s">
        <v>1124</v>
      </c>
      <c r="AF4019" s="60"/>
      <c r="AG4019" s="89" t="s">
        <v>1414</v>
      </c>
      <c r="AH4019" s="89">
        <v>81</v>
      </c>
      <c r="AI4019" s="89" t="s">
        <v>2516</v>
      </c>
      <c r="AJ4019" s="89">
        <v>60</v>
      </c>
      <c r="AK4019" s="89" t="s">
        <v>2516</v>
      </c>
      <c r="AL4019" s="89">
        <v>27</v>
      </c>
      <c r="AM4019" s="89" t="s">
        <v>2516</v>
      </c>
      <c r="AN4019" s="89">
        <v>41</v>
      </c>
      <c r="AP4019" s="35" t="s">
        <v>1857</v>
      </c>
      <c r="AQ4019" s="377">
        <v>0</v>
      </c>
      <c r="AR4019" s="378">
        <v>0</v>
      </c>
      <c r="AS4019" s="377">
        <v>0</v>
      </c>
      <c r="AT4019" s="378">
        <v>0</v>
      </c>
      <c r="AU4019" s="377">
        <v>0</v>
      </c>
      <c r="AV4019" s="377">
        <v>0</v>
      </c>
      <c r="AW4019" s="377">
        <v>0</v>
      </c>
      <c r="AX4019">
        <v>0</v>
      </c>
      <c r="AY4019">
        <v>0</v>
      </c>
      <c r="AZ4019" s="25"/>
      <c r="BB4019" s="25"/>
    </row>
    <row r="4020" spans="1:54" hidden="1" x14ac:dyDescent="0.2">
      <c r="A4020" s="46">
        <v>124</v>
      </c>
      <c r="B4020" s="258" t="s">
        <v>12062</v>
      </c>
      <c r="C4020" t="s">
        <v>1204</v>
      </c>
      <c r="D4020" t="s">
        <v>1205</v>
      </c>
      <c r="E4020" t="s">
        <v>2504</v>
      </c>
      <c r="F4020" s="29" t="s">
        <v>2522</v>
      </c>
      <c r="G4020" s="47">
        <v>7</v>
      </c>
      <c r="H4020" t="s">
        <v>1396</v>
      </c>
      <c r="I4020">
        <v>1</v>
      </c>
      <c r="J4020" t="s">
        <v>12063</v>
      </c>
      <c r="K4020" t="s">
        <v>350</v>
      </c>
      <c r="L4020" t="s">
        <v>12064</v>
      </c>
      <c r="M4020" t="s">
        <v>355</v>
      </c>
      <c r="N4020" s="34">
        <v>0</v>
      </c>
      <c r="O4020" s="34" t="s">
        <v>706</v>
      </c>
      <c r="P4020" s="34">
        <v>0</v>
      </c>
      <c r="Q4020" s="34">
        <v>0</v>
      </c>
      <c r="R4020" s="34">
        <v>0</v>
      </c>
      <c r="S4020" s="48" t="s">
        <v>1123</v>
      </c>
      <c r="T4020" s="13" t="s">
        <v>1863</v>
      </c>
      <c r="U4020" s="12" t="s">
        <v>122</v>
      </c>
      <c r="V4020" s="12" t="s">
        <v>122</v>
      </c>
      <c r="W4020" s="12" t="s">
        <v>122</v>
      </c>
      <c r="X4020" s="14" t="str">
        <f t="shared" si="62"/>
        <v>В</v>
      </c>
      <c r="Y4020" s="271">
        <f>Таблица1[[#This Row],[ID_intellix]]</f>
        <v>124</v>
      </c>
      <c r="Z4020" s="269" t="s">
        <v>122</v>
      </c>
      <c r="AA4020" s="145">
        <f>IF(OR(Таблица1[[#This Row],[CARDIO_report]]&lt;&gt;0,Таблица1[[#This Row],[AI COMBO_report]]&lt;&gt;0,Таблица1[[#This Row],[OTC_report]]&lt;&gt;0),1,0)</f>
        <v>0</v>
      </c>
      <c r="AB4020" s="60" t="s">
        <v>1124</v>
      </c>
      <c r="AC4020" s="60" t="s">
        <v>1124</v>
      </c>
      <c r="AD4020" s="60" t="s">
        <v>1124</v>
      </c>
      <c r="AE4020" s="60" t="s">
        <v>1124</v>
      </c>
      <c r="AF4020" s="60"/>
      <c r="AG4020" s="89" t="s">
        <v>1437</v>
      </c>
      <c r="AH4020" s="89">
        <v>2</v>
      </c>
      <c r="AI4020" s="89" t="s">
        <v>1437</v>
      </c>
      <c r="AJ4020" s="89">
        <v>10</v>
      </c>
      <c r="AK4020" s="89" t="s">
        <v>1145</v>
      </c>
      <c r="AL4020" s="89">
        <v>128</v>
      </c>
      <c r="AM4020" s="89" t="s">
        <v>1414</v>
      </c>
      <c r="AN4020" s="89">
        <v>131</v>
      </c>
      <c r="AP4020" s="35" t="s">
        <v>1917</v>
      </c>
      <c r="AQ4020" s="377">
        <v>0</v>
      </c>
      <c r="AR4020" s="378">
        <v>0</v>
      </c>
      <c r="AS4020" s="377">
        <v>0</v>
      </c>
      <c r="AT4020" s="378">
        <v>0</v>
      </c>
      <c r="AU4020" s="377">
        <v>0</v>
      </c>
      <c r="AV4020" s="377">
        <v>0</v>
      </c>
      <c r="AW4020" s="377">
        <v>0</v>
      </c>
      <c r="AX4020">
        <v>0</v>
      </c>
      <c r="AY4020">
        <v>0</v>
      </c>
    </row>
    <row r="4021" spans="1:54" hidden="1" x14ac:dyDescent="0.2">
      <c r="A4021" s="46">
        <v>125</v>
      </c>
      <c r="B4021" s="258" t="s">
        <v>12169</v>
      </c>
      <c r="C4021" t="s">
        <v>1204</v>
      </c>
      <c r="D4021" t="s">
        <v>1205</v>
      </c>
      <c r="E4021" t="s">
        <v>2504</v>
      </c>
      <c r="F4021" s="29" t="s">
        <v>2522</v>
      </c>
      <c r="G4021" s="47">
        <v>8</v>
      </c>
      <c r="H4021" t="s">
        <v>1396</v>
      </c>
      <c r="I4021">
        <v>1</v>
      </c>
      <c r="J4021" t="s">
        <v>12170</v>
      </c>
      <c r="K4021" t="s">
        <v>350</v>
      </c>
      <c r="L4021" t="s">
        <v>12171</v>
      </c>
      <c r="M4021" t="s">
        <v>355</v>
      </c>
      <c r="N4021" s="34">
        <v>0</v>
      </c>
      <c r="O4021" s="34" t="s">
        <v>706</v>
      </c>
      <c r="P4021" s="34">
        <v>0</v>
      </c>
      <c r="Q4021" s="34">
        <v>0</v>
      </c>
      <c r="R4021" s="34">
        <v>0</v>
      </c>
      <c r="S4021" s="48" t="s">
        <v>1123</v>
      </c>
      <c r="T4021" s="13" t="s">
        <v>1863</v>
      </c>
      <c r="U4021" s="12" t="s">
        <v>122</v>
      </c>
      <c r="V4021" s="12" t="s">
        <v>1863</v>
      </c>
      <c r="W4021" s="12" t="s">
        <v>122</v>
      </c>
      <c r="X4021" s="14" t="str">
        <f t="shared" si="62"/>
        <v>А</v>
      </c>
      <c r="Y4021" s="271">
        <f>Таблица1[[#This Row],[ID_intellix]]</f>
        <v>125</v>
      </c>
      <c r="Z4021" s="269" t="s">
        <v>122</v>
      </c>
      <c r="AA4021" s="145">
        <f>IF(OR(Таблица1[[#This Row],[CARDIO_report]]&lt;&gt;0,Таблица1[[#This Row],[AI COMBO_report]]&lt;&gt;0,Таблица1[[#This Row],[OTC_report]]&lt;&gt;0),1,0)</f>
        <v>0</v>
      </c>
      <c r="AB4021" s="60" t="s">
        <v>1124</v>
      </c>
      <c r="AC4021" s="60" t="s">
        <v>1124</v>
      </c>
      <c r="AD4021" s="60" t="s">
        <v>1124</v>
      </c>
      <c r="AE4021" s="60" t="s">
        <v>1124</v>
      </c>
      <c r="AF4021" s="60"/>
      <c r="AG4021" s="89" t="s">
        <v>1437</v>
      </c>
      <c r="AH4021" s="89">
        <v>61</v>
      </c>
      <c r="AI4021" s="89" t="s">
        <v>1145</v>
      </c>
      <c r="AJ4021" s="89">
        <v>95</v>
      </c>
      <c r="AK4021" s="89" t="s">
        <v>1437</v>
      </c>
      <c r="AL4021" s="89">
        <v>48</v>
      </c>
      <c r="AM4021" s="89" t="s">
        <v>1414</v>
      </c>
      <c r="AN4021" s="89">
        <v>91</v>
      </c>
      <c r="AP4021" s="35" t="s">
        <v>1917</v>
      </c>
      <c r="AQ4021" s="377">
        <v>0</v>
      </c>
      <c r="AR4021" s="378">
        <v>0</v>
      </c>
      <c r="AS4021" s="377">
        <v>0</v>
      </c>
      <c r="AT4021" s="378">
        <v>0</v>
      </c>
      <c r="AU4021" s="377">
        <v>0</v>
      </c>
      <c r="AV4021" s="377">
        <v>0</v>
      </c>
      <c r="AW4021" s="377">
        <v>0</v>
      </c>
      <c r="AX4021">
        <v>0</v>
      </c>
      <c r="AY4021">
        <v>0</v>
      </c>
    </row>
    <row r="4022" spans="1:54" hidden="1" x14ac:dyDescent="0.2">
      <c r="A4022" s="46">
        <v>3600</v>
      </c>
      <c r="B4022" s="258" t="s">
        <v>12220</v>
      </c>
      <c r="C4022" t="s">
        <v>1204</v>
      </c>
      <c r="D4022" t="s">
        <v>1731</v>
      </c>
      <c r="E4022" t="s">
        <v>2504</v>
      </c>
      <c r="F4022" s="29" t="s">
        <v>2522</v>
      </c>
      <c r="G4022" s="53" t="s">
        <v>12221</v>
      </c>
      <c r="H4022" t="s">
        <v>1396</v>
      </c>
      <c r="I4022">
        <v>1</v>
      </c>
      <c r="J4022" t="s">
        <v>12222</v>
      </c>
      <c r="K4022" t="s">
        <v>350</v>
      </c>
      <c r="L4022" t="s">
        <v>12223</v>
      </c>
      <c r="M4022" t="s">
        <v>355</v>
      </c>
      <c r="N4022" s="34">
        <v>0</v>
      </c>
      <c r="O4022" s="34" t="s">
        <v>706</v>
      </c>
      <c r="P4022" s="34">
        <v>0</v>
      </c>
      <c r="Q4022" s="34">
        <v>0</v>
      </c>
      <c r="R4022" s="34">
        <v>0</v>
      </c>
      <c r="S4022" s="48" t="s">
        <v>1123</v>
      </c>
      <c r="T4022" s="13" t="s">
        <v>122</v>
      </c>
      <c r="U4022" s="12" t="s">
        <v>122</v>
      </c>
      <c r="V4022" s="12" t="s">
        <v>122</v>
      </c>
      <c r="W4022" s="12" t="s">
        <v>1863</v>
      </c>
      <c r="X4022" s="14" t="str">
        <f t="shared" si="62"/>
        <v>В</v>
      </c>
      <c r="Y4022" s="271">
        <f>Таблица1[[#This Row],[ID_intellix]]</f>
        <v>3600</v>
      </c>
      <c r="Z4022" s="269" t="s">
        <v>122</v>
      </c>
      <c r="AA4022" s="145">
        <f>IF(OR(Таблица1[[#This Row],[CARDIO_report]]&lt;&gt;0,Таблица1[[#This Row],[AI COMBO_report]]&lt;&gt;0,Таблица1[[#This Row],[OTC_report]]&lt;&gt;0),1,0)</f>
        <v>0</v>
      </c>
      <c r="AB4022" s="60" t="s">
        <v>1124</v>
      </c>
      <c r="AC4022" s="60" t="s">
        <v>1124</v>
      </c>
      <c r="AD4022" s="60" t="s">
        <v>1124</v>
      </c>
      <c r="AE4022" s="60" t="s">
        <v>1124</v>
      </c>
      <c r="AF4022" s="60"/>
      <c r="AG4022" s="89" t="s">
        <v>1437</v>
      </c>
      <c r="AH4022" s="89">
        <v>55</v>
      </c>
      <c r="AI4022" s="89" t="s">
        <v>1437</v>
      </c>
      <c r="AJ4022" s="89">
        <v>44</v>
      </c>
      <c r="AK4022" s="89" t="s">
        <v>1145</v>
      </c>
      <c r="AL4022" s="89">
        <v>91</v>
      </c>
      <c r="AM4022" s="89" t="s">
        <v>1145</v>
      </c>
      <c r="AN4022" s="89">
        <v>93</v>
      </c>
      <c r="AP4022" s="35" t="s">
        <v>1857</v>
      </c>
      <c r="AQ4022" s="377">
        <v>0</v>
      </c>
      <c r="AR4022" s="378">
        <v>0</v>
      </c>
      <c r="AS4022" s="377">
        <v>0</v>
      </c>
      <c r="AT4022" s="378">
        <v>0</v>
      </c>
      <c r="AU4022" s="377">
        <v>0</v>
      </c>
      <c r="AV4022" s="377">
        <v>0</v>
      </c>
      <c r="AW4022" s="377">
        <v>0</v>
      </c>
      <c r="AX4022">
        <v>0</v>
      </c>
      <c r="AY4022">
        <v>0</v>
      </c>
    </row>
    <row r="4023" spans="1:54" hidden="1" x14ac:dyDescent="0.2">
      <c r="A4023" s="46">
        <v>7609</v>
      </c>
      <c r="B4023" s="258" t="s">
        <v>3688</v>
      </c>
      <c r="C4023" t="s">
        <v>1204</v>
      </c>
      <c r="D4023" t="s">
        <v>1205</v>
      </c>
      <c r="E4023" t="s">
        <v>2504</v>
      </c>
      <c r="F4023" s="29" t="s">
        <v>1148</v>
      </c>
      <c r="G4023" s="53">
        <v>33</v>
      </c>
      <c r="H4023" t="s">
        <v>1149</v>
      </c>
      <c r="I4023">
        <v>1</v>
      </c>
      <c r="J4023" t="s">
        <v>3689</v>
      </c>
      <c r="K4023" t="s">
        <v>350</v>
      </c>
      <c r="L4023" t="s">
        <v>3690</v>
      </c>
      <c r="M4023" t="s">
        <v>355</v>
      </c>
      <c r="N4023" s="34" t="s">
        <v>362</v>
      </c>
      <c r="O4023" s="34" t="s">
        <v>706</v>
      </c>
      <c r="P4023" s="34" t="s">
        <v>711</v>
      </c>
      <c r="Q4023" s="34">
        <v>0</v>
      </c>
      <c r="R4023" s="34">
        <v>0</v>
      </c>
      <c r="S4023" s="48" t="s">
        <v>1123</v>
      </c>
      <c r="T4023" s="13" t="s">
        <v>122</v>
      </c>
      <c r="U4023" s="12" t="s">
        <v>122</v>
      </c>
      <c r="V4023" s="12" t="s">
        <v>1863</v>
      </c>
      <c r="W4023" s="12" t="s">
        <v>122</v>
      </c>
      <c r="X4023" s="14" t="str">
        <f t="shared" si="62"/>
        <v>В</v>
      </c>
      <c r="Y4023" s="271">
        <f>Таблица1[[#This Row],[ID_intellix]]</f>
        <v>7609</v>
      </c>
      <c r="Z4023" s="269" t="s">
        <v>122</v>
      </c>
      <c r="AA4023" s="145">
        <f>IF(OR(Таблица1[[#This Row],[CARDIO_report]]&lt;&gt;0,Таблица1[[#This Row],[AI COMBO_report]]&lt;&gt;0,Таблица1[[#This Row],[OTC_report]]&lt;&gt;0),1,0)</f>
        <v>1</v>
      </c>
      <c r="AB4023" s="60" t="s">
        <v>1124</v>
      </c>
      <c r="AC4023" s="60" t="s">
        <v>1124</v>
      </c>
      <c r="AD4023" s="60" t="s">
        <v>1124</v>
      </c>
      <c r="AE4023" s="60" t="s">
        <v>1124</v>
      </c>
      <c r="AF4023" s="60"/>
      <c r="AG4023" s="89" t="s">
        <v>1145</v>
      </c>
      <c r="AH4023" s="89">
        <v>86</v>
      </c>
      <c r="AI4023" s="89" t="s">
        <v>1145</v>
      </c>
      <c r="AJ4023" s="89">
        <v>89</v>
      </c>
      <c r="AK4023" s="89" t="s">
        <v>1437</v>
      </c>
      <c r="AL4023" s="89">
        <v>41</v>
      </c>
      <c r="AM4023" s="89" t="s">
        <v>1437</v>
      </c>
      <c r="AN4023" s="89">
        <v>47</v>
      </c>
      <c r="AP4023" s="35" t="s">
        <v>1857</v>
      </c>
      <c r="AQ4023" s="377">
        <v>0</v>
      </c>
      <c r="AR4023" s="378">
        <v>0</v>
      </c>
      <c r="AS4023" s="377">
        <v>0</v>
      </c>
      <c r="AT4023" s="378">
        <v>0</v>
      </c>
      <c r="AU4023" s="377">
        <v>0</v>
      </c>
      <c r="AV4023" s="377">
        <v>0</v>
      </c>
      <c r="AW4023" s="377">
        <v>0</v>
      </c>
      <c r="AX4023">
        <v>0</v>
      </c>
      <c r="AY4023">
        <v>0</v>
      </c>
    </row>
    <row r="4024" spans="1:54" hidden="1" x14ac:dyDescent="0.2">
      <c r="A4024" s="46">
        <v>7585</v>
      </c>
      <c r="B4024" s="258" t="s">
        <v>12253</v>
      </c>
      <c r="C4024" t="s">
        <v>1204</v>
      </c>
      <c r="D4024" t="s">
        <v>1205</v>
      </c>
      <c r="E4024" t="s">
        <v>2504</v>
      </c>
      <c r="F4024" s="29" t="s">
        <v>2522</v>
      </c>
      <c r="G4024" s="53">
        <v>23</v>
      </c>
      <c r="H4024" t="s">
        <v>1396</v>
      </c>
      <c r="I4024">
        <v>1</v>
      </c>
      <c r="J4024" t="s">
        <v>12254</v>
      </c>
      <c r="K4024" t="s">
        <v>350</v>
      </c>
      <c r="L4024" t="s">
        <v>12255</v>
      </c>
      <c r="M4024" t="s">
        <v>355</v>
      </c>
      <c r="N4024" s="34">
        <v>0</v>
      </c>
      <c r="O4024" s="34" t="s">
        <v>706</v>
      </c>
      <c r="P4024" s="34">
        <v>0</v>
      </c>
      <c r="Q4024" s="34">
        <v>0</v>
      </c>
      <c r="R4024" s="34">
        <v>0</v>
      </c>
      <c r="S4024" s="48" t="s">
        <v>1123</v>
      </c>
      <c r="T4024" s="13" t="s">
        <v>122</v>
      </c>
      <c r="U4024" s="12" t="s">
        <v>122</v>
      </c>
      <c r="V4024" s="12" t="s">
        <v>1863</v>
      </c>
      <c r="W4024" s="12" t="s">
        <v>122</v>
      </c>
      <c r="X4024" s="14" t="str">
        <f t="shared" si="62"/>
        <v>В</v>
      </c>
      <c r="Y4024" s="271">
        <f>Таблица1[[#This Row],[ID_intellix]]</f>
        <v>7585</v>
      </c>
      <c r="Z4024" s="269" t="s">
        <v>122</v>
      </c>
      <c r="AA4024" s="145">
        <f>IF(OR(Таблица1[[#This Row],[CARDIO_report]]&lt;&gt;0,Таблица1[[#This Row],[AI COMBO_report]]&lt;&gt;0,Таблица1[[#This Row],[OTC_report]]&lt;&gt;0),1,0)</f>
        <v>0</v>
      </c>
      <c r="AB4024" s="60" t="s">
        <v>1124</v>
      </c>
      <c r="AC4024" s="60" t="s">
        <v>1124</v>
      </c>
      <c r="AD4024" s="60" t="s">
        <v>1124</v>
      </c>
      <c r="AE4024" s="60" t="s">
        <v>1124</v>
      </c>
      <c r="AF4024" s="60"/>
      <c r="AG4024" s="89" t="s">
        <v>1145</v>
      </c>
      <c r="AH4024" s="89">
        <v>129</v>
      </c>
      <c r="AI4024" s="89" t="s">
        <v>1145</v>
      </c>
      <c r="AJ4024" s="89">
        <v>97</v>
      </c>
      <c r="AK4024" s="89" t="s">
        <v>1437</v>
      </c>
      <c r="AL4024" s="89">
        <v>74</v>
      </c>
      <c r="AM4024" s="89" t="s">
        <v>1437</v>
      </c>
      <c r="AN4024" s="89">
        <v>7</v>
      </c>
      <c r="AP4024" s="35" t="s">
        <v>1825</v>
      </c>
      <c r="AQ4024" s="377">
        <v>0</v>
      </c>
      <c r="AR4024" s="378">
        <v>0</v>
      </c>
      <c r="AS4024" s="377">
        <v>0</v>
      </c>
      <c r="AT4024" s="378">
        <v>0</v>
      </c>
      <c r="AU4024" s="377">
        <v>0</v>
      </c>
      <c r="AV4024" s="377">
        <v>0</v>
      </c>
      <c r="AW4024" s="377">
        <v>0</v>
      </c>
      <c r="AX4024">
        <v>0</v>
      </c>
      <c r="AY4024">
        <v>0</v>
      </c>
    </row>
    <row r="4025" spans="1:54" hidden="1" x14ac:dyDescent="0.2">
      <c r="A4025" s="46">
        <v>7843</v>
      </c>
      <c r="B4025" s="258" t="s">
        <v>12635</v>
      </c>
      <c r="C4025" t="s">
        <v>1204</v>
      </c>
      <c r="D4025" t="s">
        <v>1731</v>
      </c>
      <c r="E4025" t="s">
        <v>2504</v>
      </c>
      <c r="F4025" s="29" t="s">
        <v>2598</v>
      </c>
      <c r="G4025" s="53">
        <v>79</v>
      </c>
      <c r="H4025" t="s">
        <v>1140</v>
      </c>
      <c r="I4025">
        <v>1</v>
      </c>
      <c r="J4025" t="s">
        <v>12636</v>
      </c>
      <c r="K4025" t="s">
        <v>350</v>
      </c>
      <c r="L4025" t="s">
        <v>12637</v>
      </c>
      <c r="M4025" t="s">
        <v>355</v>
      </c>
      <c r="N4025" s="34" t="s">
        <v>362</v>
      </c>
      <c r="O4025" s="34" t="s">
        <v>706</v>
      </c>
      <c r="P4025" s="34" t="s">
        <v>711</v>
      </c>
      <c r="Q4025" s="34">
        <v>0</v>
      </c>
      <c r="R4025" s="34">
        <v>0</v>
      </c>
      <c r="S4025" s="48" t="s">
        <v>1123</v>
      </c>
      <c r="T4025" s="13" t="s">
        <v>122</v>
      </c>
      <c r="U4025" s="12" t="s">
        <v>122</v>
      </c>
      <c r="V4025" s="12" t="s">
        <v>1863</v>
      </c>
      <c r="W4025" s="12" t="s">
        <v>1863</v>
      </c>
      <c r="X4025" s="14" t="str">
        <f t="shared" si="62"/>
        <v>А</v>
      </c>
      <c r="Y4025" s="271">
        <f>Таблица1[[#This Row],[ID_intellix]]</f>
        <v>7843</v>
      </c>
      <c r="Z4025" s="269" t="s">
        <v>122</v>
      </c>
      <c r="AA4025" s="145">
        <f>IF(OR(Таблица1[[#This Row],[CARDIO_report]]&lt;&gt;0,Таблица1[[#This Row],[AI COMBO_report]]&lt;&gt;0,Таблица1[[#This Row],[OTC_report]]&lt;&gt;0),1,0)</f>
        <v>1</v>
      </c>
      <c r="AB4025" s="60" t="s">
        <v>2601</v>
      </c>
      <c r="AC4025" s="60" t="s">
        <v>2601</v>
      </c>
      <c r="AD4025" s="60" t="s">
        <v>1124</v>
      </c>
      <c r="AE4025" s="60" t="s">
        <v>1124</v>
      </c>
      <c r="AF4025" s="60"/>
      <c r="AG4025" s="89" t="s">
        <v>1437</v>
      </c>
      <c r="AH4025" s="89">
        <v>34</v>
      </c>
      <c r="AI4025" s="89" t="s">
        <v>1437</v>
      </c>
      <c r="AJ4025" s="89">
        <v>13</v>
      </c>
      <c r="AK4025" s="89" t="s">
        <v>1437</v>
      </c>
      <c r="AL4025" s="89">
        <v>9</v>
      </c>
      <c r="AM4025" s="89" t="s">
        <v>1437</v>
      </c>
      <c r="AN4025" s="89">
        <v>4</v>
      </c>
      <c r="AP4025" s="35" t="s">
        <v>1857</v>
      </c>
      <c r="AQ4025" s="377">
        <v>0</v>
      </c>
      <c r="AR4025" s="378">
        <v>0</v>
      </c>
      <c r="AS4025" s="377">
        <v>0</v>
      </c>
      <c r="AT4025" s="378">
        <v>0</v>
      </c>
      <c r="AU4025" s="377">
        <v>0</v>
      </c>
      <c r="AV4025" s="377">
        <v>0</v>
      </c>
      <c r="AW4025" s="377">
        <v>0</v>
      </c>
      <c r="AX4025">
        <v>0</v>
      </c>
      <c r="AY4025">
        <v>0</v>
      </c>
    </row>
    <row r="4026" spans="1:54" hidden="1" x14ac:dyDescent="0.2">
      <c r="A4026" s="46">
        <v>7872</v>
      </c>
      <c r="B4026" s="258" t="s">
        <v>12643</v>
      </c>
      <c r="C4026" t="s">
        <v>1204</v>
      </c>
      <c r="D4026" t="s">
        <v>1205</v>
      </c>
      <c r="E4026" t="s">
        <v>2504</v>
      </c>
      <c r="F4026" s="29" t="s">
        <v>3360</v>
      </c>
      <c r="G4026" s="396">
        <v>23</v>
      </c>
      <c r="H4026" t="s">
        <v>2610</v>
      </c>
      <c r="I4026">
        <v>1</v>
      </c>
      <c r="J4026" t="s">
        <v>12644</v>
      </c>
      <c r="K4026" t="s">
        <v>350</v>
      </c>
      <c r="L4026" t="s">
        <v>12645</v>
      </c>
      <c r="M4026" t="s">
        <v>355</v>
      </c>
      <c r="N4026" s="34">
        <v>0</v>
      </c>
      <c r="O4026" s="34" t="s">
        <v>706</v>
      </c>
      <c r="P4026" s="34" t="s">
        <v>711</v>
      </c>
      <c r="Q4026" s="34">
        <v>0</v>
      </c>
      <c r="R4026" s="34">
        <v>0</v>
      </c>
      <c r="S4026" s="48" t="s">
        <v>1123</v>
      </c>
      <c r="T4026" s="13" t="s">
        <v>122</v>
      </c>
      <c r="U4026" s="12" t="s">
        <v>122</v>
      </c>
      <c r="V4026" s="12" t="s">
        <v>1863</v>
      </c>
      <c r="W4026" s="12" t="s">
        <v>122</v>
      </c>
      <c r="X4026" s="14" t="str">
        <f t="shared" si="62"/>
        <v>В</v>
      </c>
      <c r="Y4026" s="271">
        <f>Таблица1[[#This Row],[ID_intellix]]</f>
        <v>7872</v>
      </c>
      <c r="Z4026" s="269" t="s">
        <v>122</v>
      </c>
      <c r="AA4026" s="145">
        <f>IF(OR(Таблица1[[#This Row],[CARDIO_report]]&lt;&gt;0,Таблица1[[#This Row],[AI COMBO_report]]&lt;&gt;0,Таблица1[[#This Row],[OTC_report]]&lt;&gt;0),1,0)</f>
        <v>1</v>
      </c>
      <c r="AB4026" s="60" t="s">
        <v>1124</v>
      </c>
      <c r="AC4026" s="60" t="s">
        <v>1124</v>
      </c>
      <c r="AD4026" s="60" t="s">
        <v>1124</v>
      </c>
      <c r="AE4026" s="60" t="s">
        <v>1124</v>
      </c>
      <c r="AF4026" s="60"/>
      <c r="AG4026" s="89" t="s">
        <v>2516</v>
      </c>
      <c r="AH4026" s="89">
        <v>14</v>
      </c>
      <c r="AI4026" s="89" t="s">
        <v>2516</v>
      </c>
      <c r="AJ4026" s="89">
        <v>6</v>
      </c>
      <c r="AK4026" s="89" t="s">
        <v>2516</v>
      </c>
      <c r="AL4026" s="89">
        <v>24</v>
      </c>
      <c r="AM4026" s="89" t="s">
        <v>2516</v>
      </c>
      <c r="AN4026" s="89">
        <v>22</v>
      </c>
      <c r="AP4026" s="35" t="s">
        <v>1917</v>
      </c>
      <c r="AQ4026" s="377">
        <v>0</v>
      </c>
      <c r="AR4026" s="378">
        <v>0</v>
      </c>
      <c r="AS4026" s="377">
        <v>0</v>
      </c>
      <c r="AT4026" s="378">
        <v>0</v>
      </c>
      <c r="AU4026" s="377">
        <v>0</v>
      </c>
      <c r="AV4026" s="377">
        <v>0</v>
      </c>
      <c r="AW4026" s="377">
        <v>0</v>
      </c>
      <c r="AX4026">
        <v>0</v>
      </c>
      <c r="AY4026">
        <v>0</v>
      </c>
    </row>
    <row r="4027" spans="1:54" hidden="1" x14ac:dyDescent="0.2">
      <c r="A4027" s="46">
        <v>7887</v>
      </c>
      <c r="B4027" s="258" t="s">
        <v>12709</v>
      </c>
      <c r="C4027" t="s">
        <v>1204</v>
      </c>
      <c r="D4027" t="s">
        <v>1205</v>
      </c>
      <c r="E4027" t="s">
        <v>2504</v>
      </c>
      <c r="F4027" t="s">
        <v>1157</v>
      </c>
      <c r="G4027" s="53" t="s">
        <v>2739</v>
      </c>
      <c r="H4027" t="s">
        <v>1158</v>
      </c>
      <c r="I4027">
        <v>1</v>
      </c>
      <c r="J4027" t="s">
        <v>12710</v>
      </c>
      <c r="K4027" t="s">
        <v>350</v>
      </c>
      <c r="L4027" t="s">
        <v>12711</v>
      </c>
      <c r="M4027" t="s">
        <v>355</v>
      </c>
      <c r="N4027" s="34" t="s">
        <v>362</v>
      </c>
      <c r="O4027" s="34" t="s">
        <v>706</v>
      </c>
      <c r="P4027" s="34" t="s">
        <v>711</v>
      </c>
      <c r="Q4027" s="34">
        <v>0</v>
      </c>
      <c r="R4027" s="34">
        <v>0</v>
      </c>
      <c r="S4027" s="48" t="s">
        <v>1123</v>
      </c>
      <c r="T4027" s="13" t="s">
        <v>122</v>
      </c>
      <c r="U4027" s="12" t="s">
        <v>122</v>
      </c>
      <c r="V4027" s="12" t="s">
        <v>122</v>
      </c>
      <c r="W4027" s="12" t="s">
        <v>1863</v>
      </c>
      <c r="X4027" s="14" t="str">
        <f t="shared" si="62"/>
        <v>В</v>
      </c>
      <c r="Y4027" s="271">
        <f>Таблица1[[#This Row],[ID_intellix]]</f>
        <v>7887</v>
      </c>
      <c r="Z4027" s="269" t="s">
        <v>122</v>
      </c>
      <c r="AA4027" s="145">
        <f>IF(OR(Таблица1[[#This Row],[CARDIO_report]]&lt;&gt;0,Таблица1[[#This Row],[AI COMBO_report]]&lt;&gt;0,Таблица1[[#This Row],[OTC_report]]&lt;&gt;0),1,0)</f>
        <v>1</v>
      </c>
      <c r="AB4027" s="60" t="s">
        <v>1124</v>
      </c>
      <c r="AC4027" s="60" t="s">
        <v>1124</v>
      </c>
      <c r="AD4027" s="60" t="s">
        <v>1124</v>
      </c>
      <c r="AE4027" s="60" t="s">
        <v>1124</v>
      </c>
      <c r="AF4027" s="60"/>
      <c r="AG4027" s="89" t="s">
        <v>1414</v>
      </c>
      <c r="AH4027" s="89">
        <v>121</v>
      </c>
      <c r="AI4027" s="89" t="s">
        <v>2516</v>
      </c>
      <c r="AJ4027" s="89">
        <v>58</v>
      </c>
      <c r="AK4027" s="89" t="s">
        <v>2516</v>
      </c>
      <c r="AL4027" s="89">
        <v>54</v>
      </c>
      <c r="AM4027" s="89" t="s">
        <v>1437</v>
      </c>
      <c r="AN4027" s="89">
        <v>12</v>
      </c>
      <c r="AP4027" s="35" t="s">
        <v>1857</v>
      </c>
      <c r="AQ4027" s="377">
        <v>0</v>
      </c>
      <c r="AR4027" s="378">
        <v>0</v>
      </c>
      <c r="AS4027" s="377">
        <v>0</v>
      </c>
      <c r="AT4027" s="378">
        <v>0</v>
      </c>
      <c r="AU4027" s="377">
        <v>0</v>
      </c>
      <c r="AV4027" s="377">
        <v>0</v>
      </c>
      <c r="AW4027" s="377">
        <v>0</v>
      </c>
      <c r="AX4027">
        <v>0</v>
      </c>
      <c r="AY4027">
        <v>0</v>
      </c>
    </row>
    <row r="4028" spans="1:54" hidden="1" x14ac:dyDescent="0.2">
      <c r="A4028" s="46">
        <v>7899</v>
      </c>
      <c r="B4028" s="258" t="s">
        <v>12742</v>
      </c>
      <c r="C4028" t="s">
        <v>1204</v>
      </c>
      <c r="D4028" t="s">
        <v>1731</v>
      </c>
      <c r="E4028" t="s">
        <v>2504</v>
      </c>
      <c r="F4028" s="29" t="s">
        <v>2522</v>
      </c>
      <c r="G4028" s="47">
        <v>37</v>
      </c>
      <c r="H4028" t="s">
        <v>1396</v>
      </c>
      <c r="I4028">
        <v>1</v>
      </c>
      <c r="J4028" t="s">
        <v>12743</v>
      </c>
      <c r="K4028" t="s">
        <v>350</v>
      </c>
      <c r="L4028" t="s">
        <v>3684</v>
      </c>
      <c r="M4028" t="s">
        <v>355</v>
      </c>
      <c r="N4028" s="34">
        <v>0</v>
      </c>
      <c r="O4028" s="34" t="s">
        <v>706</v>
      </c>
      <c r="P4028" s="34">
        <v>0</v>
      </c>
      <c r="Q4028" s="34">
        <v>0</v>
      </c>
      <c r="R4028" s="34">
        <v>0</v>
      </c>
      <c r="S4028" s="48" t="s">
        <v>1123</v>
      </c>
      <c r="T4028" s="13" t="s">
        <v>122</v>
      </c>
      <c r="U4028" s="12" t="s">
        <v>122</v>
      </c>
      <c r="V4028" s="12" t="s">
        <v>122</v>
      </c>
      <c r="W4028" s="12" t="s">
        <v>1863</v>
      </c>
      <c r="X4028" s="14" t="str">
        <f t="shared" si="62"/>
        <v>В</v>
      </c>
      <c r="Y4028" s="271">
        <f>Таблица1[[#This Row],[ID_intellix]]</f>
        <v>7899</v>
      </c>
      <c r="Z4028" s="269" t="s">
        <v>122</v>
      </c>
      <c r="AA4028" s="145">
        <f>IF(OR(Таблица1[[#This Row],[CARDIO_report]]&lt;&gt;0,Таблица1[[#This Row],[AI COMBO_report]]&lt;&gt;0,Таблица1[[#This Row],[OTC_report]]&lt;&gt;0),1,0)</f>
        <v>0</v>
      </c>
      <c r="AB4028" s="60" t="s">
        <v>1124</v>
      </c>
      <c r="AC4028" s="60" t="s">
        <v>1124</v>
      </c>
      <c r="AD4028" s="60" t="s">
        <v>1124</v>
      </c>
      <c r="AE4028" s="60" t="s">
        <v>1124</v>
      </c>
      <c r="AF4028" s="60"/>
      <c r="AG4028" s="89" t="s">
        <v>1145</v>
      </c>
      <c r="AH4028" s="89">
        <v>94</v>
      </c>
      <c r="AI4028" s="89" t="s">
        <v>1145</v>
      </c>
      <c r="AJ4028" s="89">
        <v>87</v>
      </c>
      <c r="AK4028" s="89" t="s">
        <v>1145</v>
      </c>
      <c r="AL4028" s="89">
        <v>135</v>
      </c>
      <c r="AM4028" s="89" t="s">
        <v>1145</v>
      </c>
      <c r="AN4028" s="89">
        <v>135</v>
      </c>
      <c r="AP4028" s="35" t="s">
        <v>1857</v>
      </c>
      <c r="AQ4028" s="377">
        <v>0</v>
      </c>
      <c r="AR4028" s="378">
        <v>0</v>
      </c>
      <c r="AS4028" s="377">
        <v>0</v>
      </c>
      <c r="AT4028" s="378">
        <v>0</v>
      </c>
      <c r="AU4028" s="377">
        <v>0</v>
      </c>
      <c r="AV4028" s="377">
        <v>0</v>
      </c>
      <c r="AW4028" s="377">
        <v>0</v>
      </c>
      <c r="AX4028">
        <v>0</v>
      </c>
      <c r="AY4028">
        <v>0</v>
      </c>
    </row>
    <row r="4029" spans="1:54" hidden="1" x14ac:dyDescent="0.2">
      <c r="A4029" s="46">
        <v>8069</v>
      </c>
      <c r="B4029" s="258" t="s">
        <v>12955</v>
      </c>
      <c r="C4029" t="s">
        <v>1204</v>
      </c>
      <c r="D4029" t="s">
        <v>1731</v>
      </c>
      <c r="E4029" t="s">
        <v>2504</v>
      </c>
      <c r="F4029" s="29" t="s">
        <v>1157</v>
      </c>
      <c r="G4029" s="53" t="s">
        <v>2971</v>
      </c>
      <c r="H4029" t="s">
        <v>1158</v>
      </c>
      <c r="I4029">
        <v>1</v>
      </c>
      <c r="J4029" t="s">
        <v>12956</v>
      </c>
      <c r="K4029" t="s">
        <v>350</v>
      </c>
      <c r="L4029" t="s">
        <v>12957</v>
      </c>
      <c r="M4029" t="s">
        <v>355</v>
      </c>
      <c r="N4029" s="34" t="s">
        <v>362</v>
      </c>
      <c r="O4029" s="34" t="s">
        <v>706</v>
      </c>
      <c r="P4029" s="34" t="s">
        <v>711</v>
      </c>
      <c r="Q4029" s="34">
        <v>0</v>
      </c>
      <c r="R4029" s="34">
        <v>0</v>
      </c>
      <c r="S4029" s="48" t="s">
        <v>1123</v>
      </c>
      <c r="T4029" s="13" t="s">
        <v>122</v>
      </c>
      <c r="U4029" s="12" t="s">
        <v>1863</v>
      </c>
      <c r="V4029" s="12" t="s">
        <v>1863</v>
      </c>
      <c r="W4029" s="12" t="s">
        <v>1863</v>
      </c>
      <c r="X4029" s="14" t="str">
        <f t="shared" si="62"/>
        <v>А</v>
      </c>
      <c r="Y4029" s="271">
        <f>Таблица1[[#This Row],[ID_intellix]]</f>
        <v>8069</v>
      </c>
      <c r="Z4029" s="269" t="s">
        <v>122</v>
      </c>
      <c r="AA4029" s="145">
        <f>IF(OR(Таблица1[[#This Row],[CARDIO_report]]&lt;&gt;0,Таблица1[[#This Row],[AI COMBO_report]]&lt;&gt;0,Таблица1[[#This Row],[OTC_report]]&lt;&gt;0),1,0)</f>
        <v>1</v>
      </c>
      <c r="AB4029" s="60" t="s">
        <v>1124</v>
      </c>
      <c r="AC4029" s="60" t="s">
        <v>1124</v>
      </c>
      <c r="AD4029" s="60" t="s">
        <v>1124</v>
      </c>
      <c r="AE4029" s="60" t="s">
        <v>1124</v>
      </c>
      <c r="AF4029" s="60"/>
      <c r="AG4029" s="89" t="s">
        <v>1414</v>
      </c>
      <c r="AH4029" s="89">
        <v>95</v>
      </c>
      <c r="AI4029" s="89" t="s">
        <v>1437</v>
      </c>
      <c r="AJ4029" s="89">
        <v>19</v>
      </c>
      <c r="AK4029" s="89" t="s">
        <v>1145</v>
      </c>
      <c r="AL4029" s="89">
        <v>102</v>
      </c>
      <c r="AM4029" s="89" t="s">
        <v>1437</v>
      </c>
      <c r="AN4029" s="89">
        <v>45</v>
      </c>
      <c r="AP4029" s="35" t="s">
        <v>1917</v>
      </c>
      <c r="AQ4029" s="377">
        <v>0</v>
      </c>
      <c r="AR4029" s="378">
        <v>0</v>
      </c>
      <c r="AS4029" s="377">
        <v>0</v>
      </c>
      <c r="AT4029" s="378">
        <v>0</v>
      </c>
      <c r="AU4029" s="377">
        <v>0</v>
      </c>
      <c r="AV4029" s="377">
        <v>0</v>
      </c>
      <c r="AW4029" s="377">
        <v>0</v>
      </c>
      <c r="AX4029">
        <v>0</v>
      </c>
      <c r="AY4029">
        <v>0</v>
      </c>
    </row>
    <row r="4030" spans="1:54" hidden="1" x14ac:dyDescent="0.2">
      <c r="A4030" s="46">
        <v>912</v>
      </c>
      <c r="B4030" s="258" t="s">
        <v>8455</v>
      </c>
      <c r="C4030" t="s">
        <v>1204</v>
      </c>
      <c r="D4030" t="s">
        <v>1205</v>
      </c>
      <c r="E4030" t="s">
        <v>1821</v>
      </c>
      <c r="F4030" s="29" t="s">
        <v>1822</v>
      </c>
      <c r="G4030" s="47">
        <v>107</v>
      </c>
      <c r="H4030" t="s">
        <v>1822</v>
      </c>
      <c r="I4030">
        <v>1</v>
      </c>
      <c r="J4030" t="s">
        <v>8456</v>
      </c>
      <c r="K4030" t="s">
        <v>350</v>
      </c>
      <c r="L4030" t="s">
        <v>8457</v>
      </c>
      <c r="M4030" t="s">
        <v>355</v>
      </c>
      <c r="N4030" s="34" t="s">
        <v>362</v>
      </c>
      <c r="O4030" s="34" t="s">
        <v>706</v>
      </c>
      <c r="P4030" s="34" t="s">
        <v>711</v>
      </c>
      <c r="Q4030" s="34">
        <v>0</v>
      </c>
      <c r="R4030" s="34">
        <v>0</v>
      </c>
      <c r="S4030" s="48" t="s">
        <v>1123</v>
      </c>
      <c r="T4030" s="13" t="s">
        <v>1863</v>
      </c>
      <c r="U4030" s="12" t="s">
        <v>122</v>
      </c>
      <c r="V4030" s="12" t="s">
        <v>122</v>
      </c>
      <c r="W4030" s="12" t="s">
        <v>1863</v>
      </c>
      <c r="X4030" s="14" t="str">
        <f t="shared" si="62"/>
        <v>А</v>
      </c>
      <c r="Y4030" s="271">
        <f>Таблица1[[#This Row],[ID_intellix]]</f>
        <v>912</v>
      </c>
      <c r="Z4030" s="269" t="s">
        <v>122</v>
      </c>
      <c r="AA4030" s="145">
        <f>IF(OR(Таблица1[[#This Row],[CARDIO_report]]&lt;&gt;0,Таблица1[[#This Row],[AI COMBO_report]]&lt;&gt;0,Таблица1[[#This Row],[OTC_report]]&lt;&gt;0),1,0)</f>
        <v>1</v>
      </c>
      <c r="AB4030" s="60" t="s">
        <v>1124</v>
      </c>
      <c r="AC4030" s="60" t="s">
        <v>1124</v>
      </c>
      <c r="AD4030" s="60" t="s">
        <v>1124</v>
      </c>
      <c r="AE4030" s="60" t="s">
        <v>1124</v>
      </c>
      <c r="AF4030" s="60"/>
      <c r="AG4030" s="60" t="s">
        <v>1124</v>
      </c>
      <c r="AH4030" s="60" t="s">
        <v>1124</v>
      </c>
      <c r="AI4030" s="60" t="s">
        <v>1124</v>
      </c>
      <c r="AJ4030" s="60" t="s">
        <v>1124</v>
      </c>
      <c r="AK4030" s="60" t="s">
        <v>1124</v>
      </c>
      <c r="AL4030" s="60" t="s">
        <v>1124</v>
      </c>
      <c r="AM4030" s="60" t="s">
        <v>1124</v>
      </c>
      <c r="AN4030" s="60" t="s">
        <v>1124</v>
      </c>
      <c r="AO4030" s="60"/>
      <c r="AP4030" s="35" t="s">
        <v>1917</v>
      </c>
      <c r="AQ4030" s="377">
        <v>0</v>
      </c>
      <c r="AR4030" s="378">
        <v>0</v>
      </c>
      <c r="AS4030" s="377">
        <v>0</v>
      </c>
      <c r="AT4030" s="378">
        <v>0</v>
      </c>
      <c r="AU4030" s="377">
        <v>0</v>
      </c>
      <c r="AV4030" s="377">
        <v>0</v>
      </c>
      <c r="AW4030" s="377">
        <v>0</v>
      </c>
      <c r="AX4030">
        <v>0</v>
      </c>
      <c r="AY4030">
        <v>0</v>
      </c>
    </row>
    <row r="4031" spans="1:54" hidden="1" x14ac:dyDescent="0.2">
      <c r="A4031" s="46">
        <v>917</v>
      </c>
      <c r="B4031" s="258" t="s">
        <v>8458</v>
      </c>
      <c r="C4031" t="s">
        <v>1204</v>
      </c>
      <c r="D4031" t="s">
        <v>1731</v>
      </c>
      <c r="E4031" t="s">
        <v>1821</v>
      </c>
      <c r="F4031" s="29" t="s">
        <v>1822</v>
      </c>
      <c r="G4031" s="47">
        <v>145</v>
      </c>
      <c r="H4031" t="s">
        <v>1822</v>
      </c>
      <c r="I4031">
        <v>1</v>
      </c>
      <c r="J4031" t="s">
        <v>8459</v>
      </c>
      <c r="K4031" t="s">
        <v>350</v>
      </c>
      <c r="L4031" t="s">
        <v>8460</v>
      </c>
      <c r="M4031" t="s">
        <v>355</v>
      </c>
      <c r="N4031" s="34">
        <v>0</v>
      </c>
      <c r="O4031" s="34" t="s">
        <v>706</v>
      </c>
      <c r="P4031" s="34" t="s">
        <v>711</v>
      </c>
      <c r="Q4031" s="34">
        <v>0</v>
      </c>
      <c r="R4031" s="34">
        <v>0</v>
      </c>
      <c r="S4031" s="48" t="s">
        <v>1123</v>
      </c>
      <c r="T4031" s="13" t="s">
        <v>1863</v>
      </c>
      <c r="U4031" s="12" t="s">
        <v>122</v>
      </c>
      <c r="V4031" s="12" t="s">
        <v>122</v>
      </c>
      <c r="W4031" s="12" t="s">
        <v>122</v>
      </c>
      <c r="X4031" s="14" t="str">
        <f t="shared" si="62"/>
        <v>В</v>
      </c>
      <c r="Y4031" s="271">
        <f>Таблица1[[#This Row],[ID_intellix]]</f>
        <v>917</v>
      </c>
      <c r="Z4031" s="269" t="s">
        <v>122</v>
      </c>
      <c r="AA4031" s="145">
        <f>IF(OR(Таблица1[[#This Row],[CARDIO_report]]&lt;&gt;0,Таблица1[[#This Row],[AI COMBO_report]]&lt;&gt;0,Таблица1[[#This Row],[OTC_report]]&lt;&gt;0),1,0)</f>
        <v>1</v>
      </c>
      <c r="AB4031" s="60" t="s">
        <v>1124</v>
      </c>
      <c r="AC4031" s="60" t="s">
        <v>1124</v>
      </c>
      <c r="AD4031" s="60" t="s">
        <v>1124</v>
      </c>
      <c r="AE4031" s="60" t="s">
        <v>1124</v>
      </c>
      <c r="AF4031" s="60"/>
      <c r="AG4031" s="60" t="s">
        <v>1124</v>
      </c>
      <c r="AH4031" s="60" t="s">
        <v>1124</v>
      </c>
      <c r="AI4031" s="60" t="s">
        <v>1124</v>
      </c>
      <c r="AJ4031" s="60" t="s">
        <v>1124</v>
      </c>
      <c r="AK4031" s="60" t="s">
        <v>1124</v>
      </c>
      <c r="AL4031" s="60" t="s">
        <v>1124</v>
      </c>
      <c r="AM4031" s="60" t="s">
        <v>1124</v>
      </c>
      <c r="AN4031" s="60" t="s">
        <v>1124</v>
      </c>
      <c r="AO4031" s="60"/>
      <c r="AP4031" s="35" t="s">
        <v>1825</v>
      </c>
      <c r="AQ4031" s="377">
        <v>0</v>
      </c>
      <c r="AR4031" s="378">
        <v>0</v>
      </c>
      <c r="AS4031" s="377">
        <v>0</v>
      </c>
      <c r="AT4031" s="378">
        <v>0</v>
      </c>
      <c r="AU4031" s="377">
        <v>0</v>
      </c>
      <c r="AV4031" s="377">
        <v>0</v>
      </c>
      <c r="AW4031" s="377">
        <v>0</v>
      </c>
      <c r="AX4031">
        <v>0</v>
      </c>
      <c r="AY4031">
        <v>0</v>
      </c>
    </row>
    <row r="4032" spans="1:54" hidden="1" x14ac:dyDescent="0.2">
      <c r="A4032" s="46">
        <v>925</v>
      </c>
      <c r="B4032" s="258" t="s">
        <v>8523</v>
      </c>
      <c r="C4032" t="s">
        <v>1204</v>
      </c>
      <c r="D4032" t="s">
        <v>1205</v>
      </c>
      <c r="E4032" t="s">
        <v>1821</v>
      </c>
      <c r="F4032" s="29" t="s">
        <v>1822</v>
      </c>
      <c r="G4032" s="47">
        <v>156</v>
      </c>
      <c r="H4032" t="s">
        <v>1822</v>
      </c>
      <c r="I4032">
        <v>1</v>
      </c>
      <c r="J4032" t="s">
        <v>8524</v>
      </c>
      <c r="K4032" t="s">
        <v>350</v>
      </c>
      <c r="L4032" t="s">
        <v>8525</v>
      </c>
      <c r="M4032" t="s">
        <v>355</v>
      </c>
      <c r="N4032" s="34" t="s">
        <v>362</v>
      </c>
      <c r="O4032" s="34" t="s">
        <v>706</v>
      </c>
      <c r="P4032" s="34" t="s">
        <v>711</v>
      </c>
      <c r="Q4032" s="34">
        <v>0</v>
      </c>
      <c r="R4032" s="34">
        <v>0</v>
      </c>
      <c r="S4032" s="48" t="s">
        <v>1123</v>
      </c>
      <c r="T4032" s="13" t="s">
        <v>1863</v>
      </c>
      <c r="U4032" s="12" t="s">
        <v>1863</v>
      </c>
      <c r="V4032" s="12" t="s">
        <v>122</v>
      </c>
      <c r="W4032" s="12" t="s">
        <v>122</v>
      </c>
      <c r="X4032" s="14" t="str">
        <f t="shared" si="62"/>
        <v>А</v>
      </c>
      <c r="Y4032" s="271">
        <f>Таблица1[[#This Row],[ID_intellix]]</f>
        <v>925</v>
      </c>
      <c r="Z4032" s="269" t="s">
        <v>122</v>
      </c>
      <c r="AA4032" s="145">
        <f>IF(OR(Таблица1[[#This Row],[CARDIO_report]]&lt;&gt;0,Таблица1[[#This Row],[AI COMBO_report]]&lt;&gt;0,Таблица1[[#This Row],[OTC_report]]&lt;&gt;0),1,0)</f>
        <v>1</v>
      </c>
      <c r="AB4032" s="60" t="s">
        <v>1124</v>
      </c>
      <c r="AC4032" s="60" t="s">
        <v>1124</v>
      </c>
      <c r="AD4032" s="60" t="s">
        <v>1124</v>
      </c>
      <c r="AE4032" s="60" t="s">
        <v>1124</v>
      </c>
      <c r="AF4032" s="60"/>
      <c r="AG4032" s="60" t="s">
        <v>1124</v>
      </c>
      <c r="AH4032" s="60" t="s">
        <v>1124</v>
      </c>
      <c r="AI4032" s="60" t="s">
        <v>1124</v>
      </c>
      <c r="AJ4032" s="60" t="s">
        <v>1124</v>
      </c>
      <c r="AK4032" s="60" t="s">
        <v>1124</v>
      </c>
      <c r="AL4032" s="60" t="s">
        <v>1124</v>
      </c>
      <c r="AM4032" s="60" t="s">
        <v>1124</v>
      </c>
      <c r="AN4032" s="60" t="s">
        <v>1124</v>
      </c>
      <c r="AO4032" s="60"/>
      <c r="AP4032" s="35" t="s">
        <v>1857</v>
      </c>
      <c r="AQ4032" s="377">
        <v>0</v>
      </c>
      <c r="AR4032" s="378">
        <v>0</v>
      </c>
      <c r="AS4032" s="377">
        <v>0</v>
      </c>
      <c r="AT4032" s="378">
        <v>0</v>
      </c>
      <c r="AU4032" s="377">
        <v>0</v>
      </c>
      <c r="AV4032" s="377">
        <v>0</v>
      </c>
      <c r="AW4032" s="377">
        <v>0</v>
      </c>
      <c r="AX4032">
        <v>0</v>
      </c>
      <c r="AY4032">
        <v>0</v>
      </c>
    </row>
    <row r="4033" spans="1:54" hidden="1" x14ac:dyDescent="0.2">
      <c r="A4033" s="46">
        <v>921</v>
      </c>
      <c r="B4033" s="258" t="s">
        <v>8549</v>
      </c>
      <c r="C4033" t="s">
        <v>1204</v>
      </c>
      <c r="D4033" t="s">
        <v>1731</v>
      </c>
      <c r="E4033" t="s">
        <v>1821</v>
      </c>
      <c r="F4033" s="29" t="s">
        <v>1822</v>
      </c>
      <c r="G4033" s="47">
        <v>167</v>
      </c>
      <c r="H4033" t="s">
        <v>1822</v>
      </c>
      <c r="I4033">
        <v>1</v>
      </c>
      <c r="J4033" t="s">
        <v>8550</v>
      </c>
      <c r="K4033" t="s">
        <v>350</v>
      </c>
      <c r="L4033" t="s">
        <v>8551</v>
      </c>
      <c r="M4033" t="s">
        <v>355</v>
      </c>
      <c r="N4033" s="34">
        <v>0</v>
      </c>
      <c r="O4033" s="34" t="s">
        <v>706</v>
      </c>
      <c r="P4033" s="34">
        <v>0</v>
      </c>
      <c r="Q4033" s="34">
        <v>0</v>
      </c>
      <c r="R4033" s="34">
        <v>0</v>
      </c>
      <c r="S4033" s="48" t="s">
        <v>1123</v>
      </c>
      <c r="T4033" s="13" t="s">
        <v>1863</v>
      </c>
      <c r="U4033" s="12" t="s">
        <v>1863</v>
      </c>
      <c r="V4033" s="12" t="s">
        <v>122</v>
      </c>
      <c r="W4033" s="12" t="s">
        <v>122</v>
      </c>
      <c r="X4033" s="14" t="str">
        <f t="shared" si="62"/>
        <v>А</v>
      </c>
      <c r="Y4033" s="271">
        <f>Таблица1[[#This Row],[ID_intellix]]</f>
        <v>921</v>
      </c>
      <c r="Z4033" s="269" t="s">
        <v>1863</v>
      </c>
      <c r="AA4033" s="145">
        <f>IF(OR(Таблица1[[#This Row],[CARDIO_report]]&lt;&gt;0,Таблица1[[#This Row],[AI COMBO_report]]&lt;&gt;0,Таблица1[[#This Row],[OTC_report]]&lt;&gt;0),1,0)</f>
        <v>0</v>
      </c>
      <c r="AB4033" s="60" t="s">
        <v>1124</v>
      </c>
      <c r="AC4033" s="60" t="s">
        <v>1124</v>
      </c>
      <c r="AD4033" s="60" t="s">
        <v>1124</v>
      </c>
      <c r="AE4033" s="60" t="s">
        <v>1124</v>
      </c>
      <c r="AF4033" s="60"/>
      <c r="AG4033" s="60" t="s">
        <v>1124</v>
      </c>
      <c r="AH4033" s="60" t="s">
        <v>1124</v>
      </c>
      <c r="AI4033" s="60" t="s">
        <v>1124</v>
      </c>
      <c r="AJ4033" s="60" t="s">
        <v>1124</v>
      </c>
      <c r="AK4033" s="60" t="s">
        <v>1124</v>
      </c>
      <c r="AL4033" s="60" t="s">
        <v>1124</v>
      </c>
      <c r="AM4033" s="60" t="s">
        <v>1124</v>
      </c>
      <c r="AN4033" s="60" t="s">
        <v>1124</v>
      </c>
      <c r="AO4033" s="60"/>
      <c r="AP4033" s="35" t="s">
        <v>1917</v>
      </c>
      <c r="AQ4033" s="377">
        <v>0</v>
      </c>
      <c r="AR4033" s="378">
        <v>0</v>
      </c>
      <c r="AS4033" s="377">
        <v>0</v>
      </c>
      <c r="AT4033" s="378">
        <v>0</v>
      </c>
      <c r="AU4033" s="377">
        <v>0</v>
      </c>
      <c r="AV4033" s="377">
        <v>0</v>
      </c>
      <c r="AW4033" s="377">
        <v>0</v>
      </c>
      <c r="AX4033">
        <v>0</v>
      </c>
      <c r="AY4033">
        <v>0</v>
      </c>
    </row>
    <row r="4034" spans="1:54" hidden="1" x14ac:dyDescent="0.2">
      <c r="A4034" s="46">
        <v>913</v>
      </c>
      <c r="B4034" s="258" t="s">
        <v>8552</v>
      </c>
      <c r="C4034" t="s">
        <v>1204</v>
      </c>
      <c r="D4034" t="s">
        <v>1731</v>
      </c>
      <c r="E4034" t="s">
        <v>1821</v>
      </c>
      <c r="F4034" s="29" t="s">
        <v>1822</v>
      </c>
      <c r="G4034" s="47">
        <v>178</v>
      </c>
      <c r="H4034" t="s">
        <v>1822</v>
      </c>
      <c r="I4034">
        <v>1</v>
      </c>
      <c r="J4034" t="s">
        <v>8553</v>
      </c>
      <c r="K4034" t="s">
        <v>350</v>
      </c>
      <c r="L4034" t="s">
        <v>8554</v>
      </c>
      <c r="M4034" t="s">
        <v>355</v>
      </c>
      <c r="N4034" s="34">
        <v>0</v>
      </c>
      <c r="O4034" s="34" t="s">
        <v>706</v>
      </c>
      <c r="P4034" s="34" t="s">
        <v>711</v>
      </c>
      <c r="Q4034" s="34">
        <v>0</v>
      </c>
      <c r="R4034" s="34">
        <v>0</v>
      </c>
      <c r="S4034" s="48" t="s">
        <v>1123</v>
      </c>
      <c r="T4034" s="13" t="s">
        <v>1863</v>
      </c>
      <c r="U4034" s="12" t="s">
        <v>122</v>
      </c>
      <c r="V4034" s="12" t="s">
        <v>122</v>
      </c>
      <c r="W4034" s="12" t="s">
        <v>122</v>
      </c>
      <c r="X4034" s="14" t="str">
        <f t="shared" si="62"/>
        <v>В</v>
      </c>
      <c r="Y4034" s="271">
        <f>Таблица1[[#This Row],[ID_intellix]]</f>
        <v>913</v>
      </c>
      <c r="Z4034" s="269" t="s">
        <v>122</v>
      </c>
      <c r="AA4034" s="145">
        <f>IF(OR(Таблица1[[#This Row],[CARDIO_report]]&lt;&gt;0,Таблица1[[#This Row],[AI COMBO_report]]&lt;&gt;0,Таблица1[[#This Row],[OTC_report]]&lt;&gt;0),1,0)</f>
        <v>1</v>
      </c>
      <c r="AB4034" s="60" t="s">
        <v>1124</v>
      </c>
      <c r="AC4034" s="60" t="s">
        <v>1124</v>
      </c>
      <c r="AD4034" s="60" t="s">
        <v>1124</v>
      </c>
      <c r="AE4034" s="60" t="s">
        <v>1124</v>
      </c>
      <c r="AF4034" s="60"/>
      <c r="AG4034" s="60" t="s">
        <v>1124</v>
      </c>
      <c r="AH4034" s="60" t="s">
        <v>1124</v>
      </c>
      <c r="AI4034" s="60" t="s">
        <v>1124</v>
      </c>
      <c r="AJ4034" s="60" t="s">
        <v>1124</v>
      </c>
      <c r="AK4034" s="60" t="s">
        <v>1124</v>
      </c>
      <c r="AL4034" s="60" t="s">
        <v>1124</v>
      </c>
      <c r="AM4034" s="60" t="s">
        <v>1124</v>
      </c>
      <c r="AN4034" s="60" t="s">
        <v>1124</v>
      </c>
      <c r="AO4034" s="60"/>
      <c r="AP4034" s="35" t="s">
        <v>1917</v>
      </c>
      <c r="AQ4034" s="377">
        <v>0</v>
      </c>
      <c r="AR4034" s="378">
        <v>0</v>
      </c>
      <c r="AS4034" s="377">
        <v>0</v>
      </c>
      <c r="AT4034" s="378">
        <v>0</v>
      </c>
      <c r="AU4034" s="377">
        <v>0</v>
      </c>
      <c r="AV4034" s="377">
        <v>0</v>
      </c>
      <c r="AW4034" s="377">
        <v>0</v>
      </c>
      <c r="AX4034">
        <v>0</v>
      </c>
      <c r="AY4034">
        <v>0</v>
      </c>
    </row>
    <row r="4035" spans="1:54" hidden="1" x14ac:dyDescent="0.2">
      <c r="A4035" s="46">
        <v>924</v>
      </c>
      <c r="B4035" s="258" t="s">
        <v>8555</v>
      </c>
      <c r="C4035" t="s">
        <v>1204</v>
      </c>
      <c r="D4035" t="s">
        <v>1731</v>
      </c>
      <c r="E4035" t="s">
        <v>1821</v>
      </c>
      <c r="F4035" s="29" t="s">
        <v>1822</v>
      </c>
      <c r="G4035" s="47">
        <v>214</v>
      </c>
      <c r="H4035" t="s">
        <v>1822</v>
      </c>
      <c r="I4035">
        <v>1</v>
      </c>
      <c r="J4035" t="s">
        <v>8556</v>
      </c>
      <c r="K4035" t="s">
        <v>350</v>
      </c>
      <c r="L4035" t="s">
        <v>8557</v>
      </c>
      <c r="M4035" t="s">
        <v>355</v>
      </c>
      <c r="N4035" s="34" t="s">
        <v>362</v>
      </c>
      <c r="O4035" s="34" t="s">
        <v>706</v>
      </c>
      <c r="P4035" s="34" t="s">
        <v>711</v>
      </c>
      <c r="Q4035" s="34">
        <v>0</v>
      </c>
      <c r="R4035" s="34">
        <v>0</v>
      </c>
      <c r="S4035" s="48" t="s">
        <v>1123</v>
      </c>
      <c r="T4035" s="13" t="s">
        <v>122</v>
      </c>
      <c r="U4035" s="12" t="s">
        <v>122</v>
      </c>
      <c r="V4035" s="12" t="s">
        <v>1863</v>
      </c>
      <c r="W4035" s="12" t="s">
        <v>1863</v>
      </c>
      <c r="X4035" s="14" t="str">
        <f t="shared" ref="X4035:X4098" si="63">IF(COUNTIF(T4035:W4035,"да")=0,"С",IF(COUNTIF(T4035:W4035,"да")=1,"В","А"))</f>
        <v>А</v>
      </c>
      <c r="Y4035" s="271">
        <f>Таблица1[[#This Row],[ID_intellix]]</f>
        <v>924</v>
      </c>
      <c r="Z4035" s="269" t="s">
        <v>122</v>
      </c>
      <c r="AA4035" s="145">
        <f>IF(OR(Таблица1[[#This Row],[CARDIO_report]]&lt;&gt;0,Таблица1[[#This Row],[AI COMBO_report]]&lt;&gt;0,Таблица1[[#This Row],[OTC_report]]&lt;&gt;0),1,0)</f>
        <v>1</v>
      </c>
      <c r="AB4035" s="60" t="s">
        <v>1124</v>
      </c>
      <c r="AC4035" s="60" t="s">
        <v>1124</v>
      </c>
      <c r="AD4035" s="60" t="s">
        <v>1124</v>
      </c>
      <c r="AE4035" s="60" t="s">
        <v>1124</v>
      </c>
      <c r="AF4035" s="60"/>
      <c r="AG4035" s="60" t="s">
        <v>1124</v>
      </c>
      <c r="AH4035" s="60" t="s">
        <v>1124</v>
      </c>
      <c r="AI4035" s="60" t="s">
        <v>1124</v>
      </c>
      <c r="AJ4035" s="60" t="s">
        <v>1124</v>
      </c>
      <c r="AK4035" s="60" t="s">
        <v>1124</v>
      </c>
      <c r="AL4035" s="60" t="s">
        <v>1124</v>
      </c>
      <c r="AM4035" s="60" t="s">
        <v>1124</v>
      </c>
      <c r="AN4035" s="60" t="s">
        <v>1124</v>
      </c>
      <c r="AO4035" s="60"/>
      <c r="AP4035" s="35" t="s">
        <v>1917</v>
      </c>
      <c r="AQ4035" s="377">
        <v>0</v>
      </c>
      <c r="AR4035" s="378">
        <v>0</v>
      </c>
      <c r="AS4035" s="377">
        <v>0</v>
      </c>
      <c r="AT4035" s="378">
        <v>0</v>
      </c>
      <c r="AU4035" s="377">
        <v>0</v>
      </c>
      <c r="AV4035" s="377">
        <v>0</v>
      </c>
      <c r="AW4035" s="377">
        <v>0</v>
      </c>
      <c r="AX4035" s="2" t="s">
        <v>2408</v>
      </c>
      <c r="AY4035" s="2">
        <v>0</v>
      </c>
      <c r="AZ4035" t="s">
        <v>2408</v>
      </c>
      <c r="BB4035" t="s">
        <v>2408</v>
      </c>
    </row>
    <row r="4036" spans="1:54" hidden="1" x14ac:dyDescent="0.2">
      <c r="A4036" s="46">
        <v>923</v>
      </c>
      <c r="B4036" s="258" t="s">
        <v>8558</v>
      </c>
      <c r="C4036" t="s">
        <v>1204</v>
      </c>
      <c r="D4036" t="s">
        <v>1731</v>
      </c>
      <c r="E4036" t="s">
        <v>1821</v>
      </c>
      <c r="F4036" s="29" t="s">
        <v>1822</v>
      </c>
      <c r="G4036" s="47">
        <v>215</v>
      </c>
      <c r="H4036" t="s">
        <v>1822</v>
      </c>
      <c r="I4036">
        <v>1</v>
      </c>
      <c r="J4036" t="s">
        <v>8559</v>
      </c>
      <c r="K4036" t="s">
        <v>350</v>
      </c>
      <c r="L4036" t="s">
        <v>8560</v>
      </c>
      <c r="M4036" t="s">
        <v>355</v>
      </c>
      <c r="N4036" s="34">
        <v>0</v>
      </c>
      <c r="O4036" s="34" t="s">
        <v>706</v>
      </c>
      <c r="P4036" s="34">
        <v>0</v>
      </c>
      <c r="Q4036" s="34">
        <v>0</v>
      </c>
      <c r="R4036" s="34">
        <v>0</v>
      </c>
      <c r="S4036" s="48" t="s">
        <v>1123</v>
      </c>
      <c r="T4036" s="13" t="s">
        <v>122</v>
      </c>
      <c r="U4036" s="12" t="s">
        <v>122</v>
      </c>
      <c r="V4036" s="12" t="s">
        <v>1863</v>
      </c>
      <c r="W4036" s="12" t="s">
        <v>1863</v>
      </c>
      <c r="X4036" s="14" t="str">
        <f t="shared" si="63"/>
        <v>А</v>
      </c>
      <c r="Y4036" s="271">
        <f>Таблица1[[#This Row],[ID_intellix]]</f>
        <v>923</v>
      </c>
      <c r="Z4036" s="269" t="s">
        <v>122</v>
      </c>
      <c r="AA4036" s="145">
        <f>IF(OR(Таблица1[[#This Row],[CARDIO_report]]&lt;&gt;0,Таблица1[[#This Row],[AI COMBO_report]]&lt;&gt;0,Таблица1[[#This Row],[OTC_report]]&lt;&gt;0),1,0)</f>
        <v>0</v>
      </c>
      <c r="AB4036" s="60" t="s">
        <v>1124</v>
      </c>
      <c r="AC4036" s="60" t="s">
        <v>1124</v>
      </c>
      <c r="AD4036" s="60" t="s">
        <v>1124</v>
      </c>
      <c r="AE4036" s="60" t="s">
        <v>1124</v>
      </c>
      <c r="AF4036" s="60"/>
      <c r="AG4036" s="60" t="s">
        <v>1124</v>
      </c>
      <c r="AH4036" s="60" t="s">
        <v>1124</v>
      </c>
      <c r="AI4036" s="60" t="s">
        <v>1124</v>
      </c>
      <c r="AJ4036" s="60" t="s">
        <v>1124</v>
      </c>
      <c r="AK4036" s="60" t="s">
        <v>1124</v>
      </c>
      <c r="AL4036" s="60" t="s">
        <v>1124</v>
      </c>
      <c r="AM4036" s="60" t="s">
        <v>1124</v>
      </c>
      <c r="AN4036" s="60" t="s">
        <v>1124</v>
      </c>
      <c r="AO4036" s="60"/>
      <c r="AP4036" s="35" t="s">
        <v>1857</v>
      </c>
      <c r="AQ4036" s="377">
        <v>0</v>
      </c>
      <c r="AR4036" s="378">
        <v>0</v>
      </c>
      <c r="AS4036" s="377">
        <v>0</v>
      </c>
      <c r="AT4036" s="378">
        <v>0</v>
      </c>
      <c r="AU4036" s="377">
        <v>0</v>
      </c>
      <c r="AV4036" s="377">
        <v>0</v>
      </c>
      <c r="AW4036" s="377">
        <v>0</v>
      </c>
      <c r="AX4036">
        <v>0</v>
      </c>
      <c r="AY4036">
        <v>0</v>
      </c>
    </row>
    <row r="4037" spans="1:54" hidden="1" x14ac:dyDescent="0.2">
      <c r="A4037" s="46">
        <v>919</v>
      </c>
      <c r="B4037" s="258" t="s">
        <v>8561</v>
      </c>
      <c r="C4037" t="s">
        <v>1204</v>
      </c>
      <c r="D4037" t="s">
        <v>1205</v>
      </c>
      <c r="E4037" t="s">
        <v>1821</v>
      </c>
      <c r="F4037" s="29" t="s">
        <v>1822</v>
      </c>
      <c r="G4037" s="47">
        <v>218</v>
      </c>
      <c r="H4037" t="s">
        <v>1822</v>
      </c>
      <c r="I4037">
        <v>1</v>
      </c>
      <c r="J4037" t="s">
        <v>8562</v>
      </c>
      <c r="K4037" t="s">
        <v>350</v>
      </c>
      <c r="L4037" t="s">
        <v>8563</v>
      </c>
      <c r="M4037" t="s">
        <v>355</v>
      </c>
      <c r="N4037" s="34">
        <v>0</v>
      </c>
      <c r="O4037" s="34" t="s">
        <v>706</v>
      </c>
      <c r="P4037" s="34">
        <v>0</v>
      </c>
      <c r="Q4037" s="34">
        <v>0</v>
      </c>
      <c r="R4037" s="34">
        <v>0</v>
      </c>
      <c r="S4037" s="48" t="s">
        <v>1123</v>
      </c>
      <c r="T4037" s="13" t="s">
        <v>122</v>
      </c>
      <c r="U4037" s="12" t="s">
        <v>1863</v>
      </c>
      <c r="V4037" s="12" t="s">
        <v>122</v>
      </c>
      <c r="W4037" s="12" t="s">
        <v>122</v>
      </c>
      <c r="X4037" s="14" t="str">
        <f t="shared" si="63"/>
        <v>В</v>
      </c>
      <c r="Y4037" s="271">
        <f>Таблица1[[#This Row],[ID_intellix]]</f>
        <v>919</v>
      </c>
      <c r="Z4037" s="269" t="s">
        <v>122</v>
      </c>
      <c r="AA4037" s="145">
        <f>IF(OR(Таблица1[[#This Row],[CARDIO_report]]&lt;&gt;0,Таблица1[[#This Row],[AI COMBO_report]]&lt;&gt;0,Таблица1[[#This Row],[OTC_report]]&lt;&gt;0),1,0)</f>
        <v>0</v>
      </c>
      <c r="AB4037" s="60" t="s">
        <v>1124</v>
      </c>
      <c r="AC4037" s="60" t="s">
        <v>1124</v>
      </c>
      <c r="AD4037" s="60" t="s">
        <v>1124</v>
      </c>
      <c r="AE4037" s="60" t="s">
        <v>1124</v>
      </c>
      <c r="AF4037" s="60"/>
      <c r="AG4037" s="60" t="s">
        <v>1124</v>
      </c>
      <c r="AH4037" s="60" t="s">
        <v>1124</v>
      </c>
      <c r="AI4037" s="60" t="s">
        <v>1124</v>
      </c>
      <c r="AJ4037" s="60" t="s">
        <v>1124</v>
      </c>
      <c r="AK4037" s="60" t="s">
        <v>1124</v>
      </c>
      <c r="AL4037" s="60" t="s">
        <v>1124</v>
      </c>
      <c r="AM4037" s="60" t="s">
        <v>1124</v>
      </c>
      <c r="AN4037" s="60" t="s">
        <v>1124</v>
      </c>
      <c r="AO4037" s="60"/>
      <c r="AP4037" s="35" t="s">
        <v>1917</v>
      </c>
      <c r="AQ4037" s="377">
        <v>0</v>
      </c>
      <c r="AR4037" s="378">
        <v>0</v>
      </c>
      <c r="AS4037" s="377">
        <v>0</v>
      </c>
      <c r="AT4037" s="378">
        <v>0</v>
      </c>
      <c r="AU4037" s="377">
        <v>0</v>
      </c>
      <c r="AV4037" s="377">
        <v>0</v>
      </c>
      <c r="AW4037" s="377">
        <v>0</v>
      </c>
      <c r="AX4037">
        <v>0</v>
      </c>
      <c r="AY4037">
        <v>0</v>
      </c>
    </row>
    <row r="4038" spans="1:54" hidden="1" x14ac:dyDescent="0.2">
      <c r="A4038" s="46">
        <v>918</v>
      </c>
      <c r="B4038" s="258" t="s">
        <v>8564</v>
      </c>
      <c r="C4038" t="s">
        <v>1204</v>
      </c>
      <c r="D4038" t="s">
        <v>1205</v>
      </c>
      <c r="E4038" t="s">
        <v>1821</v>
      </c>
      <c r="F4038" s="29" t="s">
        <v>1822</v>
      </c>
      <c r="G4038" s="47">
        <v>219</v>
      </c>
      <c r="H4038" t="s">
        <v>1822</v>
      </c>
      <c r="I4038">
        <v>1</v>
      </c>
      <c r="J4038" t="s">
        <v>8565</v>
      </c>
      <c r="K4038" t="s">
        <v>350</v>
      </c>
      <c r="L4038" t="s">
        <v>8566</v>
      </c>
      <c r="M4038" t="s">
        <v>355</v>
      </c>
      <c r="N4038" s="34">
        <v>0</v>
      </c>
      <c r="O4038" s="34" t="s">
        <v>706</v>
      </c>
      <c r="P4038" s="34">
        <v>0</v>
      </c>
      <c r="Q4038" s="34">
        <v>0</v>
      </c>
      <c r="R4038" s="34">
        <v>0</v>
      </c>
      <c r="S4038" s="48" t="s">
        <v>1123</v>
      </c>
      <c r="T4038" s="13" t="s">
        <v>122</v>
      </c>
      <c r="U4038" s="12" t="s">
        <v>1863</v>
      </c>
      <c r="V4038" s="12" t="s">
        <v>122</v>
      </c>
      <c r="W4038" s="12" t="s">
        <v>1863</v>
      </c>
      <c r="X4038" s="14" t="str">
        <f t="shared" si="63"/>
        <v>А</v>
      </c>
      <c r="Y4038" s="271">
        <f>Таблица1[[#This Row],[ID_intellix]]</f>
        <v>918</v>
      </c>
      <c r="Z4038" s="269" t="s">
        <v>1863</v>
      </c>
      <c r="AA4038" s="145">
        <f>IF(OR(Таблица1[[#This Row],[CARDIO_report]]&lt;&gt;0,Таблица1[[#This Row],[AI COMBO_report]]&lt;&gt;0,Таблица1[[#This Row],[OTC_report]]&lt;&gt;0),1,0)</f>
        <v>0</v>
      </c>
      <c r="AB4038" s="60" t="s">
        <v>1124</v>
      </c>
      <c r="AC4038" s="60" t="s">
        <v>1124</v>
      </c>
      <c r="AD4038" s="60" t="s">
        <v>1124</v>
      </c>
      <c r="AE4038" s="60" t="s">
        <v>1124</v>
      </c>
      <c r="AF4038" s="60"/>
      <c r="AG4038" s="60" t="s">
        <v>1124</v>
      </c>
      <c r="AH4038" s="60" t="s">
        <v>1124</v>
      </c>
      <c r="AI4038" s="60" t="s">
        <v>1124</v>
      </c>
      <c r="AJ4038" s="60" t="s">
        <v>1124</v>
      </c>
      <c r="AK4038" s="60" t="s">
        <v>1124</v>
      </c>
      <c r="AL4038" s="60" t="s">
        <v>1124</v>
      </c>
      <c r="AM4038" s="60" t="s">
        <v>1124</v>
      </c>
      <c r="AN4038" s="60" t="s">
        <v>1124</v>
      </c>
      <c r="AO4038" s="60"/>
      <c r="AP4038" s="35" t="s">
        <v>1917</v>
      </c>
      <c r="AQ4038" s="377">
        <v>0</v>
      </c>
      <c r="AR4038" s="378">
        <v>0</v>
      </c>
      <c r="AS4038" s="377">
        <v>0</v>
      </c>
      <c r="AT4038" s="378">
        <v>0</v>
      </c>
      <c r="AU4038" s="377">
        <v>0</v>
      </c>
      <c r="AV4038" s="377">
        <v>0</v>
      </c>
      <c r="AW4038" s="377">
        <v>0</v>
      </c>
      <c r="AX4038">
        <v>0</v>
      </c>
      <c r="AY4038">
        <v>0</v>
      </c>
    </row>
    <row r="4039" spans="1:54" hidden="1" x14ac:dyDescent="0.2">
      <c r="A4039" s="46">
        <v>920</v>
      </c>
      <c r="B4039" s="258" t="s">
        <v>8567</v>
      </c>
      <c r="C4039" t="s">
        <v>1204</v>
      </c>
      <c r="D4039" t="s">
        <v>1731</v>
      </c>
      <c r="E4039" t="s">
        <v>1821</v>
      </c>
      <c r="F4039" s="29" t="s">
        <v>1822</v>
      </c>
      <c r="G4039" s="47">
        <v>220</v>
      </c>
      <c r="H4039" t="s">
        <v>1822</v>
      </c>
      <c r="I4039">
        <v>1</v>
      </c>
      <c r="J4039" t="s">
        <v>8568</v>
      </c>
      <c r="K4039" t="s">
        <v>350</v>
      </c>
      <c r="L4039" t="s">
        <v>8551</v>
      </c>
      <c r="M4039" t="s">
        <v>355</v>
      </c>
      <c r="N4039" s="34">
        <v>0</v>
      </c>
      <c r="O4039" s="34" t="s">
        <v>706</v>
      </c>
      <c r="P4039" s="34">
        <v>0</v>
      </c>
      <c r="Q4039" s="34">
        <v>0</v>
      </c>
      <c r="R4039" s="34">
        <v>0</v>
      </c>
      <c r="S4039" s="48" t="s">
        <v>1123</v>
      </c>
      <c r="T4039" s="13">
        <v>0</v>
      </c>
      <c r="U4039" s="12">
        <v>0</v>
      </c>
      <c r="V4039" s="12">
        <v>0</v>
      </c>
      <c r="W4039" s="12">
        <v>0</v>
      </c>
      <c r="X4039" s="14" t="str">
        <f t="shared" si="63"/>
        <v>С</v>
      </c>
      <c r="Y4039" s="271">
        <f>Таблица1[[#This Row],[ID_intellix]]</f>
        <v>920</v>
      </c>
      <c r="Z4039" s="269" t="s">
        <v>122</v>
      </c>
      <c r="AA4039" s="145">
        <f>IF(OR(Таблица1[[#This Row],[CARDIO_report]]&lt;&gt;0,Таблица1[[#This Row],[AI COMBO_report]]&lt;&gt;0,Таблица1[[#This Row],[OTC_report]]&lt;&gt;0),1,0)</f>
        <v>0</v>
      </c>
      <c r="AE4039" s="60" t="s">
        <v>1124</v>
      </c>
      <c r="AF4039" s="60"/>
      <c r="AG4039" s="60" t="s">
        <v>1124</v>
      </c>
      <c r="AH4039" s="60" t="s">
        <v>1124</v>
      </c>
      <c r="AI4039" s="60" t="s">
        <v>1124</v>
      </c>
      <c r="AJ4039" s="60" t="s">
        <v>1124</v>
      </c>
      <c r="AK4039" s="60" t="s">
        <v>1124</v>
      </c>
      <c r="AL4039" s="60" t="s">
        <v>1124</v>
      </c>
      <c r="AM4039" s="60" t="s">
        <v>1124</v>
      </c>
      <c r="AN4039" s="60" t="s">
        <v>1124</v>
      </c>
      <c r="AO4039" s="60"/>
      <c r="AP4039" s="35" t="s">
        <v>1917</v>
      </c>
      <c r="AQ4039" s="377">
        <v>0</v>
      </c>
      <c r="AR4039" s="378">
        <v>0</v>
      </c>
      <c r="AS4039" s="377">
        <v>0</v>
      </c>
      <c r="AT4039" s="378">
        <v>0</v>
      </c>
      <c r="AU4039" s="377">
        <v>0</v>
      </c>
      <c r="AV4039" s="377">
        <v>0</v>
      </c>
      <c r="AW4039" s="377">
        <v>0</v>
      </c>
      <c r="AX4039">
        <v>0</v>
      </c>
      <c r="AY4039">
        <v>0</v>
      </c>
    </row>
    <row r="4040" spans="1:54" hidden="1" x14ac:dyDescent="0.2">
      <c r="A4040" s="46">
        <v>1067</v>
      </c>
      <c r="B4040" s="258" t="s">
        <v>8575</v>
      </c>
      <c r="C4040" t="s">
        <v>1204</v>
      </c>
      <c r="D4040" t="s">
        <v>1731</v>
      </c>
      <c r="E4040" t="s">
        <v>1821</v>
      </c>
      <c r="F4040" s="29" t="s">
        <v>1822</v>
      </c>
      <c r="G4040" s="47">
        <v>237</v>
      </c>
      <c r="H4040" t="s">
        <v>1822</v>
      </c>
      <c r="I4040">
        <v>1</v>
      </c>
      <c r="J4040" t="s">
        <v>8576</v>
      </c>
      <c r="K4040" t="s">
        <v>350</v>
      </c>
      <c r="L4040" t="s">
        <v>8577</v>
      </c>
      <c r="M4040" t="s">
        <v>355</v>
      </c>
      <c r="N4040" s="34" t="s">
        <v>362</v>
      </c>
      <c r="O4040" s="34" t="s">
        <v>706</v>
      </c>
      <c r="P4040" s="34" t="s">
        <v>711</v>
      </c>
      <c r="Q4040" s="34">
        <v>0</v>
      </c>
      <c r="R4040" s="34">
        <v>0</v>
      </c>
      <c r="S4040" s="48" t="s">
        <v>1123</v>
      </c>
      <c r="T4040" s="13" t="s">
        <v>1863</v>
      </c>
      <c r="U4040" s="12" t="s">
        <v>122</v>
      </c>
      <c r="V4040" s="12" t="s">
        <v>122</v>
      </c>
      <c r="W4040" s="12" t="s">
        <v>1863</v>
      </c>
      <c r="X4040" s="14" t="str">
        <f t="shared" si="63"/>
        <v>А</v>
      </c>
      <c r="Y4040" s="271">
        <f>Таблица1[[#This Row],[ID_intellix]]</f>
        <v>1067</v>
      </c>
      <c r="Z4040" s="269" t="s">
        <v>122</v>
      </c>
      <c r="AA4040" s="145">
        <f>IF(OR(Таблица1[[#This Row],[CARDIO_report]]&lt;&gt;0,Таблица1[[#This Row],[AI COMBO_report]]&lt;&gt;0,Таблица1[[#This Row],[OTC_report]]&lt;&gt;0),1,0)</f>
        <v>1</v>
      </c>
      <c r="AB4040" s="60" t="s">
        <v>1124</v>
      </c>
      <c r="AC4040" s="60" t="s">
        <v>1124</v>
      </c>
      <c r="AD4040" s="60" t="s">
        <v>1124</v>
      </c>
      <c r="AE4040" s="60" t="s">
        <v>1124</v>
      </c>
      <c r="AF4040" s="60"/>
      <c r="AG4040" s="60" t="s">
        <v>1124</v>
      </c>
      <c r="AH4040" s="60" t="s">
        <v>1124</v>
      </c>
      <c r="AI4040" s="60" t="s">
        <v>1124</v>
      </c>
      <c r="AJ4040" s="60" t="s">
        <v>1124</v>
      </c>
      <c r="AK4040" s="60" t="s">
        <v>1124</v>
      </c>
      <c r="AL4040" s="60" t="s">
        <v>1124</v>
      </c>
      <c r="AM4040" s="60" t="s">
        <v>1124</v>
      </c>
      <c r="AN4040" s="60" t="s">
        <v>1124</v>
      </c>
      <c r="AO4040" s="60"/>
      <c r="AP4040" s="35" t="s">
        <v>1917</v>
      </c>
      <c r="AQ4040" s="377">
        <v>0</v>
      </c>
      <c r="AR4040" s="378">
        <v>0</v>
      </c>
      <c r="AS4040" s="377">
        <v>0</v>
      </c>
      <c r="AT4040" s="378">
        <v>0</v>
      </c>
      <c r="AU4040" s="377">
        <v>0</v>
      </c>
      <c r="AV4040" s="377">
        <v>0</v>
      </c>
      <c r="AW4040" s="377">
        <v>0</v>
      </c>
      <c r="AX4040" s="2" t="s">
        <v>2408</v>
      </c>
      <c r="AY4040" s="2">
        <v>0</v>
      </c>
      <c r="AZ4040" t="s">
        <v>2408</v>
      </c>
      <c r="BB4040" t="s">
        <v>2408</v>
      </c>
    </row>
    <row r="4041" spans="1:54" hidden="1" x14ac:dyDescent="0.2">
      <c r="A4041" s="46">
        <v>1069</v>
      </c>
      <c r="B4041" s="258" t="s">
        <v>8581</v>
      </c>
      <c r="C4041" t="s">
        <v>1204</v>
      </c>
      <c r="D4041" t="s">
        <v>1205</v>
      </c>
      <c r="E4041" t="s">
        <v>1821</v>
      </c>
      <c r="F4041" s="29" t="s">
        <v>1822</v>
      </c>
      <c r="G4041" s="47">
        <v>239</v>
      </c>
      <c r="H4041" t="s">
        <v>1822</v>
      </c>
      <c r="I4041">
        <v>1</v>
      </c>
      <c r="J4041" t="s">
        <v>8582</v>
      </c>
      <c r="K4041" t="s">
        <v>350</v>
      </c>
      <c r="L4041" t="s">
        <v>8583</v>
      </c>
      <c r="M4041" t="s">
        <v>355</v>
      </c>
      <c r="N4041" s="34">
        <v>0</v>
      </c>
      <c r="O4041" s="34" t="s">
        <v>706</v>
      </c>
      <c r="P4041" s="34" t="s">
        <v>711</v>
      </c>
      <c r="Q4041" s="34">
        <v>0</v>
      </c>
      <c r="R4041" s="34">
        <v>0</v>
      </c>
      <c r="S4041" s="48" t="s">
        <v>1123</v>
      </c>
      <c r="T4041" s="13" t="s">
        <v>122</v>
      </c>
      <c r="U4041" s="12" t="s">
        <v>122</v>
      </c>
      <c r="V4041" s="12" t="s">
        <v>1863</v>
      </c>
      <c r="W4041" s="12" t="s">
        <v>122</v>
      </c>
      <c r="X4041" s="14" t="str">
        <f t="shared" si="63"/>
        <v>В</v>
      </c>
      <c r="Y4041" s="271">
        <f>Таблица1[[#This Row],[ID_intellix]]</f>
        <v>1069</v>
      </c>
      <c r="Z4041" s="269" t="s">
        <v>122</v>
      </c>
      <c r="AA4041" s="145">
        <f>IF(OR(Таблица1[[#This Row],[CARDIO_report]]&lt;&gt;0,Таблица1[[#This Row],[AI COMBO_report]]&lt;&gt;0,Таблица1[[#This Row],[OTC_report]]&lt;&gt;0),1,0)</f>
        <v>1</v>
      </c>
      <c r="AB4041" s="60" t="s">
        <v>1124</v>
      </c>
      <c r="AC4041" s="60" t="s">
        <v>1124</v>
      </c>
      <c r="AD4041" s="60" t="s">
        <v>1124</v>
      </c>
      <c r="AE4041" s="60" t="s">
        <v>1124</v>
      </c>
      <c r="AF4041" s="60"/>
      <c r="AG4041" s="60" t="s">
        <v>1124</v>
      </c>
      <c r="AH4041" s="60" t="s">
        <v>1124</v>
      </c>
      <c r="AI4041" s="60" t="s">
        <v>1124</v>
      </c>
      <c r="AJ4041" s="60" t="s">
        <v>1124</v>
      </c>
      <c r="AK4041" s="60" t="s">
        <v>1124</v>
      </c>
      <c r="AL4041" s="60" t="s">
        <v>1124</v>
      </c>
      <c r="AM4041" s="60" t="s">
        <v>1124</v>
      </c>
      <c r="AN4041" s="60" t="s">
        <v>1124</v>
      </c>
      <c r="AO4041" s="60"/>
      <c r="AP4041" s="35" t="s">
        <v>1825</v>
      </c>
      <c r="AQ4041" s="377">
        <v>0</v>
      </c>
      <c r="AR4041" s="378">
        <v>0</v>
      </c>
      <c r="AS4041" s="377">
        <v>0</v>
      </c>
      <c r="AT4041" s="378">
        <v>0</v>
      </c>
      <c r="AU4041" s="377">
        <v>0</v>
      </c>
      <c r="AV4041" s="377">
        <v>0</v>
      </c>
      <c r="AW4041" s="377">
        <v>0</v>
      </c>
      <c r="AX4041">
        <v>0</v>
      </c>
      <c r="AY4041">
        <v>0</v>
      </c>
    </row>
    <row r="4042" spans="1:54" hidden="1" x14ac:dyDescent="0.2">
      <c r="A4042" s="46">
        <v>1075</v>
      </c>
      <c r="B4042" s="258" t="s">
        <v>8584</v>
      </c>
      <c r="C4042" t="s">
        <v>1204</v>
      </c>
      <c r="D4042" t="s">
        <v>1205</v>
      </c>
      <c r="E4042" t="s">
        <v>1821</v>
      </c>
      <c r="F4042" s="29" t="s">
        <v>1822</v>
      </c>
      <c r="G4042" s="47">
        <v>249</v>
      </c>
      <c r="H4042" t="s">
        <v>1822</v>
      </c>
      <c r="I4042">
        <v>1</v>
      </c>
      <c r="J4042" t="s">
        <v>8585</v>
      </c>
      <c r="K4042" t="s">
        <v>350</v>
      </c>
      <c r="L4042" t="s">
        <v>8586</v>
      </c>
      <c r="M4042" t="s">
        <v>355</v>
      </c>
      <c r="N4042" s="34">
        <v>0</v>
      </c>
      <c r="O4042" s="34" t="s">
        <v>706</v>
      </c>
      <c r="P4042" s="34" t="s">
        <v>711</v>
      </c>
      <c r="Q4042" s="34">
        <v>0</v>
      </c>
      <c r="R4042" s="34">
        <v>0</v>
      </c>
      <c r="S4042" s="48" t="s">
        <v>1123</v>
      </c>
      <c r="T4042" s="13" t="s">
        <v>122</v>
      </c>
      <c r="U4042" s="12" t="s">
        <v>122</v>
      </c>
      <c r="V4042" s="12" t="s">
        <v>1863</v>
      </c>
      <c r="W4042" s="12" t="s">
        <v>1863</v>
      </c>
      <c r="X4042" s="14" t="str">
        <f t="shared" si="63"/>
        <v>А</v>
      </c>
      <c r="Y4042" s="271">
        <f>Таблица1[[#This Row],[ID_intellix]]</f>
        <v>1075</v>
      </c>
      <c r="Z4042" s="269" t="s">
        <v>122</v>
      </c>
      <c r="AA4042" s="145">
        <f>IF(OR(Таблица1[[#This Row],[CARDIO_report]]&lt;&gt;0,Таблица1[[#This Row],[AI COMBO_report]]&lt;&gt;0,Таблица1[[#This Row],[OTC_report]]&lt;&gt;0),1,0)</f>
        <v>1</v>
      </c>
      <c r="AB4042" s="60" t="s">
        <v>1124</v>
      </c>
      <c r="AC4042" s="60" t="s">
        <v>1124</v>
      </c>
      <c r="AD4042" s="60" t="s">
        <v>1124</v>
      </c>
      <c r="AE4042" s="60" t="s">
        <v>1124</v>
      </c>
      <c r="AF4042" s="60"/>
      <c r="AG4042" s="60" t="s">
        <v>1124</v>
      </c>
      <c r="AH4042" s="60" t="s">
        <v>1124</v>
      </c>
      <c r="AI4042" s="60" t="s">
        <v>1124</v>
      </c>
      <c r="AJ4042" s="60" t="s">
        <v>1124</v>
      </c>
      <c r="AK4042" s="60" t="s">
        <v>1124</v>
      </c>
      <c r="AL4042" s="60" t="s">
        <v>1124</v>
      </c>
      <c r="AM4042" s="60" t="s">
        <v>1124</v>
      </c>
      <c r="AN4042" s="60" t="s">
        <v>1124</v>
      </c>
      <c r="AO4042" s="60"/>
      <c r="AP4042" s="35" t="s">
        <v>1857</v>
      </c>
      <c r="AQ4042" s="377">
        <v>0</v>
      </c>
      <c r="AR4042" s="378">
        <v>0</v>
      </c>
      <c r="AS4042" s="377">
        <v>0</v>
      </c>
      <c r="AT4042" s="378">
        <v>0</v>
      </c>
      <c r="AU4042" s="377">
        <v>0</v>
      </c>
      <c r="AV4042" s="377">
        <v>0</v>
      </c>
      <c r="AW4042" s="377">
        <v>0</v>
      </c>
      <c r="AX4042">
        <v>0</v>
      </c>
      <c r="AY4042">
        <v>0</v>
      </c>
    </row>
    <row r="4043" spans="1:54" hidden="1" x14ac:dyDescent="0.2">
      <c r="A4043" s="46">
        <v>1912</v>
      </c>
      <c r="B4043" s="258" t="s">
        <v>8587</v>
      </c>
      <c r="C4043" t="s">
        <v>1204</v>
      </c>
      <c r="D4043" t="s">
        <v>1731</v>
      </c>
      <c r="E4043" t="s">
        <v>1821</v>
      </c>
      <c r="F4043" s="29" t="s">
        <v>1822</v>
      </c>
      <c r="G4043" s="47">
        <v>259</v>
      </c>
      <c r="H4043" t="s">
        <v>1822</v>
      </c>
      <c r="I4043">
        <v>1</v>
      </c>
      <c r="J4043" t="s">
        <v>8588</v>
      </c>
      <c r="K4043" t="s">
        <v>350</v>
      </c>
      <c r="L4043" t="s">
        <v>8589</v>
      </c>
      <c r="M4043" t="s">
        <v>355</v>
      </c>
      <c r="N4043" s="34">
        <v>0</v>
      </c>
      <c r="O4043" s="34" t="s">
        <v>706</v>
      </c>
      <c r="P4043" s="34">
        <v>0</v>
      </c>
      <c r="Q4043" s="34">
        <v>0</v>
      </c>
      <c r="R4043" s="34">
        <v>0</v>
      </c>
      <c r="S4043" s="48" t="s">
        <v>1123</v>
      </c>
      <c r="T4043" s="13" t="s">
        <v>122</v>
      </c>
      <c r="U4043" s="12" t="s">
        <v>1863</v>
      </c>
      <c r="V4043" s="12" t="s">
        <v>1863</v>
      </c>
      <c r="W4043" s="12" t="s">
        <v>122</v>
      </c>
      <c r="X4043" s="14" t="str">
        <f t="shared" si="63"/>
        <v>А</v>
      </c>
      <c r="Y4043" s="271">
        <f>Таблица1[[#This Row],[ID_intellix]]</f>
        <v>1912</v>
      </c>
      <c r="Z4043" s="269" t="s">
        <v>122</v>
      </c>
      <c r="AA4043" s="145">
        <f>IF(OR(Таблица1[[#This Row],[CARDIO_report]]&lt;&gt;0,Таблица1[[#This Row],[AI COMBO_report]]&lt;&gt;0,Таблица1[[#This Row],[OTC_report]]&lt;&gt;0),1,0)</f>
        <v>0</v>
      </c>
      <c r="AB4043" s="60" t="s">
        <v>1124</v>
      </c>
      <c r="AC4043" s="60" t="s">
        <v>1124</v>
      </c>
      <c r="AD4043" s="60" t="s">
        <v>1124</v>
      </c>
      <c r="AE4043" s="60" t="s">
        <v>1124</v>
      </c>
      <c r="AF4043" s="60"/>
      <c r="AG4043" s="60" t="s">
        <v>1124</v>
      </c>
      <c r="AH4043" s="60" t="s">
        <v>1124</v>
      </c>
      <c r="AI4043" s="60" t="s">
        <v>1124</v>
      </c>
      <c r="AJ4043" s="60" t="s">
        <v>1124</v>
      </c>
      <c r="AK4043" s="60" t="s">
        <v>1124</v>
      </c>
      <c r="AL4043" s="60" t="s">
        <v>1124</v>
      </c>
      <c r="AM4043" s="60" t="s">
        <v>1124</v>
      </c>
      <c r="AN4043" s="60" t="s">
        <v>1124</v>
      </c>
      <c r="AO4043" s="60"/>
      <c r="AP4043" s="35" t="s">
        <v>1917</v>
      </c>
      <c r="AQ4043" s="377">
        <v>0</v>
      </c>
      <c r="AR4043" s="378">
        <v>0</v>
      </c>
      <c r="AS4043" s="377">
        <v>0</v>
      </c>
      <c r="AT4043" s="378">
        <v>0</v>
      </c>
      <c r="AU4043" s="377">
        <v>0</v>
      </c>
      <c r="AV4043" s="377">
        <v>0</v>
      </c>
      <c r="AW4043" s="377">
        <v>0</v>
      </c>
      <c r="AX4043">
        <v>0</v>
      </c>
      <c r="AY4043">
        <v>0</v>
      </c>
    </row>
    <row r="4044" spans="1:54" hidden="1" x14ac:dyDescent="0.2">
      <c r="A4044" s="46">
        <v>2798</v>
      </c>
      <c r="B4044" s="258" t="s">
        <v>8590</v>
      </c>
      <c r="C4044" t="s">
        <v>1204</v>
      </c>
      <c r="D4044" t="s">
        <v>1731</v>
      </c>
      <c r="E4044" t="s">
        <v>1821</v>
      </c>
      <c r="F4044" s="29" t="s">
        <v>1822</v>
      </c>
      <c r="G4044" s="47">
        <v>267</v>
      </c>
      <c r="H4044" t="s">
        <v>1822</v>
      </c>
      <c r="I4044">
        <v>1</v>
      </c>
      <c r="J4044" t="s">
        <v>8591</v>
      </c>
      <c r="K4044" t="s">
        <v>350</v>
      </c>
      <c r="L4044" t="s">
        <v>8592</v>
      </c>
      <c r="M4044" t="s">
        <v>355</v>
      </c>
      <c r="N4044" s="34">
        <v>0</v>
      </c>
      <c r="O4044" s="34" t="s">
        <v>706</v>
      </c>
      <c r="P4044" s="34">
        <v>0</v>
      </c>
      <c r="Q4044" s="34">
        <v>0</v>
      </c>
      <c r="R4044" s="34">
        <v>0</v>
      </c>
      <c r="S4044" s="48" t="s">
        <v>1123</v>
      </c>
      <c r="T4044" s="13" t="s">
        <v>122</v>
      </c>
      <c r="U4044" s="12" t="s">
        <v>1863</v>
      </c>
      <c r="V4044" s="12" t="s">
        <v>1863</v>
      </c>
      <c r="W4044" s="12" t="s">
        <v>1863</v>
      </c>
      <c r="X4044" s="14" t="str">
        <f t="shared" si="63"/>
        <v>А</v>
      </c>
      <c r="Y4044" s="271">
        <f>Таблица1[[#This Row],[ID_intellix]]</f>
        <v>2798</v>
      </c>
      <c r="Z4044" s="269" t="s">
        <v>122</v>
      </c>
      <c r="AA4044" s="145">
        <f>IF(OR(Таблица1[[#This Row],[CARDIO_report]]&lt;&gt;0,Таблица1[[#This Row],[AI COMBO_report]]&lt;&gt;0,Таблица1[[#This Row],[OTC_report]]&lt;&gt;0),1,0)</f>
        <v>0</v>
      </c>
      <c r="AB4044" s="60" t="s">
        <v>1124</v>
      </c>
      <c r="AC4044" s="60" t="s">
        <v>1124</v>
      </c>
      <c r="AD4044" s="60" t="s">
        <v>1124</v>
      </c>
      <c r="AE4044" s="60" t="s">
        <v>1124</v>
      </c>
      <c r="AF4044" s="60"/>
      <c r="AG4044" s="60" t="s">
        <v>1124</v>
      </c>
      <c r="AH4044" s="60" t="s">
        <v>1124</v>
      </c>
      <c r="AI4044" s="60" t="s">
        <v>1124</v>
      </c>
      <c r="AJ4044" s="60" t="s">
        <v>1124</v>
      </c>
      <c r="AK4044" s="60" t="s">
        <v>1124</v>
      </c>
      <c r="AL4044" s="60" t="s">
        <v>1124</v>
      </c>
      <c r="AM4044" s="60" t="s">
        <v>1124</v>
      </c>
      <c r="AN4044" s="60" t="s">
        <v>1124</v>
      </c>
      <c r="AO4044" s="60"/>
      <c r="AP4044" s="35" t="s">
        <v>1917</v>
      </c>
      <c r="AQ4044" s="377">
        <v>0</v>
      </c>
      <c r="AR4044" s="378">
        <v>0</v>
      </c>
      <c r="AS4044" s="377">
        <v>0</v>
      </c>
      <c r="AT4044" s="378">
        <v>0</v>
      </c>
      <c r="AU4044" s="377">
        <v>0</v>
      </c>
      <c r="AV4044" s="377">
        <v>0</v>
      </c>
      <c r="AW4044" s="377">
        <v>0</v>
      </c>
      <c r="AX4044">
        <v>0</v>
      </c>
      <c r="AY4044">
        <v>0</v>
      </c>
    </row>
    <row r="4045" spans="1:54" hidden="1" x14ac:dyDescent="0.2">
      <c r="A4045" s="46">
        <v>2640</v>
      </c>
      <c r="B4045" s="258" t="s">
        <v>8593</v>
      </c>
      <c r="C4045" t="s">
        <v>1204</v>
      </c>
      <c r="D4045" t="s">
        <v>1731</v>
      </c>
      <c r="E4045" t="s">
        <v>1821</v>
      </c>
      <c r="F4045" s="29" t="s">
        <v>1822</v>
      </c>
      <c r="G4045" s="47">
        <v>268</v>
      </c>
      <c r="H4045" t="s">
        <v>1822</v>
      </c>
      <c r="I4045">
        <v>1</v>
      </c>
      <c r="J4045" t="s">
        <v>8594</v>
      </c>
      <c r="K4045" t="s">
        <v>350</v>
      </c>
      <c r="L4045" t="s">
        <v>8595</v>
      </c>
      <c r="M4045" t="s">
        <v>355</v>
      </c>
      <c r="N4045" s="34">
        <v>0</v>
      </c>
      <c r="O4045" s="34" t="s">
        <v>706</v>
      </c>
      <c r="P4045" s="34" t="s">
        <v>711</v>
      </c>
      <c r="Q4045" s="34">
        <v>0</v>
      </c>
      <c r="R4045" s="34">
        <v>0</v>
      </c>
      <c r="S4045" s="48" t="s">
        <v>1123</v>
      </c>
      <c r="T4045" s="13" t="s">
        <v>122</v>
      </c>
      <c r="U4045" s="12" t="s">
        <v>122</v>
      </c>
      <c r="V4045" s="12" t="s">
        <v>1863</v>
      </c>
      <c r="W4045" s="12" t="s">
        <v>122</v>
      </c>
      <c r="X4045" s="14" t="str">
        <f t="shared" si="63"/>
        <v>В</v>
      </c>
      <c r="Y4045" s="271">
        <f>Таблица1[[#This Row],[ID_intellix]]</f>
        <v>2640</v>
      </c>
      <c r="Z4045" s="269" t="s">
        <v>122</v>
      </c>
      <c r="AA4045" s="145">
        <f>IF(OR(Таблица1[[#This Row],[CARDIO_report]]&lt;&gt;0,Таблица1[[#This Row],[AI COMBO_report]]&lt;&gt;0,Таблица1[[#This Row],[OTC_report]]&lt;&gt;0),1,0)</f>
        <v>1</v>
      </c>
      <c r="AB4045" s="60" t="s">
        <v>1124</v>
      </c>
      <c r="AC4045" s="60" t="s">
        <v>1124</v>
      </c>
      <c r="AD4045" s="60" t="s">
        <v>1124</v>
      </c>
      <c r="AE4045" s="60" t="s">
        <v>1124</v>
      </c>
      <c r="AF4045" s="60"/>
      <c r="AG4045" s="60" t="s">
        <v>1124</v>
      </c>
      <c r="AH4045" s="60" t="s">
        <v>1124</v>
      </c>
      <c r="AI4045" s="60" t="s">
        <v>1124</v>
      </c>
      <c r="AJ4045" s="60" t="s">
        <v>1124</v>
      </c>
      <c r="AK4045" s="60" t="s">
        <v>1124</v>
      </c>
      <c r="AL4045" s="60" t="s">
        <v>1124</v>
      </c>
      <c r="AM4045" s="60" t="s">
        <v>1124</v>
      </c>
      <c r="AN4045" s="60" t="s">
        <v>1124</v>
      </c>
      <c r="AO4045" s="60"/>
      <c r="AP4045" s="35" t="s">
        <v>1857</v>
      </c>
      <c r="AQ4045" s="377">
        <v>0</v>
      </c>
      <c r="AR4045" s="378">
        <v>0</v>
      </c>
      <c r="AS4045" s="377">
        <v>0</v>
      </c>
      <c r="AT4045" s="378">
        <v>0</v>
      </c>
      <c r="AU4045" s="377">
        <v>0</v>
      </c>
      <c r="AV4045" s="377">
        <v>0</v>
      </c>
      <c r="AW4045" s="377">
        <v>0</v>
      </c>
      <c r="AX4045">
        <v>0</v>
      </c>
      <c r="AY4045">
        <v>0</v>
      </c>
    </row>
    <row r="4046" spans="1:54" hidden="1" x14ac:dyDescent="0.2">
      <c r="A4046" s="46">
        <v>2636</v>
      </c>
      <c r="B4046" s="258" t="s">
        <v>8596</v>
      </c>
      <c r="C4046" t="s">
        <v>1204</v>
      </c>
      <c r="D4046" t="s">
        <v>1731</v>
      </c>
      <c r="E4046" t="s">
        <v>1821</v>
      </c>
      <c r="F4046" s="29" t="s">
        <v>1822</v>
      </c>
      <c r="G4046" s="47">
        <v>269</v>
      </c>
      <c r="H4046" t="s">
        <v>1822</v>
      </c>
      <c r="I4046">
        <v>1</v>
      </c>
      <c r="J4046" t="s">
        <v>8597</v>
      </c>
      <c r="K4046" t="s">
        <v>350</v>
      </c>
      <c r="L4046" t="s">
        <v>8598</v>
      </c>
      <c r="M4046" t="s">
        <v>355</v>
      </c>
      <c r="N4046" s="34">
        <v>0</v>
      </c>
      <c r="O4046" s="34" t="s">
        <v>706</v>
      </c>
      <c r="P4046" s="34" t="s">
        <v>711</v>
      </c>
      <c r="Q4046" s="34">
        <v>0</v>
      </c>
      <c r="R4046" s="34">
        <v>0</v>
      </c>
      <c r="S4046" s="48" t="s">
        <v>1123</v>
      </c>
      <c r="T4046" s="13" t="s">
        <v>122</v>
      </c>
      <c r="U4046" s="12" t="s">
        <v>1863</v>
      </c>
      <c r="V4046" s="12" t="s">
        <v>1863</v>
      </c>
      <c r="W4046" s="12" t="s">
        <v>122</v>
      </c>
      <c r="X4046" s="14" t="str">
        <f t="shared" si="63"/>
        <v>А</v>
      </c>
      <c r="Y4046" s="271">
        <f>Таблица1[[#This Row],[ID_intellix]]</f>
        <v>2636</v>
      </c>
      <c r="Z4046" s="269" t="s">
        <v>122</v>
      </c>
      <c r="AA4046" s="145">
        <f>IF(OR(Таблица1[[#This Row],[CARDIO_report]]&lt;&gt;0,Таблица1[[#This Row],[AI COMBO_report]]&lt;&gt;0,Таблица1[[#This Row],[OTC_report]]&lt;&gt;0),1,0)</f>
        <v>1</v>
      </c>
      <c r="AB4046" s="60" t="s">
        <v>1124</v>
      </c>
      <c r="AC4046" s="60" t="s">
        <v>1124</v>
      </c>
      <c r="AD4046" s="60" t="s">
        <v>1124</v>
      </c>
      <c r="AE4046" s="60" t="s">
        <v>1124</v>
      </c>
      <c r="AF4046" s="60"/>
      <c r="AG4046" s="60" t="s">
        <v>1124</v>
      </c>
      <c r="AH4046" s="60" t="s">
        <v>1124</v>
      </c>
      <c r="AI4046" s="60" t="s">
        <v>1124</v>
      </c>
      <c r="AJ4046" s="60" t="s">
        <v>1124</v>
      </c>
      <c r="AK4046" s="60" t="s">
        <v>1124</v>
      </c>
      <c r="AL4046" s="60" t="s">
        <v>1124</v>
      </c>
      <c r="AM4046" s="60" t="s">
        <v>1124</v>
      </c>
      <c r="AN4046" s="60" t="s">
        <v>1124</v>
      </c>
      <c r="AO4046" s="60"/>
      <c r="AP4046" s="35" t="s">
        <v>1917</v>
      </c>
      <c r="AQ4046" s="377">
        <v>0</v>
      </c>
      <c r="AR4046" s="378">
        <v>0</v>
      </c>
      <c r="AS4046" s="377">
        <v>0</v>
      </c>
      <c r="AT4046" s="378">
        <v>0</v>
      </c>
      <c r="AU4046" s="377">
        <v>0</v>
      </c>
      <c r="AV4046" s="377">
        <v>0</v>
      </c>
      <c r="AW4046" s="377">
        <v>0</v>
      </c>
      <c r="AX4046">
        <v>0</v>
      </c>
      <c r="AY4046">
        <v>0</v>
      </c>
    </row>
    <row r="4047" spans="1:54" hidden="1" x14ac:dyDescent="0.2">
      <c r="A4047" s="46">
        <v>3239</v>
      </c>
      <c r="B4047" s="258" t="s">
        <v>8606</v>
      </c>
      <c r="C4047" t="s">
        <v>1204</v>
      </c>
      <c r="D4047" t="s">
        <v>1205</v>
      </c>
      <c r="E4047" t="s">
        <v>1821</v>
      </c>
      <c r="F4047" s="29" t="s">
        <v>1822</v>
      </c>
      <c r="G4047" s="47">
        <v>277</v>
      </c>
      <c r="H4047" t="s">
        <v>1822</v>
      </c>
      <c r="I4047">
        <v>1</v>
      </c>
      <c r="J4047" t="s">
        <v>8607</v>
      </c>
      <c r="K4047" t="s">
        <v>350</v>
      </c>
      <c r="L4047" t="s">
        <v>8586</v>
      </c>
      <c r="M4047" t="s">
        <v>355</v>
      </c>
      <c r="N4047" s="34">
        <v>0</v>
      </c>
      <c r="O4047" s="34" t="s">
        <v>706</v>
      </c>
      <c r="P4047" s="34">
        <v>0</v>
      </c>
      <c r="Q4047" s="34">
        <v>0</v>
      </c>
      <c r="R4047" s="34">
        <v>0</v>
      </c>
      <c r="S4047" s="48" t="s">
        <v>1123</v>
      </c>
      <c r="T4047" s="13" t="s">
        <v>122</v>
      </c>
      <c r="U4047" s="12" t="s">
        <v>122</v>
      </c>
      <c r="V4047" s="12" t="s">
        <v>1863</v>
      </c>
      <c r="W4047" s="12" t="s">
        <v>1863</v>
      </c>
      <c r="X4047" s="14" t="str">
        <f t="shared" si="63"/>
        <v>А</v>
      </c>
      <c r="Y4047" s="271">
        <f>Таблица1[[#This Row],[ID_intellix]]</f>
        <v>3239</v>
      </c>
      <c r="Z4047" s="269" t="s">
        <v>122</v>
      </c>
      <c r="AA4047" s="145">
        <f>IF(OR(Таблица1[[#This Row],[CARDIO_report]]&lt;&gt;0,Таблица1[[#This Row],[AI COMBO_report]]&lt;&gt;0,Таблица1[[#This Row],[OTC_report]]&lt;&gt;0),1,0)</f>
        <v>0</v>
      </c>
      <c r="AB4047" s="60" t="s">
        <v>1124</v>
      </c>
      <c r="AC4047" s="60" t="s">
        <v>1124</v>
      </c>
      <c r="AD4047" s="60" t="s">
        <v>1124</v>
      </c>
      <c r="AE4047" s="60" t="s">
        <v>1124</v>
      </c>
      <c r="AF4047" s="60"/>
      <c r="AG4047" s="60" t="s">
        <v>1124</v>
      </c>
      <c r="AH4047" s="60" t="s">
        <v>1124</v>
      </c>
      <c r="AI4047" s="60" t="s">
        <v>1124</v>
      </c>
      <c r="AJ4047" s="60" t="s">
        <v>1124</v>
      </c>
      <c r="AK4047" s="60" t="s">
        <v>1124</v>
      </c>
      <c r="AL4047" s="60" t="s">
        <v>1124</v>
      </c>
      <c r="AM4047" s="60" t="s">
        <v>1124</v>
      </c>
      <c r="AN4047" s="60" t="s">
        <v>1124</v>
      </c>
      <c r="AO4047" s="60"/>
      <c r="AP4047" s="35" t="s">
        <v>1857</v>
      </c>
      <c r="AQ4047" s="377">
        <v>0</v>
      </c>
      <c r="AR4047" s="378">
        <v>0</v>
      </c>
      <c r="AS4047" s="377">
        <v>0</v>
      </c>
      <c r="AT4047" s="378">
        <v>0</v>
      </c>
      <c r="AU4047" s="377">
        <v>0</v>
      </c>
      <c r="AV4047" s="377">
        <v>0</v>
      </c>
      <c r="AW4047" s="377">
        <v>0</v>
      </c>
      <c r="AX4047">
        <v>0</v>
      </c>
      <c r="AY4047">
        <v>0</v>
      </c>
    </row>
    <row r="4048" spans="1:54" hidden="1" x14ac:dyDescent="0.2">
      <c r="A4048" s="46">
        <v>3656</v>
      </c>
      <c r="B4048" s="258" t="s">
        <v>8617</v>
      </c>
      <c r="C4048" t="s">
        <v>1204</v>
      </c>
      <c r="D4048" t="s">
        <v>1731</v>
      </c>
      <c r="E4048" t="s">
        <v>1821</v>
      </c>
      <c r="F4048" s="29" t="s">
        <v>1822</v>
      </c>
      <c r="G4048" s="53" t="s">
        <v>8618</v>
      </c>
      <c r="H4048" t="s">
        <v>1822</v>
      </c>
      <c r="I4048">
        <v>1</v>
      </c>
      <c r="J4048" t="s">
        <v>8619</v>
      </c>
      <c r="K4048" t="s">
        <v>350</v>
      </c>
      <c r="L4048" t="s">
        <v>8620</v>
      </c>
      <c r="M4048" t="s">
        <v>355</v>
      </c>
      <c r="N4048" s="34">
        <v>0</v>
      </c>
      <c r="O4048" s="34" t="s">
        <v>706</v>
      </c>
      <c r="P4048" s="34" t="s">
        <v>711</v>
      </c>
      <c r="Q4048" s="34">
        <v>0</v>
      </c>
      <c r="R4048" s="34">
        <v>0</v>
      </c>
      <c r="S4048" s="48" t="s">
        <v>1123</v>
      </c>
      <c r="T4048" s="13" t="s">
        <v>122</v>
      </c>
      <c r="U4048" s="12" t="s">
        <v>122</v>
      </c>
      <c r="V4048" s="12" t="s">
        <v>1863</v>
      </c>
      <c r="W4048" s="12" t="s">
        <v>122</v>
      </c>
      <c r="X4048" s="14" t="str">
        <f t="shared" si="63"/>
        <v>В</v>
      </c>
      <c r="Y4048" s="271">
        <f>Таблица1[[#This Row],[ID_intellix]]</f>
        <v>3656</v>
      </c>
      <c r="Z4048" s="269" t="s">
        <v>122</v>
      </c>
      <c r="AA4048" s="145">
        <f>IF(OR(Таблица1[[#This Row],[CARDIO_report]]&lt;&gt;0,Таблица1[[#This Row],[AI COMBO_report]]&lt;&gt;0,Таблица1[[#This Row],[OTC_report]]&lt;&gt;0),1,0)</f>
        <v>1</v>
      </c>
      <c r="AB4048" s="60" t="s">
        <v>1124</v>
      </c>
      <c r="AC4048" s="60" t="s">
        <v>1124</v>
      </c>
      <c r="AD4048" s="60" t="s">
        <v>1124</v>
      </c>
      <c r="AE4048" s="60" t="s">
        <v>1124</v>
      </c>
      <c r="AF4048" s="60"/>
      <c r="AG4048" s="60" t="s">
        <v>1124</v>
      </c>
      <c r="AH4048" s="60" t="s">
        <v>1124</v>
      </c>
      <c r="AI4048" s="60" t="s">
        <v>1124</v>
      </c>
      <c r="AJ4048" s="60" t="s">
        <v>1124</v>
      </c>
      <c r="AK4048" s="60" t="s">
        <v>1124</v>
      </c>
      <c r="AL4048" s="60" t="s">
        <v>1124</v>
      </c>
      <c r="AM4048" s="60" t="s">
        <v>1124</v>
      </c>
      <c r="AN4048" s="60" t="s">
        <v>1124</v>
      </c>
      <c r="AO4048" s="60"/>
      <c r="AP4048" s="35" t="s">
        <v>1857</v>
      </c>
      <c r="AQ4048" s="377">
        <v>0</v>
      </c>
      <c r="AR4048" s="378">
        <v>0</v>
      </c>
      <c r="AS4048" s="377">
        <v>0</v>
      </c>
      <c r="AT4048" s="378">
        <v>0</v>
      </c>
      <c r="AU4048" s="377">
        <v>0</v>
      </c>
      <c r="AV4048" s="377">
        <v>0</v>
      </c>
      <c r="AW4048" s="377">
        <v>0</v>
      </c>
      <c r="AX4048">
        <v>0</v>
      </c>
      <c r="AY4048">
        <v>0</v>
      </c>
    </row>
    <row r="4049" spans="1:54" hidden="1" x14ac:dyDescent="0.2">
      <c r="A4049" s="46">
        <v>1699</v>
      </c>
      <c r="B4049" s="258" t="s">
        <v>13200</v>
      </c>
      <c r="C4049" t="s">
        <v>1204</v>
      </c>
      <c r="D4049" t="s">
        <v>1205</v>
      </c>
      <c r="E4049" t="s">
        <v>2504</v>
      </c>
      <c r="F4049" s="29" t="s">
        <v>9335</v>
      </c>
      <c r="G4049" s="47">
        <v>8</v>
      </c>
      <c r="H4049" t="s">
        <v>2563</v>
      </c>
      <c r="I4049">
        <v>1</v>
      </c>
      <c r="J4049" t="s">
        <v>15920</v>
      </c>
      <c r="K4049" t="s">
        <v>350</v>
      </c>
      <c r="L4049" t="s">
        <v>13201</v>
      </c>
      <c r="M4049" t="s">
        <v>355</v>
      </c>
      <c r="N4049" s="34">
        <v>0</v>
      </c>
      <c r="O4049" s="34" t="s">
        <v>706</v>
      </c>
      <c r="P4049" s="34" t="s">
        <v>711</v>
      </c>
      <c r="Q4049" s="34">
        <v>0</v>
      </c>
      <c r="R4049" s="34">
        <v>0</v>
      </c>
      <c r="S4049" s="48" t="s">
        <v>1123</v>
      </c>
      <c r="T4049" s="13" t="s">
        <v>122</v>
      </c>
      <c r="U4049" s="12" t="s">
        <v>122</v>
      </c>
      <c r="V4049" s="12" t="s">
        <v>1863</v>
      </c>
      <c r="W4049" s="12" t="s">
        <v>122</v>
      </c>
      <c r="X4049" s="14" t="str">
        <f t="shared" si="63"/>
        <v>В</v>
      </c>
      <c r="Y4049" s="271">
        <f>Таблица1[[#This Row],[ID_intellix]]</f>
        <v>1699</v>
      </c>
      <c r="Z4049" s="269" t="s">
        <v>122</v>
      </c>
      <c r="AA4049" s="145">
        <f>IF(OR(Таблица1[[#This Row],[CARDIO_report]]&lt;&gt;0,Таблица1[[#This Row],[AI COMBO_report]]&lt;&gt;0,Таблица1[[#This Row],[OTC_report]]&lt;&gt;0),1,0)</f>
        <v>1</v>
      </c>
      <c r="AB4049" s="60" t="s">
        <v>1124</v>
      </c>
      <c r="AC4049" s="60" t="s">
        <v>1124</v>
      </c>
      <c r="AD4049" s="60" t="s">
        <v>1124</v>
      </c>
      <c r="AE4049" s="89" t="s">
        <v>1857</v>
      </c>
      <c r="AF4049" s="89"/>
      <c r="AG4049" s="89" t="s">
        <v>2516</v>
      </c>
      <c r="AH4049" s="89">
        <v>29</v>
      </c>
      <c r="AI4049" s="89" t="s">
        <v>1414</v>
      </c>
      <c r="AJ4049" s="89">
        <v>78</v>
      </c>
      <c r="AK4049" s="89" t="s">
        <v>2516</v>
      </c>
      <c r="AL4049" s="89">
        <v>63</v>
      </c>
      <c r="AM4049" s="89" t="s">
        <v>1414</v>
      </c>
      <c r="AN4049" s="89">
        <v>115</v>
      </c>
      <c r="AP4049" s="35" t="s">
        <v>1857</v>
      </c>
      <c r="AQ4049" s="377">
        <v>0</v>
      </c>
      <c r="AR4049" s="378">
        <v>0</v>
      </c>
      <c r="AS4049" s="377">
        <v>0</v>
      </c>
      <c r="AT4049" s="378">
        <v>0</v>
      </c>
      <c r="AU4049" s="377">
        <v>0</v>
      </c>
      <c r="AV4049" s="377">
        <v>0</v>
      </c>
      <c r="AW4049" s="377">
        <v>0</v>
      </c>
      <c r="AX4049" s="2" t="s">
        <v>6343</v>
      </c>
      <c r="AY4049" s="2">
        <v>0</v>
      </c>
      <c r="AZ4049" s="2" t="s">
        <v>6344</v>
      </c>
      <c r="BB4049" s="2" t="s">
        <v>6344</v>
      </c>
    </row>
    <row r="4050" spans="1:54" hidden="1" x14ac:dyDescent="0.2">
      <c r="A4050" s="46">
        <v>916</v>
      </c>
      <c r="B4050" s="258" t="s">
        <v>8621</v>
      </c>
      <c r="C4050" t="s">
        <v>1204</v>
      </c>
      <c r="D4050" t="s">
        <v>1205</v>
      </c>
      <c r="E4050" t="s">
        <v>1821</v>
      </c>
      <c r="F4050" s="29" t="s">
        <v>1822</v>
      </c>
      <c r="G4050" s="47">
        <v>47</v>
      </c>
      <c r="H4050" t="s">
        <v>1822</v>
      </c>
      <c r="I4050">
        <v>1</v>
      </c>
      <c r="J4050" t="s">
        <v>8622</v>
      </c>
      <c r="K4050" t="s">
        <v>350</v>
      </c>
      <c r="L4050" t="s">
        <v>8623</v>
      </c>
      <c r="M4050" t="s">
        <v>355</v>
      </c>
      <c r="N4050" s="34" t="s">
        <v>362</v>
      </c>
      <c r="O4050" s="34" t="s">
        <v>706</v>
      </c>
      <c r="P4050" s="34" t="s">
        <v>711</v>
      </c>
      <c r="Q4050" s="34">
        <v>0</v>
      </c>
      <c r="R4050" s="34">
        <v>0</v>
      </c>
      <c r="S4050" s="48" t="s">
        <v>1123</v>
      </c>
      <c r="T4050" s="13" t="s">
        <v>1863</v>
      </c>
      <c r="U4050" s="12" t="s">
        <v>122</v>
      </c>
      <c r="V4050" s="12" t="s">
        <v>122</v>
      </c>
      <c r="W4050" s="12" t="s">
        <v>1863</v>
      </c>
      <c r="X4050" s="14" t="str">
        <f t="shared" si="63"/>
        <v>А</v>
      </c>
      <c r="Y4050" s="271">
        <f>Таблица1[[#This Row],[ID_intellix]]</f>
        <v>916</v>
      </c>
      <c r="Z4050" s="269" t="s">
        <v>122</v>
      </c>
      <c r="AA4050" s="145">
        <f>IF(OR(Таблица1[[#This Row],[CARDIO_report]]&lt;&gt;0,Таблица1[[#This Row],[AI COMBO_report]]&lt;&gt;0,Таблица1[[#This Row],[OTC_report]]&lt;&gt;0),1,0)</f>
        <v>1</v>
      </c>
      <c r="AB4050" s="60" t="s">
        <v>1124</v>
      </c>
      <c r="AC4050" s="60" t="s">
        <v>1124</v>
      </c>
      <c r="AD4050" s="60" t="s">
        <v>1124</v>
      </c>
      <c r="AE4050" s="60" t="s">
        <v>1124</v>
      </c>
      <c r="AF4050" s="60"/>
      <c r="AG4050" s="60" t="s">
        <v>1124</v>
      </c>
      <c r="AH4050" s="60" t="s">
        <v>1124</v>
      </c>
      <c r="AI4050" s="60" t="s">
        <v>1124</v>
      </c>
      <c r="AJ4050" s="60" t="s">
        <v>1124</v>
      </c>
      <c r="AK4050" s="60" t="s">
        <v>1124</v>
      </c>
      <c r="AL4050" s="60" t="s">
        <v>1124</v>
      </c>
      <c r="AM4050" s="60" t="s">
        <v>1124</v>
      </c>
      <c r="AN4050" s="60" t="s">
        <v>1124</v>
      </c>
      <c r="AO4050" s="60"/>
      <c r="AP4050" s="35" t="s">
        <v>1857</v>
      </c>
      <c r="AQ4050" s="377">
        <v>0</v>
      </c>
      <c r="AR4050" s="378">
        <v>0</v>
      </c>
      <c r="AS4050" s="377">
        <v>0</v>
      </c>
      <c r="AT4050" s="378">
        <v>0</v>
      </c>
      <c r="AU4050" s="377">
        <v>0</v>
      </c>
      <c r="AV4050" s="377">
        <v>0</v>
      </c>
      <c r="AW4050" s="377">
        <v>0</v>
      </c>
      <c r="AX4050" s="2" t="s">
        <v>2408</v>
      </c>
      <c r="AY4050" s="2">
        <v>0</v>
      </c>
      <c r="AZ4050" t="s">
        <v>2408</v>
      </c>
      <c r="BB4050" t="s">
        <v>2408</v>
      </c>
    </row>
    <row r="4051" spans="1:54" hidden="1" x14ac:dyDescent="0.2">
      <c r="A4051" s="46">
        <v>915</v>
      </c>
      <c r="B4051" s="258" t="s">
        <v>8624</v>
      </c>
      <c r="C4051" t="s">
        <v>1204</v>
      </c>
      <c r="D4051" t="s">
        <v>1205</v>
      </c>
      <c r="E4051" t="s">
        <v>1821</v>
      </c>
      <c r="F4051" s="29" t="s">
        <v>1822</v>
      </c>
      <c r="G4051" s="47">
        <v>64</v>
      </c>
      <c r="H4051" t="s">
        <v>1822</v>
      </c>
      <c r="I4051">
        <v>1</v>
      </c>
      <c r="J4051" t="s">
        <v>8625</v>
      </c>
      <c r="K4051" t="s">
        <v>350</v>
      </c>
      <c r="L4051" t="s">
        <v>7290</v>
      </c>
      <c r="M4051" t="s">
        <v>355</v>
      </c>
      <c r="N4051" s="34" t="s">
        <v>362</v>
      </c>
      <c r="O4051" s="34" t="s">
        <v>706</v>
      </c>
      <c r="P4051" s="34" t="s">
        <v>711</v>
      </c>
      <c r="Q4051" s="34">
        <v>0</v>
      </c>
      <c r="R4051" s="34">
        <v>0</v>
      </c>
      <c r="S4051" s="48" t="s">
        <v>1123</v>
      </c>
      <c r="T4051" s="13" t="s">
        <v>1863</v>
      </c>
      <c r="U4051" s="12" t="s">
        <v>122</v>
      </c>
      <c r="V4051" s="12" t="s">
        <v>1863</v>
      </c>
      <c r="W4051" s="12" t="s">
        <v>122</v>
      </c>
      <c r="X4051" s="14" t="str">
        <f t="shared" si="63"/>
        <v>А</v>
      </c>
      <c r="Y4051" s="271">
        <f>Таблица1[[#This Row],[ID_intellix]]</f>
        <v>915</v>
      </c>
      <c r="Z4051" s="269" t="s">
        <v>122</v>
      </c>
      <c r="AA4051" s="145">
        <f>IF(OR(Таблица1[[#This Row],[CARDIO_report]]&lt;&gt;0,Таблица1[[#This Row],[AI COMBO_report]]&lt;&gt;0,Таблица1[[#This Row],[OTC_report]]&lt;&gt;0),1,0)</f>
        <v>1</v>
      </c>
      <c r="AB4051" s="60" t="s">
        <v>1124</v>
      </c>
      <c r="AC4051" s="60" t="s">
        <v>1124</v>
      </c>
      <c r="AD4051" s="60" t="s">
        <v>1124</v>
      </c>
      <c r="AE4051" s="60" t="s">
        <v>1124</v>
      </c>
      <c r="AF4051" s="60"/>
      <c r="AG4051" s="60" t="s">
        <v>1124</v>
      </c>
      <c r="AH4051" s="60" t="s">
        <v>1124</v>
      </c>
      <c r="AI4051" s="60" t="s">
        <v>1124</v>
      </c>
      <c r="AJ4051" s="60" t="s">
        <v>1124</v>
      </c>
      <c r="AK4051" s="60" t="s">
        <v>1124</v>
      </c>
      <c r="AL4051" s="60" t="s">
        <v>1124</v>
      </c>
      <c r="AM4051" s="60" t="s">
        <v>1124</v>
      </c>
      <c r="AN4051" s="60" t="s">
        <v>1124</v>
      </c>
      <c r="AO4051" s="60"/>
      <c r="AP4051" s="35" t="s">
        <v>1917</v>
      </c>
      <c r="AQ4051" s="377">
        <v>0</v>
      </c>
      <c r="AR4051" s="378">
        <v>0</v>
      </c>
      <c r="AS4051" s="377">
        <v>0</v>
      </c>
      <c r="AT4051" s="378">
        <v>0</v>
      </c>
      <c r="AU4051" s="377">
        <v>0</v>
      </c>
      <c r="AV4051" s="377">
        <v>0</v>
      </c>
      <c r="AW4051" s="377">
        <v>0</v>
      </c>
      <c r="AX4051">
        <v>0</v>
      </c>
      <c r="AY4051">
        <v>0</v>
      </c>
    </row>
    <row r="4052" spans="1:54" hidden="1" x14ac:dyDescent="0.2">
      <c r="A4052" s="46">
        <v>914</v>
      </c>
      <c r="B4052" s="258" t="s">
        <v>8626</v>
      </c>
      <c r="C4052" t="s">
        <v>1204</v>
      </c>
      <c r="D4052" t="s">
        <v>1205</v>
      </c>
      <c r="E4052" t="s">
        <v>1821</v>
      </c>
      <c r="F4052" s="29" t="s">
        <v>1822</v>
      </c>
      <c r="G4052" s="47">
        <v>65</v>
      </c>
      <c r="H4052" t="s">
        <v>1822</v>
      </c>
      <c r="I4052">
        <v>1</v>
      </c>
      <c r="J4052" t="s">
        <v>8627</v>
      </c>
      <c r="K4052" t="s">
        <v>350</v>
      </c>
      <c r="L4052" t="s">
        <v>8628</v>
      </c>
      <c r="M4052" t="s">
        <v>355</v>
      </c>
      <c r="N4052" s="34" t="s">
        <v>362</v>
      </c>
      <c r="O4052" s="34" t="s">
        <v>706</v>
      </c>
      <c r="P4052" s="34" t="s">
        <v>711</v>
      </c>
      <c r="Q4052" s="34">
        <v>0</v>
      </c>
      <c r="R4052" s="34">
        <v>0</v>
      </c>
      <c r="S4052" s="48" t="s">
        <v>1123</v>
      </c>
      <c r="T4052" s="13" t="s">
        <v>1863</v>
      </c>
      <c r="U4052" s="12" t="s">
        <v>122</v>
      </c>
      <c r="V4052" s="12" t="s">
        <v>1863</v>
      </c>
      <c r="W4052" s="12" t="s">
        <v>122</v>
      </c>
      <c r="X4052" s="14" t="str">
        <f t="shared" si="63"/>
        <v>А</v>
      </c>
      <c r="Y4052" s="271">
        <f>Таблица1[[#This Row],[ID_intellix]]</f>
        <v>914</v>
      </c>
      <c r="Z4052" s="269" t="s">
        <v>122</v>
      </c>
      <c r="AA4052" s="145">
        <f>IF(OR(Таблица1[[#This Row],[CARDIO_report]]&lt;&gt;0,Таблица1[[#This Row],[AI COMBO_report]]&lt;&gt;0,Таблица1[[#This Row],[OTC_report]]&lt;&gt;0),1,0)</f>
        <v>1</v>
      </c>
      <c r="AB4052" s="60" t="s">
        <v>1124</v>
      </c>
      <c r="AC4052" s="60" t="s">
        <v>1124</v>
      </c>
      <c r="AD4052" s="60" t="s">
        <v>1124</v>
      </c>
      <c r="AE4052" s="60" t="s">
        <v>1124</v>
      </c>
      <c r="AF4052" s="60"/>
      <c r="AG4052" s="60" t="s">
        <v>1124</v>
      </c>
      <c r="AH4052" s="60" t="s">
        <v>1124</v>
      </c>
      <c r="AI4052" s="60" t="s">
        <v>1124</v>
      </c>
      <c r="AJ4052" s="60" t="s">
        <v>1124</v>
      </c>
      <c r="AK4052" s="60" t="s">
        <v>1124</v>
      </c>
      <c r="AL4052" s="60" t="s">
        <v>1124</v>
      </c>
      <c r="AM4052" s="60" t="s">
        <v>1124</v>
      </c>
      <c r="AN4052" s="60" t="s">
        <v>1124</v>
      </c>
      <c r="AO4052" s="60"/>
      <c r="AP4052" s="35" t="s">
        <v>1917</v>
      </c>
      <c r="AQ4052" s="377">
        <v>0</v>
      </c>
      <c r="AR4052" s="378">
        <v>0</v>
      </c>
      <c r="AS4052" s="377">
        <v>0</v>
      </c>
      <c r="AT4052" s="378">
        <v>0</v>
      </c>
      <c r="AU4052" s="377">
        <v>0</v>
      </c>
      <c r="AV4052" s="377">
        <v>0</v>
      </c>
      <c r="AW4052" s="377">
        <v>0</v>
      </c>
      <c r="AX4052" s="2" t="s">
        <v>2408</v>
      </c>
      <c r="AY4052" s="2">
        <v>0</v>
      </c>
      <c r="AZ4052" t="s">
        <v>2408</v>
      </c>
      <c r="BB4052" t="s">
        <v>2408</v>
      </c>
    </row>
    <row r="4053" spans="1:54" hidden="1" x14ac:dyDescent="0.2">
      <c r="A4053" s="46">
        <v>1046</v>
      </c>
      <c r="B4053" s="258" t="s">
        <v>8638</v>
      </c>
      <c r="C4053" t="s">
        <v>1204</v>
      </c>
      <c r="D4053" t="s">
        <v>1205</v>
      </c>
      <c r="E4053" t="s">
        <v>1821</v>
      </c>
      <c r="F4053" s="29" t="s">
        <v>1822</v>
      </c>
      <c r="G4053" s="47">
        <v>79</v>
      </c>
      <c r="H4053" t="s">
        <v>1822</v>
      </c>
      <c r="I4053">
        <v>1</v>
      </c>
      <c r="J4053" t="s">
        <v>8639</v>
      </c>
      <c r="K4053" t="s">
        <v>350</v>
      </c>
      <c r="L4053" t="s">
        <v>8640</v>
      </c>
      <c r="M4053" t="s">
        <v>355</v>
      </c>
      <c r="N4053" s="34">
        <v>0</v>
      </c>
      <c r="O4053" s="34" t="s">
        <v>706</v>
      </c>
      <c r="P4053" s="34">
        <v>0</v>
      </c>
      <c r="Q4053" s="34">
        <v>0</v>
      </c>
      <c r="R4053" s="34">
        <v>0</v>
      </c>
      <c r="S4053" s="48" t="s">
        <v>1123</v>
      </c>
      <c r="T4053" s="13">
        <v>0</v>
      </c>
      <c r="U4053" s="12">
        <v>0</v>
      </c>
      <c r="V4053" s="12">
        <v>0</v>
      </c>
      <c r="W4053" s="12">
        <v>0</v>
      </c>
      <c r="X4053" s="14" t="str">
        <f t="shared" si="63"/>
        <v>С</v>
      </c>
      <c r="Y4053" s="271">
        <f>Таблица1[[#This Row],[ID_intellix]]</f>
        <v>1046</v>
      </c>
      <c r="Z4053" s="269" t="s">
        <v>122</v>
      </c>
      <c r="AA4053" s="145">
        <f>IF(OR(Таблица1[[#This Row],[CARDIO_report]]&lt;&gt;0,Таблица1[[#This Row],[AI COMBO_report]]&lt;&gt;0,Таблица1[[#This Row],[OTC_report]]&lt;&gt;0),1,0)</f>
        <v>0</v>
      </c>
      <c r="AB4053" s="60" t="s">
        <v>1124</v>
      </c>
      <c r="AC4053" s="60" t="s">
        <v>1124</v>
      </c>
      <c r="AD4053" s="60" t="s">
        <v>1124</v>
      </c>
      <c r="AE4053" s="60" t="s">
        <v>1124</v>
      </c>
      <c r="AF4053" s="60"/>
      <c r="AG4053" s="60" t="s">
        <v>1124</v>
      </c>
      <c r="AH4053" s="60" t="s">
        <v>1124</v>
      </c>
      <c r="AI4053" s="60" t="s">
        <v>1124</v>
      </c>
      <c r="AJ4053" s="60" t="s">
        <v>1124</v>
      </c>
      <c r="AK4053" s="60" t="s">
        <v>1124</v>
      </c>
      <c r="AL4053" s="60" t="s">
        <v>1124</v>
      </c>
      <c r="AM4053" s="60" t="s">
        <v>1124</v>
      </c>
      <c r="AN4053" s="60" t="s">
        <v>1124</v>
      </c>
      <c r="AO4053" s="60"/>
      <c r="AP4053" s="35" t="s">
        <v>1825</v>
      </c>
      <c r="AQ4053" s="377">
        <v>0</v>
      </c>
      <c r="AR4053" s="378">
        <v>0</v>
      </c>
      <c r="AS4053" s="377">
        <v>0</v>
      </c>
      <c r="AT4053" s="378">
        <v>0</v>
      </c>
      <c r="AU4053" s="377">
        <v>0</v>
      </c>
      <c r="AV4053" s="377">
        <v>0</v>
      </c>
      <c r="AW4053" s="377">
        <v>0</v>
      </c>
      <c r="AX4053">
        <v>0</v>
      </c>
      <c r="AY4053">
        <v>0</v>
      </c>
    </row>
    <row r="4054" spans="1:54" hidden="1" x14ac:dyDescent="0.2">
      <c r="A4054" s="46">
        <v>1047</v>
      </c>
      <c r="B4054" s="258" t="s">
        <v>8643</v>
      </c>
      <c r="C4054" t="s">
        <v>1204</v>
      </c>
      <c r="D4054" t="s">
        <v>1731</v>
      </c>
      <c r="E4054" t="s">
        <v>1821</v>
      </c>
      <c r="F4054" s="29" t="s">
        <v>1822</v>
      </c>
      <c r="G4054" s="47">
        <v>80</v>
      </c>
      <c r="H4054" t="s">
        <v>1822</v>
      </c>
      <c r="I4054">
        <v>1</v>
      </c>
      <c r="J4054" t="s">
        <v>8644</v>
      </c>
      <c r="K4054" t="s">
        <v>350</v>
      </c>
      <c r="L4054" t="s">
        <v>8645</v>
      </c>
      <c r="M4054" t="s">
        <v>355</v>
      </c>
      <c r="N4054" s="34">
        <v>0</v>
      </c>
      <c r="O4054" s="34" t="s">
        <v>706</v>
      </c>
      <c r="P4054" s="34">
        <v>0</v>
      </c>
      <c r="Q4054" s="34">
        <v>0</v>
      </c>
      <c r="R4054" s="34">
        <v>0</v>
      </c>
      <c r="S4054" s="48" t="s">
        <v>1123</v>
      </c>
      <c r="T4054" s="13">
        <v>0</v>
      </c>
      <c r="U4054" s="12">
        <v>0</v>
      </c>
      <c r="V4054" s="12">
        <v>0</v>
      </c>
      <c r="W4054" s="12">
        <v>0</v>
      </c>
      <c r="X4054" s="14" t="str">
        <f t="shared" si="63"/>
        <v>С</v>
      </c>
      <c r="Y4054" s="271">
        <f>Таблица1[[#This Row],[ID_intellix]]</f>
        <v>1047</v>
      </c>
      <c r="Z4054" s="269" t="s">
        <v>122</v>
      </c>
      <c r="AA4054" s="145">
        <f>IF(OR(Таблица1[[#This Row],[CARDIO_report]]&lt;&gt;0,Таблица1[[#This Row],[AI COMBO_report]]&lt;&gt;0,Таблица1[[#This Row],[OTC_report]]&lt;&gt;0),1,0)</f>
        <v>0</v>
      </c>
      <c r="AB4054" s="60" t="s">
        <v>1124</v>
      </c>
      <c r="AC4054" s="60" t="s">
        <v>1124</v>
      </c>
      <c r="AD4054" s="60" t="s">
        <v>1124</v>
      </c>
      <c r="AE4054" s="60" t="s">
        <v>1124</v>
      </c>
      <c r="AF4054" s="60"/>
      <c r="AG4054" s="60" t="s">
        <v>1124</v>
      </c>
      <c r="AH4054" s="60" t="s">
        <v>1124</v>
      </c>
      <c r="AI4054" s="60" t="s">
        <v>1124</v>
      </c>
      <c r="AJ4054" s="60" t="s">
        <v>1124</v>
      </c>
      <c r="AK4054" s="60" t="s">
        <v>1124</v>
      </c>
      <c r="AL4054" s="60" t="s">
        <v>1124</v>
      </c>
      <c r="AM4054" s="60" t="s">
        <v>1124</v>
      </c>
      <c r="AN4054" s="60" t="s">
        <v>1124</v>
      </c>
      <c r="AO4054" s="60"/>
      <c r="AP4054" s="35" t="s">
        <v>1825</v>
      </c>
      <c r="AQ4054" s="377">
        <v>0</v>
      </c>
      <c r="AR4054" s="378">
        <v>0</v>
      </c>
      <c r="AS4054" s="377">
        <v>0</v>
      </c>
      <c r="AT4054" s="378">
        <v>0</v>
      </c>
      <c r="AU4054" s="377">
        <v>0</v>
      </c>
      <c r="AV4054" s="377">
        <v>0</v>
      </c>
      <c r="AW4054" s="377">
        <v>0</v>
      </c>
      <c r="AX4054">
        <v>0</v>
      </c>
      <c r="AY4054">
        <v>0</v>
      </c>
    </row>
    <row r="4055" spans="1:54" hidden="1" x14ac:dyDescent="0.2">
      <c r="A4055" s="46">
        <v>1048</v>
      </c>
      <c r="B4055" s="258" t="s">
        <v>8655</v>
      </c>
      <c r="C4055" t="s">
        <v>1204</v>
      </c>
      <c r="D4055" t="s">
        <v>1731</v>
      </c>
      <c r="E4055" t="s">
        <v>1821</v>
      </c>
      <c r="F4055" s="29" t="s">
        <v>1822</v>
      </c>
      <c r="G4055" s="47">
        <v>81</v>
      </c>
      <c r="H4055" t="s">
        <v>1822</v>
      </c>
      <c r="I4055">
        <v>1</v>
      </c>
      <c r="J4055" t="s">
        <v>8656</v>
      </c>
      <c r="K4055" t="s">
        <v>350</v>
      </c>
      <c r="L4055" t="s">
        <v>8657</v>
      </c>
      <c r="M4055" t="s">
        <v>355</v>
      </c>
      <c r="N4055" s="34">
        <v>0</v>
      </c>
      <c r="O4055" s="34" t="s">
        <v>706</v>
      </c>
      <c r="P4055" s="34">
        <v>0</v>
      </c>
      <c r="Q4055" s="34">
        <v>0</v>
      </c>
      <c r="R4055" s="34">
        <v>0</v>
      </c>
      <c r="S4055" s="48" t="s">
        <v>1123</v>
      </c>
      <c r="T4055" s="13">
        <v>0</v>
      </c>
      <c r="U4055" s="12">
        <v>0</v>
      </c>
      <c r="V4055" s="12">
        <v>0</v>
      </c>
      <c r="W4055" s="12">
        <v>0</v>
      </c>
      <c r="X4055" s="14" t="str">
        <f t="shared" si="63"/>
        <v>С</v>
      </c>
      <c r="Y4055" s="271">
        <f>Таблица1[[#This Row],[ID_intellix]]</f>
        <v>1048</v>
      </c>
      <c r="Z4055" s="269" t="s">
        <v>122</v>
      </c>
      <c r="AA4055" s="145">
        <f>IF(OR(Таблица1[[#This Row],[CARDIO_report]]&lt;&gt;0,Таблица1[[#This Row],[AI COMBO_report]]&lt;&gt;0,Таблица1[[#This Row],[OTC_report]]&lt;&gt;0),1,0)</f>
        <v>0</v>
      </c>
      <c r="AB4055" s="60" t="s">
        <v>1124</v>
      </c>
      <c r="AC4055" s="60" t="s">
        <v>1124</v>
      </c>
      <c r="AD4055" s="60" t="s">
        <v>1124</v>
      </c>
      <c r="AE4055" s="60" t="s">
        <v>1124</v>
      </c>
      <c r="AF4055" s="60"/>
      <c r="AG4055" s="60" t="s">
        <v>1124</v>
      </c>
      <c r="AH4055" s="60" t="s">
        <v>1124</v>
      </c>
      <c r="AI4055" s="60" t="s">
        <v>1124</v>
      </c>
      <c r="AJ4055" s="60" t="s">
        <v>1124</v>
      </c>
      <c r="AK4055" s="60" t="s">
        <v>1124</v>
      </c>
      <c r="AL4055" s="60" t="s">
        <v>1124</v>
      </c>
      <c r="AM4055" s="60" t="s">
        <v>1124</v>
      </c>
      <c r="AN4055" s="60" t="s">
        <v>1124</v>
      </c>
      <c r="AO4055" s="60"/>
      <c r="AP4055" s="35" t="s">
        <v>1825</v>
      </c>
      <c r="AQ4055" s="377">
        <v>0</v>
      </c>
      <c r="AR4055" s="378">
        <v>0</v>
      </c>
      <c r="AS4055" s="377">
        <v>0</v>
      </c>
      <c r="AT4055" s="378">
        <v>0</v>
      </c>
      <c r="AU4055" s="377">
        <v>0</v>
      </c>
      <c r="AV4055" s="377">
        <v>0</v>
      </c>
      <c r="AW4055" s="377">
        <v>0</v>
      </c>
      <c r="AX4055">
        <v>0</v>
      </c>
      <c r="AY4055">
        <v>0</v>
      </c>
    </row>
    <row r="4056" spans="1:54" hidden="1" x14ac:dyDescent="0.2">
      <c r="A4056" s="46">
        <v>1049</v>
      </c>
      <c r="B4056" s="258" t="s">
        <v>8664</v>
      </c>
      <c r="C4056" t="s">
        <v>1204</v>
      </c>
      <c r="D4056" t="s">
        <v>1731</v>
      </c>
      <c r="E4056" t="s">
        <v>1821</v>
      </c>
      <c r="F4056" s="29" t="s">
        <v>1822</v>
      </c>
      <c r="G4056" s="47">
        <v>82</v>
      </c>
      <c r="H4056" t="s">
        <v>1822</v>
      </c>
      <c r="I4056">
        <v>1</v>
      </c>
      <c r="J4056" t="s">
        <v>8665</v>
      </c>
      <c r="K4056" t="s">
        <v>350</v>
      </c>
      <c r="L4056" t="s">
        <v>8666</v>
      </c>
      <c r="M4056" t="s">
        <v>355</v>
      </c>
      <c r="N4056" s="34">
        <v>0</v>
      </c>
      <c r="O4056" s="34" t="s">
        <v>706</v>
      </c>
      <c r="P4056" s="34">
        <v>0</v>
      </c>
      <c r="Q4056" s="34">
        <v>0</v>
      </c>
      <c r="R4056" s="34">
        <v>0</v>
      </c>
      <c r="S4056" s="48" t="s">
        <v>1123</v>
      </c>
      <c r="T4056" s="13">
        <v>0</v>
      </c>
      <c r="U4056" s="12">
        <v>0</v>
      </c>
      <c r="V4056" s="12">
        <v>0</v>
      </c>
      <c r="W4056" s="12">
        <v>0</v>
      </c>
      <c r="X4056" s="14" t="str">
        <f t="shared" si="63"/>
        <v>С</v>
      </c>
      <c r="Y4056" s="271">
        <f>Таблица1[[#This Row],[ID_intellix]]</f>
        <v>1049</v>
      </c>
      <c r="Z4056" s="269" t="s">
        <v>122</v>
      </c>
      <c r="AA4056" s="145">
        <f>IF(OR(Таблица1[[#This Row],[CARDIO_report]]&lt;&gt;0,Таблица1[[#This Row],[AI COMBO_report]]&lt;&gt;0,Таблица1[[#This Row],[OTC_report]]&lt;&gt;0),1,0)</f>
        <v>0</v>
      </c>
      <c r="AB4056" s="60" t="s">
        <v>1124</v>
      </c>
      <c r="AC4056" s="60" t="s">
        <v>1124</v>
      </c>
      <c r="AD4056" s="60" t="s">
        <v>1124</v>
      </c>
      <c r="AE4056" s="60" t="s">
        <v>1124</v>
      </c>
      <c r="AF4056" s="60"/>
      <c r="AG4056" s="60" t="s">
        <v>1124</v>
      </c>
      <c r="AH4056" s="60" t="s">
        <v>1124</v>
      </c>
      <c r="AI4056" s="60" t="s">
        <v>1124</v>
      </c>
      <c r="AJ4056" s="60" t="s">
        <v>1124</v>
      </c>
      <c r="AK4056" s="60" t="s">
        <v>1124</v>
      </c>
      <c r="AL4056" s="60" t="s">
        <v>1124</v>
      </c>
      <c r="AM4056" s="60" t="s">
        <v>1124</v>
      </c>
      <c r="AN4056" s="60" t="s">
        <v>1124</v>
      </c>
      <c r="AO4056" s="60"/>
      <c r="AP4056" s="35" t="s">
        <v>1825</v>
      </c>
      <c r="AQ4056" s="377">
        <v>0</v>
      </c>
      <c r="AR4056" s="378">
        <v>0</v>
      </c>
      <c r="AS4056" s="377">
        <v>0</v>
      </c>
      <c r="AT4056" s="378">
        <v>0</v>
      </c>
      <c r="AU4056" s="377">
        <v>0</v>
      </c>
      <c r="AV4056" s="377">
        <v>0</v>
      </c>
      <c r="AW4056" s="377">
        <v>0</v>
      </c>
      <c r="AX4056">
        <v>0</v>
      </c>
      <c r="AY4056">
        <v>0</v>
      </c>
    </row>
    <row r="4057" spans="1:54" hidden="1" x14ac:dyDescent="0.2">
      <c r="A4057" s="46">
        <v>1052</v>
      </c>
      <c r="B4057" s="258" t="s">
        <v>8670</v>
      </c>
      <c r="C4057" t="s">
        <v>1204</v>
      </c>
      <c r="D4057" t="s">
        <v>1205</v>
      </c>
      <c r="E4057" t="s">
        <v>1821</v>
      </c>
      <c r="F4057" s="29" t="s">
        <v>1822</v>
      </c>
      <c r="G4057" s="47">
        <v>91</v>
      </c>
      <c r="H4057" t="s">
        <v>1822</v>
      </c>
      <c r="I4057">
        <v>1</v>
      </c>
      <c r="J4057" t="s">
        <v>8671</v>
      </c>
      <c r="K4057" t="s">
        <v>350</v>
      </c>
      <c r="L4057" t="s">
        <v>8672</v>
      </c>
      <c r="M4057" t="s">
        <v>355</v>
      </c>
      <c r="N4057" s="34">
        <v>0</v>
      </c>
      <c r="O4057" s="34" t="s">
        <v>706</v>
      </c>
      <c r="P4057" s="34">
        <v>0</v>
      </c>
      <c r="Q4057" s="34">
        <v>0</v>
      </c>
      <c r="R4057" s="34">
        <v>0</v>
      </c>
      <c r="S4057" s="48" t="s">
        <v>1123</v>
      </c>
      <c r="T4057" s="13">
        <v>0</v>
      </c>
      <c r="U4057" s="12">
        <v>0</v>
      </c>
      <c r="V4057" s="12">
        <v>0</v>
      </c>
      <c r="W4057" s="12">
        <v>0</v>
      </c>
      <c r="X4057" s="14" t="str">
        <f t="shared" si="63"/>
        <v>С</v>
      </c>
      <c r="Y4057" s="271">
        <f>Таблица1[[#This Row],[ID_intellix]]</f>
        <v>1052</v>
      </c>
      <c r="Z4057" s="269" t="s">
        <v>122</v>
      </c>
      <c r="AA4057" s="145">
        <f>IF(OR(Таблица1[[#This Row],[CARDIO_report]]&lt;&gt;0,Таблица1[[#This Row],[AI COMBO_report]]&lt;&gt;0,Таблица1[[#This Row],[OTC_report]]&lt;&gt;0),1,0)</f>
        <v>0</v>
      </c>
      <c r="AB4057" s="60" t="s">
        <v>1124</v>
      </c>
      <c r="AC4057" s="60" t="s">
        <v>1124</v>
      </c>
      <c r="AD4057" s="60" t="s">
        <v>1124</v>
      </c>
      <c r="AE4057" s="60" t="s">
        <v>1124</v>
      </c>
      <c r="AF4057" s="60"/>
      <c r="AG4057" s="60" t="s">
        <v>1124</v>
      </c>
      <c r="AH4057" s="60" t="s">
        <v>1124</v>
      </c>
      <c r="AI4057" s="60" t="s">
        <v>1124</v>
      </c>
      <c r="AJ4057" s="60" t="s">
        <v>1124</v>
      </c>
      <c r="AK4057" s="60" t="s">
        <v>1124</v>
      </c>
      <c r="AL4057" s="60" t="s">
        <v>1124</v>
      </c>
      <c r="AM4057" s="60" t="s">
        <v>1124</v>
      </c>
      <c r="AN4057" s="60" t="s">
        <v>1124</v>
      </c>
      <c r="AO4057" s="60"/>
      <c r="AP4057" s="35" t="s">
        <v>1825</v>
      </c>
      <c r="AQ4057" s="377">
        <v>0</v>
      </c>
      <c r="AR4057" s="378">
        <v>0</v>
      </c>
      <c r="AS4057" s="377">
        <v>0</v>
      </c>
      <c r="AT4057" s="378">
        <v>0</v>
      </c>
      <c r="AU4057" s="377">
        <v>0</v>
      </c>
      <c r="AV4057" s="377">
        <v>0</v>
      </c>
      <c r="AW4057" s="377">
        <v>0</v>
      </c>
      <c r="AX4057">
        <v>0</v>
      </c>
      <c r="AY4057">
        <v>0</v>
      </c>
    </row>
    <row r="4058" spans="1:54" hidden="1" x14ac:dyDescent="0.2">
      <c r="A4058" s="46">
        <v>1054</v>
      </c>
      <c r="B4058" s="258" t="s">
        <v>9248</v>
      </c>
      <c r="C4058" t="s">
        <v>1204</v>
      </c>
      <c r="D4058" t="s">
        <v>1205</v>
      </c>
      <c r="E4058" t="s">
        <v>1821</v>
      </c>
      <c r="F4058" s="29" t="s">
        <v>1822</v>
      </c>
      <c r="G4058" s="47">
        <v>96</v>
      </c>
      <c r="H4058" t="s">
        <v>1822</v>
      </c>
      <c r="I4058">
        <v>1</v>
      </c>
      <c r="J4058" t="s">
        <v>9249</v>
      </c>
      <c r="K4058" t="s">
        <v>350</v>
      </c>
      <c r="L4058" t="s">
        <v>9250</v>
      </c>
      <c r="M4058" t="s">
        <v>355</v>
      </c>
      <c r="N4058" s="34">
        <v>0</v>
      </c>
      <c r="O4058" s="34" t="s">
        <v>706</v>
      </c>
      <c r="P4058" s="34">
        <v>0</v>
      </c>
      <c r="Q4058" s="34">
        <v>0</v>
      </c>
      <c r="R4058" s="34">
        <v>0</v>
      </c>
      <c r="S4058" s="48" t="s">
        <v>1123</v>
      </c>
      <c r="T4058" s="13">
        <v>0</v>
      </c>
      <c r="U4058" s="12">
        <v>0</v>
      </c>
      <c r="V4058" s="12">
        <v>0</v>
      </c>
      <c r="W4058" s="12">
        <v>0</v>
      </c>
      <c r="X4058" s="14" t="str">
        <f t="shared" si="63"/>
        <v>С</v>
      </c>
      <c r="Y4058" s="271">
        <f>Таблица1[[#This Row],[ID_intellix]]</f>
        <v>1054</v>
      </c>
      <c r="Z4058" s="269" t="s">
        <v>122</v>
      </c>
      <c r="AA4058" s="145">
        <f>IF(OR(Таблица1[[#This Row],[CARDIO_report]]&lt;&gt;0,Таблица1[[#This Row],[AI COMBO_report]]&lt;&gt;0,Таблица1[[#This Row],[OTC_report]]&lt;&gt;0),1,0)</f>
        <v>0</v>
      </c>
      <c r="AB4058" s="60" t="s">
        <v>1124</v>
      </c>
      <c r="AC4058" s="60" t="s">
        <v>1124</v>
      </c>
      <c r="AD4058" s="60" t="s">
        <v>1124</v>
      </c>
      <c r="AE4058" s="60" t="s">
        <v>1124</v>
      </c>
      <c r="AF4058" s="60"/>
      <c r="AG4058" s="60" t="s">
        <v>1124</v>
      </c>
      <c r="AH4058" s="60" t="s">
        <v>1124</v>
      </c>
      <c r="AI4058" s="60" t="s">
        <v>1124</v>
      </c>
      <c r="AJ4058" s="60" t="s">
        <v>1124</v>
      </c>
      <c r="AK4058" s="60" t="s">
        <v>1124</v>
      </c>
      <c r="AL4058" s="60" t="s">
        <v>1124</v>
      </c>
      <c r="AM4058" s="60" t="s">
        <v>1124</v>
      </c>
      <c r="AN4058" s="60" t="s">
        <v>1124</v>
      </c>
      <c r="AO4058" s="60"/>
      <c r="AP4058" s="35" t="s">
        <v>1825</v>
      </c>
      <c r="AQ4058" s="377">
        <v>0</v>
      </c>
      <c r="AR4058" s="378">
        <v>0</v>
      </c>
      <c r="AS4058" s="377">
        <v>0</v>
      </c>
      <c r="AT4058" s="378">
        <v>0</v>
      </c>
      <c r="AU4058" s="377">
        <v>0</v>
      </c>
      <c r="AV4058" s="377">
        <v>0</v>
      </c>
      <c r="AW4058" s="377">
        <v>0</v>
      </c>
      <c r="AX4058">
        <v>0</v>
      </c>
      <c r="AY4058">
        <v>0</v>
      </c>
    </row>
    <row r="4059" spans="1:54" hidden="1" x14ac:dyDescent="0.2">
      <c r="A4059" s="46">
        <v>1055</v>
      </c>
      <c r="B4059" s="258" t="s">
        <v>9328</v>
      </c>
      <c r="C4059" t="s">
        <v>1204</v>
      </c>
      <c r="D4059" t="s">
        <v>1731</v>
      </c>
      <c r="E4059" t="s">
        <v>1821</v>
      </c>
      <c r="F4059" s="29" t="s">
        <v>1822</v>
      </c>
      <c r="G4059" s="47">
        <v>98</v>
      </c>
      <c r="H4059" t="s">
        <v>1822</v>
      </c>
      <c r="I4059">
        <v>1</v>
      </c>
      <c r="J4059" t="s">
        <v>9329</v>
      </c>
      <c r="K4059" t="s">
        <v>350</v>
      </c>
      <c r="L4059" t="s">
        <v>9330</v>
      </c>
      <c r="M4059" t="s">
        <v>355</v>
      </c>
      <c r="N4059" s="34">
        <v>0</v>
      </c>
      <c r="O4059" s="34" t="s">
        <v>706</v>
      </c>
      <c r="P4059" s="34">
        <v>0</v>
      </c>
      <c r="Q4059" s="34">
        <v>0</v>
      </c>
      <c r="R4059" s="34">
        <v>0</v>
      </c>
      <c r="S4059" s="48" t="s">
        <v>1123</v>
      </c>
      <c r="T4059" s="13">
        <v>0</v>
      </c>
      <c r="U4059" s="12">
        <v>0</v>
      </c>
      <c r="V4059" s="12">
        <v>0</v>
      </c>
      <c r="W4059" s="12">
        <v>0</v>
      </c>
      <c r="X4059" s="14" t="str">
        <f t="shared" si="63"/>
        <v>С</v>
      </c>
      <c r="Y4059" s="271">
        <f>Таблица1[[#This Row],[ID_intellix]]</f>
        <v>1055</v>
      </c>
      <c r="Z4059" s="269" t="s">
        <v>122</v>
      </c>
      <c r="AA4059" s="145">
        <f>IF(OR(Таблица1[[#This Row],[CARDIO_report]]&lt;&gt;0,Таблица1[[#This Row],[AI COMBO_report]]&lt;&gt;0,Таблица1[[#This Row],[OTC_report]]&lt;&gt;0),1,0)</f>
        <v>0</v>
      </c>
      <c r="AG4059" s="60" t="s">
        <v>1124</v>
      </c>
      <c r="AH4059" s="60" t="s">
        <v>1124</v>
      </c>
      <c r="AI4059" s="60" t="s">
        <v>1124</v>
      </c>
      <c r="AJ4059" s="60" t="s">
        <v>1124</v>
      </c>
      <c r="AK4059" s="60" t="s">
        <v>1124</v>
      </c>
      <c r="AL4059" s="60" t="s">
        <v>1124</v>
      </c>
      <c r="AM4059" s="60" t="s">
        <v>1124</v>
      </c>
      <c r="AN4059" s="60" t="s">
        <v>1124</v>
      </c>
      <c r="AO4059" s="60"/>
      <c r="AP4059" s="35" t="s">
        <v>1825</v>
      </c>
      <c r="AQ4059" s="377">
        <v>0</v>
      </c>
      <c r="AR4059" s="378">
        <v>0</v>
      </c>
      <c r="AS4059" s="377">
        <v>0</v>
      </c>
      <c r="AT4059" s="378">
        <v>0</v>
      </c>
      <c r="AU4059">
        <v>0</v>
      </c>
      <c r="AV4059">
        <v>0</v>
      </c>
      <c r="AW4059">
        <v>0</v>
      </c>
      <c r="AX4059">
        <v>0</v>
      </c>
      <c r="AY4059">
        <v>0</v>
      </c>
    </row>
    <row r="4060" spans="1:54" hidden="1" x14ac:dyDescent="0.2">
      <c r="A4060" s="46">
        <v>911</v>
      </c>
      <c r="B4060" s="258" t="s">
        <v>9337</v>
      </c>
      <c r="C4060" t="s">
        <v>1204</v>
      </c>
      <c r="D4060" t="s">
        <v>1731</v>
      </c>
      <c r="E4060" t="s">
        <v>1821</v>
      </c>
      <c r="F4060" s="29" t="s">
        <v>1822</v>
      </c>
      <c r="G4060" s="47">
        <v>134</v>
      </c>
      <c r="H4060" t="s">
        <v>1822</v>
      </c>
      <c r="I4060">
        <v>1</v>
      </c>
      <c r="J4060" t="s">
        <v>9338</v>
      </c>
      <c r="K4060" t="s">
        <v>350</v>
      </c>
      <c r="L4060" t="s">
        <v>9339</v>
      </c>
      <c r="M4060" t="s">
        <v>355</v>
      </c>
      <c r="N4060" s="34" t="s">
        <v>362</v>
      </c>
      <c r="O4060" s="34" t="s">
        <v>706</v>
      </c>
      <c r="P4060" s="34" t="s">
        <v>711</v>
      </c>
      <c r="Q4060" s="34">
        <v>0</v>
      </c>
      <c r="R4060" s="34">
        <v>0</v>
      </c>
      <c r="S4060" s="48" t="s">
        <v>1123</v>
      </c>
      <c r="T4060" s="13" t="s">
        <v>1863</v>
      </c>
      <c r="U4060" s="12" t="s">
        <v>122</v>
      </c>
      <c r="V4060" s="12" t="s">
        <v>122</v>
      </c>
      <c r="W4060" s="12" t="s">
        <v>1863</v>
      </c>
      <c r="X4060" s="14" t="str">
        <f t="shared" si="63"/>
        <v>А</v>
      </c>
      <c r="Y4060" s="271">
        <f>Таблица1[[#This Row],[ID_intellix]]</f>
        <v>911</v>
      </c>
      <c r="Z4060" s="269" t="s">
        <v>122</v>
      </c>
      <c r="AA4060" s="145">
        <f>IF(OR(Таблица1[[#This Row],[CARDIO_report]]&lt;&gt;0,Таблица1[[#This Row],[AI COMBO_report]]&lt;&gt;0,Таблица1[[#This Row],[OTC_report]]&lt;&gt;0),1,0)</f>
        <v>1</v>
      </c>
      <c r="AB4060" s="60" t="s">
        <v>1124</v>
      </c>
      <c r="AC4060" s="60" t="s">
        <v>1124</v>
      </c>
      <c r="AD4060" s="60" t="s">
        <v>1124</v>
      </c>
      <c r="AE4060" s="60" t="s">
        <v>1124</v>
      </c>
      <c r="AF4060" s="60"/>
      <c r="AG4060" s="60" t="s">
        <v>1124</v>
      </c>
      <c r="AH4060" s="60" t="s">
        <v>1124</v>
      </c>
      <c r="AI4060" s="60" t="s">
        <v>1124</v>
      </c>
      <c r="AJ4060" s="60" t="s">
        <v>1124</v>
      </c>
      <c r="AK4060" s="60" t="s">
        <v>1124</v>
      </c>
      <c r="AL4060" s="60" t="s">
        <v>1124</v>
      </c>
      <c r="AM4060" s="60" t="s">
        <v>1124</v>
      </c>
      <c r="AN4060" s="60" t="s">
        <v>1124</v>
      </c>
      <c r="AO4060" s="60"/>
      <c r="AP4060" s="35" t="s">
        <v>1917</v>
      </c>
      <c r="AQ4060" s="377">
        <v>0</v>
      </c>
      <c r="AR4060" s="378">
        <v>0</v>
      </c>
      <c r="AS4060" s="377">
        <v>0</v>
      </c>
      <c r="AT4060" s="378">
        <v>0</v>
      </c>
      <c r="AU4060" s="377">
        <v>0</v>
      </c>
      <c r="AV4060" s="377">
        <v>0</v>
      </c>
      <c r="AW4060" s="377">
        <v>0</v>
      </c>
      <c r="AX4060" s="2" t="s">
        <v>2408</v>
      </c>
      <c r="AY4060" s="2">
        <v>0</v>
      </c>
      <c r="AZ4060" t="s">
        <v>2408</v>
      </c>
      <c r="BB4060" t="s">
        <v>2408</v>
      </c>
    </row>
    <row r="4061" spans="1:54" hidden="1" x14ac:dyDescent="0.2">
      <c r="A4061" s="46">
        <v>8046</v>
      </c>
      <c r="B4061" s="258" t="s">
        <v>13202</v>
      </c>
      <c r="C4061" t="s">
        <v>1204</v>
      </c>
      <c r="D4061" t="s">
        <v>1731</v>
      </c>
      <c r="E4061" t="s">
        <v>2504</v>
      </c>
      <c r="F4061" s="29" t="s">
        <v>2512</v>
      </c>
      <c r="G4061" s="53" t="s">
        <v>3440</v>
      </c>
      <c r="H4061" t="s">
        <v>2513</v>
      </c>
      <c r="I4061">
        <v>1</v>
      </c>
      <c r="J4061" t="s">
        <v>13203</v>
      </c>
      <c r="K4061" t="s">
        <v>350</v>
      </c>
      <c r="L4061" t="s">
        <v>13204</v>
      </c>
      <c r="M4061" t="s">
        <v>355</v>
      </c>
      <c r="N4061" s="34" t="s">
        <v>362</v>
      </c>
      <c r="O4061" s="34" t="s">
        <v>706</v>
      </c>
      <c r="P4061" s="34" t="s">
        <v>711</v>
      </c>
      <c r="Q4061" s="34">
        <v>0</v>
      </c>
      <c r="R4061" s="34">
        <v>0</v>
      </c>
      <c r="S4061" s="48" t="s">
        <v>1123</v>
      </c>
      <c r="T4061" s="13" t="s">
        <v>122</v>
      </c>
      <c r="U4061" s="12" t="s">
        <v>122</v>
      </c>
      <c r="V4061" s="12" t="s">
        <v>1863</v>
      </c>
      <c r="W4061" s="12" t="s">
        <v>1863</v>
      </c>
      <c r="X4061" s="14" t="str">
        <f t="shared" si="63"/>
        <v>А</v>
      </c>
      <c r="Y4061" s="271">
        <f>Таблица1[[#This Row],[ID_intellix]]</f>
        <v>8046</v>
      </c>
      <c r="Z4061" s="269" t="s">
        <v>122</v>
      </c>
      <c r="AA4061" s="145">
        <f>IF(OR(Таблица1[[#This Row],[CARDIO_report]]&lt;&gt;0,Таблица1[[#This Row],[AI COMBO_report]]&lt;&gt;0,Таблица1[[#This Row],[OTC_report]]&lt;&gt;0),1,0)</f>
        <v>1</v>
      </c>
      <c r="AB4061" s="60" t="s">
        <v>1124</v>
      </c>
      <c r="AC4061" s="60" t="s">
        <v>1124</v>
      </c>
      <c r="AD4061" s="60" t="s">
        <v>1124</v>
      </c>
      <c r="AE4061" s="60" t="s">
        <v>1124</v>
      </c>
      <c r="AF4061" s="60"/>
      <c r="AG4061" s="89" t="s">
        <v>1437</v>
      </c>
      <c r="AH4061" s="89">
        <v>13</v>
      </c>
      <c r="AI4061" s="89" t="s">
        <v>1437</v>
      </c>
      <c r="AJ4061" s="89">
        <v>55</v>
      </c>
      <c r="AK4061" s="89" t="s">
        <v>1145</v>
      </c>
      <c r="AL4061" s="89">
        <v>132</v>
      </c>
      <c r="AM4061" s="89" t="s">
        <v>1145</v>
      </c>
      <c r="AN4061" s="89">
        <v>137</v>
      </c>
      <c r="AP4061" s="35" t="s">
        <v>1825</v>
      </c>
      <c r="AQ4061" s="377">
        <v>0</v>
      </c>
      <c r="AR4061" s="378">
        <v>0</v>
      </c>
      <c r="AS4061" s="377">
        <v>0</v>
      </c>
      <c r="AT4061" s="378">
        <v>0</v>
      </c>
      <c r="AU4061" s="377">
        <v>0</v>
      </c>
      <c r="AV4061" s="377">
        <v>0</v>
      </c>
      <c r="AW4061" s="377">
        <v>0</v>
      </c>
      <c r="AX4061">
        <v>0</v>
      </c>
      <c r="AY4061">
        <v>0</v>
      </c>
      <c r="BA4061" s="2" t="s">
        <v>15961</v>
      </c>
    </row>
    <row r="4062" spans="1:54" hidden="1" x14ac:dyDescent="0.2">
      <c r="A4062" s="399">
        <v>8138</v>
      </c>
      <c r="B4062" s="258" t="s">
        <v>13308</v>
      </c>
      <c r="C4062" t="s">
        <v>1204</v>
      </c>
      <c r="D4062" t="s">
        <v>1731</v>
      </c>
      <c r="E4062" t="s">
        <v>2504</v>
      </c>
      <c r="F4062" s="402" t="s">
        <v>1157</v>
      </c>
      <c r="G4062" s="53" t="s">
        <v>3243</v>
      </c>
      <c r="H4062" t="s">
        <v>1158</v>
      </c>
      <c r="I4062">
        <v>1</v>
      </c>
      <c r="J4062" s="403" t="s">
        <v>13309</v>
      </c>
      <c r="K4062" s="402" t="s">
        <v>350</v>
      </c>
      <c r="L4062" s="402" t="s">
        <v>13310</v>
      </c>
      <c r="M4062" t="s">
        <v>355</v>
      </c>
      <c r="N4062" s="34" t="s">
        <v>362</v>
      </c>
      <c r="O4062" s="34" t="s">
        <v>706</v>
      </c>
      <c r="P4062" s="34" t="s">
        <v>711</v>
      </c>
      <c r="Q4062" s="34">
        <v>0</v>
      </c>
      <c r="R4062" s="34">
        <v>0</v>
      </c>
      <c r="S4062" s="48" t="s">
        <v>1123</v>
      </c>
      <c r="T4062" s="13" t="s">
        <v>122</v>
      </c>
      <c r="U4062" s="12" t="s">
        <v>122</v>
      </c>
      <c r="V4062" s="12" t="s">
        <v>1863</v>
      </c>
      <c r="W4062" s="12" t="s">
        <v>1863</v>
      </c>
      <c r="X4062" s="14" t="str">
        <f t="shared" si="63"/>
        <v>А</v>
      </c>
      <c r="Y4062" s="271">
        <f>Таблица1[[#This Row],[ID_intellix]]</f>
        <v>8138</v>
      </c>
      <c r="Z4062" s="269" t="s">
        <v>122</v>
      </c>
      <c r="AA4062" s="145">
        <f>IF(OR(Таблица1[[#This Row],[CARDIO_report]]&lt;&gt;0,Таблица1[[#This Row],[AI COMBO_report]]&lt;&gt;0,Таблица1[[#This Row],[OTC_report]]&lt;&gt;0),1,0)</f>
        <v>1</v>
      </c>
      <c r="AB4062" s="60" t="s">
        <v>1124</v>
      </c>
      <c r="AC4062" s="60" t="s">
        <v>1124</v>
      </c>
      <c r="AD4062" s="60" t="s">
        <v>1124</v>
      </c>
      <c r="AE4062" s="60" t="s">
        <v>1124</v>
      </c>
      <c r="AF4062" s="60"/>
      <c r="AG4062" s="60" t="s">
        <v>1124</v>
      </c>
      <c r="AH4062" s="60" t="s">
        <v>1124</v>
      </c>
      <c r="AI4062" s="60" t="s">
        <v>1124</v>
      </c>
      <c r="AJ4062" s="60" t="s">
        <v>1124</v>
      </c>
      <c r="AK4062" s="60" t="s">
        <v>1124</v>
      </c>
      <c r="AL4062" s="60" t="s">
        <v>1124</v>
      </c>
      <c r="AM4062" s="60" t="s">
        <v>1124</v>
      </c>
      <c r="AN4062" s="60" t="s">
        <v>1124</v>
      </c>
      <c r="AO4062" s="60"/>
      <c r="AP4062" s="35" t="s">
        <v>1124</v>
      </c>
      <c r="AQ4062" s="377">
        <v>0</v>
      </c>
      <c r="AR4062" s="378">
        <v>0</v>
      </c>
      <c r="AS4062" s="377">
        <v>0</v>
      </c>
      <c r="AT4062" s="378">
        <v>0</v>
      </c>
      <c r="AU4062" s="377">
        <v>0</v>
      </c>
      <c r="AV4062" s="377">
        <v>0</v>
      </c>
      <c r="AW4062" s="377">
        <v>0</v>
      </c>
      <c r="AX4062">
        <v>0</v>
      </c>
      <c r="AY4062">
        <v>0</v>
      </c>
    </row>
    <row r="4063" spans="1:54" hidden="1" x14ac:dyDescent="0.2">
      <c r="A4063" s="46">
        <v>8209</v>
      </c>
      <c r="B4063" s="258">
        <v>0</v>
      </c>
      <c r="C4063" t="s">
        <v>1204</v>
      </c>
      <c r="D4063" t="s">
        <v>1205</v>
      </c>
      <c r="E4063" t="s">
        <v>1821</v>
      </c>
      <c r="F4063" s="29" t="s">
        <v>1822</v>
      </c>
      <c r="G4063" s="53" t="s">
        <v>15954</v>
      </c>
      <c r="H4063" t="s">
        <v>1822</v>
      </c>
      <c r="I4063">
        <v>1</v>
      </c>
      <c r="J4063" t="s">
        <v>2159</v>
      </c>
      <c r="K4063" t="s">
        <v>350</v>
      </c>
      <c r="L4063" t="s">
        <v>15951</v>
      </c>
      <c r="M4063" t="s">
        <v>355</v>
      </c>
      <c r="N4063" s="34">
        <v>0</v>
      </c>
      <c r="O4063" s="34" t="s">
        <v>706</v>
      </c>
      <c r="P4063" s="34">
        <v>0</v>
      </c>
      <c r="Q4063" s="34">
        <v>0</v>
      </c>
      <c r="R4063" s="34">
        <v>0</v>
      </c>
      <c r="S4063" s="48" t="s">
        <v>1123</v>
      </c>
      <c r="T4063" s="13">
        <v>0</v>
      </c>
      <c r="U4063" s="12">
        <v>0</v>
      </c>
      <c r="V4063" s="12">
        <v>0</v>
      </c>
      <c r="W4063" s="12">
        <v>0</v>
      </c>
      <c r="X4063" s="14" t="str">
        <f t="shared" si="63"/>
        <v>С</v>
      </c>
      <c r="Y4063" s="271">
        <f>Таблица1[[#This Row],[ID_intellix]]</f>
        <v>8209</v>
      </c>
      <c r="Z4063" s="269" t="s">
        <v>122</v>
      </c>
      <c r="AA4063" s="145">
        <f>IF(OR(Таблица1[[#This Row],[CARDIO_report]]&lt;&gt;0,Таблица1[[#This Row],[AI COMBO_report]]&lt;&gt;0,Таблица1[[#This Row],[OTC_report]]&lt;&gt;0),1,0)</f>
        <v>0</v>
      </c>
      <c r="AE4063" s="60"/>
      <c r="AF4063" s="60"/>
      <c r="AP4063" s="35" t="e">
        <f>VLOOKUP(Таблица1[[#This Row],[ID_]],'[2]by FF'!$A:$Y,25,0)</f>
        <v>#N/A</v>
      </c>
      <c r="AT4063" s="378"/>
    </row>
    <row r="4064" spans="1:54" hidden="1" x14ac:dyDescent="0.2">
      <c r="A4064" s="399">
        <v>8199</v>
      </c>
      <c r="B4064" s="258">
        <v>0</v>
      </c>
      <c r="C4064" t="s">
        <v>1204</v>
      </c>
      <c r="D4064" t="s">
        <v>1205</v>
      </c>
      <c r="E4064" t="s">
        <v>2504</v>
      </c>
      <c r="F4064" s="402" t="s">
        <v>3360</v>
      </c>
      <c r="G4064" s="53" t="s">
        <v>8913</v>
      </c>
      <c r="H4064" t="s">
        <v>2610</v>
      </c>
      <c r="I4064">
        <v>1</v>
      </c>
      <c r="J4064" s="402" t="s">
        <v>13730</v>
      </c>
      <c r="K4064" s="402" t="s">
        <v>350</v>
      </c>
      <c r="L4064" s="402" t="s">
        <v>13731</v>
      </c>
      <c r="M4064" t="s">
        <v>355</v>
      </c>
      <c r="N4064" s="34">
        <v>0</v>
      </c>
      <c r="O4064" s="34" t="s">
        <v>706</v>
      </c>
      <c r="P4064" s="34">
        <v>0</v>
      </c>
      <c r="Q4064" s="34">
        <v>0</v>
      </c>
      <c r="R4064" s="34">
        <v>0</v>
      </c>
      <c r="S4064" s="48" t="s">
        <v>1123</v>
      </c>
      <c r="T4064" s="13"/>
      <c r="U4064" s="12"/>
      <c r="V4064" s="12"/>
      <c r="W4064" s="12"/>
      <c r="X4064" s="14" t="str">
        <f t="shared" si="63"/>
        <v>С</v>
      </c>
      <c r="Y4064" s="271">
        <f>Таблица1[[#This Row],[ID_intellix]]</f>
        <v>8199</v>
      </c>
      <c r="Z4064" s="269" t="s">
        <v>122</v>
      </c>
      <c r="AA4064" s="145">
        <f>IF(OR(Таблица1[[#This Row],[CARDIO_report]]&lt;&gt;0,Таблица1[[#This Row],[AI COMBO_report]]&lt;&gt;0,Таблица1[[#This Row],[OTC_report]]&lt;&gt;0),1,0)</f>
        <v>0</v>
      </c>
      <c r="AE4064" s="60"/>
      <c r="AF4064" s="60"/>
      <c r="AP4064" s="35" t="e">
        <f>VLOOKUP(Таблица1[[#This Row],[ID_]],'[2]by FF'!$A:$Y,25,0)</f>
        <v>#N/A</v>
      </c>
      <c r="AT4064" s="378"/>
    </row>
    <row r="4065" spans="1:51" x14ac:dyDescent="0.2">
      <c r="A4065" s="46">
        <v>6581</v>
      </c>
      <c r="B4065" s="258" t="s">
        <v>5890</v>
      </c>
      <c r="C4065" t="s">
        <v>1128</v>
      </c>
      <c r="D4065" t="s">
        <v>2151</v>
      </c>
      <c r="E4065" t="s">
        <v>1821</v>
      </c>
      <c r="F4065" s="29" t="s">
        <v>1844</v>
      </c>
      <c r="G4065" s="47">
        <v>228</v>
      </c>
      <c r="H4065" t="s">
        <v>1844</v>
      </c>
      <c r="I4065">
        <v>1</v>
      </c>
      <c r="J4065" t="s">
        <v>5891</v>
      </c>
      <c r="K4065" t="s">
        <v>5892</v>
      </c>
      <c r="L4065" t="s">
        <v>5893</v>
      </c>
      <c r="M4065">
        <v>0</v>
      </c>
      <c r="N4065" s="34">
        <v>0</v>
      </c>
      <c r="O4065" s="34" t="s">
        <v>68</v>
      </c>
      <c r="P4065" s="34" t="s">
        <v>74</v>
      </c>
      <c r="Q4065" s="34" t="s">
        <v>866</v>
      </c>
      <c r="R4065" s="34" t="s">
        <v>872</v>
      </c>
      <c r="S4065" s="48" t="s">
        <v>1123</v>
      </c>
      <c r="T4065" s="13" t="s">
        <v>122</v>
      </c>
      <c r="U4065" s="12" t="s">
        <v>1863</v>
      </c>
      <c r="V4065" s="12" t="s">
        <v>122</v>
      </c>
      <c r="W4065" s="12" t="s">
        <v>122</v>
      </c>
      <c r="X4065" s="14" t="str">
        <f t="shared" si="63"/>
        <v>В</v>
      </c>
      <c r="Y4065" s="271">
        <f>Таблица1[[#This Row],[ID_intellix]]</f>
        <v>6581</v>
      </c>
      <c r="Z4065" s="269" t="s">
        <v>122</v>
      </c>
      <c r="AA4065" s="145">
        <f>IF(OR(Таблица1[[#This Row],[CARDIO_report]]&lt;&gt;0,Таблица1[[#This Row],[AI COMBO_report]]&lt;&gt;0,Таблица1[[#This Row],[OTC_report]]&lt;&gt;0),1,0)</f>
        <v>1</v>
      </c>
      <c r="AB4065" s="60" t="s">
        <v>1124</v>
      </c>
      <c r="AC4065" s="60" t="s">
        <v>1124</v>
      </c>
      <c r="AD4065" s="60" t="s">
        <v>1124</v>
      </c>
      <c r="AE4065" s="60" t="s">
        <v>1124</v>
      </c>
      <c r="AF4065" s="60"/>
      <c r="AG4065" s="60" t="s">
        <v>1124</v>
      </c>
      <c r="AH4065" s="60" t="s">
        <v>1124</v>
      </c>
      <c r="AI4065" s="60" t="s">
        <v>1124</v>
      </c>
      <c r="AJ4065" s="60" t="s">
        <v>1124</v>
      </c>
      <c r="AK4065" s="60" t="s">
        <v>1124</v>
      </c>
      <c r="AL4065" s="60" t="s">
        <v>1124</v>
      </c>
      <c r="AM4065" s="60" t="s">
        <v>1124</v>
      </c>
      <c r="AN4065" s="60" t="s">
        <v>1124</v>
      </c>
      <c r="AO4065" s="60"/>
      <c r="AP4065" s="35" t="s">
        <v>1857</v>
      </c>
      <c r="AQ4065" s="377">
        <v>0</v>
      </c>
      <c r="AR4065" s="378">
        <v>0</v>
      </c>
      <c r="AS4065" s="377">
        <v>0</v>
      </c>
      <c r="AT4065" s="378">
        <v>0</v>
      </c>
      <c r="AU4065" s="377">
        <v>0</v>
      </c>
      <c r="AV4065" s="377">
        <v>0</v>
      </c>
      <c r="AW4065" s="377">
        <v>0</v>
      </c>
      <c r="AX4065">
        <v>0</v>
      </c>
      <c r="AY4065">
        <v>0</v>
      </c>
    </row>
    <row r="4066" spans="1:51" hidden="1" x14ac:dyDescent="0.2">
      <c r="A4066" s="46">
        <v>1767</v>
      </c>
      <c r="B4066" s="258" t="s">
        <v>5932</v>
      </c>
      <c r="C4066" t="s">
        <v>1128</v>
      </c>
      <c r="D4066" t="s">
        <v>2151</v>
      </c>
      <c r="E4066" t="s">
        <v>1821</v>
      </c>
      <c r="F4066" s="29" t="s">
        <v>1844</v>
      </c>
      <c r="G4066" s="47">
        <v>26</v>
      </c>
      <c r="H4066" t="s">
        <v>1844</v>
      </c>
      <c r="I4066">
        <v>1</v>
      </c>
      <c r="J4066" t="s">
        <v>5933</v>
      </c>
      <c r="K4066" t="s">
        <v>5892</v>
      </c>
      <c r="L4066" t="s">
        <v>5934</v>
      </c>
      <c r="M4066">
        <v>0</v>
      </c>
      <c r="N4066" s="34">
        <v>0</v>
      </c>
      <c r="O4066" s="34" t="s">
        <v>68</v>
      </c>
      <c r="P4066" s="34">
        <v>0</v>
      </c>
      <c r="Q4066" s="34" t="s">
        <v>866</v>
      </c>
      <c r="R4066" s="34" t="s">
        <v>872</v>
      </c>
      <c r="S4066" s="48" t="s">
        <v>1123</v>
      </c>
      <c r="T4066" s="13">
        <v>0</v>
      </c>
      <c r="U4066" s="12">
        <v>0</v>
      </c>
      <c r="V4066" s="12">
        <v>0</v>
      </c>
      <c r="W4066" s="12">
        <v>0</v>
      </c>
      <c r="X4066" s="14" t="str">
        <f t="shared" si="63"/>
        <v>С</v>
      </c>
      <c r="Y4066" s="271">
        <f>Таблица1[[#This Row],[ID_intellix]]</f>
        <v>1767</v>
      </c>
      <c r="Z4066" s="269" t="s">
        <v>122</v>
      </c>
      <c r="AA4066" s="145">
        <f>IF(OR(Таблица1[[#This Row],[CARDIO_report]]&lt;&gt;0,Таблица1[[#This Row],[AI COMBO_report]]&lt;&gt;0,Таблица1[[#This Row],[OTC_report]]&lt;&gt;0),1,0)</f>
        <v>1</v>
      </c>
      <c r="AB4066" s="60" t="s">
        <v>1124</v>
      </c>
      <c r="AC4066" s="60" t="s">
        <v>1124</v>
      </c>
      <c r="AD4066" s="60" t="s">
        <v>1124</v>
      </c>
      <c r="AE4066" s="60" t="s">
        <v>1124</v>
      </c>
      <c r="AF4066" s="60"/>
      <c r="AG4066" s="60" t="s">
        <v>1124</v>
      </c>
      <c r="AH4066" s="60" t="s">
        <v>1124</v>
      </c>
      <c r="AI4066" s="60" t="s">
        <v>1124</v>
      </c>
      <c r="AJ4066" s="60" t="s">
        <v>1124</v>
      </c>
      <c r="AK4066" s="60" t="s">
        <v>1124</v>
      </c>
      <c r="AL4066" s="60" t="s">
        <v>1124</v>
      </c>
      <c r="AM4066" s="60" t="s">
        <v>1124</v>
      </c>
      <c r="AN4066" s="60" t="s">
        <v>1124</v>
      </c>
      <c r="AO4066" s="60"/>
      <c r="AP4066" s="35" t="s">
        <v>1857</v>
      </c>
      <c r="AQ4066" s="377">
        <v>0</v>
      </c>
      <c r="AR4066" s="378">
        <v>0</v>
      </c>
      <c r="AS4066" s="377">
        <v>0</v>
      </c>
      <c r="AT4066" s="378">
        <v>0</v>
      </c>
      <c r="AU4066" s="377">
        <v>0</v>
      </c>
      <c r="AV4066" s="377">
        <v>0</v>
      </c>
      <c r="AW4066" s="377">
        <v>0</v>
      </c>
      <c r="AX4066">
        <v>0</v>
      </c>
      <c r="AY4066">
        <v>0</v>
      </c>
    </row>
    <row r="4067" spans="1:51" x14ac:dyDescent="0.2">
      <c r="A4067" s="46">
        <v>2023</v>
      </c>
      <c r="B4067" s="258" t="s">
        <v>5992</v>
      </c>
      <c r="C4067" t="s">
        <v>1128</v>
      </c>
      <c r="D4067" t="s">
        <v>2151</v>
      </c>
      <c r="E4067" t="s">
        <v>1821</v>
      </c>
      <c r="F4067" s="29" t="s">
        <v>1844</v>
      </c>
      <c r="G4067" s="47">
        <v>302</v>
      </c>
      <c r="H4067" t="s">
        <v>1844</v>
      </c>
      <c r="I4067">
        <v>1</v>
      </c>
      <c r="J4067" t="s">
        <v>5993</v>
      </c>
      <c r="K4067" t="s">
        <v>5892</v>
      </c>
      <c r="L4067" t="s">
        <v>5994</v>
      </c>
      <c r="M4067">
        <v>0</v>
      </c>
      <c r="N4067" s="34">
        <v>0</v>
      </c>
      <c r="O4067" s="34" t="s">
        <v>68</v>
      </c>
      <c r="P4067" s="34">
        <v>0</v>
      </c>
      <c r="Q4067" s="34" t="s">
        <v>866</v>
      </c>
      <c r="R4067" s="34">
        <v>0</v>
      </c>
      <c r="S4067" s="48" t="s">
        <v>1123</v>
      </c>
      <c r="T4067" s="13" t="s">
        <v>122</v>
      </c>
      <c r="U4067" s="12" t="s">
        <v>122</v>
      </c>
      <c r="V4067" s="12" t="s">
        <v>122</v>
      </c>
      <c r="W4067" s="12" t="s">
        <v>1863</v>
      </c>
      <c r="X4067" s="14" t="str">
        <f t="shared" si="63"/>
        <v>В</v>
      </c>
      <c r="Y4067" s="271">
        <f>Таблица1[[#This Row],[ID_intellix]]</f>
        <v>2023</v>
      </c>
      <c r="Z4067" s="269" t="s">
        <v>122</v>
      </c>
      <c r="AA4067" s="145">
        <f>IF(OR(Таблица1[[#This Row],[CARDIO_report]]&lt;&gt;0,Таблица1[[#This Row],[AI COMBO_report]]&lt;&gt;0,Таблица1[[#This Row],[OTC_report]]&lt;&gt;0),1,0)</f>
        <v>0</v>
      </c>
      <c r="AB4067" s="60" t="s">
        <v>1124</v>
      </c>
      <c r="AC4067" s="60" t="s">
        <v>1124</v>
      </c>
      <c r="AD4067" s="60" t="s">
        <v>1124</v>
      </c>
      <c r="AE4067" s="60" t="s">
        <v>1124</v>
      </c>
      <c r="AF4067" s="60"/>
      <c r="AG4067" s="60" t="s">
        <v>1124</v>
      </c>
      <c r="AH4067" s="60" t="s">
        <v>1124</v>
      </c>
      <c r="AI4067" s="60" t="s">
        <v>1124</v>
      </c>
      <c r="AJ4067" s="60" t="s">
        <v>1124</v>
      </c>
      <c r="AK4067" s="60" t="s">
        <v>1124</v>
      </c>
      <c r="AL4067" s="60" t="s">
        <v>1124</v>
      </c>
      <c r="AM4067" s="60" t="s">
        <v>1124</v>
      </c>
      <c r="AN4067" s="60" t="s">
        <v>1124</v>
      </c>
      <c r="AO4067" s="60"/>
      <c r="AP4067" s="35" t="s">
        <v>1857</v>
      </c>
      <c r="AQ4067" s="377">
        <v>0</v>
      </c>
      <c r="AR4067" s="378">
        <v>0</v>
      </c>
      <c r="AS4067" s="377">
        <v>0</v>
      </c>
      <c r="AT4067" s="378">
        <v>0</v>
      </c>
      <c r="AU4067" s="377">
        <v>0</v>
      </c>
      <c r="AV4067" s="377">
        <v>0</v>
      </c>
      <c r="AW4067" s="377">
        <v>0</v>
      </c>
      <c r="AX4067">
        <v>0</v>
      </c>
      <c r="AY4067">
        <v>0</v>
      </c>
    </row>
    <row r="4068" spans="1:51" hidden="1" x14ac:dyDescent="0.2">
      <c r="A4068" s="399">
        <v>8141</v>
      </c>
      <c r="B4068" s="258">
        <v>0</v>
      </c>
      <c r="C4068" t="s">
        <v>1128</v>
      </c>
      <c r="D4068" t="s">
        <v>2151</v>
      </c>
      <c r="E4068" t="s">
        <v>2504</v>
      </c>
      <c r="F4068" s="402" t="s">
        <v>14378</v>
      </c>
      <c r="G4068" s="53" t="s">
        <v>2589</v>
      </c>
      <c r="H4068" t="s">
        <v>14378</v>
      </c>
      <c r="I4068">
        <v>1</v>
      </c>
      <c r="J4068" s="403" t="s">
        <v>14845</v>
      </c>
      <c r="K4068" s="402" t="s">
        <v>5892</v>
      </c>
      <c r="L4068" s="402" t="s">
        <v>14846</v>
      </c>
      <c r="M4068">
        <v>0</v>
      </c>
      <c r="N4068" s="34">
        <v>0</v>
      </c>
      <c r="O4068" s="34" t="s">
        <v>68</v>
      </c>
      <c r="P4068" s="34">
        <v>0</v>
      </c>
      <c r="Q4068" s="34" t="s">
        <v>866</v>
      </c>
      <c r="R4068" s="34">
        <v>0</v>
      </c>
      <c r="S4068" s="48" t="s">
        <v>1123</v>
      </c>
      <c r="T4068" s="13">
        <v>0</v>
      </c>
      <c r="U4068" s="12">
        <v>0</v>
      </c>
      <c r="V4068" s="12">
        <v>0</v>
      </c>
      <c r="W4068" s="12">
        <v>0</v>
      </c>
      <c r="X4068" s="14" t="str">
        <f t="shared" si="63"/>
        <v>С</v>
      </c>
      <c r="Y4068" s="271">
        <f>Таблица1[[#This Row],[ID_intellix]]</f>
        <v>8141</v>
      </c>
      <c r="Z4068" s="269" t="s">
        <v>122</v>
      </c>
      <c r="AA4068" s="145">
        <f>IF(OR(Таблица1[[#This Row],[CARDIO_report]]&lt;&gt;0,Таблица1[[#This Row],[AI COMBO_report]]&lt;&gt;0,Таблица1[[#This Row],[OTC_report]]&lt;&gt;0),1,0)</f>
        <v>0</v>
      </c>
      <c r="AB4068" s="60" t="s">
        <v>1124</v>
      </c>
      <c r="AC4068" s="60" t="s">
        <v>1124</v>
      </c>
      <c r="AD4068" s="60" t="s">
        <v>1124</v>
      </c>
      <c r="AE4068" s="60" t="s">
        <v>1124</v>
      </c>
      <c r="AF4068" s="60"/>
      <c r="AG4068" s="60" t="s">
        <v>1124</v>
      </c>
      <c r="AH4068" s="60" t="s">
        <v>1124</v>
      </c>
      <c r="AI4068" s="60" t="s">
        <v>1124</v>
      </c>
      <c r="AJ4068" s="60" t="s">
        <v>1124</v>
      </c>
      <c r="AK4068" s="60" t="s">
        <v>1124</v>
      </c>
      <c r="AL4068" s="60" t="s">
        <v>1124</v>
      </c>
      <c r="AM4068" s="60" t="s">
        <v>1124</v>
      </c>
      <c r="AN4068" s="60" t="s">
        <v>1124</v>
      </c>
      <c r="AO4068" s="60"/>
      <c r="AP4068" s="35" t="s">
        <v>1124</v>
      </c>
      <c r="AQ4068" s="377">
        <v>0</v>
      </c>
      <c r="AR4068" s="378">
        <v>0</v>
      </c>
      <c r="AS4068" s="377">
        <v>0</v>
      </c>
      <c r="AT4068" s="378">
        <v>0</v>
      </c>
      <c r="AU4068" s="377">
        <v>0</v>
      </c>
      <c r="AV4068" s="377">
        <v>0</v>
      </c>
      <c r="AW4068" s="377">
        <v>0</v>
      </c>
      <c r="AX4068">
        <v>0</v>
      </c>
      <c r="AY4068">
        <v>0</v>
      </c>
    </row>
    <row r="4069" spans="1:51" hidden="1" x14ac:dyDescent="0.2">
      <c r="A4069" s="46">
        <v>1881</v>
      </c>
      <c r="B4069" s="258" t="s">
        <v>3876</v>
      </c>
      <c r="C4069" t="s">
        <v>1136</v>
      </c>
      <c r="D4069" t="s">
        <v>1206</v>
      </c>
      <c r="E4069" t="s">
        <v>1821</v>
      </c>
      <c r="F4069" s="29" t="s">
        <v>1850</v>
      </c>
      <c r="G4069" s="47">
        <v>168</v>
      </c>
      <c r="H4069" t="s">
        <v>1850</v>
      </c>
      <c r="I4069">
        <v>1</v>
      </c>
      <c r="J4069" t="s">
        <v>3877</v>
      </c>
      <c r="K4069" t="s">
        <v>1206</v>
      </c>
      <c r="L4069" t="s">
        <v>3878</v>
      </c>
      <c r="M4069" t="s">
        <v>341</v>
      </c>
      <c r="N4069" s="34" t="s">
        <v>349</v>
      </c>
      <c r="O4069" s="34" t="s">
        <v>684</v>
      </c>
      <c r="P4069" s="34" t="s">
        <v>690</v>
      </c>
      <c r="Q4069" s="34">
        <v>0</v>
      </c>
      <c r="R4069" s="34">
        <v>0</v>
      </c>
      <c r="S4069" s="48" t="s">
        <v>1123</v>
      </c>
      <c r="T4069" s="13" t="s">
        <v>1863</v>
      </c>
      <c r="U4069" s="12" t="s">
        <v>1863</v>
      </c>
      <c r="V4069" s="12" t="s">
        <v>122</v>
      </c>
      <c r="W4069" s="12" t="s">
        <v>122</v>
      </c>
      <c r="X4069" s="14" t="str">
        <f t="shared" si="63"/>
        <v>А</v>
      </c>
      <c r="Y4069" s="271">
        <f>Таблица1[[#This Row],[ID_intellix]]</f>
        <v>1881</v>
      </c>
      <c r="Z4069" s="269" t="s">
        <v>122</v>
      </c>
      <c r="AA4069" s="145">
        <f>IF(OR(Таблица1[[#This Row],[CARDIO_report]]&lt;&gt;0,Таблица1[[#This Row],[AI COMBO_report]]&lt;&gt;0,Таблица1[[#This Row],[OTC_report]]&lt;&gt;0),1,0)</f>
        <v>1</v>
      </c>
      <c r="AB4069" s="60" t="s">
        <v>1124</v>
      </c>
      <c r="AC4069" s="60" t="s">
        <v>1124</v>
      </c>
      <c r="AD4069" s="60" t="s">
        <v>1124</v>
      </c>
      <c r="AE4069" s="60" t="s">
        <v>1124</v>
      </c>
      <c r="AF4069" s="60"/>
      <c r="AG4069" s="60" t="s">
        <v>1124</v>
      </c>
      <c r="AH4069" s="60" t="s">
        <v>1124</v>
      </c>
      <c r="AI4069" s="60" t="s">
        <v>1124</v>
      </c>
      <c r="AJ4069" s="60" t="s">
        <v>1124</v>
      </c>
      <c r="AK4069" s="60" t="s">
        <v>1124</v>
      </c>
      <c r="AL4069" s="60" t="s">
        <v>1124</v>
      </c>
      <c r="AM4069" s="60" t="s">
        <v>1124</v>
      </c>
      <c r="AN4069" s="60" t="s">
        <v>1124</v>
      </c>
      <c r="AO4069" s="60"/>
      <c r="AP4069" s="35" t="s">
        <v>1917</v>
      </c>
      <c r="AQ4069" s="377">
        <v>0</v>
      </c>
      <c r="AR4069" s="378">
        <v>0</v>
      </c>
      <c r="AS4069" s="377">
        <v>0</v>
      </c>
      <c r="AT4069" s="378">
        <v>0</v>
      </c>
      <c r="AU4069" s="377">
        <v>0</v>
      </c>
      <c r="AV4069" s="377">
        <v>0</v>
      </c>
      <c r="AW4069" s="377">
        <v>0</v>
      </c>
      <c r="AX4069">
        <v>0</v>
      </c>
      <c r="AY4069">
        <v>0</v>
      </c>
    </row>
    <row r="4070" spans="1:51" hidden="1" x14ac:dyDescent="0.2">
      <c r="A4070" s="46">
        <v>7079</v>
      </c>
      <c r="B4070" s="258" t="s">
        <v>3961</v>
      </c>
      <c r="C4070" t="s">
        <v>1136</v>
      </c>
      <c r="D4070" t="s">
        <v>1206</v>
      </c>
      <c r="E4070" t="s">
        <v>1821</v>
      </c>
      <c r="F4070" s="29" t="s">
        <v>1850</v>
      </c>
      <c r="G4070" s="47">
        <v>219</v>
      </c>
      <c r="H4070" t="s">
        <v>1850</v>
      </c>
      <c r="I4070">
        <v>1</v>
      </c>
      <c r="J4070" t="s">
        <v>3962</v>
      </c>
      <c r="K4070" t="s">
        <v>1206</v>
      </c>
      <c r="L4070" t="s">
        <v>3963</v>
      </c>
      <c r="M4070" t="s">
        <v>341</v>
      </c>
      <c r="N4070" s="34">
        <v>0</v>
      </c>
      <c r="O4070" s="34" t="s">
        <v>684</v>
      </c>
      <c r="P4070" s="34">
        <v>0</v>
      </c>
      <c r="Q4070" s="34">
        <v>0</v>
      </c>
      <c r="R4070" s="34">
        <v>0</v>
      </c>
      <c r="S4070" s="48" t="s">
        <v>1123</v>
      </c>
      <c r="T4070" s="13" t="s">
        <v>122</v>
      </c>
      <c r="U4070" s="12" t="s">
        <v>122</v>
      </c>
      <c r="V4070" s="12" t="s">
        <v>122</v>
      </c>
      <c r="W4070" s="12" t="s">
        <v>122</v>
      </c>
      <c r="X4070" s="14" t="str">
        <f t="shared" si="63"/>
        <v>С</v>
      </c>
      <c r="Y4070" s="271">
        <f>Таблица1[[#This Row],[ID_intellix]]</f>
        <v>7079</v>
      </c>
      <c r="Z4070" s="269" t="s">
        <v>122</v>
      </c>
      <c r="AA4070" s="145">
        <f>IF(OR(Таблица1[[#This Row],[CARDIO_report]]&lt;&gt;0,Таблица1[[#This Row],[AI COMBO_report]]&lt;&gt;0,Таблица1[[#This Row],[OTC_report]]&lt;&gt;0),1,0)</f>
        <v>0</v>
      </c>
      <c r="AB4070" s="60" t="s">
        <v>1124</v>
      </c>
      <c r="AC4070" s="60" t="s">
        <v>1124</v>
      </c>
      <c r="AD4070" s="60" t="s">
        <v>1124</v>
      </c>
      <c r="AE4070" s="60" t="s">
        <v>1124</v>
      </c>
      <c r="AF4070" s="60"/>
      <c r="AG4070" s="60" t="s">
        <v>1124</v>
      </c>
      <c r="AH4070" s="60" t="s">
        <v>1124</v>
      </c>
      <c r="AI4070" s="60" t="s">
        <v>1124</v>
      </c>
      <c r="AJ4070" s="60" t="s">
        <v>1124</v>
      </c>
      <c r="AK4070" s="60" t="s">
        <v>1124</v>
      </c>
      <c r="AL4070" s="60" t="s">
        <v>1124</v>
      </c>
      <c r="AM4070" s="60" t="s">
        <v>1124</v>
      </c>
      <c r="AN4070" s="60" t="s">
        <v>1124</v>
      </c>
      <c r="AO4070" s="60"/>
      <c r="AP4070" s="35" t="s">
        <v>1857</v>
      </c>
      <c r="AQ4070" s="377">
        <v>0</v>
      </c>
      <c r="AR4070" s="378">
        <v>0</v>
      </c>
      <c r="AS4070" s="377">
        <v>0</v>
      </c>
      <c r="AT4070" s="378">
        <v>0</v>
      </c>
      <c r="AU4070" s="377">
        <v>0</v>
      </c>
      <c r="AV4070" s="377">
        <v>0</v>
      </c>
      <c r="AW4070" s="377">
        <v>0</v>
      </c>
      <c r="AX4070">
        <v>0</v>
      </c>
      <c r="AY4070">
        <v>0</v>
      </c>
    </row>
    <row r="4071" spans="1:51" hidden="1" x14ac:dyDescent="0.2">
      <c r="A4071" s="46">
        <v>1869</v>
      </c>
      <c r="B4071" s="258" t="s">
        <v>3967</v>
      </c>
      <c r="C4071" t="s">
        <v>1136</v>
      </c>
      <c r="D4071" t="s">
        <v>1206</v>
      </c>
      <c r="E4071" t="s">
        <v>1821</v>
      </c>
      <c r="F4071" s="29" t="s">
        <v>1850</v>
      </c>
      <c r="G4071" s="47">
        <v>220</v>
      </c>
      <c r="H4071" t="s">
        <v>1850</v>
      </c>
      <c r="I4071">
        <v>1</v>
      </c>
      <c r="J4071" t="s">
        <v>3968</v>
      </c>
      <c r="K4071" t="s">
        <v>1206</v>
      </c>
      <c r="L4071" t="s">
        <v>3969</v>
      </c>
      <c r="M4071" t="s">
        <v>341</v>
      </c>
      <c r="N4071" s="34">
        <v>0</v>
      </c>
      <c r="O4071" s="34" t="s">
        <v>684</v>
      </c>
      <c r="P4071" s="34">
        <v>0</v>
      </c>
      <c r="Q4071" s="34">
        <v>0</v>
      </c>
      <c r="R4071" s="34">
        <v>0</v>
      </c>
      <c r="S4071" s="48" t="s">
        <v>1123</v>
      </c>
      <c r="T4071" s="13" t="s">
        <v>122</v>
      </c>
      <c r="U4071" s="12" t="s">
        <v>122</v>
      </c>
      <c r="V4071" s="12" t="s">
        <v>122</v>
      </c>
      <c r="W4071" s="12" t="s">
        <v>1863</v>
      </c>
      <c r="X4071" s="14" t="str">
        <f t="shared" si="63"/>
        <v>В</v>
      </c>
      <c r="Y4071" s="271">
        <f>Таблица1[[#This Row],[ID_intellix]]</f>
        <v>1869</v>
      </c>
      <c r="Z4071" s="269" t="s">
        <v>122</v>
      </c>
      <c r="AA4071" s="145">
        <f>IF(OR(Таблица1[[#This Row],[CARDIO_report]]&lt;&gt;0,Таблица1[[#This Row],[AI COMBO_report]]&lt;&gt;0,Таблица1[[#This Row],[OTC_report]]&lt;&gt;0),1,0)</f>
        <v>0</v>
      </c>
      <c r="AB4071" s="60" t="s">
        <v>1124</v>
      </c>
      <c r="AC4071" s="60" t="s">
        <v>1124</v>
      </c>
      <c r="AD4071" s="60" t="s">
        <v>1124</v>
      </c>
      <c r="AE4071" s="60" t="s">
        <v>1124</v>
      </c>
      <c r="AF4071" s="60"/>
      <c r="AG4071" s="60" t="s">
        <v>1124</v>
      </c>
      <c r="AH4071" s="60" t="s">
        <v>1124</v>
      </c>
      <c r="AI4071" s="60" t="s">
        <v>1124</v>
      </c>
      <c r="AJ4071" s="60" t="s">
        <v>1124</v>
      </c>
      <c r="AK4071" s="60" t="s">
        <v>1124</v>
      </c>
      <c r="AL4071" s="60" t="s">
        <v>1124</v>
      </c>
      <c r="AM4071" s="60" t="s">
        <v>1124</v>
      </c>
      <c r="AN4071" s="60" t="s">
        <v>1124</v>
      </c>
      <c r="AO4071" s="60"/>
      <c r="AP4071" s="35" t="s">
        <v>1825</v>
      </c>
      <c r="AQ4071" s="377">
        <v>0</v>
      </c>
      <c r="AR4071" s="378">
        <v>0</v>
      </c>
      <c r="AS4071" s="377">
        <v>0</v>
      </c>
      <c r="AT4071" s="378">
        <v>0</v>
      </c>
      <c r="AU4071" s="377">
        <v>0</v>
      </c>
      <c r="AV4071" s="377">
        <v>0</v>
      </c>
      <c r="AW4071" s="377">
        <v>0</v>
      </c>
      <c r="AX4071">
        <v>0</v>
      </c>
      <c r="AY4071">
        <v>0</v>
      </c>
    </row>
    <row r="4072" spans="1:51" hidden="1" x14ac:dyDescent="0.2">
      <c r="A4072" s="46">
        <v>7104</v>
      </c>
      <c r="B4072" s="258" t="s">
        <v>3970</v>
      </c>
      <c r="C4072" t="s">
        <v>1136</v>
      </c>
      <c r="D4072" t="s">
        <v>1206</v>
      </c>
      <c r="E4072" t="s">
        <v>1821</v>
      </c>
      <c r="F4072" s="29" t="s">
        <v>1850</v>
      </c>
      <c r="G4072" s="47">
        <v>221</v>
      </c>
      <c r="H4072" t="s">
        <v>1850</v>
      </c>
      <c r="I4072">
        <v>1</v>
      </c>
      <c r="J4072" t="s">
        <v>3971</v>
      </c>
      <c r="K4072" t="s">
        <v>1206</v>
      </c>
      <c r="L4072" t="s">
        <v>3972</v>
      </c>
      <c r="M4072" t="s">
        <v>341</v>
      </c>
      <c r="N4072" s="34">
        <v>0</v>
      </c>
      <c r="O4072" s="34" t="s">
        <v>684</v>
      </c>
      <c r="P4072" s="34">
        <v>0</v>
      </c>
      <c r="Q4072" s="34">
        <v>0</v>
      </c>
      <c r="R4072" s="34">
        <v>0</v>
      </c>
      <c r="S4072" s="48" t="s">
        <v>1123</v>
      </c>
      <c r="T4072" s="13" t="s">
        <v>122</v>
      </c>
      <c r="U4072" s="12" t="s">
        <v>122</v>
      </c>
      <c r="V4072" s="12" t="s">
        <v>122</v>
      </c>
      <c r="W4072" s="12" t="s">
        <v>122</v>
      </c>
      <c r="X4072" s="14" t="str">
        <f t="shared" si="63"/>
        <v>С</v>
      </c>
      <c r="Y4072" s="271">
        <f>Таблица1[[#This Row],[ID_intellix]]</f>
        <v>7104</v>
      </c>
      <c r="Z4072" s="269" t="s">
        <v>122</v>
      </c>
      <c r="AA4072" s="145">
        <f>IF(OR(Таблица1[[#This Row],[CARDIO_report]]&lt;&gt;0,Таблица1[[#This Row],[AI COMBO_report]]&lt;&gt;0,Таблица1[[#This Row],[OTC_report]]&lt;&gt;0),1,0)</f>
        <v>0</v>
      </c>
      <c r="AB4072" s="60" t="s">
        <v>1124</v>
      </c>
      <c r="AC4072" s="60" t="s">
        <v>1124</v>
      </c>
      <c r="AD4072" s="60" t="s">
        <v>1124</v>
      </c>
      <c r="AE4072" s="60" t="s">
        <v>1124</v>
      </c>
      <c r="AF4072" s="60"/>
      <c r="AG4072" s="60" t="s">
        <v>1124</v>
      </c>
      <c r="AH4072" s="60" t="s">
        <v>1124</v>
      </c>
      <c r="AI4072" s="60" t="s">
        <v>1124</v>
      </c>
      <c r="AJ4072" s="60" t="s">
        <v>1124</v>
      </c>
      <c r="AK4072" s="60" t="s">
        <v>1124</v>
      </c>
      <c r="AL4072" s="60" t="s">
        <v>1124</v>
      </c>
      <c r="AM4072" s="60" t="s">
        <v>1124</v>
      </c>
      <c r="AN4072" s="60" t="s">
        <v>1124</v>
      </c>
      <c r="AO4072" s="60"/>
      <c r="AP4072" s="35" t="s">
        <v>1825</v>
      </c>
      <c r="AQ4072" s="377">
        <v>0</v>
      </c>
      <c r="AR4072" s="378">
        <v>0</v>
      </c>
      <c r="AS4072" s="377">
        <v>0</v>
      </c>
      <c r="AT4072" s="378">
        <v>0</v>
      </c>
      <c r="AU4072" s="377">
        <v>0</v>
      </c>
      <c r="AV4072" s="377">
        <v>0</v>
      </c>
      <c r="AW4072" s="377">
        <v>0</v>
      </c>
      <c r="AX4072">
        <v>0</v>
      </c>
      <c r="AY4072">
        <v>0</v>
      </c>
    </row>
    <row r="4073" spans="1:51" hidden="1" x14ac:dyDescent="0.2">
      <c r="A4073" s="46">
        <v>6227</v>
      </c>
      <c r="B4073" s="258" t="s">
        <v>4020</v>
      </c>
      <c r="C4073" t="s">
        <v>1136</v>
      </c>
      <c r="D4073" t="s">
        <v>1206</v>
      </c>
      <c r="E4073" t="s">
        <v>1821</v>
      </c>
      <c r="F4073" s="29" t="s">
        <v>1850</v>
      </c>
      <c r="G4073" s="47">
        <v>252</v>
      </c>
      <c r="H4073" t="s">
        <v>1850</v>
      </c>
      <c r="I4073">
        <v>1</v>
      </c>
      <c r="J4073" t="s">
        <v>4021</v>
      </c>
      <c r="K4073" t="s">
        <v>1206</v>
      </c>
      <c r="L4073" t="s">
        <v>4022</v>
      </c>
      <c r="M4073" t="s">
        <v>341</v>
      </c>
      <c r="N4073" s="34">
        <v>0</v>
      </c>
      <c r="O4073" s="34" t="s">
        <v>684</v>
      </c>
      <c r="P4073" s="34">
        <v>0</v>
      </c>
      <c r="Q4073" s="34">
        <v>0</v>
      </c>
      <c r="R4073" s="34">
        <v>0</v>
      </c>
      <c r="S4073" s="48" t="s">
        <v>1123</v>
      </c>
      <c r="T4073" s="13" t="s">
        <v>122</v>
      </c>
      <c r="U4073" s="12" t="s">
        <v>122</v>
      </c>
      <c r="V4073" s="12" t="s">
        <v>122</v>
      </c>
      <c r="W4073" s="12" t="s">
        <v>122</v>
      </c>
      <c r="X4073" s="14" t="str">
        <f t="shared" si="63"/>
        <v>С</v>
      </c>
      <c r="Y4073" s="271">
        <f>Таблица1[[#This Row],[ID_intellix]]</f>
        <v>6227</v>
      </c>
      <c r="Z4073" s="269" t="s">
        <v>122</v>
      </c>
      <c r="AA4073" s="145">
        <f>IF(OR(Таблица1[[#This Row],[CARDIO_report]]&lt;&gt;0,Таблица1[[#This Row],[AI COMBO_report]]&lt;&gt;0,Таблица1[[#This Row],[OTC_report]]&lt;&gt;0),1,0)</f>
        <v>0</v>
      </c>
      <c r="AB4073" s="60" t="s">
        <v>1124</v>
      </c>
      <c r="AC4073" s="60" t="s">
        <v>1124</v>
      </c>
      <c r="AD4073" s="60" t="s">
        <v>1124</v>
      </c>
      <c r="AE4073" s="60" t="s">
        <v>1124</v>
      </c>
      <c r="AF4073" s="60"/>
      <c r="AG4073" s="60" t="s">
        <v>1124</v>
      </c>
      <c r="AH4073" s="60" t="s">
        <v>1124</v>
      </c>
      <c r="AI4073" s="60" t="s">
        <v>1124</v>
      </c>
      <c r="AJ4073" s="60" t="s">
        <v>1124</v>
      </c>
      <c r="AK4073" s="60" t="s">
        <v>1124</v>
      </c>
      <c r="AL4073" s="60" t="s">
        <v>1124</v>
      </c>
      <c r="AM4073" s="60" t="s">
        <v>1124</v>
      </c>
      <c r="AN4073" s="60" t="s">
        <v>1124</v>
      </c>
      <c r="AO4073" s="60"/>
      <c r="AP4073" s="35" t="s">
        <v>1857</v>
      </c>
      <c r="AQ4073" s="377">
        <v>0</v>
      </c>
      <c r="AR4073" s="378">
        <v>0</v>
      </c>
      <c r="AS4073" s="377">
        <v>0</v>
      </c>
      <c r="AT4073" s="378">
        <v>0</v>
      </c>
      <c r="AU4073" s="377">
        <v>0</v>
      </c>
      <c r="AV4073" s="377">
        <v>0</v>
      </c>
      <c r="AW4073" s="377">
        <v>0</v>
      </c>
      <c r="AX4073">
        <v>0</v>
      </c>
      <c r="AY4073">
        <v>0</v>
      </c>
    </row>
    <row r="4074" spans="1:51" hidden="1" x14ac:dyDescent="0.2">
      <c r="A4074" s="46">
        <v>1873</v>
      </c>
      <c r="B4074" s="258" t="s">
        <v>4045</v>
      </c>
      <c r="C4074" t="s">
        <v>1136</v>
      </c>
      <c r="D4074" t="s">
        <v>1206</v>
      </c>
      <c r="E4074" t="s">
        <v>1821</v>
      </c>
      <c r="F4074" s="29" t="s">
        <v>1850</v>
      </c>
      <c r="G4074" s="47">
        <v>260</v>
      </c>
      <c r="H4074" t="s">
        <v>1850</v>
      </c>
      <c r="I4074">
        <v>1</v>
      </c>
      <c r="J4074" t="s">
        <v>4046</v>
      </c>
      <c r="K4074" t="s">
        <v>1206</v>
      </c>
      <c r="L4074" t="s">
        <v>4047</v>
      </c>
      <c r="M4074" t="s">
        <v>341</v>
      </c>
      <c r="N4074" s="34" t="s">
        <v>349</v>
      </c>
      <c r="O4074" s="34" t="s">
        <v>684</v>
      </c>
      <c r="P4074" s="34" t="s">
        <v>690</v>
      </c>
      <c r="Q4074" s="34">
        <v>0</v>
      </c>
      <c r="R4074" s="34">
        <v>0</v>
      </c>
      <c r="S4074" s="48" t="s">
        <v>1123</v>
      </c>
      <c r="T4074" s="13" t="s">
        <v>122</v>
      </c>
      <c r="U4074" s="12" t="s">
        <v>122</v>
      </c>
      <c r="V4074" s="12" t="s">
        <v>1863</v>
      </c>
      <c r="W4074" s="12" t="s">
        <v>1863</v>
      </c>
      <c r="X4074" s="14" t="str">
        <f t="shared" si="63"/>
        <v>А</v>
      </c>
      <c r="Y4074" s="271">
        <f>Таблица1[[#This Row],[ID_intellix]]</f>
        <v>1873</v>
      </c>
      <c r="Z4074" s="269" t="s">
        <v>122</v>
      </c>
      <c r="AA4074" s="145">
        <f>IF(OR(Таблица1[[#This Row],[CARDIO_report]]&lt;&gt;0,Таблица1[[#This Row],[AI COMBO_report]]&lt;&gt;0,Таблица1[[#This Row],[OTC_report]]&lt;&gt;0),1,0)</f>
        <v>1</v>
      </c>
      <c r="AB4074" s="60" t="s">
        <v>1124</v>
      </c>
      <c r="AC4074" s="60" t="s">
        <v>1124</v>
      </c>
      <c r="AD4074" s="60" t="s">
        <v>1124</v>
      </c>
      <c r="AE4074" s="60" t="s">
        <v>1124</v>
      </c>
      <c r="AF4074" s="60"/>
      <c r="AG4074" s="60" t="s">
        <v>1124</v>
      </c>
      <c r="AH4074" s="60" t="s">
        <v>1124</v>
      </c>
      <c r="AI4074" s="60" t="s">
        <v>1124</v>
      </c>
      <c r="AJ4074" s="60" t="s">
        <v>1124</v>
      </c>
      <c r="AK4074" s="60" t="s">
        <v>1124</v>
      </c>
      <c r="AL4074" s="60" t="s">
        <v>1124</v>
      </c>
      <c r="AM4074" s="60" t="s">
        <v>1124</v>
      </c>
      <c r="AN4074" s="60" t="s">
        <v>1124</v>
      </c>
      <c r="AO4074" s="60"/>
      <c r="AP4074" s="35" t="s">
        <v>1917</v>
      </c>
      <c r="AQ4074" s="377">
        <v>0</v>
      </c>
      <c r="AR4074" s="378">
        <v>0</v>
      </c>
      <c r="AS4074" s="377">
        <v>0</v>
      </c>
      <c r="AT4074" s="378">
        <v>0</v>
      </c>
      <c r="AU4074" s="377">
        <v>0</v>
      </c>
      <c r="AV4074" s="377">
        <v>0</v>
      </c>
      <c r="AW4074" s="377">
        <v>0</v>
      </c>
      <c r="AX4074">
        <v>0</v>
      </c>
      <c r="AY4074">
        <v>0</v>
      </c>
    </row>
    <row r="4075" spans="1:51" hidden="1" x14ac:dyDescent="0.2">
      <c r="A4075" s="46">
        <v>7080</v>
      </c>
      <c r="B4075" s="258" t="s">
        <v>4084</v>
      </c>
      <c r="C4075" t="s">
        <v>1136</v>
      </c>
      <c r="D4075" t="s">
        <v>1206</v>
      </c>
      <c r="E4075" t="s">
        <v>1821</v>
      </c>
      <c r="F4075" s="29" t="s">
        <v>1850</v>
      </c>
      <c r="G4075" s="47">
        <v>281</v>
      </c>
      <c r="H4075" t="s">
        <v>1850</v>
      </c>
      <c r="I4075">
        <v>1</v>
      </c>
      <c r="J4075" t="s">
        <v>4085</v>
      </c>
      <c r="K4075" t="s">
        <v>1206</v>
      </c>
      <c r="L4075" t="s">
        <v>4086</v>
      </c>
      <c r="M4075" t="s">
        <v>341</v>
      </c>
      <c r="N4075" s="34">
        <v>0</v>
      </c>
      <c r="O4075" s="34" t="s">
        <v>684</v>
      </c>
      <c r="P4075" s="34">
        <v>0</v>
      </c>
      <c r="Q4075" s="34">
        <v>0</v>
      </c>
      <c r="R4075" s="34">
        <v>0</v>
      </c>
      <c r="S4075" s="48" t="s">
        <v>1123</v>
      </c>
      <c r="T4075" s="13" t="s">
        <v>122</v>
      </c>
      <c r="U4075" s="12" t="s">
        <v>122</v>
      </c>
      <c r="V4075" s="12" t="s">
        <v>122</v>
      </c>
      <c r="W4075" s="12" t="s">
        <v>122</v>
      </c>
      <c r="X4075" s="14" t="str">
        <f t="shared" si="63"/>
        <v>С</v>
      </c>
      <c r="Y4075" s="271">
        <f>Таблица1[[#This Row],[ID_intellix]]</f>
        <v>7080</v>
      </c>
      <c r="Z4075" s="269" t="s">
        <v>1863</v>
      </c>
      <c r="AA4075" s="145">
        <f>IF(OR(Таблица1[[#This Row],[CARDIO_report]]&lt;&gt;0,Таблица1[[#This Row],[AI COMBO_report]]&lt;&gt;0,Таблица1[[#This Row],[OTC_report]]&lt;&gt;0),1,0)</f>
        <v>0</v>
      </c>
      <c r="AB4075" s="60" t="s">
        <v>1124</v>
      </c>
      <c r="AC4075" s="60" t="s">
        <v>1124</v>
      </c>
      <c r="AD4075" s="60" t="s">
        <v>1124</v>
      </c>
      <c r="AE4075" s="60" t="s">
        <v>1124</v>
      </c>
      <c r="AF4075" s="60"/>
      <c r="AG4075" s="60" t="s">
        <v>1124</v>
      </c>
      <c r="AH4075" s="60" t="s">
        <v>1124</v>
      </c>
      <c r="AI4075" s="60" t="s">
        <v>1124</v>
      </c>
      <c r="AJ4075" s="60" t="s">
        <v>1124</v>
      </c>
      <c r="AK4075" s="60" t="s">
        <v>1124</v>
      </c>
      <c r="AL4075" s="60" t="s">
        <v>1124</v>
      </c>
      <c r="AM4075" s="60" t="s">
        <v>1124</v>
      </c>
      <c r="AN4075" s="60" t="s">
        <v>1124</v>
      </c>
      <c r="AO4075" s="60"/>
      <c r="AP4075" s="35" t="s">
        <v>1857</v>
      </c>
      <c r="AQ4075" s="377">
        <v>0</v>
      </c>
      <c r="AR4075" s="378">
        <v>0</v>
      </c>
      <c r="AS4075" s="377">
        <v>0</v>
      </c>
      <c r="AT4075" s="378">
        <v>0</v>
      </c>
      <c r="AU4075" s="377">
        <v>0</v>
      </c>
      <c r="AV4075" s="377">
        <v>0</v>
      </c>
      <c r="AW4075" s="377">
        <v>0</v>
      </c>
      <c r="AX4075">
        <v>0</v>
      </c>
      <c r="AY4075">
        <v>0</v>
      </c>
    </row>
    <row r="4076" spans="1:51" hidden="1" x14ac:dyDescent="0.2">
      <c r="A4076" s="46">
        <v>1871</v>
      </c>
      <c r="B4076" s="258" t="s">
        <v>4105</v>
      </c>
      <c r="C4076" t="s">
        <v>1136</v>
      </c>
      <c r="D4076" t="s">
        <v>1206</v>
      </c>
      <c r="E4076" t="s">
        <v>1821</v>
      </c>
      <c r="F4076" s="29" t="s">
        <v>1850</v>
      </c>
      <c r="G4076" s="47">
        <v>289</v>
      </c>
      <c r="H4076" t="s">
        <v>1850</v>
      </c>
      <c r="I4076">
        <v>1</v>
      </c>
      <c r="J4076" t="s">
        <v>4106</v>
      </c>
      <c r="K4076" t="s">
        <v>1206</v>
      </c>
      <c r="L4076" t="s">
        <v>4107</v>
      </c>
      <c r="M4076" t="s">
        <v>341</v>
      </c>
      <c r="N4076" s="34">
        <v>0</v>
      </c>
      <c r="O4076" s="34" t="s">
        <v>684</v>
      </c>
      <c r="P4076" s="34" t="s">
        <v>690</v>
      </c>
      <c r="Q4076" s="34">
        <v>0</v>
      </c>
      <c r="R4076" s="34">
        <v>0</v>
      </c>
      <c r="S4076" s="48" t="s">
        <v>1123</v>
      </c>
      <c r="T4076" s="13" t="s">
        <v>1863</v>
      </c>
      <c r="U4076" s="12" t="s">
        <v>122</v>
      </c>
      <c r="V4076" s="12" t="s">
        <v>122</v>
      </c>
      <c r="W4076" s="12" t="s">
        <v>1863</v>
      </c>
      <c r="X4076" s="14" t="str">
        <f t="shared" si="63"/>
        <v>А</v>
      </c>
      <c r="Y4076" s="271">
        <f>Таблица1[[#This Row],[ID_intellix]]</f>
        <v>1871</v>
      </c>
      <c r="Z4076" s="269" t="s">
        <v>122</v>
      </c>
      <c r="AA4076" s="145">
        <f>IF(OR(Таблица1[[#This Row],[CARDIO_report]]&lt;&gt;0,Таблица1[[#This Row],[AI COMBO_report]]&lt;&gt;0,Таблица1[[#This Row],[OTC_report]]&lt;&gt;0),1,0)</f>
        <v>1</v>
      </c>
      <c r="AB4076" s="60" t="s">
        <v>1124</v>
      </c>
      <c r="AC4076" s="60" t="s">
        <v>1124</v>
      </c>
      <c r="AD4076" s="60" t="s">
        <v>1124</v>
      </c>
      <c r="AE4076" s="60" t="s">
        <v>1124</v>
      </c>
      <c r="AF4076" s="60"/>
      <c r="AG4076" s="60" t="s">
        <v>1124</v>
      </c>
      <c r="AH4076" s="60" t="s">
        <v>1124</v>
      </c>
      <c r="AI4076" s="60" t="s">
        <v>1124</v>
      </c>
      <c r="AJ4076" s="60" t="s">
        <v>1124</v>
      </c>
      <c r="AK4076" s="60" t="s">
        <v>1124</v>
      </c>
      <c r="AL4076" s="60" t="s">
        <v>1124</v>
      </c>
      <c r="AM4076" s="60" t="s">
        <v>1124</v>
      </c>
      <c r="AN4076" s="60" t="s">
        <v>1124</v>
      </c>
      <c r="AO4076" s="60"/>
      <c r="AP4076" s="35" t="s">
        <v>1917</v>
      </c>
      <c r="AQ4076" s="377">
        <v>0</v>
      </c>
      <c r="AR4076" s="378">
        <v>0</v>
      </c>
      <c r="AS4076" s="377">
        <v>0</v>
      </c>
      <c r="AT4076" s="378">
        <v>0</v>
      </c>
      <c r="AU4076" s="377">
        <v>0</v>
      </c>
      <c r="AV4076" s="377">
        <v>0</v>
      </c>
      <c r="AW4076" s="377">
        <v>0</v>
      </c>
      <c r="AX4076">
        <v>0</v>
      </c>
      <c r="AY4076">
        <v>0</v>
      </c>
    </row>
    <row r="4077" spans="1:51" hidden="1" x14ac:dyDescent="0.2">
      <c r="A4077" s="46">
        <v>2402</v>
      </c>
      <c r="B4077" s="258" t="s">
        <v>4165</v>
      </c>
      <c r="C4077" t="s">
        <v>1136</v>
      </c>
      <c r="D4077" t="s">
        <v>1206</v>
      </c>
      <c r="E4077" t="s">
        <v>1821</v>
      </c>
      <c r="F4077" s="29" t="s">
        <v>1850</v>
      </c>
      <c r="G4077" s="47">
        <v>313</v>
      </c>
      <c r="H4077" t="s">
        <v>1850</v>
      </c>
      <c r="I4077">
        <v>1</v>
      </c>
      <c r="J4077" t="s">
        <v>4166</v>
      </c>
      <c r="K4077" t="s">
        <v>1206</v>
      </c>
      <c r="L4077" t="s">
        <v>4167</v>
      </c>
      <c r="M4077" t="s">
        <v>341</v>
      </c>
      <c r="N4077" s="34">
        <v>0</v>
      </c>
      <c r="O4077" s="34" t="s">
        <v>684</v>
      </c>
      <c r="P4077" s="34" t="s">
        <v>690</v>
      </c>
      <c r="Q4077" s="34">
        <v>0</v>
      </c>
      <c r="R4077" s="34">
        <v>0</v>
      </c>
      <c r="S4077" s="48" t="s">
        <v>1123</v>
      </c>
      <c r="T4077" s="13" t="s">
        <v>122</v>
      </c>
      <c r="U4077" s="12" t="s">
        <v>122</v>
      </c>
      <c r="V4077" s="12" t="s">
        <v>1863</v>
      </c>
      <c r="W4077" s="12" t="s">
        <v>122</v>
      </c>
      <c r="X4077" s="14" t="str">
        <f t="shared" si="63"/>
        <v>В</v>
      </c>
      <c r="Y4077" s="271">
        <f>Таблица1[[#This Row],[ID_intellix]]</f>
        <v>2402</v>
      </c>
      <c r="Z4077" s="269" t="s">
        <v>122</v>
      </c>
      <c r="AA4077" s="145">
        <f>IF(OR(Таблица1[[#This Row],[CARDIO_report]]&lt;&gt;0,Таблица1[[#This Row],[AI COMBO_report]]&lt;&gt;0,Таблица1[[#This Row],[OTC_report]]&lt;&gt;0),1,0)</f>
        <v>1</v>
      </c>
      <c r="AB4077" s="60" t="s">
        <v>1124</v>
      </c>
      <c r="AC4077" s="60" t="s">
        <v>1124</v>
      </c>
      <c r="AD4077" s="60" t="s">
        <v>1124</v>
      </c>
      <c r="AE4077" s="60" t="s">
        <v>1124</v>
      </c>
      <c r="AF4077" s="60"/>
      <c r="AG4077" s="60" t="s">
        <v>1124</v>
      </c>
      <c r="AH4077" s="60" t="s">
        <v>1124</v>
      </c>
      <c r="AI4077" s="60" t="s">
        <v>1124</v>
      </c>
      <c r="AJ4077" s="60" t="s">
        <v>1124</v>
      </c>
      <c r="AK4077" s="60" t="s">
        <v>1124</v>
      </c>
      <c r="AL4077" s="60" t="s">
        <v>1124</v>
      </c>
      <c r="AM4077" s="60" t="s">
        <v>1124</v>
      </c>
      <c r="AN4077" s="60" t="s">
        <v>1124</v>
      </c>
      <c r="AO4077" s="60"/>
      <c r="AP4077" s="35" t="s">
        <v>1857</v>
      </c>
      <c r="AQ4077" s="377">
        <v>0</v>
      </c>
      <c r="AR4077" s="378">
        <v>0</v>
      </c>
      <c r="AS4077" s="377">
        <v>0</v>
      </c>
      <c r="AT4077" s="378">
        <v>0</v>
      </c>
      <c r="AU4077" s="377">
        <v>0</v>
      </c>
      <c r="AV4077" s="377">
        <v>0</v>
      </c>
      <c r="AW4077" s="377">
        <v>0</v>
      </c>
      <c r="AX4077">
        <v>0</v>
      </c>
      <c r="AY4077">
        <v>0</v>
      </c>
    </row>
    <row r="4078" spans="1:51" hidden="1" x14ac:dyDescent="0.2">
      <c r="A4078" s="46">
        <v>2861</v>
      </c>
      <c r="B4078" s="258" t="s">
        <v>4247</v>
      </c>
      <c r="C4078" t="s">
        <v>1136</v>
      </c>
      <c r="D4078" t="s">
        <v>1206</v>
      </c>
      <c r="E4078" t="s">
        <v>1821</v>
      </c>
      <c r="F4078" s="29" t="s">
        <v>1850</v>
      </c>
      <c r="G4078" s="47">
        <v>342</v>
      </c>
      <c r="H4078" t="s">
        <v>1850</v>
      </c>
      <c r="I4078">
        <v>1</v>
      </c>
      <c r="J4078" t="s">
        <v>4248</v>
      </c>
      <c r="K4078" t="s">
        <v>1206</v>
      </c>
      <c r="L4078" t="s">
        <v>4249</v>
      </c>
      <c r="M4078" t="s">
        <v>341</v>
      </c>
      <c r="N4078" s="34">
        <v>0</v>
      </c>
      <c r="O4078" s="34" t="s">
        <v>684</v>
      </c>
      <c r="P4078" s="34">
        <v>0</v>
      </c>
      <c r="Q4078" s="34">
        <v>0</v>
      </c>
      <c r="R4078" s="34">
        <v>0</v>
      </c>
      <c r="S4078" s="48" t="s">
        <v>1123</v>
      </c>
      <c r="T4078" s="13" t="s">
        <v>122</v>
      </c>
      <c r="U4078" s="12" t="s">
        <v>1863</v>
      </c>
      <c r="V4078" s="12" t="s">
        <v>122</v>
      </c>
      <c r="W4078" s="12" t="s">
        <v>122</v>
      </c>
      <c r="X4078" s="14" t="str">
        <f t="shared" si="63"/>
        <v>В</v>
      </c>
      <c r="Y4078" s="271">
        <f>Таблица1[[#This Row],[ID_intellix]]</f>
        <v>2861</v>
      </c>
      <c r="Z4078" s="269" t="s">
        <v>1863</v>
      </c>
      <c r="AA4078" s="145">
        <f>IF(OR(Таблица1[[#This Row],[CARDIO_report]]&lt;&gt;0,Таблица1[[#This Row],[AI COMBO_report]]&lt;&gt;0,Таблица1[[#This Row],[OTC_report]]&lt;&gt;0),1,0)</f>
        <v>0</v>
      </c>
      <c r="AB4078" s="60" t="s">
        <v>1124</v>
      </c>
      <c r="AC4078" s="60" t="s">
        <v>1124</v>
      </c>
      <c r="AD4078" s="60" t="s">
        <v>1124</v>
      </c>
      <c r="AE4078" s="60" t="s">
        <v>1124</v>
      </c>
      <c r="AF4078" s="60"/>
      <c r="AG4078" s="60" t="s">
        <v>1124</v>
      </c>
      <c r="AH4078" s="60" t="s">
        <v>1124</v>
      </c>
      <c r="AI4078" s="60" t="s">
        <v>1124</v>
      </c>
      <c r="AJ4078" s="60" t="s">
        <v>1124</v>
      </c>
      <c r="AK4078" s="60" t="s">
        <v>1124</v>
      </c>
      <c r="AL4078" s="60" t="s">
        <v>1124</v>
      </c>
      <c r="AM4078" s="60" t="s">
        <v>1124</v>
      </c>
      <c r="AN4078" s="60" t="s">
        <v>1124</v>
      </c>
      <c r="AO4078" s="60"/>
      <c r="AP4078" s="35" t="s">
        <v>1857</v>
      </c>
      <c r="AQ4078" s="377">
        <v>0</v>
      </c>
      <c r="AR4078" s="378">
        <v>0</v>
      </c>
      <c r="AS4078" s="377">
        <v>0</v>
      </c>
      <c r="AT4078" s="378">
        <v>0</v>
      </c>
      <c r="AU4078" s="377">
        <v>0</v>
      </c>
      <c r="AV4078" s="377">
        <v>0</v>
      </c>
      <c r="AW4078" s="377">
        <v>0</v>
      </c>
      <c r="AX4078">
        <v>0</v>
      </c>
      <c r="AY4078">
        <v>0</v>
      </c>
    </row>
    <row r="4079" spans="1:51" hidden="1" x14ac:dyDescent="0.2">
      <c r="A4079" s="46">
        <v>5240</v>
      </c>
      <c r="B4079" s="258" t="s">
        <v>4422</v>
      </c>
      <c r="C4079" t="s">
        <v>1136</v>
      </c>
      <c r="D4079" t="s">
        <v>1206</v>
      </c>
      <c r="E4079" t="s">
        <v>1821</v>
      </c>
      <c r="F4079" s="29" t="s">
        <v>1850</v>
      </c>
      <c r="G4079" s="47">
        <v>71</v>
      </c>
      <c r="H4079" t="s">
        <v>1850</v>
      </c>
      <c r="I4079">
        <v>1</v>
      </c>
      <c r="J4079" t="s">
        <v>4423</v>
      </c>
      <c r="K4079" t="s">
        <v>1206</v>
      </c>
      <c r="L4079" t="s">
        <v>4424</v>
      </c>
      <c r="M4079" t="s">
        <v>341</v>
      </c>
      <c r="N4079" s="34">
        <v>0</v>
      </c>
      <c r="O4079" s="34" t="s">
        <v>684</v>
      </c>
      <c r="P4079" s="34">
        <v>0</v>
      </c>
      <c r="Q4079" s="34">
        <v>0</v>
      </c>
      <c r="R4079" s="34">
        <v>0</v>
      </c>
      <c r="S4079" s="48" t="s">
        <v>1123</v>
      </c>
      <c r="T4079" s="13" t="s">
        <v>122</v>
      </c>
      <c r="U4079" s="12" t="s">
        <v>122</v>
      </c>
      <c r="V4079" s="12" t="s">
        <v>122</v>
      </c>
      <c r="W4079" s="12" t="s">
        <v>122</v>
      </c>
      <c r="X4079" s="14" t="str">
        <f t="shared" si="63"/>
        <v>С</v>
      </c>
      <c r="Y4079" s="271">
        <f>Таблица1[[#This Row],[ID_intellix]]</f>
        <v>5240</v>
      </c>
      <c r="Z4079" s="269" t="s">
        <v>122</v>
      </c>
      <c r="AA4079" s="145">
        <f>IF(OR(Таблица1[[#This Row],[CARDIO_report]]&lt;&gt;0,Таблица1[[#This Row],[AI COMBO_report]]&lt;&gt;0,Таблица1[[#This Row],[OTC_report]]&lt;&gt;0),1,0)</f>
        <v>0</v>
      </c>
      <c r="AB4079" s="60" t="s">
        <v>1124</v>
      </c>
      <c r="AC4079" s="60" t="s">
        <v>1124</v>
      </c>
      <c r="AD4079" s="60" t="s">
        <v>1124</v>
      </c>
      <c r="AE4079" s="60" t="s">
        <v>1124</v>
      </c>
      <c r="AF4079" s="60"/>
      <c r="AG4079" s="60" t="s">
        <v>1124</v>
      </c>
      <c r="AH4079" s="60" t="s">
        <v>1124</v>
      </c>
      <c r="AI4079" s="60" t="s">
        <v>1124</v>
      </c>
      <c r="AJ4079" s="60" t="s">
        <v>1124</v>
      </c>
      <c r="AK4079" s="60" t="s">
        <v>1124</v>
      </c>
      <c r="AL4079" s="60" t="s">
        <v>1124</v>
      </c>
      <c r="AM4079" s="60" t="s">
        <v>1124</v>
      </c>
      <c r="AN4079" s="60" t="s">
        <v>1124</v>
      </c>
      <c r="AO4079" s="60"/>
      <c r="AP4079" s="35" t="s">
        <v>1825</v>
      </c>
      <c r="AQ4079" s="377">
        <v>0</v>
      </c>
      <c r="AR4079" s="378">
        <v>0</v>
      </c>
      <c r="AS4079" s="377">
        <v>0</v>
      </c>
      <c r="AT4079" s="378">
        <v>0</v>
      </c>
      <c r="AU4079" s="377">
        <v>0</v>
      </c>
      <c r="AV4079" s="377">
        <v>0</v>
      </c>
      <c r="AW4079" s="377">
        <v>0</v>
      </c>
      <c r="AX4079">
        <v>0</v>
      </c>
      <c r="AY4079">
        <v>0</v>
      </c>
    </row>
    <row r="4080" spans="1:51" hidden="1" x14ac:dyDescent="0.2">
      <c r="A4080" s="46">
        <v>7105</v>
      </c>
      <c r="B4080" s="258" t="s">
        <v>4425</v>
      </c>
      <c r="C4080" t="s">
        <v>1136</v>
      </c>
      <c r="D4080" t="s">
        <v>1206</v>
      </c>
      <c r="E4080" t="s">
        <v>1821</v>
      </c>
      <c r="F4080" s="29" t="s">
        <v>1850</v>
      </c>
      <c r="G4080" s="47">
        <v>72</v>
      </c>
      <c r="H4080" t="s">
        <v>1850</v>
      </c>
      <c r="I4080">
        <v>1</v>
      </c>
      <c r="J4080" t="s">
        <v>4426</v>
      </c>
      <c r="K4080" t="s">
        <v>1206</v>
      </c>
      <c r="L4080" t="s">
        <v>4427</v>
      </c>
      <c r="M4080" t="s">
        <v>341</v>
      </c>
      <c r="N4080" s="34">
        <v>0</v>
      </c>
      <c r="O4080" s="34" t="s">
        <v>684</v>
      </c>
      <c r="P4080" s="34">
        <v>0</v>
      </c>
      <c r="Q4080" s="34">
        <v>0</v>
      </c>
      <c r="R4080" s="34">
        <v>0</v>
      </c>
      <c r="S4080" s="48" t="s">
        <v>1123</v>
      </c>
      <c r="T4080" s="13" t="s">
        <v>122</v>
      </c>
      <c r="U4080" s="12" t="s">
        <v>122</v>
      </c>
      <c r="V4080" s="12" t="s">
        <v>122</v>
      </c>
      <c r="W4080" s="12" t="s">
        <v>122</v>
      </c>
      <c r="X4080" s="14" t="str">
        <f t="shared" si="63"/>
        <v>С</v>
      </c>
      <c r="Y4080" s="271">
        <f>Таблица1[[#This Row],[ID_intellix]]</f>
        <v>7105</v>
      </c>
      <c r="Z4080" s="269" t="s">
        <v>122</v>
      </c>
      <c r="AA4080" s="145">
        <f>IF(OR(Таблица1[[#This Row],[CARDIO_report]]&lt;&gt;0,Таблица1[[#This Row],[AI COMBO_report]]&lt;&gt;0,Таблица1[[#This Row],[OTC_report]]&lt;&gt;0),1,0)</f>
        <v>0</v>
      </c>
      <c r="AB4080" s="60" t="s">
        <v>1124</v>
      </c>
      <c r="AC4080" s="60" t="s">
        <v>1124</v>
      </c>
      <c r="AD4080" s="60" t="s">
        <v>1124</v>
      </c>
      <c r="AE4080" s="60" t="s">
        <v>1124</v>
      </c>
      <c r="AF4080" s="60"/>
      <c r="AG4080" s="60" t="s">
        <v>1124</v>
      </c>
      <c r="AH4080" s="60" t="s">
        <v>1124</v>
      </c>
      <c r="AI4080" s="60" t="s">
        <v>1124</v>
      </c>
      <c r="AJ4080" s="60" t="s">
        <v>1124</v>
      </c>
      <c r="AK4080" s="60" t="s">
        <v>1124</v>
      </c>
      <c r="AL4080" s="60" t="s">
        <v>1124</v>
      </c>
      <c r="AM4080" s="60" t="s">
        <v>1124</v>
      </c>
      <c r="AN4080" s="60" t="s">
        <v>1124</v>
      </c>
      <c r="AO4080" s="60"/>
      <c r="AP4080" s="35" t="s">
        <v>1825</v>
      </c>
      <c r="AQ4080" s="377">
        <v>0</v>
      </c>
      <c r="AR4080" s="378">
        <v>0</v>
      </c>
      <c r="AS4080" s="377">
        <v>0</v>
      </c>
      <c r="AT4080" s="378">
        <v>0</v>
      </c>
      <c r="AU4080" s="377">
        <v>0</v>
      </c>
      <c r="AV4080" s="377">
        <v>0</v>
      </c>
      <c r="AW4080" s="377">
        <v>0</v>
      </c>
      <c r="AX4080">
        <v>0</v>
      </c>
      <c r="AY4080">
        <v>0</v>
      </c>
    </row>
    <row r="4081" spans="1:54" hidden="1" x14ac:dyDescent="0.2">
      <c r="A4081" s="46">
        <v>1870</v>
      </c>
      <c r="B4081" s="258" t="s">
        <v>4476</v>
      </c>
      <c r="C4081" t="s">
        <v>1136</v>
      </c>
      <c r="D4081" t="s">
        <v>1206</v>
      </c>
      <c r="E4081" t="s">
        <v>1821</v>
      </c>
      <c r="F4081" s="29" t="s">
        <v>1850</v>
      </c>
      <c r="G4081" s="47">
        <v>77</v>
      </c>
      <c r="H4081" t="s">
        <v>1850</v>
      </c>
      <c r="I4081">
        <v>1</v>
      </c>
      <c r="J4081" t="s">
        <v>4477</v>
      </c>
      <c r="K4081" t="s">
        <v>1206</v>
      </c>
      <c r="L4081" t="s">
        <v>4478</v>
      </c>
      <c r="M4081" t="s">
        <v>341</v>
      </c>
      <c r="N4081" s="34" t="s">
        <v>349</v>
      </c>
      <c r="O4081" s="34" t="s">
        <v>684</v>
      </c>
      <c r="P4081" s="34" t="s">
        <v>690</v>
      </c>
      <c r="Q4081" s="34">
        <v>0</v>
      </c>
      <c r="R4081" s="34">
        <v>0</v>
      </c>
      <c r="S4081" s="48" t="s">
        <v>1123</v>
      </c>
      <c r="T4081" s="13" t="s">
        <v>1863</v>
      </c>
      <c r="U4081" s="12" t="s">
        <v>122</v>
      </c>
      <c r="V4081" s="12" t="s">
        <v>122</v>
      </c>
      <c r="W4081" s="12" t="s">
        <v>1863</v>
      </c>
      <c r="X4081" s="14" t="str">
        <f t="shared" si="63"/>
        <v>А</v>
      </c>
      <c r="Y4081" s="271">
        <f>Таблица1[[#This Row],[ID_intellix]]</f>
        <v>1870</v>
      </c>
      <c r="Z4081" s="269" t="s">
        <v>122</v>
      </c>
      <c r="AA4081" s="145">
        <f>IF(OR(Таблица1[[#This Row],[CARDIO_report]]&lt;&gt;0,Таблица1[[#This Row],[AI COMBO_report]]&lt;&gt;0,Таблица1[[#This Row],[OTC_report]]&lt;&gt;0),1,0)</f>
        <v>1</v>
      </c>
      <c r="AB4081" s="60" t="s">
        <v>1124</v>
      </c>
      <c r="AC4081" s="60" t="s">
        <v>1124</v>
      </c>
      <c r="AD4081" s="60" t="s">
        <v>1124</v>
      </c>
      <c r="AE4081" s="60" t="s">
        <v>1124</v>
      </c>
      <c r="AF4081" s="60"/>
      <c r="AG4081" s="60" t="s">
        <v>1124</v>
      </c>
      <c r="AH4081" s="60" t="s">
        <v>1124</v>
      </c>
      <c r="AI4081" s="60" t="s">
        <v>1124</v>
      </c>
      <c r="AJ4081" s="60" t="s">
        <v>1124</v>
      </c>
      <c r="AK4081" s="60" t="s">
        <v>1124</v>
      </c>
      <c r="AL4081" s="60" t="s">
        <v>1124</v>
      </c>
      <c r="AM4081" s="60" t="s">
        <v>1124</v>
      </c>
      <c r="AN4081" s="60" t="s">
        <v>1124</v>
      </c>
      <c r="AO4081" s="60"/>
      <c r="AP4081" s="35" t="s">
        <v>1917</v>
      </c>
      <c r="AQ4081" s="377">
        <v>0</v>
      </c>
      <c r="AR4081" s="378">
        <v>0</v>
      </c>
      <c r="AS4081" s="377">
        <v>0</v>
      </c>
      <c r="AT4081" s="378">
        <v>0</v>
      </c>
      <c r="AU4081" s="377">
        <v>0</v>
      </c>
      <c r="AV4081" s="377">
        <v>0</v>
      </c>
      <c r="AW4081" s="377">
        <v>0</v>
      </c>
      <c r="AX4081">
        <v>0</v>
      </c>
      <c r="AY4081">
        <v>0</v>
      </c>
    </row>
    <row r="4082" spans="1:54" hidden="1" x14ac:dyDescent="0.2">
      <c r="A4082" s="46">
        <v>1868</v>
      </c>
      <c r="B4082" s="258" t="s">
        <v>4482</v>
      </c>
      <c r="C4082" t="s">
        <v>1136</v>
      </c>
      <c r="D4082" t="s">
        <v>1206</v>
      </c>
      <c r="E4082" t="s">
        <v>1821</v>
      </c>
      <c r="F4082" s="29" t="s">
        <v>1850</v>
      </c>
      <c r="G4082" s="47">
        <v>41</v>
      </c>
      <c r="H4082" t="s">
        <v>1850</v>
      </c>
      <c r="I4082">
        <v>1</v>
      </c>
      <c r="J4082" t="s">
        <v>4483</v>
      </c>
      <c r="K4082" t="s">
        <v>1206</v>
      </c>
      <c r="L4082" t="s">
        <v>4484</v>
      </c>
      <c r="M4082" t="s">
        <v>341</v>
      </c>
      <c r="N4082" s="34" t="s">
        <v>349</v>
      </c>
      <c r="O4082" s="34" t="s">
        <v>684</v>
      </c>
      <c r="P4082" s="34" t="s">
        <v>690</v>
      </c>
      <c r="Q4082" s="34">
        <v>0</v>
      </c>
      <c r="R4082" s="34">
        <v>0</v>
      </c>
      <c r="S4082" s="48" t="s">
        <v>1123</v>
      </c>
      <c r="T4082" s="13" t="s">
        <v>1863</v>
      </c>
      <c r="U4082" s="12" t="s">
        <v>122</v>
      </c>
      <c r="V4082" s="12" t="s">
        <v>122</v>
      </c>
      <c r="W4082" s="12" t="s">
        <v>1863</v>
      </c>
      <c r="X4082" s="14" t="str">
        <f t="shared" si="63"/>
        <v>А</v>
      </c>
      <c r="Y4082" s="271">
        <f>Таблица1[[#This Row],[ID_intellix]]</f>
        <v>1868</v>
      </c>
      <c r="Z4082" s="269" t="s">
        <v>122</v>
      </c>
      <c r="AA4082" s="145">
        <f>IF(OR(Таблица1[[#This Row],[CARDIO_report]]&lt;&gt;0,Таблица1[[#This Row],[AI COMBO_report]]&lt;&gt;0,Таблица1[[#This Row],[OTC_report]]&lt;&gt;0),1,0)</f>
        <v>1</v>
      </c>
      <c r="AB4082" s="60" t="s">
        <v>1124</v>
      </c>
      <c r="AC4082" s="60" t="s">
        <v>1124</v>
      </c>
      <c r="AD4082" s="60" t="s">
        <v>1124</v>
      </c>
      <c r="AE4082" s="60" t="s">
        <v>1124</v>
      </c>
      <c r="AF4082" s="60"/>
      <c r="AG4082" s="60" t="s">
        <v>1124</v>
      </c>
      <c r="AH4082" s="60" t="s">
        <v>1124</v>
      </c>
      <c r="AI4082" s="60" t="s">
        <v>1124</v>
      </c>
      <c r="AJ4082" s="60" t="s">
        <v>1124</v>
      </c>
      <c r="AK4082" s="60" t="s">
        <v>1124</v>
      </c>
      <c r="AL4082" s="60" t="s">
        <v>1124</v>
      </c>
      <c r="AM4082" s="60" t="s">
        <v>1124</v>
      </c>
      <c r="AN4082" s="60" t="s">
        <v>1124</v>
      </c>
      <c r="AO4082" s="60"/>
      <c r="AP4082" s="35" t="s">
        <v>1917</v>
      </c>
      <c r="AQ4082" s="377">
        <v>0</v>
      </c>
      <c r="AR4082" s="378">
        <v>0</v>
      </c>
      <c r="AS4082" s="377">
        <v>0</v>
      </c>
      <c r="AT4082" s="378">
        <v>0</v>
      </c>
      <c r="AU4082" s="377">
        <v>0</v>
      </c>
      <c r="AV4082" s="377">
        <v>0</v>
      </c>
      <c r="AW4082" s="377">
        <v>0</v>
      </c>
      <c r="AX4082">
        <v>0</v>
      </c>
      <c r="AY4082">
        <v>0</v>
      </c>
    </row>
    <row r="4083" spans="1:54" hidden="1" x14ac:dyDescent="0.2">
      <c r="A4083" s="46">
        <v>2251</v>
      </c>
      <c r="B4083" s="258" t="s">
        <v>9507</v>
      </c>
      <c r="C4083" t="s">
        <v>1136</v>
      </c>
      <c r="D4083" t="s">
        <v>1206</v>
      </c>
      <c r="E4083" t="s">
        <v>2504</v>
      </c>
      <c r="F4083" s="29" t="s">
        <v>1139</v>
      </c>
      <c r="G4083" s="47">
        <v>41</v>
      </c>
      <c r="H4083" t="s">
        <v>1140</v>
      </c>
      <c r="I4083">
        <v>1</v>
      </c>
      <c r="J4083" t="s">
        <v>9508</v>
      </c>
      <c r="K4083" t="s">
        <v>1206</v>
      </c>
      <c r="L4083" t="s">
        <v>9509</v>
      </c>
      <c r="M4083" t="s">
        <v>341</v>
      </c>
      <c r="N4083" s="34">
        <v>0</v>
      </c>
      <c r="O4083" s="34" t="s">
        <v>684</v>
      </c>
      <c r="P4083" s="34" t="s">
        <v>690</v>
      </c>
      <c r="Q4083" s="34">
        <v>0</v>
      </c>
      <c r="R4083" s="34">
        <v>0</v>
      </c>
      <c r="S4083" s="48" t="s">
        <v>1123</v>
      </c>
      <c r="T4083" s="13" t="s">
        <v>122</v>
      </c>
      <c r="U4083" s="12" t="s">
        <v>122</v>
      </c>
      <c r="V4083" s="12" t="s">
        <v>1863</v>
      </c>
      <c r="W4083" s="12" t="s">
        <v>1863</v>
      </c>
      <c r="X4083" s="14" t="str">
        <f t="shared" si="63"/>
        <v>А</v>
      </c>
      <c r="Y4083" s="271">
        <f>Таблица1[[#This Row],[ID_intellix]]</f>
        <v>2251</v>
      </c>
      <c r="Z4083" s="269" t="s">
        <v>122</v>
      </c>
      <c r="AA4083" s="145">
        <f>IF(OR(Таблица1[[#This Row],[CARDIO_report]]&lt;&gt;0,Таблица1[[#This Row],[AI COMBO_report]]&lt;&gt;0,Таблица1[[#This Row],[OTC_report]]&lt;&gt;0),1,0)</f>
        <v>1</v>
      </c>
      <c r="AB4083" s="60" t="s">
        <v>2601</v>
      </c>
      <c r="AC4083" s="60" t="s">
        <v>2602</v>
      </c>
      <c r="AD4083" s="60" t="s">
        <v>1124</v>
      </c>
      <c r="AE4083" s="60" t="s">
        <v>1124</v>
      </c>
      <c r="AF4083" s="60"/>
      <c r="AG4083" s="89" t="s">
        <v>1437</v>
      </c>
      <c r="AH4083" s="89">
        <v>9</v>
      </c>
      <c r="AI4083" s="89" t="s">
        <v>1437</v>
      </c>
      <c r="AJ4083" s="89">
        <v>4</v>
      </c>
      <c r="AK4083" s="89" t="s">
        <v>2516</v>
      </c>
      <c r="AL4083" s="89">
        <v>8</v>
      </c>
      <c r="AM4083" s="89" t="s">
        <v>2516</v>
      </c>
      <c r="AN4083" s="89">
        <v>11</v>
      </c>
      <c r="AP4083" s="35" t="s">
        <v>1917</v>
      </c>
      <c r="AQ4083" s="377" t="s">
        <v>2847</v>
      </c>
      <c r="AR4083" s="378">
        <v>0</v>
      </c>
      <c r="AS4083" s="377" t="s">
        <v>2847</v>
      </c>
      <c r="AT4083" s="378">
        <v>0</v>
      </c>
      <c r="AU4083" s="377">
        <v>0</v>
      </c>
      <c r="AV4083" s="377">
        <v>0</v>
      </c>
      <c r="AW4083" s="377" t="s">
        <v>2847</v>
      </c>
      <c r="AX4083" s="2">
        <v>0</v>
      </c>
      <c r="AY4083" s="2" t="s">
        <v>2847</v>
      </c>
      <c r="BA4083" s="2" t="s">
        <v>6336</v>
      </c>
    </row>
    <row r="4084" spans="1:54" hidden="1" x14ac:dyDescent="0.2">
      <c r="A4084" s="46">
        <v>3401</v>
      </c>
      <c r="B4084" s="258" t="s">
        <v>9630</v>
      </c>
      <c r="C4084" t="s">
        <v>1136</v>
      </c>
      <c r="D4084" t="s">
        <v>1206</v>
      </c>
      <c r="E4084" t="s">
        <v>2504</v>
      </c>
      <c r="F4084" s="29" t="s">
        <v>1139</v>
      </c>
      <c r="G4084" s="47">
        <v>43</v>
      </c>
      <c r="H4084" t="s">
        <v>1140</v>
      </c>
      <c r="I4084">
        <v>1</v>
      </c>
      <c r="J4084" t="s">
        <v>9631</v>
      </c>
      <c r="K4084" t="s">
        <v>1206</v>
      </c>
      <c r="L4084" t="s">
        <v>9632</v>
      </c>
      <c r="M4084" t="s">
        <v>341</v>
      </c>
      <c r="N4084" s="34">
        <v>0</v>
      </c>
      <c r="O4084" s="34" t="s">
        <v>684</v>
      </c>
      <c r="P4084" s="34" t="s">
        <v>690</v>
      </c>
      <c r="Q4084" s="34">
        <v>0</v>
      </c>
      <c r="R4084" s="34">
        <v>0</v>
      </c>
      <c r="S4084" s="48" t="s">
        <v>1123</v>
      </c>
      <c r="T4084" s="13" t="s">
        <v>122</v>
      </c>
      <c r="U4084" s="12" t="s">
        <v>122</v>
      </c>
      <c r="V4084" s="12" t="s">
        <v>1863</v>
      </c>
      <c r="W4084" s="12" t="s">
        <v>122</v>
      </c>
      <c r="X4084" s="14" t="str">
        <f t="shared" si="63"/>
        <v>В</v>
      </c>
      <c r="Y4084" s="271">
        <f>Таблица1[[#This Row],[ID_intellix]]</f>
        <v>3401</v>
      </c>
      <c r="Z4084" s="269" t="s">
        <v>122</v>
      </c>
      <c r="AA4084" s="145">
        <f>IF(OR(Таблица1[[#This Row],[CARDIO_report]]&lt;&gt;0,Таблица1[[#This Row],[AI COMBO_report]]&lt;&gt;0,Таблица1[[#This Row],[OTC_report]]&lt;&gt;0),1,0)</f>
        <v>1</v>
      </c>
      <c r="AB4084" s="60" t="s">
        <v>3178</v>
      </c>
      <c r="AC4084" s="60" t="s">
        <v>3178</v>
      </c>
      <c r="AD4084" s="60" t="s">
        <v>1124</v>
      </c>
      <c r="AE4084" s="60" t="s">
        <v>1124</v>
      </c>
      <c r="AF4084" s="60"/>
      <c r="AG4084" s="89" t="s">
        <v>1437</v>
      </c>
      <c r="AH4084" s="89">
        <v>36</v>
      </c>
      <c r="AI4084" s="89" t="s">
        <v>1437</v>
      </c>
      <c r="AJ4084" s="89">
        <v>11</v>
      </c>
      <c r="AK4084" s="89" t="s">
        <v>2516</v>
      </c>
      <c r="AL4084" s="89">
        <v>26</v>
      </c>
      <c r="AM4084" s="89" t="s">
        <v>1437</v>
      </c>
      <c r="AN4084" s="89">
        <v>28</v>
      </c>
      <c r="AP4084" s="35" t="s">
        <v>1857</v>
      </c>
      <c r="AQ4084" s="377">
        <v>0</v>
      </c>
      <c r="AR4084" s="377" t="s">
        <v>3705</v>
      </c>
      <c r="AS4084" s="377">
        <v>0</v>
      </c>
      <c r="AT4084" s="378">
        <v>0</v>
      </c>
      <c r="AU4084" s="377">
        <v>0</v>
      </c>
      <c r="AV4084" s="377">
        <v>0</v>
      </c>
      <c r="AW4084" s="377">
        <v>0</v>
      </c>
      <c r="AX4084" s="2" t="s">
        <v>3705</v>
      </c>
      <c r="AY4084" s="2">
        <v>0</v>
      </c>
      <c r="AZ4084" t="s">
        <v>3705</v>
      </c>
      <c r="BB4084" t="s">
        <v>3705</v>
      </c>
    </row>
    <row r="4085" spans="1:54" hidden="1" x14ac:dyDescent="0.2">
      <c r="A4085" s="46">
        <v>2202</v>
      </c>
      <c r="B4085" s="258" t="s">
        <v>9834</v>
      </c>
      <c r="C4085" t="s">
        <v>1136</v>
      </c>
      <c r="D4085" t="s">
        <v>1206</v>
      </c>
      <c r="E4085" t="s">
        <v>2504</v>
      </c>
      <c r="F4085" s="29" t="s">
        <v>1139</v>
      </c>
      <c r="G4085" s="47">
        <v>35</v>
      </c>
      <c r="H4085" t="s">
        <v>1140</v>
      </c>
      <c r="I4085">
        <v>1</v>
      </c>
      <c r="J4085" t="s">
        <v>9835</v>
      </c>
      <c r="K4085" t="s">
        <v>1206</v>
      </c>
      <c r="L4085" t="s">
        <v>9836</v>
      </c>
      <c r="M4085" t="s">
        <v>341</v>
      </c>
      <c r="N4085" s="34">
        <v>0</v>
      </c>
      <c r="O4085" s="34" t="s">
        <v>684</v>
      </c>
      <c r="P4085" s="34" t="s">
        <v>690</v>
      </c>
      <c r="Q4085" s="34">
        <v>0</v>
      </c>
      <c r="R4085" s="34">
        <v>0</v>
      </c>
      <c r="S4085" s="48" t="s">
        <v>1123</v>
      </c>
      <c r="T4085" s="13" t="s">
        <v>122</v>
      </c>
      <c r="U4085" s="12" t="s">
        <v>122</v>
      </c>
      <c r="V4085" s="12" t="s">
        <v>1863</v>
      </c>
      <c r="W4085" s="12" t="s">
        <v>1863</v>
      </c>
      <c r="X4085" s="14" t="str">
        <f t="shared" si="63"/>
        <v>А</v>
      </c>
      <c r="Y4085" s="271">
        <f>Таблица1[[#This Row],[ID_intellix]]</f>
        <v>2202</v>
      </c>
      <c r="Z4085" s="269" t="s">
        <v>122</v>
      </c>
      <c r="AA4085" s="145">
        <f>IF(OR(Таблица1[[#This Row],[CARDIO_report]]&lt;&gt;0,Таблица1[[#This Row],[AI COMBO_report]]&lt;&gt;0,Таблица1[[#This Row],[OTC_report]]&lt;&gt;0),1,0)</f>
        <v>1</v>
      </c>
      <c r="AB4085" s="60" t="s">
        <v>2601</v>
      </c>
      <c r="AC4085" s="60" t="s">
        <v>2602</v>
      </c>
      <c r="AD4085" s="60" t="s">
        <v>1124</v>
      </c>
      <c r="AE4085" s="60" t="s">
        <v>1124</v>
      </c>
      <c r="AF4085" s="60"/>
      <c r="AG4085" s="89" t="s">
        <v>1437</v>
      </c>
      <c r="AH4085" s="89">
        <v>24</v>
      </c>
      <c r="AI4085" s="89" t="s">
        <v>2516</v>
      </c>
      <c r="AJ4085" s="89">
        <v>38</v>
      </c>
      <c r="AK4085" s="89" t="s">
        <v>2516</v>
      </c>
      <c r="AL4085" s="89">
        <v>11</v>
      </c>
      <c r="AM4085" s="89" t="s">
        <v>2516</v>
      </c>
      <c r="AN4085" s="89">
        <v>18</v>
      </c>
      <c r="AP4085" s="35" t="s">
        <v>1917</v>
      </c>
      <c r="AQ4085" s="377" t="s">
        <v>2847</v>
      </c>
      <c r="AR4085" s="377" t="s">
        <v>6332</v>
      </c>
      <c r="AS4085" s="377" t="s">
        <v>2847</v>
      </c>
      <c r="AT4085" s="378" t="s">
        <v>6332</v>
      </c>
      <c r="AU4085" s="377">
        <v>0</v>
      </c>
      <c r="AV4085" s="377">
        <v>0</v>
      </c>
      <c r="AW4085" s="377" t="s">
        <v>2847</v>
      </c>
      <c r="AX4085" s="2" t="s">
        <v>6332</v>
      </c>
      <c r="AY4085" s="2" t="s">
        <v>2847</v>
      </c>
      <c r="AZ4085" t="s">
        <v>6332</v>
      </c>
      <c r="BA4085" s="2" t="s">
        <v>6336</v>
      </c>
      <c r="BB4085" t="s">
        <v>6332</v>
      </c>
    </row>
    <row r="4086" spans="1:54" hidden="1" x14ac:dyDescent="0.2">
      <c r="A4086" s="46">
        <v>2214</v>
      </c>
      <c r="B4086" s="258" t="s">
        <v>9876</v>
      </c>
      <c r="C4086" t="s">
        <v>1136</v>
      </c>
      <c r="D4086" t="s">
        <v>1206</v>
      </c>
      <c r="E4086" t="s">
        <v>2504</v>
      </c>
      <c r="F4086" s="29" t="s">
        <v>1139</v>
      </c>
      <c r="G4086" s="47">
        <v>39</v>
      </c>
      <c r="H4086" t="s">
        <v>1140</v>
      </c>
      <c r="I4086">
        <v>1</v>
      </c>
      <c r="J4086" t="s">
        <v>9877</v>
      </c>
      <c r="K4086" t="s">
        <v>1206</v>
      </c>
      <c r="L4086" t="s">
        <v>9878</v>
      </c>
      <c r="M4086">
        <v>0</v>
      </c>
      <c r="N4086" s="34">
        <v>0</v>
      </c>
      <c r="O4086" s="34" t="s">
        <v>684</v>
      </c>
      <c r="P4086" s="34" t="s">
        <v>690</v>
      </c>
      <c r="Q4086" s="34">
        <v>0</v>
      </c>
      <c r="R4086" s="34">
        <v>0</v>
      </c>
      <c r="S4086" s="48" t="s">
        <v>1123</v>
      </c>
      <c r="T4086" s="13" t="s">
        <v>122</v>
      </c>
      <c r="U4086" s="12" t="s">
        <v>122</v>
      </c>
      <c r="V4086" s="12" t="s">
        <v>1863</v>
      </c>
      <c r="W4086" s="12" t="s">
        <v>122</v>
      </c>
      <c r="X4086" s="14" t="str">
        <f t="shared" si="63"/>
        <v>В</v>
      </c>
      <c r="Y4086" s="271">
        <f>Таблица1[[#This Row],[ID_intellix]]</f>
        <v>2214</v>
      </c>
      <c r="Z4086" s="269" t="s">
        <v>122</v>
      </c>
      <c r="AA4086" s="145">
        <f>IF(OR(Таблица1[[#This Row],[CARDIO_report]]&lt;&gt;0,Таблица1[[#This Row],[AI COMBO_report]]&lt;&gt;0,Таблица1[[#This Row],[OTC_report]]&lt;&gt;0),1,0)</f>
        <v>1</v>
      </c>
      <c r="AB4086" s="60" t="s">
        <v>2601</v>
      </c>
      <c r="AC4086" s="60" t="s">
        <v>2602</v>
      </c>
      <c r="AD4086" s="60" t="s">
        <v>1124</v>
      </c>
      <c r="AE4086" s="60"/>
      <c r="AF4086" s="60"/>
      <c r="AG4086" s="74" t="s">
        <v>1414</v>
      </c>
      <c r="AH4086" s="74">
        <v>77</v>
      </c>
      <c r="AI4086" s="74" t="s">
        <v>2516</v>
      </c>
      <c r="AJ4086" s="74">
        <v>50</v>
      </c>
      <c r="AK4086" s="74" t="s">
        <v>2516</v>
      </c>
      <c r="AL4086" s="74">
        <v>36</v>
      </c>
      <c r="AM4086" s="74" t="s">
        <v>2516</v>
      </c>
      <c r="AN4086" s="74">
        <v>19</v>
      </c>
      <c r="AO4086" s="74"/>
      <c r="AP4086" s="35" t="s">
        <v>1917</v>
      </c>
      <c r="AQ4086" s="377" t="s">
        <v>2847</v>
      </c>
      <c r="AR4086" s="377" t="s">
        <v>6332</v>
      </c>
      <c r="AS4086" s="377" t="s">
        <v>2847</v>
      </c>
      <c r="AT4086" s="378" t="s">
        <v>6332</v>
      </c>
      <c r="AU4086">
        <v>0</v>
      </c>
      <c r="AV4086">
        <v>0</v>
      </c>
      <c r="AW4086" s="377" t="s">
        <v>2847</v>
      </c>
      <c r="AX4086" s="2" t="s">
        <v>6332</v>
      </c>
      <c r="AY4086" s="2" t="s">
        <v>2847</v>
      </c>
      <c r="AZ4086" t="s">
        <v>6332</v>
      </c>
      <c r="BA4086" s="2" t="s">
        <v>6336</v>
      </c>
      <c r="BB4086" t="s">
        <v>6332</v>
      </c>
    </row>
    <row r="4087" spans="1:54" hidden="1" x14ac:dyDescent="0.2">
      <c r="A4087" s="46">
        <v>3405</v>
      </c>
      <c r="B4087" s="258" t="s">
        <v>9882</v>
      </c>
      <c r="C4087" t="s">
        <v>1136</v>
      </c>
      <c r="D4087" t="s">
        <v>1206</v>
      </c>
      <c r="E4087" t="s">
        <v>2504</v>
      </c>
      <c r="F4087" s="29" t="s">
        <v>1139</v>
      </c>
      <c r="G4087" s="47">
        <v>40</v>
      </c>
      <c r="H4087" t="s">
        <v>1140</v>
      </c>
      <c r="I4087">
        <v>1</v>
      </c>
      <c r="J4087" t="s">
        <v>9883</v>
      </c>
      <c r="K4087" t="s">
        <v>1206</v>
      </c>
      <c r="L4087" t="s">
        <v>9884</v>
      </c>
      <c r="M4087" t="s">
        <v>341</v>
      </c>
      <c r="N4087" s="34" t="s">
        <v>349</v>
      </c>
      <c r="O4087" s="34" t="s">
        <v>684</v>
      </c>
      <c r="P4087" s="34" t="s">
        <v>690</v>
      </c>
      <c r="Q4087" s="34">
        <v>0</v>
      </c>
      <c r="R4087" s="34">
        <v>0</v>
      </c>
      <c r="S4087" s="48" t="s">
        <v>1123</v>
      </c>
      <c r="T4087" s="13" t="s">
        <v>122</v>
      </c>
      <c r="U4087" s="12" t="s">
        <v>122</v>
      </c>
      <c r="V4087" s="12" t="s">
        <v>122</v>
      </c>
      <c r="W4087" s="12" t="s">
        <v>1863</v>
      </c>
      <c r="X4087" s="14" t="str">
        <f t="shared" si="63"/>
        <v>В</v>
      </c>
      <c r="Y4087" s="271">
        <f>Таблица1[[#This Row],[ID_intellix]]</f>
        <v>3405</v>
      </c>
      <c r="Z4087" s="269" t="s">
        <v>122</v>
      </c>
      <c r="AA4087" s="145">
        <f>IF(OR(Таблица1[[#This Row],[CARDIO_report]]&lt;&gt;0,Таблица1[[#This Row],[AI COMBO_report]]&lt;&gt;0,Таблица1[[#This Row],[OTC_report]]&lt;&gt;0),1,0)</f>
        <v>1</v>
      </c>
      <c r="AB4087" s="60" t="s">
        <v>2601</v>
      </c>
      <c r="AC4087" s="60" t="s">
        <v>2896</v>
      </c>
      <c r="AD4087" s="60" t="s">
        <v>1124</v>
      </c>
      <c r="AE4087" s="60" t="s">
        <v>1124</v>
      </c>
      <c r="AF4087" s="60"/>
      <c r="AG4087" s="89" t="s">
        <v>2516</v>
      </c>
      <c r="AH4087" s="89">
        <v>55</v>
      </c>
      <c r="AI4087" s="89" t="s">
        <v>1437</v>
      </c>
      <c r="AJ4087" s="89">
        <v>20</v>
      </c>
      <c r="AK4087" s="89" t="s">
        <v>1437</v>
      </c>
      <c r="AL4087" s="89">
        <v>6</v>
      </c>
      <c r="AM4087" s="89" t="s">
        <v>1437</v>
      </c>
      <c r="AN4087" s="89">
        <v>5</v>
      </c>
      <c r="AP4087" s="35" t="s">
        <v>1857</v>
      </c>
      <c r="AQ4087" s="377">
        <v>0</v>
      </c>
      <c r="AR4087" s="378">
        <v>0</v>
      </c>
      <c r="AS4087" s="377">
        <v>0</v>
      </c>
      <c r="AT4087" s="378">
        <v>0</v>
      </c>
      <c r="AU4087" s="377">
        <v>0</v>
      </c>
      <c r="AV4087" s="377">
        <v>0</v>
      </c>
      <c r="AW4087" s="377">
        <v>0</v>
      </c>
      <c r="AX4087">
        <v>0</v>
      </c>
      <c r="AY4087">
        <v>0</v>
      </c>
    </row>
    <row r="4088" spans="1:54" hidden="1" x14ac:dyDescent="0.2">
      <c r="A4088" s="46">
        <v>1094</v>
      </c>
      <c r="B4088" s="258" t="s">
        <v>9989</v>
      </c>
      <c r="C4088" t="s">
        <v>1136</v>
      </c>
      <c r="D4088" t="s">
        <v>1206</v>
      </c>
      <c r="E4088" t="s">
        <v>2504</v>
      </c>
      <c r="F4088" s="29" t="s">
        <v>1139</v>
      </c>
      <c r="G4088" s="47">
        <v>55</v>
      </c>
      <c r="H4088" t="s">
        <v>1140</v>
      </c>
      <c r="I4088">
        <v>1</v>
      </c>
      <c r="J4088" t="s">
        <v>9990</v>
      </c>
      <c r="K4088" t="s">
        <v>1206</v>
      </c>
      <c r="L4088" t="s">
        <v>9991</v>
      </c>
      <c r="M4088" t="s">
        <v>341</v>
      </c>
      <c r="N4088" s="34" t="s">
        <v>349</v>
      </c>
      <c r="O4088" s="34" t="s">
        <v>684</v>
      </c>
      <c r="P4088" s="34" t="s">
        <v>690</v>
      </c>
      <c r="Q4088" s="34">
        <v>0</v>
      </c>
      <c r="R4088" s="34">
        <v>0</v>
      </c>
      <c r="S4088" s="48" t="s">
        <v>1123</v>
      </c>
      <c r="T4088" s="13" t="s">
        <v>122</v>
      </c>
      <c r="U4088" s="12" t="s">
        <v>122</v>
      </c>
      <c r="V4088" s="12" t="s">
        <v>1863</v>
      </c>
      <c r="W4088" s="12" t="s">
        <v>1863</v>
      </c>
      <c r="X4088" s="14" t="str">
        <f t="shared" si="63"/>
        <v>А</v>
      </c>
      <c r="Y4088" s="271">
        <f>Таблица1[[#This Row],[ID_intellix]]</f>
        <v>1094</v>
      </c>
      <c r="Z4088" s="269" t="s">
        <v>122</v>
      </c>
      <c r="AA4088" s="145">
        <f>IF(OR(Таблица1[[#This Row],[CARDIO_report]]&lt;&gt;0,Таблица1[[#This Row],[AI COMBO_report]]&lt;&gt;0,Таблица1[[#This Row],[OTC_report]]&lt;&gt;0),1,0)</f>
        <v>1</v>
      </c>
      <c r="AB4088" s="60" t="s">
        <v>2601</v>
      </c>
      <c r="AC4088" s="60" t="s">
        <v>2602</v>
      </c>
      <c r="AD4088" s="60" t="s">
        <v>1124</v>
      </c>
      <c r="AE4088" s="60" t="s">
        <v>1124</v>
      </c>
      <c r="AF4088" s="60"/>
      <c r="AG4088" s="89" t="s">
        <v>2516</v>
      </c>
      <c r="AH4088" s="89">
        <v>26</v>
      </c>
      <c r="AI4088" s="89" t="s">
        <v>2516</v>
      </c>
      <c r="AJ4088" s="89">
        <v>16</v>
      </c>
      <c r="AK4088" s="89" t="s">
        <v>2516</v>
      </c>
      <c r="AL4088" s="89">
        <v>14</v>
      </c>
      <c r="AM4088" s="89" t="s">
        <v>2516</v>
      </c>
      <c r="AN4088" s="89">
        <v>13</v>
      </c>
      <c r="AP4088" s="35" t="s">
        <v>1917</v>
      </c>
      <c r="AQ4088" s="377" t="s">
        <v>2847</v>
      </c>
      <c r="AR4088" s="378">
        <v>0</v>
      </c>
      <c r="AS4088" s="377" t="s">
        <v>2847</v>
      </c>
      <c r="AT4088" s="378">
        <v>0</v>
      </c>
      <c r="AU4088" s="377">
        <v>0</v>
      </c>
      <c r="AV4088" s="377">
        <v>0</v>
      </c>
      <c r="AW4088" s="377" t="s">
        <v>2847</v>
      </c>
      <c r="AX4088" s="2">
        <v>0</v>
      </c>
      <c r="AY4088" s="2" t="s">
        <v>2847</v>
      </c>
      <c r="BA4088" s="2" t="s">
        <v>6336</v>
      </c>
    </row>
    <row r="4089" spans="1:54" hidden="1" x14ac:dyDescent="0.2">
      <c r="A4089" s="46">
        <v>1095</v>
      </c>
      <c r="B4089" s="258" t="s">
        <v>10023</v>
      </c>
      <c r="C4089" t="s">
        <v>1136</v>
      </c>
      <c r="D4089" t="s">
        <v>1206</v>
      </c>
      <c r="E4089" t="s">
        <v>2504</v>
      </c>
      <c r="F4089" s="29" t="s">
        <v>1139</v>
      </c>
      <c r="G4089" s="47">
        <v>52</v>
      </c>
      <c r="H4089" t="s">
        <v>1140</v>
      </c>
      <c r="I4089">
        <v>1</v>
      </c>
      <c r="J4089" t="s">
        <v>10024</v>
      </c>
      <c r="K4089" t="s">
        <v>1206</v>
      </c>
      <c r="L4089" t="s">
        <v>10025</v>
      </c>
      <c r="M4089" t="s">
        <v>341</v>
      </c>
      <c r="N4089" s="34">
        <v>0</v>
      </c>
      <c r="O4089" s="34" t="s">
        <v>684</v>
      </c>
      <c r="P4089" s="34" t="s">
        <v>690</v>
      </c>
      <c r="Q4089" s="34">
        <v>0</v>
      </c>
      <c r="R4089" s="34">
        <v>0</v>
      </c>
      <c r="S4089" s="48" t="s">
        <v>1123</v>
      </c>
      <c r="T4089" s="13" t="s">
        <v>122</v>
      </c>
      <c r="U4089" s="12" t="s">
        <v>1863</v>
      </c>
      <c r="V4089" s="12" t="s">
        <v>1863</v>
      </c>
      <c r="W4089" s="12" t="s">
        <v>122</v>
      </c>
      <c r="X4089" s="14" t="str">
        <f t="shared" si="63"/>
        <v>А</v>
      </c>
      <c r="Y4089" s="271">
        <f>Таблица1[[#This Row],[ID_intellix]]</f>
        <v>1095</v>
      </c>
      <c r="Z4089" s="269" t="s">
        <v>122</v>
      </c>
      <c r="AA4089" s="145">
        <f>IF(OR(Таблица1[[#This Row],[CARDIO_report]]&lt;&gt;0,Таблица1[[#This Row],[AI COMBO_report]]&lt;&gt;0,Таблица1[[#This Row],[OTC_report]]&lt;&gt;0),1,0)</f>
        <v>1</v>
      </c>
      <c r="AB4089" s="60" t="s">
        <v>2602</v>
      </c>
      <c r="AC4089" s="60" t="s">
        <v>2896</v>
      </c>
      <c r="AD4089" s="60" t="s">
        <v>1124</v>
      </c>
      <c r="AE4089" s="60" t="s">
        <v>1124</v>
      </c>
      <c r="AF4089" s="60"/>
      <c r="AG4089" s="89" t="s">
        <v>1437</v>
      </c>
      <c r="AH4089" s="89">
        <v>13</v>
      </c>
      <c r="AI4089" s="89" t="s">
        <v>1437</v>
      </c>
      <c r="AJ4089" s="89">
        <v>28</v>
      </c>
      <c r="AK4089" s="89" t="s">
        <v>1437</v>
      </c>
      <c r="AL4089" s="89">
        <v>31</v>
      </c>
      <c r="AM4089" s="89" t="s">
        <v>1437</v>
      </c>
      <c r="AN4089" s="89">
        <v>43</v>
      </c>
      <c r="AP4089" s="35" t="s">
        <v>1917</v>
      </c>
      <c r="AQ4089" s="377" t="s">
        <v>2847</v>
      </c>
      <c r="AR4089" s="377" t="s">
        <v>6332</v>
      </c>
      <c r="AS4089" s="377" t="s">
        <v>2847</v>
      </c>
      <c r="AT4089" s="378" t="s">
        <v>6332</v>
      </c>
      <c r="AU4089" s="377">
        <v>0</v>
      </c>
      <c r="AV4089" s="377">
        <v>0</v>
      </c>
      <c r="AW4089" s="377" t="s">
        <v>2847</v>
      </c>
      <c r="AX4089" s="2" t="s">
        <v>6332</v>
      </c>
      <c r="AY4089" s="2" t="s">
        <v>2847</v>
      </c>
      <c r="AZ4089" t="s">
        <v>6332</v>
      </c>
      <c r="BA4089" s="2" t="s">
        <v>6336</v>
      </c>
      <c r="BB4089" t="s">
        <v>6332</v>
      </c>
    </row>
    <row r="4090" spans="1:54" hidden="1" x14ac:dyDescent="0.2">
      <c r="A4090" s="46">
        <v>2881</v>
      </c>
      <c r="B4090" s="258" t="s">
        <v>10122</v>
      </c>
      <c r="C4090" t="s">
        <v>1136</v>
      </c>
      <c r="D4090" t="s">
        <v>1206</v>
      </c>
      <c r="E4090" t="s">
        <v>2504</v>
      </c>
      <c r="F4090" s="29" t="s">
        <v>1139</v>
      </c>
      <c r="G4090" s="47">
        <v>54</v>
      </c>
      <c r="H4090" t="s">
        <v>1140</v>
      </c>
      <c r="I4090">
        <v>1</v>
      </c>
      <c r="J4090" t="s">
        <v>10123</v>
      </c>
      <c r="K4090" t="s">
        <v>1206</v>
      </c>
      <c r="L4090" t="s">
        <v>10124</v>
      </c>
      <c r="M4090" t="s">
        <v>341</v>
      </c>
      <c r="N4090" s="34">
        <v>0</v>
      </c>
      <c r="O4090" s="34" t="s">
        <v>684</v>
      </c>
      <c r="P4090" s="34" t="s">
        <v>690</v>
      </c>
      <c r="Q4090" s="34">
        <v>0</v>
      </c>
      <c r="R4090" s="34">
        <v>0</v>
      </c>
      <c r="S4090" s="48" t="s">
        <v>1123</v>
      </c>
      <c r="T4090" s="13" t="s">
        <v>122</v>
      </c>
      <c r="U4090" s="12" t="s">
        <v>122</v>
      </c>
      <c r="V4090" s="12" t="s">
        <v>1863</v>
      </c>
      <c r="W4090" s="12" t="s">
        <v>1863</v>
      </c>
      <c r="X4090" s="14" t="str">
        <f t="shared" si="63"/>
        <v>А</v>
      </c>
      <c r="Y4090" s="271">
        <f>Таблица1[[#This Row],[ID_intellix]]</f>
        <v>2881</v>
      </c>
      <c r="Z4090" s="269" t="s">
        <v>122</v>
      </c>
      <c r="AA4090" s="145">
        <f>IF(OR(Таблица1[[#This Row],[CARDIO_report]]&lt;&gt;0,Таблица1[[#This Row],[AI COMBO_report]]&lt;&gt;0,Таблица1[[#This Row],[OTC_report]]&lt;&gt;0),1,0)</f>
        <v>1</v>
      </c>
      <c r="AB4090" s="60" t="s">
        <v>2601</v>
      </c>
      <c r="AC4090" s="60" t="s">
        <v>2601</v>
      </c>
      <c r="AD4090" s="60" t="s">
        <v>1124</v>
      </c>
      <c r="AE4090" s="60" t="s">
        <v>1124</v>
      </c>
      <c r="AF4090" s="60"/>
      <c r="AG4090" s="89" t="s">
        <v>2516</v>
      </c>
      <c r="AH4090" s="89">
        <v>10</v>
      </c>
      <c r="AI4090" s="89" t="s">
        <v>2516</v>
      </c>
      <c r="AJ4090" s="89">
        <v>18</v>
      </c>
      <c r="AK4090" s="89" t="s">
        <v>2516</v>
      </c>
      <c r="AL4090" s="89">
        <v>45</v>
      </c>
      <c r="AM4090" s="89" t="s">
        <v>2516</v>
      </c>
      <c r="AN4090" s="89">
        <v>41</v>
      </c>
      <c r="AP4090" s="35" t="s">
        <v>1917</v>
      </c>
      <c r="AQ4090" s="377" t="s">
        <v>2847</v>
      </c>
      <c r="AR4090" s="378">
        <v>0</v>
      </c>
      <c r="AS4090" s="377" t="s">
        <v>2847</v>
      </c>
      <c r="AT4090" s="378">
        <v>0</v>
      </c>
      <c r="AU4090" s="377">
        <v>0</v>
      </c>
      <c r="AV4090" s="377">
        <v>0</v>
      </c>
      <c r="AW4090" s="377" t="s">
        <v>2847</v>
      </c>
      <c r="AX4090" s="2">
        <v>0</v>
      </c>
      <c r="AY4090" s="2" t="s">
        <v>2847</v>
      </c>
      <c r="BA4090" s="2" t="s">
        <v>6336</v>
      </c>
    </row>
    <row r="4091" spans="1:54" hidden="1" x14ac:dyDescent="0.2">
      <c r="A4091" s="46">
        <v>3250</v>
      </c>
      <c r="B4091" s="258" t="s">
        <v>10867</v>
      </c>
      <c r="C4091" t="s">
        <v>1136</v>
      </c>
      <c r="D4091" t="s">
        <v>1206</v>
      </c>
      <c r="E4091" t="s">
        <v>2504</v>
      </c>
      <c r="F4091" s="29" t="s">
        <v>2513</v>
      </c>
      <c r="G4091" s="47">
        <v>10</v>
      </c>
      <c r="H4091" t="s">
        <v>2513</v>
      </c>
      <c r="I4091">
        <v>1</v>
      </c>
      <c r="J4091" t="s">
        <v>10868</v>
      </c>
      <c r="K4091" t="s">
        <v>1206</v>
      </c>
      <c r="L4091" t="s">
        <v>10869</v>
      </c>
      <c r="M4091" t="s">
        <v>341</v>
      </c>
      <c r="N4091" s="34" t="s">
        <v>349</v>
      </c>
      <c r="O4091" s="34" t="s">
        <v>684</v>
      </c>
      <c r="P4091" s="34" t="s">
        <v>690</v>
      </c>
      <c r="Q4091" s="34">
        <v>0</v>
      </c>
      <c r="R4091" s="34">
        <v>0</v>
      </c>
      <c r="S4091" s="48" t="s">
        <v>1123</v>
      </c>
      <c r="T4091" s="13" t="s">
        <v>1863</v>
      </c>
      <c r="U4091" s="12" t="s">
        <v>122</v>
      </c>
      <c r="V4091" s="12" t="s">
        <v>1863</v>
      </c>
      <c r="W4091" s="12" t="s">
        <v>122</v>
      </c>
      <c r="X4091" s="14" t="str">
        <f t="shared" si="63"/>
        <v>А</v>
      </c>
      <c r="Y4091" s="271">
        <f>Таблица1[[#This Row],[ID_intellix]]</f>
        <v>3250</v>
      </c>
      <c r="Z4091" s="269" t="s">
        <v>122</v>
      </c>
      <c r="AA4091" s="145">
        <f>IF(OR(Таблица1[[#This Row],[CARDIO_report]]&lt;&gt;0,Таблица1[[#This Row],[AI COMBO_report]]&lt;&gt;0,Таблица1[[#This Row],[OTC_report]]&lt;&gt;0),1,0)</f>
        <v>1</v>
      </c>
      <c r="AB4091" s="60" t="s">
        <v>1124</v>
      </c>
      <c r="AC4091" s="60" t="s">
        <v>1124</v>
      </c>
      <c r="AD4091" s="60" t="s">
        <v>1124</v>
      </c>
      <c r="AE4091" s="60" t="s">
        <v>1124</v>
      </c>
      <c r="AF4091" s="60"/>
      <c r="AG4091" s="89" t="s">
        <v>2516</v>
      </c>
      <c r="AH4091" s="89">
        <v>20</v>
      </c>
      <c r="AI4091" s="89" t="s">
        <v>2516</v>
      </c>
      <c r="AJ4091" s="89">
        <v>35</v>
      </c>
      <c r="AK4091" s="89" t="s">
        <v>2516</v>
      </c>
      <c r="AL4091" s="89">
        <v>38</v>
      </c>
      <c r="AM4091" s="89" t="s">
        <v>1414</v>
      </c>
      <c r="AN4091" s="89">
        <v>52</v>
      </c>
      <c r="AP4091" s="35" t="s">
        <v>1917</v>
      </c>
      <c r="AQ4091" s="377">
        <v>0</v>
      </c>
      <c r="AR4091" s="378">
        <v>0</v>
      </c>
      <c r="AS4091" s="377">
        <v>0</v>
      </c>
      <c r="AT4091" s="378">
        <v>0</v>
      </c>
      <c r="AU4091" s="377">
        <v>0</v>
      </c>
      <c r="AV4091" s="377">
        <v>0</v>
      </c>
      <c r="AW4091" s="377">
        <v>0</v>
      </c>
      <c r="AX4091">
        <v>0</v>
      </c>
      <c r="AY4091">
        <v>0</v>
      </c>
      <c r="BA4091" s="2" t="s">
        <v>15961</v>
      </c>
    </row>
    <row r="4092" spans="1:54" hidden="1" x14ac:dyDescent="0.2">
      <c r="A4092" s="46">
        <v>2843</v>
      </c>
      <c r="B4092" s="258" t="s">
        <v>11277</v>
      </c>
      <c r="C4092" t="s">
        <v>1136</v>
      </c>
      <c r="D4092" t="s">
        <v>1206</v>
      </c>
      <c r="E4092" t="s">
        <v>2504</v>
      </c>
      <c r="F4092" s="29" t="s">
        <v>2834</v>
      </c>
      <c r="G4092" s="47">
        <v>11</v>
      </c>
      <c r="H4092" t="s">
        <v>2835</v>
      </c>
      <c r="I4092">
        <v>1</v>
      </c>
      <c r="J4092" t="s">
        <v>11278</v>
      </c>
      <c r="K4092" t="s">
        <v>1206</v>
      </c>
      <c r="L4092" t="s">
        <v>11279</v>
      </c>
      <c r="M4092" t="s">
        <v>341</v>
      </c>
      <c r="N4092" s="34" t="s">
        <v>349</v>
      </c>
      <c r="O4092" s="34" t="s">
        <v>684</v>
      </c>
      <c r="P4092" s="34">
        <v>0</v>
      </c>
      <c r="Q4092" s="34">
        <v>0</v>
      </c>
      <c r="R4092" s="34">
        <v>0</v>
      </c>
      <c r="S4092" s="48" t="s">
        <v>1123</v>
      </c>
      <c r="T4092" s="13" t="s">
        <v>122</v>
      </c>
      <c r="U4092" s="12" t="s">
        <v>122</v>
      </c>
      <c r="V4092" s="12" t="s">
        <v>122</v>
      </c>
      <c r="W4092" s="12" t="s">
        <v>122</v>
      </c>
      <c r="X4092" s="14" t="str">
        <f t="shared" si="63"/>
        <v>С</v>
      </c>
      <c r="Y4092" s="271">
        <f>Таблица1[[#This Row],[ID_intellix]]</f>
        <v>2843</v>
      </c>
      <c r="Z4092" s="269" t="s">
        <v>122</v>
      </c>
      <c r="AA4092" s="145">
        <f>IF(OR(Таблица1[[#This Row],[CARDIO_report]]&lt;&gt;0,Таблица1[[#This Row],[AI COMBO_report]]&lt;&gt;0,Таблица1[[#This Row],[OTC_report]]&lt;&gt;0),1,0)</f>
        <v>1</v>
      </c>
      <c r="AB4092" s="60" t="s">
        <v>1124</v>
      </c>
      <c r="AC4092" s="60" t="s">
        <v>1124</v>
      </c>
      <c r="AD4092" s="60" t="s">
        <v>1124</v>
      </c>
      <c r="AE4092" s="60" t="s">
        <v>1124</v>
      </c>
      <c r="AF4092" s="60"/>
      <c r="AG4092" s="89" t="s">
        <v>1414</v>
      </c>
      <c r="AH4092" s="89">
        <v>92</v>
      </c>
      <c r="AI4092" s="89" t="s">
        <v>1414</v>
      </c>
      <c r="AJ4092" s="89">
        <v>97</v>
      </c>
      <c r="AK4092" s="89" t="s">
        <v>1414</v>
      </c>
      <c r="AL4092" s="89">
        <v>111</v>
      </c>
      <c r="AM4092" s="89" t="s">
        <v>1414</v>
      </c>
      <c r="AN4092" s="89">
        <v>103</v>
      </c>
      <c r="AP4092" s="35" t="s">
        <v>1857</v>
      </c>
      <c r="AQ4092" s="377">
        <v>0</v>
      </c>
      <c r="AR4092" s="378">
        <v>0</v>
      </c>
      <c r="AS4092" s="377">
        <v>0</v>
      </c>
      <c r="AT4092" s="378">
        <v>0</v>
      </c>
      <c r="AU4092" s="377">
        <v>0</v>
      </c>
      <c r="AV4092" s="377">
        <v>0</v>
      </c>
      <c r="AW4092" s="377">
        <v>0</v>
      </c>
      <c r="AX4092">
        <v>0</v>
      </c>
      <c r="AY4092">
        <v>0</v>
      </c>
    </row>
    <row r="4093" spans="1:54" hidden="1" x14ac:dyDescent="0.2">
      <c r="A4093" s="46">
        <v>3463</v>
      </c>
      <c r="B4093" s="258" t="s">
        <v>11619</v>
      </c>
      <c r="C4093" t="s">
        <v>1136</v>
      </c>
      <c r="D4093" t="s">
        <v>1206</v>
      </c>
      <c r="E4093" t="s">
        <v>2504</v>
      </c>
      <c r="F4093" s="29" t="s">
        <v>2512</v>
      </c>
      <c r="G4093" s="47">
        <v>72</v>
      </c>
      <c r="H4093" t="s">
        <v>2513</v>
      </c>
      <c r="I4093">
        <v>1</v>
      </c>
      <c r="J4093" t="s">
        <v>11620</v>
      </c>
      <c r="K4093" t="s">
        <v>1206</v>
      </c>
      <c r="L4093" t="s">
        <v>11621</v>
      </c>
      <c r="M4093" t="s">
        <v>341</v>
      </c>
      <c r="N4093" s="34" t="s">
        <v>349</v>
      </c>
      <c r="O4093" s="34" t="s">
        <v>684</v>
      </c>
      <c r="P4093" s="34" t="s">
        <v>690</v>
      </c>
      <c r="Q4093" s="34">
        <v>0</v>
      </c>
      <c r="R4093" s="34">
        <v>0</v>
      </c>
      <c r="S4093" s="48" t="s">
        <v>1123</v>
      </c>
      <c r="T4093" s="13" t="s">
        <v>122</v>
      </c>
      <c r="U4093" s="12" t="s">
        <v>122</v>
      </c>
      <c r="V4093" s="12" t="s">
        <v>122</v>
      </c>
      <c r="W4093" s="12" t="s">
        <v>1863</v>
      </c>
      <c r="X4093" s="14" t="str">
        <f t="shared" si="63"/>
        <v>В</v>
      </c>
      <c r="Y4093" s="271">
        <f>Таблица1[[#This Row],[ID_intellix]]</f>
        <v>3463</v>
      </c>
      <c r="Z4093" s="269" t="s">
        <v>122</v>
      </c>
      <c r="AA4093" s="145">
        <f>IF(OR(Таблица1[[#This Row],[CARDIO_report]]&lt;&gt;0,Таблица1[[#This Row],[AI COMBO_report]]&lt;&gt;0,Таблица1[[#This Row],[OTC_report]]&lt;&gt;0),1,0)</f>
        <v>1</v>
      </c>
      <c r="AB4093" s="60" t="s">
        <v>1124</v>
      </c>
      <c r="AC4093" s="60" t="s">
        <v>1124</v>
      </c>
      <c r="AD4093" s="60" t="s">
        <v>1124</v>
      </c>
      <c r="AE4093" s="60" t="s">
        <v>1124</v>
      </c>
      <c r="AF4093" s="60"/>
      <c r="AG4093" s="89" t="s">
        <v>1437</v>
      </c>
      <c r="AH4093" s="89">
        <v>42</v>
      </c>
      <c r="AI4093" s="89" t="s">
        <v>1145</v>
      </c>
      <c r="AJ4093" s="89">
        <v>76</v>
      </c>
      <c r="AK4093" s="89" t="s">
        <v>1145</v>
      </c>
      <c r="AL4093" s="89">
        <v>72</v>
      </c>
      <c r="AM4093" s="89" t="s">
        <v>1145</v>
      </c>
      <c r="AN4093" s="89">
        <v>88</v>
      </c>
      <c r="AP4093" s="35" t="s">
        <v>1857</v>
      </c>
      <c r="AQ4093" s="377">
        <v>0</v>
      </c>
      <c r="AR4093" s="378">
        <v>0</v>
      </c>
      <c r="AS4093" s="377">
        <v>0</v>
      </c>
      <c r="AT4093" s="378">
        <v>0</v>
      </c>
      <c r="AU4093" s="377">
        <v>0</v>
      </c>
      <c r="AV4093" s="377">
        <v>0</v>
      </c>
      <c r="AW4093" s="377">
        <v>0</v>
      </c>
      <c r="AX4093">
        <v>0</v>
      </c>
      <c r="AY4093">
        <v>0</v>
      </c>
    </row>
    <row r="4094" spans="1:54" hidden="1" x14ac:dyDescent="0.2">
      <c r="A4094" s="46">
        <v>6866</v>
      </c>
      <c r="B4094" s="258" t="s">
        <v>11901</v>
      </c>
      <c r="C4094" t="s">
        <v>1136</v>
      </c>
      <c r="D4094" t="s">
        <v>1206</v>
      </c>
      <c r="E4094" t="s">
        <v>2504</v>
      </c>
      <c r="F4094" s="29" t="s">
        <v>3023</v>
      </c>
      <c r="G4094" s="47">
        <v>12</v>
      </c>
      <c r="H4094" t="s">
        <v>1149</v>
      </c>
      <c r="I4094">
        <v>1</v>
      </c>
      <c r="J4094" t="s">
        <v>11902</v>
      </c>
      <c r="K4094" t="s">
        <v>1206</v>
      </c>
      <c r="L4094" t="s">
        <v>11903</v>
      </c>
      <c r="M4094" t="s">
        <v>341</v>
      </c>
      <c r="N4094" s="34" t="s">
        <v>349</v>
      </c>
      <c r="O4094" s="34" t="s">
        <v>684</v>
      </c>
      <c r="P4094" s="34" t="s">
        <v>690</v>
      </c>
      <c r="Q4094" s="34">
        <v>0</v>
      </c>
      <c r="R4094" s="34">
        <v>0</v>
      </c>
      <c r="S4094" s="48" t="s">
        <v>1123</v>
      </c>
      <c r="T4094" s="13" t="s">
        <v>1863</v>
      </c>
      <c r="U4094" s="12" t="s">
        <v>122</v>
      </c>
      <c r="V4094" s="12" t="s">
        <v>1863</v>
      </c>
      <c r="W4094" s="12" t="s">
        <v>122</v>
      </c>
      <c r="X4094" s="14" t="str">
        <f t="shared" si="63"/>
        <v>А</v>
      </c>
      <c r="Y4094" s="271">
        <f>Таблица1[[#This Row],[ID_intellix]]</f>
        <v>6866</v>
      </c>
      <c r="Z4094" s="269" t="s">
        <v>122</v>
      </c>
      <c r="AA4094" s="145">
        <f>IF(OR(Таблица1[[#This Row],[CARDIO_report]]&lt;&gt;0,Таблица1[[#This Row],[AI COMBO_report]]&lt;&gt;0,Таблица1[[#This Row],[OTC_report]]&lt;&gt;0),1,0)</f>
        <v>1</v>
      </c>
      <c r="AB4094" s="60" t="s">
        <v>1124</v>
      </c>
      <c r="AC4094" s="60" t="s">
        <v>1124</v>
      </c>
      <c r="AD4094" s="60" t="s">
        <v>1124</v>
      </c>
      <c r="AE4094" s="60" t="s">
        <v>1124</v>
      </c>
      <c r="AF4094" s="60"/>
      <c r="AG4094" s="89" t="s">
        <v>2516</v>
      </c>
      <c r="AH4094" s="89">
        <v>32</v>
      </c>
      <c r="AI4094" s="89" t="s">
        <v>2516</v>
      </c>
      <c r="AJ4094" s="89">
        <v>37</v>
      </c>
      <c r="AK4094" s="89" t="s">
        <v>2516</v>
      </c>
      <c r="AL4094" s="89">
        <v>27</v>
      </c>
      <c r="AM4094" s="89" t="s">
        <v>2516</v>
      </c>
      <c r="AN4094" s="89">
        <v>36</v>
      </c>
      <c r="AP4094" s="35" t="s">
        <v>1917</v>
      </c>
      <c r="AQ4094" s="377">
        <v>0</v>
      </c>
      <c r="AR4094" s="378">
        <v>0</v>
      </c>
      <c r="AS4094" s="377">
        <v>0</v>
      </c>
      <c r="AT4094" s="378">
        <v>0</v>
      </c>
      <c r="AU4094" s="377">
        <v>0</v>
      </c>
      <c r="AV4094" s="377">
        <v>0</v>
      </c>
      <c r="AW4094" s="377">
        <v>0</v>
      </c>
      <c r="AX4094">
        <v>0</v>
      </c>
      <c r="AY4094">
        <v>0</v>
      </c>
      <c r="BA4094" s="2" t="s">
        <v>15961</v>
      </c>
    </row>
    <row r="4095" spans="1:54" hidden="1" x14ac:dyDescent="0.2">
      <c r="A4095" s="46">
        <v>6196</v>
      </c>
      <c r="B4095" s="258" t="s">
        <v>11948</v>
      </c>
      <c r="C4095" t="s">
        <v>1136</v>
      </c>
      <c r="D4095" t="s">
        <v>1206</v>
      </c>
      <c r="E4095" t="s">
        <v>2504</v>
      </c>
      <c r="F4095" s="29" t="s">
        <v>3023</v>
      </c>
      <c r="G4095" s="47">
        <v>15</v>
      </c>
      <c r="H4095" t="s">
        <v>1149</v>
      </c>
      <c r="I4095">
        <v>1</v>
      </c>
      <c r="J4095" t="s">
        <v>11949</v>
      </c>
      <c r="K4095" t="s">
        <v>1206</v>
      </c>
      <c r="L4095" t="s">
        <v>11950</v>
      </c>
      <c r="M4095" t="s">
        <v>341</v>
      </c>
      <c r="N4095" s="34" t="s">
        <v>349</v>
      </c>
      <c r="O4095" s="34" t="s">
        <v>684</v>
      </c>
      <c r="P4095" s="34" t="s">
        <v>690</v>
      </c>
      <c r="Q4095" s="34">
        <v>0</v>
      </c>
      <c r="R4095" s="34">
        <v>0</v>
      </c>
      <c r="S4095" s="48" t="s">
        <v>1123</v>
      </c>
      <c r="T4095" s="13" t="s">
        <v>122</v>
      </c>
      <c r="U4095" s="12" t="s">
        <v>122</v>
      </c>
      <c r="V4095" s="12" t="s">
        <v>1863</v>
      </c>
      <c r="W4095" s="12" t="s">
        <v>122</v>
      </c>
      <c r="X4095" s="14" t="str">
        <f t="shared" si="63"/>
        <v>В</v>
      </c>
      <c r="Y4095" s="271">
        <f>Таблица1[[#This Row],[ID_intellix]]</f>
        <v>6196</v>
      </c>
      <c r="Z4095" s="269" t="s">
        <v>122</v>
      </c>
      <c r="AA4095" s="145">
        <f>IF(OR(Таблица1[[#This Row],[CARDIO_report]]&lt;&gt;0,Таблица1[[#This Row],[AI COMBO_report]]&lt;&gt;0,Таблица1[[#This Row],[OTC_report]]&lt;&gt;0),1,0)</f>
        <v>1</v>
      </c>
      <c r="AB4095" s="60" t="s">
        <v>1124</v>
      </c>
      <c r="AC4095" s="60" t="s">
        <v>1124</v>
      </c>
      <c r="AD4095" s="60" t="s">
        <v>1124</v>
      </c>
      <c r="AE4095" s="60" t="s">
        <v>1124</v>
      </c>
      <c r="AF4095" s="60"/>
      <c r="AG4095" s="89" t="s">
        <v>1437</v>
      </c>
      <c r="AH4095" s="89">
        <v>50</v>
      </c>
      <c r="AI4095" s="89" t="s">
        <v>1437</v>
      </c>
      <c r="AJ4095" s="89">
        <v>25</v>
      </c>
      <c r="AK4095" s="89" t="s">
        <v>1145</v>
      </c>
      <c r="AL4095" s="89">
        <v>57</v>
      </c>
      <c r="AM4095" s="89" t="s">
        <v>1437</v>
      </c>
      <c r="AN4095" s="89">
        <v>37</v>
      </c>
      <c r="AP4095" s="35" t="s">
        <v>1917</v>
      </c>
      <c r="AQ4095" s="377">
        <v>0</v>
      </c>
      <c r="AR4095" s="378">
        <v>0</v>
      </c>
      <c r="AS4095" s="377">
        <v>0</v>
      </c>
      <c r="AT4095" s="378">
        <v>0</v>
      </c>
      <c r="AU4095" s="377">
        <v>0</v>
      </c>
      <c r="AV4095" s="377">
        <v>0</v>
      </c>
      <c r="AW4095" s="377">
        <v>0</v>
      </c>
      <c r="AX4095">
        <v>0</v>
      </c>
      <c r="AY4095">
        <v>0</v>
      </c>
    </row>
    <row r="4096" spans="1:54" hidden="1" x14ac:dyDescent="0.2">
      <c r="A4096" s="46">
        <v>6197</v>
      </c>
      <c r="B4096" s="258" t="s">
        <v>11960</v>
      </c>
      <c r="C4096" t="s">
        <v>1136</v>
      </c>
      <c r="D4096" t="s">
        <v>1206</v>
      </c>
      <c r="E4096" t="s">
        <v>2504</v>
      </c>
      <c r="F4096" s="29" t="s">
        <v>3023</v>
      </c>
      <c r="G4096" s="47">
        <v>16</v>
      </c>
      <c r="H4096" t="s">
        <v>1149</v>
      </c>
      <c r="I4096">
        <v>1</v>
      </c>
      <c r="J4096" t="s">
        <v>11961</v>
      </c>
      <c r="K4096" t="s">
        <v>1206</v>
      </c>
      <c r="L4096" t="s">
        <v>11962</v>
      </c>
      <c r="M4096" t="s">
        <v>341</v>
      </c>
      <c r="N4096" s="34" t="s">
        <v>349</v>
      </c>
      <c r="O4096" s="34" t="s">
        <v>684</v>
      </c>
      <c r="P4096" s="34">
        <v>0</v>
      </c>
      <c r="Q4096" s="34">
        <v>0</v>
      </c>
      <c r="R4096" s="34">
        <v>0</v>
      </c>
      <c r="S4096" s="48" t="s">
        <v>1123</v>
      </c>
      <c r="T4096" s="13" t="s">
        <v>1863</v>
      </c>
      <c r="U4096" s="12" t="s">
        <v>122</v>
      </c>
      <c r="V4096" s="12" t="s">
        <v>1863</v>
      </c>
      <c r="W4096" s="12" t="s">
        <v>122</v>
      </c>
      <c r="X4096" s="14" t="str">
        <f t="shared" si="63"/>
        <v>А</v>
      </c>
      <c r="Y4096" s="271">
        <f>Таблица1[[#This Row],[ID_intellix]]</f>
        <v>6197</v>
      </c>
      <c r="Z4096" s="269" t="s">
        <v>122</v>
      </c>
      <c r="AA4096" s="145">
        <f>IF(OR(Таблица1[[#This Row],[CARDIO_report]]&lt;&gt;0,Таблица1[[#This Row],[AI COMBO_report]]&lt;&gt;0,Таблица1[[#This Row],[OTC_report]]&lt;&gt;0),1,0)</f>
        <v>1</v>
      </c>
      <c r="AB4096" s="60" t="s">
        <v>1124</v>
      </c>
      <c r="AC4096" s="60" t="s">
        <v>1124</v>
      </c>
      <c r="AD4096" s="60" t="s">
        <v>1124</v>
      </c>
      <c r="AE4096" s="60" t="s">
        <v>1124</v>
      </c>
      <c r="AF4096" s="60"/>
      <c r="AG4096" s="89" t="s">
        <v>1414</v>
      </c>
      <c r="AH4096" s="89">
        <v>71</v>
      </c>
      <c r="AI4096" s="89" t="s">
        <v>1414</v>
      </c>
      <c r="AJ4096" s="89">
        <v>91</v>
      </c>
      <c r="AK4096" s="89" t="s">
        <v>1414</v>
      </c>
      <c r="AL4096" s="89">
        <v>58</v>
      </c>
      <c r="AM4096" s="89" t="s">
        <v>1414</v>
      </c>
      <c r="AN4096" s="89">
        <v>68</v>
      </c>
      <c r="AP4096" s="35" t="s">
        <v>1857</v>
      </c>
      <c r="AQ4096" s="377">
        <v>0</v>
      </c>
      <c r="AR4096" s="378">
        <v>0</v>
      </c>
      <c r="AS4096" s="377">
        <v>0</v>
      </c>
      <c r="AT4096" s="378">
        <v>0</v>
      </c>
      <c r="AU4096" s="377">
        <v>0</v>
      </c>
      <c r="AV4096" s="377">
        <v>0</v>
      </c>
      <c r="AW4096" s="377">
        <v>0</v>
      </c>
      <c r="AX4096">
        <v>0</v>
      </c>
      <c r="AY4096">
        <v>0</v>
      </c>
      <c r="BA4096" s="2" t="s">
        <v>15961</v>
      </c>
    </row>
    <row r="4097" spans="1:54" hidden="1" x14ac:dyDescent="0.2">
      <c r="A4097" s="46">
        <v>2372</v>
      </c>
      <c r="B4097" s="258" t="s">
        <v>12041</v>
      </c>
      <c r="C4097" t="s">
        <v>1136</v>
      </c>
      <c r="D4097" t="s">
        <v>1206</v>
      </c>
      <c r="E4097" t="s">
        <v>2504</v>
      </c>
      <c r="F4097" s="29" t="s">
        <v>3023</v>
      </c>
      <c r="G4097" s="47">
        <v>20</v>
      </c>
      <c r="H4097" t="s">
        <v>1149</v>
      </c>
      <c r="I4097">
        <v>1</v>
      </c>
      <c r="J4097" t="s">
        <v>12042</v>
      </c>
      <c r="K4097" t="s">
        <v>1206</v>
      </c>
      <c r="L4097" t="s">
        <v>12043</v>
      </c>
      <c r="M4097" t="s">
        <v>341</v>
      </c>
      <c r="N4097" s="34">
        <v>0</v>
      </c>
      <c r="O4097" s="34" t="s">
        <v>684</v>
      </c>
      <c r="P4097" s="34" t="s">
        <v>690</v>
      </c>
      <c r="Q4097" s="34">
        <v>0</v>
      </c>
      <c r="R4097" s="34">
        <v>0</v>
      </c>
      <c r="S4097" s="48" t="s">
        <v>1123</v>
      </c>
      <c r="T4097" s="13" t="s">
        <v>122</v>
      </c>
      <c r="U4097" s="12" t="s">
        <v>122</v>
      </c>
      <c r="V4097" s="12" t="s">
        <v>1863</v>
      </c>
      <c r="W4097" s="12" t="s">
        <v>122</v>
      </c>
      <c r="X4097" s="14" t="str">
        <f t="shared" si="63"/>
        <v>В</v>
      </c>
      <c r="Y4097" s="271">
        <f>Таблица1[[#This Row],[ID_intellix]]</f>
        <v>2372</v>
      </c>
      <c r="Z4097" s="269" t="s">
        <v>122</v>
      </c>
      <c r="AA4097" s="145">
        <f>IF(OR(Таблица1[[#This Row],[CARDIO_report]]&lt;&gt;0,Таблица1[[#This Row],[AI COMBO_report]]&lt;&gt;0,Таблица1[[#This Row],[OTC_report]]&lt;&gt;0),1,0)</f>
        <v>1</v>
      </c>
      <c r="AB4097" s="60" t="s">
        <v>1124</v>
      </c>
      <c r="AC4097" s="60" t="s">
        <v>1124</v>
      </c>
      <c r="AD4097" s="60" t="s">
        <v>1124</v>
      </c>
      <c r="AE4097" s="60" t="s">
        <v>1124</v>
      </c>
      <c r="AF4097" s="60"/>
      <c r="AG4097" s="89" t="s">
        <v>1145</v>
      </c>
      <c r="AH4097" s="89">
        <v>78</v>
      </c>
      <c r="AI4097" s="89" t="s">
        <v>1414</v>
      </c>
      <c r="AJ4097" s="89">
        <v>78</v>
      </c>
      <c r="AK4097" s="89" t="s">
        <v>1414</v>
      </c>
      <c r="AL4097" s="89">
        <v>76</v>
      </c>
      <c r="AM4097" s="89" t="s">
        <v>1414</v>
      </c>
      <c r="AN4097" s="89">
        <v>55</v>
      </c>
      <c r="AP4097" s="35" t="s">
        <v>1917</v>
      </c>
      <c r="AQ4097" s="377">
        <v>0</v>
      </c>
      <c r="AR4097" s="378">
        <v>0</v>
      </c>
      <c r="AS4097" s="377">
        <v>0</v>
      </c>
      <c r="AT4097" s="378">
        <v>0</v>
      </c>
      <c r="AU4097" s="377">
        <v>0</v>
      </c>
      <c r="AV4097" s="377">
        <v>0</v>
      </c>
      <c r="AW4097" s="377">
        <v>0</v>
      </c>
      <c r="AX4097">
        <v>0</v>
      </c>
      <c r="AY4097">
        <v>0</v>
      </c>
      <c r="AZ4097" s="21"/>
      <c r="BB4097" s="21"/>
    </row>
    <row r="4098" spans="1:54" hidden="1" x14ac:dyDescent="0.2">
      <c r="A4098" s="46">
        <v>1850</v>
      </c>
      <c r="B4098" s="258" t="s">
        <v>12852</v>
      </c>
      <c r="C4098" t="s">
        <v>1136</v>
      </c>
      <c r="D4098" t="s">
        <v>1206</v>
      </c>
      <c r="E4098" t="s">
        <v>2504</v>
      </c>
      <c r="F4098" s="29" t="s">
        <v>12828</v>
      </c>
      <c r="G4098" s="47">
        <v>4</v>
      </c>
      <c r="H4098" t="s">
        <v>2835</v>
      </c>
      <c r="I4098">
        <v>1</v>
      </c>
      <c r="J4098" t="s">
        <v>12853</v>
      </c>
      <c r="K4098" t="s">
        <v>1206</v>
      </c>
      <c r="L4098" t="s">
        <v>12854</v>
      </c>
      <c r="M4098" t="s">
        <v>341</v>
      </c>
      <c r="N4098" s="34" t="s">
        <v>349</v>
      </c>
      <c r="O4098" s="34" t="s">
        <v>684</v>
      </c>
      <c r="P4098" s="34">
        <v>0</v>
      </c>
      <c r="Q4098" s="34">
        <v>0</v>
      </c>
      <c r="R4098" s="34">
        <v>0</v>
      </c>
      <c r="S4098" s="48" t="s">
        <v>1123</v>
      </c>
      <c r="T4098" s="13" t="s">
        <v>1863</v>
      </c>
      <c r="U4098" s="12" t="s">
        <v>122</v>
      </c>
      <c r="V4098" s="12" t="s">
        <v>122</v>
      </c>
      <c r="W4098" s="12" t="s">
        <v>122</v>
      </c>
      <c r="X4098" s="14" t="str">
        <f t="shared" si="63"/>
        <v>В</v>
      </c>
      <c r="Y4098" s="271">
        <f>Таблица1[[#This Row],[ID_intellix]]</f>
        <v>1850</v>
      </c>
      <c r="Z4098" s="269" t="s">
        <v>122</v>
      </c>
      <c r="AA4098" s="145">
        <f>IF(OR(Таблица1[[#This Row],[CARDIO_report]]&lt;&gt;0,Таблица1[[#This Row],[AI COMBO_report]]&lt;&gt;0,Таблица1[[#This Row],[OTC_report]]&lt;&gt;0),1,0)</f>
        <v>1</v>
      </c>
      <c r="AB4098" s="60" t="s">
        <v>1124</v>
      </c>
      <c r="AC4098" s="60" t="s">
        <v>1124</v>
      </c>
      <c r="AD4098" s="60" t="s">
        <v>1124</v>
      </c>
      <c r="AE4098" s="60" t="s">
        <v>1124</v>
      </c>
      <c r="AF4098" s="60"/>
      <c r="AG4098" s="89" t="s">
        <v>1414</v>
      </c>
      <c r="AH4098" s="89">
        <v>80</v>
      </c>
      <c r="AI4098" s="89" t="s">
        <v>1437</v>
      </c>
      <c r="AJ4098" s="89">
        <v>56</v>
      </c>
      <c r="AK4098" s="89" t="s">
        <v>1437</v>
      </c>
      <c r="AL4098" s="89">
        <v>47</v>
      </c>
      <c r="AM4098" s="89" t="s">
        <v>1437</v>
      </c>
      <c r="AN4098" s="89">
        <v>24</v>
      </c>
      <c r="AP4098" s="35" t="s">
        <v>1857</v>
      </c>
      <c r="AQ4098" s="377">
        <v>0</v>
      </c>
      <c r="AR4098" s="378">
        <v>0</v>
      </c>
      <c r="AS4098" s="377">
        <v>0</v>
      </c>
      <c r="AT4098" s="378">
        <v>0</v>
      </c>
      <c r="AU4098" s="377">
        <v>0</v>
      </c>
      <c r="AV4098" s="377">
        <v>0</v>
      </c>
      <c r="AW4098" s="377">
        <v>0</v>
      </c>
      <c r="AX4098">
        <v>0</v>
      </c>
      <c r="AY4098">
        <v>0</v>
      </c>
    </row>
    <row r="4099" spans="1:54" hidden="1" x14ac:dyDescent="0.2">
      <c r="A4099" s="46">
        <v>5493</v>
      </c>
      <c r="B4099" s="258" t="s">
        <v>13259</v>
      </c>
      <c r="C4099" t="s">
        <v>1136</v>
      </c>
      <c r="D4099" t="s">
        <v>1206</v>
      </c>
      <c r="E4099" t="s">
        <v>2504</v>
      </c>
      <c r="F4099" s="29" t="s">
        <v>2682</v>
      </c>
      <c r="G4099" s="47">
        <v>13</v>
      </c>
      <c r="H4099" t="s">
        <v>2563</v>
      </c>
      <c r="I4099">
        <v>1</v>
      </c>
      <c r="J4099" t="s">
        <v>15818</v>
      </c>
      <c r="K4099" t="s">
        <v>1206</v>
      </c>
      <c r="L4099" t="s">
        <v>13260</v>
      </c>
      <c r="M4099" t="s">
        <v>341</v>
      </c>
      <c r="N4099" s="34">
        <v>0</v>
      </c>
      <c r="O4099" s="34" t="s">
        <v>684</v>
      </c>
      <c r="P4099" s="34">
        <v>0</v>
      </c>
      <c r="Q4099" s="34">
        <v>0</v>
      </c>
      <c r="R4099" s="34">
        <v>0</v>
      </c>
      <c r="S4099" s="48" t="s">
        <v>1123</v>
      </c>
      <c r="T4099" s="64" t="s">
        <v>122</v>
      </c>
      <c r="U4099" s="65" t="s">
        <v>122</v>
      </c>
      <c r="V4099" s="65" t="s">
        <v>122</v>
      </c>
      <c r="W4099" s="65" t="s">
        <v>1863</v>
      </c>
      <c r="X4099" s="14" t="str">
        <f t="shared" ref="X4099:X4162" si="64">IF(COUNTIF(T4099:W4099,"да")=0,"С",IF(COUNTIF(T4099:W4099,"да")=1,"В","А"))</f>
        <v>В</v>
      </c>
      <c r="Y4099" s="271">
        <f>Таблица1[[#This Row],[ID_intellix]]</f>
        <v>5493</v>
      </c>
      <c r="Z4099" s="269" t="s">
        <v>122</v>
      </c>
      <c r="AA4099" s="145">
        <f>IF(OR(Таблица1[[#This Row],[CARDIO_report]]&lt;&gt;0,Таблица1[[#This Row],[AI COMBO_report]]&lt;&gt;0,Таблица1[[#This Row],[OTC_report]]&lt;&gt;0),1,0)</f>
        <v>0</v>
      </c>
      <c r="AB4099" s="60" t="s">
        <v>1124</v>
      </c>
      <c r="AC4099" s="60" t="s">
        <v>1124</v>
      </c>
      <c r="AD4099" s="60" t="s">
        <v>1124</v>
      </c>
      <c r="AE4099" s="89" t="s">
        <v>1857</v>
      </c>
      <c r="AF4099" s="89"/>
      <c r="AG4099" s="89" t="s">
        <v>1414</v>
      </c>
      <c r="AH4099" s="89">
        <v>112</v>
      </c>
      <c r="AI4099" s="89" t="s">
        <v>1145</v>
      </c>
      <c r="AJ4099" s="89">
        <v>110</v>
      </c>
      <c r="AK4099" s="89" t="s">
        <v>1145</v>
      </c>
      <c r="AL4099" s="89">
        <v>108</v>
      </c>
      <c r="AM4099" s="89" t="s">
        <v>1145</v>
      </c>
      <c r="AN4099" s="89">
        <v>106</v>
      </c>
      <c r="AP4099" s="35" t="s">
        <v>1857</v>
      </c>
      <c r="AQ4099" s="377">
        <v>0</v>
      </c>
      <c r="AR4099" s="378">
        <v>0</v>
      </c>
      <c r="AS4099" s="377">
        <v>0</v>
      </c>
      <c r="AT4099" s="378">
        <v>0</v>
      </c>
      <c r="AU4099" s="377">
        <v>0</v>
      </c>
      <c r="AV4099" s="377">
        <v>0</v>
      </c>
      <c r="AW4099" s="377">
        <v>0</v>
      </c>
      <c r="AX4099">
        <v>0</v>
      </c>
      <c r="AY4099">
        <v>0</v>
      </c>
    </row>
    <row r="4100" spans="1:54" hidden="1" x14ac:dyDescent="0.2">
      <c r="A4100" s="46">
        <v>7593</v>
      </c>
      <c r="B4100" s="258" t="s">
        <v>13311</v>
      </c>
      <c r="C4100" t="s">
        <v>1136</v>
      </c>
      <c r="D4100" t="s">
        <v>1206</v>
      </c>
      <c r="E4100" t="s">
        <v>2504</v>
      </c>
      <c r="F4100" s="29" t="s">
        <v>1850</v>
      </c>
      <c r="G4100" s="53">
        <v>388</v>
      </c>
      <c r="H4100" t="s">
        <v>1850</v>
      </c>
      <c r="I4100">
        <v>1</v>
      </c>
      <c r="J4100" t="s">
        <v>13312</v>
      </c>
      <c r="K4100" t="s">
        <v>1206</v>
      </c>
      <c r="L4100" t="s">
        <v>13313</v>
      </c>
      <c r="M4100" t="s">
        <v>341</v>
      </c>
      <c r="N4100" s="34">
        <v>0</v>
      </c>
      <c r="O4100" s="34" t="s">
        <v>684</v>
      </c>
      <c r="P4100" s="34">
        <v>0</v>
      </c>
      <c r="Q4100" s="34">
        <v>0</v>
      </c>
      <c r="R4100" s="34">
        <v>0</v>
      </c>
      <c r="S4100" s="48" t="s">
        <v>1123</v>
      </c>
      <c r="T4100" s="13" t="s">
        <v>122</v>
      </c>
      <c r="U4100" s="12" t="s">
        <v>122</v>
      </c>
      <c r="V4100" s="12" t="s">
        <v>122</v>
      </c>
      <c r="W4100" s="12" t="s">
        <v>122</v>
      </c>
      <c r="X4100" s="14" t="str">
        <f t="shared" si="64"/>
        <v>С</v>
      </c>
      <c r="Y4100" s="271">
        <f>Таблица1[[#This Row],[ID_intellix]]</f>
        <v>7593</v>
      </c>
      <c r="Z4100" s="269" t="s">
        <v>122</v>
      </c>
      <c r="AA4100" s="145">
        <f>IF(OR(Таблица1[[#This Row],[CARDIO_report]]&lt;&gt;0,Таблица1[[#This Row],[AI COMBO_report]]&lt;&gt;0,Таблица1[[#This Row],[OTC_report]]&lt;&gt;0),1,0)</f>
        <v>0</v>
      </c>
      <c r="AB4100" s="60" t="s">
        <v>1124</v>
      </c>
      <c r="AC4100" s="60" t="s">
        <v>1124</v>
      </c>
      <c r="AD4100" s="60" t="s">
        <v>1124</v>
      </c>
      <c r="AE4100" s="60" t="s">
        <v>1124</v>
      </c>
      <c r="AF4100" s="60"/>
      <c r="AG4100" s="60" t="s">
        <v>1124</v>
      </c>
      <c r="AH4100" s="60" t="s">
        <v>1124</v>
      </c>
      <c r="AI4100" s="60" t="s">
        <v>1124</v>
      </c>
      <c r="AJ4100" s="60" t="s">
        <v>1124</v>
      </c>
      <c r="AK4100" s="60" t="s">
        <v>1124</v>
      </c>
      <c r="AL4100" s="60" t="s">
        <v>1124</v>
      </c>
      <c r="AM4100" s="60" t="s">
        <v>1124</v>
      </c>
      <c r="AN4100" s="60" t="s">
        <v>1124</v>
      </c>
      <c r="AO4100" s="60"/>
      <c r="AP4100" s="35" t="s">
        <v>1857</v>
      </c>
      <c r="AQ4100" s="377">
        <v>0</v>
      </c>
      <c r="AR4100" s="378">
        <v>0</v>
      </c>
      <c r="AS4100" s="377">
        <v>0</v>
      </c>
      <c r="AT4100" s="378">
        <v>0</v>
      </c>
      <c r="AU4100" s="377">
        <v>0</v>
      </c>
      <c r="AV4100" s="377">
        <v>0</v>
      </c>
      <c r="AW4100" s="377">
        <v>0</v>
      </c>
      <c r="AX4100">
        <v>0</v>
      </c>
      <c r="AY4100">
        <v>0</v>
      </c>
    </row>
    <row r="4101" spans="1:54" hidden="1" x14ac:dyDescent="0.2">
      <c r="A4101" s="46">
        <v>7518</v>
      </c>
      <c r="B4101" s="258" t="s">
        <v>7219</v>
      </c>
      <c r="C4101" t="s">
        <v>1136</v>
      </c>
      <c r="D4101" t="s">
        <v>1206</v>
      </c>
      <c r="E4101" t="s">
        <v>1821</v>
      </c>
      <c r="F4101" s="29" t="s">
        <v>1850</v>
      </c>
      <c r="G4101" s="53" t="s">
        <v>7220</v>
      </c>
      <c r="H4101" t="s">
        <v>1850</v>
      </c>
      <c r="I4101">
        <v>1</v>
      </c>
      <c r="J4101" t="s">
        <v>7221</v>
      </c>
      <c r="K4101" t="s">
        <v>1206</v>
      </c>
      <c r="L4101" t="s">
        <v>7222</v>
      </c>
      <c r="M4101" t="s">
        <v>341</v>
      </c>
      <c r="N4101" s="34">
        <v>0</v>
      </c>
      <c r="O4101" s="34" t="s">
        <v>684</v>
      </c>
      <c r="P4101" s="34">
        <v>0</v>
      </c>
      <c r="Q4101" s="34">
        <v>0</v>
      </c>
      <c r="R4101" s="34">
        <v>0</v>
      </c>
      <c r="S4101" s="48" t="s">
        <v>1123</v>
      </c>
      <c r="T4101" s="13" t="s">
        <v>122</v>
      </c>
      <c r="U4101" s="12" t="s">
        <v>122</v>
      </c>
      <c r="V4101" s="12" t="s">
        <v>122</v>
      </c>
      <c r="W4101" s="12" t="s">
        <v>122</v>
      </c>
      <c r="X4101" s="14" t="str">
        <f t="shared" si="64"/>
        <v>С</v>
      </c>
      <c r="Y4101" s="271">
        <f>Таблица1[[#This Row],[ID_intellix]]</f>
        <v>7518</v>
      </c>
      <c r="Z4101" s="269" t="s">
        <v>122</v>
      </c>
      <c r="AA4101" s="145">
        <f>IF(OR(Таблица1[[#This Row],[CARDIO_report]]&lt;&gt;0,Таблица1[[#This Row],[AI COMBO_report]]&lt;&gt;0,Таблица1[[#This Row],[OTC_report]]&lt;&gt;0),1,0)</f>
        <v>0</v>
      </c>
      <c r="AB4101" s="60" t="s">
        <v>1124</v>
      </c>
      <c r="AC4101" s="60" t="s">
        <v>1124</v>
      </c>
      <c r="AD4101" s="60" t="s">
        <v>1124</v>
      </c>
      <c r="AE4101" s="60" t="s">
        <v>1124</v>
      </c>
      <c r="AF4101" s="60"/>
      <c r="AG4101" s="60" t="s">
        <v>1124</v>
      </c>
      <c r="AH4101" s="60" t="s">
        <v>1124</v>
      </c>
      <c r="AI4101" s="60" t="s">
        <v>1124</v>
      </c>
      <c r="AJ4101" s="60" t="s">
        <v>1124</v>
      </c>
      <c r="AK4101" s="60" t="s">
        <v>1124</v>
      </c>
      <c r="AL4101" s="60" t="s">
        <v>1124</v>
      </c>
      <c r="AM4101" s="60" t="s">
        <v>1124</v>
      </c>
      <c r="AN4101" s="60" t="s">
        <v>1124</v>
      </c>
      <c r="AO4101" s="60"/>
      <c r="AP4101" s="35" t="s">
        <v>1857</v>
      </c>
      <c r="AQ4101" s="377">
        <v>0</v>
      </c>
      <c r="AR4101" s="378">
        <v>0</v>
      </c>
      <c r="AS4101" s="377">
        <v>0</v>
      </c>
      <c r="AT4101" s="378">
        <v>0</v>
      </c>
      <c r="AU4101" s="377">
        <v>0</v>
      </c>
      <c r="AV4101" s="377">
        <v>0</v>
      </c>
      <c r="AW4101" s="377">
        <v>0</v>
      </c>
      <c r="AX4101">
        <v>0</v>
      </c>
      <c r="AY4101">
        <v>0</v>
      </c>
    </row>
    <row r="4102" spans="1:54" hidden="1" x14ac:dyDescent="0.2">
      <c r="A4102" s="46">
        <v>7994</v>
      </c>
      <c r="B4102" s="258" t="s">
        <v>7247</v>
      </c>
      <c r="C4102" t="s">
        <v>1136</v>
      </c>
      <c r="D4102" t="s">
        <v>1206</v>
      </c>
      <c r="E4102" t="s">
        <v>1821</v>
      </c>
      <c r="F4102" s="29" t="s">
        <v>1850</v>
      </c>
      <c r="G4102" s="53" t="s">
        <v>7248</v>
      </c>
      <c r="H4102" t="s">
        <v>1850</v>
      </c>
      <c r="I4102">
        <v>1</v>
      </c>
      <c r="J4102" t="s">
        <v>7249</v>
      </c>
      <c r="K4102" t="s">
        <v>1206</v>
      </c>
      <c r="L4102" t="s">
        <v>7250</v>
      </c>
      <c r="M4102" t="s">
        <v>341</v>
      </c>
      <c r="N4102" s="34">
        <v>0</v>
      </c>
      <c r="O4102" s="34" t="s">
        <v>684</v>
      </c>
      <c r="P4102" s="34">
        <v>0</v>
      </c>
      <c r="Q4102" s="34">
        <v>0</v>
      </c>
      <c r="R4102" s="34">
        <v>0</v>
      </c>
      <c r="S4102" s="48" t="s">
        <v>1123</v>
      </c>
      <c r="T4102" s="13" t="s">
        <v>122</v>
      </c>
      <c r="U4102" s="12" t="s">
        <v>122</v>
      </c>
      <c r="V4102" s="12" t="s">
        <v>122</v>
      </c>
      <c r="W4102" s="12" t="s">
        <v>122</v>
      </c>
      <c r="X4102" s="14" t="str">
        <f t="shared" si="64"/>
        <v>С</v>
      </c>
      <c r="Y4102" s="271">
        <f>Таблица1[[#This Row],[ID_intellix]]</f>
        <v>7994</v>
      </c>
      <c r="Z4102" s="269" t="s">
        <v>122</v>
      </c>
      <c r="AA4102" s="145">
        <f>IF(OR(Таблица1[[#This Row],[CARDIO_report]]&lt;&gt;0,Таблица1[[#This Row],[AI COMBO_report]]&lt;&gt;0,Таблица1[[#This Row],[OTC_report]]&lt;&gt;0),1,0)</f>
        <v>0</v>
      </c>
      <c r="AB4102" s="60" t="s">
        <v>1124</v>
      </c>
      <c r="AC4102" s="60" t="s">
        <v>1124</v>
      </c>
      <c r="AD4102" s="60" t="s">
        <v>1124</v>
      </c>
      <c r="AE4102" s="60" t="s">
        <v>1124</v>
      </c>
      <c r="AF4102" s="60"/>
      <c r="AG4102" s="60" t="s">
        <v>1124</v>
      </c>
      <c r="AH4102" s="60" t="s">
        <v>1124</v>
      </c>
      <c r="AI4102" s="60" t="s">
        <v>1124</v>
      </c>
      <c r="AJ4102" s="60" t="s">
        <v>1124</v>
      </c>
      <c r="AK4102" s="60" t="s">
        <v>1124</v>
      </c>
      <c r="AL4102" s="60" t="s">
        <v>1124</v>
      </c>
      <c r="AM4102" s="60" t="s">
        <v>1124</v>
      </c>
      <c r="AN4102" s="60" t="s">
        <v>1124</v>
      </c>
      <c r="AO4102" s="60"/>
      <c r="AP4102" s="35" t="s">
        <v>1825</v>
      </c>
      <c r="AQ4102" s="377">
        <v>0</v>
      </c>
      <c r="AR4102" s="378">
        <v>0</v>
      </c>
      <c r="AS4102" s="377">
        <v>0</v>
      </c>
      <c r="AT4102" s="378">
        <v>0</v>
      </c>
      <c r="AU4102" s="377">
        <v>0</v>
      </c>
      <c r="AV4102" s="377">
        <v>0</v>
      </c>
      <c r="AW4102" s="377">
        <v>0</v>
      </c>
      <c r="AX4102">
        <v>0</v>
      </c>
      <c r="AY4102">
        <v>0</v>
      </c>
    </row>
    <row r="4103" spans="1:54" hidden="1" x14ac:dyDescent="0.2">
      <c r="A4103" s="46">
        <v>7996</v>
      </c>
      <c r="B4103" s="258" t="s">
        <v>7310</v>
      </c>
      <c r="C4103" t="s">
        <v>1136</v>
      </c>
      <c r="D4103" t="s">
        <v>1206</v>
      </c>
      <c r="E4103" t="s">
        <v>1821</v>
      </c>
      <c r="F4103" s="29" t="s">
        <v>1850</v>
      </c>
      <c r="G4103" s="53" t="s">
        <v>7311</v>
      </c>
      <c r="H4103" t="s">
        <v>1850</v>
      </c>
      <c r="I4103">
        <v>1</v>
      </c>
      <c r="J4103" t="s">
        <v>7312</v>
      </c>
      <c r="K4103" t="s">
        <v>1206</v>
      </c>
      <c r="L4103" t="s">
        <v>7313</v>
      </c>
      <c r="M4103" t="s">
        <v>341</v>
      </c>
      <c r="N4103" s="34">
        <v>0</v>
      </c>
      <c r="O4103" s="34" t="s">
        <v>684</v>
      </c>
      <c r="P4103" s="34">
        <v>0</v>
      </c>
      <c r="Q4103" s="34">
        <v>0</v>
      </c>
      <c r="R4103" s="34">
        <v>0</v>
      </c>
      <c r="S4103" s="48" t="s">
        <v>1123</v>
      </c>
      <c r="T4103" s="13" t="s">
        <v>122</v>
      </c>
      <c r="U4103" s="12" t="s">
        <v>122</v>
      </c>
      <c r="V4103" s="12" t="s">
        <v>122</v>
      </c>
      <c r="W4103" s="12" t="s">
        <v>1863</v>
      </c>
      <c r="X4103" s="14" t="str">
        <f t="shared" si="64"/>
        <v>В</v>
      </c>
      <c r="Y4103" s="271">
        <f>Таблица1[[#This Row],[ID_intellix]]</f>
        <v>7996</v>
      </c>
      <c r="Z4103" s="269" t="s">
        <v>122</v>
      </c>
      <c r="AA4103" s="145">
        <f>IF(OR(Таблица1[[#This Row],[CARDIO_report]]&lt;&gt;0,Таблица1[[#This Row],[AI COMBO_report]]&lt;&gt;0,Таблица1[[#This Row],[OTC_report]]&lt;&gt;0),1,0)</f>
        <v>0</v>
      </c>
      <c r="AB4103" s="60" t="s">
        <v>1124</v>
      </c>
      <c r="AC4103" s="60" t="s">
        <v>1124</v>
      </c>
      <c r="AD4103" s="60" t="s">
        <v>1124</v>
      </c>
      <c r="AE4103" s="60" t="s">
        <v>1124</v>
      </c>
      <c r="AF4103" s="60"/>
      <c r="AG4103" s="60" t="s">
        <v>1124</v>
      </c>
      <c r="AH4103" s="60" t="s">
        <v>1124</v>
      </c>
      <c r="AI4103" s="60" t="s">
        <v>1124</v>
      </c>
      <c r="AJ4103" s="60" t="s">
        <v>1124</v>
      </c>
      <c r="AK4103" s="60" t="s">
        <v>1124</v>
      </c>
      <c r="AL4103" s="60" t="s">
        <v>1124</v>
      </c>
      <c r="AM4103" s="60" t="s">
        <v>1124</v>
      </c>
      <c r="AN4103" s="60" t="s">
        <v>1124</v>
      </c>
      <c r="AO4103" s="60"/>
      <c r="AP4103" s="35" t="s">
        <v>1825</v>
      </c>
      <c r="AQ4103" s="377">
        <v>0</v>
      </c>
      <c r="AR4103" s="378">
        <v>0</v>
      </c>
      <c r="AS4103" s="377">
        <v>0</v>
      </c>
      <c r="AT4103" s="378">
        <v>0</v>
      </c>
      <c r="AU4103" s="377">
        <v>0</v>
      </c>
      <c r="AV4103" s="377">
        <v>0</v>
      </c>
      <c r="AW4103" s="377">
        <v>0</v>
      </c>
      <c r="AX4103">
        <v>0</v>
      </c>
      <c r="AY4103">
        <v>0</v>
      </c>
    </row>
    <row r="4104" spans="1:54" hidden="1" x14ac:dyDescent="0.2">
      <c r="A4104" s="46">
        <v>7807</v>
      </c>
      <c r="B4104" s="258" t="s">
        <v>14119</v>
      </c>
      <c r="C4104" t="s">
        <v>1136</v>
      </c>
      <c r="D4104" t="s">
        <v>1206</v>
      </c>
      <c r="E4104" t="s">
        <v>2504</v>
      </c>
      <c r="F4104" s="29" t="s">
        <v>3360</v>
      </c>
      <c r="G4104" s="53">
        <v>14</v>
      </c>
      <c r="H4104" t="s">
        <v>2610</v>
      </c>
      <c r="I4104">
        <v>1</v>
      </c>
      <c r="J4104" t="s">
        <v>14120</v>
      </c>
      <c r="K4104" t="s">
        <v>1206</v>
      </c>
      <c r="L4104" t="s">
        <v>14121</v>
      </c>
      <c r="M4104" t="s">
        <v>341</v>
      </c>
      <c r="N4104" s="34">
        <v>0</v>
      </c>
      <c r="O4104" s="34" t="s">
        <v>684</v>
      </c>
      <c r="P4104" s="34">
        <v>0</v>
      </c>
      <c r="Q4104" s="34">
        <v>0</v>
      </c>
      <c r="R4104" s="34">
        <v>0</v>
      </c>
      <c r="S4104" s="48" t="s">
        <v>1123</v>
      </c>
      <c r="T4104" s="13" t="s">
        <v>1863</v>
      </c>
      <c r="U4104" s="12" t="s">
        <v>122</v>
      </c>
      <c r="V4104" s="12" t="s">
        <v>122</v>
      </c>
      <c r="W4104" s="12" t="s">
        <v>1863</v>
      </c>
      <c r="X4104" s="14" t="str">
        <f t="shared" si="64"/>
        <v>А</v>
      </c>
      <c r="Y4104" s="271">
        <f>Таблица1[[#This Row],[ID_intellix]]</f>
        <v>7807</v>
      </c>
      <c r="Z4104" s="269" t="s">
        <v>122</v>
      </c>
      <c r="AA4104" s="145">
        <f>IF(OR(Таблица1[[#This Row],[CARDIO_report]]&lt;&gt;0,Таблица1[[#This Row],[AI COMBO_report]]&lt;&gt;0,Таблица1[[#This Row],[OTC_report]]&lt;&gt;0),1,0)</f>
        <v>0</v>
      </c>
      <c r="AB4104" s="60" t="s">
        <v>1124</v>
      </c>
      <c r="AC4104" s="60" t="s">
        <v>1124</v>
      </c>
      <c r="AD4104" s="60" t="s">
        <v>1124</v>
      </c>
      <c r="AE4104" s="60" t="s">
        <v>1124</v>
      </c>
      <c r="AF4104" s="60"/>
      <c r="AG4104" s="89" t="s">
        <v>1414</v>
      </c>
      <c r="AH4104" s="89">
        <v>64</v>
      </c>
      <c r="AI4104" s="89" t="s">
        <v>2516</v>
      </c>
      <c r="AJ4104" s="89">
        <v>46</v>
      </c>
      <c r="AK4104" s="89" t="s">
        <v>2516</v>
      </c>
      <c r="AL4104" s="89">
        <v>43</v>
      </c>
      <c r="AM4104" s="89" t="s">
        <v>2516</v>
      </c>
      <c r="AN4104" s="89">
        <v>32</v>
      </c>
      <c r="AP4104" s="35" t="s">
        <v>1917</v>
      </c>
      <c r="AQ4104" s="377">
        <v>0</v>
      </c>
      <c r="AR4104" s="378">
        <v>0</v>
      </c>
      <c r="AS4104" s="377">
        <v>0</v>
      </c>
      <c r="AT4104" s="378">
        <v>0</v>
      </c>
      <c r="AU4104" s="377">
        <v>0</v>
      </c>
      <c r="AV4104" s="377">
        <v>0</v>
      </c>
      <c r="AW4104" s="377">
        <v>0</v>
      </c>
      <c r="AX4104">
        <v>0</v>
      </c>
      <c r="AY4104">
        <v>0</v>
      </c>
    </row>
    <row r="4105" spans="1:54" hidden="1" x14ac:dyDescent="0.2">
      <c r="A4105" s="46">
        <v>1882</v>
      </c>
      <c r="B4105" s="258" t="s">
        <v>8759</v>
      </c>
      <c r="C4105" t="s">
        <v>1136</v>
      </c>
      <c r="D4105" t="s">
        <v>1206</v>
      </c>
      <c r="E4105" t="s">
        <v>1821</v>
      </c>
      <c r="F4105" s="29" t="s">
        <v>1850</v>
      </c>
      <c r="G4105" s="47">
        <v>136</v>
      </c>
      <c r="H4105" t="s">
        <v>1850</v>
      </c>
      <c r="I4105">
        <v>1</v>
      </c>
      <c r="J4105" t="s">
        <v>8760</v>
      </c>
      <c r="K4105" t="s">
        <v>1206</v>
      </c>
      <c r="L4105" t="s">
        <v>8761</v>
      </c>
      <c r="M4105" t="s">
        <v>341</v>
      </c>
      <c r="N4105" s="34">
        <v>0</v>
      </c>
      <c r="O4105" s="34" t="s">
        <v>684</v>
      </c>
      <c r="P4105" s="34">
        <v>0</v>
      </c>
      <c r="Q4105" s="34">
        <v>0</v>
      </c>
      <c r="R4105" s="34">
        <v>0</v>
      </c>
      <c r="S4105" s="48" t="s">
        <v>1123</v>
      </c>
      <c r="T4105" s="13" t="s">
        <v>122</v>
      </c>
      <c r="U4105" s="12" t="s">
        <v>122</v>
      </c>
      <c r="V4105" s="12" t="s">
        <v>122</v>
      </c>
      <c r="W4105" s="12" t="s">
        <v>122</v>
      </c>
      <c r="X4105" s="14" t="str">
        <f t="shared" si="64"/>
        <v>С</v>
      </c>
      <c r="Y4105" s="271">
        <f>Таблица1[[#This Row],[ID_intellix]]</f>
        <v>1882</v>
      </c>
      <c r="Z4105" s="269" t="s">
        <v>122</v>
      </c>
      <c r="AA4105" s="145">
        <f>IF(OR(Таблица1[[#This Row],[CARDIO_report]]&lt;&gt;0,Таблица1[[#This Row],[AI COMBO_report]]&lt;&gt;0,Таблица1[[#This Row],[OTC_report]]&lt;&gt;0),1,0)</f>
        <v>0</v>
      </c>
      <c r="AB4105" s="60" t="s">
        <v>1124</v>
      </c>
      <c r="AC4105" s="60" t="s">
        <v>1124</v>
      </c>
      <c r="AD4105" s="60" t="s">
        <v>1124</v>
      </c>
      <c r="AE4105" s="60" t="s">
        <v>1124</v>
      </c>
      <c r="AF4105" s="60"/>
      <c r="AG4105" s="60" t="s">
        <v>1124</v>
      </c>
      <c r="AH4105" s="60" t="s">
        <v>1124</v>
      </c>
      <c r="AI4105" s="60" t="s">
        <v>1124</v>
      </c>
      <c r="AJ4105" s="60" t="s">
        <v>1124</v>
      </c>
      <c r="AK4105" s="60" t="s">
        <v>1124</v>
      </c>
      <c r="AL4105" s="60" t="s">
        <v>1124</v>
      </c>
      <c r="AM4105" s="60" t="s">
        <v>1124</v>
      </c>
      <c r="AN4105" s="60" t="s">
        <v>1124</v>
      </c>
      <c r="AO4105" s="60"/>
      <c r="AP4105" s="35" t="s">
        <v>1857</v>
      </c>
      <c r="AQ4105" s="377">
        <v>0</v>
      </c>
      <c r="AR4105" s="378">
        <v>0</v>
      </c>
      <c r="AS4105" s="377">
        <v>0</v>
      </c>
      <c r="AT4105" s="378">
        <v>0</v>
      </c>
      <c r="AU4105" s="377">
        <v>0</v>
      </c>
      <c r="AV4105" s="377">
        <v>0</v>
      </c>
      <c r="AW4105" s="377">
        <v>0</v>
      </c>
      <c r="AX4105">
        <v>0</v>
      </c>
      <c r="AY4105">
        <v>0</v>
      </c>
    </row>
    <row r="4106" spans="1:54" hidden="1" x14ac:dyDescent="0.2">
      <c r="A4106" s="46">
        <v>7075</v>
      </c>
      <c r="B4106" s="258" t="s">
        <v>8765</v>
      </c>
      <c r="C4106" t="s">
        <v>1136</v>
      </c>
      <c r="D4106" t="s">
        <v>1206</v>
      </c>
      <c r="E4106" t="s">
        <v>1821</v>
      </c>
      <c r="F4106" s="29" t="s">
        <v>1850</v>
      </c>
      <c r="G4106" s="47">
        <v>138</v>
      </c>
      <c r="H4106" t="s">
        <v>1850</v>
      </c>
      <c r="I4106">
        <v>1</v>
      </c>
      <c r="J4106" t="s">
        <v>8766</v>
      </c>
      <c r="K4106" t="s">
        <v>1206</v>
      </c>
      <c r="L4106" t="s">
        <v>8767</v>
      </c>
      <c r="M4106" t="s">
        <v>341</v>
      </c>
      <c r="N4106" s="34">
        <v>0</v>
      </c>
      <c r="O4106" s="34" t="s">
        <v>684</v>
      </c>
      <c r="P4106" s="34">
        <v>0</v>
      </c>
      <c r="Q4106" s="34">
        <v>0</v>
      </c>
      <c r="R4106" s="34">
        <v>0</v>
      </c>
      <c r="S4106" s="48" t="s">
        <v>1123</v>
      </c>
      <c r="T4106" s="13" t="s">
        <v>122</v>
      </c>
      <c r="U4106" s="12" t="s">
        <v>122</v>
      </c>
      <c r="V4106" s="12" t="s">
        <v>122</v>
      </c>
      <c r="W4106" s="12" t="s">
        <v>122</v>
      </c>
      <c r="X4106" s="14" t="str">
        <f t="shared" si="64"/>
        <v>С</v>
      </c>
      <c r="Y4106" s="271">
        <f>Таблица1[[#This Row],[ID_intellix]]</f>
        <v>7075</v>
      </c>
      <c r="Z4106" s="269" t="s">
        <v>122</v>
      </c>
      <c r="AA4106" s="145">
        <f>IF(OR(Таблица1[[#This Row],[CARDIO_report]]&lt;&gt;0,Таблица1[[#This Row],[AI COMBO_report]]&lt;&gt;0,Таблица1[[#This Row],[OTC_report]]&lt;&gt;0),1,0)</f>
        <v>0</v>
      </c>
      <c r="AB4106" s="60" t="s">
        <v>1124</v>
      </c>
      <c r="AC4106" s="60" t="s">
        <v>1124</v>
      </c>
      <c r="AD4106" s="60" t="s">
        <v>1124</v>
      </c>
      <c r="AE4106" s="60" t="s">
        <v>1124</v>
      </c>
      <c r="AF4106" s="60"/>
      <c r="AG4106" s="60" t="s">
        <v>1124</v>
      </c>
      <c r="AH4106" s="60" t="s">
        <v>1124</v>
      </c>
      <c r="AI4106" s="60" t="s">
        <v>1124</v>
      </c>
      <c r="AJ4106" s="60" t="s">
        <v>1124</v>
      </c>
      <c r="AK4106" s="60" t="s">
        <v>1124</v>
      </c>
      <c r="AL4106" s="60" t="s">
        <v>1124</v>
      </c>
      <c r="AM4106" s="60" t="s">
        <v>1124</v>
      </c>
      <c r="AN4106" s="60" t="s">
        <v>1124</v>
      </c>
      <c r="AO4106" s="60"/>
      <c r="AP4106" s="35" t="s">
        <v>1825</v>
      </c>
      <c r="AQ4106" s="377">
        <v>0</v>
      </c>
      <c r="AR4106" s="378">
        <v>0</v>
      </c>
      <c r="AS4106" s="377">
        <v>0</v>
      </c>
      <c r="AT4106" s="378">
        <v>0</v>
      </c>
      <c r="AU4106" s="377">
        <v>0</v>
      </c>
      <c r="AV4106" s="377">
        <v>0</v>
      </c>
      <c r="AW4106" s="377">
        <v>0</v>
      </c>
      <c r="AX4106">
        <v>0</v>
      </c>
      <c r="AY4106">
        <v>0</v>
      </c>
    </row>
    <row r="4107" spans="1:54" hidden="1" x14ac:dyDescent="0.2">
      <c r="A4107" s="46">
        <v>7076</v>
      </c>
      <c r="B4107" s="258" t="s">
        <v>8768</v>
      </c>
      <c r="C4107" t="s">
        <v>1136</v>
      </c>
      <c r="D4107" t="s">
        <v>1206</v>
      </c>
      <c r="E4107" t="s">
        <v>1821</v>
      </c>
      <c r="F4107" s="29" t="s">
        <v>1850</v>
      </c>
      <c r="G4107" s="47">
        <v>139</v>
      </c>
      <c r="H4107" t="s">
        <v>1850</v>
      </c>
      <c r="I4107">
        <v>1</v>
      </c>
      <c r="J4107" t="s">
        <v>8769</v>
      </c>
      <c r="K4107" t="s">
        <v>1206</v>
      </c>
      <c r="L4107" t="s">
        <v>8770</v>
      </c>
      <c r="M4107" t="s">
        <v>341</v>
      </c>
      <c r="N4107" s="34">
        <v>0</v>
      </c>
      <c r="O4107" s="34" t="s">
        <v>684</v>
      </c>
      <c r="P4107" s="34">
        <v>0</v>
      </c>
      <c r="Q4107" s="34">
        <v>0</v>
      </c>
      <c r="R4107" s="34">
        <v>0</v>
      </c>
      <c r="S4107" s="48" t="s">
        <v>1123</v>
      </c>
      <c r="T4107" s="13" t="s">
        <v>122</v>
      </c>
      <c r="U4107" s="12" t="s">
        <v>122</v>
      </c>
      <c r="V4107" s="12" t="s">
        <v>122</v>
      </c>
      <c r="W4107" s="12" t="s">
        <v>122</v>
      </c>
      <c r="X4107" s="14" t="str">
        <f t="shared" si="64"/>
        <v>С</v>
      </c>
      <c r="Y4107" s="271">
        <f>Таблица1[[#This Row],[ID_intellix]]</f>
        <v>7076</v>
      </c>
      <c r="Z4107" s="269" t="s">
        <v>122</v>
      </c>
      <c r="AA4107" s="145">
        <f>IF(OR(Таблица1[[#This Row],[CARDIO_report]]&lt;&gt;0,Таблица1[[#This Row],[AI COMBO_report]]&lt;&gt;0,Таблица1[[#This Row],[OTC_report]]&lt;&gt;0),1,0)</f>
        <v>0</v>
      </c>
      <c r="AB4107" s="60" t="s">
        <v>1124</v>
      </c>
      <c r="AC4107" s="60" t="s">
        <v>1124</v>
      </c>
      <c r="AD4107" s="60" t="s">
        <v>1124</v>
      </c>
      <c r="AE4107" s="60" t="s">
        <v>1124</v>
      </c>
      <c r="AF4107" s="60"/>
      <c r="AG4107" s="60" t="s">
        <v>1124</v>
      </c>
      <c r="AH4107" s="60" t="s">
        <v>1124</v>
      </c>
      <c r="AI4107" s="60" t="s">
        <v>1124</v>
      </c>
      <c r="AJ4107" s="60" t="s">
        <v>1124</v>
      </c>
      <c r="AK4107" s="60" t="s">
        <v>1124</v>
      </c>
      <c r="AL4107" s="60" t="s">
        <v>1124</v>
      </c>
      <c r="AM4107" s="60" t="s">
        <v>1124</v>
      </c>
      <c r="AN4107" s="60" t="s">
        <v>1124</v>
      </c>
      <c r="AO4107" s="60"/>
      <c r="AP4107" s="35" t="s">
        <v>1857</v>
      </c>
      <c r="AQ4107" s="377">
        <v>0</v>
      </c>
      <c r="AR4107" s="378">
        <v>0</v>
      </c>
      <c r="AS4107" s="377">
        <v>0</v>
      </c>
      <c r="AT4107" s="378">
        <v>0</v>
      </c>
      <c r="AU4107" s="377">
        <v>0</v>
      </c>
      <c r="AV4107" s="377">
        <v>0</v>
      </c>
      <c r="AW4107" s="377">
        <v>0</v>
      </c>
      <c r="AX4107">
        <v>0</v>
      </c>
      <c r="AY4107">
        <v>0</v>
      </c>
    </row>
    <row r="4108" spans="1:54" hidden="1" x14ac:dyDescent="0.2">
      <c r="A4108" s="46">
        <v>1872</v>
      </c>
      <c r="B4108" s="258" t="s">
        <v>8774</v>
      </c>
      <c r="C4108" t="s">
        <v>1136</v>
      </c>
      <c r="D4108" t="s">
        <v>1206</v>
      </c>
      <c r="E4108" t="s">
        <v>1821</v>
      </c>
      <c r="F4108" s="29" t="s">
        <v>1850</v>
      </c>
      <c r="G4108" s="47">
        <v>140</v>
      </c>
      <c r="H4108" t="s">
        <v>1850</v>
      </c>
      <c r="I4108">
        <v>1</v>
      </c>
      <c r="J4108" t="s">
        <v>8775</v>
      </c>
      <c r="K4108" t="s">
        <v>1206</v>
      </c>
      <c r="L4108" t="s">
        <v>8776</v>
      </c>
      <c r="M4108" t="s">
        <v>341</v>
      </c>
      <c r="N4108" s="34">
        <v>0</v>
      </c>
      <c r="O4108" s="34" t="s">
        <v>684</v>
      </c>
      <c r="P4108" s="34">
        <v>0</v>
      </c>
      <c r="Q4108" s="34">
        <v>0</v>
      </c>
      <c r="R4108" s="34">
        <v>0</v>
      </c>
      <c r="S4108" s="48" t="s">
        <v>1123</v>
      </c>
      <c r="T4108" s="13" t="s">
        <v>1863</v>
      </c>
      <c r="U4108" s="12" t="s">
        <v>1863</v>
      </c>
      <c r="V4108" s="12" t="s">
        <v>122</v>
      </c>
      <c r="W4108" s="12" t="s">
        <v>122</v>
      </c>
      <c r="X4108" s="14" t="str">
        <f t="shared" si="64"/>
        <v>А</v>
      </c>
      <c r="Y4108" s="271">
        <f>Таблица1[[#This Row],[ID_intellix]]</f>
        <v>1872</v>
      </c>
      <c r="Z4108" s="269" t="s">
        <v>1863</v>
      </c>
      <c r="AA4108" s="145">
        <f>IF(OR(Таблица1[[#This Row],[CARDIO_report]]&lt;&gt;0,Таблица1[[#This Row],[AI COMBO_report]]&lt;&gt;0,Таблица1[[#This Row],[OTC_report]]&lt;&gt;0),1,0)</f>
        <v>0</v>
      </c>
      <c r="AB4108" s="60" t="s">
        <v>1124</v>
      </c>
      <c r="AC4108" s="60" t="s">
        <v>1124</v>
      </c>
      <c r="AD4108" s="60" t="s">
        <v>1124</v>
      </c>
      <c r="AE4108" s="60" t="s">
        <v>1124</v>
      </c>
      <c r="AF4108" s="60"/>
      <c r="AG4108" s="60" t="s">
        <v>1124</v>
      </c>
      <c r="AH4108" s="60" t="s">
        <v>1124</v>
      </c>
      <c r="AI4108" s="60" t="s">
        <v>1124</v>
      </c>
      <c r="AJ4108" s="60" t="s">
        <v>1124</v>
      </c>
      <c r="AK4108" s="60" t="s">
        <v>1124</v>
      </c>
      <c r="AL4108" s="60" t="s">
        <v>1124</v>
      </c>
      <c r="AM4108" s="60" t="s">
        <v>1124</v>
      </c>
      <c r="AN4108" s="60" t="s">
        <v>1124</v>
      </c>
      <c r="AO4108" s="60"/>
      <c r="AP4108" s="35" t="s">
        <v>1917</v>
      </c>
      <c r="AQ4108" s="377">
        <v>0</v>
      </c>
      <c r="AR4108" s="378">
        <v>0</v>
      </c>
      <c r="AS4108" s="377">
        <v>0</v>
      </c>
      <c r="AT4108" s="378">
        <v>0</v>
      </c>
      <c r="AU4108" s="377">
        <v>0</v>
      </c>
      <c r="AV4108" s="377">
        <v>0</v>
      </c>
      <c r="AW4108" s="377">
        <v>0</v>
      </c>
      <c r="AX4108">
        <v>0</v>
      </c>
      <c r="AY4108">
        <v>0</v>
      </c>
    </row>
    <row r="4109" spans="1:54" hidden="1" x14ac:dyDescent="0.2">
      <c r="A4109" s="46">
        <v>6225</v>
      </c>
      <c r="B4109" s="258" t="s">
        <v>8777</v>
      </c>
      <c r="C4109" t="s">
        <v>1136</v>
      </c>
      <c r="D4109" t="s">
        <v>1206</v>
      </c>
      <c r="E4109" t="s">
        <v>1821</v>
      </c>
      <c r="F4109" s="29" t="s">
        <v>1850</v>
      </c>
      <c r="G4109" s="47">
        <v>141</v>
      </c>
      <c r="H4109" t="s">
        <v>1850</v>
      </c>
      <c r="I4109">
        <v>1</v>
      </c>
      <c r="J4109" t="s">
        <v>8778</v>
      </c>
      <c r="K4109" t="s">
        <v>1206</v>
      </c>
      <c r="L4109" t="s">
        <v>8779</v>
      </c>
      <c r="M4109" t="s">
        <v>341</v>
      </c>
      <c r="N4109" s="34">
        <v>0</v>
      </c>
      <c r="O4109" s="34" t="s">
        <v>684</v>
      </c>
      <c r="P4109" s="34">
        <v>0</v>
      </c>
      <c r="Q4109" s="34">
        <v>0</v>
      </c>
      <c r="R4109" s="34">
        <v>0</v>
      </c>
      <c r="S4109" s="48" t="s">
        <v>1123</v>
      </c>
      <c r="T4109" s="13" t="s">
        <v>122</v>
      </c>
      <c r="U4109" s="12" t="s">
        <v>122</v>
      </c>
      <c r="V4109" s="12" t="s">
        <v>122</v>
      </c>
      <c r="W4109" s="12" t="s">
        <v>122</v>
      </c>
      <c r="X4109" s="14" t="str">
        <f t="shared" si="64"/>
        <v>С</v>
      </c>
      <c r="Y4109" s="271">
        <f>Таблица1[[#This Row],[ID_intellix]]</f>
        <v>6225</v>
      </c>
      <c r="Z4109" s="269" t="s">
        <v>1863</v>
      </c>
      <c r="AA4109" s="145">
        <f>IF(OR(Таблица1[[#This Row],[CARDIO_report]]&lt;&gt;0,Таблица1[[#This Row],[AI COMBO_report]]&lt;&gt;0,Таблица1[[#This Row],[OTC_report]]&lt;&gt;0),1,0)</f>
        <v>0</v>
      </c>
      <c r="AB4109" s="60" t="s">
        <v>1124</v>
      </c>
      <c r="AC4109" s="60" t="s">
        <v>1124</v>
      </c>
      <c r="AD4109" s="60" t="s">
        <v>1124</v>
      </c>
      <c r="AE4109" s="60" t="s">
        <v>1124</v>
      </c>
      <c r="AF4109" s="60"/>
      <c r="AG4109" s="60" t="s">
        <v>1124</v>
      </c>
      <c r="AH4109" s="60" t="s">
        <v>1124</v>
      </c>
      <c r="AI4109" s="60" t="s">
        <v>1124</v>
      </c>
      <c r="AJ4109" s="60" t="s">
        <v>1124</v>
      </c>
      <c r="AK4109" s="60" t="s">
        <v>1124</v>
      </c>
      <c r="AL4109" s="60" t="s">
        <v>1124</v>
      </c>
      <c r="AM4109" s="60" t="s">
        <v>1124</v>
      </c>
      <c r="AN4109" s="60" t="s">
        <v>1124</v>
      </c>
      <c r="AO4109" s="60"/>
      <c r="AP4109" s="35" t="s">
        <v>1857</v>
      </c>
      <c r="AQ4109" s="377">
        <v>0</v>
      </c>
      <c r="AR4109" s="378">
        <v>0</v>
      </c>
      <c r="AS4109" s="377">
        <v>0</v>
      </c>
      <c r="AT4109" s="378">
        <v>0</v>
      </c>
      <c r="AU4109" s="377">
        <v>0</v>
      </c>
      <c r="AV4109" s="377">
        <v>0</v>
      </c>
      <c r="AW4109" s="377">
        <v>0</v>
      </c>
      <c r="AX4109">
        <v>0</v>
      </c>
      <c r="AY4109">
        <v>0</v>
      </c>
    </row>
    <row r="4110" spans="1:54" hidden="1" x14ac:dyDescent="0.2">
      <c r="A4110" s="46">
        <v>6226</v>
      </c>
      <c r="B4110" s="258" t="s">
        <v>8780</v>
      </c>
      <c r="C4110" t="s">
        <v>1136</v>
      </c>
      <c r="D4110" t="s">
        <v>1206</v>
      </c>
      <c r="E4110" t="s">
        <v>1821</v>
      </c>
      <c r="F4110" s="29" t="s">
        <v>1850</v>
      </c>
      <c r="G4110" s="47">
        <v>142</v>
      </c>
      <c r="H4110" t="s">
        <v>1850</v>
      </c>
      <c r="I4110">
        <v>1</v>
      </c>
      <c r="J4110" t="s">
        <v>8781</v>
      </c>
      <c r="K4110" t="s">
        <v>1206</v>
      </c>
      <c r="L4110" t="s">
        <v>8782</v>
      </c>
      <c r="M4110" t="s">
        <v>341</v>
      </c>
      <c r="N4110" s="34">
        <v>0</v>
      </c>
      <c r="O4110" s="34" t="s">
        <v>684</v>
      </c>
      <c r="P4110" s="34">
        <v>0</v>
      </c>
      <c r="Q4110" s="34">
        <v>0</v>
      </c>
      <c r="R4110" s="34">
        <v>0</v>
      </c>
      <c r="S4110" s="48" t="s">
        <v>1123</v>
      </c>
      <c r="T4110" s="13" t="s">
        <v>122</v>
      </c>
      <c r="U4110" s="12" t="s">
        <v>122</v>
      </c>
      <c r="V4110" s="12" t="s">
        <v>122</v>
      </c>
      <c r="W4110" s="12" t="s">
        <v>122</v>
      </c>
      <c r="X4110" s="14" t="str">
        <f t="shared" si="64"/>
        <v>С</v>
      </c>
      <c r="Y4110" s="271">
        <f>Таблица1[[#This Row],[ID_intellix]]</f>
        <v>6226</v>
      </c>
      <c r="Z4110" s="269" t="s">
        <v>122</v>
      </c>
      <c r="AA4110" s="145">
        <f>IF(OR(Таблица1[[#This Row],[CARDIO_report]]&lt;&gt;0,Таблица1[[#This Row],[AI COMBO_report]]&lt;&gt;0,Таблица1[[#This Row],[OTC_report]]&lt;&gt;0),1,0)</f>
        <v>0</v>
      </c>
      <c r="AB4110" s="60" t="s">
        <v>1124</v>
      </c>
      <c r="AC4110" s="60" t="s">
        <v>1124</v>
      </c>
      <c r="AD4110" s="60" t="s">
        <v>1124</v>
      </c>
      <c r="AE4110" s="60" t="s">
        <v>1124</v>
      </c>
      <c r="AF4110" s="60"/>
      <c r="AG4110" s="60" t="s">
        <v>1124</v>
      </c>
      <c r="AH4110" s="60" t="s">
        <v>1124</v>
      </c>
      <c r="AI4110" s="60" t="s">
        <v>1124</v>
      </c>
      <c r="AJ4110" s="60" t="s">
        <v>1124</v>
      </c>
      <c r="AK4110" s="60" t="s">
        <v>1124</v>
      </c>
      <c r="AL4110" s="60" t="s">
        <v>1124</v>
      </c>
      <c r="AM4110" s="60" t="s">
        <v>1124</v>
      </c>
      <c r="AN4110" s="60" t="s">
        <v>1124</v>
      </c>
      <c r="AO4110" s="60"/>
      <c r="AP4110" s="35" t="s">
        <v>1825</v>
      </c>
      <c r="AQ4110" s="377">
        <v>0</v>
      </c>
      <c r="AR4110" s="378">
        <v>0</v>
      </c>
      <c r="AS4110" s="377">
        <v>0</v>
      </c>
      <c r="AT4110" s="378">
        <v>0</v>
      </c>
      <c r="AU4110" s="377">
        <v>0</v>
      </c>
      <c r="AV4110" s="377">
        <v>0</v>
      </c>
      <c r="AW4110" s="377">
        <v>0</v>
      </c>
      <c r="AX4110">
        <v>0</v>
      </c>
      <c r="AY4110">
        <v>0</v>
      </c>
    </row>
    <row r="4111" spans="1:54" hidden="1" x14ac:dyDescent="0.2">
      <c r="A4111" s="46">
        <v>7936</v>
      </c>
      <c r="B4111" s="258" t="s">
        <v>14539</v>
      </c>
      <c r="C4111" t="s">
        <v>1136</v>
      </c>
      <c r="D4111" t="s">
        <v>1206</v>
      </c>
      <c r="E4111" t="s">
        <v>2504</v>
      </c>
      <c r="F4111" s="29" t="s">
        <v>3360</v>
      </c>
      <c r="G4111" s="53" t="s">
        <v>12221</v>
      </c>
      <c r="H4111" t="s">
        <v>2610</v>
      </c>
      <c r="I4111">
        <v>1</v>
      </c>
      <c r="J4111" t="s">
        <v>14540</v>
      </c>
      <c r="K4111" t="s">
        <v>1206</v>
      </c>
      <c r="L4111" t="s">
        <v>14541</v>
      </c>
      <c r="M4111" t="s">
        <v>341</v>
      </c>
      <c r="N4111" s="34" t="s">
        <v>349</v>
      </c>
      <c r="O4111" s="34" t="s">
        <v>684</v>
      </c>
      <c r="P4111" s="4">
        <v>0</v>
      </c>
      <c r="Q4111" s="34">
        <v>0</v>
      </c>
      <c r="R4111" s="34">
        <v>0</v>
      </c>
      <c r="S4111" s="48" t="s">
        <v>1123</v>
      </c>
      <c r="T4111" s="13" t="s">
        <v>1863</v>
      </c>
      <c r="U4111" s="12" t="s">
        <v>122</v>
      </c>
      <c r="V4111" s="12" t="s">
        <v>1863</v>
      </c>
      <c r="W4111" s="12" t="s">
        <v>122</v>
      </c>
      <c r="X4111" s="14" t="str">
        <f t="shared" si="64"/>
        <v>А</v>
      </c>
      <c r="Y4111" s="271">
        <f>Таблица1[[#This Row],[ID_intellix]]</f>
        <v>7936</v>
      </c>
      <c r="Z4111" s="269" t="s">
        <v>122</v>
      </c>
      <c r="AA4111" s="145">
        <f>IF(OR(Таблица1[[#This Row],[CARDIO_report]]&lt;&gt;0,Таблица1[[#This Row],[AI COMBO_report]]&lt;&gt;0,Таблица1[[#This Row],[OTC_report]]&lt;&gt;0),1,0)</f>
        <v>1</v>
      </c>
      <c r="AB4111" s="60" t="s">
        <v>1124</v>
      </c>
      <c r="AC4111" s="60" t="s">
        <v>1124</v>
      </c>
      <c r="AD4111" s="60" t="s">
        <v>1124</v>
      </c>
      <c r="AE4111" s="60" t="s">
        <v>1124</v>
      </c>
      <c r="AF4111" s="60"/>
      <c r="AG4111" s="89" t="s">
        <v>1414</v>
      </c>
      <c r="AH4111" s="89">
        <v>62</v>
      </c>
      <c r="AI4111" s="89" t="s">
        <v>2516</v>
      </c>
      <c r="AJ4111" s="89">
        <v>52</v>
      </c>
      <c r="AK4111" s="89" t="s">
        <v>1414</v>
      </c>
      <c r="AL4111" s="89">
        <v>56</v>
      </c>
      <c r="AM4111" s="89" t="s">
        <v>2516</v>
      </c>
      <c r="AN4111" s="89">
        <v>31</v>
      </c>
      <c r="AP4111" s="35" t="s">
        <v>1917</v>
      </c>
      <c r="AQ4111" s="377">
        <v>0</v>
      </c>
      <c r="AR4111" s="378">
        <v>0</v>
      </c>
      <c r="AS4111" s="377">
        <v>0</v>
      </c>
      <c r="AT4111" s="378">
        <v>0</v>
      </c>
      <c r="AU4111" s="377">
        <v>0</v>
      </c>
      <c r="AV4111" s="377">
        <v>0</v>
      </c>
      <c r="AW4111" s="377">
        <v>0</v>
      </c>
      <c r="AX4111">
        <v>0</v>
      </c>
      <c r="AY4111">
        <v>0</v>
      </c>
      <c r="BA4111" t="s">
        <v>15962</v>
      </c>
    </row>
    <row r="4112" spans="1:54" hidden="1" x14ac:dyDescent="0.2">
      <c r="A4112" s="46">
        <v>8086</v>
      </c>
      <c r="B4112" s="258">
        <v>0</v>
      </c>
      <c r="C4112" t="s">
        <v>1136</v>
      </c>
      <c r="D4112" t="s">
        <v>1206</v>
      </c>
      <c r="E4112" t="s">
        <v>2504</v>
      </c>
      <c r="F4112" s="29" t="s">
        <v>3155</v>
      </c>
      <c r="G4112" s="53" t="s">
        <v>8130</v>
      </c>
      <c r="H4112" t="s">
        <v>3155</v>
      </c>
      <c r="I4112">
        <v>1</v>
      </c>
      <c r="J4112" t="s">
        <v>14763</v>
      </c>
      <c r="K4112" t="s">
        <v>1206</v>
      </c>
      <c r="L4112" t="s">
        <v>14764</v>
      </c>
      <c r="M4112" t="s">
        <v>341</v>
      </c>
      <c r="N4112" s="34">
        <v>0</v>
      </c>
      <c r="O4112" s="34" t="s">
        <v>684</v>
      </c>
      <c r="P4112" s="34">
        <v>0</v>
      </c>
      <c r="Q4112" s="34">
        <v>0</v>
      </c>
      <c r="R4112" s="34">
        <v>0</v>
      </c>
      <c r="S4112" s="48" t="s">
        <v>1123</v>
      </c>
      <c r="T4112" s="13" t="s">
        <v>122</v>
      </c>
      <c r="U4112" s="12" t="s">
        <v>122</v>
      </c>
      <c r="V4112" s="12" t="s">
        <v>122</v>
      </c>
      <c r="W4112" s="12" t="s">
        <v>122</v>
      </c>
      <c r="X4112" s="14" t="str">
        <f t="shared" si="64"/>
        <v>С</v>
      </c>
      <c r="Y4112" s="271">
        <f>Таблица1[[#This Row],[ID_intellix]]</f>
        <v>8086</v>
      </c>
      <c r="Z4112" s="269" t="s">
        <v>122</v>
      </c>
      <c r="AA4112" s="145">
        <f>IF(OR(Таблица1[[#This Row],[CARDIO_report]]&lt;&gt;0,Таблица1[[#This Row],[AI COMBO_report]]&lt;&gt;0,Таблица1[[#This Row],[OTC_report]]&lt;&gt;0),1,0)</f>
        <v>0</v>
      </c>
      <c r="AB4112" s="60" t="s">
        <v>1124</v>
      </c>
      <c r="AC4112" s="60" t="s">
        <v>1124</v>
      </c>
      <c r="AD4112" s="60" t="s">
        <v>1124</v>
      </c>
      <c r="AE4112" s="60" t="s">
        <v>1124</v>
      </c>
      <c r="AF4112" s="60"/>
      <c r="AG4112" s="89" t="s">
        <v>1145</v>
      </c>
      <c r="AH4112" s="89">
        <v>106</v>
      </c>
      <c r="AI4112" s="89" t="s">
        <v>1145</v>
      </c>
      <c r="AJ4112" s="89">
        <v>108</v>
      </c>
      <c r="AK4112" s="89" t="s">
        <v>1145</v>
      </c>
      <c r="AL4112" s="89">
        <v>110</v>
      </c>
      <c r="AM4112" s="89" t="s">
        <v>1145</v>
      </c>
      <c r="AN4112" s="89">
        <v>111</v>
      </c>
      <c r="AP4112" s="35" t="s">
        <v>1825</v>
      </c>
      <c r="AQ4112" s="377">
        <v>0</v>
      </c>
      <c r="AR4112" s="378">
        <v>0</v>
      </c>
      <c r="AS4112" s="377">
        <v>0</v>
      </c>
      <c r="AT4112" s="378">
        <v>0</v>
      </c>
      <c r="AU4112" s="377">
        <v>0</v>
      </c>
      <c r="AV4112" s="377">
        <v>0</v>
      </c>
      <c r="AW4112" s="377">
        <v>0</v>
      </c>
      <c r="AX4112">
        <v>0</v>
      </c>
      <c r="AY4112">
        <v>0</v>
      </c>
    </row>
    <row r="4113" spans="1:51" hidden="1" x14ac:dyDescent="0.2">
      <c r="A4113" s="399">
        <v>8122</v>
      </c>
      <c r="B4113" s="258">
        <v>0</v>
      </c>
      <c r="C4113" t="s">
        <v>1136</v>
      </c>
      <c r="D4113" t="s">
        <v>1206</v>
      </c>
      <c r="E4113" t="s">
        <v>2504</v>
      </c>
      <c r="F4113" s="407" t="s">
        <v>2682</v>
      </c>
      <c r="G4113" s="53" t="s">
        <v>14658</v>
      </c>
      <c r="H4113" t="s">
        <v>2563</v>
      </c>
      <c r="I4113">
        <v>1</v>
      </c>
      <c r="J4113" s="403" t="s">
        <v>15861</v>
      </c>
      <c r="K4113" s="402" t="s">
        <v>1206</v>
      </c>
      <c r="L4113" s="402" t="s">
        <v>14756</v>
      </c>
      <c r="M4113" t="s">
        <v>341</v>
      </c>
      <c r="N4113" s="34">
        <v>0</v>
      </c>
      <c r="O4113" s="34" t="s">
        <v>684</v>
      </c>
      <c r="P4113" s="34">
        <v>0</v>
      </c>
      <c r="Q4113" s="34">
        <v>0</v>
      </c>
      <c r="R4113" s="34">
        <v>0</v>
      </c>
      <c r="S4113" s="48" t="s">
        <v>1123</v>
      </c>
      <c r="T4113" s="13" t="s">
        <v>122</v>
      </c>
      <c r="U4113" s="12" t="s">
        <v>122</v>
      </c>
      <c r="V4113" s="12" t="s">
        <v>122</v>
      </c>
      <c r="W4113" s="12" t="s">
        <v>122</v>
      </c>
      <c r="X4113" s="14" t="str">
        <f t="shared" si="64"/>
        <v>С</v>
      </c>
      <c r="Y4113" s="271">
        <f>Таблица1[[#This Row],[ID_intellix]]</f>
        <v>8122</v>
      </c>
      <c r="Z4113" s="269" t="s">
        <v>122</v>
      </c>
      <c r="AA4113" s="145">
        <f>IF(OR(Таблица1[[#This Row],[CARDIO_report]]&lt;&gt;0,Таблица1[[#This Row],[AI COMBO_report]]&lt;&gt;0,Таблица1[[#This Row],[OTC_report]]&lt;&gt;0),1,0)</f>
        <v>0</v>
      </c>
      <c r="AB4113" s="60" t="s">
        <v>1124</v>
      </c>
      <c r="AC4113" s="60" t="s">
        <v>1124</v>
      </c>
      <c r="AD4113" s="60" t="s">
        <v>1124</v>
      </c>
      <c r="AE4113" s="89" t="s">
        <v>1825</v>
      </c>
      <c r="AF4113" s="89"/>
      <c r="AG4113" s="60" t="s">
        <v>1124</v>
      </c>
      <c r="AH4113" s="60" t="s">
        <v>1124</v>
      </c>
      <c r="AI4113" s="60" t="s">
        <v>1124</v>
      </c>
      <c r="AJ4113" s="60" t="s">
        <v>1124</v>
      </c>
      <c r="AK4113" s="60" t="s">
        <v>1124</v>
      </c>
      <c r="AL4113" s="60" t="s">
        <v>1124</v>
      </c>
      <c r="AM4113" s="60" t="s">
        <v>1124</v>
      </c>
      <c r="AN4113" s="60" t="s">
        <v>1124</v>
      </c>
      <c r="AO4113" s="60"/>
      <c r="AP4113" s="35" t="s">
        <v>1124</v>
      </c>
      <c r="AQ4113" s="377">
        <v>0</v>
      </c>
      <c r="AR4113" s="378">
        <v>0</v>
      </c>
      <c r="AS4113" s="377">
        <v>0</v>
      </c>
      <c r="AT4113" s="378">
        <v>0</v>
      </c>
      <c r="AU4113" s="377">
        <v>0</v>
      </c>
      <c r="AV4113" s="377">
        <v>0</v>
      </c>
      <c r="AW4113" s="377">
        <v>0</v>
      </c>
      <c r="AX4113">
        <v>0</v>
      </c>
      <c r="AY4113">
        <v>0</v>
      </c>
    </row>
    <row r="4114" spans="1:51" hidden="1" x14ac:dyDescent="0.2">
      <c r="A4114" s="399">
        <v>8153</v>
      </c>
      <c r="B4114" s="258">
        <v>0</v>
      </c>
      <c r="C4114" t="s">
        <v>1136</v>
      </c>
      <c r="D4114" t="s">
        <v>1206</v>
      </c>
      <c r="E4114" t="s">
        <v>2504</v>
      </c>
      <c r="F4114" s="402" t="s">
        <v>13779</v>
      </c>
      <c r="G4114" s="53" t="s">
        <v>3243</v>
      </c>
      <c r="H4114" t="s">
        <v>2610</v>
      </c>
      <c r="I4114">
        <v>1</v>
      </c>
      <c r="J4114" s="403" t="s">
        <v>14767</v>
      </c>
      <c r="K4114" s="402" t="s">
        <v>1206</v>
      </c>
      <c r="L4114" s="402" t="s">
        <v>14768</v>
      </c>
      <c r="M4114" t="s">
        <v>341</v>
      </c>
      <c r="N4114" s="34">
        <v>0</v>
      </c>
      <c r="O4114" s="34" t="s">
        <v>684</v>
      </c>
      <c r="P4114" s="34">
        <v>0</v>
      </c>
      <c r="Q4114" s="34">
        <v>0</v>
      </c>
      <c r="R4114" s="34">
        <v>0</v>
      </c>
      <c r="S4114" s="48" t="s">
        <v>1123</v>
      </c>
      <c r="T4114" s="13" t="s">
        <v>122</v>
      </c>
      <c r="U4114" s="12" t="s">
        <v>122</v>
      </c>
      <c r="V4114" s="12" t="s">
        <v>122</v>
      </c>
      <c r="W4114" s="12" t="s">
        <v>122</v>
      </c>
      <c r="X4114" s="14" t="str">
        <f t="shared" si="64"/>
        <v>С</v>
      </c>
      <c r="Y4114" s="271">
        <f>Таблица1[[#This Row],[ID_intellix]]</f>
        <v>8153</v>
      </c>
      <c r="Z4114" s="269" t="s">
        <v>122</v>
      </c>
      <c r="AA4114" s="145">
        <f>IF(OR(Таблица1[[#This Row],[CARDIO_report]]&lt;&gt;0,Таблица1[[#This Row],[AI COMBO_report]]&lt;&gt;0,Таблица1[[#This Row],[OTC_report]]&lt;&gt;0),1,0)</f>
        <v>0</v>
      </c>
      <c r="AB4114" s="60" t="s">
        <v>1124</v>
      </c>
      <c r="AC4114" s="60" t="s">
        <v>1124</v>
      </c>
      <c r="AD4114" s="60" t="s">
        <v>1124</v>
      </c>
      <c r="AE4114" s="60" t="s">
        <v>1124</v>
      </c>
      <c r="AF4114" s="60"/>
      <c r="AG4114" s="60" t="s">
        <v>1124</v>
      </c>
      <c r="AH4114" s="60" t="s">
        <v>1124</v>
      </c>
      <c r="AI4114" s="60" t="s">
        <v>1124</v>
      </c>
      <c r="AJ4114" s="60" t="s">
        <v>1124</v>
      </c>
      <c r="AK4114" s="60" t="s">
        <v>1124</v>
      </c>
      <c r="AL4114" s="60" t="s">
        <v>1124</v>
      </c>
      <c r="AM4114" s="60" t="s">
        <v>1124</v>
      </c>
      <c r="AN4114" s="60" t="s">
        <v>1124</v>
      </c>
      <c r="AO4114" s="60"/>
      <c r="AP4114" s="35" t="s">
        <v>1124</v>
      </c>
      <c r="AQ4114" s="377">
        <v>0</v>
      </c>
      <c r="AR4114" s="378">
        <v>0</v>
      </c>
      <c r="AS4114" s="377">
        <v>0</v>
      </c>
      <c r="AT4114" s="378">
        <v>0</v>
      </c>
      <c r="AU4114" s="377">
        <v>0</v>
      </c>
      <c r="AV4114" s="377">
        <v>0</v>
      </c>
      <c r="AW4114" s="377">
        <v>0</v>
      </c>
      <c r="AX4114">
        <v>0</v>
      </c>
      <c r="AY4114">
        <v>0</v>
      </c>
    </row>
    <row r="4115" spans="1:51" hidden="1" x14ac:dyDescent="0.2">
      <c r="A4115" s="46">
        <v>7111</v>
      </c>
      <c r="B4115" s="258" t="s">
        <v>3992</v>
      </c>
      <c r="C4115" t="s">
        <v>1136</v>
      </c>
      <c r="D4115" t="s">
        <v>2355</v>
      </c>
      <c r="E4115" t="s">
        <v>1821</v>
      </c>
      <c r="F4115" s="29" t="s">
        <v>1850</v>
      </c>
      <c r="G4115" s="47">
        <v>232</v>
      </c>
      <c r="H4115" t="s">
        <v>1850</v>
      </c>
      <c r="I4115">
        <v>1</v>
      </c>
      <c r="J4115" t="s">
        <v>3993</v>
      </c>
      <c r="K4115" t="s">
        <v>2355</v>
      </c>
      <c r="L4115" t="s">
        <v>3994</v>
      </c>
      <c r="M4115" t="s">
        <v>341</v>
      </c>
      <c r="N4115" s="34">
        <v>0</v>
      </c>
      <c r="O4115" s="34" t="s">
        <v>684</v>
      </c>
      <c r="P4115" s="34">
        <v>0</v>
      </c>
      <c r="Q4115" s="34">
        <v>0</v>
      </c>
      <c r="R4115" s="34">
        <v>0</v>
      </c>
      <c r="S4115" s="48" t="s">
        <v>1123</v>
      </c>
      <c r="T4115" s="13" t="s">
        <v>122</v>
      </c>
      <c r="U4115" s="12" t="s">
        <v>122</v>
      </c>
      <c r="V4115" s="12" t="s">
        <v>122</v>
      </c>
      <c r="W4115" s="12" t="s">
        <v>122</v>
      </c>
      <c r="X4115" s="14" t="str">
        <f t="shared" si="64"/>
        <v>С</v>
      </c>
      <c r="Y4115" s="271">
        <f>Таблица1[[#This Row],[ID_intellix]]</f>
        <v>7111</v>
      </c>
      <c r="Z4115" s="269" t="s">
        <v>1863</v>
      </c>
      <c r="AA4115" s="145">
        <f>IF(OR(Таблица1[[#This Row],[CARDIO_report]]&lt;&gt;0,Таблица1[[#This Row],[AI COMBO_report]]&lt;&gt;0,Таблица1[[#This Row],[OTC_report]]&lt;&gt;0),1,0)</f>
        <v>0</v>
      </c>
      <c r="AB4115" s="60" t="s">
        <v>1124</v>
      </c>
      <c r="AC4115" s="60" t="s">
        <v>1124</v>
      </c>
      <c r="AD4115" s="60" t="s">
        <v>1124</v>
      </c>
      <c r="AE4115" s="60" t="s">
        <v>1124</v>
      </c>
      <c r="AF4115" s="60"/>
      <c r="AG4115" s="60" t="s">
        <v>1124</v>
      </c>
      <c r="AH4115" s="60" t="s">
        <v>1124</v>
      </c>
      <c r="AI4115" s="60" t="s">
        <v>1124</v>
      </c>
      <c r="AJ4115" s="60" t="s">
        <v>1124</v>
      </c>
      <c r="AK4115" s="60" t="s">
        <v>1124</v>
      </c>
      <c r="AL4115" s="60" t="s">
        <v>1124</v>
      </c>
      <c r="AM4115" s="60" t="s">
        <v>1124</v>
      </c>
      <c r="AN4115" s="60" t="s">
        <v>1124</v>
      </c>
      <c r="AO4115" s="60"/>
      <c r="AP4115" s="35" t="s">
        <v>1917</v>
      </c>
      <c r="AQ4115" s="377">
        <v>0</v>
      </c>
      <c r="AR4115" s="378">
        <v>0</v>
      </c>
      <c r="AS4115" s="377">
        <v>0</v>
      </c>
      <c r="AT4115" s="378">
        <v>0</v>
      </c>
      <c r="AU4115" s="377">
        <v>0</v>
      </c>
      <c r="AV4115" s="377">
        <v>0</v>
      </c>
      <c r="AW4115" s="377">
        <v>0</v>
      </c>
      <c r="AX4115">
        <v>0</v>
      </c>
      <c r="AY4115">
        <v>0</v>
      </c>
    </row>
    <row r="4116" spans="1:51" hidden="1" x14ac:dyDescent="0.2">
      <c r="A4116" s="46">
        <v>7114</v>
      </c>
      <c r="B4116" s="258" t="s">
        <v>3995</v>
      </c>
      <c r="C4116" t="s">
        <v>1136</v>
      </c>
      <c r="D4116" t="s">
        <v>2355</v>
      </c>
      <c r="E4116" t="s">
        <v>1821</v>
      </c>
      <c r="F4116" s="29" t="s">
        <v>1850</v>
      </c>
      <c r="G4116" s="47">
        <v>233</v>
      </c>
      <c r="H4116" t="s">
        <v>1850</v>
      </c>
      <c r="I4116">
        <v>1</v>
      </c>
      <c r="J4116" t="s">
        <v>3996</v>
      </c>
      <c r="K4116" t="s">
        <v>2355</v>
      </c>
      <c r="L4116" t="s">
        <v>3997</v>
      </c>
      <c r="M4116" t="s">
        <v>341</v>
      </c>
      <c r="N4116" s="34">
        <v>0</v>
      </c>
      <c r="O4116" s="34" t="s">
        <v>684</v>
      </c>
      <c r="P4116" s="34">
        <v>0</v>
      </c>
      <c r="Q4116" s="34">
        <v>0</v>
      </c>
      <c r="R4116" s="34">
        <v>0</v>
      </c>
      <c r="S4116" s="48" t="s">
        <v>1123</v>
      </c>
      <c r="T4116" s="13" t="s">
        <v>122</v>
      </c>
      <c r="U4116" s="12" t="s">
        <v>122</v>
      </c>
      <c r="V4116" s="12" t="s">
        <v>122</v>
      </c>
      <c r="W4116" s="12" t="s">
        <v>122</v>
      </c>
      <c r="X4116" s="14" t="str">
        <f t="shared" si="64"/>
        <v>С</v>
      </c>
      <c r="Y4116" s="271">
        <f>Таблица1[[#This Row],[ID_intellix]]</f>
        <v>7114</v>
      </c>
      <c r="Z4116" s="269" t="s">
        <v>122</v>
      </c>
      <c r="AA4116" s="145">
        <f>IF(OR(Таблица1[[#This Row],[CARDIO_report]]&lt;&gt;0,Таблица1[[#This Row],[AI COMBO_report]]&lt;&gt;0,Таблица1[[#This Row],[OTC_report]]&lt;&gt;0),1,0)</f>
        <v>0</v>
      </c>
      <c r="AB4116" s="60" t="s">
        <v>1124</v>
      </c>
      <c r="AC4116" s="60" t="s">
        <v>1124</v>
      </c>
      <c r="AD4116" s="60" t="s">
        <v>1124</v>
      </c>
      <c r="AE4116" s="60" t="s">
        <v>1124</v>
      </c>
      <c r="AF4116" s="60"/>
      <c r="AG4116" s="60" t="s">
        <v>1124</v>
      </c>
      <c r="AH4116" s="60" t="s">
        <v>1124</v>
      </c>
      <c r="AI4116" s="60" t="s">
        <v>1124</v>
      </c>
      <c r="AJ4116" s="60" t="s">
        <v>1124</v>
      </c>
      <c r="AK4116" s="60" t="s">
        <v>1124</v>
      </c>
      <c r="AL4116" s="60" t="s">
        <v>1124</v>
      </c>
      <c r="AM4116" s="60" t="s">
        <v>1124</v>
      </c>
      <c r="AN4116" s="60" t="s">
        <v>1124</v>
      </c>
      <c r="AO4116" s="60"/>
      <c r="AP4116" s="35" t="s">
        <v>1857</v>
      </c>
      <c r="AQ4116" s="377">
        <v>0</v>
      </c>
      <c r="AR4116" s="378">
        <v>0</v>
      </c>
      <c r="AS4116" s="377">
        <v>0</v>
      </c>
      <c r="AT4116" s="378">
        <v>0</v>
      </c>
      <c r="AU4116" s="377">
        <v>0</v>
      </c>
      <c r="AV4116" s="377">
        <v>0</v>
      </c>
      <c r="AW4116" s="377">
        <v>0</v>
      </c>
      <c r="AX4116">
        <v>0</v>
      </c>
      <c r="AY4116">
        <v>0</v>
      </c>
    </row>
    <row r="4117" spans="1:51" hidden="1" x14ac:dyDescent="0.2">
      <c r="A4117" s="398">
        <v>7116</v>
      </c>
      <c r="B4117" s="258" t="s">
        <v>3998</v>
      </c>
      <c r="C4117" t="s">
        <v>1136</v>
      </c>
      <c r="D4117" t="s">
        <v>2355</v>
      </c>
      <c r="E4117" t="s">
        <v>1821</v>
      </c>
      <c r="F4117" s="29" t="s">
        <v>1850</v>
      </c>
      <c r="G4117" s="47">
        <v>234</v>
      </c>
      <c r="H4117" t="s">
        <v>1850</v>
      </c>
      <c r="I4117">
        <v>1</v>
      </c>
      <c r="J4117" t="s">
        <v>3999</v>
      </c>
      <c r="K4117" t="s">
        <v>2355</v>
      </c>
      <c r="L4117" t="s">
        <v>4000</v>
      </c>
      <c r="M4117" t="s">
        <v>341</v>
      </c>
      <c r="N4117" s="34">
        <v>0</v>
      </c>
      <c r="O4117" s="34" t="s">
        <v>684</v>
      </c>
      <c r="P4117" s="34">
        <v>0</v>
      </c>
      <c r="Q4117" s="34">
        <v>0</v>
      </c>
      <c r="R4117" s="34">
        <v>0</v>
      </c>
      <c r="S4117" s="48" t="s">
        <v>1123</v>
      </c>
      <c r="T4117" s="13" t="s">
        <v>122</v>
      </c>
      <c r="U4117" s="12" t="s">
        <v>122</v>
      </c>
      <c r="V4117" s="12" t="s">
        <v>122</v>
      </c>
      <c r="W4117" s="12" t="s">
        <v>122</v>
      </c>
      <c r="X4117" s="14" t="str">
        <f t="shared" si="64"/>
        <v>С</v>
      </c>
      <c r="Y4117" s="271">
        <f>Таблица1[[#This Row],[ID_intellix]]</f>
        <v>7116</v>
      </c>
      <c r="Z4117" s="269" t="s">
        <v>122</v>
      </c>
      <c r="AA4117" s="145">
        <f>IF(OR(Таблица1[[#This Row],[CARDIO_report]]&lt;&gt;0,Таблица1[[#This Row],[AI COMBO_report]]&lt;&gt;0,Таблица1[[#This Row],[OTC_report]]&lt;&gt;0),1,0)</f>
        <v>0</v>
      </c>
      <c r="AB4117" s="60" t="s">
        <v>1124</v>
      </c>
      <c r="AC4117" s="60" t="s">
        <v>1124</v>
      </c>
      <c r="AD4117" s="60" t="s">
        <v>1124</v>
      </c>
      <c r="AE4117" s="60" t="s">
        <v>1124</v>
      </c>
      <c r="AF4117" s="60"/>
      <c r="AG4117" s="60" t="s">
        <v>1124</v>
      </c>
      <c r="AH4117" s="60" t="s">
        <v>1124</v>
      </c>
      <c r="AI4117" s="60" t="s">
        <v>1124</v>
      </c>
      <c r="AJ4117" s="60" t="s">
        <v>1124</v>
      </c>
      <c r="AK4117" s="60" t="s">
        <v>1124</v>
      </c>
      <c r="AL4117" s="60" t="s">
        <v>1124</v>
      </c>
      <c r="AM4117" s="60" t="s">
        <v>1124</v>
      </c>
      <c r="AN4117" s="60" t="s">
        <v>1124</v>
      </c>
      <c r="AO4117" s="60"/>
      <c r="AP4117" s="35" t="s">
        <v>1857</v>
      </c>
      <c r="AQ4117" s="377">
        <v>0</v>
      </c>
      <c r="AR4117" s="378">
        <v>0</v>
      </c>
      <c r="AS4117" s="377">
        <v>0</v>
      </c>
      <c r="AT4117" s="378">
        <v>0</v>
      </c>
      <c r="AU4117" s="377">
        <v>0</v>
      </c>
      <c r="AV4117" s="377">
        <v>0</v>
      </c>
      <c r="AW4117" s="377">
        <v>0</v>
      </c>
      <c r="AX4117">
        <v>0</v>
      </c>
      <c r="AY4117">
        <v>0</v>
      </c>
    </row>
    <row r="4118" spans="1:51" hidden="1" x14ac:dyDescent="0.2">
      <c r="A4118" s="46">
        <v>7118</v>
      </c>
      <c r="B4118" s="258" t="s">
        <v>4057</v>
      </c>
      <c r="C4118" t="s">
        <v>1136</v>
      </c>
      <c r="D4118" t="s">
        <v>2355</v>
      </c>
      <c r="E4118" t="s">
        <v>1821</v>
      </c>
      <c r="F4118" s="29" t="s">
        <v>1850</v>
      </c>
      <c r="G4118" s="47">
        <v>271</v>
      </c>
      <c r="H4118" t="s">
        <v>1850</v>
      </c>
      <c r="I4118">
        <v>1</v>
      </c>
      <c r="J4118" t="s">
        <v>4058</v>
      </c>
      <c r="K4118" t="s">
        <v>2355</v>
      </c>
      <c r="L4118" t="s">
        <v>4059</v>
      </c>
      <c r="M4118" t="s">
        <v>341</v>
      </c>
      <c r="N4118" s="34">
        <v>0</v>
      </c>
      <c r="O4118" s="34" t="s">
        <v>684</v>
      </c>
      <c r="P4118" s="34">
        <v>0</v>
      </c>
      <c r="Q4118" s="34">
        <v>0</v>
      </c>
      <c r="R4118" s="34">
        <v>0</v>
      </c>
      <c r="S4118" s="48" t="s">
        <v>1123</v>
      </c>
      <c r="T4118" s="13" t="s">
        <v>122</v>
      </c>
      <c r="U4118" s="12" t="s">
        <v>122</v>
      </c>
      <c r="V4118" s="12" t="s">
        <v>122</v>
      </c>
      <c r="W4118" s="12" t="s">
        <v>122</v>
      </c>
      <c r="X4118" s="14" t="str">
        <f t="shared" si="64"/>
        <v>С</v>
      </c>
      <c r="Y4118" s="271">
        <f>Таблица1[[#This Row],[ID_intellix]]</f>
        <v>7118</v>
      </c>
      <c r="Z4118" s="269" t="s">
        <v>122</v>
      </c>
      <c r="AA4118" s="145">
        <f>IF(OR(Таблица1[[#This Row],[CARDIO_report]]&lt;&gt;0,Таблица1[[#This Row],[AI COMBO_report]]&lt;&gt;0,Таблица1[[#This Row],[OTC_report]]&lt;&gt;0),1,0)</f>
        <v>0</v>
      </c>
      <c r="AB4118" s="60" t="s">
        <v>1124</v>
      </c>
      <c r="AC4118" s="60" t="s">
        <v>1124</v>
      </c>
      <c r="AD4118" s="60" t="s">
        <v>1124</v>
      </c>
      <c r="AE4118" s="60" t="s">
        <v>1124</v>
      </c>
      <c r="AF4118" s="60"/>
      <c r="AG4118" s="60" t="s">
        <v>1124</v>
      </c>
      <c r="AH4118" s="60" t="s">
        <v>1124</v>
      </c>
      <c r="AI4118" s="60" t="s">
        <v>1124</v>
      </c>
      <c r="AJ4118" s="60" t="s">
        <v>1124</v>
      </c>
      <c r="AK4118" s="60" t="s">
        <v>1124</v>
      </c>
      <c r="AL4118" s="60" t="s">
        <v>1124</v>
      </c>
      <c r="AM4118" s="60" t="s">
        <v>1124</v>
      </c>
      <c r="AN4118" s="60" t="s">
        <v>1124</v>
      </c>
      <c r="AO4118" s="60"/>
      <c r="AP4118" s="35" t="s">
        <v>1825</v>
      </c>
      <c r="AQ4118" s="377">
        <v>0</v>
      </c>
      <c r="AR4118" s="378">
        <v>0</v>
      </c>
      <c r="AS4118" s="377">
        <v>0</v>
      </c>
      <c r="AT4118" s="378">
        <v>0</v>
      </c>
      <c r="AU4118" s="377">
        <v>0</v>
      </c>
      <c r="AV4118" s="377">
        <v>0</v>
      </c>
      <c r="AW4118" s="377">
        <v>0</v>
      </c>
      <c r="AX4118">
        <v>0</v>
      </c>
      <c r="AY4118">
        <v>0</v>
      </c>
    </row>
    <row r="4119" spans="1:51" hidden="1" x14ac:dyDescent="0.2">
      <c r="A4119" s="46">
        <v>2799</v>
      </c>
      <c r="B4119" s="258" t="s">
        <v>4220</v>
      </c>
      <c r="C4119" t="s">
        <v>1136</v>
      </c>
      <c r="D4119" t="s">
        <v>2355</v>
      </c>
      <c r="E4119" t="s">
        <v>1821</v>
      </c>
      <c r="F4119" s="29" t="s">
        <v>1850</v>
      </c>
      <c r="G4119" s="47">
        <v>332</v>
      </c>
      <c r="H4119" t="s">
        <v>1850</v>
      </c>
      <c r="I4119">
        <v>1</v>
      </c>
      <c r="J4119" t="s">
        <v>4221</v>
      </c>
      <c r="K4119" t="s">
        <v>2355</v>
      </c>
      <c r="L4119" t="s">
        <v>4222</v>
      </c>
      <c r="M4119" t="s">
        <v>341</v>
      </c>
      <c r="N4119" s="34">
        <v>0</v>
      </c>
      <c r="O4119" s="34" t="s">
        <v>684</v>
      </c>
      <c r="P4119" s="34">
        <v>0</v>
      </c>
      <c r="Q4119" s="34">
        <v>0</v>
      </c>
      <c r="R4119" s="34">
        <v>0</v>
      </c>
      <c r="S4119" s="48" t="s">
        <v>1123</v>
      </c>
      <c r="T4119" s="13" t="s">
        <v>122</v>
      </c>
      <c r="U4119" s="12" t="s">
        <v>122</v>
      </c>
      <c r="V4119" s="12" t="s">
        <v>122</v>
      </c>
      <c r="W4119" s="12" t="s">
        <v>122</v>
      </c>
      <c r="X4119" s="14" t="str">
        <f t="shared" si="64"/>
        <v>С</v>
      </c>
      <c r="Y4119" s="271">
        <f>Таблица1[[#This Row],[ID_intellix]]</f>
        <v>2799</v>
      </c>
      <c r="Z4119" s="269" t="s">
        <v>122</v>
      </c>
      <c r="AA4119" s="145">
        <f>IF(OR(Таблица1[[#This Row],[CARDIO_report]]&lt;&gt;0,Таблица1[[#This Row],[AI COMBO_report]]&lt;&gt;0,Таблица1[[#This Row],[OTC_report]]&lt;&gt;0),1,0)</f>
        <v>0</v>
      </c>
      <c r="AB4119" s="60" t="s">
        <v>1124</v>
      </c>
      <c r="AC4119" s="60" t="s">
        <v>1124</v>
      </c>
      <c r="AD4119" s="60" t="s">
        <v>1124</v>
      </c>
      <c r="AE4119" s="60" t="s">
        <v>1124</v>
      </c>
      <c r="AF4119" s="60"/>
      <c r="AG4119" s="60" t="s">
        <v>1124</v>
      </c>
      <c r="AH4119" s="60" t="s">
        <v>1124</v>
      </c>
      <c r="AI4119" s="60" t="s">
        <v>1124</v>
      </c>
      <c r="AJ4119" s="60" t="s">
        <v>1124</v>
      </c>
      <c r="AK4119" s="60" t="s">
        <v>1124</v>
      </c>
      <c r="AL4119" s="60" t="s">
        <v>1124</v>
      </c>
      <c r="AM4119" s="60" t="s">
        <v>1124</v>
      </c>
      <c r="AN4119" s="60" t="s">
        <v>1124</v>
      </c>
      <c r="AO4119" s="60"/>
      <c r="AP4119" s="35" t="s">
        <v>1825</v>
      </c>
      <c r="AQ4119" s="377">
        <v>0</v>
      </c>
      <c r="AR4119" s="378">
        <v>0</v>
      </c>
      <c r="AS4119" s="377">
        <v>0</v>
      </c>
      <c r="AT4119" s="378">
        <v>0</v>
      </c>
      <c r="AU4119" s="377">
        <v>0</v>
      </c>
      <c r="AV4119" s="377">
        <v>0</v>
      </c>
      <c r="AW4119" s="377">
        <v>0</v>
      </c>
      <c r="AX4119">
        <v>0</v>
      </c>
      <c r="AY4119">
        <v>0</v>
      </c>
    </row>
    <row r="4120" spans="1:51" hidden="1" x14ac:dyDescent="0.2">
      <c r="A4120" s="46">
        <v>3438</v>
      </c>
      <c r="B4120" s="258" t="s">
        <v>4316</v>
      </c>
      <c r="C4120" t="s">
        <v>1136</v>
      </c>
      <c r="D4120" t="s">
        <v>2355</v>
      </c>
      <c r="E4120" t="s">
        <v>1821</v>
      </c>
      <c r="F4120" s="29" t="s">
        <v>1850</v>
      </c>
      <c r="G4120" s="47">
        <v>372</v>
      </c>
      <c r="H4120" t="s">
        <v>1850</v>
      </c>
      <c r="I4120">
        <v>1</v>
      </c>
      <c r="J4120" t="s">
        <v>4317</v>
      </c>
      <c r="K4120" t="s">
        <v>2355</v>
      </c>
      <c r="L4120" t="s">
        <v>4318</v>
      </c>
      <c r="M4120" t="s">
        <v>341</v>
      </c>
      <c r="N4120" s="34">
        <v>0</v>
      </c>
      <c r="O4120" s="34" t="s">
        <v>684</v>
      </c>
      <c r="P4120" s="34">
        <v>0</v>
      </c>
      <c r="Q4120" s="34">
        <v>0</v>
      </c>
      <c r="R4120" s="34">
        <v>0</v>
      </c>
      <c r="S4120" s="48" t="s">
        <v>1123</v>
      </c>
      <c r="T4120" s="13" t="s">
        <v>122</v>
      </c>
      <c r="U4120" s="12" t="s">
        <v>122</v>
      </c>
      <c r="V4120" s="12" t="s">
        <v>122</v>
      </c>
      <c r="W4120" s="12" t="s">
        <v>122</v>
      </c>
      <c r="X4120" s="14" t="str">
        <f t="shared" si="64"/>
        <v>С</v>
      </c>
      <c r="Y4120" s="271">
        <f>Таблица1[[#This Row],[ID_intellix]]</f>
        <v>3438</v>
      </c>
      <c r="Z4120" s="269" t="s">
        <v>122</v>
      </c>
      <c r="AA4120" s="145">
        <f>IF(OR(Таблица1[[#This Row],[CARDIO_report]]&lt;&gt;0,Таблица1[[#This Row],[AI COMBO_report]]&lt;&gt;0,Таблица1[[#This Row],[OTC_report]]&lt;&gt;0),1,0)</f>
        <v>0</v>
      </c>
      <c r="AB4120" s="60" t="s">
        <v>1124</v>
      </c>
      <c r="AC4120" s="60" t="s">
        <v>1124</v>
      </c>
      <c r="AD4120" s="60" t="s">
        <v>1124</v>
      </c>
      <c r="AE4120" s="60" t="s">
        <v>1124</v>
      </c>
      <c r="AF4120" s="60"/>
      <c r="AG4120" s="60" t="s">
        <v>1124</v>
      </c>
      <c r="AH4120" s="60" t="s">
        <v>1124</v>
      </c>
      <c r="AI4120" s="60" t="s">
        <v>1124</v>
      </c>
      <c r="AJ4120" s="60" t="s">
        <v>1124</v>
      </c>
      <c r="AK4120" s="60" t="s">
        <v>1124</v>
      </c>
      <c r="AL4120" s="60" t="s">
        <v>1124</v>
      </c>
      <c r="AM4120" s="60" t="s">
        <v>1124</v>
      </c>
      <c r="AN4120" s="60" t="s">
        <v>1124</v>
      </c>
      <c r="AO4120" s="60"/>
      <c r="AP4120" s="35" t="s">
        <v>1825</v>
      </c>
      <c r="AQ4120" s="377">
        <v>0</v>
      </c>
      <c r="AR4120" s="378">
        <v>0</v>
      </c>
      <c r="AS4120" s="377">
        <v>0</v>
      </c>
      <c r="AT4120" s="378">
        <v>0</v>
      </c>
      <c r="AU4120" s="377">
        <v>0</v>
      </c>
      <c r="AV4120" s="377">
        <v>0</v>
      </c>
      <c r="AW4120" s="377">
        <v>0</v>
      </c>
      <c r="AX4120">
        <v>0</v>
      </c>
      <c r="AY4120">
        <v>0</v>
      </c>
    </row>
    <row r="4121" spans="1:51" hidden="1" x14ac:dyDescent="0.2">
      <c r="A4121" s="46">
        <v>5245</v>
      </c>
      <c r="B4121" s="258" t="s">
        <v>4446</v>
      </c>
      <c r="C4121" t="s">
        <v>1136</v>
      </c>
      <c r="D4121" t="s">
        <v>2355</v>
      </c>
      <c r="E4121" t="s">
        <v>1821</v>
      </c>
      <c r="F4121" s="29" t="s">
        <v>1850</v>
      </c>
      <c r="G4121" s="47">
        <v>85</v>
      </c>
      <c r="H4121" t="s">
        <v>1850</v>
      </c>
      <c r="I4121">
        <v>1</v>
      </c>
      <c r="J4121" t="s">
        <v>4447</v>
      </c>
      <c r="K4121" t="s">
        <v>2355</v>
      </c>
      <c r="L4121" t="s">
        <v>4448</v>
      </c>
      <c r="M4121" t="s">
        <v>341</v>
      </c>
      <c r="N4121" s="34">
        <v>0</v>
      </c>
      <c r="O4121" s="34" t="s">
        <v>684</v>
      </c>
      <c r="P4121" s="34">
        <v>0</v>
      </c>
      <c r="Q4121" s="34">
        <v>0</v>
      </c>
      <c r="R4121" s="34">
        <v>0</v>
      </c>
      <c r="S4121" s="48" t="s">
        <v>1123</v>
      </c>
      <c r="T4121" s="13" t="s">
        <v>122</v>
      </c>
      <c r="U4121" s="12" t="s">
        <v>122</v>
      </c>
      <c r="V4121" s="12" t="s">
        <v>122</v>
      </c>
      <c r="W4121" s="12" t="s">
        <v>122</v>
      </c>
      <c r="X4121" s="14" t="str">
        <f t="shared" si="64"/>
        <v>С</v>
      </c>
      <c r="Y4121" s="271">
        <f>Таблица1[[#This Row],[ID_intellix]]</f>
        <v>5245</v>
      </c>
      <c r="Z4121" s="269" t="s">
        <v>122</v>
      </c>
      <c r="AA4121" s="145">
        <f>IF(OR(Таблица1[[#This Row],[CARDIO_report]]&lt;&gt;0,Таблица1[[#This Row],[AI COMBO_report]]&lt;&gt;0,Таблица1[[#This Row],[OTC_report]]&lt;&gt;0),1,0)</f>
        <v>0</v>
      </c>
      <c r="AB4121" s="60" t="s">
        <v>1124</v>
      </c>
      <c r="AC4121" s="60" t="s">
        <v>1124</v>
      </c>
      <c r="AD4121" s="60" t="s">
        <v>1124</v>
      </c>
      <c r="AE4121" s="60" t="s">
        <v>1124</v>
      </c>
      <c r="AF4121" s="60"/>
      <c r="AG4121" s="60" t="s">
        <v>1124</v>
      </c>
      <c r="AH4121" s="60" t="s">
        <v>1124</v>
      </c>
      <c r="AI4121" s="60" t="s">
        <v>1124</v>
      </c>
      <c r="AJ4121" s="60" t="s">
        <v>1124</v>
      </c>
      <c r="AK4121" s="60" t="s">
        <v>1124</v>
      </c>
      <c r="AL4121" s="60" t="s">
        <v>1124</v>
      </c>
      <c r="AM4121" s="60" t="s">
        <v>1124</v>
      </c>
      <c r="AN4121" s="60" t="s">
        <v>1124</v>
      </c>
      <c r="AO4121" s="60"/>
      <c r="AP4121" s="35" t="s">
        <v>1825</v>
      </c>
      <c r="AQ4121" s="377">
        <v>0</v>
      </c>
      <c r="AR4121" s="378">
        <v>0</v>
      </c>
      <c r="AS4121" s="377">
        <v>0</v>
      </c>
      <c r="AT4121" s="378">
        <v>0</v>
      </c>
      <c r="AU4121" s="377">
        <v>0</v>
      </c>
      <c r="AV4121" s="377">
        <v>0</v>
      </c>
      <c r="AW4121" s="377">
        <v>0</v>
      </c>
      <c r="AX4121">
        <v>0</v>
      </c>
      <c r="AY4121">
        <v>0</v>
      </c>
    </row>
    <row r="4122" spans="1:51" hidden="1" x14ac:dyDescent="0.2">
      <c r="A4122" s="46">
        <v>5246</v>
      </c>
      <c r="B4122" s="258" t="s">
        <v>4449</v>
      </c>
      <c r="C4122" t="s">
        <v>1136</v>
      </c>
      <c r="D4122" t="s">
        <v>2355</v>
      </c>
      <c r="E4122" t="s">
        <v>1821</v>
      </c>
      <c r="F4122" s="29" t="s">
        <v>1850</v>
      </c>
      <c r="G4122" s="47">
        <v>86</v>
      </c>
      <c r="H4122" t="s">
        <v>1850</v>
      </c>
      <c r="I4122">
        <v>1</v>
      </c>
      <c r="J4122" t="s">
        <v>4450</v>
      </c>
      <c r="K4122" t="s">
        <v>2355</v>
      </c>
      <c r="L4122" t="s">
        <v>4451</v>
      </c>
      <c r="M4122" t="s">
        <v>341</v>
      </c>
      <c r="N4122" s="34">
        <v>0</v>
      </c>
      <c r="O4122" s="34" t="s">
        <v>684</v>
      </c>
      <c r="P4122" s="34">
        <v>0</v>
      </c>
      <c r="Q4122" s="34">
        <v>0</v>
      </c>
      <c r="R4122" s="34">
        <v>0</v>
      </c>
      <c r="S4122" s="48" t="s">
        <v>1123</v>
      </c>
      <c r="T4122" s="13" t="s">
        <v>122</v>
      </c>
      <c r="U4122" s="12" t="s">
        <v>122</v>
      </c>
      <c r="V4122" s="12" t="s">
        <v>122</v>
      </c>
      <c r="W4122" s="12" t="s">
        <v>122</v>
      </c>
      <c r="X4122" s="14" t="str">
        <f t="shared" si="64"/>
        <v>С</v>
      </c>
      <c r="Y4122" s="271">
        <f>Таблица1[[#This Row],[ID_intellix]]</f>
        <v>5246</v>
      </c>
      <c r="Z4122" s="269" t="s">
        <v>122</v>
      </c>
      <c r="AA4122" s="145">
        <f>IF(OR(Таблица1[[#This Row],[CARDIO_report]]&lt;&gt;0,Таблица1[[#This Row],[AI COMBO_report]]&lt;&gt;0,Таблица1[[#This Row],[OTC_report]]&lt;&gt;0),1,0)</f>
        <v>0</v>
      </c>
      <c r="AE4122" s="60" t="s">
        <v>1124</v>
      </c>
      <c r="AF4122" s="60"/>
      <c r="AG4122" s="60" t="s">
        <v>1124</v>
      </c>
      <c r="AH4122" s="60" t="s">
        <v>1124</v>
      </c>
      <c r="AI4122" s="60" t="s">
        <v>1124</v>
      </c>
      <c r="AJ4122" s="60" t="s">
        <v>1124</v>
      </c>
      <c r="AK4122" s="60" t="s">
        <v>1124</v>
      </c>
      <c r="AL4122" s="60" t="s">
        <v>1124</v>
      </c>
      <c r="AM4122" s="60" t="s">
        <v>1124</v>
      </c>
      <c r="AN4122" s="60" t="s">
        <v>1124</v>
      </c>
      <c r="AO4122" s="60"/>
      <c r="AP4122" s="35" t="s">
        <v>1825</v>
      </c>
      <c r="AQ4122" s="377">
        <v>0</v>
      </c>
      <c r="AR4122" s="378">
        <v>0</v>
      </c>
      <c r="AS4122" s="377">
        <v>0</v>
      </c>
      <c r="AT4122" s="378">
        <v>0</v>
      </c>
      <c r="AU4122" s="377">
        <v>0</v>
      </c>
      <c r="AV4122" s="377">
        <v>0</v>
      </c>
      <c r="AW4122" s="377">
        <v>0</v>
      </c>
      <c r="AX4122">
        <v>0</v>
      </c>
      <c r="AY4122">
        <v>0</v>
      </c>
    </row>
    <row r="4123" spans="1:51" hidden="1" x14ac:dyDescent="0.2">
      <c r="A4123" s="46">
        <v>5247</v>
      </c>
      <c r="B4123" s="258" t="s">
        <v>4452</v>
      </c>
      <c r="C4123" t="s">
        <v>1136</v>
      </c>
      <c r="D4123" t="s">
        <v>2355</v>
      </c>
      <c r="E4123" t="s">
        <v>1821</v>
      </c>
      <c r="F4123" s="29" t="s">
        <v>1850</v>
      </c>
      <c r="G4123" s="47">
        <v>87</v>
      </c>
      <c r="H4123" t="s">
        <v>1850</v>
      </c>
      <c r="I4123">
        <v>1</v>
      </c>
      <c r="J4123" t="s">
        <v>4453</v>
      </c>
      <c r="K4123" t="s">
        <v>2355</v>
      </c>
      <c r="L4123" t="s">
        <v>4454</v>
      </c>
      <c r="M4123" t="s">
        <v>341</v>
      </c>
      <c r="N4123" s="34" t="s">
        <v>349</v>
      </c>
      <c r="O4123" s="34" t="s">
        <v>684</v>
      </c>
      <c r="P4123" s="34" t="s">
        <v>690</v>
      </c>
      <c r="Q4123" s="34">
        <v>0</v>
      </c>
      <c r="R4123" s="34">
        <v>0</v>
      </c>
      <c r="S4123" s="48" t="s">
        <v>1123</v>
      </c>
      <c r="T4123" s="13" t="s">
        <v>1863</v>
      </c>
      <c r="U4123" s="12" t="s">
        <v>122</v>
      </c>
      <c r="V4123" s="12" t="s">
        <v>122</v>
      </c>
      <c r="W4123" s="12" t="s">
        <v>1863</v>
      </c>
      <c r="X4123" s="14" t="str">
        <f t="shared" si="64"/>
        <v>А</v>
      </c>
      <c r="Y4123" s="271">
        <f>Таблица1[[#This Row],[ID_intellix]]</f>
        <v>5247</v>
      </c>
      <c r="Z4123" s="269" t="s">
        <v>122</v>
      </c>
      <c r="AA4123" s="145">
        <f>IF(OR(Таблица1[[#This Row],[CARDIO_report]]&lt;&gt;0,Таблица1[[#This Row],[AI COMBO_report]]&lt;&gt;0,Таблица1[[#This Row],[OTC_report]]&lt;&gt;0),1,0)</f>
        <v>1</v>
      </c>
      <c r="AB4123" s="60" t="s">
        <v>1124</v>
      </c>
      <c r="AC4123" s="60" t="s">
        <v>1124</v>
      </c>
      <c r="AD4123" s="60" t="s">
        <v>1124</v>
      </c>
      <c r="AE4123" s="60" t="s">
        <v>1124</v>
      </c>
      <c r="AF4123" s="60"/>
      <c r="AG4123" s="60" t="s">
        <v>1124</v>
      </c>
      <c r="AH4123" s="60" t="s">
        <v>1124</v>
      </c>
      <c r="AI4123" s="60" t="s">
        <v>1124</v>
      </c>
      <c r="AJ4123" s="60" t="s">
        <v>1124</v>
      </c>
      <c r="AK4123" s="60" t="s">
        <v>1124</v>
      </c>
      <c r="AL4123" s="60" t="s">
        <v>1124</v>
      </c>
      <c r="AM4123" s="60" t="s">
        <v>1124</v>
      </c>
      <c r="AN4123" s="60" t="s">
        <v>1124</v>
      </c>
      <c r="AO4123" s="60"/>
      <c r="AP4123" s="35" t="s">
        <v>1917</v>
      </c>
      <c r="AQ4123" s="377">
        <v>0</v>
      </c>
      <c r="AR4123" s="378">
        <v>0</v>
      </c>
      <c r="AS4123" s="377">
        <v>0</v>
      </c>
      <c r="AT4123" s="378">
        <v>0</v>
      </c>
      <c r="AU4123" s="377">
        <v>0</v>
      </c>
      <c r="AV4123" s="377">
        <v>0</v>
      </c>
      <c r="AW4123" s="377">
        <v>0</v>
      </c>
      <c r="AX4123">
        <v>0</v>
      </c>
      <c r="AY4123">
        <v>0</v>
      </c>
    </row>
    <row r="4124" spans="1:51" hidden="1" x14ac:dyDescent="0.2">
      <c r="A4124" s="46">
        <v>5249</v>
      </c>
      <c r="B4124" s="258" t="s">
        <v>4461</v>
      </c>
      <c r="C4124" t="s">
        <v>1136</v>
      </c>
      <c r="D4124" t="s">
        <v>2355</v>
      </c>
      <c r="E4124" t="s">
        <v>1821</v>
      </c>
      <c r="F4124" s="29" t="s">
        <v>1850</v>
      </c>
      <c r="G4124" s="47">
        <v>90</v>
      </c>
      <c r="H4124" t="s">
        <v>1850</v>
      </c>
      <c r="I4124">
        <v>1</v>
      </c>
      <c r="J4124" t="s">
        <v>4462</v>
      </c>
      <c r="K4124" t="s">
        <v>2355</v>
      </c>
      <c r="L4124" t="s">
        <v>4463</v>
      </c>
      <c r="M4124" t="s">
        <v>341</v>
      </c>
      <c r="N4124" s="34">
        <v>0</v>
      </c>
      <c r="O4124" s="34" t="s">
        <v>684</v>
      </c>
      <c r="P4124" s="34">
        <v>0</v>
      </c>
      <c r="Q4124" s="34">
        <v>0</v>
      </c>
      <c r="R4124" s="34">
        <v>0</v>
      </c>
      <c r="S4124" s="48" t="s">
        <v>1123</v>
      </c>
      <c r="T4124" s="13" t="s">
        <v>122</v>
      </c>
      <c r="U4124" s="12" t="s">
        <v>122</v>
      </c>
      <c r="V4124" s="12" t="s">
        <v>122</v>
      </c>
      <c r="W4124" s="12" t="s">
        <v>122</v>
      </c>
      <c r="X4124" s="14" t="str">
        <f t="shared" si="64"/>
        <v>С</v>
      </c>
      <c r="Y4124" s="271">
        <f>Таблица1[[#This Row],[ID_intellix]]</f>
        <v>5249</v>
      </c>
      <c r="Z4124" s="269" t="s">
        <v>122</v>
      </c>
      <c r="AA4124" s="145">
        <f>IF(OR(Таблица1[[#This Row],[CARDIO_report]]&lt;&gt;0,Таблица1[[#This Row],[AI COMBO_report]]&lt;&gt;0,Таблица1[[#This Row],[OTC_report]]&lt;&gt;0),1,0)</f>
        <v>0</v>
      </c>
      <c r="AB4124" s="60" t="s">
        <v>1124</v>
      </c>
      <c r="AC4124" s="60" t="s">
        <v>1124</v>
      </c>
      <c r="AD4124" s="60" t="s">
        <v>1124</v>
      </c>
      <c r="AE4124" s="60" t="s">
        <v>1124</v>
      </c>
      <c r="AF4124" s="60"/>
      <c r="AG4124" s="60" t="s">
        <v>1124</v>
      </c>
      <c r="AH4124" s="60" t="s">
        <v>1124</v>
      </c>
      <c r="AI4124" s="60" t="s">
        <v>1124</v>
      </c>
      <c r="AJ4124" s="60" t="s">
        <v>1124</v>
      </c>
      <c r="AK4124" s="60" t="s">
        <v>1124</v>
      </c>
      <c r="AL4124" s="60" t="s">
        <v>1124</v>
      </c>
      <c r="AM4124" s="60" t="s">
        <v>1124</v>
      </c>
      <c r="AN4124" s="60" t="s">
        <v>1124</v>
      </c>
      <c r="AO4124" s="60"/>
      <c r="AP4124" s="35" t="s">
        <v>1825</v>
      </c>
      <c r="AQ4124" s="377">
        <v>0</v>
      </c>
      <c r="AR4124" s="378">
        <v>0</v>
      </c>
      <c r="AS4124" s="377">
        <v>0</v>
      </c>
      <c r="AT4124" s="378">
        <v>0</v>
      </c>
      <c r="AU4124" s="377">
        <v>0</v>
      </c>
      <c r="AV4124" s="377">
        <v>0</v>
      </c>
      <c r="AW4124" s="377">
        <v>0</v>
      </c>
      <c r="AX4124">
        <v>0</v>
      </c>
      <c r="AY4124">
        <v>0</v>
      </c>
    </row>
    <row r="4125" spans="1:51" hidden="1" x14ac:dyDescent="0.2">
      <c r="A4125" s="46">
        <v>3580</v>
      </c>
      <c r="B4125" s="258" t="s">
        <v>9533</v>
      </c>
      <c r="C4125" t="s">
        <v>1136</v>
      </c>
      <c r="D4125" t="s">
        <v>2355</v>
      </c>
      <c r="E4125" t="s">
        <v>2504</v>
      </c>
      <c r="F4125" s="29" t="s">
        <v>9526</v>
      </c>
      <c r="G4125" s="47">
        <v>11</v>
      </c>
      <c r="H4125" t="s">
        <v>9527</v>
      </c>
      <c r="I4125">
        <v>1</v>
      </c>
      <c r="J4125" t="s">
        <v>9534</v>
      </c>
      <c r="K4125" t="s">
        <v>2355</v>
      </c>
      <c r="L4125" t="s">
        <v>9535</v>
      </c>
      <c r="M4125" t="s">
        <v>341</v>
      </c>
      <c r="N4125" s="34">
        <v>0</v>
      </c>
      <c r="O4125" s="34" t="s">
        <v>684</v>
      </c>
      <c r="P4125" s="34" t="s">
        <v>690</v>
      </c>
      <c r="Q4125" s="34">
        <v>0</v>
      </c>
      <c r="R4125" s="34">
        <v>0</v>
      </c>
      <c r="S4125" s="48" t="s">
        <v>1123</v>
      </c>
      <c r="T4125" s="13" t="s">
        <v>122</v>
      </c>
      <c r="U4125" s="12" t="s">
        <v>122</v>
      </c>
      <c r="V4125" s="12" t="s">
        <v>1863</v>
      </c>
      <c r="W4125" s="12" t="s">
        <v>122</v>
      </c>
      <c r="X4125" s="14" t="str">
        <f t="shared" si="64"/>
        <v>В</v>
      </c>
      <c r="Y4125" s="271">
        <f>Таблица1[[#This Row],[ID_intellix]]</f>
        <v>3580</v>
      </c>
      <c r="Z4125" s="269" t="s">
        <v>122</v>
      </c>
      <c r="AA4125" s="145">
        <f>IF(OR(Таблица1[[#This Row],[CARDIO_report]]&lt;&gt;0,Таблица1[[#This Row],[AI COMBO_report]]&lt;&gt;0,Таблица1[[#This Row],[OTC_report]]&lt;&gt;0),1,0)</f>
        <v>1</v>
      </c>
      <c r="AB4125" s="60" t="s">
        <v>1124</v>
      </c>
      <c r="AC4125" s="60" t="s">
        <v>1124</v>
      </c>
      <c r="AD4125" s="60" t="s">
        <v>1124</v>
      </c>
      <c r="AE4125" s="60" t="s">
        <v>1124</v>
      </c>
      <c r="AF4125" s="60"/>
      <c r="AG4125" s="89" t="s">
        <v>1414</v>
      </c>
      <c r="AH4125" s="89">
        <v>67</v>
      </c>
      <c r="AI4125" s="89" t="s">
        <v>1414</v>
      </c>
      <c r="AJ4125" s="89">
        <v>77</v>
      </c>
      <c r="AK4125" s="89" t="s">
        <v>1414</v>
      </c>
      <c r="AL4125" s="89">
        <v>66</v>
      </c>
      <c r="AM4125" s="89" t="s">
        <v>1414</v>
      </c>
      <c r="AN4125" s="89">
        <v>60</v>
      </c>
      <c r="AP4125" s="35" t="s">
        <v>1857</v>
      </c>
      <c r="AQ4125" s="377">
        <v>0</v>
      </c>
      <c r="AR4125" s="378">
        <v>0</v>
      </c>
      <c r="AS4125" s="377">
        <v>0</v>
      </c>
      <c r="AT4125" s="378">
        <v>0</v>
      </c>
      <c r="AU4125" s="377">
        <v>0</v>
      </c>
      <c r="AV4125" s="377">
        <v>0</v>
      </c>
      <c r="AW4125" s="377">
        <v>0</v>
      </c>
      <c r="AX4125">
        <v>0</v>
      </c>
      <c r="AY4125">
        <v>0</v>
      </c>
    </row>
    <row r="4126" spans="1:51" hidden="1" x14ac:dyDescent="0.2">
      <c r="A4126" s="46">
        <v>2643</v>
      </c>
      <c r="B4126" s="258" t="s">
        <v>9651</v>
      </c>
      <c r="C4126" t="s">
        <v>1136</v>
      </c>
      <c r="D4126" t="s">
        <v>2355</v>
      </c>
      <c r="E4126" t="s">
        <v>2504</v>
      </c>
      <c r="F4126" s="29" t="s">
        <v>1139</v>
      </c>
      <c r="G4126" s="47">
        <v>18</v>
      </c>
      <c r="H4126" t="s">
        <v>1140</v>
      </c>
      <c r="I4126">
        <v>1</v>
      </c>
      <c r="J4126" t="s">
        <v>9652</v>
      </c>
      <c r="K4126" t="s">
        <v>2355</v>
      </c>
      <c r="L4126" t="s">
        <v>9653</v>
      </c>
      <c r="M4126" t="s">
        <v>341</v>
      </c>
      <c r="N4126" s="34" t="s">
        <v>349</v>
      </c>
      <c r="O4126" s="34" t="s">
        <v>684</v>
      </c>
      <c r="P4126" s="34" t="s">
        <v>690</v>
      </c>
      <c r="Q4126" s="34">
        <v>0</v>
      </c>
      <c r="R4126" s="34">
        <v>0</v>
      </c>
      <c r="S4126" s="48" t="s">
        <v>1123</v>
      </c>
      <c r="T4126" s="13" t="s">
        <v>122</v>
      </c>
      <c r="U4126" s="12" t="s">
        <v>122</v>
      </c>
      <c r="V4126" s="12" t="s">
        <v>122</v>
      </c>
      <c r="W4126" s="12" t="s">
        <v>1863</v>
      </c>
      <c r="X4126" s="14" t="str">
        <f t="shared" si="64"/>
        <v>В</v>
      </c>
      <c r="Y4126" s="271">
        <f>Таблица1[[#This Row],[ID_intellix]]</f>
        <v>2643</v>
      </c>
      <c r="Z4126" s="269" t="s">
        <v>122</v>
      </c>
      <c r="AA4126" s="145">
        <f>IF(OR(Таблица1[[#This Row],[CARDIO_report]]&lt;&gt;0,Таблица1[[#This Row],[AI COMBO_report]]&lt;&gt;0,Таблица1[[#This Row],[OTC_report]]&lt;&gt;0),1,0)</f>
        <v>1</v>
      </c>
      <c r="AB4126" s="60" t="s">
        <v>2602</v>
      </c>
      <c r="AC4126" s="60" t="s">
        <v>2602</v>
      </c>
      <c r="AD4126" s="60" t="s">
        <v>1124</v>
      </c>
      <c r="AE4126" s="60" t="s">
        <v>1124</v>
      </c>
      <c r="AF4126" s="60"/>
      <c r="AG4126" s="89" t="s">
        <v>1437</v>
      </c>
      <c r="AH4126" s="89">
        <v>28</v>
      </c>
      <c r="AI4126" s="89" t="s">
        <v>1437</v>
      </c>
      <c r="AJ4126" s="89">
        <v>40</v>
      </c>
      <c r="AK4126" s="89" t="s">
        <v>1414</v>
      </c>
      <c r="AL4126" s="89">
        <v>62</v>
      </c>
      <c r="AM4126" s="89" t="s">
        <v>1145</v>
      </c>
      <c r="AN4126" s="89">
        <v>73</v>
      </c>
      <c r="AP4126" s="35" t="s">
        <v>1857</v>
      </c>
      <c r="AQ4126" s="377">
        <v>0</v>
      </c>
      <c r="AR4126" s="378">
        <v>0</v>
      </c>
      <c r="AS4126" s="377">
        <v>0</v>
      </c>
      <c r="AT4126" s="378">
        <v>0</v>
      </c>
      <c r="AU4126" s="377">
        <v>0</v>
      </c>
      <c r="AV4126" s="377">
        <v>0</v>
      </c>
      <c r="AW4126" s="377">
        <v>0</v>
      </c>
      <c r="AX4126">
        <v>0</v>
      </c>
      <c r="AY4126">
        <v>0</v>
      </c>
    </row>
    <row r="4127" spans="1:51" hidden="1" x14ac:dyDescent="0.2">
      <c r="A4127" s="46">
        <v>2814</v>
      </c>
      <c r="B4127" s="258" t="s">
        <v>9687</v>
      </c>
      <c r="C4127" t="s">
        <v>1136</v>
      </c>
      <c r="D4127" t="s">
        <v>2355</v>
      </c>
      <c r="E4127" t="s">
        <v>2504</v>
      </c>
      <c r="F4127" s="29" t="s">
        <v>1139</v>
      </c>
      <c r="G4127" s="47">
        <v>22</v>
      </c>
      <c r="H4127" t="s">
        <v>1140</v>
      </c>
      <c r="I4127">
        <v>1</v>
      </c>
      <c r="J4127" t="s">
        <v>9688</v>
      </c>
      <c r="K4127" t="s">
        <v>2355</v>
      </c>
      <c r="L4127" t="s">
        <v>9689</v>
      </c>
      <c r="M4127" t="s">
        <v>341</v>
      </c>
      <c r="N4127" s="34">
        <v>0</v>
      </c>
      <c r="O4127" s="34" t="s">
        <v>684</v>
      </c>
      <c r="P4127" s="34" t="s">
        <v>690</v>
      </c>
      <c r="Q4127" s="34">
        <v>0</v>
      </c>
      <c r="R4127" s="34">
        <v>0</v>
      </c>
      <c r="S4127" s="48" t="s">
        <v>1123</v>
      </c>
      <c r="T4127" s="13" t="s">
        <v>122</v>
      </c>
      <c r="U4127" s="12" t="s">
        <v>122</v>
      </c>
      <c r="V4127" s="12" t="s">
        <v>122</v>
      </c>
      <c r="W4127" s="12" t="s">
        <v>1863</v>
      </c>
      <c r="X4127" s="14" t="str">
        <f t="shared" si="64"/>
        <v>В</v>
      </c>
      <c r="Y4127" s="271">
        <f>Таблица1[[#This Row],[ID_intellix]]</f>
        <v>2814</v>
      </c>
      <c r="Z4127" s="269" t="s">
        <v>122</v>
      </c>
      <c r="AA4127" s="145">
        <f>IF(OR(Таблица1[[#This Row],[CARDIO_report]]&lt;&gt;0,Таблица1[[#This Row],[AI COMBO_report]]&lt;&gt;0,Таблица1[[#This Row],[OTC_report]]&lt;&gt;0),1,0)</f>
        <v>1</v>
      </c>
      <c r="AB4127" s="60" t="s">
        <v>2896</v>
      </c>
      <c r="AC4127" s="60" t="s">
        <v>2846</v>
      </c>
      <c r="AD4127" s="60" t="s">
        <v>1124</v>
      </c>
      <c r="AE4127" s="60" t="s">
        <v>1124</v>
      </c>
      <c r="AF4127" s="60"/>
      <c r="AG4127" s="89" t="s">
        <v>1437</v>
      </c>
      <c r="AH4127" s="89">
        <v>22</v>
      </c>
      <c r="AI4127" s="89" t="s">
        <v>1437</v>
      </c>
      <c r="AJ4127" s="89">
        <v>7</v>
      </c>
      <c r="AK4127" s="89" t="s">
        <v>1437</v>
      </c>
      <c r="AL4127" s="89">
        <v>13</v>
      </c>
      <c r="AM4127" s="89" t="s">
        <v>1437</v>
      </c>
      <c r="AN4127" s="89">
        <v>12</v>
      </c>
      <c r="AP4127" s="35" t="s">
        <v>1857</v>
      </c>
      <c r="AQ4127" s="377">
        <v>0</v>
      </c>
      <c r="AR4127" s="378">
        <v>0</v>
      </c>
      <c r="AS4127" s="377">
        <v>0</v>
      </c>
      <c r="AT4127" s="378">
        <v>0</v>
      </c>
      <c r="AU4127" s="377">
        <v>0</v>
      </c>
      <c r="AV4127" s="377">
        <v>0</v>
      </c>
      <c r="AW4127" s="377">
        <v>0</v>
      </c>
      <c r="AX4127">
        <v>0</v>
      </c>
      <c r="AY4127">
        <v>0</v>
      </c>
    </row>
    <row r="4128" spans="1:51" hidden="1" x14ac:dyDescent="0.2">
      <c r="A4128" s="398">
        <v>6429</v>
      </c>
      <c r="B4128" s="258" t="s">
        <v>11351</v>
      </c>
      <c r="C4128" t="s">
        <v>1136</v>
      </c>
      <c r="D4128" t="s">
        <v>2355</v>
      </c>
      <c r="E4128" t="s">
        <v>2504</v>
      </c>
      <c r="F4128" s="29" t="s">
        <v>3621</v>
      </c>
      <c r="G4128" s="47">
        <v>3</v>
      </c>
      <c r="H4128" t="s">
        <v>3621</v>
      </c>
      <c r="I4128">
        <v>1</v>
      </c>
      <c r="J4128" t="s">
        <v>11352</v>
      </c>
      <c r="K4128" t="s">
        <v>2355</v>
      </c>
      <c r="L4128" t="s">
        <v>11353</v>
      </c>
      <c r="M4128" t="s">
        <v>341</v>
      </c>
      <c r="N4128" s="34">
        <v>0</v>
      </c>
      <c r="O4128" s="34" t="s">
        <v>684</v>
      </c>
      <c r="P4128" s="34">
        <v>0</v>
      </c>
      <c r="Q4128" s="34">
        <v>0</v>
      </c>
      <c r="R4128" s="34">
        <v>0</v>
      </c>
      <c r="S4128" s="48" t="s">
        <v>1123</v>
      </c>
      <c r="T4128" s="13" t="s">
        <v>1863</v>
      </c>
      <c r="U4128" s="12" t="s">
        <v>122</v>
      </c>
      <c r="V4128" s="12" t="s">
        <v>122</v>
      </c>
      <c r="W4128" s="12" t="s">
        <v>122</v>
      </c>
      <c r="X4128" s="14" t="str">
        <f t="shared" si="64"/>
        <v>В</v>
      </c>
      <c r="Y4128" s="271">
        <f>Таблица1[[#This Row],[ID_intellix]]</f>
        <v>6429</v>
      </c>
      <c r="Z4128" s="269" t="s">
        <v>122</v>
      </c>
      <c r="AA4128" s="145">
        <f>IF(OR(Таблица1[[#This Row],[CARDIO_report]]&lt;&gt;0,Таблица1[[#This Row],[AI COMBO_report]]&lt;&gt;0,Таблица1[[#This Row],[OTC_report]]&lt;&gt;0),1,0)</f>
        <v>0</v>
      </c>
      <c r="AB4128" s="60" t="s">
        <v>1124</v>
      </c>
      <c r="AC4128" s="60" t="s">
        <v>1124</v>
      </c>
      <c r="AD4128" s="60" t="s">
        <v>1124</v>
      </c>
      <c r="AE4128" s="60" t="s">
        <v>1124</v>
      </c>
      <c r="AF4128" s="60"/>
      <c r="AG4128" s="89" t="s">
        <v>1437</v>
      </c>
      <c r="AH4128" s="89">
        <v>40</v>
      </c>
      <c r="AI4128" s="89" t="s">
        <v>1437</v>
      </c>
      <c r="AJ4128" s="89">
        <v>47</v>
      </c>
      <c r="AK4128" s="89" t="s">
        <v>1437</v>
      </c>
      <c r="AL4128" s="89">
        <v>34</v>
      </c>
      <c r="AM4128" s="89" t="s">
        <v>1437</v>
      </c>
      <c r="AN4128" s="89">
        <v>26</v>
      </c>
      <c r="AP4128" s="35" t="s">
        <v>1857</v>
      </c>
      <c r="AQ4128" s="377">
        <v>0</v>
      </c>
      <c r="AR4128" s="378">
        <v>0</v>
      </c>
      <c r="AS4128" s="377">
        <v>0</v>
      </c>
      <c r="AT4128" s="378">
        <v>0</v>
      </c>
      <c r="AU4128" s="377">
        <v>0</v>
      </c>
      <c r="AV4128" s="377">
        <v>0</v>
      </c>
      <c r="AW4128" s="377">
        <v>0</v>
      </c>
      <c r="AX4128">
        <v>0</v>
      </c>
      <c r="AY4128">
        <v>0</v>
      </c>
    </row>
    <row r="4129" spans="1:51" hidden="1" x14ac:dyDescent="0.2">
      <c r="A4129" s="46">
        <v>3069</v>
      </c>
      <c r="B4129" s="258" t="s">
        <v>12382</v>
      </c>
      <c r="C4129" t="s">
        <v>1136</v>
      </c>
      <c r="D4129" t="s">
        <v>2355</v>
      </c>
      <c r="E4129" t="s">
        <v>2504</v>
      </c>
      <c r="F4129" s="29" t="s">
        <v>3078</v>
      </c>
      <c r="G4129" s="47">
        <v>29</v>
      </c>
      <c r="H4129" t="s">
        <v>1396</v>
      </c>
      <c r="I4129">
        <v>1</v>
      </c>
      <c r="J4129" t="s">
        <v>12383</v>
      </c>
      <c r="K4129" t="s">
        <v>2355</v>
      </c>
      <c r="L4129" t="s">
        <v>12384</v>
      </c>
      <c r="M4129" t="s">
        <v>341</v>
      </c>
      <c r="N4129" s="34">
        <v>0</v>
      </c>
      <c r="O4129" s="34" t="s">
        <v>684</v>
      </c>
      <c r="P4129" s="34">
        <v>0</v>
      </c>
      <c r="Q4129" s="34">
        <v>0</v>
      </c>
      <c r="R4129" s="34">
        <v>0</v>
      </c>
      <c r="S4129" s="48" t="s">
        <v>1123</v>
      </c>
      <c r="T4129" s="13" t="s">
        <v>122</v>
      </c>
      <c r="U4129" s="12" t="s">
        <v>122</v>
      </c>
      <c r="V4129" s="12" t="s">
        <v>122</v>
      </c>
      <c r="W4129" s="12" t="s">
        <v>122</v>
      </c>
      <c r="X4129" s="14" t="str">
        <f t="shared" si="64"/>
        <v>С</v>
      </c>
      <c r="Y4129" s="271">
        <f>Таблица1[[#This Row],[ID_intellix]]</f>
        <v>3069</v>
      </c>
      <c r="Z4129" s="269" t="s">
        <v>122</v>
      </c>
      <c r="AA4129" s="145">
        <f>IF(OR(Таблица1[[#This Row],[CARDIO_report]]&lt;&gt;0,Таблица1[[#This Row],[AI COMBO_report]]&lt;&gt;0,Таблица1[[#This Row],[OTC_report]]&lt;&gt;0),1,0)</f>
        <v>0</v>
      </c>
      <c r="AB4129" s="60" t="s">
        <v>1124</v>
      </c>
      <c r="AC4129" s="60" t="s">
        <v>1124</v>
      </c>
      <c r="AD4129" s="60" t="s">
        <v>1124</v>
      </c>
      <c r="AE4129" s="60" t="s">
        <v>1124</v>
      </c>
      <c r="AF4129" s="60"/>
      <c r="AG4129" s="89" t="s">
        <v>1145</v>
      </c>
      <c r="AH4129" s="89">
        <v>99</v>
      </c>
      <c r="AI4129" s="89" t="s">
        <v>1145</v>
      </c>
      <c r="AJ4129" s="89">
        <v>109</v>
      </c>
      <c r="AK4129" s="89" t="s">
        <v>1145</v>
      </c>
      <c r="AL4129" s="89">
        <v>109</v>
      </c>
      <c r="AM4129" s="89" t="s">
        <v>1145</v>
      </c>
      <c r="AN4129" s="89">
        <v>107</v>
      </c>
      <c r="AP4129" s="35" t="s">
        <v>1825</v>
      </c>
      <c r="AQ4129" s="377">
        <v>0</v>
      </c>
      <c r="AR4129" s="378">
        <v>0</v>
      </c>
      <c r="AS4129" s="377">
        <v>0</v>
      </c>
      <c r="AT4129" s="378">
        <v>0</v>
      </c>
      <c r="AU4129" s="377">
        <v>0</v>
      </c>
      <c r="AV4129" s="377">
        <v>0</v>
      </c>
      <c r="AW4129" s="377">
        <v>0</v>
      </c>
      <c r="AX4129">
        <v>0</v>
      </c>
      <c r="AY4129">
        <v>0</v>
      </c>
    </row>
    <row r="4130" spans="1:51" hidden="1" x14ac:dyDescent="0.2">
      <c r="A4130" s="46">
        <v>7745</v>
      </c>
      <c r="B4130" s="258" t="s">
        <v>13930</v>
      </c>
      <c r="C4130" t="s">
        <v>1136</v>
      </c>
      <c r="D4130" t="s">
        <v>2355</v>
      </c>
      <c r="E4130" t="s">
        <v>2504</v>
      </c>
      <c r="F4130" s="29" t="s">
        <v>2706</v>
      </c>
      <c r="G4130" s="53">
        <v>30</v>
      </c>
      <c r="H4130" t="s">
        <v>1149</v>
      </c>
      <c r="I4130">
        <v>1</v>
      </c>
      <c r="J4130" t="s">
        <v>13931</v>
      </c>
      <c r="K4130" t="s">
        <v>2355</v>
      </c>
      <c r="L4130" t="s">
        <v>13932</v>
      </c>
      <c r="M4130" t="s">
        <v>341</v>
      </c>
      <c r="N4130" s="34">
        <v>0</v>
      </c>
      <c r="O4130" s="34" t="s">
        <v>684</v>
      </c>
      <c r="P4130" s="34">
        <v>0</v>
      </c>
      <c r="Q4130" s="34">
        <v>0</v>
      </c>
      <c r="R4130" s="34">
        <v>0</v>
      </c>
      <c r="S4130" s="48" t="s">
        <v>1123</v>
      </c>
      <c r="T4130" s="13" t="s">
        <v>122</v>
      </c>
      <c r="U4130" s="12" t="s">
        <v>122</v>
      </c>
      <c r="V4130" s="12" t="s">
        <v>122</v>
      </c>
      <c r="W4130" s="12" t="s">
        <v>122</v>
      </c>
      <c r="X4130" s="14" t="str">
        <f t="shared" si="64"/>
        <v>С</v>
      </c>
      <c r="Y4130" s="271">
        <f>Таблица1[[#This Row],[ID_intellix]]</f>
        <v>7745</v>
      </c>
      <c r="Z4130" s="269" t="s">
        <v>122</v>
      </c>
      <c r="AA4130" s="145">
        <f>IF(OR(Таблица1[[#This Row],[CARDIO_report]]&lt;&gt;0,Таблица1[[#This Row],[AI COMBO_report]]&lt;&gt;0,Таблица1[[#This Row],[OTC_report]]&lt;&gt;0),1,0)</f>
        <v>0</v>
      </c>
      <c r="AB4130" s="60" t="s">
        <v>1124</v>
      </c>
      <c r="AC4130" s="60" t="s">
        <v>1124</v>
      </c>
      <c r="AD4130" s="60" t="s">
        <v>1124</v>
      </c>
      <c r="AE4130" s="60" t="s">
        <v>1124</v>
      </c>
      <c r="AF4130" s="60"/>
      <c r="AG4130" s="89" t="s">
        <v>1437</v>
      </c>
      <c r="AH4130" s="89">
        <v>35</v>
      </c>
      <c r="AI4130" s="89" t="s">
        <v>1437</v>
      </c>
      <c r="AJ4130" s="89">
        <v>34</v>
      </c>
      <c r="AK4130" s="89" t="s">
        <v>1145</v>
      </c>
      <c r="AL4130" s="89">
        <v>68</v>
      </c>
      <c r="AM4130" s="89" t="s">
        <v>1145</v>
      </c>
      <c r="AN4130" s="89">
        <v>61</v>
      </c>
      <c r="AP4130" s="35" t="s">
        <v>1857</v>
      </c>
      <c r="AQ4130" s="377">
        <v>0</v>
      </c>
      <c r="AR4130" s="378">
        <v>0</v>
      </c>
      <c r="AS4130" s="377">
        <v>0</v>
      </c>
      <c r="AT4130" s="378">
        <v>0</v>
      </c>
      <c r="AU4130" s="377">
        <v>0</v>
      </c>
      <c r="AV4130" s="377">
        <v>0</v>
      </c>
      <c r="AW4130" s="377">
        <v>0</v>
      </c>
      <c r="AX4130">
        <v>0</v>
      </c>
      <c r="AY4130">
        <v>0</v>
      </c>
    </row>
    <row r="4131" spans="1:51" hidden="1" x14ac:dyDescent="0.2">
      <c r="A4131" s="46">
        <v>1345</v>
      </c>
      <c r="B4131" s="258" t="s">
        <v>11512</v>
      </c>
      <c r="C4131" t="s">
        <v>1204</v>
      </c>
      <c r="D4131" t="s">
        <v>2362</v>
      </c>
      <c r="E4131" t="s">
        <v>2504</v>
      </c>
      <c r="F4131" s="29" t="s">
        <v>2512</v>
      </c>
      <c r="G4131" s="47">
        <v>41</v>
      </c>
      <c r="H4131" t="s">
        <v>2513</v>
      </c>
      <c r="I4131">
        <v>1</v>
      </c>
      <c r="J4131" t="s">
        <v>11513</v>
      </c>
      <c r="K4131" t="s">
        <v>2362</v>
      </c>
      <c r="L4131" t="s">
        <v>11514</v>
      </c>
      <c r="M4131" t="s">
        <v>529</v>
      </c>
      <c r="N4131" s="34" t="s">
        <v>537</v>
      </c>
      <c r="O4131" s="34">
        <v>0</v>
      </c>
      <c r="P4131" s="34">
        <v>0</v>
      </c>
      <c r="Q4131" s="34" t="s">
        <v>946</v>
      </c>
      <c r="R4131" s="34" t="s">
        <v>953</v>
      </c>
      <c r="S4131" s="48" t="s">
        <v>1123</v>
      </c>
      <c r="T4131" s="13" t="s">
        <v>122</v>
      </c>
      <c r="U4131" s="12" t="s">
        <v>1863</v>
      </c>
      <c r="V4131" s="12" t="s">
        <v>122</v>
      </c>
      <c r="W4131" s="12" t="s">
        <v>122</v>
      </c>
      <c r="X4131" s="14" t="str">
        <f t="shared" si="64"/>
        <v>В</v>
      </c>
      <c r="Y4131" s="271">
        <f>Таблица1[[#This Row],[ID_intellix]]</f>
        <v>1345</v>
      </c>
      <c r="Z4131" s="269" t="s">
        <v>122</v>
      </c>
      <c r="AA4131" s="145">
        <f>IF(OR(Таблица1[[#This Row],[CARDIO_report]]&lt;&gt;0,Таблица1[[#This Row],[AI COMBO_report]]&lt;&gt;0,Таблица1[[#This Row],[OTC_report]]&lt;&gt;0),1,0)</f>
        <v>1</v>
      </c>
      <c r="AB4131" s="60" t="s">
        <v>1124</v>
      </c>
      <c r="AC4131" s="60" t="s">
        <v>1124</v>
      </c>
      <c r="AD4131" s="60" t="s">
        <v>1124</v>
      </c>
      <c r="AE4131" s="60" t="s">
        <v>1124</v>
      </c>
      <c r="AF4131" s="60"/>
      <c r="AG4131" s="89" t="s">
        <v>1414</v>
      </c>
      <c r="AH4131" s="89">
        <v>90</v>
      </c>
      <c r="AI4131" s="89" t="s">
        <v>1414</v>
      </c>
      <c r="AJ4131" s="89">
        <v>111</v>
      </c>
      <c r="AK4131" s="89" t="s">
        <v>2516</v>
      </c>
      <c r="AL4131" s="89">
        <v>30</v>
      </c>
      <c r="AM4131" s="89" t="s">
        <v>2516</v>
      </c>
      <c r="AN4131" s="89">
        <v>53</v>
      </c>
      <c r="AP4131" s="35" t="s">
        <v>1857</v>
      </c>
      <c r="AQ4131" s="377">
        <v>0</v>
      </c>
      <c r="AR4131" s="378">
        <v>0</v>
      </c>
      <c r="AS4131" s="377">
        <v>0</v>
      </c>
      <c r="AT4131" s="378">
        <v>0</v>
      </c>
      <c r="AU4131" s="377">
        <v>0</v>
      </c>
      <c r="AV4131" s="377">
        <v>0</v>
      </c>
      <c r="AW4131" s="377">
        <v>0</v>
      </c>
      <c r="AX4131">
        <v>0</v>
      </c>
      <c r="AY4131">
        <v>0</v>
      </c>
    </row>
    <row r="4132" spans="1:51" hidden="1" x14ac:dyDescent="0.2">
      <c r="A4132" s="46">
        <v>2451</v>
      </c>
      <c r="B4132" s="258" t="s">
        <v>12008</v>
      </c>
      <c r="C4132" t="s">
        <v>1204</v>
      </c>
      <c r="D4132" t="s">
        <v>2362</v>
      </c>
      <c r="E4132" t="s">
        <v>2504</v>
      </c>
      <c r="F4132" s="29" t="s">
        <v>2522</v>
      </c>
      <c r="G4132" s="47">
        <v>1</v>
      </c>
      <c r="H4132" t="s">
        <v>1396</v>
      </c>
      <c r="I4132">
        <v>1</v>
      </c>
      <c r="J4132" t="s">
        <v>12009</v>
      </c>
      <c r="K4132" t="s">
        <v>2362</v>
      </c>
      <c r="L4132" t="s">
        <v>12010</v>
      </c>
      <c r="M4132" t="s">
        <v>529</v>
      </c>
      <c r="N4132" s="34">
        <v>0</v>
      </c>
      <c r="O4132" s="34">
        <v>0</v>
      </c>
      <c r="P4132" s="34">
        <v>0</v>
      </c>
      <c r="Q4132" s="34" t="s">
        <v>946</v>
      </c>
      <c r="R4132" s="34" t="s">
        <v>953</v>
      </c>
      <c r="S4132" s="48" t="s">
        <v>1123</v>
      </c>
      <c r="T4132" s="13" t="s">
        <v>1863</v>
      </c>
      <c r="U4132" s="12" t="s">
        <v>122</v>
      </c>
      <c r="V4132" s="12" t="s">
        <v>122</v>
      </c>
      <c r="W4132" s="12" t="s">
        <v>122</v>
      </c>
      <c r="X4132" s="14" t="str">
        <f t="shared" si="64"/>
        <v>В</v>
      </c>
      <c r="Y4132" s="271">
        <f>Таблица1[[#This Row],[ID_intellix]]</f>
        <v>2451</v>
      </c>
      <c r="Z4132" s="269" t="s">
        <v>122</v>
      </c>
      <c r="AA4132" s="145">
        <f>IF(OR(Таблица1[[#This Row],[CARDIO_report]]&lt;&gt;0,Таблица1[[#This Row],[AI COMBO_report]]&lt;&gt;0,Таблица1[[#This Row],[OTC_report]]&lt;&gt;0),1,0)</f>
        <v>1</v>
      </c>
      <c r="AB4132" s="60" t="s">
        <v>1124</v>
      </c>
      <c r="AC4132" s="60" t="s">
        <v>1124</v>
      </c>
      <c r="AD4132" s="60" t="s">
        <v>1124</v>
      </c>
      <c r="AE4132" s="60" t="s">
        <v>1124</v>
      </c>
      <c r="AF4132" s="60"/>
      <c r="AG4132" s="89" t="s">
        <v>1414</v>
      </c>
      <c r="AH4132" s="89">
        <v>99</v>
      </c>
      <c r="AI4132" s="89" t="s">
        <v>1414</v>
      </c>
      <c r="AJ4132" s="89">
        <v>84</v>
      </c>
      <c r="AK4132" s="89" t="s">
        <v>1414</v>
      </c>
      <c r="AL4132" s="89">
        <v>118</v>
      </c>
      <c r="AM4132" s="89" t="s">
        <v>1414</v>
      </c>
      <c r="AN4132" s="89">
        <v>78</v>
      </c>
      <c r="AP4132" s="35" t="s">
        <v>1857</v>
      </c>
      <c r="AQ4132" s="377">
        <v>0</v>
      </c>
      <c r="AR4132" s="378">
        <v>0</v>
      </c>
      <c r="AS4132" s="377">
        <v>0</v>
      </c>
      <c r="AT4132" s="378">
        <v>0</v>
      </c>
      <c r="AU4132" s="377">
        <v>0</v>
      </c>
      <c r="AV4132" s="377">
        <v>0</v>
      </c>
      <c r="AW4132" s="377">
        <v>0</v>
      </c>
      <c r="AX4132">
        <v>0</v>
      </c>
      <c r="AY4132">
        <v>0</v>
      </c>
    </row>
    <row r="4133" spans="1:51" hidden="1" x14ac:dyDescent="0.2">
      <c r="A4133" s="46">
        <v>126</v>
      </c>
      <c r="B4133" s="258" t="s">
        <v>12693</v>
      </c>
      <c r="C4133" t="s">
        <v>1204</v>
      </c>
      <c r="D4133" t="s">
        <v>2362</v>
      </c>
      <c r="E4133" t="s">
        <v>2504</v>
      </c>
      <c r="F4133" s="29" t="s">
        <v>2522</v>
      </c>
      <c r="G4133" s="47">
        <v>6</v>
      </c>
      <c r="H4133" t="s">
        <v>1396</v>
      </c>
      <c r="I4133">
        <v>1</v>
      </c>
      <c r="J4133" t="s">
        <v>12694</v>
      </c>
      <c r="K4133" t="s">
        <v>2362</v>
      </c>
      <c r="L4133" t="s">
        <v>12695</v>
      </c>
      <c r="M4133" t="s">
        <v>529</v>
      </c>
      <c r="N4133" s="34">
        <v>0</v>
      </c>
      <c r="O4133" s="34">
        <v>0</v>
      </c>
      <c r="P4133" s="34">
        <v>0</v>
      </c>
      <c r="Q4133" s="34" t="s">
        <v>946</v>
      </c>
      <c r="R4133" s="34">
        <v>0</v>
      </c>
      <c r="S4133" s="48" t="s">
        <v>1123</v>
      </c>
      <c r="T4133" s="13" t="s">
        <v>122</v>
      </c>
      <c r="U4133" s="12" t="s">
        <v>122</v>
      </c>
      <c r="V4133" s="12" t="s">
        <v>122</v>
      </c>
      <c r="W4133" s="12" t="s">
        <v>122</v>
      </c>
      <c r="X4133" s="14" t="str">
        <f t="shared" si="64"/>
        <v>С</v>
      </c>
      <c r="Y4133" s="271">
        <f>Таблица1[[#This Row],[ID_intellix]]</f>
        <v>126</v>
      </c>
      <c r="Z4133" s="269" t="s">
        <v>122</v>
      </c>
      <c r="AA4133" s="145">
        <f>IF(OR(Таблица1[[#This Row],[CARDIO_report]]&lt;&gt;0,Таблица1[[#This Row],[AI COMBO_report]]&lt;&gt;0,Таблица1[[#This Row],[OTC_report]]&lt;&gt;0),1,0)</f>
        <v>0</v>
      </c>
      <c r="AB4133" s="60" t="s">
        <v>1124</v>
      </c>
      <c r="AC4133" s="60" t="s">
        <v>1124</v>
      </c>
      <c r="AD4133" s="60" t="s">
        <v>1124</v>
      </c>
      <c r="AE4133" s="60" t="s">
        <v>1124</v>
      </c>
      <c r="AF4133" s="60"/>
      <c r="AG4133" s="89" t="s">
        <v>1414</v>
      </c>
      <c r="AH4133" s="89">
        <v>126</v>
      </c>
      <c r="AI4133" s="89" t="s">
        <v>1414</v>
      </c>
      <c r="AJ4133" s="89">
        <v>129</v>
      </c>
      <c r="AK4133" s="89" t="s">
        <v>1414</v>
      </c>
      <c r="AL4133" s="89">
        <v>131</v>
      </c>
      <c r="AM4133" s="89" t="s">
        <v>1414</v>
      </c>
      <c r="AN4133" s="89">
        <v>105</v>
      </c>
      <c r="AP4133" s="35" t="s">
        <v>1825</v>
      </c>
      <c r="AQ4133" s="377">
        <v>0</v>
      </c>
      <c r="AR4133" s="378">
        <v>0</v>
      </c>
      <c r="AS4133" s="377">
        <v>0</v>
      </c>
      <c r="AT4133" s="378">
        <v>0</v>
      </c>
      <c r="AU4133" s="377">
        <v>0</v>
      </c>
      <c r="AV4133" s="377">
        <v>0</v>
      </c>
      <c r="AW4133" s="377">
        <v>0</v>
      </c>
      <c r="AX4133">
        <v>0</v>
      </c>
      <c r="AY4133">
        <v>0</v>
      </c>
    </row>
    <row r="4134" spans="1:51" hidden="1" x14ac:dyDescent="0.2">
      <c r="A4134" s="46">
        <v>2204</v>
      </c>
      <c r="B4134" s="258" t="s">
        <v>8066</v>
      </c>
      <c r="C4134" t="s">
        <v>1204</v>
      </c>
      <c r="D4134" t="s">
        <v>2362</v>
      </c>
      <c r="E4134" t="s">
        <v>1821</v>
      </c>
      <c r="F4134" s="29" t="s">
        <v>1822</v>
      </c>
      <c r="G4134" s="47">
        <v>12</v>
      </c>
      <c r="H4134" t="s">
        <v>1822</v>
      </c>
      <c r="I4134">
        <v>1</v>
      </c>
      <c r="J4134" t="s">
        <v>8067</v>
      </c>
      <c r="K4134" t="s">
        <v>2362</v>
      </c>
      <c r="L4134" t="s">
        <v>8068</v>
      </c>
      <c r="M4134" t="s">
        <v>529</v>
      </c>
      <c r="N4134" s="34">
        <v>0</v>
      </c>
      <c r="O4134" s="34">
        <v>0</v>
      </c>
      <c r="P4134" s="34">
        <v>0</v>
      </c>
      <c r="Q4134" s="34" t="s">
        <v>946</v>
      </c>
      <c r="R4134" s="34">
        <v>0</v>
      </c>
      <c r="S4134" s="48" t="s">
        <v>1123</v>
      </c>
      <c r="T4134" s="13">
        <v>0</v>
      </c>
      <c r="U4134" s="12">
        <v>0</v>
      </c>
      <c r="V4134" s="12">
        <v>0</v>
      </c>
      <c r="W4134" s="12">
        <v>0</v>
      </c>
      <c r="X4134" s="14" t="str">
        <f t="shared" si="64"/>
        <v>С</v>
      </c>
      <c r="Y4134" s="271">
        <f>Таблица1[[#This Row],[ID_intellix]]</f>
        <v>2204</v>
      </c>
      <c r="Z4134" s="269" t="s">
        <v>122</v>
      </c>
      <c r="AA4134" s="145">
        <f>IF(OR(Таблица1[[#This Row],[CARDIO_report]]&lt;&gt;0,Таблица1[[#This Row],[AI COMBO_report]]&lt;&gt;0,Таблица1[[#This Row],[OTC_report]]&lt;&gt;0),1,0)</f>
        <v>0</v>
      </c>
      <c r="AB4134" s="60" t="s">
        <v>1124</v>
      </c>
      <c r="AC4134" s="60" t="s">
        <v>1124</v>
      </c>
      <c r="AD4134" s="60" t="s">
        <v>1124</v>
      </c>
      <c r="AE4134" s="60" t="s">
        <v>1124</v>
      </c>
      <c r="AF4134" s="60"/>
      <c r="AG4134" s="60" t="s">
        <v>1124</v>
      </c>
      <c r="AH4134" s="60" t="s">
        <v>1124</v>
      </c>
      <c r="AI4134" s="60" t="s">
        <v>1124</v>
      </c>
      <c r="AJ4134" s="60" t="s">
        <v>1124</v>
      </c>
      <c r="AK4134" s="60" t="s">
        <v>1124</v>
      </c>
      <c r="AL4134" s="60" t="s">
        <v>1124</v>
      </c>
      <c r="AM4134" s="60" t="s">
        <v>1124</v>
      </c>
      <c r="AN4134" s="60" t="s">
        <v>1124</v>
      </c>
      <c r="AO4134" s="60"/>
      <c r="AP4134" s="35" t="s">
        <v>1825</v>
      </c>
      <c r="AQ4134" s="377">
        <v>0</v>
      </c>
      <c r="AR4134" s="378">
        <v>0</v>
      </c>
      <c r="AS4134" s="377">
        <v>0</v>
      </c>
      <c r="AT4134" s="378">
        <v>0</v>
      </c>
      <c r="AU4134" s="377">
        <v>0</v>
      </c>
      <c r="AV4134" s="377">
        <v>0</v>
      </c>
      <c r="AW4134" s="377">
        <v>0</v>
      </c>
      <c r="AX4134">
        <v>0</v>
      </c>
      <c r="AY4134">
        <v>0</v>
      </c>
    </row>
    <row r="4135" spans="1:51" hidden="1" x14ac:dyDescent="0.2">
      <c r="A4135" s="46">
        <v>928</v>
      </c>
      <c r="B4135" s="258" t="s">
        <v>8088</v>
      </c>
      <c r="C4135" t="s">
        <v>1204</v>
      </c>
      <c r="D4135" t="s">
        <v>2362</v>
      </c>
      <c r="E4135" t="s">
        <v>1821</v>
      </c>
      <c r="F4135" s="29" t="s">
        <v>1822</v>
      </c>
      <c r="G4135" s="47">
        <v>126</v>
      </c>
      <c r="H4135" t="s">
        <v>1822</v>
      </c>
      <c r="I4135">
        <v>1</v>
      </c>
      <c r="J4135" t="s">
        <v>8089</v>
      </c>
      <c r="K4135" t="s">
        <v>2362</v>
      </c>
      <c r="L4135" t="s">
        <v>8090</v>
      </c>
      <c r="M4135">
        <v>0</v>
      </c>
      <c r="N4135" s="34">
        <v>0</v>
      </c>
      <c r="O4135" s="34">
        <v>0</v>
      </c>
      <c r="P4135" s="34">
        <v>0</v>
      </c>
      <c r="Q4135" s="34">
        <v>0</v>
      </c>
      <c r="R4135" s="34">
        <v>0</v>
      </c>
      <c r="S4135" s="48" t="s">
        <v>1123</v>
      </c>
      <c r="T4135" s="13" t="s">
        <v>122</v>
      </c>
      <c r="U4135" s="12" t="s">
        <v>1863</v>
      </c>
      <c r="V4135" s="12" t="s">
        <v>122</v>
      </c>
      <c r="W4135" s="12" t="s">
        <v>122</v>
      </c>
      <c r="X4135" s="14" t="str">
        <f t="shared" si="64"/>
        <v>В</v>
      </c>
      <c r="Y4135" s="271">
        <f>Таблица1[[#This Row],[ID_intellix]]</f>
        <v>928</v>
      </c>
      <c r="Z4135" s="269" t="s">
        <v>1863</v>
      </c>
      <c r="AA4135" s="145">
        <f>IF(OR(Таблица1[[#This Row],[CARDIO_report]]&lt;&gt;0,Таблица1[[#This Row],[AI COMBO_report]]&lt;&gt;0,Таблица1[[#This Row],[OTC_report]]&lt;&gt;0),1,0)</f>
        <v>0</v>
      </c>
      <c r="AB4135" s="60" t="s">
        <v>1124</v>
      </c>
      <c r="AC4135" s="60" t="s">
        <v>1124</v>
      </c>
      <c r="AD4135" s="60" t="s">
        <v>1124</v>
      </c>
      <c r="AE4135" s="60"/>
      <c r="AF4135" s="60"/>
      <c r="AG4135" s="60" t="s">
        <v>1124</v>
      </c>
      <c r="AH4135" s="60" t="s">
        <v>1124</v>
      </c>
      <c r="AI4135" s="60" t="s">
        <v>1124</v>
      </c>
      <c r="AJ4135" s="60" t="s">
        <v>1124</v>
      </c>
      <c r="AK4135" s="60" t="s">
        <v>1124</v>
      </c>
      <c r="AL4135" s="60" t="s">
        <v>1124</v>
      </c>
      <c r="AM4135" s="60" t="s">
        <v>1124</v>
      </c>
      <c r="AN4135" s="60" t="s">
        <v>1124</v>
      </c>
      <c r="AO4135" s="60"/>
      <c r="AP4135" s="35" t="s">
        <v>1857</v>
      </c>
      <c r="AQ4135" s="377">
        <v>0</v>
      </c>
      <c r="AR4135" s="378">
        <v>0</v>
      </c>
      <c r="AS4135" s="377">
        <v>0</v>
      </c>
      <c r="AT4135" s="378">
        <v>0</v>
      </c>
      <c r="AU4135">
        <v>0</v>
      </c>
      <c r="AV4135">
        <v>0</v>
      </c>
      <c r="AW4135">
        <v>0</v>
      </c>
      <c r="AX4135">
        <v>0</v>
      </c>
      <c r="AY4135">
        <v>0</v>
      </c>
    </row>
    <row r="4136" spans="1:51" hidden="1" x14ac:dyDescent="0.2">
      <c r="A4136" s="46">
        <v>6956</v>
      </c>
      <c r="B4136" s="258" t="s">
        <v>8108</v>
      </c>
      <c r="C4136" t="s">
        <v>1204</v>
      </c>
      <c r="D4136" t="s">
        <v>2362</v>
      </c>
      <c r="E4136" t="s">
        <v>1821</v>
      </c>
      <c r="F4136" s="29" t="s">
        <v>1822</v>
      </c>
      <c r="G4136" s="47">
        <v>137</v>
      </c>
      <c r="H4136" t="s">
        <v>1822</v>
      </c>
      <c r="I4136">
        <v>1</v>
      </c>
      <c r="J4136" t="s">
        <v>8109</v>
      </c>
      <c r="K4136" t="s">
        <v>2362</v>
      </c>
      <c r="L4136" t="s">
        <v>15958</v>
      </c>
      <c r="M4136" t="s">
        <v>529</v>
      </c>
      <c r="N4136" s="34">
        <v>0</v>
      </c>
      <c r="O4136" s="34">
        <v>0</v>
      </c>
      <c r="P4136" s="34">
        <v>0</v>
      </c>
      <c r="Q4136" s="34" t="s">
        <v>946</v>
      </c>
      <c r="R4136" s="34">
        <v>0</v>
      </c>
      <c r="S4136" s="48" t="s">
        <v>1123</v>
      </c>
      <c r="T4136" s="13">
        <v>0</v>
      </c>
      <c r="U4136" s="12">
        <v>0</v>
      </c>
      <c r="V4136" s="12">
        <v>0</v>
      </c>
      <c r="W4136" s="12">
        <v>0</v>
      </c>
      <c r="X4136" s="14" t="str">
        <f t="shared" si="64"/>
        <v>С</v>
      </c>
      <c r="Y4136" s="271">
        <f>Таблица1[[#This Row],[ID_intellix]]</f>
        <v>6956</v>
      </c>
      <c r="Z4136" s="269" t="s">
        <v>122</v>
      </c>
      <c r="AA4136" s="145">
        <f>IF(OR(Таблица1[[#This Row],[CARDIO_report]]&lt;&gt;0,Таблица1[[#This Row],[AI COMBO_report]]&lt;&gt;0,Таблица1[[#This Row],[OTC_report]]&lt;&gt;0),1,0)</f>
        <v>0</v>
      </c>
      <c r="AB4136" s="60" t="s">
        <v>1124</v>
      </c>
      <c r="AC4136" s="60" t="s">
        <v>1124</v>
      </c>
      <c r="AD4136" s="60" t="s">
        <v>1124</v>
      </c>
      <c r="AE4136" s="60" t="s">
        <v>1124</v>
      </c>
      <c r="AF4136" s="60"/>
      <c r="AG4136" s="60" t="s">
        <v>1124</v>
      </c>
      <c r="AH4136" s="60" t="s">
        <v>1124</v>
      </c>
      <c r="AI4136" s="60" t="s">
        <v>1124</v>
      </c>
      <c r="AJ4136" s="60" t="s">
        <v>1124</v>
      </c>
      <c r="AK4136" s="60" t="s">
        <v>1124</v>
      </c>
      <c r="AL4136" s="60" t="s">
        <v>1124</v>
      </c>
      <c r="AM4136" s="60" t="s">
        <v>1124</v>
      </c>
      <c r="AN4136" s="60" t="s">
        <v>1124</v>
      </c>
      <c r="AO4136" s="60"/>
      <c r="AP4136" s="35" t="s">
        <v>1825</v>
      </c>
      <c r="AQ4136" s="377">
        <v>0</v>
      </c>
      <c r="AR4136" s="378">
        <v>0</v>
      </c>
      <c r="AS4136" s="377">
        <v>0</v>
      </c>
      <c r="AT4136" s="378">
        <v>0</v>
      </c>
      <c r="AU4136" s="377">
        <v>0</v>
      </c>
      <c r="AV4136" s="377">
        <v>0</v>
      </c>
      <c r="AW4136" s="377">
        <v>0</v>
      </c>
      <c r="AX4136">
        <v>0</v>
      </c>
      <c r="AY4136">
        <v>0</v>
      </c>
    </row>
    <row r="4137" spans="1:51" hidden="1" x14ac:dyDescent="0.2">
      <c r="A4137" s="46">
        <v>930</v>
      </c>
      <c r="B4137" s="258" t="s">
        <v>8206</v>
      </c>
      <c r="C4137" t="s">
        <v>1204</v>
      </c>
      <c r="D4137" t="s">
        <v>2362</v>
      </c>
      <c r="E4137" t="s">
        <v>1821</v>
      </c>
      <c r="F4137" s="29" t="s">
        <v>1822</v>
      </c>
      <c r="G4137" s="47">
        <v>179</v>
      </c>
      <c r="H4137" t="s">
        <v>1822</v>
      </c>
      <c r="I4137">
        <v>1</v>
      </c>
      <c r="J4137" t="s">
        <v>8207</v>
      </c>
      <c r="K4137" t="s">
        <v>2362</v>
      </c>
      <c r="L4137" t="s">
        <v>8208</v>
      </c>
      <c r="M4137" t="s">
        <v>529</v>
      </c>
      <c r="N4137" s="34">
        <v>0</v>
      </c>
      <c r="O4137" s="34">
        <v>0</v>
      </c>
      <c r="P4137" s="34">
        <v>0</v>
      </c>
      <c r="Q4137" s="34" t="s">
        <v>946</v>
      </c>
      <c r="R4137" s="34">
        <v>0</v>
      </c>
      <c r="S4137" s="48" t="s">
        <v>1123</v>
      </c>
      <c r="T4137" s="13" t="s">
        <v>122</v>
      </c>
      <c r="U4137" s="12" t="s">
        <v>122</v>
      </c>
      <c r="V4137" s="12" t="s">
        <v>122</v>
      </c>
      <c r="W4137" s="12" t="s">
        <v>122</v>
      </c>
      <c r="X4137" s="14" t="str">
        <f t="shared" si="64"/>
        <v>С</v>
      </c>
      <c r="Y4137" s="271">
        <f>Таблица1[[#This Row],[ID_intellix]]</f>
        <v>930</v>
      </c>
      <c r="Z4137" s="269" t="s">
        <v>122</v>
      </c>
      <c r="AA4137" s="145">
        <f>IF(OR(Таблица1[[#This Row],[CARDIO_report]]&lt;&gt;0,Таблица1[[#This Row],[AI COMBO_report]]&lt;&gt;0,Таблица1[[#This Row],[OTC_report]]&lt;&gt;0),1,0)</f>
        <v>0</v>
      </c>
      <c r="AB4137" s="60" t="s">
        <v>1124</v>
      </c>
      <c r="AC4137" s="60" t="s">
        <v>1124</v>
      </c>
      <c r="AD4137" s="60" t="s">
        <v>1124</v>
      </c>
      <c r="AE4137" s="60" t="s">
        <v>1124</v>
      </c>
      <c r="AF4137" s="60"/>
      <c r="AG4137" s="60" t="s">
        <v>1124</v>
      </c>
      <c r="AH4137" s="60" t="s">
        <v>1124</v>
      </c>
      <c r="AI4137" s="60" t="s">
        <v>1124</v>
      </c>
      <c r="AJ4137" s="60" t="s">
        <v>1124</v>
      </c>
      <c r="AK4137" s="60" t="s">
        <v>1124</v>
      </c>
      <c r="AL4137" s="60" t="s">
        <v>1124</v>
      </c>
      <c r="AM4137" s="60" t="s">
        <v>1124</v>
      </c>
      <c r="AN4137" s="60" t="s">
        <v>1124</v>
      </c>
      <c r="AO4137" s="60"/>
      <c r="AP4137" s="35" t="s">
        <v>1825</v>
      </c>
      <c r="AQ4137" s="377">
        <v>0</v>
      </c>
      <c r="AR4137" s="378">
        <v>0</v>
      </c>
      <c r="AS4137" s="377">
        <v>0</v>
      </c>
      <c r="AT4137" s="378">
        <v>0</v>
      </c>
      <c r="AU4137" s="377">
        <v>0</v>
      </c>
      <c r="AV4137" s="377">
        <v>0</v>
      </c>
      <c r="AW4137" s="377">
        <v>0</v>
      </c>
      <c r="AX4137">
        <v>0</v>
      </c>
      <c r="AY4137">
        <v>0</v>
      </c>
    </row>
    <row r="4138" spans="1:51" hidden="1" x14ac:dyDescent="0.2">
      <c r="A4138" s="46">
        <v>1066</v>
      </c>
      <c r="B4138" s="258" t="s">
        <v>8340</v>
      </c>
      <c r="C4138" t="s">
        <v>1204</v>
      </c>
      <c r="D4138" t="s">
        <v>2362</v>
      </c>
      <c r="E4138" t="s">
        <v>1821</v>
      </c>
      <c r="F4138" s="29" t="s">
        <v>1822</v>
      </c>
      <c r="G4138" s="47">
        <v>233</v>
      </c>
      <c r="H4138" t="s">
        <v>1822</v>
      </c>
      <c r="I4138">
        <v>1</v>
      </c>
      <c r="J4138" t="s">
        <v>8341</v>
      </c>
      <c r="K4138" t="s">
        <v>2362</v>
      </c>
      <c r="L4138" t="s">
        <v>8342</v>
      </c>
      <c r="M4138" t="s">
        <v>529</v>
      </c>
      <c r="N4138" s="34">
        <v>0</v>
      </c>
      <c r="O4138" s="34">
        <v>0</v>
      </c>
      <c r="P4138" s="34">
        <v>0</v>
      </c>
      <c r="Q4138" s="34" t="s">
        <v>946</v>
      </c>
      <c r="R4138" s="34">
        <v>0</v>
      </c>
      <c r="S4138" s="48" t="s">
        <v>1123</v>
      </c>
      <c r="T4138" s="13">
        <v>0</v>
      </c>
      <c r="U4138" s="12">
        <v>0</v>
      </c>
      <c r="V4138" s="12">
        <v>0</v>
      </c>
      <c r="W4138" s="12">
        <v>0</v>
      </c>
      <c r="X4138" s="14" t="str">
        <f t="shared" si="64"/>
        <v>С</v>
      </c>
      <c r="Y4138" s="271">
        <f>Таблица1[[#This Row],[ID_intellix]]</f>
        <v>1066</v>
      </c>
      <c r="Z4138" s="269" t="s">
        <v>122</v>
      </c>
      <c r="AA4138" s="145">
        <f>IF(OR(Таблица1[[#This Row],[CARDIO_report]]&lt;&gt;0,Таблица1[[#This Row],[AI COMBO_report]]&lt;&gt;0,Таблица1[[#This Row],[OTC_report]]&lt;&gt;0),1,0)</f>
        <v>0</v>
      </c>
      <c r="AB4138" s="60" t="s">
        <v>1124</v>
      </c>
      <c r="AC4138" s="60" t="s">
        <v>1124</v>
      </c>
      <c r="AD4138" s="60" t="s">
        <v>1124</v>
      </c>
      <c r="AE4138" s="60" t="s">
        <v>1124</v>
      </c>
      <c r="AF4138" s="60"/>
      <c r="AG4138" s="60" t="s">
        <v>1124</v>
      </c>
      <c r="AH4138" s="60" t="s">
        <v>1124</v>
      </c>
      <c r="AI4138" s="60" t="s">
        <v>1124</v>
      </c>
      <c r="AJ4138" s="60" t="s">
        <v>1124</v>
      </c>
      <c r="AK4138" s="60" t="s">
        <v>1124</v>
      </c>
      <c r="AL4138" s="60" t="s">
        <v>1124</v>
      </c>
      <c r="AM4138" s="60" t="s">
        <v>1124</v>
      </c>
      <c r="AN4138" s="60" t="s">
        <v>1124</v>
      </c>
      <c r="AO4138" s="60"/>
      <c r="AP4138" s="35" t="s">
        <v>1825</v>
      </c>
      <c r="AQ4138" s="377">
        <v>0</v>
      </c>
      <c r="AR4138" s="378">
        <v>0</v>
      </c>
      <c r="AS4138" s="377">
        <v>0</v>
      </c>
      <c r="AT4138" s="378">
        <v>0</v>
      </c>
      <c r="AU4138" s="377">
        <v>0</v>
      </c>
      <c r="AV4138" s="377">
        <v>0</v>
      </c>
      <c r="AW4138" s="377">
        <v>0</v>
      </c>
      <c r="AX4138">
        <v>0</v>
      </c>
      <c r="AY4138">
        <v>0</v>
      </c>
    </row>
    <row r="4139" spans="1:51" hidden="1" x14ac:dyDescent="0.2">
      <c r="A4139" s="46">
        <v>1920</v>
      </c>
      <c r="B4139" s="258" t="s">
        <v>8496</v>
      </c>
      <c r="C4139" t="s">
        <v>1204</v>
      </c>
      <c r="D4139" t="s">
        <v>2362</v>
      </c>
      <c r="E4139" t="s">
        <v>1821</v>
      </c>
      <c r="F4139" s="29" t="s">
        <v>1822</v>
      </c>
      <c r="G4139" s="47">
        <v>35</v>
      </c>
      <c r="H4139" t="s">
        <v>1822</v>
      </c>
      <c r="I4139">
        <v>1</v>
      </c>
      <c r="J4139" t="s">
        <v>8497</v>
      </c>
      <c r="K4139" t="s">
        <v>2362</v>
      </c>
      <c r="L4139" t="s">
        <v>8498</v>
      </c>
      <c r="M4139" t="s">
        <v>529</v>
      </c>
      <c r="N4139" s="34">
        <v>0</v>
      </c>
      <c r="O4139" s="34">
        <v>0</v>
      </c>
      <c r="P4139" s="34">
        <v>0</v>
      </c>
      <c r="Q4139" s="34" t="s">
        <v>946</v>
      </c>
      <c r="R4139" s="34">
        <v>0</v>
      </c>
      <c r="S4139" s="48" t="s">
        <v>1123</v>
      </c>
      <c r="T4139" s="13">
        <v>0</v>
      </c>
      <c r="U4139" s="12">
        <v>0</v>
      </c>
      <c r="V4139" s="12">
        <v>0</v>
      </c>
      <c r="W4139" s="12">
        <v>0</v>
      </c>
      <c r="X4139" s="14" t="str">
        <f t="shared" si="64"/>
        <v>С</v>
      </c>
      <c r="Y4139" s="271">
        <f>Таблица1[[#This Row],[ID_intellix]]</f>
        <v>1920</v>
      </c>
      <c r="Z4139" s="269" t="s">
        <v>122</v>
      </c>
      <c r="AA4139" s="145">
        <f>IF(OR(Таблица1[[#This Row],[CARDIO_report]]&lt;&gt;0,Таблица1[[#This Row],[AI COMBO_report]]&lt;&gt;0,Таблица1[[#This Row],[OTC_report]]&lt;&gt;0),1,0)</f>
        <v>0</v>
      </c>
      <c r="AB4139" s="60" t="s">
        <v>1124</v>
      </c>
      <c r="AC4139" s="60" t="s">
        <v>1124</v>
      </c>
      <c r="AD4139" s="60" t="s">
        <v>1124</v>
      </c>
      <c r="AE4139" s="60" t="s">
        <v>1124</v>
      </c>
      <c r="AF4139" s="60"/>
      <c r="AG4139" s="60" t="s">
        <v>1124</v>
      </c>
      <c r="AH4139" s="60" t="s">
        <v>1124</v>
      </c>
      <c r="AI4139" s="60" t="s">
        <v>1124</v>
      </c>
      <c r="AJ4139" s="60" t="s">
        <v>1124</v>
      </c>
      <c r="AK4139" s="60" t="s">
        <v>1124</v>
      </c>
      <c r="AL4139" s="60" t="s">
        <v>1124</v>
      </c>
      <c r="AM4139" s="60" t="s">
        <v>1124</v>
      </c>
      <c r="AN4139" s="60" t="s">
        <v>1124</v>
      </c>
      <c r="AO4139" s="60"/>
      <c r="AP4139" s="35" t="s">
        <v>1825</v>
      </c>
      <c r="AQ4139" s="377">
        <v>0</v>
      </c>
      <c r="AR4139" s="378">
        <v>0</v>
      </c>
      <c r="AS4139" s="377">
        <v>0</v>
      </c>
      <c r="AT4139" s="378">
        <v>0</v>
      </c>
      <c r="AU4139" s="377">
        <v>0</v>
      </c>
      <c r="AV4139" s="377">
        <v>0</v>
      </c>
      <c r="AW4139" s="377">
        <v>0</v>
      </c>
      <c r="AX4139">
        <v>0</v>
      </c>
      <c r="AY4139">
        <v>0</v>
      </c>
    </row>
    <row r="4140" spans="1:51" hidden="1" x14ac:dyDescent="0.2">
      <c r="A4140" s="46">
        <v>1897</v>
      </c>
      <c r="B4140" s="258" t="s">
        <v>8499</v>
      </c>
      <c r="C4140" t="s">
        <v>1204</v>
      </c>
      <c r="D4140" t="s">
        <v>2362</v>
      </c>
      <c r="E4140" t="s">
        <v>1821</v>
      </c>
      <c r="F4140" s="29" t="s">
        <v>1822</v>
      </c>
      <c r="G4140" s="47">
        <v>36</v>
      </c>
      <c r="H4140" t="s">
        <v>1822</v>
      </c>
      <c r="I4140">
        <v>1</v>
      </c>
      <c r="J4140" t="s">
        <v>8500</v>
      </c>
      <c r="K4140" t="s">
        <v>2362</v>
      </c>
      <c r="L4140" t="s">
        <v>8501</v>
      </c>
      <c r="M4140" t="s">
        <v>529</v>
      </c>
      <c r="N4140" s="34">
        <v>0</v>
      </c>
      <c r="O4140" s="34">
        <v>0</v>
      </c>
      <c r="P4140" s="34">
        <v>0</v>
      </c>
      <c r="Q4140" s="34" t="s">
        <v>946</v>
      </c>
      <c r="R4140" s="34">
        <v>0</v>
      </c>
      <c r="S4140" s="48" t="s">
        <v>1123</v>
      </c>
      <c r="T4140" s="13">
        <v>0</v>
      </c>
      <c r="U4140" s="12">
        <v>0</v>
      </c>
      <c r="V4140" s="12">
        <v>0</v>
      </c>
      <c r="W4140" s="12">
        <v>0</v>
      </c>
      <c r="X4140" s="14" t="str">
        <f t="shared" si="64"/>
        <v>С</v>
      </c>
      <c r="Y4140" s="271">
        <f>Таблица1[[#This Row],[ID_intellix]]</f>
        <v>1897</v>
      </c>
      <c r="Z4140" s="269" t="s">
        <v>122</v>
      </c>
      <c r="AA4140" s="145">
        <f>IF(OR(Таблица1[[#This Row],[CARDIO_report]]&lt;&gt;0,Таблица1[[#This Row],[AI COMBO_report]]&lt;&gt;0,Таблица1[[#This Row],[OTC_report]]&lt;&gt;0),1,0)</f>
        <v>0</v>
      </c>
      <c r="AB4140" s="60" t="s">
        <v>1124</v>
      </c>
      <c r="AC4140" s="60" t="s">
        <v>1124</v>
      </c>
      <c r="AD4140" s="60" t="s">
        <v>1124</v>
      </c>
      <c r="AE4140" s="60" t="s">
        <v>1124</v>
      </c>
      <c r="AF4140" s="60"/>
      <c r="AG4140" s="60" t="s">
        <v>1124</v>
      </c>
      <c r="AH4140" s="60" t="s">
        <v>1124</v>
      </c>
      <c r="AI4140" s="60" t="s">
        <v>1124</v>
      </c>
      <c r="AJ4140" s="60" t="s">
        <v>1124</v>
      </c>
      <c r="AK4140" s="60" t="s">
        <v>1124</v>
      </c>
      <c r="AL4140" s="60" t="s">
        <v>1124</v>
      </c>
      <c r="AM4140" s="60" t="s">
        <v>1124</v>
      </c>
      <c r="AN4140" s="60" t="s">
        <v>1124</v>
      </c>
      <c r="AO4140" s="60"/>
      <c r="AP4140" s="35" t="s">
        <v>1825</v>
      </c>
      <c r="AQ4140" s="377">
        <v>0</v>
      </c>
      <c r="AR4140" s="378">
        <v>0</v>
      </c>
      <c r="AS4140" s="377">
        <v>0</v>
      </c>
      <c r="AT4140" s="378">
        <v>0</v>
      </c>
      <c r="AU4140" s="377">
        <v>0</v>
      </c>
      <c r="AV4140" s="377">
        <v>0</v>
      </c>
      <c r="AW4140" s="377">
        <v>0</v>
      </c>
      <c r="AX4140">
        <v>0</v>
      </c>
      <c r="AY4140">
        <v>0</v>
      </c>
    </row>
    <row r="4141" spans="1:51" hidden="1" x14ac:dyDescent="0.2">
      <c r="A4141" s="46">
        <v>927</v>
      </c>
      <c r="B4141" s="258" t="s">
        <v>8526</v>
      </c>
      <c r="C4141" t="s">
        <v>1204</v>
      </c>
      <c r="D4141" t="s">
        <v>2362</v>
      </c>
      <c r="E4141" t="s">
        <v>1821</v>
      </c>
      <c r="F4141" s="29" t="s">
        <v>1822</v>
      </c>
      <c r="G4141" s="47">
        <v>49</v>
      </c>
      <c r="H4141" t="s">
        <v>1822</v>
      </c>
      <c r="I4141">
        <v>1</v>
      </c>
      <c r="J4141" t="s">
        <v>8527</v>
      </c>
      <c r="K4141" t="s">
        <v>2362</v>
      </c>
      <c r="L4141" t="s">
        <v>5340</v>
      </c>
      <c r="M4141" t="s">
        <v>529</v>
      </c>
      <c r="N4141" s="34">
        <v>0</v>
      </c>
      <c r="O4141" s="34">
        <v>0</v>
      </c>
      <c r="P4141" s="34">
        <v>0</v>
      </c>
      <c r="Q4141" s="34" t="s">
        <v>946</v>
      </c>
      <c r="R4141" s="34" t="s">
        <v>953</v>
      </c>
      <c r="S4141" s="48" t="s">
        <v>1123</v>
      </c>
      <c r="T4141" s="13" t="s">
        <v>1863</v>
      </c>
      <c r="U4141" s="12" t="s">
        <v>122</v>
      </c>
      <c r="V4141" s="12" t="s">
        <v>1863</v>
      </c>
      <c r="W4141" s="12" t="s">
        <v>122</v>
      </c>
      <c r="X4141" s="14" t="str">
        <f t="shared" si="64"/>
        <v>А</v>
      </c>
      <c r="Y4141" s="271">
        <f>Таблица1[[#This Row],[ID_intellix]]</f>
        <v>927</v>
      </c>
      <c r="Z4141" s="269" t="s">
        <v>122</v>
      </c>
      <c r="AA4141" s="145">
        <f>IF(OR(Таблица1[[#This Row],[CARDIO_report]]&lt;&gt;0,Таблица1[[#This Row],[AI COMBO_report]]&lt;&gt;0,Таблица1[[#This Row],[OTC_report]]&lt;&gt;0),1,0)</f>
        <v>1</v>
      </c>
      <c r="AB4141" s="60" t="s">
        <v>1124</v>
      </c>
      <c r="AC4141" s="60" t="s">
        <v>1124</v>
      </c>
      <c r="AD4141" s="60" t="s">
        <v>1124</v>
      </c>
      <c r="AE4141" s="60" t="s">
        <v>1124</v>
      </c>
      <c r="AF4141" s="60"/>
      <c r="AG4141" s="60" t="s">
        <v>1124</v>
      </c>
      <c r="AH4141" s="60" t="s">
        <v>1124</v>
      </c>
      <c r="AI4141" s="60" t="s">
        <v>1124</v>
      </c>
      <c r="AJ4141" s="60" t="s">
        <v>1124</v>
      </c>
      <c r="AK4141" s="60" t="s">
        <v>1124</v>
      </c>
      <c r="AL4141" s="60" t="s">
        <v>1124</v>
      </c>
      <c r="AM4141" s="60" t="s">
        <v>1124</v>
      </c>
      <c r="AN4141" s="60" t="s">
        <v>1124</v>
      </c>
      <c r="AO4141" s="60"/>
      <c r="AP4141" s="35" t="s">
        <v>1825</v>
      </c>
      <c r="AQ4141" s="377">
        <v>0</v>
      </c>
      <c r="AR4141" s="378">
        <v>0</v>
      </c>
      <c r="AS4141" s="377">
        <v>0</v>
      </c>
      <c r="AT4141" s="378">
        <v>0</v>
      </c>
      <c r="AU4141" s="377">
        <v>0</v>
      </c>
      <c r="AV4141" s="377">
        <v>0</v>
      </c>
      <c r="AW4141" s="377">
        <v>0</v>
      </c>
      <c r="AX4141">
        <v>0</v>
      </c>
      <c r="AY4141">
        <v>0</v>
      </c>
    </row>
    <row r="4142" spans="1:51" hidden="1" x14ac:dyDescent="0.2">
      <c r="A4142" s="46">
        <v>1330</v>
      </c>
      <c r="B4142" s="258" t="s">
        <v>8608</v>
      </c>
      <c r="C4142" t="s">
        <v>1204</v>
      </c>
      <c r="D4142" t="s">
        <v>2362</v>
      </c>
      <c r="E4142" t="s">
        <v>1821</v>
      </c>
      <c r="F4142" s="29" t="s">
        <v>1822</v>
      </c>
      <c r="G4142" s="47">
        <v>92</v>
      </c>
      <c r="H4142" t="s">
        <v>1822</v>
      </c>
      <c r="I4142">
        <v>1</v>
      </c>
      <c r="J4142" t="s">
        <v>8609</v>
      </c>
      <c r="K4142" t="s">
        <v>2362</v>
      </c>
      <c r="L4142" t="s">
        <v>8610</v>
      </c>
      <c r="M4142" t="s">
        <v>529</v>
      </c>
      <c r="N4142" s="34">
        <v>0</v>
      </c>
      <c r="O4142" s="34">
        <v>0</v>
      </c>
      <c r="P4142" s="34">
        <v>0</v>
      </c>
      <c r="Q4142" s="34" t="s">
        <v>946</v>
      </c>
      <c r="R4142" s="34" t="s">
        <v>953</v>
      </c>
      <c r="S4142" s="48" t="s">
        <v>1123</v>
      </c>
      <c r="T4142" s="13" t="s">
        <v>122</v>
      </c>
      <c r="U4142" s="12" t="s">
        <v>1863</v>
      </c>
      <c r="V4142" s="12" t="s">
        <v>122</v>
      </c>
      <c r="W4142" s="12" t="s">
        <v>122</v>
      </c>
      <c r="X4142" s="14" t="str">
        <f t="shared" si="64"/>
        <v>В</v>
      </c>
      <c r="Y4142" s="271">
        <f>Таблица1[[#This Row],[ID_intellix]]</f>
        <v>1330</v>
      </c>
      <c r="Z4142" s="269" t="s">
        <v>1863</v>
      </c>
      <c r="AA4142" s="145">
        <f>IF(OR(Таблица1[[#This Row],[CARDIO_report]]&lt;&gt;0,Таблица1[[#This Row],[AI COMBO_report]]&lt;&gt;0,Таблица1[[#This Row],[OTC_report]]&lt;&gt;0),1,0)</f>
        <v>1</v>
      </c>
      <c r="AB4142" s="60" t="s">
        <v>1124</v>
      </c>
      <c r="AC4142" s="60" t="s">
        <v>1124</v>
      </c>
      <c r="AD4142" s="60" t="s">
        <v>1124</v>
      </c>
      <c r="AE4142" s="60" t="s">
        <v>1124</v>
      </c>
      <c r="AF4142" s="60"/>
      <c r="AG4142" s="60" t="s">
        <v>1124</v>
      </c>
      <c r="AH4142" s="60" t="s">
        <v>1124</v>
      </c>
      <c r="AI4142" s="60" t="s">
        <v>1124</v>
      </c>
      <c r="AJ4142" s="60" t="s">
        <v>1124</v>
      </c>
      <c r="AK4142" s="60" t="s">
        <v>1124</v>
      </c>
      <c r="AL4142" s="60" t="s">
        <v>1124</v>
      </c>
      <c r="AM4142" s="60" t="s">
        <v>1124</v>
      </c>
      <c r="AN4142" s="60" t="s">
        <v>1124</v>
      </c>
      <c r="AO4142" s="60"/>
      <c r="AP4142" s="35" t="s">
        <v>1857</v>
      </c>
      <c r="AQ4142" s="377">
        <v>0</v>
      </c>
      <c r="AR4142" s="378">
        <v>0</v>
      </c>
      <c r="AS4142" s="377">
        <v>0</v>
      </c>
      <c r="AT4142" s="378">
        <v>0</v>
      </c>
      <c r="AU4142" s="377">
        <v>0</v>
      </c>
      <c r="AV4142" s="377">
        <v>0</v>
      </c>
      <c r="AW4142" s="377">
        <v>0</v>
      </c>
      <c r="AX4142">
        <v>0</v>
      </c>
      <c r="AY4142">
        <v>0</v>
      </c>
    </row>
    <row r="4143" spans="1:51" hidden="1" x14ac:dyDescent="0.2">
      <c r="A4143" s="46">
        <v>1832</v>
      </c>
      <c r="B4143" s="258" t="s">
        <v>8611</v>
      </c>
      <c r="C4143" t="s">
        <v>1204</v>
      </c>
      <c r="D4143" t="s">
        <v>2362</v>
      </c>
      <c r="E4143" t="s">
        <v>1821</v>
      </c>
      <c r="F4143" s="29" t="s">
        <v>1822</v>
      </c>
      <c r="G4143" s="47">
        <v>94</v>
      </c>
      <c r="H4143" t="s">
        <v>1822</v>
      </c>
      <c r="I4143">
        <v>1</v>
      </c>
      <c r="J4143" t="s">
        <v>8612</v>
      </c>
      <c r="K4143" t="s">
        <v>2362</v>
      </c>
      <c r="L4143" t="s">
        <v>8613</v>
      </c>
      <c r="M4143" t="s">
        <v>529</v>
      </c>
      <c r="N4143" s="34">
        <v>0</v>
      </c>
      <c r="O4143" s="34">
        <v>0</v>
      </c>
      <c r="P4143" s="34">
        <v>0</v>
      </c>
      <c r="Q4143" s="34" t="s">
        <v>946</v>
      </c>
      <c r="R4143" s="34">
        <v>0</v>
      </c>
      <c r="S4143" s="48" t="s">
        <v>1123</v>
      </c>
      <c r="T4143" s="13">
        <v>0</v>
      </c>
      <c r="U4143" s="12">
        <v>0</v>
      </c>
      <c r="V4143" s="12">
        <v>0</v>
      </c>
      <c r="W4143" s="12">
        <v>0</v>
      </c>
      <c r="X4143" s="14" t="str">
        <f t="shared" si="64"/>
        <v>С</v>
      </c>
      <c r="Y4143" s="271">
        <f>Таблица1[[#This Row],[ID_intellix]]</f>
        <v>1832</v>
      </c>
      <c r="Z4143" s="269" t="s">
        <v>122</v>
      </c>
      <c r="AA4143" s="145">
        <f>IF(OR(Таблица1[[#This Row],[CARDIO_report]]&lt;&gt;0,Таблица1[[#This Row],[AI COMBO_report]]&lt;&gt;0,Таблица1[[#This Row],[OTC_report]]&lt;&gt;0),1,0)</f>
        <v>0</v>
      </c>
      <c r="AB4143" s="60" t="s">
        <v>1124</v>
      </c>
      <c r="AC4143" s="60" t="s">
        <v>1124</v>
      </c>
      <c r="AD4143" s="60" t="s">
        <v>1124</v>
      </c>
      <c r="AE4143" s="60" t="s">
        <v>1124</v>
      </c>
      <c r="AF4143" s="60"/>
      <c r="AG4143" s="60" t="s">
        <v>1124</v>
      </c>
      <c r="AH4143" s="60" t="s">
        <v>1124</v>
      </c>
      <c r="AI4143" s="60" t="s">
        <v>1124</v>
      </c>
      <c r="AJ4143" s="60" t="s">
        <v>1124</v>
      </c>
      <c r="AK4143" s="60" t="s">
        <v>1124</v>
      </c>
      <c r="AL4143" s="60" t="s">
        <v>1124</v>
      </c>
      <c r="AM4143" s="60" t="s">
        <v>1124</v>
      </c>
      <c r="AN4143" s="60" t="s">
        <v>1124</v>
      </c>
      <c r="AO4143" s="60"/>
      <c r="AP4143" s="35" t="s">
        <v>1825</v>
      </c>
      <c r="AQ4143" s="377">
        <v>0</v>
      </c>
      <c r="AR4143" s="378">
        <v>0</v>
      </c>
      <c r="AS4143" s="377">
        <v>0</v>
      </c>
      <c r="AT4143" s="378">
        <v>0</v>
      </c>
      <c r="AU4143" s="377">
        <v>0</v>
      </c>
      <c r="AV4143" s="377">
        <v>0</v>
      </c>
      <c r="AW4143" s="377">
        <v>0</v>
      </c>
      <c r="AX4143">
        <v>0</v>
      </c>
      <c r="AY4143">
        <v>0</v>
      </c>
    </row>
    <row r="4144" spans="1:51" hidden="1" x14ac:dyDescent="0.2">
      <c r="A4144" s="46">
        <v>926</v>
      </c>
      <c r="B4144" s="258" t="s">
        <v>8667</v>
      </c>
      <c r="C4144" t="s">
        <v>1204</v>
      </c>
      <c r="D4144" t="s">
        <v>2362</v>
      </c>
      <c r="E4144" t="s">
        <v>1821</v>
      </c>
      <c r="F4144" s="29" t="s">
        <v>1822</v>
      </c>
      <c r="G4144" s="47">
        <v>7</v>
      </c>
      <c r="H4144" t="s">
        <v>1822</v>
      </c>
      <c r="I4144">
        <v>1</v>
      </c>
      <c r="J4144" t="s">
        <v>8668</v>
      </c>
      <c r="K4144" t="s">
        <v>2362</v>
      </c>
      <c r="L4144" t="s">
        <v>8669</v>
      </c>
      <c r="M4144" t="s">
        <v>529</v>
      </c>
      <c r="N4144" s="34" t="s">
        <v>537</v>
      </c>
      <c r="O4144" s="34">
        <v>0</v>
      </c>
      <c r="P4144" s="34">
        <v>0</v>
      </c>
      <c r="Q4144" s="34" t="s">
        <v>946</v>
      </c>
      <c r="R4144" s="34" t="s">
        <v>953</v>
      </c>
      <c r="S4144" s="48" t="s">
        <v>1123</v>
      </c>
      <c r="T4144" s="13" t="s">
        <v>1863</v>
      </c>
      <c r="U4144" s="12" t="s">
        <v>122</v>
      </c>
      <c r="V4144" s="12" t="s">
        <v>122</v>
      </c>
      <c r="W4144" s="12" t="s">
        <v>1863</v>
      </c>
      <c r="X4144" s="14" t="str">
        <f t="shared" si="64"/>
        <v>А</v>
      </c>
      <c r="Y4144" s="271">
        <f>Таблица1[[#This Row],[ID_intellix]]</f>
        <v>926</v>
      </c>
      <c r="Z4144" s="269" t="s">
        <v>122</v>
      </c>
      <c r="AA4144" s="145">
        <f>IF(OR(Таблица1[[#This Row],[CARDIO_report]]&lt;&gt;0,Таблица1[[#This Row],[AI COMBO_report]]&lt;&gt;0,Таблица1[[#This Row],[OTC_report]]&lt;&gt;0),1,0)</f>
        <v>1</v>
      </c>
      <c r="AB4144" s="60" t="s">
        <v>1124</v>
      </c>
      <c r="AC4144" s="60" t="s">
        <v>1124</v>
      </c>
      <c r="AD4144" s="60" t="s">
        <v>1124</v>
      </c>
      <c r="AE4144" s="60" t="s">
        <v>1124</v>
      </c>
      <c r="AF4144" s="60"/>
      <c r="AG4144" s="60" t="s">
        <v>1124</v>
      </c>
      <c r="AH4144" s="60" t="s">
        <v>1124</v>
      </c>
      <c r="AI4144" s="60" t="s">
        <v>1124</v>
      </c>
      <c r="AJ4144" s="60" t="s">
        <v>1124</v>
      </c>
      <c r="AK4144" s="60" t="s">
        <v>1124</v>
      </c>
      <c r="AL4144" s="60" t="s">
        <v>1124</v>
      </c>
      <c r="AM4144" s="60" t="s">
        <v>1124</v>
      </c>
      <c r="AN4144" s="60" t="s">
        <v>1124</v>
      </c>
      <c r="AO4144" s="60"/>
      <c r="AP4144" s="35" t="s">
        <v>1917</v>
      </c>
      <c r="AQ4144" s="377">
        <v>0</v>
      </c>
      <c r="AR4144" s="378">
        <v>0</v>
      </c>
      <c r="AS4144" s="377">
        <v>0</v>
      </c>
      <c r="AT4144" s="378">
        <v>0</v>
      </c>
      <c r="AU4144" s="377">
        <v>0</v>
      </c>
      <c r="AV4144" s="377">
        <v>0</v>
      </c>
      <c r="AW4144" s="377">
        <v>0</v>
      </c>
      <c r="AX4144">
        <v>0</v>
      </c>
      <c r="AY4144">
        <v>0</v>
      </c>
    </row>
    <row r="4145" spans="1:54" hidden="1" x14ac:dyDescent="0.2">
      <c r="A4145" s="46">
        <v>7999</v>
      </c>
      <c r="B4145" s="258" t="s">
        <v>14545</v>
      </c>
      <c r="C4145" t="s">
        <v>1204</v>
      </c>
      <c r="D4145" t="s">
        <v>2362</v>
      </c>
      <c r="E4145" t="s">
        <v>2504</v>
      </c>
      <c r="F4145" s="29" t="s">
        <v>2532</v>
      </c>
      <c r="G4145" s="396">
        <v>21</v>
      </c>
      <c r="H4145" t="s">
        <v>1140</v>
      </c>
      <c r="I4145">
        <v>1</v>
      </c>
      <c r="J4145" t="s">
        <v>3723</v>
      </c>
      <c r="K4145" t="s">
        <v>2362</v>
      </c>
      <c r="L4145" t="s">
        <v>14546</v>
      </c>
      <c r="M4145" t="s">
        <v>529</v>
      </c>
      <c r="N4145" s="34">
        <v>0</v>
      </c>
      <c r="O4145" s="34">
        <v>0</v>
      </c>
      <c r="P4145" s="34">
        <v>0</v>
      </c>
      <c r="Q4145" s="34" t="s">
        <v>946</v>
      </c>
      <c r="R4145" s="34" t="s">
        <v>953</v>
      </c>
      <c r="S4145" s="48" t="s">
        <v>1123</v>
      </c>
      <c r="T4145" s="13" t="s">
        <v>122</v>
      </c>
      <c r="U4145" s="12" t="s">
        <v>122</v>
      </c>
      <c r="V4145" s="12" t="s">
        <v>1863</v>
      </c>
      <c r="W4145" s="12" t="s">
        <v>122</v>
      </c>
      <c r="X4145" s="14" t="str">
        <f t="shared" si="64"/>
        <v>В</v>
      </c>
      <c r="Y4145" s="271">
        <f>Таблица1[[#This Row],[ID_intellix]]</f>
        <v>7999</v>
      </c>
      <c r="Z4145" s="269" t="s">
        <v>122</v>
      </c>
      <c r="AA4145" s="145">
        <f>IF(OR(Таблица1[[#This Row],[CARDIO_report]]&lt;&gt;0,Таблица1[[#This Row],[AI COMBO_report]]&lt;&gt;0,Таблица1[[#This Row],[OTC_report]]&lt;&gt;0),1,0)</f>
        <v>1</v>
      </c>
      <c r="AB4145" s="60" t="s">
        <v>2846</v>
      </c>
      <c r="AC4145" s="60" t="s">
        <v>2846</v>
      </c>
      <c r="AD4145" s="60" t="s">
        <v>1124</v>
      </c>
      <c r="AE4145" s="60" t="s">
        <v>1124</v>
      </c>
      <c r="AF4145" s="60"/>
      <c r="AG4145" s="89" t="s">
        <v>1145</v>
      </c>
      <c r="AH4145" s="89">
        <v>132</v>
      </c>
      <c r="AI4145" s="89" t="s">
        <v>1145</v>
      </c>
      <c r="AJ4145" s="89">
        <v>130</v>
      </c>
      <c r="AK4145" s="89" t="s">
        <v>1145</v>
      </c>
      <c r="AL4145" s="89">
        <v>82</v>
      </c>
      <c r="AM4145" s="89" t="s">
        <v>1437</v>
      </c>
      <c r="AN4145" s="89">
        <v>50</v>
      </c>
      <c r="AP4145" s="35" t="s">
        <v>1825</v>
      </c>
      <c r="AQ4145" s="377">
        <v>0</v>
      </c>
      <c r="AR4145" s="378">
        <v>0</v>
      </c>
      <c r="AS4145" s="377">
        <v>0</v>
      </c>
      <c r="AT4145" s="378">
        <v>0</v>
      </c>
      <c r="AU4145" s="377">
        <v>0</v>
      </c>
      <c r="AV4145" s="377">
        <v>0</v>
      </c>
      <c r="AW4145" s="377">
        <v>0</v>
      </c>
      <c r="AX4145">
        <v>0</v>
      </c>
      <c r="AY4145">
        <v>0</v>
      </c>
    </row>
    <row r="4146" spans="1:54" hidden="1" x14ac:dyDescent="0.2">
      <c r="A4146" s="46">
        <v>7146</v>
      </c>
      <c r="B4146" s="258" t="s">
        <v>4521</v>
      </c>
      <c r="C4146" t="s">
        <v>1146</v>
      </c>
      <c r="D4146" t="s">
        <v>1744</v>
      </c>
      <c r="E4146" t="s">
        <v>1821</v>
      </c>
      <c r="F4146" s="29" t="s">
        <v>1959</v>
      </c>
      <c r="G4146" s="47">
        <v>114</v>
      </c>
      <c r="H4146" t="s">
        <v>1959</v>
      </c>
      <c r="I4146">
        <v>1</v>
      </c>
      <c r="J4146" t="s">
        <v>4522</v>
      </c>
      <c r="K4146" t="s">
        <v>1744</v>
      </c>
      <c r="L4146" t="s">
        <v>4523</v>
      </c>
      <c r="M4146" t="s">
        <v>3021</v>
      </c>
      <c r="N4146" s="34">
        <v>0</v>
      </c>
      <c r="O4146" s="34" t="s">
        <v>136</v>
      </c>
      <c r="P4146" s="34">
        <v>0</v>
      </c>
      <c r="Q4146" s="34" t="s">
        <v>979</v>
      </c>
      <c r="R4146" s="34">
        <v>0</v>
      </c>
      <c r="S4146" s="48" t="s">
        <v>1123</v>
      </c>
      <c r="T4146" s="13">
        <v>0</v>
      </c>
      <c r="U4146" s="12">
        <v>0</v>
      </c>
      <c r="V4146" s="12">
        <v>0</v>
      </c>
      <c r="W4146" s="12">
        <v>0</v>
      </c>
      <c r="X4146" s="14" t="str">
        <f t="shared" si="64"/>
        <v>С</v>
      </c>
      <c r="Y4146" s="271">
        <f>Таблица1[[#This Row],[ID_intellix]]</f>
        <v>7146</v>
      </c>
      <c r="Z4146" s="269" t="s">
        <v>122</v>
      </c>
      <c r="AA4146" s="145">
        <f>IF(OR(Таблица1[[#This Row],[CARDIO_report]]&lt;&gt;0,Таблица1[[#This Row],[AI COMBO_report]]&lt;&gt;0,Таблица1[[#This Row],[OTC_report]]&lt;&gt;0),1,0)</f>
        <v>0</v>
      </c>
      <c r="AB4146" s="60" t="s">
        <v>1124</v>
      </c>
      <c r="AC4146" s="60" t="s">
        <v>1124</v>
      </c>
      <c r="AD4146" s="60" t="s">
        <v>1124</v>
      </c>
      <c r="AE4146" s="60" t="s">
        <v>1124</v>
      </c>
      <c r="AF4146" s="60"/>
      <c r="AG4146" s="60" t="s">
        <v>1124</v>
      </c>
      <c r="AH4146" s="60" t="s">
        <v>1124</v>
      </c>
      <c r="AI4146" s="60" t="s">
        <v>1124</v>
      </c>
      <c r="AJ4146" s="60" t="s">
        <v>1124</v>
      </c>
      <c r="AK4146" s="60" t="s">
        <v>1124</v>
      </c>
      <c r="AL4146" s="60" t="s">
        <v>1124</v>
      </c>
      <c r="AM4146" s="60" t="s">
        <v>1124</v>
      </c>
      <c r="AN4146" s="60" t="s">
        <v>1124</v>
      </c>
      <c r="AO4146" s="60"/>
      <c r="AP4146" s="35" t="s">
        <v>1857</v>
      </c>
      <c r="AQ4146" s="377">
        <v>0</v>
      </c>
      <c r="AR4146" s="378">
        <v>0</v>
      </c>
      <c r="AS4146" s="377">
        <v>0</v>
      </c>
      <c r="AT4146" s="378">
        <v>0</v>
      </c>
      <c r="AU4146" s="377">
        <v>0</v>
      </c>
      <c r="AV4146" s="377">
        <v>0</v>
      </c>
      <c r="AW4146" s="377">
        <v>0</v>
      </c>
      <c r="AX4146">
        <v>0</v>
      </c>
      <c r="AY4146">
        <v>0</v>
      </c>
    </row>
    <row r="4147" spans="1:54" hidden="1" x14ac:dyDescent="0.2">
      <c r="A4147" s="46">
        <v>5292</v>
      </c>
      <c r="B4147" s="258" t="s">
        <v>4564</v>
      </c>
      <c r="C4147" t="s">
        <v>1146</v>
      </c>
      <c r="D4147" t="s">
        <v>1744</v>
      </c>
      <c r="E4147" t="s">
        <v>1821</v>
      </c>
      <c r="F4147" s="29" t="s">
        <v>1959</v>
      </c>
      <c r="G4147" s="47">
        <v>151</v>
      </c>
      <c r="H4147" t="s">
        <v>1959</v>
      </c>
      <c r="I4147">
        <v>1</v>
      </c>
      <c r="J4147" t="s">
        <v>4565</v>
      </c>
      <c r="K4147" t="s">
        <v>1744</v>
      </c>
      <c r="L4147" t="s">
        <v>4566</v>
      </c>
      <c r="M4147" t="s">
        <v>3021</v>
      </c>
      <c r="N4147" s="34">
        <v>0</v>
      </c>
      <c r="O4147" s="34" t="s">
        <v>136</v>
      </c>
      <c r="P4147" s="34" t="s">
        <v>143</v>
      </c>
      <c r="Q4147" s="34" t="s">
        <v>979</v>
      </c>
      <c r="R4147" s="34">
        <v>0</v>
      </c>
      <c r="S4147" s="48" t="s">
        <v>1123</v>
      </c>
      <c r="T4147" s="13" t="s">
        <v>122</v>
      </c>
      <c r="U4147" s="12" t="s">
        <v>122</v>
      </c>
      <c r="V4147" s="12" t="s">
        <v>122</v>
      </c>
      <c r="W4147" s="12" t="s">
        <v>122</v>
      </c>
      <c r="X4147" s="14" t="str">
        <f t="shared" si="64"/>
        <v>С</v>
      </c>
      <c r="Y4147" s="271">
        <f>Таблица1[[#This Row],[ID_intellix]]</f>
        <v>5292</v>
      </c>
      <c r="Z4147" s="269" t="s">
        <v>122</v>
      </c>
      <c r="AA4147" s="145">
        <f>IF(OR(Таблица1[[#This Row],[CARDIO_report]]&lt;&gt;0,Таблица1[[#This Row],[AI COMBO_report]]&lt;&gt;0,Таблица1[[#This Row],[OTC_report]]&lt;&gt;0),1,0)</f>
        <v>1</v>
      </c>
      <c r="AB4147" s="60" t="s">
        <v>1124</v>
      </c>
      <c r="AC4147" s="60" t="s">
        <v>1124</v>
      </c>
      <c r="AD4147" s="60" t="s">
        <v>1124</v>
      </c>
      <c r="AE4147" s="60" t="s">
        <v>1124</v>
      </c>
      <c r="AF4147" s="60"/>
      <c r="AG4147" s="60" t="s">
        <v>1124</v>
      </c>
      <c r="AH4147" s="60" t="s">
        <v>1124</v>
      </c>
      <c r="AI4147" s="60" t="s">
        <v>1124</v>
      </c>
      <c r="AJ4147" s="60" t="s">
        <v>1124</v>
      </c>
      <c r="AK4147" s="60" t="s">
        <v>1124</v>
      </c>
      <c r="AL4147" s="60" t="s">
        <v>1124</v>
      </c>
      <c r="AM4147" s="60" t="s">
        <v>1124</v>
      </c>
      <c r="AN4147" s="60" t="s">
        <v>1124</v>
      </c>
      <c r="AO4147" s="60"/>
      <c r="AP4147" s="35" t="s">
        <v>1825</v>
      </c>
      <c r="AQ4147" s="377">
        <v>0</v>
      </c>
      <c r="AR4147" s="378">
        <v>0</v>
      </c>
      <c r="AS4147" s="377">
        <v>0</v>
      </c>
      <c r="AT4147" s="378">
        <v>0</v>
      </c>
      <c r="AU4147" s="377">
        <v>0</v>
      </c>
      <c r="AV4147" s="377">
        <v>0</v>
      </c>
      <c r="AW4147" s="377">
        <v>0</v>
      </c>
      <c r="AX4147">
        <v>0</v>
      </c>
      <c r="AY4147">
        <v>0</v>
      </c>
    </row>
    <row r="4148" spans="1:54" hidden="1" x14ac:dyDescent="0.2">
      <c r="A4148" s="46">
        <v>5304</v>
      </c>
      <c r="B4148" s="258" t="s">
        <v>4865</v>
      </c>
      <c r="C4148" t="s">
        <v>1146</v>
      </c>
      <c r="D4148" t="s">
        <v>1744</v>
      </c>
      <c r="E4148" t="s">
        <v>1821</v>
      </c>
      <c r="F4148" s="29" t="s">
        <v>1959</v>
      </c>
      <c r="G4148" s="47">
        <v>200</v>
      </c>
      <c r="H4148" t="s">
        <v>1959</v>
      </c>
      <c r="I4148">
        <v>1</v>
      </c>
      <c r="J4148" t="s">
        <v>4866</v>
      </c>
      <c r="K4148" t="s">
        <v>1744</v>
      </c>
      <c r="L4148" t="s">
        <v>4867</v>
      </c>
      <c r="M4148" t="s">
        <v>3021</v>
      </c>
      <c r="N4148" s="34">
        <v>0</v>
      </c>
      <c r="O4148" s="34" t="s">
        <v>136</v>
      </c>
      <c r="P4148" s="34">
        <v>0</v>
      </c>
      <c r="Q4148" s="34" t="s">
        <v>979</v>
      </c>
      <c r="R4148" s="34">
        <v>0</v>
      </c>
      <c r="S4148" s="48" t="s">
        <v>1123</v>
      </c>
      <c r="T4148" s="13" t="s">
        <v>122</v>
      </c>
      <c r="U4148" s="12" t="s">
        <v>122</v>
      </c>
      <c r="V4148" s="12" t="s">
        <v>122</v>
      </c>
      <c r="W4148" s="12" t="s">
        <v>122</v>
      </c>
      <c r="X4148" s="14" t="str">
        <f t="shared" si="64"/>
        <v>С</v>
      </c>
      <c r="Y4148" s="271">
        <f>Таблица1[[#This Row],[ID_intellix]]</f>
        <v>5304</v>
      </c>
      <c r="Z4148" s="269" t="s">
        <v>122</v>
      </c>
      <c r="AA4148" s="145">
        <f>IF(OR(Таблица1[[#This Row],[CARDIO_report]]&lt;&gt;0,Таблица1[[#This Row],[AI COMBO_report]]&lt;&gt;0,Таблица1[[#This Row],[OTC_report]]&lt;&gt;0),1,0)</f>
        <v>0</v>
      </c>
      <c r="AB4148" s="60" t="s">
        <v>1124</v>
      </c>
      <c r="AC4148" s="60" t="s">
        <v>1124</v>
      </c>
      <c r="AD4148" s="60" t="s">
        <v>1124</v>
      </c>
      <c r="AE4148" s="60" t="s">
        <v>1124</v>
      </c>
      <c r="AF4148" s="60"/>
      <c r="AG4148" s="60" t="s">
        <v>1124</v>
      </c>
      <c r="AH4148" s="60" t="s">
        <v>1124</v>
      </c>
      <c r="AI4148" s="60" t="s">
        <v>1124</v>
      </c>
      <c r="AJ4148" s="60" t="s">
        <v>1124</v>
      </c>
      <c r="AK4148" s="60" t="s">
        <v>1124</v>
      </c>
      <c r="AL4148" s="60" t="s">
        <v>1124</v>
      </c>
      <c r="AM4148" s="60" t="s">
        <v>1124</v>
      </c>
      <c r="AN4148" s="60" t="s">
        <v>1124</v>
      </c>
      <c r="AO4148" s="60"/>
      <c r="AP4148" s="35" t="s">
        <v>1825</v>
      </c>
      <c r="AQ4148" s="377">
        <v>0</v>
      </c>
      <c r="AR4148" s="378">
        <v>0</v>
      </c>
      <c r="AS4148" s="377">
        <v>0</v>
      </c>
      <c r="AT4148" s="378">
        <v>0</v>
      </c>
      <c r="AU4148" s="377">
        <v>0</v>
      </c>
      <c r="AV4148" s="377">
        <v>0</v>
      </c>
      <c r="AW4148" s="377">
        <v>0</v>
      </c>
      <c r="AX4148">
        <v>0</v>
      </c>
      <c r="AY4148">
        <v>0</v>
      </c>
    </row>
    <row r="4149" spans="1:54" hidden="1" x14ac:dyDescent="0.2">
      <c r="A4149" s="46">
        <v>5310</v>
      </c>
      <c r="B4149" s="258" t="s">
        <v>4918</v>
      </c>
      <c r="C4149" t="s">
        <v>1146</v>
      </c>
      <c r="D4149" t="s">
        <v>1744</v>
      </c>
      <c r="E4149" t="s">
        <v>1821</v>
      </c>
      <c r="F4149" s="29" t="s">
        <v>1959</v>
      </c>
      <c r="G4149" s="47">
        <v>22</v>
      </c>
      <c r="H4149" t="s">
        <v>1959</v>
      </c>
      <c r="I4149">
        <v>1</v>
      </c>
      <c r="J4149" t="s">
        <v>4919</v>
      </c>
      <c r="K4149" t="s">
        <v>1744</v>
      </c>
      <c r="L4149" t="s">
        <v>4920</v>
      </c>
      <c r="M4149" t="s">
        <v>3021</v>
      </c>
      <c r="N4149" s="34">
        <v>0</v>
      </c>
      <c r="O4149" s="34" t="s">
        <v>136</v>
      </c>
      <c r="P4149" s="34">
        <v>0</v>
      </c>
      <c r="Q4149" s="34" t="s">
        <v>979</v>
      </c>
      <c r="R4149" s="34">
        <v>0</v>
      </c>
      <c r="S4149" s="48" t="s">
        <v>1123</v>
      </c>
      <c r="T4149" s="13" t="s">
        <v>122</v>
      </c>
      <c r="U4149" s="12" t="s">
        <v>122</v>
      </c>
      <c r="V4149" s="12" t="s">
        <v>122</v>
      </c>
      <c r="W4149" s="12" t="s">
        <v>122</v>
      </c>
      <c r="X4149" s="14" t="str">
        <f t="shared" si="64"/>
        <v>С</v>
      </c>
      <c r="Y4149" s="271">
        <f>Таблица1[[#This Row],[ID_intellix]]</f>
        <v>5310</v>
      </c>
      <c r="Z4149" s="269" t="s">
        <v>122</v>
      </c>
      <c r="AA4149" s="145">
        <f>IF(OR(Таблица1[[#This Row],[CARDIO_report]]&lt;&gt;0,Таблица1[[#This Row],[AI COMBO_report]]&lt;&gt;0,Таблица1[[#This Row],[OTC_report]]&lt;&gt;0),1,0)</f>
        <v>0</v>
      </c>
      <c r="AB4149" s="60" t="s">
        <v>1124</v>
      </c>
      <c r="AC4149" s="60" t="s">
        <v>1124</v>
      </c>
      <c r="AD4149" s="60" t="s">
        <v>1124</v>
      </c>
      <c r="AE4149" s="60" t="s">
        <v>1124</v>
      </c>
      <c r="AF4149" s="60"/>
      <c r="AG4149" s="60" t="s">
        <v>1124</v>
      </c>
      <c r="AH4149" s="60" t="s">
        <v>1124</v>
      </c>
      <c r="AI4149" s="60" t="s">
        <v>1124</v>
      </c>
      <c r="AJ4149" s="60" t="s">
        <v>1124</v>
      </c>
      <c r="AK4149" s="60" t="s">
        <v>1124</v>
      </c>
      <c r="AL4149" s="60" t="s">
        <v>1124</v>
      </c>
      <c r="AM4149" s="60" t="s">
        <v>1124</v>
      </c>
      <c r="AN4149" s="60" t="s">
        <v>1124</v>
      </c>
      <c r="AO4149" s="60"/>
      <c r="AP4149" s="35" t="s">
        <v>1825</v>
      </c>
      <c r="AQ4149" s="377">
        <v>0</v>
      </c>
      <c r="AR4149" s="378">
        <v>0</v>
      </c>
      <c r="AS4149" s="377">
        <v>0</v>
      </c>
      <c r="AT4149" s="378">
        <v>0</v>
      </c>
      <c r="AU4149" s="377">
        <v>0</v>
      </c>
      <c r="AV4149" s="377">
        <v>0</v>
      </c>
      <c r="AW4149" s="377">
        <v>0</v>
      </c>
      <c r="AX4149">
        <v>0</v>
      </c>
      <c r="AY4149">
        <v>0</v>
      </c>
    </row>
    <row r="4150" spans="1:54" hidden="1" x14ac:dyDescent="0.2">
      <c r="A4150" s="46">
        <v>5314</v>
      </c>
      <c r="B4150" s="258" t="s">
        <v>4927</v>
      </c>
      <c r="C4150" t="s">
        <v>1146</v>
      </c>
      <c r="D4150" t="s">
        <v>1744</v>
      </c>
      <c r="E4150" t="s">
        <v>1821</v>
      </c>
      <c r="F4150" s="29" t="s">
        <v>1959</v>
      </c>
      <c r="G4150" s="47">
        <v>34</v>
      </c>
      <c r="H4150" t="s">
        <v>1959</v>
      </c>
      <c r="I4150">
        <v>1</v>
      </c>
      <c r="J4150" t="s">
        <v>4928</v>
      </c>
      <c r="K4150" t="s">
        <v>1744</v>
      </c>
      <c r="L4150" t="s">
        <v>4929</v>
      </c>
      <c r="M4150" t="s">
        <v>3021</v>
      </c>
      <c r="N4150" s="34" t="s">
        <v>525</v>
      </c>
      <c r="O4150" s="34" t="s">
        <v>136</v>
      </c>
      <c r="P4150" s="34" t="s">
        <v>143</v>
      </c>
      <c r="Q4150" s="34" t="s">
        <v>979</v>
      </c>
      <c r="R4150" s="34" t="s">
        <v>985</v>
      </c>
      <c r="S4150" s="48" t="s">
        <v>1123</v>
      </c>
      <c r="T4150" s="13" t="s">
        <v>1863</v>
      </c>
      <c r="U4150" s="12" t="s">
        <v>122</v>
      </c>
      <c r="V4150" s="12" t="s">
        <v>122</v>
      </c>
      <c r="W4150" s="12" t="s">
        <v>1863</v>
      </c>
      <c r="X4150" s="14" t="str">
        <f t="shared" si="64"/>
        <v>А</v>
      </c>
      <c r="Y4150" s="271">
        <f>Таблица1[[#This Row],[ID_intellix]]</f>
        <v>5314</v>
      </c>
      <c r="Z4150" s="269" t="s">
        <v>122</v>
      </c>
      <c r="AA4150" s="145">
        <f>IF(OR(Таблица1[[#This Row],[CARDIO_report]]&lt;&gt;0,Таблица1[[#This Row],[AI COMBO_report]]&lt;&gt;0,Таблица1[[#This Row],[OTC_report]]&lt;&gt;0),1,0)</f>
        <v>1</v>
      </c>
      <c r="AB4150" s="60" t="s">
        <v>1124</v>
      </c>
      <c r="AC4150" s="60" t="s">
        <v>1124</v>
      </c>
      <c r="AD4150" s="60" t="s">
        <v>1124</v>
      </c>
      <c r="AE4150" s="60" t="s">
        <v>1124</v>
      </c>
      <c r="AF4150" s="60"/>
      <c r="AG4150" s="60" t="s">
        <v>1124</v>
      </c>
      <c r="AH4150" s="60" t="s">
        <v>1124</v>
      </c>
      <c r="AI4150" s="60" t="s">
        <v>1124</v>
      </c>
      <c r="AJ4150" s="60" t="s">
        <v>1124</v>
      </c>
      <c r="AK4150" s="60" t="s">
        <v>1124</v>
      </c>
      <c r="AL4150" s="60" t="s">
        <v>1124</v>
      </c>
      <c r="AM4150" s="60" t="s">
        <v>1124</v>
      </c>
      <c r="AN4150" s="60" t="s">
        <v>1124</v>
      </c>
      <c r="AO4150" s="60"/>
      <c r="AP4150" s="35" t="s">
        <v>1917</v>
      </c>
      <c r="AQ4150" s="377">
        <v>0</v>
      </c>
      <c r="AR4150" s="378">
        <v>0</v>
      </c>
      <c r="AS4150" s="377">
        <v>0</v>
      </c>
      <c r="AT4150" s="378">
        <v>0</v>
      </c>
      <c r="AU4150" s="377">
        <v>0</v>
      </c>
      <c r="AV4150" s="377">
        <v>0</v>
      </c>
      <c r="AW4150" s="377">
        <v>0</v>
      </c>
      <c r="AX4150" s="2" t="s">
        <v>2408</v>
      </c>
      <c r="AY4150" s="2">
        <v>0</v>
      </c>
      <c r="AZ4150" s="2" t="s">
        <v>2408</v>
      </c>
      <c r="BB4150" s="2" t="s">
        <v>2408</v>
      </c>
    </row>
    <row r="4151" spans="1:54" hidden="1" x14ac:dyDescent="0.2">
      <c r="A4151" s="46">
        <v>5319</v>
      </c>
      <c r="B4151" s="258" t="s">
        <v>4985</v>
      </c>
      <c r="C4151" t="s">
        <v>1146</v>
      </c>
      <c r="D4151" t="s">
        <v>1744</v>
      </c>
      <c r="E4151" t="s">
        <v>1821</v>
      </c>
      <c r="F4151" s="29" t="s">
        <v>1959</v>
      </c>
      <c r="G4151" s="47">
        <v>53</v>
      </c>
      <c r="H4151" t="s">
        <v>1959</v>
      </c>
      <c r="I4151">
        <v>1</v>
      </c>
      <c r="J4151" t="s">
        <v>4986</v>
      </c>
      <c r="K4151" t="s">
        <v>1744</v>
      </c>
      <c r="L4151" t="s">
        <v>4987</v>
      </c>
      <c r="M4151" t="s">
        <v>3021</v>
      </c>
      <c r="N4151" s="34" t="s">
        <v>431</v>
      </c>
      <c r="O4151" s="34" t="s">
        <v>136</v>
      </c>
      <c r="P4151" s="34">
        <v>0</v>
      </c>
      <c r="Q4151" s="34" t="s">
        <v>979</v>
      </c>
      <c r="R4151" s="34" t="s">
        <v>985</v>
      </c>
      <c r="S4151" s="48" t="s">
        <v>1123</v>
      </c>
      <c r="T4151" s="13" t="s">
        <v>1863</v>
      </c>
      <c r="U4151" s="12" t="s">
        <v>122</v>
      </c>
      <c r="V4151" s="12" t="s">
        <v>122</v>
      </c>
      <c r="W4151" s="12" t="s">
        <v>1863</v>
      </c>
      <c r="X4151" s="14" t="str">
        <f t="shared" si="64"/>
        <v>А</v>
      </c>
      <c r="Y4151" s="271">
        <f>Таблица1[[#This Row],[ID_intellix]]</f>
        <v>5319</v>
      </c>
      <c r="Z4151" s="269" t="s">
        <v>122</v>
      </c>
      <c r="AA4151" s="145">
        <f>IF(OR(Таблица1[[#This Row],[CARDIO_report]]&lt;&gt;0,Таблица1[[#This Row],[AI COMBO_report]]&lt;&gt;0,Таблица1[[#This Row],[OTC_report]]&lt;&gt;0),1,0)</f>
        <v>1</v>
      </c>
      <c r="AB4151" s="60" t="s">
        <v>1124</v>
      </c>
      <c r="AC4151" s="60" t="s">
        <v>1124</v>
      </c>
      <c r="AD4151" s="60" t="s">
        <v>1124</v>
      </c>
      <c r="AE4151" s="60" t="s">
        <v>1124</v>
      </c>
      <c r="AF4151" s="60"/>
      <c r="AG4151" s="60" t="s">
        <v>1124</v>
      </c>
      <c r="AH4151" s="60" t="s">
        <v>1124</v>
      </c>
      <c r="AI4151" s="60" t="s">
        <v>1124</v>
      </c>
      <c r="AJ4151" s="60" t="s">
        <v>1124</v>
      </c>
      <c r="AK4151" s="60" t="s">
        <v>1124</v>
      </c>
      <c r="AL4151" s="60" t="s">
        <v>1124</v>
      </c>
      <c r="AM4151" s="60" t="s">
        <v>1124</v>
      </c>
      <c r="AN4151" s="60" t="s">
        <v>1124</v>
      </c>
      <c r="AO4151" s="60"/>
      <c r="AP4151" s="35" t="s">
        <v>1917</v>
      </c>
      <c r="AQ4151" s="377">
        <v>0</v>
      </c>
      <c r="AR4151" s="378">
        <v>0</v>
      </c>
      <c r="AS4151" s="377">
        <v>0</v>
      </c>
      <c r="AT4151" s="378">
        <v>0</v>
      </c>
      <c r="AU4151" s="377">
        <v>0</v>
      </c>
      <c r="AV4151" s="377">
        <v>0</v>
      </c>
      <c r="AW4151" s="377">
        <v>0</v>
      </c>
      <c r="AX4151">
        <v>0</v>
      </c>
      <c r="AY4151">
        <v>0</v>
      </c>
    </row>
    <row r="4152" spans="1:54" hidden="1" x14ac:dyDescent="0.2">
      <c r="A4152" s="46">
        <v>6303</v>
      </c>
      <c r="B4152" s="258" t="s">
        <v>4988</v>
      </c>
      <c r="C4152" t="s">
        <v>1146</v>
      </c>
      <c r="D4152" t="s">
        <v>1744</v>
      </c>
      <c r="E4152" t="s">
        <v>1821</v>
      </c>
      <c r="F4152" s="29" t="s">
        <v>1959</v>
      </c>
      <c r="G4152" s="47" t="s">
        <v>4989</v>
      </c>
      <c r="H4152" t="s">
        <v>1959</v>
      </c>
      <c r="I4152">
        <v>1</v>
      </c>
      <c r="J4152" t="s">
        <v>4990</v>
      </c>
      <c r="K4152" t="s">
        <v>1744</v>
      </c>
      <c r="L4152" t="s">
        <v>4991</v>
      </c>
      <c r="M4152" t="s">
        <v>3021</v>
      </c>
      <c r="N4152" s="34">
        <v>0</v>
      </c>
      <c r="O4152" s="34" t="s">
        <v>136</v>
      </c>
      <c r="P4152" s="34">
        <v>0</v>
      </c>
      <c r="Q4152" s="34" t="s">
        <v>979</v>
      </c>
      <c r="R4152" s="34">
        <v>0</v>
      </c>
      <c r="S4152" s="48" t="s">
        <v>1123</v>
      </c>
      <c r="T4152" s="13" t="s">
        <v>122</v>
      </c>
      <c r="U4152" s="12" t="s">
        <v>1863</v>
      </c>
      <c r="V4152" s="12" t="s">
        <v>122</v>
      </c>
      <c r="W4152" s="12" t="s">
        <v>122</v>
      </c>
      <c r="X4152" s="14" t="str">
        <f t="shared" si="64"/>
        <v>В</v>
      </c>
      <c r="Y4152" s="271">
        <f>Таблица1[[#This Row],[ID_intellix]]</f>
        <v>6303</v>
      </c>
      <c r="Z4152" s="269" t="s">
        <v>1863</v>
      </c>
      <c r="AA4152" s="145">
        <f>IF(OR(Таблица1[[#This Row],[CARDIO_report]]&lt;&gt;0,Таблица1[[#This Row],[AI COMBO_report]]&lt;&gt;0,Таблица1[[#This Row],[OTC_report]]&lt;&gt;0),1,0)</f>
        <v>0</v>
      </c>
      <c r="AB4152" s="60" t="s">
        <v>1124</v>
      </c>
      <c r="AC4152" s="60" t="s">
        <v>1124</v>
      </c>
      <c r="AD4152" s="60" t="s">
        <v>1124</v>
      </c>
      <c r="AE4152" s="60" t="s">
        <v>1124</v>
      </c>
      <c r="AF4152" s="60"/>
      <c r="AG4152" s="60" t="s">
        <v>1124</v>
      </c>
      <c r="AH4152" s="60" t="s">
        <v>1124</v>
      </c>
      <c r="AI4152" s="60" t="s">
        <v>1124</v>
      </c>
      <c r="AJ4152" s="60" t="s">
        <v>1124</v>
      </c>
      <c r="AK4152" s="60" t="s">
        <v>1124</v>
      </c>
      <c r="AL4152" s="60" t="s">
        <v>1124</v>
      </c>
      <c r="AM4152" s="60" t="s">
        <v>1124</v>
      </c>
      <c r="AN4152" s="60" t="s">
        <v>1124</v>
      </c>
      <c r="AO4152" s="60"/>
      <c r="AP4152" s="35" t="s">
        <v>1917</v>
      </c>
      <c r="AQ4152" s="377">
        <v>0</v>
      </c>
      <c r="AR4152" s="378">
        <v>0</v>
      </c>
      <c r="AS4152" s="377">
        <v>0</v>
      </c>
      <c r="AT4152" s="378">
        <v>0</v>
      </c>
      <c r="AU4152" s="377">
        <v>0</v>
      </c>
      <c r="AV4152" s="377">
        <v>0</v>
      </c>
      <c r="AW4152" s="377">
        <v>0</v>
      </c>
      <c r="AX4152">
        <v>0</v>
      </c>
      <c r="AY4152">
        <v>0</v>
      </c>
    </row>
    <row r="4153" spans="1:54" hidden="1" x14ac:dyDescent="0.2">
      <c r="A4153" s="46">
        <v>6304</v>
      </c>
      <c r="B4153" s="258" t="s">
        <v>4992</v>
      </c>
      <c r="C4153" t="s">
        <v>1146</v>
      </c>
      <c r="D4153" t="s">
        <v>1744</v>
      </c>
      <c r="E4153" t="s">
        <v>1821</v>
      </c>
      <c r="F4153" s="29" t="s">
        <v>1959</v>
      </c>
      <c r="G4153" s="47" t="s">
        <v>4993</v>
      </c>
      <c r="H4153" t="s">
        <v>1959</v>
      </c>
      <c r="I4153">
        <v>1</v>
      </c>
      <c r="J4153" t="s">
        <v>4994</v>
      </c>
      <c r="K4153" t="s">
        <v>1744</v>
      </c>
      <c r="L4153" t="s">
        <v>4995</v>
      </c>
      <c r="M4153" t="s">
        <v>3021</v>
      </c>
      <c r="N4153" s="34">
        <v>0</v>
      </c>
      <c r="O4153" s="34" t="s">
        <v>136</v>
      </c>
      <c r="P4153" s="34">
        <v>0</v>
      </c>
      <c r="Q4153" s="34" t="s">
        <v>979</v>
      </c>
      <c r="R4153" s="34">
        <v>0</v>
      </c>
      <c r="S4153" s="48" t="s">
        <v>1123</v>
      </c>
      <c r="T4153" s="13" t="s">
        <v>122</v>
      </c>
      <c r="U4153" s="12" t="s">
        <v>1863</v>
      </c>
      <c r="V4153" s="12" t="s">
        <v>122</v>
      </c>
      <c r="W4153" s="12" t="s">
        <v>122</v>
      </c>
      <c r="X4153" s="14" t="str">
        <f t="shared" si="64"/>
        <v>В</v>
      </c>
      <c r="Y4153" s="271">
        <f>Таблица1[[#This Row],[ID_intellix]]</f>
        <v>6304</v>
      </c>
      <c r="Z4153" s="269" t="s">
        <v>122</v>
      </c>
      <c r="AA4153" s="145">
        <f>IF(OR(Таблица1[[#This Row],[CARDIO_report]]&lt;&gt;0,Таблица1[[#This Row],[AI COMBO_report]]&lt;&gt;0,Таблица1[[#This Row],[OTC_report]]&lt;&gt;0),1,0)</f>
        <v>0</v>
      </c>
      <c r="AB4153" s="60" t="s">
        <v>1124</v>
      </c>
      <c r="AC4153" s="60" t="s">
        <v>1124</v>
      </c>
      <c r="AD4153" s="60" t="s">
        <v>1124</v>
      </c>
      <c r="AE4153" s="60" t="s">
        <v>1124</v>
      </c>
      <c r="AF4153" s="60"/>
      <c r="AG4153" s="60" t="s">
        <v>1124</v>
      </c>
      <c r="AH4153" s="60" t="s">
        <v>1124</v>
      </c>
      <c r="AI4153" s="60" t="s">
        <v>1124</v>
      </c>
      <c r="AJ4153" s="60" t="s">
        <v>1124</v>
      </c>
      <c r="AK4153" s="60" t="s">
        <v>1124</v>
      </c>
      <c r="AL4153" s="60" t="s">
        <v>1124</v>
      </c>
      <c r="AM4153" s="60" t="s">
        <v>1124</v>
      </c>
      <c r="AN4153" s="60" t="s">
        <v>1124</v>
      </c>
      <c r="AO4153" s="60"/>
      <c r="AP4153" s="35" t="s">
        <v>1917</v>
      </c>
      <c r="AQ4153" s="377">
        <v>0</v>
      </c>
      <c r="AR4153" s="378">
        <v>0</v>
      </c>
      <c r="AS4153" s="377">
        <v>0</v>
      </c>
      <c r="AT4153" s="378">
        <v>0</v>
      </c>
      <c r="AU4153" s="377">
        <v>0</v>
      </c>
      <c r="AV4153" s="377">
        <v>0</v>
      </c>
      <c r="AW4153" s="377">
        <v>0</v>
      </c>
      <c r="AX4153">
        <v>0</v>
      </c>
      <c r="AY4153">
        <v>0</v>
      </c>
    </row>
    <row r="4154" spans="1:54" hidden="1" x14ac:dyDescent="0.2">
      <c r="A4154" s="46">
        <v>7143</v>
      </c>
      <c r="B4154" s="258" t="s">
        <v>4996</v>
      </c>
      <c r="C4154" t="s">
        <v>1146</v>
      </c>
      <c r="D4154" t="s">
        <v>1744</v>
      </c>
      <c r="E4154" t="s">
        <v>1821</v>
      </c>
      <c r="F4154" s="29" t="s">
        <v>1959</v>
      </c>
      <c r="G4154" s="47" t="s">
        <v>4997</v>
      </c>
      <c r="H4154" t="s">
        <v>1959</v>
      </c>
      <c r="I4154">
        <v>1</v>
      </c>
      <c r="J4154" t="s">
        <v>4998</v>
      </c>
      <c r="K4154" t="s">
        <v>1744</v>
      </c>
      <c r="L4154" t="s">
        <v>4999</v>
      </c>
      <c r="M4154" t="s">
        <v>3021</v>
      </c>
      <c r="N4154" s="34">
        <v>0</v>
      </c>
      <c r="O4154" s="34" t="s">
        <v>136</v>
      </c>
      <c r="P4154" s="34">
        <v>0</v>
      </c>
      <c r="Q4154" s="34" t="s">
        <v>979</v>
      </c>
      <c r="R4154" s="34">
        <v>0</v>
      </c>
      <c r="S4154" s="48" t="s">
        <v>1123</v>
      </c>
      <c r="T4154" s="13">
        <v>0</v>
      </c>
      <c r="U4154" s="12">
        <v>0</v>
      </c>
      <c r="V4154" s="12">
        <v>0</v>
      </c>
      <c r="W4154" s="12">
        <v>0</v>
      </c>
      <c r="X4154" s="14" t="str">
        <f t="shared" si="64"/>
        <v>С</v>
      </c>
      <c r="Y4154" s="271">
        <f>Таблица1[[#This Row],[ID_intellix]]</f>
        <v>7143</v>
      </c>
      <c r="Z4154" s="269" t="s">
        <v>122</v>
      </c>
      <c r="AA4154" s="145">
        <f>IF(OR(Таблица1[[#This Row],[CARDIO_report]]&lt;&gt;0,Таблица1[[#This Row],[AI COMBO_report]]&lt;&gt;0,Таблица1[[#This Row],[OTC_report]]&lt;&gt;0),1,0)</f>
        <v>0</v>
      </c>
      <c r="AB4154" s="60" t="s">
        <v>1124</v>
      </c>
      <c r="AC4154" s="60" t="s">
        <v>1124</v>
      </c>
      <c r="AD4154" s="60" t="s">
        <v>1124</v>
      </c>
      <c r="AE4154" s="60" t="s">
        <v>1124</v>
      </c>
      <c r="AF4154" s="60"/>
      <c r="AG4154" s="60" t="s">
        <v>1124</v>
      </c>
      <c r="AH4154" s="60" t="s">
        <v>1124</v>
      </c>
      <c r="AI4154" s="60" t="s">
        <v>1124</v>
      </c>
      <c r="AJ4154" s="60" t="s">
        <v>1124</v>
      </c>
      <c r="AK4154" s="60" t="s">
        <v>1124</v>
      </c>
      <c r="AL4154" s="60" t="s">
        <v>1124</v>
      </c>
      <c r="AM4154" s="60" t="s">
        <v>1124</v>
      </c>
      <c r="AN4154" s="60" t="s">
        <v>1124</v>
      </c>
      <c r="AO4154" s="60"/>
      <c r="AP4154" s="35" t="s">
        <v>1825</v>
      </c>
      <c r="AQ4154" s="377">
        <v>0</v>
      </c>
      <c r="AR4154" s="378">
        <v>0</v>
      </c>
      <c r="AS4154" s="377">
        <v>0</v>
      </c>
      <c r="AT4154" s="378">
        <v>0</v>
      </c>
      <c r="AU4154" s="377">
        <v>0</v>
      </c>
      <c r="AV4154" s="377">
        <v>0</v>
      </c>
      <c r="AW4154" s="377">
        <v>0</v>
      </c>
      <c r="AX4154">
        <v>0</v>
      </c>
      <c r="AY4154">
        <v>0</v>
      </c>
    </row>
    <row r="4155" spans="1:54" hidden="1" x14ac:dyDescent="0.2">
      <c r="A4155" s="46">
        <v>5331</v>
      </c>
      <c r="B4155" s="258" t="s">
        <v>5065</v>
      </c>
      <c r="C4155" t="s">
        <v>1146</v>
      </c>
      <c r="D4155" t="s">
        <v>1744</v>
      </c>
      <c r="E4155" t="s">
        <v>1821</v>
      </c>
      <c r="F4155" s="29" t="s">
        <v>1959</v>
      </c>
      <c r="G4155" s="47">
        <v>76</v>
      </c>
      <c r="H4155" t="s">
        <v>1959</v>
      </c>
      <c r="I4155">
        <v>1</v>
      </c>
      <c r="J4155" t="s">
        <v>5066</v>
      </c>
      <c r="K4155" t="s">
        <v>1744</v>
      </c>
      <c r="L4155" t="s">
        <v>5067</v>
      </c>
      <c r="M4155" t="s">
        <v>3021</v>
      </c>
      <c r="N4155" s="34">
        <v>0</v>
      </c>
      <c r="O4155" s="34" t="s">
        <v>136</v>
      </c>
      <c r="P4155" s="34">
        <v>0</v>
      </c>
      <c r="Q4155" s="34" t="s">
        <v>979</v>
      </c>
      <c r="R4155" s="34">
        <v>0</v>
      </c>
      <c r="S4155" s="48" t="s">
        <v>1123</v>
      </c>
      <c r="T4155" s="13">
        <v>0</v>
      </c>
      <c r="U4155" s="12">
        <v>0</v>
      </c>
      <c r="V4155" s="12">
        <v>0</v>
      </c>
      <c r="W4155" s="12">
        <v>0</v>
      </c>
      <c r="X4155" s="14" t="str">
        <f t="shared" si="64"/>
        <v>С</v>
      </c>
      <c r="Y4155" s="271">
        <f>Таблица1[[#This Row],[ID_intellix]]</f>
        <v>5331</v>
      </c>
      <c r="Z4155" s="269" t="s">
        <v>122</v>
      </c>
      <c r="AA4155" s="145">
        <f>IF(OR(Таблица1[[#This Row],[CARDIO_report]]&lt;&gt;0,Таблица1[[#This Row],[AI COMBO_report]]&lt;&gt;0,Таблица1[[#This Row],[OTC_report]]&lt;&gt;0),1,0)</f>
        <v>0</v>
      </c>
      <c r="AB4155" s="60" t="s">
        <v>1124</v>
      </c>
      <c r="AC4155" s="60" t="s">
        <v>1124</v>
      </c>
      <c r="AD4155" s="60" t="s">
        <v>1124</v>
      </c>
      <c r="AE4155" s="60" t="s">
        <v>1124</v>
      </c>
      <c r="AF4155" s="60"/>
      <c r="AG4155" s="60" t="s">
        <v>1124</v>
      </c>
      <c r="AH4155" s="60" t="s">
        <v>1124</v>
      </c>
      <c r="AI4155" s="60" t="s">
        <v>1124</v>
      </c>
      <c r="AJ4155" s="60" t="s">
        <v>1124</v>
      </c>
      <c r="AK4155" s="60" t="s">
        <v>1124</v>
      </c>
      <c r="AL4155" s="60" t="s">
        <v>1124</v>
      </c>
      <c r="AM4155" s="60" t="s">
        <v>1124</v>
      </c>
      <c r="AN4155" s="60" t="s">
        <v>1124</v>
      </c>
      <c r="AO4155" s="60"/>
      <c r="AP4155" s="35" t="s">
        <v>1917</v>
      </c>
      <c r="AQ4155" s="377">
        <v>0</v>
      </c>
      <c r="AR4155" s="378">
        <v>0</v>
      </c>
      <c r="AS4155" s="377">
        <v>0</v>
      </c>
      <c r="AT4155" s="378">
        <v>0</v>
      </c>
      <c r="AU4155" s="377">
        <v>0</v>
      </c>
      <c r="AV4155" s="377">
        <v>0</v>
      </c>
      <c r="AW4155" s="377">
        <v>0</v>
      </c>
      <c r="AX4155">
        <v>0</v>
      </c>
      <c r="AY4155">
        <v>0</v>
      </c>
    </row>
    <row r="4156" spans="1:54" hidden="1" x14ac:dyDescent="0.2">
      <c r="A4156" s="46">
        <v>1527</v>
      </c>
      <c r="B4156" s="258" t="s">
        <v>9472</v>
      </c>
      <c r="C4156" t="s">
        <v>1146</v>
      </c>
      <c r="D4156" t="s">
        <v>1744</v>
      </c>
      <c r="E4156" t="s">
        <v>2504</v>
      </c>
      <c r="F4156" s="29" t="s">
        <v>2598</v>
      </c>
      <c r="G4156" s="47">
        <v>40</v>
      </c>
      <c r="H4156" t="s">
        <v>1140</v>
      </c>
      <c r="I4156">
        <v>1</v>
      </c>
      <c r="J4156" t="s">
        <v>9473</v>
      </c>
      <c r="K4156" t="s">
        <v>1744</v>
      </c>
      <c r="L4156" t="s">
        <v>9474</v>
      </c>
      <c r="M4156" t="s">
        <v>3021</v>
      </c>
      <c r="N4156" s="34">
        <v>0</v>
      </c>
      <c r="O4156" s="34" t="s">
        <v>136</v>
      </c>
      <c r="P4156" s="34" t="s">
        <v>143</v>
      </c>
      <c r="Q4156" s="34" t="s">
        <v>979</v>
      </c>
      <c r="R4156" s="34">
        <v>0</v>
      </c>
      <c r="S4156" s="48" t="s">
        <v>1123</v>
      </c>
      <c r="T4156" s="13" t="s">
        <v>122</v>
      </c>
      <c r="U4156" s="12" t="s">
        <v>122</v>
      </c>
      <c r="V4156" s="12" t="s">
        <v>122</v>
      </c>
      <c r="W4156" s="12" t="s">
        <v>122</v>
      </c>
      <c r="X4156" s="14" t="str">
        <f t="shared" si="64"/>
        <v>С</v>
      </c>
      <c r="Y4156" s="271">
        <f>Таблица1[[#This Row],[ID_intellix]]</f>
        <v>1527</v>
      </c>
      <c r="Z4156" s="269" t="s">
        <v>122</v>
      </c>
      <c r="AA4156" s="145">
        <f>IF(OR(Таблица1[[#This Row],[CARDIO_report]]&lt;&gt;0,Таблица1[[#This Row],[AI COMBO_report]]&lt;&gt;0,Таблица1[[#This Row],[OTC_report]]&lt;&gt;0),1,0)</f>
        <v>1</v>
      </c>
      <c r="AB4156" s="60" t="s">
        <v>2601</v>
      </c>
      <c r="AC4156" s="60" t="s">
        <v>2846</v>
      </c>
      <c r="AD4156" s="60" t="s">
        <v>1124</v>
      </c>
      <c r="AE4156" s="60" t="s">
        <v>1124</v>
      </c>
      <c r="AF4156" s="60"/>
      <c r="AG4156" s="89" t="s">
        <v>1145</v>
      </c>
      <c r="AH4156" s="89">
        <v>65</v>
      </c>
      <c r="AI4156" s="89" t="s">
        <v>1437</v>
      </c>
      <c r="AJ4156" s="89">
        <v>45</v>
      </c>
      <c r="AK4156" s="89" t="s">
        <v>1437</v>
      </c>
      <c r="AL4156" s="89">
        <v>9</v>
      </c>
      <c r="AM4156" s="89" t="s">
        <v>1437</v>
      </c>
      <c r="AN4156" s="89">
        <v>12</v>
      </c>
      <c r="AP4156" s="35" t="s">
        <v>1857</v>
      </c>
      <c r="AQ4156" s="377">
        <v>0</v>
      </c>
      <c r="AR4156" s="378">
        <v>0</v>
      </c>
      <c r="AS4156" s="377">
        <v>0</v>
      </c>
      <c r="AT4156" s="378">
        <v>0</v>
      </c>
      <c r="AU4156" s="377">
        <v>0</v>
      </c>
      <c r="AV4156" s="377">
        <v>0</v>
      </c>
      <c r="AW4156" s="377">
        <v>0</v>
      </c>
      <c r="AX4156">
        <v>0</v>
      </c>
      <c r="AY4156">
        <v>0</v>
      </c>
    </row>
    <row r="4157" spans="1:54" hidden="1" x14ac:dyDescent="0.2">
      <c r="A4157" s="46">
        <v>2592</v>
      </c>
      <c r="B4157" s="258" t="s">
        <v>9600</v>
      </c>
      <c r="C4157" t="s">
        <v>1146</v>
      </c>
      <c r="D4157" t="s">
        <v>1744</v>
      </c>
      <c r="E4157" t="s">
        <v>2504</v>
      </c>
      <c r="F4157" s="29" t="s">
        <v>2598</v>
      </c>
      <c r="G4157" s="47">
        <v>43</v>
      </c>
      <c r="H4157" t="s">
        <v>1140</v>
      </c>
      <c r="I4157">
        <v>1</v>
      </c>
      <c r="J4157" t="s">
        <v>9601</v>
      </c>
      <c r="K4157" t="s">
        <v>1744</v>
      </c>
      <c r="L4157" t="s">
        <v>9602</v>
      </c>
      <c r="M4157" t="s">
        <v>3021</v>
      </c>
      <c r="N4157" s="34">
        <v>0</v>
      </c>
      <c r="O4157" s="34" t="s">
        <v>136</v>
      </c>
      <c r="P4157" s="34">
        <v>0</v>
      </c>
      <c r="Q4157" s="34" t="s">
        <v>979</v>
      </c>
      <c r="R4157" s="34">
        <v>0</v>
      </c>
      <c r="S4157" s="48" t="s">
        <v>1123</v>
      </c>
      <c r="T4157" s="13" t="s">
        <v>122</v>
      </c>
      <c r="U4157" s="12" t="s">
        <v>122</v>
      </c>
      <c r="V4157" s="12" t="s">
        <v>122</v>
      </c>
      <c r="W4157" s="12" t="s">
        <v>122</v>
      </c>
      <c r="X4157" s="14" t="str">
        <f t="shared" si="64"/>
        <v>С</v>
      </c>
      <c r="Y4157" s="271">
        <f>Таблица1[[#This Row],[ID_intellix]]</f>
        <v>2592</v>
      </c>
      <c r="Z4157" s="269" t="s">
        <v>122</v>
      </c>
      <c r="AA4157" s="145">
        <f>IF(OR(Таблица1[[#This Row],[CARDIO_report]]&lt;&gt;0,Таблица1[[#This Row],[AI COMBO_report]]&lt;&gt;0,Таблица1[[#This Row],[OTC_report]]&lt;&gt;0),1,0)</f>
        <v>0</v>
      </c>
      <c r="AB4157" s="60" t="s">
        <v>2602</v>
      </c>
      <c r="AC4157" s="60" t="s">
        <v>2602</v>
      </c>
      <c r="AD4157" s="60" t="s">
        <v>1124</v>
      </c>
      <c r="AE4157" s="60" t="s">
        <v>1124</v>
      </c>
      <c r="AF4157" s="60"/>
      <c r="AG4157" s="89" t="s">
        <v>1437</v>
      </c>
      <c r="AH4157" s="89">
        <v>17</v>
      </c>
      <c r="AI4157" s="89" t="s">
        <v>1437</v>
      </c>
      <c r="AJ4157" s="89">
        <v>4</v>
      </c>
      <c r="AK4157" s="89" t="s">
        <v>1437</v>
      </c>
      <c r="AL4157" s="89">
        <v>5</v>
      </c>
      <c r="AM4157" s="89" t="s">
        <v>1437</v>
      </c>
      <c r="AN4157" s="89">
        <v>1</v>
      </c>
      <c r="AP4157" s="35" t="s">
        <v>1825</v>
      </c>
      <c r="AQ4157" s="377">
        <v>0</v>
      </c>
      <c r="AR4157" s="378">
        <v>0</v>
      </c>
      <c r="AS4157" s="377">
        <v>0</v>
      </c>
      <c r="AT4157" s="378">
        <v>0</v>
      </c>
      <c r="AU4157" s="377">
        <v>0</v>
      </c>
      <c r="AV4157" s="377">
        <v>0</v>
      </c>
      <c r="AW4157" s="377">
        <v>0</v>
      </c>
      <c r="AX4157">
        <v>0</v>
      </c>
      <c r="AY4157">
        <v>0</v>
      </c>
    </row>
    <row r="4158" spans="1:54" hidden="1" x14ac:dyDescent="0.2">
      <c r="A4158" s="46">
        <v>2683</v>
      </c>
      <c r="B4158" s="258" t="s">
        <v>9734</v>
      </c>
      <c r="C4158" t="s">
        <v>1146</v>
      </c>
      <c r="D4158" t="s">
        <v>1744</v>
      </c>
      <c r="E4158" t="s">
        <v>2504</v>
      </c>
      <c r="F4158" s="29" t="s">
        <v>2598</v>
      </c>
      <c r="G4158" s="47">
        <v>44</v>
      </c>
      <c r="H4158" t="s">
        <v>1140</v>
      </c>
      <c r="I4158">
        <v>1</v>
      </c>
      <c r="J4158" t="s">
        <v>9735</v>
      </c>
      <c r="K4158" t="s">
        <v>1744</v>
      </c>
      <c r="L4158" t="s">
        <v>9736</v>
      </c>
      <c r="M4158" t="s">
        <v>3021</v>
      </c>
      <c r="N4158" s="34">
        <v>0</v>
      </c>
      <c r="O4158" s="34" t="s">
        <v>136</v>
      </c>
      <c r="P4158" s="34" t="s">
        <v>143</v>
      </c>
      <c r="Q4158" s="34" t="s">
        <v>979</v>
      </c>
      <c r="R4158" s="34">
        <v>0</v>
      </c>
      <c r="S4158" s="48" t="s">
        <v>1123</v>
      </c>
      <c r="T4158" s="13" t="s">
        <v>122</v>
      </c>
      <c r="U4158" s="12" t="s">
        <v>122</v>
      </c>
      <c r="V4158" s="12" t="s">
        <v>122</v>
      </c>
      <c r="W4158" s="12" t="s">
        <v>122</v>
      </c>
      <c r="X4158" s="14" t="str">
        <f t="shared" si="64"/>
        <v>С</v>
      </c>
      <c r="Y4158" s="271">
        <f>Таблица1[[#This Row],[ID_intellix]]</f>
        <v>2683</v>
      </c>
      <c r="Z4158" s="269" t="s">
        <v>122</v>
      </c>
      <c r="AA4158" s="145">
        <f>IF(OR(Таблица1[[#This Row],[CARDIO_report]]&lt;&gt;0,Таблица1[[#This Row],[AI COMBO_report]]&lt;&gt;0,Таблица1[[#This Row],[OTC_report]]&lt;&gt;0),1,0)</f>
        <v>1</v>
      </c>
      <c r="AB4158" s="60" t="s">
        <v>2601</v>
      </c>
      <c r="AC4158" s="60" t="s">
        <v>2846</v>
      </c>
      <c r="AD4158" s="60" t="s">
        <v>1124</v>
      </c>
      <c r="AE4158" s="60" t="s">
        <v>1124</v>
      </c>
      <c r="AF4158" s="60"/>
      <c r="AG4158" s="89" t="s">
        <v>2516</v>
      </c>
      <c r="AH4158" s="89">
        <v>60</v>
      </c>
      <c r="AI4158" s="89" t="s">
        <v>1437</v>
      </c>
      <c r="AJ4158" s="89">
        <v>44</v>
      </c>
      <c r="AK4158" s="89" t="s">
        <v>1437</v>
      </c>
      <c r="AL4158" s="89">
        <v>53</v>
      </c>
      <c r="AM4158" s="89" t="s">
        <v>1437</v>
      </c>
      <c r="AN4158" s="89">
        <v>33</v>
      </c>
      <c r="AP4158" s="35" t="s">
        <v>1825</v>
      </c>
      <c r="AQ4158" s="377">
        <v>0</v>
      </c>
      <c r="AR4158" s="378">
        <v>0</v>
      </c>
      <c r="AS4158" s="377">
        <v>0</v>
      </c>
      <c r="AT4158" s="378">
        <v>0</v>
      </c>
      <c r="AU4158" s="377">
        <v>0</v>
      </c>
      <c r="AV4158" s="377">
        <v>0</v>
      </c>
      <c r="AW4158" s="377">
        <v>0</v>
      </c>
      <c r="AX4158">
        <v>0</v>
      </c>
      <c r="AY4158">
        <v>0</v>
      </c>
    </row>
    <row r="4159" spans="1:54" hidden="1" x14ac:dyDescent="0.2">
      <c r="A4159" s="46">
        <v>2580</v>
      </c>
      <c r="B4159" s="258" t="s">
        <v>10038</v>
      </c>
      <c r="C4159" t="s">
        <v>1146</v>
      </c>
      <c r="D4159" t="s">
        <v>1744</v>
      </c>
      <c r="E4159" t="s">
        <v>2504</v>
      </c>
      <c r="F4159" s="29" t="s">
        <v>2598</v>
      </c>
      <c r="G4159" s="47">
        <v>60</v>
      </c>
      <c r="H4159" t="s">
        <v>1140</v>
      </c>
      <c r="I4159">
        <v>1</v>
      </c>
      <c r="J4159" t="s">
        <v>10039</v>
      </c>
      <c r="K4159" t="s">
        <v>1744</v>
      </c>
      <c r="L4159" t="s">
        <v>10040</v>
      </c>
      <c r="M4159" t="s">
        <v>3021</v>
      </c>
      <c r="N4159" s="34">
        <v>0</v>
      </c>
      <c r="O4159" s="34" t="s">
        <v>136</v>
      </c>
      <c r="P4159" s="34">
        <v>0</v>
      </c>
      <c r="Q4159" s="34" t="s">
        <v>979</v>
      </c>
      <c r="R4159" s="34">
        <v>0</v>
      </c>
      <c r="S4159" s="48" t="s">
        <v>1123</v>
      </c>
      <c r="T4159" s="13" t="s">
        <v>122</v>
      </c>
      <c r="U4159" s="12" t="s">
        <v>122</v>
      </c>
      <c r="V4159" s="12" t="s">
        <v>1863</v>
      </c>
      <c r="W4159" s="12" t="s">
        <v>122</v>
      </c>
      <c r="X4159" s="14" t="str">
        <f t="shared" si="64"/>
        <v>В</v>
      </c>
      <c r="Y4159" s="271">
        <f>Таблица1[[#This Row],[ID_intellix]]</f>
        <v>2580</v>
      </c>
      <c r="Z4159" s="269" t="s">
        <v>122</v>
      </c>
      <c r="AA4159" s="145">
        <f>IF(OR(Таблица1[[#This Row],[CARDIO_report]]&lt;&gt;0,Таблица1[[#This Row],[AI COMBO_report]]&lt;&gt;0,Таблица1[[#This Row],[OTC_report]]&lt;&gt;0),1,0)</f>
        <v>0</v>
      </c>
      <c r="AB4159" s="60" t="s">
        <v>2601</v>
      </c>
      <c r="AC4159" s="60" t="s">
        <v>2602</v>
      </c>
      <c r="AD4159" s="60" t="s">
        <v>1124</v>
      </c>
      <c r="AE4159" s="60" t="s">
        <v>1124</v>
      </c>
      <c r="AF4159" s="60"/>
      <c r="AG4159" s="89" t="s">
        <v>2516</v>
      </c>
      <c r="AH4159" s="89">
        <v>29</v>
      </c>
      <c r="AI4159" s="89" t="s">
        <v>2516</v>
      </c>
      <c r="AJ4159" s="89">
        <v>52</v>
      </c>
      <c r="AK4159" s="89" t="s">
        <v>2516</v>
      </c>
      <c r="AL4159" s="89">
        <v>42</v>
      </c>
      <c r="AM4159" s="89" t="s">
        <v>2516</v>
      </c>
      <c r="AN4159" s="89">
        <v>32</v>
      </c>
      <c r="AP4159" s="35" t="s">
        <v>1917</v>
      </c>
      <c r="AQ4159" s="377" t="s">
        <v>2847</v>
      </c>
      <c r="AR4159" s="378">
        <v>0</v>
      </c>
      <c r="AS4159" s="377" t="s">
        <v>2847</v>
      </c>
      <c r="AT4159" s="378">
        <v>0</v>
      </c>
      <c r="AU4159" s="377">
        <v>0</v>
      </c>
      <c r="AV4159" s="377">
        <v>0</v>
      </c>
      <c r="AW4159" s="377" t="s">
        <v>2847</v>
      </c>
      <c r="AX4159" s="2">
        <v>0</v>
      </c>
      <c r="AY4159" s="2" t="s">
        <v>2847</v>
      </c>
      <c r="BA4159" s="2" t="s">
        <v>6336</v>
      </c>
    </row>
    <row r="4160" spans="1:54" hidden="1" x14ac:dyDescent="0.2">
      <c r="A4160" s="46">
        <v>2773</v>
      </c>
      <c r="B4160" s="258" t="s">
        <v>10041</v>
      </c>
      <c r="C4160" t="s">
        <v>1146</v>
      </c>
      <c r="D4160" t="s">
        <v>1744</v>
      </c>
      <c r="E4160" t="s">
        <v>2504</v>
      </c>
      <c r="F4160" s="29" t="s">
        <v>2598</v>
      </c>
      <c r="G4160" s="47">
        <v>61</v>
      </c>
      <c r="H4160" t="s">
        <v>1140</v>
      </c>
      <c r="I4160">
        <v>1</v>
      </c>
      <c r="J4160" t="s">
        <v>10042</v>
      </c>
      <c r="K4160" t="s">
        <v>1744</v>
      </c>
      <c r="L4160" t="s">
        <v>10043</v>
      </c>
      <c r="M4160" t="s">
        <v>3021</v>
      </c>
      <c r="N4160" s="34" t="s">
        <v>525</v>
      </c>
      <c r="O4160" s="34" t="s">
        <v>136</v>
      </c>
      <c r="P4160" s="34">
        <v>0</v>
      </c>
      <c r="Q4160" s="34" t="s">
        <v>979</v>
      </c>
      <c r="R4160" s="34">
        <v>0</v>
      </c>
      <c r="S4160" s="48" t="s">
        <v>1123</v>
      </c>
      <c r="T4160" s="13" t="s">
        <v>122</v>
      </c>
      <c r="U4160" s="12" t="s">
        <v>122</v>
      </c>
      <c r="V4160" s="12" t="s">
        <v>1863</v>
      </c>
      <c r="W4160" s="12" t="s">
        <v>122</v>
      </c>
      <c r="X4160" s="14" t="str">
        <f t="shared" si="64"/>
        <v>В</v>
      </c>
      <c r="Y4160" s="271">
        <f>Таблица1[[#This Row],[ID_intellix]]</f>
        <v>2773</v>
      </c>
      <c r="Z4160" s="269" t="s">
        <v>122</v>
      </c>
      <c r="AA4160" s="145">
        <f>IF(OR(Таблица1[[#This Row],[CARDIO_report]]&lt;&gt;0,Таблица1[[#This Row],[AI COMBO_report]]&lt;&gt;0,Таблица1[[#This Row],[OTC_report]]&lt;&gt;0),1,0)</f>
        <v>1</v>
      </c>
      <c r="AB4160" s="60" t="s">
        <v>2601</v>
      </c>
      <c r="AC4160" s="60" t="s">
        <v>2602</v>
      </c>
      <c r="AD4160" s="60" t="s">
        <v>1124</v>
      </c>
      <c r="AE4160" s="60" t="s">
        <v>1124</v>
      </c>
      <c r="AF4160" s="60"/>
      <c r="AG4160" s="89" t="s">
        <v>1414</v>
      </c>
      <c r="AH4160" s="89">
        <v>83</v>
      </c>
      <c r="AI4160" s="89" t="s">
        <v>1437</v>
      </c>
      <c r="AJ4160" s="89">
        <v>54</v>
      </c>
      <c r="AK4160" s="89" t="s">
        <v>1414</v>
      </c>
      <c r="AL4160" s="89">
        <v>71</v>
      </c>
      <c r="AM4160" s="89" t="s">
        <v>1437</v>
      </c>
      <c r="AN4160" s="89">
        <v>48</v>
      </c>
      <c r="AP4160" s="35" t="s">
        <v>1917</v>
      </c>
      <c r="AQ4160" s="377" t="s">
        <v>2847</v>
      </c>
      <c r="AR4160" s="378">
        <v>0</v>
      </c>
      <c r="AS4160" s="377" t="s">
        <v>2847</v>
      </c>
      <c r="AT4160" s="378">
        <v>0</v>
      </c>
      <c r="AU4160" s="377">
        <v>0</v>
      </c>
      <c r="AV4160" s="377">
        <v>0</v>
      </c>
      <c r="AW4160" s="377">
        <v>0</v>
      </c>
      <c r="AX4160">
        <v>0</v>
      </c>
      <c r="AY4160">
        <v>0</v>
      </c>
    </row>
    <row r="4161" spans="1:53" hidden="1" x14ac:dyDescent="0.2">
      <c r="A4161" s="46">
        <v>1164</v>
      </c>
      <c r="B4161" s="258" t="s">
        <v>10196</v>
      </c>
      <c r="C4161" t="s">
        <v>1146</v>
      </c>
      <c r="D4161" t="s">
        <v>1744</v>
      </c>
      <c r="E4161" t="s">
        <v>2504</v>
      </c>
      <c r="F4161" s="29" t="s">
        <v>2539</v>
      </c>
      <c r="G4161" s="47">
        <v>18</v>
      </c>
      <c r="H4161" t="s">
        <v>1149</v>
      </c>
      <c r="I4161">
        <v>1</v>
      </c>
      <c r="J4161" t="s">
        <v>10197</v>
      </c>
      <c r="K4161" t="s">
        <v>1744</v>
      </c>
      <c r="L4161" t="s">
        <v>10198</v>
      </c>
      <c r="M4161" t="s">
        <v>3021</v>
      </c>
      <c r="N4161" s="34">
        <v>0</v>
      </c>
      <c r="O4161" s="34" t="s">
        <v>136</v>
      </c>
      <c r="P4161" s="34">
        <v>0</v>
      </c>
      <c r="Q4161" s="34" t="s">
        <v>979</v>
      </c>
      <c r="R4161" s="34" t="s">
        <v>985</v>
      </c>
      <c r="S4161" s="48" t="s">
        <v>1123</v>
      </c>
      <c r="T4161" s="13" t="s">
        <v>122</v>
      </c>
      <c r="U4161" s="12" t="s">
        <v>122</v>
      </c>
      <c r="V4161" s="12" t="s">
        <v>1863</v>
      </c>
      <c r="W4161" s="12" t="s">
        <v>122</v>
      </c>
      <c r="X4161" s="14" t="str">
        <f t="shared" si="64"/>
        <v>В</v>
      </c>
      <c r="Y4161" s="271">
        <f>Таблица1[[#This Row],[ID_intellix]]</f>
        <v>1164</v>
      </c>
      <c r="Z4161" s="269" t="s">
        <v>122</v>
      </c>
      <c r="AA4161" s="145">
        <f>IF(OR(Таблица1[[#This Row],[CARDIO_report]]&lt;&gt;0,Таблица1[[#This Row],[AI COMBO_report]]&lt;&gt;0,Таблица1[[#This Row],[OTC_report]]&lt;&gt;0),1,0)</f>
        <v>1</v>
      </c>
      <c r="AB4161" s="60" t="s">
        <v>1124</v>
      </c>
      <c r="AC4161" s="60" t="s">
        <v>1124</v>
      </c>
      <c r="AD4161" s="60" t="s">
        <v>1124</v>
      </c>
      <c r="AE4161" s="60" t="s">
        <v>1124</v>
      </c>
      <c r="AF4161" s="60"/>
      <c r="AG4161" s="89" t="s">
        <v>2516</v>
      </c>
      <c r="AH4161" s="89">
        <v>59</v>
      </c>
      <c r="AI4161" s="89" t="s">
        <v>1414</v>
      </c>
      <c r="AJ4161" s="89">
        <v>75</v>
      </c>
      <c r="AK4161" s="89" t="s">
        <v>2516</v>
      </c>
      <c r="AL4161" s="89">
        <v>26</v>
      </c>
      <c r="AM4161" s="89" t="s">
        <v>2516</v>
      </c>
      <c r="AN4161" s="89">
        <v>36</v>
      </c>
      <c r="AP4161" s="35" t="s">
        <v>1917</v>
      </c>
      <c r="AQ4161" s="377">
        <v>0</v>
      </c>
      <c r="AR4161" s="378">
        <v>0</v>
      </c>
      <c r="AS4161" s="377">
        <v>0</v>
      </c>
      <c r="AT4161" s="378">
        <v>0</v>
      </c>
      <c r="AU4161" s="377">
        <v>0</v>
      </c>
      <c r="AV4161" s="377">
        <v>0</v>
      </c>
      <c r="AW4161" s="377">
        <v>0</v>
      </c>
      <c r="AX4161">
        <v>0</v>
      </c>
      <c r="AY4161">
        <v>0</v>
      </c>
    </row>
    <row r="4162" spans="1:53" hidden="1" x14ac:dyDescent="0.2">
      <c r="A4162" s="46">
        <v>1153</v>
      </c>
      <c r="B4162" s="258" t="s">
        <v>10208</v>
      </c>
      <c r="C4162" t="s">
        <v>1146</v>
      </c>
      <c r="D4162" t="s">
        <v>1744</v>
      </c>
      <c r="E4162" t="s">
        <v>2504</v>
      </c>
      <c r="F4162" s="29" t="s">
        <v>2539</v>
      </c>
      <c r="G4162" s="47">
        <v>23</v>
      </c>
      <c r="H4162" t="s">
        <v>1149</v>
      </c>
      <c r="I4162">
        <v>1</v>
      </c>
      <c r="J4162" t="s">
        <v>10209</v>
      </c>
      <c r="K4162" t="s">
        <v>1744</v>
      </c>
      <c r="L4162" t="s">
        <v>3813</v>
      </c>
      <c r="M4162" t="s">
        <v>3021</v>
      </c>
      <c r="N4162" s="34">
        <v>0</v>
      </c>
      <c r="O4162" s="34" t="s">
        <v>136</v>
      </c>
      <c r="P4162" s="34">
        <v>0</v>
      </c>
      <c r="Q4162" s="34" t="s">
        <v>979</v>
      </c>
      <c r="R4162" s="34">
        <v>0</v>
      </c>
      <c r="S4162" s="48" t="s">
        <v>1123</v>
      </c>
      <c r="T4162" s="13" t="s">
        <v>122</v>
      </c>
      <c r="U4162" s="12" t="s">
        <v>122</v>
      </c>
      <c r="V4162" s="12" t="s">
        <v>122</v>
      </c>
      <c r="W4162" s="12" t="s">
        <v>122</v>
      </c>
      <c r="X4162" s="14" t="str">
        <f t="shared" si="64"/>
        <v>С</v>
      </c>
      <c r="Y4162" s="271">
        <f>Таблица1[[#This Row],[ID_intellix]]</f>
        <v>1153</v>
      </c>
      <c r="Z4162" s="269" t="s">
        <v>122</v>
      </c>
      <c r="AA4162" s="145">
        <f>IF(OR(Таблица1[[#This Row],[CARDIO_report]]&lt;&gt;0,Таблица1[[#This Row],[AI COMBO_report]]&lt;&gt;0,Таблица1[[#This Row],[OTC_report]]&lt;&gt;0),1,0)</f>
        <v>0</v>
      </c>
      <c r="AB4162" s="60" t="s">
        <v>1124</v>
      </c>
      <c r="AC4162" s="60" t="s">
        <v>1124</v>
      </c>
      <c r="AD4162" s="60" t="s">
        <v>1124</v>
      </c>
      <c r="AE4162" s="60" t="s">
        <v>1124</v>
      </c>
      <c r="AF4162" s="60"/>
      <c r="AG4162" s="89" t="s">
        <v>1145</v>
      </c>
      <c r="AH4162" s="89">
        <v>67</v>
      </c>
      <c r="AI4162" s="89" t="s">
        <v>1145</v>
      </c>
      <c r="AJ4162" s="89">
        <v>62</v>
      </c>
      <c r="AK4162" s="89" t="s">
        <v>1437</v>
      </c>
      <c r="AL4162" s="89">
        <v>13</v>
      </c>
      <c r="AM4162" s="89" t="s">
        <v>1437</v>
      </c>
      <c r="AN4162" s="89">
        <v>39</v>
      </c>
      <c r="AP4162" s="35" t="s">
        <v>1825</v>
      </c>
      <c r="AQ4162" s="377">
        <v>0</v>
      </c>
      <c r="AR4162" s="378">
        <v>0</v>
      </c>
      <c r="AS4162" s="377">
        <v>0</v>
      </c>
      <c r="AT4162" s="378">
        <v>0</v>
      </c>
      <c r="AU4162" s="377">
        <v>0</v>
      </c>
      <c r="AV4162" s="377">
        <v>0</v>
      </c>
      <c r="AW4162" s="377">
        <v>0</v>
      </c>
      <c r="AX4162">
        <v>0</v>
      </c>
      <c r="AY4162">
        <v>0</v>
      </c>
    </row>
    <row r="4163" spans="1:53" hidden="1" x14ac:dyDescent="0.2">
      <c r="A4163" s="46">
        <v>1163</v>
      </c>
      <c r="B4163" s="258" t="s">
        <v>10305</v>
      </c>
      <c r="C4163" t="s">
        <v>1146</v>
      </c>
      <c r="D4163" t="s">
        <v>1744</v>
      </c>
      <c r="E4163" t="s">
        <v>2504</v>
      </c>
      <c r="F4163" s="29" t="s">
        <v>2539</v>
      </c>
      <c r="G4163" s="47">
        <v>9</v>
      </c>
      <c r="H4163" t="s">
        <v>1149</v>
      </c>
      <c r="I4163">
        <v>1</v>
      </c>
      <c r="J4163" t="s">
        <v>10306</v>
      </c>
      <c r="K4163" t="s">
        <v>1744</v>
      </c>
      <c r="L4163" t="s">
        <v>10307</v>
      </c>
      <c r="M4163" t="s">
        <v>3021</v>
      </c>
      <c r="N4163" s="34">
        <v>0</v>
      </c>
      <c r="O4163" s="34" t="s">
        <v>136</v>
      </c>
      <c r="P4163" s="34">
        <v>0</v>
      </c>
      <c r="Q4163" s="34" t="s">
        <v>979</v>
      </c>
      <c r="R4163" s="34">
        <v>0</v>
      </c>
      <c r="S4163" s="48" t="s">
        <v>1123</v>
      </c>
      <c r="T4163" s="13" t="s">
        <v>122</v>
      </c>
      <c r="U4163" s="12" t="s">
        <v>122</v>
      </c>
      <c r="V4163" s="12" t="s">
        <v>122</v>
      </c>
      <c r="W4163" s="12" t="s">
        <v>122</v>
      </c>
      <c r="X4163" s="14" t="str">
        <f t="shared" ref="X4163:X4226" si="65">IF(COUNTIF(T4163:W4163,"да")=0,"С",IF(COUNTIF(T4163:W4163,"да")=1,"В","А"))</f>
        <v>С</v>
      </c>
      <c r="Y4163" s="271">
        <f>Таблица1[[#This Row],[ID_intellix]]</f>
        <v>1163</v>
      </c>
      <c r="Z4163" s="269" t="s">
        <v>122</v>
      </c>
      <c r="AA4163" s="145">
        <f>IF(OR(Таблица1[[#This Row],[CARDIO_report]]&lt;&gt;0,Таблица1[[#This Row],[AI COMBO_report]]&lt;&gt;0,Таблица1[[#This Row],[OTC_report]]&lt;&gt;0),1,0)</f>
        <v>0</v>
      </c>
      <c r="AB4163" s="60" t="s">
        <v>1124</v>
      </c>
      <c r="AC4163" s="60" t="s">
        <v>1124</v>
      </c>
      <c r="AD4163" s="60" t="s">
        <v>1124</v>
      </c>
      <c r="AE4163" s="60" t="s">
        <v>1124</v>
      </c>
      <c r="AF4163" s="60"/>
      <c r="AG4163" s="89" t="s">
        <v>1437</v>
      </c>
      <c r="AH4163" s="89">
        <v>62</v>
      </c>
      <c r="AI4163" s="89" t="s">
        <v>1437</v>
      </c>
      <c r="AJ4163" s="89">
        <v>56</v>
      </c>
      <c r="AK4163" s="89" t="s">
        <v>1437</v>
      </c>
      <c r="AL4163" s="89">
        <v>6</v>
      </c>
      <c r="AM4163" s="89" t="s">
        <v>1437</v>
      </c>
      <c r="AN4163" s="89">
        <v>17</v>
      </c>
      <c r="AP4163" s="35" t="s">
        <v>1825</v>
      </c>
      <c r="AQ4163" s="377">
        <v>0</v>
      </c>
      <c r="AR4163" s="378">
        <v>0</v>
      </c>
      <c r="AS4163" s="377">
        <v>0</v>
      </c>
      <c r="AT4163" s="378">
        <v>0</v>
      </c>
      <c r="AU4163" s="377">
        <v>0</v>
      </c>
      <c r="AV4163" s="377">
        <v>0</v>
      </c>
      <c r="AW4163" s="377">
        <v>0</v>
      </c>
      <c r="AX4163">
        <v>0</v>
      </c>
      <c r="AY4163">
        <v>0</v>
      </c>
    </row>
    <row r="4164" spans="1:53" hidden="1" x14ac:dyDescent="0.2">
      <c r="A4164" s="46">
        <v>2335</v>
      </c>
      <c r="B4164" s="258" t="s">
        <v>10687</v>
      </c>
      <c r="C4164" t="s">
        <v>1146</v>
      </c>
      <c r="D4164" t="s">
        <v>1744</v>
      </c>
      <c r="E4164" t="s">
        <v>2504</v>
      </c>
      <c r="F4164" s="29" t="s">
        <v>3255</v>
      </c>
      <c r="G4164" s="47">
        <v>55</v>
      </c>
      <c r="H4164" t="s">
        <v>3255</v>
      </c>
      <c r="I4164">
        <v>1</v>
      </c>
      <c r="J4164" t="s">
        <v>10688</v>
      </c>
      <c r="K4164" t="s">
        <v>1744</v>
      </c>
      <c r="L4164" t="s">
        <v>10689</v>
      </c>
      <c r="M4164" t="s">
        <v>3021</v>
      </c>
      <c r="N4164" s="34" t="s">
        <v>431</v>
      </c>
      <c r="O4164" s="34" t="s">
        <v>136</v>
      </c>
      <c r="P4164" s="34">
        <v>0</v>
      </c>
      <c r="Q4164" s="34" t="s">
        <v>979</v>
      </c>
      <c r="R4164" s="34" t="s">
        <v>985</v>
      </c>
      <c r="S4164" s="48" t="s">
        <v>1123</v>
      </c>
      <c r="T4164" s="13" t="s">
        <v>1863</v>
      </c>
      <c r="U4164" s="12" t="s">
        <v>1863</v>
      </c>
      <c r="V4164" s="12" t="s">
        <v>122</v>
      </c>
      <c r="W4164" s="12" t="s">
        <v>122</v>
      </c>
      <c r="X4164" s="14" t="str">
        <f t="shared" si="65"/>
        <v>А</v>
      </c>
      <c r="Y4164" s="271">
        <f>Таблица1[[#This Row],[ID_intellix]]</f>
        <v>2335</v>
      </c>
      <c r="Z4164" s="269" t="s">
        <v>122</v>
      </c>
      <c r="AA4164" s="145">
        <f>IF(OR(Таблица1[[#This Row],[CARDIO_report]]&lt;&gt;0,Таблица1[[#This Row],[AI COMBO_report]]&lt;&gt;0,Таблица1[[#This Row],[OTC_report]]&lt;&gt;0),1,0)</f>
        <v>1</v>
      </c>
      <c r="AB4164" s="60" t="s">
        <v>1124</v>
      </c>
      <c r="AC4164" s="60" t="s">
        <v>1124</v>
      </c>
      <c r="AD4164" s="35" t="s">
        <v>6373</v>
      </c>
      <c r="AE4164" s="60" t="s">
        <v>1124</v>
      </c>
      <c r="AF4164" s="60"/>
      <c r="AG4164" s="60" t="s">
        <v>1124</v>
      </c>
      <c r="AH4164" s="60" t="s">
        <v>1124</v>
      </c>
      <c r="AI4164" s="60" t="s">
        <v>1124</v>
      </c>
      <c r="AJ4164" s="60" t="s">
        <v>1124</v>
      </c>
      <c r="AK4164" s="60" t="s">
        <v>1124</v>
      </c>
      <c r="AL4164" s="60" t="s">
        <v>1124</v>
      </c>
      <c r="AM4164" s="60" t="s">
        <v>1124</v>
      </c>
      <c r="AN4164" s="60" t="s">
        <v>1124</v>
      </c>
      <c r="AO4164" s="60"/>
      <c r="AP4164" s="35" t="s">
        <v>1917</v>
      </c>
      <c r="AQ4164" s="378" t="s">
        <v>2847</v>
      </c>
      <c r="AR4164" s="378">
        <v>0</v>
      </c>
      <c r="AS4164" s="377" t="s">
        <v>2847</v>
      </c>
      <c r="AT4164" s="378">
        <v>0</v>
      </c>
      <c r="AU4164" s="377">
        <v>0</v>
      </c>
      <c r="AV4164" s="377">
        <v>0</v>
      </c>
      <c r="AW4164" s="377">
        <v>0</v>
      </c>
      <c r="AX4164" s="2">
        <v>0</v>
      </c>
      <c r="AY4164" s="2" t="s">
        <v>2847</v>
      </c>
      <c r="BA4164" s="2" t="s">
        <v>6336</v>
      </c>
    </row>
    <row r="4165" spans="1:53" hidden="1" x14ac:dyDescent="0.2">
      <c r="A4165" s="46">
        <v>2833</v>
      </c>
      <c r="B4165" s="258" t="s">
        <v>10764</v>
      </c>
      <c r="C4165" t="s">
        <v>1146</v>
      </c>
      <c r="D4165" t="s">
        <v>1744</v>
      </c>
      <c r="E4165" t="s">
        <v>2504</v>
      </c>
      <c r="F4165" s="29" t="s">
        <v>3255</v>
      </c>
      <c r="G4165" s="47">
        <v>79</v>
      </c>
      <c r="H4165" t="s">
        <v>3255</v>
      </c>
      <c r="I4165">
        <v>1</v>
      </c>
      <c r="J4165" t="s">
        <v>10765</v>
      </c>
      <c r="K4165" t="s">
        <v>1744</v>
      </c>
      <c r="L4165" t="s">
        <v>10766</v>
      </c>
      <c r="M4165" t="s">
        <v>3021</v>
      </c>
      <c r="N4165" s="34">
        <v>0</v>
      </c>
      <c r="O4165" s="34" t="s">
        <v>136</v>
      </c>
      <c r="P4165" s="34">
        <v>0</v>
      </c>
      <c r="Q4165" s="34" t="s">
        <v>979</v>
      </c>
      <c r="R4165" s="34">
        <v>0</v>
      </c>
      <c r="S4165" s="48" t="s">
        <v>1123</v>
      </c>
      <c r="T4165" s="13" t="s">
        <v>1863</v>
      </c>
      <c r="U4165" s="12" t="s">
        <v>122</v>
      </c>
      <c r="V4165" s="12" t="s">
        <v>122</v>
      </c>
      <c r="W4165" s="12" t="s">
        <v>122</v>
      </c>
      <c r="X4165" s="14" t="str">
        <f t="shared" si="65"/>
        <v>В</v>
      </c>
      <c r="Y4165" s="271">
        <f>Таблица1[[#This Row],[ID_intellix]]</f>
        <v>2833</v>
      </c>
      <c r="Z4165" s="269" t="s">
        <v>122</v>
      </c>
      <c r="AA4165" s="145">
        <f>IF(OR(Таблица1[[#This Row],[CARDIO_report]]&lt;&gt;0,Таблица1[[#This Row],[AI COMBO_report]]&lt;&gt;0,Таблица1[[#This Row],[OTC_report]]&lt;&gt;0),1,0)</f>
        <v>0</v>
      </c>
      <c r="AB4165" s="60" t="s">
        <v>1124</v>
      </c>
      <c r="AC4165" s="60" t="s">
        <v>1124</v>
      </c>
      <c r="AD4165" s="35" t="s">
        <v>6373</v>
      </c>
      <c r="AE4165" s="60" t="s">
        <v>1124</v>
      </c>
      <c r="AF4165" s="60"/>
      <c r="AG4165" s="60" t="s">
        <v>1124</v>
      </c>
      <c r="AH4165" s="60" t="s">
        <v>1124</v>
      </c>
      <c r="AI4165" s="60" t="s">
        <v>1124</v>
      </c>
      <c r="AJ4165" s="60" t="s">
        <v>1124</v>
      </c>
      <c r="AK4165" s="60" t="s">
        <v>1124</v>
      </c>
      <c r="AL4165" s="60" t="s">
        <v>1124</v>
      </c>
      <c r="AM4165" s="60" t="s">
        <v>1124</v>
      </c>
      <c r="AN4165" s="60" t="s">
        <v>1124</v>
      </c>
      <c r="AO4165" s="60"/>
      <c r="AP4165" s="35" t="s">
        <v>1857</v>
      </c>
      <c r="AQ4165" s="377">
        <v>0</v>
      </c>
      <c r="AR4165" s="378">
        <v>0</v>
      </c>
      <c r="AS4165" s="377">
        <v>0</v>
      </c>
      <c r="AT4165" s="378">
        <v>0</v>
      </c>
      <c r="AU4165" s="377">
        <v>0</v>
      </c>
      <c r="AV4165" s="377">
        <v>0</v>
      </c>
      <c r="AW4165" s="377">
        <v>0</v>
      </c>
      <c r="AX4165">
        <v>0</v>
      </c>
      <c r="AY4165">
        <v>0</v>
      </c>
    </row>
    <row r="4166" spans="1:53" hidden="1" x14ac:dyDescent="0.2">
      <c r="A4166" s="46">
        <v>3484</v>
      </c>
      <c r="B4166" s="258" t="s">
        <v>10784</v>
      </c>
      <c r="C4166" t="s">
        <v>1146</v>
      </c>
      <c r="D4166" t="s">
        <v>1744</v>
      </c>
      <c r="E4166" t="s">
        <v>2504</v>
      </c>
      <c r="F4166" s="29" t="s">
        <v>3255</v>
      </c>
      <c r="G4166" s="47">
        <v>85</v>
      </c>
      <c r="H4166" t="s">
        <v>3255</v>
      </c>
      <c r="I4166">
        <v>1</v>
      </c>
      <c r="J4166" t="s">
        <v>10785</v>
      </c>
      <c r="K4166" t="s">
        <v>1744</v>
      </c>
      <c r="L4166" t="s">
        <v>10786</v>
      </c>
      <c r="M4166" t="s">
        <v>3021</v>
      </c>
      <c r="N4166" s="34">
        <v>0</v>
      </c>
      <c r="O4166" s="34" t="s">
        <v>136</v>
      </c>
      <c r="P4166" s="34">
        <v>0</v>
      </c>
      <c r="Q4166" s="34" t="s">
        <v>979</v>
      </c>
      <c r="R4166" s="34" t="s">
        <v>985</v>
      </c>
      <c r="S4166" s="48" t="s">
        <v>1123</v>
      </c>
      <c r="T4166" s="13" t="s">
        <v>122</v>
      </c>
      <c r="U4166" s="12" t="s">
        <v>122</v>
      </c>
      <c r="V4166" s="12" t="s">
        <v>122</v>
      </c>
      <c r="W4166" s="12" t="s">
        <v>1863</v>
      </c>
      <c r="X4166" s="14" t="str">
        <f t="shared" si="65"/>
        <v>В</v>
      </c>
      <c r="Y4166" s="271">
        <f>Таблица1[[#This Row],[ID_intellix]]</f>
        <v>3484</v>
      </c>
      <c r="Z4166" s="269" t="s">
        <v>122</v>
      </c>
      <c r="AA4166" s="145">
        <f>IF(OR(Таблица1[[#This Row],[CARDIO_report]]&lt;&gt;0,Таблица1[[#This Row],[AI COMBO_report]]&lt;&gt;0,Таблица1[[#This Row],[OTC_report]]&lt;&gt;0),1,0)</f>
        <v>1</v>
      </c>
      <c r="AB4166" s="60" t="s">
        <v>1124</v>
      </c>
      <c r="AC4166" s="60" t="s">
        <v>1124</v>
      </c>
      <c r="AD4166" s="35" t="s">
        <v>6373</v>
      </c>
      <c r="AE4166" s="60" t="s">
        <v>1124</v>
      </c>
      <c r="AF4166" s="60"/>
      <c r="AG4166" s="60" t="s">
        <v>1124</v>
      </c>
      <c r="AH4166" s="60" t="s">
        <v>1124</v>
      </c>
      <c r="AI4166" s="60" t="s">
        <v>1124</v>
      </c>
      <c r="AJ4166" s="60" t="s">
        <v>1124</v>
      </c>
      <c r="AK4166" s="60" t="s">
        <v>1124</v>
      </c>
      <c r="AL4166" s="60" t="s">
        <v>1124</v>
      </c>
      <c r="AM4166" s="60" t="s">
        <v>1124</v>
      </c>
      <c r="AN4166" s="60" t="s">
        <v>1124</v>
      </c>
      <c r="AO4166" s="60"/>
      <c r="AP4166" s="35" t="s">
        <v>1857</v>
      </c>
      <c r="AQ4166" s="377">
        <v>0</v>
      </c>
      <c r="AR4166" s="378">
        <v>0</v>
      </c>
      <c r="AS4166" s="377">
        <v>0</v>
      </c>
      <c r="AT4166" s="378">
        <v>0</v>
      </c>
      <c r="AU4166" s="377">
        <v>0</v>
      </c>
      <c r="AV4166" s="377">
        <v>0</v>
      </c>
      <c r="AW4166" s="377">
        <v>0</v>
      </c>
      <c r="AX4166">
        <v>0</v>
      </c>
      <c r="AY4166">
        <v>0</v>
      </c>
    </row>
    <row r="4167" spans="1:53" hidden="1" x14ac:dyDescent="0.2">
      <c r="A4167" s="46">
        <v>2885</v>
      </c>
      <c r="B4167" s="258" t="s">
        <v>11021</v>
      </c>
      <c r="C4167" t="s">
        <v>1146</v>
      </c>
      <c r="D4167" t="s">
        <v>1744</v>
      </c>
      <c r="E4167" t="s">
        <v>2504</v>
      </c>
      <c r="F4167" s="29" t="s">
        <v>2617</v>
      </c>
      <c r="G4167" s="47">
        <v>27</v>
      </c>
      <c r="H4167" t="s">
        <v>2563</v>
      </c>
      <c r="I4167">
        <v>1</v>
      </c>
      <c r="J4167" t="s">
        <v>11022</v>
      </c>
      <c r="K4167" t="s">
        <v>1744</v>
      </c>
      <c r="L4167" t="s">
        <v>11023</v>
      </c>
      <c r="M4167" t="s">
        <v>3021</v>
      </c>
      <c r="N4167" s="34">
        <v>0</v>
      </c>
      <c r="O4167" s="34" t="s">
        <v>136</v>
      </c>
      <c r="P4167" s="34">
        <v>0</v>
      </c>
      <c r="Q4167" s="34" t="s">
        <v>979</v>
      </c>
      <c r="R4167" s="34">
        <v>0</v>
      </c>
      <c r="S4167" s="48" t="s">
        <v>1123</v>
      </c>
      <c r="T4167" s="13" t="s">
        <v>122</v>
      </c>
      <c r="U4167" s="12" t="s">
        <v>122</v>
      </c>
      <c r="V4167" s="12" t="s">
        <v>122</v>
      </c>
      <c r="W4167" s="12" t="s">
        <v>122</v>
      </c>
      <c r="X4167" s="14" t="str">
        <f t="shared" si="65"/>
        <v>С</v>
      </c>
      <c r="Y4167" s="271">
        <f>Таблица1[[#This Row],[ID_intellix]]</f>
        <v>2885</v>
      </c>
      <c r="Z4167" s="269" t="s">
        <v>122</v>
      </c>
      <c r="AA4167" s="145">
        <f>IF(OR(Таблица1[[#This Row],[CARDIO_report]]&lt;&gt;0,Таблица1[[#This Row],[AI COMBO_report]]&lt;&gt;0,Таблица1[[#This Row],[OTC_report]]&lt;&gt;0),1,0)</f>
        <v>0</v>
      </c>
      <c r="AB4167" s="60" t="s">
        <v>1124</v>
      </c>
      <c r="AC4167" s="60" t="s">
        <v>1124</v>
      </c>
      <c r="AD4167" s="60" t="s">
        <v>1124</v>
      </c>
      <c r="AE4167" s="60" t="s">
        <v>1124</v>
      </c>
      <c r="AF4167" s="60"/>
      <c r="AG4167" s="89" t="s">
        <v>1437</v>
      </c>
      <c r="AH4167" s="89">
        <v>52</v>
      </c>
      <c r="AI4167" s="89" t="s">
        <v>1145</v>
      </c>
      <c r="AJ4167" s="89">
        <v>78</v>
      </c>
      <c r="AK4167" s="89" t="s">
        <v>1145</v>
      </c>
      <c r="AL4167" s="89">
        <v>99</v>
      </c>
      <c r="AM4167" s="89" t="s">
        <v>1145</v>
      </c>
      <c r="AN4167" s="89">
        <v>113</v>
      </c>
      <c r="AP4167" s="35" t="s">
        <v>1825</v>
      </c>
      <c r="AQ4167" s="377">
        <v>0</v>
      </c>
      <c r="AR4167" s="378">
        <v>0</v>
      </c>
      <c r="AS4167" s="377">
        <v>0</v>
      </c>
      <c r="AT4167" s="378">
        <v>0</v>
      </c>
      <c r="AU4167" s="377">
        <v>0</v>
      </c>
      <c r="AV4167" s="377">
        <v>0</v>
      </c>
      <c r="AW4167" s="377">
        <v>0</v>
      </c>
      <c r="AX4167">
        <v>0</v>
      </c>
      <c r="AY4167">
        <v>0</v>
      </c>
    </row>
    <row r="4168" spans="1:53" hidden="1" x14ac:dyDescent="0.2">
      <c r="A4168" s="46">
        <v>3052</v>
      </c>
      <c r="B4168" s="258" t="s">
        <v>11582</v>
      </c>
      <c r="C4168" t="s">
        <v>1146</v>
      </c>
      <c r="D4168" t="s">
        <v>1744</v>
      </c>
      <c r="E4168" t="s">
        <v>2504</v>
      </c>
      <c r="F4168" s="29" t="s">
        <v>2512</v>
      </c>
      <c r="G4168" s="47">
        <v>61</v>
      </c>
      <c r="H4168" t="s">
        <v>2513</v>
      </c>
      <c r="I4168">
        <v>1</v>
      </c>
      <c r="J4168" t="s">
        <v>11583</v>
      </c>
      <c r="K4168" t="s">
        <v>1744</v>
      </c>
      <c r="L4168" t="s">
        <v>2635</v>
      </c>
      <c r="M4168" t="s">
        <v>3021</v>
      </c>
      <c r="N4168" s="34">
        <v>0</v>
      </c>
      <c r="O4168" s="34" t="s">
        <v>136</v>
      </c>
      <c r="P4168" s="34">
        <v>0</v>
      </c>
      <c r="Q4168" s="34" t="s">
        <v>979</v>
      </c>
      <c r="R4168" s="34" t="s">
        <v>985</v>
      </c>
      <c r="S4168" s="48" t="s">
        <v>1123</v>
      </c>
      <c r="T4168" s="13" t="s">
        <v>1863</v>
      </c>
      <c r="U4168" s="12" t="s">
        <v>122</v>
      </c>
      <c r="V4168" s="12" t="s">
        <v>1863</v>
      </c>
      <c r="W4168" s="12" t="s">
        <v>122</v>
      </c>
      <c r="X4168" s="14" t="str">
        <f t="shared" si="65"/>
        <v>А</v>
      </c>
      <c r="Y4168" s="271">
        <f>Таблица1[[#This Row],[ID_intellix]]</f>
        <v>3052</v>
      </c>
      <c r="Z4168" s="269" t="s">
        <v>122</v>
      </c>
      <c r="AA4168" s="145">
        <f>IF(OR(Таблица1[[#This Row],[CARDIO_report]]&lt;&gt;0,Таблица1[[#This Row],[AI COMBO_report]]&lt;&gt;0,Таблица1[[#This Row],[OTC_report]]&lt;&gt;0),1,0)</f>
        <v>1</v>
      </c>
      <c r="AB4168" s="60" t="s">
        <v>1124</v>
      </c>
      <c r="AC4168" s="60" t="s">
        <v>1124</v>
      </c>
      <c r="AD4168" s="60" t="s">
        <v>1124</v>
      </c>
      <c r="AE4168" s="60" t="s">
        <v>1124</v>
      </c>
      <c r="AF4168" s="60"/>
      <c r="AG4168" s="89" t="s">
        <v>1414</v>
      </c>
      <c r="AH4168" s="89">
        <v>97</v>
      </c>
      <c r="AI4168" s="89" t="s">
        <v>1414</v>
      </c>
      <c r="AJ4168" s="89">
        <v>101</v>
      </c>
      <c r="AK4168" s="89" t="s">
        <v>2516</v>
      </c>
      <c r="AL4168" s="89">
        <v>52</v>
      </c>
      <c r="AM4168" s="89" t="s">
        <v>1414</v>
      </c>
      <c r="AN4168" s="89">
        <v>69</v>
      </c>
      <c r="AP4168" s="35" t="s">
        <v>1917</v>
      </c>
      <c r="AQ4168" s="377">
        <v>0</v>
      </c>
      <c r="AR4168" s="378">
        <v>0</v>
      </c>
      <c r="AS4168" s="377">
        <v>0</v>
      </c>
      <c r="AT4168" s="378">
        <v>0</v>
      </c>
      <c r="AU4168" s="377">
        <v>0</v>
      </c>
      <c r="AV4168" s="377">
        <v>0</v>
      </c>
      <c r="AW4168" s="377">
        <v>0</v>
      </c>
      <c r="AX4168">
        <v>0</v>
      </c>
      <c r="AY4168">
        <v>0</v>
      </c>
      <c r="BA4168" s="2" t="s">
        <v>15961</v>
      </c>
    </row>
    <row r="4169" spans="1:53" hidden="1" x14ac:dyDescent="0.2">
      <c r="A4169" s="46">
        <v>3279</v>
      </c>
      <c r="B4169" s="258" t="s">
        <v>11816</v>
      </c>
      <c r="C4169" t="s">
        <v>1146</v>
      </c>
      <c r="D4169" t="s">
        <v>1744</v>
      </c>
      <c r="E4169" t="s">
        <v>2504</v>
      </c>
      <c r="F4169" s="29" t="s">
        <v>2839</v>
      </c>
      <c r="G4169" s="47">
        <v>14</v>
      </c>
      <c r="H4169" t="s">
        <v>1149</v>
      </c>
      <c r="I4169">
        <v>1</v>
      </c>
      <c r="J4169" t="s">
        <v>11817</v>
      </c>
      <c r="K4169" t="s">
        <v>1744</v>
      </c>
      <c r="L4169" t="s">
        <v>11818</v>
      </c>
      <c r="M4169" t="s">
        <v>3021</v>
      </c>
      <c r="N4169" s="34">
        <v>0</v>
      </c>
      <c r="O4169" s="34" t="s">
        <v>136</v>
      </c>
      <c r="P4169" s="34">
        <v>0</v>
      </c>
      <c r="Q4169" s="34" t="s">
        <v>979</v>
      </c>
      <c r="R4169" s="34">
        <v>0</v>
      </c>
      <c r="S4169" s="48" t="s">
        <v>1123</v>
      </c>
      <c r="T4169" s="13" t="s">
        <v>122</v>
      </c>
      <c r="U4169" s="12" t="s">
        <v>122</v>
      </c>
      <c r="V4169" s="12" t="s">
        <v>122</v>
      </c>
      <c r="W4169" s="12" t="s">
        <v>122</v>
      </c>
      <c r="X4169" s="14" t="str">
        <f t="shared" si="65"/>
        <v>С</v>
      </c>
      <c r="Y4169" s="271">
        <f>Таблица1[[#This Row],[ID_intellix]]</f>
        <v>3279</v>
      </c>
      <c r="Z4169" s="269" t="s">
        <v>122</v>
      </c>
      <c r="AA4169" s="145">
        <f>IF(OR(Таблица1[[#This Row],[CARDIO_report]]&lt;&gt;0,Таблица1[[#This Row],[AI COMBO_report]]&lt;&gt;0,Таблица1[[#This Row],[OTC_report]]&lt;&gt;0),1,0)</f>
        <v>0</v>
      </c>
      <c r="AB4169" s="60" t="s">
        <v>1124</v>
      </c>
      <c r="AC4169" s="60" t="s">
        <v>1124</v>
      </c>
      <c r="AD4169" s="60" t="s">
        <v>1124</v>
      </c>
      <c r="AE4169" s="60" t="s">
        <v>1124</v>
      </c>
      <c r="AF4169" s="60"/>
      <c r="AG4169" s="89" t="s">
        <v>1145</v>
      </c>
      <c r="AH4169" s="89">
        <v>106</v>
      </c>
      <c r="AI4169" s="89" t="s">
        <v>1145</v>
      </c>
      <c r="AJ4169" s="89">
        <v>109</v>
      </c>
      <c r="AK4169" s="89" t="s">
        <v>1437</v>
      </c>
      <c r="AL4169" s="89">
        <v>50</v>
      </c>
      <c r="AM4169" s="89" t="s">
        <v>1414</v>
      </c>
      <c r="AN4169" s="89">
        <v>67</v>
      </c>
      <c r="AP4169" s="35" t="s">
        <v>1825</v>
      </c>
      <c r="AQ4169" s="377">
        <v>0</v>
      </c>
      <c r="AR4169" s="378">
        <v>0</v>
      </c>
      <c r="AS4169" s="377">
        <v>0</v>
      </c>
      <c r="AT4169" s="378">
        <v>0</v>
      </c>
      <c r="AU4169" s="377">
        <v>0</v>
      </c>
      <c r="AV4169" s="377">
        <v>0</v>
      </c>
      <c r="AW4169" s="377">
        <v>0</v>
      </c>
      <c r="AX4169">
        <v>0</v>
      </c>
      <c r="AY4169">
        <v>0</v>
      </c>
    </row>
    <row r="4170" spans="1:53" hidden="1" x14ac:dyDescent="0.2">
      <c r="A4170" s="46">
        <v>1168</v>
      </c>
      <c r="B4170" s="258" t="s">
        <v>11939</v>
      </c>
      <c r="C4170" t="s">
        <v>1146</v>
      </c>
      <c r="D4170" t="s">
        <v>1744</v>
      </c>
      <c r="E4170" t="s">
        <v>2504</v>
      </c>
      <c r="F4170" s="29" t="s">
        <v>2725</v>
      </c>
      <c r="G4170" s="47">
        <v>14</v>
      </c>
      <c r="H4170" t="s">
        <v>1149</v>
      </c>
      <c r="I4170">
        <v>1</v>
      </c>
      <c r="J4170" t="s">
        <v>11940</v>
      </c>
      <c r="K4170" t="s">
        <v>1744</v>
      </c>
      <c r="L4170" t="s">
        <v>11941</v>
      </c>
      <c r="M4170" t="s">
        <v>3021</v>
      </c>
      <c r="N4170" s="34">
        <v>0</v>
      </c>
      <c r="O4170" s="34" t="s">
        <v>136</v>
      </c>
      <c r="P4170" s="34">
        <v>0</v>
      </c>
      <c r="Q4170" s="34" t="s">
        <v>979</v>
      </c>
      <c r="R4170" s="34" t="s">
        <v>985</v>
      </c>
      <c r="S4170" s="48" t="s">
        <v>1123</v>
      </c>
      <c r="T4170" s="13" t="s">
        <v>1863</v>
      </c>
      <c r="U4170" s="12" t="s">
        <v>122</v>
      </c>
      <c r="V4170" s="12" t="s">
        <v>1863</v>
      </c>
      <c r="W4170" s="12" t="s">
        <v>122</v>
      </c>
      <c r="X4170" s="14" t="str">
        <f t="shared" si="65"/>
        <v>А</v>
      </c>
      <c r="Y4170" s="271">
        <f>Таблица1[[#This Row],[ID_intellix]]</f>
        <v>1168</v>
      </c>
      <c r="Z4170" s="269" t="s">
        <v>122</v>
      </c>
      <c r="AA4170" s="145">
        <f>IF(OR(Таблица1[[#This Row],[CARDIO_report]]&lt;&gt;0,Таблица1[[#This Row],[AI COMBO_report]]&lt;&gt;0,Таблица1[[#This Row],[OTC_report]]&lt;&gt;0),1,0)</f>
        <v>1</v>
      </c>
      <c r="AB4170" s="60" t="s">
        <v>1124</v>
      </c>
      <c r="AC4170" s="60" t="s">
        <v>1124</v>
      </c>
      <c r="AD4170" s="60" t="s">
        <v>1124</v>
      </c>
      <c r="AE4170" s="60" t="s">
        <v>1124</v>
      </c>
      <c r="AF4170" s="60"/>
      <c r="AG4170" s="89" t="s">
        <v>1414</v>
      </c>
      <c r="AH4170" s="89">
        <v>92</v>
      </c>
      <c r="AI4170" s="89" t="s">
        <v>1414</v>
      </c>
      <c r="AJ4170" s="89">
        <v>91</v>
      </c>
      <c r="AK4170" s="89" t="s">
        <v>2516</v>
      </c>
      <c r="AL4170" s="89">
        <v>33</v>
      </c>
      <c r="AM4170" s="89" t="s">
        <v>2516</v>
      </c>
      <c r="AN4170" s="89">
        <v>47</v>
      </c>
      <c r="AP4170" s="35" t="s">
        <v>1917</v>
      </c>
      <c r="AQ4170" s="377">
        <v>0</v>
      </c>
      <c r="AR4170" s="378">
        <v>0</v>
      </c>
      <c r="AS4170" s="377">
        <v>0</v>
      </c>
      <c r="AT4170" s="378">
        <v>0</v>
      </c>
      <c r="AU4170" s="377">
        <v>0</v>
      </c>
      <c r="AV4170" s="377">
        <v>0</v>
      </c>
      <c r="AW4170" s="377">
        <v>0</v>
      </c>
      <c r="AX4170">
        <v>0</v>
      </c>
      <c r="AY4170">
        <v>0</v>
      </c>
      <c r="BA4170" s="2" t="s">
        <v>15961</v>
      </c>
    </row>
    <row r="4171" spans="1:53" hidden="1" x14ac:dyDescent="0.2">
      <c r="A4171" s="46">
        <v>3081</v>
      </c>
      <c r="B4171" s="258" t="s">
        <v>12044</v>
      </c>
      <c r="C4171" t="s">
        <v>1146</v>
      </c>
      <c r="D4171" t="s">
        <v>1744</v>
      </c>
      <c r="E4171" t="s">
        <v>2504</v>
      </c>
      <c r="F4171" s="29" t="s">
        <v>2725</v>
      </c>
      <c r="G4171" s="47">
        <v>20</v>
      </c>
      <c r="H4171" t="s">
        <v>1149</v>
      </c>
      <c r="I4171">
        <v>1</v>
      </c>
      <c r="J4171" t="s">
        <v>12045</v>
      </c>
      <c r="K4171" t="s">
        <v>1744</v>
      </c>
      <c r="L4171" t="s">
        <v>12046</v>
      </c>
      <c r="M4171" t="s">
        <v>3021</v>
      </c>
      <c r="N4171" s="34">
        <v>0</v>
      </c>
      <c r="O4171" s="34" t="s">
        <v>136</v>
      </c>
      <c r="P4171" s="34">
        <v>0</v>
      </c>
      <c r="Q4171" s="34" t="s">
        <v>979</v>
      </c>
      <c r="R4171" s="34">
        <v>0</v>
      </c>
      <c r="S4171" s="48" t="s">
        <v>1123</v>
      </c>
      <c r="T4171" s="13" t="s">
        <v>122</v>
      </c>
      <c r="U4171" s="12" t="s">
        <v>122</v>
      </c>
      <c r="V4171" s="12" t="s">
        <v>122</v>
      </c>
      <c r="W4171" s="12" t="s">
        <v>122</v>
      </c>
      <c r="X4171" s="14" t="str">
        <f t="shared" si="65"/>
        <v>С</v>
      </c>
      <c r="Y4171" s="271">
        <f>Таблица1[[#This Row],[ID_intellix]]</f>
        <v>3081</v>
      </c>
      <c r="Z4171" s="269" t="s">
        <v>122</v>
      </c>
      <c r="AA4171" s="145">
        <f>IF(OR(Таблица1[[#This Row],[CARDIO_report]]&lt;&gt;0,Таблица1[[#This Row],[AI COMBO_report]]&lt;&gt;0,Таблица1[[#This Row],[OTC_report]]&lt;&gt;0),1,0)</f>
        <v>0</v>
      </c>
      <c r="AB4171" s="60" t="s">
        <v>1124</v>
      </c>
      <c r="AC4171" s="60" t="s">
        <v>1124</v>
      </c>
      <c r="AD4171" s="60" t="s">
        <v>1124</v>
      </c>
      <c r="AE4171" s="60" t="s">
        <v>1124</v>
      </c>
      <c r="AF4171" s="60"/>
      <c r="AG4171" s="89" t="s">
        <v>1145</v>
      </c>
      <c r="AH4171" s="89">
        <v>104</v>
      </c>
      <c r="AI4171" s="89" t="s">
        <v>1145</v>
      </c>
      <c r="AJ4171" s="89">
        <v>92</v>
      </c>
      <c r="AK4171" s="89" t="s">
        <v>1437</v>
      </c>
      <c r="AL4171" s="89">
        <v>67</v>
      </c>
      <c r="AM4171" s="89" t="s">
        <v>1145</v>
      </c>
      <c r="AN4171" s="89">
        <v>76</v>
      </c>
      <c r="AP4171" s="35" t="s">
        <v>1857</v>
      </c>
      <c r="AQ4171" s="377">
        <v>0</v>
      </c>
      <c r="AR4171" s="378">
        <v>0</v>
      </c>
      <c r="AS4171" s="377">
        <v>0</v>
      </c>
      <c r="AT4171" s="378">
        <v>0</v>
      </c>
      <c r="AU4171" s="377">
        <v>0</v>
      </c>
      <c r="AV4171" s="377">
        <v>0</v>
      </c>
      <c r="AW4171" s="377">
        <v>0</v>
      </c>
      <c r="AX4171">
        <v>0</v>
      </c>
      <c r="AY4171">
        <v>0</v>
      </c>
    </row>
    <row r="4172" spans="1:53" hidden="1" x14ac:dyDescent="0.2">
      <c r="A4172" s="46">
        <v>7451</v>
      </c>
      <c r="B4172" s="258" t="s">
        <v>12256</v>
      </c>
      <c r="C4172" t="s">
        <v>1146</v>
      </c>
      <c r="D4172" t="s">
        <v>1744</v>
      </c>
      <c r="E4172" t="s">
        <v>2504</v>
      </c>
      <c r="F4172" s="29" t="s">
        <v>11841</v>
      </c>
      <c r="G4172" s="53" t="s">
        <v>2589</v>
      </c>
      <c r="H4172" t="s">
        <v>1149</v>
      </c>
      <c r="I4172">
        <v>1</v>
      </c>
      <c r="J4172" t="s">
        <v>12257</v>
      </c>
      <c r="K4172" t="s">
        <v>1744</v>
      </c>
      <c r="L4172" t="s">
        <v>6229</v>
      </c>
      <c r="M4172" t="s">
        <v>3021</v>
      </c>
      <c r="N4172" s="34">
        <v>0</v>
      </c>
      <c r="O4172" s="34" t="s">
        <v>136</v>
      </c>
      <c r="P4172" s="34">
        <v>0</v>
      </c>
      <c r="Q4172" s="34" t="s">
        <v>979</v>
      </c>
      <c r="R4172" s="34">
        <v>0</v>
      </c>
      <c r="S4172" s="48" t="s">
        <v>1123</v>
      </c>
      <c r="T4172" s="13" t="s">
        <v>122</v>
      </c>
      <c r="U4172" s="12" t="s">
        <v>122</v>
      </c>
      <c r="V4172" s="12" t="s">
        <v>122</v>
      </c>
      <c r="W4172" s="12" t="s">
        <v>122</v>
      </c>
      <c r="X4172" s="14" t="str">
        <f t="shared" si="65"/>
        <v>С</v>
      </c>
      <c r="Y4172" s="271">
        <f>Таблица1[[#This Row],[ID_intellix]]</f>
        <v>7451</v>
      </c>
      <c r="Z4172" s="269" t="s">
        <v>122</v>
      </c>
      <c r="AA4172" s="145">
        <f>IF(OR(Таблица1[[#This Row],[CARDIO_report]]&lt;&gt;0,Таблица1[[#This Row],[AI COMBO_report]]&lt;&gt;0,Таблица1[[#This Row],[OTC_report]]&lt;&gt;0),1,0)</f>
        <v>0</v>
      </c>
      <c r="AB4172" s="60" t="s">
        <v>1124</v>
      </c>
      <c r="AC4172" s="60" t="s">
        <v>1124</v>
      </c>
      <c r="AD4172" s="60" t="s">
        <v>1124</v>
      </c>
      <c r="AE4172" s="60" t="s">
        <v>1124</v>
      </c>
      <c r="AF4172" s="60"/>
      <c r="AG4172" s="89" t="s">
        <v>1145</v>
      </c>
      <c r="AH4172" s="89">
        <v>93</v>
      </c>
      <c r="AI4172" s="89" t="s">
        <v>1145</v>
      </c>
      <c r="AJ4172" s="89">
        <v>83</v>
      </c>
      <c r="AK4172" s="89" t="s">
        <v>1145</v>
      </c>
      <c r="AL4172" s="89">
        <v>95</v>
      </c>
      <c r="AM4172" s="89" t="s">
        <v>1145</v>
      </c>
      <c r="AN4172" s="89">
        <v>73</v>
      </c>
      <c r="AP4172" s="35" t="s">
        <v>1825</v>
      </c>
      <c r="AQ4172" s="377">
        <v>0</v>
      </c>
      <c r="AR4172" s="378">
        <v>0</v>
      </c>
      <c r="AS4172" s="377">
        <v>0</v>
      </c>
      <c r="AT4172" s="378">
        <v>0</v>
      </c>
      <c r="AU4172" s="377">
        <v>0</v>
      </c>
      <c r="AV4172" s="377">
        <v>0</v>
      </c>
      <c r="AW4172" s="377">
        <v>0</v>
      </c>
      <c r="AX4172">
        <v>0</v>
      </c>
      <c r="AY4172">
        <v>0</v>
      </c>
    </row>
    <row r="4173" spans="1:53" hidden="1" x14ac:dyDescent="0.2">
      <c r="A4173" s="46">
        <v>3640</v>
      </c>
      <c r="B4173" s="258" t="s">
        <v>12721</v>
      </c>
      <c r="C4173" t="s">
        <v>1146</v>
      </c>
      <c r="D4173" t="s">
        <v>1744</v>
      </c>
      <c r="E4173" t="s">
        <v>2504</v>
      </c>
      <c r="F4173" s="29" t="s">
        <v>1158</v>
      </c>
      <c r="G4173" s="47">
        <v>14</v>
      </c>
      <c r="H4173" t="s">
        <v>1158</v>
      </c>
      <c r="I4173">
        <v>1</v>
      </c>
      <c r="J4173" t="s">
        <v>12722</v>
      </c>
      <c r="K4173" t="s">
        <v>1744</v>
      </c>
      <c r="L4173" t="s">
        <v>12723</v>
      </c>
      <c r="M4173" t="s">
        <v>3021</v>
      </c>
      <c r="N4173" s="34">
        <v>0</v>
      </c>
      <c r="O4173" s="34" t="s">
        <v>136</v>
      </c>
      <c r="P4173" s="34">
        <v>0</v>
      </c>
      <c r="Q4173" s="34" t="s">
        <v>979</v>
      </c>
      <c r="R4173" s="34" t="s">
        <v>985</v>
      </c>
      <c r="S4173" s="48" t="s">
        <v>1123</v>
      </c>
      <c r="T4173" s="13" t="s">
        <v>1863</v>
      </c>
      <c r="U4173" s="12" t="s">
        <v>122</v>
      </c>
      <c r="V4173" s="12" t="s">
        <v>122</v>
      </c>
      <c r="W4173" s="12" t="s">
        <v>122</v>
      </c>
      <c r="X4173" s="14" t="str">
        <f t="shared" si="65"/>
        <v>В</v>
      </c>
      <c r="Y4173" s="271">
        <f>Таблица1[[#This Row],[ID_intellix]]</f>
        <v>3640</v>
      </c>
      <c r="Z4173" s="269" t="s">
        <v>122</v>
      </c>
      <c r="AA4173" s="145">
        <f>IF(OR(Таблица1[[#This Row],[CARDIO_report]]&lt;&gt;0,Таблица1[[#This Row],[AI COMBO_report]]&lt;&gt;0,Таблица1[[#This Row],[OTC_report]]&lt;&gt;0),1,0)</f>
        <v>1</v>
      </c>
      <c r="AB4173" s="60" t="s">
        <v>1124</v>
      </c>
      <c r="AC4173" s="60" t="s">
        <v>1124</v>
      </c>
      <c r="AD4173" s="60" t="s">
        <v>1124</v>
      </c>
      <c r="AE4173" s="60" t="s">
        <v>1124</v>
      </c>
      <c r="AF4173" s="60"/>
      <c r="AG4173" s="89" t="s">
        <v>1414</v>
      </c>
      <c r="AH4173" s="89">
        <v>66</v>
      </c>
      <c r="AI4173" s="89" t="s">
        <v>2516</v>
      </c>
      <c r="AJ4173" s="89">
        <v>22</v>
      </c>
      <c r="AK4173" s="89" t="s">
        <v>1414</v>
      </c>
      <c r="AL4173" s="89">
        <v>82</v>
      </c>
      <c r="AM4173" s="89" t="s">
        <v>2516</v>
      </c>
      <c r="AN4173" s="89">
        <v>46</v>
      </c>
      <c r="AP4173" s="35" t="s">
        <v>1917</v>
      </c>
      <c r="AQ4173" s="377">
        <v>0</v>
      </c>
      <c r="AR4173" s="378">
        <v>0</v>
      </c>
      <c r="AS4173" s="377">
        <v>0</v>
      </c>
      <c r="AT4173" s="378">
        <v>0</v>
      </c>
      <c r="AU4173" s="377">
        <v>0</v>
      </c>
      <c r="AV4173" s="377">
        <v>0</v>
      </c>
      <c r="AW4173" s="377">
        <v>0</v>
      </c>
      <c r="AX4173">
        <v>0</v>
      </c>
      <c r="AY4173">
        <v>0</v>
      </c>
    </row>
    <row r="4174" spans="1:53" hidden="1" x14ac:dyDescent="0.2">
      <c r="A4174" s="46">
        <v>7515</v>
      </c>
      <c r="B4174" s="258" t="s">
        <v>13240</v>
      </c>
      <c r="C4174" t="s">
        <v>1146</v>
      </c>
      <c r="D4174" t="s">
        <v>1744</v>
      </c>
      <c r="E4174" t="s">
        <v>2504</v>
      </c>
      <c r="F4174" s="29" t="s">
        <v>1158</v>
      </c>
      <c r="G4174" s="47">
        <v>23</v>
      </c>
      <c r="H4174" t="s">
        <v>1158</v>
      </c>
      <c r="I4174">
        <v>1</v>
      </c>
      <c r="J4174" t="s">
        <v>13241</v>
      </c>
      <c r="K4174" t="s">
        <v>1744</v>
      </c>
      <c r="L4174" t="s">
        <v>12597</v>
      </c>
      <c r="M4174" t="s">
        <v>3021</v>
      </c>
      <c r="N4174" s="34">
        <v>0</v>
      </c>
      <c r="O4174" s="34" t="s">
        <v>136</v>
      </c>
      <c r="P4174" s="34">
        <v>0</v>
      </c>
      <c r="Q4174" s="34" t="s">
        <v>979</v>
      </c>
      <c r="R4174" s="34">
        <v>0</v>
      </c>
      <c r="S4174" s="48" t="s">
        <v>1123</v>
      </c>
      <c r="T4174" s="13" t="s">
        <v>122</v>
      </c>
      <c r="U4174" s="12" t="s">
        <v>122</v>
      </c>
      <c r="V4174" s="12" t="s">
        <v>122</v>
      </c>
      <c r="W4174" s="12" t="s">
        <v>122</v>
      </c>
      <c r="X4174" s="14" t="str">
        <f t="shared" si="65"/>
        <v>С</v>
      </c>
      <c r="Y4174" s="271">
        <f>Таблица1[[#This Row],[ID_intellix]]</f>
        <v>7515</v>
      </c>
      <c r="Z4174" s="269" t="s">
        <v>122</v>
      </c>
      <c r="AA4174" s="145">
        <f>IF(OR(Таблица1[[#This Row],[CARDIO_report]]&lt;&gt;0,Таблица1[[#This Row],[AI COMBO_report]]&lt;&gt;0,Таблица1[[#This Row],[OTC_report]]&lt;&gt;0),1,0)</f>
        <v>0</v>
      </c>
      <c r="AB4174" s="60" t="s">
        <v>1124</v>
      </c>
      <c r="AC4174" s="60" t="s">
        <v>1124</v>
      </c>
      <c r="AD4174" s="60" t="s">
        <v>1124</v>
      </c>
      <c r="AE4174" s="60" t="s">
        <v>1124</v>
      </c>
      <c r="AF4174" s="60"/>
      <c r="AG4174" s="89" t="s">
        <v>1414</v>
      </c>
      <c r="AH4174" s="89">
        <v>107</v>
      </c>
      <c r="AI4174" s="89" t="s">
        <v>2516</v>
      </c>
      <c r="AJ4174" s="89">
        <v>60</v>
      </c>
      <c r="AK4174" s="89" t="s">
        <v>2516</v>
      </c>
      <c r="AL4174" s="89">
        <v>38</v>
      </c>
      <c r="AM4174" s="89" t="s">
        <v>2516</v>
      </c>
      <c r="AN4174" s="89">
        <v>6</v>
      </c>
      <c r="AP4174" s="35" t="s">
        <v>1917</v>
      </c>
      <c r="AQ4174" s="377">
        <v>0</v>
      </c>
      <c r="AR4174" s="378">
        <v>0</v>
      </c>
      <c r="AS4174" s="377">
        <v>0</v>
      </c>
      <c r="AT4174" s="378">
        <v>0</v>
      </c>
      <c r="AU4174" s="377">
        <v>0</v>
      </c>
      <c r="AV4174" s="377">
        <v>0</v>
      </c>
      <c r="AW4174" s="377">
        <v>0</v>
      </c>
      <c r="AX4174">
        <v>0</v>
      </c>
      <c r="AY4174">
        <v>0</v>
      </c>
    </row>
    <row r="4175" spans="1:53" hidden="1" x14ac:dyDescent="0.2">
      <c r="A4175" s="46">
        <v>7753</v>
      </c>
      <c r="B4175" s="258" t="s">
        <v>13540</v>
      </c>
      <c r="C4175" t="s">
        <v>1146</v>
      </c>
      <c r="D4175" t="s">
        <v>1744</v>
      </c>
      <c r="E4175" t="s">
        <v>2504</v>
      </c>
      <c r="F4175" s="29" t="s">
        <v>1148</v>
      </c>
      <c r="G4175" s="53" t="s">
        <v>3074</v>
      </c>
      <c r="H4175" t="s">
        <v>1149</v>
      </c>
      <c r="I4175">
        <v>1</v>
      </c>
      <c r="J4175" t="s">
        <v>13541</v>
      </c>
      <c r="K4175" t="s">
        <v>1744</v>
      </c>
      <c r="L4175" t="s">
        <v>13542</v>
      </c>
      <c r="M4175" t="s">
        <v>3021</v>
      </c>
      <c r="N4175" s="34">
        <v>0</v>
      </c>
      <c r="O4175" s="34" t="s">
        <v>136</v>
      </c>
      <c r="P4175" s="34">
        <v>0</v>
      </c>
      <c r="Q4175" s="34" t="s">
        <v>979</v>
      </c>
      <c r="R4175" s="34" t="s">
        <v>985</v>
      </c>
      <c r="S4175" s="48" t="s">
        <v>1123</v>
      </c>
      <c r="T4175" s="13" t="s">
        <v>1863</v>
      </c>
      <c r="U4175" s="12" t="s">
        <v>122</v>
      </c>
      <c r="V4175" s="12" t="s">
        <v>1863</v>
      </c>
      <c r="W4175" s="12" t="s">
        <v>122</v>
      </c>
      <c r="X4175" s="14" t="str">
        <f t="shared" si="65"/>
        <v>А</v>
      </c>
      <c r="Y4175" s="271">
        <f>Таблица1[[#This Row],[ID_intellix]]</f>
        <v>7753</v>
      </c>
      <c r="Z4175" s="269" t="s">
        <v>122</v>
      </c>
      <c r="AA4175" s="145">
        <f>IF(OR(Таблица1[[#This Row],[CARDIO_report]]&lt;&gt;0,Таблица1[[#This Row],[AI COMBO_report]]&lt;&gt;0,Таблица1[[#This Row],[OTC_report]]&lt;&gt;0),1,0)</f>
        <v>1</v>
      </c>
      <c r="AB4175" s="60" t="s">
        <v>1124</v>
      </c>
      <c r="AC4175" s="60" t="s">
        <v>1124</v>
      </c>
      <c r="AD4175" s="60" t="s">
        <v>1124</v>
      </c>
      <c r="AE4175" s="60" t="s">
        <v>1124</v>
      </c>
      <c r="AF4175" s="60"/>
      <c r="AG4175" s="89" t="s">
        <v>1414</v>
      </c>
      <c r="AH4175" s="89">
        <v>74</v>
      </c>
      <c r="AI4175" s="89" t="s">
        <v>1414</v>
      </c>
      <c r="AJ4175" s="89">
        <v>76</v>
      </c>
      <c r="AK4175" s="89" t="s">
        <v>2516</v>
      </c>
      <c r="AL4175" s="89">
        <v>16</v>
      </c>
      <c r="AM4175" s="89" t="s">
        <v>2516</v>
      </c>
      <c r="AN4175" s="89">
        <v>13</v>
      </c>
      <c r="AP4175" s="35" t="s">
        <v>1825</v>
      </c>
      <c r="AQ4175" s="377">
        <v>0</v>
      </c>
      <c r="AR4175" s="378">
        <v>0</v>
      </c>
      <c r="AS4175" s="377">
        <v>0</v>
      </c>
      <c r="AT4175" s="378">
        <v>0</v>
      </c>
      <c r="AU4175" s="377">
        <v>0</v>
      </c>
      <c r="AV4175" s="377">
        <v>0</v>
      </c>
      <c r="AW4175" s="377">
        <v>0</v>
      </c>
      <c r="AX4175">
        <v>0</v>
      </c>
      <c r="AY4175">
        <v>0</v>
      </c>
      <c r="BA4175" s="2" t="s">
        <v>15961</v>
      </c>
    </row>
    <row r="4176" spans="1:53" hidden="1" x14ac:dyDescent="0.2">
      <c r="A4176" s="46">
        <v>7825</v>
      </c>
      <c r="B4176" s="258" t="s">
        <v>13550</v>
      </c>
      <c r="C4176" t="s">
        <v>1146</v>
      </c>
      <c r="D4176" t="s">
        <v>1744</v>
      </c>
      <c r="E4176" t="s">
        <v>2504</v>
      </c>
      <c r="F4176" s="29" t="s">
        <v>3255</v>
      </c>
      <c r="G4176" s="53">
        <v>109</v>
      </c>
      <c r="H4176" t="s">
        <v>3255</v>
      </c>
      <c r="I4176">
        <v>1</v>
      </c>
      <c r="J4176" t="s">
        <v>13551</v>
      </c>
      <c r="K4176" t="s">
        <v>1744</v>
      </c>
      <c r="L4176" t="s">
        <v>13552</v>
      </c>
      <c r="M4176" t="s">
        <v>3021</v>
      </c>
      <c r="N4176" s="34">
        <v>0</v>
      </c>
      <c r="O4176" s="34" t="s">
        <v>136</v>
      </c>
      <c r="P4176" s="34">
        <v>0</v>
      </c>
      <c r="Q4176" s="34" t="s">
        <v>979</v>
      </c>
      <c r="R4176" s="34" t="s">
        <v>985</v>
      </c>
      <c r="S4176" s="48" t="s">
        <v>1123</v>
      </c>
      <c r="T4176" s="13" t="s">
        <v>1863</v>
      </c>
      <c r="U4176" s="12" t="s">
        <v>122</v>
      </c>
      <c r="V4176" s="12" t="s">
        <v>122</v>
      </c>
      <c r="W4176" s="12" t="s">
        <v>122</v>
      </c>
      <c r="X4176" s="14" t="str">
        <f t="shared" si="65"/>
        <v>В</v>
      </c>
      <c r="Y4176" s="271">
        <f>Таблица1[[#This Row],[ID_intellix]]</f>
        <v>7825</v>
      </c>
      <c r="Z4176" s="269" t="s">
        <v>122</v>
      </c>
      <c r="AA4176" s="145">
        <f>IF(OR(Таблица1[[#This Row],[CARDIO_report]]&lt;&gt;0,Таблица1[[#This Row],[AI COMBO_report]]&lt;&gt;0,Таблица1[[#This Row],[OTC_report]]&lt;&gt;0),1,0)</f>
        <v>1</v>
      </c>
      <c r="AB4176" s="60" t="s">
        <v>1124</v>
      </c>
      <c r="AC4176" s="60" t="s">
        <v>1124</v>
      </c>
      <c r="AD4176" s="35" t="s">
        <v>6373</v>
      </c>
      <c r="AE4176" s="60" t="s">
        <v>1124</v>
      </c>
      <c r="AF4176" s="60"/>
      <c r="AG4176" s="60" t="s">
        <v>1124</v>
      </c>
      <c r="AH4176" s="60" t="s">
        <v>1124</v>
      </c>
      <c r="AI4176" s="60" t="s">
        <v>1124</v>
      </c>
      <c r="AJ4176" s="60" t="s">
        <v>1124</v>
      </c>
      <c r="AK4176" s="60" t="s">
        <v>1124</v>
      </c>
      <c r="AL4176" s="60" t="s">
        <v>1124</v>
      </c>
      <c r="AM4176" s="60" t="s">
        <v>1124</v>
      </c>
      <c r="AN4176" s="60" t="s">
        <v>1124</v>
      </c>
      <c r="AO4176" s="60"/>
      <c r="AP4176" s="35" t="s">
        <v>1857</v>
      </c>
      <c r="AQ4176" s="377">
        <v>0</v>
      </c>
      <c r="AR4176" s="378">
        <v>0</v>
      </c>
      <c r="AS4176" s="377">
        <v>0</v>
      </c>
      <c r="AT4176" s="378">
        <v>0</v>
      </c>
      <c r="AU4176" s="377">
        <v>0</v>
      </c>
      <c r="AV4176" s="377">
        <v>0</v>
      </c>
      <c r="AW4176" s="377">
        <v>0</v>
      </c>
      <c r="AX4176">
        <v>0</v>
      </c>
      <c r="AY4176">
        <v>0</v>
      </c>
    </row>
    <row r="4177" spans="1:54" hidden="1" x14ac:dyDescent="0.2">
      <c r="A4177" s="46">
        <v>7736</v>
      </c>
      <c r="B4177" s="258" t="s">
        <v>14010</v>
      </c>
      <c r="C4177" t="s">
        <v>1146</v>
      </c>
      <c r="D4177" t="s">
        <v>1744</v>
      </c>
      <c r="E4177" t="s">
        <v>2504</v>
      </c>
      <c r="F4177" s="29" t="s">
        <v>9335</v>
      </c>
      <c r="G4177" s="396">
        <v>18</v>
      </c>
      <c r="H4177" t="s">
        <v>2563</v>
      </c>
      <c r="I4177">
        <v>1</v>
      </c>
      <c r="J4177" t="s">
        <v>15843</v>
      </c>
      <c r="K4177" t="s">
        <v>1744</v>
      </c>
      <c r="L4177" t="s">
        <v>14011</v>
      </c>
      <c r="M4177" t="s">
        <v>3021</v>
      </c>
      <c r="N4177" s="34">
        <v>0</v>
      </c>
      <c r="O4177" s="34" t="s">
        <v>136</v>
      </c>
      <c r="P4177" s="34">
        <v>0</v>
      </c>
      <c r="Q4177" s="34" t="s">
        <v>979</v>
      </c>
      <c r="R4177" s="34">
        <v>0</v>
      </c>
      <c r="S4177" s="48" t="s">
        <v>1123</v>
      </c>
      <c r="T4177" s="13" t="s">
        <v>122</v>
      </c>
      <c r="U4177" s="12" t="s">
        <v>122</v>
      </c>
      <c r="V4177" s="12" t="s">
        <v>1863</v>
      </c>
      <c r="W4177" s="12" t="s">
        <v>122</v>
      </c>
      <c r="X4177" s="14" t="str">
        <f t="shared" si="65"/>
        <v>В</v>
      </c>
      <c r="Y4177" s="271">
        <f>Таблица1[[#This Row],[ID_intellix]]</f>
        <v>7736</v>
      </c>
      <c r="Z4177" s="269" t="s">
        <v>122</v>
      </c>
      <c r="AA4177" s="145">
        <f>IF(OR(Таблица1[[#This Row],[CARDIO_report]]&lt;&gt;0,Таблица1[[#This Row],[AI COMBO_report]]&lt;&gt;0,Таблица1[[#This Row],[OTC_report]]&lt;&gt;0),1,0)</f>
        <v>0</v>
      </c>
      <c r="AB4177" s="60" t="s">
        <v>1124</v>
      </c>
      <c r="AC4177" s="60" t="s">
        <v>1124</v>
      </c>
      <c r="AD4177" s="60" t="s">
        <v>1124</v>
      </c>
      <c r="AE4177" s="89" t="s">
        <v>1917</v>
      </c>
      <c r="AF4177" s="89"/>
      <c r="AG4177" s="254" t="s">
        <v>1414</v>
      </c>
      <c r="AH4177" s="254">
        <v>121</v>
      </c>
      <c r="AI4177" s="89" t="s">
        <v>1414</v>
      </c>
      <c r="AJ4177" s="89">
        <v>114</v>
      </c>
      <c r="AK4177" s="89" t="s">
        <v>1414</v>
      </c>
      <c r="AL4177" s="89">
        <v>110</v>
      </c>
      <c r="AM4177" s="89" t="s">
        <v>1414</v>
      </c>
      <c r="AN4177" s="89">
        <v>109</v>
      </c>
      <c r="AP4177" s="35" t="s">
        <v>1825</v>
      </c>
      <c r="AQ4177" s="377">
        <v>0</v>
      </c>
      <c r="AR4177" s="378">
        <v>0</v>
      </c>
      <c r="AS4177" s="377">
        <v>0</v>
      </c>
      <c r="AT4177" s="378">
        <v>0</v>
      </c>
      <c r="AU4177" s="377">
        <v>0</v>
      </c>
      <c r="AV4177" s="377">
        <v>0</v>
      </c>
      <c r="AW4177" s="377">
        <v>0</v>
      </c>
      <c r="AX4177">
        <v>0</v>
      </c>
      <c r="AY4177">
        <v>0</v>
      </c>
    </row>
    <row r="4178" spans="1:54" hidden="1" x14ac:dyDescent="0.2">
      <c r="A4178" s="46">
        <v>7151</v>
      </c>
      <c r="B4178" s="258">
        <v>0</v>
      </c>
      <c r="C4178" t="s">
        <v>1146</v>
      </c>
      <c r="D4178" t="s">
        <v>1744</v>
      </c>
      <c r="E4178" t="s">
        <v>1821</v>
      </c>
      <c r="F4178" s="29" t="s">
        <v>1959</v>
      </c>
      <c r="G4178" s="53" t="s">
        <v>8977</v>
      </c>
      <c r="H4178" t="s">
        <v>1959</v>
      </c>
      <c r="I4178">
        <v>1</v>
      </c>
      <c r="J4178" t="s">
        <v>8978</v>
      </c>
      <c r="K4178" t="s">
        <v>1744</v>
      </c>
      <c r="L4178" t="s">
        <v>8979</v>
      </c>
      <c r="M4178" t="s">
        <v>3021</v>
      </c>
      <c r="N4178" s="34">
        <v>0</v>
      </c>
      <c r="O4178" s="34" t="s">
        <v>136</v>
      </c>
      <c r="P4178" s="34">
        <v>0</v>
      </c>
      <c r="Q4178" s="34" t="s">
        <v>979</v>
      </c>
      <c r="R4178" s="34">
        <v>0</v>
      </c>
      <c r="S4178" s="48" t="s">
        <v>1123</v>
      </c>
      <c r="T4178" s="13">
        <v>0</v>
      </c>
      <c r="U4178" s="12">
        <v>0</v>
      </c>
      <c r="V4178" s="12">
        <v>0</v>
      </c>
      <c r="W4178" s="12">
        <v>0</v>
      </c>
      <c r="X4178" s="14" t="str">
        <f t="shared" si="65"/>
        <v>С</v>
      </c>
      <c r="Y4178" s="271">
        <f>Таблица1[[#This Row],[ID_intellix]]</f>
        <v>7151</v>
      </c>
      <c r="Z4178" s="269" t="s">
        <v>122</v>
      </c>
      <c r="AA4178" s="145">
        <f>IF(OR(Таблица1[[#This Row],[CARDIO_report]]&lt;&gt;0,Таблица1[[#This Row],[AI COMBO_report]]&lt;&gt;0,Таблица1[[#This Row],[OTC_report]]&lt;&gt;0),1,0)</f>
        <v>0</v>
      </c>
      <c r="AB4178" s="60" t="s">
        <v>1124</v>
      </c>
      <c r="AC4178" s="60" t="s">
        <v>1124</v>
      </c>
      <c r="AD4178" s="60" t="s">
        <v>1124</v>
      </c>
      <c r="AE4178" s="60" t="s">
        <v>1124</v>
      </c>
      <c r="AF4178" s="60"/>
      <c r="AG4178" s="60" t="s">
        <v>1124</v>
      </c>
      <c r="AH4178" s="60" t="s">
        <v>1124</v>
      </c>
      <c r="AI4178" s="60" t="s">
        <v>1124</v>
      </c>
      <c r="AJ4178" s="60" t="s">
        <v>1124</v>
      </c>
      <c r="AK4178" s="60" t="s">
        <v>1124</v>
      </c>
      <c r="AL4178" s="60" t="s">
        <v>1124</v>
      </c>
      <c r="AM4178" s="60" t="s">
        <v>1124</v>
      </c>
      <c r="AN4178" s="60" t="s">
        <v>1124</v>
      </c>
      <c r="AO4178" s="60"/>
      <c r="AP4178" s="35" t="s">
        <v>1825</v>
      </c>
      <c r="AQ4178" s="377">
        <v>0</v>
      </c>
      <c r="AR4178" s="378">
        <v>0</v>
      </c>
      <c r="AS4178" s="377">
        <v>0</v>
      </c>
      <c r="AT4178" s="378">
        <v>0</v>
      </c>
      <c r="AU4178" s="377">
        <v>0</v>
      </c>
      <c r="AV4178" s="377">
        <v>0</v>
      </c>
      <c r="AW4178" s="377">
        <v>0</v>
      </c>
      <c r="AX4178">
        <v>0</v>
      </c>
      <c r="AY4178">
        <v>0</v>
      </c>
    </row>
    <row r="4179" spans="1:54" hidden="1" x14ac:dyDescent="0.2">
      <c r="A4179" s="46">
        <v>7154</v>
      </c>
      <c r="B4179" s="258">
        <v>0</v>
      </c>
      <c r="C4179" t="s">
        <v>1146</v>
      </c>
      <c r="D4179" t="s">
        <v>1744</v>
      </c>
      <c r="E4179" t="s">
        <v>1821</v>
      </c>
      <c r="F4179" s="29" t="s">
        <v>1959</v>
      </c>
      <c r="G4179" s="53" t="s">
        <v>1163</v>
      </c>
      <c r="H4179" t="s">
        <v>1959</v>
      </c>
      <c r="I4179">
        <v>1</v>
      </c>
      <c r="J4179" t="s">
        <v>8980</v>
      </c>
      <c r="K4179" t="s">
        <v>1744</v>
      </c>
      <c r="L4179" t="s">
        <v>8981</v>
      </c>
      <c r="M4179" t="s">
        <v>3021</v>
      </c>
      <c r="N4179" s="34">
        <v>0</v>
      </c>
      <c r="O4179" s="34" t="s">
        <v>136</v>
      </c>
      <c r="P4179" s="34">
        <v>0</v>
      </c>
      <c r="Q4179" s="34" t="s">
        <v>979</v>
      </c>
      <c r="R4179" s="34">
        <v>0</v>
      </c>
      <c r="S4179" s="48" t="s">
        <v>1123</v>
      </c>
      <c r="T4179" s="13">
        <v>0</v>
      </c>
      <c r="U4179" s="12">
        <v>0</v>
      </c>
      <c r="V4179" s="12">
        <v>0</v>
      </c>
      <c r="W4179" s="12">
        <v>0</v>
      </c>
      <c r="X4179" s="14" t="str">
        <f t="shared" si="65"/>
        <v>С</v>
      </c>
      <c r="Y4179" s="271">
        <f>Таблица1[[#This Row],[ID_intellix]]</f>
        <v>7154</v>
      </c>
      <c r="Z4179" s="269" t="s">
        <v>122</v>
      </c>
      <c r="AA4179" s="145">
        <f>IF(OR(Таблица1[[#This Row],[CARDIO_report]]&lt;&gt;0,Таблица1[[#This Row],[AI COMBO_report]]&lt;&gt;0,Таблица1[[#This Row],[OTC_report]]&lt;&gt;0),1,0)</f>
        <v>0</v>
      </c>
      <c r="AB4179" s="60" t="s">
        <v>1124</v>
      </c>
      <c r="AC4179" s="60" t="s">
        <v>1124</v>
      </c>
      <c r="AD4179" s="60" t="s">
        <v>1124</v>
      </c>
      <c r="AE4179" s="60" t="s">
        <v>1124</v>
      </c>
      <c r="AF4179" s="60"/>
      <c r="AG4179" s="60" t="s">
        <v>1124</v>
      </c>
      <c r="AH4179" s="60" t="s">
        <v>1124</v>
      </c>
      <c r="AI4179" s="60" t="s">
        <v>1124</v>
      </c>
      <c r="AJ4179" s="60" t="s">
        <v>1124</v>
      </c>
      <c r="AK4179" s="60" t="s">
        <v>1124</v>
      </c>
      <c r="AL4179" s="60" t="s">
        <v>1124</v>
      </c>
      <c r="AM4179" s="60" t="s">
        <v>1124</v>
      </c>
      <c r="AN4179" s="60" t="s">
        <v>1124</v>
      </c>
      <c r="AO4179" s="60"/>
      <c r="AP4179" s="35" t="s">
        <v>1825</v>
      </c>
      <c r="AQ4179" s="377">
        <v>0</v>
      </c>
      <c r="AR4179" s="378">
        <v>0</v>
      </c>
      <c r="AS4179" s="377">
        <v>0</v>
      </c>
      <c r="AT4179" s="378">
        <v>0</v>
      </c>
      <c r="AU4179" s="377">
        <v>0</v>
      </c>
      <c r="AV4179" s="377">
        <v>0</v>
      </c>
      <c r="AW4179" s="377">
        <v>0</v>
      </c>
      <c r="AX4179">
        <v>0</v>
      </c>
      <c r="AY4179">
        <v>0</v>
      </c>
    </row>
    <row r="4180" spans="1:54" hidden="1" x14ac:dyDescent="0.2">
      <c r="A4180" s="46">
        <v>7157</v>
      </c>
      <c r="B4180" s="258">
        <v>0</v>
      </c>
      <c r="C4180" t="s">
        <v>1146</v>
      </c>
      <c r="D4180" t="s">
        <v>1744</v>
      </c>
      <c r="E4180" t="s">
        <v>1821</v>
      </c>
      <c r="F4180" s="29" t="s">
        <v>1959</v>
      </c>
      <c r="G4180" s="53" t="s">
        <v>8982</v>
      </c>
      <c r="H4180" t="s">
        <v>1959</v>
      </c>
      <c r="I4180">
        <v>1</v>
      </c>
      <c r="J4180" t="s">
        <v>8983</v>
      </c>
      <c r="K4180" t="s">
        <v>1744</v>
      </c>
      <c r="L4180" t="s">
        <v>8984</v>
      </c>
      <c r="M4180" t="s">
        <v>3021</v>
      </c>
      <c r="N4180" s="34">
        <v>0</v>
      </c>
      <c r="O4180" s="34" t="s">
        <v>136</v>
      </c>
      <c r="P4180" s="34">
        <v>0</v>
      </c>
      <c r="Q4180" s="34" t="s">
        <v>979</v>
      </c>
      <c r="R4180" s="34">
        <v>0</v>
      </c>
      <c r="S4180" s="48" t="s">
        <v>1123</v>
      </c>
      <c r="T4180" s="13">
        <v>0</v>
      </c>
      <c r="U4180" s="12">
        <v>0</v>
      </c>
      <c r="V4180" s="12">
        <v>0</v>
      </c>
      <c r="W4180" s="12">
        <v>0</v>
      </c>
      <c r="X4180" s="14" t="str">
        <f t="shared" si="65"/>
        <v>С</v>
      </c>
      <c r="Y4180" s="271">
        <f>Таблица1[[#This Row],[ID_intellix]]</f>
        <v>7157</v>
      </c>
      <c r="Z4180" s="269" t="s">
        <v>122</v>
      </c>
      <c r="AA4180" s="145">
        <f>IF(OR(Таблица1[[#This Row],[CARDIO_report]]&lt;&gt;0,Таблица1[[#This Row],[AI COMBO_report]]&lt;&gt;0,Таблица1[[#This Row],[OTC_report]]&lt;&gt;0),1,0)</f>
        <v>0</v>
      </c>
      <c r="AB4180" s="60" t="s">
        <v>1124</v>
      </c>
      <c r="AC4180" s="60" t="s">
        <v>1124</v>
      </c>
      <c r="AD4180" s="60" t="s">
        <v>1124</v>
      </c>
      <c r="AE4180" s="60" t="s">
        <v>1124</v>
      </c>
      <c r="AF4180" s="60"/>
      <c r="AG4180" s="60" t="s">
        <v>1124</v>
      </c>
      <c r="AH4180" s="60" t="s">
        <v>1124</v>
      </c>
      <c r="AI4180" s="60" t="s">
        <v>1124</v>
      </c>
      <c r="AJ4180" s="60" t="s">
        <v>1124</v>
      </c>
      <c r="AK4180" s="60" t="s">
        <v>1124</v>
      </c>
      <c r="AL4180" s="60" t="s">
        <v>1124</v>
      </c>
      <c r="AM4180" s="60" t="s">
        <v>1124</v>
      </c>
      <c r="AN4180" s="60" t="s">
        <v>1124</v>
      </c>
      <c r="AO4180" s="60"/>
      <c r="AP4180" s="35" t="s">
        <v>1825</v>
      </c>
      <c r="AQ4180" s="377">
        <v>0</v>
      </c>
      <c r="AR4180" s="378">
        <v>0</v>
      </c>
      <c r="AS4180" s="377">
        <v>0</v>
      </c>
      <c r="AT4180" s="378">
        <v>0</v>
      </c>
      <c r="AU4180" s="377">
        <v>0</v>
      </c>
      <c r="AV4180" s="377">
        <v>0</v>
      </c>
      <c r="AW4180" s="377">
        <v>0</v>
      </c>
      <c r="AX4180">
        <v>0</v>
      </c>
      <c r="AY4180">
        <v>0</v>
      </c>
    </row>
    <row r="4181" spans="1:54" hidden="1" x14ac:dyDescent="0.2">
      <c r="A4181" s="399">
        <v>8143</v>
      </c>
      <c r="B4181" s="258">
        <v>0</v>
      </c>
      <c r="C4181" t="s">
        <v>1146</v>
      </c>
      <c r="D4181" t="s">
        <v>1744</v>
      </c>
      <c r="E4181" t="s">
        <v>2504</v>
      </c>
      <c r="F4181" s="402" t="s">
        <v>15959</v>
      </c>
      <c r="G4181" s="53" t="s">
        <v>13554</v>
      </c>
      <c r="H4181" t="s">
        <v>2610</v>
      </c>
      <c r="I4181">
        <v>1</v>
      </c>
      <c r="J4181" s="403" t="s">
        <v>15939</v>
      </c>
      <c r="K4181" s="402" t="s">
        <v>1744</v>
      </c>
      <c r="L4181" s="402" t="s">
        <v>14785</v>
      </c>
      <c r="M4181" t="s">
        <v>3021</v>
      </c>
      <c r="N4181" s="34">
        <v>0</v>
      </c>
      <c r="O4181" s="34" t="s">
        <v>136</v>
      </c>
      <c r="P4181" s="34">
        <v>0</v>
      </c>
      <c r="Q4181" s="34" t="s">
        <v>979</v>
      </c>
      <c r="R4181" s="34">
        <v>0</v>
      </c>
      <c r="S4181" s="48" t="s">
        <v>1123</v>
      </c>
      <c r="T4181" s="13" t="s">
        <v>1863</v>
      </c>
      <c r="U4181" s="12" t="s">
        <v>122</v>
      </c>
      <c r="V4181" s="12" t="s">
        <v>122</v>
      </c>
      <c r="W4181" s="12" t="s">
        <v>122</v>
      </c>
      <c r="X4181" s="14" t="str">
        <f t="shared" si="65"/>
        <v>В</v>
      </c>
      <c r="Y4181" s="271">
        <f>Таблица1[[#This Row],[ID_intellix]]</f>
        <v>8143</v>
      </c>
      <c r="Z4181" s="269" t="s">
        <v>122</v>
      </c>
      <c r="AA4181" s="145">
        <f>IF(OR(Таблица1[[#This Row],[CARDIO_report]]&lt;&gt;0,Таблица1[[#This Row],[AI COMBO_report]]&lt;&gt;0,Таблица1[[#This Row],[OTC_report]]&lt;&gt;0),1,0)</f>
        <v>0</v>
      </c>
      <c r="AB4181" s="60" t="s">
        <v>1124</v>
      </c>
      <c r="AC4181" s="60" t="s">
        <v>1124</v>
      </c>
      <c r="AD4181" s="60" t="s">
        <v>1124</v>
      </c>
      <c r="AE4181" s="60" t="s">
        <v>1124</v>
      </c>
      <c r="AF4181" s="60"/>
      <c r="AG4181" s="89" t="s">
        <v>1145</v>
      </c>
      <c r="AH4181" s="89">
        <v>101</v>
      </c>
      <c r="AI4181" s="89" t="s">
        <v>1145</v>
      </c>
      <c r="AJ4181" s="89">
        <v>105</v>
      </c>
      <c r="AK4181" s="89" t="s">
        <v>1145</v>
      </c>
      <c r="AL4181" s="89">
        <v>107</v>
      </c>
      <c r="AM4181" s="89" t="s">
        <v>1145</v>
      </c>
      <c r="AN4181" s="89">
        <v>107</v>
      </c>
      <c r="AP4181" s="35" t="s">
        <v>1124</v>
      </c>
      <c r="AQ4181" s="377">
        <v>0</v>
      </c>
      <c r="AR4181" s="378">
        <v>0</v>
      </c>
      <c r="AS4181" s="377">
        <v>0</v>
      </c>
      <c r="AT4181" s="378">
        <v>0</v>
      </c>
      <c r="AU4181" s="377">
        <v>0</v>
      </c>
      <c r="AV4181" s="377">
        <v>0</v>
      </c>
      <c r="AW4181" s="377">
        <v>0</v>
      </c>
      <c r="AX4181">
        <v>0</v>
      </c>
      <c r="AY4181">
        <v>0</v>
      </c>
    </row>
    <row r="4182" spans="1:54" hidden="1" x14ac:dyDescent="0.2">
      <c r="A4182" s="46">
        <v>5288</v>
      </c>
      <c r="B4182" s="258" t="s">
        <v>4552</v>
      </c>
      <c r="C4182" t="s">
        <v>1146</v>
      </c>
      <c r="D4182" t="s">
        <v>1752</v>
      </c>
      <c r="E4182" t="s">
        <v>1821</v>
      </c>
      <c r="F4182" s="29" t="s">
        <v>1959</v>
      </c>
      <c r="G4182" s="47">
        <v>14</v>
      </c>
      <c r="H4182" t="s">
        <v>1959</v>
      </c>
      <c r="I4182">
        <v>1</v>
      </c>
      <c r="J4182" t="s">
        <v>4553</v>
      </c>
      <c r="K4182" t="s">
        <v>1752</v>
      </c>
      <c r="L4182" t="s">
        <v>4554</v>
      </c>
      <c r="M4182" t="s">
        <v>2067</v>
      </c>
      <c r="N4182" s="34">
        <v>0</v>
      </c>
      <c r="O4182" s="34" t="s">
        <v>108</v>
      </c>
      <c r="P4182" s="34">
        <v>0</v>
      </c>
      <c r="Q4182" s="34" t="s">
        <v>736</v>
      </c>
      <c r="R4182" s="34">
        <v>0</v>
      </c>
      <c r="S4182" s="48" t="s">
        <v>1123</v>
      </c>
      <c r="T4182" s="13">
        <v>0</v>
      </c>
      <c r="U4182" s="12">
        <v>0</v>
      </c>
      <c r="V4182" s="12">
        <v>0</v>
      </c>
      <c r="W4182" s="12">
        <v>0</v>
      </c>
      <c r="X4182" s="14" t="str">
        <f t="shared" si="65"/>
        <v>С</v>
      </c>
      <c r="Y4182" s="271">
        <f>Таблица1[[#This Row],[ID_intellix]]</f>
        <v>5288</v>
      </c>
      <c r="Z4182" s="269" t="s">
        <v>122</v>
      </c>
      <c r="AA4182" s="145">
        <f>IF(OR(Таблица1[[#This Row],[CARDIO_report]]&lt;&gt;0,Таблица1[[#This Row],[AI COMBO_report]]&lt;&gt;0,Таблица1[[#This Row],[OTC_report]]&lt;&gt;0),1,0)</f>
        <v>0</v>
      </c>
      <c r="AB4182" s="60" t="s">
        <v>1124</v>
      </c>
      <c r="AC4182" s="60" t="s">
        <v>1124</v>
      </c>
      <c r="AD4182" s="60" t="s">
        <v>1124</v>
      </c>
      <c r="AE4182" s="60" t="s">
        <v>1124</v>
      </c>
      <c r="AF4182" s="60"/>
      <c r="AG4182" s="60" t="s">
        <v>1124</v>
      </c>
      <c r="AH4182" s="60" t="s">
        <v>1124</v>
      </c>
      <c r="AI4182" s="60" t="s">
        <v>1124</v>
      </c>
      <c r="AJ4182" s="60" t="s">
        <v>1124</v>
      </c>
      <c r="AK4182" s="60" t="s">
        <v>1124</v>
      </c>
      <c r="AL4182" s="60" t="s">
        <v>1124</v>
      </c>
      <c r="AM4182" s="60" t="s">
        <v>1124</v>
      </c>
      <c r="AN4182" s="60" t="s">
        <v>1124</v>
      </c>
      <c r="AO4182" s="60"/>
      <c r="AP4182" s="35" t="s">
        <v>1825</v>
      </c>
      <c r="AQ4182" s="377">
        <v>0</v>
      </c>
      <c r="AR4182" s="378">
        <v>0</v>
      </c>
      <c r="AS4182" s="377">
        <v>0</v>
      </c>
      <c r="AT4182" s="378">
        <v>0</v>
      </c>
      <c r="AU4182" s="377">
        <v>0</v>
      </c>
      <c r="AV4182" s="377">
        <v>0</v>
      </c>
      <c r="AW4182" s="377">
        <v>0</v>
      </c>
      <c r="AX4182">
        <v>0</v>
      </c>
      <c r="AY4182">
        <v>0</v>
      </c>
    </row>
    <row r="4183" spans="1:54" hidden="1" x14ac:dyDescent="0.2">
      <c r="A4183" s="46">
        <v>5291</v>
      </c>
      <c r="B4183" s="258" t="s">
        <v>4561</v>
      </c>
      <c r="C4183" t="s">
        <v>1146</v>
      </c>
      <c r="D4183" t="s">
        <v>1752</v>
      </c>
      <c r="E4183" t="s">
        <v>1821</v>
      </c>
      <c r="F4183" s="29" t="s">
        <v>1959</v>
      </c>
      <c r="G4183" s="47">
        <v>150</v>
      </c>
      <c r="H4183" t="s">
        <v>1959</v>
      </c>
      <c r="I4183">
        <v>1</v>
      </c>
      <c r="J4183" t="s">
        <v>4562</v>
      </c>
      <c r="K4183" t="s">
        <v>1752</v>
      </c>
      <c r="L4183" t="s">
        <v>4563</v>
      </c>
      <c r="M4183" t="s">
        <v>2067</v>
      </c>
      <c r="N4183" s="34" t="s">
        <v>503</v>
      </c>
      <c r="O4183" s="34" t="s">
        <v>108</v>
      </c>
      <c r="P4183" s="34">
        <v>0</v>
      </c>
      <c r="Q4183" s="34" t="s">
        <v>736</v>
      </c>
      <c r="R4183" s="34">
        <v>0</v>
      </c>
      <c r="S4183" s="48" t="s">
        <v>1123</v>
      </c>
      <c r="T4183" s="13">
        <v>0</v>
      </c>
      <c r="U4183" s="12">
        <v>0</v>
      </c>
      <c r="V4183" s="12">
        <v>0</v>
      </c>
      <c r="W4183" s="12">
        <v>0</v>
      </c>
      <c r="X4183" s="14" t="str">
        <f t="shared" si="65"/>
        <v>С</v>
      </c>
      <c r="Y4183" s="271">
        <f>Таблица1[[#This Row],[ID_intellix]]</f>
        <v>5291</v>
      </c>
      <c r="Z4183" s="269" t="s">
        <v>122</v>
      </c>
      <c r="AA4183" s="145">
        <f>IF(OR(Таблица1[[#This Row],[CARDIO_report]]&lt;&gt;0,Таблица1[[#This Row],[AI COMBO_report]]&lt;&gt;0,Таблица1[[#This Row],[OTC_report]]&lt;&gt;0),1,0)</f>
        <v>1</v>
      </c>
      <c r="AB4183" s="60" t="s">
        <v>1124</v>
      </c>
      <c r="AC4183" s="60" t="s">
        <v>1124</v>
      </c>
      <c r="AD4183" s="60" t="s">
        <v>1124</v>
      </c>
      <c r="AE4183" s="60" t="s">
        <v>1124</v>
      </c>
      <c r="AF4183" s="60"/>
      <c r="AG4183" s="60" t="s">
        <v>1124</v>
      </c>
      <c r="AH4183" s="60" t="s">
        <v>1124</v>
      </c>
      <c r="AI4183" s="60" t="s">
        <v>1124</v>
      </c>
      <c r="AJ4183" s="60" t="s">
        <v>1124</v>
      </c>
      <c r="AK4183" s="60" t="s">
        <v>1124</v>
      </c>
      <c r="AL4183" s="60" t="s">
        <v>1124</v>
      </c>
      <c r="AM4183" s="60" t="s">
        <v>1124</v>
      </c>
      <c r="AN4183" s="60" t="s">
        <v>1124</v>
      </c>
      <c r="AO4183" s="60"/>
      <c r="AP4183" s="35" t="s">
        <v>1857</v>
      </c>
      <c r="AQ4183" s="377">
        <v>0</v>
      </c>
      <c r="AR4183" s="378">
        <v>0</v>
      </c>
      <c r="AS4183" s="377">
        <v>0</v>
      </c>
      <c r="AT4183" s="378">
        <v>0</v>
      </c>
      <c r="AU4183" s="377">
        <v>0</v>
      </c>
      <c r="AV4183" s="377">
        <v>0</v>
      </c>
      <c r="AW4183" s="377">
        <v>0</v>
      </c>
      <c r="AX4183">
        <v>0</v>
      </c>
      <c r="AY4183">
        <v>0</v>
      </c>
    </row>
    <row r="4184" spans="1:54" hidden="1" x14ac:dyDescent="0.2">
      <c r="A4184" s="46">
        <v>5296</v>
      </c>
      <c r="B4184" s="258" t="s">
        <v>4656</v>
      </c>
      <c r="C4184" t="s">
        <v>1146</v>
      </c>
      <c r="D4184" t="s">
        <v>1752</v>
      </c>
      <c r="E4184" t="s">
        <v>1821</v>
      </c>
      <c r="F4184" s="29" t="s">
        <v>1959</v>
      </c>
      <c r="G4184" s="47">
        <v>17</v>
      </c>
      <c r="H4184" t="s">
        <v>1959</v>
      </c>
      <c r="I4184">
        <v>1</v>
      </c>
      <c r="J4184" t="s">
        <v>4657</v>
      </c>
      <c r="K4184" t="s">
        <v>1752</v>
      </c>
      <c r="L4184" t="s">
        <v>4658</v>
      </c>
      <c r="M4184" t="s">
        <v>2067</v>
      </c>
      <c r="N4184" s="34" t="s">
        <v>465</v>
      </c>
      <c r="O4184" s="34" t="s">
        <v>108</v>
      </c>
      <c r="P4184" s="34" t="s">
        <v>116</v>
      </c>
      <c r="Q4184" s="34" t="s">
        <v>736</v>
      </c>
      <c r="R4184" s="34" t="s">
        <v>742</v>
      </c>
      <c r="S4184" s="48" t="s">
        <v>1123</v>
      </c>
      <c r="T4184" s="13" t="s">
        <v>1863</v>
      </c>
      <c r="U4184" s="12" t="s">
        <v>122</v>
      </c>
      <c r="V4184" s="12" t="s">
        <v>122</v>
      </c>
      <c r="W4184" s="12" t="s">
        <v>1863</v>
      </c>
      <c r="X4184" s="14" t="str">
        <f t="shared" si="65"/>
        <v>А</v>
      </c>
      <c r="Y4184" s="271">
        <f>Таблица1[[#This Row],[ID_intellix]]</f>
        <v>5296</v>
      </c>
      <c r="Z4184" s="269" t="s">
        <v>122</v>
      </c>
      <c r="AA4184" s="145">
        <f>IF(OR(Таблица1[[#This Row],[CARDIO_report]]&lt;&gt;0,Таблица1[[#This Row],[AI COMBO_report]]&lt;&gt;0,Таблица1[[#This Row],[OTC_report]]&lt;&gt;0),1,0)</f>
        <v>1</v>
      </c>
      <c r="AB4184" s="60" t="s">
        <v>1124</v>
      </c>
      <c r="AC4184" s="60" t="s">
        <v>1124</v>
      </c>
      <c r="AD4184" s="60" t="s">
        <v>1124</v>
      </c>
      <c r="AE4184" s="60" t="s">
        <v>1124</v>
      </c>
      <c r="AF4184" s="60"/>
      <c r="AG4184" s="60" t="s">
        <v>1124</v>
      </c>
      <c r="AH4184" s="60" t="s">
        <v>1124</v>
      </c>
      <c r="AI4184" s="60" t="s">
        <v>1124</v>
      </c>
      <c r="AJ4184" s="60" t="s">
        <v>1124</v>
      </c>
      <c r="AK4184" s="60" t="s">
        <v>1124</v>
      </c>
      <c r="AL4184" s="60" t="s">
        <v>1124</v>
      </c>
      <c r="AM4184" s="60" t="s">
        <v>1124</v>
      </c>
      <c r="AN4184" s="60" t="s">
        <v>1124</v>
      </c>
      <c r="AO4184" s="60"/>
      <c r="AP4184" s="35" t="s">
        <v>1917</v>
      </c>
      <c r="AQ4184" s="377">
        <v>0</v>
      </c>
      <c r="AR4184" s="378">
        <v>0</v>
      </c>
      <c r="AS4184" s="377">
        <v>0</v>
      </c>
      <c r="AT4184" s="378">
        <v>0</v>
      </c>
      <c r="AU4184" s="377">
        <v>0</v>
      </c>
      <c r="AV4184" s="377">
        <v>0</v>
      </c>
      <c r="AW4184" s="377">
        <v>0</v>
      </c>
      <c r="AX4184" s="2" t="s">
        <v>2408</v>
      </c>
      <c r="AY4184" s="2">
        <v>0</v>
      </c>
      <c r="AZ4184" s="2" t="s">
        <v>2408</v>
      </c>
      <c r="BB4184" s="2" t="s">
        <v>2408</v>
      </c>
    </row>
    <row r="4185" spans="1:54" hidden="1" x14ac:dyDescent="0.2">
      <c r="A4185" s="46">
        <v>6276</v>
      </c>
      <c r="B4185" s="258" t="s">
        <v>4659</v>
      </c>
      <c r="C4185" t="s">
        <v>1146</v>
      </c>
      <c r="D4185" t="s">
        <v>1752</v>
      </c>
      <c r="E4185" t="s">
        <v>1821</v>
      </c>
      <c r="F4185" s="29" t="s">
        <v>1959</v>
      </c>
      <c r="G4185" s="53" t="s">
        <v>4660</v>
      </c>
      <c r="H4185" t="s">
        <v>1959</v>
      </c>
      <c r="I4185">
        <v>1</v>
      </c>
      <c r="J4185" t="s">
        <v>4661</v>
      </c>
      <c r="K4185" t="s">
        <v>1752</v>
      </c>
      <c r="L4185" t="s">
        <v>1754</v>
      </c>
      <c r="M4185" t="s">
        <v>2067</v>
      </c>
      <c r="N4185" s="34">
        <v>0</v>
      </c>
      <c r="O4185" s="34" t="s">
        <v>108</v>
      </c>
      <c r="P4185" s="34">
        <v>0</v>
      </c>
      <c r="Q4185" s="34" t="s">
        <v>736</v>
      </c>
      <c r="R4185" s="34">
        <v>0</v>
      </c>
      <c r="S4185" s="48" t="s">
        <v>1123</v>
      </c>
      <c r="T4185" s="13" t="s">
        <v>1863</v>
      </c>
      <c r="U4185" s="12" t="s">
        <v>1863</v>
      </c>
      <c r="V4185" s="12" t="s">
        <v>122</v>
      </c>
      <c r="W4185" s="12" t="s">
        <v>122</v>
      </c>
      <c r="X4185" s="14" t="str">
        <f t="shared" si="65"/>
        <v>А</v>
      </c>
      <c r="Y4185" s="271">
        <f>Таблица1[[#This Row],[ID_intellix]]</f>
        <v>6276</v>
      </c>
      <c r="Z4185" s="269" t="s">
        <v>122</v>
      </c>
      <c r="AA4185" s="145">
        <f>IF(OR(Таблица1[[#This Row],[CARDIO_report]]&lt;&gt;0,Таблица1[[#This Row],[AI COMBO_report]]&lt;&gt;0,Таблица1[[#This Row],[OTC_report]]&lt;&gt;0),1,0)</f>
        <v>0</v>
      </c>
      <c r="AB4185" s="60" t="s">
        <v>1124</v>
      </c>
      <c r="AC4185" s="60" t="s">
        <v>1124</v>
      </c>
      <c r="AD4185" s="60" t="s">
        <v>1124</v>
      </c>
      <c r="AE4185" s="60" t="s">
        <v>1124</v>
      </c>
      <c r="AF4185" s="60"/>
      <c r="AG4185" s="60" t="s">
        <v>1124</v>
      </c>
      <c r="AH4185" s="60" t="s">
        <v>1124</v>
      </c>
      <c r="AI4185" s="60" t="s">
        <v>1124</v>
      </c>
      <c r="AJ4185" s="60" t="s">
        <v>1124</v>
      </c>
      <c r="AK4185" s="60" t="s">
        <v>1124</v>
      </c>
      <c r="AL4185" s="60" t="s">
        <v>1124</v>
      </c>
      <c r="AM4185" s="60" t="s">
        <v>1124</v>
      </c>
      <c r="AN4185" s="60" t="s">
        <v>1124</v>
      </c>
      <c r="AO4185" s="60"/>
      <c r="AP4185" s="35" t="s">
        <v>1917</v>
      </c>
      <c r="AQ4185" s="377">
        <v>0</v>
      </c>
      <c r="AR4185" s="378">
        <v>0</v>
      </c>
      <c r="AS4185" s="377">
        <v>0</v>
      </c>
      <c r="AT4185" s="378">
        <v>0</v>
      </c>
      <c r="AU4185" s="377">
        <v>0</v>
      </c>
      <c r="AV4185" s="377">
        <v>0</v>
      </c>
      <c r="AW4185" s="377">
        <v>0</v>
      </c>
      <c r="AX4185">
        <v>0</v>
      </c>
      <c r="AY4185">
        <v>0</v>
      </c>
    </row>
    <row r="4186" spans="1:54" hidden="1" x14ac:dyDescent="0.2">
      <c r="A4186" s="398">
        <v>7145</v>
      </c>
      <c r="B4186" s="258" t="s">
        <v>4662</v>
      </c>
      <c r="C4186" t="s">
        <v>1146</v>
      </c>
      <c r="D4186" t="s">
        <v>1752</v>
      </c>
      <c r="E4186" t="s">
        <v>1821</v>
      </c>
      <c r="F4186" s="29" t="s">
        <v>1959</v>
      </c>
      <c r="G4186" s="53" t="s">
        <v>4663</v>
      </c>
      <c r="H4186" t="s">
        <v>1959</v>
      </c>
      <c r="I4186">
        <v>1</v>
      </c>
      <c r="J4186" t="s">
        <v>4664</v>
      </c>
      <c r="K4186" t="s">
        <v>1752</v>
      </c>
      <c r="L4186" t="s">
        <v>4665</v>
      </c>
      <c r="M4186" t="s">
        <v>2067</v>
      </c>
      <c r="N4186" s="34">
        <v>0</v>
      </c>
      <c r="O4186" s="34" t="s">
        <v>108</v>
      </c>
      <c r="P4186" s="34">
        <v>0</v>
      </c>
      <c r="Q4186" s="34" t="s">
        <v>736</v>
      </c>
      <c r="R4186" s="34">
        <v>0</v>
      </c>
      <c r="S4186" s="48" t="s">
        <v>1123</v>
      </c>
      <c r="T4186" s="13">
        <v>0</v>
      </c>
      <c r="U4186" s="12">
        <v>0</v>
      </c>
      <c r="V4186" s="12">
        <v>0</v>
      </c>
      <c r="W4186" s="12">
        <v>0</v>
      </c>
      <c r="X4186" s="14" t="str">
        <f t="shared" si="65"/>
        <v>С</v>
      </c>
      <c r="Y4186" s="271">
        <f>Таблица1[[#This Row],[ID_intellix]]</f>
        <v>7145</v>
      </c>
      <c r="Z4186" s="269" t="s">
        <v>122</v>
      </c>
      <c r="AA4186" s="145">
        <f>IF(OR(Таблица1[[#This Row],[CARDIO_report]]&lt;&gt;0,Таблица1[[#This Row],[AI COMBO_report]]&lt;&gt;0,Таблица1[[#This Row],[OTC_report]]&lt;&gt;0),1,0)</f>
        <v>0</v>
      </c>
      <c r="AB4186" s="60" t="s">
        <v>1124</v>
      </c>
      <c r="AC4186" s="60" t="s">
        <v>1124</v>
      </c>
      <c r="AD4186" s="60" t="s">
        <v>1124</v>
      </c>
      <c r="AE4186" s="60" t="s">
        <v>1124</v>
      </c>
      <c r="AF4186" s="60"/>
      <c r="AG4186" s="60" t="s">
        <v>1124</v>
      </c>
      <c r="AH4186" s="60" t="s">
        <v>1124</v>
      </c>
      <c r="AI4186" s="60" t="s">
        <v>1124</v>
      </c>
      <c r="AJ4186" s="60" t="s">
        <v>1124</v>
      </c>
      <c r="AK4186" s="60" t="s">
        <v>1124</v>
      </c>
      <c r="AL4186" s="60" t="s">
        <v>1124</v>
      </c>
      <c r="AM4186" s="60" t="s">
        <v>1124</v>
      </c>
      <c r="AN4186" s="60" t="s">
        <v>1124</v>
      </c>
      <c r="AO4186" s="60"/>
      <c r="AP4186" s="35" t="s">
        <v>1825</v>
      </c>
      <c r="AQ4186" s="377">
        <v>0</v>
      </c>
      <c r="AR4186" s="378">
        <v>0</v>
      </c>
      <c r="AS4186" s="377">
        <v>0</v>
      </c>
      <c r="AT4186" s="378">
        <v>0</v>
      </c>
      <c r="AU4186" s="377">
        <v>0</v>
      </c>
      <c r="AV4186" s="377">
        <v>0</v>
      </c>
      <c r="AW4186" s="377">
        <v>0</v>
      </c>
      <c r="AX4186">
        <v>0</v>
      </c>
      <c r="AY4186">
        <v>0</v>
      </c>
    </row>
    <row r="4187" spans="1:54" hidden="1" x14ac:dyDescent="0.2">
      <c r="A4187" s="46">
        <v>7158</v>
      </c>
      <c r="B4187" s="258" t="s">
        <v>4666</v>
      </c>
      <c r="C4187" t="s">
        <v>1146</v>
      </c>
      <c r="D4187" t="s">
        <v>1752</v>
      </c>
      <c r="E4187" t="s">
        <v>1821</v>
      </c>
      <c r="F4187" s="29" t="s">
        <v>1959</v>
      </c>
      <c r="G4187" s="53" t="s">
        <v>4667</v>
      </c>
      <c r="H4187" t="s">
        <v>1959</v>
      </c>
      <c r="I4187">
        <v>1</v>
      </c>
      <c r="J4187" t="s">
        <v>4668</v>
      </c>
      <c r="K4187" t="s">
        <v>1752</v>
      </c>
      <c r="L4187" t="s">
        <v>4669</v>
      </c>
      <c r="M4187" t="s">
        <v>2067</v>
      </c>
      <c r="N4187" s="34">
        <v>0</v>
      </c>
      <c r="O4187" s="34" t="s">
        <v>108</v>
      </c>
      <c r="P4187" s="34">
        <v>0</v>
      </c>
      <c r="Q4187" s="34" t="s">
        <v>736</v>
      </c>
      <c r="R4187" s="34">
        <v>0</v>
      </c>
      <c r="S4187" s="48" t="s">
        <v>1123</v>
      </c>
      <c r="T4187" s="13">
        <v>0</v>
      </c>
      <c r="U4187" s="12">
        <v>0</v>
      </c>
      <c r="V4187" s="12">
        <v>0</v>
      </c>
      <c r="W4187" s="12">
        <v>0</v>
      </c>
      <c r="X4187" s="14" t="str">
        <f t="shared" si="65"/>
        <v>С</v>
      </c>
      <c r="Y4187" s="271">
        <f>Таблица1[[#This Row],[ID_intellix]]</f>
        <v>7158</v>
      </c>
      <c r="Z4187" s="269" t="s">
        <v>122</v>
      </c>
      <c r="AA4187" s="145">
        <f>IF(OR(Таблица1[[#This Row],[CARDIO_report]]&lt;&gt;0,Таблица1[[#This Row],[AI COMBO_report]]&lt;&gt;0,Таблица1[[#This Row],[OTC_report]]&lt;&gt;0),1,0)</f>
        <v>0</v>
      </c>
      <c r="AB4187" s="60" t="s">
        <v>1124</v>
      </c>
      <c r="AC4187" s="60" t="s">
        <v>1124</v>
      </c>
      <c r="AD4187" s="60" t="s">
        <v>1124</v>
      </c>
      <c r="AE4187" s="60" t="s">
        <v>1124</v>
      </c>
      <c r="AF4187" s="60"/>
      <c r="AG4187" s="60" t="s">
        <v>1124</v>
      </c>
      <c r="AH4187" s="60" t="s">
        <v>1124</v>
      </c>
      <c r="AI4187" s="60" t="s">
        <v>1124</v>
      </c>
      <c r="AJ4187" s="60" t="s">
        <v>1124</v>
      </c>
      <c r="AK4187" s="60" t="s">
        <v>1124</v>
      </c>
      <c r="AL4187" s="60" t="s">
        <v>1124</v>
      </c>
      <c r="AM4187" s="60" t="s">
        <v>1124</v>
      </c>
      <c r="AN4187" s="60" t="s">
        <v>1124</v>
      </c>
      <c r="AO4187" s="60"/>
      <c r="AP4187" s="35" t="s">
        <v>1825</v>
      </c>
      <c r="AQ4187" s="377">
        <v>0</v>
      </c>
      <c r="AR4187" s="378">
        <v>0</v>
      </c>
      <c r="AS4187" s="377">
        <v>0</v>
      </c>
      <c r="AT4187" s="378">
        <v>0</v>
      </c>
      <c r="AU4187" s="377">
        <v>0</v>
      </c>
      <c r="AV4187" s="377">
        <v>0</v>
      </c>
      <c r="AW4187" s="377">
        <v>0</v>
      </c>
      <c r="AX4187">
        <v>0</v>
      </c>
      <c r="AY4187">
        <v>0</v>
      </c>
    </row>
    <row r="4188" spans="1:54" hidden="1" x14ac:dyDescent="0.2">
      <c r="A4188" s="46">
        <v>5299</v>
      </c>
      <c r="B4188" s="258" t="s">
        <v>4733</v>
      </c>
      <c r="C4188" t="s">
        <v>1146</v>
      </c>
      <c r="D4188" t="s">
        <v>1752</v>
      </c>
      <c r="E4188" t="s">
        <v>1821</v>
      </c>
      <c r="F4188" s="29" t="s">
        <v>1959</v>
      </c>
      <c r="G4188" s="47">
        <v>188</v>
      </c>
      <c r="H4188" t="s">
        <v>1959</v>
      </c>
      <c r="I4188">
        <v>1</v>
      </c>
      <c r="J4188" t="s">
        <v>4734</v>
      </c>
      <c r="K4188" t="s">
        <v>1752</v>
      </c>
      <c r="L4188" t="s">
        <v>4735</v>
      </c>
      <c r="M4188" t="s">
        <v>2067</v>
      </c>
      <c r="N4188" s="34">
        <v>0</v>
      </c>
      <c r="O4188" s="34" t="s">
        <v>108</v>
      </c>
      <c r="P4188" s="34">
        <v>0</v>
      </c>
      <c r="Q4188" s="34" t="s">
        <v>736</v>
      </c>
      <c r="R4188" s="34" t="s">
        <v>742</v>
      </c>
      <c r="S4188" s="48" t="s">
        <v>1123</v>
      </c>
      <c r="T4188" s="13" t="s">
        <v>122</v>
      </c>
      <c r="U4188" s="12" t="s">
        <v>122</v>
      </c>
      <c r="V4188" s="12" t="s">
        <v>122</v>
      </c>
      <c r="W4188" s="12" t="s">
        <v>122</v>
      </c>
      <c r="X4188" s="14" t="str">
        <f t="shared" si="65"/>
        <v>С</v>
      </c>
      <c r="Y4188" s="271">
        <f>Таблица1[[#This Row],[ID_intellix]]</f>
        <v>5299</v>
      </c>
      <c r="Z4188" s="269" t="s">
        <v>122</v>
      </c>
      <c r="AA4188" s="145">
        <f>IF(OR(Таблица1[[#This Row],[CARDIO_report]]&lt;&gt;0,Таблица1[[#This Row],[AI COMBO_report]]&lt;&gt;0,Таблица1[[#This Row],[OTC_report]]&lt;&gt;0),1,0)</f>
        <v>1</v>
      </c>
      <c r="AB4188" s="60" t="s">
        <v>1124</v>
      </c>
      <c r="AC4188" s="60" t="s">
        <v>1124</v>
      </c>
      <c r="AD4188" s="60" t="s">
        <v>1124</v>
      </c>
      <c r="AE4188" s="60" t="s">
        <v>1124</v>
      </c>
      <c r="AF4188" s="60"/>
      <c r="AG4188" s="60" t="s">
        <v>1124</v>
      </c>
      <c r="AH4188" s="60" t="s">
        <v>1124</v>
      </c>
      <c r="AI4188" s="60" t="s">
        <v>1124</v>
      </c>
      <c r="AJ4188" s="60" t="s">
        <v>1124</v>
      </c>
      <c r="AK4188" s="60" t="s">
        <v>1124</v>
      </c>
      <c r="AL4188" s="60" t="s">
        <v>1124</v>
      </c>
      <c r="AM4188" s="60" t="s">
        <v>1124</v>
      </c>
      <c r="AN4188" s="60" t="s">
        <v>1124</v>
      </c>
      <c r="AO4188" s="60"/>
      <c r="AP4188" s="35" t="s">
        <v>1825</v>
      </c>
      <c r="AQ4188" s="377">
        <v>0</v>
      </c>
      <c r="AR4188" s="378">
        <v>0</v>
      </c>
      <c r="AS4188" s="377">
        <v>0</v>
      </c>
      <c r="AT4188" s="378">
        <v>0</v>
      </c>
      <c r="AU4188" s="377">
        <v>0</v>
      </c>
      <c r="AV4188" s="377">
        <v>0</v>
      </c>
      <c r="AW4188" s="377">
        <v>0</v>
      </c>
      <c r="AX4188">
        <v>0</v>
      </c>
      <c r="AY4188">
        <v>0</v>
      </c>
    </row>
    <row r="4189" spans="1:54" hidden="1" x14ac:dyDescent="0.2">
      <c r="A4189" s="46">
        <v>5309</v>
      </c>
      <c r="B4189" s="258" t="s">
        <v>4915</v>
      </c>
      <c r="C4189" t="s">
        <v>1146</v>
      </c>
      <c r="D4189" t="s">
        <v>1752</v>
      </c>
      <c r="E4189" t="s">
        <v>1821</v>
      </c>
      <c r="F4189" s="29" t="s">
        <v>1959</v>
      </c>
      <c r="G4189" s="47">
        <v>210</v>
      </c>
      <c r="H4189" t="s">
        <v>1959</v>
      </c>
      <c r="I4189">
        <v>1</v>
      </c>
      <c r="J4189" t="s">
        <v>4916</v>
      </c>
      <c r="K4189" t="s">
        <v>1752</v>
      </c>
      <c r="L4189" t="s">
        <v>4917</v>
      </c>
      <c r="M4189" t="s">
        <v>2067</v>
      </c>
      <c r="N4189" s="34">
        <v>0</v>
      </c>
      <c r="O4189" s="34" t="s">
        <v>108</v>
      </c>
      <c r="P4189" s="34">
        <v>0</v>
      </c>
      <c r="Q4189" s="34" t="s">
        <v>736</v>
      </c>
      <c r="R4189" s="34">
        <v>0</v>
      </c>
      <c r="S4189" s="48" t="s">
        <v>1123</v>
      </c>
      <c r="T4189" s="13" t="s">
        <v>122</v>
      </c>
      <c r="U4189" s="12" t="s">
        <v>122</v>
      </c>
      <c r="V4189" s="12" t="s">
        <v>122</v>
      </c>
      <c r="W4189" s="12" t="s">
        <v>122</v>
      </c>
      <c r="X4189" s="14" t="str">
        <f t="shared" si="65"/>
        <v>С</v>
      </c>
      <c r="Y4189" s="271">
        <f>Таблица1[[#This Row],[ID_intellix]]</f>
        <v>5309</v>
      </c>
      <c r="Z4189" s="269" t="s">
        <v>122</v>
      </c>
      <c r="AA4189" s="145">
        <f>IF(OR(Таблица1[[#This Row],[CARDIO_report]]&lt;&gt;0,Таблица1[[#This Row],[AI COMBO_report]]&lt;&gt;0,Таблица1[[#This Row],[OTC_report]]&lt;&gt;0),1,0)</f>
        <v>0</v>
      </c>
      <c r="AB4189" s="60" t="s">
        <v>1124</v>
      </c>
      <c r="AC4189" s="60" t="s">
        <v>1124</v>
      </c>
      <c r="AD4189" s="60" t="s">
        <v>1124</v>
      </c>
      <c r="AE4189" s="60" t="s">
        <v>1124</v>
      </c>
      <c r="AF4189" s="60"/>
      <c r="AG4189" s="60" t="s">
        <v>1124</v>
      </c>
      <c r="AH4189" s="60" t="s">
        <v>1124</v>
      </c>
      <c r="AI4189" s="60" t="s">
        <v>1124</v>
      </c>
      <c r="AJ4189" s="60" t="s">
        <v>1124</v>
      </c>
      <c r="AK4189" s="60" t="s">
        <v>1124</v>
      </c>
      <c r="AL4189" s="60" t="s">
        <v>1124</v>
      </c>
      <c r="AM4189" s="60" t="s">
        <v>1124</v>
      </c>
      <c r="AN4189" s="60" t="s">
        <v>1124</v>
      </c>
      <c r="AO4189" s="60"/>
      <c r="AP4189" s="35" t="s">
        <v>1857</v>
      </c>
      <c r="AQ4189" s="377">
        <v>0</v>
      </c>
      <c r="AR4189" s="378">
        <v>0</v>
      </c>
      <c r="AS4189" s="377">
        <v>0</v>
      </c>
      <c r="AT4189" s="378">
        <v>0</v>
      </c>
      <c r="AU4189" s="377">
        <v>0</v>
      </c>
      <c r="AV4189" s="377">
        <v>0</v>
      </c>
      <c r="AW4189" s="377">
        <v>0</v>
      </c>
      <c r="AX4189">
        <v>0</v>
      </c>
      <c r="AY4189">
        <v>0</v>
      </c>
    </row>
    <row r="4190" spans="1:54" hidden="1" x14ac:dyDescent="0.2">
      <c r="A4190" s="46">
        <v>3422</v>
      </c>
      <c r="B4190" s="258" t="s">
        <v>9563</v>
      </c>
      <c r="C4190" t="s">
        <v>1146</v>
      </c>
      <c r="D4190" t="s">
        <v>1752</v>
      </c>
      <c r="E4190" t="s">
        <v>2504</v>
      </c>
      <c r="F4190" s="29" t="s">
        <v>9526</v>
      </c>
      <c r="G4190" s="47">
        <v>8</v>
      </c>
      <c r="H4190" t="s">
        <v>9527</v>
      </c>
      <c r="I4190">
        <v>1</v>
      </c>
      <c r="J4190" t="s">
        <v>9564</v>
      </c>
      <c r="K4190" t="s">
        <v>1752</v>
      </c>
      <c r="L4190" t="s">
        <v>9565</v>
      </c>
      <c r="M4190" t="s">
        <v>2067</v>
      </c>
      <c r="N4190" s="34">
        <v>0</v>
      </c>
      <c r="O4190" s="34" t="s">
        <v>108</v>
      </c>
      <c r="P4190" s="34">
        <v>0</v>
      </c>
      <c r="Q4190" s="34" t="s">
        <v>736</v>
      </c>
      <c r="R4190" s="34">
        <v>0</v>
      </c>
      <c r="S4190" s="48" t="s">
        <v>1123</v>
      </c>
      <c r="T4190" s="13">
        <v>0</v>
      </c>
      <c r="U4190" s="12">
        <v>0</v>
      </c>
      <c r="V4190" s="12">
        <v>0</v>
      </c>
      <c r="W4190" s="12">
        <v>0</v>
      </c>
      <c r="X4190" s="14" t="str">
        <f t="shared" si="65"/>
        <v>С</v>
      </c>
      <c r="Y4190" s="271">
        <f>Таблица1[[#This Row],[ID_intellix]]</f>
        <v>3422</v>
      </c>
      <c r="Z4190" s="269" t="s">
        <v>122</v>
      </c>
      <c r="AA4190" s="145">
        <f>IF(OR(Таблица1[[#This Row],[CARDIO_report]]&lt;&gt;0,Таблица1[[#This Row],[AI COMBO_report]]&lt;&gt;0,Таблица1[[#This Row],[OTC_report]]&lt;&gt;0),1,0)</f>
        <v>0</v>
      </c>
      <c r="AB4190" s="60" t="s">
        <v>1124</v>
      </c>
      <c r="AC4190" s="60" t="s">
        <v>1124</v>
      </c>
      <c r="AD4190" s="60" t="s">
        <v>1124</v>
      </c>
      <c r="AE4190" s="60" t="s">
        <v>1124</v>
      </c>
      <c r="AF4190" s="60"/>
      <c r="AG4190" s="89" t="s">
        <v>1414</v>
      </c>
      <c r="AH4190" s="89">
        <v>108</v>
      </c>
      <c r="AI4190" s="89" t="s">
        <v>1414</v>
      </c>
      <c r="AJ4190" s="89">
        <v>112</v>
      </c>
      <c r="AK4190" s="89" t="s">
        <v>1414</v>
      </c>
      <c r="AL4190" s="89">
        <v>83</v>
      </c>
      <c r="AM4190" s="89" t="s">
        <v>1414</v>
      </c>
      <c r="AN4190" s="89">
        <v>91</v>
      </c>
      <c r="AP4190" s="35" t="s">
        <v>1825</v>
      </c>
      <c r="AQ4190" s="377">
        <v>0</v>
      </c>
      <c r="AR4190" s="378">
        <v>0</v>
      </c>
      <c r="AS4190" s="377">
        <v>0</v>
      </c>
      <c r="AT4190" s="378">
        <v>0</v>
      </c>
      <c r="AU4190" s="377">
        <v>0</v>
      </c>
      <c r="AV4190" s="377">
        <v>0</v>
      </c>
      <c r="AW4190" s="377">
        <v>0</v>
      </c>
      <c r="AX4190">
        <v>0</v>
      </c>
      <c r="AY4190">
        <v>0</v>
      </c>
    </row>
    <row r="4191" spans="1:54" hidden="1" x14ac:dyDescent="0.2">
      <c r="A4191" s="46">
        <v>6351</v>
      </c>
      <c r="B4191" s="258" t="s">
        <v>9569</v>
      </c>
      <c r="C4191" t="s">
        <v>1146</v>
      </c>
      <c r="D4191" t="s">
        <v>1752</v>
      </c>
      <c r="E4191" t="s">
        <v>2504</v>
      </c>
      <c r="F4191" s="29" t="s">
        <v>2843</v>
      </c>
      <c r="G4191" s="396">
        <v>45</v>
      </c>
      <c r="H4191" t="s">
        <v>1140</v>
      </c>
      <c r="I4191">
        <v>1</v>
      </c>
      <c r="J4191" t="s">
        <v>9570</v>
      </c>
      <c r="K4191" t="s">
        <v>1752</v>
      </c>
      <c r="L4191" t="s">
        <v>5370</v>
      </c>
      <c r="M4191" t="s">
        <v>2067</v>
      </c>
      <c r="N4191" s="34">
        <v>0</v>
      </c>
      <c r="O4191" s="34" t="s">
        <v>108</v>
      </c>
      <c r="P4191" s="34">
        <v>0</v>
      </c>
      <c r="Q4191" s="34" t="s">
        <v>736</v>
      </c>
      <c r="R4191" s="34" t="s">
        <v>742</v>
      </c>
      <c r="S4191" s="48" t="s">
        <v>1123</v>
      </c>
      <c r="T4191" s="13" t="s">
        <v>122</v>
      </c>
      <c r="U4191" s="12" t="s">
        <v>122</v>
      </c>
      <c r="V4191" s="12" t="s">
        <v>1863</v>
      </c>
      <c r="W4191" s="12" t="s">
        <v>122</v>
      </c>
      <c r="X4191" s="14" t="str">
        <f t="shared" si="65"/>
        <v>В</v>
      </c>
      <c r="Y4191" s="271">
        <f>Таблица1[[#This Row],[ID_intellix]]</f>
        <v>6351</v>
      </c>
      <c r="Z4191" s="269" t="s">
        <v>122</v>
      </c>
      <c r="AA4191" s="145">
        <f>IF(OR(Таблица1[[#This Row],[CARDIO_report]]&lt;&gt;0,Таблица1[[#This Row],[AI COMBO_report]]&lt;&gt;0,Таблица1[[#This Row],[OTC_report]]&lt;&gt;0),1,0)</f>
        <v>1</v>
      </c>
      <c r="AB4191" s="60" t="s">
        <v>2846</v>
      </c>
      <c r="AC4191" s="60" t="s">
        <v>2602</v>
      </c>
      <c r="AD4191" s="60" t="s">
        <v>1124</v>
      </c>
      <c r="AE4191" s="60" t="s">
        <v>1124</v>
      </c>
      <c r="AF4191" s="60"/>
      <c r="AG4191" s="89" t="s">
        <v>1414</v>
      </c>
      <c r="AH4191" s="89">
        <v>79</v>
      </c>
      <c r="AI4191" s="89" t="s">
        <v>1414</v>
      </c>
      <c r="AJ4191" s="89">
        <v>65</v>
      </c>
      <c r="AK4191" s="89" t="s">
        <v>1414</v>
      </c>
      <c r="AL4191" s="89">
        <v>79</v>
      </c>
      <c r="AM4191" s="89" t="s">
        <v>1414</v>
      </c>
      <c r="AN4191" s="89">
        <v>63</v>
      </c>
      <c r="AP4191" s="35" t="s">
        <v>1917</v>
      </c>
      <c r="AQ4191" s="377" t="s">
        <v>2847</v>
      </c>
      <c r="AR4191" s="378">
        <v>0</v>
      </c>
      <c r="AS4191" s="377" t="s">
        <v>2847</v>
      </c>
      <c r="AT4191" s="378">
        <v>0</v>
      </c>
      <c r="AU4191" s="377">
        <v>0</v>
      </c>
      <c r="AV4191" s="377">
        <v>0</v>
      </c>
      <c r="AW4191" s="377" t="s">
        <v>2847</v>
      </c>
      <c r="AX4191" s="2">
        <v>0</v>
      </c>
      <c r="AY4191" s="2" t="s">
        <v>2847</v>
      </c>
      <c r="BA4191" s="2" t="s">
        <v>6336</v>
      </c>
    </row>
    <row r="4192" spans="1:54" hidden="1" x14ac:dyDescent="0.2">
      <c r="A4192" s="46">
        <v>6840</v>
      </c>
      <c r="B4192" s="258" t="s">
        <v>9894</v>
      </c>
      <c r="C4192" t="s">
        <v>1146</v>
      </c>
      <c r="D4192" t="s">
        <v>1752</v>
      </c>
      <c r="E4192" t="s">
        <v>2504</v>
      </c>
      <c r="F4192" s="29" t="s">
        <v>2843</v>
      </c>
      <c r="G4192" s="396">
        <v>42</v>
      </c>
      <c r="H4192" t="s">
        <v>1140</v>
      </c>
      <c r="I4192">
        <v>1</v>
      </c>
      <c r="J4192" t="s">
        <v>9895</v>
      </c>
      <c r="K4192" t="s">
        <v>1752</v>
      </c>
      <c r="L4192" t="s">
        <v>9896</v>
      </c>
      <c r="M4192" t="s">
        <v>2067</v>
      </c>
      <c r="N4192" s="34">
        <v>0</v>
      </c>
      <c r="O4192" s="34" t="s">
        <v>108</v>
      </c>
      <c r="P4192" s="34">
        <v>0</v>
      </c>
      <c r="Q4192" s="34" t="s">
        <v>736</v>
      </c>
      <c r="R4192" s="34">
        <v>0</v>
      </c>
      <c r="S4192" s="48" t="s">
        <v>1123</v>
      </c>
      <c r="T4192" s="13" t="s">
        <v>122</v>
      </c>
      <c r="U4192" s="12" t="s">
        <v>122</v>
      </c>
      <c r="V4192" s="12" t="s">
        <v>122</v>
      </c>
      <c r="W4192" s="12" t="s">
        <v>122</v>
      </c>
      <c r="X4192" s="14" t="str">
        <f t="shared" si="65"/>
        <v>С</v>
      </c>
      <c r="Y4192" s="271">
        <f>Таблица1[[#This Row],[ID_intellix]]</f>
        <v>6840</v>
      </c>
      <c r="Z4192" s="269" t="s">
        <v>122</v>
      </c>
      <c r="AA4192" s="145">
        <f>IF(OR(Таблица1[[#This Row],[CARDIO_report]]&lt;&gt;0,Таблица1[[#This Row],[AI COMBO_report]]&lt;&gt;0,Таблица1[[#This Row],[OTC_report]]&lt;&gt;0),1,0)</f>
        <v>0</v>
      </c>
      <c r="AB4192" s="60" t="s">
        <v>2601</v>
      </c>
      <c r="AC4192" s="60" t="s">
        <v>2846</v>
      </c>
      <c r="AD4192" s="60" t="s">
        <v>1124</v>
      </c>
      <c r="AE4192" s="60" t="s">
        <v>1124</v>
      </c>
      <c r="AF4192" s="60"/>
      <c r="AG4192" s="89" t="s">
        <v>1145</v>
      </c>
      <c r="AH4192" s="89">
        <v>102</v>
      </c>
      <c r="AI4192" s="89" t="s">
        <v>1145</v>
      </c>
      <c r="AJ4192" s="89">
        <v>97</v>
      </c>
      <c r="AK4192" s="89" t="s">
        <v>1437</v>
      </c>
      <c r="AL4192" s="89">
        <v>46</v>
      </c>
      <c r="AM4192" s="89" t="s">
        <v>1437</v>
      </c>
      <c r="AN4192" s="89">
        <v>49</v>
      </c>
      <c r="AP4192" s="35" t="s">
        <v>1857</v>
      </c>
      <c r="AQ4192" s="377">
        <v>0</v>
      </c>
      <c r="AR4192" s="378">
        <v>0</v>
      </c>
      <c r="AS4192" s="377">
        <v>0</v>
      </c>
      <c r="AT4192" s="378">
        <v>0</v>
      </c>
      <c r="AU4192" s="377">
        <v>0</v>
      </c>
      <c r="AV4192" s="377">
        <v>0</v>
      </c>
      <c r="AW4192" s="377">
        <v>0</v>
      </c>
      <c r="AX4192">
        <v>0</v>
      </c>
      <c r="AY4192">
        <v>0</v>
      </c>
    </row>
    <row r="4193" spans="1:53" hidden="1" x14ac:dyDescent="0.2">
      <c r="A4193" s="46">
        <v>6910</v>
      </c>
      <c r="B4193" s="258" t="s">
        <v>9929</v>
      </c>
      <c r="C4193" t="s">
        <v>1146</v>
      </c>
      <c r="D4193" t="s">
        <v>1752</v>
      </c>
      <c r="E4193" t="s">
        <v>2504</v>
      </c>
      <c r="F4193" s="29" t="s">
        <v>2843</v>
      </c>
      <c r="G4193" s="396">
        <v>46</v>
      </c>
      <c r="H4193" t="s">
        <v>1140</v>
      </c>
      <c r="I4193">
        <v>1</v>
      </c>
      <c r="J4193" t="s">
        <v>9930</v>
      </c>
      <c r="K4193" t="s">
        <v>1752</v>
      </c>
      <c r="L4193" t="s">
        <v>9931</v>
      </c>
      <c r="M4193" t="s">
        <v>2067</v>
      </c>
      <c r="N4193" s="34" t="s">
        <v>465</v>
      </c>
      <c r="O4193" s="34" t="s">
        <v>108</v>
      </c>
      <c r="P4193" s="34" t="s">
        <v>116</v>
      </c>
      <c r="Q4193" s="34" t="s">
        <v>736</v>
      </c>
      <c r="R4193" s="34" t="s">
        <v>742</v>
      </c>
      <c r="S4193" s="48" t="s">
        <v>1123</v>
      </c>
      <c r="T4193" s="13" t="s">
        <v>122</v>
      </c>
      <c r="U4193" s="12" t="s">
        <v>122</v>
      </c>
      <c r="V4193" s="12" t="s">
        <v>122</v>
      </c>
      <c r="W4193" s="12" t="s">
        <v>122</v>
      </c>
      <c r="X4193" s="14" t="str">
        <f t="shared" si="65"/>
        <v>С</v>
      </c>
      <c r="Y4193" s="271">
        <f>Таблица1[[#This Row],[ID_intellix]]</f>
        <v>6910</v>
      </c>
      <c r="Z4193" s="269" t="s">
        <v>122</v>
      </c>
      <c r="AA4193" s="145">
        <f>IF(OR(Таблица1[[#This Row],[CARDIO_report]]&lt;&gt;0,Таблица1[[#This Row],[AI COMBO_report]]&lt;&gt;0,Таблица1[[#This Row],[OTC_report]]&lt;&gt;0),1,0)</f>
        <v>1</v>
      </c>
      <c r="AB4193" s="60" t="s">
        <v>2602</v>
      </c>
      <c r="AC4193" s="60" t="s">
        <v>2896</v>
      </c>
      <c r="AD4193" s="60" t="s">
        <v>1124</v>
      </c>
      <c r="AE4193" s="60" t="s">
        <v>1124</v>
      </c>
      <c r="AF4193" s="60"/>
      <c r="AG4193" s="89" t="s">
        <v>1145</v>
      </c>
      <c r="AH4193" s="89">
        <v>94</v>
      </c>
      <c r="AI4193" s="89" t="s">
        <v>1437</v>
      </c>
      <c r="AJ4193" s="89">
        <v>49</v>
      </c>
      <c r="AK4193" s="89" t="s">
        <v>1145</v>
      </c>
      <c r="AL4193" s="89">
        <v>112</v>
      </c>
      <c r="AM4193" s="89" t="s">
        <v>1145</v>
      </c>
      <c r="AN4193" s="89">
        <v>95</v>
      </c>
      <c r="AP4193" s="35" t="s">
        <v>1857</v>
      </c>
      <c r="AQ4193" s="377">
        <v>0</v>
      </c>
      <c r="AR4193" s="378">
        <v>0</v>
      </c>
      <c r="AS4193" s="377">
        <v>0</v>
      </c>
      <c r="AT4193" s="378">
        <v>0</v>
      </c>
      <c r="AU4193" s="377">
        <v>0</v>
      </c>
      <c r="AV4193" s="377">
        <v>0</v>
      </c>
      <c r="AW4193" s="377">
        <v>0</v>
      </c>
      <c r="AX4193">
        <v>0</v>
      </c>
      <c r="AY4193">
        <v>0</v>
      </c>
    </row>
    <row r="4194" spans="1:53" hidden="1" x14ac:dyDescent="0.2">
      <c r="A4194" s="46">
        <v>2941</v>
      </c>
      <c r="B4194" s="258" t="s">
        <v>10068</v>
      </c>
      <c r="C4194" t="s">
        <v>1146</v>
      </c>
      <c r="D4194" t="s">
        <v>1752</v>
      </c>
      <c r="E4194" t="s">
        <v>2504</v>
      </c>
      <c r="F4194" s="29" t="s">
        <v>2598</v>
      </c>
      <c r="G4194" s="47">
        <v>68</v>
      </c>
      <c r="H4194" t="s">
        <v>1140</v>
      </c>
      <c r="I4194">
        <v>1</v>
      </c>
      <c r="J4194" t="s">
        <v>10069</v>
      </c>
      <c r="K4194" t="s">
        <v>1752</v>
      </c>
      <c r="L4194" t="s">
        <v>10070</v>
      </c>
      <c r="M4194" t="s">
        <v>2067</v>
      </c>
      <c r="N4194" s="34" t="s">
        <v>503</v>
      </c>
      <c r="O4194" s="34" t="s">
        <v>108</v>
      </c>
      <c r="P4194" s="34" t="s">
        <v>116</v>
      </c>
      <c r="Q4194" s="34" t="s">
        <v>736</v>
      </c>
      <c r="R4194" s="34" t="s">
        <v>742</v>
      </c>
      <c r="S4194" s="48" t="s">
        <v>1123</v>
      </c>
      <c r="T4194" s="13" t="s">
        <v>122</v>
      </c>
      <c r="U4194" s="12" t="s">
        <v>122</v>
      </c>
      <c r="V4194" s="12" t="s">
        <v>122</v>
      </c>
      <c r="W4194" s="12" t="s">
        <v>1863</v>
      </c>
      <c r="X4194" s="14" t="str">
        <f t="shared" si="65"/>
        <v>В</v>
      </c>
      <c r="Y4194" s="271">
        <f>Таблица1[[#This Row],[ID_intellix]]</f>
        <v>2941</v>
      </c>
      <c r="Z4194" s="269" t="s">
        <v>122</v>
      </c>
      <c r="AA4194" s="145">
        <f>IF(OR(Таблица1[[#This Row],[CARDIO_report]]&lt;&gt;0,Таблица1[[#This Row],[AI COMBO_report]]&lt;&gt;0,Таблица1[[#This Row],[OTC_report]]&lt;&gt;0),1,0)</f>
        <v>1</v>
      </c>
      <c r="AB4194" s="60" t="s">
        <v>2602</v>
      </c>
      <c r="AC4194" s="60" t="s">
        <v>2602</v>
      </c>
      <c r="AD4194" s="60" t="s">
        <v>1124</v>
      </c>
      <c r="AE4194" s="60" t="s">
        <v>1124</v>
      </c>
      <c r="AF4194" s="60"/>
      <c r="AG4194" s="89" t="s">
        <v>1437</v>
      </c>
      <c r="AH4194" s="89">
        <v>53</v>
      </c>
      <c r="AI4194" s="89" t="s">
        <v>1437</v>
      </c>
      <c r="AJ4194" s="89">
        <v>53</v>
      </c>
      <c r="AK4194" s="89" t="s">
        <v>1437</v>
      </c>
      <c r="AL4194" s="89">
        <v>57</v>
      </c>
      <c r="AM4194" s="89" t="s">
        <v>2516</v>
      </c>
      <c r="AN4194" s="89">
        <v>55</v>
      </c>
      <c r="AP4194" s="35" t="s">
        <v>1917</v>
      </c>
      <c r="AQ4194" s="377" t="s">
        <v>2847</v>
      </c>
      <c r="AR4194" s="378">
        <v>0</v>
      </c>
      <c r="AS4194" s="377" t="s">
        <v>2847</v>
      </c>
      <c r="AT4194" s="378">
        <v>0</v>
      </c>
      <c r="AU4194" s="377">
        <v>0</v>
      </c>
      <c r="AV4194" s="377">
        <v>0</v>
      </c>
      <c r="AW4194" s="377" t="s">
        <v>2847</v>
      </c>
      <c r="AX4194" s="2">
        <v>0</v>
      </c>
      <c r="AY4194" s="2" t="s">
        <v>2847</v>
      </c>
      <c r="BA4194" s="2" t="s">
        <v>6336</v>
      </c>
    </row>
    <row r="4195" spans="1:53" hidden="1" x14ac:dyDescent="0.2">
      <c r="A4195" s="46">
        <v>2257</v>
      </c>
      <c r="B4195" s="258" t="s">
        <v>10656</v>
      </c>
      <c r="C4195" t="s">
        <v>1146</v>
      </c>
      <c r="D4195" t="s">
        <v>1752</v>
      </c>
      <c r="E4195" t="s">
        <v>2504</v>
      </c>
      <c r="F4195" s="29" t="s">
        <v>3255</v>
      </c>
      <c r="G4195" s="47">
        <v>46</v>
      </c>
      <c r="H4195" t="s">
        <v>3255</v>
      </c>
      <c r="I4195">
        <v>1</v>
      </c>
      <c r="J4195" t="s">
        <v>10657</v>
      </c>
      <c r="K4195" t="s">
        <v>1752</v>
      </c>
      <c r="L4195" t="s">
        <v>10658</v>
      </c>
      <c r="M4195" t="s">
        <v>2067</v>
      </c>
      <c r="N4195" s="34">
        <v>0</v>
      </c>
      <c r="O4195" s="34" t="s">
        <v>108</v>
      </c>
      <c r="P4195" s="34">
        <v>0</v>
      </c>
      <c r="Q4195" s="34" t="s">
        <v>736</v>
      </c>
      <c r="R4195" s="34">
        <v>0</v>
      </c>
      <c r="S4195" s="48" t="s">
        <v>1123</v>
      </c>
      <c r="T4195" s="13" t="s">
        <v>1863</v>
      </c>
      <c r="U4195" s="12" t="s">
        <v>122</v>
      </c>
      <c r="V4195" s="12" t="s">
        <v>122</v>
      </c>
      <c r="W4195" s="12" t="s">
        <v>122</v>
      </c>
      <c r="X4195" s="14" t="str">
        <f t="shared" si="65"/>
        <v>В</v>
      </c>
      <c r="Y4195" s="271">
        <f>Таблица1[[#This Row],[ID_intellix]]</f>
        <v>2257</v>
      </c>
      <c r="Z4195" s="269" t="s">
        <v>122</v>
      </c>
      <c r="AA4195" s="145">
        <f>IF(OR(Таблица1[[#This Row],[CARDIO_report]]&lt;&gt;0,Таблица1[[#This Row],[AI COMBO_report]]&lt;&gt;0,Таблица1[[#This Row],[OTC_report]]&lt;&gt;0),1,0)</f>
        <v>0</v>
      </c>
      <c r="AB4195" s="60" t="s">
        <v>1124</v>
      </c>
      <c r="AC4195" s="60" t="s">
        <v>1124</v>
      </c>
      <c r="AD4195" s="35" t="s">
        <v>2896</v>
      </c>
      <c r="AE4195" s="60" t="s">
        <v>1124</v>
      </c>
      <c r="AF4195" s="60"/>
      <c r="AG4195" s="60" t="s">
        <v>1124</v>
      </c>
      <c r="AH4195" s="60" t="s">
        <v>1124</v>
      </c>
      <c r="AI4195" s="60" t="s">
        <v>1124</v>
      </c>
      <c r="AJ4195" s="60" t="s">
        <v>1124</v>
      </c>
      <c r="AK4195" s="60" t="s">
        <v>1124</v>
      </c>
      <c r="AL4195" s="60" t="s">
        <v>1124</v>
      </c>
      <c r="AM4195" s="60" t="s">
        <v>1124</v>
      </c>
      <c r="AN4195" s="60" t="s">
        <v>1124</v>
      </c>
      <c r="AO4195" s="60"/>
      <c r="AP4195" s="35" t="s">
        <v>1825</v>
      </c>
      <c r="AQ4195" s="377">
        <v>0</v>
      </c>
      <c r="AR4195" s="378">
        <v>0</v>
      </c>
      <c r="AS4195" s="377">
        <v>0</v>
      </c>
      <c r="AT4195" s="378">
        <v>0</v>
      </c>
      <c r="AU4195" s="377">
        <v>0</v>
      </c>
      <c r="AV4195" s="377">
        <v>0</v>
      </c>
      <c r="AW4195" s="377">
        <v>0</v>
      </c>
      <c r="AX4195">
        <v>0</v>
      </c>
      <c r="AY4195">
        <v>0</v>
      </c>
    </row>
    <row r="4196" spans="1:53" hidden="1" x14ac:dyDescent="0.2">
      <c r="A4196" s="46">
        <v>2538</v>
      </c>
      <c r="B4196" s="258" t="s">
        <v>12059</v>
      </c>
      <c r="C4196" t="s">
        <v>1146</v>
      </c>
      <c r="D4196" t="s">
        <v>1752</v>
      </c>
      <c r="E4196" t="s">
        <v>2504</v>
      </c>
      <c r="F4196" s="29" t="s">
        <v>1148</v>
      </c>
      <c r="G4196" s="47">
        <v>22</v>
      </c>
      <c r="H4196" t="s">
        <v>1149</v>
      </c>
      <c r="I4196">
        <v>1</v>
      </c>
      <c r="J4196" t="s">
        <v>12060</v>
      </c>
      <c r="K4196" t="s">
        <v>1752</v>
      </c>
      <c r="L4196" t="s">
        <v>12061</v>
      </c>
      <c r="M4196" t="s">
        <v>2067</v>
      </c>
      <c r="N4196" s="34">
        <v>0</v>
      </c>
      <c r="O4196" s="34" t="s">
        <v>108</v>
      </c>
      <c r="P4196" s="34">
        <v>0</v>
      </c>
      <c r="Q4196" s="34" t="s">
        <v>736</v>
      </c>
      <c r="R4196" s="34">
        <v>0</v>
      </c>
      <c r="S4196" s="48" t="s">
        <v>1123</v>
      </c>
      <c r="T4196" s="13">
        <v>0</v>
      </c>
      <c r="U4196" s="12">
        <v>0</v>
      </c>
      <c r="V4196" s="12">
        <v>0</v>
      </c>
      <c r="W4196" s="12">
        <v>0</v>
      </c>
      <c r="X4196" s="14" t="str">
        <f t="shared" si="65"/>
        <v>С</v>
      </c>
      <c r="Y4196" s="271">
        <f>Таблица1[[#This Row],[ID_intellix]]</f>
        <v>2538</v>
      </c>
      <c r="Z4196" s="269" t="s">
        <v>122</v>
      </c>
      <c r="AA4196" s="145">
        <f>IF(OR(Таблица1[[#This Row],[CARDIO_report]]&lt;&gt;0,Таблица1[[#This Row],[AI COMBO_report]]&lt;&gt;0,Таблица1[[#This Row],[OTC_report]]&lt;&gt;0),1,0)</f>
        <v>0</v>
      </c>
      <c r="AB4196" s="60" t="s">
        <v>1124</v>
      </c>
      <c r="AC4196" s="60" t="s">
        <v>1124</v>
      </c>
      <c r="AD4196" s="60" t="s">
        <v>1124</v>
      </c>
      <c r="AE4196" s="60" t="s">
        <v>1124</v>
      </c>
      <c r="AF4196" s="60"/>
      <c r="AG4196" s="89" t="s">
        <v>1145</v>
      </c>
      <c r="AH4196" s="89">
        <v>80</v>
      </c>
      <c r="AI4196" s="89" t="s">
        <v>1145</v>
      </c>
      <c r="AJ4196" s="89">
        <v>73</v>
      </c>
      <c r="AK4196" s="89" t="s">
        <v>1437</v>
      </c>
      <c r="AL4196" s="89">
        <v>58</v>
      </c>
      <c r="AM4196" s="89" t="s">
        <v>1414</v>
      </c>
      <c r="AN4196" s="89">
        <v>64</v>
      </c>
      <c r="AP4196" s="35" t="s">
        <v>1857</v>
      </c>
      <c r="AQ4196" s="377">
        <v>0</v>
      </c>
      <c r="AR4196" s="378">
        <v>0</v>
      </c>
      <c r="AS4196" s="377">
        <v>0</v>
      </c>
      <c r="AT4196" s="378">
        <v>0</v>
      </c>
      <c r="AU4196" s="377">
        <v>0</v>
      </c>
      <c r="AV4196" s="377">
        <v>0</v>
      </c>
      <c r="AW4196" s="377">
        <v>0</v>
      </c>
      <c r="AX4196">
        <v>0</v>
      </c>
      <c r="AY4196">
        <v>0</v>
      </c>
    </row>
    <row r="4197" spans="1:53" hidden="1" x14ac:dyDescent="0.2">
      <c r="A4197" s="46">
        <v>3183</v>
      </c>
      <c r="B4197" s="258" t="s">
        <v>12123</v>
      </c>
      <c r="C4197" t="s">
        <v>1146</v>
      </c>
      <c r="D4197" t="s">
        <v>1752</v>
      </c>
      <c r="E4197" t="s">
        <v>2504</v>
      </c>
      <c r="F4197" s="29" t="s">
        <v>1148</v>
      </c>
      <c r="G4197" s="47">
        <v>27</v>
      </c>
      <c r="H4197" t="s">
        <v>1149</v>
      </c>
      <c r="I4197">
        <v>1</v>
      </c>
      <c r="J4197" t="s">
        <v>12124</v>
      </c>
      <c r="K4197" t="s">
        <v>1752</v>
      </c>
      <c r="L4197" t="s">
        <v>12125</v>
      </c>
      <c r="M4197" t="s">
        <v>2067</v>
      </c>
      <c r="N4197" s="34">
        <v>0</v>
      </c>
      <c r="O4197" s="34" t="s">
        <v>108</v>
      </c>
      <c r="P4197" s="34">
        <v>0</v>
      </c>
      <c r="Q4197" s="34" t="s">
        <v>736</v>
      </c>
      <c r="R4197" s="34" t="s">
        <v>742</v>
      </c>
      <c r="S4197" s="48" t="s">
        <v>1123</v>
      </c>
      <c r="T4197" s="13" t="s">
        <v>122</v>
      </c>
      <c r="U4197" s="12" t="s">
        <v>122</v>
      </c>
      <c r="V4197" s="12" t="s">
        <v>122</v>
      </c>
      <c r="W4197" s="12" t="s">
        <v>122</v>
      </c>
      <c r="X4197" s="14" t="str">
        <f t="shared" si="65"/>
        <v>С</v>
      </c>
      <c r="Y4197" s="271">
        <f>Таблица1[[#This Row],[ID_intellix]]</f>
        <v>3183</v>
      </c>
      <c r="Z4197" s="269" t="s">
        <v>122</v>
      </c>
      <c r="AA4197" s="145">
        <f>IF(OR(Таблица1[[#This Row],[CARDIO_report]]&lt;&gt;0,Таблица1[[#This Row],[AI COMBO_report]]&lt;&gt;0,Таблица1[[#This Row],[OTC_report]]&lt;&gt;0),1,0)</f>
        <v>1</v>
      </c>
      <c r="AB4197" s="60" t="s">
        <v>1124</v>
      </c>
      <c r="AC4197" s="60" t="s">
        <v>1124</v>
      </c>
      <c r="AD4197" s="60" t="s">
        <v>1124</v>
      </c>
      <c r="AE4197" s="60" t="s">
        <v>1124</v>
      </c>
      <c r="AF4197" s="60"/>
      <c r="AG4197" s="89" t="s">
        <v>1145</v>
      </c>
      <c r="AH4197" s="89">
        <v>89</v>
      </c>
      <c r="AI4197" s="89" t="s">
        <v>1437</v>
      </c>
      <c r="AJ4197" s="89">
        <v>58</v>
      </c>
      <c r="AK4197" s="89" t="s">
        <v>1437</v>
      </c>
      <c r="AL4197" s="89">
        <v>20</v>
      </c>
      <c r="AM4197" s="89" t="s">
        <v>1437</v>
      </c>
      <c r="AN4197" s="89">
        <v>20</v>
      </c>
      <c r="AP4197" s="35" t="s">
        <v>1857</v>
      </c>
      <c r="AQ4197" s="377">
        <v>0</v>
      </c>
      <c r="AR4197" s="378">
        <v>0</v>
      </c>
      <c r="AS4197" s="377">
        <v>0</v>
      </c>
      <c r="AT4197" s="378">
        <v>0</v>
      </c>
      <c r="AU4197" s="377">
        <v>0</v>
      </c>
      <c r="AV4197" s="377">
        <v>0</v>
      </c>
      <c r="AW4197" s="377">
        <v>0</v>
      </c>
      <c r="AX4197">
        <v>0</v>
      </c>
      <c r="AY4197">
        <v>0</v>
      </c>
    </row>
    <row r="4198" spans="1:53" hidden="1" x14ac:dyDescent="0.2">
      <c r="A4198" s="46">
        <v>3477</v>
      </c>
      <c r="B4198" s="258" t="s">
        <v>12247</v>
      </c>
      <c r="C4198" t="s">
        <v>1146</v>
      </c>
      <c r="D4198" t="s">
        <v>1752</v>
      </c>
      <c r="E4198" t="s">
        <v>2504</v>
      </c>
      <c r="F4198" s="29" t="s">
        <v>2539</v>
      </c>
      <c r="G4198" s="47">
        <v>64</v>
      </c>
      <c r="H4198" t="s">
        <v>1149</v>
      </c>
      <c r="I4198">
        <v>1</v>
      </c>
      <c r="J4198" t="s">
        <v>12248</v>
      </c>
      <c r="K4198" t="s">
        <v>1752</v>
      </c>
      <c r="L4198" t="s">
        <v>12249</v>
      </c>
      <c r="M4198" t="s">
        <v>2067</v>
      </c>
      <c r="N4198" s="34">
        <v>0</v>
      </c>
      <c r="O4198" s="34" t="s">
        <v>108</v>
      </c>
      <c r="P4198" s="34">
        <v>0</v>
      </c>
      <c r="Q4198" s="34" t="s">
        <v>736</v>
      </c>
      <c r="R4198" s="34">
        <v>0</v>
      </c>
      <c r="S4198" s="48" t="s">
        <v>1123</v>
      </c>
      <c r="T4198" s="13">
        <v>0</v>
      </c>
      <c r="U4198" s="12">
        <v>0</v>
      </c>
      <c r="V4198" s="12">
        <v>0</v>
      </c>
      <c r="W4198" s="12">
        <v>0</v>
      </c>
      <c r="X4198" s="14" t="str">
        <f t="shared" si="65"/>
        <v>С</v>
      </c>
      <c r="Y4198" s="271">
        <f>Таблица1[[#This Row],[ID_intellix]]</f>
        <v>3477</v>
      </c>
      <c r="Z4198" s="269" t="s">
        <v>122</v>
      </c>
      <c r="AA4198" s="145">
        <f>IF(OR(Таблица1[[#This Row],[CARDIO_report]]&lt;&gt;0,Таблица1[[#This Row],[AI COMBO_report]]&lt;&gt;0,Таблица1[[#This Row],[OTC_report]]&lt;&gt;0),1,0)</f>
        <v>0</v>
      </c>
      <c r="AB4198" s="60" t="s">
        <v>1124</v>
      </c>
      <c r="AC4198" s="60" t="s">
        <v>1124</v>
      </c>
      <c r="AD4198" s="60" t="s">
        <v>1124</v>
      </c>
      <c r="AE4198" s="60" t="s">
        <v>1124</v>
      </c>
      <c r="AF4198" s="60"/>
      <c r="AG4198" s="89" t="s">
        <v>1437</v>
      </c>
      <c r="AH4198" s="89">
        <v>58</v>
      </c>
      <c r="AI4198" s="89" t="s">
        <v>1145</v>
      </c>
      <c r="AJ4198" s="89">
        <v>66</v>
      </c>
      <c r="AK4198" s="89" t="s">
        <v>1437</v>
      </c>
      <c r="AL4198" s="89">
        <v>36</v>
      </c>
      <c r="AM4198" s="89" t="s">
        <v>1437</v>
      </c>
      <c r="AN4198" s="89">
        <v>37</v>
      </c>
      <c r="AP4198" s="35" t="s">
        <v>1825</v>
      </c>
      <c r="AQ4198" s="377">
        <v>0</v>
      </c>
      <c r="AR4198" s="378">
        <v>0</v>
      </c>
      <c r="AS4198" s="377">
        <v>0</v>
      </c>
      <c r="AT4198" s="378">
        <v>0</v>
      </c>
      <c r="AU4198" s="377">
        <v>0</v>
      </c>
      <c r="AV4198" s="377">
        <v>0</v>
      </c>
      <c r="AW4198" s="377">
        <v>0</v>
      </c>
      <c r="AX4198">
        <v>0</v>
      </c>
      <c r="AY4198">
        <v>0</v>
      </c>
    </row>
    <row r="4199" spans="1:53" hidden="1" x14ac:dyDescent="0.2">
      <c r="A4199" s="46">
        <v>7170</v>
      </c>
      <c r="B4199" s="258" t="s">
        <v>7183</v>
      </c>
      <c r="C4199" t="s">
        <v>1146</v>
      </c>
      <c r="D4199" t="s">
        <v>1752</v>
      </c>
      <c r="E4199" t="s">
        <v>1821</v>
      </c>
      <c r="F4199" s="29" t="s">
        <v>1959</v>
      </c>
      <c r="G4199" s="53" t="s">
        <v>7184</v>
      </c>
      <c r="H4199" t="s">
        <v>1959</v>
      </c>
      <c r="I4199">
        <v>1</v>
      </c>
      <c r="J4199" t="s">
        <v>7185</v>
      </c>
      <c r="K4199" t="s">
        <v>1752</v>
      </c>
      <c r="L4199" t="s">
        <v>7186</v>
      </c>
      <c r="M4199" t="s">
        <v>2067</v>
      </c>
      <c r="N4199" s="34">
        <v>0</v>
      </c>
      <c r="O4199" s="34" t="s">
        <v>108</v>
      </c>
      <c r="P4199" s="34">
        <v>0</v>
      </c>
      <c r="Q4199" s="34" t="s">
        <v>736</v>
      </c>
      <c r="R4199" s="34">
        <v>0</v>
      </c>
      <c r="S4199" s="48" t="s">
        <v>1123</v>
      </c>
      <c r="T4199" s="13">
        <v>0</v>
      </c>
      <c r="U4199" s="12">
        <v>0</v>
      </c>
      <c r="V4199" s="12">
        <v>0</v>
      </c>
      <c r="W4199" s="12">
        <v>0</v>
      </c>
      <c r="X4199" s="14" t="str">
        <f t="shared" si="65"/>
        <v>С</v>
      </c>
      <c r="Y4199" s="271">
        <f>Таблица1[[#This Row],[ID_intellix]]</f>
        <v>7170</v>
      </c>
      <c r="Z4199" s="269" t="s">
        <v>122</v>
      </c>
      <c r="AA4199" s="145">
        <f>IF(OR(Таблица1[[#This Row],[CARDIO_report]]&lt;&gt;0,Таблица1[[#This Row],[AI COMBO_report]]&lt;&gt;0,Таблица1[[#This Row],[OTC_report]]&lt;&gt;0),1,0)</f>
        <v>0</v>
      </c>
      <c r="AB4199" s="60" t="s">
        <v>1124</v>
      </c>
      <c r="AC4199" s="60" t="s">
        <v>1124</v>
      </c>
      <c r="AD4199" s="60" t="s">
        <v>1124</v>
      </c>
      <c r="AE4199" s="60" t="s">
        <v>1124</v>
      </c>
      <c r="AF4199" s="60"/>
      <c r="AG4199" s="60" t="s">
        <v>1124</v>
      </c>
      <c r="AH4199" s="60" t="s">
        <v>1124</v>
      </c>
      <c r="AI4199" s="60" t="s">
        <v>1124</v>
      </c>
      <c r="AJ4199" s="60" t="s">
        <v>1124</v>
      </c>
      <c r="AK4199" s="60" t="s">
        <v>1124</v>
      </c>
      <c r="AL4199" s="60" t="s">
        <v>1124</v>
      </c>
      <c r="AM4199" s="60" t="s">
        <v>1124</v>
      </c>
      <c r="AN4199" s="60" t="s">
        <v>1124</v>
      </c>
      <c r="AO4199" s="60"/>
      <c r="AP4199" s="35" t="s">
        <v>1825</v>
      </c>
      <c r="AQ4199" s="377">
        <v>0</v>
      </c>
      <c r="AR4199" s="378">
        <v>0</v>
      </c>
      <c r="AS4199" s="377">
        <v>0</v>
      </c>
      <c r="AT4199" s="378">
        <v>0</v>
      </c>
      <c r="AU4199" s="377">
        <v>0</v>
      </c>
      <c r="AV4199" s="377">
        <v>0</v>
      </c>
      <c r="AW4199" s="377">
        <v>0</v>
      </c>
      <c r="AX4199">
        <v>0</v>
      </c>
      <c r="AY4199">
        <v>0</v>
      </c>
    </row>
    <row r="4200" spans="1:53" hidden="1" x14ac:dyDescent="0.2">
      <c r="A4200" s="46">
        <v>7990</v>
      </c>
      <c r="B4200" s="258" t="s">
        <v>14024</v>
      </c>
      <c r="C4200" t="s">
        <v>1146</v>
      </c>
      <c r="D4200" t="s">
        <v>1752</v>
      </c>
      <c r="E4200" t="s">
        <v>2504</v>
      </c>
      <c r="F4200" s="29" t="s">
        <v>3360</v>
      </c>
      <c r="G4200" s="53" t="s">
        <v>1163</v>
      </c>
      <c r="H4200" t="s">
        <v>2610</v>
      </c>
      <c r="I4200">
        <v>1</v>
      </c>
      <c r="J4200" t="s">
        <v>14025</v>
      </c>
      <c r="K4200" t="s">
        <v>1752</v>
      </c>
      <c r="L4200" t="s">
        <v>14026</v>
      </c>
      <c r="M4200" t="s">
        <v>2067</v>
      </c>
      <c r="N4200" s="34">
        <v>0</v>
      </c>
      <c r="O4200" s="34" t="s">
        <v>108</v>
      </c>
      <c r="P4200" s="34">
        <v>0</v>
      </c>
      <c r="Q4200" s="34" t="s">
        <v>736</v>
      </c>
      <c r="R4200" s="34">
        <v>0</v>
      </c>
      <c r="S4200" s="48" t="s">
        <v>1123</v>
      </c>
      <c r="T4200" s="13">
        <v>0</v>
      </c>
      <c r="U4200" s="12">
        <v>0</v>
      </c>
      <c r="V4200" s="12">
        <v>0</v>
      </c>
      <c r="W4200" s="12">
        <v>0</v>
      </c>
      <c r="X4200" s="14" t="str">
        <f t="shared" si="65"/>
        <v>С</v>
      </c>
      <c r="Y4200" s="271">
        <f>Таблица1[[#This Row],[ID_intellix]]</f>
        <v>7990</v>
      </c>
      <c r="Z4200" s="269" t="s">
        <v>122</v>
      </c>
      <c r="AA4200" s="145">
        <f>IF(OR(Таблица1[[#This Row],[CARDIO_report]]&lt;&gt;0,Таблица1[[#This Row],[AI COMBO_report]]&lt;&gt;0,Таблица1[[#This Row],[OTC_report]]&lt;&gt;0),1,0)</f>
        <v>0</v>
      </c>
      <c r="AB4200" s="60" t="s">
        <v>1124</v>
      </c>
      <c r="AC4200" s="60" t="s">
        <v>1124</v>
      </c>
      <c r="AD4200" s="60" t="s">
        <v>1124</v>
      </c>
      <c r="AE4200" s="60" t="s">
        <v>1124</v>
      </c>
      <c r="AF4200" s="60"/>
      <c r="AG4200" s="89" t="s">
        <v>1414</v>
      </c>
      <c r="AH4200" s="89">
        <v>103</v>
      </c>
      <c r="AI4200" s="89" t="s">
        <v>1414</v>
      </c>
      <c r="AJ4200" s="89">
        <v>63</v>
      </c>
      <c r="AK4200" s="89" t="s">
        <v>2516</v>
      </c>
      <c r="AL4200" s="89">
        <v>32</v>
      </c>
      <c r="AM4200" s="89" t="s">
        <v>1437</v>
      </c>
      <c r="AN4200" s="89">
        <v>11</v>
      </c>
      <c r="AP4200" s="35" t="s">
        <v>1825</v>
      </c>
      <c r="AQ4200" s="377">
        <v>0</v>
      </c>
      <c r="AR4200" s="378">
        <v>0</v>
      </c>
      <c r="AS4200" s="377">
        <v>0</v>
      </c>
      <c r="AT4200" s="378">
        <v>0</v>
      </c>
      <c r="AU4200" s="377">
        <v>0</v>
      </c>
      <c r="AV4200" s="377">
        <v>0</v>
      </c>
      <c r="AW4200" s="377">
        <v>0</v>
      </c>
      <c r="AX4200">
        <v>0</v>
      </c>
      <c r="AY4200">
        <v>0</v>
      </c>
    </row>
    <row r="4201" spans="1:53" hidden="1" x14ac:dyDescent="0.2">
      <c r="A4201" s="46">
        <v>6838</v>
      </c>
      <c r="B4201" s="258" t="s">
        <v>14368</v>
      </c>
      <c r="C4201" t="s">
        <v>1146</v>
      </c>
      <c r="D4201" t="s">
        <v>1752</v>
      </c>
      <c r="E4201" t="s">
        <v>2504</v>
      </c>
      <c r="F4201" s="29" t="s">
        <v>14369</v>
      </c>
      <c r="G4201" s="47">
        <v>1</v>
      </c>
      <c r="H4201" t="s">
        <v>1396</v>
      </c>
      <c r="I4201">
        <v>1</v>
      </c>
      <c r="J4201" t="s">
        <v>14370</v>
      </c>
      <c r="K4201" t="s">
        <v>1752</v>
      </c>
      <c r="L4201" t="s">
        <v>14371</v>
      </c>
      <c r="M4201" t="s">
        <v>2067</v>
      </c>
      <c r="N4201" s="34">
        <v>0</v>
      </c>
      <c r="O4201" s="34" t="s">
        <v>108</v>
      </c>
      <c r="P4201" s="34">
        <v>0</v>
      </c>
      <c r="Q4201" s="34" t="s">
        <v>736</v>
      </c>
      <c r="R4201" s="34">
        <v>0</v>
      </c>
      <c r="S4201" s="48" t="s">
        <v>1123</v>
      </c>
      <c r="T4201" s="13">
        <v>0</v>
      </c>
      <c r="U4201" s="12">
        <v>0</v>
      </c>
      <c r="V4201" s="12">
        <v>0</v>
      </c>
      <c r="W4201" s="12">
        <v>0</v>
      </c>
      <c r="X4201" s="14" t="str">
        <f t="shared" si="65"/>
        <v>С</v>
      </c>
      <c r="Y4201" s="271">
        <f>Таблица1[[#This Row],[ID_intellix]]</f>
        <v>6838</v>
      </c>
      <c r="Z4201" s="269" t="s">
        <v>122</v>
      </c>
      <c r="AA4201" s="145">
        <f>IF(OR(Таблица1[[#This Row],[CARDIO_report]]&lt;&gt;0,Таблица1[[#This Row],[AI COMBO_report]]&lt;&gt;0,Таблица1[[#This Row],[OTC_report]]&lt;&gt;0),1,0)</f>
        <v>0</v>
      </c>
      <c r="AB4201" s="60" t="s">
        <v>1124</v>
      </c>
      <c r="AC4201" s="60" t="s">
        <v>1124</v>
      </c>
      <c r="AD4201" s="60" t="s">
        <v>1124</v>
      </c>
      <c r="AE4201" s="60" t="s">
        <v>1124</v>
      </c>
      <c r="AF4201" s="60"/>
      <c r="AG4201" s="89" t="s">
        <v>1145</v>
      </c>
      <c r="AH4201" s="89">
        <v>113</v>
      </c>
      <c r="AI4201" s="89" t="s">
        <v>1145</v>
      </c>
      <c r="AJ4201" s="89">
        <v>115</v>
      </c>
      <c r="AK4201" s="89" t="s">
        <v>1145</v>
      </c>
      <c r="AL4201" s="89">
        <v>121</v>
      </c>
      <c r="AM4201" s="89" t="s">
        <v>1145</v>
      </c>
      <c r="AN4201" s="89">
        <v>122</v>
      </c>
      <c r="AP4201" s="35" t="s">
        <v>1857</v>
      </c>
      <c r="AQ4201" s="377">
        <v>0</v>
      </c>
      <c r="AR4201" s="378">
        <v>0</v>
      </c>
      <c r="AS4201" s="377">
        <v>0</v>
      </c>
      <c r="AT4201" s="378">
        <v>0</v>
      </c>
      <c r="AU4201" s="377">
        <v>0</v>
      </c>
      <c r="AV4201" s="377">
        <v>0</v>
      </c>
      <c r="AW4201" s="377">
        <v>0</v>
      </c>
      <c r="AX4201">
        <v>0</v>
      </c>
      <c r="AY4201">
        <v>0</v>
      </c>
    </row>
    <row r="4202" spans="1:53" hidden="1" x14ac:dyDescent="0.2">
      <c r="A4202" s="46">
        <v>6361</v>
      </c>
      <c r="B4202" s="258" t="s">
        <v>14372</v>
      </c>
      <c r="C4202" t="s">
        <v>1146</v>
      </c>
      <c r="D4202" t="s">
        <v>1752</v>
      </c>
      <c r="E4202" t="s">
        <v>2504</v>
      </c>
      <c r="F4202" s="29" t="s">
        <v>14369</v>
      </c>
      <c r="G4202" s="47">
        <v>2</v>
      </c>
      <c r="H4202" t="s">
        <v>1396</v>
      </c>
      <c r="I4202">
        <v>1</v>
      </c>
      <c r="J4202" t="s">
        <v>14373</v>
      </c>
      <c r="K4202" t="s">
        <v>1752</v>
      </c>
      <c r="L4202" t="s">
        <v>1756</v>
      </c>
      <c r="M4202" t="s">
        <v>2067</v>
      </c>
      <c r="N4202" s="34">
        <v>0</v>
      </c>
      <c r="O4202" s="34" t="s">
        <v>108</v>
      </c>
      <c r="P4202" s="34">
        <v>0</v>
      </c>
      <c r="Q4202" s="34" t="s">
        <v>736</v>
      </c>
      <c r="R4202" s="34">
        <v>0</v>
      </c>
      <c r="S4202" s="48" t="s">
        <v>1123</v>
      </c>
      <c r="T4202" s="13">
        <v>0</v>
      </c>
      <c r="U4202" s="12">
        <v>0</v>
      </c>
      <c r="V4202" s="12">
        <v>0</v>
      </c>
      <c r="W4202" s="12">
        <v>0</v>
      </c>
      <c r="X4202" s="14" t="str">
        <f t="shared" si="65"/>
        <v>С</v>
      </c>
      <c r="Y4202" s="271">
        <f>Таблица1[[#This Row],[ID_intellix]]</f>
        <v>6361</v>
      </c>
      <c r="Z4202" s="269" t="s">
        <v>122</v>
      </c>
      <c r="AA4202" s="145">
        <f>IF(OR(Таблица1[[#This Row],[CARDIO_report]]&lt;&gt;0,Таблица1[[#This Row],[AI COMBO_report]]&lt;&gt;0,Таблица1[[#This Row],[OTC_report]]&lt;&gt;0),1,0)</f>
        <v>0</v>
      </c>
      <c r="AB4202" s="60" t="s">
        <v>1124</v>
      </c>
      <c r="AC4202" s="60" t="s">
        <v>1124</v>
      </c>
      <c r="AD4202" s="60" t="s">
        <v>1124</v>
      </c>
      <c r="AE4202" s="60" t="s">
        <v>1124</v>
      </c>
      <c r="AF4202" s="60"/>
      <c r="AG4202" s="89" t="s">
        <v>1145</v>
      </c>
      <c r="AH4202" s="89">
        <v>72</v>
      </c>
      <c r="AI4202" s="89" t="s">
        <v>1145</v>
      </c>
      <c r="AJ4202" s="89">
        <v>89</v>
      </c>
      <c r="AK4202" s="89" t="s">
        <v>1145</v>
      </c>
      <c r="AL4202" s="89">
        <v>108</v>
      </c>
      <c r="AM4202" s="89" t="s">
        <v>1414</v>
      </c>
      <c r="AN4202" s="89">
        <v>114</v>
      </c>
      <c r="AP4202" s="35" t="s">
        <v>1857</v>
      </c>
      <c r="AQ4202" s="377">
        <v>0</v>
      </c>
      <c r="AR4202" s="378">
        <v>0</v>
      </c>
      <c r="AS4202" s="377">
        <v>0</v>
      </c>
      <c r="AT4202" s="378">
        <v>0</v>
      </c>
      <c r="AU4202" s="377">
        <v>0</v>
      </c>
      <c r="AV4202" s="377">
        <v>0</v>
      </c>
      <c r="AW4202" s="377">
        <v>0</v>
      </c>
      <c r="AX4202">
        <v>0</v>
      </c>
      <c r="AY4202">
        <v>0</v>
      </c>
    </row>
    <row r="4203" spans="1:53" hidden="1" x14ac:dyDescent="0.2">
      <c r="A4203" s="46">
        <v>6362</v>
      </c>
      <c r="B4203" s="258" t="s">
        <v>14374</v>
      </c>
      <c r="C4203" t="s">
        <v>1146</v>
      </c>
      <c r="D4203" t="s">
        <v>1752</v>
      </c>
      <c r="E4203" t="s">
        <v>2504</v>
      </c>
      <c r="F4203" s="29" t="s">
        <v>14369</v>
      </c>
      <c r="G4203" s="47">
        <v>3</v>
      </c>
      <c r="H4203" t="s">
        <v>1396</v>
      </c>
      <c r="I4203">
        <v>1</v>
      </c>
      <c r="J4203" t="s">
        <v>14375</v>
      </c>
      <c r="K4203" t="s">
        <v>1752</v>
      </c>
      <c r="L4203" t="s">
        <v>14376</v>
      </c>
      <c r="M4203" t="s">
        <v>2067</v>
      </c>
      <c r="N4203" s="34">
        <v>0</v>
      </c>
      <c r="O4203" s="34" t="s">
        <v>108</v>
      </c>
      <c r="P4203" s="34">
        <v>0</v>
      </c>
      <c r="Q4203" s="34" t="s">
        <v>736</v>
      </c>
      <c r="R4203" s="34">
        <v>0</v>
      </c>
      <c r="S4203" s="48" t="s">
        <v>1123</v>
      </c>
      <c r="T4203" s="13">
        <v>0</v>
      </c>
      <c r="U4203" s="12">
        <v>0</v>
      </c>
      <c r="V4203" s="12">
        <v>0</v>
      </c>
      <c r="W4203" s="12">
        <v>0</v>
      </c>
      <c r="X4203" s="14" t="str">
        <f t="shared" si="65"/>
        <v>С</v>
      </c>
      <c r="Y4203" s="271">
        <f>Таблица1[[#This Row],[ID_intellix]]</f>
        <v>6362</v>
      </c>
      <c r="Z4203" s="269" t="s">
        <v>122</v>
      </c>
      <c r="AA4203" s="145">
        <f>IF(OR(Таблица1[[#This Row],[CARDIO_report]]&lt;&gt;0,Таблица1[[#This Row],[AI COMBO_report]]&lt;&gt;0,Таблица1[[#This Row],[OTC_report]]&lt;&gt;0),1,0)</f>
        <v>0</v>
      </c>
      <c r="AB4203" s="60" t="s">
        <v>1124</v>
      </c>
      <c r="AC4203" s="60" t="s">
        <v>1124</v>
      </c>
      <c r="AD4203" s="60" t="s">
        <v>1124</v>
      </c>
      <c r="AE4203" s="60" t="s">
        <v>1124</v>
      </c>
      <c r="AF4203" s="60"/>
      <c r="AG4203" s="89" t="s">
        <v>1145</v>
      </c>
      <c r="AH4203" s="89">
        <v>87</v>
      </c>
      <c r="AI4203" s="89" t="s">
        <v>1145</v>
      </c>
      <c r="AJ4203" s="89">
        <v>82</v>
      </c>
      <c r="AK4203" s="89" t="s">
        <v>1145</v>
      </c>
      <c r="AL4203" s="89">
        <v>116</v>
      </c>
      <c r="AM4203" s="89" t="s">
        <v>1145</v>
      </c>
      <c r="AN4203" s="89">
        <v>111</v>
      </c>
      <c r="AP4203" s="35" t="s">
        <v>1857</v>
      </c>
      <c r="AQ4203" s="377">
        <v>0</v>
      </c>
      <c r="AR4203" s="378">
        <v>0</v>
      </c>
      <c r="AS4203" s="377">
        <v>0</v>
      </c>
      <c r="AT4203" s="378">
        <v>0</v>
      </c>
      <c r="AU4203" s="377">
        <v>0</v>
      </c>
      <c r="AV4203" s="377">
        <v>0</v>
      </c>
      <c r="AW4203" s="377">
        <v>0</v>
      </c>
      <c r="AX4203">
        <v>0</v>
      </c>
      <c r="AY4203">
        <v>0</v>
      </c>
    </row>
    <row r="4204" spans="1:53" hidden="1" x14ac:dyDescent="0.2">
      <c r="A4204" s="46">
        <v>7166</v>
      </c>
      <c r="B4204" s="258">
        <v>0</v>
      </c>
      <c r="C4204" t="s">
        <v>1146</v>
      </c>
      <c r="D4204" t="s">
        <v>1752</v>
      </c>
      <c r="E4204" t="s">
        <v>1821</v>
      </c>
      <c r="F4204" s="29" t="s">
        <v>1959</v>
      </c>
      <c r="G4204" s="53" t="s">
        <v>3317</v>
      </c>
      <c r="H4204" t="s">
        <v>1959</v>
      </c>
      <c r="I4204">
        <v>1</v>
      </c>
      <c r="J4204" t="s">
        <v>8985</v>
      </c>
      <c r="K4204" t="s">
        <v>1752</v>
      </c>
      <c r="L4204" t="s">
        <v>8986</v>
      </c>
      <c r="M4204" t="s">
        <v>2067</v>
      </c>
      <c r="N4204" s="34">
        <v>0</v>
      </c>
      <c r="O4204" s="34" t="s">
        <v>108</v>
      </c>
      <c r="P4204" s="34">
        <v>0</v>
      </c>
      <c r="Q4204" s="34" t="s">
        <v>736</v>
      </c>
      <c r="R4204" s="34">
        <v>0</v>
      </c>
      <c r="S4204" s="48" t="s">
        <v>1123</v>
      </c>
      <c r="T4204" s="13">
        <v>0</v>
      </c>
      <c r="U4204" s="12">
        <v>0</v>
      </c>
      <c r="V4204" s="12">
        <v>0</v>
      </c>
      <c r="W4204" s="12">
        <v>0</v>
      </c>
      <c r="X4204" s="14" t="str">
        <f t="shared" si="65"/>
        <v>С</v>
      </c>
      <c r="Y4204" s="271">
        <f>Таблица1[[#This Row],[ID_intellix]]</f>
        <v>7166</v>
      </c>
      <c r="Z4204" s="269" t="s">
        <v>122</v>
      </c>
      <c r="AA4204" s="145">
        <f>IF(OR(Таблица1[[#This Row],[CARDIO_report]]&lt;&gt;0,Таблица1[[#This Row],[AI COMBO_report]]&lt;&gt;0,Таблица1[[#This Row],[OTC_report]]&lt;&gt;0),1,0)</f>
        <v>0</v>
      </c>
      <c r="AB4204" s="60" t="s">
        <v>1124</v>
      </c>
      <c r="AC4204" s="60" t="s">
        <v>1124</v>
      </c>
      <c r="AD4204" s="60" t="s">
        <v>1124</v>
      </c>
      <c r="AE4204" s="60" t="s">
        <v>1124</v>
      </c>
      <c r="AF4204" s="60"/>
      <c r="AG4204" s="60" t="s">
        <v>1124</v>
      </c>
      <c r="AH4204" s="60" t="s">
        <v>1124</v>
      </c>
      <c r="AI4204" s="60" t="s">
        <v>1124</v>
      </c>
      <c r="AJ4204" s="60" t="s">
        <v>1124</v>
      </c>
      <c r="AK4204" s="60" t="s">
        <v>1124</v>
      </c>
      <c r="AL4204" s="60" t="s">
        <v>1124</v>
      </c>
      <c r="AM4204" s="60" t="s">
        <v>1124</v>
      </c>
      <c r="AN4204" s="60" t="s">
        <v>1124</v>
      </c>
      <c r="AO4204" s="60"/>
      <c r="AP4204" s="35" t="s">
        <v>1825</v>
      </c>
      <c r="AQ4204" s="377">
        <v>0</v>
      </c>
      <c r="AR4204" s="378">
        <v>0</v>
      </c>
      <c r="AS4204" s="377">
        <v>0</v>
      </c>
      <c r="AT4204" s="378">
        <v>0</v>
      </c>
      <c r="AU4204" s="377">
        <v>0</v>
      </c>
      <c r="AV4204" s="377">
        <v>0</v>
      </c>
      <c r="AW4204" s="377">
        <v>0</v>
      </c>
      <c r="AX4204">
        <v>0</v>
      </c>
      <c r="AY4204">
        <v>0</v>
      </c>
    </row>
    <row r="4205" spans="1:53" hidden="1" x14ac:dyDescent="0.2">
      <c r="A4205" s="46">
        <v>7171</v>
      </c>
      <c r="B4205" s="258">
        <v>0</v>
      </c>
      <c r="C4205" t="s">
        <v>1146</v>
      </c>
      <c r="D4205" t="s">
        <v>1752</v>
      </c>
      <c r="E4205" t="s">
        <v>1821</v>
      </c>
      <c r="F4205" s="29" t="s">
        <v>1959</v>
      </c>
      <c r="G4205" s="53" t="s">
        <v>8987</v>
      </c>
      <c r="H4205" t="s">
        <v>1959</v>
      </c>
      <c r="I4205">
        <v>1</v>
      </c>
      <c r="J4205" t="s">
        <v>8988</v>
      </c>
      <c r="K4205" t="s">
        <v>1752</v>
      </c>
      <c r="L4205" t="s">
        <v>8989</v>
      </c>
      <c r="M4205" t="s">
        <v>2067</v>
      </c>
      <c r="N4205" s="34">
        <v>0</v>
      </c>
      <c r="O4205" s="34" t="s">
        <v>108</v>
      </c>
      <c r="P4205" s="34">
        <v>0</v>
      </c>
      <c r="Q4205" s="34" t="s">
        <v>736</v>
      </c>
      <c r="R4205" s="34">
        <v>0</v>
      </c>
      <c r="S4205" s="48" t="s">
        <v>1123</v>
      </c>
      <c r="T4205" s="13">
        <v>0</v>
      </c>
      <c r="U4205" s="12">
        <v>0</v>
      </c>
      <c r="V4205" s="12">
        <v>0</v>
      </c>
      <c r="W4205" s="12">
        <v>0</v>
      </c>
      <c r="X4205" s="14" t="str">
        <f t="shared" si="65"/>
        <v>С</v>
      </c>
      <c r="Y4205" s="271">
        <f>Таблица1[[#This Row],[ID_intellix]]</f>
        <v>7171</v>
      </c>
      <c r="Z4205" s="269" t="s">
        <v>122</v>
      </c>
      <c r="AA4205" s="145">
        <f>IF(OR(Таблица1[[#This Row],[CARDIO_report]]&lt;&gt;0,Таблица1[[#This Row],[AI COMBO_report]]&lt;&gt;0,Таблица1[[#This Row],[OTC_report]]&lt;&gt;0),1,0)</f>
        <v>0</v>
      </c>
      <c r="AB4205" s="60" t="s">
        <v>1124</v>
      </c>
      <c r="AC4205" s="60" t="s">
        <v>1124</v>
      </c>
      <c r="AD4205" s="60" t="s">
        <v>1124</v>
      </c>
      <c r="AE4205" s="60" t="s">
        <v>1124</v>
      </c>
      <c r="AF4205" s="60"/>
      <c r="AG4205" s="60" t="s">
        <v>1124</v>
      </c>
      <c r="AH4205" s="60" t="s">
        <v>1124</v>
      </c>
      <c r="AI4205" s="60" t="s">
        <v>1124</v>
      </c>
      <c r="AJ4205" s="60" t="s">
        <v>1124</v>
      </c>
      <c r="AK4205" s="60" t="s">
        <v>1124</v>
      </c>
      <c r="AL4205" s="60" t="s">
        <v>1124</v>
      </c>
      <c r="AM4205" s="60" t="s">
        <v>1124</v>
      </c>
      <c r="AN4205" s="60" t="s">
        <v>1124</v>
      </c>
      <c r="AO4205" s="60"/>
      <c r="AP4205" s="35" t="s">
        <v>1825</v>
      </c>
      <c r="AQ4205" s="377">
        <v>0</v>
      </c>
      <c r="AR4205" s="378">
        <v>0</v>
      </c>
      <c r="AS4205" s="377">
        <v>0</v>
      </c>
      <c r="AT4205" s="378">
        <v>0</v>
      </c>
      <c r="AU4205" s="377">
        <v>0</v>
      </c>
      <c r="AV4205" s="377">
        <v>0</v>
      </c>
      <c r="AW4205" s="377">
        <v>0</v>
      </c>
      <c r="AX4205">
        <v>0</v>
      </c>
      <c r="AY4205">
        <v>0</v>
      </c>
    </row>
    <row r="4206" spans="1:53" hidden="1" x14ac:dyDescent="0.2">
      <c r="A4206" s="46">
        <v>7504</v>
      </c>
      <c r="B4206" s="258">
        <v>0</v>
      </c>
      <c r="C4206" t="s">
        <v>1146</v>
      </c>
      <c r="D4206" t="s">
        <v>1752</v>
      </c>
      <c r="E4206" t="s">
        <v>1821</v>
      </c>
      <c r="F4206" s="29" t="s">
        <v>1959</v>
      </c>
      <c r="G4206" s="53" t="s">
        <v>8990</v>
      </c>
      <c r="H4206" t="s">
        <v>1959</v>
      </c>
      <c r="I4206">
        <v>1</v>
      </c>
      <c r="J4206" t="s">
        <v>8991</v>
      </c>
      <c r="K4206" t="s">
        <v>1752</v>
      </c>
      <c r="L4206" t="s">
        <v>8992</v>
      </c>
      <c r="M4206" t="s">
        <v>2067</v>
      </c>
      <c r="N4206" s="34">
        <v>0</v>
      </c>
      <c r="O4206" s="34" t="s">
        <v>108</v>
      </c>
      <c r="P4206" s="34">
        <v>0</v>
      </c>
      <c r="Q4206" s="34" t="s">
        <v>736</v>
      </c>
      <c r="R4206" s="34">
        <v>0</v>
      </c>
      <c r="S4206" s="48" t="s">
        <v>1123</v>
      </c>
      <c r="T4206" s="13">
        <v>0</v>
      </c>
      <c r="U4206" s="12">
        <v>0</v>
      </c>
      <c r="V4206" s="12">
        <v>0</v>
      </c>
      <c r="W4206" s="12">
        <v>0</v>
      </c>
      <c r="X4206" s="14" t="str">
        <f t="shared" si="65"/>
        <v>С</v>
      </c>
      <c r="Y4206" s="271">
        <f>Таблица1[[#This Row],[ID_intellix]]</f>
        <v>7504</v>
      </c>
      <c r="Z4206" s="269" t="s">
        <v>122</v>
      </c>
      <c r="AA4206" s="145">
        <f>IF(OR(Таблица1[[#This Row],[CARDIO_report]]&lt;&gt;0,Таблица1[[#This Row],[AI COMBO_report]]&lt;&gt;0,Таблица1[[#This Row],[OTC_report]]&lt;&gt;0),1,0)</f>
        <v>0</v>
      </c>
      <c r="AB4206" s="60" t="s">
        <v>1124</v>
      </c>
      <c r="AC4206" s="60" t="s">
        <v>1124</v>
      </c>
      <c r="AD4206" s="60" t="s">
        <v>1124</v>
      </c>
      <c r="AE4206" s="60" t="s">
        <v>1124</v>
      </c>
      <c r="AF4206" s="60"/>
      <c r="AG4206" s="60" t="s">
        <v>1124</v>
      </c>
      <c r="AH4206" s="60" t="s">
        <v>1124</v>
      </c>
      <c r="AI4206" s="60" t="s">
        <v>1124</v>
      </c>
      <c r="AJ4206" s="60" t="s">
        <v>1124</v>
      </c>
      <c r="AK4206" s="60" t="s">
        <v>1124</v>
      </c>
      <c r="AL4206" s="60" t="s">
        <v>1124</v>
      </c>
      <c r="AM4206" s="60" t="s">
        <v>1124</v>
      </c>
      <c r="AN4206" s="60" t="s">
        <v>1124</v>
      </c>
      <c r="AO4206" s="60"/>
      <c r="AP4206" s="35" t="s">
        <v>1825</v>
      </c>
      <c r="AQ4206" s="377">
        <v>0</v>
      </c>
      <c r="AR4206" s="378">
        <v>0</v>
      </c>
      <c r="AS4206" s="377">
        <v>0</v>
      </c>
      <c r="AT4206" s="378">
        <v>0</v>
      </c>
      <c r="AU4206" s="377">
        <v>0</v>
      </c>
      <c r="AV4206" s="377">
        <v>0</v>
      </c>
      <c r="AW4206" s="377">
        <v>0</v>
      </c>
      <c r="AX4206">
        <v>0</v>
      </c>
      <c r="AY4206">
        <v>0</v>
      </c>
    </row>
    <row r="4207" spans="1:53" hidden="1" x14ac:dyDescent="0.2">
      <c r="A4207" s="46">
        <v>3537</v>
      </c>
      <c r="B4207" s="258">
        <v>0</v>
      </c>
      <c r="C4207" t="s">
        <v>1146</v>
      </c>
      <c r="D4207" t="s">
        <v>1752</v>
      </c>
      <c r="E4207" t="s">
        <v>2504</v>
      </c>
      <c r="F4207" s="29" t="s">
        <v>2522</v>
      </c>
      <c r="G4207" s="47">
        <v>24</v>
      </c>
      <c r="H4207" t="s">
        <v>1396</v>
      </c>
      <c r="I4207">
        <v>1</v>
      </c>
      <c r="J4207" t="s">
        <v>14786</v>
      </c>
      <c r="K4207" t="s">
        <v>1752</v>
      </c>
      <c r="L4207" t="s">
        <v>14787</v>
      </c>
      <c r="M4207" t="s">
        <v>2067</v>
      </c>
      <c r="N4207" s="34">
        <v>0</v>
      </c>
      <c r="O4207" s="34" t="s">
        <v>108</v>
      </c>
      <c r="P4207" s="34">
        <v>0</v>
      </c>
      <c r="Q4207" s="34" t="s">
        <v>736</v>
      </c>
      <c r="R4207" s="34">
        <v>0</v>
      </c>
      <c r="S4207" s="48" t="s">
        <v>1123</v>
      </c>
      <c r="T4207" s="13">
        <v>0</v>
      </c>
      <c r="U4207" s="12">
        <v>0</v>
      </c>
      <c r="V4207" s="12">
        <v>0</v>
      </c>
      <c r="W4207" s="12">
        <v>0</v>
      </c>
      <c r="X4207" s="14" t="str">
        <f t="shared" si="65"/>
        <v>С</v>
      </c>
      <c r="Y4207" s="271">
        <f>Таблица1[[#This Row],[ID_intellix]]</f>
        <v>3537</v>
      </c>
      <c r="Z4207" s="269" t="s">
        <v>122</v>
      </c>
      <c r="AA4207" s="145">
        <f>IF(OR(Таблица1[[#This Row],[CARDIO_report]]&lt;&gt;0,Таблица1[[#This Row],[AI COMBO_report]]&lt;&gt;0,Таблица1[[#This Row],[OTC_report]]&lt;&gt;0),1,0)</f>
        <v>0</v>
      </c>
      <c r="AB4207" s="60" t="s">
        <v>1124</v>
      </c>
      <c r="AC4207" s="60" t="s">
        <v>1124</v>
      </c>
      <c r="AD4207" s="60" t="s">
        <v>1124</v>
      </c>
      <c r="AE4207" s="60" t="s">
        <v>1124</v>
      </c>
      <c r="AF4207" s="60"/>
      <c r="AG4207" s="89" t="s">
        <v>1145</v>
      </c>
      <c r="AH4207" s="89">
        <v>111</v>
      </c>
      <c r="AI4207" s="89" t="s">
        <v>1145</v>
      </c>
      <c r="AJ4207" s="89">
        <v>117</v>
      </c>
      <c r="AK4207" s="89" t="s">
        <v>1145</v>
      </c>
      <c r="AL4207" s="89">
        <v>115</v>
      </c>
      <c r="AM4207" s="89" t="s">
        <v>1145</v>
      </c>
      <c r="AN4207" s="89">
        <v>115</v>
      </c>
      <c r="AP4207" s="35" t="s">
        <v>1825</v>
      </c>
      <c r="AQ4207" s="377">
        <v>0</v>
      </c>
      <c r="AR4207" s="378">
        <v>0</v>
      </c>
      <c r="AS4207" s="377">
        <v>0</v>
      </c>
      <c r="AT4207" s="378">
        <v>0</v>
      </c>
      <c r="AU4207" s="377">
        <v>0</v>
      </c>
      <c r="AV4207" s="377">
        <v>0</v>
      </c>
      <c r="AW4207" s="377">
        <v>0</v>
      </c>
      <c r="AX4207">
        <v>0</v>
      </c>
      <c r="AY4207">
        <v>0</v>
      </c>
    </row>
    <row r="4208" spans="1:53" hidden="1" x14ac:dyDescent="0.2">
      <c r="A4208" s="46">
        <v>5243</v>
      </c>
      <c r="B4208" s="258" t="s">
        <v>6816</v>
      </c>
      <c r="C4208" t="s">
        <v>1136</v>
      </c>
      <c r="D4208" t="s">
        <v>2038</v>
      </c>
      <c r="E4208" t="s">
        <v>1821</v>
      </c>
      <c r="F4208" s="29" t="s">
        <v>1850</v>
      </c>
      <c r="G4208" s="47">
        <v>75</v>
      </c>
      <c r="H4208" t="s">
        <v>1850</v>
      </c>
      <c r="I4208">
        <v>1</v>
      </c>
      <c r="J4208" t="s">
        <v>6817</v>
      </c>
      <c r="K4208" t="s">
        <v>6818</v>
      </c>
      <c r="L4208" t="s">
        <v>6819</v>
      </c>
      <c r="M4208">
        <v>0</v>
      </c>
      <c r="N4208" s="34">
        <v>0</v>
      </c>
      <c r="O4208" s="34">
        <v>0</v>
      </c>
      <c r="P4208" s="34">
        <v>0</v>
      </c>
      <c r="Q4208" s="34">
        <v>0</v>
      </c>
      <c r="R4208" s="34">
        <v>0</v>
      </c>
      <c r="S4208" s="48" t="s">
        <v>1123</v>
      </c>
      <c r="T4208" s="13">
        <v>0</v>
      </c>
      <c r="U4208" s="12">
        <v>0</v>
      </c>
      <c r="V4208" s="12">
        <v>0</v>
      </c>
      <c r="W4208" s="12">
        <v>0</v>
      </c>
      <c r="X4208" s="14" t="str">
        <f t="shared" si="65"/>
        <v>С</v>
      </c>
      <c r="Y4208" s="271">
        <f>Таблица1[[#This Row],[ID_intellix]]</f>
        <v>5243</v>
      </c>
      <c r="Z4208" s="269" t="s">
        <v>122</v>
      </c>
      <c r="AA4208" s="145">
        <f>IF(OR(Таблица1[[#This Row],[CARDIO_report]]&lt;&gt;0,Таблица1[[#This Row],[AI COMBO_report]]&lt;&gt;0,Таблица1[[#This Row],[OTC_report]]&lt;&gt;0),1,0)</f>
        <v>0</v>
      </c>
      <c r="AB4208" s="60" t="s">
        <v>1124</v>
      </c>
      <c r="AC4208" s="60" t="s">
        <v>1124</v>
      </c>
      <c r="AD4208" s="60" t="s">
        <v>1124</v>
      </c>
      <c r="AE4208" s="60" t="s">
        <v>1124</v>
      </c>
      <c r="AF4208" s="60"/>
      <c r="AG4208" s="60" t="s">
        <v>1124</v>
      </c>
      <c r="AH4208" s="60" t="s">
        <v>1124</v>
      </c>
      <c r="AI4208" s="60" t="s">
        <v>1124</v>
      </c>
      <c r="AJ4208" s="60" t="s">
        <v>1124</v>
      </c>
      <c r="AK4208" s="60" t="s">
        <v>1124</v>
      </c>
      <c r="AL4208" s="60" t="s">
        <v>1124</v>
      </c>
      <c r="AM4208" s="60" t="s">
        <v>1124</v>
      </c>
      <c r="AN4208" s="60" t="s">
        <v>1124</v>
      </c>
      <c r="AO4208" s="60"/>
      <c r="AP4208" s="35" t="s">
        <v>1825</v>
      </c>
      <c r="AQ4208" s="377">
        <v>0</v>
      </c>
      <c r="AR4208" s="378">
        <v>0</v>
      </c>
      <c r="AS4208" s="377">
        <v>0</v>
      </c>
      <c r="AT4208" s="378">
        <v>0</v>
      </c>
      <c r="AU4208" s="377">
        <v>0</v>
      </c>
      <c r="AV4208" s="377">
        <v>0</v>
      </c>
      <c r="AW4208" s="377">
        <v>0</v>
      </c>
      <c r="AX4208">
        <v>0</v>
      </c>
      <c r="AY4208">
        <v>0</v>
      </c>
    </row>
    <row r="4209" spans="1:51" hidden="1" x14ac:dyDescent="0.2">
      <c r="A4209" s="46">
        <v>7066</v>
      </c>
      <c r="B4209" s="258" t="s">
        <v>7314</v>
      </c>
      <c r="C4209" t="s">
        <v>1136</v>
      </c>
      <c r="D4209" t="s">
        <v>2038</v>
      </c>
      <c r="E4209" t="s">
        <v>1821</v>
      </c>
      <c r="F4209" s="29" t="s">
        <v>1850</v>
      </c>
      <c r="G4209" s="47">
        <v>231</v>
      </c>
      <c r="H4209" t="s">
        <v>1850</v>
      </c>
      <c r="I4209">
        <v>1</v>
      </c>
      <c r="J4209" t="s">
        <v>7315</v>
      </c>
      <c r="K4209" t="s">
        <v>6818</v>
      </c>
      <c r="L4209" t="s">
        <v>7316</v>
      </c>
      <c r="M4209">
        <v>0</v>
      </c>
      <c r="N4209" s="34">
        <v>0</v>
      </c>
      <c r="O4209" s="34">
        <v>0</v>
      </c>
      <c r="P4209" s="34">
        <v>0</v>
      </c>
      <c r="Q4209" s="34">
        <v>0</v>
      </c>
      <c r="R4209" s="34">
        <v>0</v>
      </c>
      <c r="S4209" s="48" t="s">
        <v>1123</v>
      </c>
      <c r="T4209" s="13">
        <v>0</v>
      </c>
      <c r="U4209" s="12">
        <v>0</v>
      </c>
      <c r="V4209" s="12">
        <v>0</v>
      </c>
      <c r="W4209" s="12">
        <v>0</v>
      </c>
      <c r="X4209" s="14" t="str">
        <f t="shared" si="65"/>
        <v>С</v>
      </c>
      <c r="Y4209" s="271">
        <f>Таблица1[[#This Row],[ID_intellix]]</f>
        <v>7066</v>
      </c>
      <c r="Z4209" s="269" t="s">
        <v>122</v>
      </c>
      <c r="AA4209" s="145">
        <f>IF(OR(Таблица1[[#This Row],[CARDIO_report]]&lt;&gt;0,Таблица1[[#This Row],[AI COMBO_report]]&lt;&gt;0,Таблица1[[#This Row],[OTC_report]]&lt;&gt;0),1,0)</f>
        <v>0</v>
      </c>
      <c r="AB4209" s="60" t="s">
        <v>1124</v>
      </c>
      <c r="AC4209" s="60" t="s">
        <v>1124</v>
      </c>
      <c r="AD4209" s="60" t="s">
        <v>1124</v>
      </c>
      <c r="AE4209" s="60" t="s">
        <v>1124</v>
      </c>
      <c r="AF4209" s="60"/>
      <c r="AG4209" s="60" t="s">
        <v>1124</v>
      </c>
      <c r="AH4209" s="60" t="s">
        <v>1124</v>
      </c>
      <c r="AI4209" s="60" t="s">
        <v>1124</v>
      </c>
      <c r="AJ4209" s="60" t="s">
        <v>1124</v>
      </c>
      <c r="AK4209" s="60" t="s">
        <v>1124</v>
      </c>
      <c r="AL4209" s="60" t="s">
        <v>1124</v>
      </c>
      <c r="AM4209" s="60" t="s">
        <v>1124</v>
      </c>
      <c r="AN4209" s="60" t="s">
        <v>1124</v>
      </c>
      <c r="AO4209" s="60"/>
      <c r="AP4209" s="35" t="s">
        <v>1825</v>
      </c>
      <c r="AQ4209" s="377">
        <v>0</v>
      </c>
      <c r="AR4209" s="378">
        <v>0</v>
      </c>
      <c r="AS4209" s="377">
        <v>0</v>
      </c>
      <c r="AT4209" s="378">
        <v>0</v>
      </c>
      <c r="AU4209" s="377">
        <v>0</v>
      </c>
      <c r="AV4209" s="377">
        <v>0</v>
      </c>
      <c r="AW4209" s="377">
        <v>0</v>
      </c>
      <c r="AX4209">
        <v>0</v>
      </c>
      <c r="AY4209">
        <v>0</v>
      </c>
    </row>
    <row r="4210" spans="1:51" hidden="1" x14ac:dyDescent="0.2">
      <c r="A4210" s="46">
        <v>5241</v>
      </c>
      <c r="B4210" s="258">
        <v>0</v>
      </c>
      <c r="C4210" t="s">
        <v>1136</v>
      </c>
      <c r="D4210" t="s">
        <v>2038</v>
      </c>
      <c r="E4210" t="s">
        <v>1821</v>
      </c>
      <c r="F4210" s="29" t="s">
        <v>1850</v>
      </c>
      <c r="G4210" s="47">
        <v>73</v>
      </c>
      <c r="H4210" t="s">
        <v>1850</v>
      </c>
      <c r="I4210">
        <v>1</v>
      </c>
      <c r="J4210" t="s">
        <v>8870</v>
      </c>
      <c r="K4210" t="s">
        <v>6818</v>
      </c>
      <c r="L4210" t="s">
        <v>8871</v>
      </c>
      <c r="M4210">
        <v>0</v>
      </c>
      <c r="N4210" s="34">
        <v>0</v>
      </c>
      <c r="O4210" s="34">
        <v>0</v>
      </c>
      <c r="P4210" s="34">
        <v>0</v>
      </c>
      <c r="Q4210" s="34">
        <v>0</v>
      </c>
      <c r="R4210" s="34">
        <v>0</v>
      </c>
      <c r="S4210" s="48" t="s">
        <v>1123</v>
      </c>
      <c r="T4210" s="13">
        <v>0</v>
      </c>
      <c r="U4210" s="12">
        <v>0</v>
      </c>
      <c r="V4210" s="12">
        <v>0</v>
      </c>
      <c r="W4210" s="12">
        <v>0</v>
      </c>
      <c r="X4210" s="14" t="str">
        <f t="shared" si="65"/>
        <v>С</v>
      </c>
      <c r="Y4210" s="271">
        <f>Таблица1[[#This Row],[ID_intellix]]</f>
        <v>5241</v>
      </c>
      <c r="Z4210" s="269" t="s">
        <v>122</v>
      </c>
      <c r="AA4210" s="145">
        <f>IF(OR(Таблица1[[#This Row],[CARDIO_report]]&lt;&gt;0,Таблица1[[#This Row],[AI COMBO_report]]&lt;&gt;0,Таблица1[[#This Row],[OTC_report]]&lt;&gt;0),1,0)</f>
        <v>0</v>
      </c>
      <c r="AB4210" s="60" t="s">
        <v>1124</v>
      </c>
      <c r="AC4210" s="60" t="s">
        <v>1124</v>
      </c>
      <c r="AD4210" s="60" t="s">
        <v>1124</v>
      </c>
      <c r="AE4210" s="60" t="s">
        <v>1124</v>
      </c>
      <c r="AF4210" s="60"/>
      <c r="AG4210" s="60" t="s">
        <v>1124</v>
      </c>
      <c r="AH4210" s="60" t="s">
        <v>1124</v>
      </c>
      <c r="AI4210" s="60" t="s">
        <v>1124</v>
      </c>
      <c r="AJ4210" s="60" t="s">
        <v>1124</v>
      </c>
      <c r="AK4210" s="60" t="s">
        <v>1124</v>
      </c>
      <c r="AL4210" s="60" t="s">
        <v>1124</v>
      </c>
      <c r="AM4210" s="60" t="s">
        <v>1124</v>
      </c>
      <c r="AN4210" s="60" t="s">
        <v>1124</v>
      </c>
      <c r="AO4210" s="60"/>
      <c r="AP4210" s="35" t="s">
        <v>1825</v>
      </c>
      <c r="AQ4210" s="377">
        <v>0</v>
      </c>
      <c r="AR4210" s="378">
        <v>0</v>
      </c>
      <c r="AS4210" s="377">
        <v>0</v>
      </c>
      <c r="AT4210" s="378">
        <v>0</v>
      </c>
      <c r="AU4210" s="377">
        <v>0</v>
      </c>
      <c r="AV4210" s="377">
        <v>0</v>
      </c>
      <c r="AW4210" s="377">
        <v>0</v>
      </c>
      <c r="AX4210">
        <v>0</v>
      </c>
      <c r="AY4210">
        <v>0</v>
      </c>
    </row>
    <row r="4211" spans="1:51" hidden="1" x14ac:dyDescent="0.2">
      <c r="A4211" s="46">
        <v>5244</v>
      </c>
      <c r="B4211" s="258">
        <v>0</v>
      </c>
      <c r="C4211" t="s">
        <v>1136</v>
      </c>
      <c r="D4211" t="s">
        <v>2038</v>
      </c>
      <c r="E4211" t="s">
        <v>1821</v>
      </c>
      <c r="F4211" s="29" t="s">
        <v>1850</v>
      </c>
      <c r="G4211" s="47">
        <v>76</v>
      </c>
      <c r="H4211" t="s">
        <v>1850</v>
      </c>
      <c r="I4211">
        <v>1</v>
      </c>
      <c r="J4211" t="s">
        <v>8872</v>
      </c>
      <c r="K4211" t="s">
        <v>6818</v>
      </c>
      <c r="L4211" t="s">
        <v>8873</v>
      </c>
      <c r="M4211">
        <v>0</v>
      </c>
      <c r="N4211" s="34">
        <v>0</v>
      </c>
      <c r="O4211" s="34">
        <v>0</v>
      </c>
      <c r="P4211" s="34">
        <v>0</v>
      </c>
      <c r="Q4211" s="34">
        <v>0</v>
      </c>
      <c r="R4211" s="34">
        <v>0</v>
      </c>
      <c r="S4211" s="48" t="s">
        <v>1123</v>
      </c>
      <c r="T4211" s="13">
        <v>0</v>
      </c>
      <c r="U4211" s="12">
        <v>0</v>
      </c>
      <c r="V4211" s="12">
        <v>0</v>
      </c>
      <c r="W4211" s="12">
        <v>0</v>
      </c>
      <c r="X4211" s="14" t="str">
        <f t="shared" si="65"/>
        <v>С</v>
      </c>
      <c r="Y4211" s="271">
        <f>Таблица1[[#This Row],[ID_intellix]]</f>
        <v>5244</v>
      </c>
      <c r="Z4211" s="269" t="s">
        <v>122</v>
      </c>
      <c r="AA4211" s="145">
        <f>IF(OR(Таблица1[[#This Row],[CARDIO_report]]&lt;&gt;0,Таблица1[[#This Row],[AI COMBO_report]]&lt;&gt;0,Таблица1[[#This Row],[OTC_report]]&lt;&gt;0),1,0)</f>
        <v>0</v>
      </c>
      <c r="AB4211" s="60" t="s">
        <v>1124</v>
      </c>
      <c r="AC4211" s="60" t="s">
        <v>1124</v>
      </c>
      <c r="AD4211" s="60" t="s">
        <v>1124</v>
      </c>
      <c r="AE4211" s="60" t="s">
        <v>1124</v>
      </c>
      <c r="AF4211" s="60"/>
      <c r="AG4211" s="60" t="s">
        <v>1124</v>
      </c>
      <c r="AH4211" s="60" t="s">
        <v>1124</v>
      </c>
      <c r="AI4211" s="60" t="s">
        <v>1124</v>
      </c>
      <c r="AJ4211" s="60" t="s">
        <v>1124</v>
      </c>
      <c r="AK4211" s="60" t="s">
        <v>1124</v>
      </c>
      <c r="AL4211" s="60" t="s">
        <v>1124</v>
      </c>
      <c r="AM4211" s="60" t="s">
        <v>1124</v>
      </c>
      <c r="AN4211" s="60" t="s">
        <v>1124</v>
      </c>
      <c r="AO4211" s="60"/>
      <c r="AP4211" s="35" t="s">
        <v>1825</v>
      </c>
      <c r="AQ4211" s="377">
        <v>0</v>
      </c>
      <c r="AR4211" s="378">
        <v>0</v>
      </c>
      <c r="AS4211" s="377">
        <v>0</v>
      </c>
      <c r="AT4211" s="378">
        <v>0</v>
      </c>
      <c r="AU4211" s="377">
        <v>0</v>
      </c>
      <c r="AV4211" s="377">
        <v>0</v>
      </c>
      <c r="AW4211" s="377">
        <v>0</v>
      </c>
      <c r="AX4211">
        <v>0</v>
      </c>
      <c r="AY4211">
        <v>0</v>
      </c>
    </row>
    <row r="4212" spans="1:51" hidden="1" x14ac:dyDescent="0.2">
      <c r="A4212" s="46">
        <v>1769</v>
      </c>
      <c r="B4212" s="258" t="s">
        <v>5950</v>
      </c>
      <c r="C4212" t="s">
        <v>1128</v>
      </c>
      <c r="D4212" t="s">
        <v>2184</v>
      </c>
      <c r="E4212" t="s">
        <v>1821</v>
      </c>
      <c r="F4212" s="29" t="s">
        <v>1844</v>
      </c>
      <c r="G4212" s="47">
        <v>27</v>
      </c>
      <c r="H4212" t="s">
        <v>1844</v>
      </c>
      <c r="I4212">
        <v>1</v>
      </c>
      <c r="J4212" t="s">
        <v>5951</v>
      </c>
      <c r="K4212" t="s">
        <v>3742</v>
      </c>
      <c r="L4212" t="s">
        <v>5952</v>
      </c>
      <c r="M4212">
        <v>0</v>
      </c>
      <c r="N4212" s="34">
        <v>0</v>
      </c>
      <c r="O4212" s="34">
        <v>0</v>
      </c>
      <c r="P4212" s="34">
        <v>0</v>
      </c>
      <c r="Q4212" s="34">
        <v>0</v>
      </c>
      <c r="R4212" s="34">
        <v>0</v>
      </c>
      <c r="S4212" s="48" t="s">
        <v>1123</v>
      </c>
      <c r="T4212" s="13">
        <v>0</v>
      </c>
      <c r="U4212" s="12">
        <v>0</v>
      </c>
      <c r="V4212" s="12">
        <v>0</v>
      </c>
      <c r="W4212" s="12">
        <v>0</v>
      </c>
      <c r="X4212" s="14" t="str">
        <f t="shared" si="65"/>
        <v>С</v>
      </c>
      <c r="Y4212" s="271">
        <f>Таблица1[[#This Row],[ID_intellix]]</f>
        <v>1769</v>
      </c>
      <c r="Z4212" s="269" t="s">
        <v>122</v>
      </c>
      <c r="AA4212" s="145">
        <f>IF(OR(Таблица1[[#This Row],[CARDIO_report]]&lt;&gt;0,Таблица1[[#This Row],[AI COMBO_report]]&lt;&gt;0,Таблица1[[#This Row],[OTC_report]]&lt;&gt;0),1,0)</f>
        <v>0</v>
      </c>
      <c r="AB4212" s="60" t="s">
        <v>1124</v>
      </c>
      <c r="AC4212" s="60" t="s">
        <v>1124</v>
      </c>
      <c r="AD4212" s="60" t="s">
        <v>1124</v>
      </c>
      <c r="AE4212" s="60" t="s">
        <v>1124</v>
      </c>
      <c r="AF4212" s="60"/>
      <c r="AG4212" s="60" t="s">
        <v>1124</v>
      </c>
      <c r="AH4212" s="60" t="s">
        <v>1124</v>
      </c>
      <c r="AI4212" s="60" t="s">
        <v>1124</v>
      </c>
      <c r="AJ4212" s="60" t="s">
        <v>1124</v>
      </c>
      <c r="AK4212" s="60" t="s">
        <v>1124</v>
      </c>
      <c r="AL4212" s="60" t="s">
        <v>1124</v>
      </c>
      <c r="AM4212" s="60" t="s">
        <v>1124</v>
      </c>
      <c r="AN4212" s="60" t="s">
        <v>1124</v>
      </c>
      <c r="AO4212" s="60"/>
      <c r="AP4212" s="35" t="s">
        <v>1825</v>
      </c>
      <c r="AQ4212" s="377">
        <v>0</v>
      </c>
      <c r="AR4212" s="378">
        <v>0</v>
      </c>
      <c r="AS4212" s="377">
        <v>0</v>
      </c>
      <c r="AT4212" s="378">
        <v>0</v>
      </c>
      <c r="AU4212" s="377">
        <v>0</v>
      </c>
      <c r="AV4212" s="377">
        <v>0</v>
      </c>
      <c r="AW4212" s="377">
        <v>0</v>
      </c>
      <c r="AX4212">
        <v>0</v>
      </c>
      <c r="AY4212">
        <v>0</v>
      </c>
    </row>
    <row r="4213" spans="1:51" hidden="1" x14ac:dyDescent="0.2">
      <c r="A4213" s="46">
        <v>7332</v>
      </c>
      <c r="B4213" s="258" t="s">
        <v>6039</v>
      </c>
      <c r="C4213" t="s">
        <v>1128</v>
      </c>
      <c r="D4213" t="s">
        <v>2184</v>
      </c>
      <c r="E4213" t="s">
        <v>1821</v>
      </c>
      <c r="F4213" s="29" t="s">
        <v>1844</v>
      </c>
      <c r="G4213" s="47">
        <v>324</v>
      </c>
      <c r="H4213" t="s">
        <v>1844</v>
      </c>
      <c r="I4213">
        <v>1</v>
      </c>
      <c r="J4213" t="s">
        <v>6040</v>
      </c>
      <c r="K4213" t="s">
        <v>3742</v>
      </c>
      <c r="L4213" t="s">
        <v>6041</v>
      </c>
      <c r="M4213">
        <v>0</v>
      </c>
      <c r="N4213" s="34">
        <v>0</v>
      </c>
      <c r="O4213" s="34">
        <v>0</v>
      </c>
      <c r="P4213" s="34">
        <v>0</v>
      </c>
      <c r="Q4213" s="34">
        <v>0</v>
      </c>
      <c r="R4213" s="34">
        <v>0</v>
      </c>
      <c r="S4213" s="48" t="s">
        <v>1123</v>
      </c>
      <c r="T4213" s="13">
        <v>0</v>
      </c>
      <c r="U4213" s="12">
        <v>0</v>
      </c>
      <c r="V4213" s="12">
        <v>0</v>
      </c>
      <c r="W4213" s="12">
        <v>0</v>
      </c>
      <c r="X4213" s="14" t="str">
        <f t="shared" si="65"/>
        <v>С</v>
      </c>
      <c r="Y4213" s="271">
        <f>Таблица1[[#This Row],[ID_intellix]]</f>
        <v>7332</v>
      </c>
      <c r="Z4213" s="269" t="s">
        <v>122</v>
      </c>
      <c r="AA4213" s="145">
        <f>IF(OR(Таблица1[[#This Row],[CARDIO_report]]&lt;&gt;0,Таблица1[[#This Row],[AI COMBO_report]]&lt;&gt;0,Таблица1[[#This Row],[OTC_report]]&lt;&gt;0),1,0)</f>
        <v>0</v>
      </c>
      <c r="AB4213" s="60" t="s">
        <v>1124</v>
      </c>
      <c r="AC4213" s="60" t="s">
        <v>1124</v>
      </c>
      <c r="AD4213" s="60" t="s">
        <v>1124</v>
      </c>
      <c r="AE4213" s="60" t="s">
        <v>1124</v>
      </c>
      <c r="AF4213" s="60"/>
      <c r="AG4213" s="60" t="s">
        <v>1124</v>
      </c>
      <c r="AH4213" s="60" t="s">
        <v>1124</v>
      </c>
      <c r="AI4213" s="60" t="s">
        <v>1124</v>
      </c>
      <c r="AJ4213" s="60" t="s">
        <v>1124</v>
      </c>
      <c r="AK4213" s="60" t="s">
        <v>1124</v>
      </c>
      <c r="AL4213" s="60" t="s">
        <v>1124</v>
      </c>
      <c r="AM4213" s="60" t="s">
        <v>1124</v>
      </c>
      <c r="AN4213" s="60" t="s">
        <v>1124</v>
      </c>
      <c r="AO4213" s="60"/>
      <c r="AP4213" s="35" t="s">
        <v>1825</v>
      </c>
      <c r="AQ4213" s="377">
        <v>0</v>
      </c>
      <c r="AR4213" s="378">
        <v>0</v>
      </c>
      <c r="AS4213" s="377">
        <v>0</v>
      </c>
      <c r="AT4213" s="378">
        <v>0</v>
      </c>
      <c r="AU4213" s="377">
        <v>0</v>
      </c>
      <c r="AV4213" s="377">
        <v>0</v>
      </c>
      <c r="AW4213" s="377">
        <v>0</v>
      </c>
      <c r="AX4213">
        <v>0</v>
      </c>
      <c r="AY4213">
        <v>0</v>
      </c>
    </row>
    <row r="4214" spans="1:51" hidden="1" x14ac:dyDescent="0.2">
      <c r="A4214" s="46">
        <v>8093</v>
      </c>
      <c r="B4214" s="258">
        <v>0</v>
      </c>
      <c r="C4214" t="s">
        <v>1128</v>
      </c>
      <c r="D4214" t="s">
        <v>2184</v>
      </c>
      <c r="E4214" t="s">
        <v>2504</v>
      </c>
      <c r="F4214" s="29" t="s">
        <v>10912</v>
      </c>
      <c r="G4214" s="53" t="s">
        <v>3692</v>
      </c>
      <c r="H4214" t="s">
        <v>10912</v>
      </c>
      <c r="I4214">
        <v>1</v>
      </c>
      <c r="J4214" t="s">
        <v>14847</v>
      </c>
      <c r="K4214" t="s">
        <v>3742</v>
      </c>
      <c r="L4214" t="s">
        <v>14848</v>
      </c>
      <c r="M4214">
        <v>0</v>
      </c>
      <c r="N4214" s="34">
        <v>0</v>
      </c>
      <c r="O4214" s="34">
        <v>0</v>
      </c>
      <c r="P4214" s="34">
        <v>0</v>
      </c>
      <c r="Q4214" s="34">
        <v>0</v>
      </c>
      <c r="R4214" s="34">
        <v>0</v>
      </c>
      <c r="S4214" s="48" t="s">
        <v>1123</v>
      </c>
      <c r="T4214" s="13">
        <v>0</v>
      </c>
      <c r="U4214" s="12">
        <v>0</v>
      </c>
      <c r="V4214" s="12">
        <v>0</v>
      </c>
      <c r="W4214" s="12">
        <v>0</v>
      </c>
      <c r="X4214" s="14" t="str">
        <f t="shared" si="65"/>
        <v>С</v>
      </c>
      <c r="Y4214" s="271">
        <f>Таблица1[[#This Row],[ID_intellix]]</f>
        <v>8093</v>
      </c>
      <c r="Z4214" s="269" t="s">
        <v>122</v>
      </c>
      <c r="AA4214" s="145">
        <f>IF(OR(Таблица1[[#This Row],[CARDIO_report]]&lt;&gt;0,Таблица1[[#This Row],[AI COMBO_report]]&lt;&gt;0,Таблица1[[#This Row],[OTC_report]]&lt;&gt;0),1,0)</f>
        <v>0</v>
      </c>
      <c r="AB4214" s="60" t="s">
        <v>1124</v>
      </c>
      <c r="AC4214" s="60" t="s">
        <v>1124</v>
      </c>
      <c r="AD4214" s="60" t="s">
        <v>1124</v>
      </c>
      <c r="AE4214" s="60" t="s">
        <v>1124</v>
      </c>
      <c r="AF4214" s="60"/>
      <c r="AG4214" s="89" t="s">
        <v>1437</v>
      </c>
      <c r="AH4214" s="89">
        <v>56</v>
      </c>
      <c r="AI4214" s="89" t="s">
        <v>1145</v>
      </c>
      <c r="AJ4214" s="89">
        <v>130</v>
      </c>
      <c r="AK4214" s="89" t="s">
        <v>1145</v>
      </c>
      <c r="AL4214" s="89">
        <v>199</v>
      </c>
      <c r="AM4214" s="89" t="s">
        <v>1145</v>
      </c>
      <c r="AN4214" s="89">
        <v>220</v>
      </c>
      <c r="AP4214" s="35" t="s">
        <v>1825</v>
      </c>
      <c r="AQ4214" s="377">
        <v>0</v>
      </c>
      <c r="AR4214" s="378">
        <v>0</v>
      </c>
      <c r="AS4214" s="377">
        <v>0</v>
      </c>
      <c r="AT4214" s="378">
        <v>0</v>
      </c>
      <c r="AU4214" s="377">
        <v>0</v>
      </c>
      <c r="AV4214" s="377">
        <v>0</v>
      </c>
      <c r="AW4214" s="377">
        <v>0</v>
      </c>
      <c r="AX4214">
        <v>0</v>
      </c>
      <c r="AY4214">
        <v>0</v>
      </c>
    </row>
    <row r="4215" spans="1:51" hidden="1" x14ac:dyDescent="0.2">
      <c r="A4215" s="46">
        <v>1053</v>
      </c>
      <c r="B4215" s="258">
        <v>0</v>
      </c>
      <c r="C4215" t="s">
        <v>1204</v>
      </c>
      <c r="D4215" t="s">
        <v>2362</v>
      </c>
      <c r="E4215" t="s">
        <v>1821</v>
      </c>
      <c r="F4215" s="29" t="s">
        <v>1822</v>
      </c>
      <c r="G4215" s="47">
        <v>93</v>
      </c>
      <c r="H4215" t="s">
        <v>1822</v>
      </c>
      <c r="I4215">
        <v>1</v>
      </c>
      <c r="J4215" t="s">
        <v>8849</v>
      </c>
      <c r="K4215" t="s">
        <v>2388</v>
      </c>
      <c r="L4215" t="s">
        <v>8850</v>
      </c>
      <c r="M4215">
        <v>0</v>
      </c>
      <c r="N4215" s="34">
        <v>0</v>
      </c>
      <c r="O4215" s="34">
        <v>0</v>
      </c>
      <c r="P4215" s="34">
        <v>0</v>
      </c>
      <c r="Q4215" s="34">
        <v>0</v>
      </c>
      <c r="R4215" s="34">
        <v>0</v>
      </c>
      <c r="S4215" s="48" t="s">
        <v>1123</v>
      </c>
      <c r="T4215" s="13">
        <v>0</v>
      </c>
      <c r="U4215" s="12">
        <v>0</v>
      </c>
      <c r="V4215" s="12">
        <v>0</v>
      </c>
      <c r="W4215" s="12">
        <v>0</v>
      </c>
      <c r="X4215" s="14" t="str">
        <f t="shared" si="65"/>
        <v>С</v>
      </c>
      <c r="Y4215" s="271">
        <f>Таблица1[[#This Row],[ID_intellix]]</f>
        <v>1053</v>
      </c>
      <c r="Z4215" s="269" t="s">
        <v>122</v>
      </c>
      <c r="AA4215" s="145">
        <f>IF(OR(Таблица1[[#This Row],[CARDIO_report]]&lt;&gt;0,Таблица1[[#This Row],[AI COMBO_report]]&lt;&gt;0,Таблица1[[#This Row],[OTC_report]]&lt;&gt;0),1,0)</f>
        <v>0</v>
      </c>
      <c r="AB4215" s="60" t="s">
        <v>1124</v>
      </c>
      <c r="AC4215" s="60" t="s">
        <v>1124</v>
      </c>
      <c r="AD4215" s="60" t="s">
        <v>1124</v>
      </c>
      <c r="AE4215" s="60" t="s">
        <v>1124</v>
      </c>
      <c r="AF4215" s="60"/>
      <c r="AG4215" s="60" t="s">
        <v>1124</v>
      </c>
      <c r="AH4215" s="60" t="s">
        <v>1124</v>
      </c>
      <c r="AI4215" s="60" t="s">
        <v>1124</v>
      </c>
      <c r="AJ4215" s="60" t="s">
        <v>1124</v>
      </c>
      <c r="AK4215" s="60" t="s">
        <v>1124</v>
      </c>
      <c r="AL4215" s="60" t="s">
        <v>1124</v>
      </c>
      <c r="AM4215" s="60" t="s">
        <v>1124</v>
      </c>
      <c r="AN4215" s="60" t="s">
        <v>1124</v>
      </c>
      <c r="AO4215" s="60"/>
      <c r="AP4215" s="35" t="s">
        <v>1825</v>
      </c>
      <c r="AQ4215" s="377">
        <v>0</v>
      </c>
      <c r="AR4215" s="378">
        <v>0</v>
      </c>
      <c r="AS4215" s="377">
        <v>0</v>
      </c>
      <c r="AT4215" s="378">
        <v>0</v>
      </c>
      <c r="AU4215" s="377">
        <v>0</v>
      </c>
      <c r="AV4215" s="377">
        <v>0</v>
      </c>
      <c r="AW4215" s="377">
        <v>0</v>
      </c>
      <c r="AX4215">
        <v>0</v>
      </c>
      <c r="AY4215">
        <v>0</v>
      </c>
    </row>
    <row r="4216" spans="1:51" hidden="1" x14ac:dyDescent="0.2">
      <c r="A4216" s="46">
        <v>2001</v>
      </c>
      <c r="B4216" s="258">
        <v>0</v>
      </c>
      <c r="C4216" t="s">
        <v>1128</v>
      </c>
      <c r="D4216" t="s">
        <v>2189</v>
      </c>
      <c r="E4216" t="s">
        <v>1821</v>
      </c>
      <c r="F4216" s="29" t="s">
        <v>1844</v>
      </c>
      <c r="G4216" s="47">
        <v>44</v>
      </c>
      <c r="H4216" t="s">
        <v>1844</v>
      </c>
      <c r="I4216">
        <v>1</v>
      </c>
      <c r="J4216" t="s">
        <v>8843</v>
      </c>
      <c r="K4216" t="s">
        <v>8844</v>
      </c>
      <c r="L4216" t="s">
        <v>8845</v>
      </c>
      <c r="M4216">
        <v>0</v>
      </c>
      <c r="N4216" s="34">
        <v>0</v>
      </c>
      <c r="O4216" s="34">
        <v>0</v>
      </c>
      <c r="P4216" s="34">
        <v>0</v>
      </c>
      <c r="Q4216" s="34">
        <v>0</v>
      </c>
      <c r="R4216" s="34">
        <v>0</v>
      </c>
      <c r="S4216" s="48" t="s">
        <v>1123</v>
      </c>
      <c r="T4216" s="13">
        <v>0</v>
      </c>
      <c r="U4216" s="12">
        <v>0</v>
      </c>
      <c r="V4216" s="12">
        <v>0</v>
      </c>
      <c r="W4216" s="12">
        <v>0</v>
      </c>
      <c r="X4216" s="14" t="str">
        <f t="shared" si="65"/>
        <v>С</v>
      </c>
      <c r="Y4216" s="271">
        <f>Таблица1[[#This Row],[ID_intellix]]</f>
        <v>2001</v>
      </c>
      <c r="Z4216" s="269" t="s">
        <v>122</v>
      </c>
      <c r="AA4216" s="145">
        <f>IF(OR(Таблица1[[#This Row],[CARDIO_report]]&lt;&gt;0,Таблица1[[#This Row],[AI COMBO_report]]&lt;&gt;0,Таблица1[[#This Row],[OTC_report]]&lt;&gt;0),1,0)</f>
        <v>0</v>
      </c>
      <c r="AB4216" s="60" t="s">
        <v>1124</v>
      </c>
      <c r="AC4216" s="60" t="s">
        <v>1124</v>
      </c>
      <c r="AD4216" s="60" t="s">
        <v>1124</v>
      </c>
      <c r="AE4216" s="60"/>
      <c r="AF4216" s="60"/>
      <c r="AG4216" s="60" t="s">
        <v>1124</v>
      </c>
      <c r="AH4216" s="60" t="s">
        <v>1124</v>
      </c>
      <c r="AI4216" s="60" t="s">
        <v>1124</v>
      </c>
      <c r="AJ4216" s="60" t="s">
        <v>1124</v>
      </c>
      <c r="AK4216" s="60" t="s">
        <v>1124</v>
      </c>
      <c r="AL4216" s="60" t="s">
        <v>1124</v>
      </c>
      <c r="AM4216" s="60" t="s">
        <v>1124</v>
      </c>
      <c r="AN4216" s="60" t="s">
        <v>1124</v>
      </c>
      <c r="AO4216" s="60"/>
      <c r="AP4216" s="35" t="s">
        <v>1825</v>
      </c>
      <c r="AQ4216" s="377">
        <v>0</v>
      </c>
      <c r="AR4216" s="378">
        <v>0</v>
      </c>
      <c r="AS4216" s="377">
        <v>0</v>
      </c>
      <c r="AT4216" s="378">
        <v>0</v>
      </c>
      <c r="AU4216">
        <v>0</v>
      </c>
      <c r="AV4216">
        <v>0</v>
      </c>
      <c r="AW4216">
        <v>0</v>
      </c>
      <c r="AX4216">
        <v>0</v>
      </c>
      <c r="AY4216">
        <v>0</v>
      </c>
    </row>
    <row r="4217" spans="1:51" hidden="1" x14ac:dyDescent="0.2">
      <c r="A4217" s="46">
        <v>25057</v>
      </c>
      <c r="B4217" s="258" t="s">
        <v>4485</v>
      </c>
      <c r="C4217" t="s">
        <v>1146</v>
      </c>
      <c r="D4217" t="s">
        <v>1207</v>
      </c>
      <c r="E4217" t="s">
        <v>1821</v>
      </c>
      <c r="F4217" s="29" t="s">
        <v>1959</v>
      </c>
      <c r="G4217" s="47" t="s">
        <v>4486</v>
      </c>
      <c r="H4217" t="s">
        <v>1959</v>
      </c>
      <c r="I4217">
        <v>1</v>
      </c>
      <c r="J4217" t="s">
        <v>4487</v>
      </c>
      <c r="K4217" t="s">
        <v>1207</v>
      </c>
      <c r="L4217" t="s">
        <v>4488</v>
      </c>
      <c r="M4217" t="s">
        <v>2067</v>
      </c>
      <c r="N4217" s="34">
        <v>0</v>
      </c>
      <c r="O4217" t="s">
        <v>261</v>
      </c>
      <c r="P4217" s="34">
        <v>0</v>
      </c>
      <c r="Q4217" s="34" t="s">
        <v>969</v>
      </c>
      <c r="R4217" s="34">
        <v>0</v>
      </c>
      <c r="S4217" s="48" t="s">
        <v>1123</v>
      </c>
      <c r="T4217" s="13" t="s">
        <v>122</v>
      </c>
      <c r="U4217" s="12" t="s">
        <v>122</v>
      </c>
      <c r="V4217" s="12" t="s">
        <v>122</v>
      </c>
      <c r="W4217" s="12" t="s">
        <v>122</v>
      </c>
      <c r="X4217" s="14" t="str">
        <f t="shared" si="65"/>
        <v>С</v>
      </c>
      <c r="Y4217" s="271">
        <f>Таблица1[[#This Row],[ID_intellix]]</f>
        <v>25057</v>
      </c>
      <c r="Z4217" s="269" t="s">
        <v>122</v>
      </c>
      <c r="AA4217" s="145">
        <f>IF(OR(Таблица1[[#This Row],[CARDIO_report]]&lt;&gt;0,Таблица1[[#This Row],[AI COMBO_report]]&lt;&gt;0,Таблица1[[#This Row],[OTC_report]]&lt;&gt;0),1,0)</f>
        <v>0</v>
      </c>
      <c r="AB4217" s="60" t="s">
        <v>1124</v>
      </c>
      <c r="AC4217" s="60" t="s">
        <v>1124</v>
      </c>
      <c r="AD4217" s="60" t="s">
        <v>1124</v>
      </c>
      <c r="AE4217" s="60" t="s">
        <v>1124</v>
      </c>
      <c r="AF4217" s="60"/>
      <c r="AG4217" s="60" t="s">
        <v>1124</v>
      </c>
      <c r="AH4217" s="60" t="s">
        <v>1124</v>
      </c>
      <c r="AI4217" s="60" t="s">
        <v>1124</v>
      </c>
      <c r="AJ4217" s="60" t="s">
        <v>1124</v>
      </c>
      <c r="AK4217" s="60" t="s">
        <v>1124</v>
      </c>
      <c r="AL4217" s="60" t="s">
        <v>1124</v>
      </c>
      <c r="AM4217" s="60" t="s">
        <v>1124</v>
      </c>
      <c r="AN4217" s="60" t="s">
        <v>1124</v>
      </c>
      <c r="AO4217" s="60"/>
      <c r="AP4217" s="35" t="s">
        <v>1825</v>
      </c>
      <c r="AQ4217" s="377">
        <v>0</v>
      </c>
      <c r="AR4217" s="378">
        <v>0</v>
      </c>
      <c r="AS4217" s="377">
        <v>0</v>
      </c>
      <c r="AT4217" s="378">
        <v>0</v>
      </c>
      <c r="AU4217" s="377">
        <v>0</v>
      </c>
      <c r="AV4217" s="377">
        <v>0</v>
      </c>
      <c r="AW4217" s="377">
        <v>0</v>
      </c>
      <c r="AX4217">
        <v>0</v>
      </c>
      <c r="AY4217">
        <v>0</v>
      </c>
    </row>
    <row r="4218" spans="1:51" hidden="1" x14ac:dyDescent="0.2">
      <c r="A4218" s="46">
        <v>5283</v>
      </c>
      <c r="B4218" s="258" t="s">
        <v>4505</v>
      </c>
      <c r="C4218" t="s">
        <v>1146</v>
      </c>
      <c r="D4218" t="s">
        <v>1207</v>
      </c>
      <c r="E4218" t="s">
        <v>1821</v>
      </c>
      <c r="F4218" s="29" t="s">
        <v>1959</v>
      </c>
      <c r="G4218" s="47">
        <v>107</v>
      </c>
      <c r="H4218" t="s">
        <v>1959</v>
      </c>
      <c r="I4218">
        <v>1</v>
      </c>
      <c r="J4218" t="s">
        <v>4506</v>
      </c>
      <c r="K4218" t="s">
        <v>1207</v>
      </c>
      <c r="L4218" t="s">
        <v>4507</v>
      </c>
      <c r="M4218" t="s">
        <v>2067</v>
      </c>
      <c r="N4218" s="34" t="s">
        <v>503</v>
      </c>
      <c r="O4218" t="s">
        <v>261</v>
      </c>
      <c r="P4218" s="34" t="s">
        <v>268</v>
      </c>
      <c r="Q4218" s="34" t="s">
        <v>969</v>
      </c>
      <c r="R4218" s="34" t="s">
        <v>975</v>
      </c>
      <c r="S4218" s="48" t="s">
        <v>1123</v>
      </c>
      <c r="T4218" s="13" t="s">
        <v>1863</v>
      </c>
      <c r="U4218" s="12" t="s">
        <v>1863</v>
      </c>
      <c r="V4218" s="12" t="s">
        <v>1863</v>
      </c>
      <c r="W4218" s="12" t="s">
        <v>1863</v>
      </c>
      <c r="X4218" s="14" t="str">
        <f t="shared" si="65"/>
        <v>А</v>
      </c>
      <c r="Y4218" s="271">
        <f>Таблица1[[#This Row],[ID_intellix]]</f>
        <v>5283</v>
      </c>
      <c r="Z4218" s="269" t="s">
        <v>122</v>
      </c>
      <c r="AA4218" s="145">
        <f>IF(OR(Таблица1[[#This Row],[CARDIO_report]]&lt;&gt;0,Таблица1[[#This Row],[AI COMBO_report]]&lt;&gt;0,Таблица1[[#This Row],[OTC_report]]&lt;&gt;0),1,0)</f>
        <v>1</v>
      </c>
      <c r="AB4218" s="60" t="s">
        <v>1124</v>
      </c>
      <c r="AC4218" s="60" t="s">
        <v>1124</v>
      </c>
      <c r="AD4218" s="60" t="s">
        <v>1124</v>
      </c>
      <c r="AE4218" s="60" t="s">
        <v>1124</v>
      </c>
      <c r="AF4218" s="60"/>
      <c r="AG4218" s="60" t="s">
        <v>1124</v>
      </c>
      <c r="AH4218" s="60" t="s">
        <v>1124</v>
      </c>
      <c r="AI4218" s="60" t="s">
        <v>1124</v>
      </c>
      <c r="AJ4218" s="60" t="s">
        <v>1124</v>
      </c>
      <c r="AK4218" s="60" t="s">
        <v>1124</v>
      </c>
      <c r="AL4218" s="60" t="s">
        <v>1124</v>
      </c>
      <c r="AM4218" s="60" t="s">
        <v>1124</v>
      </c>
      <c r="AN4218" s="60" t="s">
        <v>1124</v>
      </c>
      <c r="AO4218" s="60"/>
      <c r="AP4218" s="35" t="s">
        <v>1917</v>
      </c>
      <c r="AQ4218" s="377">
        <v>0</v>
      </c>
      <c r="AR4218" s="378">
        <v>0</v>
      </c>
      <c r="AS4218" s="377">
        <v>0</v>
      </c>
      <c r="AT4218" s="378">
        <v>0</v>
      </c>
      <c r="AU4218" s="377">
        <v>0</v>
      </c>
      <c r="AV4218" s="377">
        <v>0</v>
      </c>
      <c r="AW4218" s="377">
        <v>0</v>
      </c>
      <c r="AX4218">
        <v>0</v>
      </c>
      <c r="AY4218">
        <v>0</v>
      </c>
    </row>
    <row r="4219" spans="1:51" hidden="1" x14ac:dyDescent="0.2">
      <c r="A4219" s="46">
        <v>6272</v>
      </c>
      <c r="B4219" s="258" t="s">
        <v>4508</v>
      </c>
      <c r="C4219" t="s">
        <v>1146</v>
      </c>
      <c r="D4219" t="s">
        <v>1207</v>
      </c>
      <c r="E4219" t="s">
        <v>1821</v>
      </c>
      <c r="F4219" s="29" t="s">
        <v>1959</v>
      </c>
      <c r="G4219" s="47" t="s">
        <v>4509</v>
      </c>
      <c r="H4219" t="s">
        <v>1959</v>
      </c>
      <c r="I4219">
        <v>1</v>
      </c>
      <c r="J4219" t="s">
        <v>4510</v>
      </c>
      <c r="K4219" t="s">
        <v>1207</v>
      </c>
      <c r="L4219" t="s">
        <v>1763</v>
      </c>
      <c r="M4219" t="s">
        <v>2067</v>
      </c>
      <c r="N4219" s="34">
        <v>0</v>
      </c>
      <c r="O4219" t="s">
        <v>261</v>
      </c>
      <c r="P4219" s="34">
        <v>0</v>
      </c>
      <c r="Q4219" s="34" t="s">
        <v>969</v>
      </c>
      <c r="R4219" s="34">
        <v>0</v>
      </c>
      <c r="S4219" s="48" t="s">
        <v>1123</v>
      </c>
      <c r="T4219" s="13" t="s">
        <v>122</v>
      </c>
      <c r="U4219" s="12" t="s">
        <v>1863</v>
      </c>
      <c r="V4219" s="12" t="s">
        <v>122</v>
      </c>
      <c r="W4219" s="12" t="s">
        <v>122</v>
      </c>
      <c r="X4219" s="14" t="str">
        <f t="shared" si="65"/>
        <v>В</v>
      </c>
      <c r="Y4219" s="271">
        <f>Таблица1[[#This Row],[ID_intellix]]</f>
        <v>6272</v>
      </c>
      <c r="Z4219" s="269" t="s">
        <v>122</v>
      </c>
      <c r="AA4219" s="145">
        <f>IF(OR(Таблица1[[#This Row],[CARDIO_report]]&lt;&gt;0,Таблица1[[#This Row],[AI COMBO_report]]&lt;&gt;0,Таблица1[[#This Row],[OTC_report]]&lt;&gt;0),1,0)</f>
        <v>0</v>
      </c>
      <c r="AB4219" s="60" t="s">
        <v>1124</v>
      </c>
      <c r="AC4219" s="60" t="s">
        <v>1124</v>
      </c>
      <c r="AD4219" s="60" t="s">
        <v>1124</v>
      </c>
      <c r="AE4219" s="60" t="s">
        <v>1124</v>
      </c>
      <c r="AF4219" s="60"/>
      <c r="AG4219" s="60" t="s">
        <v>1124</v>
      </c>
      <c r="AH4219" s="60" t="s">
        <v>1124</v>
      </c>
      <c r="AI4219" s="60" t="s">
        <v>1124</v>
      </c>
      <c r="AJ4219" s="60" t="s">
        <v>1124</v>
      </c>
      <c r="AK4219" s="60" t="s">
        <v>1124</v>
      </c>
      <c r="AL4219" s="60" t="s">
        <v>1124</v>
      </c>
      <c r="AM4219" s="60" t="s">
        <v>1124</v>
      </c>
      <c r="AN4219" s="60" t="s">
        <v>1124</v>
      </c>
      <c r="AO4219" s="60"/>
      <c r="AP4219" s="35" t="s">
        <v>1825</v>
      </c>
      <c r="AQ4219" s="377">
        <v>0</v>
      </c>
      <c r="AR4219" s="378">
        <v>0</v>
      </c>
      <c r="AS4219" s="377">
        <v>0</v>
      </c>
      <c r="AT4219" s="378">
        <v>0</v>
      </c>
      <c r="AU4219" s="377">
        <v>0</v>
      </c>
      <c r="AV4219" s="377">
        <v>0</v>
      </c>
      <c r="AW4219" s="377">
        <v>0</v>
      </c>
      <c r="AX4219">
        <v>0</v>
      </c>
      <c r="AY4219">
        <v>0</v>
      </c>
    </row>
    <row r="4220" spans="1:51" hidden="1" x14ac:dyDescent="0.2">
      <c r="A4220" s="46">
        <v>6273</v>
      </c>
      <c r="B4220" s="258" t="s">
        <v>4511</v>
      </c>
      <c r="C4220" t="s">
        <v>1146</v>
      </c>
      <c r="D4220" t="s">
        <v>1207</v>
      </c>
      <c r="E4220" t="s">
        <v>1821</v>
      </c>
      <c r="F4220" s="29" t="s">
        <v>1959</v>
      </c>
      <c r="G4220" s="47" t="s">
        <v>4512</v>
      </c>
      <c r="H4220" t="s">
        <v>1959</v>
      </c>
      <c r="I4220">
        <v>1</v>
      </c>
      <c r="J4220" t="s">
        <v>4513</v>
      </c>
      <c r="K4220" t="s">
        <v>1207</v>
      </c>
      <c r="L4220" t="s">
        <v>4514</v>
      </c>
      <c r="M4220" t="s">
        <v>2067</v>
      </c>
      <c r="N4220" s="34">
        <v>0</v>
      </c>
      <c r="O4220" t="s">
        <v>261</v>
      </c>
      <c r="P4220" s="34">
        <v>0</v>
      </c>
      <c r="Q4220" s="34" t="s">
        <v>969</v>
      </c>
      <c r="R4220" s="34">
        <v>0</v>
      </c>
      <c r="S4220" s="48" t="s">
        <v>1123</v>
      </c>
      <c r="T4220" s="13" t="s">
        <v>122</v>
      </c>
      <c r="U4220" s="12" t="s">
        <v>122</v>
      </c>
      <c r="V4220" s="12" t="s">
        <v>122</v>
      </c>
      <c r="W4220" s="12" t="s">
        <v>122</v>
      </c>
      <c r="X4220" s="14" t="str">
        <f t="shared" si="65"/>
        <v>С</v>
      </c>
      <c r="Y4220" s="271">
        <f>Таблица1[[#This Row],[ID_intellix]]</f>
        <v>6273</v>
      </c>
      <c r="Z4220" s="269" t="s">
        <v>122</v>
      </c>
      <c r="AA4220" s="145">
        <f>IF(OR(Таблица1[[#This Row],[CARDIO_report]]&lt;&gt;0,Таблица1[[#This Row],[AI COMBO_report]]&lt;&gt;0,Таблица1[[#This Row],[OTC_report]]&lt;&gt;0),1,0)</f>
        <v>0</v>
      </c>
      <c r="AB4220" s="60" t="s">
        <v>1124</v>
      </c>
      <c r="AC4220" s="60" t="s">
        <v>1124</v>
      </c>
      <c r="AD4220" s="60" t="s">
        <v>1124</v>
      </c>
      <c r="AE4220" s="60" t="s">
        <v>1124</v>
      </c>
      <c r="AF4220" s="60"/>
      <c r="AG4220" s="60" t="s">
        <v>1124</v>
      </c>
      <c r="AH4220" s="60" t="s">
        <v>1124</v>
      </c>
      <c r="AI4220" s="60" t="s">
        <v>1124</v>
      </c>
      <c r="AJ4220" s="60" t="s">
        <v>1124</v>
      </c>
      <c r="AK4220" s="60" t="s">
        <v>1124</v>
      </c>
      <c r="AL4220" s="60" t="s">
        <v>1124</v>
      </c>
      <c r="AM4220" s="60" t="s">
        <v>1124</v>
      </c>
      <c r="AN4220" s="60" t="s">
        <v>1124</v>
      </c>
      <c r="AO4220" s="60"/>
      <c r="AP4220" s="35" t="s">
        <v>1825</v>
      </c>
      <c r="AQ4220" s="377">
        <v>0</v>
      </c>
      <c r="AR4220" s="378">
        <v>0</v>
      </c>
      <c r="AS4220" s="377">
        <v>0</v>
      </c>
      <c r="AT4220" s="378">
        <v>0</v>
      </c>
      <c r="AU4220" s="377">
        <v>0</v>
      </c>
      <c r="AV4220" s="377">
        <v>0</v>
      </c>
      <c r="AW4220" s="377">
        <v>0</v>
      </c>
      <c r="AX4220">
        <v>0</v>
      </c>
      <c r="AY4220">
        <v>0</v>
      </c>
    </row>
    <row r="4221" spans="1:51" hidden="1" x14ac:dyDescent="0.2">
      <c r="A4221" s="46">
        <v>5295</v>
      </c>
      <c r="B4221" s="258" t="s">
        <v>4633</v>
      </c>
      <c r="C4221" t="s">
        <v>1146</v>
      </c>
      <c r="D4221" t="s">
        <v>1207</v>
      </c>
      <c r="E4221" t="s">
        <v>1821</v>
      </c>
      <c r="F4221" s="29" t="s">
        <v>1959</v>
      </c>
      <c r="G4221" s="47">
        <v>168</v>
      </c>
      <c r="H4221" t="s">
        <v>1959</v>
      </c>
      <c r="I4221">
        <v>1</v>
      </c>
      <c r="J4221" t="s">
        <v>4634</v>
      </c>
      <c r="K4221" t="s">
        <v>1207</v>
      </c>
      <c r="L4221" t="s">
        <v>4635</v>
      </c>
      <c r="M4221" t="s">
        <v>2067</v>
      </c>
      <c r="N4221" s="34" t="s">
        <v>465</v>
      </c>
      <c r="O4221" t="s">
        <v>261</v>
      </c>
      <c r="P4221" s="34" t="s">
        <v>268</v>
      </c>
      <c r="Q4221" s="34" t="s">
        <v>969</v>
      </c>
      <c r="R4221" s="34" t="s">
        <v>975</v>
      </c>
      <c r="S4221" s="48" t="s">
        <v>1123</v>
      </c>
      <c r="T4221" s="13" t="s">
        <v>1863</v>
      </c>
      <c r="U4221" s="12" t="s">
        <v>122</v>
      </c>
      <c r="V4221" s="12" t="s">
        <v>122</v>
      </c>
      <c r="W4221" s="12" t="s">
        <v>122</v>
      </c>
      <c r="X4221" s="14" t="str">
        <f t="shared" si="65"/>
        <v>В</v>
      </c>
      <c r="Y4221" s="271">
        <f>Таблица1[[#This Row],[ID_intellix]]</f>
        <v>5295</v>
      </c>
      <c r="Z4221" s="269" t="s">
        <v>122</v>
      </c>
      <c r="AA4221" s="145">
        <f>IF(OR(Таблица1[[#This Row],[CARDIO_report]]&lt;&gt;0,Таблица1[[#This Row],[AI COMBO_report]]&lt;&gt;0,Таблица1[[#This Row],[OTC_report]]&lt;&gt;0),1,0)</f>
        <v>1</v>
      </c>
      <c r="AB4221" s="60" t="s">
        <v>1124</v>
      </c>
      <c r="AC4221" s="60" t="s">
        <v>1124</v>
      </c>
      <c r="AD4221" s="60" t="s">
        <v>1124</v>
      </c>
      <c r="AE4221" s="60" t="s">
        <v>1124</v>
      </c>
      <c r="AF4221" s="60"/>
      <c r="AG4221" s="60" t="s">
        <v>1124</v>
      </c>
      <c r="AH4221" s="60" t="s">
        <v>1124</v>
      </c>
      <c r="AI4221" s="60" t="s">
        <v>1124</v>
      </c>
      <c r="AJ4221" s="60" t="s">
        <v>1124</v>
      </c>
      <c r="AK4221" s="60" t="s">
        <v>1124</v>
      </c>
      <c r="AL4221" s="60" t="s">
        <v>1124</v>
      </c>
      <c r="AM4221" s="60" t="s">
        <v>1124</v>
      </c>
      <c r="AN4221" s="60" t="s">
        <v>1124</v>
      </c>
      <c r="AO4221" s="60"/>
      <c r="AP4221" s="35" t="s">
        <v>1917</v>
      </c>
      <c r="AQ4221" s="377">
        <v>0</v>
      </c>
      <c r="AR4221" s="378">
        <v>0</v>
      </c>
      <c r="AS4221" s="377">
        <v>0</v>
      </c>
      <c r="AT4221" s="378">
        <v>0</v>
      </c>
      <c r="AU4221" s="377">
        <v>0</v>
      </c>
      <c r="AV4221" s="377">
        <v>0</v>
      </c>
      <c r="AW4221" s="377">
        <v>0</v>
      </c>
      <c r="AX4221">
        <v>0</v>
      </c>
      <c r="AY4221">
        <v>0</v>
      </c>
    </row>
    <row r="4222" spans="1:51" hidden="1" x14ac:dyDescent="0.2">
      <c r="A4222" s="46">
        <v>7189</v>
      </c>
      <c r="B4222" s="258" t="s">
        <v>4636</v>
      </c>
      <c r="C4222" t="s">
        <v>1146</v>
      </c>
      <c r="D4222" t="s">
        <v>1207</v>
      </c>
      <c r="E4222" t="s">
        <v>1821</v>
      </c>
      <c r="F4222" s="29" t="s">
        <v>1959</v>
      </c>
      <c r="G4222" s="47" t="s">
        <v>4637</v>
      </c>
      <c r="H4222" t="s">
        <v>1959</v>
      </c>
      <c r="I4222">
        <v>1</v>
      </c>
      <c r="J4222" t="s">
        <v>4638</v>
      </c>
      <c r="K4222" t="s">
        <v>1207</v>
      </c>
      <c r="L4222" t="s">
        <v>4639</v>
      </c>
      <c r="M4222" t="s">
        <v>2067</v>
      </c>
      <c r="N4222" s="34">
        <v>0</v>
      </c>
      <c r="O4222" t="s">
        <v>261</v>
      </c>
      <c r="P4222" s="34">
        <v>0</v>
      </c>
      <c r="Q4222" s="34" t="s">
        <v>969</v>
      </c>
      <c r="R4222" s="34">
        <v>0</v>
      </c>
      <c r="S4222" s="48" t="s">
        <v>1123</v>
      </c>
      <c r="T4222" s="13" t="s">
        <v>1863</v>
      </c>
      <c r="U4222" s="12" t="s">
        <v>1863</v>
      </c>
      <c r="V4222" s="12" t="s">
        <v>122</v>
      </c>
      <c r="W4222" s="12" t="s">
        <v>122</v>
      </c>
      <c r="X4222" s="14" t="str">
        <f t="shared" si="65"/>
        <v>А</v>
      </c>
      <c r="Y4222" s="271">
        <f>Таблица1[[#This Row],[ID_intellix]]</f>
        <v>7189</v>
      </c>
      <c r="Z4222" s="269" t="s">
        <v>122</v>
      </c>
      <c r="AA4222" s="145">
        <f>IF(OR(Таблица1[[#This Row],[CARDIO_report]]&lt;&gt;0,Таблица1[[#This Row],[AI COMBO_report]]&lt;&gt;0,Таблица1[[#This Row],[OTC_report]]&lt;&gt;0),1,0)</f>
        <v>0</v>
      </c>
      <c r="AB4222" s="60" t="s">
        <v>1124</v>
      </c>
      <c r="AC4222" s="60" t="s">
        <v>1124</v>
      </c>
      <c r="AD4222" s="60" t="s">
        <v>1124</v>
      </c>
      <c r="AE4222" s="60" t="s">
        <v>1124</v>
      </c>
      <c r="AF4222" s="60"/>
      <c r="AG4222" s="60" t="s">
        <v>1124</v>
      </c>
      <c r="AH4222" s="60" t="s">
        <v>1124</v>
      </c>
      <c r="AI4222" s="60" t="s">
        <v>1124</v>
      </c>
      <c r="AJ4222" s="60" t="s">
        <v>1124</v>
      </c>
      <c r="AK4222" s="60" t="s">
        <v>1124</v>
      </c>
      <c r="AL4222" s="60" t="s">
        <v>1124</v>
      </c>
      <c r="AM4222" s="60" t="s">
        <v>1124</v>
      </c>
      <c r="AN4222" s="60" t="s">
        <v>1124</v>
      </c>
      <c r="AO4222" s="60"/>
      <c r="AP4222" s="35" t="s">
        <v>1857</v>
      </c>
      <c r="AQ4222" s="377">
        <v>0</v>
      </c>
      <c r="AR4222" s="378">
        <v>0</v>
      </c>
      <c r="AS4222" s="377">
        <v>0</v>
      </c>
      <c r="AT4222" s="378">
        <v>0</v>
      </c>
      <c r="AU4222" s="377">
        <v>0</v>
      </c>
      <c r="AV4222" s="377">
        <v>0</v>
      </c>
      <c r="AW4222" s="377">
        <v>0</v>
      </c>
      <c r="AX4222">
        <v>0</v>
      </c>
      <c r="AY4222">
        <v>0</v>
      </c>
    </row>
    <row r="4223" spans="1:51" hidden="1" x14ac:dyDescent="0.2">
      <c r="A4223" s="46">
        <v>2973</v>
      </c>
      <c r="B4223" s="258" t="s">
        <v>4640</v>
      </c>
      <c r="C4223" t="s">
        <v>1146</v>
      </c>
      <c r="D4223" t="s">
        <v>1207</v>
      </c>
      <c r="E4223" t="s">
        <v>1821</v>
      </c>
      <c r="F4223" s="29" t="s">
        <v>1959</v>
      </c>
      <c r="G4223" s="47" t="s">
        <v>4641</v>
      </c>
      <c r="H4223" t="s">
        <v>1959</v>
      </c>
      <c r="I4223">
        <v>1</v>
      </c>
      <c r="J4223" t="s">
        <v>4642</v>
      </c>
      <c r="K4223" t="s">
        <v>1207</v>
      </c>
      <c r="L4223" t="s">
        <v>4643</v>
      </c>
      <c r="M4223" t="s">
        <v>2067</v>
      </c>
      <c r="N4223" s="34">
        <v>0</v>
      </c>
      <c r="O4223" t="s">
        <v>261</v>
      </c>
      <c r="P4223" s="34">
        <v>0</v>
      </c>
      <c r="Q4223" s="34" t="s">
        <v>969</v>
      </c>
      <c r="R4223" s="34">
        <v>0</v>
      </c>
      <c r="S4223" s="48" t="s">
        <v>1123</v>
      </c>
      <c r="T4223" s="13" t="s">
        <v>122</v>
      </c>
      <c r="U4223" s="12" t="s">
        <v>122</v>
      </c>
      <c r="V4223" s="12" t="s">
        <v>122</v>
      </c>
      <c r="W4223" s="12" t="s">
        <v>122</v>
      </c>
      <c r="X4223" s="14" t="str">
        <f t="shared" si="65"/>
        <v>С</v>
      </c>
      <c r="Y4223" s="271">
        <f>Таблица1[[#This Row],[ID_intellix]]</f>
        <v>2973</v>
      </c>
      <c r="Z4223" s="269" t="s">
        <v>122</v>
      </c>
      <c r="AA4223" s="145">
        <f>IF(OR(Таблица1[[#This Row],[CARDIO_report]]&lt;&gt;0,Таблица1[[#This Row],[AI COMBO_report]]&lt;&gt;0,Таблица1[[#This Row],[OTC_report]]&lt;&gt;0),1,0)</f>
        <v>0</v>
      </c>
      <c r="AB4223" s="60" t="s">
        <v>1124</v>
      </c>
      <c r="AC4223" s="60" t="s">
        <v>1124</v>
      </c>
      <c r="AD4223" s="60" t="s">
        <v>1124</v>
      </c>
      <c r="AE4223" s="60" t="s">
        <v>1124</v>
      </c>
      <c r="AF4223" s="60"/>
      <c r="AG4223" s="60" t="s">
        <v>1124</v>
      </c>
      <c r="AH4223" s="60" t="s">
        <v>1124</v>
      </c>
      <c r="AI4223" s="60" t="s">
        <v>1124</v>
      </c>
      <c r="AJ4223" s="60" t="s">
        <v>1124</v>
      </c>
      <c r="AK4223" s="60" t="s">
        <v>1124</v>
      </c>
      <c r="AL4223" s="60" t="s">
        <v>1124</v>
      </c>
      <c r="AM4223" s="60" t="s">
        <v>1124</v>
      </c>
      <c r="AN4223" s="60" t="s">
        <v>1124</v>
      </c>
      <c r="AO4223" s="60"/>
      <c r="AP4223" s="35" t="s">
        <v>1857</v>
      </c>
      <c r="AQ4223" s="377">
        <v>0</v>
      </c>
      <c r="AR4223" s="378">
        <v>0</v>
      </c>
      <c r="AS4223" s="377">
        <v>0</v>
      </c>
      <c r="AT4223" s="378">
        <v>0</v>
      </c>
      <c r="AU4223" s="377">
        <v>0</v>
      </c>
      <c r="AV4223" s="377">
        <v>0</v>
      </c>
      <c r="AW4223" s="377">
        <v>0</v>
      </c>
      <c r="AX4223">
        <v>0</v>
      </c>
      <c r="AY4223">
        <v>0</v>
      </c>
    </row>
    <row r="4224" spans="1:51" hidden="1" x14ac:dyDescent="0.2">
      <c r="A4224" s="46">
        <v>7344</v>
      </c>
      <c r="B4224" s="258" t="s">
        <v>4644</v>
      </c>
      <c r="C4224" t="s">
        <v>1146</v>
      </c>
      <c r="D4224" t="s">
        <v>1207</v>
      </c>
      <c r="E4224" t="s">
        <v>1821</v>
      </c>
      <c r="F4224" s="29" t="s">
        <v>1959</v>
      </c>
      <c r="G4224" s="47" t="s">
        <v>4645</v>
      </c>
      <c r="H4224" t="s">
        <v>1959</v>
      </c>
      <c r="I4224">
        <v>1</v>
      </c>
      <c r="J4224" t="s">
        <v>4646</v>
      </c>
      <c r="K4224" t="s">
        <v>1207</v>
      </c>
      <c r="L4224" t="s">
        <v>4647</v>
      </c>
      <c r="M4224" t="s">
        <v>2067</v>
      </c>
      <c r="N4224" s="34">
        <v>0</v>
      </c>
      <c r="O4224" t="s">
        <v>261</v>
      </c>
      <c r="P4224" s="34">
        <v>0</v>
      </c>
      <c r="Q4224" s="34" t="s">
        <v>969</v>
      </c>
      <c r="R4224" s="34">
        <v>0</v>
      </c>
      <c r="S4224" s="48" t="s">
        <v>1123</v>
      </c>
      <c r="T4224" s="13" t="s">
        <v>122</v>
      </c>
      <c r="U4224" s="12" t="s">
        <v>122</v>
      </c>
      <c r="V4224" s="12" t="s">
        <v>1863</v>
      </c>
      <c r="W4224" s="12" t="s">
        <v>122</v>
      </c>
      <c r="X4224" s="14" t="str">
        <f t="shared" si="65"/>
        <v>В</v>
      </c>
      <c r="Y4224" s="271">
        <f>Таблица1[[#This Row],[ID_intellix]]</f>
        <v>7344</v>
      </c>
      <c r="Z4224" s="269" t="s">
        <v>122</v>
      </c>
      <c r="AA4224" s="145">
        <f>IF(OR(Таблица1[[#This Row],[CARDIO_report]]&lt;&gt;0,Таблица1[[#This Row],[AI COMBO_report]]&lt;&gt;0,Таблица1[[#This Row],[OTC_report]]&lt;&gt;0),1,0)</f>
        <v>0</v>
      </c>
      <c r="AB4224" s="60" t="s">
        <v>1124</v>
      </c>
      <c r="AC4224" s="60" t="s">
        <v>1124</v>
      </c>
      <c r="AD4224" s="60" t="s">
        <v>1124</v>
      </c>
      <c r="AE4224" s="60" t="s">
        <v>1124</v>
      </c>
      <c r="AF4224" s="60"/>
      <c r="AG4224" s="60" t="s">
        <v>1124</v>
      </c>
      <c r="AH4224" s="60" t="s">
        <v>1124</v>
      </c>
      <c r="AI4224" s="60" t="s">
        <v>1124</v>
      </c>
      <c r="AJ4224" s="60" t="s">
        <v>1124</v>
      </c>
      <c r="AK4224" s="60" t="s">
        <v>1124</v>
      </c>
      <c r="AL4224" s="60" t="s">
        <v>1124</v>
      </c>
      <c r="AM4224" s="60" t="s">
        <v>1124</v>
      </c>
      <c r="AN4224" s="60" t="s">
        <v>1124</v>
      </c>
      <c r="AO4224" s="60"/>
      <c r="AP4224" s="35" t="s">
        <v>1857</v>
      </c>
      <c r="AQ4224" s="377">
        <v>0</v>
      </c>
      <c r="AR4224" s="378">
        <v>0</v>
      </c>
      <c r="AS4224" s="377">
        <v>0</v>
      </c>
      <c r="AT4224" s="378">
        <v>0</v>
      </c>
      <c r="AU4224" s="377">
        <v>0</v>
      </c>
      <c r="AV4224" s="377">
        <v>0</v>
      </c>
      <c r="AW4224" s="377">
        <v>0</v>
      </c>
      <c r="AX4224">
        <v>0</v>
      </c>
      <c r="AY4224">
        <v>0</v>
      </c>
    </row>
    <row r="4225" spans="1:54" hidden="1" x14ac:dyDescent="0.2">
      <c r="A4225" s="46">
        <v>6274</v>
      </c>
      <c r="B4225" s="258" t="s">
        <v>4648</v>
      </c>
      <c r="C4225" t="s">
        <v>1146</v>
      </c>
      <c r="D4225" t="s">
        <v>1207</v>
      </c>
      <c r="E4225" t="s">
        <v>1821</v>
      </c>
      <c r="F4225" s="29" t="s">
        <v>1959</v>
      </c>
      <c r="G4225" s="47" t="s">
        <v>4649</v>
      </c>
      <c r="H4225" t="s">
        <v>1959</v>
      </c>
      <c r="I4225">
        <v>1</v>
      </c>
      <c r="J4225" t="s">
        <v>4650</v>
      </c>
      <c r="K4225" t="s">
        <v>1207</v>
      </c>
      <c r="L4225" t="s">
        <v>4651</v>
      </c>
      <c r="M4225" t="s">
        <v>2067</v>
      </c>
      <c r="N4225" s="34">
        <v>0</v>
      </c>
      <c r="O4225" t="s">
        <v>261</v>
      </c>
      <c r="P4225" s="34">
        <v>0</v>
      </c>
      <c r="Q4225" s="34" t="s">
        <v>969</v>
      </c>
      <c r="R4225" s="34">
        <v>0</v>
      </c>
      <c r="S4225" s="48" t="s">
        <v>1123</v>
      </c>
      <c r="T4225" s="13" t="s">
        <v>122</v>
      </c>
      <c r="U4225" s="12" t="s">
        <v>1863</v>
      </c>
      <c r="V4225" s="12" t="s">
        <v>122</v>
      </c>
      <c r="W4225" s="12" t="s">
        <v>122</v>
      </c>
      <c r="X4225" s="14" t="str">
        <f t="shared" si="65"/>
        <v>В</v>
      </c>
      <c r="Y4225" s="271">
        <f>Таблица1[[#This Row],[ID_intellix]]</f>
        <v>6274</v>
      </c>
      <c r="Z4225" s="269" t="s">
        <v>122</v>
      </c>
      <c r="AA4225" s="145">
        <f>IF(OR(Таблица1[[#This Row],[CARDIO_report]]&lt;&gt;0,Таблица1[[#This Row],[AI COMBO_report]]&lt;&gt;0,Таблица1[[#This Row],[OTC_report]]&lt;&gt;0),1,0)</f>
        <v>0</v>
      </c>
      <c r="AB4225" s="60" t="s">
        <v>1124</v>
      </c>
      <c r="AC4225" s="60" t="s">
        <v>1124</v>
      </c>
      <c r="AD4225" s="60" t="s">
        <v>1124</v>
      </c>
      <c r="AE4225" s="60" t="s">
        <v>1124</v>
      </c>
      <c r="AF4225" s="60"/>
      <c r="AG4225" s="60" t="s">
        <v>1124</v>
      </c>
      <c r="AH4225" s="60" t="s">
        <v>1124</v>
      </c>
      <c r="AI4225" s="60" t="s">
        <v>1124</v>
      </c>
      <c r="AJ4225" s="60" t="s">
        <v>1124</v>
      </c>
      <c r="AK4225" s="60" t="s">
        <v>1124</v>
      </c>
      <c r="AL4225" s="60" t="s">
        <v>1124</v>
      </c>
      <c r="AM4225" s="60" t="s">
        <v>1124</v>
      </c>
      <c r="AN4225" s="60" t="s">
        <v>1124</v>
      </c>
      <c r="AO4225" s="60"/>
      <c r="AP4225" s="35" t="s">
        <v>1825</v>
      </c>
      <c r="AQ4225" s="377">
        <v>0</v>
      </c>
      <c r="AR4225" s="378">
        <v>0</v>
      </c>
      <c r="AS4225" s="377">
        <v>0</v>
      </c>
      <c r="AT4225" s="378">
        <v>0</v>
      </c>
      <c r="AU4225" s="377">
        <v>0</v>
      </c>
      <c r="AV4225" s="377">
        <v>0</v>
      </c>
      <c r="AW4225" s="377">
        <v>0</v>
      </c>
      <c r="AX4225">
        <v>0</v>
      </c>
      <c r="AY4225">
        <v>0</v>
      </c>
    </row>
    <row r="4226" spans="1:54" hidden="1" x14ac:dyDescent="0.2">
      <c r="A4226" s="46">
        <v>25056</v>
      </c>
      <c r="B4226" s="258" t="s">
        <v>4652</v>
      </c>
      <c r="C4226" t="s">
        <v>1146</v>
      </c>
      <c r="D4226" t="s">
        <v>1207</v>
      </c>
      <c r="E4226" t="s">
        <v>1821</v>
      </c>
      <c r="F4226" s="29" t="s">
        <v>1959</v>
      </c>
      <c r="G4226" s="47" t="s">
        <v>4653</v>
      </c>
      <c r="H4226" t="s">
        <v>1959</v>
      </c>
      <c r="I4226">
        <v>1</v>
      </c>
      <c r="J4226" t="s">
        <v>4654</v>
      </c>
      <c r="K4226" t="s">
        <v>1207</v>
      </c>
      <c r="L4226" t="s">
        <v>4655</v>
      </c>
      <c r="M4226" t="s">
        <v>2067</v>
      </c>
      <c r="N4226" s="34">
        <v>0</v>
      </c>
      <c r="O4226" t="s">
        <v>261</v>
      </c>
      <c r="P4226" s="34">
        <v>0</v>
      </c>
      <c r="Q4226" s="34" t="s">
        <v>969</v>
      </c>
      <c r="R4226" s="34">
        <v>0</v>
      </c>
      <c r="S4226" s="48" t="s">
        <v>1123</v>
      </c>
      <c r="T4226" s="13" t="s">
        <v>122</v>
      </c>
      <c r="U4226" s="12" t="s">
        <v>122</v>
      </c>
      <c r="V4226" s="12" t="s">
        <v>1863</v>
      </c>
      <c r="W4226" s="12" t="s">
        <v>122</v>
      </c>
      <c r="X4226" s="14" t="str">
        <f t="shared" si="65"/>
        <v>В</v>
      </c>
      <c r="Y4226" s="271">
        <f>Таблица1[[#This Row],[ID_intellix]]</f>
        <v>25056</v>
      </c>
      <c r="Z4226" s="269" t="s">
        <v>122</v>
      </c>
      <c r="AA4226" s="145">
        <f>IF(OR(Таблица1[[#This Row],[CARDIO_report]]&lt;&gt;0,Таблица1[[#This Row],[AI COMBO_report]]&lt;&gt;0,Таблица1[[#This Row],[OTC_report]]&lt;&gt;0),1,0)</f>
        <v>0</v>
      </c>
      <c r="AB4226" s="60" t="s">
        <v>1124</v>
      </c>
      <c r="AC4226" s="60" t="s">
        <v>1124</v>
      </c>
      <c r="AD4226" s="60" t="s">
        <v>1124</v>
      </c>
      <c r="AE4226" s="60" t="s">
        <v>1124</v>
      </c>
      <c r="AF4226" s="60"/>
      <c r="AG4226" s="60" t="s">
        <v>1124</v>
      </c>
      <c r="AH4226" s="60" t="s">
        <v>1124</v>
      </c>
      <c r="AI4226" s="60" t="s">
        <v>1124</v>
      </c>
      <c r="AJ4226" s="60" t="s">
        <v>1124</v>
      </c>
      <c r="AK4226" s="60" t="s">
        <v>1124</v>
      </c>
      <c r="AL4226" s="60" t="s">
        <v>1124</v>
      </c>
      <c r="AM4226" s="60" t="s">
        <v>1124</v>
      </c>
      <c r="AN4226" s="60" t="s">
        <v>1124</v>
      </c>
      <c r="AO4226" s="60"/>
      <c r="AP4226" s="35" t="s">
        <v>1825</v>
      </c>
      <c r="AQ4226" s="377">
        <v>0</v>
      </c>
      <c r="AR4226" s="378">
        <v>0</v>
      </c>
      <c r="AS4226" s="377">
        <v>0</v>
      </c>
      <c r="AT4226" s="378">
        <v>0</v>
      </c>
      <c r="AU4226" s="377">
        <v>0</v>
      </c>
      <c r="AV4226" s="377">
        <v>0</v>
      </c>
      <c r="AW4226" s="377">
        <v>0</v>
      </c>
      <c r="AX4226">
        <v>0</v>
      </c>
      <c r="AY4226">
        <v>0</v>
      </c>
    </row>
    <row r="4227" spans="1:54" hidden="1" x14ac:dyDescent="0.2">
      <c r="A4227" s="46">
        <v>5307</v>
      </c>
      <c r="B4227" s="258" t="s">
        <v>4882</v>
      </c>
      <c r="C4227" t="s">
        <v>1146</v>
      </c>
      <c r="D4227" t="s">
        <v>1207</v>
      </c>
      <c r="E4227" t="s">
        <v>1821</v>
      </c>
      <c r="F4227" s="29" t="s">
        <v>1959</v>
      </c>
      <c r="G4227" s="47">
        <v>206</v>
      </c>
      <c r="H4227" t="s">
        <v>1959</v>
      </c>
      <c r="I4227">
        <v>1</v>
      </c>
      <c r="J4227" t="s">
        <v>4883</v>
      </c>
      <c r="K4227" t="s">
        <v>1207</v>
      </c>
      <c r="L4227" t="s">
        <v>4884</v>
      </c>
      <c r="M4227" t="s">
        <v>2067</v>
      </c>
      <c r="N4227" s="34">
        <v>0</v>
      </c>
      <c r="O4227" t="s">
        <v>261</v>
      </c>
      <c r="P4227" s="34">
        <v>0</v>
      </c>
      <c r="Q4227" s="34" t="s">
        <v>969</v>
      </c>
      <c r="R4227" s="34">
        <v>0</v>
      </c>
      <c r="S4227" s="48" t="s">
        <v>1123</v>
      </c>
      <c r="T4227" s="13" t="s">
        <v>1863</v>
      </c>
      <c r="U4227" s="12" t="s">
        <v>122</v>
      </c>
      <c r="V4227" s="12" t="s">
        <v>122</v>
      </c>
      <c r="W4227" s="12" t="s">
        <v>122</v>
      </c>
      <c r="X4227" s="14" t="str">
        <f t="shared" ref="X4227:X4290" si="66">IF(COUNTIF(T4227:W4227,"да")=0,"С",IF(COUNTIF(T4227:W4227,"да")=1,"В","А"))</f>
        <v>В</v>
      </c>
      <c r="Y4227" s="271">
        <f>Таблица1[[#This Row],[ID_intellix]]</f>
        <v>5307</v>
      </c>
      <c r="Z4227" s="269" t="s">
        <v>122</v>
      </c>
      <c r="AA4227" s="145">
        <f>IF(OR(Таблица1[[#This Row],[CARDIO_report]]&lt;&gt;0,Таблица1[[#This Row],[AI COMBO_report]]&lt;&gt;0,Таблица1[[#This Row],[OTC_report]]&lt;&gt;0),1,0)</f>
        <v>0</v>
      </c>
      <c r="AB4227" s="60" t="s">
        <v>1124</v>
      </c>
      <c r="AC4227" s="60" t="s">
        <v>1124</v>
      </c>
      <c r="AD4227" s="60" t="s">
        <v>1124</v>
      </c>
      <c r="AE4227" s="60" t="s">
        <v>1124</v>
      </c>
      <c r="AF4227" s="60"/>
      <c r="AG4227" s="60" t="s">
        <v>1124</v>
      </c>
      <c r="AH4227" s="60" t="s">
        <v>1124</v>
      </c>
      <c r="AI4227" s="60" t="s">
        <v>1124</v>
      </c>
      <c r="AJ4227" s="60" t="s">
        <v>1124</v>
      </c>
      <c r="AK4227" s="60" t="s">
        <v>1124</v>
      </c>
      <c r="AL4227" s="60" t="s">
        <v>1124</v>
      </c>
      <c r="AM4227" s="60" t="s">
        <v>1124</v>
      </c>
      <c r="AN4227" s="60" t="s">
        <v>1124</v>
      </c>
      <c r="AO4227" s="60"/>
      <c r="AP4227" s="35" t="s">
        <v>1825</v>
      </c>
      <c r="AQ4227" s="377">
        <v>0</v>
      </c>
      <c r="AR4227" s="378">
        <v>0</v>
      </c>
      <c r="AS4227" s="377">
        <v>0</v>
      </c>
      <c r="AT4227" s="378">
        <v>0</v>
      </c>
      <c r="AU4227" s="377">
        <v>0</v>
      </c>
      <c r="AV4227" s="377">
        <v>0</v>
      </c>
      <c r="AW4227" s="377">
        <v>0</v>
      </c>
      <c r="AX4227">
        <v>0</v>
      </c>
      <c r="AY4227">
        <v>0</v>
      </c>
    </row>
    <row r="4228" spans="1:54" hidden="1" x14ac:dyDescent="0.2">
      <c r="A4228" s="46">
        <v>6275</v>
      </c>
      <c r="B4228" s="258" t="s">
        <v>4885</v>
      </c>
      <c r="C4228" t="s">
        <v>1146</v>
      </c>
      <c r="D4228" t="s">
        <v>1207</v>
      </c>
      <c r="E4228" t="s">
        <v>1821</v>
      </c>
      <c r="F4228" s="29" t="s">
        <v>1959</v>
      </c>
      <c r="G4228" s="53" t="s">
        <v>4886</v>
      </c>
      <c r="H4228" t="s">
        <v>1959</v>
      </c>
      <c r="I4228">
        <v>1</v>
      </c>
      <c r="J4228" t="s">
        <v>4887</v>
      </c>
      <c r="K4228" t="s">
        <v>1207</v>
      </c>
      <c r="L4228" t="s">
        <v>4888</v>
      </c>
      <c r="M4228" t="s">
        <v>2067</v>
      </c>
      <c r="N4228" s="34">
        <v>0</v>
      </c>
      <c r="O4228" t="s">
        <v>261</v>
      </c>
      <c r="P4228" s="34">
        <v>0</v>
      </c>
      <c r="Q4228" s="34" t="s">
        <v>969</v>
      </c>
      <c r="R4228" s="34">
        <v>0</v>
      </c>
      <c r="S4228" s="48" t="s">
        <v>1123</v>
      </c>
      <c r="T4228" s="13" t="s">
        <v>122</v>
      </c>
      <c r="U4228" s="12" t="s">
        <v>1863</v>
      </c>
      <c r="V4228" s="12" t="s">
        <v>122</v>
      </c>
      <c r="W4228" s="12" t="s">
        <v>122</v>
      </c>
      <c r="X4228" s="14" t="str">
        <f t="shared" si="66"/>
        <v>В</v>
      </c>
      <c r="Y4228" s="271">
        <f>Таблица1[[#This Row],[ID_intellix]]</f>
        <v>6275</v>
      </c>
      <c r="Z4228" s="269" t="s">
        <v>122</v>
      </c>
      <c r="AA4228" s="145">
        <f>IF(OR(Таблица1[[#This Row],[CARDIO_report]]&lt;&gt;0,Таблица1[[#This Row],[AI COMBO_report]]&lt;&gt;0,Таблица1[[#This Row],[OTC_report]]&lt;&gt;0),1,0)</f>
        <v>0</v>
      </c>
      <c r="AB4228" s="60" t="s">
        <v>1124</v>
      </c>
      <c r="AC4228" s="60" t="s">
        <v>1124</v>
      </c>
      <c r="AD4228" s="60" t="s">
        <v>1124</v>
      </c>
      <c r="AE4228" s="60" t="s">
        <v>1124</v>
      </c>
      <c r="AF4228" s="60"/>
      <c r="AG4228" s="60" t="s">
        <v>1124</v>
      </c>
      <c r="AH4228" s="60" t="s">
        <v>1124</v>
      </c>
      <c r="AI4228" s="60" t="s">
        <v>1124</v>
      </c>
      <c r="AJ4228" s="60" t="s">
        <v>1124</v>
      </c>
      <c r="AK4228" s="60" t="s">
        <v>1124</v>
      </c>
      <c r="AL4228" s="60" t="s">
        <v>1124</v>
      </c>
      <c r="AM4228" s="60" t="s">
        <v>1124</v>
      </c>
      <c r="AN4228" s="60" t="s">
        <v>1124</v>
      </c>
      <c r="AO4228" s="60"/>
      <c r="AP4228" s="35" t="s">
        <v>1857</v>
      </c>
      <c r="AQ4228" s="377">
        <v>0</v>
      </c>
      <c r="AR4228" s="378">
        <v>0</v>
      </c>
      <c r="AS4228" s="377">
        <v>0</v>
      </c>
      <c r="AT4228" s="378">
        <v>0</v>
      </c>
      <c r="AU4228" s="377">
        <v>0</v>
      </c>
      <c r="AV4228" s="377">
        <v>0</v>
      </c>
      <c r="AW4228" s="377">
        <v>0</v>
      </c>
      <c r="AX4228">
        <v>0</v>
      </c>
      <c r="AY4228">
        <v>0</v>
      </c>
    </row>
    <row r="4229" spans="1:54" hidden="1" x14ac:dyDescent="0.2">
      <c r="A4229" s="46">
        <v>5315</v>
      </c>
      <c r="B4229" s="258" t="s">
        <v>4933</v>
      </c>
      <c r="C4229" t="s">
        <v>1146</v>
      </c>
      <c r="D4229" t="s">
        <v>1207</v>
      </c>
      <c r="E4229" t="s">
        <v>1821</v>
      </c>
      <c r="F4229" s="29" t="s">
        <v>1959</v>
      </c>
      <c r="G4229" s="47">
        <v>39</v>
      </c>
      <c r="H4229" t="s">
        <v>1959</v>
      </c>
      <c r="I4229">
        <v>1</v>
      </c>
      <c r="J4229" t="s">
        <v>4934</v>
      </c>
      <c r="K4229" t="s">
        <v>1207</v>
      </c>
      <c r="L4229" t="s">
        <v>4935</v>
      </c>
      <c r="M4229" t="s">
        <v>2067</v>
      </c>
      <c r="N4229" s="34">
        <v>0</v>
      </c>
      <c r="O4229" t="s">
        <v>261</v>
      </c>
      <c r="P4229" s="34">
        <v>0</v>
      </c>
      <c r="Q4229" s="34" t="s">
        <v>969</v>
      </c>
      <c r="R4229" s="34">
        <v>0</v>
      </c>
      <c r="S4229" s="48" t="s">
        <v>1123</v>
      </c>
      <c r="T4229" s="13" t="s">
        <v>1863</v>
      </c>
      <c r="U4229" s="12" t="s">
        <v>122</v>
      </c>
      <c r="V4229" s="12" t="s">
        <v>122</v>
      </c>
      <c r="W4229" s="12" t="s">
        <v>122</v>
      </c>
      <c r="X4229" s="14" t="str">
        <f t="shared" si="66"/>
        <v>В</v>
      </c>
      <c r="Y4229" s="271">
        <f>Таблица1[[#This Row],[ID_intellix]]</f>
        <v>5315</v>
      </c>
      <c r="Z4229" s="269" t="s">
        <v>122</v>
      </c>
      <c r="AA4229" s="145">
        <f>IF(OR(Таблица1[[#This Row],[CARDIO_report]]&lt;&gt;0,Таблица1[[#This Row],[AI COMBO_report]]&lt;&gt;0,Таблица1[[#This Row],[OTC_report]]&lt;&gt;0),1,0)</f>
        <v>0</v>
      </c>
      <c r="AB4229" s="60" t="s">
        <v>1124</v>
      </c>
      <c r="AC4229" s="60" t="s">
        <v>1124</v>
      </c>
      <c r="AD4229" s="60" t="s">
        <v>1124</v>
      </c>
      <c r="AE4229" s="60" t="s">
        <v>1124</v>
      </c>
      <c r="AF4229" s="60"/>
      <c r="AG4229" s="60" t="s">
        <v>1124</v>
      </c>
      <c r="AH4229" s="60" t="s">
        <v>1124</v>
      </c>
      <c r="AI4229" s="60" t="s">
        <v>1124</v>
      </c>
      <c r="AJ4229" s="60" t="s">
        <v>1124</v>
      </c>
      <c r="AK4229" s="60" t="s">
        <v>1124</v>
      </c>
      <c r="AL4229" s="60" t="s">
        <v>1124</v>
      </c>
      <c r="AM4229" s="60" t="s">
        <v>1124</v>
      </c>
      <c r="AN4229" s="60" t="s">
        <v>1124</v>
      </c>
      <c r="AO4229" s="60"/>
      <c r="AP4229" s="35" t="s">
        <v>1917</v>
      </c>
      <c r="AQ4229" s="377">
        <v>0</v>
      </c>
      <c r="AR4229" s="378">
        <v>0</v>
      </c>
      <c r="AS4229" s="377">
        <v>0</v>
      </c>
      <c r="AT4229" s="378">
        <v>0</v>
      </c>
      <c r="AU4229" s="377">
        <v>0</v>
      </c>
      <c r="AV4229" s="377">
        <v>0</v>
      </c>
      <c r="AW4229" s="377">
        <v>0</v>
      </c>
      <c r="AX4229">
        <v>0</v>
      </c>
      <c r="AY4229">
        <v>0</v>
      </c>
    </row>
    <row r="4230" spans="1:54" hidden="1" x14ac:dyDescent="0.2">
      <c r="A4230" s="46">
        <v>7204</v>
      </c>
      <c r="B4230" s="258" t="s">
        <v>4936</v>
      </c>
      <c r="C4230" t="s">
        <v>1146</v>
      </c>
      <c r="D4230" t="s">
        <v>1207</v>
      </c>
      <c r="E4230" t="s">
        <v>1821</v>
      </c>
      <c r="F4230" s="29" t="s">
        <v>1959</v>
      </c>
      <c r="G4230" s="47" t="s">
        <v>4937</v>
      </c>
      <c r="H4230" t="s">
        <v>1959</v>
      </c>
      <c r="I4230">
        <v>1</v>
      </c>
      <c r="J4230" t="s">
        <v>4938</v>
      </c>
      <c r="K4230" t="s">
        <v>1207</v>
      </c>
      <c r="L4230" t="s">
        <v>4939</v>
      </c>
      <c r="M4230">
        <v>0</v>
      </c>
      <c r="N4230" s="34">
        <v>0</v>
      </c>
      <c r="O4230" t="s">
        <v>261</v>
      </c>
      <c r="P4230" s="34">
        <v>0</v>
      </c>
      <c r="Q4230" s="34" t="s">
        <v>969</v>
      </c>
      <c r="R4230" s="34">
        <v>0</v>
      </c>
      <c r="S4230" s="48" t="s">
        <v>1123</v>
      </c>
      <c r="T4230" s="13" t="s">
        <v>122</v>
      </c>
      <c r="U4230" s="12" t="s">
        <v>1863</v>
      </c>
      <c r="V4230" s="12" t="s">
        <v>122</v>
      </c>
      <c r="W4230" s="12" t="s">
        <v>122</v>
      </c>
      <c r="X4230" s="14" t="str">
        <f t="shared" si="66"/>
        <v>В</v>
      </c>
      <c r="Y4230" s="271">
        <f>Таблица1[[#This Row],[ID_intellix]]</f>
        <v>7204</v>
      </c>
      <c r="Z4230" s="269" t="s">
        <v>122</v>
      </c>
      <c r="AA4230" s="145">
        <f>IF(OR(Таблица1[[#This Row],[CARDIO_report]]&lt;&gt;0,Таблица1[[#This Row],[AI COMBO_report]]&lt;&gt;0,Таблица1[[#This Row],[OTC_report]]&lt;&gt;0),1,0)</f>
        <v>0</v>
      </c>
      <c r="AB4230" s="60" t="s">
        <v>1124</v>
      </c>
      <c r="AC4230" s="60" t="s">
        <v>1124</v>
      </c>
      <c r="AD4230" s="60" t="s">
        <v>1124</v>
      </c>
      <c r="AE4230" s="60"/>
      <c r="AF4230" s="60"/>
      <c r="AG4230" s="60" t="s">
        <v>1124</v>
      </c>
      <c r="AH4230" s="60" t="s">
        <v>1124</v>
      </c>
      <c r="AI4230" s="60" t="s">
        <v>1124</v>
      </c>
      <c r="AJ4230" s="60" t="s">
        <v>1124</v>
      </c>
      <c r="AK4230" s="60" t="s">
        <v>1124</v>
      </c>
      <c r="AL4230" s="60" t="s">
        <v>1124</v>
      </c>
      <c r="AM4230" s="60" t="s">
        <v>1124</v>
      </c>
      <c r="AN4230" s="60" t="s">
        <v>1124</v>
      </c>
      <c r="AO4230" s="60"/>
      <c r="AP4230" s="35" t="s">
        <v>1825</v>
      </c>
      <c r="AQ4230" s="377">
        <v>0</v>
      </c>
      <c r="AR4230" s="378">
        <v>0</v>
      </c>
      <c r="AS4230" s="377">
        <v>0</v>
      </c>
      <c r="AT4230" s="378">
        <v>0</v>
      </c>
      <c r="AU4230">
        <v>0</v>
      </c>
      <c r="AV4230">
        <v>0</v>
      </c>
      <c r="AW4230">
        <v>0</v>
      </c>
      <c r="AX4230">
        <v>0</v>
      </c>
      <c r="AY4230">
        <v>0</v>
      </c>
    </row>
    <row r="4231" spans="1:54" hidden="1" x14ac:dyDescent="0.2">
      <c r="A4231" s="46">
        <v>5321</v>
      </c>
      <c r="B4231" s="258" t="s">
        <v>5000</v>
      </c>
      <c r="C4231" t="s">
        <v>1146</v>
      </c>
      <c r="D4231" t="s">
        <v>1207</v>
      </c>
      <c r="E4231" t="s">
        <v>1821</v>
      </c>
      <c r="F4231" s="29" t="s">
        <v>1959</v>
      </c>
      <c r="G4231" s="47">
        <v>57</v>
      </c>
      <c r="H4231" t="s">
        <v>1959</v>
      </c>
      <c r="I4231">
        <v>1</v>
      </c>
      <c r="J4231" t="s">
        <v>5001</v>
      </c>
      <c r="K4231" t="s">
        <v>1207</v>
      </c>
      <c r="L4231" t="s">
        <v>5002</v>
      </c>
      <c r="M4231" t="s">
        <v>2067</v>
      </c>
      <c r="N4231" s="34">
        <v>0</v>
      </c>
      <c r="O4231" t="s">
        <v>261</v>
      </c>
      <c r="P4231" s="34">
        <v>0</v>
      </c>
      <c r="Q4231" s="34" t="s">
        <v>969</v>
      </c>
      <c r="R4231" s="34">
        <v>0</v>
      </c>
      <c r="S4231" s="48" t="s">
        <v>1123</v>
      </c>
      <c r="T4231" s="13" t="s">
        <v>122</v>
      </c>
      <c r="U4231" s="12" t="s">
        <v>122</v>
      </c>
      <c r="V4231" s="12" t="s">
        <v>122</v>
      </c>
      <c r="W4231" s="12" t="s">
        <v>122</v>
      </c>
      <c r="X4231" s="14" t="str">
        <f t="shared" si="66"/>
        <v>С</v>
      </c>
      <c r="Y4231" s="271">
        <f>Таблица1[[#This Row],[ID_intellix]]</f>
        <v>5321</v>
      </c>
      <c r="Z4231" s="269" t="s">
        <v>122</v>
      </c>
      <c r="AA4231" s="145">
        <f>IF(OR(Таблица1[[#This Row],[CARDIO_report]]&lt;&gt;0,Таблица1[[#This Row],[AI COMBO_report]]&lt;&gt;0,Таблица1[[#This Row],[OTC_report]]&lt;&gt;0),1,0)</f>
        <v>0</v>
      </c>
      <c r="AB4231" s="60" t="s">
        <v>1124</v>
      </c>
      <c r="AC4231" s="60" t="s">
        <v>1124</v>
      </c>
      <c r="AD4231" s="60" t="s">
        <v>1124</v>
      </c>
      <c r="AE4231" s="60" t="s">
        <v>1124</v>
      </c>
      <c r="AF4231" s="60"/>
      <c r="AG4231" s="60" t="s">
        <v>1124</v>
      </c>
      <c r="AH4231" s="60" t="s">
        <v>1124</v>
      </c>
      <c r="AI4231" s="60" t="s">
        <v>1124</v>
      </c>
      <c r="AJ4231" s="60" t="s">
        <v>1124</v>
      </c>
      <c r="AK4231" s="60" t="s">
        <v>1124</v>
      </c>
      <c r="AL4231" s="60" t="s">
        <v>1124</v>
      </c>
      <c r="AM4231" s="60" t="s">
        <v>1124</v>
      </c>
      <c r="AN4231" s="60" t="s">
        <v>1124</v>
      </c>
      <c r="AO4231" s="60"/>
      <c r="AP4231" s="35" t="s">
        <v>1857</v>
      </c>
      <c r="AQ4231" s="377">
        <v>0</v>
      </c>
      <c r="AR4231" s="378">
        <v>0</v>
      </c>
      <c r="AS4231" s="377">
        <v>0</v>
      </c>
      <c r="AT4231" s="378">
        <v>0</v>
      </c>
      <c r="AU4231" s="377">
        <v>0</v>
      </c>
      <c r="AV4231" s="377">
        <v>0</v>
      </c>
      <c r="AW4231" s="377">
        <v>0</v>
      </c>
      <c r="AX4231">
        <v>0</v>
      </c>
      <c r="AY4231">
        <v>0</v>
      </c>
    </row>
    <row r="4232" spans="1:54" hidden="1" x14ac:dyDescent="0.2">
      <c r="A4232" s="46">
        <v>25011</v>
      </c>
      <c r="B4232" s="258" t="s">
        <v>5112</v>
      </c>
      <c r="C4232" t="s">
        <v>1146</v>
      </c>
      <c r="D4232" t="s">
        <v>1207</v>
      </c>
      <c r="E4232" t="s">
        <v>1821</v>
      </c>
      <c r="F4232" s="29" t="s">
        <v>1959</v>
      </c>
      <c r="G4232" s="47">
        <v>99</v>
      </c>
      <c r="H4232" t="s">
        <v>1959</v>
      </c>
      <c r="I4232">
        <v>1</v>
      </c>
      <c r="J4232" t="s">
        <v>5113</v>
      </c>
      <c r="K4232" t="s">
        <v>1207</v>
      </c>
      <c r="L4232" t="s">
        <v>5114</v>
      </c>
      <c r="M4232" t="s">
        <v>2067</v>
      </c>
      <c r="N4232" s="34">
        <v>0</v>
      </c>
      <c r="O4232" t="s">
        <v>261</v>
      </c>
      <c r="P4232" s="34">
        <v>0</v>
      </c>
      <c r="Q4232" s="34" t="s">
        <v>969</v>
      </c>
      <c r="R4232" s="34">
        <v>0</v>
      </c>
      <c r="S4232" s="48" t="s">
        <v>1123</v>
      </c>
      <c r="T4232" s="13" t="s">
        <v>122</v>
      </c>
      <c r="U4232" s="12" t="s">
        <v>122</v>
      </c>
      <c r="V4232" s="12" t="s">
        <v>122</v>
      </c>
      <c r="W4232" s="12" t="s">
        <v>122</v>
      </c>
      <c r="X4232" s="14" t="str">
        <f t="shared" si="66"/>
        <v>С</v>
      </c>
      <c r="Y4232" s="271">
        <f>Таблица1[[#This Row],[ID_intellix]]</f>
        <v>25011</v>
      </c>
      <c r="Z4232" s="269" t="s">
        <v>122</v>
      </c>
      <c r="AA4232" s="145">
        <f>IF(OR(Таблица1[[#This Row],[CARDIO_report]]&lt;&gt;0,Таблица1[[#This Row],[AI COMBO_report]]&lt;&gt;0,Таблица1[[#This Row],[OTC_report]]&lt;&gt;0),1,0)</f>
        <v>0</v>
      </c>
      <c r="AB4232" s="60" t="s">
        <v>1124</v>
      </c>
      <c r="AC4232" s="60" t="s">
        <v>1124</v>
      </c>
      <c r="AD4232" s="60" t="s">
        <v>1124</v>
      </c>
      <c r="AE4232" s="60" t="s">
        <v>1124</v>
      </c>
      <c r="AF4232" s="60"/>
      <c r="AG4232" s="60" t="s">
        <v>1124</v>
      </c>
      <c r="AH4232" s="60" t="s">
        <v>1124</v>
      </c>
      <c r="AI4232" s="60" t="s">
        <v>1124</v>
      </c>
      <c r="AJ4232" s="60" t="s">
        <v>1124</v>
      </c>
      <c r="AK4232" s="60" t="s">
        <v>1124</v>
      </c>
      <c r="AL4232" s="60" t="s">
        <v>1124</v>
      </c>
      <c r="AM4232" s="60" t="s">
        <v>1124</v>
      </c>
      <c r="AN4232" s="60" t="s">
        <v>1124</v>
      </c>
      <c r="AO4232" s="60"/>
      <c r="AP4232" s="35" t="s">
        <v>1825</v>
      </c>
      <c r="AQ4232" s="377">
        <v>0</v>
      </c>
      <c r="AR4232" s="378">
        <v>0</v>
      </c>
      <c r="AS4232" s="377">
        <v>0</v>
      </c>
      <c r="AT4232" s="378">
        <v>0</v>
      </c>
      <c r="AU4232" s="377">
        <v>0</v>
      </c>
      <c r="AV4232" s="377">
        <v>0</v>
      </c>
      <c r="AW4232" s="377">
        <v>0</v>
      </c>
      <c r="AX4232">
        <v>0</v>
      </c>
      <c r="AY4232">
        <v>0</v>
      </c>
    </row>
    <row r="4233" spans="1:54" hidden="1" x14ac:dyDescent="0.2">
      <c r="A4233" s="46">
        <v>2591</v>
      </c>
      <c r="B4233" s="258" t="s">
        <v>9536</v>
      </c>
      <c r="C4233" t="s">
        <v>1146</v>
      </c>
      <c r="D4233" t="s">
        <v>1207</v>
      </c>
      <c r="E4233" t="s">
        <v>2504</v>
      </c>
      <c r="F4233" s="29" t="s">
        <v>2598</v>
      </c>
      <c r="G4233" s="47">
        <v>42</v>
      </c>
      <c r="H4233" t="s">
        <v>1140</v>
      </c>
      <c r="I4233">
        <v>1</v>
      </c>
      <c r="J4233" t="s">
        <v>9537</v>
      </c>
      <c r="K4233" t="s">
        <v>1207</v>
      </c>
      <c r="L4233" t="s">
        <v>9538</v>
      </c>
      <c r="M4233" t="s">
        <v>2067</v>
      </c>
      <c r="N4233" s="34">
        <v>0</v>
      </c>
      <c r="O4233" t="s">
        <v>261</v>
      </c>
      <c r="P4233" s="34">
        <v>0</v>
      </c>
      <c r="Q4233" s="34" t="s">
        <v>969</v>
      </c>
      <c r="R4233" s="34">
        <v>0</v>
      </c>
      <c r="S4233" s="48" t="s">
        <v>1123</v>
      </c>
      <c r="T4233" s="13" t="s">
        <v>122</v>
      </c>
      <c r="U4233" s="12" t="s">
        <v>122</v>
      </c>
      <c r="V4233" s="12" t="s">
        <v>1863</v>
      </c>
      <c r="W4233" s="12" t="s">
        <v>1863</v>
      </c>
      <c r="X4233" s="14" t="str">
        <f t="shared" si="66"/>
        <v>А</v>
      </c>
      <c r="Y4233" s="271">
        <f>Таблица1[[#This Row],[ID_intellix]]</f>
        <v>2591</v>
      </c>
      <c r="Z4233" s="269" t="s">
        <v>122</v>
      </c>
      <c r="AA4233" s="145">
        <f>IF(OR(Таблица1[[#This Row],[CARDIO_report]]&lt;&gt;0,Таблица1[[#This Row],[AI COMBO_report]]&lt;&gt;0,Таблица1[[#This Row],[OTC_report]]&lt;&gt;0),1,0)</f>
        <v>0</v>
      </c>
      <c r="AB4233" s="60" t="s">
        <v>2896</v>
      </c>
      <c r="AC4233" s="60" t="s">
        <v>2896</v>
      </c>
      <c r="AD4233" s="60" t="s">
        <v>1124</v>
      </c>
      <c r="AE4233" s="60" t="s">
        <v>1124</v>
      </c>
      <c r="AF4233" s="60"/>
      <c r="AG4233" s="89" t="s">
        <v>1437</v>
      </c>
      <c r="AH4233" s="89">
        <v>38</v>
      </c>
      <c r="AI4233" s="89" t="s">
        <v>1145</v>
      </c>
      <c r="AJ4233" s="89">
        <v>80</v>
      </c>
      <c r="AK4233" s="89" t="s">
        <v>2516</v>
      </c>
      <c r="AL4233" s="89">
        <v>63</v>
      </c>
      <c r="AM4233" s="89" t="s">
        <v>2516</v>
      </c>
      <c r="AN4233" s="89">
        <v>59</v>
      </c>
      <c r="AP4233" s="35" t="s">
        <v>1917</v>
      </c>
      <c r="AQ4233" s="377">
        <v>0</v>
      </c>
      <c r="AR4233" s="378">
        <v>0</v>
      </c>
      <c r="AS4233" s="377">
        <v>0</v>
      </c>
      <c r="AT4233" s="378">
        <v>0</v>
      </c>
      <c r="AU4233" s="377">
        <v>0</v>
      </c>
      <c r="AV4233" s="377">
        <v>0</v>
      </c>
      <c r="AW4233" s="377">
        <v>0</v>
      </c>
      <c r="AX4233">
        <v>0</v>
      </c>
      <c r="AY4233">
        <v>0</v>
      </c>
    </row>
    <row r="4234" spans="1:54" hidden="1" x14ac:dyDescent="0.2">
      <c r="A4234" s="46">
        <v>1408</v>
      </c>
      <c r="B4234" s="258" t="s">
        <v>9857</v>
      </c>
      <c r="C4234" t="s">
        <v>1146</v>
      </c>
      <c r="D4234" t="s">
        <v>1207</v>
      </c>
      <c r="E4234" t="s">
        <v>2504</v>
      </c>
      <c r="F4234" s="29" t="s">
        <v>2598</v>
      </c>
      <c r="G4234" s="47">
        <v>38</v>
      </c>
      <c r="H4234" t="s">
        <v>1140</v>
      </c>
      <c r="I4234">
        <v>1</v>
      </c>
      <c r="J4234" t="s">
        <v>9858</v>
      </c>
      <c r="K4234" t="s">
        <v>1207</v>
      </c>
      <c r="L4234" t="s">
        <v>9859</v>
      </c>
      <c r="M4234" t="s">
        <v>2067</v>
      </c>
      <c r="N4234" s="34">
        <v>0</v>
      </c>
      <c r="O4234" t="s">
        <v>261</v>
      </c>
      <c r="P4234" s="34">
        <v>0</v>
      </c>
      <c r="Q4234" s="34" t="s">
        <v>969</v>
      </c>
      <c r="R4234" s="34" t="s">
        <v>975</v>
      </c>
      <c r="S4234" s="48" t="s">
        <v>1123</v>
      </c>
      <c r="T4234" s="13" t="s">
        <v>1863</v>
      </c>
      <c r="U4234" s="12" t="s">
        <v>1863</v>
      </c>
      <c r="V4234" s="12" t="s">
        <v>1863</v>
      </c>
      <c r="W4234" s="12" t="s">
        <v>1863</v>
      </c>
      <c r="X4234" s="14" t="str">
        <f t="shared" si="66"/>
        <v>А</v>
      </c>
      <c r="Y4234" s="271">
        <f>Таблица1[[#This Row],[ID_intellix]]</f>
        <v>1408</v>
      </c>
      <c r="Z4234" s="269" t="s">
        <v>122</v>
      </c>
      <c r="AA4234" s="145">
        <f>IF(OR(Таблица1[[#This Row],[CARDIO_report]]&lt;&gt;0,Таблица1[[#This Row],[AI COMBO_report]]&lt;&gt;0,Таблица1[[#This Row],[OTC_report]]&lt;&gt;0),1,0)</f>
        <v>1</v>
      </c>
      <c r="AB4234" s="60" t="s">
        <v>2601</v>
      </c>
      <c r="AC4234" s="60" t="s">
        <v>2846</v>
      </c>
      <c r="AD4234" s="60" t="s">
        <v>1124</v>
      </c>
      <c r="AE4234" s="60" t="s">
        <v>1124</v>
      </c>
      <c r="AF4234" s="60"/>
      <c r="AG4234" s="89" t="s">
        <v>2516</v>
      </c>
      <c r="AH4234" s="89">
        <v>30</v>
      </c>
      <c r="AI4234" s="89" t="s">
        <v>2516</v>
      </c>
      <c r="AJ4234" s="89">
        <v>46</v>
      </c>
      <c r="AK4234" s="89" t="s">
        <v>1414</v>
      </c>
      <c r="AL4234" s="89">
        <v>92</v>
      </c>
      <c r="AM4234" s="89" t="s">
        <v>1414</v>
      </c>
      <c r="AN4234" s="89">
        <v>88</v>
      </c>
      <c r="AP4234" s="35" t="s">
        <v>1917</v>
      </c>
      <c r="AQ4234" s="377" t="s">
        <v>2847</v>
      </c>
      <c r="AR4234" s="377" t="s">
        <v>6332</v>
      </c>
      <c r="AS4234" s="377" t="s">
        <v>2847</v>
      </c>
      <c r="AT4234" s="378" t="s">
        <v>6332</v>
      </c>
      <c r="AU4234" s="377">
        <v>0</v>
      </c>
      <c r="AV4234" s="377">
        <v>0</v>
      </c>
      <c r="AW4234" s="377" t="s">
        <v>2847</v>
      </c>
      <c r="AX4234" s="2" t="s">
        <v>6332</v>
      </c>
      <c r="AY4234" s="2" t="s">
        <v>2847</v>
      </c>
      <c r="AZ4234" t="s">
        <v>6332</v>
      </c>
      <c r="BA4234" s="2" t="s">
        <v>6336</v>
      </c>
      <c r="BB4234" t="s">
        <v>6332</v>
      </c>
    </row>
    <row r="4235" spans="1:54" hidden="1" x14ac:dyDescent="0.2">
      <c r="A4235" s="46">
        <v>1154</v>
      </c>
      <c r="B4235" s="258" t="s">
        <v>10210</v>
      </c>
      <c r="C4235" t="s">
        <v>1146</v>
      </c>
      <c r="D4235" t="s">
        <v>1207</v>
      </c>
      <c r="E4235" t="s">
        <v>2504</v>
      </c>
      <c r="F4235" s="29" t="s">
        <v>2539</v>
      </c>
      <c r="G4235" s="47">
        <v>24</v>
      </c>
      <c r="H4235" t="s">
        <v>1149</v>
      </c>
      <c r="I4235">
        <v>1</v>
      </c>
      <c r="J4235" t="s">
        <v>10211</v>
      </c>
      <c r="K4235" t="s">
        <v>1207</v>
      </c>
      <c r="L4235" t="s">
        <v>1208</v>
      </c>
      <c r="M4235" t="s">
        <v>2067</v>
      </c>
      <c r="N4235" s="34">
        <v>0</v>
      </c>
      <c r="O4235" t="s">
        <v>261</v>
      </c>
      <c r="P4235" s="34">
        <v>0</v>
      </c>
      <c r="Q4235" s="34" t="s">
        <v>969</v>
      </c>
      <c r="R4235" s="34">
        <v>0</v>
      </c>
      <c r="S4235" s="48" t="s">
        <v>1123</v>
      </c>
      <c r="T4235" s="13" t="s">
        <v>122</v>
      </c>
      <c r="U4235" s="12" t="s">
        <v>122</v>
      </c>
      <c r="V4235" s="12" t="s">
        <v>122</v>
      </c>
      <c r="W4235" s="12" t="s">
        <v>122</v>
      </c>
      <c r="X4235" s="14" t="str">
        <f t="shared" si="66"/>
        <v>С</v>
      </c>
      <c r="Y4235" s="271">
        <f>Таблица1[[#This Row],[ID_intellix]]</f>
        <v>1154</v>
      </c>
      <c r="Z4235" s="269" t="s">
        <v>122</v>
      </c>
      <c r="AA4235" s="145">
        <f>IF(OR(Таблица1[[#This Row],[CARDIO_report]]&lt;&gt;0,Таблица1[[#This Row],[AI COMBO_report]]&lt;&gt;0,Таблица1[[#This Row],[OTC_report]]&lt;&gt;0),1,0)</f>
        <v>0</v>
      </c>
      <c r="AB4235" s="60" t="s">
        <v>1124</v>
      </c>
      <c r="AC4235" s="60" t="s">
        <v>1124</v>
      </c>
      <c r="AD4235" s="60" t="s">
        <v>1124</v>
      </c>
      <c r="AE4235" s="60" t="s">
        <v>1124</v>
      </c>
      <c r="AF4235" s="60"/>
      <c r="AG4235" s="89" t="s">
        <v>1145</v>
      </c>
      <c r="AH4235" s="89">
        <v>81</v>
      </c>
      <c r="AI4235" s="89" t="s">
        <v>1414</v>
      </c>
      <c r="AJ4235" s="89">
        <v>84</v>
      </c>
      <c r="AK4235" s="89" t="s">
        <v>1414</v>
      </c>
      <c r="AL4235" s="89">
        <v>89</v>
      </c>
      <c r="AM4235" s="89" t="s">
        <v>1414</v>
      </c>
      <c r="AN4235" s="89">
        <v>102</v>
      </c>
      <c r="AP4235" s="35" t="s">
        <v>1825</v>
      </c>
      <c r="AQ4235" s="377">
        <v>0</v>
      </c>
      <c r="AR4235" s="378">
        <v>0</v>
      </c>
      <c r="AS4235" s="377">
        <v>0</v>
      </c>
      <c r="AT4235" s="378">
        <v>0</v>
      </c>
      <c r="AU4235" s="377">
        <v>0</v>
      </c>
      <c r="AV4235" s="377">
        <v>0</v>
      </c>
      <c r="AW4235" s="377">
        <v>0</v>
      </c>
      <c r="AX4235">
        <v>0</v>
      </c>
      <c r="AY4235">
        <v>0</v>
      </c>
    </row>
    <row r="4236" spans="1:54" hidden="1" x14ac:dyDescent="0.2">
      <c r="A4236" s="46">
        <v>1183</v>
      </c>
      <c r="B4236" s="258" t="s">
        <v>10224</v>
      </c>
      <c r="C4236" t="s">
        <v>1146</v>
      </c>
      <c r="D4236" t="s">
        <v>1207</v>
      </c>
      <c r="E4236" t="s">
        <v>2504</v>
      </c>
      <c r="F4236" s="29" t="s">
        <v>2539</v>
      </c>
      <c r="G4236" s="47">
        <v>32</v>
      </c>
      <c r="H4236" t="s">
        <v>1149</v>
      </c>
      <c r="I4236">
        <v>1</v>
      </c>
      <c r="J4236" t="s">
        <v>10225</v>
      </c>
      <c r="K4236" t="s">
        <v>1207</v>
      </c>
      <c r="L4236" t="s">
        <v>10226</v>
      </c>
      <c r="M4236" t="s">
        <v>2067</v>
      </c>
      <c r="N4236" s="34">
        <v>0</v>
      </c>
      <c r="O4236" t="s">
        <v>261</v>
      </c>
      <c r="P4236" s="34">
        <v>0</v>
      </c>
      <c r="Q4236" s="34" t="s">
        <v>969</v>
      </c>
      <c r="R4236" s="34">
        <v>0</v>
      </c>
      <c r="S4236" s="48" t="s">
        <v>1123</v>
      </c>
      <c r="T4236" s="13" t="s">
        <v>122</v>
      </c>
      <c r="U4236" s="12" t="s">
        <v>122</v>
      </c>
      <c r="V4236" s="12" t="s">
        <v>122</v>
      </c>
      <c r="W4236" s="12" t="s">
        <v>122</v>
      </c>
      <c r="X4236" s="14" t="str">
        <f t="shared" si="66"/>
        <v>С</v>
      </c>
      <c r="Y4236" s="271">
        <f>Таблица1[[#This Row],[ID_intellix]]</f>
        <v>1183</v>
      </c>
      <c r="Z4236" s="269" t="s">
        <v>122</v>
      </c>
      <c r="AA4236" s="145">
        <f>IF(OR(Таблица1[[#This Row],[CARDIO_report]]&lt;&gt;0,Таблица1[[#This Row],[AI COMBO_report]]&lt;&gt;0,Таблица1[[#This Row],[OTC_report]]&lt;&gt;0),1,0)</f>
        <v>0</v>
      </c>
      <c r="AB4236" s="60" t="s">
        <v>1124</v>
      </c>
      <c r="AC4236" s="60" t="s">
        <v>1124</v>
      </c>
      <c r="AD4236" s="60" t="s">
        <v>1124</v>
      </c>
      <c r="AE4236" s="60" t="s">
        <v>1124</v>
      </c>
      <c r="AF4236" s="60"/>
      <c r="AG4236" s="89" t="s">
        <v>1437</v>
      </c>
      <c r="AH4236" s="89">
        <v>45</v>
      </c>
      <c r="AI4236" s="89" t="s">
        <v>1145</v>
      </c>
      <c r="AJ4236" s="89">
        <v>64</v>
      </c>
      <c r="AK4236" s="89" t="s">
        <v>1437</v>
      </c>
      <c r="AL4236" s="89">
        <v>54</v>
      </c>
      <c r="AM4236" s="89" t="s">
        <v>1145</v>
      </c>
      <c r="AN4236" s="89">
        <v>84</v>
      </c>
      <c r="AP4236" s="35" t="s">
        <v>1857</v>
      </c>
      <c r="AQ4236" s="377">
        <v>0</v>
      </c>
      <c r="AR4236" s="378">
        <v>0</v>
      </c>
      <c r="AS4236" s="377">
        <v>0</v>
      </c>
      <c r="AT4236" s="378">
        <v>0</v>
      </c>
      <c r="AU4236" s="377">
        <v>0</v>
      </c>
      <c r="AV4236" s="377">
        <v>0</v>
      </c>
      <c r="AW4236" s="377">
        <v>0</v>
      </c>
      <c r="AX4236">
        <v>0</v>
      </c>
      <c r="AY4236">
        <v>0</v>
      </c>
    </row>
    <row r="4237" spans="1:54" hidden="1" x14ac:dyDescent="0.2">
      <c r="A4237" s="46">
        <v>1158</v>
      </c>
      <c r="B4237" s="258" t="s">
        <v>10245</v>
      </c>
      <c r="C4237" t="s">
        <v>1146</v>
      </c>
      <c r="D4237" t="s">
        <v>1207</v>
      </c>
      <c r="E4237" t="s">
        <v>2504</v>
      </c>
      <c r="F4237" s="29" t="s">
        <v>2539</v>
      </c>
      <c r="G4237" s="47">
        <v>41</v>
      </c>
      <c r="H4237" t="s">
        <v>1149</v>
      </c>
      <c r="I4237">
        <v>1</v>
      </c>
      <c r="J4237" t="s">
        <v>10246</v>
      </c>
      <c r="K4237" t="s">
        <v>1207</v>
      </c>
      <c r="L4237" t="s">
        <v>10247</v>
      </c>
      <c r="M4237" t="s">
        <v>2067</v>
      </c>
      <c r="N4237" s="34">
        <v>0</v>
      </c>
      <c r="O4237" t="s">
        <v>261</v>
      </c>
      <c r="P4237" s="34">
        <v>0</v>
      </c>
      <c r="Q4237" s="34" t="s">
        <v>969</v>
      </c>
      <c r="R4237" s="34">
        <v>0</v>
      </c>
      <c r="S4237" s="48" t="s">
        <v>1123</v>
      </c>
      <c r="T4237" s="13" t="s">
        <v>122</v>
      </c>
      <c r="U4237" s="12" t="s">
        <v>122</v>
      </c>
      <c r="V4237" s="12" t="s">
        <v>122</v>
      </c>
      <c r="W4237" s="12" t="s">
        <v>122</v>
      </c>
      <c r="X4237" s="14" t="str">
        <f t="shared" si="66"/>
        <v>С</v>
      </c>
      <c r="Y4237" s="271">
        <f>Таблица1[[#This Row],[ID_intellix]]</f>
        <v>1158</v>
      </c>
      <c r="Z4237" s="269" t="s">
        <v>122</v>
      </c>
      <c r="AA4237" s="145">
        <f>IF(OR(Таблица1[[#This Row],[CARDIO_report]]&lt;&gt;0,Таблица1[[#This Row],[AI COMBO_report]]&lt;&gt;0,Таблица1[[#This Row],[OTC_report]]&lt;&gt;0),1,0)</f>
        <v>0</v>
      </c>
      <c r="AB4237" s="60" t="s">
        <v>1124</v>
      </c>
      <c r="AC4237" s="60" t="s">
        <v>1124</v>
      </c>
      <c r="AD4237" s="60" t="s">
        <v>1124</v>
      </c>
      <c r="AE4237" s="60" t="s">
        <v>1124</v>
      </c>
      <c r="AF4237" s="60"/>
      <c r="AG4237" s="89" t="s">
        <v>1414</v>
      </c>
      <c r="AH4237" s="89">
        <v>68</v>
      </c>
      <c r="AI4237" s="89" t="s">
        <v>1414</v>
      </c>
      <c r="AJ4237" s="89">
        <v>86</v>
      </c>
      <c r="AK4237" s="89" t="s">
        <v>1414</v>
      </c>
      <c r="AL4237" s="89">
        <v>70</v>
      </c>
      <c r="AM4237" s="89" t="s">
        <v>1414</v>
      </c>
      <c r="AN4237" s="89">
        <v>93</v>
      </c>
      <c r="AP4237" s="35" t="s">
        <v>1825</v>
      </c>
      <c r="AQ4237" s="377">
        <v>0</v>
      </c>
      <c r="AR4237" s="378">
        <v>0</v>
      </c>
      <c r="AS4237" s="377">
        <v>0</v>
      </c>
      <c r="AT4237" s="378">
        <v>0</v>
      </c>
      <c r="AU4237" s="377">
        <v>0</v>
      </c>
      <c r="AV4237" s="377">
        <v>0</v>
      </c>
      <c r="AW4237" s="377">
        <v>0</v>
      </c>
      <c r="AX4237">
        <v>0</v>
      </c>
      <c r="AY4237">
        <v>0</v>
      </c>
    </row>
    <row r="4238" spans="1:54" hidden="1" x14ac:dyDescent="0.2">
      <c r="A4238" s="46">
        <v>235</v>
      </c>
      <c r="B4238" s="258" t="s">
        <v>10553</v>
      </c>
      <c r="C4238" t="s">
        <v>1146</v>
      </c>
      <c r="D4238" t="s">
        <v>1207</v>
      </c>
      <c r="E4238" t="s">
        <v>2504</v>
      </c>
      <c r="F4238" s="29" t="s">
        <v>3255</v>
      </c>
      <c r="G4238" s="47">
        <v>15</v>
      </c>
      <c r="H4238" t="s">
        <v>3255</v>
      </c>
      <c r="I4238">
        <v>1</v>
      </c>
      <c r="J4238" t="s">
        <v>10554</v>
      </c>
      <c r="K4238" t="s">
        <v>1207</v>
      </c>
      <c r="L4238" t="s">
        <v>10555</v>
      </c>
      <c r="M4238" t="s">
        <v>2067</v>
      </c>
      <c r="N4238" s="34">
        <v>0</v>
      </c>
      <c r="O4238" t="s">
        <v>261</v>
      </c>
      <c r="P4238" s="34">
        <v>0</v>
      </c>
      <c r="Q4238" s="34" t="s">
        <v>969</v>
      </c>
      <c r="R4238" s="34" t="s">
        <v>975</v>
      </c>
      <c r="S4238" s="48" t="s">
        <v>1123</v>
      </c>
      <c r="T4238" s="13" t="s">
        <v>1863</v>
      </c>
      <c r="U4238" s="12" t="s">
        <v>1863</v>
      </c>
      <c r="V4238" s="12" t="s">
        <v>122</v>
      </c>
      <c r="W4238" s="12" t="s">
        <v>1863</v>
      </c>
      <c r="X4238" s="14" t="str">
        <f t="shared" si="66"/>
        <v>А</v>
      </c>
      <c r="Y4238" s="271">
        <f>Таблица1[[#This Row],[ID_intellix]]</f>
        <v>235</v>
      </c>
      <c r="Z4238" s="269" t="s">
        <v>122</v>
      </c>
      <c r="AA4238" s="145">
        <f>IF(OR(Таблица1[[#This Row],[CARDIO_report]]&lt;&gt;0,Таблица1[[#This Row],[AI COMBO_report]]&lt;&gt;0,Таблица1[[#This Row],[OTC_report]]&lt;&gt;0),1,0)</f>
        <v>1</v>
      </c>
      <c r="AB4238" s="60" t="s">
        <v>1124</v>
      </c>
      <c r="AC4238" s="60" t="s">
        <v>1124</v>
      </c>
      <c r="AD4238" s="35" t="s">
        <v>3178</v>
      </c>
      <c r="AE4238" s="60" t="s">
        <v>1124</v>
      </c>
      <c r="AF4238" s="60"/>
      <c r="AG4238" s="60" t="s">
        <v>1124</v>
      </c>
      <c r="AH4238" s="60" t="s">
        <v>1124</v>
      </c>
      <c r="AI4238" s="60" t="s">
        <v>1124</v>
      </c>
      <c r="AJ4238" s="60" t="s">
        <v>1124</v>
      </c>
      <c r="AK4238" s="60" t="s">
        <v>1124</v>
      </c>
      <c r="AL4238" s="60" t="s">
        <v>1124</v>
      </c>
      <c r="AM4238" s="60" t="s">
        <v>1124</v>
      </c>
      <c r="AN4238" s="60" t="s">
        <v>1124</v>
      </c>
      <c r="AO4238" s="60"/>
      <c r="AP4238" s="35" t="s">
        <v>1917</v>
      </c>
      <c r="AQ4238" s="377">
        <v>0</v>
      </c>
      <c r="AR4238" s="378">
        <v>0</v>
      </c>
      <c r="AS4238" s="377">
        <v>0</v>
      </c>
      <c r="AT4238" s="378">
        <v>0</v>
      </c>
      <c r="AU4238" s="377">
        <v>0</v>
      </c>
      <c r="AV4238" s="377">
        <v>0</v>
      </c>
      <c r="AW4238" s="377">
        <v>0</v>
      </c>
      <c r="AX4238">
        <v>0</v>
      </c>
      <c r="AY4238">
        <v>0</v>
      </c>
      <c r="BA4238" s="2" t="s">
        <v>15961</v>
      </c>
    </row>
    <row r="4239" spans="1:54" hidden="1" x14ac:dyDescent="0.2">
      <c r="A4239" s="46">
        <v>236</v>
      </c>
      <c r="B4239" s="258" t="s">
        <v>10585</v>
      </c>
      <c r="C4239" t="s">
        <v>1146</v>
      </c>
      <c r="D4239" t="s">
        <v>1207</v>
      </c>
      <c r="E4239" t="s">
        <v>2504</v>
      </c>
      <c r="F4239" s="29" t="s">
        <v>3255</v>
      </c>
      <c r="G4239" s="47">
        <v>24</v>
      </c>
      <c r="H4239" t="s">
        <v>3255</v>
      </c>
      <c r="I4239">
        <v>1</v>
      </c>
      <c r="J4239" t="s">
        <v>10586</v>
      </c>
      <c r="K4239" t="s">
        <v>1207</v>
      </c>
      <c r="L4239" t="s">
        <v>10587</v>
      </c>
      <c r="M4239" t="s">
        <v>2067</v>
      </c>
      <c r="N4239" s="34" t="s">
        <v>503</v>
      </c>
      <c r="O4239" t="s">
        <v>261</v>
      </c>
      <c r="P4239" s="34">
        <v>0</v>
      </c>
      <c r="Q4239" s="34" t="s">
        <v>969</v>
      </c>
      <c r="R4239" s="34" t="s">
        <v>975</v>
      </c>
      <c r="S4239" s="48" t="s">
        <v>1123</v>
      </c>
      <c r="T4239" s="13" t="s">
        <v>1863</v>
      </c>
      <c r="U4239" s="12" t="s">
        <v>1863</v>
      </c>
      <c r="V4239" s="12" t="s">
        <v>122</v>
      </c>
      <c r="W4239" s="12" t="s">
        <v>1863</v>
      </c>
      <c r="X4239" s="14" t="str">
        <f t="shared" si="66"/>
        <v>А</v>
      </c>
      <c r="Y4239" s="271">
        <f>Таблица1[[#This Row],[ID_intellix]]</f>
        <v>236</v>
      </c>
      <c r="Z4239" s="269" t="s">
        <v>122</v>
      </c>
      <c r="AA4239" s="145">
        <f>IF(OR(Таблица1[[#This Row],[CARDIO_report]]&lt;&gt;0,Таблица1[[#This Row],[AI COMBO_report]]&lt;&gt;0,Таблица1[[#This Row],[OTC_report]]&lt;&gt;0),1,0)</f>
        <v>1</v>
      </c>
      <c r="AB4239" s="60" t="s">
        <v>1124</v>
      </c>
      <c r="AC4239" s="60" t="s">
        <v>1124</v>
      </c>
      <c r="AD4239" s="35" t="s">
        <v>3178</v>
      </c>
      <c r="AE4239" s="60" t="s">
        <v>1124</v>
      </c>
      <c r="AF4239" s="60"/>
      <c r="AG4239" s="60" t="s">
        <v>1124</v>
      </c>
      <c r="AH4239" s="60" t="s">
        <v>1124</v>
      </c>
      <c r="AI4239" s="60" t="s">
        <v>1124</v>
      </c>
      <c r="AJ4239" s="60" t="s">
        <v>1124</v>
      </c>
      <c r="AK4239" s="60" t="s">
        <v>1124</v>
      </c>
      <c r="AL4239" s="60" t="s">
        <v>1124</v>
      </c>
      <c r="AM4239" s="60" t="s">
        <v>1124</v>
      </c>
      <c r="AN4239" s="60" t="s">
        <v>1124</v>
      </c>
      <c r="AO4239" s="60"/>
      <c r="AP4239" s="35" t="s">
        <v>1917</v>
      </c>
      <c r="AQ4239" s="378" t="s">
        <v>2847</v>
      </c>
      <c r="AR4239" s="378">
        <v>0</v>
      </c>
      <c r="AS4239" s="377" t="s">
        <v>2847</v>
      </c>
      <c r="AT4239" s="378">
        <v>0</v>
      </c>
      <c r="AU4239" s="377">
        <v>0</v>
      </c>
      <c r="AV4239" s="377">
        <v>0</v>
      </c>
      <c r="AW4239" s="377">
        <v>0</v>
      </c>
      <c r="AX4239" s="2">
        <v>0</v>
      </c>
      <c r="AY4239" s="2" t="s">
        <v>2847</v>
      </c>
      <c r="BA4239" s="2" t="s">
        <v>6336</v>
      </c>
    </row>
    <row r="4240" spans="1:54" hidden="1" x14ac:dyDescent="0.2">
      <c r="A4240" s="46">
        <v>2364</v>
      </c>
      <c r="B4240" s="258" t="s">
        <v>11500</v>
      </c>
      <c r="C4240" t="s">
        <v>1146</v>
      </c>
      <c r="D4240" t="s">
        <v>1207</v>
      </c>
      <c r="E4240" t="s">
        <v>2504</v>
      </c>
      <c r="F4240" s="29" t="s">
        <v>2512</v>
      </c>
      <c r="G4240" s="47">
        <v>37</v>
      </c>
      <c r="H4240" t="s">
        <v>2513</v>
      </c>
      <c r="I4240">
        <v>1</v>
      </c>
      <c r="J4240" t="s">
        <v>11501</v>
      </c>
      <c r="K4240" t="s">
        <v>1207</v>
      </c>
      <c r="L4240" t="s">
        <v>11502</v>
      </c>
      <c r="M4240" t="s">
        <v>2067</v>
      </c>
      <c r="N4240" s="34">
        <v>0</v>
      </c>
      <c r="O4240" t="s">
        <v>261</v>
      </c>
      <c r="P4240" s="34">
        <v>0</v>
      </c>
      <c r="Q4240" s="34" t="s">
        <v>969</v>
      </c>
      <c r="R4240" s="34" t="s">
        <v>975</v>
      </c>
      <c r="S4240" s="48" t="s">
        <v>1123</v>
      </c>
      <c r="T4240" s="13" t="s">
        <v>1863</v>
      </c>
      <c r="U4240" s="12" t="s">
        <v>122</v>
      </c>
      <c r="V4240" s="12" t="s">
        <v>1863</v>
      </c>
      <c r="W4240" s="12" t="s">
        <v>1863</v>
      </c>
      <c r="X4240" s="14" t="str">
        <f t="shared" si="66"/>
        <v>А</v>
      </c>
      <c r="Y4240" s="271">
        <f>Таблица1[[#This Row],[ID_intellix]]</f>
        <v>2364</v>
      </c>
      <c r="Z4240" s="269" t="s">
        <v>122</v>
      </c>
      <c r="AA4240" s="145">
        <f>IF(OR(Таблица1[[#This Row],[CARDIO_report]]&lt;&gt;0,Таблица1[[#This Row],[AI COMBO_report]]&lt;&gt;0,Таблица1[[#This Row],[OTC_report]]&lt;&gt;0),1,0)</f>
        <v>1</v>
      </c>
      <c r="AB4240" s="60" t="s">
        <v>1124</v>
      </c>
      <c r="AC4240" s="60" t="s">
        <v>1124</v>
      </c>
      <c r="AD4240" s="60" t="s">
        <v>1124</v>
      </c>
      <c r="AE4240" s="60" t="s">
        <v>1124</v>
      </c>
      <c r="AF4240" s="60"/>
      <c r="AG4240" s="89" t="s">
        <v>2516</v>
      </c>
      <c r="AH4240" s="89">
        <v>54</v>
      </c>
      <c r="AI4240" s="89" t="s">
        <v>1414</v>
      </c>
      <c r="AJ4240" s="89">
        <v>98</v>
      </c>
      <c r="AK4240" s="89" t="s">
        <v>1414</v>
      </c>
      <c r="AL4240" s="89">
        <v>78</v>
      </c>
      <c r="AM4240" s="89" t="s">
        <v>1414</v>
      </c>
      <c r="AN4240" s="89">
        <v>86</v>
      </c>
      <c r="AP4240" s="35" t="s">
        <v>1917</v>
      </c>
      <c r="AQ4240" s="377">
        <v>0</v>
      </c>
      <c r="AR4240" s="378">
        <v>0</v>
      </c>
      <c r="AS4240" s="377">
        <v>0</v>
      </c>
      <c r="AT4240" s="378">
        <v>0</v>
      </c>
      <c r="AU4240" s="377">
        <v>0</v>
      </c>
      <c r="AV4240" s="377">
        <v>0</v>
      </c>
      <c r="AW4240" s="377">
        <v>0</v>
      </c>
      <c r="AX4240">
        <v>0</v>
      </c>
      <c r="AY4240">
        <v>0</v>
      </c>
      <c r="BA4240" s="2" t="s">
        <v>15961</v>
      </c>
    </row>
    <row r="4241" spans="1:54" hidden="1" x14ac:dyDescent="0.2">
      <c r="A4241" s="46">
        <v>1820</v>
      </c>
      <c r="B4241" s="258" t="s">
        <v>3747</v>
      </c>
      <c r="C4241" t="s">
        <v>1146</v>
      </c>
      <c r="D4241" t="s">
        <v>1207</v>
      </c>
      <c r="E4241" t="s">
        <v>2504</v>
      </c>
      <c r="F4241" s="29" t="s">
        <v>2725</v>
      </c>
      <c r="G4241" s="47">
        <v>9</v>
      </c>
      <c r="H4241" t="s">
        <v>1149</v>
      </c>
      <c r="I4241">
        <v>1</v>
      </c>
      <c r="J4241" t="s">
        <v>3748</v>
      </c>
      <c r="K4241" t="s">
        <v>1207</v>
      </c>
      <c r="L4241" t="s">
        <v>3749</v>
      </c>
      <c r="M4241" t="s">
        <v>2067</v>
      </c>
      <c r="N4241" s="34">
        <v>0</v>
      </c>
      <c r="O4241" t="s">
        <v>261</v>
      </c>
      <c r="P4241" s="34">
        <v>0</v>
      </c>
      <c r="Q4241" s="34" t="s">
        <v>969</v>
      </c>
      <c r="R4241" s="34">
        <v>0</v>
      </c>
      <c r="S4241" s="48" t="s">
        <v>1123</v>
      </c>
      <c r="T4241" s="13" t="s">
        <v>122</v>
      </c>
      <c r="U4241" s="12" t="s">
        <v>122</v>
      </c>
      <c r="V4241" s="12" t="s">
        <v>1863</v>
      </c>
      <c r="W4241" s="12" t="s">
        <v>122</v>
      </c>
      <c r="X4241" s="14" t="str">
        <f t="shared" si="66"/>
        <v>В</v>
      </c>
      <c r="Y4241" s="271">
        <f>Таблица1[[#This Row],[ID_intellix]]</f>
        <v>1820</v>
      </c>
      <c r="Z4241" s="269" t="s">
        <v>122</v>
      </c>
      <c r="AA4241" s="145">
        <f>IF(OR(Таблица1[[#This Row],[CARDIO_report]]&lt;&gt;0,Таблица1[[#This Row],[AI COMBO_report]]&lt;&gt;0,Таблица1[[#This Row],[OTC_report]]&lt;&gt;0),1,0)</f>
        <v>0</v>
      </c>
      <c r="AB4241" s="60" t="s">
        <v>1124</v>
      </c>
      <c r="AC4241" s="60" t="s">
        <v>1124</v>
      </c>
      <c r="AD4241" s="60" t="s">
        <v>1124</v>
      </c>
      <c r="AE4241" s="60" t="s">
        <v>1124</v>
      </c>
      <c r="AF4241" s="60"/>
      <c r="AG4241" s="89" t="s">
        <v>1145</v>
      </c>
      <c r="AH4241" s="89">
        <v>98</v>
      </c>
      <c r="AI4241" s="89" t="s">
        <v>1145</v>
      </c>
      <c r="AJ4241" s="89">
        <v>103</v>
      </c>
      <c r="AK4241" s="89" t="s">
        <v>1437</v>
      </c>
      <c r="AL4241" s="89">
        <v>65</v>
      </c>
      <c r="AM4241" s="89" t="s">
        <v>1145</v>
      </c>
      <c r="AN4241" s="89">
        <v>92</v>
      </c>
      <c r="AP4241" s="35" t="s">
        <v>1917</v>
      </c>
      <c r="AQ4241" s="377">
        <v>0</v>
      </c>
      <c r="AR4241" s="378">
        <v>0</v>
      </c>
      <c r="AS4241" s="377">
        <v>0</v>
      </c>
      <c r="AT4241" s="378">
        <v>0</v>
      </c>
      <c r="AU4241" s="377">
        <v>0</v>
      </c>
      <c r="AV4241" s="377">
        <v>0</v>
      </c>
      <c r="AW4241" s="377">
        <v>0</v>
      </c>
      <c r="AX4241">
        <v>0</v>
      </c>
      <c r="AY4241">
        <v>0</v>
      </c>
    </row>
    <row r="4242" spans="1:54" hidden="1" x14ac:dyDescent="0.2">
      <c r="A4242" s="46">
        <v>3644</v>
      </c>
      <c r="B4242" s="258" t="s">
        <v>12730</v>
      </c>
      <c r="C4242" t="s">
        <v>1146</v>
      </c>
      <c r="D4242" t="s">
        <v>1207</v>
      </c>
      <c r="E4242" t="s">
        <v>2504</v>
      </c>
      <c r="F4242" s="29" t="s">
        <v>1158</v>
      </c>
      <c r="G4242" s="47">
        <v>17</v>
      </c>
      <c r="H4242" t="s">
        <v>1158</v>
      </c>
      <c r="I4242">
        <v>1</v>
      </c>
      <c r="J4242" t="s">
        <v>12731</v>
      </c>
      <c r="K4242" t="s">
        <v>1207</v>
      </c>
      <c r="L4242" t="s">
        <v>12732</v>
      </c>
      <c r="M4242" t="s">
        <v>2067</v>
      </c>
      <c r="N4242" s="34" t="s">
        <v>465</v>
      </c>
      <c r="O4242" t="s">
        <v>261</v>
      </c>
      <c r="P4242" s="34" t="s">
        <v>268</v>
      </c>
      <c r="Q4242" s="34" t="s">
        <v>969</v>
      </c>
      <c r="R4242" s="34" t="s">
        <v>975</v>
      </c>
      <c r="S4242" s="48" t="s">
        <v>1123</v>
      </c>
      <c r="T4242" s="13" t="s">
        <v>1863</v>
      </c>
      <c r="U4242" s="12" t="s">
        <v>1863</v>
      </c>
      <c r="V4242" s="12" t="s">
        <v>122</v>
      </c>
      <c r="W4242" s="12" t="s">
        <v>1863</v>
      </c>
      <c r="X4242" s="14" t="str">
        <f t="shared" si="66"/>
        <v>А</v>
      </c>
      <c r="Y4242" s="271">
        <f>Таблица1[[#This Row],[ID_intellix]]</f>
        <v>3644</v>
      </c>
      <c r="Z4242" s="269" t="s">
        <v>122</v>
      </c>
      <c r="AA4242" s="145">
        <f>IF(OR(Таблица1[[#This Row],[CARDIO_report]]&lt;&gt;0,Таблица1[[#This Row],[AI COMBO_report]]&lt;&gt;0,Таблица1[[#This Row],[OTC_report]]&lt;&gt;0),1,0)</f>
        <v>1</v>
      </c>
      <c r="AB4242" s="60" t="s">
        <v>1124</v>
      </c>
      <c r="AC4242" s="60" t="s">
        <v>1124</v>
      </c>
      <c r="AD4242" s="60" t="s">
        <v>1124</v>
      </c>
      <c r="AE4242" s="60" t="s">
        <v>1124</v>
      </c>
      <c r="AF4242" s="60"/>
      <c r="AG4242" s="89" t="s">
        <v>1414</v>
      </c>
      <c r="AH4242" s="89">
        <v>88</v>
      </c>
      <c r="AI4242" s="89" t="s">
        <v>2516</v>
      </c>
      <c r="AJ4242" s="89">
        <v>55</v>
      </c>
      <c r="AK4242" s="89" t="s">
        <v>1414</v>
      </c>
      <c r="AL4242" s="89">
        <v>84</v>
      </c>
      <c r="AM4242" s="89" t="s">
        <v>2516</v>
      </c>
      <c r="AN4242" s="89">
        <v>29</v>
      </c>
      <c r="AP4242" s="35" t="s">
        <v>1917</v>
      </c>
      <c r="AQ4242" s="377">
        <v>0</v>
      </c>
      <c r="AR4242" s="378">
        <v>0</v>
      </c>
      <c r="AS4242" s="377">
        <v>0</v>
      </c>
      <c r="AT4242" s="378">
        <v>0</v>
      </c>
      <c r="AU4242" s="377">
        <v>0</v>
      </c>
      <c r="AV4242" s="377">
        <v>0</v>
      </c>
      <c r="AW4242" s="377">
        <v>0</v>
      </c>
      <c r="AX4242">
        <v>0</v>
      </c>
      <c r="AY4242">
        <v>0</v>
      </c>
    </row>
    <row r="4243" spans="1:54" hidden="1" x14ac:dyDescent="0.2">
      <c r="A4243" s="46">
        <v>3564</v>
      </c>
      <c r="B4243" s="258" t="s">
        <v>13877</v>
      </c>
      <c r="C4243" t="s">
        <v>1146</v>
      </c>
      <c r="D4243" t="s">
        <v>1207</v>
      </c>
      <c r="E4243" t="s">
        <v>2504</v>
      </c>
      <c r="F4243" s="29" t="s">
        <v>6392</v>
      </c>
      <c r="G4243" s="53" t="s">
        <v>3317</v>
      </c>
      <c r="H4243" t="s">
        <v>2513</v>
      </c>
      <c r="I4243">
        <v>1</v>
      </c>
      <c r="J4243" t="s">
        <v>13878</v>
      </c>
      <c r="K4243" t="s">
        <v>1207</v>
      </c>
      <c r="L4243" t="s">
        <v>13879</v>
      </c>
      <c r="M4243" t="s">
        <v>2067</v>
      </c>
      <c r="N4243" s="34">
        <v>0</v>
      </c>
      <c r="O4243" t="s">
        <v>261</v>
      </c>
      <c r="P4243" s="34">
        <v>0</v>
      </c>
      <c r="Q4243" s="34" t="s">
        <v>969</v>
      </c>
      <c r="R4243" s="34">
        <v>0</v>
      </c>
      <c r="S4243" s="48" t="s">
        <v>1123</v>
      </c>
      <c r="T4243" s="13" t="s">
        <v>122</v>
      </c>
      <c r="U4243" s="12" t="s">
        <v>122</v>
      </c>
      <c r="V4243" s="12" t="s">
        <v>122</v>
      </c>
      <c r="W4243" s="12" t="s">
        <v>122</v>
      </c>
      <c r="X4243" s="14" t="str">
        <f t="shared" si="66"/>
        <v>С</v>
      </c>
      <c r="Y4243" s="271">
        <f>Таблица1[[#This Row],[ID_intellix]]</f>
        <v>3564</v>
      </c>
      <c r="Z4243" s="269" t="s">
        <v>122</v>
      </c>
      <c r="AA4243" s="145">
        <f>IF(OR(Таблица1[[#This Row],[CARDIO_report]]&lt;&gt;0,Таблица1[[#This Row],[AI COMBO_report]]&lt;&gt;0,Таблица1[[#This Row],[OTC_report]]&lt;&gt;0),1,0)</f>
        <v>0</v>
      </c>
      <c r="AB4243" s="60" t="s">
        <v>1124</v>
      </c>
      <c r="AC4243" s="60" t="s">
        <v>1124</v>
      </c>
      <c r="AD4243" s="60" t="s">
        <v>1124</v>
      </c>
      <c r="AE4243" s="60" t="s">
        <v>1124</v>
      </c>
      <c r="AF4243" s="60"/>
      <c r="AG4243" s="89" t="s">
        <v>1145</v>
      </c>
      <c r="AH4243" s="89">
        <v>110</v>
      </c>
      <c r="AI4243" s="89" t="s">
        <v>1145</v>
      </c>
      <c r="AJ4243" s="89">
        <v>108</v>
      </c>
      <c r="AK4243" s="89" t="s">
        <v>1437</v>
      </c>
      <c r="AL4243" s="89">
        <v>66</v>
      </c>
      <c r="AM4243" s="89" t="s">
        <v>1145</v>
      </c>
      <c r="AN4243" s="89">
        <v>65</v>
      </c>
      <c r="AP4243" s="35" t="s">
        <v>1917</v>
      </c>
      <c r="AQ4243" s="377">
        <v>0</v>
      </c>
      <c r="AR4243" s="378">
        <v>0</v>
      </c>
      <c r="AS4243" s="377">
        <v>0</v>
      </c>
      <c r="AT4243" s="378">
        <v>0</v>
      </c>
      <c r="AU4243" s="377">
        <v>0</v>
      </c>
      <c r="AV4243" s="377">
        <v>0</v>
      </c>
      <c r="AW4243" s="377">
        <v>0</v>
      </c>
      <c r="AX4243">
        <v>0</v>
      </c>
      <c r="AY4243">
        <v>0</v>
      </c>
    </row>
    <row r="4244" spans="1:54" hidden="1" x14ac:dyDescent="0.2">
      <c r="A4244" s="46">
        <v>3631</v>
      </c>
      <c r="B4244" s="258" t="s">
        <v>13967</v>
      </c>
      <c r="C4244" t="s">
        <v>1146</v>
      </c>
      <c r="D4244" t="s">
        <v>1207</v>
      </c>
      <c r="E4244" t="s">
        <v>2504</v>
      </c>
      <c r="F4244" s="29" t="s">
        <v>2598</v>
      </c>
      <c r="G4244" s="396">
        <v>75</v>
      </c>
      <c r="H4244" t="s">
        <v>1140</v>
      </c>
      <c r="I4244">
        <v>1</v>
      </c>
      <c r="J4244" t="s">
        <v>13968</v>
      </c>
      <c r="K4244" t="s">
        <v>1207</v>
      </c>
      <c r="L4244" t="s">
        <v>13969</v>
      </c>
      <c r="M4244" t="s">
        <v>2067</v>
      </c>
      <c r="N4244" s="34">
        <v>0</v>
      </c>
      <c r="O4244" t="s">
        <v>261</v>
      </c>
      <c r="P4244" s="34">
        <v>0</v>
      </c>
      <c r="Q4244" s="34" t="s">
        <v>969</v>
      </c>
      <c r="R4244" s="34">
        <v>0</v>
      </c>
      <c r="S4244" s="48" t="s">
        <v>1123</v>
      </c>
      <c r="T4244" s="13" t="s">
        <v>122</v>
      </c>
      <c r="U4244" s="12" t="s">
        <v>122</v>
      </c>
      <c r="V4244" s="12" t="s">
        <v>1863</v>
      </c>
      <c r="W4244" s="12" t="s">
        <v>122</v>
      </c>
      <c r="X4244" s="14" t="str">
        <f t="shared" si="66"/>
        <v>В</v>
      </c>
      <c r="Y4244" s="271">
        <f>Таблица1[[#This Row],[ID_intellix]]</f>
        <v>3631</v>
      </c>
      <c r="Z4244" s="269" t="s">
        <v>122</v>
      </c>
      <c r="AA4244" s="145">
        <f>IF(OR(Таблица1[[#This Row],[CARDIO_report]]&lt;&gt;0,Таблица1[[#This Row],[AI COMBO_report]]&lt;&gt;0,Таблица1[[#This Row],[OTC_report]]&lt;&gt;0),1,0)</f>
        <v>0</v>
      </c>
      <c r="AB4244" s="60" t="s">
        <v>2601</v>
      </c>
      <c r="AC4244" s="60" t="s">
        <v>2601</v>
      </c>
      <c r="AD4244" s="60" t="s">
        <v>1124</v>
      </c>
      <c r="AE4244" s="60" t="s">
        <v>1124</v>
      </c>
      <c r="AF4244" s="60"/>
      <c r="AG4244" s="89" t="s">
        <v>1414</v>
      </c>
      <c r="AH4244" s="89">
        <v>96</v>
      </c>
      <c r="AI4244" s="89" t="s">
        <v>1145</v>
      </c>
      <c r="AJ4244" s="89">
        <v>67</v>
      </c>
      <c r="AK4244" s="89" t="s">
        <v>1145</v>
      </c>
      <c r="AL4244" s="89">
        <v>111</v>
      </c>
      <c r="AM4244" s="89" t="s">
        <v>1145</v>
      </c>
      <c r="AN4244" s="89">
        <v>94</v>
      </c>
      <c r="AP4244" s="35" t="s">
        <v>1825</v>
      </c>
      <c r="AQ4244" s="377">
        <v>0</v>
      </c>
      <c r="AR4244" s="378">
        <v>0</v>
      </c>
      <c r="AS4244" s="377">
        <v>0</v>
      </c>
      <c r="AT4244" s="378">
        <v>0</v>
      </c>
      <c r="AU4244" s="377">
        <v>0</v>
      </c>
      <c r="AV4244" s="377">
        <v>0</v>
      </c>
      <c r="AW4244" s="377">
        <v>0</v>
      </c>
      <c r="AX4244">
        <v>0</v>
      </c>
      <c r="AY4244">
        <v>0</v>
      </c>
    </row>
    <row r="4245" spans="1:54" hidden="1" x14ac:dyDescent="0.2">
      <c r="A4245" s="46">
        <v>7234</v>
      </c>
      <c r="B4245" s="258" t="s">
        <v>5140</v>
      </c>
      <c r="C4245" t="s">
        <v>1159</v>
      </c>
      <c r="D4245" t="s">
        <v>2300</v>
      </c>
      <c r="E4245" t="s">
        <v>1821</v>
      </c>
      <c r="F4245" s="29" t="s">
        <v>1950</v>
      </c>
      <c r="G4245" s="47">
        <v>107</v>
      </c>
      <c r="H4245" t="s">
        <v>1950</v>
      </c>
      <c r="I4245">
        <v>1</v>
      </c>
      <c r="J4245" t="s">
        <v>5141</v>
      </c>
      <c r="K4245" t="s">
        <v>5142</v>
      </c>
      <c r="L4245" t="s">
        <v>5143</v>
      </c>
      <c r="M4245">
        <v>0</v>
      </c>
      <c r="N4245" s="34">
        <v>0</v>
      </c>
      <c r="O4245" s="34">
        <v>0</v>
      </c>
      <c r="P4245" s="34">
        <v>0</v>
      </c>
      <c r="Q4245" s="34">
        <v>0</v>
      </c>
      <c r="R4245" s="34">
        <v>0</v>
      </c>
      <c r="S4245" s="48" t="s">
        <v>1123</v>
      </c>
      <c r="T4245" s="13">
        <v>0</v>
      </c>
      <c r="U4245" s="12">
        <v>0</v>
      </c>
      <c r="V4245" s="12">
        <v>0</v>
      </c>
      <c r="W4245" s="12">
        <v>0</v>
      </c>
      <c r="X4245" s="14" t="str">
        <f t="shared" si="66"/>
        <v>С</v>
      </c>
      <c r="Y4245" s="271">
        <f>Таблица1[[#This Row],[ID_intellix]]</f>
        <v>7234</v>
      </c>
      <c r="Z4245" s="269" t="s">
        <v>122</v>
      </c>
      <c r="AA4245" s="145">
        <f>IF(OR(Таблица1[[#This Row],[CARDIO_report]]&lt;&gt;0,Таблица1[[#This Row],[AI COMBO_report]]&lt;&gt;0,Таблица1[[#This Row],[OTC_report]]&lt;&gt;0),1,0)</f>
        <v>0</v>
      </c>
      <c r="AB4245" s="60" t="s">
        <v>1124</v>
      </c>
      <c r="AC4245" s="60" t="s">
        <v>1124</v>
      </c>
      <c r="AD4245" s="60" t="s">
        <v>1124</v>
      </c>
      <c r="AE4245" s="60" t="s">
        <v>1124</v>
      </c>
      <c r="AF4245" s="60"/>
      <c r="AG4245" s="60" t="s">
        <v>1124</v>
      </c>
      <c r="AH4245" s="60" t="s">
        <v>1124</v>
      </c>
      <c r="AI4245" s="60" t="s">
        <v>1124</v>
      </c>
      <c r="AJ4245" s="60" t="s">
        <v>1124</v>
      </c>
      <c r="AK4245" s="60" t="s">
        <v>1124</v>
      </c>
      <c r="AL4245" s="60" t="s">
        <v>1124</v>
      </c>
      <c r="AM4245" s="60" t="s">
        <v>1124</v>
      </c>
      <c r="AN4245" s="60" t="s">
        <v>1124</v>
      </c>
      <c r="AO4245" s="60"/>
      <c r="AP4245" s="35" t="s">
        <v>1825</v>
      </c>
      <c r="AQ4245" s="377">
        <v>0</v>
      </c>
      <c r="AR4245" s="378">
        <v>0</v>
      </c>
      <c r="AS4245" s="377">
        <v>0</v>
      </c>
      <c r="AT4245" s="378">
        <v>0</v>
      </c>
      <c r="AU4245" s="377">
        <v>0</v>
      </c>
      <c r="AV4245" s="377">
        <v>0</v>
      </c>
      <c r="AW4245" s="377">
        <v>0</v>
      </c>
      <c r="AX4245">
        <v>0</v>
      </c>
      <c r="AY4245">
        <v>0</v>
      </c>
      <c r="AZ4245" s="2"/>
      <c r="BB4245" s="2"/>
    </row>
    <row r="4246" spans="1:54" hidden="1" x14ac:dyDescent="0.2">
      <c r="A4246" s="46">
        <v>1702</v>
      </c>
      <c r="B4246" s="258" t="s">
        <v>5282</v>
      </c>
      <c r="C4246" t="s">
        <v>1159</v>
      </c>
      <c r="D4246" t="s">
        <v>2300</v>
      </c>
      <c r="E4246" t="s">
        <v>1821</v>
      </c>
      <c r="F4246" s="29" t="s">
        <v>1950</v>
      </c>
      <c r="G4246" s="47">
        <v>17</v>
      </c>
      <c r="H4246" t="s">
        <v>1950</v>
      </c>
      <c r="I4246">
        <v>1</v>
      </c>
      <c r="J4246" t="s">
        <v>5283</v>
      </c>
      <c r="K4246" t="s">
        <v>5142</v>
      </c>
      <c r="L4246" t="s">
        <v>5284</v>
      </c>
      <c r="M4246">
        <v>0</v>
      </c>
      <c r="N4246" s="34">
        <v>0</v>
      </c>
      <c r="O4246" s="34">
        <v>0</v>
      </c>
      <c r="P4246" s="34">
        <v>0</v>
      </c>
      <c r="Q4246" s="34">
        <v>0</v>
      </c>
      <c r="R4246" s="34">
        <v>0</v>
      </c>
      <c r="S4246" s="48" t="s">
        <v>1123</v>
      </c>
      <c r="T4246" s="13">
        <v>0</v>
      </c>
      <c r="U4246" s="12">
        <v>0</v>
      </c>
      <c r="V4246" s="12">
        <v>0</v>
      </c>
      <c r="W4246" s="12">
        <v>0</v>
      </c>
      <c r="X4246" s="14" t="str">
        <f t="shared" si="66"/>
        <v>С</v>
      </c>
      <c r="Y4246" s="271">
        <f>Таблица1[[#This Row],[ID_intellix]]</f>
        <v>1702</v>
      </c>
      <c r="Z4246" s="269" t="s">
        <v>122</v>
      </c>
      <c r="AA4246" s="145">
        <f>IF(OR(Таблица1[[#This Row],[CARDIO_report]]&lt;&gt;0,Таблица1[[#This Row],[AI COMBO_report]]&lt;&gt;0,Таблица1[[#This Row],[OTC_report]]&lt;&gt;0),1,0)</f>
        <v>0</v>
      </c>
      <c r="AB4246" s="60" t="s">
        <v>1124</v>
      </c>
      <c r="AC4246" s="60" t="s">
        <v>1124</v>
      </c>
      <c r="AD4246" s="60" t="s">
        <v>1124</v>
      </c>
      <c r="AE4246" s="60" t="s">
        <v>1124</v>
      </c>
      <c r="AF4246" s="60"/>
      <c r="AG4246" s="60" t="s">
        <v>1124</v>
      </c>
      <c r="AH4246" s="60" t="s">
        <v>1124</v>
      </c>
      <c r="AI4246" s="60" t="s">
        <v>1124</v>
      </c>
      <c r="AJ4246" s="60" t="s">
        <v>1124</v>
      </c>
      <c r="AK4246" s="60" t="s">
        <v>1124</v>
      </c>
      <c r="AL4246" s="60" t="s">
        <v>1124</v>
      </c>
      <c r="AM4246" s="60" t="s">
        <v>1124</v>
      </c>
      <c r="AN4246" s="60" t="s">
        <v>1124</v>
      </c>
      <c r="AO4246" s="60"/>
      <c r="AP4246" s="35" t="s">
        <v>1825</v>
      </c>
      <c r="AQ4246" s="377">
        <v>0</v>
      </c>
      <c r="AR4246" s="378">
        <v>0</v>
      </c>
      <c r="AS4246" s="377">
        <v>0</v>
      </c>
      <c r="AT4246" s="378">
        <v>0</v>
      </c>
      <c r="AU4246" s="377">
        <v>0</v>
      </c>
      <c r="AV4246" s="377">
        <v>0</v>
      </c>
      <c r="AW4246" s="377">
        <v>0</v>
      </c>
      <c r="AX4246">
        <v>0</v>
      </c>
      <c r="AY4246">
        <v>0</v>
      </c>
      <c r="AZ4246" s="2"/>
      <c r="BB4246" s="2"/>
    </row>
    <row r="4247" spans="1:54" hidden="1" x14ac:dyDescent="0.2">
      <c r="A4247" s="46">
        <v>2118</v>
      </c>
      <c r="B4247" s="258" t="s">
        <v>5314</v>
      </c>
      <c r="C4247" t="s">
        <v>1159</v>
      </c>
      <c r="D4247" t="s">
        <v>2300</v>
      </c>
      <c r="E4247" t="s">
        <v>1821</v>
      </c>
      <c r="F4247" s="29" t="s">
        <v>1950</v>
      </c>
      <c r="G4247" s="47">
        <v>182</v>
      </c>
      <c r="H4247" t="s">
        <v>1950</v>
      </c>
      <c r="I4247">
        <v>1</v>
      </c>
      <c r="J4247" t="s">
        <v>5315</v>
      </c>
      <c r="K4247" t="s">
        <v>5142</v>
      </c>
      <c r="L4247" t="s">
        <v>5316</v>
      </c>
      <c r="M4247">
        <v>0</v>
      </c>
      <c r="N4247" s="34">
        <v>0</v>
      </c>
      <c r="O4247" s="34">
        <v>0</v>
      </c>
      <c r="P4247" s="34">
        <v>0</v>
      </c>
      <c r="Q4247" s="34">
        <v>0</v>
      </c>
      <c r="R4247" s="34">
        <v>0</v>
      </c>
      <c r="S4247" s="48" t="s">
        <v>1123</v>
      </c>
      <c r="T4247" s="13">
        <v>0</v>
      </c>
      <c r="U4247" s="12">
        <v>0</v>
      </c>
      <c r="V4247" s="12">
        <v>0</v>
      </c>
      <c r="W4247" s="12">
        <v>0</v>
      </c>
      <c r="X4247" s="14" t="str">
        <f t="shared" si="66"/>
        <v>С</v>
      </c>
      <c r="Y4247" s="271">
        <f>Таблица1[[#This Row],[ID_intellix]]</f>
        <v>2118</v>
      </c>
      <c r="Z4247" s="269" t="s">
        <v>122</v>
      </c>
      <c r="AA4247" s="145">
        <f>IF(OR(Таблица1[[#This Row],[CARDIO_report]]&lt;&gt;0,Таблица1[[#This Row],[AI COMBO_report]]&lt;&gt;0,Таблица1[[#This Row],[OTC_report]]&lt;&gt;0),1,0)</f>
        <v>0</v>
      </c>
      <c r="AB4247" s="60" t="s">
        <v>1124</v>
      </c>
      <c r="AC4247" s="60" t="s">
        <v>1124</v>
      </c>
      <c r="AD4247" s="60" t="s">
        <v>1124</v>
      </c>
      <c r="AE4247" s="60" t="s">
        <v>1124</v>
      </c>
      <c r="AF4247" s="60"/>
      <c r="AG4247" s="60" t="s">
        <v>1124</v>
      </c>
      <c r="AH4247" s="60" t="s">
        <v>1124</v>
      </c>
      <c r="AI4247" s="60" t="s">
        <v>1124</v>
      </c>
      <c r="AJ4247" s="60" t="s">
        <v>1124</v>
      </c>
      <c r="AK4247" s="60" t="s">
        <v>1124</v>
      </c>
      <c r="AL4247" s="60" t="s">
        <v>1124</v>
      </c>
      <c r="AM4247" s="60" t="s">
        <v>1124</v>
      </c>
      <c r="AN4247" s="60" t="s">
        <v>1124</v>
      </c>
      <c r="AO4247" s="60"/>
      <c r="AP4247" s="35" t="s">
        <v>1857</v>
      </c>
      <c r="AQ4247" s="377">
        <v>0</v>
      </c>
      <c r="AR4247" s="378">
        <v>0</v>
      </c>
      <c r="AS4247" s="377">
        <v>0</v>
      </c>
      <c r="AT4247" s="378">
        <v>0</v>
      </c>
      <c r="AU4247" s="377">
        <v>0</v>
      </c>
      <c r="AV4247" s="377">
        <v>0</v>
      </c>
      <c r="AW4247" s="377">
        <v>0</v>
      </c>
      <c r="AX4247">
        <v>0</v>
      </c>
      <c r="AY4247">
        <v>0</v>
      </c>
      <c r="AZ4247" s="2"/>
      <c r="BB4247" s="2"/>
    </row>
    <row r="4248" spans="1:54" hidden="1" x14ac:dyDescent="0.2">
      <c r="A4248" s="46">
        <v>1996</v>
      </c>
      <c r="B4248" s="258" t="s">
        <v>5356</v>
      </c>
      <c r="C4248" t="s">
        <v>1159</v>
      </c>
      <c r="D4248" t="s">
        <v>2300</v>
      </c>
      <c r="E4248" t="s">
        <v>1821</v>
      </c>
      <c r="F4248" s="29" t="s">
        <v>1950</v>
      </c>
      <c r="G4248" s="47">
        <v>198</v>
      </c>
      <c r="H4248" t="s">
        <v>1950</v>
      </c>
      <c r="I4248">
        <v>1</v>
      </c>
      <c r="J4248" t="s">
        <v>5357</v>
      </c>
      <c r="K4248" t="s">
        <v>5142</v>
      </c>
      <c r="L4248" t="s">
        <v>5358</v>
      </c>
      <c r="M4248">
        <v>0</v>
      </c>
      <c r="N4248" s="34">
        <v>0</v>
      </c>
      <c r="O4248" s="34">
        <v>0</v>
      </c>
      <c r="P4248" s="34">
        <v>0</v>
      </c>
      <c r="Q4248" s="34">
        <v>0</v>
      </c>
      <c r="R4248" s="34">
        <v>0</v>
      </c>
      <c r="S4248" s="48" t="s">
        <v>1123</v>
      </c>
      <c r="T4248" s="13">
        <v>0</v>
      </c>
      <c r="U4248" s="12">
        <v>0</v>
      </c>
      <c r="V4248" s="12">
        <v>0</v>
      </c>
      <c r="W4248" s="12">
        <v>0</v>
      </c>
      <c r="X4248" s="14" t="str">
        <f t="shared" si="66"/>
        <v>С</v>
      </c>
      <c r="Y4248" s="271">
        <f>Таблица1[[#This Row],[ID_intellix]]</f>
        <v>1996</v>
      </c>
      <c r="Z4248" s="269" t="s">
        <v>122</v>
      </c>
      <c r="AA4248" s="145">
        <f>IF(OR(Таблица1[[#This Row],[CARDIO_report]]&lt;&gt;0,Таблица1[[#This Row],[AI COMBO_report]]&lt;&gt;0,Таблица1[[#This Row],[OTC_report]]&lt;&gt;0),1,0)</f>
        <v>0</v>
      </c>
      <c r="AB4248" s="60" t="s">
        <v>1124</v>
      </c>
      <c r="AC4248" s="60" t="s">
        <v>1124</v>
      </c>
      <c r="AD4248" s="60" t="s">
        <v>1124</v>
      </c>
      <c r="AE4248" s="60" t="s">
        <v>1124</v>
      </c>
      <c r="AF4248" s="60"/>
      <c r="AG4248" s="60" t="s">
        <v>1124</v>
      </c>
      <c r="AH4248" s="60" t="s">
        <v>1124</v>
      </c>
      <c r="AI4248" s="60" t="s">
        <v>1124</v>
      </c>
      <c r="AJ4248" s="60" t="s">
        <v>1124</v>
      </c>
      <c r="AK4248" s="60" t="s">
        <v>1124</v>
      </c>
      <c r="AL4248" s="60" t="s">
        <v>1124</v>
      </c>
      <c r="AM4248" s="60" t="s">
        <v>1124</v>
      </c>
      <c r="AN4248" s="60" t="s">
        <v>1124</v>
      </c>
      <c r="AO4248" s="60"/>
      <c r="AP4248" s="35" t="s">
        <v>1857</v>
      </c>
      <c r="AQ4248" s="377">
        <v>0</v>
      </c>
      <c r="AR4248" s="378">
        <v>0</v>
      </c>
      <c r="AS4248" s="377">
        <v>0</v>
      </c>
      <c r="AT4248" s="378">
        <v>0</v>
      </c>
      <c r="AU4248" s="377">
        <v>0</v>
      </c>
      <c r="AV4248" s="377">
        <v>0</v>
      </c>
      <c r="AW4248" s="377">
        <v>0</v>
      </c>
      <c r="AX4248">
        <v>0</v>
      </c>
      <c r="AY4248">
        <v>0</v>
      </c>
      <c r="AZ4248" s="2"/>
      <c r="BB4248" s="2"/>
    </row>
    <row r="4249" spans="1:54" hidden="1" x14ac:dyDescent="0.2">
      <c r="A4249" s="46">
        <v>2421</v>
      </c>
      <c r="B4249" s="258" t="s">
        <v>5437</v>
      </c>
      <c r="C4249" t="s">
        <v>1159</v>
      </c>
      <c r="D4249" t="s">
        <v>2300</v>
      </c>
      <c r="E4249" t="s">
        <v>1821</v>
      </c>
      <c r="F4249" s="29" t="s">
        <v>1950</v>
      </c>
      <c r="G4249" s="47">
        <v>234</v>
      </c>
      <c r="H4249" t="s">
        <v>1950</v>
      </c>
      <c r="I4249">
        <v>1</v>
      </c>
      <c r="J4249" t="s">
        <v>5438</v>
      </c>
      <c r="K4249" t="s">
        <v>5142</v>
      </c>
      <c r="L4249" t="s">
        <v>5439</v>
      </c>
      <c r="M4249">
        <v>0</v>
      </c>
      <c r="N4249" s="34">
        <v>0</v>
      </c>
      <c r="O4249" s="34">
        <v>0</v>
      </c>
      <c r="P4249" s="34">
        <v>0</v>
      </c>
      <c r="Q4249" s="34">
        <v>0</v>
      </c>
      <c r="R4249" s="34">
        <v>0</v>
      </c>
      <c r="S4249" s="48" t="s">
        <v>1123</v>
      </c>
      <c r="T4249" s="13">
        <v>0</v>
      </c>
      <c r="U4249" s="12">
        <v>0</v>
      </c>
      <c r="V4249" s="12">
        <v>0</v>
      </c>
      <c r="W4249" s="12">
        <v>0</v>
      </c>
      <c r="X4249" s="14" t="str">
        <f t="shared" si="66"/>
        <v>С</v>
      </c>
      <c r="Y4249" s="271">
        <f>Таблица1[[#This Row],[ID_intellix]]</f>
        <v>2421</v>
      </c>
      <c r="Z4249" s="269" t="s">
        <v>122</v>
      </c>
      <c r="AA4249" s="145">
        <f>IF(OR(Таблица1[[#This Row],[CARDIO_report]]&lt;&gt;0,Таблица1[[#This Row],[AI COMBO_report]]&lt;&gt;0,Таблица1[[#This Row],[OTC_report]]&lt;&gt;0),1,0)</f>
        <v>0</v>
      </c>
      <c r="AB4249" s="60" t="s">
        <v>1124</v>
      </c>
      <c r="AC4249" s="60" t="s">
        <v>1124</v>
      </c>
      <c r="AD4249" s="60" t="s">
        <v>1124</v>
      </c>
      <c r="AE4249" s="60" t="s">
        <v>1124</v>
      </c>
      <c r="AF4249" s="60"/>
      <c r="AG4249" s="60" t="s">
        <v>1124</v>
      </c>
      <c r="AH4249" s="60" t="s">
        <v>1124</v>
      </c>
      <c r="AI4249" s="60" t="s">
        <v>1124</v>
      </c>
      <c r="AJ4249" s="60" t="s">
        <v>1124</v>
      </c>
      <c r="AK4249" s="60" t="s">
        <v>1124</v>
      </c>
      <c r="AL4249" s="60" t="s">
        <v>1124</v>
      </c>
      <c r="AM4249" s="60" t="s">
        <v>1124</v>
      </c>
      <c r="AN4249" s="60" t="s">
        <v>1124</v>
      </c>
      <c r="AO4249" s="60"/>
      <c r="AP4249" s="35" t="s">
        <v>1857</v>
      </c>
      <c r="AQ4249" s="377">
        <v>0</v>
      </c>
      <c r="AR4249" s="378">
        <v>0</v>
      </c>
      <c r="AS4249" s="377">
        <v>0</v>
      </c>
      <c r="AT4249" s="378">
        <v>0</v>
      </c>
      <c r="AU4249" s="377">
        <v>0</v>
      </c>
      <c r="AV4249" s="377">
        <v>0</v>
      </c>
      <c r="AW4249" s="377">
        <v>0</v>
      </c>
      <c r="AX4249">
        <v>0</v>
      </c>
      <c r="AY4249">
        <v>0</v>
      </c>
      <c r="AZ4249" s="2"/>
      <c r="BB4249" s="2"/>
    </row>
    <row r="4250" spans="1:54" hidden="1" x14ac:dyDescent="0.2">
      <c r="A4250" s="46">
        <v>2146</v>
      </c>
      <c r="B4250" s="258" t="s">
        <v>5610</v>
      </c>
      <c r="C4250" t="s">
        <v>1159</v>
      </c>
      <c r="D4250" t="s">
        <v>2300</v>
      </c>
      <c r="E4250" t="s">
        <v>1821</v>
      </c>
      <c r="F4250" s="29" t="s">
        <v>1950</v>
      </c>
      <c r="G4250" s="47">
        <v>81</v>
      </c>
      <c r="H4250" t="s">
        <v>1950</v>
      </c>
      <c r="I4250">
        <v>1</v>
      </c>
      <c r="J4250" t="s">
        <v>5611</v>
      </c>
      <c r="K4250" t="s">
        <v>5142</v>
      </c>
      <c r="L4250" t="s">
        <v>5612</v>
      </c>
      <c r="M4250">
        <v>0</v>
      </c>
      <c r="N4250" s="34">
        <v>0</v>
      </c>
      <c r="O4250" s="34">
        <v>0</v>
      </c>
      <c r="P4250" s="34">
        <v>0</v>
      </c>
      <c r="Q4250" s="34">
        <v>0</v>
      </c>
      <c r="R4250" s="34">
        <v>0</v>
      </c>
      <c r="S4250" s="48" t="s">
        <v>1123</v>
      </c>
      <c r="T4250" s="13">
        <v>0</v>
      </c>
      <c r="U4250" s="12">
        <v>0</v>
      </c>
      <c r="V4250" s="12">
        <v>0</v>
      </c>
      <c r="W4250" s="12">
        <v>0</v>
      </c>
      <c r="X4250" s="14" t="str">
        <f t="shared" si="66"/>
        <v>С</v>
      </c>
      <c r="Y4250" s="271">
        <f>Таблица1[[#This Row],[ID_intellix]]</f>
        <v>2146</v>
      </c>
      <c r="Z4250" s="269" t="s">
        <v>122</v>
      </c>
      <c r="AA4250" s="145">
        <f>IF(OR(Таблица1[[#This Row],[CARDIO_report]]&lt;&gt;0,Таблица1[[#This Row],[AI COMBO_report]]&lt;&gt;0,Таблица1[[#This Row],[OTC_report]]&lt;&gt;0),1,0)</f>
        <v>0</v>
      </c>
      <c r="AB4250" s="60" t="s">
        <v>1124</v>
      </c>
      <c r="AC4250" s="60" t="s">
        <v>1124</v>
      </c>
      <c r="AD4250" s="60" t="s">
        <v>1124</v>
      </c>
      <c r="AE4250" s="60" t="s">
        <v>1124</v>
      </c>
      <c r="AF4250" s="60"/>
      <c r="AG4250" s="60" t="s">
        <v>1124</v>
      </c>
      <c r="AH4250" s="60" t="s">
        <v>1124</v>
      </c>
      <c r="AI4250" s="60" t="s">
        <v>1124</v>
      </c>
      <c r="AJ4250" s="60" t="s">
        <v>1124</v>
      </c>
      <c r="AK4250" s="60" t="s">
        <v>1124</v>
      </c>
      <c r="AL4250" s="60" t="s">
        <v>1124</v>
      </c>
      <c r="AM4250" s="60" t="s">
        <v>1124</v>
      </c>
      <c r="AN4250" s="60" t="s">
        <v>1124</v>
      </c>
      <c r="AO4250" s="60"/>
      <c r="AP4250" s="35" t="s">
        <v>1825</v>
      </c>
      <c r="AQ4250" s="377">
        <v>0</v>
      </c>
      <c r="AR4250" s="378">
        <v>0</v>
      </c>
      <c r="AS4250" s="377">
        <v>0</v>
      </c>
      <c r="AT4250" s="378">
        <v>0</v>
      </c>
      <c r="AU4250" s="377">
        <v>0</v>
      </c>
      <c r="AV4250" s="377">
        <v>0</v>
      </c>
      <c r="AW4250" s="377">
        <v>0</v>
      </c>
      <c r="AX4250">
        <v>0</v>
      </c>
      <c r="AY4250">
        <v>0</v>
      </c>
      <c r="AZ4250" s="2"/>
      <c r="BB4250" s="2"/>
    </row>
    <row r="4251" spans="1:54" hidden="1" x14ac:dyDescent="0.2">
      <c r="A4251" s="46">
        <v>2115</v>
      </c>
      <c r="B4251" s="258" t="s">
        <v>5645</v>
      </c>
      <c r="C4251" t="s">
        <v>1159</v>
      </c>
      <c r="D4251" t="s">
        <v>2300</v>
      </c>
      <c r="E4251" t="s">
        <v>1821</v>
      </c>
      <c r="F4251" s="29" t="s">
        <v>1950</v>
      </c>
      <c r="G4251" s="47">
        <v>11</v>
      </c>
      <c r="H4251" t="s">
        <v>1950</v>
      </c>
      <c r="I4251">
        <v>1</v>
      </c>
      <c r="J4251" t="s">
        <v>5646</v>
      </c>
      <c r="K4251" t="s">
        <v>5142</v>
      </c>
      <c r="L4251" t="s">
        <v>5647</v>
      </c>
      <c r="M4251">
        <v>0</v>
      </c>
      <c r="N4251" s="34">
        <v>0</v>
      </c>
      <c r="O4251" s="34">
        <v>0</v>
      </c>
      <c r="P4251" s="34">
        <v>0</v>
      </c>
      <c r="Q4251" s="34">
        <v>0</v>
      </c>
      <c r="R4251" s="34">
        <v>0</v>
      </c>
      <c r="S4251" s="48" t="s">
        <v>1123</v>
      </c>
      <c r="T4251" s="13">
        <v>0</v>
      </c>
      <c r="U4251" s="12">
        <v>0</v>
      </c>
      <c r="V4251" s="12">
        <v>0</v>
      </c>
      <c r="W4251" s="12">
        <v>0</v>
      </c>
      <c r="X4251" s="14" t="str">
        <f t="shared" si="66"/>
        <v>С</v>
      </c>
      <c r="Y4251" s="271">
        <f>Таблица1[[#This Row],[ID_intellix]]</f>
        <v>2115</v>
      </c>
      <c r="Z4251" s="269" t="s">
        <v>122</v>
      </c>
      <c r="AA4251" s="145">
        <f>IF(OR(Таблица1[[#This Row],[CARDIO_report]]&lt;&gt;0,Таблица1[[#This Row],[AI COMBO_report]]&lt;&gt;0,Таблица1[[#This Row],[OTC_report]]&lt;&gt;0),1,0)</f>
        <v>0</v>
      </c>
      <c r="AB4251" s="60" t="s">
        <v>1124</v>
      </c>
      <c r="AC4251" s="60" t="s">
        <v>1124</v>
      </c>
      <c r="AD4251" s="60" t="s">
        <v>1124</v>
      </c>
      <c r="AE4251" s="60" t="s">
        <v>1124</v>
      </c>
      <c r="AF4251" s="60"/>
      <c r="AG4251" s="60" t="s">
        <v>1124</v>
      </c>
      <c r="AH4251" s="60" t="s">
        <v>1124</v>
      </c>
      <c r="AI4251" s="60" t="s">
        <v>1124</v>
      </c>
      <c r="AJ4251" s="60" t="s">
        <v>1124</v>
      </c>
      <c r="AK4251" s="60" t="s">
        <v>1124</v>
      </c>
      <c r="AL4251" s="60" t="s">
        <v>1124</v>
      </c>
      <c r="AM4251" s="60" t="s">
        <v>1124</v>
      </c>
      <c r="AN4251" s="60" t="s">
        <v>1124</v>
      </c>
      <c r="AO4251" s="60"/>
      <c r="AP4251" s="35" t="s">
        <v>1917</v>
      </c>
      <c r="AQ4251" s="377">
        <v>0</v>
      </c>
      <c r="AR4251" s="378">
        <v>0</v>
      </c>
      <c r="AS4251" s="377">
        <v>0</v>
      </c>
      <c r="AT4251" s="378">
        <v>0</v>
      </c>
      <c r="AU4251" s="377">
        <v>0</v>
      </c>
      <c r="AV4251" s="377">
        <v>0</v>
      </c>
      <c r="AW4251" s="377">
        <v>0</v>
      </c>
      <c r="AX4251">
        <v>0</v>
      </c>
      <c r="AY4251">
        <v>0</v>
      </c>
      <c r="AZ4251" s="2"/>
      <c r="BB4251" s="2"/>
    </row>
    <row r="4252" spans="1:54" hidden="1" x14ac:dyDescent="0.2">
      <c r="A4252" s="46">
        <v>217</v>
      </c>
      <c r="B4252" s="258" t="s">
        <v>11425</v>
      </c>
      <c r="C4252" t="s">
        <v>1159</v>
      </c>
      <c r="D4252" t="s">
        <v>2300</v>
      </c>
      <c r="E4252" t="s">
        <v>2504</v>
      </c>
      <c r="F4252" s="29" t="s">
        <v>2512</v>
      </c>
      <c r="G4252" s="47">
        <v>13</v>
      </c>
      <c r="H4252" t="s">
        <v>2513</v>
      </c>
      <c r="I4252">
        <v>1</v>
      </c>
      <c r="J4252" t="s">
        <v>11426</v>
      </c>
      <c r="K4252" t="s">
        <v>5142</v>
      </c>
      <c r="L4252" t="s">
        <v>9241</v>
      </c>
      <c r="M4252">
        <v>0</v>
      </c>
      <c r="N4252" s="34">
        <v>0</v>
      </c>
      <c r="O4252" s="34">
        <v>0</v>
      </c>
      <c r="P4252" s="34">
        <v>0</v>
      </c>
      <c r="Q4252" s="34">
        <v>0</v>
      </c>
      <c r="R4252" s="34">
        <v>0</v>
      </c>
      <c r="S4252" s="48" t="s">
        <v>1123</v>
      </c>
      <c r="T4252" s="13">
        <v>0</v>
      </c>
      <c r="U4252" s="12">
        <v>0</v>
      </c>
      <c r="V4252" s="12">
        <v>0</v>
      </c>
      <c r="W4252" s="12">
        <v>0</v>
      </c>
      <c r="X4252" s="14" t="str">
        <f t="shared" si="66"/>
        <v>С</v>
      </c>
      <c r="Y4252" s="271">
        <f>Таблица1[[#This Row],[ID_intellix]]</f>
        <v>217</v>
      </c>
      <c r="Z4252" s="269" t="s">
        <v>122</v>
      </c>
      <c r="AA4252" s="145">
        <f>IF(OR(Таблица1[[#This Row],[CARDIO_report]]&lt;&gt;0,Таблица1[[#This Row],[AI COMBO_report]]&lt;&gt;0,Таблица1[[#This Row],[OTC_report]]&lt;&gt;0),1,0)</f>
        <v>0</v>
      </c>
      <c r="AB4252" s="60" t="s">
        <v>1124</v>
      </c>
      <c r="AC4252" s="60" t="s">
        <v>1124</v>
      </c>
      <c r="AD4252" s="60" t="s">
        <v>1124</v>
      </c>
      <c r="AE4252" s="60" t="s">
        <v>1124</v>
      </c>
      <c r="AF4252" s="60"/>
      <c r="AG4252" s="89" t="s">
        <v>1437</v>
      </c>
      <c r="AH4252" s="89">
        <v>1</v>
      </c>
      <c r="AI4252" s="89" t="s">
        <v>1437</v>
      </c>
      <c r="AJ4252" s="89">
        <v>2</v>
      </c>
      <c r="AK4252" s="89" t="s">
        <v>1437</v>
      </c>
      <c r="AL4252" s="89">
        <v>26</v>
      </c>
      <c r="AM4252" s="89" t="s">
        <v>1437</v>
      </c>
      <c r="AN4252" s="89">
        <v>30</v>
      </c>
      <c r="AP4252" s="35" t="s">
        <v>1857</v>
      </c>
      <c r="AQ4252" s="377">
        <v>0</v>
      </c>
      <c r="AR4252" s="378">
        <v>0</v>
      </c>
      <c r="AS4252" s="377">
        <v>0</v>
      </c>
      <c r="AT4252" s="378">
        <v>0</v>
      </c>
      <c r="AU4252" s="377">
        <v>0</v>
      </c>
      <c r="AV4252" s="377">
        <v>0</v>
      </c>
      <c r="AW4252" s="377">
        <v>0</v>
      </c>
      <c r="AX4252">
        <v>0</v>
      </c>
      <c r="AY4252">
        <v>0</v>
      </c>
    </row>
    <row r="4253" spans="1:54" hidden="1" x14ac:dyDescent="0.2">
      <c r="A4253" s="46">
        <v>5214</v>
      </c>
      <c r="B4253" s="258" t="s">
        <v>3918</v>
      </c>
      <c r="C4253" t="s">
        <v>1136</v>
      </c>
      <c r="D4253" t="s">
        <v>1928</v>
      </c>
      <c r="E4253" t="s">
        <v>1821</v>
      </c>
      <c r="F4253" s="29" t="s">
        <v>1850</v>
      </c>
      <c r="G4253" s="47">
        <v>19</v>
      </c>
      <c r="H4253" t="s">
        <v>1850</v>
      </c>
      <c r="I4253">
        <v>1</v>
      </c>
      <c r="J4253" t="s">
        <v>3919</v>
      </c>
      <c r="K4253" t="s">
        <v>2392</v>
      </c>
      <c r="L4253" t="s">
        <v>3920</v>
      </c>
      <c r="M4253">
        <v>0</v>
      </c>
      <c r="N4253" s="34">
        <v>0</v>
      </c>
      <c r="O4253" s="34">
        <v>0</v>
      </c>
      <c r="P4253" s="34">
        <v>0</v>
      </c>
      <c r="Q4253" s="34" t="s">
        <v>990</v>
      </c>
      <c r="R4253" s="34">
        <v>0</v>
      </c>
      <c r="S4253" s="48" t="s">
        <v>1123</v>
      </c>
      <c r="T4253" s="13" t="s">
        <v>122</v>
      </c>
      <c r="U4253" s="12" t="s">
        <v>122</v>
      </c>
      <c r="V4253" s="12" t="s">
        <v>122</v>
      </c>
      <c r="W4253" s="12" t="s">
        <v>122</v>
      </c>
      <c r="X4253" s="14" t="str">
        <f t="shared" si="66"/>
        <v>С</v>
      </c>
      <c r="Y4253" s="271">
        <f>Таблица1[[#This Row],[ID_intellix]]</f>
        <v>5214</v>
      </c>
      <c r="Z4253" s="269" t="s">
        <v>122</v>
      </c>
      <c r="AA4253" s="145">
        <f>IF(OR(Таблица1[[#This Row],[CARDIO_report]]&lt;&gt;0,Таблица1[[#This Row],[AI COMBO_report]]&lt;&gt;0,Таблица1[[#This Row],[OTC_report]]&lt;&gt;0),1,0)</f>
        <v>0</v>
      </c>
      <c r="AB4253" s="60" t="s">
        <v>1124</v>
      </c>
      <c r="AC4253" s="60" t="s">
        <v>1124</v>
      </c>
      <c r="AD4253" s="60" t="s">
        <v>1124</v>
      </c>
      <c r="AE4253" s="60" t="s">
        <v>1124</v>
      </c>
      <c r="AF4253" s="60"/>
      <c r="AG4253" s="60" t="s">
        <v>1124</v>
      </c>
      <c r="AH4253" s="60" t="s">
        <v>1124</v>
      </c>
      <c r="AI4253" s="60" t="s">
        <v>1124</v>
      </c>
      <c r="AJ4253" s="60" t="s">
        <v>1124</v>
      </c>
      <c r="AK4253" s="60" t="s">
        <v>1124</v>
      </c>
      <c r="AL4253" s="60" t="s">
        <v>1124</v>
      </c>
      <c r="AM4253" s="60" t="s">
        <v>1124</v>
      </c>
      <c r="AN4253" s="60" t="s">
        <v>1124</v>
      </c>
      <c r="AO4253" s="60"/>
      <c r="AP4253" s="35" t="s">
        <v>1825</v>
      </c>
      <c r="AQ4253" s="377">
        <v>0</v>
      </c>
      <c r="AR4253" s="378">
        <v>0</v>
      </c>
      <c r="AS4253" s="377">
        <v>0</v>
      </c>
      <c r="AT4253" s="378">
        <v>0</v>
      </c>
      <c r="AU4253" s="377">
        <v>0</v>
      </c>
      <c r="AV4253" s="377">
        <v>0</v>
      </c>
      <c r="AW4253" s="377">
        <v>0</v>
      </c>
      <c r="AX4253">
        <v>0</v>
      </c>
      <c r="AY4253">
        <v>0</v>
      </c>
    </row>
    <row r="4254" spans="1:54" hidden="1" x14ac:dyDescent="0.2">
      <c r="A4254" s="46">
        <v>5219</v>
      </c>
      <c r="B4254" s="258" t="s">
        <v>4005</v>
      </c>
      <c r="C4254" t="s">
        <v>1136</v>
      </c>
      <c r="D4254" t="s">
        <v>1928</v>
      </c>
      <c r="E4254" t="s">
        <v>1821</v>
      </c>
      <c r="F4254" s="29" t="s">
        <v>1850</v>
      </c>
      <c r="G4254" s="47">
        <v>24</v>
      </c>
      <c r="H4254" t="s">
        <v>1850</v>
      </c>
      <c r="I4254">
        <v>1</v>
      </c>
      <c r="J4254" t="s">
        <v>4006</v>
      </c>
      <c r="K4254" t="s">
        <v>2392</v>
      </c>
      <c r="L4254" t="s">
        <v>4007</v>
      </c>
      <c r="M4254">
        <v>0</v>
      </c>
      <c r="N4254" s="34">
        <v>0</v>
      </c>
      <c r="O4254" s="34">
        <v>0</v>
      </c>
      <c r="P4254" s="34">
        <v>0</v>
      </c>
      <c r="Q4254" s="34" t="s">
        <v>990</v>
      </c>
      <c r="R4254" s="34" t="s">
        <v>996</v>
      </c>
      <c r="S4254" s="48" t="s">
        <v>1123</v>
      </c>
      <c r="T4254" s="13" t="s">
        <v>1863</v>
      </c>
      <c r="U4254" s="12" t="s">
        <v>122</v>
      </c>
      <c r="V4254" s="12" t="s">
        <v>122</v>
      </c>
      <c r="W4254" s="12" t="s">
        <v>1863</v>
      </c>
      <c r="X4254" s="14" t="str">
        <f t="shared" si="66"/>
        <v>А</v>
      </c>
      <c r="Y4254" s="271">
        <f>Таблица1[[#This Row],[ID_intellix]]</f>
        <v>5219</v>
      </c>
      <c r="Z4254" s="269" t="s">
        <v>122</v>
      </c>
      <c r="AA4254" s="145">
        <f>IF(OR(Таблица1[[#This Row],[CARDIO_report]]&lt;&gt;0,Таблица1[[#This Row],[AI COMBO_report]]&lt;&gt;0,Таблица1[[#This Row],[OTC_report]]&lt;&gt;0),1,0)</f>
        <v>1</v>
      </c>
      <c r="AB4254" s="60" t="s">
        <v>1124</v>
      </c>
      <c r="AC4254" s="60" t="s">
        <v>1124</v>
      </c>
      <c r="AD4254" s="60" t="s">
        <v>1124</v>
      </c>
      <c r="AE4254" s="60" t="s">
        <v>1124</v>
      </c>
      <c r="AF4254" s="60"/>
      <c r="AG4254" s="60" t="s">
        <v>1124</v>
      </c>
      <c r="AH4254" s="60" t="s">
        <v>1124</v>
      </c>
      <c r="AI4254" s="60" t="s">
        <v>1124</v>
      </c>
      <c r="AJ4254" s="60" t="s">
        <v>1124</v>
      </c>
      <c r="AK4254" s="60" t="s">
        <v>1124</v>
      </c>
      <c r="AL4254" s="60" t="s">
        <v>1124</v>
      </c>
      <c r="AM4254" s="60" t="s">
        <v>1124</v>
      </c>
      <c r="AN4254" s="60" t="s">
        <v>1124</v>
      </c>
      <c r="AO4254" s="60"/>
      <c r="AP4254" s="35" t="s">
        <v>1917</v>
      </c>
      <c r="AQ4254" s="377">
        <v>0</v>
      </c>
      <c r="AR4254" s="378">
        <v>0</v>
      </c>
      <c r="AS4254" s="377">
        <v>0</v>
      </c>
      <c r="AT4254" s="378">
        <v>0</v>
      </c>
      <c r="AU4254" s="377">
        <v>0</v>
      </c>
      <c r="AV4254" s="377">
        <v>0</v>
      </c>
      <c r="AW4254" s="377">
        <v>0</v>
      </c>
      <c r="AX4254">
        <v>0</v>
      </c>
      <c r="AY4254">
        <v>0</v>
      </c>
    </row>
    <row r="4255" spans="1:54" hidden="1" x14ac:dyDescent="0.2">
      <c r="A4255" s="46">
        <v>6262</v>
      </c>
      <c r="B4255" s="258" t="s">
        <v>4039</v>
      </c>
      <c r="C4255" t="s">
        <v>1136</v>
      </c>
      <c r="D4255" t="s">
        <v>1928</v>
      </c>
      <c r="E4255" t="s">
        <v>1821</v>
      </c>
      <c r="F4255" s="29" t="s">
        <v>1850</v>
      </c>
      <c r="G4255" s="47">
        <v>259</v>
      </c>
      <c r="H4255" t="s">
        <v>1850</v>
      </c>
      <c r="I4255">
        <v>1</v>
      </c>
      <c r="J4255" t="s">
        <v>4040</v>
      </c>
      <c r="K4255" t="s">
        <v>2392</v>
      </c>
      <c r="L4255" t="s">
        <v>4041</v>
      </c>
      <c r="M4255">
        <v>0</v>
      </c>
      <c r="N4255" s="34">
        <v>0</v>
      </c>
      <c r="O4255" s="34">
        <v>0</v>
      </c>
      <c r="P4255" s="34">
        <v>0</v>
      </c>
      <c r="Q4255" s="34" t="s">
        <v>990</v>
      </c>
      <c r="R4255" s="34" t="s">
        <v>996</v>
      </c>
      <c r="S4255" s="48" t="s">
        <v>1123</v>
      </c>
      <c r="T4255" s="13" t="s">
        <v>122</v>
      </c>
      <c r="U4255" s="12" t="s">
        <v>122</v>
      </c>
      <c r="V4255" s="12" t="s">
        <v>1863</v>
      </c>
      <c r="W4255" s="12" t="s">
        <v>122</v>
      </c>
      <c r="X4255" s="14" t="str">
        <f t="shared" si="66"/>
        <v>В</v>
      </c>
      <c r="Y4255" s="271">
        <f>Таблица1[[#This Row],[ID_intellix]]</f>
        <v>6262</v>
      </c>
      <c r="Z4255" s="269" t="s">
        <v>122</v>
      </c>
      <c r="AA4255" s="145">
        <f>IF(OR(Таблица1[[#This Row],[CARDIO_report]]&lt;&gt;0,Таблица1[[#This Row],[AI COMBO_report]]&lt;&gt;0,Таблица1[[#This Row],[OTC_report]]&lt;&gt;0),1,0)</f>
        <v>1</v>
      </c>
      <c r="AB4255" s="60" t="s">
        <v>1124</v>
      </c>
      <c r="AC4255" s="60" t="s">
        <v>1124</v>
      </c>
      <c r="AD4255" s="60" t="s">
        <v>1124</v>
      </c>
      <c r="AE4255" s="60" t="s">
        <v>1124</v>
      </c>
      <c r="AF4255" s="60"/>
      <c r="AG4255" s="60" t="s">
        <v>1124</v>
      </c>
      <c r="AH4255" s="60" t="s">
        <v>1124</v>
      </c>
      <c r="AI4255" s="60" t="s">
        <v>1124</v>
      </c>
      <c r="AJ4255" s="60" t="s">
        <v>1124</v>
      </c>
      <c r="AK4255" s="60" t="s">
        <v>1124</v>
      </c>
      <c r="AL4255" s="60" t="s">
        <v>1124</v>
      </c>
      <c r="AM4255" s="60" t="s">
        <v>1124</v>
      </c>
      <c r="AN4255" s="60" t="s">
        <v>1124</v>
      </c>
      <c r="AO4255" s="60"/>
      <c r="AP4255" s="35" t="s">
        <v>1857</v>
      </c>
      <c r="AQ4255" s="377">
        <v>0</v>
      </c>
      <c r="AR4255" s="378">
        <v>0</v>
      </c>
      <c r="AS4255" s="377">
        <v>0</v>
      </c>
      <c r="AT4255" s="378">
        <v>0</v>
      </c>
      <c r="AU4255" s="377">
        <v>0</v>
      </c>
      <c r="AV4255" s="377">
        <v>0</v>
      </c>
      <c r="AW4255" s="377">
        <v>0</v>
      </c>
      <c r="AX4255">
        <v>0</v>
      </c>
      <c r="AY4255">
        <v>0</v>
      </c>
    </row>
    <row r="4256" spans="1:54" hidden="1" x14ac:dyDescent="0.2">
      <c r="A4256" s="46">
        <v>6899</v>
      </c>
      <c r="B4256" s="258" t="s">
        <v>4123</v>
      </c>
      <c r="C4256" t="s">
        <v>1136</v>
      </c>
      <c r="D4256" t="s">
        <v>1928</v>
      </c>
      <c r="E4256" t="s">
        <v>1821</v>
      </c>
      <c r="F4256" s="29" t="s">
        <v>1850</v>
      </c>
      <c r="G4256" s="47">
        <v>297</v>
      </c>
      <c r="H4256" t="s">
        <v>1850</v>
      </c>
      <c r="I4256">
        <v>1</v>
      </c>
      <c r="J4256" t="s">
        <v>4124</v>
      </c>
      <c r="K4256" t="s">
        <v>2392</v>
      </c>
      <c r="L4256" t="s">
        <v>4125</v>
      </c>
      <c r="M4256">
        <v>0</v>
      </c>
      <c r="N4256" s="34">
        <v>0</v>
      </c>
      <c r="O4256" s="34">
        <v>0</v>
      </c>
      <c r="P4256" s="34">
        <v>0</v>
      </c>
      <c r="Q4256" s="34" t="s">
        <v>990</v>
      </c>
      <c r="R4256" s="34" t="s">
        <v>996</v>
      </c>
      <c r="S4256" s="48" t="s">
        <v>1123</v>
      </c>
      <c r="T4256" s="13" t="s">
        <v>122</v>
      </c>
      <c r="U4256" s="12" t="s">
        <v>1863</v>
      </c>
      <c r="V4256" s="12" t="s">
        <v>122</v>
      </c>
      <c r="W4256" s="12" t="s">
        <v>122</v>
      </c>
      <c r="X4256" s="14" t="str">
        <f t="shared" si="66"/>
        <v>В</v>
      </c>
      <c r="Y4256" s="271">
        <f>Таблица1[[#This Row],[ID_intellix]]</f>
        <v>6899</v>
      </c>
      <c r="Z4256" s="269" t="s">
        <v>1863</v>
      </c>
      <c r="AA4256" s="145">
        <f>IF(OR(Таблица1[[#This Row],[CARDIO_report]]&lt;&gt;0,Таблица1[[#This Row],[AI COMBO_report]]&lt;&gt;0,Таблица1[[#This Row],[OTC_report]]&lt;&gt;0),1,0)</f>
        <v>1</v>
      </c>
      <c r="AB4256" s="60" t="s">
        <v>1124</v>
      </c>
      <c r="AC4256" s="60" t="s">
        <v>1124</v>
      </c>
      <c r="AD4256" s="60" t="s">
        <v>1124</v>
      </c>
      <c r="AE4256" s="60" t="s">
        <v>1124</v>
      </c>
      <c r="AF4256" s="60"/>
      <c r="AG4256" s="60" t="s">
        <v>1124</v>
      </c>
      <c r="AH4256" s="60" t="s">
        <v>1124</v>
      </c>
      <c r="AI4256" s="60" t="s">
        <v>1124</v>
      </c>
      <c r="AJ4256" s="60" t="s">
        <v>1124</v>
      </c>
      <c r="AK4256" s="60" t="s">
        <v>1124</v>
      </c>
      <c r="AL4256" s="60" t="s">
        <v>1124</v>
      </c>
      <c r="AM4256" s="60" t="s">
        <v>1124</v>
      </c>
      <c r="AN4256" s="60" t="s">
        <v>1124</v>
      </c>
      <c r="AO4256" s="60"/>
      <c r="AP4256" s="35" t="s">
        <v>1917</v>
      </c>
      <c r="AQ4256" s="377">
        <v>0</v>
      </c>
      <c r="AR4256" s="378">
        <v>0</v>
      </c>
      <c r="AS4256" s="377">
        <v>0</v>
      </c>
      <c r="AT4256" s="378">
        <v>0</v>
      </c>
      <c r="AU4256" s="377">
        <v>0</v>
      </c>
      <c r="AV4256" s="377">
        <v>0</v>
      </c>
      <c r="AW4256" s="377">
        <v>0</v>
      </c>
      <c r="AX4256">
        <v>0</v>
      </c>
      <c r="AY4256">
        <v>0</v>
      </c>
    </row>
    <row r="4257" spans="1:54" hidden="1" x14ac:dyDescent="0.2">
      <c r="A4257" s="46">
        <v>3355</v>
      </c>
      <c r="B4257" s="258" t="s">
        <v>4319</v>
      </c>
      <c r="C4257" t="s">
        <v>1136</v>
      </c>
      <c r="D4257" t="s">
        <v>1928</v>
      </c>
      <c r="E4257" t="s">
        <v>1821</v>
      </c>
      <c r="F4257" s="29" t="s">
        <v>1850</v>
      </c>
      <c r="G4257" s="47">
        <v>373</v>
      </c>
      <c r="H4257" t="s">
        <v>1850</v>
      </c>
      <c r="I4257">
        <v>1</v>
      </c>
      <c r="J4257" t="s">
        <v>4320</v>
      </c>
      <c r="K4257" t="s">
        <v>2392</v>
      </c>
      <c r="L4257" t="s">
        <v>4321</v>
      </c>
      <c r="M4257">
        <v>0</v>
      </c>
      <c r="N4257" s="34">
        <v>0</v>
      </c>
      <c r="O4257" s="34">
        <v>0</v>
      </c>
      <c r="P4257" s="34">
        <v>0</v>
      </c>
      <c r="Q4257" s="34" t="s">
        <v>990</v>
      </c>
      <c r="R4257" s="34" t="s">
        <v>996</v>
      </c>
      <c r="S4257" s="48" t="s">
        <v>1123</v>
      </c>
      <c r="T4257" s="13" t="s">
        <v>122</v>
      </c>
      <c r="U4257" s="12" t="s">
        <v>122</v>
      </c>
      <c r="V4257" s="12" t="s">
        <v>1863</v>
      </c>
      <c r="W4257" s="12" t="s">
        <v>122</v>
      </c>
      <c r="X4257" s="14" t="str">
        <f t="shared" si="66"/>
        <v>В</v>
      </c>
      <c r="Y4257" s="271">
        <f>Таблица1[[#This Row],[ID_intellix]]</f>
        <v>3355</v>
      </c>
      <c r="Z4257" s="269" t="s">
        <v>122</v>
      </c>
      <c r="AA4257" s="145">
        <f>IF(OR(Таблица1[[#This Row],[CARDIO_report]]&lt;&gt;0,Таблица1[[#This Row],[AI COMBO_report]]&lt;&gt;0,Таблица1[[#This Row],[OTC_report]]&lt;&gt;0),1,0)</f>
        <v>1</v>
      </c>
      <c r="AB4257" s="60" t="s">
        <v>1124</v>
      </c>
      <c r="AC4257" s="60" t="s">
        <v>1124</v>
      </c>
      <c r="AD4257" s="60" t="s">
        <v>1124</v>
      </c>
      <c r="AE4257" s="60" t="s">
        <v>1124</v>
      </c>
      <c r="AF4257" s="60"/>
      <c r="AG4257" s="60" t="s">
        <v>1124</v>
      </c>
      <c r="AH4257" s="60" t="s">
        <v>1124</v>
      </c>
      <c r="AI4257" s="60" t="s">
        <v>1124</v>
      </c>
      <c r="AJ4257" s="60" t="s">
        <v>1124</v>
      </c>
      <c r="AK4257" s="60" t="s">
        <v>1124</v>
      </c>
      <c r="AL4257" s="60" t="s">
        <v>1124</v>
      </c>
      <c r="AM4257" s="60" t="s">
        <v>1124</v>
      </c>
      <c r="AN4257" s="60" t="s">
        <v>1124</v>
      </c>
      <c r="AO4257" s="60"/>
      <c r="AP4257" s="35" t="s">
        <v>1857</v>
      </c>
      <c r="AQ4257" s="377">
        <v>0</v>
      </c>
      <c r="AR4257" s="378">
        <v>0</v>
      </c>
      <c r="AS4257" s="377">
        <v>0</v>
      </c>
      <c r="AT4257" s="378">
        <v>0</v>
      </c>
      <c r="AU4257" s="377">
        <v>0</v>
      </c>
      <c r="AV4257" s="377">
        <v>0</v>
      </c>
      <c r="AW4257" s="377">
        <v>0</v>
      </c>
      <c r="AX4257">
        <v>0</v>
      </c>
      <c r="AY4257">
        <v>0</v>
      </c>
    </row>
    <row r="4258" spans="1:54" hidden="1" x14ac:dyDescent="0.2">
      <c r="A4258" s="46">
        <v>5208</v>
      </c>
      <c r="B4258" s="258" t="s">
        <v>8789</v>
      </c>
      <c r="C4258" t="s">
        <v>1136</v>
      </c>
      <c r="D4258" t="s">
        <v>1928</v>
      </c>
      <c r="E4258" t="s">
        <v>1821</v>
      </c>
      <c r="F4258" s="29" t="s">
        <v>1850</v>
      </c>
      <c r="G4258" s="47">
        <v>147</v>
      </c>
      <c r="H4258" t="s">
        <v>1850</v>
      </c>
      <c r="I4258">
        <v>1</v>
      </c>
      <c r="J4258" t="s">
        <v>8790</v>
      </c>
      <c r="K4258" t="s">
        <v>2392</v>
      </c>
      <c r="L4258" t="s">
        <v>8791</v>
      </c>
      <c r="M4258">
        <v>0</v>
      </c>
      <c r="N4258" s="34">
        <v>0</v>
      </c>
      <c r="O4258" s="34">
        <v>0</v>
      </c>
      <c r="P4258" s="34">
        <v>0</v>
      </c>
      <c r="Q4258" s="34" t="s">
        <v>990</v>
      </c>
      <c r="R4258" s="34">
        <v>0</v>
      </c>
      <c r="S4258" s="48" t="s">
        <v>1123</v>
      </c>
      <c r="T4258" s="13" t="s">
        <v>122</v>
      </c>
      <c r="U4258" s="12" t="s">
        <v>122</v>
      </c>
      <c r="V4258" s="12" t="s">
        <v>122</v>
      </c>
      <c r="W4258" s="12" t="s">
        <v>122</v>
      </c>
      <c r="X4258" s="14" t="str">
        <f t="shared" si="66"/>
        <v>С</v>
      </c>
      <c r="Y4258" s="271">
        <f>Таблица1[[#This Row],[ID_intellix]]</f>
        <v>5208</v>
      </c>
      <c r="Z4258" s="269" t="s">
        <v>122</v>
      </c>
      <c r="AA4258" s="145">
        <f>IF(OR(Таблица1[[#This Row],[CARDIO_report]]&lt;&gt;0,Таблица1[[#This Row],[AI COMBO_report]]&lt;&gt;0,Таблица1[[#This Row],[OTC_report]]&lt;&gt;0),1,0)</f>
        <v>0</v>
      </c>
      <c r="AB4258" s="60" t="s">
        <v>1124</v>
      </c>
      <c r="AC4258" s="60" t="s">
        <v>1124</v>
      </c>
      <c r="AD4258" s="60" t="s">
        <v>1124</v>
      </c>
      <c r="AE4258" s="60" t="s">
        <v>1124</v>
      </c>
      <c r="AF4258" s="60"/>
      <c r="AG4258" s="60" t="s">
        <v>1124</v>
      </c>
      <c r="AH4258" s="60" t="s">
        <v>1124</v>
      </c>
      <c r="AI4258" s="60" t="s">
        <v>1124</v>
      </c>
      <c r="AJ4258" s="60" t="s">
        <v>1124</v>
      </c>
      <c r="AK4258" s="60" t="s">
        <v>1124</v>
      </c>
      <c r="AL4258" s="60" t="s">
        <v>1124</v>
      </c>
      <c r="AM4258" s="60" t="s">
        <v>1124</v>
      </c>
      <c r="AN4258" s="60" t="s">
        <v>1124</v>
      </c>
      <c r="AO4258" s="60"/>
      <c r="AP4258" s="35" t="s">
        <v>1825</v>
      </c>
      <c r="AQ4258" s="377">
        <v>0</v>
      </c>
      <c r="AR4258" s="378">
        <v>0</v>
      </c>
      <c r="AS4258" s="377">
        <v>0</v>
      </c>
      <c r="AT4258" s="378">
        <v>0</v>
      </c>
      <c r="AU4258" s="377">
        <v>0</v>
      </c>
      <c r="AV4258" s="377">
        <v>0</v>
      </c>
      <c r="AW4258" s="377">
        <v>0</v>
      </c>
      <c r="AX4258">
        <v>0</v>
      </c>
      <c r="AY4258">
        <v>0</v>
      </c>
    </row>
    <row r="4259" spans="1:54" hidden="1" x14ac:dyDescent="0.2">
      <c r="A4259" s="46">
        <v>1825</v>
      </c>
      <c r="B4259" s="258" t="s">
        <v>5383</v>
      </c>
      <c r="C4259" t="s">
        <v>1159</v>
      </c>
      <c r="D4259" t="s">
        <v>2004</v>
      </c>
      <c r="E4259" t="s">
        <v>1821</v>
      </c>
      <c r="F4259" s="29" t="s">
        <v>1950</v>
      </c>
      <c r="G4259" s="47">
        <v>213</v>
      </c>
      <c r="H4259" t="s">
        <v>1950</v>
      </c>
      <c r="I4259">
        <v>1</v>
      </c>
      <c r="J4259" t="s">
        <v>5384</v>
      </c>
      <c r="K4259" t="s">
        <v>5385</v>
      </c>
      <c r="L4259" t="s">
        <v>5386</v>
      </c>
      <c r="M4259">
        <v>0</v>
      </c>
      <c r="N4259" s="34">
        <v>0</v>
      </c>
      <c r="O4259" s="34" t="s">
        <v>80</v>
      </c>
      <c r="P4259" s="34">
        <v>0</v>
      </c>
      <c r="Q4259" s="34" t="s">
        <v>924</v>
      </c>
      <c r="R4259" s="34" t="s">
        <v>930</v>
      </c>
      <c r="S4259" s="48" t="s">
        <v>1123</v>
      </c>
      <c r="T4259" s="13" t="s">
        <v>122</v>
      </c>
      <c r="U4259" s="12" t="s">
        <v>1863</v>
      </c>
      <c r="V4259" s="12" t="s">
        <v>122</v>
      </c>
      <c r="W4259" s="12" t="s">
        <v>122</v>
      </c>
      <c r="X4259" s="14" t="str">
        <f t="shared" si="66"/>
        <v>В</v>
      </c>
      <c r="Y4259" s="271">
        <f>Таблица1[[#This Row],[ID_intellix]]</f>
        <v>1825</v>
      </c>
      <c r="Z4259" s="269" t="s">
        <v>1863</v>
      </c>
      <c r="AA4259" s="145">
        <f>IF(OR(Таблица1[[#This Row],[CARDIO_report]]&lt;&gt;0,Таблица1[[#This Row],[AI COMBO_report]]&lt;&gt;0,Таблица1[[#This Row],[OTC_report]]&lt;&gt;0),1,0)</f>
        <v>1</v>
      </c>
      <c r="AB4259" s="60" t="s">
        <v>1124</v>
      </c>
      <c r="AC4259" s="60" t="s">
        <v>1124</v>
      </c>
      <c r="AD4259" s="60" t="s">
        <v>1124</v>
      </c>
      <c r="AE4259" s="60" t="s">
        <v>1124</v>
      </c>
      <c r="AF4259" s="60"/>
      <c r="AG4259" s="60" t="s">
        <v>1124</v>
      </c>
      <c r="AH4259" s="60" t="s">
        <v>1124</v>
      </c>
      <c r="AI4259" s="60" t="s">
        <v>1124</v>
      </c>
      <c r="AJ4259" s="60" t="s">
        <v>1124</v>
      </c>
      <c r="AK4259" s="60" t="s">
        <v>1124</v>
      </c>
      <c r="AL4259" s="60" t="s">
        <v>1124</v>
      </c>
      <c r="AM4259" s="60" t="s">
        <v>1124</v>
      </c>
      <c r="AN4259" s="60" t="s">
        <v>1124</v>
      </c>
      <c r="AO4259" s="60"/>
      <c r="AP4259" s="35" t="s">
        <v>1857</v>
      </c>
      <c r="AQ4259" s="377">
        <v>0</v>
      </c>
      <c r="AR4259" s="378">
        <v>0</v>
      </c>
      <c r="AS4259" s="377">
        <v>0</v>
      </c>
      <c r="AT4259" s="378">
        <v>0</v>
      </c>
      <c r="AU4259" s="377">
        <v>0</v>
      </c>
      <c r="AV4259" s="377">
        <v>0</v>
      </c>
      <c r="AW4259" s="377">
        <v>0</v>
      </c>
      <c r="AX4259">
        <v>0</v>
      </c>
      <c r="AY4259">
        <v>0</v>
      </c>
      <c r="AZ4259" s="2"/>
      <c r="BB4259" s="2"/>
    </row>
    <row r="4260" spans="1:54" hidden="1" x14ac:dyDescent="0.2">
      <c r="A4260" s="46">
        <v>3189</v>
      </c>
      <c r="B4260" s="258" t="s">
        <v>5480</v>
      </c>
      <c r="C4260" t="s">
        <v>1159</v>
      </c>
      <c r="D4260" t="s">
        <v>2004</v>
      </c>
      <c r="E4260" t="s">
        <v>1821</v>
      </c>
      <c r="F4260" s="29" t="s">
        <v>1950</v>
      </c>
      <c r="G4260" s="47">
        <v>252</v>
      </c>
      <c r="H4260" t="s">
        <v>1950</v>
      </c>
      <c r="I4260">
        <v>1</v>
      </c>
      <c r="J4260" t="s">
        <v>5481</v>
      </c>
      <c r="K4260" t="s">
        <v>5385</v>
      </c>
      <c r="L4260" t="s">
        <v>5482</v>
      </c>
      <c r="M4260">
        <v>0</v>
      </c>
      <c r="N4260" s="34">
        <v>0</v>
      </c>
      <c r="O4260" s="34" t="s">
        <v>80</v>
      </c>
      <c r="P4260" s="34">
        <v>0</v>
      </c>
      <c r="Q4260" s="34" t="s">
        <v>924</v>
      </c>
      <c r="R4260" s="34" t="s">
        <v>930</v>
      </c>
      <c r="S4260" s="48" t="s">
        <v>1123</v>
      </c>
      <c r="T4260" s="13" t="s">
        <v>122</v>
      </c>
      <c r="U4260" s="12" t="s">
        <v>122</v>
      </c>
      <c r="V4260" s="12" t="s">
        <v>1863</v>
      </c>
      <c r="W4260" s="12" t="s">
        <v>122</v>
      </c>
      <c r="X4260" s="14" t="str">
        <f t="shared" si="66"/>
        <v>В</v>
      </c>
      <c r="Y4260" s="271">
        <f>Таблица1[[#This Row],[ID_intellix]]</f>
        <v>3189</v>
      </c>
      <c r="Z4260" s="269" t="s">
        <v>122</v>
      </c>
      <c r="AA4260" s="145">
        <f>IF(OR(Таблица1[[#This Row],[CARDIO_report]]&lt;&gt;0,Таблица1[[#This Row],[AI COMBO_report]]&lt;&gt;0,Таблица1[[#This Row],[OTC_report]]&lt;&gt;0),1,0)</f>
        <v>1</v>
      </c>
      <c r="AB4260" s="60" t="s">
        <v>1124</v>
      </c>
      <c r="AC4260" s="60" t="s">
        <v>1124</v>
      </c>
      <c r="AD4260" s="60" t="s">
        <v>1124</v>
      </c>
      <c r="AE4260" s="60" t="s">
        <v>1124</v>
      </c>
      <c r="AF4260" s="60"/>
      <c r="AG4260" s="60" t="s">
        <v>1124</v>
      </c>
      <c r="AH4260" s="60" t="s">
        <v>1124</v>
      </c>
      <c r="AI4260" s="60" t="s">
        <v>1124</v>
      </c>
      <c r="AJ4260" s="60" t="s">
        <v>1124</v>
      </c>
      <c r="AK4260" s="60" t="s">
        <v>1124</v>
      </c>
      <c r="AL4260" s="60" t="s">
        <v>1124</v>
      </c>
      <c r="AM4260" s="60" t="s">
        <v>1124</v>
      </c>
      <c r="AN4260" s="60" t="s">
        <v>1124</v>
      </c>
      <c r="AO4260" s="60"/>
      <c r="AP4260" s="35" t="s">
        <v>1857</v>
      </c>
      <c r="AQ4260" s="377">
        <v>0</v>
      </c>
      <c r="AR4260" s="378">
        <v>0</v>
      </c>
      <c r="AS4260" s="377">
        <v>0</v>
      </c>
      <c r="AT4260" s="378">
        <v>0</v>
      </c>
      <c r="AU4260" s="377">
        <v>0</v>
      </c>
      <c r="AV4260" s="377">
        <v>0</v>
      </c>
      <c r="AW4260" s="377">
        <v>0</v>
      </c>
      <c r="AX4260">
        <v>0</v>
      </c>
      <c r="AY4260">
        <v>0</v>
      </c>
      <c r="AZ4260" s="2"/>
      <c r="BB4260" s="2"/>
    </row>
    <row r="4261" spans="1:54" hidden="1" x14ac:dyDescent="0.2">
      <c r="A4261" s="46">
        <v>3414</v>
      </c>
      <c r="B4261" s="258" t="s">
        <v>5489</v>
      </c>
      <c r="C4261" t="s">
        <v>1159</v>
      </c>
      <c r="D4261" t="s">
        <v>2004</v>
      </c>
      <c r="E4261" t="s">
        <v>1821</v>
      </c>
      <c r="F4261" s="29" t="s">
        <v>1950</v>
      </c>
      <c r="G4261" s="47">
        <v>256</v>
      </c>
      <c r="H4261" t="s">
        <v>1950</v>
      </c>
      <c r="I4261">
        <v>1</v>
      </c>
      <c r="J4261" t="s">
        <v>5490</v>
      </c>
      <c r="K4261" t="s">
        <v>5385</v>
      </c>
      <c r="L4261" t="s">
        <v>5491</v>
      </c>
      <c r="M4261">
        <v>0</v>
      </c>
      <c r="N4261" s="34">
        <v>0</v>
      </c>
      <c r="O4261" s="34" t="s">
        <v>80</v>
      </c>
      <c r="P4261" s="34" t="s">
        <v>87</v>
      </c>
      <c r="Q4261" s="34" t="s">
        <v>924</v>
      </c>
      <c r="R4261" s="34" t="s">
        <v>930</v>
      </c>
      <c r="S4261" s="48" t="s">
        <v>1123</v>
      </c>
      <c r="T4261" s="13" t="s">
        <v>122</v>
      </c>
      <c r="U4261" s="12" t="s">
        <v>122</v>
      </c>
      <c r="V4261" s="12" t="s">
        <v>1863</v>
      </c>
      <c r="W4261" s="12" t="s">
        <v>122</v>
      </c>
      <c r="X4261" s="14" t="str">
        <f t="shared" si="66"/>
        <v>В</v>
      </c>
      <c r="Y4261" s="271">
        <f>Таблица1[[#This Row],[ID_intellix]]</f>
        <v>3414</v>
      </c>
      <c r="Z4261" s="269" t="s">
        <v>122</v>
      </c>
      <c r="AA4261" s="145">
        <f>IF(OR(Таблица1[[#This Row],[CARDIO_report]]&lt;&gt;0,Таблица1[[#This Row],[AI COMBO_report]]&lt;&gt;0,Таблица1[[#This Row],[OTC_report]]&lt;&gt;0),1,0)</f>
        <v>1</v>
      </c>
      <c r="AB4261" s="60" t="s">
        <v>1124</v>
      </c>
      <c r="AC4261" s="60" t="s">
        <v>1124</v>
      </c>
      <c r="AD4261" s="60" t="s">
        <v>1124</v>
      </c>
      <c r="AE4261" s="60" t="s">
        <v>1124</v>
      </c>
      <c r="AF4261" s="60"/>
      <c r="AG4261" s="60" t="s">
        <v>1124</v>
      </c>
      <c r="AH4261" s="60" t="s">
        <v>1124</v>
      </c>
      <c r="AI4261" s="60" t="s">
        <v>1124</v>
      </c>
      <c r="AJ4261" s="60" t="s">
        <v>1124</v>
      </c>
      <c r="AK4261" s="60" t="s">
        <v>1124</v>
      </c>
      <c r="AL4261" s="60" t="s">
        <v>1124</v>
      </c>
      <c r="AM4261" s="60" t="s">
        <v>1124</v>
      </c>
      <c r="AN4261" s="60" t="s">
        <v>1124</v>
      </c>
      <c r="AO4261" s="60"/>
      <c r="AP4261" s="35" t="s">
        <v>1857</v>
      </c>
      <c r="AQ4261" s="377">
        <v>0</v>
      </c>
      <c r="AR4261" s="378">
        <v>0</v>
      </c>
      <c r="AS4261" s="377">
        <v>0</v>
      </c>
      <c r="AT4261" s="378">
        <v>0</v>
      </c>
      <c r="AU4261" s="377">
        <v>0</v>
      </c>
      <c r="AV4261" s="377">
        <v>0</v>
      </c>
      <c r="AW4261" s="377">
        <v>0</v>
      </c>
      <c r="AX4261">
        <v>0</v>
      </c>
      <c r="AY4261">
        <v>0</v>
      </c>
      <c r="AZ4261" s="2"/>
      <c r="BB4261" s="2"/>
    </row>
    <row r="4262" spans="1:54" hidden="1" x14ac:dyDescent="0.2">
      <c r="A4262" s="46">
        <v>1342</v>
      </c>
      <c r="B4262" s="258" t="s">
        <v>5599</v>
      </c>
      <c r="C4262" t="s">
        <v>1159</v>
      </c>
      <c r="D4262" t="s">
        <v>2004</v>
      </c>
      <c r="E4262" t="s">
        <v>1821</v>
      </c>
      <c r="F4262" s="29" t="s">
        <v>1950</v>
      </c>
      <c r="G4262" s="47">
        <v>76</v>
      </c>
      <c r="H4262" t="s">
        <v>1950</v>
      </c>
      <c r="I4262">
        <v>1</v>
      </c>
      <c r="J4262" t="s">
        <v>5600</v>
      </c>
      <c r="K4262" t="s">
        <v>5385</v>
      </c>
      <c r="L4262" t="s">
        <v>5601</v>
      </c>
      <c r="M4262">
        <v>0</v>
      </c>
      <c r="N4262" s="34">
        <v>0</v>
      </c>
      <c r="O4262" s="34" t="s">
        <v>80</v>
      </c>
      <c r="P4262" s="34">
        <v>0</v>
      </c>
      <c r="Q4262" s="34" t="s">
        <v>924</v>
      </c>
      <c r="R4262" s="34" t="s">
        <v>930</v>
      </c>
      <c r="S4262" s="48" t="s">
        <v>1123</v>
      </c>
      <c r="T4262" s="13" t="s">
        <v>122</v>
      </c>
      <c r="U4262" s="12" t="s">
        <v>122</v>
      </c>
      <c r="V4262" s="12" t="s">
        <v>122</v>
      </c>
      <c r="W4262" s="12" t="s">
        <v>1863</v>
      </c>
      <c r="X4262" s="14" t="str">
        <f t="shared" si="66"/>
        <v>В</v>
      </c>
      <c r="Y4262" s="271">
        <f>Таблица1[[#This Row],[ID_intellix]]</f>
        <v>1342</v>
      </c>
      <c r="Z4262" s="269" t="s">
        <v>122</v>
      </c>
      <c r="AA4262" s="145">
        <f>IF(OR(Таблица1[[#This Row],[CARDIO_report]]&lt;&gt;0,Таблица1[[#This Row],[AI COMBO_report]]&lt;&gt;0,Таблица1[[#This Row],[OTC_report]]&lt;&gt;0),1,0)</f>
        <v>1</v>
      </c>
      <c r="AB4262" s="60" t="s">
        <v>1124</v>
      </c>
      <c r="AC4262" s="60" t="s">
        <v>1124</v>
      </c>
      <c r="AD4262" s="60" t="s">
        <v>1124</v>
      </c>
      <c r="AE4262" s="60" t="s">
        <v>1124</v>
      </c>
      <c r="AF4262" s="60"/>
      <c r="AG4262" s="60" t="s">
        <v>1124</v>
      </c>
      <c r="AH4262" s="60" t="s">
        <v>1124</v>
      </c>
      <c r="AI4262" s="60" t="s">
        <v>1124</v>
      </c>
      <c r="AJ4262" s="60" t="s">
        <v>1124</v>
      </c>
      <c r="AK4262" s="60" t="s">
        <v>1124</v>
      </c>
      <c r="AL4262" s="60" t="s">
        <v>1124</v>
      </c>
      <c r="AM4262" s="60" t="s">
        <v>1124</v>
      </c>
      <c r="AN4262" s="60" t="s">
        <v>1124</v>
      </c>
      <c r="AO4262" s="60"/>
      <c r="AP4262" s="35" t="s">
        <v>1857</v>
      </c>
      <c r="AQ4262" s="377">
        <v>0</v>
      </c>
      <c r="AR4262" s="378">
        <v>0</v>
      </c>
      <c r="AS4262" s="377">
        <v>0</v>
      </c>
      <c r="AT4262" s="378">
        <v>0</v>
      </c>
      <c r="AU4262" s="377">
        <v>0</v>
      </c>
      <c r="AV4262" s="377">
        <v>0</v>
      </c>
      <c r="AW4262" s="377">
        <v>0</v>
      </c>
      <c r="AX4262">
        <v>0</v>
      </c>
      <c r="AY4262">
        <v>0</v>
      </c>
      <c r="AZ4262" s="2"/>
      <c r="BB4262" s="2"/>
    </row>
    <row r="4263" spans="1:54" hidden="1" x14ac:dyDescent="0.2">
      <c r="A4263" s="46">
        <v>1281</v>
      </c>
      <c r="B4263" s="258" t="s">
        <v>5607</v>
      </c>
      <c r="C4263" t="s">
        <v>1159</v>
      </c>
      <c r="D4263" t="s">
        <v>2004</v>
      </c>
      <c r="E4263" t="s">
        <v>1821</v>
      </c>
      <c r="F4263" s="29" t="s">
        <v>1950</v>
      </c>
      <c r="G4263" s="47">
        <v>8</v>
      </c>
      <c r="H4263" t="s">
        <v>1950</v>
      </c>
      <c r="I4263">
        <v>1</v>
      </c>
      <c r="J4263" t="s">
        <v>5608</v>
      </c>
      <c r="K4263" t="s">
        <v>5385</v>
      </c>
      <c r="L4263" t="s">
        <v>5609</v>
      </c>
      <c r="M4263">
        <v>0</v>
      </c>
      <c r="N4263" s="34">
        <v>0</v>
      </c>
      <c r="O4263" s="34" t="s">
        <v>80</v>
      </c>
      <c r="P4263" s="34" t="s">
        <v>87</v>
      </c>
      <c r="Q4263" s="34" t="s">
        <v>924</v>
      </c>
      <c r="R4263" s="34" t="s">
        <v>930</v>
      </c>
      <c r="S4263" s="48" t="s">
        <v>1123</v>
      </c>
      <c r="T4263" s="13" t="s">
        <v>1863</v>
      </c>
      <c r="U4263" s="12" t="s">
        <v>122</v>
      </c>
      <c r="V4263" s="12" t="s">
        <v>122</v>
      </c>
      <c r="W4263" s="12" t="s">
        <v>122</v>
      </c>
      <c r="X4263" s="14" t="str">
        <f t="shared" si="66"/>
        <v>В</v>
      </c>
      <c r="Y4263" s="271">
        <f>Таблица1[[#This Row],[ID_intellix]]</f>
        <v>1281</v>
      </c>
      <c r="Z4263" s="269" t="s">
        <v>122</v>
      </c>
      <c r="AA4263" s="145">
        <f>IF(OR(Таблица1[[#This Row],[CARDIO_report]]&lt;&gt;0,Таблица1[[#This Row],[AI COMBO_report]]&lt;&gt;0,Таблица1[[#This Row],[OTC_report]]&lt;&gt;0),1,0)</f>
        <v>1</v>
      </c>
      <c r="AB4263" s="60" t="s">
        <v>1124</v>
      </c>
      <c r="AC4263" s="60" t="s">
        <v>1124</v>
      </c>
      <c r="AD4263" s="60" t="s">
        <v>1124</v>
      </c>
      <c r="AE4263" s="60" t="s">
        <v>1124</v>
      </c>
      <c r="AF4263" s="60"/>
      <c r="AG4263" s="60" t="s">
        <v>1124</v>
      </c>
      <c r="AH4263" s="60" t="s">
        <v>1124</v>
      </c>
      <c r="AI4263" s="60" t="s">
        <v>1124</v>
      </c>
      <c r="AJ4263" s="60" t="s">
        <v>1124</v>
      </c>
      <c r="AK4263" s="60" t="s">
        <v>1124</v>
      </c>
      <c r="AL4263" s="60" t="s">
        <v>1124</v>
      </c>
      <c r="AM4263" s="60" t="s">
        <v>1124</v>
      </c>
      <c r="AN4263" s="60" t="s">
        <v>1124</v>
      </c>
      <c r="AO4263" s="60"/>
      <c r="AP4263" s="35" t="s">
        <v>1917</v>
      </c>
      <c r="AQ4263" s="377">
        <v>0</v>
      </c>
      <c r="AR4263" s="378">
        <v>0</v>
      </c>
      <c r="AS4263" s="377">
        <v>0</v>
      </c>
      <c r="AT4263" s="378">
        <v>0</v>
      </c>
      <c r="AU4263" s="377">
        <v>0</v>
      </c>
      <c r="AV4263" s="377">
        <v>0</v>
      </c>
      <c r="AW4263" s="377">
        <v>0</v>
      </c>
      <c r="AX4263">
        <v>0</v>
      </c>
      <c r="AY4263">
        <v>0</v>
      </c>
      <c r="AZ4263" s="2"/>
      <c r="BB4263" s="2"/>
    </row>
    <row r="4264" spans="1:54" hidden="1" x14ac:dyDescent="0.2">
      <c r="A4264" s="46">
        <v>1677</v>
      </c>
      <c r="B4264" s="258" t="s">
        <v>9466</v>
      </c>
      <c r="C4264" t="s">
        <v>1159</v>
      </c>
      <c r="D4264" t="s">
        <v>2004</v>
      </c>
      <c r="E4264" t="s">
        <v>2504</v>
      </c>
      <c r="F4264" s="29" t="s">
        <v>2532</v>
      </c>
      <c r="G4264" s="47">
        <v>4</v>
      </c>
      <c r="H4264" t="s">
        <v>1140</v>
      </c>
      <c r="I4264">
        <v>1</v>
      </c>
      <c r="J4264" t="s">
        <v>9467</v>
      </c>
      <c r="K4264" t="s">
        <v>5385</v>
      </c>
      <c r="L4264" t="s">
        <v>9468</v>
      </c>
      <c r="M4264">
        <v>0</v>
      </c>
      <c r="N4264" s="34">
        <v>0</v>
      </c>
      <c r="O4264" s="34" t="s">
        <v>80</v>
      </c>
      <c r="P4264" s="34" t="s">
        <v>87</v>
      </c>
      <c r="Q4264" s="34" t="s">
        <v>924</v>
      </c>
      <c r="R4264" s="34" t="s">
        <v>930</v>
      </c>
      <c r="S4264" s="48" t="s">
        <v>1123</v>
      </c>
      <c r="T4264" s="13" t="s">
        <v>122</v>
      </c>
      <c r="U4264" s="12" t="s">
        <v>122</v>
      </c>
      <c r="V4264" s="12" t="s">
        <v>1863</v>
      </c>
      <c r="W4264" s="12" t="s">
        <v>122</v>
      </c>
      <c r="X4264" s="14" t="str">
        <f t="shared" si="66"/>
        <v>В</v>
      </c>
      <c r="Y4264" s="271">
        <f>Таблица1[[#This Row],[ID_intellix]]</f>
        <v>1677</v>
      </c>
      <c r="Z4264" s="269" t="s">
        <v>122</v>
      </c>
      <c r="AA4264" s="145">
        <f>IF(OR(Таблица1[[#This Row],[CARDIO_report]]&lt;&gt;0,Таблица1[[#This Row],[AI COMBO_report]]&lt;&gt;0,Таблица1[[#This Row],[OTC_report]]&lt;&gt;0),1,0)</f>
        <v>1</v>
      </c>
      <c r="AB4264" s="60" t="s">
        <v>2846</v>
      </c>
      <c r="AC4264" s="60" t="s">
        <v>2846</v>
      </c>
      <c r="AD4264" s="60" t="s">
        <v>1124</v>
      </c>
      <c r="AE4264" s="60" t="s">
        <v>1124</v>
      </c>
      <c r="AF4264" s="60"/>
      <c r="AG4264" s="89" t="s">
        <v>1437</v>
      </c>
      <c r="AH4264" s="89">
        <v>3</v>
      </c>
      <c r="AI4264" s="89" t="s">
        <v>1437</v>
      </c>
      <c r="AJ4264" s="89">
        <v>7</v>
      </c>
      <c r="AK4264" s="89" t="s">
        <v>1437</v>
      </c>
      <c r="AL4264" s="89">
        <v>14</v>
      </c>
      <c r="AM4264" s="89" t="s">
        <v>1437</v>
      </c>
      <c r="AN4264" s="89">
        <v>29</v>
      </c>
      <c r="AP4264" s="35" t="s">
        <v>1857</v>
      </c>
      <c r="AQ4264" s="377">
        <v>0</v>
      </c>
      <c r="AR4264" s="378">
        <v>0</v>
      </c>
      <c r="AS4264" s="377">
        <v>0</v>
      </c>
      <c r="AT4264" s="378">
        <v>0</v>
      </c>
      <c r="AU4264" s="377">
        <v>0</v>
      </c>
      <c r="AV4264" s="377">
        <v>0</v>
      </c>
      <c r="AW4264" s="377">
        <v>0</v>
      </c>
      <c r="AX4264">
        <v>0</v>
      </c>
      <c r="AY4264">
        <v>0</v>
      </c>
    </row>
    <row r="4265" spans="1:54" hidden="1" x14ac:dyDescent="0.2">
      <c r="A4265" s="399">
        <v>8148</v>
      </c>
      <c r="B4265" s="258" t="s">
        <v>14604</v>
      </c>
      <c r="C4265" t="s">
        <v>1159</v>
      </c>
      <c r="D4265" t="s">
        <v>2004</v>
      </c>
      <c r="E4265" t="s">
        <v>2504</v>
      </c>
      <c r="F4265" s="402" t="s">
        <v>2610</v>
      </c>
      <c r="G4265" s="53" t="s">
        <v>14605</v>
      </c>
      <c r="H4265" t="s">
        <v>2610</v>
      </c>
      <c r="I4265">
        <v>1</v>
      </c>
      <c r="J4265" s="403" t="s">
        <v>14606</v>
      </c>
      <c r="K4265" s="402" t="s">
        <v>5385</v>
      </c>
      <c r="L4265" s="402" t="s">
        <v>14607</v>
      </c>
      <c r="M4265">
        <v>0</v>
      </c>
      <c r="N4265" s="34">
        <v>0</v>
      </c>
      <c r="O4265" s="34" t="s">
        <v>80</v>
      </c>
      <c r="P4265" s="34">
        <v>0</v>
      </c>
      <c r="Q4265" s="34" t="s">
        <v>924</v>
      </c>
      <c r="R4265" s="34">
        <v>0</v>
      </c>
      <c r="S4265" s="48" t="s">
        <v>1123</v>
      </c>
      <c r="T4265" s="13" t="s">
        <v>1863</v>
      </c>
      <c r="U4265" s="12" t="s">
        <v>122</v>
      </c>
      <c r="V4265" s="12" t="s">
        <v>122</v>
      </c>
      <c r="W4265" s="12" t="s">
        <v>1863</v>
      </c>
      <c r="X4265" s="14" t="str">
        <f t="shared" si="66"/>
        <v>А</v>
      </c>
      <c r="Y4265" s="271">
        <f>Таблица1[[#This Row],[ID_intellix]]</f>
        <v>8148</v>
      </c>
      <c r="Z4265" s="269" t="s">
        <v>122</v>
      </c>
      <c r="AA4265" s="145">
        <f>IF(OR(Таблица1[[#This Row],[CARDIO_report]]&lt;&gt;0,Таблица1[[#This Row],[AI COMBO_report]]&lt;&gt;0,Таблица1[[#This Row],[OTC_report]]&lt;&gt;0),1,0)</f>
        <v>0</v>
      </c>
      <c r="AB4265" s="60" t="s">
        <v>1124</v>
      </c>
      <c r="AC4265" s="60" t="s">
        <v>1124</v>
      </c>
      <c r="AD4265" s="60" t="s">
        <v>1124</v>
      </c>
      <c r="AE4265" s="60" t="s">
        <v>1124</v>
      </c>
      <c r="AF4265" s="60"/>
      <c r="AG4265" s="60" t="s">
        <v>1124</v>
      </c>
      <c r="AH4265" s="60" t="s">
        <v>1124</v>
      </c>
      <c r="AI4265" s="60" t="s">
        <v>1124</v>
      </c>
      <c r="AJ4265" s="60" t="s">
        <v>1124</v>
      </c>
      <c r="AK4265" s="60" t="s">
        <v>1124</v>
      </c>
      <c r="AL4265" s="60" t="s">
        <v>1124</v>
      </c>
      <c r="AM4265" s="60" t="s">
        <v>1124</v>
      </c>
      <c r="AN4265" s="60" t="s">
        <v>1124</v>
      </c>
      <c r="AO4265" s="60"/>
      <c r="AP4265" s="35" t="s">
        <v>1124</v>
      </c>
      <c r="AQ4265" s="377">
        <v>0</v>
      </c>
      <c r="AR4265" s="378">
        <v>0</v>
      </c>
      <c r="AS4265" s="377">
        <v>0</v>
      </c>
      <c r="AT4265" s="378">
        <v>0</v>
      </c>
      <c r="AU4265" s="377">
        <v>0</v>
      </c>
      <c r="AV4265" s="377">
        <v>0</v>
      </c>
      <c r="AW4265" s="377">
        <v>0</v>
      </c>
      <c r="AX4265">
        <v>0</v>
      </c>
      <c r="AY4265">
        <v>0</v>
      </c>
    </row>
    <row r="4266" spans="1:54" hidden="1" x14ac:dyDescent="0.2">
      <c r="A4266" s="46">
        <v>5426</v>
      </c>
      <c r="B4266" s="258" t="s">
        <v>13880</v>
      </c>
      <c r="C4266" t="s">
        <v>1119</v>
      </c>
      <c r="D4266" t="s">
        <v>1886</v>
      </c>
      <c r="E4266" t="s">
        <v>1821</v>
      </c>
      <c r="F4266" s="29" t="s">
        <v>1827</v>
      </c>
      <c r="G4266" s="47">
        <v>174</v>
      </c>
      <c r="H4266" t="s">
        <v>1827</v>
      </c>
      <c r="I4266">
        <v>1</v>
      </c>
      <c r="J4266" t="s">
        <v>13881</v>
      </c>
      <c r="K4266" t="s">
        <v>2396</v>
      </c>
      <c r="L4266" t="s">
        <v>13882</v>
      </c>
      <c r="M4266">
        <v>0</v>
      </c>
      <c r="N4266" s="34">
        <v>0</v>
      </c>
      <c r="O4266" s="34">
        <v>0</v>
      </c>
      <c r="P4266" s="34">
        <v>0</v>
      </c>
      <c r="Q4266" s="34">
        <v>0</v>
      </c>
      <c r="R4266" s="34">
        <v>0</v>
      </c>
      <c r="S4266" s="48" t="s">
        <v>1123</v>
      </c>
      <c r="T4266" s="13">
        <v>0</v>
      </c>
      <c r="U4266" s="12">
        <v>0</v>
      </c>
      <c r="V4266" s="12">
        <v>0</v>
      </c>
      <c r="W4266" s="12">
        <v>0</v>
      </c>
      <c r="X4266" s="14" t="str">
        <f t="shared" si="66"/>
        <v>С</v>
      </c>
      <c r="Y4266" s="271">
        <f>Таблица1[[#This Row],[ID_intellix]]</f>
        <v>5426</v>
      </c>
      <c r="Z4266" s="269" t="s">
        <v>122</v>
      </c>
      <c r="AA4266" s="145">
        <f>IF(OR(Таблица1[[#This Row],[CARDIO_report]]&lt;&gt;0,Таблица1[[#This Row],[AI COMBO_report]]&lt;&gt;0,Таблица1[[#This Row],[OTC_report]]&lt;&gt;0),1,0)</f>
        <v>0</v>
      </c>
      <c r="AB4266" s="60" t="s">
        <v>1124</v>
      </c>
      <c r="AC4266" s="60" t="s">
        <v>1124</v>
      </c>
      <c r="AD4266" s="60" t="s">
        <v>1124</v>
      </c>
      <c r="AE4266" s="60" t="s">
        <v>1124</v>
      </c>
      <c r="AF4266" s="60"/>
      <c r="AG4266" s="60" t="s">
        <v>1124</v>
      </c>
      <c r="AH4266" s="60" t="s">
        <v>1124</v>
      </c>
      <c r="AI4266" s="60" t="s">
        <v>1124</v>
      </c>
      <c r="AJ4266" s="60" t="s">
        <v>1124</v>
      </c>
      <c r="AK4266" s="60" t="s">
        <v>1124</v>
      </c>
      <c r="AL4266" s="60" t="s">
        <v>1124</v>
      </c>
      <c r="AM4266" s="60" t="s">
        <v>1124</v>
      </c>
      <c r="AN4266" s="60" t="s">
        <v>1124</v>
      </c>
      <c r="AO4266" s="60"/>
      <c r="AP4266" s="35" t="s">
        <v>1825</v>
      </c>
      <c r="AQ4266" s="377">
        <v>0</v>
      </c>
      <c r="AR4266" s="378">
        <v>0</v>
      </c>
      <c r="AS4266" s="377">
        <v>0</v>
      </c>
      <c r="AT4266" s="378">
        <v>0</v>
      </c>
      <c r="AU4266" s="377">
        <v>0</v>
      </c>
      <c r="AV4266" s="377">
        <v>0</v>
      </c>
      <c r="AW4266" s="377">
        <v>0</v>
      </c>
      <c r="AX4266">
        <v>0</v>
      </c>
      <c r="AY4266">
        <v>0</v>
      </c>
    </row>
    <row r="4267" spans="1:54" hidden="1" x14ac:dyDescent="0.2">
      <c r="A4267" s="398">
        <v>3160</v>
      </c>
      <c r="B4267" s="258" t="s">
        <v>13889</v>
      </c>
      <c r="C4267" t="s">
        <v>1119</v>
      </c>
      <c r="D4267" t="s">
        <v>1886</v>
      </c>
      <c r="E4267" t="s">
        <v>1821</v>
      </c>
      <c r="F4267" s="29" t="s">
        <v>1827</v>
      </c>
      <c r="G4267" s="47">
        <v>232</v>
      </c>
      <c r="H4267" t="s">
        <v>1827</v>
      </c>
      <c r="I4267">
        <v>1</v>
      </c>
      <c r="J4267" t="s">
        <v>13890</v>
      </c>
      <c r="K4267" t="s">
        <v>2396</v>
      </c>
      <c r="L4267" t="s">
        <v>13891</v>
      </c>
      <c r="M4267">
        <v>0</v>
      </c>
      <c r="N4267" s="34">
        <v>0</v>
      </c>
      <c r="O4267" s="34">
        <v>0</v>
      </c>
      <c r="P4267" s="34">
        <v>0</v>
      </c>
      <c r="Q4267" s="34">
        <v>0</v>
      </c>
      <c r="R4267" s="34">
        <v>0</v>
      </c>
      <c r="S4267" s="48" t="s">
        <v>1123</v>
      </c>
      <c r="T4267" s="13">
        <v>0</v>
      </c>
      <c r="U4267" s="12">
        <v>0</v>
      </c>
      <c r="V4267" s="12">
        <v>0</v>
      </c>
      <c r="W4267" s="12">
        <v>0</v>
      </c>
      <c r="X4267" s="14" t="str">
        <f t="shared" si="66"/>
        <v>С</v>
      </c>
      <c r="Y4267" s="271">
        <f>Таблица1[[#This Row],[ID_intellix]]</f>
        <v>3160</v>
      </c>
      <c r="Z4267" s="269" t="s">
        <v>122</v>
      </c>
      <c r="AA4267" s="145">
        <f>IF(OR(Таблица1[[#This Row],[CARDIO_report]]&lt;&gt;0,Таблица1[[#This Row],[AI COMBO_report]]&lt;&gt;0,Таблица1[[#This Row],[OTC_report]]&lt;&gt;0),1,0)</f>
        <v>0</v>
      </c>
      <c r="AB4267" s="60" t="s">
        <v>1124</v>
      </c>
      <c r="AC4267" s="60" t="s">
        <v>1124</v>
      </c>
      <c r="AD4267" s="60" t="s">
        <v>1124</v>
      </c>
      <c r="AE4267" s="60" t="s">
        <v>1124</v>
      </c>
      <c r="AF4267" s="60"/>
      <c r="AG4267" s="60" t="s">
        <v>1124</v>
      </c>
      <c r="AH4267" s="60" t="s">
        <v>1124</v>
      </c>
      <c r="AI4267" s="60" t="s">
        <v>1124</v>
      </c>
      <c r="AJ4267" s="60" t="s">
        <v>1124</v>
      </c>
      <c r="AK4267" s="60" t="s">
        <v>1124</v>
      </c>
      <c r="AL4267" s="60" t="s">
        <v>1124</v>
      </c>
      <c r="AM4267" s="60" t="s">
        <v>1124</v>
      </c>
      <c r="AN4267" s="60" t="s">
        <v>1124</v>
      </c>
      <c r="AO4267" s="60"/>
      <c r="AP4267" s="35" t="s">
        <v>1825</v>
      </c>
      <c r="AQ4267" s="377">
        <v>0</v>
      </c>
      <c r="AR4267" s="378">
        <v>0</v>
      </c>
      <c r="AS4267" s="377">
        <v>0</v>
      </c>
      <c r="AT4267" s="378">
        <v>0</v>
      </c>
      <c r="AU4267" s="377">
        <v>0</v>
      </c>
      <c r="AV4267" s="377">
        <v>0</v>
      </c>
      <c r="AW4267" s="377">
        <v>0</v>
      </c>
      <c r="AX4267">
        <v>0</v>
      </c>
      <c r="AY4267">
        <v>0</v>
      </c>
    </row>
    <row r="4268" spans="1:54" hidden="1" x14ac:dyDescent="0.2">
      <c r="A4268" s="46">
        <v>1264</v>
      </c>
      <c r="B4268" s="258" t="s">
        <v>13936</v>
      </c>
      <c r="C4268" t="s">
        <v>1119</v>
      </c>
      <c r="D4268" t="s">
        <v>1886</v>
      </c>
      <c r="E4268" t="s">
        <v>1821</v>
      </c>
      <c r="F4268" s="29" t="s">
        <v>1827</v>
      </c>
      <c r="G4268" s="47">
        <v>23</v>
      </c>
      <c r="H4268" t="s">
        <v>1827</v>
      </c>
      <c r="I4268">
        <v>1</v>
      </c>
      <c r="J4268" t="s">
        <v>13937</v>
      </c>
      <c r="K4268" t="s">
        <v>2396</v>
      </c>
      <c r="L4268" t="s">
        <v>13938</v>
      </c>
      <c r="M4268">
        <v>0</v>
      </c>
      <c r="N4268" s="34">
        <v>0</v>
      </c>
      <c r="O4268" s="34">
        <v>0</v>
      </c>
      <c r="P4268" s="34">
        <v>0</v>
      </c>
      <c r="Q4268" s="34">
        <v>0</v>
      </c>
      <c r="R4268" s="34">
        <v>0</v>
      </c>
      <c r="S4268" s="48" t="s">
        <v>1123</v>
      </c>
      <c r="T4268" s="13">
        <v>0</v>
      </c>
      <c r="U4268" s="12">
        <v>0</v>
      </c>
      <c r="V4268" s="12">
        <v>0</v>
      </c>
      <c r="W4268" s="12">
        <v>0</v>
      </c>
      <c r="X4268" s="14" t="str">
        <f t="shared" si="66"/>
        <v>С</v>
      </c>
      <c r="Y4268" s="271">
        <f>Таблица1[[#This Row],[ID_intellix]]</f>
        <v>1264</v>
      </c>
      <c r="Z4268" s="269" t="s">
        <v>122</v>
      </c>
      <c r="AA4268" s="145">
        <f>IF(OR(Таблица1[[#This Row],[CARDIO_report]]&lt;&gt;0,Таблица1[[#This Row],[AI COMBO_report]]&lt;&gt;0,Таблица1[[#This Row],[OTC_report]]&lt;&gt;0),1,0)</f>
        <v>0</v>
      </c>
      <c r="AB4268" s="60" t="s">
        <v>1124</v>
      </c>
      <c r="AC4268" s="60" t="s">
        <v>1124</v>
      </c>
      <c r="AD4268" s="60" t="s">
        <v>1124</v>
      </c>
      <c r="AE4268" s="60" t="s">
        <v>1124</v>
      </c>
      <c r="AF4268" s="60"/>
      <c r="AG4268" s="60" t="s">
        <v>1124</v>
      </c>
      <c r="AH4268" s="60" t="s">
        <v>1124</v>
      </c>
      <c r="AI4268" s="60" t="s">
        <v>1124</v>
      </c>
      <c r="AJ4268" s="60" t="s">
        <v>1124</v>
      </c>
      <c r="AK4268" s="60" t="s">
        <v>1124</v>
      </c>
      <c r="AL4268" s="60" t="s">
        <v>1124</v>
      </c>
      <c r="AM4268" s="60" t="s">
        <v>1124</v>
      </c>
      <c r="AN4268" s="60" t="s">
        <v>1124</v>
      </c>
      <c r="AO4268" s="60"/>
      <c r="AP4268" s="35" t="s">
        <v>1825</v>
      </c>
      <c r="AQ4268" s="377">
        <v>0</v>
      </c>
      <c r="AR4268" s="378">
        <v>0</v>
      </c>
      <c r="AS4268" s="377">
        <v>0</v>
      </c>
      <c r="AT4268" s="378">
        <v>0</v>
      </c>
      <c r="AU4268" s="377">
        <v>0</v>
      </c>
      <c r="AV4268" s="377">
        <v>0</v>
      </c>
      <c r="AW4268" s="377">
        <v>0</v>
      </c>
      <c r="AX4268">
        <v>0</v>
      </c>
      <c r="AY4268">
        <v>0</v>
      </c>
    </row>
    <row r="4269" spans="1:54" hidden="1" x14ac:dyDescent="0.2">
      <c r="A4269" s="46">
        <v>5488</v>
      </c>
      <c r="B4269" s="258" t="s">
        <v>2401</v>
      </c>
      <c r="C4269" t="s">
        <v>1159</v>
      </c>
      <c r="D4269" t="s">
        <v>1768</v>
      </c>
      <c r="E4269" t="s">
        <v>1821</v>
      </c>
      <c r="F4269" s="29" t="s">
        <v>1950</v>
      </c>
      <c r="G4269" s="47">
        <v>75</v>
      </c>
      <c r="H4269" t="s">
        <v>1950</v>
      </c>
      <c r="I4269">
        <v>1</v>
      </c>
      <c r="J4269" t="s">
        <v>2402</v>
      </c>
      <c r="K4269" t="s">
        <v>1768</v>
      </c>
      <c r="L4269" t="s">
        <v>2403</v>
      </c>
      <c r="M4269">
        <v>0</v>
      </c>
      <c r="N4269" s="34">
        <v>0</v>
      </c>
      <c r="O4269" s="34"/>
      <c r="P4269" s="34">
        <v>0</v>
      </c>
      <c r="Q4269" s="34">
        <v>0</v>
      </c>
      <c r="R4269" s="34">
        <v>0</v>
      </c>
      <c r="S4269" s="48" t="s">
        <v>1123</v>
      </c>
      <c r="T4269" s="13" t="s">
        <v>122</v>
      </c>
      <c r="U4269" s="12" t="s">
        <v>1863</v>
      </c>
      <c r="V4269" s="12" t="s">
        <v>122</v>
      </c>
      <c r="W4269" s="12" t="s">
        <v>1863</v>
      </c>
      <c r="X4269" s="14" t="str">
        <f t="shared" si="66"/>
        <v>А</v>
      </c>
      <c r="Y4269" s="271">
        <f>Таблица1[[#This Row],[ID_intellix]]</f>
        <v>5488</v>
      </c>
      <c r="Z4269" s="269" t="s">
        <v>122</v>
      </c>
      <c r="AA4269" s="145">
        <f>IF(OR(Таблица1[[#This Row],[CARDIO_report]]&lt;&gt;0,Таблица1[[#This Row],[AI COMBO_report]]&lt;&gt;0,Таблица1[[#This Row],[OTC_report]]&lt;&gt;0),1,0)</f>
        <v>0</v>
      </c>
      <c r="AB4269" s="60" t="s">
        <v>1124</v>
      </c>
      <c r="AC4269" s="60" t="s">
        <v>1124</v>
      </c>
      <c r="AD4269" s="60" t="s">
        <v>1124</v>
      </c>
      <c r="AE4269" s="60"/>
      <c r="AF4269" s="60"/>
      <c r="AG4269" s="60" t="s">
        <v>1124</v>
      </c>
      <c r="AH4269" s="60" t="s">
        <v>1124</v>
      </c>
      <c r="AI4269" s="60" t="s">
        <v>1124</v>
      </c>
      <c r="AJ4269" s="60" t="s">
        <v>1124</v>
      </c>
      <c r="AK4269" s="60" t="s">
        <v>1124</v>
      </c>
      <c r="AL4269" s="60" t="s">
        <v>1124</v>
      </c>
      <c r="AM4269" s="60" t="s">
        <v>1124</v>
      </c>
      <c r="AN4269" s="60" t="s">
        <v>1124</v>
      </c>
      <c r="AO4269" s="60"/>
      <c r="AP4269" s="35" t="s">
        <v>1857</v>
      </c>
      <c r="AQ4269" s="377">
        <v>0</v>
      </c>
      <c r="AR4269" s="378">
        <v>0</v>
      </c>
      <c r="AS4269" s="377">
        <v>0</v>
      </c>
      <c r="AT4269" s="378">
        <v>0</v>
      </c>
      <c r="AU4269">
        <v>0</v>
      </c>
      <c r="AV4269">
        <v>0</v>
      </c>
      <c r="AW4269">
        <v>0</v>
      </c>
      <c r="AX4269" s="25">
        <v>0</v>
      </c>
      <c r="AY4269" s="25">
        <v>0</v>
      </c>
    </row>
    <row r="4270" spans="1:54" hidden="1" x14ac:dyDescent="0.2">
      <c r="A4270" s="46">
        <v>1715</v>
      </c>
      <c r="B4270" s="258" t="s">
        <v>5144</v>
      </c>
      <c r="C4270" t="s">
        <v>1159</v>
      </c>
      <c r="D4270" t="s">
        <v>1768</v>
      </c>
      <c r="E4270" t="s">
        <v>1821</v>
      </c>
      <c r="F4270" s="29" t="s">
        <v>1950</v>
      </c>
      <c r="G4270" s="47">
        <v>108</v>
      </c>
      <c r="H4270" t="s">
        <v>1950</v>
      </c>
      <c r="I4270">
        <v>1</v>
      </c>
      <c r="J4270" t="s">
        <v>5145</v>
      </c>
      <c r="K4270" t="s">
        <v>1768</v>
      </c>
      <c r="L4270" t="s">
        <v>5146</v>
      </c>
      <c r="M4270">
        <v>0</v>
      </c>
      <c r="N4270" s="34">
        <v>0</v>
      </c>
      <c r="O4270" s="34" t="s">
        <v>80</v>
      </c>
      <c r="P4270" s="34">
        <v>0</v>
      </c>
      <c r="Q4270" s="34" t="s">
        <v>924</v>
      </c>
      <c r="R4270" s="34">
        <v>0</v>
      </c>
      <c r="S4270" s="48" t="s">
        <v>1123</v>
      </c>
      <c r="T4270" s="13" t="s">
        <v>122</v>
      </c>
      <c r="U4270" s="12" t="s">
        <v>122</v>
      </c>
      <c r="V4270" s="12" t="s">
        <v>122</v>
      </c>
      <c r="W4270" s="12" t="s">
        <v>122</v>
      </c>
      <c r="X4270" s="14" t="str">
        <f t="shared" si="66"/>
        <v>С</v>
      </c>
      <c r="Y4270" s="271">
        <f>Таблица1[[#This Row],[ID_intellix]]</f>
        <v>1715</v>
      </c>
      <c r="Z4270" s="269" t="s">
        <v>122</v>
      </c>
      <c r="AA4270" s="145">
        <f>IF(OR(Таблица1[[#This Row],[CARDIO_report]]&lt;&gt;0,Таблица1[[#This Row],[AI COMBO_report]]&lt;&gt;0,Таблица1[[#This Row],[OTC_report]]&lt;&gt;0),1,0)</f>
        <v>0</v>
      </c>
      <c r="AB4270" s="60" t="s">
        <v>1124</v>
      </c>
      <c r="AC4270" s="60" t="s">
        <v>1124</v>
      </c>
      <c r="AD4270" s="60" t="s">
        <v>1124</v>
      </c>
      <c r="AE4270" s="60" t="s">
        <v>1124</v>
      </c>
      <c r="AF4270" s="60"/>
      <c r="AG4270" s="60" t="s">
        <v>1124</v>
      </c>
      <c r="AH4270" s="60" t="s">
        <v>1124</v>
      </c>
      <c r="AI4270" s="60" t="s">
        <v>1124</v>
      </c>
      <c r="AJ4270" s="60" t="s">
        <v>1124</v>
      </c>
      <c r="AK4270" s="60" t="s">
        <v>1124</v>
      </c>
      <c r="AL4270" s="60" t="s">
        <v>1124</v>
      </c>
      <c r="AM4270" s="60" t="s">
        <v>1124</v>
      </c>
      <c r="AN4270" s="60" t="s">
        <v>1124</v>
      </c>
      <c r="AO4270" s="60"/>
      <c r="AP4270" s="35" t="s">
        <v>1825</v>
      </c>
      <c r="AQ4270" s="377">
        <v>0</v>
      </c>
      <c r="AR4270" s="378">
        <v>0</v>
      </c>
      <c r="AS4270" s="377">
        <v>0</v>
      </c>
      <c r="AT4270" s="378">
        <v>0</v>
      </c>
      <c r="AU4270" s="377">
        <v>0</v>
      </c>
      <c r="AV4270" s="377">
        <v>0</v>
      </c>
      <c r="AW4270" s="377">
        <v>0</v>
      </c>
      <c r="AX4270">
        <v>0</v>
      </c>
      <c r="AY4270">
        <v>0</v>
      </c>
      <c r="AZ4270" s="2"/>
      <c r="BB4270" s="2"/>
    </row>
    <row r="4271" spans="1:54" hidden="1" x14ac:dyDescent="0.2">
      <c r="A4271" s="46">
        <v>1292</v>
      </c>
      <c r="B4271" s="258" t="s">
        <v>5190</v>
      </c>
      <c r="C4271" t="s">
        <v>1159</v>
      </c>
      <c r="D4271" t="s">
        <v>1768</v>
      </c>
      <c r="E4271" t="s">
        <v>1821</v>
      </c>
      <c r="F4271" s="29" t="s">
        <v>1950</v>
      </c>
      <c r="G4271" s="47">
        <v>129</v>
      </c>
      <c r="H4271" t="s">
        <v>1950</v>
      </c>
      <c r="I4271">
        <v>1</v>
      </c>
      <c r="J4271" t="s">
        <v>5191</v>
      </c>
      <c r="K4271" t="s">
        <v>1768</v>
      </c>
      <c r="L4271" t="s">
        <v>5192</v>
      </c>
      <c r="M4271">
        <v>0</v>
      </c>
      <c r="N4271" s="34">
        <v>0</v>
      </c>
      <c r="O4271" s="34" t="s">
        <v>80</v>
      </c>
      <c r="P4271" s="34">
        <v>0</v>
      </c>
      <c r="Q4271" s="34" t="s">
        <v>924</v>
      </c>
      <c r="R4271" s="34" t="s">
        <v>930</v>
      </c>
      <c r="S4271" s="48" t="s">
        <v>1123</v>
      </c>
      <c r="T4271" s="13" t="s">
        <v>1863</v>
      </c>
      <c r="U4271" s="12" t="s">
        <v>122</v>
      </c>
      <c r="V4271" s="12" t="s">
        <v>122</v>
      </c>
      <c r="W4271" s="12" t="s">
        <v>122</v>
      </c>
      <c r="X4271" s="14" t="str">
        <f t="shared" si="66"/>
        <v>В</v>
      </c>
      <c r="Y4271" s="271">
        <f>Таблица1[[#This Row],[ID_intellix]]</f>
        <v>1292</v>
      </c>
      <c r="Z4271" s="269" t="s">
        <v>122</v>
      </c>
      <c r="AA4271" s="145">
        <f>IF(OR(Таблица1[[#This Row],[CARDIO_report]]&lt;&gt;0,Таблица1[[#This Row],[AI COMBO_report]]&lt;&gt;0,Таблица1[[#This Row],[OTC_report]]&lt;&gt;0),1,0)</f>
        <v>1</v>
      </c>
      <c r="AB4271" s="60" t="s">
        <v>1124</v>
      </c>
      <c r="AC4271" s="60" t="s">
        <v>1124</v>
      </c>
      <c r="AD4271" s="60" t="s">
        <v>1124</v>
      </c>
      <c r="AE4271" s="60" t="s">
        <v>1124</v>
      </c>
      <c r="AF4271" s="60"/>
      <c r="AG4271" s="60" t="s">
        <v>1124</v>
      </c>
      <c r="AH4271" s="60" t="s">
        <v>1124</v>
      </c>
      <c r="AI4271" s="60" t="s">
        <v>1124</v>
      </c>
      <c r="AJ4271" s="60" t="s">
        <v>1124</v>
      </c>
      <c r="AK4271" s="60" t="s">
        <v>1124</v>
      </c>
      <c r="AL4271" s="60" t="s">
        <v>1124</v>
      </c>
      <c r="AM4271" s="60" t="s">
        <v>1124</v>
      </c>
      <c r="AN4271" s="60" t="s">
        <v>1124</v>
      </c>
      <c r="AO4271" s="60"/>
      <c r="AP4271" s="35" t="s">
        <v>1857</v>
      </c>
      <c r="AQ4271" s="377">
        <v>0</v>
      </c>
      <c r="AR4271" s="378">
        <v>0</v>
      </c>
      <c r="AS4271" s="377">
        <v>0</v>
      </c>
      <c r="AT4271" s="378">
        <v>0</v>
      </c>
      <c r="AU4271" s="377">
        <v>0</v>
      </c>
      <c r="AV4271" s="377">
        <v>0</v>
      </c>
      <c r="AW4271" s="377">
        <v>0</v>
      </c>
      <c r="AX4271">
        <v>0</v>
      </c>
      <c r="AY4271">
        <v>0</v>
      </c>
      <c r="AZ4271" s="2"/>
      <c r="BB4271" s="2"/>
    </row>
    <row r="4272" spans="1:54" hidden="1" x14ac:dyDescent="0.2">
      <c r="A4272" s="46">
        <v>2170</v>
      </c>
      <c r="B4272" s="258" t="s">
        <v>5201</v>
      </c>
      <c r="C4272" t="s">
        <v>1159</v>
      </c>
      <c r="D4272" t="s">
        <v>1768</v>
      </c>
      <c r="E4272" t="s">
        <v>1821</v>
      </c>
      <c r="F4272" s="29" t="s">
        <v>1950</v>
      </c>
      <c r="G4272" s="47">
        <v>132</v>
      </c>
      <c r="H4272" t="s">
        <v>1950</v>
      </c>
      <c r="I4272">
        <v>1</v>
      </c>
      <c r="J4272" t="s">
        <v>5202</v>
      </c>
      <c r="K4272" t="s">
        <v>1768</v>
      </c>
      <c r="L4272" t="s">
        <v>5203</v>
      </c>
      <c r="M4272">
        <v>0</v>
      </c>
      <c r="N4272" s="34">
        <v>0</v>
      </c>
      <c r="O4272" s="34" t="s">
        <v>80</v>
      </c>
      <c r="P4272" s="34">
        <v>0</v>
      </c>
      <c r="Q4272" s="34" t="s">
        <v>924</v>
      </c>
      <c r="R4272" s="34">
        <v>0</v>
      </c>
      <c r="S4272" s="48" t="s">
        <v>1123</v>
      </c>
      <c r="T4272" s="13" t="s">
        <v>122</v>
      </c>
      <c r="U4272" s="12" t="s">
        <v>1863</v>
      </c>
      <c r="V4272" s="12" t="s">
        <v>122</v>
      </c>
      <c r="W4272" s="12" t="s">
        <v>122</v>
      </c>
      <c r="X4272" s="14" t="str">
        <f t="shared" si="66"/>
        <v>В</v>
      </c>
      <c r="Y4272" s="271">
        <f>Таблица1[[#This Row],[ID_intellix]]</f>
        <v>2170</v>
      </c>
      <c r="Z4272" s="269" t="s">
        <v>1863</v>
      </c>
      <c r="AA4272" s="145">
        <f>IF(OR(Таблица1[[#This Row],[CARDIO_report]]&lt;&gt;0,Таблица1[[#This Row],[AI COMBO_report]]&lt;&gt;0,Таблица1[[#This Row],[OTC_report]]&lt;&gt;0),1,0)</f>
        <v>0</v>
      </c>
      <c r="AB4272" s="60" t="s">
        <v>1124</v>
      </c>
      <c r="AC4272" s="60" t="s">
        <v>1124</v>
      </c>
      <c r="AD4272" s="60" t="s">
        <v>1124</v>
      </c>
      <c r="AE4272" s="60" t="s">
        <v>1124</v>
      </c>
      <c r="AF4272" s="60"/>
      <c r="AG4272" s="60" t="s">
        <v>1124</v>
      </c>
      <c r="AH4272" s="60" t="s">
        <v>1124</v>
      </c>
      <c r="AI4272" s="60" t="s">
        <v>1124</v>
      </c>
      <c r="AJ4272" s="60" t="s">
        <v>1124</v>
      </c>
      <c r="AK4272" s="60" t="s">
        <v>1124</v>
      </c>
      <c r="AL4272" s="60" t="s">
        <v>1124</v>
      </c>
      <c r="AM4272" s="60" t="s">
        <v>1124</v>
      </c>
      <c r="AN4272" s="60" t="s">
        <v>1124</v>
      </c>
      <c r="AO4272" s="60"/>
      <c r="AP4272" s="35" t="s">
        <v>1917</v>
      </c>
      <c r="AQ4272" s="377">
        <v>0</v>
      </c>
      <c r="AR4272" s="378">
        <v>0</v>
      </c>
      <c r="AS4272" s="377">
        <v>0</v>
      </c>
      <c r="AT4272" s="378">
        <v>0</v>
      </c>
      <c r="AU4272" s="377">
        <v>0</v>
      </c>
      <c r="AV4272" s="377">
        <v>0</v>
      </c>
      <c r="AW4272" s="377">
        <v>0</v>
      </c>
      <c r="AX4272">
        <v>0</v>
      </c>
      <c r="AY4272">
        <v>0</v>
      </c>
      <c r="AZ4272" s="2"/>
      <c r="BB4272" s="2"/>
    </row>
    <row r="4273" spans="1:54" hidden="1" x14ac:dyDescent="0.2">
      <c r="A4273" s="46">
        <v>7268</v>
      </c>
      <c r="B4273" s="258" t="s">
        <v>5287</v>
      </c>
      <c r="C4273" t="s">
        <v>1159</v>
      </c>
      <c r="D4273" t="s">
        <v>1768</v>
      </c>
      <c r="E4273" t="s">
        <v>1821</v>
      </c>
      <c r="F4273" s="29" t="s">
        <v>1950</v>
      </c>
      <c r="G4273" s="47">
        <v>171</v>
      </c>
      <c r="H4273" t="s">
        <v>1950</v>
      </c>
      <c r="I4273">
        <v>1</v>
      </c>
      <c r="J4273" t="s">
        <v>5288</v>
      </c>
      <c r="K4273" t="s">
        <v>1768</v>
      </c>
      <c r="L4273" t="s">
        <v>5289</v>
      </c>
      <c r="M4273">
        <v>0</v>
      </c>
      <c r="N4273" s="34">
        <v>0</v>
      </c>
      <c r="O4273" s="34" t="s">
        <v>80</v>
      </c>
      <c r="P4273" s="34">
        <v>0</v>
      </c>
      <c r="Q4273" s="34" t="s">
        <v>924</v>
      </c>
      <c r="R4273" s="34">
        <v>0</v>
      </c>
      <c r="S4273" s="48" t="s">
        <v>1123</v>
      </c>
      <c r="T4273" s="13" t="s">
        <v>122</v>
      </c>
      <c r="U4273" s="12" t="s">
        <v>122</v>
      </c>
      <c r="V4273" s="12" t="s">
        <v>122</v>
      </c>
      <c r="W4273" s="12" t="s">
        <v>122</v>
      </c>
      <c r="X4273" s="14" t="str">
        <f t="shared" si="66"/>
        <v>С</v>
      </c>
      <c r="Y4273" s="271">
        <f>Таблица1[[#This Row],[ID_intellix]]</f>
        <v>7268</v>
      </c>
      <c r="Z4273" s="269" t="s">
        <v>122</v>
      </c>
      <c r="AA4273" s="145">
        <f>IF(OR(Таблица1[[#This Row],[CARDIO_report]]&lt;&gt;0,Таблица1[[#This Row],[AI COMBO_report]]&lt;&gt;0,Таблица1[[#This Row],[OTC_report]]&lt;&gt;0),1,0)</f>
        <v>0</v>
      </c>
      <c r="AB4273" s="60" t="s">
        <v>1124</v>
      </c>
      <c r="AC4273" s="60" t="s">
        <v>1124</v>
      </c>
      <c r="AD4273" s="60" t="s">
        <v>1124</v>
      </c>
      <c r="AE4273" s="60" t="s">
        <v>1124</v>
      </c>
      <c r="AF4273" s="60"/>
      <c r="AG4273" s="60" t="s">
        <v>1124</v>
      </c>
      <c r="AH4273" s="60" t="s">
        <v>1124</v>
      </c>
      <c r="AI4273" s="60" t="s">
        <v>1124</v>
      </c>
      <c r="AJ4273" s="60" t="s">
        <v>1124</v>
      </c>
      <c r="AK4273" s="60" t="s">
        <v>1124</v>
      </c>
      <c r="AL4273" s="60" t="s">
        <v>1124</v>
      </c>
      <c r="AM4273" s="60" t="s">
        <v>1124</v>
      </c>
      <c r="AN4273" s="60" t="s">
        <v>1124</v>
      </c>
      <c r="AO4273" s="60"/>
      <c r="AP4273" s="35" t="s">
        <v>1825</v>
      </c>
      <c r="AQ4273" s="377">
        <v>0</v>
      </c>
      <c r="AR4273" s="378">
        <v>0</v>
      </c>
      <c r="AS4273" s="377">
        <v>0</v>
      </c>
      <c r="AT4273" s="378">
        <v>0</v>
      </c>
      <c r="AU4273" s="377">
        <v>0</v>
      </c>
      <c r="AV4273" s="377">
        <v>0</v>
      </c>
      <c r="AW4273" s="377">
        <v>0</v>
      </c>
      <c r="AX4273">
        <v>0</v>
      </c>
      <c r="AY4273">
        <v>0</v>
      </c>
      <c r="AZ4273" s="2"/>
      <c r="BB4273" s="2"/>
    </row>
    <row r="4274" spans="1:54" hidden="1" x14ac:dyDescent="0.2">
      <c r="A4274" s="46">
        <v>2273</v>
      </c>
      <c r="B4274" s="258" t="s">
        <v>5423</v>
      </c>
      <c r="C4274" t="s">
        <v>1159</v>
      </c>
      <c r="D4274" t="s">
        <v>1768</v>
      </c>
      <c r="E4274" t="s">
        <v>1821</v>
      </c>
      <c r="F4274" s="29" t="s">
        <v>1950</v>
      </c>
      <c r="G4274" s="47">
        <v>227</v>
      </c>
      <c r="H4274" t="s">
        <v>1950</v>
      </c>
      <c r="I4274">
        <v>1</v>
      </c>
      <c r="J4274" t="s">
        <v>5424</v>
      </c>
      <c r="K4274" t="s">
        <v>1768</v>
      </c>
      <c r="L4274" t="s">
        <v>5425</v>
      </c>
      <c r="M4274">
        <v>0</v>
      </c>
      <c r="N4274" s="34">
        <v>0</v>
      </c>
      <c r="O4274" s="34" t="s">
        <v>80</v>
      </c>
      <c r="P4274" s="34" t="s">
        <v>87</v>
      </c>
      <c r="Q4274" s="34" t="s">
        <v>924</v>
      </c>
      <c r="R4274" s="34" t="s">
        <v>930</v>
      </c>
      <c r="S4274" s="48" t="s">
        <v>1123</v>
      </c>
      <c r="T4274" s="13" t="s">
        <v>1863</v>
      </c>
      <c r="U4274" s="12" t="s">
        <v>122</v>
      </c>
      <c r="V4274" s="12" t="s">
        <v>1863</v>
      </c>
      <c r="W4274" s="12" t="s">
        <v>122</v>
      </c>
      <c r="X4274" s="14" t="str">
        <f t="shared" si="66"/>
        <v>А</v>
      </c>
      <c r="Y4274" s="271">
        <f>Таблица1[[#This Row],[ID_intellix]]</f>
        <v>2273</v>
      </c>
      <c r="Z4274" s="269" t="s">
        <v>122</v>
      </c>
      <c r="AA4274" s="145">
        <f>IF(OR(Таблица1[[#This Row],[CARDIO_report]]&lt;&gt;0,Таблица1[[#This Row],[AI COMBO_report]]&lt;&gt;0,Таблица1[[#This Row],[OTC_report]]&lt;&gt;0),1,0)</f>
        <v>1</v>
      </c>
      <c r="AB4274" s="60" t="s">
        <v>1124</v>
      </c>
      <c r="AC4274" s="60" t="s">
        <v>1124</v>
      </c>
      <c r="AD4274" s="60" t="s">
        <v>1124</v>
      </c>
      <c r="AE4274" s="60" t="s">
        <v>1124</v>
      </c>
      <c r="AF4274" s="60"/>
      <c r="AG4274" s="60" t="s">
        <v>1124</v>
      </c>
      <c r="AH4274" s="60" t="s">
        <v>1124</v>
      </c>
      <c r="AI4274" s="60" t="s">
        <v>1124</v>
      </c>
      <c r="AJ4274" s="60" t="s">
        <v>1124</v>
      </c>
      <c r="AK4274" s="60" t="s">
        <v>1124</v>
      </c>
      <c r="AL4274" s="60" t="s">
        <v>1124</v>
      </c>
      <c r="AM4274" s="60" t="s">
        <v>1124</v>
      </c>
      <c r="AN4274" s="60" t="s">
        <v>1124</v>
      </c>
      <c r="AO4274" s="60"/>
      <c r="AP4274" s="35" t="s">
        <v>1857</v>
      </c>
      <c r="AQ4274" s="377">
        <v>0</v>
      </c>
      <c r="AR4274" s="378">
        <v>0</v>
      </c>
      <c r="AS4274" s="377">
        <v>0</v>
      </c>
      <c r="AT4274" s="378">
        <v>0</v>
      </c>
      <c r="AU4274" s="377">
        <v>0</v>
      </c>
      <c r="AV4274" s="377">
        <v>0</v>
      </c>
      <c r="AW4274" s="377">
        <v>0</v>
      </c>
      <c r="AX4274">
        <v>0</v>
      </c>
      <c r="AY4274">
        <v>0</v>
      </c>
      <c r="AZ4274" s="2"/>
      <c r="BB4274" s="2"/>
    </row>
    <row r="4275" spans="1:54" hidden="1" x14ac:dyDescent="0.2">
      <c r="A4275" s="46">
        <v>25238</v>
      </c>
      <c r="B4275" s="258" t="s">
        <v>5456</v>
      </c>
      <c r="C4275" t="s">
        <v>1159</v>
      </c>
      <c r="D4275" t="s">
        <v>1768</v>
      </c>
      <c r="E4275" t="s">
        <v>1821</v>
      </c>
      <c r="F4275" s="29" t="s">
        <v>1950</v>
      </c>
      <c r="G4275" s="47">
        <v>241</v>
      </c>
      <c r="H4275" t="s">
        <v>1950</v>
      </c>
      <c r="I4275">
        <v>1</v>
      </c>
      <c r="J4275" t="s">
        <v>5457</v>
      </c>
      <c r="K4275" t="s">
        <v>1768</v>
      </c>
      <c r="L4275" t="s">
        <v>5458</v>
      </c>
      <c r="M4275">
        <v>0</v>
      </c>
      <c r="N4275" s="34">
        <v>0</v>
      </c>
      <c r="O4275" s="34" t="s">
        <v>80</v>
      </c>
      <c r="P4275" s="34">
        <v>0</v>
      </c>
      <c r="Q4275" s="34" t="s">
        <v>924</v>
      </c>
      <c r="R4275" s="34">
        <v>0</v>
      </c>
      <c r="S4275" s="48" t="s">
        <v>1123</v>
      </c>
      <c r="T4275" s="13" t="s">
        <v>122</v>
      </c>
      <c r="U4275" s="12" t="s">
        <v>122</v>
      </c>
      <c r="V4275" s="12" t="s">
        <v>1863</v>
      </c>
      <c r="W4275" s="12" t="s">
        <v>1863</v>
      </c>
      <c r="X4275" s="14" t="str">
        <f t="shared" si="66"/>
        <v>А</v>
      </c>
      <c r="Y4275" s="271">
        <f>Таблица1[[#This Row],[ID_intellix]]</f>
        <v>25238</v>
      </c>
      <c r="Z4275" s="269" t="s">
        <v>122</v>
      </c>
      <c r="AA4275" s="145">
        <f>IF(OR(Таблица1[[#This Row],[CARDIO_report]]&lt;&gt;0,Таблица1[[#This Row],[AI COMBO_report]]&lt;&gt;0,Таблица1[[#This Row],[OTC_report]]&lt;&gt;0),1,0)</f>
        <v>0</v>
      </c>
      <c r="AB4275" s="60" t="s">
        <v>1124</v>
      </c>
      <c r="AC4275" s="60" t="s">
        <v>1124</v>
      </c>
      <c r="AD4275" s="60" t="s">
        <v>1124</v>
      </c>
      <c r="AE4275" s="60"/>
      <c r="AF4275" s="60"/>
      <c r="AG4275" s="60" t="s">
        <v>1124</v>
      </c>
      <c r="AH4275" s="60" t="s">
        <v>1124</v>
      </c>
      <c r="AI4275" s="60" t="s">
        <v>1124</v>
      </c>
      <c r="AJ4275" s="60" t="s">
        <v>1124</v>
      </c>
      <c r="AK4275" s="60" t="s">
        <v>1124</v>
      </c>
      <c r="AL4275" s="60" t="s">
        <v>1124</v>
      </c>
      <c r="AM4275" s="60" t="s">
        <v>1124</v>
      </c>
      <c r="AN4275" s="60" t="s">
        <v>1124</v>
      </c>
      <c r="AO4275" s="60"/>
      <c r="AP4275" s="35" t="s">
        <v>1857</v>
      </c>
      <c r="AQ4275" s="377">
        <v>0</v>
      </c>
      <c r="AR4275" s="378">
        <v>0</v>
      </c>
      <c r="AS4275" s="377">
        <v>0</v>
      </c>
      <c r="AT4275" s="378">
        <v>0</v>
      </c>
      <c r="AU4275">
        <v>0</v>
      </c>
      <c r="AV4275">
        <v>0</v>
      </c>
      <c r="AW4275">
        <v>0</v>
      </c>
      <c r="AX4275">
        <v>0</v>
      </c>
      <c r="AY4275">
        <v>0</v>
      </c>
      <c r="AZ4275" s="2"/>
      <c r="BB4275" s="2"/>
    </row>
    <row r="4276" spans="1:54" hidden="1" x14ac:dyDescent="0.2">
      <c r="A4276" s="46">
        <v>3151</v>
      </c>
      <c r="B4276" s="258" t="s">
        <v>5486</v>
      </c>
      <c r="C4276" t="s">
        <v>1159</v>
      </c>
      <c r="D4276" t="s">
        <v>1768</v>
      </c>
      <c r="E4276" t="s">
        <v>1821</v>
      </c>
      <c r="F4276" s="29" t="s">
        <v>1950</v>
      </c>
      <c r="G4276" s="47">
        <v>254</v>
      </c>
      <c r="H4276" t="s">
        <v>1950</v>
      </c>
      <c r="I4276">
        <v>1</v>
      </c>
      <c r="J4276" t="s">
        <v>5487</v>
      </c>
      <c r="K4276" t="s">
        <v>1768</v>
      </c>
      <c r="L4276" t="s">
        <v>5488</v>
      </c>
      <c r="M4276">
        <v>0</v>
      </c>
      <c r="N4276" s="34">
        <v>0</v>
      </c>
      <c r="O4276" s="34" t="s">
        <v>80</v>
      </c>
      <c r="P4276" s="34" t="s">
        <v>87</v>
      </c>
      <c r="Q4276" s="34" t="s">
        <v>924</v>
      </c>
      <c r="R4276" s="34" t="s">
        <v>930</v>
      </c>
      <c r="S4276" s="48" t="s">
        <v>1123</v>
      </c>
      <c r="T4276" s="13" t="s">
        <v>122</v>
      </c>
      <c r="U4276" s="12" t="s">
        <v>122</v>
      </c>
      <c r="V4276" s="12" t="s">
        <v>1863</v>
      </c>
      <c r="W4276" s="12" t="s">
        <v>1863</v>
      </c>
      <c r="X4276" s="14" t="str">
        <f t="shared" si="66"/>
        <v>А</v>
      </c>
      <c r="Y4276" s="271">
        <f>Таблица1[[#This Row],[ID_intellix]]</f>
        <v>3151</v>
      </c>
      <c r="Z4276" s="269" t="s">
        <v>122</v>
      </c>
      <c r="AA4276" s="145">
        <f>IF(OR(Таблица1[[#This Row],[CARDIO_report]]&lt;&gt;0,Таблица1[[#This Row],[AI COMBO_report]]&lt;&gt;0,Таблица1[[#This Row],[OTC_report]]&lt;&gt;0),1,0)</f>
        <v>1</v>
      </c>
      <c r="AB4276" s="60" t="s">
        <v>1124</v>
      </c>
      <c r="AC4276" s="60" t="s">
        <v>1124</v>
      </c>
      <c r="AD4276" s="60" t="s">
        <v>1124</v>
      </c>
      <c r="AE4276" s="60" t="s">
        <v>1124</v>
      </c>
      <c r="AF4276" s="60"/>
      <c r="AG4276" s="60" t="s">
        <v>1124</v>
      </c>
      <c r="AH4276" s="60" t="s">
        <v>1124</v>
      </c>
      <c r="AI4276" s="60" t="s">
        <v>1124</v>
      </c>
      <c r="AJ4276" s="60" t="s">
        <v>1124</v>
      </c>
      <c r="AK4276" s="60" t="s">
        <v>1124</v>
      </c>
      <c r="AL4276" s="60" t="s">
        <v>1124</v>
      </c>
      <c r="AM4276" s="60" t="s">
        <v>1124</v>
      </c>
      <c r="AN4276" s="60" t="s">
        <v>1124</v>
      </c>
      <c r="AO4276" s="60"/>
      <c r="AP4276" s="35" t="s">
        <v>1857</v>
      </c>
      <c r="AQ4276" s="377">
        <v>0</v>
      </c>
      <c r="AR4276" s="378">
        <v>0</v>
      </c>
      <c r="AS4276" s="377">
        <v>0</v>
      </c>
      <c r="AT4276" s="378">
        <v>0</v>
      </c>
      <c r="AU4276" s="377">
        <v>0</v>
      </c>
      <c r="AV4276" s="377">
        <v>0</v>
      </c>
      <c r="AW4276" s="377">
        <v>0</v>
      </c>
      <c r="AX4276">
        <v>0</v>
      </c>
      <c r="AY4276">
        <v>0</v>
      </c>
      <c r="AZ4276" s="2"/>
      <c r="BB4276" s="2"/>
    </row>
    <row r="4277" spans="1:54" hidden="1" x14ac:dyDescent="0.2">
      <c r="A4277" s="46">
        <v>3314</v>
      </c>
      <c r="B4277" s="258" t="s">
        <v>5492</v>
      </c>
      <c r="C4277" t="s">
        <v>1159</v>
      </c>
      <c r="D4277" t="s">
        <v>1768</v>
      </c>
      <c r="E4277" t="s">
        <v>1821</v>
      </c>
      <c r="F4277" s="29" t="s">
        <v>1950</v>
      </c>
      <c r="G4277" s="47">
        <v>258</v>
      </c>
      <c r="H4277" t="s">
        <v>1950</v>
      </c>
      <c r="I4277">
        <v>1</v>
      </c>
      <c r="J4277" t="s">
        <v>5493</v>
      </c>
      <c r="K4277" t="s">
        <v>1768</v>
      </c>
      <c r="L4277" t="s">
        <v>5494</v>
      </c>
      <c r="M4277">
        <v>0</v>
      </c>
      <c r="N4277" s="34">
        <v>0</v>
      </c>
      <c r="O4277" s="34" t="s">
        <v>80</v>
      </c>
      <c r="P4277" s="34">
        <v>0</v>
      </c>
      <c r="Q4277" s="34" t="s">
        <v>924</v>
      </c>
      <c r="R4277" s="34">
        <v>0</v>
      </c>
      <c r="S4277" s="48" t="s">
        <v>1123</v>
      </c>
      <c r="T4277" s="13" t="s">
        <v>122</v>
      </c>
      <c r="U4277" s="12" t="s">
        <v>122</v>
      </c>
      <c r="V4277" s="12" t="s">
        <v>122</v>
      </c>
      <c r="W4277" s="12" t="s">
        <v>1863</v>
      </c>
      <c r="X4277" s="14" t="str">
        <f t="shared" si="66"/>
        <v>В</v>
      </c>
      <c r="Y4277" s="271">
        <f>Таблица1[[#This Row],[ID_intellix]]</f>
        <v>3314</v>
      </c>
      <c r="Z4277" s="269" t="s">
        <v>122</v>
      </c>
      <c r="AA4277" s="145">
        <f>IF(OR(Таблица1[[#This Row],[CARDIO_report]]&lt;&gt;0,Таблица1[[#This Row],[AI COMBO_report]]&lt;&gt;0,Таблица1[[#This Row],[OTC_report]]&lt;&gt;0),1,0)</f>
        <v>0</v>
      </c>
      <c r="AB4277" s="60" t="s">
        <v>1124</v>
      </c>
      <c r="AC4277" s="60" t="s">
        <v>1124</v>
      </c>
      <c r="AD4277" s="60" t="s">
        <v>1124</v>
      </c>
      <c r="AE4277" s="60" t="s">
        <v>1124</v>
      </c>
      <c r="AF4277" s="60"/>
      <c r="AG4277" s="60" t="s">
        <v>1124</v>
      </c>
      <c r="AH4277" s="60" t="s">
        <v>1124</v>
      </c>
      <c r="AI4277" s="60" t="s">
        <v>1124</v>
      </c>
      <c r="AJ4277" s="60" t="s">
        <v>1124</v>
      </c>
      <c r="AK4277" s="60" t="s">
        <v>1124</v>
      </c>
      <c r="AL4277" s="60" t="s">
        <v>1124</v>
      </c>
      <c r="AM4277" s="60" t="s">
        <v>1124</v>
      </c>
      <c r="AN4277" s="60" t="s">
        <v>1124</v>
      </c>
      <c r="AO4277" s="60"/>
      <c r="AP4277" s="35" t="s">
        <v>1857</v>
      </c>
      <c r="AQ4277" s="377">
        <v>0</v>
      </c>
      <c r="AR4277" s="378">
        <v>0</v>
      </c>
      <c r="AS4277" s="377">
        <v>0</v>
      </c>
      <c r="AT4277" s="378">
        <v>0</v>
      </c>
      <c r="AU4277" s="377">
        <v>0</v>
      </c>
      <c r="AV4277" s="377">
        <v>0</v>
      </c>
      <c r="AW4277" s="377">
        <v>0</v>
      </c>
      <c r="AX4277">
        <v>0</v>
      </c>
      <c r="AY4277">
        <v>0</v>
      </c>
      <c r="AZ4277" s="2"/>
      <c r="BB4277" s="2"/>
    </row>
    <row r="4278" spans="1:54" hidden="1" x14ac:dyDescent="0.2">
      <c r="A4278" s="46">
        <v>1706</v>
      </c>
      <c r="B4278" s="258" t="s">
        <v>5582</v>
      </c>
      <c r="C4278" t="s">
        <v>1159</v>
      </c>
      <c r="D4278" t="s">
        <v>1768</v>
      </c>
      <c r="E4278" t="s">
        <v>1821</v>
      </c>
      <c r="F4278" s="29" t="s">
        <v>1950</v>
      </c>
      <c r="G4278" s="47">
        <v>54</v>
      </c>
      <c r="H4278" t="s">
        <v>1950</v>
      </c>
      <c r="I4278">
        <v>1</v>
      </c>
      <c r="J4278" t="s">
        <v>5583</v>
      </c>
      <c r="K4278" t="s">
        <v>1768</v>
      </c>
      <c r="L4278" t="s">
        <v>5584</v>
      </c>
      <c r="M4278">
        <v>0</v>
      </c>
      <c r="N4278" s="34">
        <v>0</v>
      </c>
      <c r="O4278" s="34" t="s">
        <v>80</v>
      </c>
      <c r="P4278" s="34">
        <v>0</v>
      </c>
      <c r="Q4278" s="34" t="s">
        <v>924</v>
      </c>
      <c r="R4278" s="34">
        <v>0</v>
      </c>
      <c r="S4278" s="48" t="s">
        <v>1123</v>
      </c>
      <c r="T4278" s="13" t="s">
        <v>122</v>
      </c>
      <c r="U4278" s="12" t="s">
        <v>122</v>
      </c>
      <c r="V4278" s="12" t="s">
        <v>122</v>
      </c>
      <c r="W4278" s="12" t="s">
        <v>122</v>
      </c>
      <c r="X4278" s="14" t="str">
        <f t="shared" si="66"/>
        <v>С</v>
      </c>
      <c r="Y4278" s="271">
        <f>Таблица1[[#This Row],[ID_intellix]]</f>
        <v>1706</v>
      </c>
      <c r="Z4278" s="269" t="s">
        <v>122</v>
      </c>
      <c r="AA4278" s="145">
        <f>IF(OR(Таблица1[[#This Row],[CARDIO_report]]&lt;&gt;0,Таблица1[[#This Row],[AI COMBO_report]]&lt;&gt;0,Таблица1[[#This Row],[OTC_report]]&lt;&gt;0),1,0)</f>
        <v>0</v>
      </c>
      <c r="AB4278" s="60" t="s">
        <v>1124</v>
      </c>
      <c r="AC4278" s="60" t="s">
        <v>1124</v>
      </c>
      <c r="AD4278" s="60" t="s">
        <v>1124</v>
      </c>
      <c r="AE4278" s="60" t="s">
        <v>1124</v>
      </c>
      <c r="AF4278" s="60"/>
      <c r="AG4278" s="60" t="s">
        <v>1124</v>
      </c>
      <c r="AH4278" s="60" t="s">
        <v>1124</v>
      </c>
      <c r="AI4278" s="60" t="s">
        <v>1124</v>
      </c>
      <c r="AJ4278" s="60" t="s">
        <v>1124</v>
      </c>
      <c r="AK4278" s="60" t="s">
        <v>1124</v>
      </c>
      <c r="AL4278" s="60" t="s">
        <v>1124</v>
      </c>
      <c r="AM4278" s="60" t="s">
        <v>1124</v>
      </c>
      <c r="AN4278" s="60" t="s">
        <v>1124</v>
      </c>
      <c r="AO4278" s="60"/>
      <c r="AP4278" s="35" t="s">
        <v>1857</v>
      </c>
      <c r="AQ4278" s="377">
        <v>0</v>
      </c>
      <c r="AR4278" s="378">
        <v>0</v>
      </c>
      <c r="AS4278" s="377">
        <v>0</v>
      </c>
      <c r="AT4278" s="378">
        <v>0</v>
      </c>
      <c r="AU4278" s="377">
        <v>0</v>
      </c>
      <c r="AV4278" s="377">
        <v>0</v>
      </c>
      <c r="AW4278" s="377">
        <v>0</v>
      </c>
      <c r="AX4278">
        <v>0</v>
      </c>
      <c r="AY4278">
        <v>0</v>
      </c>
      <c r="AZ4278" s="2"/>
      <c r="BB4278" s="2"/>
    </row>
    <row r="4279" spans="1:54" hidden="1" x14ac:dyDescent="0.2">
      <c r="A4279" s="46">
        <v>1888</v>
      </c>
      <c r="B4279" s="258" t="s">
        <v>5587</v>
      </c>
      <c r="C4279" t="s">
        <v>1159</v>
      </c>
      <c r="D4279" t="s">
        <v>1768</v>
      </c>
      <c r="E4279" t="s">
        <v>1821</v>
      </c>
      <c r="F4279" s="29" t="s">
        <v>1950</v>
      </c>
      <c r="G4279" s="47">
        <v>64</v>
      </c>
      <c r="H4279" t="s">
        <v>1950</v>
      </c>
      <c r="I4279">
        <v>1</v>
      </c>
      <c r="J4279" t="s">
        <v>5588</v>
      </c>
      <c r="K4279" t="s">
        <v>1768</v>
      </c>
      <c r="L4279" t="s">
        <v>5589</v>
      </c>
      <c r="M4279">
        <v>0</v>
      </c>
      <c r="N4279" s="34">
        <v>0</v>
      </c>
      <c r="O4279" s="34" t="s">
        <v>80</v>
      </c>
      <c r="P4279" s="34">
        <v>0</v>
      </c>
      <c r="Q4279" s="34" t="s">
        <v>924</v>
      </c>
      <c r="R4279" s="34">
        <v>0</v>
      </c>
      <c r="S4279" s="48" t="s">
        <v>1123</v>
      </c>
      <c r="T4279" s="13" t="s">
        <v>122</v>
      </c>
      <c r="U4279" s="12" t="s">
        <v>122</v>
      </c>
      <c r="V4279" s="12" t="s">
        <v>122</v>
      </c>
      <c r="W4279" s="12" t="s">
        <v>1863</v>
      </c>
      <c r="X4279" s="14" t="str">
        <f t="shared" si="66"/>
        <v>В</v>
      </c>
      <c r="Y4279" s="271">
        <f>Таблица1[[#This Row],[ID_intellix]]</f>
        <v>1888</v>
      </c>
      <c r="Z4279" s="269" t="s">
        <v>122</v>
      </c>
      <c r="AA4279" s="145">
        <f>IF(OR(Таблица1[[#This Row],[CARDIO_report]]&lt;&gt;0,Таблица1[[#This Row],[AI COMBO_report]]&lt;&gt;0,Таблица1[[#This Row],[OTC_report]]&lt;&gt;0),1,0)</f>
        <v>0</v>
      </c>
      <c r="AB4279" s="60" t="s">
        <v>1124</v>
      </c>
      <c r="AC4279" s="60" t="s">
        <v>1124</v>
      </c>
      <c r="AD4279" s="60" t="s">
        <v>1124</v>
      </c>
      <c r="AE4279" s="60" t="s">
        <v>1124</v>
      </c>
      <c r="AF4279" s="60"/>
      <c r="AG4279" s="60" t="s">
        <v>1124</v>
      </c>
      <c r="AH4279" s="60" t="s">
        <v>1124</v>
      </c>
      <c r="AI4279" s="60" t="s">
        <v>1124</v>
      </c>
      <c r="AJ4279" s="60" t="s">
        <v>1124</v>
      </c>
      <c r="AK4279" s="60" t="s">
        <v>1124</v>
      </c>
      <c r="AL4279" s="60" t="s">
        <v>1124</v>
      </c>
      <c r="AM4279" s="60" t="s">
        <v>1124</v>
      </c>
      <c r="AN4279" s="60" t="s">
        <v>1124</v>
      </c>
      <c r="AO4279" s="60"/>
      <c r="AP4279" s="35" t="s">
        <v>1825</v>
      </c>
      <c r="AQ4279" s="377">
        <v>0</v>
      </c>
      <c r="AR4279" s="378">
        <v>0</v>
      </c>
      <c r="AS4279" s="377">
        <v>0</v>
      </c>
      <c r="AT4279" s="378">
        <v>0</v>
      </c>
      <c r="AU4279" s="377">
        <v>0</v>
      </c>
      <c r="AV4279" s="377">
        <v>0</v>
      </c>
      <c r="AW4279" s="377">
        <v>0</v>
      </c>
      <c r="AX4279">
        <v>0</v>
      </c>
      <c r="AY4279">
        <v>0</v>
      </c>
      <c r="AZ4279" s="2"/>
      <c r="BB4279" s="2"/>
    </row>
    <row r="4280" spans="1:54" hidden="1" x14ac:dyDescent="0.2">
      <c r="A4280" s="46">
        <v>2157</v>
      </c>
      <c r="B4280" s="258" t="s">
        <v>5630</v>
      </c>
      <c r="C4280" t="s">
        <v>1159</v>
      </c>
      <c r="D4280" t="s">
        <v>1768</v>
      </c>
      <c r="E4280" t="s">
        <v>1821</v>
      </c>
      <c r="F4280" s="29" t="s">
        <v>1950</v>
      </c>
      <c r="G4280" s="47">
        <v>92</v>
      </c>
      <c r="H4280" t="s">
        <v>1950</v>
      </c>
      <c r="I4280">
        <v>1</v>
      </c>
      <c r="J4280" t="s">
        <v>5631</v>
      </c>
      <c r="K4280" t="s">
        <v>1768</v>
      </c>
      <c r="L4280" t="s">
        <v>5632</v>
      </c>
      <c r="M4280">
        <v>0</v>
      </c>
      <c r="N4280" s="34">
        <v>0</v>
      </c>
      <c r="O4280" s="34" t="s">
        <v>80</v>
      </c>
      <c r="P4280" s="34">
        <v>0</v>
      </c>
      <c r="Q4280" s="34" t="s">
        <v>924</v>
      </c>
      <c r="R4280" s="34">
        <v>0</v>
      </c>
      <c r="S4280" s="48" t="s">
        <v>1123</v>
      </c>
      <c r="T4280" s="13" t="s">
        <v>1863</v>
      </c>
      <c r="U4280" s="12" t="s">
        <v>122</v>
      </c>
      <c r="V4280" s="12" t="s">
        <v>122</v>
      </c>
      <c r="W4280" s="12" t="s">
        <v>1863</v>
      </c>
      <c r="X4280" s="14" t="str">
        <f t="shared" si="66"/>
        <v>А</v>
      </c>
      <c r="Y4280" s="271">
        <f>Таблица1[[#This Row],[ID_intellix]]</f>
        <v>2157</v>
      </c>
      <c r="Z4280" s="269" t="s">
        <v>122</v>
      </c>
      <c r="AA4280" s="145">
        <f>IF(OR(Таблица1[[#This Row],[CARDIO_report]]&lt;&gt;0,Таблица1[[#This Row],[AI COMBO_report]]&lt;&gt;0,Таблица1[[#This Row],[OTC_report]]&lt;&gt;0),1,0)</f>
        <v>0</v>
      </c>
      <c r="AB4280" s="60" t="s">
        <v>1124</v>
      </c>
      <c r="AC4280" s="60" t="s">
        <v>1124</v>
      </c>
      <c r="AD4280" s="60" t="s">
        <v>1124</v>
      </c>
      <c r="AE4280" s="60" t="s">
        <v>1124</v>
      </c>
      <c r="AF4280" s="60"/>
      <c r="AG4280" s="60" t="s">
        <v>1124</v>
      </c>
      <c r="AH4280" s="60" t="s">
        <v>1124</v>
      </c>
      <c r="AI4280" s="60" t="s">
        <v>1124</v>
      </c>
      <c r="AJ4280" s="60" t="s">
        <v>1124</v>
      </c>
      <c r="AK4280" s="60" t="s">
        <v>1124</v>
      </c>
      <c r="AL4280" s="60" t="s">
        <v>1124</v>
      </c>
      <c r="AM4280" s="60" t="s">
        <v>1124</v>
      </c>
      <c r="AN4280" s="60" t="s">
        <v>1124</v>
      </c>
      <c r="AO4280" s="60"/>
      <c r="AP4280" s="35" t="s">
        <v>1917</v>
      </c>
      <c r="AQ4280" s="377">
        <v>0</v>
      </c>
      <c r="AR4280" s="378">
        <v>0</v>
      </c>
      <c r="AS4280" s="377">
        <v>0</v>
      </c>
      <c r="AT4280" s="378">
        <v>0</v>
      </c>
      <c r="AU4280" s="377">
        <v>0</v>
      </c>
      <c r="AV4280" s="377">
        <v>0</v>
      </c>
      <c r="AW4280" s="377">
        <v>0</v>
      </c>
      <c r="AX4280">
        <v>0</v>
      </c>
      <c r="AY4280">
        <v>0</v>
      </c>
      <c r="AZ4280" s="2"/>
      <c r="BB4280" s="2"/>
    </row>
    <row r="4281" spans="1:54" hidden="1" x14ac:dyDescent="0.2">
      <c r="A4281" s="46">
        <v>1287</v>
      </c>
      <c r="B4281" s="258" t="s">
        <v>5660</v>
      </c>
      <c r="C4281" t="s">
        <v>1159</v>
      </c>
      <c r="D4281" t="s">
        <v>1768</v>
      </c>
      <c r="E4281" t="s">
        <v>1821</v>
      </c>
      <c r="F4281" s="29" t="s">
        <v>1950</v>
      </c>
      <c r="G4281" s="47">
        <v>61</v>
      </c>
      <c r="H4281" t="s">
        <v>1950</v>
      </c>
      <c r="I4281">
        <v>1</v>
      </c>
      <c r="J4281" t="s">
        <v>5661</v>
      </c>
      <c r="K4281" t="s">
        <v>1768</v>
      </c>
      <c r="L4281" t="s">
        <v>5662</v>
      </c>
      <c r="M4281">
        <v>0</v>
      </c>
      <c r="N4281" s="34">
        <v>0</v>
      </c>
      <c r="O4281" s="34" t="s">
        <v>80</v>
      </c>
      <c r="P4281" s="34" t="s">
        <v>87</v>
      </c>
      <c r="Q4281" s="34" t="s">
        <v>924</v>
      </c>
      <c r="R4281" s="34" t="s">
        <v>930</v>
      </c>
      <c r="S4281" s="48" t="s">
        <v>1123</v>
      </c>
      <c r="T4281" s="13" t="s">
        <v>1863</v>
      </c>
      <c r="U4281" s="12" t="s">
        <v>122</v>
      </c>
      <c r="V4281" s="12" t="s">
        <v>122</v>
      </c>
      <c r="W4281" s="12" t="s">
        <v>1863</v>
      </c>
      <c r="X4281" s="14" t="str">
        <f t="shared" si="66"/>
        <v>А</v>
      </c>
      <c r="Y4281" s="271">
        <f>Таблица1[[#This Row],[ID_intellix]]</f>
        <v>1287</v>
      </c>
      <c r="Z4281" s="269" t="s">
        <v>122</v>
      </c>
      <c r="AA4281" s="145">
        <f>IF(OR(Таблица1[[#This Row],[CARDIO_report]]&lt;&gt;0,Таблица1[[#This Row],[AI COMBO_report]]&lt;&gt;0,Таблица1[[#This Row],[OTC_report]]&lt;&gt;0),1,0)</f>
        <v>1</v>
      </c>
      <c r="AB4281" s="60" t="s">
        <v>1124</v>
      </c>
      <c r="AC4281" s="60" t="s">
        <v>1124</v>
      </c>
      <c r="AD4281" s="60" t="s">
        <v>1124</v>
      </c>
      <c r="AE4281" s="60" t="s">
        <v>1124</v>
      </c>
      <c r="AF4281" s="60"/>
      <c r="AG4281" s="60" t="s">
        <v>1124</v>
      </c>
      <c r="AH4281" s="60" t="s">
        <v>1124</v>
      </c>
      <c r="AI4281" s="60" t="s">
        <v>1124</v>
      </c>
      <c r="AJ4281" s="60" t="s">
        <v>1124</v>
      </c>
      <c r="AK4281" s="60" t="s">
        <v>1124</v>
      </c>
      <c r="AL4281" s="60" t="s">
        <v>1124</v>
      </c>
      <c r="AM4281" s="60" t="s">
        <v>1124</v>
      </c>
      <c r="AN4281" s="60" t="s">
        <v>1124</v>
      </c>
      <c r="AO4281" s="60"/>
      <c r="AP4281" s="35" t="s">
        <v>1917</v>
      </c>
      <c r="AQ4281" s="377">
        <v>0</v>
      </c>
      <c r="AR4281" s="378">
        <v>0</v>
      </c>
      <c r="AS4281" s="377">
        <v>0</v>
      </c>
      <c r="AT4281" s="378">
        <v>0</v>
      </c>
      <c r="AU4281" s="377">
        <v>0</v>
      </c>
      <c r="AV4281" s="377">
        <v>0</v>
      </c>
      <c r="AW4281" s="377">
        <v>0</v>
      </c>
      <c r="AX4281">
        <v>0</v>
      </c>
      <c r="AY4281">
        <v>0</v>
      </c>
      <c r="AZ4281" s="2"/>
      <c r="BB4281" s="2"/>
    </row>
    <row r="4282" spans="1:54" hidden="1" x14ac:dyDescent="0.2">
      <c r="A4282" s="46">
        <v>7474</v>
      </c>
      <c r="B4282" s="258" t="s">
        <v>9746</v>
      </c>
      <c r="C4282" t="s">
        <v>1159</v>
      </c>
      <c r="D4282" t="s">
        <v>1768</v>
      </c>
      <c r="E4282" t="s">
        <v>2504</v>
      </c>
      <c r="F4282" s="29" t="s">
        <v>2532</v>
      </c>
      <c r="G4282" s="47">
        <v>27</v>
      </c>
      <c r="H4282" t="s">
        <v>1140</v>
      </c>
      <c r="I4282">
        <v>1</v>
      </c>
      <c r="J4282" t="s">
        <v>9747</v>
      </c>
      <c r="K4282" t="s">
        <v>1768</v>
      </c>
      <c r="L4282" t="s">
        <v>9748</v>
      </c>
      <c r="M4282">
        <v>0</v>
      </c>
      <c r="N4282" s="34">
        <v>0</v>
      </c>
      <c r="O4282" s="34" t="s">
        <v>80</v>
      </c>
      <c r="P4282" s="34">
        <v>0</v>
      </c>
      <c r="Q4282" s="34" t="s">
        <v>924</v>
      </c>
      <c r="R4282" s="34">
        <v>0</v>
      </c>
      <c r="S4282" s="48" t="s">
        <v>1123</v>
      </c>
      <c r="T4282" s="13" t="s">
        <v>122</v>
      </c>
      <c r="U4282" s="12" t="s">
        <v>122</v>
      </c>
      <c r="V4282" s="12" t="s">
        <v>122</v>
      </c>
      <c r="W4282" s="12" t="s">
        <v>122</v>
      </c>
      <c r="X4282" s="14" t="str">
        <f t="shared" si="66"/>
        <v>С</v>
      </c>
      <c r="Y4282" s="271">
        <f>Таблица1[[#This Row],[ID_intellix]]</f>
        <v>7474</v>
      </c>
      <c r="Z4282" s="269" t="s">
        <v>122</v>
      </c>
      <c r="AA4282" s="145">
        <f>IF(OR(Таблица1[[#This Row],[CARDIO_report]]&lt;&gt;0,Таблица1[[#This Row],[AI COMBO_report]]&lt;&gt;0,Таблица1[[#This Row],[OTC_report]]&lt;&gt;0),1,0)</f>
        <v>0</v>
      </c>
      <c r="AB4282" s="60" t="s">
        <v>2846</v>
      </c>
      <c r="AC4282" s="60" t="s">
        <v>2846</v>
      </c>
      <c r="AD4282" s="60" t="s">
        <v>1124</v>
      </c>
      <c r="AE4282" s="60" t="s">
        <v>1124</v>
      </c>
      <c r="AF4282" s="60"/>
      <c r="AG4282" s="89" t="s">
        <v>1145</v>
      </c>
      <c r="AH4282" s="89">
        <v>53</v>
      </c>
      <c r="AI4282" s="89" t="s">
        <v>1145</v>
      </c>
      <c r="AJ4282" s="89">
        <v>41</v>
      </c>
      <c r="AK4282" s="89" t="s">
        <v>1437</v>
      </c>
      <c r="AL4282" s="89">
        <v>20</v>
      </c>
      <c r="AM4282" s="89" t="s">
        <v>1437</v>
      </c>
      <c r="AN4282" s="89">
        <v>23</v>
      </c>
      <c r="AP4282" s="35" t="s">
        <v>1857</v>
      </c>
      <c r="AQ4282" s="377">
        <v>0</v>
      </c>
      <c r="AR4282" s="378">
        <v>0</v>
      </c>
      <c r="AS4282" s="377">
        <v>0</v>
      </c>
      <c r="AT4282" s="378">
        <v>0</v>
      </c>
      <c r="AU4282" s="377">
        <v>0</v>
      </c>
      <c r="AV4282" s="377">
        <v>0</v>
      </c>
      <c r="AW4282" s="377">
        <v>0</v>
      </c>
      <c r="AX4282">
        <v>0</v>
      </c>
      <c r="AY4282">
        <v>0</v>
      </c>
    </row>
    <row r="4283" spans="1:54" hidden="1" x14ac:dyDescent="0.2">
      <c r="A4283" s="398">
        <v>3497</v>
      </c>
      <c r="B4283" s="258" t="s">
        <v>9812</v>
      </c>
      <c r="C4283" t="s">
        <v>1159</v>
      </c>
      <c r="D4283" t="s">
        <v>1768</v>
      </c>
      <c r="E4283" t="s">
        <v>2504</v>
      </c>
      <c r="F4283" s="29" t="s">
        <v>2532</v>
      </c>
      <c r="G4283" s="47">
        <v>33</v>
      </c>
      <c r="H4283" t="s">
        <v>1140</v>
      </c>
      <c r="I4283">
        <v>1</v>
      </c>
      <c r="J4283" t="s">
        <v>9813</v>
      </c>
      <c r="K4283" t="s">
        <v>1768</v>
      </c>
      <c r="L4283" t="s">
        <v>9814</v>
      </c>
      <c r="M4283">
        <v>0</v>
      </c>
      <c r="N4283" s="34">
        <v>0</v>
      </c>
      <c r="O4283" s="34" t="s">
        <v>80</v>
      </c>
      <c r="P4283" s="34">
        <v>0</v>
      </c>
      <c r="Q4283" s="34" t="s">
        <v>924</v>
      </c>
      <c r="R4283" s="34" t="s">
        <v>930</v>
      </c>
      <c r="S4283" s="48" t="s">
        <v>1123</v>
      </c>
      <c r="T4283" s="13" t="s">
        <v>122</v>
      </c>
      <c r="U4283" s="12" t="s">
        <v>122</v>
      </c>
      <c r="V4283" s="12" t="s">
        <v>1863</v>
      </c>
      <c r="W4283" s="12" t="s">
        <v>122</v>
      </c>
      <c r="X4283" s="14" t="str">
        <f t="shared" si="66"/>
        <v>В</v>
      </c>
      <c r="Y4283" s="271">
        <f>Таблица1[[#This Row],[ID_intellix]]</f>
        <v>3497</v>
      </c>
      <c r="Z4283" s="269" t="s">
        <v>122</v>
      </c>
      <c r="AA4283" s="145">
        <f>IF(OR(Таблица1[[#This Row],[CARDIO_report]]&lt;&gt;0,Таблица1[[#This Row],[AI COMBO_report]]&lt;&gt;0,Таблица1[[#This Row],[OTC_report]]&lt;&gt;0),1,0)</f>
        <v>1</v>
      </c>
      <c r="AB4283" s="60" t="s">
        <v>2601</v>
      </c>
      <c r="AC4283" s="60" t="s">
        <v>2846</v>
      </c>
      <c r="AD4283" s="60" t="s">
        <v>1124</v>
      </c>
      <c r="AE4283" s="60" t="s">
        <v>1124</v>
      </c>
      <c r="AF4283" s="60"/>
      <c r="AG4283" s="89" t="s">
        <v>1414</v>
      </c>
      <c r="AH4283" s="89">
        <v>50</v>
      </c>
      <c r="AI4283" s="89" t="s">
        <v>2516</v>
      </c>
      <c r="AJ4283" s="89">
        <v>19</v>
      </c>
      <c r="AK4283" s="89" t="s">
        <v>1414</v>
      </c>
      <c r="AL4283" s="89">
        <v>57</v>
      </c>
      <c r="AM4283" s="89" t="s">
        <v>2516</v>
      </c>
      <c r="AN4283" s="89">
        <v>13</v>
      </c>
      <c r="AP4283" s="35" t="s">
        <v>1825</v>
      </c>
      <c r="AQ4283" s="377">
        <v>0</v>
      </c>
      <c r="AR4283" s="378">
        <v>0</v>
      </c>
      <c r="AS4283" s="377">
        <v>0</v>
      </c>
      <c r="AT4283" s="378">
        <v>0</v>
      </c>
      <c r="AU4283" s="377">
        <v>0</v>
      </c>
      <c r="AV4283" s="377">
        <v>0</v>
      </c>
      <c r="AW4283" s="377">
        <v>0</v>
      </c>
      <c r="AX4283">
        <v>0</v>
      </c>
      <c r="AY4283">
        <v>0</v>
      </c>
      <c r="BA4283" s="2" t="s">
        <v>9815</v>
      </c>
    </row>
    <row r="4284" spans="1:54" hidden="1" x14ac:dyDescent="0.2">
      <c r="A4284" s="46">
        <v>1159</v>
      </c>
      <c r="B4284" s="258" t="s">
        <v>10257</v>
      </c>
      <c r="C4284" t="s">
        <v>1159</v>
      </c>
      <c r="D4284" t="s">
        <v>1768</v>
      </c>
      <c r="E4284" t="s">
        <v>2504</v>
      </c>
      <c r="F4284" s="29" t="s">
        <v>2539</v>
      </c>
      <c r="G4284" s="47">
        <v>45</v>
      </c>
      <c r="H4284" t="s">
        <v>1149</v>
      </c>
      <c r="I4284">
        <v>1</v>
      </c>
      <c r="J4284" t="s">
        <v>10258</v>
      </c>
      <c r="K4284" t="s">
        <v>1768</v>
      </c>
      <c r="L4284" t="s">
        <v>10259</v>
      </c>
      <c r="M4284">
        <v>0</v>
      </c>
      <c r="N4284" s="34">
        <v>0</v>
      </c>
      <c r="O4284" s="34" t="s">
        <v>80</v>
      </c>
      <c r="P4284" s="34">
        <v>0</v>
      </c>
      <c r="Q4284" s="34" t="s">
        <v>924</v>
      </c>
      <c r="R4284" s="34" t="s">
        <v>930</v>
      </c>
      <c r="S4284" s="48" t="s">
        <v>1123</v>
      </c>
      <c r="T4284" s="13" t="s">
        <v>122</v>
      </c>
      <c r="U4284" s="12" t="s">
        <v>122</v>
      </c>
      <c r="V4284" s="12" t="s">
        <v>1863</v>
      </c>
      <c r="W4284" s="12" t="s">
        <v>122</v>
      </c>
      <c r="X4284" s="14" t="str">
        <f t="shared" si="66"/>
        <v>В</v>
      </c>
      <c r="Y4284" s="271">
        <f>Таблица1[[#This Row],[ID_intellix]]</f>
        <v>1159</v>
      </c>
      <c r="Z4284" s="269" t="s">
        <v>122</v>
      </c>
      <c r="AA4284" s="145">
        <f>IF(OR(Таблица1[[#This Row],[CARDIO_report]]&lt;&gt;0,Таблица1[[#This Row],[AI COMBO_report]]&lt;&gt;0,Таблица1[[#This Row],[OTC_report]]&lt;&gt;0),1,0)</f>
        <v>1</v>
      </c>
      <c r="AB4284" s="60" t="s">
        <v>1124</v>
      </c>
      <c r="AC4284" s="60" t="s">
        <v>1124</v>
      </c>
      <c r="AD4284" s="60" t="s">
        <v>1124</v>
      </c>
      <c r="AE4284" s="60" t="s">
        <v>1124</v>
      </c>
      <c r="AF4284" s="60"/>
      <c r="AG4284" s="89" t="s">
        <v>1437</v>
      </c>
      <c r="AH4284" s="89">
        <v>42</v>
      </c>
      <c r="AI4284" s="89" t="s">
        <v>1145</v>
      </c>
      <c r="AJ4284" s="89">
        <v>44</v>
      </c>
      <c r="AK4284" s="89" t="s">
        <v>2516</v>
      </c>
      <c r="AL4284" s="89">
        <v>3</v>
      </c>
      <c r="AM4284" s="89" t="s">
        <v>2516</v>
      </c>
      <c r="AN4284" s="89">
        <v>7</v>
      </c>
      <c r="AP4284" s="35" t="s">
        <v>1857</v>
      </c>
      <c r="AQ4284" s="377">
        <v>0</v>
      </c>
      <c r="AR4284" s="378">
        <v>0</v>
      </c>
      <c r="AS4284" s="377">
        <v>0</v>
      </c>
      <c r="AT4284" s="378">
        <v>0</v>
      </c>
      <c r="AU4284" s="377">
        <v>0</v>
      </c>
      <c r="AV4284" s="377">
        <v>0</v>
      </c>
      <c r="AW4284" s="377">
        <v>0</v>
      </c>
      <c r="AX4284">
        <v>0</v>
      </c>
      <c r="AY4284">
        <v>0</v>
      </c>
    </row>
    <row r="4285" spans="1:54" hidden="1" x14ac:dyDescent="0.2">
      <c r="A4285" s="46">
        <v>1818</v>
      </c>
      <c r="B4285" s="258" t="s">
        <v>11494</v>
      </c>
      <c r="C4285" t="s">
        <v>1159</v>
      </c>
      <c r="D4285" t="s">
        <v>1768</v>
      </c>
      <c r="E4285" t="s">
        <v>2504</v>
      </c>
      <c r="F4285" s="29" t="s">
        <v>2512</v>
      </c>
      <c r="G4285" s="47">
        <v>35</v>
      </c>
      <c r="H4285" t="s">
        <v>2513</v>
      </c>
      <c r="I4285">
        <v>1</v>
      </c>
      <c r="J4285" t="s">
        <v>11495</v>
      </c>
      <c r="K4285" t="s">
        <v>1768</v>
      </c>
      <c r="L4285" t="s">
        <v>11496</v>
      </c>
      <c r="M4285">
        <v>0</v>
      </c>
      <c r="N4285" s="34">
        <v>0</v>
      </c>
      <c r="O4285" s="34" t="s">
        <v>80</v>
      </c>
      <c r="P4285" s="34">
        <v>0</v>
      </c>
      <c r="Q4285" s="34" t="s">
        <v>924</v>
      </c>
      <c r="R4285" s="34" t="s">
        <v>930</v>
      </c>
      <c r="S4285" s="48" t="s">
        <v>1123</v>
      </c>
      <c r="T4285" s="13" t="s">
        <v>122</v>
      </c>
      <c r="U4285" s="12" t="s">
        <v>122</v>
      </c>
      <c r="V4285" s="12" t="s">
        <v>1863</v>
      </c>
      <c r="W4285" s="12" t="s">
        <v>1863</v>
      </c>
      <c r="X4285" s="14" t="str">
        <f t="shared" si="66"/>
        <v>А</v>
      </c>
      <c r="Y4285" s="271">
        <f>Таблица1[[#This Row],[ID_intellix]]</f>
        <v>1818</v>
      </c>
      <c r="Z4285" s="269" t="s">
        <v>122</v>
      </c>
      <c r="AA4285" s="145">
        <f>IF(OR(Таблица1[[#This Row],[CARDIO_report]]&lt;&gt;0,Таблица1[[#This Row],[AI COMBO_report]]&lt;&gt;0,Таблица1[[#This Row],[OTC_report]]&lt;&gt;0),1,0)</f>
        <v>1</v>
      </c>
      <c r="AB4285" s="60" t="s">
        <v>1124</v>
      </c>
      <c r="AC4285" s="60" t="s">
        <v>1124</v>
      </c>
      <c r="AD4285" s="60" t="s">
        <v>1124</v>
      </c>
      <c r="AE4285" s="60" t="s">
        <v>1124</v>
      </c>
      <c r="AF4285" s="60"/>
      <c r="AG4285" s="89" t="s">
        <v>1145</v>
      </c>
      <c r="AH4285" s="89">
        <v>83</v>
      </c>
      <c r="AI4285" s="89" t="s">
        <v>1145</v>
      </c>
      <c r="AJ4285" s="89">
        <v>86</v>
      </c>
      <c r="AK4285" s="89" t="s">
        <v>1145</v>
      </c>
      <c r="AL4285" s="89">
        <v>83</v>
      </c>
      <c r="AM4285" s="89" t="s">
        <v>1145</v>
      </c>
      <c r="AN4285" s="89">
        <v>69</v>
      </c>
      <c r="AP4285" s="35" t="s">
        <v>1917</v>
      </c>
      <c r="AQ4285" s="377">
        <v>0</v>
      </c>
      <c r="AR4285" s="378">
        <v>0</v>
      </c>
      <c r="AS4285" s="377">
        <v>0</v>
      </c>
      <c r="AT4285" s="378">
        <v>0</v>
      </c>
      <c r="AU4285" s="377">
        <v>0</v>
      </c>
      <c r="AV4285" s="377">
        <v>0</v>
      </c>
      <c r="AW4285" s="377">
        <v>0</v>
      </c>
      <c r="AX4285">
        <v>0</v>
      </c>
      <c r="AY4285">
        <v>0</v>
      </c>
      <c r="BA4285" s="2" t="s">
        <v>15961</v>
      </c>
    </row>
    <row r="4286" spans="1:54" hidden="1" x14ac:dyDescent="0.2">
      <c r="A4286" s="46">
        <v>7424</v>
      </c>
      <c r="B4286" s="258" t="s">
        <v>11875</v>
      </c>
      <c r="C4286" t="s">
        <v>1159</v>
      </c>
      <c r="D4286" t="s">
        <v>1768</v>
      </c>
      <c r="E4286" t="s">
        <v>2504</v>
      </c>
      <c r="F4286" s="29" t="s">
        <v>3023</v>
      </c>
      <c r="G4286" s="53" t="s">
        <v>8887</v>
      </c>
      <c r="H4286" t="s">
        <v>1149</v>
      </c>
      <c r="I4286">
        <v>1</v>
      </c>
      <c r="J4286" t="s">
        <v>11876</v>
      </c>
      <c r="K4286" t="s">
        <v>1768</v>
      </c>
      <c r="L4286" t="s">
        <v>11877</v>
      </c>
      <c r="M4286">
        <v>0</v>
      </c>
      <c r="N4286" s="34">
        <v>0</v>
      </c>
      <c r="O4286" s="34" t="s">
        <v>80</v>
      </c>
      <c r="P4286" s="34">
        <v>0</v>
      </c>
      <c r="Q4286" s="34" t="s">
        <v>924</v>
      </c>
      <c r="R4286" s="34" t="s">
        <v>930</v>
      </c>
      <c r="S4286" s="48" t="s">
        <v>1123</v>
      </c>
      <c r="T4286" s="13" t="s">
        <v>122</v>
      </c>
      <c r="U4286" s="12" t="s">
        <v>122</v>
      </c>
      <c r="V4286" s="12" t="s">
        <v>1863</v>
      </c>
      <c r="W4286" s="12" t="s">
        <v>122</v>
      </c>
      <c r="X4286" s="14" t="str">
        <f t="shared" si="66"/>
        <v>В</v>
      </c>
      <c r="Y4286" s="271">
        <f>Таблица1[[#This Row],[ID_intellix]]</f>
        <v>7424</v>
      </c>
      <c r="Z4286" s="269" t="s">
        <v>122</v>
      </c>
      <c r="AA4286" s="145">
        <f>IF(OR(Таблица1[[#This Row],[CARDIO_report]]&lt;&gt;0,Таблица1[[#This Row],[AI COMBO_report]]&lt;&gt;0,Таблица1[[#This Row],[OTC_report]]&lt;&gt;0),1,0)</f>
        <v>1</v>
      </c>
      <c r="AB4286" s="60" t="s">
        <v>1124</v>
      </c>
      <c r="AC4286" s="60" t="s">
        <v>1124</v>
      </c>
      <c r="AD4286" s="60" t="s">
        <v>1124</v>
      </c>
      <c r="AE4286" s="60" t="s">
        <v>1124</v>
      </c>
      <c r="AF4286" s="60"/>
      <c r="AG4286" s="89" t="s">
        <v>1145</v>
      </c>
      <c r="AH4286" s="89">
        <v>65</v>
      </c>
      <c r="AI4286" s="89" t="s">
        <v>1145</v>
      </c>
      <c r="AJ4286" s="89">
        <v>47</v>
      </c>
      <c r="AK4286" s="89" t="s">
        <v>1437</v>
      </c>
      <c r="AL4286" s="89">
        <v>39</v>
      </c>
      <c r="AM4286" s="89" t="s">
        <v>1437</v>
      </c>
      <c r="AN4286" s="89">
        <v>41</v>
      </c>
      <c r="AP4286" s="35" t="s">
        <v>1857</v>
      </c>
      <c r="AQ4286" s="377">
        <v>0</v>
      </c>
      <c r="AR4286" s="378">
        <v>0</v>
      </c>
      <c r="AS4286" s="377">
        <v>0</v>
      </c>
      <c r="AT4286" s="378">
        <v>0</v>
      </c>
      <c r="AU4286" s="377">
        <v>0</v>
      </c>
      <c r="AV4286" s="377">
        <v>0</v>
      </c>
      <c r="AW4286" s="377">
        <v>0</v>
      </c>
      <c r="AX4286">
        <v>0</v>
      </c>
      <c r="AY4286">
        <v>0</v>
      </c>
    </row>
    <row r="4287" spans="1:54" hidden="1" x14ac:dyDescent="0.2">
      <c r="A4287" s="46">
        <v>60</v>
      </c>
      <c r="B4287" s="258" t="s">
        <v>12065</v>
      </c>
      <c r="C4287" t="s">
        <v>1159</v>
      </c>
      <c r="D4287" t="s">
        <v>1768</v>
      </c>
      <c r="E4287" t="s">
        <v>2504</v>
      </c>
      <c r="F4287" s="29" t="s">
        <v>3023</v>
      </c>
      <c r="G4287" s="47">
        <v>22</v>
      </c>
      <c r="H4287" t="s">
        <v>1149</v>
      </c>
      <c r="I4287">
        <v>1</v>
      </c>
      <c r="J4287" t="s">
        <v>12066</v>
      </c>
      <c r="K4287" t="s">
        <v>1768</v>
      </c>
      <c r="L4287" t="s">
        <v>12067</v>
      </c>
      <c r="M4287">
        <v>0</v>
      </c>
      <c r="N4287" s="34">
        <v>0</v>
      </c>
      <c r="O4287" s="34" t="s">
        <v>80</v>
      </c>
      <c r="P4287" s="34">
        <v>0</v>
      </c>
      <c r="Q4287" s="34" t="s">
        <v>924</v>
      </c>
      <c r="R4287" s="34">
        <v>0</v>
      </c>
      <c r="S4287" s="48" t="s">
        <v>1123</v>
      </c>
      <c r="T4287" s="13" t="s">
        <v>122</v>
      </c>
      <c r="U4287" s="12" t="s">
        <v>122</v>
      </c>
      <c r="V4287" s="12" t="s">
        <v>1863</v>
      </c>
      <c r="W4287" s="12" t="s">
        <v>1863</v>
      </c>
      <c r="X4287" s="14" t="str">
        <f t="shared" si="66"/>
        <v>А</v>
      </c>
      <c r="Y4287" s="271">
        <f>Таблица1[[#This Row],[ID_intellix]]</f>
        <v>60</v>
      </c>
      <c r="Z4287" s="269" t="s">
        <v>122</v>
      </c>
      <c r="AA4287" s="145">
        <f>IF(OR(Таблица1[[#This Row],[CARDIO_report]]&lt;&gt;0,Таблица1[[#This Row],[AI COMBO_report]]&lt;&gt;0,Таблица1[[#This Row],[OTC_report]]&lt;&gt;0),1,0)</f>
        <v>0</v>
      </c>
      <c r="AB4287" s="60" t="s">
        <v>1124</v>
      </c>
      <c r="AC4287" s="60" t="s">
        <v>1124</v>
      </c>
      <c r="AD4287" s="60" t="s">
        <v>1124</v>
      </c>
      <c r="AE4287" s="60" t="s">
        <v>1124</v>
      </c>
      <c r="AF4287" s="60"/>
      <c r="AG4287" s="89" t="s">
        <v>1145</v>
      </c>
      <c r="AH4287" s="89">
        <v>80</v>
      </c>
      <c r="AI4287" s="89" t="s">
        <v>1145</v>
      </c>
      <c r="AJ4287" s="89">
        <v>79</v>
      </c>
      <c r="AK4287" s="89" t="s">
        <v>1145</v>
      </c>
      <c r="AL4287" s="89">
        <v>68</v>
      </c>
      <c r="AM4287" s="89" t="s">
        <v>1145</v>
      </c>
      <c r="AN4287" s="89">
        <v>71</v>
      </c>
      <c r="AP4287" s="35" t="s">
        <v>1917</v>
      </c>
      <c r="AQ4287" s="377">
        <v>0</v>
      </c>
      <c r="AR4287" s="378">
        <v>0</v>
      </c>
      <c r="AS4287" s="377">
        <v>0</v>
      </c>
      <c r="AT4287" s="378">
        <v>0</v>
      </c>
      <c r="AU4287" s="377">
        <v>0</v>
      </c>
      <c r="AV4287" s="377">
        <v>0</v>
      </c>
      <c r="AW4287" s="377">
        <v>0</v>
      </c>
      <c r="AX4287">
        <v>0</v>
      </c>
      <c r="AY4287">
        <v>0</v>
      </c>
    </row>
    <row r="4288" spans="1:54" hidden="1" x14ac:dyDescent="0.2">
      <c r="A4288" s="46">
        <v>59</v>
      </c>
      <c r="B4288" s="258" t="s">
        <v>12074</v>
      </c>
      <c r="C4288" t="s">
        <v>1159</v>
      </c>
      <c r="D4288" t="s">
        <v>1768</v>
      </c>
      <c r="E4288" t="s">
        <v>2504</v>
      </c>
      <c r="F4288" s="29" t="s">
        <v>3023</v>
      </c>
      <c r="G4288" s="47">
        <v>23</v>
      </c>
      <c r="H4288" t="s">
        <v>1149</v>
      </c>
      <c r="I4288">
        <v>1</v>
      </c>
      <c r="J4288" t="s">
        <v>12075</v>
      </c>
      <c r="K4288" t="s">
        <v>1768</v>
      </c>
      <c r="L4288" t="s">
        <v>12076</v>
      </c>
      <c r="M4288">
        <v>0</v>
      </c>
      <c r="N4288" s="34">
        <v>0</v>
      </c>
      <c r="O4288" s="34" t="s">
        <v>80</v>
      </c>
      <c r="P4288" s="34">
        <v>0</v>
      </c>
      <c r="Q4288" s="34" t="s">
        <v>924</v>
      </c>
      <c r="R4288" s="34">
        <v>0</v>
      </c>
      <c r="S4288" s="48" t="s">
        <v>1123</v>
      </c>
      <c r="T4288" s="13" t="s">
        <v>122</v>
      </c>
      <c r="U4288" s="12" t="s">
        <v>122</v>
      </c>
      <c r="V4288" s="12" t="s">
        <v>1863</v>
      </c>
      <c r="W4288" s="12" t="s">
        <v>122</v>
      </c>
      <c r="X4288" s="14" t="str">
        <f t="shared" si="66"/>
        <v>В</v>
      </c>
      <c r="Y4288" s="271">
        <f>Таблица1[[#This Row],[ID_intellix]]</f>
        <v>59</v>
      </c>
      <c r="Z4288" s="269" t="s">
        <v>122</v>
      </c>
      <c r="AA4288" s="145">
        <f>IF(OR(Таблица1[[#This Row],[CARDIO_report]]&lt;&gt;0,Таблица1[[#This Row],[AI COMBO_report]]&lt;&gt;0,Таблица1[[#This Row],[OTC_report]]&lt;&gt;0),1,0)</f>
        <v>0</v>
      </c>
      <c r="AB4288" s="60" t="s">
        <v>1124</v>
      </c>
      <c r="AC4288" s="60" t="s">
        <v>1124</v>
      </c>
      <c r="AD4288" s="60" t="s">
        <v>1124</v>
      </c>
      <c r="AE4288" s="60" t="s">
        <v>1124</v>
      </c>
      <c r="AF4288" s="60"/>
      <c r="AG4288" s="89" t="s">
        <v>1145</v>
      </c>
      <c r="AH4288" s="89">
        <v>69</v>
      </c>
      <c r="AI4288" s="89" t="s">
        <v>1145</v>
      </c>
      <c r="AJ4288" s="89">
        <v>77</v>
      </c>
      <c r="AK4288" s="89" t="s">
        <v>1437</v>
      </c>
      <c r="AL4288" s="89">
        <v>9</v>
      </c>
      <c r="AM4288" s="89" t="s">
        <v>1437</v>
      </c>
      <c r="AN4288" s="89">
        <v>27</v>
      </c>
      <c r="AP4288" s="35" t="s">
        <v>1857</v>
      </c>
      <c r="AQ4288" s="377">
        <v>0</v>
      </c>
      <c r="AR4288" s="378">
        <v>0</v>
      </c>
      <c r="AS4288" s="377">
        <v>0</v>
      </c>
      <c r="AT4288" s="378">
        <v>0</v>
      </c>
      <c r="AU4288" s="377">
        <v>0</v>
      </c>
      <c r="AV4288" s="377">
        <v>0</v>
      </c>
      <c r="AW4288" s="377">
        <v>0</v>
      </c>
      <c r="AX4288">
        <v>0</v>
      </c>
      <c r="AY4288">
        <v>0</v>
      </c>
    </row>
    <row r="4289" spans="1:54" hidden="1" x14ac:dyDescent="0.2">
      <c r="A4289" s="46">
        <v>2602</v>
      </c>
      <c r="B4289" s="258" t="s">
        <v>12086</v>
      </c>
      <c r="C4289" t="s">
        <v>1159</v>
      </c>
      <c r="D4289" t="s">
        <v>1768</v>
      </c>
      <c r="E4289" t="s">
        <v>2504</v>
      </c>
      <c r="F4289" s="29" t="s">
        <v>3023</v>
      </c>
      <c r="G4289" s="47">
        <v>24</v>
      </c>
      <c r="H4289" t="s">
        <v>1149</v>
      </c>
      <c r="I4289">
        <v>1</v>
      </c>
      <c r="J4289" t="s">
        <v>12087</v>
      </c>
      <c r="K4289" t="s">
        <v>1768</v>
      </c>
      <c r="L4289" t="s">
        <v>12088</v>
      </c>
      <c r="M4289">
        <v>0</v>
      </c>
      <c r="N4289" s="34">
        <v>0</v>
      </c>
      <c r="O4289" s="34" t="s">
        <v>80</v>
      </c>
      <c r="P4289" s="34">
        <v>0</v>
      </c>
      <c r="Q4289" s="34" t="s">
        <v>924</v>
      </c>
      <c r="R4289" s="34" t="s">
        <v>930</v>
      </c>
      <c r="S4289" s="48" t="s">
        <v>1123</v>
      </c>
      <c r="T4289" s="13" t="s">
        <v>122</v>
      </c>
      <c r="U4289" s="12" t="s">
        <v>122</v>
      </c>
      <c r="V4289" s="12" t="s">
        <v>1863</v>
      </c>
      <c r="W4289" s="12" t="s">
        <v>1863</v>
      </c>
      <c r="X4289" s="14" t="str">
        <f t="shared" si="66"/>
        <v>А</v>
      </c>
      <c r="Y4289" s="271">
        <f>Таблица1[[#This Row],[ID_intellix]]</f>
        <v>2602</v>
      </c>
      <c r="Z4289" s="269" t="s">
        <v>122</v>
      </c>
      <c r="AA4289" s="145">
        <f>IF(OR(Таблица1[[#This Row],[CARDIO_report]]&lt;&gt;0,Таблица1[[#This Row],[AI COMBO_report]]&lt;&gt;0,Таблица1[[#This Row],[OTC_report]]&lt;&gt;0),1,0)</f>
        <v>1</v>
      </c>
      <c r="AB4289" s="60" t="s">
        <v>1124</v>
      </c>
      <c r="AC4289" s="60" t="s">
        <v>1124</v>
      </c>
      <c r="AD4289" s="60" t="s">
        <v>1124</v>
      </c>
      <c r="AE4289" s="60" t="s">
        <v>1124</v>
      </c>
      <c r="AF4289" s="60"/>
      <c r="AG4289" s="89" t="s">
        <v>1145</v>
      </c>
      <c r="AH4289" s="89">
        <v>89</v>
      </c>
      <c r="AI4289" s="89" t="s">
        <v>1414</v>
      </c>
      <c r="AJ4289" s="89">
        <v>90</v>
      </c>
      <c r="AK4289" s="89" t="s">
        <v>1414</v>
      </c>
      <c r="AL4289" s="89">
        <v>50</v>
      </c>
      <c r="AM4289" s="89" t="s">
        <v>1414</v>
      </c>
      <c r="AN4289" s="89">
        <v>55</v>
      </c>
      <c r="AP4289" s="35" t="s">
        <v>1917</v>
      </c>
      <c r="AQ4289" s="377">
        <v>0</v>
      </c>
      <c r="AR4289" s="378">
        <v>0</v>
      </c>
      <c r="AS4289" s="377">
        <v>0</v>
      </c>
      <c r="AT4289" s="378">
        <v>0</v>
      </c>
      <c r="AU4289" s="377">
        <v>0</v>
      </c>
      <c r="AV4289" s="377">
        <v>0</v>
      </c>
      <c r="AW4289" s="377">
        <v>0</v>
      </c>
      <c r="AX4289">
        <v>0</v>
      </c>
      <c r="AY4289">
        <v>0</v>
      </c>
      <c r="BA4289" s="2" t="s">
        <v>15961</v>
      </c>
    </row>
    <row r="4290" spans="1:54" hidden="1" x14ac:dyDescent="0.2">
      <c r="A4290" s="46">
        <v>7763</v>
      </c>
      <c r="B4290" s="258" t="s">
        <v>13954</v>
      </c>
      <c r="C4290" t="s">
        <v>1159</v>
      </c>
      <c r="D4290" t="s">
        <v>1768</v>
      </c>
      <c r="E4290" t="s">
        <v>2504</v>
      </c>
      <c r="F4290" s="29" t="s">
        <v>2532</v>
      </c>
      <c r="G4290" s="396">
        <v>57</v>
      </c>
      <c r="H4290" t="s">
        <v>1140</v>
      </c>
      <c r="I4290">
        <v>1</v>
      </c>
      <c r="J4290" t="s">
        <v>13955</v>
      </c>
      <c r="K4290" t="s">
        <v>1768</v>
      </c>
      <c r="L4290" t="s">
        <v>13956</v>
      </c>
      <c r="M4290">
        <v>0</v>
      </c>
      <c r="N4290" s="34">
        <v>0</v>
      </c>
      <c r="O4290" s="34" t="s">
        <v>80</v>
      </c>
      <c r="P4290" s="34">
        <v>0</v>
      </c>
      <c r="Q4290" s="34" t="s">
        <v>924</v>
      </c>
      <c r="R4290" s="34">
        <v>0</v>
      </c>
      <c r="S4290" s="48" t="s">
        <v>1123</v>
      </c>
      <c r="T4290" s="13" t="s">
        <v>122</v>
      </c>
      <c r="U4290" s="12" t="s">
        <v>122</v>
      </c>
      <c r="V4290" s="12" t="s">
        <v>122</v>
      </c>
      <c r="W4290" s="12" t="s">
        <v>1863</v>
      </c>
      <c r="X4290" s="14" t="str">
        <f t="shared" si="66"/>
        <v>В</v>
      </c>
      <c r="Y4290" s="271">
        <f>Таблица1[[#This Row],[ID_intellix]]</f>
        <v>7763</v>
      </c>
      <c r="Z4290" s="269" t="s">
        <v>122</v>
      </c>
      <c r="AA4290" s="145">
        <f>IF(OR(Таблица1[[#This Row],[CARDIO_report]]&lt;&gt;0,Таблица1[[#This Row],[AI COMBO_report]]&lt;&gt;0,Таблица1[[#This Row],[OTC_report]]&lt;&gt;0),1,0)</f>
        <v>0</v>
      </c>
      <c r="AB4290" s="60" t="s">
        <v>2601</v>
      </c>
      <c r="AC4290" s="60" t="s">
        <v>2602</v>
      </c>
      <c r="AD4290" s="60" t="s">
        <v>1124</v>
      </c>
      <c r="AE4290" s="60" t="s">
        <v>1124</v>
      </c>
      <c r="AF4290" s="60"/>
      <c r="AG4290" s="89" t="s">
        <v>1145</v>
      </c>
      <c r="AH4290" s="89">
        <v>54</v>
      </c>
      <c r="AI4290" s="89" t="s">
        <v>1437</v>
      </c>
      <c r="AJ4290" s="89">
        <v>21</v>
      </c>
      <c r="AK4290" s="89" t="s">
        <v>1145</v>
      </c>
      <c r="AL4290" s="89">
        <v>60</v>
      </c>
      <c r="AM4290" s="89" t="s">
        <v>1437</v>
      </c>
      <c r="AN4290" s="89">
        <v>26</v>
      </c>
      <c r="AP4290" s="35" t="s">
        <v>1825</v>
      </c>
      <c r="AQ4290" s="377">
        <v>0</v>
      </c>
      <c r="AR4290" s="378">
        <v>0</v>
      </c>
      <c r="AS4290" s="377">
        <v>0</v>
      </c>
      <c r="AT4290" s="378">
        <v>0</v>
      </c>
      <c r="AU4290" s="377">
        <v>0</v>
      </c>
      <c r="AV4290" s="377">
        <v>0</v>
      </c>
      <c r="AW4290" s="377">
        <v>0</v>
      </c>
      <c r="AX4290">
        <v>0</v>
      </c>
      <c r="AY4290">
        <v>0</v>
      </c>
    </row>
    <row r="4291" spans="1:54" hidden="1" x14ac:dyDescent="0.2">
      <c r="A4291" s="46">
        <v>7909</v>
      </c>
      <c r="B4291" s="258" t="s">
        <v>14566</v>
      </c>
      <c r="C4291" t="s">
        <v>1159</v>
      </c>
      <c r="D4291" t="s">
        <v>1768</v>
      </c>
      <c r="E4291" t="s">
        <v>2504</v>
      </c>
      <c r="F4291" s="29" t="s">
        <v>2532</v>
      </c>
      <c r="G4291" s="396">
        <v>61</v>
      </c>
      <c r="H4291" t="s">
        <v>1140</v>
      </c>
      <c r="I4291">
        <v>1</v>
      </c>
      <c r="J4291" t="s">
        <v>14567</v>
      </c>
      <c r="K4291" t="s">
        <v>1768</v>
      </c>
      <c r="L4291" t="s">
        <v>14568</v>
      </c>
      <c r="M4291">
        <v>0</v>
      </c>
      <c r="N4291" s="34">
        <v>0</v>
      </c>
      <c r="O4291" s="34" t="s">
        <v>80</v>
      </c>
      <c r="P4291" s="34" t="s">
        <v>87</v>
      </c>
      <c r="Q4291" s="34" t="s">
        <v>924</v>
      </c>
      <c r="R4291" s="34" t="s">
        <v>930</v>
      </c>
      <c r="S4291" s="48" t="s">
        <v>1123</v>
      </c>
      <c r="T4291" s="13" t="s">
        <v>122</v>
      </c>
      <c r="U4291" s="12" t="s">
        <v>1863</v>
      </c>
      <c r="V4291" s="12" t="s">
        <v>1863</v>
      </c>
      <c r="W4291" s="12" t="s">
        <v>122</v>
      </c>
      <c r="X4291" s="14" t="str">
        <f t="shared" ref="X4291:X4354" si="67">IF(COUNTIF(T4291:W4291,"да")=0,"С",IF(COUNTIF(T4291:W4291,"да")=1,"В","А"))</f>
        <v>А</v>
      </c>
      <c r="Y4291" s="271">
        <f>Таблица1[[#This Row],[ID_intellix]]</f>
        <v>7909</v>
      </c>
      <c r="Z4291" s="269" t="s">
        <v>122</v>
      </c>
      <c r="AA4291" s="145">
        <f>IF(OR(Таблица1[[#This Row],[CARDIO_report]]&lt;&gt;0,Таблица1[[#This Row],[AI COMBO_report]]&lt;&gt;0,Таблица1[[#This Row],[OTC_report]]&lt;&gt;0),1,0)</f>
        <v>1</v>
      </c>
      <c r="AB4291" s="60" t="s">
        <v>2601</v>
      </c>
      <c r="AC4291" s="60" t="s">
        <v>2602</v>
      </c>
      <c r="AD4291" s="60" t="s">
        <v>1124</v>
      </c>
      <c r="AE4291" s="60" t="s">
        <v>1124</v>
      </c>
      <c r="AF4291" s="60"/>
      <c r="AG4291" s="89" t="s">
        <v>1145</v>
      </c>
      <c r="AH4291" s="89">
        <v>49</v>
      </c>
      <c r="AI4291" s="89" t="s">
        <v>1145</v>
      </c>
      <c r="AJ4291" s="89">
        <v>39</v>
      </c>
      <c r="AK4291" s="89" t="s">
        <v>1437</v>
      </c>
      <c r="AL4291" s="89">
        <v>10</v>
      </c>
      <c r="AM4291" s="89" t="s">
        <v>1437</v>
      </c>
      <c r="AN4291" s="89">
        <v>9</v>
      </c>
      <c r="AP4291" s="35" t="s">
        <v>1825</v>
      </c>
      <c r="AQ4291" s="377">
        <v>0</v>
      </c>
      <c r="AR4291" s="378">
        <v>0</v>
      </c>
      <c r="AS4291" s="377">
        <v>0</v>
      </c>
      <c r="AT4291" s="378">
        <v>0</v>
      </c>
      <c r="AU4291" s="377">
        <v>0</v>
      </c>
      <c r="AV4291" s="377">
        <v>0</v>
      </c>
      <c r="AW4291" s="377">
        <v>0</v>
      </c>
      <c r="AX4291">
        <v>0</v>
      </c>
      <c r="AY4291">
        <v>0</v>
      </c>
    </row>
    <row r="4292" spans="1:54" hidden="1" x14ac:dyDescent="0.2">
      <c r="A4292" s="46">
        <v>25221</v>
      </c>
      <c r="B4292" s="258" t="s">
        <v>9633</v>
      </c>
      <c r="C4292" t="s">
        <v>1128</v>
      </c>
      <c r="D4292" t="s">
        <v>1773</v>
      </c>
      <c r="E4292" t="s">
        <v>2504</v>
      </c>
      <c r="F4292" s="29" t="s">
        <v>3159</v>
      </c>
      <c r="G4292" s="47">
        <v>57</v>
      </c>
      <c r="H4292" t="s">
        <v>1140</v>
      </c>
      <c r="I4292">
        <v>1</v>
      </c>
      <c r="J4292" t="s">
        <v>9634</v>
      </c>
      <c r="K4292" t="s">
        <v>1773</v>
      </c>
      <c r="L4292" t="s">
        <v>9635</v>
      </c>
      <c r="M4292" t="s">
        <v>2407</v>
      </c>
      <c r="N4292" s="34">
        <v>0</v>
      </c>
      <c r="O4292" s="34" t="s">
        <v>695</v>
      </c>
      <c r="P4292" s="34" t="s">
        <v>701</v>
      </c>
      <c r="Q4292" s="34">
        <v>0</v>
      </c>
      <c r="R4292" s="34">
        <v>0</v>
      </c>
      <c r="S4292" s="48" t="s">
        <v>1123</v>
      </c>
      <c r="T4292" s="13" t="s">
        <v>1863</v>
      </c>
      <c r="U4292" s="12" t="s">
        <v>122</v>
      </c>
      <c r="V4292" s="12" t="s">
        <v>1863</v>
      </c>
      <c r="W4292" s="12" t="s">
        <v>122</v>
      </c>
      <c r="X4292" s="14" t="str">
        <f t="shared" si="67"/>
        <v>А</v>
      </c>
      <c r="Y4292" s="271">
        <f>Таблица1[[#This Row],[ID_intellix]]</f>
        <v>25221</v>
      </c>
      <c r="Z4292" s="269" t="s">
        <v>122</v>
      </c>
      <c r="AA4292" s="145">
        <f>IF(OR(Таблица1[[#This Row],[CARDIO_report]]&lt;&gt;0,Таблица1[[#This Row],[AI COMBO_report]]&lt;&gt;0,Таблица1[[#This Row],[OTC_report]]&lt;&gt;0),1,0)</f>
        <v>1</v>
      </c>
      <c r="AB4292" s="60" t="s">
        <v>2601</v>
      </c>
      <c r="AC4292" s="60" t="s">
        <v>2601</v>
      </c>
      <c r="AD4292" s="60" t="s">
        <v>1124</v>
      </c>
      <c r="AE4292" s="60" t="s">
        <v>1124</v>
      </c>
      <c r="AF4292" s="60"/>
      <c r="AG4292" s="89" t="s">
        <v>1414</v>
      </c>
      <c r="AH4292" s="89">
        <v>130</v>
      </c>
      <c r="AI4292" s="89" t="s">
        <v>2516</v>
      </c>
      <c r="AJ4292" s="89">
        <v>71</v>
      </c>
      <c r="AK4292" s="89" t="s">
        <v>1414</v>
      </c>
      <c r="AL4292" s="89">
        <v>185</v>
      </c>
      <c r="AM4292" s="89" t="s">
        <v>2516</v>
      </c>
      <c r="AN4292" s="89">
        <v>96</v>
      </c>
      <c r="AP4292" s="35" t="s">
        <v>1917</v>
      </c>
      <c r="AQ4292" s="377" t="s">
        <v>2847</v>
      </c>
      <c r="AR4292" s="377" t="s">
        <v>6332</v>
      </c>
      <c r="AS4292" s="377" t="s">
        <v>2847</v>
      </c>
      <c r="AT4292" s="378" t="s">
        <v>6332</v>
      </c>
      <c r="AU4292" s="377">
        <v>0</v>
      </c>
      <c r="AV4292" s="377">
        <v>0</v>
      </c>
      <c r="AW4292" s="377" t="s">
        <v>2847</v>
      </c>
      <c r="AX4292" s="2" t="s">
        <v>6332</v>
      </c>
      <c r="AY4292" s="2" t="s">
        <v>2847</v>
      </c>
      <c r="AZ4292" t="s">
        <v>6332</v>
      </c>
      <c r="BA4292" s="2" t="s">
        <v>6336</v>
      </c>
      <c r="BB4292" t="s">
        <v>6332</v>
      </c>
    </row>
    <row r="4293" spans="1:54" hidden="1" x14ac:dyDescent="0.2">
      <c r="A4293" s="46">
        <v>2340</v>
      </c>
      <c r="B4293" s="258" t="s">
        <v>9816</v>
      </c>
      <c r="C4293" t="s">
        <v>1128</v>
      </c>
      <c r="D4293" t="s">
        <v>1773</v>
      </c>
      <c r="E4293" t="s">
        <v>2504</v>
      </c>
      <c r="F4293" s="29" t="s">
        <v>3159</v>
      </c>
      <c r="G4293" s="47">
        <v>33</v>
      </c>
      <c r="H4293" t="s">
        <v>1140</v>
      </c>
      <c r="I4293">
        <v>1</v>
      </c>
      <c r="J4293" t="s">
        <v>9817</v>
      </c>
      <c r="K4293" t="s">
        <v>1773</v>
      </c>
      <c r="L4293" t="s">
        <v>9818</v>
      </c>
      <c r="M4293" t="s">
        <v>2407</v>
      </c>
      <c r="N4293" s="34">
        <v>0</v>
      </c>
      <c r="O4293" s="34" t="s">
        <v>695</v>
      </c>
      <c r="P4293" s="34" t="s">
        <v>701</v>
      </c>
      <c r="Q4293" s="34">
        <v>0</v>
      </c>
      <c r="R4293" s="34">
        <v>0</v>
      </c>
      <c r="S4293" s="48" t="s">
        <v>1123</v>
      </c>
      <c r="T4293" s="13" t="s">
        <v>122</v>
      </c>
      <c r="U4293" s="12" t="s">
        <v>1863</v>
      </c>
      <c r="V4293" s="12" t="s">
        <v>122</v>
      </c>
      <c r="W4293" s="12" t="s">
        <v>122</v>
      </c>
      <c r="X4293" s="14" t="str">
        <f t="shared" si="67"/>
        <v>В</v>
      </c>
      <c r="Y4293" s="271">
        <f>Таблица1[[#This Row],[ID_intellix]]</f>
        <v>2340</v>
      </c>
      <c r="Z4293" s="269" t="s">
        <v>122</v>
      </c>
      <c r="AA4293" s="145">
        <f>IF(OR(Таблица1[[#This Row],[CARDIO_report]]&lt;&gt;0,Таблица1[[#This Row],[AI COMBO_report]]&lt;&gt;0,Таблица1[[#This Row],[OTC_report]]&lt;&gt;0),1,0)</f>
        <v>1</v>
      </c>
      <c r="AB4293" s="60" t="s">
        <v>2601</v>
      </c>
      <c r="AC4293" s="60" t="s">
        <v>2602</v>
      </c>
      <c r="AD4293" s="60" t="s">
        <v>1124</v>
      </c>
      <c r="AE4293" s="60" t="s">
        <v>1124</v>
      </c>
      <c r="AF4293" s="60"/>
      <c r="AG4293" s="89" t="s">
        <v>2516</v>
      </c>
      <c r="AH4293" s="89">
        <v>68</v>
      </c>
      <c r="AI4293" s="89" t="s">
        <v>2516</v>
      </c>
      <c r="AJ4293" s="89">
        <v>50</v>
      </c>
      <c r="AK4293" s="89" t="s">
        <v>2516</v>
      </c>
      <c r="AL4293" s="89">
        <v>99</v>
      </c>
      <c r="AM4293" s="89" t="s">
        <v>1414</v>
      </c>
      <c r="AN4293" s="89">
        <v>113</v>
      </c>
      <c r="AP4293" s="35" t="s">
        <v>1857</v>
      </c>
      <c r="AQ4293" s="377">
        <v>0</v>
      </c>
      <c r="AR4293" s="378">
        <v>0</v>
      </c>
      <c r="AS4293" s="377">
        <v>0</v>
      </c>
      <c r="AT4293" s="378">
        <v>0</v>
      </c>
      <c r="AU4293" s="377">
        <v>0</v>
      </c>
      <c r="AV4293" s="377">
        <v>0</v>
      </c>
      <c r="AW4293" s="377">
        <v>0</v>
      </c>
      <c r="AX4293">
        <v>0</v>
      </c>
      <c r="AY4293">
        <v>0</v>
      </c>
    </row>
    <row r="4294" spans="1:54" hidden="1" x14ac:dyDescent="0.2">
      <c r="A4294" s="46">
        <v>1690</v>
      </c>
      <c r="B4294" s="258" t="s">
        <v>10629</v>
      </c>
      <c r="C4294" t="s">
        <v>1128</v>
      </c>
      <c r="D4294" t="s">
        <v>1773</v>
      </c>
      <c r="E4294" t="s">
        <v>2504</v>
      </c>
      <c r="F4294" s="29" t="s">
        <v>3255</v>
      </c>
      <c r="G4294" s="47">
        <v>38</v>
      </c>
      <c r="H4294" t="s">
        <v>3255</v>
      </c>
      <c r="I4294">
        <v>1</v>
      </c>
      <c r="J4294" t="s">
        <v>10630</v>
      </c>
      <c r="K4294" t="s">
        <v>1773</v>
      </c>
      <c r="L4294" t="s">
        <v>10631</v>
      </c>
      <c r="M4294" t="s">
        <v>2407</v>
      </c>
      <c r="N4294" s="34" t="s">
        <v>411</v>
      </c>
      <c r="O4294" s="34" t="s">
        <v>695</v>
      </c>
      <c r="P4294" s="34" t="s">
        <v>701</v>
      </c>
      <c r="Q4294" s="34">
        <v>0</v>
      </c>
      <c r="R4294" s="34">
        <v>0</v>
      </c>
      <c r="S4294" s="48" t="s">
        <v>1123</v>
      </c>
      <c r="T4294" s="13" t="s">
        <v>1863</v>
      </c>
      <c r="U4294" s="12" t="s">
        <v>122</v>
      </c>
      <c r="V4294" s="12" t="s">
        <v>122</v>
      </c>
      <c r="W4294" s="12" t="s">
        <v>122</v>
      </c>
      <c r="X4294" s="14" t="str">
        <f t="shared" si="67"/>
        <v>В</v>
      </c>
      <c r="Y4294" s="271">
        <f>Таблица1[[#This Row],[ID_intellix]]</f>
        <v>1690</v>
      </c>
      <c r="Z4294" s="269" t="s">
        <v>122</v>
      </c>
      <c r="AA4294" s="145">
        <f>IF(OR(Таблица1[[#This Row],[CARDIO_report]]&lt;&gt;0,Таблица1[[#This Row],[AI COMBO_report]]&lt;&gt;0,Таблица1[[#This Row],[OTC_report]]&lt;&gt;0),1,0)</f>
        <v>1</v>
      </c>
      <c r="AB4294" s="60" t="s">
        <v>1124</v>
      </c>
      <c r="AC4294" s="60" t="s">
        <v>1124</v>
      </c>
      <c r="AD4294" s="35" t="s">
        <v>3178</v>
      </c>
      <c r="AE4294" s="60" t="s">
        <v>1124</v>
      </c>
      <c r="AF4294" s="60"/>
      <c r="AG4294" s="60" t="s">
        <v>1124</v>
      </c>
      <c r="AH4294" s="60" t="s">
        <v>1124</v>
      </c>
      <c r="AI4294" s="60" t="s">
        <v>1124</v>
      </c>
      <c r="AJ4294" s="60" t="s">
        <v>1124</v>
      </c>
      <c r="AK4294" s="60" t="s">
        <v>1124</v>
      </c>
      <c r="AL4294" s="60" t="s">
        <v>1124</v>
      </c>
      <c r="AM4294" s="60" t="s">
        <v>1124</v>
      </c>
      <c r="AN4294" s="60" t="s">
        <v>1124</v>
      </c>
      <c r="AO4294" s="60"/>
      <c r="AP4294" s="35" t="s">
        <v>1857</v>
      </c>
      <c r="AQ4294" s="377">
        <v>0</v>
      </c>
      <c r="AR4294" s="378">
        <v>0</v>
      </c>
      <c r="AS4294" s="377">
        <v>0</v>
      </c>
      <c r="AT4294" s="378">
        <v>0</v>
      </c>
      <c r="AU4294" s="377">
        <v>0</v>
      </c>
      <c r="AV4294" s="377">
        <v>0</v>
      </c>
      <c r="AW4294" s="377">
        <v>0</v>
      </c>
      <c r="AX4294">
        <v>0</v>
      </c>
      <c r="AY4294">
        <v>0</v>
      </c>
    </row>
    <row r="4295" spans="1:54" hidden="1" x14ac:dyDescent="0.2">
      <c r="A4295" s="46">
        <v>2025</v>
      </c>
      <c r="B4295" s="258" t="s">
        <v>10641</v>
      </c>
      <c r="C4295" t="s">
        <v>1128</v>
      </c>
      <c r="D4295" t="s">
        <v>1773</v>
      </c>
      <c r="E4295" t="s">
        <v>2504</v>
      </c>
      <c r="F4295" s="29" t="s">
        <v>3255</v>
      </c>
      <c r="G4295" s="47">
        <v>41</v>
      </c>
      <c r="H4295" t="s">
        <v>3255</v>
      </c>
      <c r="I4295">
        <v>1</v>
      </c>
      <c r="J4295" t="s">
        <v>10642</v>
      </c>
      <c r="K4295" t="s">
        <v>1773</v>
      </c>
      <c r="L4295" t="s">
        <v>10643</v>
      </c>
      <c r="M4295" t="s">
        <v>2407</v>
      </c>
      <c r="N4295" s="34" t="s">
        <v>411</v>
      </c>
      <c r="O4295" s="34" t="s">
        <v>695</v>
      </c>
      <c r="P4295" s="34" t="s">
        <v>701</v>
      </c>
      <c r="Q4295" s="34">
        <v>0</v>
      </c>
      <c r="R4295" s="34">
        <v>0</v>
      </c>
      <c r="S4295" s="48" t="s">
        <v>1123</v>
      </c>
      <c r="T4295" s="13" t="s">
        <v>1863</v>
      </c>
      <c r="U4295" s="12" t="s">
        <v>122</v>
      </c>
      <c r="V4295" s="12" t="s">
        <v>122</v>
      </c>
      <c r="W4295" s="12" t="s">
        <v>122</v>
      </c>
      <c r="X4295" s="14" t="str">
        <f t="shared" si="67"/>
        <v>В</v>
      </c>
      <c r="Y4295" s="271">
        <f>Таблица1[[#This Row],[ID_intellix]]</f>
        <v>2025</v>
      </c>
      <c r="Z4295" s="269" t="s">
        <v>122</v>
      </c>
      <c r="AA4295" s="145">
        <f>IF(OR(Таблица1[[#This Row],[CARDIO_report]]&lt;&gt;0,Таблица1[[#This Row],[AI COMBO_report]]&lt;&gt;0,Таблица1[[#This Row],[OTC_report]]&lt;&gt;0),1,0)</f>
        <v>1</v>
      </c>
      <c r="AB4295" s="60" t="s">
        <v>1124</v>
      </c>
      <c r="AC4295" s="60" t="s">
        <v>1124</v>
      </c>
      <c r="AD4295" s="35" t="s">
        <v>3178</v>
      </c>
      <c r="AE4295" s="60" t="s">
        <v>1124</v>
      </c>
      <c r="AF4295" s="60"/>
      <c r="AG4295" s="60" t="s">
        <v>1124</v>
      </c>
      <c r="AH4295" s="60" t="s">
        <v>1124</v>
      </c>
      <c r="AI4295" s="60" t="s">
        <v>1124</v>
      </c>
      <c r="AJ4295" s="60" t="s">
        <v>1124</v>
      </c>
      <c r="AK4295" s="60" t="s">
        <v>1124</v>
      </c>
      <c r="AL4295" s="60" t="s">
        <v>1124</v>
      </c>
      <c r="AM4295" s="60" t="s">
        <v>1124</v>
      </c>
      <c r="AN4295" s="60" t="s">
        <v>1124</v>
      </c>
      <c r="AO4295" s="60"/>
      <c r="AP4295" s="35" t="s">
        <v>1917</v>
      </c>
      <c r="AQ4295" s="378" t="s">
        <v>2847</v>
      </c>
      <c r="AR4295" s="378">
        <v>0</v>
      </c>
      <c r="AS4295" s="377" t="s">
        <v>2847</v>
      </c>
      <c r="AT4295" s="378">
        <v>0</v>
      </c>
      <c r="AU4295" s="377">
        <v>0</v>
      </c>
      <c r="AV4295" s="377">
        <v>0</v>
      </c>
      <c r="AW4295" s="377">
        <v>0</v>
      </c>
      <c r="AX4295" s="2">
        <v>0</v>
      </c>
      <c r="AY4295" s="2" t="s">
        <v>2847</v>
      </c>
      <c r="BA4295" s="2" t="s">
        <v>6336</v>
      </c>
    </row>
    <row r="4296" spans="1:54" hidden="1" x14ac:dyDescent="0.2">
      <c r="A4296" s="46">
        <v>1746</v>
      </c>
      <c r="B4296" s="258" t="s">
        <v>5716</v>
      </c>
      <c r="C4296" t="s">
        <v>1128</v>
      </c>
      <c r="D4296" t="s">
        <v>1773</v>
      </c>
      <c r="E4296" t="s">
        <v>1821</v>
      </c>
      <c r="F4296" s="29" t="s">
        <v>1844</v>
      </c>
      <c r="G4296" s="47">
        <v>12</v>
      </c>
      <c r="H4296" t="s">
        <v>1844</v>
      </c>
      <c r="I4296">
        <v>1</v>
      </c>
      <c r="J4296" t="s">
        <v>5717</v>
      </c>
      <c r="K4296" t="s">
        <v>1773</v>
      </c>
      <c r="L4296" t="s">
        <v>5718</v>
      </c>
      <c r="M4296">
        <v>0</v>
      </c>
      <c r="N4296" s="34">
        <v>0</v>
      </c>
      <c r="O4296" s="34" t="s">
        <v>80</v>
      </c>
      <c r="P4296" s="34">
        <v>0</v>
      </c>
      <c r="Q4296" s="34" t="s">
        <v>924</v>
      </c>
      <c r="R4296" s="34">
        <v>0</v>
      </c>
      <c r="S4296" s="48" t="s">
        <v>1123</v>
      </c>
      <c r="T4296" s="13">
        <v>0</v>
      </c>
      <c r="U4296" s="12">
        <v>0</v>
      </c>
      <c r="V4296" s="12">
        <v>0</v>
      </c>
      <c r="W4296" s="12">
        <v>0</v>
      </c>
      <c r="X4296" s="14" t="str">
        <f t="shared" si="67"/>
        <v>С</v>
      </c>
      <c r="Y4296" s="271">
        <f>Таблица1[[#This Row],[ID_intellix]]</f>
        <v>1746</v>
      </c>
      <c r="Z4296" s="269" t="s">
        <v>122</v>
      </c>
      <c r="AA4296" s="145">
        <f>IF(OR(Таблица1[[#This Row],[CARDIO_report]]&lt;&gt;0,Таблица1[[#This Row],[AI COMBO_report]]&lt;&gt;0,Таблица1[[#This Row],[OTC_report]]&lt;&gt;0),1,0)</f>
        <v>0</v>
      </c>
      <c r="AG4296" s="60" t="s">
        <v>1124</v>
      </c>
      <c r="AH4296" s="60" t="s">
        <v>1124</v>
      </c>
      <c r="AI4296" s="60" t="s">
        <v>1124</v>
      </c>
      <c r="AJ4296" s="60" t="s">
        <v>1124</v>
      </c>
      <c r="AK4296" s="60" t="s">
        <v>1124</v>
      </c>
      <c r="AL4296" s="60" t="s">
        <v>1124</v>
      </c>
      <c r="AM4296" s="60" t="s">
        <v>1124</v>
      </c>
      <c r="AN4296" s="60" t="s">
        <v>1124</v>
      </c>
      <c r="AO4296" s="60"/>
      <c r="AP4296" s="35" t="s">
        <v>1825</v>
      </c>
      <c r="AQ4296" s="377">
        <v>0</v>
      </c>
      <c r="AR4296" s="378">
        <v>0</v>
      </c>
      <c r="AS4296" s="377">
        <v>0</v>
      </c>
      <c r="AT4296" s="378">
        <v>0</v>
      </c>
      <c r="AU4296">
        <v>0</v>
      </c>
      <c r="AV4296">
        <v>0</v>
      </c>
      <c r="AW4296">
        <v>0</v>
      </c>
      <c r="AX4296">
        <v>0</v>
      </c>
      <c r="AY4296">
        <v>0</v>
      </c>
    </row>
    <row r="4297" spans="1:54" hidden="1" x14ac:dyDescent="0.2">
      <c r="A4297" s="46">
        <v>1793</v>
      </c>
      <c r="B4297" s="258" t="s">
        <v>5812</v>
      </c>
      <c r="C4297" t="s">
        <v>1128</v>
      </c>
      <c r="D4297" t="s">
        <v>1773</v>
      </c>
      <c r="E4297" t="s">
        <v>1821</v>
      </c>
      <c r="F4297" s="29" t="s">
        <v>1844</v>
      </c>
      <c r="G4297" s="47">
        <v>184</v>
      </c>
      <c r="H4297" t="s">
        <v>1844</v>
      </c>
      <c r="I4297">
        <v>1</v>
      </c>
      <c r="J4297" t="s">
        <v>5813</v>
      </c>
      <c r="K4297" t="s">
        <v>1773</v>
      </c>
      <c r="L4297" t="s">
        <v>5814</v>
      </c>
      <c r="M4297" t="s">
        <v>2407</v>
      </c>
      <c r="N4297" s="34">
        <v>0</v>
      </c>
      <c r="O4297" s="34" t="s">
        <v>695</v>
      </c>
      <c r="P4297" s="34" t="s">
        <v>701</v>
      </c>
      <c r="Q4297" s="34">
        <v>0</v>
      </c>
      <c r="R4297" s="34">
        <v>0</v>
      </c>
      <c r="S4297" s="48" t="s">
        <v>1123</v>
      </c>
      <c r="T4297" s="13" t="s">
        <v>1863</v>
      </c>
      <c r="U4297" s="12" t="s">
        <v>1863</v>
      </c>
      <c r="V4297" s="12" t="s">
        <v>122</v>
      </c>
      <c r="W4297" s="12" t="s">
        <v>122</v>
      </c>
      <c r="X4297" s="14" t="str">
        <f t="shared" si="67"/>
        <v>А</v>
      </c>
      <c r="Y4297" s="271">
        <f>Таблица1[[#This Row],[ID_intellix]]</f>
        <v>1793</v>
      </c>
      <c r="Z4297" s="269" t="s">
        <v>1863</v>
      </c>
      <c r="AA4297" s="145">
        <f>IF(OR(Таблица1[[#This Row],[CARDIO_report]]&lt;&gt;0,Таблица1[[#This Row],[AI COMBO_report]]&lt;&gt;0,Таблица1[[#This Row],[OTC_report]]&lt;&gt;0),1,0)</f>
        <v>1</v>
      </c>
      <c r="AB4297" s="60" t="s">
        <v>1124</v>
      </c>
      <c r="AC4297" s="60" t="s">
        <v>1124</v>
      </c>
      <c r="AD4297" s="60" t="s">
        <v>1124</v>
      </c>
      <c r="AE4297" s="60" t="s">
        <v>1124</v>
      </c>
      <c r="AF4297" s="60"/>
      <c r="AG4297" s="60" t="s">
        <v>1124</v>
      </c>
      <c r="AH4297" s="60" t="s">
        <v>1124</v>
      </c>
      <c r="AI4297" s="60" t="s">
        <v>1124</v>
      </c>
      <c r="AJ4297" s="60" t="s">
        <v>1124</v>
      </c>
      <c r="AK4297" s="60" t="s">
        <v>1124</v>
      </c>
      <c r="AL4297" s="60" t="s">
        <v>1124</v>
      </c>
      <c r="AM4297" s="60" t="s">
        <v>1124</v>
      </c>
      <c r="AN4297" s="60" t="s">
        <v>1124</v>
      </c>
      <c r="AO4297" s="60"/>
      <c r="AP4297" s="35" t="s">
        <v>1917</v>
      </c>
      <c r="AQ4297" s="377">
        <v>0</v>
      </c>
      <c r="AR4297" s="378">
        <v>0</v>
      </c>
      <c r="AS4297" s="377">
        <v>0</v>
      </c>
      <c r="AT4297" s="378">
        <v>0</v>
      </c>
      <c r="AU4297" s="377" t="s">
        <v>2408</v>
      </c>
      <c r="AV4297" s="377" t="s">
        <v>2408</v>
      </c>
      <c r="AW4297" s="377">
        <v>0</v>
      </c>
      <c r="AX4297" s="2" t="s">
        <v>2408</v>
      </c>
      <c r="AY4297" s="2">
        <v>0</v>
      </c>
      <c r="AZ4297" t="s">
        <v>2408</v>
      </c>
      <c r="BB4297" t="s">
        <v>2408</v>
      </c>
    </row>
    <row r="4298" spans="1:54" hidden="1" x14ac:dyDescent="0.2">
      <c r="A4298" s="46">
        <v>1797</v>
      </c>
      <c r="B4298" s="258" t="s">
        <v>5837</v>
      </c>
      <c r="C4298" t="s">
        <v>1128</v>
      </c>
      <c r="D4298" t="s">
        <v>1773</v>
      </c>
      <c r="E4298" t="s">
        <v>1821</v>
      </c>
      <c r="F4298" s="29" t="s">
        <v>1844</v>
      </c>
      <c r="G4298" s="47">
        <v>199</v>
      </c>
      <c r="H4298" t="s">
        <v>1844</v>
      </c>
      <c r="I4298">
        <v>1</v>
      </c>
      <c r="J4298" t="s">
        <v>5838</v>
      </c>
      <c r="K4298" t="s">
        <v>1773</v>
      </c>
      <c r="L4298" t="s">
        <v>5839</v>
      </c>
      <c r="M4298" t="s">
        <v>2407</v>
      </c>
      <c r="N4298" s="34">
        <v>0</v>
      </c>
      <c r="O4298" s="34" t="s">
        <v>695</v>
      </c>
      <c r="P4298" s="34">
        <v>0</v>
      </c>
      <c r="Q4298" s="34">
        <v>0</v>
      </c>
      <c r="R4298" s="34">
        <v>0</v>
      </c>
      <c r="S4298" s="48" t="s">
        <v>1123</v>
      </c>
      <c r="T4298" s="13" t="s">
        <v>1863</v>
      </c>
      <c r="U4298" s="12" t="s">
        <v>122</v>
      </c>
      <c r="V4298" s="12" t="s">
        <v>122</v>
      </c>
      <c r="W4298" s="12" t="s">
        <v>122</v>
      </c>
      <c r="X4298" s="14" t="str">
        <f t="shared" si="67"/>
        <v>В</v>
      </c>
      <c r="Y4298" s="271">
        <f>Таблица1[[#This Row],[ID_intellix]]</f>
        <v>1797</v>
      </c>
      <c r="Z4298" s="269" t="s">
        <v>122</v>
      </c>
      <c r="AA4298" s="145">
        <f>IF(OR(Таблица1[[#This Row],[CARDIO_report]]&lt;&gt;0,Таблица1[[#This Row],[AI COMBO_report]]&lt;&gt;0,Таблица1[[#This Row],[OTC_report]]&lt;&gt;0),1,0)</f>
        <v>0</v>
      </c>
      <c r="AB4298" s="60" t="s">
        <v>1124</v>
      </c>
      <c r="AC4298" s="60" t="s">
        <v>1124</v>
      </c>
      <c r="AD4298" s="60" t="s">
        <v>1124</v>
      </c>
      <c r="AE4298" s="60" t="s">
        <v>1124</v>
      </c>
      <c r="AF4298" s="60"/>
      <c r="AG4298" s="60" t="s">
        <v>1124</v>
      </c>
      <c r="AH4298" s="60" t="s">
        <v>1124</v>
      </c>
      <c r="AI4298" s="60" t="s">
        <v>1124</v>
      </c>
      <c r="AJ4298" s="60" t="s">
        <v>1124</v>
      </c>
      <c r="AK4298" s="60" t="s">
        <v>1124</v>
      </c>
      <c r="AL4298" s="60" t="s">
        <v>1124</v>
      </c>
      <c r="AM4298" s="60" t="s">
        <v>1124</v>
      </c>
      <c r="AN4298" s="60" t="s">
        <v>1124</v>
      </c>
      <c r="AO4298" s="60"/>
      <c r="AP4298" s="35" t="s">
        <v>1857</v>
      </c>
      <c r="AQ4298" s="377">
        <v>0</v>
      </c>
      <c r="AR4298" s="378">
        <v>0</v>
      </c>
      <c r="AS4298" s="377">
        <v>0</v>
      </c>
      <c r="AT4298" s="378">
        <v>0</v>
      </c>
      <c r="AU4298" s="377" t="s">
        <v>2408</v>
      </c>
      <c r="AV4298" s="377" t="s">
        <v>2408</v>
      </c>
      <c r="AW4298" s="377">
        <v>0</v>
      </c>
      <c r="AX4298" s="2" t="s">
        <v>2408</v>
      </c>
      <c r="AY4298" s="2">
        <v>0</v>
      </c>
      <c r="AZ4298" t="s">
        <v>2408</v>
      </c>
      <c r="BB4298" t="s">
        <v>2408</v>
      </c>
    </row>
    <row r="4299" spans="1:54" hidden="1" x14ac:dyDescent="0.2">
      <c r="A4299" s="46">
        <v>1777</v>
      </c>
      <c r="B4299" s="258" t="s">
        <v>6124</v>
      </c>
      <c r="C4299" t="s">
        <v>1128</v>
      </c>
      <c r="D4299" t="s">
        <v>1773</v>
      </c>
      <c r="E4299" t="s">
        <v>1821</v>
      </c>
      <c r="F4299" s="29" t="s">
        <v>1844</v>
      </c>
      <c r="G4299" s="47">
        <v>79</v>
      </c>
      <c r="H4299" t="s">
        <v>1844</v>
      </c>
      <c r="I4299">
        <v>1</v>
      </c>
      <c r="J4299" t="s">
        <v>6125</v>
      </c>
      <c r="K4299" t="s">
        <v>1773</v>
      </c>
      <c r="L4299" t="s">
        <v>6126</v>
      </c>
      <c r="M4299" t="s">
        <v>2407</v>
      </c>
      <c r="N4299" s="34" t="s">
        <v>557</v>
      </c>
      <c r="O4299" s="34" t="s">
        <v>695</v>
      </c>
      <c r="P4299" s="34" t="s">
        <v>701</v>
      </c>
      <c r="Q4299" s="34">
        <v>0</v>
      </c>
      <c r="R4299" s="34">
        <v>0</v>
      </c>
      <c r="S4299" s="48" t="s">
        <v>1123</v>
      </c>
      <c r="T4299" s="13" t="s">
        <v>1863</v>
      </c>
      <c r="U4299" s="12" t="s">
        <v>1863</v>
      </c>
      <c r="V4299" s="12" t="s">
        <v>122</v>
      </c>
      <c r="W4299" s="12" t="s">
        <v>122</v>
      </c>
      <c r="X4299" s="14" t="str">
        <f t="shared" si="67"/>
        <v>А</v>
      </c>
      <c r="Y4299" s="271">
        <f>Таблица1[[#This Row],[ID_intellix]]</f>
        <v>1777</v>
      </c>
      <c r="Z4299" s="269" t="s">
        <v>122</v>
      </c>
      <c r="AA4299" s="145">
        <f>IF(OR(Таблица1[[#This Row],[CARDIO_report]]&lt;&gt;0,Таблица1[[#This Row],[AI COMBO_report]]&lt;&gt;0,Таблица1[[#This Row],[OTC_report]]&lt;&gt;0),1,0)</f>
        <v>1</v>
      </c>
      <c r="AB4299" s="60" t="s">
        <v>1124</v>
      </c>
      <c r="AC4299" s="60" t="s">
        <v>1124</v>
      </c>
      <c r="AD4299" s="60" t="s">
        <v>1124</v>
      </c>
      <c r="AE4299" s="60" t="s">
        <v>1124</v>
      </c>
      <c r="AF4299" s="60"/>
      <c r="AG4299" s="60" t="s">
        <v>1124</v>
      </c>
      <c r="AH4299" s="60" t="s">
        <v>1124</v>
      </c>
      <c r="AI4299" s="60" t="s">
        <v>1124</v>
      </c>
      <c r="AJ4299" s="60" t="s">
        <v>1124</v>
      </c>
      <c r="AK4299" s="60" t="s">
        <v>1124</v>
      </c>
      <c r="AL4299" s="60" t="s">
        <v>1124</v>
      </c>
      <c r="AM4299" s="60" t="s">
        <v>1124</v>
      </c>
      <c r="AN4299" s="60" t="s">
        <v>1124</v>
      </c>
      <c r="AO4299" s="60"/>
      <c r="AP4299" s="35" t="s">
        <v>1857</v>
      </c>
      <c r="AQ4299" s="377">
        <v>0</v>
      </c>
      <c r="AR4299" s="378">
        <v>0</v>
      </c>
      <c r="AS4299" s="377">
        <v>0</v>
      </c>
      <c r="AT4299" s="378">
        <v>0</v>
      </c>
      <c r="AU4299" s="377" t="s">
        <v>2408</v>
      </c>
      <c r="AV4299" s="377" t="s">
        <v>2408</v>
      </c>
      <c r="AW4299" s="377">
        <v>0</v>
      </c>
      <c r="AX4299" s="2" t="s">
        <v>2408</v>
      </c>
      <c r="AY4299" s="2">
        <v>0</v>
      </c>
      <c r="AZ4299" t="s">
        <v>2408</v>
      </c>
      <c r="BB4299" t="s">
        <v>2408</v>
      </c>
    </row>
    <row r="4300" spans="1:54" hidden="1" x14ac:dyDescent="0.2">
      <c r="A4300" s="46">
        <v>1778</v>
      </c>
      <c r="B4300" s="258" t="s">
        <v>6211</v>
      </c>
      <c r="C4300" t="s">
        <v>1128</v>
      </c>
      <c r="D4300" t="s">
        <v>1773</v>
      </c>
      <c r="E4300" t="s">
        <v>1821</v>
      </c>
      <c r="F4300" s="29" t="s">
        <v>1844</v>
      </c>
      <c r="G4300" s="47">
        <v>80</v>
      </c>
      <c r="H4300" t="s">
        <v>1844</v>
      </c>
      <c r="I4300">
        <v>1</v>
      </c>
      <c r="J4300" t="s">
        <v>6212</v>
      </c>
      <c r="K4300" t="s">
        <v>1773</v>
      </c>
      <c r="L4300" t="s">
        <v>6213</v>
      </c>
      <c r="M4300" t="s">
        <v>2407</v>
      </c>
      <c r="N4300" s="34" t="s">
        <v>411</v>
      </c>
      <c r="O4300" s="34" t="s">
        <v>695</v>
      </c>
      <c r="P4300" s="34" t="s">
        <v>701</v>
      </c>
      <c r="Q4300" s="34">
        <v>0</v>
      </c>
      <c r="R4300" s="34">
        <v>0</v>
      </c>
      <c r="S4300" s="48" t="s">
        <v>1123</v>
      </c>
      <c r="T4300" s="13" t="s">
        <v>1863</v>
      </c>
      <c r="U4300" s="12" t="s">
        <v>122</v>
      </c>
      <c r="V4300" s="12" t="s">
        <v>122</v>
      </c>
      <c r="W4300" s="12" t="s">
        <v>1863</v>
      </c>
      <c r="X4300" s="14" t="str">
        <f t="shared" si="67"/>
        <v>А</v>
      </c>
      <c r="Y4300" s="271">
        <f>Таблица1[[#This Row],[ID_intellix]]</f>
        <v>1778</v>
      </c>
      <c r="Z4300" s="269" t="s">
        <v>122</v>
      </c>
      <c r="AA4300" s="145">
        <f>IF(OR(Таблица1[[#This Row],[CARDIO_report]]&lt;&gt;0,Таблица1[[#This Row],[AI COMBO_report]]&lt;&gt;0,Таблица1[[#This Row],[OTC_report]]&lt;&gt;0),1,0)</f>
        <v>1</v>
      </c>
      <c r="AB4300" s="60" t="s">
        <v>1124</v>
      </c>
      <c r="AC4300" s="60" t="s">
        <v>1124</v>
      </c>
      <c r="AD4300" s="60" t="s">
        <v>1124</v>
      </c>
      <c r="AE4300" s="60" t="s">
        <v>1124</v>
      </c>
      <c r="AF4300" s="60"/>
      <c r="AG4300" s="60" t="s">
        <v>1124</v>
      </c>
      <c r="AH4300" s="60" t="s">
        <v>1124</v>
      </c>
      <c r="AI4300" s="60" t="s">
        <v>1124</v>
      </c>
      <c r="AJ4300" s="60" t="s">
        <v>1124</v>
      </c>
      <c r="AK4300" s="60" t="s">
        <v>1124</v>
      </c>
      <c r="AL4300" s="60" t="s">
        <v>1124</v>
      </c>
      <c r="AM4300" s="60" t="s">
        <v>1124</v>
      </c>
      <c r="AN4300" s="60" t="s">
        <v>1124</v>
      </c>
      <c r="AO4300" s="60"/>
      <c r="AP4300" s="35" t="s">
        <v>1917</v>
      </c>
      <c r="AQ4300" s="377">
        <v>0</v>
      </c>
      <c r="AR4300" s="378">
        <v>0</v>
      </c>
      <c r="AS4300" s="377">
        <v>0</v>
      </c>
      <c r="AT4300" s="378">
        <v>0</v>
      </c>
      <c r="AU4300" s="377" t="s">
        <v>2408</v>
      </c>
      <c r="AV4300" s="377" t="s">
        <v>2408</v>
      </c>
      <c r="AW4300" s="377">
        <v>0</v>
      </c>
      <c r="AX4300" s="2" t="s">
        <v>2408</v>
      </c>
      <c r="AY4300" s="2">
        <v>0</v>
      </c>
      <c r="AZ4300" t="s">
        <v>2408</v>
      </c>
      <c r="BB4300" t="s">
        <v>2408</v>
      </c>
    </row>
    <row r="4301" spans="1:54" hidden="1" x14ac:dyDescent="0.2">
      <c r="A4301" s="46">
        <v>693</v>
      </c>
      <c r="B4301" s="258" t="s">
        <v>11485</v>
      </c>
      <c r="C4301" t="s">
        <v>1128</v>
      </c>
      <c r="D4301" t="s">
        <v>1773</v>
      </c>
      <c r="E4301" t="s">
        <v>2504</v>
      </c>
      <c r="F4301" s="29" t="s">
        <v>2512</v>
      </c>
      <c r="G4301" s="47">
        <v>32</v>
      </c>
      <c r="H4301" t="s">
        <v>2513</v>
      </c>
      <c r="I4301">
        <v>1</v>
      </c>
      <c r="J4301" t="s">
        <v>11486</v>
      </c>
      <c r="K4301" t="s">
        <v>1773</v>
      </c>
      <c r="L4301" t="s">
        <v>11487</v>
      </c>
      <c r="M4301" t="s">
        <v>2407</v>
      </c>
      <c r="N4301" s="34" t="s">
        <v>411</v>
      </c>
      <c r="O4301" s="34" t="s">
        <v>695</v>
      </c>
      <c r="P4301" s="34" t="s">
        <v>701</v>
      </c>
      <c r="Q4301" s="34">
        <v>0</v>
      </c>
      <c r="R4301" s="34">
        <v>0</v>
      </c>
      <c r="S4301" s="48" t="s">
        <v>1123</v>
      </c>
      <c r="T4301" s="13" t="s">
        <v>122</v>
      </c>
      <c r="U4301" s="12" t="s">
        <v>122</v>
      </c>
      <c r="V4301" s="12" t="s">
        <v>122</v>
      </c>
      <c r="W4301" s="12" t="s">
        <v>122</v>
      </c>
      <c r="X4301" s="14" t="str">
        <f t="shared" si="67"/>
        <v>С</v>
      </c>
      <c r="Y4301" s="271">
        <f>Таблица1[[#This Row],[ID_intellix]]</f>
        <v>693</v>
      </c>
      <c r="Z4301" s="269" t="s">
        <v>122</v>
      </c>
      <c r="AA4301" s="145">
        <f>IF(OR(Таблица1[[#This Row],[CARDIO_report]]&lt;&gt;0,Таблица1[[#This Row],[AI COMBO_report]]&lt;&gt;0,Таблица1[[#This Row],[OTC_report]]&lt;&gt;0),1,0)</f>
        <v>1</v>
      </c>
      <c r="AB4301" s="60" t="s">
        <v>1124</v>
      </c>
      <c r="AC4301" s="60" t="s">
        <v>1124</v>
      </c>
      <c r="AD4301" s="60" t="s">
        <v>1124</v>
      </c>
      <c r="AE4301" s="60" t="s">
        <v>1124</v>
      </c>
      <c r="AF4301" s="60"/>
      <c r="AG4301" s="89" t="s">
        <v>1414</v>
      </c>
      <c r="AH4301" s="89">
        <v>114</v>
      </c>
      <c r="AI4301" s="89" t="s">
        <v>1414</v>
      </c>
      <c r="AJ4301" s="89">
        <v>111</v>
      </c>
      <c r="AK4301" s="89" t="s">
        <v>2516</v>
      </c>
      <c r="AL4301" s="89">
        <v>65</v>
      </c>
      <c r="AM4301" s="89" t="s">
        <v>2516</v>
      </c>
      <c r="AN4301" s="89">
        <v>87</v>
      </c>
      <c r="AP4301" s="35" t="s">
        <v>1917</v>
      </c>
      <c r="AQ4301" s="377">
        <v>0</v>
      </c>
      <c r="AR4301" s="378">
        <v>0</v>
      </c>
      <c r="AS4301" s="377">
        <v>0</v>
      </c>
      <c r="AT4301" s="378">
        <v>0</v>
      </c>
      <c r="AU4301" s="377">
        <v>0</v>
      </c>
      <c r="AV4301" s="377">
        <v>0</v>
      </c>
      <c r="AW4301" s="377">
        <v>0</v>
      </c>
      <c r="AX4301">
        <v>0</v>
      </c>
      <c r="AY4301">
        <v>0</v>
      </c>
    </row>
    <row r="4302" spans="1:54" hidden="1" x14ac:dyDescent="0.2">
      <c r="A4302" s="46">
        <v>2361</v>
      </c>
      <c r="B4302" s="258" t="s">
        <v>11854</v>
      </c>
      <c r="C4302" t="s">
        <v>1128</v>
      </c>
      <c r="D4302" t="s">
        <v>1773</v>
      </c>
      <c r="E4302" t="s">
        <v>2504</v>
      </c>
      <c r="F4302" s="29" t="s">
        <v>2725</v>
      </c>
      <c r="G4302" s="47">
        <v>1</v>
      </c>
      <c r="H4302" t="s">
        <v>1149</v>
      </c>
      <c r="I4302">
        <v>1</v>
      </c>
      <c r="J4302" t="s">
        <v>11855</v>
      </c>
      <c r="K4302" t="s">
        <v>1773</v>
      </c>
      <c r="L4302" t="s">
        <v>11856</v>
      </c>
      <c r="M4302" t="s">
        <v>2407</v>
      </c>
      <c r="N4302" s="34">
        <v>0</v>
      </c>
      <c r="O4302" s="34" t="s">
        <v>695</v>
      </c>
      <c r="P4302" s="34" t="s">
        <v>701</v>
      </c>
      <c r="Q4302" s="34">
        <v>0</v>
      </c>
      <c r="R4302" s="34">
        <v>0</v>
      </c>
      <c r="S4302" s="48" t="s">
        <v>1123</v>
      </c>
      <c r="T4302" s="13" t="s">
        <v>122</v>
      </c>
      <c r="U4302" s="12" t="s">
        <v>122</v>
      </c>
      <c r="V4302" s="12" t="s">
        <v>1863</v>
      </c>
      <c r="W4302" s="12" t="s">
        <v>122</v>
      </c>
      <c r="X4302" s="14" t="str">
        <f t="shared" si="67"/>
        <v>В</v>
      </c>
      <c r="Y4302" s="271">
        <f>Таблица1[[#This Row],[ID_intellix]]</f>
        <v>2361</v>
      </c>
      <c r="Z4302" s="269" t="s">
        <v>122</v>
      </c>
      <c r="AA4302" s="145">
        <f>IF(OR(Таблица1[[#This Row],[CARDIO_report]]&lt;&gt;0,Таблица1[[#This Row],[AI COMBO_report]]&lt;&gt;0,Таблица1[[#This Row],[OTC_report]]&lt;&gt;0),1,0)</f>
        <v>1</v>
      </c>
      <c r="AB4302" s="60" t="s">
        <v>1124</v>
      </c>
      <c r="AC4302" s="60" t="s">
        <v>1124</v>
      </c>
      <c r="AD4302" s="60" t="s">
        <v>1124</v>
      </c>
      <c r="AE4302" s="60" t="s">
        <v>1124</v>
      </c>
      <c r="AF4302" s="60"/>
      <c r="AG4302" s="89" t="s">
        <v>1414</v>
      </c>
      <c r="AH4302" s="89">
        <v>127</v>
      </c>
      <c r="AI4302" s="89" t="s">
        <v>1414</v>
      </c>
      <c r="AJ4302" s="89">
        <v>114</v>
      </c>
      <c r="AK4302" s="89" t="s">
        <v>2516</v>
      </c>
      <c r="AL4302" s="89">
        <v>76</v>
      </c>
      <c r="AM4302" s="89" t="s">
        <v>2516</v>
      </c>
      <c r="AN4302" s="89">
        <v>92</v>
      </c>
      <c r="AP4302" s="35" t="s">
        <v>1857</v>
      </c>
      <c r="AQ4302" s="377">
        <v>0</v>
      </c>
      <c r="AR4302" s="378">
        <v>0</v>
      </c>
      <c r="AS4302" s="377">
        <v>0</v>
      </c>
      <c r="AT4302" s="378">
        <v>0</v>
      </c>
      <c r="AU4302" s="377">
        <v>0</v>
      </c>
      <c r="AV4302" s="377">
        <v>0</v>
      </c>
      <c r="AW4302" s="377">
        <v>0</v>
      </c>
      <c r="AX4302">
        <v>0</v>
      </c>
      <c r="AY4302">
        <v>0</v>
      </c>
    </row>
    <row r="4303" spans="1:54" hidden="1" x14ac:dyDescent="0.2">
      <c r="A4303" s="46">
        <v>6404</v>
      </c>
      <c r="B4303" s="258" t="s">
        <v>12473</v>
      </c>
      <c r="C4303" t="s">
        <v>1128</v>
      </c>
      <c r="D4303" t="s">
        <v>1773</v>
      </c>
      <c r="E4303" t="s">
        <v>2504</v>
      </c>
      <c r="F4303" s="29" t="s">
        <v>12474</v>
      </c>
      <c r="G4303" s="47">
        <v>2</v>
      </c>
      <c r="H4303" t="s">
        <v>12474</v>
      </c>
      <c r="I4303">
        <v>1</v>
      </c>
      <c r="J4303" t="s">
        <v>12475</v>
      </c>
      <c r="K4303" t="s">
        <v>1773</v>
      </c>
      <c r="L4303" t="s">
        <v>12476</v>
      </c>
      <c r="M4303" t="s">
        <v>2407</v>
      </c>
      <c r="N4303" s="34">
        <v>0</v>
      </c>
      <c r="O4303" s="34" t="s">
        <v>695</v>
      </c>
      <c r="P4303" s="34">
        <v>0</v>
      </c>
      <c r="Q4303" s="34">
        <v>0</v>
      </c>
      <c r="R4303" s="34">
        <v>0</v>
      </c>
      <c r="S4303" s="48" t="s">
        <v>1123</v>
      </c>
      <c r="T4303" s="13" t="s">
        <v>122</v>
      </c>
      <c r="U4303" s="12" t="s">
        <v>122</v>
      </c>
      <c r="V4303" s="12" t="s">
        <v>122</v>
      </c>
      <c r="W4303" s="12" t="s">
        <v>122</v>
      </c>
      <c r="X4303" s="14" t="str">
        <f t="shared" si="67"/>
        <v>С</v>
      </c>
      <c r="Y4303" s="271">
        <f>Таблица1[[#This Row],[ID_intellix]]</f>
        <v>6404</v>
      </c>
      <c r="Z4303" s="269" t="s">
        <v>122</v>
      </c>
      <c r="AA4303" s="145">
        <f>IF(OR(Таблица1[[#This Row],[CARDIO_report]]&lt;&gt;0,Таблица1[[#This Row],[AI COMBO_report]]&lt;&gt;0,Таблица1[[#This Row],[OTC_report]]&lt;&gt;0),1,0)</f>
        <v>0</v>
      </c>
      <c r="AB4303" s="60" t="s">
        <v>1124</v>
      </c>
      <c r="AC4303" s="60" t="s">
        <v>1124</v>
      </c>
      <c r="AD4303" s="60" t="s">
        <v>1124</v>
      </c>
      <c r="AE4303" s="60" t="s">
        <v>1124</v>
      </c>
      <c r="AF4303" s="60"/>
      <c r="AG4303" s="89" t="s">
        <v>1145</v>
      </c>
      <c r="AH4303" s="89">
        <v>148</v>
      </c>
      <c r="AI4303" s="89" t="s">
        <v>1145</v>
      </c>
      <c r="AJ4303" s="89">
        <v>153</v>
      </c>
      <c r="AK4303" s="89" t="s">
        <v>1437</v>
      </c>
      <c r="AL4303" s="89">
        <v>8</v>
      </c>
      <c r="AM4303" s="89" t="s">
        <v>1437</v>
      </c>
      <c r="AN4303" s="89">
        <v>25</v>
      </c>
      <c r="AP4303" s="35" t="s">
        <v>1825</v>
      </c>
      <c r="AQ4303" s="377">
        <v>0</v>
      </c>
      <c r="AR4303" s="378">
        <v>0</v>
      </c>
      <c r="AS4303" s="377">
        <v>0</v>
      </c>
      <c r="AT4303" s="378">
        <v>0</v>
      </c>
      <c r="AU4303" s="377">
        <v>0</v>
      </c>
      <c r="AV4303" s="377">
        <v>0</v>
      </c>
      <c r="AW4303" s="377">
        <v>0</v>
      </c>
      <c r="AX4303">
        <v>0</v>
      </c>
      <c r="AY4303">
        <v>0</v>
      </c>
    </row>
    <row r="4304" spans="1:54" hidden="1" x14ac:dyDescent="0.2">
      <c r="A4304" s="46">
        <v>2754</v>
      </c>
      <c r="B4304" s="258" t="s">
        <v>12480</v>
      </c>
      <c r="C4304" t="s">
        <v>1128</v>
      </c>
      <c r="D4304" t="s">
        <v>1773</v>
      </c>
      <c r="E4304" t="s">
        <v>2504</v>
      </c>
      <c r="F4304" s="29" t="s">
        <v>12474</v>
      </c>
      <c r="G4304" s="47">
        <v>6</v>
      </c>
      <c r="H4304" t="s">
        <v>12474</v>
      </c>
      <c r="I4304">
        <v>1</v>
      </c>
      <c r="J4304" t="s">
        <v>12481</v>
      </c>
      <c r="K4304" t="s">
        <v>1773</v>
      </c>
      <c r="L4304" t="s">
        <v>12482</v>
      </c>
      <c r="M4304" t="s">
        <v>2407</v>
      </c>
      <c r="N4304" s="34">
        <v>0</v>
      </c>
      <c r="O4304" s="34" t="s">
        <v>695</v>
      </c>
      <c r="P4304" s="34" t="s">
        <v>701</v>
      </c>
      <c r="Q4304" s="34">
        <v>0</v>
      </c>
      <c r="R4304" s="34">
        <v>0</v>
      </c>
      <c r="S4304" s="48" t="s">
        <v>1123</v>
      </c>
      <c r="T4304" s="13" t="s">
        <v>122</v>
      </c>
      <c r="U4304" s="12" t="s">
        <v>122</v>
      </c>
      <c r="V4304" s="12" t="s">
        <v>122</v>
      </c>
      <c r="W4304" s="12" t="s">
        <v>1863</v>
      </c>
      <c r="X4304" s="14" t="str">
        <f t="shared" si="67"/>
        <v>В</v>
      </c>
      <c r="Y4304" s="271">
        <f>Таблица1[[#This Row],[ID_intellix]]</f>
        <v>2754</v>
      </c>
      <c r="Z4304" s="269" t="s">
        <v>122</v>
      </c>
      <c r="AA4304" s="145">
        <f>IF(OR(Таблица1[[#This Row],[CARDIO_report]]&lt;&gt;0,Таблица1[[#This Row],[AI COMBO_report]]&lt;&gt;0,Таблица1[[#This Row],[OTC_report]]&lt;&gt;0),1,0)</f>
        <v>1</v>
      </c>
      <c r="AB4304" s="60" t="s">
        <v>1124</v>
      </c>
      <c r="AC4304" s="60" t="s">
        <v>1124</v>
      </c>
      <c r="AD4304" s="60" t="s">
        <v>1124</v>
      </c>
      <c r="AE4304" s="60" t="s">
        <v>1124</v>
      </c>
      <c r="AF4304" s="60"/>
      <c r="AG4304" s="89" t="s">
        <v>1145</v>
      </c>
      <c r="AH4304" s="89">
        <v>121</v>
      </c>
      <c r="AI4304" s="89" t="s">
        <v>1414</v>
      </c>
      <c r="AJ4304" s="89">
        <v>164</v>
      </c>
      <c r="AK4304" s="89" t="s">
        <v>1145</v>
      </c>
      <c r="AL4304" s="89">
        <v>146</v>
      </c>
      <c r="AM4304" s="89" t="s">
        <v>1414</v>
      </c>
      <c r="AN4304" s="89">
        <v>151</v>
      </c>
      <c r="AP4304" s="35" t="s">
        <v>1857</v>
      </c>
      <c r="AQ4304" s="377">
        <v>0</v>
      </c>
      <c r="AR4304" s="378">
        <v>0</v>
      </c>
      <c r="AS4304" s="377">
        <v>0</v>
      </c>
      <c r="AT4304" s="378">
        <v>0</v>
      </c>
      <c r="AU4304" s="377">
        <v>0</v>
      </c>
      <c r="AV4304" s="377">
        <v>0</v>
      </c>
      <c r="AW4304" s="377">
        <v>0</v>
      </c>
      <c r="AX4304">
        <v>0</v>
      </c>
      <c r="AY4304">
        <v>0</v>
      </c>
    </row>
    <row r="4305" spans="1:51" hidden="1" x14ac:dyDescent="0.2">
      <c r="A4305" s="46">
        <v>2899</v>
      </c>
      <c r="B4305" s="258" t="s">
        <v>12483</v>
      </c>
      <c r="C4305" t="s">
        <v>1128</v>
      </c>
      <c r="D4305" t="s">
        <v>1773</v>
      </c>
      <c r="E4305" t="s">
        <v>2504</v>
      </c>
      <c r="F4305" s="29" t="s">
        <v>12474</v>
      </c>
      <c r="G4305" s="47">
        <v>7</v>
      </c>
      <c r="H4305" t="s">
        <v>12474</v>
      </c>
      <c r="I4305">
        <v>1</v>
      </c>
      <c r="J4305" t="s">
        <v>12484</v>
      </c>
      <c r="K4305" t="s">
        <v>1773</v>
      </c>
      <c r="L4305" t="s">
        <v>12485</v>
      </c>
      <c r="M4305" t="s">
        <v>2407</v>
      </c>
      <c r="N4305" s="34">
        <v>0</v>
      </c>
      <c r="O4305" s="34" t="s">
        <v>695</v>
      </c>
      <c r="P4305" s="34">
        <v>0</v>
      </c>
      <c r="Q4305" s="34">
        <v>0</v>
      </c>
      <c r="R4305" s="34">
        <v>0</v>
      </c>
      <c r="S4305" s="48" t="s">
        <v>1123</v>
      </c>
      <c r="T4305" s="13" t="s">
        <v>122</v>
      </c>
      <c r="U4305" s="12" t="s">
        <v>122</v>
      </c>
      <c r="V4305" s="12" t="s">
        <v>122</v>
      </c>
      <c r="W4305" s="12" t="s">
        <v>122</v>
      </c>
      <c r="X4305" s="14" t="str">
        <f t="shared" si="67"/>
        <v>С</v>
      </c>
      <c r="Y4305" s="271">
        <f>Таблица1[[#This Row],[ID_intellix]]</f>
        <v>2899</v>
      </c>
      <c r="Z4305" s="269" t="s">
        <v>122</v>
      </c>
      <c r="AA4305" s="145">
        <f>IF(OR(Таблица1[[#This Row],[CARDIO_report]]&lt;&gt;0,Таблица1[[#This Row],[AI COMBO_report]]&lt;&gt;0,Таблица1[[#This Row],[OTC_report]]&lt;&gt;0),1,0)</f>
        <v>0</v>
      </c>
      <c r="AB4305" s="60" t="s">
        <v>1124</v>
      </c>
      <c r="AC4305" s="60" t="s">
        <v>1124</v>
      </c>
      <c r="AD4305" s="60" t="s">
        <v>1124</v>
      </c>
      <c r="AE4305" s="60" t="s">
        <v>1124</v>
      </c>
      <c r="AF4305" s="60"/>
      <c r="AG4305" s="89" t="s">
        <v>1145</v>
      </c>
      <c r="AH4305" s="89">
        <v>154</v>
      </c>
      <c r="AI4305" s="89" t="s">
        <v>1145</v>
      </c>
      <c r="AJ4305" s="89">
        <v>150</v>
      </c>
      <c r="AK4305" s="89" t="s">
        <v>1437</v>
      </c>
      <c r="AL4305" s="89">
        <v>88</v>
      </c>
      <c r="AM4305" s="89" t="s">
        <v>1437</v>
      </c>
      <c r="AN4305" s="89">
        <v>97</v>
      </c>
      <c r="AP4305" s="35" t="s">
        <v>1825</v>
      </c>
      <c r="AQ4305" s="377">
        <v>0</v>
      </c>
      <c r="AR4305" s="378">
        <v>0</v>
      </c>
      <c r="AS4305" s="377">
        <v>0</v>
      </c>
      <c r="AT4305" s="378">
        <v>0</v>
      </c>
      <c r="AU4305" s="377">
        <v>0</v>
      </c>
      <c r="AV4305" s="377">
        <v>0</v>
      </c>
      <c r="AW4305" s="377">
        <v>0</v>
      </c>
      <c r="AX4305">
        <v>0</v>
      </c>
      <c r="AY4305">
        <v>0</v>
      </c>
    </row>
    <row r="4306" spans="1:51" hidden="1" x14ac:dyDescent="0.2">
      <c r="A4306" s="46">
        <v>3325</v>
      </c>
      <c r="B4306" s="258" t="s">
        <v>12486</v>
      </c>
      <c r="C4306" t="s">
        <v>1128</v>
      </c>
      <c r="D4306" t="s">
        <v>1773</v>
      </c>
      <c r="E4306" t="s">
        <v>2504</v>
      </c>
      <c r="F4306" s="29" t="s">
        <v>12474</v>
      </c>
      <c r="G4306" s="47">
        <v>8</v>
      </c>
      <c r="H4306" t="s">
        <v>12474</v>
      </c>
      <c r="I4306">
        <v>1</v>
      </c>
      <c r="J4306" t="s">
        <v>12487</v>
      </c>
      <c r="K4306" t="s">
        <v>1773</v>
      </c>
      <c r="L4306" t="s">
        <v>12488</v>
      </c>
      <c r="M4306" t="s">
        <v>2407</v>
      </c>
      <c r="N4306" s="34">
        <v>0</v>
      </c>
      <c r="O4306" s="34" t="s">
        <v>695</v>
      </c>
      <c r="P4306" s="34">
        <v>0</v>
      </c>
      <c r="Q4306" s="34">
        <v>0</v>
      </c>
      <c r="R4306" s="34">
        <v>0</v>
      </c>
      <c r="S4306" s="48" t="s">
        <v>1123</v>
      </c>
      <c r="T4306" s="13" t="s">
        <v>122</v>
      </c>
      <c r="U4306" s="12" t="s">
        <v>122</v>
      </c>
      <c r="V4306" s="12" t="s">
        <v>122</v>
      </c>
      <c r="W4306" s="12" t="s">
        <v>122</v>
      </c>
      <c r="X4306" s="14" t="str">
        <f t="shared" si="67"/>
        <v>С</v>
      </c>
      <c r="Y4306" s="271">
        <f>Таблица1[[#This Row],[ID_intellix]]</f>
        <v>3325</v>
      </c>
      <c r="Z4306" s="269" t="s">
        <v>122</v>
      </c>
      <c r="AA4306" s="145">
        <f>IF(OR(Таблица1[[#This Row],[CARDIO_report]]&lt;&gt;0,Таблица1[[#This Row],[AI COMBO_report]]&lt;&gt;0,Таблица1[[#This Row],[OTC_report]]&lt;&gt;0),1,0)</f>
        <v>0</v>
      </c>
      <c r="AB4306" s="60" t="s">
        <v>1124</v>
      </c>
      <c r="AC4306" s="60" t="s">
        <v>1124</v>
      </c>
      <c r="AD4306" s="60" t="s">
        <v>1124</v>
      </c>
      <c r="AE4306" s="60" t="s">
        <v>1124</v>
      </c>
      <c r="AF4306" s="60"/>
      <c r="AG4306" s="89" t="s">
        <v>1145</v>
      </c>
      <c r="AH4306" s="89">
        <v>157</v>
      </c>
      <c r="AI4306" s="89" t="s">
        <v>1145</v>
      </c>
      <c r="AJ4306" s="89">
        <v>184</v>
      </c>
      <c r="AK4306" s="89" t="s">
        <v>1437</v>
      </c>
      <c r="AL4306" s="89">
        <v>90</v>
      </c>
      <c r="AM4306" s="89" t="s">
        <v>1145</v>
      </c>
      <c r="AN4306" s="89">
        <v>157</v>
      </c>
      <c r="AP4306" s="35" t="s">
        <v>1825</v>
      </c>
      <c r="AQ4306" s="377">
        <v>0</v>
      </c>
      <c r="AR4306" s="378">
        <v>0</v>
      </c>
      <c r="AS4306" s="377">
        <v>0</v>
      </c>
      <c r="AT4306" s="378">
        <v>0</v>
      </c>
      <c r="AU4306" s="377">
        <v>0</v>
      </c>
      <c r="AV4306" s="377">
        <v>0</v>
      </c>
      <c r="AW4306" s="377">
        <v>0</v>
      </c>
      <c r="AX4306">
        <v>0</v>
      </c>
      <c r="AY4306">
        <v>0</v>
      </c>
    </row>
    <row r="4307" spans="1:51" hidden="1" x14ac:dyDescent="0.2">
      <c r="A4307" s="46">
        <v>25214</v>
      </c>
      <c r="B4307" s="258" t="s">
        <v>12673</v>
      </c>
      <c r="C4307" t="s">
        <v>1128</v>
      </c>
      <c r="D4307" t="s">
        <v>1773</v>
      </c>
      <c r="E4307" t="s">
        <v>2504</v>
      </c>
      <c r="F4307" s="29" t="s">
        <v>2995</v>
      </c>
      <c r="G4307" s="47">
        <v>6</v>
      </c>
      <c r="H4307" t="s">
        <v>2995</v>
      </c>
      <c r="I4307">
        <v>1</v>
      </c>
      <c r="J4307" t="s">
        <v>12674</v>
      </c>
      <c r="K4307" t="s">
        <v>1773</v>
      </c>
      <c r="L4307" t="s">
        <v>12675</v>
      </c>
      <c r="M4307" t="s">
        <v>2407</v>
      </c>
      <c r="N4307" s="34">
        <v>0</v>
      </c>
      <c r="O4307" s="34" t="s">
        <v>695</v>
      </c>
      <c r="P4307" s="34">
        <v>0</v>
      </c>
      <c r="Q4307" s="34">
        <v>0</v>
      </c>
      <c r="R4307" s="34">
        <v>0</v>
      </c>
      <c r="S4307" s="48" t="s">
        <v>1123</v>
      </c>
      <c r="T4307" s="13" t="s">
        <v>122</v>
      </c>
      <c r="U4307" s="12" t="s">
        <v>122</v>
      </c>
      <c r="V4307" s="12" t="s">
        <v>1863</v>
      </c>
      <c r="W4307" s="12" t="s">
        <v>122</v>
      </c>
      <c r="X4307" s="14" t="str">
        <f t="shared" si="67"/>
        <v>В</v>
      </c>
      <c r="Y4307" s="271">
        <f>Таблица1[[#This Row],[ID_intellix]]</f>
        <v>25214</v>
      </c>
      <c r="Z4307" s="269" t="s">
        <v>122</v>
      </c>
      <c r="AA4307" s="145">
        <f>IF(OR(Таблица1[[#This Row],[CARDIO_report]]&lt;&gt;0,Таблица1[[#This Row],[AI COMBO_report]]&lt;&gt;0,Таблица1[[#This Row],[OTC_report]]&lt;&gt;0),1,0)</f>
        <v>0</v>
      </c>
      <c r="AB4307" s="60" t="s">
        <v>1124</v>
      </c>
      <c r="AC4307" s="60" t="s">
        <v>1124</v>
      </c>
      <c r="AD4307" s="60" t="s">
        <v>1124</v>
      </c>
      <c r="AE4307" s="60" t="s">
        <v>1124</v>
      </c>
      <c r="AF4307" s="60"/>
      <c r="AG4307" s="89" t="s">
        <v>1145</v>
      </c>
      <c r="AH4307" s="89">
        <v>177</v>
      </c>
      <c r="AI4307" s="89" t="s">
        <v>1414</v>
      </c>
      <c r="AJ4307" s="89">
        <v>208</v>
      </c>
      <c r="AK4307" s="89" t="s">
        <v>2516</v>
      </c>
      <c r="AL4307" s="89">
        <v>94</v>
      </c>
      <c r="AM4307" s="89" t="s">
        <v>1414</v>
      </c>
      <c r="AN4307" s="89">
        <v>144</v>
      </c>
      <c r="AP4307" s="35" t="s">
        <v>1825</v>
      </c>
      <c r="AQ4307" s="377">
        <v>0</v>
      </c>
      <c r="AR4307" s="378">
        <v>0</v>
      </c>
      <c r="AS4307" s="377">
        <v>0</v>
      </c>
      <c r="AT4307" s="378">
        <v>0</v>
      </c>
      <c r="AU4307" s="377">
        <v>0</v>
      </c>
      <c r="AV4307" s="377">
        <v>0</v>
      </c>
      <c r="AW4307" s="377">
        <v>0</v>
      </c>
      <c r="AX4307">
        <v>0</v>
      </c>
      <c r="AY4307">
        <v>0</v>
      </c>
    </row>
    <row r="4308" spans="1:51" hidden="1" x14ac:dyDescent="0.2">
      <c r="A4308" s="46">
        <v>3440</v>
      </c>
      <c r="B4308" s="258" t="s">
        <v>12676</v>
      </c>
      <c r="C4308" t="s">
        <v>1128</v>
      </c>
      <c r="D4308" t="s">
        <v>1773</v>
      </c>
      <c r="E4308" t="s">
        <v>2504</v>
      </c>
      <c r="F4308" s="29" t="s">
        <v>2995</v>
      </c>
      <c r="G4308" s="47">
        <v>7</v>
      </c>
      <c r="H4308" t="s">
        <v>2995</v>
      </c>
      <c r="I4308">
        <v>1</v>
      </c>
      <c r="J4308" t="s">
        <v>12677</v>
      </c>
      <c r="K4308" t="s">
        <v>1773</v>
      </c>
      <c r="L4308" t="s">
        <v>12678</v>
      </c>
      <c r="M4308" t="s">
        <v>2407</v>
      </c>
      <c r="N4308" s="34" t="s">
        <v>557</v>
      </c>
      <c r="O4308" s="34" t="s">
        <v>695</v>
      </c>
      <c r="P4308" s="34" t="s">
        <v>701</v>
      </c>
      <c r="Q4308" s="34">
        <v>0</v>
      </c>
      <c r="R4308" s="34">
        <v>0</v>
      </c>
      <c r="S4308" s="48" t="s">
        <v>1123</v>
      </c>
      <c r="T4308" s="13" t="s">
        <v>122</v>
      </c>
      <c r="U4308" s="12" t="s">
        <v>122</v>
      </c>
      <c r="V4308" s="12" t="s">
        <v>122</v>
      </c>
      <c r="W4308" s="12" t="s">
        <v>122</v>
      </c>
      <c r="X4308" s="14" t="str">
        <f t="shared" si="67"/>
        <v>С</v>
      </c>
      <c r="Y4308" s="271">
        <f>Таблица1[[#This Row],[ID_intellix]]</f>
        <v>3440</v>
      </c>
      <c r="Z4308" s="269" t="s">
        <v>122</v>
      </c>
      <c r="AA4308" s="145">
        <f>IF(OR(Таблица1[[#This Row],[CARDIO_report]]&lt;&gt;0,Таблица1[[#This Row],[AI COMBO_report]]&lt;&gt;0,Таблица1[[#This Row],[OTC_report]]&lt;&gt;0),1,0)</f>
        <v>1</v>
      </c>
      <c r="AB4308" s="60" t="s">
        <v>1124</v>
      </c>
      <c r="AC4308" s="60" t="s">
        <v>1124</v>
      </c>
      <c r="AD4308" s="60" t="s">
        <v>1124</v>
      </c>
      <c r="AE4308" s="60" t="s">
        <v>1124</v>
      </c>
      <c r="AF4308" s="60"/>
      <c r="AG4308" s="89" t="s">
        <v>1145</v>
      </c>
      <c r="AH4308" s="89">
        <v>107</v>
      </c>
      <c r="AI4308" s="89" t="s">
        <v>1145</v>
      </c>
      <c r="AJ4308" s="89">
        <v>108</v>
      </c>
      <c r="AK4308" s="89" t="s">
        <v>1145</v>
      </c>
      <c r="AL4308" s="89">
        <v>115</v>
      </c>
      <c r="AM4308" s="89" t="s">
        <v>1414</v>
      </c>
      <c r="AN4308" s="89">
        <v>175</v>
      </c>
      <c r="AP4308" s="35" t="s">
        <v>1825</v>
      </c>
      <c r="AQ4308" s="377">
        <v>0</v>
      </c>
      <c r="AR4308" s="378">
        <v>0</v>
      </c>
      <c r="AS4308" s="377">
        <v>0</v>
      </c>
      <c r="AT4308" s="378">
        <v>0</v>
      </c>
      <c r="AU4308" s="377">
        <v>0</v>
      </c>
      <c r="AV4308" s="377">
        <v>0</v>
      </c>
      <c r="AW4308" s="377">
        <v>0</v>
      </c>
      <c r="AX4308">
        <v>0</v>
      </c>
      <c r="AY4308">
        <v>0</v>
      </c>
    </row>
    <row r="4309" spans="1:51" hidden="1" x14ac:dyDescent="0.2">
      <c r="A4309" s="46">
        <v>2394</v>
      </c>
      <c r="B4309" s="258" t="s">
        <v>13179</v>
      </c>
      <c r="C4309" t="s">
        <v>1128</v>
      </c>
      <c r="D4309" t="s">
        <v>1773</v>
      </c>
      <c r="E4309" t="s">
        <v>2504</v>
      </c>
      <c r="F4309" s="29" t="s">
        <v>3120</v>
      </c>
      <c r="G4309" s="53">
        <v>19</v>
      </c>
      <c r="H4309" t="s">
        <v>3120</v>
      </c>
      <c r="I4309">
        <v>1</v>
      </c>
      <c r="J4309" t="s">
        <v>13180</v>
      </c>
      <c r="K4309" t="s">
        <v>1773</v>
      </c>
      <c r="L4309" t="s">
        <v>13181</v>
      </c>
      <c r="M4309" t="s">
        <v>2407</v>
      </c>
      <c r="N4309" s="34">
        <v>0</v>
      </c>
      <c r="O4309" s="34" t="s">
        <v>695</v>
      </c>
      <c r="P4309" s="34" t="s">
        <v>701</v>
      </c>
      <c r="Q4309" s="34">
        <v>0</v>
      </c>
      <c r="R4309" s="34">
        <v>0</v>
      </c>
      <c r="S4309" s="48" t="s">
        <v>1123</v>
      </c>
      <c r="T4309" s="13" t="s">
        <v>122</v>
      </c>
      <c r="U4309" s="12" t="s">
        <v>122</v>
      </c>
      <c r="V4309" s="12" t="s">
        <v>1863</v>
      </c>
      <c r="W4309" s="12" t="s">
        <v>122</v>
      </c>
      <c r="X4309" s="14" t="str">
        <f t="shared" si="67"/>
        <v>В</v>
      </c>
      <c r="Y4309" s="271">
        <f>Таблица1[[#This Row],[ID_intellix]]</f>
        <v>2394</v>
      </c>
      <c r="Z4309" s="269" t="s">
        <v>122</v>
      </c>
      <c r="AA4309" s="145">
        <f>IF(OR(Таблица1[[#This Row],[CARDIO_report]]&lt;&gt;0,Таблица1[[#This Row],[AI COMBO_report]]&lt;&gt;0,Таблица1[[#This Row],[OTC_report]]&lt;&gt;0),1,0)</f>
        <v>1</v>
      </c>
      <c r="AB4309" s="60" t="s">
        <v>1124</v>
      </c>
      <c r="AC4309" s="60" t="s">
        <v>1124</v>
      </c>
      <c r="AD4309" s="60" t="s">
        <v>1124</v>
      </c>
      <c r="AE4309" s="60" t="s">
        <v>1124</v>
      </c>
      <c r="AF4309" s="60"/>
      <c r="AG4309" s="89" t="s">
        <v>1145</v>
      </c>
      <c r="AH4309" s="89">
        <v>172</v>
      </c>
      <c r="AI4309" s="89" t="s">
        <v>1414</v>
      </c>
      <c r="AJ4309" s="89">
        <v>201</v>
      </c>
      <c r="AK4309" s="89" t="s">
        <v>1414</v>
      </c>
      <c r="AL4309" s="89">
        <v>125</v>
      </c>
      <c r="AM4309" s="89" t="s">
        <v>1414</v>
      </c>
      <c r="AN4309" s="89">
        <v>168</v>
      </c>
      <c r="AP4309" s="35" t="s">
        <v>1917</v>
      </c>
      <c r="AQ4309" s="377">
        <v>0</v>
      </c>
      <c r="AR4309" s="378">
        <v>0</v>
      </c>
      <c r="AS4309" s="377">
        <v>0</v>
      </c>
      <c r="AT4309" s="378">
        <v>0</v>
      </c>
      <c r="AU4309" s="377">
        <v>0</v>
      </c>
      <c r="AV4309" s="377">
        <v>0</v>
      </c>
      <c r="AW4309" s="377">
        <v>0</v>
      </c>
      <c r="AX4309">
        <v>0</v>
      </c>
      <c r="AY4309">
        <v>0</v>
      </c>
    </row>
    <row r="4310" spans="1:51" hidden="1" x14ac:dyDescent="0.2">
      <c r="A4310" s="46">
        <v>7847</v>
      </c>
      <c r="B4310" s="258" t="s">
        <v>13698</v>
      </c>
      <c r="C4310" t="s">
        <v>1128</v>
      </c>
      <c r="D4310" t="s">
        <v>1773</v>
      </c>
      <c r="E4310" t="s">
        <v>2504</v>
      </c>
      <c r="F4310" s="29" t="s">
        <v>3159</v>
      </c>
      <c r="G4310" s="53">
        <v>31</v>
      </c>
      <c r="H4310" t="s">
        <v>1140</v>
      </c>
      <c r="I4310">
        <v>1</v>
      </c>
      <c r="J4310" t="s">
        <v>13699</v>
      </c>
      <c r="K4310" t="s">
        <v>1773</v>
      </c>
      <c r="L4310" t="s">
        <v>13700</v>
      </c>
      <c r="M4310" t="s">
        <v>2407</v>
      </c>
      <c r="N4310" s="34">
        <v>0</v>
      </c>
      <c r="O4310" s="34" t="s">
        <v>695</v>
      </c>
      <c r="P4310" s="34" t="s">
        <v>701</v>
      </c>
      <c r="Q4310" s="34">
        <v>0</v>
      </c>
      <c r="R4310" s="34">
        <v>0</v>
      </c>
      <c r="S4310" s="48" t="s">
        <v>1123</v>
      </c>
      <c r="T4310" s="13" t="s">
        <v>122</v>
      </c>
      <c r="U4310" s="12" t="s">
        <v>122</v>
      </c>
      <c r="V4310" s="12" t="s">
        <v>122</v>
      </c>
      <c r="W4310" s="12" t="s">
        <v>122</v>
      </c>
      <c r="X4310" s="14" t="str">
        <f t="shared" si="67"/>
        <v>С</v>
      </c>
      <c r="Y4310" s="271">
        <f>Таблица1[[#This Row],[ID_intellix]]</f>
        <v>7847</v>
      </c>
      <c r="Z4310" s="269" t="s">
        <v>122</v>
      </c>
      <c r="AA4310" s="145">
        <f>IF(OR(Таблица1[[#This Row],[CARDIO_report]]&lt;&gt;0,Таблица1[[#This Row],[AI COMBO_report]]&lt;&gt;0,Таблица1[[#This Row],[OTC_report]]&lt;&gt;0),1,0)</f>
        <v>1</v>
      </c>
      <c r="AB4310" s="60" t="s">
        <v>2601</v>
      </c>
      <c r="AC4310" s="60" t="s">
        <v>2602</v>
      </c>
      <c r="AD4310" s="60" t="s">
        <v>1124</v>
      </c>
      <c r="AE4310" s="60" t="s">
        <v>1124</v>
      </c>
      <c r="AF4310" s="60"/>
      <c r="AG4310" s="89" t="s">
        <v>1145</v>
      </c>
      <c r="AH4310" s="89">
        <v>118</v>
      </c>
      <c r="AI4310" s="89" t="s">
        <v>1437</v>
      </c>
      <c r="AJ4310" s="89">
        <v>37</v>
      </c>
      <c r="AK4310" s="89" t="s">
        <v>1437</v>
      </c>
      <c r="AL4310" s="89">
        <v>71</v>
      </c>
      <c r="AM4310" s="89" t="s">
        <v>1437</v>
      </c>
      <c r="AN4310" s="89">
        <v>74</v>
      </c>
      <c r="AP4310" s="35" t="s">
        <v>1857</v>
      </c>
      <c r="AQ4310" s="377">
        <v>0</v>
      </c>
      <c r="AR4310" s="378">
        <v>0</v>
      </c>
      <c r="AS4310" s="377">
        <v>0</v>
      </c>
      <c r="AT4310" s="378">
        <v>0</v>
      </c>
      <c r="AU4310" s="377">
        <v>0</v>
      </c>
      <c r="AV4310" s="377">
        <v>0</v>
      </c>
      <c r="AW4310" s="377">
        <v>0</v>
      </c>
      <c r="AX4310">
        <v>0</v>
      </c>
      <c r="AY4310">
        <v>0</v>
      </c>
    </row>
    <row r="4311" spans="1:51" hidden="1" x14ac:dyDescent="0.2">
      <c r="A4311" s="46">
        <v>7770</v>
      </c>
      <c r="B4311" s="258" t="s">
        <v>13701</v>
      </c>
      <c r="C4311" t="s">
        <v>1128</v>
      </c>
      <c r="D4311" t="s">
        <v>1773</v>
      </c>
      <c r="E4311" t="s">
        <v>2504</v>
      </c>
      <c r="F4311" s="29" t="s">
        <v>2725</v>
      </c>
      <c r="G4311" s="53">
        <v>35</v>
      </c>
      <c r="H4311" t="s">
        <v>1149</v>
      </c>
      <c r="I4311">
        <v>1</v>
      </c>
      <c r="J4311" t="s">
        <v>13702</v>
      </c>
      <c r="K4311" t="s">
        <v>1773</v>
      </c>
      <c r="L4311" t="s">
        <v>13703</v>
      </c>
      <c r="M4311" t="s">
        <v>2407</v>
      </c>
      <c r="N4311" s="34">
        <v>0</v>
      </c>
      <c r="O4311" s="34" t="s">
        <v>695</v>
      </c>
      <c r="P4311" s="34" t="s">
        <v>701</v>
      </c>
      <c r="Q4311" s="34">
        <v>0</v>
      </c>
      <c r="R4311" s="34">
        <v>0</v>
      </c>
      <c r="S4311" s="48" t="s">
        <v>1123</v>
      </c>
      <c r="T4311" s="13" t="s">
        <v>122</v>
      </c>
      <c r="U4311" s="12" t="s">
        <v>122</v>
      </c>
      <c r="V4311" s="12" t="s">
        <v>1863</v>
      </c>
      <c r="W4311" s="12" t="s">
        <v>122</v>
      </c>
      <c r="X4311" s="14" t="str">
        <f t="shared" si="67"/>
        <v>В</v>
      </c>
      <c r="Y4311" s="271">
        <f>Таблица1[[#This Row],[ID_intellix]]</f>
        <v>7770</v>
      </c>
      <c r="Z4311" s="269" t="s">
        <v>122</v>
      </c>
      <c r="AA4311" s="145">
        <f>IF(OR(Таблица1[[#This Row],[CARDIO_report]]&lt;&gt;0,Таблица1[[#This Row],[AI COMBO_report]]&lt;&gt;0,Таблица1[[#This Row],[OTC_report]]&lt;&gt;0),1,0)</f>
        <v>1</v>
      </c>
      <c r="AB4311" s="60" t="s">
        <v>1124</v>
      </c>
      <c r="AC4311" s="60" t="s">
        <v>1124</v>
      </c>
      <c r="AD4311" s="60" t="s">
        <v>1124</v>
      </c>
      <c r="AE4311" s="60" t="s">
        <v>1124</v>
      </c>
      <c r="AF4311" s="60"/>
      <c r="AG4311" s="89" t="s">
        <v>1437</v>
      </c>
      <c r="AH4311" s="89">
        <v>72</v>
      </c>
      <c r="AI4311" s="89" t="s">
        <v>1437</v>
      </c>
      <c r="AJ4311" s="89">
        <v>93</v>
      </c>
      <c r="AK4311" s="89" t="s">
        <v>1145</v>
      </c>
      <c r="AL4311" s="89">
        <v>113</v>
      </c>
      <c r="AM4311" s="89" t="s">
        <v>1145</v>
      </c>
      <c r="AN4311" s="89">
        <v>131</v>
      </c>
      <c r="AP4311" s="35" t="s">
        <v>1857</v>
      </c>
      <c r="AQ4311" s="377">
        <v>0</v>
      </c>
      <c r="AR4311" s="378">
        <v>0</v>
      </c>
      <c r="AS4311" s="377">
        <v>0</v>
      </c>
      <c r="AT4311" s="378">
        <v>0</v>
      </c>
      <c r="AU4311" s="377">
        <v>0</v>
      </c>
      <c r="AV4311" s="377">
        <v>0</v>
      </c>
      <c r="AW4311" s="377">
        <v>0</v>
      </c>
      <c r="AX4311">
        <v>0</v>
      </c>
      <c r="AY4311">
        <v>0</v>
      </c>
    </row>
    <row r="4312" spans="1:51" hidden="1" x14ac:dyDescent="0.2">
      <c r="A4312" s="46">
        <v>7618</v>
      </c>
      <c r="B4312" s="258" t="s">
        <v>13704</v>
      </c>
      <c r="C4312" t="s">
        <v>1128</v>
      </c>
      <c r="D4312" t="s">
        <v>1773</v>
      </c>
      <c r="E4312" t="s">
        <v>2504</v>
      </c>
      <c r="F4312" s="29" t="s">
        <v>2995</v>
      </c>
      <c r="G4312" s="53">
        <v>19</v>
      </c>
      <c r="H4312" t="s">
        <v>2995</v>
      </c>
      <c r="I4312">
        <v>1</v>
      </c>
      <c r="J4312" t="s">
        <v>13705</v>
      </c>
      <c r="K4312" t="s">
        <v>1773</v>
      </c>
      <c r="L4312" t="s">
        <v>13706</v>
      </c>
      <c r="M4312" t="s">
        <v>2407</v>
      </c>
      <c r="N4312" s="34" t="s">
        <v>557</v>
      </c>
      <c r="O4312" s="34" t="s">
        <v>695</v>
      </c>
      <c r="P4312" s="34">
        <v>0</v>
      </c>
      <c r="Q4312" s="34">
        <v>0</v>
      </c>
      <c r="R4312" s="34">
        <v>0</v>
      </c>
      <c r="S4312" s="48" t="s">
        <v>1123</v>
      </c>
      <c r="T4312" s="13" t="s">
        <v>122</v>
      </c>
      <c r="U4312" s="12" t="s">
        <v>122</v>
      </c>
      <c r="V4312" s="12" t="s">
        <v>122</v>
      </c>
      <c r="W4312" s="12" t="s">
        <v>1863</v>
      </c>
      <c r="X4312" s="14" t="str">
        <f t="shared" si="67"/>
        <v>В</v>
      </c>
      <c r="Y4312" s="271">
        <f>Таблица1[[#This Row],[ID_intellix]]</f>
        <v>7618</v>
      </c>
      <c r="Z4312" s="269" t="s">
        <v>122</v>
      </c>
      <c r="AA4312" s="145">
        <f>IF(OR(Таблица1[[#This Row],[CARDIO_report]]&lt;&gt;0,Таблица1[[#This Row],[AI COMBO_report]]&lt;&gt;0,Таблица1[[#This Row],[OTC_report]]&lt;&gt;0),1,0)</f>
        <v>1</v>
      </c>
      <c r="AB4312" s="60" t="s">
        <v>1124</v>
      </c>
      <c r="AC4312" s="60" t="s">
        <v>1124</v>
      </c>
      <c r="AD4312" s="60" t="s">
        <v>1124</v>
      </c>
      <c r="AE4312" s="60" t="s">
        <v>1124</v>
      </c>
      <c r="AF4312" s="60"/>
      <c r="AG4312" s="89" t="s">
        <v>1437</v>
      </c>
      <c r="AH4312" s="89">
        <v>91</v>
      </c>
      <c r="AI4312" s="89" t="s">
        <v>1437</v>
      </c>
      <c r="AJ4312" s="89">
        <v>80</v>
      </c>
      <c r="AK4312" s="89" t="s">
        <v>1145</v>
      </c>
      <c r="AL4312" s="89">
        <v>164</v>
      </c>
      <c r="AM4312" s="89" t="s">
        <v>1145</v>
      </c>
      <c r="AN4312" s="89">
        <v>191</v>
      </c>
      <c r="AP4312" s="35" t="s">
        <v>1857</v>
      </c>
      <c r="AQ4312" s="377">
        <v>0</v>
      </c>
      <c r="AR4312" s="378">
        <v>0</v>
      </c>
      <c r="AS4312" s="377">
        <v>0</v>
      </c>
      <c r="AT4312" s="378">
        <v>0</v>
      </c>
      <c r="AU4312" s="377">
        <v>0</v>
      </c>
      <c r="AV4312" s="377">
        <v>0</v>
      </c>
      <c r="AW4312" s="377">
        <v>0</v>
      </c>
      <c r="AX4312">
        <v>0</v>
      </c>
      <c r="AY4312">
        <v>0</v>
      </c>
    </row>
    <row r="4313" spans="1:51" hidden="1" x14ac:dyDescent="0.2">
      <c r="A4313" s="46">
        <v>7537</v>
      </c>
      <c r="B4313" s="258" t="s">
        <v>13707</v>
      </c>
      <c r="C4313" t="s">
        <v>1128</v>
      </c>
      <c r="D4313" t="s">
        <v>1773</v>
      </c>
      <c r="E4313" t="s">
        <v>2504</v>
      </c>
      <c r="F4313" s="29" t="s">
        <v>6414</v>
      </c>
      <c r="G4313" s="47">
        <v>7</v>
      </c>
      <c r="H4313" t="s">
        <v>2981</v>
      </c>
      <c r="I4313">
        <v>1</v>
      </c>
      <c r="J4313" t="s">
        <v>13708</v>
      </c>
      <c r="K4313" t="s">
        <v>1773</v>
      </c>
      <c r="L4313" t="s">
        <v>13709</v>
      </c>
      <c r="M4313" t="s">
        <v>2407</v>
      </c>
      <c r="N4313" s="34">
        <v>0</v>
      </c>
      <c r="O4313" s="34" t="s">
        <v>695</v>
      </c>
      <c r="P4313" s="34">
        <v>0</v>
      </c>
      <c r="Q4313" s="34">
        <v>0</v>
      </c>
      <c r="R4313" s="34">
        <v>0</v>
      </c>
      <c r="S4313" s="48" t="s">
        <v>1123</v>
      </c>
      <c r="T4313" s="13" t="s">
        <v>122</v>
      </c>
      <c r="U4313" s="12" t="s">
        <v>122</v>
      </c>
      <c r="V4313" s="12" t="s">
        <v>122</v>
      </c>
      <c r="W4313" s="12" t="s">
        <v>122</v>
      </c>
      <c r="X4313" s="14" t="str">
        <f t="shared" si="67"/>
        <v>С</v>
      </c>
      <c r="Y4313" s="271">
        <f>Таблица1[[#This Row],[ID_intellix]]</f>
        <v>7537</v>
      </c>
      <c r="Z4313" s="269" t="s">
        <v>122</v>
      </c>
      <c r="AA4313" s="145">
        <f>IF(OR(Таблица1[[#This Row],[CARDIO_report]]&lt;&gt;0,Таблица1[[#This Row],[AI COMBO_report]]&lt;&gt;0,Таблица1[[#This Row],[OTC_report]]&lt;&gt;0),1,0)</f>
        <v>0</v>
      </c>
      <c r="AB4313" s="60" t="s">
        <v>1124</v>
      </c>
      <c r="AC4313" s="60" t="s">
        <v>1124</v>
      </c>
      <c r="AD4313" s="60" t="s">
        <v>1124</v>
      </c>
      <c r="AE4313" s="60" t="s">
        <v>1124</v>
      </c>
      <c r="AF4313" s="60"/>
      <c r="AG4313" s="89" t="s">
        <v>1437</v>
      </c>
      <c r="AH4313" s="89">
        <v>101</v>
      </c>
      <c r="AI4313" s="89" t="s">
        <v>1145</v>
      </c>
      <c r="AJ4313" s="89">
        <v>99</v>
      </c>
      <c r="AK4313" s="89" t="s">
        <v>1145</v>
      </c>
      <c r="AL4313" s="89">
        <v>198</v>
      </c>
      <c r="AM4313" s="89" t="s">
        <v>1145</v>
      </c>
      <c r="AN4313" s="89">
        <v>190</v>
      </c>
      <c r="AP4313" s="35" t="s">
        <v>1825</v>
      </c>
      <c r="AQ4313" s="377">
        <v>0</v>
      </c>
      <c r="AR4313" s="378">
        <v>0</v>
      </c>
      <c r="AS4313" s="377">
        <v>0</v>
      </c>
      <c r="AT4313" s="378">
        <v>0</v>
      </c>
      <c r="AU4313" s="377">
        <v>0</v>
      </c>
      <c r="AV4313" s="377">
        <v>0</v>
      </c>
      <c r="AW4313" s="377">
        <v>0</v>
      </c>
      <c r="AX4313">
        <v>0</v>
      </c>
      <c r="AY4313">
        <v>0</v>
      </c>
    </row>
    <row r="4314" spans="1:51" hidden="1" x14ac:dyDescent="0.2">
      <c r="A4314" s="46">
        <v>7963</v>
      </c>
      <c r="B4314" s="258" t="s">
        <v>14122</v>
      </c>
      <c r="C4314" t="s">
        <v>1128</v>
      </c>
      <c r="D4314" t="s">
        <v>1773</v>
      </c>
      <c r="E4314" t="s">
        <v>2504</v>
      </c>
      <c r="F4314" s="29" t="s">
        <v>2995</v>
      </c>
      <c r="G4314" s="53" t="s">
        <v>3692</v>
      </c>
      <c r="H4314" t="s">
        <v>2995</v>
      </c>
      <c r="I4314">
        <v>1</v>
      </c>
      <c r="J4314" t="s">
        <v>3812</v>
      </c>
      <c r="K4314" t="s">
        <v>1773</v>
      </c>
      <c r="L4314" t="s">
        <v>14123</v>
      </c>
      <c r="M4314" t="s">
        <v>2407</v>
      </c>
      <c r="N4314" s="34">
        <v>0</v>
      </c>
      <c r="O4314" s="34" t="s">
        <v>695</v>
      </c>
      <c r="P4314" s="34">
        <v>0</v>
      </c>
      <c r="Q4314" s="34">
        <v>0</v>
      </c>
      <c r="R4314" s="34">
        <v>0</v>
      </c>
      <c r="S4314" s="48" t="s">
        <v>1123</v>
      </c>
      <c r="T4314" s="13" t="s">
        <v>122</v>
      </c>
      <c r="U4314" s="12" t="s">
        <v>122</v>
      </c>
      <c r="V4314" s="12" t="s">
        <v>122</v>
      </c>
      <c r="W4314" s="12" t="s">
        <v>122</v>
      </c>
      <c r="X4314" s="14" t="str">
        <f t="shared" si="67"/>
        <v>С</v>
      </c>
      <c r="Y4314" s="271">
        <f>Таблица1[[#This Row],[ID_intellix]]</f>
        <v>7963</v>
      </c>
      <c r="Z4314" s="269" t="s">
        <v>122</v>
      </c>
      <c r="AA4314" s="145">
        <f>IF(OR(Таблица1[[#This Row],[CARDIO_report]]&lt;&gt;0,Таблица1[[#This Row],[AI COMBO_report]]&lt;&gt;0,Таблица1[[#This Row],[OTC_report]]&lt;&gt;0),1,0)</f>
        <v>0</v>
      </c>
      <c r="AB4314" s="60" t="s">
        <v>1124</v>
      </c>
      <c r="AC4314" s="60" t="s">
        <v>1124</v>
      </c>
      <c r="AD4314" s="60" t="s">
        <v>1124</v>
      </c>
      <c r="AE4314" s="60" t="s">
        <v>1124</v>
      </c>
      <c r="AF4314" s="60"/>
      <c r="AG4314" s="89" t="s">
        <v>1145</v>
      </c>
      <c r="AH4314" s="89">
        <v>152</v>
      </c>
      <c r="AI4314" s="89" t="s">
        <v>1145</v>
      </c>
      <c r="AJ4314" s="89">
        <v>103</v>
      </c>
      <c r="AK4314" s="89" t="s">
        <v>1145</v>
      </c>
      <c r="AL4314" s="89">
        <v>160</v>
      </c>
      <c r="AM4314" s="89" t="s">
        <v>1145</v>
      </c>
      <c r="AN4314" s="89">
        <v>172</v>
      </c>
      <c r="AP4314" s="35" t="s">
        <v>1825</v>
      </c>
      <c r="AQ4314" s="377">
        <v>0</v>
      </c>
      <c r="AR4314" s="378">
        <v>0</v>
      </c>
      <c r="AS4314" s="377">
        <v>0</v>
      </c>
      <c r="AT4314" s="378">
        <v>0</v>
      </c>
      <c r="AU4314" s="377">
        <v>0</v>
      </c>
      <c r="AV4314" s="377">
        <v>0</v>
      </c>
      <c r="AW4314" s="377">
        <v>0</v>
      </c>
      <c r="AX4314">
        <v>0</v>
      </c>
      <c r="AY4314">
        <v>0</v>
      </c>
    </row>
    <row r="4315" spans="1:51" hidden="1" x14ac:dyDescent="0.2">
      <c r="A4315" s="399">
        <v>8140</v>
      </c>
      <c r="B4315" s="258" t="s">
        <v>14643</v>
      </c>
      <c r="C4315" t="s">
        <v>1128</v>
      </c>
      <c r="D4315" t="s">
        <v>1773</v>
      </c>
      <c r="E4315" t="s">
        <v>2504</v>
      </c>
      <c r="F4315" s="402" t="s">
        <v>3159</v>
      </c>
      <c r="G4315" s="53" t="s">
        <v>8130</v>
      </c>
      <c r="H4315" t="s">
        <v>1140</v>
      </c>
      <c r="I4315">
        <v>1</v>
      </c>
      <c r="J4315" s="403" t="s">
        <v>3312</v>
      </c>
      <c r="K4315" s="402" t="s">
        <v>1773</v>
      </c>
      <c r="L4315" s="402" t="s">
        <v>14644</v>
      </c>
      <c r="M4315" t="s">
        <v>2407</v>
      </c>
      <c r="N4315" s="34">
        <v>0</v>
      </c>
      <c r="O4315" s="34" t="s">
        <v>695</v>
      </c>
      <c r="P4315" s="34" t="s">
        <v>701</v>
      </c>
      <c r="Q4315" s="34">
        <v>0</v>
      </c>
      <c r="R4315" s="34">
        <v>0</v>
      </c>
      <c r="S4315" s="48" t="s">
        <v>1123</v>
      </c>
      <c r="T4315" s="13" t="s">
        <v>122</v>
      </c>
      <c r="U4315" s="12" t="s">
        <v>122</v>
      </c>
      <c r="V4315" s="12" t="s">
        <v>1863</v>
      </c>
      <c r="W4315" s="12" t="s">
        <v>122</v>
      </c>
      <c r="X4315" s="14" t="str">
        <f t="shared" si="67"/>
        <v>В</v>
      </c>
      <c r="Y4315" s="271">
        <f>Таблица1[[#This Row],[ID_intellix]]</f>
        <v>8140</v>
      </c>
      <c r="Z4315" s="269" t="s">
        <v>122</v>
      </c>
      <c r="AA4315" s="145">
        <f>IF(OR(Таблица1[[#This Row],[CARDIO_report]]&lt;&gt;0,Таблица1[[#This Row],[AI COMBO_report]]&lt;&gt;0,Таблица1[[#This Row],[OTC_report]]&lt;&gt;0),1,0)</f>
        <v>1</v>
      </c>
      <c r="AB4315" s="60" t="s">
        <v>1124</v>
      </c>
      <c r="AC4315" s="60" t="s">
        <v>1124</v>
      </c>
      <c r="AD4315" s="60" t="s">
        <v>1124</v>
      </c>
      <c r="AE4315" s="60" t="s">
        <v>1124</v>
      </c>
      <c r="AF4315" s="60"/>
      <c r="AG4315" s="60" t="s">
        <v>1124</v>
      </c>
      <c r="AH4315" s="60" t="s">
        <v>1124</v>
      </c>
      <c r="AI4315" s="60" t="s">
        <v>1124</v>
      </c>
      <c r="AJ4315" s="60" t="s">
        <v>1124</v>
      </c>
      <c r="AK4315" s="60" t="s">
        <v>1124</v>
      </c>
      <c r="AL4315" s="60" t="s">
        <v>1124</v>
      </c>
      <c r="AM4315" s="60" t="s">
        <v>1124</v>
      </c>
      <c r="AN4315" s="60" t="s">
        <v>1124</v>
      </c>
      <c r="AO4315" s="60"/>
      <c r="AP4315" s="35" t="s">
        <v>1124</v>
      </c>
      <c r="AQ4315" s="377">
        <v>0</v>
      </c>
      <c r="AR4315" s="378">
        <v>0</v>
      </c>
      <c r="AS4315" s="377">
        <v>0</v>
      </c>
      <c r="AT4315" s="378">
        <v>0</v>
      </c>
      <c r="AU4315" s="377">
        <v>0</v>
      </c>
      <c r="AV4315" s="377">
        <v>0</v>
      </c>
      <c r="AW4315" s="377">
        <v>0</v>
      </c>
      <c r="AX4315">
        <v>0</v>
      </c>
      <c r="AY4315">
        <v>0</v>
      </c>
    </row>
    <row r="4316" spans="1:51" hidden="1" x14ac:dyDescent="0.2">
      <c r="A4316" s="399">
        <v>8158</v>
      </c>
      <c r="B4316" s="258" t="s">
        <v>14645</v>
      </c>
      <c r="C4316" t="s">
        <v>1128</v>
      </c>
      <c r="D4316" t="s">
        <v>1773</v>
      </c>
      <c r="E4316" t="s">
        <v>2504</v>
      </c>
      <c r="F4316" s="402" t="s">
        <v>10166</v>
      </c>
      <c r="G4316" s="53" t="s">
        <v>3280</v>
      </c>
      <c r="H4316" t="s">
        <v>1140</v>
      </c>
      <c r="I4316">
        <v>1</v>
      </c>
      <c r="J4316" s="403" t="s">
        <v>14646</v>
      </c>
      <c r="K4316" s="402" t="s">
        <v>1773</v>
      </c>
      <c r="L4316" s="402" t="s">
        <v>14647</v>
      </c>
      <c r="M4316" t="s">
        <v>2407</v>
      </c>
      <c r="N4316" s="34">
        <v>0</v>
      </c>
      <c r="O4316" s="34" t="s">
        <v>695</v>
      </c>
      <c r="P4316" s="34" t="s">
        <v>701</v>
      </c>
      <c r="Q4316" s="34">
        <v>0</v>
      </c>
      <c r="R4316" s="34">
        <v>0</v>
      </c>
      <c r="S4316" s="48" t="s">
        <v>1123</v>
      </c>
      <c r="T4316" s="13" t="s">
        <v>122</v>
      </c>
      <c r="U4316" s="12" t="s">
        <v>122</v>
      </c>
      <c r="V4316" s="12" t="s">
        <v>1863</v>
      </c>
      <c r="W4316" s="12" t="s">
        <v>122</v>
      </c>
      <c r="X4316" s="14" t="str">
        <f t="shared" si="67"/>
        <v>В</v>
      </c>
      <c r="Y4316" s="271">
        <f>Таблица1[[#This Row],[ID_intellix]]</f>
        <v>8158</v>
      </c>
      <c r="Z4316" s="269" t="s">
        <v>122</v>
      </c>
      <c r="AA4316" s="145">
        <f>IF(OR(Таблица1[[#This Row],[CARDIO_report]]&lt;&gt;0,Таблица1[[#This Row],[AI COMBO_report]]&lt;&gt;0,Таблица1[[#This Row],[OTC_report]]&lt;&gt;0),1,0)</f>
        <v>1</v>
      </c>
      <c r="AB4316" s="60" t="s">
        <v>1124</v>
      </c>
      <c r="AC4316" s="60" t="s">
        <v>1124</v>
      </c>
      <c r="AD4316" s="60" t="s">
        <v>1124</v>
      </c>
      <c r="AE4316" s="60" t="s">
        <v>1124</v>
      </c>
      <c r="AF4316" s="60"/>
      <c r="AG4316" s="60" t="s">
        <v>1124</v>
      </c>
      <c r="AH4316" s="60" t="s">
        <v>1124</v>
      </c>
      <c r="AI4316" s="60" t="s">
        <v>1124</v>
      </c>
      <c r="AJ4316" s="60" t="s">
        <v>1124</v>
      </c>
      <c r="AK4316" s="60" t="s">
        <v>1124</v>
      </c>
      <c r="AL4316" s="60" t="s">
        <v>1124</v>
      </c>
      <c r="AM4316" s="60" t="s">
        <v>1124</v>
      </c>
      <c r="AN4316" s="60" t="s">
        <v>1124</v>
      </c>
      <c r="AO4316" s="60"/>
      <c r="AP4316" s="35" t="s">
        <v>1124</v>
      </c>
      <c r="AQ4316" s="377">
        <v>0</v>
      </c>
      <c r="AR4316" s="378">
        <v>0</v>
      </c>
      <c r="AS4316" s="377">
        <v>0</v>
      </c>
      <c r="AT4316" s="378">
        <v>0</v>
      </c>
      <c r="AU4316" s="377">
        <v>0</v>
      </c>
      <c r="AV4316" s="377">
        <v>0</v>
      </c>
      <c r="AW4316" s="377">
        <v>0</v>
      </c>
      <c r="AX4316">
        <v>0</v>
      </c>
      <c r="AY4316">
        <v>0</v>
      </c>
    </row>
    <row r="4317" spans="1:51" hidden="1" x14ac:dyDescent="0.2">
      <c r="A4317" s="46">
        <v>7290</v>
      </c>
      <c r="B4317" s="258">
        <v>0</v>
      </c>
      <c r="C4317" t="s">
        <v>1128</v>
      </c>
      <c r="D4317" t="s">
        <v>1773</v>
      </c>
      <c r="E4317" t="s">
        <v>1821</v>
      </c>
      <c r="F4317" s="29" t="s">
        <v>1844</v>
      </c>
      <c r="G4317" s="53" t="s">
        <v>9075</v>
      </c>
      <c r="H4317" t="s">
        <v>1844</v>
      </c>
      <c r="I4317">
        <v>1</v>
      </c>
      <c r="J4317" t="s">
        <v>9076</v>
      </c>
      <c r="K4317" t="s">
        <v>1773</v>
      </c>
      <c r="L4317" t="s">
        <v>9077</v>
      </c>
      <c r="M4317">
        <v>0</v>
      </c>
      <c r="N4317" s="34">
        <v>0</v>
      </c>
      <c r="O4317" s="34" t="s">
        <v>80</v>
      </c>
      <c r="P4317" s="34">
        <v>0</v>
      </c>
      <c r="Q4317" s="34" t="s">
        <v>924</v>
      </c>
      <c r="R4317" s="34">
        <v>0</v>
      </c>
      <c r="S4317" s="48" t="s">
        <v>1123</v>
      </c>
      <c r="T4317" s="13">
        <v>0</v>
      </c>
      <c r="U4317" s="12">
        <v>0</v>
      </c>
      <c r="V4317" s="12">
        <v>0</v>
      </c>
      <c r="W4317" s="12">
        <v>0</v>
      </c>
      <c r="X4317" s="14" t="str">
        <f t="shared" si="67"/>
        <v>С</v>
      </c>
      <c r="Y4317" s="271">
        <f>Таблица1[[#This Row],[ID_intellix]]</f>
        <v>7290</v>
      </c>
      <c r="Z4317" s="269" t="s">
        <v>122</v>
      </c>
      <c r="AA4317" s="145">
        <f>IF(OR(Таблица1[[#This Row],[CARDIO_report]]&lt;&gt;0,Таблица1[[#This Row],[AI COMBO_report]]&lt;&gt;0,Таблица1[[#This Row],[OTC_report]]&lt;&gt;0),1,0)</f>
        <v>0</v>
      </c>
      <c r="AB4317" s="60" t="s">
        <v>1124</v>
      </c>
      <c r="AC4317" s="60" t="s">
        <v>1124</v>
      </c>
      <c r="AD4317" s="60" t="s">
        <v>1124</v>
      </c>
      <c r="AE4317" s="60"/>
      <c r="AF4317" s="60"/>
      <c r="AG4317" s="60" t="s">
        <v>1124</v>
      </c>
      <c r="AH4317" s="60" t="s">
        <v>1124</v>
      </c>
      <c r="AI4317" s="60" t="s">
        <v>1124</v>
      </c>
      <c r="AJ4317" s="60" t="s">
        <v>1124</v>
      </c>
      <c r="AK4317" s="60" t="s">
        <v>1124</v>
      </c>
      <c r="AL4317" s="60" t="s">
        <v>1124</v>
      </c>
      <c r="AM4317" s="60" t="s">
        <v>1124</v>
      </c>
      <c r="AN4317" s="60" t="s">
        <v>1124</v>
      </c>
      <c r="AO4317" s="60"/>
      <c r="AP4317" s="35" t="s">
        <v>1825</v>
      </c>
      <c r="AQ4317" s="377">
        <v>0</v>
      </c>
      <c r="AR4317" s="378">
        <v>0</v>
      </c>
      <c r="AS4317" s="377">
        <v>0</v>
      </c>
      <c r="AT4317" s="378">
        <v>0</v>
      </c>
      <c r="AU4317">
        <v>0</v>
      </c>
      <c r="AV4317">
        <v>0</v>
      </c>
      <c r="AW4317">
        <v>0</v>
      </c>
      <c r="AX4317">
        <v>0</v>
      </c>
      <c r="AY4317">
        <v>0</v>
      </c>
    </row>
    <row r="4318" spans="1:51" hidden="1" x14ac:dyDescent="0.2">
      <c r="A4318" s="399">
        <v>8200</v>
      </c>
      <c r="B4318" s="258">
        <v>0</v>
      </c>
      <c r="C4318" t="s">
        <v>1128</v>
      </c>
      <c r="D4318" t="s">
        <v>1773</v>
      </c>
      <c r="E4318" t="s">
        <v>2504</v>
      </c>
      <c r="F4318" s="402" t="s">
        <v>3360</v>
      </c>
      <c r="G4318" s="53" t="s">
        <v>13329</v>
      </c>
      <c r="H4318" t="s">
        <v>2610</v>
      </c>
      <c r="I4318">
        <v>1</v>
      </c>
      <c r="J4318" s="402" t="s">
        <v>14849</v>
      </c>
      <c r="K4318" s="402" t="s">
        <v>1773</v>
      </c>
      <c r="L4318" s="402" t="s">
        <v>14850</v>
      </c>
      <c r="M4318" t="s">
        <v>2407</v>
      </c>
      <c r="N4318" s="34">
        <v>0</v>
      </c>
      <c r="O4318" s="34" t="s">
        <v>695</v>
      </c>
      <c r="P4318" s="34">
        <v>0</v>
      </c>
      <c r="Q4318" s="34">
        <v>0</v>
      </c>
      <c r="R4318" s="34">
        <v>0</v>
      </c>
      <c r="S4318" s="48" t="s">
        <v>1123</v>
      </c>
      <c r="T4318" s="13"/>
      <c r="U4318" s="12"/>
      <c r="V4318" s="12"/>
      <c r="W4318" s="12"/>
      <c r="X4318" s="14" t="str">
        <f t="shared" si="67"/>
        <v>С</v>
      </c>
      <c r="Y4318" s="271">
        <f>Таблица1[[#This Row],[ID_intellix]]</f>
        <v>8200</v>
      </c>
      <c r="Z4318" s="269" t="s">
        <v>122</v>
      </c>
      <c r="AA4318" s="145">
        <f>IF(OR(Таблица1[[#This Row],[CARDIO_report]]&lt;&gt;0,Таблица1[[#This Row],[AI COMBO_report]]&lt;&gt;0,Таблица1[[#This Row],[OTC_report]]&lt;&gt;0),1,0)</f>
        <v>0</v>
      </c>
      <c r="AE4318" s="60"/>
      <c r="AF4318" s="60"/>
      <c r="AP4318" s="35" t="e">
        <f>VLOOKUP(Таблица1[[#This Row],[ID_]],'[2]by FF'!$A:$Y,25,0)</f>
        <v>#N/A</v>
      </c>
      <c r="AT4318" s="378"/>
    </row>
    <row r="4319" spans="1:51" hidden="1" x14ac:dyDescent="0.2">
      <c r="A4319" s="399">
        <v>8205</v>
      </c>
      <c r="B4319" s="258">
        <v>0</v>
      </c>
      <c r="C4319" t="s">
        <v>1128</v>
      </c>
      <c r="D4319" t="s">
        <v>1773</v>
      </c>
      <c r="E4319" t="s">
        <v>2504</v>
      </c>
      <c r="F4319" s="402" t="s">
        <v>12474</v>
      </c>
      <c r="G4319" s="53" t="s">
        <v>11302</v>
      </c>
      <c r="H4319" t="s">
        <v>12474</v>
      </c>
      <c r="I4319">
        <v>1</v>
      </c>
      <c r="J4319" s="402" t="s">
        <v>14851</v>
      </c>
      <c r="K4319" s="402" t="s">
        <v>1773</v>
      </c>
      <c r="L4319" s="402" t="s">
        <v>14852</v>
      </c>
      <c r="M4319" t="s">
        <v>2407</v>
      </c>
      <c r="N4319" s="34">
        <v>0</v>
      </c>
      <c r="O4319" s="34" t="s">
        <v>695</v>
      </c>
      <c r="P4319" s="34">
        <v>0</v>
      </c>
      <c r="Q4319" s="34">
        <v>0</v>
      </c>
      <c r="R4319" s="34">
        <v>0</v>
      </c>
      <c r="S4319" s="48" t="s">
        <v>1123</v>
      </c>
      <c r="T4319" s="13"/>
      <c r="U4319" s="12"/>
      <c r="V4319" s="12"/>
      <c r="W4319" s="12"/>
      <c r="X4319" s="14" t="str">
        <f t="shared" si="67"/>
        <v>С</v>
      </c>
      <c r="Y4319" s="271">
        <f>Таблица1[[#This Row],[ID_intellix]]</f>
        <v>8205</v>
      </c>
      <c r="Z4319" s="269" t="s">
        <v>122</v>
      </c>
      <c r="AA4319" s="145">
        <f>IF(OR(Таблица1[[#This Row],[CARDIO_report]]&lt;&gt;0,Таблица1[[#This Row],[AI COMBO_report]]&lt;&gt;0,Таблица1[[#This Row],[OTC_report]]&lt;&gt;0),1,0)</f>
        <v>0</v>
      </c>
      <c r="AE4319" s="60"/>
      <c r="AF4319" s="60"/>
      <c r="AP4319" s="35" t="e">
        <f>VLOOKUP(Таблица1[[#This Row],[ID_]],'[2]by FF'!$A:$Y,25,0)</f>
        <v>#N/A</v>
      </c>
      <c r="AT4319" s="378"/>
    </row>
    <row r="4320" spans="1:51" x14ac:dyDescent="0.2">
      <c r="A4320" s="46">
        <v>1773</v>
      </c>
      <c r="B4320" s="258" t="s">
        <v>6054</v>
      </c>
      <c r="C4320" t="s">
        <v>1128</v>
      </c>
      <c r="D4320" t="s">
        <v>15960</v>
      </c>
      <c r="E4320" t="s">
        <v>1821</v>
      </c>
      <c r="F4320" s="29" t="s">
        <v>1844</v>
      </c>
      <c r="G4320" s="47">
        <v>35</v>
      </c>
      <c r="H4320" t="s">
        <v>1844</v>
      </c>
      <c r="I4320">
        <v>1</v>
      </c>
      <c r="J4320" t="s">
        <v>6055</v>
      </c>
      <c r="K4320" t="s">
        <v>6056</v>
      </c>
      <c r="L4320" t="s">
        <v>6057</v>
      </c>
      <c r="M4320">
        <v>0</v>
      </c>
      <c r="N4320" s="34">
        <v>0</v>
      </c>
      <c r="O4320" s="34" t="s">
        <v>68</v>
      </c>
      <c r="P4320" s="34">
        <v>0</v>
      </c>
      <c r="Q4320" s="34" t="s">
        <v>958</v>
      </c>
      <c r="R4320" s="34" t="s">
        <v>964</v>
      </c>
      <c r="S4320" s="48" t="s">
        <v>1123</v>
      </c>
      <c r="T4320" s="13" t="s">
        <v>1863</v>
      </c>
      <c r="U4320" s="12" t="s">
        <v>122</v>
      </c>
      <c r="V4320" s="12" t="s">
        <v>122</v>
      </c>
      <c r="W4320" s="12" t="s">
        <v>122</v>
      </c>
      <c r="X4320" s="14" t="str">
        <f t="shared" si="67"/>
        <v>В</v>
      </c>
      <c r="Y4320" s="271">
        <f>Таблица1[[#This Row],[ID_intellix]]</f>
        <v>1773</v>
      </c>
      <c r="Z4320" s="269" t="s">
        <v>122</v>
      </c>
      <c r="AA4320" s="145">
        <f>IF(OR(Таблица1[[#This Row],[CARDIO_report]]&lt;&gt;0,Таблица1[[#This Row],[AI COMBO_report]]&lt;&gt;0,Таблица1[[#This Row],[OTC_report]]&lt;&gt;0),1,0)</f>
        <v>1</v>
      </c>
      <c r="AB4320" s="60" t="s">
        <v>1124</v>
      </c>
      <c r="AC4320" s="60" t="s">
        <v>1124</v>
      </c>
      <c r="AD4320" s="60" t="s">
        <v>1124</v>
      </c>
      <c r="AE4320" s="60" t="s">
        <v>1124</v>
      </c>
      <c r="AF4320" s="60"/>
      <c r="AG4320" s="60" t="s">
        <v>1124</v>
      </c>
      <c r="AH4320" s="60" t="s">
        <v>1124</v>
      </c>
      <c r="AI4320" s="60" t="s">
        <v>1124</v>
      </c>
      <c r="AJ4320" s="60" t="s">
        <v>1124</v>
      </c>
      <c r="AK4320" s="60" t="s">
        <v>1124</v>
      </c>
      <c r="AL4320" s="60" t="s">
        <v>1124</v>
      </c>
      <c r="AM4320" s="60" t="s">
        <v>1124</v>
      </c>
      <c r="AN4320" s="60" t="s">
        <v>1124</v>
      </c>
      <c r="AO4320" s="60"/>
      <c r="AP4320" s="35" t="s">
        <v>1825</v>
      </c>
      <c r="AQ4320" s="377">
        <v>0</v>
      </c>
      <c r="AR4320" s="378">
        <v>0</v>
      </c>
      <c r="AS4320" s="377">
        <v>0</v>
      </c>
      <c r="AT4320" s="378">
        <v>0</v>
      </c>
      <c r="AU4320" s="377">
        <v>0</v>
      </c>
      <c r="AV4320" s="377">
        <v>0</v>
      </c>
      <c r="AW4320" s="377">
        <v>0</v>
      </c>
      <c r="AX4320">
        <v>0</v>
      </c>
      <c r="AY4320">
        <v>0</v>
      </c>
    </row>
    <row r="4321" spans="1:54" hidden="1" x14ac:dyDescent="0.2">
      <c r="A4321" s="46">
        <v>7457</v>
      </c>
      <c r="B4321" s="258" t="s">
        <v>11305</v>
      </c>
      <c r="C4321" t="s">
        <v>1128</v>
      </c>
      <c r="D4321" t="s">
        <v>15960</v>
      </c>
      <c r="E4321" t="s">
        <v>2504</v>
      </c>
      <c r="F4321" s="29" t="s">
        <v>2834</v>
      </c>
      <c r="G4321" s="47">
        <v>27</v>
      </c>
      <c r="H4321" t="s">
        <v>2835</v>
      </c>
      <c r="I4321">
        <v>1</v>
      </c>
      <c r="J4321" t="s">
        <v>11306</v>
      </c>
      <c r="K4321" t="s">
        <v>999</v>
      </c>
      <c r="L4321" t="s">
        <v>11307</v>
      </c>
      <c r="M4321">
        <v>0</v>
      </c>
      <c r="N4321" s="34">
        <v>0</v>
      </c>
      <c r="O4321" s="34" t="s">
        <v>150</v>
      </c>
      <c r="P4321" s="34" t="s">
        <v>158</v>
      </c>
      <c r="Q4321" s="34" t="s">
        <v>782</v>
      </c>
      <c r="R4321" s="34" t="s">
        <v>790</v>
      </c>
      <c r="S4321" s="48" t="s">
        <v>1123</v>
      </c>
      <c r="T4321" s="13" t="s">
        <v>122</v>
      </c>
      <c r="U4321" s="12" t="s">
        <v>122</v>
      </c>
      <c r="V4321" s="12" t="s">
        <v>1863</v>
      </c>
      <c r="W4321" s="12" t="s">
        <v>122</v>
      </c>
      <c r="X4321" s="14" t="str">
        <f t="shared" si="67"/>
        <v>В</v>
      </c>
      <c r="Y4321" s="271">
        <f>Таблица1[[#This Row],[ID_intellix]]</f>
        <v>7457</v>
      </c>
      <c r="Z4321" s="269" t="s">
        <v>122</v>
      </c>
      <c r="AA4321" s="145">
        <f>IF(OR(Таблица1[[#This Row],[CARDIO_report]]&lt;&gt;0,Таблица1[[#This Row],[AI COMBO_report]]&lt;&gt;0,Таблица1[[#This Row],[OTC_report]]&lt;&gt;0),1,0)</f>
        <v>1</v>
      </c>
      <c r="AB4321" s="60" t="s">
        <v>1124</v>
      </c>
      <c r="AC4321" s="60" t="s">
        <v>1124</v>
      </c>
      <c r="AD4321" s="60" t="s">
        <v>1124</v>
      </c>
      <c r="AE4321" s="60" t="s">
        <v>1124</v>
      </c>
      <c r="AF4321" s="60"/>
      <c r="AG4321" s="89" t="s">
        <v>1145</v>
      </c>
      <c r="AH4321" s="89">
        <v>192</v>
      </c>
      <c r="AI4321" s="89" t="s">
        <v>1145</v>
      </c>
      <c r="AJ4321" s="89">
        <v>189</v>
      </c>
      <c r="AK4321" s="89" t="s">
        <v>1145</v>
      </c>
      <c r="AL4321" s="89">
        <v>166</v>
      </c>
      <c r="AM4321" s="89" t="s">
        <v>1145</v>
      </c>
      <c r="AN4321" s="89">
        <v>155</v>
      </c>
      <c r="AP4321" s="35" t="s">
        <v>1857</v>
      </c>
      <c r="AQ4321" s="377">
        <v>0</v>
      </c>
      <c r="AR4321" s="378">
        <v>0</v>
      </c>
      <c r="AS4321" s="377">
        <v>0</v>
      </c>
      <c r="AT4321" s="378">
        <v>0</v>
      </c>
      <c r="AU4321" s="377">
        <v>0</v>
      </c>
      <c r="AV4321" s="377">
        <v>0</v>
      </c>
      <c r="AW4321" s="377">
        <v>0</v>
      </c>
      <c r="AX4321">
        <v>0</v>
      </c>
      <c r="AY4321">
        <v>0</v>
      </c>
    </row>
    <row r="4322" spans="1:54" x14ac:dyDescent="0.2">
      <c r="A4322" s="46">
        <v>1805</v>
      </c>
      <c r="B4322" s="258" t="s">
        <v>2418</v>
      </c>
      <c r="C4322" t="s">
        <v>1128</v>
      </c>
      <c r="D4322" t="s">
        <v>15960</v>
      </c>
      <c r="E4322" t="s">
        <v>1821</v>
      </c>
      <c r="F4322" s="29" t="s">
        <v>1844</v>
      </c>
      <c r="G4322" s="47">
        <v>252</v>
      </c>
      <c r="H4322" t="s">
        <v>1844</v>
      </c>
      <c r="I4322">
        <v>1</v>
      </c>
      <c r="J4322" t="s">
        <v>2419</v>
      </c>
      <c r="K4322" t="s">
        <v>999</v>
      </c>
      <c r="L4322" t="s">
        <v>2420</v>
      </c>
      <c r="M4322">
        <v>0</v>
      </c>
      <c r="N4322" s="34">
        <v>0</v>
      </c>
      <c r="O4322" s="34" t="s">
        <v>150</v>
      </c>
      <c r="P4322" s="34">
        <v>0</v>
      </c>
      <c r="Q4322" s="34" t="s">
        <v>782</v>
      </c>
      <c r="R4322" s="34">
        <v>0</v>
      </c>
      <c r="S4322" s="48" t="s">
        <v>1123</v>
      </c>
      <c r="T4322" s="13" t="s">
        <v>122</v>
      </c>
      <c r="U4322" s="12" t="s">
        <v>1863</v>
      </c>
      <c r="V4322" s="12" t="s">
        <v>122</v>
      </c>
      <c r="W4322" s="12" t="s">
        <v>122</v>
      </c>
      <c r="X4322" s="14" t="str">
        <f t="shared" si="67"/>
        <v>В</v>
      </c>
      <c r="Y4322" s="271">
        <f>Таблица1[[#This Row],[ID_intellix]]</f>
        <v>1805</v>
      </c>
      <c r="Z4322" s="269" t="s">
        <v>1863</v>
      </c>
      <c r="AA4322" s="145">
        <f>IF(OR(Таблица1[[#This Row],[CARDIO_report]]&lt;&gt;0,Таблица1[[#This Row],[AI COMBO_report]]&lt;&gt;0,Таблица1[[#This Row],[OTC_report]]&lt;&gt;0),1,0)</f>
        <v>0</v>
      </c>
      <c r="AB4322" s="60" t="s">
        <v>1124</v>
      </c>
      <c r="AC4322" s="60" t="s">
        <v>1124</v>
      </c>
      <c r="AD4322" s="60" t="s">
        <v>1124</v>
      </c>
      <c r="AE4322" s="60" t="s">
        <v>1124</v>
      </c>
      <c r="AF4322" s="60"/>
      <c r="AG4322" s="60" t="s">
        <v>1124</v>
      </c>
      <c r="AH4322" s="60" t="s">
        <v>1124</v>
      </c>
      <c r="AI4322" s="60" t="s">
        <v>1124</v>
      </c>
      <c r="AJ4322" s="60" t="s">
        <v>1124</v>
      </c>
      <c r="AK4322" s="60" t="s">
        <v>1124</v>
      </c>
      <c r="AL4322" s="60" t="s">
        <v>1124</v>
      </c>
      <c r="AM4322" s="60" t="s">
        <v>1124</v>
      </c>
      <c r="AN4322" s="60" t="s">
        <v>1124</v>
      </c>
      <c r="AO4322" s="60"/>
      <c r="AP4322" s="35" t="s">
        <v>1825</v>
      </c>
      <c r="AQ4322" s="377">
        <v>0</v>
      </c>
      <c r="AR4322" s="378">
        <v>0</v>
      </c>
      <c r="AS4322" s="377">
        <v>0</v>
      </c>
      <c r="AT4322" s="378">
        <v>0</v>
      </c>
      <c r="AU4322" s="377">
        <v>0</v>
      </c>
      <c r="AV4322" s="377">
        <v>0</v>
      </c>
      <c r="AW4322" s="377">
        <v>0</v>
      </c>
      <c r="AX4322">
        <v>0</v>
      </c>
      <c r="AY4322">
        <v>0</v>
      </c>
    </row>
    <row r="4323" spans="1:54" hidden="1" x14ac:dyDescent="0.2">
      <c r="A4323" s="46">
        <v>2215</v>
      </c>
      <c r="B4323" s="258" t="s">
        <v>5989</v>
      </c>
      <c r="C4323" t="s">
        <v>1128</v>
      </c>
      <c r="D4323" t="s">
        <v>15960</v>
      </c>
      <c r="E4323" t="s">
        <v>1821</v>
      </c>
      <c r="F4323" s="29" t="s">
        <v>1844</v>
      </c>
      <c r="G4323" s="47">
        <v>301</v>
      </c>
      <c r="H4323" t="s">
        <v>1844</v>
      </c>
      <c r="I4323">
        <v>1</v>
      </c>
      <c r="J4323" t="s">
        <v>5990</v>
      </c>
      <c r="K4323" t="s">
        <v>999</v>
      </c>
      <c r="L4323" t="s">
        <v>5991</v>
      </c>
      <c r="M4323">
        <v>0</v>
      </c>
      <c r="N4323" s="34">
        <v>0</v>
      </c>
      <c r="O4323" s="34" t="s">
        <v>150</v>
      </c>
      <c r="P4323" s="34">
        <v>0</v>
      </c>
      <c r="Q4323" s="34" t="s">
        <v>782</v>
      </c>
      <c r="R4323" s="34">
        <v>0</v>
      </c>
      <c r="S4323" s="48" t="s">
        <v>1123</v>
      </c>
      <c r="T4323" s="13" t="s">
        <v>122</v>
      </c>
      <c r="U4323" s="12" t="s">
        <v>122</v>
      </c>
      <c r="V4323" s="12" t="s">
        <v>122</v>
      </c>
      <c r="W4323" s="12" t="s">
        <v>122</v>
      </c>
      <c r="X4323" s="14" t="str">
        <f t="shared" si="67"/>
        <v>С</v>
      </c>
      <c r="Y4323" s="271">
        <f>Таблица1[[#This Row],[ID_intellix]]</f>
        <v>2215</v>
      </c>
      <c r="Z4323" s="269" t="s">
        <v>122</v>
      </c>
      <c r="AA4323" s="145">
        <f>IF(OR(Таблица1[[#This Row],[CARDIO_report]]&lt;&gt;0,Таблица1[[#This Row],[AI COMBO_report]]&lt;&gt;0,Таблица1[[#This Row],[OTC_report]]&lt;&gt;0),1,0)</f>
        <v>0</v>
      </c>
      <c r="AB4323" s="60" t="s">
        <v>1124</v>
      </c>
      <c r="AC4323" s="60" t="s">
        <v>1124</v>
      </c>
      <c r="AD4323" s="60" t="s">
        <v>1124</v>
      </c>
      <c r="AE4323" s="60" t="s">
        <v>1124</v>
      </c>
      <c r="AF4323" s="60"/>
      <c r="AG4323" s="60" t="s">
        <v>1124</v>
      </c>
      <c r="AH4323" s="60" t="s">
        <v>1124</v>
      </c>
      <c r="AI4323" s="60" t="s">
        <v>1124</v>
      </c>
      <c r="AJ4323" s="60" t="s">
        <v>1124</v>
      </c>
      <c r="AK4323" s="60" t="s">
        <v>1124</v>
      </c>
      <c r="AL4323" s="60" t="s">
        <v>1124</v>
      </c>
      <c r="AM4323" s="60" t="s">
        <v>1124</v>
      </c>
      <c r="AN4323" s="60" t="s">
        <v>1124</v>
      </c>
      <c r="AO4323" s="60"/>
      <c r="AP4323" s="35" t="s">
        <v>1825</v>
      </c>
      <c r="AQ4323" s="377">
        <v>0</v>
      </c>
      <c r="AR4323" s="378">
        <v>0</v>
      </c>
      <c r="AS4323" s="377">
        <v>0</v>
      </c>
      <c r="AT4323" s="378">
        <v>0</v>
      </c>
      <c r="AU4323" s="377">
        <v>0</v>
      </c>
      <c r="AV4323" s="377">
        <v>0</v>
      </c>
      <c r="AW4323" s="377">
        <v>0</v>
      </c>
      <c r="AX4323">
        <v>0</v>
      </c>
      <c r="AY4323">
        <v>0</v>
      </c>
    </row>
    <row r="4324" spans="1:54" hidden="1" x14ac:dyDescent="0.2">
      <c r="A4324" s="46">
        <v>2043</v>
      </c>
      <c r="B4324" s="258" t="s">
        <v>5995</v>
      </c>
      <c r="C4324" t="s">
        <v>1128</v>
      </c>
      <c r="D4324" t="s">
        <v>15960</v>
      </c>
      <c r="E4324" t="s">
        <v>1821</v>
      </c>
      <c r="F4324" s="29" t="s">
        <v>1844</v>
      </c>
      <c r="G4324" s="47">
        <v>303</v>
      </c>
      <c r="H4324" t="s">
        <v>1844</v>
      </c>
      <c r="I4324">
        <v>1</v>
      </c>
      <c r="J4324" t="s">
        <v>5996</v>
      </c>
      <c r="K4324" t="s">
        <v>999</v>
      </c>
      <c r="L4324" t="s">
        <v>5997</v>
      </c>
      <c r="M4324">
        <v>0</v>
      </c>
      <c r="N4324" s="34">
        <v>0</v>
      </c>
      <c r="O4324" s="34" t="s">
        <v>150</v>
      </c>
      <c r="P4324" s="34">
        <v>0</v>
      </c>
      <c r="Q4324" s="34" t="s">
        <v>782</v>
      </c>
      <c r="R4324" s="34">
        <v>0</v>
      </c>
      <c r="S4324" s="48" t="s">
        <v>1123</v>
      </c>
      <c r="T4324" s="13" t="s">
        <v>122</v>
      </c>
      <c r="U4324" s="12" t="s">
        <v>122</v>
      </c>
      <c r="V4324" s="12" t="s">
        <v>122</v>
      </c>
      <c r="W4324" s="12" t="s">
        <v>122</v>
      </c>
      <c r="X4324" s="14" t="str">
        <f t="shared" si="67"/>
        <v>С</v>
      </c>
      <c r="Y4324" s="271">
        <f>Таблица1[[#This Row],[ID_intellix]]</f>
        <v>2043</v>
      </c>
      <c r="Z4324" s="269" t="s">
        <v>122</v>
      </c>
      <c r="AA4324" s="145">
        <f>IF(OR(Таблица1[[#This Row],[CARDIO_report]]&lt;&gt;0,Таблица1[[#This Row],[AI COMBO_report]]&lt;&gt;0,Таблица1[[#This Row],[OTC_report]]&lt;&gt;0),1,0)</f>
        <v>0</v>
      </c>
      <c r="AB4324" s="60" t="s">
        <v>1124</v>
      </c>
      <c r="AC4324" s="60" t="s">
        <v>1124</v>
      </c>
      <c r="AD4324" s="60" t="s">
        <v>1124</v>
      </c>
      <c r="AE4324" s="60" t="s">
        <v>1124</v>
      </c>
      <c r="AF4324" s="60"/>
      <c r="AG4324" s="60" t="s">
        <v>1124</v>
      </c>
      <c r="AH4324" s="60" t="s">
        <v>1124</v>
      </c>
      <c r="AI4324" s="60" t="s">
        <v>1124</v>
      </c>
      <c r="AJ4324" s="60" t="s">
        <v>1124</v>
      </c>
      <c r="AK4324" s="60" t="s">
        <v>1124</v>
      </c>
      <c r="AL4324" s="60" t="s">
        <v>1124</v>
      </c>
      <c r="AM4324" s="60" t="s">
        <v>1124</v>
      </c>
      <c r="AN4324" s="60" t="s">
        <v>1124</v>
      </c>
      <c r="AO4324" s="60"/>
      <c r="AP4324" s="35" t="s">
        <v>1825</v>
      </c>
      <c r="AQ4324" s="377">
        <v>0</v>
      </c>
      <c r="AR4324" s="378">
        <v>0</v>
      </c>
      <c r="AS4324" s="377">
        <v>0</v>
      </c>
      <c r="AT4324" s="378">
        <v>0</v>
      </c>
      <c r="AU4324" s="377">
        <v>0</v>
      </c>
      <c r="AV4324" s="377">
        <v>0</v>
      </c>
      <c r="AW4324" s="377">
        <v>0</v>
      </c>
      <c r="AX4324">
        <v>0</v>
      </c>
      <c r="AY4324">
        <v>0</v>
      </c>
    </row>
    <row r="4325" spans="1:54" hidden="1" x14ac:dyDescent="0.2">
      <c r="A4325" s="46">
        <v>2044</v>
      </c>
      <c r="B4325" s="258" t="s">
        <v>5998</v>
      </c>
      <c r="C4325" t="s">
        <v>1128</v>
      </c>
      <c r="D4325" t="s">
        <v>15960</v>
      </c>
      <c r="E4325" t="s">
        <v>1821</v>
      </c>
      <c r="F4325" s="29" t="s">
        <v>1844</v>
      </c>
      <c r="G4325" s="47">
        <v>304</v>
      </c>
      <c r="H4325" t="s">
        <v>1844</v>
      </c>
      <c r="I4325">
        <v>1</v>
      </c>
      <c r="J4325" t="s">
        <v>5999</v>
      </c>
      <c r="K4325" t="s">
        <v>999</v>
      </c>
      <c r="L4325" t="s">
        <v>6000</v>
      </c>
      <c r="M4325">
        <v>0</v>
      </c>
      <c r="N4325" s="34">
        <v>0</v>
      </c>
      <c r="O4325" s="34" t="s">
        <v>150</v>
      </c>
      <c r="P4325" s="34">
        <v>0</v>
      </c>
      <c r="Q4325" s="34" t="s">
        <v>782</v>
      </c>
      <c r="R4325" s="34">
        <v>0</v>
      </c>
      <c r="S4325" s="48" t="s">
        <v>1123</v>
      </c>
      <c r="T4325" s="13" t="s">
        <v>122</v>
      </c>
      <c r="U4325" s="12" t="s">
        <v>122</v>
      </c>
      <c r="V4325" s="12" t="s">
        <v>122</v>
      </c>
      <c r="W4325" s="12" t="s">
        <v>122</v>
      </c>
      <c r="X4325" s="14" t="str">
        <f t="shared" si="67"/>
        <v>С</v>
      </c>
      <c r="Y4325" s="271">
        <f>Таблица1[[#This Row],[ID_intellix]]</f>
        <v>2044</v>
      </c>
      <c r="Z4325" s="269" t="s">
        <v>122</v>
      </c>
      <c r="AA4325" s="145">
        <f>IF(OR(Таблица1[[#This Row],[CARDIO_report]]&lt;&gt;0,Таблица1[[#This Row],[AI COMBO_report]]&lt;&gt;0,Таблица1[[#This Row],[OTC_report]]&lt;&gt;0),1,0)</f>
        <v>0</v>
      </c>
      <c r="AB4325" s="60" t="s">
        <v>1124</v>
      </c>
      <c r="AC4325" s="60" t="s">
        <v>1124</v>
      </c>
      <c r="AD4325" s="60" t="s">
        <v>1124</v>
      </c>
      <c r="AE4325" s="60" t="s">
        <v>1124</v>
      </c>
      <c r="AF4325" s="60"/>
      <c r="AG4325" s="60" t="s">
        <v>1124</v>
      </c>
      <c r="AH4325" s="60" t="s">
        <v>1124</v>
      </c>
      <c r="AI4325" s="60" t="s">
        <v>1124</v>
      </c>
      <c r="AJ4325" s="60" t="s">
        <v>1124</v>
      </c>
      <c r="AK4325" s="60" t="s">
        <v>1124</v>
      </c>
      <c r="AL4325" s="60" t="s">
        <v>1124</v>
      </c>
      <c r="AM4325" s="60" t="s">
        <v>1124</v>
      </c>
      <c r="AN4325" s="60" t="s">
        <v>1124</v>
      </c>
      <c r="AO4325" s="60"/>
      <c r="AP4325" s="35" t="s">
        <v>1825</v>
      </c>
      <c r="AQ4325" s="377">
        <v>0</v>
      </c>
      <c r="AR4325" s="378">
        <v>0</v>
      </c>
      <c r="AS4325" s="377">
        <v>0</v>
      </c>
      <c r="AT4325" s="378">
        <v>0</v>
      </c>
      <c r="AU4325" s="377">
        <v>0</v>
      </c>
      <c r="AV4325" s="377">
        <v>0</v>
      </c>
      <c r="AW4325" s="377">
        <v>0</v>
      </c>
      <c r="AX4325">
        <v>0</v>
      </c>
      <c r="AY4325">
        <v>0</v>
      </c>
    </row>
    <row r="4326" spans="1:54" hidden="1" x14ac:dyDescent="0.2">
      <c r="A4326" s="46">
        <v>7388</v>
      </c>
      <c r="B4326" s="258" t="s">
        <v>6007</v>
      </c>
      <c r="C4326" t="s">
        <v>1128</v>
      </c>
      <c r="D4326" t="s">
        <v>15960</v>
      </c>
      <c r="E4326" t="s">
        <v>1821</v>
      </c>
      <c r="F4326" s="29" t="s">
        <v>1844</v>
      </c>
      <c r="G4326" s="47">
        <v>309</v>
      </c>
      <c r="H4326" t="s">
        <v>1844</v>
      </c>
      <c r="I4326">
        <v>1</v>
      </c>
      <c r="J4326" t="s">
        <v>6008</v>
      </c>
      <c r="K4326" t="s">
        <v>999</v>
      </c>
      <c r="L4326" t="s">
        <v>6009</v>
      </c>
      <c r="M4326">
        <v>0</v>
      </c>
      <c r="N4326" s="34">
        <v>0</v>
      </c>
      <c r="O4326" s="34" t="s">
        <v>150</v>
      </c>
      <c r="P4326" s="34">
        <v>0</v>
      </c>
      <c r="Q4326" s="34" t="s">
        <v>782</v>
      </c>
      <c r="R4326" s="34" t="s">
        <v>790</v>
      </c>
      <c r="S4326" s="48" t="s">
        <v>1123</v>
      </c>
      <c r="T4326" s="13" t="s">
        <v>122</v>
      </c>
      <c r="U4326" s="12" t="s">
        <v>122</v>
      </c>
      <c r="V4326" s="12" t="s">
        <v>122</v>
      </c>
      <c r="W4326" s="12" t="s">
        <v>1863</v>
      </c>
      <c r="X4326" s="14" t="str">
        <f t="shared" si="67"/>
        <v>В</v>
      </c>
      <c r="Y4326" s="271">
        <f>Таблица1[[#This Row],[ID_intellix]]</f>
        <v>7388</v>
      </c>
      <c r="Z4326" s="269" t="s">
        <v>122</v>
      </c>
      <c r="AA4326" s="145">
        <f>IF(OR(Таблица1[[#This Row],[CARDIO_report]]&lt;&gt;0,Таблица1[[#This Row],[AI COMBO_report]]&lt;&gt;0,Таблица1[[#This Row],[OTC_report]]&lt;&gt;0),1,0)</f>
        <v>1</v>
      </c>
      <c r="AB4326" s="60" t="s">
        <v>1124</v>
      </c>
      <c r="AC4326" s="60" t="s">
        <v>1124</v>
      </c>
      <c r="AD4326" s="60" t="s">
        <v>1124</v>
      </c>
      <c r="AE4326" s="60" t="s">
        <v>1124</v>
      </c>
      <c r="AF4326" s="60"/>
      <c r="AG4326" s="60" t="s">
        <v>1124</v>
      </c>
      <c r="AH4326" s="60" t="s">
        <v>1124</v>
      </c>
      <c r="AI4326" s="60" t="s">
        <v>1124</v>
      </c>
      <c r="AJ4326" s="60" t="s">
        <v>1124</v>
      </c>
      <c r="AK4326" s="60" t="s">
        <v>1124</v>
      </c>
      <c r="AL4326" s="60" t="s">
        <v>1124</v>
      </c>
      <c r="AM4326" s="60" t="s">
        <v>1124</v>
      </c>
      <c r="AN4326" s="60" t="s">
        <v>1124</v>
      </c>
      <c r="AO4326" s="60"/>
      <c r="AP4326" s="35" t="s">
        <v>1857</v>
      </c>
      <c r="AQ4326" s="377">
        <v>0</v>
      </c>
      <c r="AR4326" s="378">
        <v>0</v>
      </c>
      <c r="AS4326" s="377">
        <v>0</v>
      </c>
      <c r="AT4326" s="378">
        <v>0</v>
      </c>
      <c r="AU4326" s="377" t="s">
        <v>2408</v>
      </c>
      <c r="AV4326" s="377" t="s">
        <v>2408</v>
      </c>
      <c r="AW4326" s="377">
        <v>0</v>
      </c>
      <c r="AX4326" s="2" t="s">
        <v>2408</v>
      </c>
      <c r="AY4326" s="2">
        <v>0</v>
      </c>
      <c r="AZ4326" t="s">
        <v>2408</v>
      </c>
      <c r="BB4326" t="s">
        <v>2408</v>
      </c>
    </row>
    <row r="4327" spans="1:54" hidden="1" x14ac:dyDescent="0.2">
      <c r="A4327" s="46">
        <v>2002</v>
      </c>
      <c r="B4327" s="258" t="s">
        <v>6077</v>
      </c>
      <c r="C4327" t="s">
        <v>1128</v>
      </c>
      <c r="D4327" t="s">
        <v>15960</v>
      </c>
      <c r="E4327" t="s">
        <v>1821</v>
      </c>
      <c r="F4327" s="29" t="s">
        <v>1844</v>
      </c>
      <c r="G4327" s="47">
        <v>46</v>
      </c>
      <c r="H4327" t="s">
        <v>1844</v>
      </c>
      <c r="I4327">
        <v>1</v>
      </c>
      <c r="J4327" t="s">
        <v>6078</v>
      </c>
      <c r="K4327" t="s">
        <v>999</v>
      </c>
      <c r="L4327" t="s">
        <v>6079</v>
      </c>
      <c r="M4327">
        <v>0</v>
      </c>
      <c r="N4327" s="34">
        <v>0</v>
      </c>
      <c r="O4327" s="34" t="s">
        <v>150</v>
      </c>
      <c r="P4327" s="34">
        <v>0</v>
      </c>
      <c r="Q4327" s="34" t="s">
        <v>782</v>
      </c>
      <c r="R4327" s="34">
        <v>0</v>
      </c>
      <c r="S4327" s="48" t="s">
        <v>1123</v>
      </c>
      <c r="T4327" s="13" t="s">
        <v>122</v>
      </c>
      <c r="U4327" s="12" t="s">
        <v>122</v>
      </c>
      <c r="V4327" s="12" t="s">
        <v>122</v>
      </c>
      <c r="W4327" s="12" t="s">
        <v>122</v>
      </c>
      <c r="X4327" s="14" t="str">
        <f t="shared" si="67"/>
        <v>С</v>
      </c>
      <c r="Y4327" s="271">
        <f>Таблица1[[#This Row],[ID_intellix]]</f>
        <v>2002</v>
      </c>
      <c r="Z4327" s="269" t="s">
        <v>122</v>
      </c>
      <c r="AA4327" s="145">
        <f>IF(OR(Таблица1[[#This Row],[CARDIO_report]]&lt;&gt;0,Таблица1[[#This Row],[AI COMBO_report]]&lt;&gt;0,Таблица1[[#This Row],[OTC_report]]&lt;&gt;0),1,0)</f>
        <v>0</v>
      </c>
      <c r="AE4327" s="60" t="s">
        <v>1124</v>
      </c>
      <c r="AF4327" s="60"/>
      <c r="AG4327" s="60" t="s">
        <v>1124</v>
      </c>
      <c r="AH4327" s="60" t="s">
        <v>1124</v>
      </c>
      <c r="AI4327" s="60" t="s">
        <v>1124</v>
      </c>
      <c r="AJ4327" s="60" t="s">
        <v>1124</v>
      </c>
      <c r="AK4327" s="60" t="s">
        <v>1124</v>
      </c>
      <c r="AL4327" s="60" t="s">
        <v>1124</v>
      </c>
      <c r="AM4327" s="60" t="s">
        <v>1124</v>
      </c>
      <c r="AN4327" s="60" t="s">
        <v>1124</v>
      </c>
      <c r="AO4327" s="60"/>
      <c r="AP4327" s="35" t="s">
        <v>1825</v>
      </c>
      <c r="AQ4327" s="377">
        <v>0</v>
      </c>
      <c r="AR4327" s="378">
        <v>0</v>
      </c>
      <c r="AS4327" s="377">
        <v>0</v>
      </c>
      <c r="AT4327" s="378">
        <v>0</v>
      </c>
      <c r="AU4327" s="377">
        <v>0</v>
      </c>
      <c r="AV4327" s="377">
        <v>0</v>
      </c>
      <c r="AW4327" s="377">
        <v>0</v>
      </c>
      <c r="AX4327">
        <v>0</v>
      </c>
      <c r="AY4327">
        <v>0</v>
      </c>
    </row>
    <row r="4328" spans="1:54" hidden="1" x14ac:dyDescent="0.2">
      <c r="A4328" s="46">
        <v>5372</v>
      </c>
      <c r="B4328" s="258" t="s">
        <v>2421</v>
      </c>
      <c r="C4328" t="s">
        <v>1128</v>
      </c>
      <c r="D4328" t="s">
        <v>15960</v>
      </c>
      <c r="E4328" t="s">
        <v>1821</v>
      </c>
      <c r="F4328" s="29" t="s">
        <v>1844</v>
      </c>
      <c r="G4328" s="47">
        <v>77</v>
      </c>
      <c r="H4328" t="s">
        <v>1844</v>
      </c>
      <c r="I4328">
        <v>1</v>
      </c>
      <c r="J4328" t="s">
        <v>2422</v>
      </c>
      <c r="K4328" t="s">
        <v>999</v>
      </c>
      <c r="L4328" t="s">
        <v>2423</v>
      </c>
      <c r="M4328">
        <v>0</v>
      </c>
      <c r="N4328" s="34">
        <v>0</v>
      </c>
      <c r="O4328" s="34" t="s">
        <v>150</v>
      </c>
      <c r="P4328" s="34">
        <v>0</v>
      </c>
      <c r="Q4328" s="34" t="s">
        <v>782</v>
      </c>
      <c r="R4328" s="34">
        <v>0</v>
      </c>
      <c r="S4328" s="48" t="s">
        <v>1123</v>
      </c>
      <c r="T4328" s="13">
        <v>0</v>
      </c>
      <c r="U4328" s="12">
        <v>0</v>
      </c>
      <c r="V4328" s="12">
        <v>0</v>
      </c>
      <c r="W4328" s="12">
        <v>0</v>
      </c>
      <c r="X4328" s="14" t="str">
        <f t="shared" si="67"/>
        <v>С</v>
      </c>
      <c r="Y4328" s="271">
        <f>Таблица1[[#This Row],[ID_intellix]]</f>
        <v>5372</v>
      </c>
      <c r="Z4328" s="269" t="s">
        <v>122</v>
      </c>
      <c r="AA4328" s="145">
        <f>IF(OR(Таблица1[[#This Row],[CARDIO_report]]&lt;&gt;0,Таблица1[[#This Row],[AI COMBO_report]]&lt;&gt;0,Таблица1[[#This Row],[OTC_report]]&lt;&gt;0),1,0)</f>
        <v>0</v>
      </c>
      <c r="AB4328" s="60" t="s">
        <v>1124</v>
      </c>
      <c r="AC4328" s="60" t="s">
        <v>1124</v>
      </c>
      <c r="AD4328" s="60" t="s">
        <v>1124</v>
      </c>
      <c r="AE4328" s="60"/>
      <c r="AF4328" s="60"/>
      <c r="AG4328" s="60" t="s">
        <v>1124</v>
      </c>
      <c r="AH4328" s="60" t="s">
        <v>1124</v>
      </c>
      <c r="AI4328" s="60" t="s">
        <v>1124</v>
      </c>
      <c r="AJ4328" s="60" t="s">
        <v>1124</v>
      </c>
      <c r="AK4328" s="60" t="s">
        <v>1124</v>
      </c>
      <c r="AL4328" s="60" t="s">
        <v>1124</v>
      </c>
      <c r="AM4328" s="60" t="s">
        <v>1124</v>
      </c>
      <c r="AN4328" s="60" t="s">
        <v>1124</v>
      </c>
      <c r="AO4328" s="60"/>
      <c r="AP4328" s="35" t="s">
        <v>1825</v>
      </c>
      <c r="AQ4328" s="377">
        <v>0</v>
      </c>
      <c r="AR4328" s="378">
        <v>0</v>
      </c>
      <c r="AS4328" s="377">
        <v>0</v>
      </c>
      <c r="AT4328" s="378">
        <v>0</v>
      </c>
      <c r="AU4328">
        <v>0</v>
      </c>
      <c r="AV4328">
        <v>0</v>
      </c>
      <c r="AW4328">
        <v>0</v>
      </c>
      <c r="AX4328">
        <v>0</v>
      </c>
      <c r="AY4328">
        <v>0</v>
      </c>
    </row>
    <row r="4329" spans="1:54" hidden="1" x14ac:dyDescent="0.2">
      <c r="A4329" s="46">
        <v>1765</v>
      </c>
      <c r="B4329" s="258" t="s">
        <v>6196</v>
      </c>
      <c r="C4329" t="s">
        <v>1128</v>
      </c>
      <c r="D4329" t="s">
        <v>15960</v>
      </c>
      <c r="E4329" t="s">
        <v>1821</v>
      </c>
      <c r="F4329" s="29" t="s">
        <v>1844</v>
      </c>
      <c r="G4329" s="47">
        <v>23</v>
      </c>
      <c r="H4329" t="s">
        <v>1844</v>
      </c>
      <c r="I4329">
        <v>1</v>
      </c>
      <c r="J4329" t="s">
        <v>6197</v>
      </c>
      <c r="K4329" t="s">
        <v>999</v>
      </c>
      <c r="L4329" t="s">
        <v>6198</v>
      </c>
      <c r="M4329">
        <v>0</v>
      </c>
      <c r="N4329" s="34">
        <v>0</v>
      </c>
      <c r="O4329" s="34" t="s">
        <v>150</v>
      </c>
      <c r="P4329" s="34" t="s">
        <v>158</v>
      </c>
      <c r="Q4329" s="34" t="s">
        <v>782</v>
      </c>
      <c r="R4329" s="34" t="s">
        <v>790</v>
      </c>
      <c r="S4329" s="48" t="s">
        <v>1123</v>
      </c>
      <c r="T4329" s="13" t="s">
        <v>1863</v>
      </c>
      <c r="U4329" s="12" t="s">
        <v>122</v>
      </c>
      <c r="V4329" s="12" t="s">
        <v>122</v>
      </c>
      <c r="W4329" s="12" t="s">
        <v>122</v>
      </c>
      <c r="X4329" s="14" t="str">
        <f t="shared" si="67"/>
        <v>В</v>
      </c>
      <c r="Y4329" s="271">
        <f>Таблица1[[#This Row],[ID_intellix]]</f>
        <v>1765</v>
      </c>
      <c r="Z4329" s="269" t="s">
        <v>122</v>
      </c>
      <c r="AA4329" s="145">
        <f>IF(OR(Таблица1[[#This Row],[CARDIO_report]]&lt;&gt;0,Таблица1[[#This Row],[AI COMBO_report]]&lt;&gt;0,Таблица1[[#This Row],[OTC_report]]&lt;&gt;0),1,0)</f>
        <v>1</v>
      </c>
      <c r="AB4329" s="60" t="s">
        <v>1124</v>
      </c>
      <c r="AC4329" s="60" t="s">
        <v>1124</v>
      </c>
      <c r="AD4329" s="60" t="s">
        <v>1124</v>
      </c>
      <c r="AE4329" s="60" t="s">
        <v>1124</v>
      </c>
      <c r="AF4329" s="60"/>
      <c r="AG4329" s="60" t="s">
        <v>1124</v>
      </c>
      <c r="AH4329" s="60" t="s">
        <v>1124</v>
      </c>
      <c r="AI4329" s="60" t="s">
        <v>1124</v>
      </c>
      <c r="AJ4329" s="60" t="s">
        <v>1124</v>
      </c>
      <c r="AK4329" s="60" t="s">
        <v>1124</v>
      </c>
      <c r="AL4329" s="60" t="s">
        <v>1124</v>
      </c>
      <c r="AM4329" s="60" t="s">
        <v>1124</v>
      </c>
      <c r="AN4329" s="60" t="s">
        <v>1124</v>
      </c>
      <c r="AO4329" s="60"/>
      <c r="AP4329" s="35" t="s">
        <v>1917</v>
      </c>
      <c r="AQ4329" s="377">
        <v>0</v>
      </c>
      <c r="AR4329" s="378">
        <v>0</v>
      </c>
      <c r="AS4329" s="377">
        <v>0</v>
      </c>
      <c r="AT4329" s="378">
        <v>0</v>
      </c>
      <c r="AU4329" s="377" t="s">
        <v>2408</v>
      </c>
      <c r="AV4329" s="377" t="s">
        <v>2408</v>
      </c>
      <c r="AW4329" s="377">
        <v>0</v>
      </c>
      <c r="AX4329" s="2" t="s">
        <v>2408</v>
      </c>
      <c r="AY4329" s="2">
        <v>0</v>
      </c>
      <c r="AZ4329" t="s">
        <v>2408</v>
      </c>
      <c r="BB4329" t="s">
        <v>2408</v>
      </c>
    </row>
    <row r="4330" spans="1:54" hidden="1" x14ac:dyDescent="0.2">
      <c r="A4330" s="46">
        <v>3455</v>
      </c>
      <c r="B4330" s="258" t="s">
        <v>11712</v>
      </c>
      <c r="C4330" t="s">
        <v>1128</v>
      </c>
      <c r="D4330" t="s">
        <v>15960</v>
      </c>
      <c r="E4330" t="s">
        <v>2504</v>
      </c>
      <c r="F4330" s="29" t="s">
        <v>3155</v>
      </c>
      <c r="G4330" s="47">
        <v>28</v>
      </c>
      <c r="H4330" t="s">
        <v>3155</v>
      </c>
      <c r="I4330">
        <v>1</v>
      </c>
      <c r="J4330" t="s">
        <v>11713</v>
      </c>
      <c r="K4330" t="s">
        <v>999</v>
      </c>
      <c r="L4330" t="s">
        <v>11714</v>
      </c>
      <c r="M4330">
        <v>0</v>
      </c>
      <c r="N4330" s="34">
        <v>0</v>
      </c>
      <c r="O4330" s="34" t="s">
        <v>150</v>
      </c>
      <c r="P4330" s="34">
        <v>0</v>
      </c>
      <c r="Q4330" s="34" t="s">
        <v>782</v>
      </c>
      <c r="R4330" s="34">
        <v>0</v>
      </c>
      <c r="S4330" s="48" t="s">
        <v>1123</v>
      </c>
      <c r="T4330" s="13" t="s">
        <v>122</v>
      </c>
      <c r="U4330" s="12" t="s">
        <v>122</v>
      </c>
      <c r="V4330" s="12" t="s">
        <v>122</v>
      </c>
      <c r="W4330" s="12" t="s">
        <v>122</v>
      </c>
      <c r="X4330" s="14" t="str">
        <f t="shared" si="67"/>
        <v>С</v>
      </c>
      <c r="Y4330" s="271">
        <f>Таблица1[[#This Row],[ID_intellix]]</f>
        <v>3455</v>
      </c>
      <c r="Z4330" s="269" t="s">
        <v>122</v>
      </c>
      <c r="AA4330" s="145">
        <f>IF(OR(Таблица1[[#This Row],[CARDIO_report]]&lt;&gt;0,Таблица1[[#This Row],[AI COMBO_report]]&lt;&gt;0,Таблица1[[#This Row],[OTC_report]]&lt;&gt;0),1,0)</f>
        <v>0</v>
      </c>
      <c r="AB4330" s="60" t="s">
        <v>1124</v>
      </c>
      <c r="AC4330" s="60" t="s">
        <v>1124</v>
      </c>
      <c r="AD4330" s="60" t="s">
        <v>1124</v>
      </c>
      <c r="AE4330" s="60" t="s">
        <v>1124</v>
      </c>
      <c r="AF4330" s="60"/>
      <c r="AG4330" s="89" t="s">
        <v>1145</v>
      </c>
      <c r="AH4330" s="89">
        <v>140</v>
      </c>
      <c r="AI4330" s="89" t="s">
        <v>1145</v>
      </c>
      <c r="AJ4330" s="89">
        <v>167</v>
      </c>
      <c r="AK4330" s="89" t="s">
        <v>1437</v>
      </c>
      <c r="AL4330" s="89">
        <v>108</v>
      </c>
      <c r="AM4330" s="89" t="s">
        <v>1414</v>
      </c>
      <c r="AN4330" s="89">
        <v>159</v>
      </c>
      <c r="AP4330" s="35" t="s">
        <v>1825</v>
      </c>
      <c r="AQ4330" s="377">
        <v>0</v>
      </c>
      <c r="AR4330" s="378">
        <v>0</v>
      </c>
      <c r="AS4330" s="377">
        <v>0</v>
      </c>
      <c r="AT4330" s="378">
        <v>0</v>
      </c>
      <c r="AU4330" s="377">
        <v>0</v>
      </c>
      <c r="AV4330" s="377">
        <v>0</v>
      </c>
      <c r="AW4330" s="377">
        <v>0</v>
      </c>
      <c r="AX4330">
        <v>0</v>
      </c>
      <c r="AY4330">
        <v>0</v>
      </c>
    </row>
    <row r="4331" spans="1:54" hidden="1" x14ac:dyDescent="0.2">
      <c r="A4331" s="46">
        <v>3296</v>
      </c>
      <c r="B4331" s="258" t="s">
        <v>12464</v>
      </c>
      <c r="C4331" t="s">
        <v>1128</v>
      </c>
      <c r="D4331" t="s">
        <v>15960</v>
      </c>
      <c r="E4331" t="s">
        <v>2504</v>
      </c>
      <c r="F4331" s="29" t="s">
        <v>3094</v>
      </c>
      <c r="G4331" s="47">
        <v>4</v>
      </c>
      <c r="H4331" t="s">
        <v>3094</v>
      </c>
      <c r="I4331">
        <v>1</v>
      </c>
      <c r="J4331" t="s">
        <v>12465</v>
      </c>
      <c r="K4331" t="s">
        <v>999</v>
      </c>
      <c r="L4331" t="s">
        <v>12466</v>
      </c>
      <c r="M4331">
        <v>0</v>
      </c>
      <c r="N4331" s="34">
        <v>0</v>
      </c>
      <c r="O4331" s="34" t="s">
        <v>150</v>
      </c>
      <c r="P4331" s="34">
        <v>0</v>
      </c>
      <c r="Q4331" s="34" t="s">
        <v>782</v>
      </c>
      <c r="R4331" s="34" t="s">
        <v>790</v>
      </c>
      <c r="S4331" s="48" t="s">
        <v>1123</v>
      </c>
      <c r="T4331" s="13" t="s">
        <v>122</v>
      </c>
      <c r="U4331" s="12" t="s">
        <v>122</v>
      </c>
      <c r="V4331" s="12" t="s">
        <v>122</v>
      </c>
      <c r="W4331" s="12" t="s">
        <v>122</v>
      </c>
      <c r="X4331" s="14" t="str">
        <f t="shared" si="67"/>
        <v>С</v>
      </c>
      <c r="Y4331" s="271">
        <f>Таблица1[[#This Row],[ID_intellix]]</f>
        <v>3296</v>
      </c>
      <c r="Z4331" s="269" t="s">
        <v>122</v>
      </c>
      <c r="AA4331" s="145">
        <f>IF(OR(Таблица1[[#This Row],[CARDIO_report]]&lt;&gt;0,Таблица1[[#This Row],[AI COMBO_report]]&lt;&gt;0,Таблица1[[#This Row],[OTC_report]]&lt;&gt;0),1,0)</f>
        <v>1</v>
      </c>
      <c r="AB4331" s="60" t="s">
        <v>1124</v>
      </c>
      <c r="AC4331" s="60" t="s">
        <v>1124</v>
      </c>
      <c r="AD4331" s="60" t="s">
        <v>1124</v>
      </c>
      <c r="AE4331" s="60" t="s">
        <v>1124</v>
      </c>
      <c r="AF4331" s="60"/>
      <c r="AG4331" s="89" t="s">
        <v>1145</v>
      </c>
      <c r="AH4331" s="89">
        <v>159</v>
      </c>
      <c r="AI4331" s="89" t="s">
        <v>1414</v>
      </c>
      <c r="AJ4331" s="89">
        <v>192</v>
      </c>
      <c r="AK4331" s="89" t="s">
        <v>2516</v>
      </c>
      <c r="AL4331" s="89">
        <v>110</v>
      </c>
      <c r="AM4331" s="89" t="s">
        <v>1414</v>
      </c>
      <c r="AN4331" s="89">
        <v>138</v>
      </c>
      <c r="AP4331" s="35" t="s">
        <v>1857</v>
      </c>
      <c r="AQ4331" s="377">
        <v>0</v>
      </c>
      <c r="AR4331" s="378">
        <v>0</v>
      </c>
      <c r="AS4331" s="377">
        <v>0</v>
      </c>
      <c r="AT4331" s="378">
        <v>0</v>
      </c>
      <c r="AU4331" s="377">
        <v>0</v>
      </c>
      <c r="AV4331" s="377">
        <v>0</v>
      </c>
      <c r="AW4331" s="377">
        <v>0</v>
      </c>
      <c r="AX4331">
        <v>0</v>
      </c>
      <c r="AY4331">
        <v>0</v>
      </c>
    </row>
    <row r="4332" spans="1:54" hidden="1" x14ac:dyDescent="0.2">
      <c r="A4332" s="46">
        <v>7623</v>
      </c>
      <c r="B4332" s="258" t="s">
        <v>13319</v>
      </c>
      <c r="C4332" t="s">
        <v>1128</v>
      </c>
      <c r="D4332" t="s">
        <v>15960</v>
      </c>
      <c r="E4332" t="s">
        <v>2504</v>
      </c>
      <c r="F4332" s="29" t="s">
        <v>3159</v>
      </c>
      <c r="G4332" s="53">
        <v>79</v>
      </c>
      <c r="H4332" t="s">
        <v>1140</v>
      </c>
      <c r="I4332">
        <v>1</v>
      </c>
      <c r="J4332" t="s">
        <v>13320</v>
      </c>
      <c r="K4332" t="s">
        <v>999</v>
      </c>
      <c r="L4332" t="s">
        <v>13321</v>
      </c>
      <c r="M4332">
        <v>0</v>
      </c>
      <c r="N4332" s="34">
        <v>0</v>
      </c>
      <c r="O4332" s="34" t="s">
        <v>150</v>
      </c>
      <c r="P4332" s="34" t="s">
        <v>158</v>
      </c>
      <c r="Q4332" s="34" t="s">
        <v>782</v>
      </c>
      <c r="R4332" s="34" t="s">
        <v>790</v>
      </c>
      <c r="S4332" s="48" t="s">
        <v>1123</v>
      </c>
      <c r="T4332" s="13" t="s">
        <v>122</v>
      </c>
      <c r="U4332" s="12" t="s">
        <v>122</v>
      </c>
      <c r="V4332" s="12" t="s">
        <v>1863</v>
      </c>
      <c r="W4332" s="12" t="s">
        <v>122</v>
      </c>
      <c r="X4332" s="14" t="str">
        <f t="shared" si="67"/>
        <v>В</v>
      </c>
      <c r="Y4332" s="271">
        <f>Таблица1[[#This Row],[ID_intellix]]</f>
        <v>7623</v>
      </c>
      <c r="Z4332" s="269" t="s">
        <v>122</v>
      </c>
      <c r="AA4332" s="145">
        <f>IF(OR(Таблица1[[#This Row],[CARDIO_report]]&lt;&gt;0,Таблица1[[#This Row],[AI COMBO_report]]&lt;&gt;0,Таблица1[[#This Row],[OTC_report]]&lt;&gt;0),1,0)</f>
        <v>1</v>
      </c>
      <c r="AB4332" s="60" t="s">
        <v>2601</v>
      </c>
      <c r="AC4332" s="60" t="s">
        <v>2602</v>
      </c>
      <c r="AD4332" s="60" t="s">
        <v>1124</v>
      </c>
      <c r="AE4332" s="60" t="s">
        <v>1124</v>
      </c>
      <c r="AF4332" s="60"/>
      <c r="AG4332" s="89" t="s">
        <v>2516</v>
      </c>
      <c r="AH4332" s="89">
        <v>97</v>
      </c>
      <c r="AI4332" s="89" t="s">
        <v>1437</v>
      </c>
      <c r="AJ4332" s="89">
        <v>44</v>
      </c>
      <c r="AK4332" s="89" t="s">
        <v>2516</v>
      </c>
      <c r="AL4332" s="89">
        <v>44</v>
      </c>
      <c r="AM4332" s="89" t="s">
        <v>2516</v>
      </c>
      <c r="AN4332" s="89">
        <v>14</v>
      </c>
      <c r="AP4332" s="35" t="s">
        <v>1857</v>
      </c>
      <c r="AQ4332" s="377">
        <v>0</v>
      </c>
      <c r="AR4332" s="378">
        <v>0</v>
      </c>
      <c r="AS4332" s="377">
        <v>0</v>
      </c>
      <c r="AT4332" s="378">
        <v>0</v>
      </c>
      <c r="AU4332" s="377">
        <v>0</v>
      </c>
      <c r="AV4332" s="377">
        <v>0</v>
      </c>
      <c r="AW4332" s="377">
        <v>0</v>
      </c>
      <c r="AX4332">
        <v>0</v>
      </c>
      <c r="AY4332">
        <v>0</v>
      </c>
    </row>
    <row r="4333" spans="1:54" hidden="1" x14ac:dyDescent="0.2">
      <c r="A4333" s="46">
        <v>7348</v>
      </c>
      <c r="B4333" s="258" t="s">
        <v>7365</v>
      </c>
      <c r="C4333" t="s">
        <v>1128</v>
      </c>
      <c r="D4333" t="s">
        <v>15960</v>
      </c>
      <c r="E4333" t="s">
        <v>1821</v>
      </c>
      <c r="F4333" s="29" t="s">
        <v>1844</v>
      </c>
      <c r="G4333" s="53" t="s">
        <v>7366</v>
      </c>
      <c r="H4333" t="s">
        <v>1844</v>
      </c>
      <c r="I4333">
        <v>1</v>
      </c>
      <c r="J4333" t="s">
        <v>7367</v>
      </c>
      <c r="K4333" t="s">
        <v>999</v>
      </c>
      <c r="L4333" t="s">
        <v>7368</v>
      </c>
      <c r="M4333">
        <v>0</v>
      </c>
      <c r="N4333" s="34">
        <v>0</v>
      </c>
      <c r="O4333" s="34" t="s">
        <v>150</v>
      </c>
      <c r="P4333" s="34">
        <v>0</v>
      </c>
      <c r="Q4333" s="34" t="s">
        <v>782</v>
      </c>
      <c r="R4333" s="34">
        <v>0</v>
      </c>
      <c r="S4333" s="48" t="s">
        <v>1123</v>
      </c>
      <c r="T4333" s="13" t="s">
        <v>122</v>
      </c>
      <c r="U4333" s="12" t="s">
        <v>122</v>
      </c>
      <c r="V4333" s="12" t="s">
        <v>122</v>
      </c>
      <c r="W4333" s="12" t="s">
        <v>122</v>
      </c>
      <c r="X4333" s="14" t="str">
        <f t="shared" si="67"/>
        <v>С</v>
      </c>
      <c r="Y4333" s="271">
        <f>Таблица1[[#This Row],[ID_intellix]]</f>
        <v>7348</v>
      </c>
      <c r="Z4333" s="269" t="s">
        <v>122</v>
      </c>
      <c r="AA4333" s="145">
        <f>IF(OR(Таблица1[[#This Row],[CARDIO_report]]&lt;&gt;0,Таблица1[[#This Row],[AI COMBO_report]]&lt;&gt;0,Таблица1[[#This Row],[OTC_report]]&lt;&gt;0),1,0)</f>
        <v>0</v>
      </c>
      <c r="AB4333" s="60" t="s">
        <v>1124</v>
      </c>
      <c r="AC4333" s="60" t="s">
        <v>1124</v>
      </c>
      <c r="AD4333" s="60" t="s">
        <v>1124</v>
      </c>
      <c r="AE4333" s="60" t="s">
        <v>1124</v>
      </c>
      <c r="AF4333" s="60"/>
      <c r="AG4333" s="60" t="s">
        <v>1124</v>
      </c>
      <c r="AH4333" s="60" t="s">
        <v>1124</v>
      </c>
      <c r="AI4333" s="60" t="s">
        <v>1124</v>
      </c>
      <c r="AJ4333" s="60" t="s">
        <v>1124</v>
      </c>
      <c r="AK4333" s="60" t="s">
        <v>1124</v>
      </c>
      <c r="AL4333" s="60" t="s">
        <v>1124</v>
      </c>
      <c r="AM4333" s="60" t="s">
        <v>1124</v>
      </c>
      <c r="AN4333" s="60" t="s">
        <v>1124</v>
      </c>
      <c r="AO4333" s="60"/>
      <c r="AP4333" s="35" t="s">
        <v>1825</v>
      </c>
      <c r="AQ4333" s="377">
        <v>0</v>
      </c>
      <c r="AR4333" s="378">
        <v>0</v>
      </c>
      <c r="AS4333" s="377">
        <v>0</v>
      </c>
      <c r="AT4333" s="378">
        <v>0</v>
      </c>
      <c r="AU4333" s="377">
        <v>0</v>
      </c>
      <c r="AV4333" s="377">
        <v>0</v>
      </c>
      <c r="AW4333" s="377">
        <v>0</v>
      </c>
      <c r="AX4333">
        <v>0</v>
      </c>
      <c r="AY4333">
        <v>0</v>
      </c>
    </row>
    <row r="4334" spans="1:54" hidden="1" x14ac:dyDescent="0.2">
      <c r="A4334" s="46">
        <v>6364</v>
      </c>
      <c r="B4334" s="258" t="s">
        <v>14380</v>
      </c>
      <c r="C4334" t="s">
        <v>1128</v>
      </c>
      <c r="D4334" t="s">
        <v>15960</v>
      </c>
      <c r="E4334" t="s">
        <v>2504</v>
      </c>
      <c r="F4334" s="29" t="s">
        <v>14378</v>
      </c>
      <c r="G4334" s="47">
        <v>2</v>
      </c>
      <c r="H4334" t="s">
        <v>14378</v>
      </c>
      <c r="I4334">
        <v>1</v>
      </c>
      <c r="J4334" t="s">
        <v>14381</v>
      </c>
      <c r="K4334" t="s">
        <v>999</v>
      </c>
      <c r="L4334" t="s">
        <v>14382</v>
      </c>
      <c r="M4334">
        <v>0</v>
      </c>
      <c r="N4334" s="34">
        <v>0</v>
      </c>
      <c r="O4334" s="34" t="s">
        <v>150</v>
      </c>
      <c r="P4334" s="34">
        <v>0</v>
      </c>
      <c r="Q4334" s="34" t="s">
        <v>782</v>
      </c>
      <c r="R4334" s="34" t="s">
        <v>790</v>
      </c>
      <c r="S4334" s="48" t="s">
        <v>1123</v>
      </c>
      <c r="T4334" s="13" t="s">
        <v>122</v>
      </c>
      <c r="U4334" s="12" t="s">
        <v>122</v>
      </c>
      <c r="V4334" s="12" t="s">
        <v>122</v>
      </c>
      <c r="W4334" s="12" t="s">
        <v>122</v>
      </c>
      <c r="X4334" s="14" t="str">
        <f t="shared" si="67"/>
        <v>С</v>
      </c>
      <c r="Y4334" s="271">
        <f>Таблица1[[#This Row],[ID_intellix]]</f>
        <v>6364</v>
      </c>
      <c r="Z4334" s="269" t="s">
        <v>122</v>
      </c>
      <c r="AA4334" s="145">
        <f>IF(OR(Таблица1[[#This Row],[CARDIO_report]]&lt;&gt;0,Таблица1[[#This Row],[AI COMBO_report]]&lt;&gt;0,Таблица1[[#This Row],[OTC_report]]&lt;&gt;0),1,0)</f>
        <v>1</v>
      </c>
      <c r="AB4334" s="60" t="s">
        <v>1124</v>
      </c>
      <c r="AC4334" s="60" t="s">
        <v>1124</v>
      </c>
      <c r="AD4334" s="60" t="s">
        <v>1124</v>
      </c>
      <c r="AE4334" s="60" t="s">
        <v>1124</v>
      </c>
      <c r="AF4334" s="60"/>
      <c r="AG4334" s="89" t="s">
        <v>1414</v>
      </c>
      <c r="AH4334" s="89">
        <v>160</v>
      </c>
      <c r="AI4334" s="89" t="s">
        <v>1414</v>
      </c>
      <c r="AJ4334" s="89">
        <v>151</v>
      </c>
      <c r="AK4334" s="89" t="s">
        <v>1414</v>
      </c>
      <c r="AL4334" s="89">
        <v>123</v>
      </c>
      <c r="AM4334" s="89" t="s">
        <v>2516</v>
      </c>
      <c r="AN4334" s="89">
        <v>72</v>
      </c>
      <c r="AP4334" s="35" t="s">
        <v>1857</v>
      </c>
      <c r="AQ4334" s="377">
        <v>0</v>
      </c>
      <c r="AR4334" s="378">
        <v>0</v>
      </c>
      <c r="AS4334" s="377">
        <v>0</v>
      </c>
      <c r="AT4334" s="378">
        <v>0</v>
      </c>
      <c r="AU4334" s="377">
        <v>0</v>
      </c>
      <c r="AV4334" s="377">
        <v>0</v>
      </c>
      <c r="AW4334" s="377">
        <v>0</v>
      </c>
      <c r="AX4334">
        <v>0</v>
      </c>
      <c r="AY4334">
        <v>0</v>
      </c>
    </row>
    <row r="4335" spans="1:54" hidden="1" x14ac:dyDescent="0.2">
      <c r="A4335" s="46">
        <v>8068</v>
      </c>
      <c r="B4335" s="258" t="s">
        <v>14670</v>
      </c>
      <c r="C4335" t="s">
        <v>1128</v>
      </c>
      <c r="D4335" t="s">
        <v>15960</v>
      </c>
      <c r="E4335" t="s">
        <v>2504</v>
      </c>
      <c r="F4335" s="29" t="s">
        <v>3586</v>
      </c>
      <c r="G4335" s="53" t="s">
        <v>7644</v>
      </c>
      <c r="H4335" t="s">
        <v>3586</v>
      </c>
      <c r="I4335">
        <v>1</v>
      </c>
      <c r="J4335" t="s">
        <v>14671</v>
      </c>
      <c r="K4335" t="s">
        <v>999</v>
      </c>
      <c r="L4335" t="s">
        <v>14672</v>
      </c>
      <c r="M4335">
        <v>0</v>
      </c>
      <c r="N4335" s="34">
        <v>0</v>
      </c>
      <c r="O4335" s="34" t="s">
        <v>150</v>
      </c>
      <c r="P4335" s="34">
        <v>0</v>
      </c>
      <c r="Q4335" s="34" t="s">
        <v>782</v>
      </c>
      <c r="R4335" s="34" t="s">
        <v>790</v>
      </c>
      <c r="S4335" s="48" t="s">
        <v>1123</v>
      </c>
      <c r="T4335" s="13" t="s">
        <v>122</v>
      </c>
      <c r="U4335" s="12" t="s">
        <v>122</v>
      </c>
      <c r="V4335" s="12" t="s">
        <v>1863</v>
      </c>
      <c r="W4335" s="12" t="s">
        <v>122</v>
      </c>
      <c r="X4335" s="14" t="str">
        <f t="shared" si="67"/>
        <v>В</v>
      </c>
      <c r="Y4335" s="271">
        <f>Таблица1[[#This Row],[ID_intellix]]</f>
        <v>8068</v>
      </c>
      <c r="Z4335" s="269" t="s">
        <v>122</v>
      </c>
      <c r="AA4335" s="145">
        <f>IF(OR(Таблица1[[#This Row],[CARDIO_report]]&lt;&gt;0,Таблица1[[#This Row],[AI COMBO_report]]&lt;&gt;0,Таблица1[[#This Row],[OTC_report]]&lt;&gt;0),1,0)</f>
        <v>1</v>
      </c>
      <c r="AB4335" s="60" t="s">
        <v>1124</v>
      </c>
      <c r="AC4335" s="60" t="s">
        <v>1124</v>
      </c>
      <c r="AD4335" s="60" t="s">
        <v>1124</v>
      </c>
      <c r="AE4335" s="60" t="s">
        <v>1124</v>
      </c>
      <c r="AF4335" s="60"/>
      <c r="AG4335" s="89" t="s">
        <v>1145</v>
      </c>
      <c r="AH4335" s="89">
        <v>189</v>
      </c>
      <c r="AI4335" s="89" t="s">
        <v>1145</v>
      </c>
      <c r="AJ4335" s="89">
        <v>168</v>
      </c>
      <c r="AK4335" s="89" t="s">
        <v>1145</v>
      </c>
      <c r="AL4335" s="89">
        <v>179</v>
      </c>
      <c r="AM4335" s="89" t="s">
        <v>1145</v>
      </c>
      <c r="AN4335" s="89">
        <v>182</v>
      </c>
      <c r="AP4335" s="35" t="s">
        <v>1825</v>
      </c>
      <c r="AQ4335" s="377">
        <v>0</v>
      </c>
      <c r="AR4335" s="378">
        <v>0</v>
      </c>
      <c r="AS4335" s="377">
        <v>0</v>
      </c>
      <c r="AT4335" s="378">
        <v>0</v>
      </c>
      <c r="AU4335" s="377">
        <v>0</v>
      </c>
      <c r="AV4335" s="377">
        <v>0</v>
      </c>
      <c r="AW4335" s="377">
        <v>0</v>
      </c>
      <c r="AX4335">
        <v>0</v>
      </c>
      <c r="AY4335">
        <v>0</v>
      </c>
    </row>
    <row r="4336" spans="1:54" hidden="1" x14ac:dyDescent="0.2">
      <c r="A4336" s="46">
        <v>8082</v>
      </c>
      <c r="B4336" s="258">
        <v>0</v>
      </c>
      <c r="C4336" t="s">
        <v>1128</v>
      </c>
      <c r="D4336" t="s">
        <v>15960</v>
      </c>
      <c r="E4336" t="s">
        <v>2504</v>
      </c>
      <c r="F4336" s="29" t="s">
        <v>9526</v>
      </c>
      <c r="G4336" s="53" t="s">
        <v>8987</v>
      </c>
      <c r="H4336" t="s">
        <v>9527</v>
      </c>
      <c r="I4336">
        <v>1</v>
      </c>
      <c r="J4336" t="s">
        <v>14853</v>
      </c>
      <c r="K4336" t="s">
        <v>999</v>
      </c>
      <c r="L4336" t="s">
        <v>14854</v>
      </c>
      <c r="M4336">
        <v>0</v>
      </c>
      <c r="N4336" s="34">
        <v>0</v>
      </c>
      <c r="O4336" s="34" t="s">
        <v>150</v>
      </c>
      <c r="P4336" s="34">
        <v>0</v>
      </c>
      <c r="Q4336" s="34" t="s">
        <v>782</v>
      </c>
      <c r="R4336" s="34">
        <v>0</v>
      </c>
      <c r="S4336" s="48" t="s">
        <v>1123</v>
      </c>
      <c r="T4336" s="64" t="s">
        <v>122</v>
      </c>
      <c r="U4336" s="65" t="s">
        <v>122</v>
      </c>
      <c r="V4336" s="65" t="s">
        <v>122</v>
      </c>
      <c r="W4336" s="65" t="s">
        <v>122</v>
      </c>
      <c r="X4336" s="14" t="str">
        <f t="shared" si="67"/>
        <v>С</v>
      </c>
      <c r="Y4336" s="270">
        <f>Таблица1[[#This Row],[ID_intellix]]</f>
        <v>8082</v>
      </c>
      <c r="Z4336" s="269" t="s">
        <v>122</v>
      </c>
      <c r="AA4336" s="145">
        <f>IF(OR(Таблица1[[#This Row],[CARDIO_report]]&lt;&gt;0,Таблица1[[#This Row],[AI COMBO_report]]&lt;&gt;0,Таблица1[[#This Row],[OTC_report]]&lt;&gt;0),1,0)</f>
        <v>0</v>
      </c>
      <c r="AB4336" s="60" t="s">
        <v>1124</v>
      </c>
      <c r="AC4336" s="60" t="s">
        <v>1124</v>
      </c>
      <c r="AD4336" s="60" t="s">
        <v>1124</v>
      </c>
      <c r="AE4336" s="60" t="s">
        <v>1124</v>
      </c>
      <c r="AF4336" s="60"/>
      <c r="AG4336" s="89" t="s">
        <v>1437</v>
      </c>
      <c r="AH4336" s="89">
        <v>58</v>
      </c>
      <c r="AI4336" s="89" t="s">
        <v>1145</v>
      </c>
      <c r="AJ4336" s="89">
        <v>118</v>
      </c>
      <c r="AK4336" s="89" t="s">
        <v>1145</v>
      </c>
      <c r="AL4336" s="89">
        <v>194</v>
      </c>
      <c r="AM4336" s="89" t="s">
        <v>1145</v>
      </c>
      <c r="AN4336" s="89">
        <v>178</v>
      </c>
      <c r="AP4336" s="35" t="s">
        <v>1825</v>
      </c>
      <c r="AQ4336" s="377">
        <v>0</v>
      </c>
      <c r="AR4336" s="378">
        <v>0</v>
      </c>
      <c r="AS4336" s="377">
        <v>0</v>
      </c>
      <c r="AT4336" s="378">
        <v>0</v>
      </c>
      <c r="AU4336" s="377">
        <v>0</v>
      </c>
      <c r="AV4336" s="377">
        <v>0</v>
      </c>
      <c r="AW4336" s="377">
        <v>0</v>
      </c>
      <c r="AX4336">
        <v>0</v>
      </c>
      <c r="AY4336">
        <v>0</v>
      </c>
    </row>
    <row r="4337" spans="1:54" hidden="1" x14ac:dyDescent="0.2">
      <c r="A4337" s="46">
        <v>7258</v>
      </c>
      <c r="B4337" s="258" t="s">
        <v>5125</v>
      </c>
      <c r="C4337" t="s">
        <v>1159</v>
      </c>
      <c r="D4337" t="s">
        <v>1209</v>
      </c>
      <c r="E4337" t="s">
        <v>1821</v>
      </c>
      <c r="F4337" s="29" t="s">
        <v>1950</v>
      </c>
      <c r="G4337" s="47">
        <v>100</v>
      </c>
      <c r="H4337" t="s">
        <v>1950</v>
      </c>
      <c r="I4337">
        <v>1</v>
      </c>
      <c r="J4337" t="s">
        <v>5126</v>
      </c>
      <c r="K4337" t="s">
        <v>1209</v>
      </c>
      <c r="L4337" t="s">
        <v>5127</v>
      </c>
      <c r="M4337">
        <v>0</v>
      </c>
      <c r="N4337" s="34">
        <v>0</v>
      </c>
      <c r="O4337" s="34" t="s">
        <v>96</v>
      </c>
      <c r="P4337" s="34">
        <v>0</v>
      </c>
      <c r="Q4337" s="34" t="s">
        <v>877</v>
      </c>
      <c r="R4337" s="34">
        <v>0</v>
      </c>
      <c r="S4337" s="48" t="s">
        <v>1123</v>
      </c>
      <c r="T4337" s="64" t="s">
        <v>122</v>
      </c>
      <c r="U4337" s="65" t="s">
        <v>122</v>
      </c>
      <c r="V4337" s="65" t="s">
        <v>122</v>
      </c>
      <c r="W4337" s="65" t="s">
        <v>122</v>
      </c>
      <c r="X4337" s="14" t="str">
        <f t="shared" si="67"/>
        <v>С</v>
      </c>
      <c r="Y4337" s="270">
        <f>Таблица1[[#This Row],[ID_intellix]]</f>
        <v>7258</v>
      </c>
      <c r="Z4337" s="269" t="s">
        <v>122</v>
      </c>
      <c r="AA4337" s="145">
        <f>IF(OR(Таблица1[[#This Row],[CARDIO_report]]&lt;&gt;0,Таблица1[[#This Row],[AI COMBO_report]]&lt;&gt;0,Таблица1[[#This Row],[OTC_report]]&lt;&gt;0),1,0)</f>
        <v>0</v>
      </c>
      <c r="AB4337" s="60" t="s">
        <v>1124</v>
      </c>
      <c r="AC4337" s="60" t="s">
        <v>1124</v>
      </c>
      <c r="AD4337" s="60" t="s">
        <v>1124</v>
      </c>
      <c r="AE4337" s="60" t="s">
        <v>1124</v>
      </c>
      <c r="AF4337" s="60"/>
      <c r="AG4337" s="60" t="s">
        <v>1124</v>
      </c>
      <c r="AH4337" s="60" t="s">
        <v>1124</v>
      </c>
      <c r="AI4337" s="60" t="s">
        <v>1124</v>
      </c>
      <c r="AJ4337" s="60" t="s">
        <v>1124</v>
      </c>
      <c r="AK4337" s="60" t="s">
        <v>1124</v>
      </c>
      <c r="AL4337" s="60" t="s">
        <v>1124</v>
      </c>
      <c r="AM4337" s="60" t="s">
        <v>1124</v>
      </c>
      <c r="AN4337" s="60" t="s">
        <v>1124</v>
      </c>
      <c r="AO4337" s="60"/>
      <c r="AP4337" s="35" t="s">
        <v>1825</v>
      </c>
      <c r="AQ4337" s="377">
        <v>0</v>
      </c>
      <c r="AR4337" s="378">
        <v>0</v>
      </c>
      <c r="AS4337" s="377">
        <v>0</v>
      </c>
      <c r="AT4337" s="378">
        <v>0</v>
      </c>
      <c r="AU4337" s="377">
        <v>0</v>
      </c>
      <c r="AV4337" s="377">
        <v>0</v>
      </c>
      <c r="AW4337" s="377">
        <v>0</v>
      </c>
      <c r="AX4337">
        <v>0</v>
      </c>
      <c r="AY4337">
        <v>0</v>
      </c>
      <c r="AZ4337" s="2"/>
      <c r="BB4337" s="2"/>
    </row>
    <row r="4338" spans="1:54" hidden="1" x14ac:dyDescent="0.2">
      <c r="A4338" s="46">
        <v>7262</v>
      </c>
      <c r="B4338" s="258" t="s">
        <v>5128</v>
      </c>
      <c r="C4338" t="s">
        <v>1159</v>
      </c>
      <c r="D4338" t="s">
        <v>1209</v>
      </c>
      <c r="E4338" t="s">
        <v>1821</v>
      </c>
      <c r="F4338" s="29" t="s">
        <v>1950</v>
      </c>
      <c r="G4338" s="47">
        <v>102</v>
      </c>
      <c r="H4338" t="s">
        <v>1950</v>
      </c>
      <c r="I4338">
        <v>1</v>
      </c>
      <c r="J4338" t="s">
        <v>5129</v>
      </c>
      <c r="K4338" t="s">
        <v>1209</v>
      </c>
      <c r="L4338" t="s">
        <v>5130</v>
      </c>
      <c r="M4338">
        <v>0</v>
      </c>
      <c r="N4338" s="34">
        <v>0</v>
      </c>
      <c r="O4338" s="34" t="s">
        <v>96</v>
      </c>
      <c r="P4338" s="34">
        <v>0</v>
      </c>
      <c r="Q4338" s="34" t="s">
        <v>877</v>
      </c>
      <c r="R4338" s="34">
        <v>0</v>
      </c>
      <c r="S4338" s="48" t="s">
        <v>1123</v>
      </c>
      <c r="T4338" s="64" t="s">
        <v>122</v>
      </c>
      <c r="U4338" s="65" t="s">
        <v>122</v>
      </c>
      <c r="V4338" s="65" t="s">
        <v>122</v>
      </c>
      <c r="W4338" s="65" t="s">
        <v>122</v>
      </c>
      <c r="X4338" s="14" t="str">
        <f t="shared" si="67"/>
        <v>С</v>
      </c>
      <c r="Y4338" s="270">
        <f>Таблица1[[#This Row],[ID_intellix]]</f>
        <v>7262</v>
      </c>
      <c r="Z4338" s="269" t="s">
        <v>122</v>
      </c>
      <c r="AA4338" s="145">
        <f>IF(OR(Таблица1[[#This Row],[CARDIO_report]]&lt;&gt;0,Таблица1[[#This Row],[AI COMBO_report]]&lt;&gt;0,Таблица1[[#This Row],[OTC_report]]&lt;&gt;0),1,0)</f>
        <v>0</v>
      </c>
      <c r="AB4338" s="60" t="s">
        <v>1124</v>
      </c>
      <c r="AC4338" s="60" t="s">
        <v>1124</v>
      </c>
      <c r="AD4338" s="60" t="s">
        <v>1124</v>
      </c>
      <c r="AE4338" s="60" t="s">
        <v>1124</v>
      </c>
      <c r="AF4338" s="60"/>
      <c r="AG4338" s="60" t="s">
        <v>1124</v>
      </c>
      <c r="AH4338" s="60" t="s">
        <v>1124</v>
      </c>
      <c r="AI4338" s="60" t="s">
        <v>1124</v>
      </c>
      <c r="AJ4338" s="60" t="s">
        <v>1124</v>
      </c>
      <c r="AK4338" s="60" t="s">
        <v>1124</v>
      </c>
      <c r="AL4338" s="60" t="s">
        <v>1124</v>
      </c>
      <c r="AM4338" s="60" t="s">
        <v>1124</v>
      </c>
      <c r="AN4338" s="60" t="s">
        <v>1124</v>
      </c>
      <c r="AO4338" s="60"/>
      <c r="AP4338" s="35" t="s">
        <v>1825</v>
      </c>
      <c r="AQ4338" s="377">
        <v>0</v>
      </c>
      <c r="AR4338" s="378">
        <v>0</v>
      </c>
      <c r="AS4338" s="377">
        <v>0</v>
      </c>
      <c r="AT4338" s="378">
        <v>0</v>
      </c>
      <c r="AU4338" s="377">
        <v>0</v>
      </c>
      <c r="AV4338" s="377">
        <v>0</v>
      </c>
      <c r="AW4338" s="377">
        <v>0</v>
      </c>
      <c r="AX4338">
        <v>0</v>
      </c>
      <c r="AY4338">
        <v>0</v>
      </c>
      <c r="AZ4338" s="2"/>
      <c r="BB4338" s="2"/>
    </row>
    <row r="4339" spans="1:54" hidden="1" x14ac:dyDescent="0.2">
      <c r="A4339" s="46">
        <v>1889</v>
      </c>
      <c r="B4339" s="258" t="s">
        <v>5137</v>
      </c>
      <c r="C4339" t="s">
        <v>1159</v>
      </c>
      <c r="D4339" t="s">
        <v>1209</v>
      </c>
      <c r="E4339" t="s">
        <v>1821</v>
      </c>
      <c r="F4339" s="29" t="s">
        <v>1950</v>
      </c>
      <c r="G4339" s="47">
        <v>105</v>
      </c>
      <c r="H4339" t="s">
        <v>1950</v>
      </c>
      <c r="I4339">
        <v>1</v>
      </c>
      <c r="J4339" t="s">
        <v>5138</v>
      </c>
      <c r="K4339" t="s">
        <v>1209</v>
      </c>
      <c r="L4339" t="s">
        <v>5139</v>
      </c>
      <c r="M4339">
        <v>0</v>
      </c>
      <c r="N4339" s="34">
        <v>0</v>
      </c>
      <c r="O4339" s="34" t="s">
        <v>96</v>
      </c>
      <c r="P4339" s="34">
        <v>0</v>
      </c>
      <c r="Q4339" s="34" t="s">
        <v>877</v>
      </c>
      <c r="R4339" s="34">
        <v>0</v>
      </c>
      <c r="S4339" s="48" t="s">
        <v>1123</v>
      </c>
      <c r="T4339" s="64">
        <v>0</v>
      </c>
      <c r="U4339" s="65">
        <v>0</v>
      </c>
      <c r="V4339" s="65">
        <v>0</v>
      </c>
      <c r="W4339" s="65">
        <v>0</v>
      </c>
      <c r="X4339" s="14" t="str">
        <f t="shared" si="67"/>
        <v>С</v>
      </c>
      <c r="Y4339" s="270">
        <f>Таблица1[[#This Row],[ID_intellix]]</f>
        <v>1889</v>
      </c>
      <c r="Z4339" s="269" t="s">
        <v>122</v>
      </c>
      <c r="AA4339" s="145">
        <f>IF(OR(Таблица1[[#This Row],[CARDIO_report]]&lt;&gt;0,Таблица1[[#This Row],[AI COMBO_report]]&lt;&gt;0,Таблица1[[#This Row],[OTC_report]]&lt;&gt;0),1,0)</f>
        <v>0</v>
      </c>
      <c r="AB4339" s="60" t="s">
        <v>1124</v>
      </c>
      <c r="AC4339" s="60" t="s">
        <v>1124</v>
      </c>
      <c r="AD4339" s="60" t="s">
        <v>1124</v>
      </c>
      <c r="AE4339" s="60" t="s">
        <v>1124</v>
      </c>
      <c r="AF4339" s="60"/>
      <c r="AG4339" s="60" t="s">
        <v>1124</v>
      </c>
      <c r="AH4339" s="60" t="s">
        <v>1124</v>
      </c>
      <c r="AI4339" s="60" t="s">
        <v>1124</v>
      </c>
      <c r="AJ4339" s="60" t="s">
        <v>1124</v>
      </c>
      <c r="AK4339" s="60" t="s">
        <v>1124</v>
      </c>
      <c r="AL4339" s="60" t="s">
        <v>1124</v>
      </c>
      <c r="AM4339" s="60" t="s">
        <v>1124</v>
      </c>
      <c r="AN4339" s="60" t="s">
        <v>1124</v>
      </c>
      <c r="AO4339" s="60"/>
      <c r="AP4339" s="35" t="s">
        <v>1825</v>
      </c>
      <c r="AQ4339" s="377">
        <v>0</v>
      </c>
      <c r="AR4339" s="378">
        <v>0</v>
      </c>
      <c r="AS4339" s="377">
        <v>0</v>
      </c>
      <c r="AT4339" s="378">
        <v>0</v>
      </c>
      <c r="AU4339" s="377">
        <v>0</v>
      </c>
      <c r="AV4339" s="377">
        <v>0</v>
      </c>
      <c r="AW4339" s="377">
        <v>0</v>
      </c>
      <c r="AX4339">
        <v>0</v>
      </c>
      <c r="AY4339">
        <v>0</v>
      </c>
      <c r="AZ4339" s="2"/>
      <c r="BB4339" s="2"/>
    </row>
    <row r="4340" spans="1:54" hidden="1" x14ac:dyDescent="0.2">
      <c r="A4340" s="46">
        <v>1439</v>
      </c>
      <c r="B4340" s="258" t="s">
        <v>5305</v>
      </c>
      <c r="C4340" t="s">
        <v>1159</v>
      </c>
      <c r="D4340" t="s">
        <v>1209</v>
      </c>
      <c r="E4340" t="s">
        <v>1821</v>
      </c>
      <c r="F4340" s="29" t="s">
        <v>1950</v>
      </c>
      <c r="G4340" s="47">
        <v>178</v>
      </c>
      <c r="H4340" t="s">
        <v>1950</v>
      </c>
      <c r="I4340">
        <v>1</v>
      </c>
      <c r="J4340" t="s">
        <v>5306</v>
      </c>
      <c r="K4340" t="s">
        <v>1209</v>
      </c>
      <c r="L4340" t="s">
        <v>5307</v>
      </c>
      <c r="M4340">
        <v>0</v>
      </c>
      <c r="N4340" s="34">
        <v>0</v>
      </c>
      <c r="O4340" s="34" t="s">
        <v>96</v>
      </c>
      <c r="P4340" s="34">
        <v>0</v>
      </c>
      <c r="Q4340" s="34" t="s">
        <v>877</v>
      </c>
      <c r="R4340" s="34">
        <v>0</v>
      </c>
      <c r="S4340" s="48" t="s">
        <v>1123</v>
      </c>
      <c r="T4340" s="64" t="s">
        <v>122</v>
      </c>
      <c r="U4340" s="65" t="s">
        <v>1863</v>
      </c>
      <c r="V4340" s="65" t="s">
        <v>122</v>
      </c>
      <c r="W4340" s="65" t="s">
        <v>122</v>
      </c>
      <c r="X4340" s="14" t="str">
        <f t="shared" si="67"/>
        <v>В</v>
      </c>
      <c r="Y4340" s="270">
        <f>Таблица1[[#This Row],[ID_intellix]]</f>
        <v>1439</v>
      </c>
      <c r="Z4340" s="269" t="s">
        <v>122</v>
      </c>
      <c r="AA4340" s="145">
        <f>IF(OR(Таблица1[[#This Row],[CARDIO_report]]&lt;&gt;0,Таблица1[[#This Row],[AI COMBO_report]]&lt;&gt;0,Таблица1[[#This Row],[OTC_report]]&lt;&gt;0),1,0)</f>
        <v>0</v>
      </c>
      <c r="AB4340" s="60" t="s">
        <v>1124</v>
      </c>
      <c r="AC4340" s="60" t="s">
        <v>1124</v>
      </c>
      <c r="AD4340" s="60" t="s">
        <v>1124</v>
      </c>
      <c r="AE4340" s="60" t="s">
        <v>1124</v>
      </c>
      <c r="AF4340" s="60"/>
      <c r="AG4340" s="60" t="s">
        <v>1124</v>
      </c>
      <c r="AH4340" s="60" t="s">
        <v>1124</v>
      </c>
      <c r="AI4340" s="60" t="s">
        <v>1124</v>
      </c>
      <c r="AJ4340" s="60" t="s">
        <v>1124</v>
      </c>
      <c r="AK4340" s="60" t="s">
        <v>1124</v>
      </c>
      <c r="AL4340" s="60" t="s">
        <v>1124</v>
      </c>
      <c r="AM4340" s="60" t="s">
        <v>1124</v>
      </c>
      <c r="AN4340" s="60" t="s">
        <v>1124</v>
      </c>
      <c r="AO4340" s="60"/>
      <c r="AP4340" s="35" t="s">
        <v>1857</v>
      </c>
      <c r="AQ4340" s="377">
        <v>0</v>
      </c>
      <c r="AR4340" s="378">
        <v>0</v>
      </c>
      <c r="AS4340" s="377">
        <v>0</v>
      </c>
      <c r="AT4340" s="378">
        <v>0</v>
      </c>
      <c r="AU4340" s="377">
        <v>0</v>
      </c>
      <c r="AV4340" s="377">
        <v>0</v>
      </c>
      <c r="AW4340" s="377">
        <v>0</v>
      </c>
      <c r="AX4340">
        <v>0</v>
      </c>
      <c r="AY4340">
        <v>0</v>
      </c>
      <c r="AZ4340" s="2"/>
      <c r="BB4340" s="2"/>
    </row>
    <row r="4341" spans="1:54" hidden="1" x14ac:dyDescent="0.2">
      <c r="A4341" s="46">
        <v>2438</v>
      </c>
      <c r="B4341" s="258" t="s">
        <v>5317</v>
      </c>
      <c r="C4341" t="s">
        <v>1159</v>
      </c>
      <c r="D4341" t="s">
        <v>1209</v>
      </c>
      <c r="E4341" t="s">
        <v>1821</v>
      </c>
      <c r="F4341" s="29" t="s">
        <v>1950</v>
      </c>
      <c r="G4341" s="47">
        <v>183</v>
      </c>
      <c r="H4341" t="s">
        <v>1950</v>
      </c>
      <c r="I4341">
        <v>1</v>
      </c>
      <c r="J4341" t="s">
        <v>5318</v>
      </c>
      <c r="K4341" t="s">
        <v>1209</v>
      </c>
      <c r="L4341" t="s">
        <v>5319</v>
      </c>
      <c r="M4341">
        <v>0</v>
      </c>
      <c r="N4341" s="34">
        <v>0</v>
      </c>
      <c r="O4341" s="34" t="s">
        <v>96</v>
      </c>
      <c r="P4341" s="34">
        <v>0</v>
      </c>
      <c r="Q4341" s="34" t="s">
        <v>877</v>
      </c>
      <c r="R4341" s="34">
        <v>0</v>
      </c>
      <c r="S4341" s="48" t="s">
        <v>1123</v>
      </c>
      <c r="T4341" s="64" t="s">
        <v>122</v>
      </c>
      <c r="U4341" s="65" t="s">
        <v>122</v>
      </c>
      <c r="V4341" s="65" t="s">
        <v>122</v>
      </c>
      <c r="W4341" s="65" t="s">
        <v>122</v>
      </c>
      <c r="X4341" s="14" t="str">
        <f t="shared" si="67"/>
        <v>С</v>
      </c>
      <c r="Y4341" s="270">
        <f>Таблица1[[#This Row],[ID_intellix]]</f>
        <v>2438</v>
      </c>
      <c r="Z4341" s="269" t="s">
        <v>122</v>
      </c>
      <c r="AA4341" s="145">
        <f>IF(OR(Таблица1[[#This Row],[CARDIO_report]]&lt;&gt;0,Таблица1[[#This Row],[AI COMBO_report]]&lt;&gt;0,Таблица1[[#This Row],[OTC_report]]&lt;&gt;0),1,0)</f>
        <v>0</v>
      </c>
      <c r="AB4341" s="60" t="s">
        <v>1124</v>
      </c>
      <c r="AC4341" s="60" t="s">
        <v>1124</v>
      </c>
      <c r="AD4341" s="60" t="s">
        <v>1124</v>
      </c>
      <c r="AE4341" s="60" t="s">
        <v>1124</v>
      </c>
      <c r="AF4341" s="60"/>
      <c r="AG4341" s="60" t="s">
        <v>1124</v>
      </c>
      <c r="AH4341" s="60" t="s">
        <v>1124</v>
      </c>
      <c r="AI4341" s="60" t="s">
        <v>1124</v>
      </c>
      <c r="AJ4341" s="60" t="s">
        <v>1124</v>
      </c>
      <c r="AK4341" s="60" t="s">
        <v>1124</v>
      </c>
      <c r="AL4341" s="60" t="s">
        <v>1124</v>
      </c>
      <c r="AM4341" s="60" t="s">
        <v>1124</v>
      </c>
      <c r="AN4341" s="60" t="s">
        <v>1124</v>
      </c>
      <c r="AO4341" s="60"/>
      <c r="AP4341" s="35" t="s">
        <v>1825</v>
      </c>
      <c r="AQ4341" s="377">
        <v>0</v>
      </c>
      <c r="AR4341" s="378">
        <v>0</v>
      </c>
      <c r="AS4341" s="377">
        <v>0</v>
      </c>
      <c r="AT4341" s="378">
        <v>0</v>
      </c>
      <c r="AU4341" s="377">
        <v>0</v>
      </c>
      <c r="AV4341" s="377">
        <v>0</v>
      </c>
      <c r="AW4341" s="377">
        <v>0</v>
      </c>
      <c r="AX4341">
        <v>0</v>
      </c>
      <c r="AY4341">
        <v>0</v>
      </c>
      <c r="AZ4341" s="2"/>
      <c r="BB4341" s="2"/>
    </row>
    <row r="4342" spans="1:54" hidden="1" x14ac:dyDescent="0.2">
      <c r="A4342" s="46">
        <v>1854</v>
      </c>
      <c r="B4342" s="258" t="s">
        <v>5341</v>
      </c>
      <c r="C4342" t="s">
        <v>1159</v>
      </c>
      <c r="D4342" t="s">
        <v>1209</v>
      </c>
      <c r="E4342" t="s">
        <v>1821</v>
      </c>
      <c r="F4342" s="29" t="s">
        <v>1950</v>
      </c>
      <c r="G4342" s="47">
        <v>193</v>
      </c>
      <c r="H4342" t="s">
        <v>1950</v>
      </c>
      <c r="I4342">
        <v>1</v>
      </c>
      <c r="J4342" t="s">
        <v>5342</v>
      </c>
      <c r="K4342" t="s">
        <v>1209</v>
      </c>
      <c r="L4342" t="s">
        <v>5343</v>
      </c>
      <c r="M4342">
        <v>0</v>
      </c>
      <c r="N4342" s="34">
        <v>0</v>
      </c>
      <c r="O4342" s="34" t="s">
        <v>96</v>
      </c>
      <c r="P4342" s="34">
        <v>0</v>
      </c>
      <c r="Q4342" s="34" t="s">
        <v>877</v>
      </c>
      <c r="R4342" s="34">
        <v>0</v>
      </c>
      <c r="S4342" s="48" t="s">
        <v>1123</v>
      </c>
      <c r="T4342" s="64" t="s">
        <v>122</v>
      </c>
      <c r="U4342" s="65" t="s">
        <v>1863</v>
      </c>
      <c r="V4342" s="65" t="s">
        <v>122</v>
      </c>
      <c r="W4342" s="65" t="s">
        <v>122</v>
      </c>
      <c r="X4342" s="14" t="str">
        <f t="shared" si="67"/>
        <v>В</v>
      </c>
      <c r="Y4342" s="270">
        <f>Таблица1[[#This Row],[ID_intellix]]</f>
        <v>1854</v>
      </c>
      <c r="Z4342" s="269" t="s">
        <v>1863</v>
      </c>
      <c r="AA4342" s="145">
        <f>IF(OR(Таблица1[[#This Row],[CARDIO_report]]&lt;&gt;0,Таблица1[[#This Row],[AI COMBO_report]]&lt;&gt;0,Таблица1[[#This Row],[OTC_report]]&lt;&gt;0),1,0)</f>
        <v>0</v>
      </c>
      <c r="AB4342" s="60" t="s">
        <v>1124</v>
      </c>
      <c r="AC4342" s="60" t="s">
        <v>1124</v>
      </c>
      <c r="AD4342" s="60" t="s">
        <v>1124</v>
      </c>
      <c r="AE4342" s="60" t="s">
        <v>1124</v>
      </c>
      <c r="AF4342" s="60"/>
      <c r="AG4342" s="60" t="s">
        <v>1124</v>
      </c>
      <c r="AH4342" s="60" t="s">
        <v>1124</v>
      </c>
      <c r="AI4342" s="60" t="s">
        <v>1124</v>
      </c>
      <c r="AJ4342" s="60" t="s">
        <v>1124</v>
      </c>
      <c r="AK4342" s="60" t="s">
        <v>1124</v>
      </c>
      <c r="AL4342" s="60" t="s">
        <v>1124</v>
      </c>
      <c r="AM4342" s="60" t="s">
        <v>1124</v>
      </c>
      <c r="AN4342" s="60" t="s">
        <v>1124</v>
      </c>
      <c r="AO4342" s="60"/>
      <c r="AP4342" s="35" t="s">
        <v>1857</v>
      </c>
      <c r="AQ4342" s="377">
        <v>0</v>
      </c>
      <c r="AR4342" s="378">
        <v>0</v>
      </c>
      <c r="AS4342" s="377">
        <v>0</v>
      </c>
      <c r="AT4342" s="378">
        <v>0</v>
      </c>
      <c r="AU4342" s="377">
        <v>0</v>
      </c>
      <c r="AV4342" s="377">
        <v>0</v>
      </c>
      <c r="AW4342" s="377">
        <v>0</v>
      </c>
      <c r="AX4342">
        <v>0</v>
      </c>
      <c r="AY4342">
        <v>0</v>
      </c>
      <c r="AZ4342" s="2"/>
      <c r="BB4342" s="2"/>
    </row>
    <row r="4343" spans="1:54" hidden="1" x14ac:dyDescent="0.2">
      <c r="A4343" s="46">
        <v>1853</v>
      </c>
      <c r="B4343" s="258" t="s">
        <v>5393</v>
      </c>
      <c r="C4343" t="s">
        <v>1159</v>
      </c>
      <c r="D4343" t="s">
        <v>1209</v>
      </c>
      <c r="E4343" t="s">
        <v>1821</v>
      </c>
      <c r="F4343" s="29" t="s">
        <v>1950</v>
      </c>
      <c r="G4343" s="47">
        <v>216</v>
      </c>
      <c r="H4343" t="s">
        <v>1950</v>
      </c>
      <c r="I4343">
        <v>1</v>
      </c>
      <c r="J4343" t="s">
        <v>5394</v>
      </c>
      <c r="K4343" t="s">
        <v>1209</v>
      </c>
      <c r="L4343" t="s">
        <v>5395</v>
      </c>
      <c r="M4343">
        <v>0</v>
      </c>
      <c r="N4343" s="34">
        <v>0</v>
      </c>
      <c r="O4343" s="34" t="s">
        <v>96</v>
      </c>
      <c r="P4343" s="34">
        <v>0</v>
      </c>
      <c r="Q4343" s="34" t="s">
        <v>877</v>
      </c>
      <c r="R4343" s="34">
        <v>0</v>
      </c>
      <c r="S4343" s="48" t="s">
        <v>1123</v>
      </c>
      <c r="T4343" s="64" t="s">
        <v>122</v>
      </c>
      <c r="U4343" s="65" t="s">
        <v>1863</v>
      </c>
      <c r="V4343" s="65" t="s">
        <v>122</v>
      </c>
      <c r="W4343" s="65" t="s">
        <v>122</v>
      </c>
      <c r="X4343" s="14" t="str">
        <f t="shared" si="67"/>
        <v>В</v>
      </c>
      <c r="Y4343" s="270">
        <f>Таблица1[[#This Row],[ID_intellix]]</f>
        <v>1853</v>
      </c>
      <c r="Z4343" s="269" t="s">
        <v>1863</v>
      </c>
      <c r="AA4343" s="145">
        <f>IF(OR(Таблица1[[#This Row],[CARDIO_report]]&lt;&gt;0,Таблица1[[#This Row],[AI COMBO_report]]&lt;&gt;0,Таблица1[[#This Row],[OTC_report]]&lt;&gt;0),1,0)</f>
        <v>0</v>
      </c>
      <c r="AB4343" s="60" t="s">
        <v>1124</v>
      </c>
      <c r="AC4343" s="60" t="s">
        <v>1124</v>
      </c>
      <c r="AD4343" s="60" t="s">
        <v>1124</v>
      </c>
      <c r="AE4343" s="60" t="s">
        <v>1124</v>
      </c>
      <c r="AF4343" s="60"/>
      <c r="AG4343" s="60" t="s">
        <v>1124</v>
      </c>
      <c r="AH4343" s="60" t="s">
        <v>1124</v>
      </c>
      <c r="AI4343" s="60" t="s">
        <v>1124</v>
      </c>
      <c r="AJ4343" s="60" t="s">
        <v>1124</v>
      </c>
      <c r="AK4343" s="60" t="s">
        <v>1124</v>
      </c>
      <c r="AL4343" s="60" t="s">
        <v>1124</v>
      </c>
      <c r="AM4343" s="60" t="s">
        <v>1124</v>
      </c>
      <c r="AN4343" s="60" t="s">
        <v>1124</v>
      </c>
      <c r="AO4343" s="60"/>
      <c r="AP4343" s="35" t="s">
        <v>1917</v>
      </c>
      <c r="AQ4343" s="377">
        <v>0</v>
      </c>
      <c r="AR4343" s="378">
        <v>0</v>
      </c>
      <c r="AS4343" s="377">
        <v>0</v>
      </c>
      <c r="AT4343" s="378">
        <v>0</v>
      </c>
      <c r="AU4343" s="377">
        <v>0</v>
      </c>
      <c r="AV4343" s="377">
        <v>0</v>
      </c>
      <c r="AW4343" s="377">
        <v>0</v>
      </c>
      <c r="AX4343">
        <v>0</v>
      </c>
      <c r="AY4343">
        <v>0</v>
      </c>
      <c r="AZ4343" s="2"/>
      <c r="BB4343" s="2"/>
    </row>
    <row r="4344" spans="1:54" hidden="1" x14ac:dyDescent="0.2">
      <c r="A4344" s="46">
        <v>2274</v>
      </c>
      <c r="B4344" s="258" t="s">
        <v>5399</v>
      </c>
      <c r="C4344" t="s">
        <v>1159</v>
      </c>
      <c r="D4344" t="s">
        <v>1209</v>
      </c>
      <c r="E4344" t="s">
        <v>1821</v>
      </c>
      <c r="F4344" s="29" t="s">
        <v>1950</v>
      </c>
      <c r="G4344" s="47">
        <v>219</v>
      </c>
      <c r="H4344" t="s">
        <v>1950</v>
      </c>
      <c r="I4344">
        <v>1</v>
      </c>
      <c r="J4344" t="s">
        <v>5400</v>
      </c>
      <c r="K4344" t="s">
        <v>1209</v>
      </c>
      <c r="L4344" t="s">
        <v>5401</v>
      </c>
      <c r="M4344">
        <v>0</v>
      </c>
      <c r="N4344" s="34">
        <v>0</v>
      </c>
      <c r="O4344" s="34" t="s">
        <v>96</v>
      </c>
      <c r="P4344" s="34">
        <v>0</v>
      </c>
      <c r="Q4344" s="34" t="s">
        <v>877</v>
      </c>
      <c r="R4344" s="34">
        <v>0</v>
      </c>
      <c r="S4344" s="48" t="s">
        <v>1123</v>
      </c>
      <c r="T4344" s="64" t="s">
        <v>122</v>
      </c>
      <c r="U4344" s="65" t="s">
        <v>122</v>
      </c>
      <c r="V4344" s="65" t="s">
        <v>122</v>
      </c>
      <c r="W4344" s="65" t="s">
        <v>122</v>
      </c>
      <c r="X4344" s="14" t="str">
        <f t="shared" si="67"/>
        <v>С</v>
      </c>
      <c r="Y4344" s="270">
        <f>Таблица1[[#This Row],[ID_intellix]]</f>
        <v>2274</v>
      </c>
      <c r="Z4344" s="269" t="s">
        <v>122</v>
      </c>
      <c r="AA4344" s="145">
        <f>IF(OR(Таблица1[[#This Row],[CARDIO_report]]&lt;&gt;0,Таблица1[[#This Row],[AI COMBO_report]]&lt;&gt;0,Таблица1[[#This Row],[OTC_report]]&lt;&gt;0),1,0)</f>
        <v>0</v>
      </c>
      <c r="AB4344" s="60" t="s">
        <v>1124</v>
      </c>
      <c r="AC4344" s="60" t="s">
        <v>1124</v>
      </c>
      <c r="AD4344" s="60" t="s">
        <v>1124</v>
      </c>
      <c r="AE4344" s="60" t="s">
        <v>1124</v>
      </c>
      <c r="AF4344" s="60"/>
      <c r="AG4344" s="60" t="s">
        <v>1124</v>
      </c>
      <c r="AH4344" s="60" t="s">
        <v>1124</v>
      </c>
      <c r="AI4344" s="60" t="s">
        <v>1124</v>
      </c>
      <c r="AJ4344" s="60" t="s">
        <v>1124</v>
      </c>
      <c r="AK4344" s="60" t="s">
        <v>1124</v>
      </c>
      <c r="AL4344" s="60" t="s">
        <v>1124</v>
      </c>
      <c r="AM4344" s="60" t="s">
        <v>1124</v>
      </c>
      <c r="AN4344" s="60" t="s">
        <v>1124</v>
      </c>
      <c r="AO4344" s="60"/>
      <c r="AP4344" s="35" t="s">
        <v>1857</v>
      </c>
      <c r="AQ4344" s="377">
        <v>0</v>
      </c>
      <c r="AR4344" s="378">
        <v>0</v>
      </c>
      <c r="AS4344" s="377">
        <v>0</v>
      </c>
      <c r="AT4344" s="378">
        <v>0</v>
      </c>
      <c r="AU4344" s="377">
        <v>0</v>
      </c>
      <c r="AV4344" s="377">
        <v>0</v>
      </c>
      <c r="AW4344" s="377">
        <v>0</v>
      </c>
      <c r="AX4344">
        <v>0</v>
      </c>
      <c r="AY4344">
        <v>0</v>
      </c>
      <c r="AZ4344" s="2"/>
      <c r="BB4344" s="2"/>
    </row>
    <row r="4345" spans="1:54" hidden="1" x14ac:dyDescent="0.2">
      <c r="A4345" s="46">
        <v>2418</v>
      </c>
      <c r="B4345" s="258" t="s">
        <v>5432</v>
      </c>
      <c r="C4345" t="s">
        <v>1159</v>
      </c>
      <c r="D4345" t="s">
        <v>1209</v>
      </c>
      <c r="E4345" t="s">
        <v>1821</v>
      </c>
      <c r="F4345" s="29" t="s">
        <v>1950</v>
      </c>
      <c r="G4345" s="47">
        <v>231</v>
      </c>
      <c r="H4345" t="s">
        <v>1950</v>
      </c>
      <c r="I4345">
        <v>1</v>
      </c>
      <c r="J4345" t="s">
        <v>5433</v>
      </c>
      <c r="K4345" t="s">
        <v>1209</v>
      </c>
      <c r="L4345" t="s">
        <v>2635</v>
      </c>
      <c r="M4345">
        <v>0</v>
      </c>
      <c r="N4345" s="34">
        <v>0</v>
      </c>
      <c r="O4345" s="34" t="s">
        <v>96</v>
      </c>
      <c r="P4345" s="34">
        <v>0</v>
      </c>
      <c r="Q4345" s="34" t="s">
        <v>877</v>
      </c>
      <c r="R4345" s="34">
        <v>0</v>
      </c>
      <c r="S4345" s="48" t="s">
        <v>1123</v>
      </c>
      <c r="T4345" s="64" t="s">
        <v>122</v>
      </c>
      <c r="U4345" s="65" t="s">
        <v>122</v>
      </c>
      <c r="V4345" s="65" t="s">
        <v>122</v>
      </c>
      <c r="W4345" s="65" t="s">
        <v>122</v>
      </c>
      <c r="X4345" s="14" t="str">
        <f t="shared" si="67"/>
        <v>С</v>
      </c>
      <c r="Y4345" s="270">
        <f>Таблица1[[#This Row],[ID_intellix]]</f>
        <v>2418</v>
      </c>
      <c r="Z4345" s="269" t="s">
        <v>122</v>
      </c>
      <c r="AA4345" s="145">
        <f>IF(OR(Таблица1[[#This Row],[CARDIO_report]]&lt;&gt;0,Таблица1[[#This Row],[AI COMBO_report]]&lt;&gt;0,Таблица1[[#This Row],[OTC_report]]&lt;&gt;0),1,0)</f>
        <v>0</v>
      </c>
      <c r="AB4345" s="60" t="s">
        <v>1124</v>
      </c>
      <c r="AC4345" s="60" t="s">
        <v>1124</v>
      </c>
      <c r="AD4345" s="60" t="s">
        <v>1124</v>
      </c>
      <c r="AE4345" s="60" t="s">
        <v>1124</v>
      </c>
      <c r="AF4345" s="60"/>
      <c r="AG4345" s="60" t="s">
        <v>1124</v>
      </c>
      <c r="AH4345" s="60" t="s">
        <v>1124</v>
      </c>
      <c r="AI4345" s="60" t="s">
        <v>1124</v>
      </c>
      <c r="AJ4345" s="60" t="s">
        <v>1124</v>
      </c>
      <c r="AK4345" s="60" t="s">
        <v>1124</v>
      </c>
      <c r="AL4345" s="60" t="s">
        <v>1124</v>
      </c>
      <c r="AM4345" s="60" t="s">
        <v>1124</v>
      </c>
      <c r="AN4345" s="60" t="s">
        <v>1124</v>
      </c>
      <c r="AO4345" s="60"/>
      <c r="AP4345" s="35" t="s">
        <v>1857</v>
      </c>
      <c r="AQ4345" s="377">
        <v>0</v>
      </c>
      <c r="AR4345" s="378">
        <v>0</v>
      </c>
      <c r="AS4345" s="377">
        <v>0</v>
      </c>
      <c r="AT4345" s="378">
        <v>0</v>
      </c>
      <c r="AU4345" s="377">
        <v>0</v>
      </c>
      <c r="AV4345" s="377">
        <v>0</v>
      </c>
      <c r="AW4345" s="377">
        <v>0</v>
      </c>
      <c r="AX4345">
        <v>0</v>
      </c>
      <c r="AY4345">
        <v>0</v>
      </c>
      <c r="AZ4345" s="2"/>
      <c r="BB4345" s="2"/>
    </row>
    <row r="4346" spans="1:54" hidden="1" x14ac:dyDescent="0.2">
      <c r="A4346" s="46">
        <v>2842</v>
      </c>
      <c r="B4346" s="258" t="s">
        <v>5459</v>
      </c>
      <c r="C4346" t="s">
        <v>1159</v>
      </c>
      <c r="D4346" t="s">
        <v>1209</v>
      </c>
      <c r="E4346" t="s">
        <v>1821</v>
      </c>
      <c r="F4346" s="29" t="s">
        <v>1950</v>
      </c>
      <c r="G4346" s="47">
        <v>242</v>
      </c>
      <c r="H4346" t="s">
        <v>1950</v>
      </c>
      <c r="I4346">
        <v>1</v>
      </c>
      <c r="J4346" t="s">
        <v>5460</v>
      </c>
      <c r="K4346" t="s">
        <v>1209</v>
      </c>
      <c r="L4346" t="s">
        <v>5461</v>
      </c>
      <c r="M4346">
        <v>0</v>
      </c>
      <c r="N4346" s="34">
        <v>0</v>
      </c>
      <c r="O4346" s="34" t="s">
        <v>96</v>
      </c>
      <c r="P4346" s="34">
        <v>0</v>
      </c>
      <c r="Q4346" s="34" t="s">
        <v>877</v>
      </c>
      <c r="R4346" s="34">
        <v>0</v>
      </c>
      <c r="S4346" s="48" t="s">
        <v>1123</v>
      </c>
      <c r="T4346" s="64" t="s">
        <v>122</v>
      </c>
      <c r="U4346" s="65" t="s">
        <v>122</v>
      </c>
      <c r="V4346" s="65" t="s">
        <v>1863</v>
      </c>
      <c r="W4346" s="65" t="s">
        <v>122</v>
      </c>
      <c r="X4346" s="14" t="str">
        <f t="shared" si="67"/>
        <v>В</v>
      </c>
      <c r="Y4346" s="270">
        <f>Таблица1[[#This Row],[ID_intellix]]</f>
        <v>2842</v>
      </c>
      <c r="Z4346" s="269" t="s">
        <v>122</v>
      </c>
      <c r="AA4346" s="145">
        <f>IF(OR(Таблица1[[#This Row],[CARDIO_report]]&lt;&gt;0,Таблица1[[#This Row],[AI COMBO_report]]&lt;&gt;0,Таблица1[[#This Row],[OTC_report]]&lt;&gt;0),1,0)</f>
        <v>0</v>
      </c>
      <c r="AB4346" s="60" t="s">
        <v>1124</v>
      </c>
      <c r="AC4346" s="60" t="s">
        <v>1124</v>
      </c>
      <c r="AD4346" s="60" t="s">
        <v>1124</v>
      </c>
      <c r="AE4346" s="60" t="s">
        <v>1124</v>
      </c>
      <c r="AF4346" s="60"/>
      <c r="AG4346" s="60" t="s">
        <v>1124</v>
      </c>
      <c r="AH4346" s="60" t="s">
        <v>1124</v>
      </c>
      <c r="AI4346" s="60" t="s">
        <v>1124</v>
      </c>
      <c r="AJ4346" s="60" t="s">
        <v>1124</v>
      </c>
      <c r="AK4346" s="60" t="s">
        <v>1124</v>
      </c>
      <c r="AL4346" s="60" t="s">
        <v>1124</v>
      </c>
      <c r="AM4346" s="60" t="s">
        <v>1124</v>
      </c>
      <c r="AN4346" s="60" t="s">
        <v>1124</v>
      </c>
      <c r="AO4346" s="60"/>
      <c r="AP4346" s="35" t="s">
        <v>1857</v>
      </c>
      <c r="AQ4346" s="377">
        <v>0</v>
      </c>
      <c r="AR4346" s="378">
        <v>0</v>
      </c>
      <c r="AS4346" s="377">
        <v>0</v>
      </c>
      <c r="AT4346" s="378">
        <v>0</v>
      </c>
      <c r="AU4346" s="377">
        <v>0</v>
      </c>
      <c r="AV4346" s="377">
        <v>0</v>
      </c>
      <c r="AW4346" s="377">
        <v>0</v>
      </c>
      <c r="AX4346">
        <v>0</v>
      </c>
      <c r="AY4346">
        <v>0</v>
      </c>
      <c r="AZ4346" s="2"/>
      <c r="BB4346" s="2"/>
    </row>
    <row r="4347" spans="1:54" hidden="1" x14ac:dyDescent="0.2">
      <c r="A4347" s="46">
        <v>1438</v>
      </c>
      <c r="B4347" s="258" t="s">
        <v>5558</v>
      </c>
      <c r="C4347" t="s">
        <v>1159</v>
      </c>
      <c r="D4347" t="s">
        <v>1209</v>
      </c>
      <c r="E4347" t="s">
        <v>1821</v>
      </c>
      <c r="F4347" s="29" t="s">
        <v>1950</v>
      </c>
      <c r="G4347" s="47">
        <v>45</v>
      </c>
      <c r="H4347" t="s">
        <v>1950</v>
      </c>
      <c r="I4347">
        <v>1</v>
      </c>
      <c r="J4347" t="s">
        <v>5559</v>
      </c>
      <c r="K4347" t="s">
        <v>1209</v>
      </c>
      <c r="L4347" t="s">
        <v>5560</v>
      </c>
      <c r="M4347">
        <v>0</v>
      </c>
      <c r="N4347" s="34">
        <v>0</v>
      </c>
      <c r="O4347" s="34" t="s">
        <v>96</v>
      </c>
      <c r="P4347" s="34">
        <v>0</v>
      </c>
      <c r="Q4347" s="34" t="s">
        <v>877</v>
      </c>
      <c r="R4347" s="34">
        <v>0</v>
      </c>
      <c r="S4347" s="48" t="s">
        <v>1123</v>
      </c>
      <c r="T4347" s="64" t="s">
        <v>122</v>
      </c>
      <c r="U4347" s="65" t="s">
        <v>1863</v>
      </c>
      <c r="V4347" s="65" t="s">
        <v>122</v>
      </c>
      <c r="W4347" s="65" t="s">
        <v>122</v>
      </c>
      <c r="X4347" s="14" t="str">
        <f t="shared" si="67"/>
        <v>В</v>
      </c>
      <c r="Y4347" s="270">
        <f>Таблица1[[#This Row],[ID_intellix]]</f>
        <v>1438</v>
      </c>
      <c r="Z4347" s="269" t="s">
        <v>1863</v>
      </c>
      <c r="AA4347" s="145">
        <f>IF(OR(Таблица1[[#This Row],[CARDIO_report]]&lt;&gt;0,Таблица1[[#This Row],[AI COMBO_report]]&lt;&gt;0,Таблица1[[#This Row],[OTC_report]]&lt;&gt;0),1,0)</f>
        <v>0</v>
      </c>
      <c r="AB4347" s="60" t="s">
        <v>1124</v>
      </c>
      <c r="AC4347" s="60" t="s">
        <v>1124</v>
      </c>
      <c r="AD4347" s="60" t="s">
        <v>1124</v>
      </c>
      <c r="AE4347" s="60" t="s">
        <v>1124</v>
      </c>
      <c r="AF4347" s="60"/>
      <c r="AG4347" s="60" t="s">
        <v>1124</v>
      </c>
      <c r="AH4347" s="60" t="s">
        <v>1124</v>
      </c>
      <c r="AI4347" s="60" t="s">
        <v>1124</v>
      </c>
      <c r="AJ4347" s="60" t="s">
        <v>1124</v>
      </c>
      <c r="AK4347" s="60" t="s">
        <v>1124</v>
      </c>
      <c r="AL4347" s="60" t="s">
        <v>1124</v>
      </c>
      <c r="AM4347" s="60" t="s">
        <v>1124</v>
      </c>
      <c r="AN4347" s="60" t="s">
        <v>1124</v>
      </c>
      <c r="AO4347" s="60"/>
      <c r="AP4347" s="35" t="s">
        <v>1857</v>
      </c>
      <c r="AQ4347" s="377">
        <v>0</v>
      </c>
      <c r="AR4347" s="378">
        <v>0</v>
      </c>
      <c r="AS4347" s="377">
        <v>0</v>
      </c>
      <c r="AT4347" s="378">
        <v>0</v>
      </c>
      <c r="AU4347" s="377">
        <v>0</v>
      </c>
      <c r="AV4347" s="377">
        <v>0</v>
      </c>
      <c r="AW4347" s="377">
        <v>0</v>
      </c>
      <c r="AX4347">
        <v>0</v>
      </c>
      <c r="AY4347">
        <v>0</v>
      </c>
      <c r="AZ4347" s="2"/>
      <c r="BB4347" s="2"/>
    </row>
    <row r="4348" spans="1:54" hidden="1" x14ac:dyDescent="0.2">
      <c r="A4348" s="46">
        <v>2239</v>
      </c>
      <c r="B4348" s="258" t="s">
        <v>5579</v>
      </c>
      <c r="C4348" t="s">
        <v>1159</v>
      </c>
      <c r="D4348" t="s">
        <v>1209</v>
      </c>
      <c r="E4348" t="s">
        <v>1821</v>
      </c>
      <c r="F4348" s="29" t="s">
        <v>1950</v>
      </c>
      <c r="G4348" s="47">
        <v>53</v>
      </c>
      <c r="H4348" t="s">
        <v>1950</v>
      </c>
      <c r="I4348">
        <v>1</v>
      </c>
      <c r="J4348" t="s">
        <v>5580</v>
      </c>
      <c r="K4348" t="s">
        <v>1209</v>
      </c>
      <c r="L4348" t="s">
        <v>5581</v>
      </c>
      <c r="M4348">
        <v>0</v>
      </c>
      <c r="N4348" s="34">
        <v>0</v>
      </c>
      <c r="O4348" s="34" t="s">
        <v>96</v>
      </c>
      <c r="P4348" s="34">
        <v>0</v>
      </c>
      <c r="Q4348" s="34" t="s">
        <v>877</v>
      </c>
      <c r="R4348" s="34">
        <v>0</v>
      </c>
      <c r="S4348" s="48" t="s">
        <v>1123</v>
      </c>
      <c r="T4348" s="64" t="s">
        <v>122</v>
      </c>
      <c r="U4348" s="65" t="s">
        <v>122</v>
      </c>
      <c r="V4348" s="65" t="s">
        <v>1863</v>
      </c>
      <c r="W4348" s="65" t="s">
        <v>122</v>
      </c>
      <c r="X4348" s="14" t="str">
        <f t="shared" si="67"/>
        <v>В</v>
      </c>
      <c r="Y4348" s="270">
        <f>Таблица1[[#This Row],[ID_intellix]]</f>
        <v>2239</v>
      </c>
      <c r="Z4348" s="269" t="s">
        <v>122</v>
      </c>
      <c r="AA4348" s="145">
        <f>IF(OR(Таблица1[[#This Row],[CARDIO_report]]&lt;&gt;0,Таблица1[[#This Row],[AI COMBO_report]]&lt;&gt;0,Таблица1[[#This Row],[OTC_report]]&lt;&gt;0),1,0)</f>
        <v>0</v>
      </c>
      <c r="AB4348" s="60" t="s">
        <v>1124</v>
      </c>
      <c r="AC4348" s="60" t="s">
        <v>1124</v>
      </c>
      <c r="AD4348" s="60" t="s">
        <v>1124</v>
      </c>
      <c r="AE4348" s="60" t="s">
        <v>1124</v>
      </c>
      <c r="AF4348" s="60"/>
      <c r="AG4348" s="60" t="s">
        <v>1124</v>
      </c>
      <c r="AH4348" s="60" t="s">
        <v>1124</v>
      </c>
      <c r="AI4348" s="60" t="s">
        <v>1124</v>
      </c>
      <c r="AJ4348" s="60" t="s">
        <v>1124</v>
      </c>
      <c r="AK4348" s="60" t="s">
        <v>1124</v>
      </c>
      <c r="AL4348" s="60" t="s">
        <v>1124</v>
      </c>
      <c r="AM4348" s="60" t="s">
        <v>1124</v>
      </c>
      <c r="AN4348" s="60" t="s">
        <v>1124</v>
      </c>
      <c r="AO4348" s="60"/>
      <c r="AP4348" s="35" t="s">
        <v>1825</v>
      </c>
      <c r="AQ4348" s="377">
        <v>0</v>
      </c>
      <c r="AR4348" s="378">
        <v>0</v>
      </c>
      <c r="AS4348" s="377">
        <v>0</v>
      </c>
      <c r="AT4348" s="378">
        <v>0</v>
      </c>
      <c r="AU4348" s="377">
        <v>0</v>
      </c>
      <c r="AV4348" s="377">
        <v>0</v>
      </c>
      <c r="AW4348" s="377">
        <v>0</v>
      </c>
      <c r="AX4348">
        <v>0</v>
      </c>
      <c r="AY4348">
        <v>0</v>
      </c>
    </row>
    <row r="4349" spans="1:54" hidden="1" x14ac:dyDescent="0.2">
      <c r="A4349" s="46">
        <v>1352</v>
      </c>
      <c r="B4349" s="258" t="s">
        <v>5671</v>
      </c>
      <c r="C4349" t="s">
        <v>1159</v>
      </c>
      <c r="D4349" t="s">
        <v>1209</v>
      </c>
      <c r="E4349" t="s">
        <v>1821</v>
      </c>
      <c r="F4349" s="29" t="s">
        <v>1950</v>
      </c>
      <c r="G4349" s="47">
        <v>99</v>
      </c>
      <c r="H4349" t="s">
        <v>1950</v>
      </c>
      <c r="I4349">
        <v>1</v>
      </c>
      <c r="J4349" t="s">
        <v>5672</v>
      </c>
      <c r="K4349" t="s">
        <v>1209</v>
      </c>
      <c r="L4349" t="s">
        <v>5673</v>
      </c>
      <c r="M4349">
        <v>0</v>
      </c>
      <c r="N4349" s="34">
        <v>0</v>
      </c>
      <c r="O4349" s="34" t="s">
        <v>96</v>
      </c>
      <c r="P4349" s="34">
        <v>0</v>
      </c>
      <c r="Q4349" s="34" t="s">
        <v>877</v>
      </c>
      <c r="R4349" s="34">
        <v>0</v>
      </c>
      <c r="S4349" s="48" t="s">
        <v>1123</v>
      </c>
      <c r="T4349" s="64" t="s">
        <v>1863</v>
      </c>
      <c r="U4349" s="65" t="s">
        <v>122</v>
      </c>
      <c r="V4349" s="65" t="s">
        <v>122</v>
      </c>
      <c r="W4349" s="65" t="s">
        <v>1863</v>
      </c>
      <c r="X4349" s="14" t="str">
        <f t="shared" si="67"/>
        <v>А</v>
      </c>
      <c r="Y4349" s="270">
        <f>Таблица1[[#This Row],[ID_intellix]]</f>
        <v>1352</v>
      </c>
      <c r="Z4349" s="269" t="s">
        <v>122</v>
      </c>
      <c r="AA4349" s="145">
        <f>IF(OR(Таблица1[[#This Row],[CARDIO_report]]&lt;&gt;0,Таблица1[[#This Row],[AI COMBO_report]]&lt;&gt;0,Таблица1[[#This Row],[OTC_report]]&lt;&gt;0),1,0)</f>
        <v>0</v>
      </c>
      <c r="AB4349" s="60" t="s">
        <v>1124</v>
      </c>
      <c r="AC4349" s="60" t="s">
        <v>1124</v>
      </c>
      <c r="AD4349" s="60" t="s">
        <v>1124</v>
      </c>
      <c r="AE4349" s="60" t="s">
        <v>1124</v>
      </c>
      <c r="AF4349" s="60"/>
      <c r="AG4349" s="60" t="s">
        <v>1124</v>
      </c>
      <c r="AH4349" s="60" t="s">
        <v>1124</v>
      </c>
      <c r="AI4349" s="60" t="s">
        <v>1124</v>
      </c>
      <c r="AJ4349" s="60" t="s">
        <v>1124</v>
      </c>
      <c r="AK4349" s="60" t="s">
        <v>1124</v>
      </c>
      <c r="AL4349" s="60" t="s">
        <v>1124</v>
      </c>
      <c r="AM4349" s="60" t="s">
        <v>1124</v>
      </c>
      <c r="AN4349" s="60" t="s">
        <v>1124</v>
      </c>
      <c r="AO4349" s="60"/>
      <c r="AP4349" s="35" t="s">
        <v>1917</v>
      </c>
      <c r="AQ4349" s="377">
        <v>0</v>
      </c>
      <c r="AR4349" s="378">
        <v>0</v>
      </c>
      <c r="AS4349" s="377">
        <v>0</v>
      </c>
      <c r="AT4349" s="378">
        <v>0</v>
      </c>
      <c r="AU4349" s="377">
        <v>0</v>
      </c>
      <c r="AV4349" s="377">
        <v>0</v>
      </c>
      <c r="AW4349" s="377">
        <v>0</v>
      </c>
      <c r="AX4349" s="2" t="s">
        <v>5159</v>
      </c>
      <c r="AY4349" s="2">
        <v>0</v>
      </c>
      <c r="AZ4349" s="2" t="s">
        <v>5159</v>
      </c>
      <c r="BB4349" s="2" t="s">
        <v>5159</v>
      </c>
    </row>
    <row r="4350" spans="1:54" hidden="1" x14ac:dyDescent="0.2">
      <c r="A4350" s="46">
        <v>2285</v>
      </c>
      <c r="B4350" s="258" t="s">
        <v>10665</v>
      </c>
      <c r="C4350" t="s">
        <v>1159</v>
      </c>
      <c r="D4350" t="s">
        <v>1209</v>
      </c>
      <c r="E4350" t="s">
        <v>2504</v>
      </c>
      <c r="F4350" s="29" t="s">
        <v>3255</v>
      </c>
      <c r="G4350" s="47">
        <v>49</v>
      </c>
      <c r="H4350" t="s">
        <v>3255</v>
      </c>
      <c r="I4350">
        <v>1</v>
      </c>
      <c r="J4350" t="s">
        <v>10666</v>
      </c>
      <c r="K4350" t="s">
        <v>1209</v>
      </c>
      <c r="L4350" t="s">
        <v>10667</v>
      </c>
      <c r="M4350">
        <v>0</v>
      </c>
      <c r="N4350" s="34">
        <v>0</v>
      </c>
      <c r="O4350" s="34" t="s">
        <v>96</v>
      </c>
      <c r="P4350" s="34">
        <v>0</v>
      </c>
      <c r="Q4350" s="34" t="s">
        <v>877</v>
      </c>
      <c r="R4350" s="34" t="s">
        <v>881</v>
      </c>
      <c r="S4350" s="48" t="s">
        <v>1123</v>
      </c>
      <c r="T4350" s="64" t="s">
        <v>122</v>
      </c>
      <c r="U4350" s="65" t="s">
        <v>1863</v>
      </c>
      <c r="V4350" s="65" t="s">
        <v>122</v>
      </c>
      <c r="W4350" s="65" t="s">
        <v>1863</v>
      </c>
      <c r="X4350" s="14" t="str">
        <f t="shared" si="67"/>
        <v>А</v>
      </c>
      <c r="Y4350" s="270">
        <f>Таблица1[[#This Row],[ID_intellix]]</f>
        <v>2285</v>
      </c>
      <c r="Z4350" s="269" t="s">
        <v>122</v>
      </c>
      <c r="AA4350" s="145">
        <f>IF(OR(Таблица1[[#This Row],[CARDIO_report]]&lt;&gt;0,Таблица1[[#This Row],[AI COMBO_report]]&lt;&gt;0,Таблица1[[#This Row],[OTC_report]]&lt;&gt;0),1,0)</f>
        <v>1</v>
      </c>
      <c r="AB4350" s="60" t="s">
        <v>1124</v>
      </c>
      <c r="AC4350" s="60" t="s">
        <v>1124</v>
      </c>
      <c r="AD4350" s="35" t="s">
        <v>3178</v>
      </c>
      <c r="AE4350" s="60" t="s">
        <v>1124</v>
      </c>
      <c r="AF4350" s="60"/>
      <c r="AG4350" s="60" t="s">
        <v>1124</v>
      </c>
      <c r="AH4350" s="60" t="s">
        <v>1124</v>
      </c>
      <c r="AI4350" s="60" t="s">
        <v>1124</v>
      </c>
      <c r="AJ4350" s="60" t="s">
        <v>1124</v>
      </c>
      <c r="AK4350" s="60" t="s">
        <v>1124</v>
      </c>
      <c r="AL4350" s="60" t="s">
        <v>1124</v>
      </c>
      <c r="AM4350" s="60" t="s">
        <v>1124</v>
      </c>
      <c r="AN4350" s="60" t="s">
        <v>1124</v>
      </c>
      <c r="AO4350" s="60"/>
      <c r="AP4350" s="35" t="s">
        <v>1917</v>
      </c>
      <c r="AQ4350" s="377">
        <v>0</v>
      </c>
      <c r="AR4350" s="378">
        <v>0</v>
      </c>
      <c r="AS4350" s="377">
        <v>0</v>
      </c>
      <c r="AT4350" s="378">
        <v>0</v>
      </c>
      <c r="AU4350" s="377">
        <v>0</v>
      </c>
      <c r="AV4350" s="377">
        <v>0</v>
      </c>
      <c r="AW4350" s="377">
        <v>0</v>
      </c>
      <c r="AX4350">
        <v>0</v>
      </c>
      <c r="AY4350">
        <v>0</v>
      </c>
      <c r="BA4350" s="2" t="s">
        <v>15961</v>
      </c>
    </row>
    <row r="4351" spans="1:54" hidden="1" x14ac:dyDescent="0.2">
      <c r="A4351" s="46">
        <v>46</v>
      </c>
      <c r="B4351" s="258" t="s">
        <v>11904</v>
      </c>
      <c r="C4351" t="s">
        <v>1159</v>
      </c>
      <c r="D4351" t="s">
        <v>1209</v>
      </c>
      <c r="E4351" t="s">
        <v>2504</v>
      </c>
      <c r="F4351" s="29" t="s">
        <v>2550</v>
      </c>
      <c r="G4351" s="47">
        <v>12</v>
      </c>
      <c r="H4351" t="s">
        <v>1149</v>
      </c>
      <c r="I4351">
        <v>1</v>
      </c>
      <c r="J4351" t="s">
        <v>11905</v>
      </c>
      <c r="K4351" t="s">
        <v>1209</v>
      </c>
      <c r="L4351" t="s">
        <v>11906</v>
      </c>
      <c r="M4351">
        <v>0</v>
      </c>
      <c r="N4351" s="34">
        <v>0</v>
      </c>
      <c r="O4351" s="34" t="s">
        <v>96</v>
      </c>
      <c r="P4351" s="34" t="s">
        <v>100</v>
      </c>
      <c r="Q4351" s="34" t="s">
        <v>877</v>
      </c>
      <c r="R4351" s="34" t="s">
        <v>881</v>
      </c>
      <c r="S4351" s="48" t="s">
        <v>1123</v>
      </c>
      <c r="T4351" s="64" t="s">
        <v>122</v>
      </c>
      <c r="U4351" s="65" t="s">
        <v>122</v>
      </c>
      <c r="V4351" s="65" t="s">
        <v>122</v>
      </c>
      <c r="W4351" s="65" t="s">
        <v>122</v>
      </c>
      <c r="X4351" s="14" t="str">
        <f t="shared" si="67"/>
        <v>С</v>
      </c>
      <c r="Y4351" s="270">
        <f>Таблица1[[#This Row],[ID_intellix]]</f>
        <v>46</v>
      </c>
      <c r="Z4351" s="269" t="s">
        <v>122</v>
      </c>
      <c r="AA4351" s="145">
        <f>IF(OR(Таблица1[[#This Row],[CARDIO_report]]&lt;&gt;0,Таблица1[[#This Row],[AI COMBO_report]]&lt;&gt;0,Таблица1[[#This Row],[OTC_report]]&lt;&gt;0),1,0)</f>
        <v>1</v>
      </c>
      <c r="AB4351" s="60" t="s">
        <v>1124</v>
      </c>
      <c r="AC4351" s="60" t="s">
        <v>1124</v>
      </c>
      <c r="AD4351" s="60" t="s">
        <v>1124</v>
      </c>
      <c r="AE4351" s="60" t="s">
        <v>1124</v>
      </c>
      <c r="AF4351" s="60"/>
      <c r="AG4351" s="89" t="s">
        <v>1414</v>
      </c>
      <c r="AH4351" s="89">
        <v>61</v>
      </c>
      <c r="AI4351" s="89" t="s">
        <v>1414</v>
      </c>
      <c r="AJ4351" s="89">
        <v>43</v>
      </c>
      <c r="AK4351" s="89" t="s">
        <v>1414</v>
      </c>
      <c r="AL4351" s="89">
        <v>58</v>
      </c>
      <c r="AM4351" s="89" t="s">
        <v>1414</v>
      </c>
      <c r="AN4351" s="89">
        <v>42</v>
      </c>
      <c r="AP4351" s="35" t="s">
        <v>1825</v>
      </c>
      <c r="AQ4351" s="377">
        <v>0</v>
      </c>
      <c r="AR4351" s="378">
        <v>0</v>
      </c>
      <c r="AS4351" s="377">
        <v>0</v>
      </c>
      <c r="AT4351" s="378">
        <v>0</v>
      </c>
      <c r="AU4351" s="377">
        <v>0</v>
      </c>
      <c r="AV4351" s="377">
        <v>0</v>
      </c>
      <c r="AW4351" s="377">
        <v>0</v>
      </c>
      <c r="AX4351">
        <v>0</v>
      </c>
      <c r="AY4351">
        <v>0</v>
      </c>
    </row>
    <row r="4352" spans="1:54" hidden="1" x14ac:dyDescent="0.2">
      <c r="A4352" s="46">
        <v>1710</v>
      </c>
      <c r="B4352" s="258" t="s">
        <v>12011</v>
      </c>
      <c r="C4352" t="s">
        <v>1159</v>
      </c>
      <c r="D4352" t="s">
        <v>1209</v>
      </c>
      <c r="E4352" t="s">
        <v>2504</v>
      </c>
      <c r="F4352" s="29" t="s">
        <v>2550</v>
      </c>
      <c r="G4352" s="47">
        <v>19</v>
      </c>
      <c r="H4352" t="s">
        <v>1149</v>
      </c>
      <c r="I4352">
        <v>1</v>
      </c>
      <c r="J4352" t="s">
        <v>12012</v>
      </c>
      <c r="K4352" t="s">
        <v>1209</v>
      </c>
      <c r="L4352" t="s">
        <v>12013</v>
      </c>
      <c r="M4352">
        <v>0</v>
      </c>
      <c r="N4352" s="34">
        <v>0</v>
      </c>
      <c r="O4352" s="34" t="s">
        <v>96</v>
      </c>
      <c r="P4352" s="34">
        <v>0</v>
      </c>
      <c r="Q4352" s="34" t="s">
        <v>877</v>
      </c>
      <c r="R4352" s="34" t="s">
        <v>881</v>
      </c>
      <c r="S4352" s="48" t="s">
        <v>1123</v>
      </c>
      <c r="T4352" s="64" t="s">
        <v>1863</v>
      </c>
      <c r="U4352" s="65" t="s">
        <v>122</v>
      </c>
      <c r="V4352" s="65" t="s">
        <v>1863</v>
      </c>
      <c r="W4352" s="65" t="s">
        <v>122</v>
      </c>
      <c r="X4352" s="14" t="str">
        <f t="shared" si="67"/>
        <v>А</v>
      </c>
      <c r="Y4352" s="270">
        <f>Таблица1[[#This Row],[ID_intellix]]</f>
        <v>1710</v>
      </c>
      <c r="Z4352" s="269" t="s">
        <v>122</v>
      </c>
      <c r="AA4352" s="145">
        <f>IF(OR(Таблица1[[#This Row],[CARDIO_report]]&lt;&gt;0,Таблица1[[#This Row],[AI COMBO_report]]&lt;&gt;0,Таблица1[[#This Row],[OTC_report]]&lt;&gt;0),1,0)</f>
        <v>1</v>
      </c>
      <c r="AB4352" s="60" t="s">
        <v>1124</v>
      </c>
      <c r="AC4352" s="60" t="s">
        <v>1124</v>
      </c>
      <c r="AD4352" s="60" t="s">
        <v>1124</v>
      </c>
      <c r="AE4352" s="60" t="s">
        <v>1124</v>
      </c>
      <c r="AF4352" s="60"/>
      <c r="AG4352" s="89" t="s">
        <v>2516</v>
      </c>
      <c r="AH4352" s="89">
        <v>43</v>
      </c>
      <c r="AI4352" s="89" t="s">
        <v>2516</v>
      </c>
      <c r="AJ4352" s="89">
        <v>34</v>
      </c>
      <c r="AK4352" s="89" t="s">
        <v>2516</v>
      </c>
      <c r="AL4352" s="89">
        <v>36</v>
      </c>
      <c r="AM4352" s="89" t="s">
        <v>2516</v>
      </c>
      <c r="AN4352" s="89">
        <v>15</v>
      </c>
      <c r="AP4352" s="35" t="s">
        <v>1917</v>
      </c>
      <c r="AQ4352" s="377">
        <v>0</v>
      </c>
      <c r="AR4352" s="378">
        <v>0</v>
      </c>
      <c r="AS4352" s="377">
        <v>0</v>
      </c>
      <c r="AT4352" s="378">
        <v>0</v>
      </c>
      <c r="AU4352" s="377">
        <v>0</v>
      </c>
      <c r="AV4352" s="377">
        <v>0</v>
      </c>
      <c r="AW4352" s="377">
        <v>0</v>
      </c>
      <c r="AX4352">
        <v>0</v>
      </c>
      <c r="AY4352">
        <v>0</v>
      </c>
      <c r="BA4352" s="2" t="s">
        <v>15961</v>
      </c>
    </row>
    <row r="4353" spans="1:54" hidden="1" x14ac:dyDescent="0.2">
      <c r="A4353" s="46">
        <v>3398</v>
      </c>
      <c r="B4353" s="258" t="s">
        <v>12184</v>
      </c>
      <c r="C4353" t="s">
        <v>1159</v>
      </c>
      <c r="D4353" t="s">
        <v>1209</v>
      </c>
      <c r="E4353" t="s">
        <v>2504</v>
      </c>
      <c r="F4353" s="29" t="s">
        <v>2539</v>
      </c>
      <c r="G4353" s="47">
        <v>35</v>
      </c>
      <c r="H4353" t="s">
        <v>1149</v>
      </c>
      <c r="I4353">
        <v>1</v>
      </c>
      <c r="J4353" t="s">
        <v>12185</v>
      </c>
      <c r="K4353" t="s">
        <v>1209</v>
      </c>
      <c r="L4353" t="s">
        <v>12186</v>
      </c>
      <c r="M4353">
        <v>0</v>
      </c>
      <c r="N4353" s="34">
        <v>0</v>
      </c>
      <c r="O4353" s="34" t="s">
        <v>96</v>
      </c>
      <c r="P4353" s="34">
        <v>0</v>
      </c>
      <c r="Q4353" s="34" t="s">
        <v>877</v>
      </c>
      <c r="R4353" s="34" t="s">
        <v>881</v>
      </c>
      <c r="S4353" s="48" t="s">
        <v>1123</v>
      </c>
      <c r="T4353" s="64" t="s">
        <v>122</v>
      </c>
      <c r="U4353" s="65" t="s">
        <v>122</v>
      </c>
      <c r="V4353" s="65" t="s">
        <v>1863</v>
      </c>
      <c r="W4353" s="65" t="s">
        <v>122</v>
      </c>
      <c r="X4353" s="14" t="str">
        <f t="shared" si="67"/>
        <v>В</v>
      </c>
      <c r="Y4353" s="270">
        <f>Таблица1[[#This Row],[ID_intellix]]</f>
        <v>3398</v>
      </c>
      <c r="Z4353" s="269" t="s">
        <v>122</v>
      </c>
      <c r="AA4353" s="145">
        <f>IF(OR(Таблица1[[#This Row],[CARDIO_report]]&lt;&gt;0,Таблица1[[#This Row],[AI COMBO_report]]&lt;&gt;0,Таблица1[[#This Row],[OTC_report]]&lt;&gt;0),1,0)</f>
        <v>1</v>
      </c>
      <c r="AB4353" s="60" t="s">
        <v>1124</v>
      </c>
      <c r="AC4353" s="60" t="s">
        <v>1124</v>
      </c>
      <c r="AD4353" s="60" t="s">
        <v>1124</v>
      </c>
      <c r="AE4353" s="60" t="s">
        <v>1124</v>
      </c>
      <c r="AF4353" s="60"/>
      <c r="AG4353" s="89" t="s">
        <v>1437</v>
      </c>
      <c r="AH4353" s="89">
        <v>39</v>
      </c>
      <c r="AI4353" s="89" t="s">
        <v>1437</v>
      </c>
      <c r="AJ4353" s="89">
        <v>28</v>
      </c>
      <c r="AK4353" s="89" t="s">
        <v>1414</v>
      </c>
      <c r="AL4353" s="89">
        <v>59</v>
      </c>
      <c r="AM4353" s="89" t="s">
        <v>2516</v>
      </c>
      <c r="AN4353" s="89">
        <v>36</v>
      </c>
      <c r="AP4353" s="35" t="s">
        <v>1917</v>
      </c>
      <c r="AQ4353" s="377">
        <v>0</v>
      </c>
      <c r="AR4353" s="378">
        <v>0</v>
      </c>
      <c r="AS4353" s="377">
        <v>0</v>
      </c>
      <c r="AT4353" s="378">
        <v>0</v>
      </c>
      <c r="AU4353" s="377">
        <v>0</v>
      </c>
      <c r="AV4353" s="377">
        <v>0</v>
      </c>
      <c r="AW4353" s="377">
        <v>0</v>
      </c>
      <c r="AX4353">
        <v>0</v>
      </c>
      <c r="AY4353">
        <v>0</v>
      </c>
      <c r="BA4353" s="2" t="s">
        <v>15962</v>
      </c>
    </row>
    <row r="4354" spans="1:54" hidden="1" x14ac:dyDescent="0.2">
      <c r="A4354" s="400">
        <v>3048</v>
      </c>
      <c r="B4354" s="258" t="s">
        <v>12887</v>
      </c>
      <c r="C4354" t="s">
        <v>1159</v>
      </c>
      <c r="D4354" t="s">
        <v>1209</v>
      </c>
      <c r="E4354" t="s">
        <v>2504</v>
      </c>
      <c r="F4354" s="29" t="s">
        <v>11716</v>
      </c>
      <c r="G4354" s="47">
        <v>2</v>
      </c>
      <c r="H4354" t="s">
        <v>2513</v>
      </c>
      <c r="I4354">
        <v>1</v>
      </c>
      <c r="J4354" t="s">
        <v>12888</v>
      </c>
      <c r="K4354" t="s">
        <v>1209</v>
      </c>
      <c r="L4354" t="s">
        <v>12889</v>
      </c>
      <c r="M4354">
        <v>0</v>
      </c>
      <c r="N4354" s="34">
        <v>0</v>
      </c>
      <c r="O4354" s="34" t="s">
        <v>96</v>
      </c>
      <c r="P4354" s="34" t="s">
        <v>100</v>
      </c>
      <c r="Q4354" s="34" t="s">
        <v>877</v>
      </c>
      <c r="R4354" s="34" t="s">
        <v>881</v>
      </c>
      <c r="S4354" s="48" t="s">
        <v>1123</v>
      </c>
      <c r="T4354" s="64" t="s">
        <v>122</v>
      </c>
      <c r="U4354" s="65" t="s">
        <v>122</v>
      </c>
      <c r="V4354" s="65" t="s">
        <v>122</v>
      </c>
      <c r="W4354" s="65" t="s">
        <v>122</v>
      </c>
      <c r="X4354" s="14" t="str">
        <f t="shared" si="67"/>
        <v>С</v>
      </c>
      <c r="Y4354" s="270">
        <f>Таблица1[[#This Row],[ID_intellix]]</f>
        <v>3048</v>
      </c>
      <c r="Z4354" s="269" t="s">
        <v>122</v>
      </c>
      <c r="AA4354" s="145">
        <f>IF(OR(Таблица1[[#This Row],[CARDIO_report]]&lt;&gt;0,Таблица1[[#This Row],[AI COMBO_report]]&lt;&gt;0,Таблица1[[#This Row],[OTC_report]]&lt;&gt;0),1,0)</f>
        <v>1</v>
      </c>
      <c r="AB4354" s="60" t="s">
        <v>1124</v>
      </c>
      <c r="AC4354" s="60" t="s">
        <v>1124</v>
      </c>
      <c r="AD4354" s="60" t="s">
        <v>1124</v>
      </c>
      <c r="AE4354" s="60" t="s">
        <v>1124</v>
      </c>
      <c r="AF4354" s="60"/>
      <c r="AG4354" s="89" t="s">
        <v>2516</v>
      </c>
      <c r="AH4354" s="89">
        <v>32</v>
      </c>
      <c r="AI4354" s="89" t="s">
        <v>2516</v>
      </c>
      <c r="AJ4354" s="89">
        <v>26</v>
      </c>
      <c r="AK4354" s="89" t="s">
        <v>1414</v>
      </c>
      <c r="AL4354" s="89">
        <v>70</v>
      </c>
      <c r="AM4354" s="89" t="s">
        <v>1414</v>
      </c>
      <c r="AN4354" s="89">
        <v>43</v>
      </c>
      <c r="AP4354" s="35" t="s">
        <v>1857</v>
      </c>
      <c r="AQ4354" s="377">
        <v>0</v>
      </c>
      <c r="AR4354" s="378">
        <v>0</v>
      </c>
      <c r="AS4354" s="377">
        <v>0</v>
      </c>
      <c r="AT4354" s="378">
        <v>0</v>
      </c>
      <c r="AU4354" s="377">
        <v>0</v>
      </c>
      <c r="AV4354" s="377">
        <v>0</v>
      </c>
      <c r="AW4354" s="377">
        <v>0</v>
      </c>
      <c r="AX4354">
        <v>0</v>
      </c>
      <c r="AY4354">
        <v>0</v>
      </c>
    </row>
    <row r="4355" spans="1:54" hidden="1" x14ac:dyDescent="0.2">
      <c r="A4355" s="46">
        <v>8114</v>
      </c>
      <c r="B4355" s="258" t="s">
        <v>14747</v>
      </c>
      <c r="C4355" t="s">
        <v>1159</v>
      </c>
      <c r="D4355" t="s">
        <v>1209</v>
      </c>
      <c r="E4355" t="s">
        <v>2504</v>
      </c>
      <c r="F4355" s="29" t="s">
        <v>10166</v>
      </c>
      <c r="G4355" s="53" t="s">
        <v>3343</v>
      </c>
      <c r="H4355" t="s">
        <v>1140</v>
      </c>
      <c r="I4355">
        <v>1</v>
      </c>
      <c r="J4355" t="s">
        <v>14748</v>
      </c>
      <c r="K4355" t="s">
        <v>1209</v>
      </c>
      <c r="L4355" t="s">
        <v>14749</v>
      </c>
      <c r="M4355">
        <v>0</v>
      </c>
      <c r="N4355" s="34">
        <v>0</v>
      </c>
      <c r="O4355" s="34" t="s">
        <v>96</v>
      </c>
      <c r="P4355" s="34">
        <v>0</v>
      </c>
      <c r="Q4355" s="34" t="s">
        <v>877</v>
      </c>
      <c r="R4355" s="34" t="s">
        <v>881</v>
      </c>
      <c r="S4355" s="48" t="s">
        <v>1123</v>
      </c>
      <c r="T4355" s="64">
        <v>0</v>
      </c>
      <c r="U4355" s="65">
        <v>0</v>
      </c>
      <c r="V4355" s="65">
        <v>0</v>
      </c>
      <c r="W4355" s="65">
        <v>0</v>
      </c>
      <c r="X4355" s="14" t="str">
        <f t="shared" ref="X4355:X4418" si="68">IF(COUNTIF(T4355:W4355,"да")=0,"С",IF(COUNTIF(T4355:W4355,"да")=1,"В","А"))</f>
        <v>С</v>
      </c>
      <c r="Y4355" s="270">
        <f>Таблица1[[#This Row],[ID_intellix]]</f>
        <v>8114</v>
      </c>
      <c r="Z4355" s="269" t="s">
        <v>122</v>
      </c>
      <c r="AA4355" s="145">
        <f>IF(OR(Таблица1[[#This Row],[CARDIO_report]]&lt;&gt;0,Таблица1[[#This Row],[AI COMBO_report]]&lt;&gt;0,Таблица1[[#This Row],[OTC_report]]&lt;&gt;0),1,0)</f>
        <v>1</v>
      </c>
      <c r="AB4355" s="60" t="s">
        <v>1124</v>
      </c>
      <c r="AC4355" s="60" t="s">
        <v>1124</v>
      </c>
      <c r="AD4355" s="60" t="s">
        <v>1124</v>
      </c>
      <c r="AE4355" s="60" t="s">
        <v>1124</v>
      </c>
      <c r="AF4355" s="60"/>
      <c r="AG4355" s="60" t="s">
        <v>1124</v>
      </c>
      <c r="AH4355" s="60" t="s">
        <v>1124</v>
      </c>
      <c r="AI4355" s="60" t="s">
        <v>1124</v>
      </c>
      <c r="AJ4355" s="60" t="s">
        <v>1124</v>
      </c>
      <c r="AK4355" s="60" t="s">
        <v>1124</v>
      </c>
      <c r="AL4355" s="60" t="s">
        <v>1124</v>
      </c>
      <c r="AM4355" s="60" t="s">
        <v>1124</v>
      </c>
      <c r="AN4355" s="60" t="s">
        <v>1124</v>
      </c>
      <c r="AO4355" s="60"/>
      <c r="AP4355" s="35" t="s">
        <v>1825</v>
      </c>
      <c r="AQ4355" s="377">
        <v>0</v>
      </c>
      <c r="AR4355" s="378">
        <v>0</v>
      </c>
      <c r="AS4355" s="377">
        <v>0</v>
      </c>
      <c r="AT4355" s="378">
        <v>0</v>
      </c>
      <c r="AU4355" s="377">
        <v>0</v>
      </c>
      <c r="AV4355" s="377">
        <v>0</v>
      </c>
      <c r="AW4355" s="377">
        <v>0</v>
      </c>
      <c r="AX4355">
        <v>0</v>
      </c>
      <c r="AY4355">
        <v>0</v>
      </c>
    </row>
    <row r="4356" spans="1:54" hidden="1" x14ac:dyDescent="0.2">
      <c r="A4356" s="46">
        <v>1896</v>
      </c>
      <c r="B4356" s="258" t="s">
        <v>9851</v>
      </c>
      <c r="C4356" t="s">
        <v>1128</v>
      </c>
      <c r="D4356" t="s">
        <v>389</v>
      </c>
      <c r="E4356" t="s">
        <v>2504</v>
      </c>
      <c r="F4356" s="29" t="s">
        <v>3159</v>
      </c>
      <c r="G4356" s="47">
        <v>36</v>
      </c>
      <c r="H4356" t="s">
        <v>1140</v>
      </c>
      <c r="I4356">
        <v>1</v>
      </c>
      <c r="J4356" t="s">
        <v>9852</v>
      </c>
      <c r="K4356" t="s">
        <v>389</v>
      </c>
      <c r="L4356" t="s">
        <v>9853</v>
      </c>
      <c r="M4356" t="s">
        <v>2430</v>
      </c>
      <c r="N4356" s="34" t="s">
        <v>514</v>
      </c>
      <c r="O4356" s="34" t="s">
        <v>695</v>
      </c>
      <c r="P4356" s="34" t="s">
        <v>701</v>
      </c>
      <c r="Q4356" s="34">
        <v>0</v>
      </c>
      <c r="R4356" s="34">
        <v>0</v>
      </c>
      <c r="S4356" s="48" t="s">
        <v>1123</v>
      </c>
      <c r="T4356" s="64" t="s">
        <v>1863</v>
      </c>
      <c r="U4356" s="65" t="s">
        <v>122</v>
      </c>
      <c r="V4356" s="65" t="s">
        <v>122</v>
      </c>
      <c r="W4356" s="65" t="s">
        <v>122</v>
      </c>
      <c r="X4356" s="14" t="str">
        <f t="shared" si="68"/>
        <v>В</v>
      </c>
      <c r="Y4356" s="270">
        <f>Таблица1[[#This Row],[ID_intellix]]</f>
        <v>1896</v>
      </c>
      <c r="Z4356" s="269" t="s">
        <v>122</v>
      </c>
      <c r="AA4356" s="145">
        <f>IF(OR(Таблица1[[#This Row],[CARDIO_report]]&lt;&gt;0,Таблица1[[#This Row],[AI COMBO_report]]&lt;&gt;0,Таблица1[[#This Row],[OTC_report]]&lt;&gt;0),1,0)</f>
        <v>1</v>
      </c>
      <c r="AB4356" s="60" t="s">
        <v>2601</v>
      </c>
      <c r="AC4356" s="60" t="s">
        <v>3178</v>
      </c>
      <c r="AD4356" s="60" t="s">
        <v>1124</v>
      </c>
      <c r="AE4356" s="60" t="s">
        <v>1124</v>
      </c>
      <c r="AF4356" s="60"/>
      <c r="AG4356" s="89" t="s">
        <v>2516</v>
      </c>
      <c r="AH4356" s="89">
        <v>55</v>
      </c>
      <c r="AI4356" s="89" t="s">
        <v>2516</v>
      </c>
      <c r="AJ4356" s="89">
        <v>12</v>
      </c>
      <c r="AK4356" s="89" t="s">
        <v>2516</v>
      </c>
      <c r="AL4356" s="89">
        <v>74</v>
      </c>
      <c r="AM4356" s="89" t="s">
        <v>2516</v>
      </c>
      <c r="AN4356" s="89">
        <v>22</v>
      </c>
      <c r="AP4356" s="35" t="s">
        <v>1917</v>
      </c>
      <c r="AQ4356" s="377" t="s">
        <v>2847</v>
      </c>
      <c r="AR4356" s="377" t="s">
        <v>6332</v>
      </c>
      <c r="AS4356" s="377" t="s">
        <v>2847</v>
      </c>
      <c r="AT4356" s="378" t="s">
        <v>6332</v>
      </c>
      <c r="AU4356" s="377">
        <v>0</v>
      </c>
      <c r="AV4356" s="377">
        <v>0</v>
      </c>
      <c r="AW4356" s="377" t="s">
        <v>2847</v>
      </c>
      <c r="AX4356" s="2" t="s">
        <v>6332</v>
      </c>
      <c r="AY4356" s="2" t="s">
        <v>2847</v>
      </c>
      <c r="AZ4356" t="s">
        <v>6332</v>
      </c>
      <c r="BA4356" s="2" t="s">
        <v>6336</v>
      </c>
      <c r="BB4356" t="s">
        <v>6332</v>
      </c>
    </row>
    <row r="4357" spans="1:54" hidden="1" x14ac:dyDescent="0.2">
      <c r="A4357" s="46">
        <v>2943</v>
      </c>
      <c r="B4357" s="258" t="s">
        <v>10085</v>
      </c>
      <c r="C4357" t="s">
        <v>1128</v>
      </c>
      <c r="D4357" t="s">
        <v>389</v>
      </c>
      <c r="E4357" t="s">
        <v>2504</v>
      </c>
      <c r="F4357" s="29" t="s">
        <v>3159</v>
      </c>
      <c r="G4357" s="47">
        <v>70</v>
      </c>
      <c r="H4357" t="s">
        <v>1140</v>
      </c>
      <c r="I4357">
        <v>1</v>
      </c>
      <c r="J4357" t="s">
        <v>10086</v>
      </c>
      <c r="K4357" t="s">
        <v>389</v>
      </c>
      <c r="L4357" t="s">
        <v>10087</v>
      </c>
      <c r="M4357" t="s">
        <v>2430</v>
      </c>
      <c r="N4357" s="34">
        <v>0</v>
      </c>
      <c r="O4357" s="34" t="s">
        <v>695</v>
      </c>
      <c r="P4357" s="34" t="s">
        <v>701</v>
      </c>
      <c r="Q4357" s="34">
        <v>0</v>
      </c>
      <c r="R4357" s="34">
        <v>0</v>
      </c>
      <c r="S4357" s="48" t="s">
        <v>1123</v>
      </c>
      <c r="T4357" s="64" t="s">
        <v>122</v>
      </c>
      <c r="U4357" s="65" t="s">
        <v>122</v>
      </c>
      <c r="V4357" s="65" t="s">
        <v>122</v>
      </c>
      <c r="W4357" s="65" t="s">
        <v>122</v>
      </c>
      <c r="X4357" s="14" t="str">
        <f t="shared" si="68"/>
        <v>С</v>
      </c>
      <c r="Y4357" s="270">
        <f>Таблица1[[#This Row],[ID_intellix]]</f>
        <v>2943</v>
      </c>
      <c r="Z4357" s="269" t="s">
        <v>122</v>
      </c>
      <c r="AA4357" s="145">
        <f>IF(OR(Таблица1[[#This Row],[CARDIO_report]]&lt;&gt;0,Таблица1[[#This Row],[AI COMBO_report]]&lt;&gt;0,Таблица1[[#This Row],[OTC_report]]&lt;&gt;0),1,0)</f>
        <v>1</v>
      </c>
      <c r="AB4357" s="60" t="s">
        <v>2601</v>
      </c>
      <c r="AC4357" s="60" t="s">
        <v>2602</v>
      </c>
      <c r="AD4357" s="60" t="s">
        <v>1124</v>
      </c>
      <c r="AE4357" s="60" t="s">
        <v>1124</v>
      </c>
      <c r="AF4357" s="60"/>
      <c r="AG4357" s="89" t="s">
        <v>1437</v>
      </c>
      <c r="AH4357" s="89">
        <v>34</v>
      </c>
      <c r="AI4357" s="89" t="s">
        <v>1437</v>
      </c>
      <c r="AJ4357" s="89">
        <v>8</v>
      </c>
      <c r="AK4357" s="89" t="s">
        <v>1437</v>
      </c>
      <c r="AL4357" s="89">
        <v>42</v>
      </c>
      <c r="AM4357" s="89" t="s">
        <v>1437</v>
      </c>
      <c r="AN4357" s="89">
        <v>9</v>
      </c>
      <c r="AP4357" s="35" t="s">
        <v>1857</v>
      </c>
      <c r="AQ4357" s="377">
        <v>0</v>
      </c>
      <c r="AR4357" s="378">
        <v>0</v>
      </c>
      <c r="AS4357" s="377">
        <v>0</v>
      </c>
      <c r="AT4357" s="378">
        <v>0</v>
      </c>
      <c r="AU4357" s="377">
        <v>0</v>
      </c>
      <c r="AV4357" s="377">
        <v>0</v>
      </c>
      <c r="AW4357" s="377">
        <v>0</v>
      </c>
      <c r="AX4357">
        <v>0</v>
      </c>
      <c r="AY4357">
        <v>0</v>
      </c>
    </row>
    <row r="4358" spans="1:54" hidden="1" x14ac:dyDescent="0.2">
      <c r="A4358" s="46">
        <v>598</v>
      </c>
      <c r="B4358" s="258" t="s">
        <v>10412</v>
      </c>
      <c r="C4358" t="s">
        <v>1128</v>
      </c>
      <c r="D4358" t="s">
        <v>389</v>
      </c>
      <c r="E4358" t="s">
        <v>2504</v>
      </c>
      <c r="F4358" s="29" t="s">
        <v>3300</v>
      </c>
      <c r="G4358" s="47">
        <v>2</v>
      </c>
      <c r="H4358" t="s">
        <v>3300</v>
      </c>
      <c r="I4358">
        <v>1</v>
      </c>
      <c r="J4358" t="s">
        <v>10413</v>
      </c>
      <c r="K4358" t="s">
        <v>389</v>
      </c>
      <c r="L4358" t="s">
        <v>10414</v>
      </c>
      <c r="M4358" t="s">
        <v>2430</v>
      </c>
      <c r="N4358" s="34">
        <v>0</v>
      </c>
      <c r="O4358" s="34" t="s">
        <v>695</v>
      </c>
      <c r="P4358" s="34" t="s">
        <v>701</v>
      </c>
      <c r="Q4358" s="34">
        <v>0</v>
      </c>
      <c r="R4358" s="34">
        <v>0</v>
      </c>
      <c r="S4358" s="48" t="s">
        <v>1123</v>
      </c>
      <c r="T4358" s="64" t="s">
        <v>1863</v>
      </c>
      <c r="U4358" s="65" t="s">
        <v>122</v>
      </c>
      <c r="V4358" s="65" t="s">
        <v>1863</v>
      </c>
      <c r="W4358" s="65" t="s">
        <v>122</v>
      </c>
      <c r="X4358" s="14" t="str">
        <f t="shared" si="68"/>
        <v>А</v>
      </c>
      <c r="Y4358" s="270">
        <f>Таблица1[[#This Row],[ID_intellix]]</f>
        <v>598</v>
      </c>
      <c r="Z4358" s="269" t="s">
        <v>122</v>
      </c>
      <c r="AA4358" s="145">
        <f>IF(OR(Таблица1[[#This Row],[CARDIO_report]]&lt;&gt;0,Таблица1[[#This Row],[AI COMBO_report]]&lt;&gt;0,Таблица1[[#This Row],[OTC_report]]&lt;&gt;0),1,0)</f>
        <v>1</v>
      </c>
      <c r="AB4358" s="60" t="s">
        <v>1124</v>
      </c>
      <c r="AC4358" s="60" t="s">
        <v>1124</v>
      </c>
      <c r="AD4358" s="60" t="s">
        <v>1124</v>
      </c>
      <c r="AE4358" s="60" t="s">
        <v>1124</v>
      </c>
      <c r="AF4358" s="60"/>
      <c r="AG4358" s="89" t="s">
        <v>1414</v>
      </c>
      <c r="AH4358" s="89">
        <v>202</v>
      </c>
      <c r="AI4358" s="89" t="s">
        <v>1414</v>
      </c>
      <c r="AJ4358" s="89">
        <v>155</v>
      </c>
      <c r="AK4358" s="89" t="s">
        <v>1414</v>
      </c>
      <c r="AL4358" s="89">
        <v>221</v>
      </c>
      <c r="AM4358" s="89" t="s">
        <v>1414</v>
      </c>
      <c r="AN4358" s="89">
        <v>206</v>
      </c>
      <c r="AP4358" s="35" t="s">
        <v>1917</v>
      </c>
      <c r="AQ4358" s="377">
        <v>0</v>
      </c>
      <c r="AR4358" s="378">
        <v>0</v>
      </c>
      <c r="AS4358" s="377">
        <v>0</v>
      </c>
      <c r="AT4358" s="378">
        <v>0</v>
      </c>
      <c r="AU4358" s="377">
        <v>0</v>
      </c>
      <c r="AV4358" s="377">
        <v>0</v>
      </c>
      <c r="AW4358" s="377">
        <v>0</v>
      </c>
      <c r="AX4358">
        <v>0</v>
      </c>
      <c r="AY4358">
        <v>0</v>
      </c>
      <c r="BA4358" s="2" t="s">
        <v>15961</v>
      </c>
    </row>
    <row r="4359" spans="1:54" hidden="1" x14ac:dyDescent="0.2">
      <c r="A4359" s="46">
        <v>620</v>
      </c>
      <c r="B4359" s="258" t="s">
        <v>10421</v>
      </c>
      <c r="C4359" t="s">
        <v>1128</v>
      </c>
      <c r="D4359" t="s">
        <v>389</v>
      </c>
      <c r="E4359" t="s">
        <v>2504</v>
      </c>
      <c r="F4359" s="29" t="s">
        <v>3300</v>
      </c>
      <c r="G4359" s="47">
        <v>26</v>
      </c>
      <c r="H4359" t="s">
        <v>3300</v>
      </c>
      <c r="I4359">
        <v>1</v>
      </c>
      <c r="J4359" t="s">
        <v>10422</v>
      </c>
      <c r="K4359" t="s">
        <v>389</v>
      </c>
      <c r="L4359" t="s">
        <v>10423</v>
      </c>
      <c r="M4359" t="s">
        <v>2430</v>
      </c>
      <c r="N4359" s="34">
        <v>0</v>
      </c>
      <c r="O4359" s="34" t="s">
        <v>695</v>
      </c>
      <c r="P4359" s="34" t="s">
        <v>701</v>
      </c>
      <c r="Q4359" s="34">
        <v>0</v>
      </c>
      <c r="R4359" s="34">
        <v>0</v>
      </c>
      <c r="S4359" s="48" t="s">
        <v>1123</v>
      </c>
      <c r="T4359" s="64" t="s">
        <v>122</v>
      </c>
      <c r="U4359" s="65" t="s">
        <v>122</v>
      </c>
      <c r="V4359" s="65" t="s">
        <v>122</v>
      </c>
      <c r="W4359" s="65" t="s">
        <v>122</v>
      </c>
      <c r="X4359" s="14" t="str">
        <f t="shared" si="68"/>
        <v>С</v>
      </c>
      <c r="Y4359" s="270">
        <f>Таблица1[[#This Row],[ID_intellix]]</f>
        <v>620</v>
      </c>
      <c r="Z4359" s="269" t="s">
        <v>122</v>
      </c>
      <c r="AA4359" s="145">
        <f>IF(OR(Таблица1[[#This Row],[CARDIO_report]]&lt;&gt;0,Таблица1[[#This Row],[AI COMBO_report]]&lt;&gt;0,Таблица1[[#This Row],[OTC_report]]&lt;&gt;0),1,0)</f>
        <v>1</v>
      </c>
      <c r="AB4359" s="60" t="s">
        <v>1124</v>
      </c>
      <c r="AC4359" s="60" t="s">
        <v>1124</v>
      </c>
      <c r="AD4359" s="60" t="s">
        <v>1124</v>
      </c>
      <c r="AE4359" s="60" t="s">
        <v>1124</v>
      </c>
      <c r="AF4359" s="60"/>
      <c r="AG4359" s="89" t="s">
        <v>1414</v>
      </c>
      <c r="AH4359" s="89">
        <v>138</v>
      </c>
      <c r="AI4359" s="89" t="s">
        <v>1414</v>
      </c>
      <c r="AJ4359" s="89">
        <v>146</v>
      </c>
      <c r="AK4359" s="89" t="s">
        <v>1414</v>
      </c>
      <c r="AL4359" s="89">
        <v>203</v>
      </c>
      <c r="AM4359" s="89" t="s">
        <v>1414</v>
      </c>
      <c r="AN4359" s="89">
        <v>204</v>
      </c>
      <c r="AP4359" s="35" t="s">
        <v>1825</v>
      </c>
      <c r="AQ4359" s="377">
        <v>0</v>
      </c>
      <c r="AR4359" s="378">
        <v>0</v>
      </c>
      <c r="AS4359" s="377">
        <v>0</v>
      </c>
      <c r="AT4359" s="378">
        <v>0</v>
      </c>
      <c r="AU4359" s="377">
        <v>0</v>
      </c>
      <c r="AV4359" s="377">
        <v>0</v>
      </c>
      <c r="AW4359" s="377">
        <v>0</v>
      </c>
      <c r="AX4359">
        <v>0</v>
      </c>
      <c r="AY4359">
        <v>0</v>
      </c>
    </row>
    <row r="4360" spans="1:54" hidden="1" x14ac:dyDescent="0.2">
      <c r="A4360" s="46">
        <v>725</v>
      </c>
      <c r="B4360" s="258" t="s">
        <v>10427</v>
      </c>
      <c r="C4360" t="s">
        <v>1128</v>
      </c>
      <c r="D4360" t="s">
        <v>389</v>
      </c>
      <c r="E4360" t="s">
        <v>2504</v>
      </c>
      <c r="F4360" s="29" t="s">
        <v>3300</v>
      </c>
      <c r="G4360" s="47">
        <v>29</v>
      </c>
      <c r="H4360" t="s">
        <v>3300</v>
      </c>
      <c r="I4360">
        <v>1</v>
      </c>
      <c r="J4360" t="s">
        <v>10428</v>
      </c>
      <c r="K4360" t="s">
        <v>389</v>
      </c>
      <c r="L4360" t="s">
        <v>10429</v>
      </c>
      <c r="M4360" t="s">
        <v>2430</v>
      </c>
      <c r="N4360" s="34">
        <v>0</v>
      </c>
      <c r="O4360" s="34" t="s">
        <v>695</v>
      </c>
      <c r="P4360" s="34">
        <v>0</v>
      </c>
      <c r="Q4360" s="34">
        <v>0</v>
      </c>
      <c r="R4360" s="34">
        <v>0</v>
      </c>
      <c r="S4360" s="48" t="s">
        <v>1123</v>
      </c>
      <c r="T4360" s="64" t="s">
        <v>122</v>
      </c>
      <c r="U4360" s="65" t="s">
        <v>1863</v>
      </c>
      <c r="V4360" s="65" t="s">
        <v>122</v>
      </c>
      <c r="W4360" s="65" t="s">
        <v>122</v>
      </c>
      <c r="X4360" s="14" t="str">
        <f t="shared" si="68"/>
        <v>В</v>
      </c>
      <c r="Y4360" s="270">
        <f>Таблица1[[#This Row],[ID_intellix]]</f>
        <v>725</v>
      </c>
      <c r="Z4360" s="269" t="s">
        <v>122</v>
      </c>
      <c r="AA4360" s="145">
        <f>IF(OR(Таблица1[[#This Row],[CARDIO_report]]&lt;&gt;0,Таблица1[[#This Row],[AI COMBO_report]]&lt;&gt;0,Таблица1[[#This Row],[OTC_report]]&lt;&gt;0),1,0)</f>
        <v>0</v>
      </c>
      <c r="AB4360" s="60" t="s">
        <v>1124</v>
      </c>
      <c r="AC4360" s="60" t="s">
        <v>1124</v>
      </c>
      <c r="AD4360" s="60" t="s">
        <v>1124</v>
      </c>
      <c r="AE4360" s="60" t="s">
        <v>1124</v>
      </c>
      <c r="AF4360" s="60"/>
      <c r="AG4360" s="89" t="s">
        <v>1437</v>
      </c>
      <c r="AH4360" s="89">
        <v>47</v>
      </c>
      <c r="AI4360" s="89" t="s">
        <v>1437</v>
      </c>
      <c r="AJ4360" s="89">
        <v>15</v>
      </c>
      <c r="AK4360" s="89" t="s">
        <v>1145</v>
      </c>
      <c r="AL4360" s="89">
        <v>169</v>
      </c>
      <c r="AM4360" s="89" t="s">
        <v>1145</v>
      </c>
      <c r="AN4360" s="89">
        <v>133</v>
      </c>
      <c r="AP4360" s="35" t="s">
        <v>1825</v>
      </c>
      <c r="AQ4360" s="377">
        <v>0</v>
      </c>
      <c r="AR4360" s="378">
        <v>0</v>
      </c>
      <c r="AS4360" s="377">
        <v>0</v>
      </c>
      <c r="AT4360" s="378">
        <v>0</v>
      </c>
      <c r="AU4360" s="377">
        <v>0</v>
      </c>
      <c r="AV4360" s="377">
        <v>0</v>
      </c>
      <c r="AW4360" s="377">
        <v>0</v>
      </c>
      <c r="AX4360">
        <v>0</v>
      </c>
      <c r="AY4360">
        <v>0</v>
      </c>
    </row>
    <row r="4361" spans="1:54" hidden="1" x14ac:dyDescent="0.2">
      <c r="A4361" s="46">
        <v>605</v>
      </c>
      <c r="B4361" s="258" t="s">
        <v>10471</v>
      </c>
      <c r="C4361" t="s">
        <v>1128</v>
      </c>
      <c r="D4361" t="s">
        <v>389</v>
      </c>
      <c r="E4361" t="s">
        <v>2504</v>
      </c>
      <c r="F4361" s="29" t="s">
        <v>3300</v>
      </c>
      <c r="G4361" s="47">
        <v>9</v>
      </c>
      <c r="H4361" t="s">
        <v>3300</v>
      </c>
      <c r="I4361">
        <v>1</v>
      </c>
      <c r="J4361" t="s">
        <v>10472</v>
      </c>
      <c r="K4361" t="s">
        <v>389</v>
      </c>
      <c r="L4361" t="s">
        <v>10473</v>
      </c>
      <c r="M4361" t="s">
        <v>2430</v>
      </c>
      <c r="N4361" s="34" t="s">
        <v>397</v>
      </c>
      <c r="O4361" s="34" t="s">
        <v>695</v>
      </c>
      <c r="P4361" s="34" t="s">
        <v>701</v>
      </c>
      <c r="Q4361" s="34">
        <v>0</v>
      </c>
      <c r="R4361" s="34">
        <v>0</v>
      </c>
      <c r="S4361" s="48" t="s">
        <v>1123</v>
      </c>
      <c r="T4361" s="64" t="s">
        <v>1863</v>
      </c>
      <c r="U4361" s="65" t="s">
        <v>122</v>
      </c>
      <c r="V4361" s="65" t="s">
        <v>122</v>
      </c>
      <c r="W4361" s="65" t="s">
        <v>1863</v>
      </c>
      <c r="X4361" s="14" t="str">
        <f t="shared" si="68"/>
        <v>А</v>
      </c>
      <c r="Y4361" s="270">
        <f>Таблица1[[#This Row],[ID_intellix]]</f>
        <v>605</v>
      </c>
      <c r="Z4361" s="269" t="s">
        <v>122</v>
      </c>
      <c r="AA4361" s="145">
        <f>IF(OR(Таблица1[[#This Row],[CARDIO_report]]&lt;&gt;0,Таблица1[[#This Row],[AI COMBO_report]]&lt;&gt;0,Таблица1[[#This Row],[OTC_report]]&lt;&gt;0),1,0)</f>
        <v>1</v>
      </c>
      <c r="AB4361" s="60" t="s">
        <v>1124</v>
      </c>
      <c r="AC4361" s="60" t="s">
        <v>1124</v>
      </c>
      <c r="AD4361" s="60" t="s">
        <v>1124</v>
      </c>
      <c r="AE4361" s="60" t="s">
        <v>1124</v>
      </c>
      <c r="AF4361" s="60"/>
      <c r="AG4361" s="89" t="s">
        <v>1414</v>
      </c>
      <c r="AH4361" s="89">
        <v>168</v>
      </c>
      <c r="AI4361" s="89" t="s">
        <v>1414</v>
      </c>
      <c r="AJ4361" s="89">
        <v>124</v>
      </c>
      <c r="AK4361" s="89" t="s">
        <v>1414</v>
      </c>
      <c r="AL4361" s="89">
        <v>197</v>
      </c>
      <c r="AM4361" s="89" t="s">
        <v>1414</v>
      </c>
      <c r="AN4361" s="89">
        <v>171</v>
      </c>
      <c r="AP4361" s="35" t="s">
        <v>1917</v>
      </c>
      <c r="AQ4361" s="377">
        <v>0</v>
      </c>
      <c r="AR4361" s="378">
        <v>0</v>
      </c>
      <c r="AS4361" s="377">
        <v>0</v>
      </c>
      <c r="AT4361" s="378">
        <v>0</v>
      </c>
      <c r="AU4361" s="377">
        <v>0</v>
      </c>
      <c r="AV4361" s="377">
        <v>0</v>
      </c>
      <c r="AW4361" s="377">
        <v>0</v>
      </c>
      <c r="AX4361">
        <v>0</v>
      </c>
      <c r="AY4361">
        <v>0</v>
      </c>
      <c r="BA4361" s="2" t="s">
        <v>15961</v>
      </c>
    </row>
    <row r="4362" spans="1:54" hidden="1" x14ac:dyDescent="0.2">
      <c r="A4362" s="46">
        <v>1829</v>
      </c>
      <c r="B4362" s="258" t="s">
        <v>10638</v>
      </c>
      <c r="C4362" t="s">
        <v>1128</v>
      </c>
      <c r="D4362" t="s">
        <v>389</v>
      </c>
      <c r="E4362" t="s">
        <v>2504</v>
      </c>
      <c r="F4362" s="29" t="s">
        <v>3255</v>
      </c>
      <c r="G4362" s="47">
        <v>40</v>
      </c>
      <c r="H4362" t="s">
        <v>3255</v>
      </c>
      <c r="I4362">
        <v>1</v>
      </c>
      <c r="J4362" t="s">
        <v>10639</v>
      </c>
      <c r="K4362" t="s">
        <v>389</v>
      </c>
      <c r="L4362" t="s">
        <v>10640</v>
      </c>
      <c r="M4362" t="s">
        <v>2430</v>
      </c>
      <c r="N4362" s="34" t="s">
        <v>397</v>
      </c>
      <c r="O4362" s="34" t="s">
        <v>695</v>
      </c>
      <c r="P4362" s="34" t="s">
        <v>701</v>
      </c>
      <c r="Q4362" s="34">
        <v>0</v>
      </c>
      <c r="R4362" s="34">
        <v>0</v>
      </c>
      <c r="S4362" s="48" t="s">
        <v>1123</v>
      </c>
      <c r="T4362" s="13" t="s">
        <v>1863</v>
      </c>
      <c r="U4362" s="12" t="s">
        <v>122</v>
      </c>
      <c r="V4362" s="12" t="s">
        <v>122</v>
      </c>
      <c r="W4362" s="12" t="s">
        <v>122</v>
      </c>
      <c r="X4362" s="14" t="str">
        <f t="shared" si="68"/>
        <v>В</v>
      </c>
      <c r="Y4362" s="271">
        <f>Таблица1[[#This Row],[ID_intellix]]</f>
        <v>1829</v>
      </c>
      <c r="Z4362" s="269" t="s">
        <v>122</v>
      </c>
      <c r="AA4362" s="145">
        <f>IF(OR(Таблица1[[#This Row],[CARDIO_report]]&lt;&gt;0,Таблица1[[#This Row],[AI COMBO_report]]&lt;&gt;0,Таблица1[[#This Row],[OTC_report]]&lt;&gt;0),1,0)</f>
        <v>1</v>
      </c>
      <c r="AB4362" s="60" t="s">
        <v>1124</v>
      </c>
      <c r="AC4362" s="60" t="s">
        <v>1124</v>
      </c>
      <c r="AD4362" s="35" t="s">
        <v>3178</v>
      </c>
      <c r="AE4362" s="60" t="s">
        <v>1124</v>
      </c>
      <c r="AF4362" s="60"/>
      <c r="AG4362" s="60" t="s">
        <v>1124</v>
      </c>
      <c r="AH4362" s="60" t="s">
        <v>1124</v>
      </c>
      <c r="AI4362" s="60" t="s">
        <v>1124</v>
      </c>
      <c r="AJ4362" s="60" t="s">
        <v>1124</v>
      </c>
      <c r="AK4362" s="60" t="s">
        <v>1124</v>
      </c>
      <c r="AL4362" s="60" t="s">
        <v>1124</v>
      </c>
      <c r="AM4362" s="60" t="s">
        <v>1124</v>
      </c>
      <c r="AN4362" s="60" t="s">
        <v>1124</v>
      </c>
      <c r="AO4362" s="60"/>
      <c r="AP4362" s="35" t="s">
        <v>1917</v>
      </c>
      <c r="AQ4362" s="378" t="s">
        <v>2847</v>
      </c>
      <c r="AR4362" s="378">
        <v>0</v>
      </c>
      <c r="AS4362" s="377">
        <v>0</v>
      </c>
      <c r="AT4362" s="378">
        <v>0</v>
      </c>
      <c r="AU4362" s="377">
        <v>0</v>
      </c>
      <c r="AV4362" s="377">
        <v>0</v>
      </c>
      <c r="AW4362" s="377">
        <v>0</v>
      </c>
      <c r="AX4362">
        <v>0</v>
      </c>
      <c r="AY4362">
        <v>0</v>
      </c>
    </row>
    <row r="4363" spans="1:54" hidden="1" x14ac:dyDescent="0.2">
      <c r="A4363" s="46">
        <v>2256</v>
      </c>
      <c r="B4363" s="258" t="s">
        <v>10659</v>
      </c>
      <c r="C4363" t="s">
        <v>1128</v>
      </c>
      <c r="D4363" t="s">
        <v>389</v>
      </c>
      <c r="E4363" t="s">
        <v>2504</v>
      </c>
      <c r="F4363" s="29" t="s">
        <v>3255</v>
      </c>
      <c r="G4363" s="47">
        <v>47</v>
      </c>
      <c r="H4363" t="s">
        <v>3255</v>
      </c>
      <c r="I4363">
        <v>1</v>
      </c>
      <c r="J4363" t="s">
        <v>10660</v>
      </c>
      <c r="K4363" t="s">
        <v>389</v>
      </c>
      <c r="L4363" t="s">
        <v>10661</v>
      </c>
      <c r="M4363" t="s">
        <v>2430</v>
      </c>
      <c r="N4363" s="34" t="s">
        <v>514</v>
      </c>
      <c r="O4363" s="34" t="s">
        <v>695</v>
      </c>
      <c r="P4363" s="34" t="s">
        <v>701</v>
      </c>
      <c r="Q4363" s="34">
        <v>0</v>
      </c>
      <c r="R4363" s="34">
        <v>0</v>
      </c>
      <c r="S4363" s="48" t="s">
        <v>1123</v>
      </c>
      <c r="T4363" s="13" t="s">
        <v>1863</v>
      </c>
      <c r="U4363" s="12" t="s">
        <v>122</v>
      </c>
      <c r="V4363" s="12" t="s">
        <v>122</v>
      </c>
      <c r="W4363" s="12" t="s">
        <v>1863</v>
      </c>
      <c r="X4363" s="14" t="str">
        <f t="shared" si="68"/>
        <v>А</v>
      </c>
      <c r="Y4363" s="271">
        <f>Таблица1[[#This Row],[ID_intellix]]</f>
        <v>2256</v>
      </c>
      <c r="Z4363" s="269" t="s">
        <v>122</v>
      </c>
      <c r="AA4363" s="145">
        <f>IF(OR(Таблица1[[#This Row],[CARDIO_report]]&lt;&gt;0,Таблица1[[#This Row],[AI COMBO_report]]&lt;&gt;0,Таблица1[[#This Row],[OTC_report]]&lt;&gt;0),1,0)</f>
        <v>1</v>
      </c>
      <c r="AB4363" s="60" t="s">
        <v>1124</v>
      </c>
      <c r="AC4363" s="60" t="s">
        <v>1124</v>
      </c>
      <c r="AD4363" s="35" t="s">
        <v>3178</v>
      </c>
      <c r="AE4363" s="60" t="s">
        <v>1124</v>
      </c>
      <c r="AF4363" s="60"/>
      <c r="AG4363" s="60" t="s">
        <v>1124</v>
      </c>
      <c r="AH4363" s="60" t="s">
        <v>1124</v>
      </c>
      <c r="AI4363" s="60" t="s">
        <v>1124</v>
      </c>
      <c r="AJ4363" s="60" t="s">
        <v>1124</v>
      </c>
      <c r="AK4363" s="60" t="s">
        <v>1124</v>
      </c>
      <c r="AL4363" s="60" t="s">
        <v>1124</v>
      </c>
      <c r="AM4363" s="60" t="s">
        <v>1124</v>
      </c>
      <c r="AN4363" s="60" t="s">
        <v>1124</v>
      </c>
      <c r="AO4363" s="60"/>
      <c r="AP4363" s="35" t="s">
        <v>1917</v>
      </c>
      <c r="AQ4363" s="378" t="s">
        <v>2847</v>
      </c>
      <c r="AR4363" s="378">
        <v>0</v>
      </c>
      <c r="AS4363" s="377" t="s">
        <v>2847</v>
      </c>
      <c r="AT4363" s="378">
        <v>0</v>
      </c>
      <c r="AU4363" s="377">
        <v>0</v>
      </c>
      <c r="AV4363" s="377">
        <v>0</v>
      </c>
      <c r="AW4363" s="377">
        <v>0</v>
      </c>
      <c r="AX4363" s="2">
        <v>0</v>
      </c>
      <c r="AY4363" s="2" t="s">
        <v>2847</v>
      </c>
      <c r="BA4363" s="2" t="s">
        <v>6336</v>
      </c>
    </row>
    <row r="4364" spans="1:54" hidden="1" x14ac:dyDescent="0.2">
      <c r="A4364" s="46">
        <v>7</v>
      </c>
      <c r="B4364" s="258" t="s">
        <v>10885</v>
      </c>
      <c r="C4364" t="s">
        <v>1128</v>
      </c>
      <c r="D4364" t="s">
        <v>389</v>
      </c>
      <c r="E4364" t="s">
        <v>2504</v>
      </c>
      <c r="F4364" s="29" t="s">
        <v>2513</v>
      </c>
      <c r="G4364" s="47">
        <v>7</v>
      </c>
      <c r="H4364" t="s">
        <v>2513</v>
      </c>
      <c r="I4364">
        <v>1</v>
      </c>
      <c r="J4364" t="s">
        <v>10886</v>
      </c>
      <c r="K4364" t="s">
        <v>389</v>
      </c>
      <c r="L4364" t="s">
        <v>10887</v>
      </c>
      <c r="M4364" t="s">
        <v>2430</v>
      </c>
      <c r="N4364" s="34">
        <v>0</v>
      </c>
      <c r="O4364" s="34" t="s">
        <v>695</v>
      </c>
      <c r="P4364" s="34" t="s">
        <v>701</v>
      </c>
      <c r="Q4364" s="34">
        <v>0</v>
      </c>
      <c r="R4364" s="34">
        <v>0</v>
      </c>
      <c r="S4364" s="48" t="s">
        <v>1123</v>
      </c>
      <c r="T4364" s="13" t="s">
        <v>122</v>
      </c>
      <c r="U4364" s="12" t="s">
        <v>122</v>
      </c>
      <c r="V4364" s="12" t="s">
        <v>1863</v>
      </c>
      <c r="W4364" s="12" t="s">
        <v>122</v>
      </c>
      <c r="X4364" s="14" t="str">
        <f t="shared" si="68"/>
        <v>В</v>
      </c>
      <c r="Y4364" s="271">
        <f>Таблица1[[#This Row],[ID_intellix]]</f>
        <v>7</v>
      </c>
      <c r="Z4364" s="269" t="s">
        <v>122</v>
      </c>
      <c r="AA4364" s="145">
        <f>IF(OR(Таблица1[[#This Row],[CARDIO_report]]&lt;&gt;0,Таблица1[[#This Row],[AI COMBO_report]]&lt;&gt;0,Таблица1[[#This Row],[OTC_report]]&lt;&gt;0),1,0)</f>
        <v>1</v>
      </c>
      <c r="AB4364" s="60" t="s">
        <v>1124</v>
      </c>
      <c r="AC4364" s="60" t="s">
        <v>1124</v>
      </c>
      <c r="AD4364" s="60" t="s">
        <v>1124</v>
      </c>
      <c r="AE4364" s="60" t="s">
        <v>1124</v>
      </c>
      <c r="AF4364" s="60"/>
      <c r="AG4364" s="89" t="s">
        <v>1437</v>
      </c>
      <c r="AH4364" s="89">
        <v>42</v>
      </c>
      <c r="AI4364" s="89" t="s">
        <v>2516</v>
      </c>
      <c r="AJ4364" s="89">
        <v>67</v>
      </c>
      <c r="AK4364" s="89" t="s">
        <v>2516</v>
      </c>
      <c r="AL4364" s="89">
        <v>91</v>
      </c>
      <c r="AM4364" s="89" t="s">
        <v>1414</v>
      </c>
      <c r="AN4364" s="89">
        <v>122</v>
      </c>
      <c r="AP4364" s="35" t="s">
        <v>1857</v>
      </c>
      <c r="AQ4364" s="377">
        <v>0</v>
      </c>
      <c r="AR4364" s="378">
        <v>0</v>
      </c>
      <c r="AS4364" s="377">
        <v>0</v>
      </c>
      <c r="AT4364" s="378">
        <v>0</v>
      </c>
      <c r="AU4364" s="377">
        <v>0</v>
      </c>
      <c r="AV4364" s="377">
        <v>0</v>
      </c>
      <c r="AW4364" s="377">
        <v>0</v>
      </c>
      <c r="AX4364">
        <v>0</v>
      </c>
      <c r="AY4364">
        <v>0</v>
      </c>
    </row>
    <row r="4365" spans="1:54" hidden="1" x14ac:dyDescent="0.2">
      <c r="A4365" s="46">
        <v>669</v>
      </c>
      <c r="B4365" s="258" t="s">
        <v>10888</v>
      </c>
      <c r="C4365" t="s">
        <v>1128</v>
      </c>
      <c r="D4365" t="s">
        <v>389</v>
      </c>
      <c r="E4365" t="s">
        <v>2504</v>
      </c>
      <c r="F4365" s="29" t="s">
        <v>2513</v>
      </c>
      <c r="G4365" s="47">
        <v>8</v>
      </c>
      <c r="H4365" t="s">
        <v>2513</v>
      </c>
      <c r="I4365">
        <v>1</v>
      </c>
      <c r="J4365" t="s">
        <v>10889</v>
      </c>
      <c r="K4365" t="s">
        <v>389</v>
      </c>
      <c r="L4365" t="s">
        <v>10890</v>
      </c>
      <c r="M4365" t="s">
        <v>2430</v>
      </c>
      <c r="N4365" s="34" t="s">
        <v>514</v>
      </c>
      <c r="O4365" s="34" t="s">
        <v>695</v>
      </c>
      <c r="P4365" s="34" t="s">
        <v>701</v>
      </c>
      <c r="Q4365" s="34">
        <v>0</v>
      </c>
      <c r="R4365" s="34">
        <v>0</v>
      </c>
      <c r="S4365" s="48" t="s">
        <v>1123</v>
      </c>
      <c r="T4365" s="13" t="s">
        <v>1863</v>
      </c>
      <c r="U4365" s="12" t="s">
        <v>122</v>
      </c>
      <c r="V4365" s="12" t="s">
        <v>1863</v>
      </c>
      <c r="W4365" s="12" t="s">
        <v>122</v>
      </c>
      <c r="X4365" s="14" t="str">
        <f t="shared" si="68"/>
        <v>А</v>
      </c>
      <c r="Y4365" s="271">
        <f>Таблица1[[#This Row],[ID_intellix]]</f>
        <v>669</v>
      </c>
      <c r="Z4365" s="269" t="s">
        <v>122</v>
      </c>
      <c r="AA4365" s="145">
        <f>IF(OR(Таблица1[[#This Row],[CARDIO_report]]&lt;&gt;0,Таблица1[[#This Row],[AI COMBO_report]]&lt;&gt;0,Таблица1[[#This Row],[OTC_report]]&lt;&gt;0),1,0)</f>
        <v>1</v>
      </c>
      <c r="AB4365" s="60" t="s">
        <v>1124</v>
      </c>
      <c r="AC4365" s="60" t="s">
        <v>1124</v>
      </c>
      <c r="AD4365" s="60" t="s">
        <v>1124</v>
      </c>
      <c r="AE4365" s="60" t="s">
        <v>1124</v>
      </c>
      <c r="AF4365" s="60"/>
      <c r="AG4365" s="89" t="s">
        <v>2516</v>
      </c>
      <c r="AH4365" s="89">
        <v>46</v>
      </c>
      <c r="AI4365" s="89" t="s">
        <v>2516</v>
      </c>
      <c r="AJ4365" s="89">
        <v>75</v>
      </c>
      <c r="AK4365" s="89" t="s">
        <v>2516</v>
      </c>
      <c r="AL4365" s="89">
        <v>56</v>
      </c>
      <c r="AM4365" s="89" t="s">
        <v>2516</v>
      </c>
      <c r="AN4365" s="89">
        <v>83</v>
      </c>
      <c r="AP4365" s="35" t="s">
        <v>1917</v>
      </c>
      <c r="AQ4365" s="377">
        <v>0</v>
      </c>
      <c r="AR4365" s="378">
        <v>0</v>
      </c>
      <c r="AS4365" s="377">
        <v>0</v>
      </c>
      <c r="AT4365" s="378">
        <v>0</v>
      </c>
      <c r="AU4365" s="377">
        <v>0</v>
      </c>
      <c r="AV4365" s="377">
        <v>0</v>
      </c>
      <c r="AW4365" s="377">
        <v>0</v>
      </c>
      <c r="AX4365">
        <v>0</v>
      </c>
      <c r="AY4365">
        <v>0</v>
      </c>
      <c r="BA4365" s="2" t="s">
        <v>15961</v>
      </c>
    </row>
    <row r="4366" spans="1:54" hidden="1" x14ac:dyDescent="0.2">
      <c r="A4366" s="46">
        <v>2248</v>
      </c>
      <c r="B4366" s="258" t="s">
        <v>10972</v>
      </c>
      <c r="C4366" t="s">
        <v>1128</v>
      </c>
      <c r="D4366" t="s">
        <v>389</v>
      </c>
      <c r="E4366" t="s">
        <v>2504</v>
      </c>
      <c r="F4366" s="29" t="s">
        <v>6375</v>
      </c>
      <c r="G4366" s="47">
        <v>8</v>
      </c>
      <c r="H4366" t="s">
        <v>6375</v>
      </c>
      <c r="I4366">
        <v>1</v>
      </c>
      <c r="J4366" t="s">
        <v>10973</v>
      </c>
      <c r="K4366" t="s">
        <v>389</v>
      </c>
      <c r="L4366" t="s">
        <v>10974</v>
      </c>
      <c r="M4366" t="s">
        <v>2430</v>
      </c>
      <c r="N4366" s="34" t="s">
        <v>514</v>
      </c>
      <c r="O4366" s="34" t="s">
        <v>695</v>
      </c>
      <c r="P4366" s="34" t="s">
        <v>701</v>
      </c>
      <c r="Q4366" s="34">
        <v>0</v>
      </c>
      <c r="R4366" s="34">
        <v>0</v>
      </c>
      <c r="S4366" s="48" t="s">
        <v>1123</v>
      </c>
      <c r="T4366" s="13" t="s">
        <v>1863</v>
      </c>
      <c r="U4366" s="12" t="s">
        <v>122</v>
      </c>
      <c r="V4366" s="12" t="s">
        <v>1863</v>
      </c>
      <c r="W4366" s="12" t="s">
        <v>122</v>
      </c>
      <c r="X4366" s="14" t="str">
        <f t="shared" si="68"/>
        <v>А</v>
      </c>
      <c r="Y4366" s="271">
        <f>Таблица1[[#This Row],[ID_intellix]]</f>
        <v>2248</v>
      </c>
      <c r="Z4366" s="269" t="s">
        <v>122</v>
      </c>
      <c r="AA4366" s="145">
        <f>IF(OR(Таблица1[[#This Row],[CARDIO_report]]&lt;&gt;0,Таблица1[[#This Row],[AI COMBO_report]]&lt;&gt;0,Таблица1[[#This Row],[OTC_report]]&lt;&gt;0),1,0)</f>
        <v>1</v>
      </c>
      <c r="AB4366" s="60" t="s">
        <v>1124</v>
      </c>
      <c r="AC4366" s="60" t="s">
        <v>1124</v>
      </c>
      <c r="AD4366" s="60" t="s">
        <v>1124</v>
      </c>
      <c r="AE4366" s="60" t="s">
        <v>1124</v>
      </c>
      <c r="AF4366" s="60"/>
      <c r="AG4366" s="60" t="s">
        <v>1124</v>
      </c>
      <c r="AH4366" s="60" t="s">
        <v>1124</v>
      </c>
      <c r="AI4366" s="60" t="s">
        <v>1124</v>
      </c>
      <c r="AJ4366" s="60" t="s">
        <v>1124</v>
      </c>
      <c r="AK4366" s="60" t="s">
        <v>1124</v>
      </c>
      <c r="AL4366" s="60" t="s">
        <v>1124</v>
      </c>
      <c r="AM4366" s="60" t="s">
        <v>1124</v>
      </c>
      <c r="AN4366" s="60" t="s">
        <v>1124</v>
      </c>
      <c r="AO4366" s="60"/>
      <c r="AP4366" s="35" t="s">
        <v>1917</v>
      </c>
      <c r="AQ4366" s="377">
        <v>0</v>
      </c>
      <c r="AR4366" s="378">
        <v>0</v>
      </c>
      <c r="AS4366" s="377">
        <v>0</v>
      </c>
      <c r="AT4366" s="378">
        <v>0</v>
      </c>
      <c r="AU4366" s="377">
        <v>0</v>
      </c>
      <c r="AV4366" s="377">
        <v>0</v>
      </c>
      <c r="AW4366" s="377">
        <v>0</v>
      </c>
      <c r="AX4366">
        <v>0</v>
      </c>
      <c r="AY4366">
        <v>0</v>
      </c>
    </row>
    <row r="4367" spans="1:54" hidden="1" x14ac:dyDescent="0.2">
      <c r="A4367" s="46">
        <v>1708</v>
      </c>
      <c r="B4367" s="258" t="s">
        <v>11037</v>
      </c>
      <c r="C4367" t="s">
        <v>1128</v>
      </c>
      <c r="D4367" t="s">
        <v>389</v>
      </c>
      <c r="E4367" t="s">
        <v>2504</v>
      </c>
      <c r="F4367" s="29" t="s">
        <v>2617</v>
      </c>
      <c r="G4367" s="47">
        <v>7</v>
      </c>
      <c r="H4367" t="s">
        <v>2563</v>
      </c>
      <c r="I4367">
        <v>1</v>
      </c>
      <c r="J4367" t="s">
        <v>11038</v>
      </c>
      <c r="K4367" t="s">
        <v>389</v>
      </c>
      <c r="L4367" t="s">
        <v>11039</v>
      </c>
      <c r="M4367" t="s">
        <v>2430</v>
      </c>
      <c r="N4367" s="34">
        <v>0</v>
      </c>
      <c r="O4367" s="34" t="s">
        <v>695</v>
      </c>
      <c r="P4367" s="34" t="s">
        <v>701</v>
      </c>
      <c r="Q4367" s="34">
        <v>0</v>
      </c>
      <c r="R4367" s="34">
        <v>0</v>
      </c>
      <c r="S4367" s="48" t="s">
        <v>1123</v>
      </c>
      <c r="T4367" s="13" t="s">
        <v>1863</v>
      </c>
      <c r="U4367" s="12" t="s">
        <v>122</v>
      </c>
      <c r="V4367" s="12" t="s">
        <v>1863</v>
      </c>
      <c r="W4367" s="12" t="s">
        <v>122</v>
      </c>
      <c r="X4367" s="14" t="str">
        <f t="shared" si="68"/>
        <v>А</v>
      </c>
      <c r="Y4367" s="271">
        <f>Таблица1[[#This Row],[ID_intellix]]</f>
        <v>1708</v>
      </c>
      <c r="Z4367" s="269" t="s">
        <v>122</v>
      </c>
      <c r="AA4367" s="145">
        <f>IF(OR(Таблица1[[#This Row],[CARDIO_report]]&lt;&gt;0,Таблица1[[#This Row],[AI COMBO_report]]&lt;&gt;0,Таблица1[[#This Row],[OTC_report]]&lt;&gt;0),1,0)</f>
        <v>1</v>
      </c>
      <c r="AB4367" s="60" t="s">
        <v>1124</v>
      </c>
      <c r="AC4367" s="60" t="s">
        <v>1124</v>
      </c>
      <c r="AD4367" s="60" t="s">
        <v>1124</v>
      </c>
      <c r="AE4367" s="60" t="s">
        <v>1124</v>
      </c>
      <c r="AF4367" s="60"/>
      <c r="AG4367" s="89" t="s">
        <v>2516</v>
      </c>
      <c r="AH4367" s="89">
        <v>59</v>
      </c>
      <c r="AI4367" s="89" t="s">
        <v>1414</v>
      </c>
      <c r="AJ4367" s="89">
        <v>125</v>
      </c>
      <c r="AK4367" s="89" t="s">
        <v>1414</v>
      </c>
      <c r="AL4367" s="89">
        <v>186</v>
      </c>
      <c r="AM4367" s="89" t="s">
        <v>1414</v>
      </c>
      <c r="AN4367" s="89">
        <v>186</v>
      </c>
      <c r="AP4367" s="35" t="s">
        <v>1917</v>
      </c>
      <c r="AQ4367" s="377">
        <v>0</v>
      </c>
      <c r="AR4367" s="378">
        <v>0</v>
      </c>
      <c r="AS4367" s="377">
        <v>0</v>
      </c>
      <c r="AT4367" s="378">
        <v>0</v>
      </c>
      <c r="AU4367" s="377">
        <v>0</v>
      </c>
      <c r="AV4367" s="377">
        <v>0</v>
      </c>
      <c r="AW4367" s="377">
        <v>0</v>
      </c>
      <c r="AX4367">
        <v>0</v>
      </c>
      <c r="AY4367">
        <v>0</v>
      </c>
      <c r="BA4367" s="2" t="s">
        <v>15962</v>
      </c>
    </row>
    <row r="4368" spans="1:54" hidden="1" x14ac:dyDescent="0.2">
      <c r="A4368" s="46">
        <v>25342</v>
      </c>
      <c r="B4368" s="258" t="s">
        <v>11283</v>
      </c>
      <c r="C4368" t="s">
        <v>1128</v>
      </c>
      <c r="D4368" t="s">
        <v>389</v>
      </c>
      <c r="E4368" t="s">
        <v>2504</v>
      </c>
      <c r="F4368" s="29" t="s">
        <v>2834</v>
      </c>
      <c r="G4368" s="47">
        <v>14</v>
      </c>
      <c r="H4368" t="s">
        <v>2835</v>
      </c>
      <c r="I4368">
        <v>1</v>
      </c>
      <c r="J4368" t="s">
        <v>11284</v>
      </c>
      <c r="K4368" t="s">
        <v>389</v>
      </c>
      <c r="L4368" t="s">
        <v>11285</v>
      </c>
      <c r="M4368" t="s">
        <v>2430</v>
      </c>
      <c r="N4368" s="34">
        <v>0</v>
      </c>
      <c r="O4368" s="34" t="s">
        <v>695</v>
      </c>
      <c r="P4368" s="34" t="s">
        <v>701</v>
      </c>
      <c r="Q4368" s="34">
        <v>0</v>
      </c>
      <c r="R4368" s="34">
        <v>0</v>
      </c>
      <c r="S4368" s="48" t="s">
        <v>1123</v>
      </c>
      <c r="T4368" s="13" t="s">
        <v>122</v>
      </c>
      <c r="U4368" s="12" t="s">
        <v>122</v>
      </c>
      <c r="V4368" s="12" t="s">
        <v>122</v>
      </c>
      <c r="W4368" s="12" t="s">
        <v>122</v>
      </c>
      <c r="X4368" s="14" t="str">
        <f t="shared" si="68"/>
        <v>С</v>
      </c>
      <c r="Y4368" s="271">
        <f>Таблица1[[#This Row],[ID_intellix]]</f>
        <v>25342</v>
      </c>
      <c r="Z4368" s="269" t="s">
        <v>122</v>
      </c>
      <c r="AA4368" s="145">
        <f>IF(OR(Таблица1[[#This Row],[CARDIO_report]]&lt;&gt;0,Таблица1[[#This Row],[AI COMBO_report]]&lt;&gt;0,Таблица1[[#This Row],[OTC_report]]&lt;&gt;0),1,0)</f>
        <v>1</v>
      </c>
      <c r="AB4368" s="60" t="s">
        <v>1124</v>
      </c>
      <c r="AC4368" s="60" t="s">
        <v>1124</v>
      </c>
      <c r="AD4368" s="60" t="s">
        <v>1124</v>
      </c>
      <c r="AE4368" s="60" t="s">
        <v>1124</v>
      </c>
      <c r="AF4368" s="60"/>
      <c r="AG4368" s="89" t="s">
        <v>1414</v>
      </c>
      <c r="AH4368" s="89">
        <v>198</v>
      </c>
      <c r="AI4368" s="89" t="s">
        <v>1145</v>
      </c>
      <c r="AJ4368" s="89">
        <v>140</v>
      </c>
      <c r="AK4368" s="89" t="s">
        <v>1414</v>
      </c>
      <c r="AL4368" s="89">
        <v>204</v>
      </c>
      <c r="AM4368" s="89" t="s">
        <v>1145</v>
      </c>
      <c r="AN4368" s="89">
        <v>124</v>
      </c>
      <c r="AP4368" s="35" t="s">
        <v>1825</v>
      </c>
      <c r="AQ4368" s="377">
        <v>0</v>
      </c>
      <c r="AR4368" s="378">
        <v>0</v>
      </c>
      <c r="AS4368" s="377">
        <v>0</v>
      </c>
      <c r="AT4368" s="378">
        <v>0</v>
      </c>
      <c r="AU4368" s="377">
        <v>0</v>
      </c>
      <c r="AV4368" s="377">
        <v>0</v>
      </c>
      <c r="AW4368" s="377">
        <v>0</v>
      </c>
      <c r="AX4368">
        <v>0</v>
      </c>
      <c r="AY4368">
        <v>0</v>
      </c>
    </row>
    <row r="4369" spans="1:54" hidden="1" x14ac:dyDescent="0.2">
      <c r="A4369" s="46">
        <v>1780</v>
      </c>
      <c r="B4369" s="258" t="s">
        <v>5678</v>
      </c>
      <c r="C4369" t="s">
        <v>1128</v>
      </c>
      <c r="D4369" t="s">
        <v>389</v>
      </c>
      <c r="E4369" t="s">
        <v>1821</v>
      </c>
      <c r="F4369" s="29" t="s">
        <v>1844</v>
      </c>
      <c r="G4369" s="47">
        <v>100</v>
      </c>
      <c r="H4369" t="s">
        <v>1844</v>
      </c>
      <c r="I4369">
        <v>1</v>
      </c>
      <c r="J4369" t="s">
        <v>5679</v>
      </c>
      <c r="K4369" t="s">
        <v>389</v>
      </c>
      <c r="L4369" t="s">
        <v>5680</v>
      </c>
      <c r="M4369" t="s">
        <v>2430</v>
      </c>
      <c r="N4369" s="34">
        <v>0</v>
      </c>
      <c r="O4369" s="34" t="s">
        <v>695</v>
      </c>
      <c r="P4369" s="34" t="s">
        <v>701</v>
      </c>
      <c r="Q4369" s="34">
        <v>0</v>
      </c>
      <c r="R4369" s="34">
        <v>0</v>
      </c>
      <c r="S4369" s="48" t="s">
        <v>1123</v>
      </c>
      <c r="T4369" s="13" t="s">
        <v>122</v>
      </c>
      <c r="U4369" s="12" t="s">
        <v>122</v>
      </c>
      <c r="V4369" s="12" t="s">
        <v>122</v>
      </c>
      <c r="W4369" s="12" t="s">
        <v>122</v>
      </c>
      <c r="X4369" s="14" t="str">
        <f t="shared" si="68"/>
        <v>С</v>
      </c>
      <c r="Y4369" s="271">
        <f>Таблица1[[#This Row],[ID_intellix]]</f>
        <v>1780</v>
      </c>
      <c r="Z4369" s="269" t="s">
        <v>122</v>
      </c>
      <c r="AA4369" s="145">
        <f>IF(OR(Таблица1[[#This Row],[CARDIO_report]]&lt;&gt;0,Таблица1[[#This Row],[AI COMBO_report]]&lt;&gt;0,Таблица1[[#This Row],[OTC_report]]&lt;&gt;0),1,0)</f>
        <v>1</v>
      </c>
      <c r="AB4369" s="60" t="s">
        <v>1124</v>
      </c>
      <c r="AC4369" s="60" t="s">
        <v>1124</v>
      </c>
      <c r="AD4369" s="60" t="s">
        <v>1124</v>
      </c>
      <c r="AE4369" s="60" t="s">
        <v>1124</v>
      </c>
      <c r="AF4369" s="60"/>
      <c r="AG4369" s="60" t="s">
        <v>1124</v>
      </c>
      <c r="AH4369" s="60" t="s">
        <v>1124</v>
      </c>
      <c r="AI4369" s="60" t="s">
        <v>1124</v>
      </c>
      <c r="AJ4369" s="60" t="s">
        <v>1124</v>
      </c>
      <c r="AK4369" s="60" t="s">
        <v>1124</v>
      </c>
      <c r="AL4369" s="60" t="s">
        <v>1124</v>
      </c>
      <c r="AM4369" s="60" t="s">
        <v>1124</v>
      </c>
      <c r="AN4369" s="60" t="s">
        <v>1124</v>
      </c>
      <c r="AO4369" s="60"/>
      <c r="AP4369" s="35" t="s">
        <v>1857</v>
      </c>
      <c r="AQ4369" s="377">
        <v>0</v>
      </c>
      <c r="AR4369" s="378">
        <v>0</v>
      </c>
      <c r="AS4369" s="377">
        <v>0</v>
      </c>
      <c r="AT4369" s="378">
        <v>0</v>
      </c>
      <c r="AU4369" s="377" t="s">
        <v>2408</v>
      </c>
      <c r="AV4369" s="377" t="s">
        <v>2408</v>
      </c>
      <c r="AW4369" s="377">
        <v>0</v>
      </c>
      <c r="AX4369" s="2" t="s">
        <v>2408</v>
      </c>
      <c r="AY4369" s="2">
        <v>0</v>
      </c>
      <c r="AZ4369" t="s">
        <v>2408</v>
      </c>
      <c r="BB4369" t="s">
        <v>2408</v>
      </c>
    </row>
    <row r="4370" spans="1:54" hidden="1" x14ac:dyDescent="0.2">
      <c r="A4370" s="46">
        <v>1789</v>
      </c>
      <c r="B4370" s="258" t="s">
        <v>5764</v>
      </c>
      <c r="C4370" t="s">
        <v>1128</v>
      </c>
      <c r="D4370" t="s">
        <v>389</v>
      </c>
      <c r="E4370" t="s">
        <v>1821</v>
      </c>
      <c r="F4370" s="29" t="s">
        <v>1844</v>
      </c>
      <c r="G4370" s="47">
        <v>148</v>
      </c>
      <c r="H4370" t="s">
        <v>1844</v>
      </c>
      <c r="I4370">
        <v>1</v>
      </c>
      <c r="J4370" t="s">
        <v>5765</v>
      </c>
      <c r="K4370" t="s">
        <v>389</v>
      </c>
      <c r="L4370" t="s">
        <v>1783</v>
      </c>
      <c r="M4370" t="s">
        <v>2430</v>
      </c>
      <c r="N4370" s="34">
        <v>0</v>
      </c>
      <c r="O4370" s="34" t="s">
        <v>695</v>
      </c>
      <c r="P4370" s="34">
        <v>0</v>
      </c>
      <c r="Q4370" s="34">
        <v>0</v>
      </c>
      <c r="R4370" s="34">
        <v>0</v>
      </c>
      <c r="S4370" s="48" t="s">
        <v>1123</v>
      </c>
      <c r="T4370" s="13" t="s">
        <v>122</v>
      </c>
      <c r="U4370" s="12" t="s">
        <v>1863</v>
      </c>
      <c r="V4370" s="12" t="s">
        <v>122</v>
      </c>
      <c r="W4370" s="12" t="s">
        <v>122</v>
      </c>
      <c r="X4370" s="14" t="str">
        <f t="shared" si="68"/>
        <v>В</v>
      </c>
      <c r="Y4370" s="271">
        <f>Таблица1[[#This Row],[ID_intellix]]</f>
        <v>1789</v>
      </c>
      <c r="Z4370" s="269" t="s">
        <v>1863</v>
      </c>
      <c r="AA4370" s="145">
        <f>IF(OR(Таблица1[[#This Row],[CARDIO_report]]&lt;&gt;0,Таблица1[[#This Row],[AI COMBO_report]]&lt;&gt;0,Таблица1[[#This Row],[OTC_report]]&lt;&gt;0),1,0)</f>
        <v>0</v>
      </c>
      <c r="AB4370" s="60" t="s">
        <v>1124</v>
      </c>
      <c r="AC4370" s="60" t="s">
        <v>1124</v>
      </c>
      <c r="AD4370" s="60" t="s">
        <v>1124</v>
      </c>
      <c r="AE4370" s="60" t="s">
        <v>1124</v>
      </c>
      <c r="AF4370" s="60"/>
      <c r="AG4370" s="60" t="s">
        <v>1124</v>
      </c>
      <c r="AH4370" s="60" t="s">
        <v>1124</v>
      </c>
      <c r="AI4370" s="60" t="s">
        <v>1124</v>
      </c>
      <c r="AJ4370" s="60" t="s">
        <v>1124</v>
      </c>
      <c r="AK4370" s="60" t="s">
        <v>1124</v>
      </c>
      <c r="AL4370" s="60" t="s">
        <v>1124</v>
      </c>
      <c r="AM4370" s="60" t="s">
        <v>1124</v>
      </c>
      <c r="AN4370" s="60" t="s">
        <v>1124</v>
      </c>
      <c r="AO4370" s="60"/>
      <c r="AP4370" s="35" t="s">
        <v>1917</v>
      </c>
      <c r="AQ4370" s="377">
        <v>0</v>
      </c>
      <c r="AR4370" s="378">
        <v>0</v>
      </c>
      <c r="AS4370" s="377">
        <v>0</v>
      </c>
      <c r="AT4370" s="378">
        <v>0</v>
      </c>
      <c r="AU4370" s="377" t="s">
        <v>2408</v>
      </c>
      <c r="AV4370" s="377" t="s">
        <v>2408</v>
      </c>
      <c r="AW4370" s="377">
        <v>0</v>
      </c>
      <c r="AX4370" s="2" t="s">
        <v>2408</v>
      </c>
      <c r="AY4370" s="2">
        <v>0</v>
      </c>
      <c r="AZ4370" t="s">
        <v>2408</v>
      </c>
      <c r="BB4370" t="s">
        <v>2408</v>
      </c>
    </row>
    <row r="4371" spans="1:54" hidden="1" x14ac:dyDescent="0.2">
      <c r="A4371" s="46">
        <v>2009</v>
      </c>
      <c r="B4371" s="258" t="s">
        <v>5809</v>
      </c>
      <c r="C4371" t="s">
        <v>1128</v>
      </c>
      <c r="D4371" t="s">
        <v>389</v>
      </c>
      <c r="E4371" t="s">
        <v>1821</v>
      </c>
      <c r="F4371" s="29" t="s">
        <v>1844</v>
      </c>
      <c r="G4371" s="47">
        <v>183</v>
      </c>
      <c r="H4371" t="s">
        <v>1844</v>
      </c>
      <c r="I4371">
        <v>1</v>
      </c>
      <c r="J4371" t="s">
        <v>5810</v>
      </c>
      <c r="K4371" t="s">
        <v>389</v>
      </c>
      <c r="L4371" t="s">
        <v>5811</v>
      </c>
      <c r="M4371" t="s">
        <v>2430</v>
      </c>
      <c r="N4371" s="34">
        <v>0</v>
      </c>
      <c r="O4371" s="34" t="s">
        <v>695</v>
      </c>
      <c r="P4371" s="34" t="s">
        <v>701</v>
      </c>
      <c r="Q4371" s="34">
        <v>0</v>
      </c>
      <c r="R4371" s="34">
        <v>0</v>
      </c>
      <c r="S4371" s="48" t="s">
        <v>1123</v>
      </c>
      <c r="T4371" s="13" t="s">
        <v>1863</v>
      </c>
      <c r="U4371" s="12" t="s">
        <v>122</v>
      </c>
      <c r="V4371" s="12" t="s">
        <v>122</v>
      </c>
      <c r="W4371" s="12" t="s">
        <v>122</v>
      </c>
      <c r="X4371" s="14" t="str">
        <f t="shared" si="68"/>
        <v>В</v>
      </c>
      <c r="Y4371" s="271">
        <f>Таблица1[[#This Row],[ID_intellix]]</f>
        <v>2009</v>
      </c>
      <c r="Z4371" s="269" t="s">
        <v>122</v>
      </c>
      <c r="AA4371" s="145">
        <f>IF(OR(Таблица1[[#This Row],[CARDIO_report]]&lt;&gt;0,Таблица1[[#This Row],[AI COMBO_report]]&lt;&gt;0,Таблица1[[#This Row],[OTC_report]]&lt;&gt;0),1,0)</f>
        <v>1</v>
      </c>
      <c r="AB4371" s="60" t="s">
        <v>1124</v>
      </c>
      <c r="AC4371" s="60" t="s">
        <v>1124</v>
      </c>
      <c r="AD4371" s="60" t="s">
        <v>1124</v>
      </c>
      <c r="AE4371" s="60" t="s">
        <v>1124</v>
      </c>
      <c r="AF4371" s="60"/>
      <c r="AG4371" s="60" t="s">
        <v>1124</v>
      </c>
      <c r="AH4371" s="60" t="s">
        <v>1124</v>
      </c>
      <c r="AI4371" s="60" t="s">
        <v>1124</v>
      </c>
      <c r="AJ4371" s="60" t="s">
        <v>1124</v>
      </c>
      <c r="AK4371" s="60" t="s">
        <v>1124</v>
      </c>
      <c r="AL4371" s="60" t="s">
        <v>1124</v>
      </c>
      <c r="AM4371" s="60" t="s">
        <v>1124</v>
      </c>
      <c r="AN4371" s="60" t="s">
        <v>1124</v>
      </c>
      <c r="AO4371" s="60"/>
      <c r="AP4371" s="35" t="s">
        <v>1917</v>
      </c>
      <c r="AQ4371" s="377">
        <v>0</v>
      </c>
      <c r="AR4371" s="378">
        <v>0</v>
      </c>
      <c r="AS4371" s="377">
        <v>0</v>
      </c>
      <c r="AT4371" s="378">
        <v>0</v>
      </c>
      <c r="AU4371" s="377" t="s">
        <v>2408</v>
      </c>
      <c r="AV4371" s="377" t="s">
        <v>2408</v>
      </c>
      <c r="AW4371" s="377">
        <v>0</v>
      </c>
      <c r="AX4371" s="2" t="s">
        <v>2408</v>
      </c>
      <c r="AY4371" s="2">
        <v>0</v>
      </c>
      <c r="AZ4371" t="s">
        <v>2408</v>
      </c>
      <c r="BB4371" t="s">
        <v>2408</v>
      </c>
    </row>
    <row r="4372" spans="1:54" hidden="1" x14ac:dyDescent="0.2">
      <c r="A4372" s="46">
        <v>1794</v>
      </c>
      <c r="B4372" s="258" t="s">
        <v>5828</v>
      </c>
      <c r="C4372" t="s">
        <v>1128</v>
      </c>
      <c r="D4372" t="s">
        <v>389</v>
      </c>
      <c r="E4372" t="s">
        <v>1821</v>
      </c>
      <c r="F4372" s="29" t="s">
        <v>1844</v>
      </c>
      <c r="G4372" s="47">
        <v>193</v>
      </c>
      <c r="H4372" t="s">
        <v>1844</v>
      </c>
      <c r="I4372">
        <v>1</v>
      </c>
      <c r="J4372" t="s">
        <v>5829</v>
      </c>
      <c r="K4372" t="s">
        <v>389</v>
      </c>
      <c r="L4372" t="s">
        <v>5830</v>
      </c>
      <c r="M4372" t="s">
        <v>2430</v>
      </c>
      <c r="N4372" s="34">
        <v>0</v>
      </c>
      <c r="O4372" s="34" t="s">
        <v>695</v>
      </c>
      <c r="P4372" s="34" t="s">
        <v>701</v>
      </c>
      <c r="Q4372" s="34">
        <v>0</v>
      </c>
      <c r="R4372" s="34">
        <v>0</v>
      </c>
      <c r="S4372" s="48" t="s">
        <v>1123</v>
      </c>
      <c r="T4372" s="13" t="s">
        <v>1863</v>
      </c>
      <c r="U4372" s="12" t="s">
        <v>122</v>
      </c>
      <c r="V4372" s="12" t="s">
        <v>122</v>
      </c>
      <c r="W4372" s="12" t="s">
        <v>122</v>
      </c>
      <c r="X4372" s="14" t="str">
        <f t="shared" si="68"/>
        <v>В</v>
      </c>
      <c r="Y4372" s="271">
        <f>Таблица1[[#This Row],[ID_intellix]]</f>
        <v>1794</v>
      </c>
      <c r="Z4372" s="269" t="s">
        <v>122</v>
      </c>
      <c r="AA4372" s="145">
        <f>IF(OR(Таблица1[[#This Row],[CARDIO_report]]&lt;&gt;0,Таблица1[[#This Row],[AI COMBO_report]]&lt;&gt;0,Таблица1[[#This Row],[OTC_report]]&lt;&gt;0),1,0)</f>
        <v>1</v>
      </c>
      <c r="AB4372" s="60" t="s">
        <v>1124</v>
      </c>
      <c r="AC4372" s="60" t="s">
        <v>1124</v>
      </c>
      <c r="AD4372" s="60" t="s">
        <v>1124</v>
      </c>
      <c r="AE4372" s="60" t="s">
        <v>1124</v>
      </c>
      <c r="AF4372" s="60"/>
      <c r="AG4372" s="60" t="s">
        <v>1124</v>
      </c>
      <c r="AH4372" s="60" t="s">
        <v>1124</v>
      </c>
      <c r="AI4372" s="60" t="s">
        <v>1124</v>
      </c>
      <c r="AJ4372" s="60" t="s">
        <v>1124</v>
      </c>
      <c r="AK4372" s="60" t="s">
        <v>1124</v>
      </c>
      <c r="AL4372" s="60" t="s">
        <v>1124</v>
      </c>
      <c r="AM4372" s="60" t="s">
        <v>1124</v>
      </c>
      <c r="AN4372" s="60" t="s">
        <v>1124</v>
      </c>
      <c r="AO4372" s="60"/>
      <c r="AP4372" s="35" t="s">
        <v>1857</v>
      </c>
      <c r="AQ4372" s="377">
        <v>0</v>
      </c>
      <c r="AR4372" s="378">
        <v>0</v>
      </c>
      <c r="AS4372" s="377">
        <v>0</v>
      </c>
      <c r="AT4372" s="378">
        <v>0</v>
      </c>
      <c r="AU4372" s="377" t="s">
        <v>2408</v>
      </c>
      <c r="AV4372" s="377" t="s">
        <v>2408</v>
      </c>
      <c r="AW4372" s="377">
        <v>0</v>
      </c>
      <c r="AX4372" s="2" t="s">
        <v>2408</v>
      </c>
      <c r="AY4372" s="2">
        <v>0</v>
      </c>
      <c r="AZ4372" t="s">
        <v>2408</v>
      </c>
      <c r="BB4372" t="s">
        <v>2408</v>
      </c>
    </row>
    <row r="4373" spans="1:54" hidden="1" x14ac:dyDescent="0.2">
      <c r="A4373" s="46">
        <v>2862</v>
      </c>
      <c r="B4373" s="258" t="s">
        <v>5905</v>
      </c>
      <c r="C4373" t="s">
        <v>1128</v>
      </c>
      <c r="D4373" t="s">
        <v>389</v>
      </c>
      <c r="E4373" t="s">
        <v>1821</v>
      </c>
      <c r="F4373" s="29" t="s">
        <v>1844</v>
      </c>
      <c r="G4373" s="47">
        <v>233</v>
      </c>
      <c r="H4373" t="s">
        <v>1844</v>
      </c>
      <c r="I4373">
        <v>1</v>
      </c>
      <c r="J4373" t="s">
        <v>5906</v>
      </c>
      <c r="K4373" t="s">
        <v>389</v>
      </c>
      <c r="L4373" t="s">
        <v>5907</v>
      </c>
      <c r="M4373">
        <v>0</v>
      </c>
      <c r="N4373" s="34">
        <v>0</v>
      </c>
      <c r="O4373" s="34" t="s">
        <v>695</v>
      </c>
      <c r="P4373" s="34">
        <v>0</v>
      </c>
      <c r="Q4373" s="34">
        <v>0</v>
      </c>
      <c r="R4373" s="34">
        <v>0</v>
      </c>
      <c r="S4373" s="48" t="s">
        <v>1123</v>
      </c>
      <c r="T4373" s="13" t="s">
        <v>122</v>
      </c>
      <c r="U4373" s="12" t="s">
        <v>122</v>
      </c>
      <c r="V4373" s="12" t="s">
        <v>1863</v>
      </c>
      <c r="W4373" s="12" t="s">
        <v>122</v>
      </c>
      <c r="X4373" s="14" t="str">
        <f t="shared" si="68"/>
        <v>В</v>
      </c>
      <c r="Y4373" s="271">
        <f>Таблица1[[#This Row],[ID_intellix]]</f>
        <v>2862</v>
      </c>
      <c r="Z4373" s="269" t="s">
        <v>122</v>
      </c>
      <c r="AA4373" s="145">
        <f>IF(OR(Таблица1[[#This Row],[CARDIO_report]]&lt;&gt;0,Таблица1[[#This Row],[AI COMBO_report]]&lt;&gt;0,Таблица1[[#This Row],[OTC_report]]&lt;&gt;0),1,0)</f>
        <v>0</v>
      </c>
      <c r="AB4373" s="60" t="s">
        <v>1124</v>
      </c>
      <c r="AC4373" s="60" t="s">
        <v>1124</v>
      </c>
      <c r="AD4373" s="60" t="s">
        <v>1124</v>
      </c>
      <c r="AE4373" s="60"/>
      <c r="AF4373" s="60"/>
      <c r="AG4373" s="60" t="s">
        <v>1124</v>
      </c>
      <c r="AH4373" s="60" t="s">
        <v>1124</v>
      </c>
      <c r="AI4373" s="60" t="s">
        <v>1124</v>
      </c>
      <c r="AJ4373" s="60" t="s">
        <v>1124</v>
      </c>
      <c r="AK4373" s="60" t="s">
        <v>1124</v>
      </c>
      <c r="AL4373" s="60" t="s">
        <v>1124</v>
      </c>
      <c r="AM4373" s="60" t="s">
        <v>1124</v>
      </c>
      <c r="AN4373" s="60" t="s">
        <v>1124</v>
      </c>
      <c r="AO4373" s="60"/>
      <c r="AP4373" s="35" t="s">
        <v>1857</v>
      </c>
      <c r="AQ4373" s="377">
        <v>0</v>
      </c>
      <c r="AR4373" s="378">
        <v>0</v>
      </c>
      <c r="AS4373" s="377">
        <v>0</v>
      </c>
      <c r="AT4373" s="378">
        <v>0</v>
      </c>
      <c r="AU4373" t="s">
        <v>2408</v>
      </c>
      <c r="AV4373" t="s">
        <v>2408</v>
      </c>
      <c r="AW4373">
        <v>0</v>
      </c>
      <c r="AX4373" s="2" t="s">
        <v>2408</v>
      </c>
      <c r="AY4373" s="2">
        <v>0</v>
      </c>
      <c r="AZ4373" t="s">
        <v>2408</v>
      </c>
      <c r="BB4373" t="s">
        <v>2408</v>
      </c>
    </row>
    <row r="4374" spans="1:54" x14ac:dyDescent="0.2">
      <c r="A4374" s="46">
        <v>2017</v>
      </c>
      <c r="B4374" s="258" t="s">
        <v>5917</v>
      </c>
      <c r="C4374" t="s">
        <v>1128</v>
      </c>
      <c r="D4374" t="s">
        <v>389</v>
      </c>
      <c r="E4374" t="s">
        <v>1821</v>
      </c>
      <c r="F4374" s="29" t="s">
        <v>1844</v>
      </c>
      <c r="G4374" s="47">
        <v>242</v>
      </c>
      <c r="H4374" t="s">
        <v>1844</v>
      </c>
      <c r="I4374">
        <v>1</v>
      </c>
      <c r="J4374" t="s">
        <v>5918</v>
      </c>
      <c r="K4374" t="s">
        <v>389</v>
      </c>
      <c r="L4374" t="s">
        <v>5919</v>
      </c>
      <c r="M4374" t="s">
        <v>2430</v>
      </c>
      <c r="N4374" s="34">
        <v>0</v>
      </c>
      <c r="O4374" s="34" t="s">
        <v>695</v>
      </c>
      <c r="P4374" s="34" t="s">
        <v>701</v>
      </c>
      <c r="Q4374" s="34">
        <v>0</v>
      </c>
      <c r="R4374" s="34">
        <v>0</v>
      </c>
      <c r="S4374" s="48" t="s">
        <v>1123</v>
      </c>
      <c r="T4374" s="13" t="s">
        <v>122</v>
      </c>
      <c r="U4374" s="12" t="s">
        <v>1863</v>
      </c>
      <c r="V4374" s="12" t="s">
        <v>122</v>
      </c>
      <c r="W4374" s="12" t="s">
        <v>122</v>
      </c>
      <c r="X4374" s="14" t="str">
        <f t="shared" si="68"/>
        <v>В</v>
      </c>
      <c r="Y4374" s="271">
        <f>Таблица1[[#This Row],[ID_intellix]]</f>
        <v>2017</v>
      </c>
      <c r="Z4374" s="269" t="s">
        <v>122</v>
      </c>
      <c r="AA4374" s="145">
        <f>IF(OR(Таблица1[[#This Row],[CARDIO_report]]&lt;&gt;0,Таблица1[[#This Row],[AI COMBO_report]]&lt;&gt;0,Таблица1[[#This Row],[OTC_report]]&lt;&gt;0),1,0)</f>
        <v>1</v>
      </c>
      <c r="AB4374" s="60" t="s">
        <v>1124</v>
      </c>
      <c r="AC4374" s="60" t="s">
        <v>1124</v>
      </c>
      <c r="AD4374" s="60" t="s">
        <v>1124</v>
      </c>
      <c r="AE4374" s="60" t="s">
        <v>1124</v>
      </c>
      <c r="AF4374" s="60"/>
      <c r="AG4374" s="60" t="s">
        <v>1124</v>
      </c>
      <c r="AH4374" s="60" t="s">
        <v>1124</v>
      </c>
      <c r="AI4374" s="60" t="s">
        <v>1124</v>
      </c>
      <c r="AJ4374" s="60" t="s">
        <v>1124</v>
      </c>
      <c r="AK4374" s="60" t="s">
        <v>1124</v>
      </c>
      <c r="AL4374" s="60" t="s">
        <v>1124</v>
      </c>
      <c r="AM4374" s="60" t="s">
        <v>1124</v>
      </c>
      <c r="AN4374" s="60" t="s">
        <v>1124</v>
      </c>
      <c r="AO4374" s="60"/>
      <c r="AP4374" s="35" t="s">
        <v>1825</v>
      </c>
      <c r="AQ4374" s="377">
        <v>0</v>
      </c>
      <c r="AR4374" s="378">
        <v>0</v>
      </c>
      <c r="AS4374" s="377">
        <v>0</v>
      </c>
      <c r="AT4374" s="378">
        <v>0</v>
      </c>
      <c r="AU4374" s="377">
        <v>0</v>
      </c>
      <c r="AV4374" s="377">
        <v>0</v>
      </c>
      <c r="AW4374" s="377">
        <v>0</v>
      </c>
      <c r="AX4374">
        <v>0</v>
      </c>
      <c r="AY4374">
        <v>0</v>
      </c>
    </row>
    <row r="4375" spans="1:54" hidden="1" x14ac:dyDescent="0.2">
      <c r="A4375" s="46">
        <v>2027</v>
      </c>
      <c r="B4375" s="258" t="s">
        <v>5920</v>
      </c>
      <c r="C4375" t="s">
        <v>1128</v>
      </c>
      <c r="D4375" t="s">
        <v>389</v>
      </c>
      <c r="E4375" t="s">
        <v>1821</v>
      </c>
      <c r="F4375" s="29" t="s">
        <v>1844</v>
      </c>
      <c r="G4375" s="47">
        <v>245</v>
      </c>
      <c r="H4375" t="s">
        <v>1844</v>
      </c>
      <c r="I4375">
        <v>1</v>
      </c>
      <c r="J4375" t="s">
        <v>5921</v>
      </c>
      <c r="K4375" t="s">
        <v>389</v>
      </c>
      <c r="L4375" t="s">
        <v>5922</v>
      </c>
      <c r="M4375" t="s">
        <v>2430</v>
      </c>
      <c r="N4375" s="34">
        <v>0</v>
      </c>
      <c r="O4375" s="34" t="s">
        <v>695</v>
      </c>
      <c r="P4375" s="34">
        <v>0</v>
      </c>
      <c r="Q4375" s="34">
        <v>0</v>
      </c>
      <c r="R4375" s="34">
        <v>0</v>
      </c>
      <c r="S4375" s="48" t="s">
        <v>1123</v>
      </c>
      <c r="T4375" s="13" t="s">
        <v>122</v>
      </c>
      <c r="U4375" s="12" t="s">
        <v>122</v>
      </c>
      <c r="V4375" s="12" t="s">
        <v>1863</v>
      </c>
      <c r="W4375" s="12" t="s">
        <v>122</v>
      </c>
      <c r="X4375" s="14" t="str">
        <f t="shared" si="68"/>
        <v>В</v>
      </c>
      <c r="Y4375" s="271">
        <f>Таблица1[[#This Row],[ID_intellix]]</f>
        <v>2027</v>
      </c>
      <c r="Z4375" s="269" t="s">
        <v>122</v>
      </c>
      <c r="AA4375" s="145">
        <f>IF(OR(Таблица1[[#This Row],[CARDIO_report]]&lt;&gt;0,Таблица1[[#This Row],[AI COMBO_report]]&lt;&gt;0,Таблица1[[#This Row],[OTC_report]]&lt;&gt;0),1,0)</f>
        <v>0</v>
      </c>
      <c r="AB4375" s="60" t="s">
        <v>1124</v>
      </c>
      <c r="AC4375" s="60" t="s">
        <v>1124</v>
      </c>
      <c r="AD4375" s="60" t="s">
        <v>1124</v>
      </c>
      <c r="AE4375" s="60" t="s">
        <v>1124</v>
      </c>
      <c r="AF4375" s="60"/>
      <c r="AG4375" s="60" t="s">
        <v>1124</v>
      </c>
      <c r="AH4375" s="60" t="s">
        <v>1124</v>
      </c>
      <c r="AI4375" s="60" t="s">
        <v>1124</v>
      </c>
      <c r="AJ4375" s="60" t="s">
        <v>1124</v>
      </c>
      <c r="AK4375" s="60" t="s">
        <v>1124</v>
      </c>
      <c r="AL4375" s="60" t="s">
        <v>1124</v>
      </c>
      <c r="AM4375" s="60" t="s">
        <v>1124</v>
      </c>
      <c r="AN4375" s="60" t="s">
        <v>1124</v>
      </c>
      <c r="AO4375" s="60"/>
      <c r="AP4375" s="35" t="s">
        <v>1857</v>
      </c>
      <c r="AQ4375" s="377">
        <v>0</v>
      </c>
      <c r="AR4375" s="378">
        <v>0</v>
      </c>
      <c r="AS4375" s="377">
        <v>0</v>
      </c>
      <c r="AT4375" s="378">
        <v>0</v>
      </c>
      <c r="AU4375" s="377" t="s">
        <v>2408</v>
      </c>
      <c r="AV4375" s="377" t="s">
        <v>2408</v>
      </c>
      <c r="AW4375" s="377">
        <v>0</v>
      </c>
      <c r="AX4375" s="2" t="s">
        <v>2408</v>
      </c>
      <c r="AY4375" s="2">
        <v>0</v>
      </c>
      <c r="AZ4375" t="s">
        <v>2408</v>
      </c>
      <c r="BB4375" t="s">
        <v>2408</v>
      </c>
    </row>
    <row r="4376" spans="1:54" hidden="1" x14ac:dyDescent="0.2">
      <c r="A4376" s="46">
        <v>7295</v>
      </c>
      <c r="B4376" s="258" t="s">
        <v>5923</v>
      </c>
      <c r="C4376" t="s">
        <v>1128</v>
      </c>
      <c r="D4376" t="s">
        <v>389</v>
      </c>
      <c r="E4376" t="s">
        <v>1821</v>
      </c>
      <c r="F4376" s="29" t="s">
        <v>1844</v>
      </c>
      <c r="G4376" s="47">
        <v>247</v>
      </c>
      <c r="H4376" t="s">
        <v>1844</v>
      </c>
      <c r="I4376">
        <v>1</v>
      </c>
      <c r="J4376" t="s">
        <v>5924</v>
      </c>
      <c r="K4376" t="s">
        <v>389</v>
      </c>
      <c r="L4376" t="s">
        <v>5925</v>
      </c>
      <c r="M4376" t="s">
        <v>2430</v>
      </c>
      <c r="N4376" s="34">
        <v>0</v>
      </c>
      <c r="O4376" s="34" t="s">
        <v>695</v>
      </c>
      <c r="P4376" s="34">
        <v>0</v>
      </c>
      <c r="Q4376" s="34">
        <v>0</v>
      </c>
      <c r="R4376" s="34">
        <v>0</v>
      </c>
      <c r="S4376" s="48" t="s">
        <v>1123</v>
      </c>
      <c r="T4376" s="13" t="s">
        <v>122</v>
      </c>
      <c r="U4376" s="12" t="s">
        <v>1863</v>
      </c>
      <c r="V4376" s="12" t="s">
        <v>122</v>
      </c>
      <c r="W4376" s="12" t="s">
        <v>122</v>
      </c>
      <c r="X4376" s="14" t="str">
        <f t="shared" si="68"/>
        <v>В</v>
      </c>
      <c r="Y4376" s="271">
        <f>Таблица1[[#This Row],[ID_intellix]]</f>
        <v>7295</v>
      </c>
      <c r="Z4376" s="269" t="s">
        <v>1863</v>
      </c>
      <c r="AA4376" s="145">
        <f>IF(OR(Таблица1[[#This Row],[CARDIO_report]]&lt;&gt;0,Таблица1[[#This Row],[AI COMBO_report]]&lt;&gt;0,Таблица1[[#This Row],[OTC_report]]&lt;&gt;0),1,0)</f>
        <v>0</v>
      </c>
      <c r="AB4376" s="60" t="s">
        <v>1124</v>
      </c>
      <c r="AC4376" s="60" t="s">
        <v>1124</v>
      </c>
      <c r="AD4376" s="60" t="s">
        <v>1124</v>
      </c>
      <c r="AE4376" s="60" t="s">
        <v>1124</v>
      </c>
      <c r="AF4376" s="60"/>
      <c r="AG4376" s="60" t="s">
        <v>1124</v>
      </c>
      <c r="AH4376" s="60" t="s">
        <v>1124</v>
      </c>
      <c r="AI4376" s="60" t="s">
        <v>1124</v>
      </c>
      <c r="AJ4376" s="60" t="s">
        <v>1124</v>
      </c>
      <c r="AK4376" s="60" t="s">
        <v>1124</v>
      </c>
      <c r="AL4376" s="60" t="s">
        <v>1124</v>
      </c>
      <c r="AM4376" s="60" t="s">
        <v>1124</v>
      </c>
      <c r="AN4376" s="60" t="s">
        <v>1124</v>
      </c>
      <c r="AO4376" s="60"/>
      <c r="AP4376" s="35" t="s">
        <v>1857</v>
      </c>
      <c r="AQ4376" s="377">
        <v>0</v>
      </c>
      <c r="AR4376" s="378">
        <v>0</v>
      </c>
      <c r="AS4376" s="377">
        <v>0</v>
      </c>
      <c r="AT4376" s="378">
        <v>0</v>
      </c>
      <c r="AU4376" s="377" t="s">
        <v>2408</v>
      </c>
      <c r="AV4376" s="377" t="s">
        <v>2408</v>
      </c>
      <c r="AW4376" s="377">
        <v>0</v>
      </c>
      <c r="AX4376" s="2" t="s">
        <v>2408</v>
      </c>
      <c r="AY4376" s="2">
        <v>0</v>
      </c>
      <c r="AZ4376" t="s">
        <v>2408</v>
      </c>
      <c r="BB4376" t="s">
        <v>2408</v>
      </c>
    </row>
    <row r="4377" spans="1:54" hidden="1" x14ac:dyDescent="0.2">
      <c r="A4377" s="46">
        <v>7354</v>
      </c>
      <c r="B4377" s="258" t="s">
        <v>6036</v>
      </c>
      <c r="C4377" t="s">
        <v>1128</v>
      </c>
      <c r="D4377" t="s">
        <v>389</v>
      </c>
      <c r="E4377" t="s">
        <v>1821</v>
      </c>
      <c r="F4377" s="29" t="s">
        <v>1844</v>
      </c>
      <c r="G4377" s="47">
        <v>323</v>
      </c>
      <c r="H4377" t="s">
        <v>1844</v>
      </c>
      <c r="I4377">
        <v>1</v>
      </c>
      <c r="J4377" t="s">
        <v>6037</v>
      </c>
      <c r="K4377" t="s">
        <v>389</v>
      </c>
      <c r="L4377" t="s">
        <v>6038</v>
      </c>
      <c r="M4377" t="s">
        <v>2430</v>
      </c>
      <c r="N4377" s="34" t="s">
        <v>397</v>
      </c>
      <c r="O4377" s="34" t="s">
        <v>695</v>
      </c>
      <c r="P4377" s="34" t="s">
        <v>701</v>
      </c>
      <c r="Q4377" s="34">
        <v>0</v>
      </c>
      <c r="R4377" s="34">
        <v>0</v>
      </c>
      <c r="S4377" s="48" t="s">
        <v>1123</v>
      </c>
      <c r="T4377" s="13" t="s">
        <v>122</v>
      </c>
      <c r="U4377" s="12" t="s">
        <v>1863</v>
      </c>
      <c r="V4377" s="12" t="s">
        <v>122</v>
      </c>
      <c r="W4377" s="12" t="s">
        <v>122</v>
      </c>
      <c r="X4377" s="14" t="str">
        <f t="shared" si="68"/>
        <v>В</v>
      </c>
      <c r="Y4377" s="271">
        <f>Таблица1[[#This Row],[ID_intellix]]</f>
        <v>7354</v>
      </c>
      <c r="Z4377" s="269" t="s">
        <v>122</v>
      </c>
      <c r="AA4377" s="145">
        <f>IF(OR(Таблица1[[#This Row],[CARDIO_report]]&lt;&gt;0,Таблица1[[#This Row],[AI COMBO_report]]&lt;&gt;0,Таблица1[[#This Row],[OTC_report]]&lt;&gt;0),1,0)</f>
        <v>1</v>
      </c>
      <c r="AB4377" s="60" t="s">
        <v>1124</v>
      </c>
      <c r="AC4377" s="60" t="s">
        <v>1124</v>
      </c>
      <c r="AD4377" s="60" t="s">
        <v>1124</v>
      </c>
      <c r="AE4377" s="60" t="s">
        <v>1124</v>
      </c>
      <c r="AF4377" s="60"/>
      <c r="AG4377" s="60" t="s">
        <v>1124</v>
      </c>
      <c r="AH4377" s="60" t="s">
        <v>1124</v>
      </c>
      <c r="AI4377" s="60" t="s">
        <v>1124</v>
      </c>
      <c r="AJ4377" s="60" t="s">
        <v>1124</v>
      </c>
      <c r="AK4377" s="60" t="s">
        <v>1124</v>
      </c>
      <c r="AL4377" s="60" t="s">
        <v>1124</v>
      </c>
      <c r="AM4377" s="60" t="s">
        <v>1124</v>
      </c>
      <c r="AN4377" s="60" t="s">
        <v>1124</v>
      </c>
      <c r="AO4377" s="60"/>
      <c r="AP4377" s="35" t="s">
        <v>1857</v>
      </c>
      <c r="AQ4377" s="377">
        <v>0</v>
      </c>
      <c r="AR4377" s="378">
        <v>0</v>
      </c>
      <c r="AS4377" s="377">
        <v>0</v>
      </c>
      <c r="AT4377" s="378">
        <v>0</v>
      </c>
      <c r="AU4377" s="377" t="s">
        <v>2408</v>
      </c>
      <c r="AV4377" s="377" t="s">
        <v>2408</v>
      </c>
      <c r="AW4377" s="377">
        <v>0</v>
      </c>
      <c r="AX4377" s="2" t="s">
        <v>2408</v>
      </c>
      <c r="AY4377" s="2">
        <v>0</v>
      </c>
      <c r="AZ4377" t="s">
        <v>2408</v>
      </c>
      <c r="BB4377" t="s">
        <v>2408</v>
      </c>
    </row>
    <row r="4378" spans="1:54" hidden="1" x14ac:dyDescent="0.2">
      <c r="A4378" s="46">
        <v>7324</v>
      </c>
      <c r="B4378" s="258" t="s">
        <v>6133</v>
      </c>
      <c r="C4378" t="s">
        <v>1128</v>
      </c>
      <c r="D4378" t="s">
        <v>389</v>
      </c>
      <c r="E4378" t="s">
        <v>1821</v>
      </c>
      <c r="F4378" s="29" t="s">
        <v>1844</v>
      </c>
      <c r="G4378" s="47">
        <v>84</v>
      </c>
      <c r="H4378" t="s">
        <v>1844</v>
      </c>
      <c r="I4378">
        <v>1</v>
      </c>
      <c r="J4378" t="s">
        <v>6134</v>
      </c>
      <c r="K4378" t="s">
        <v>389</v>
      </c>
      <c r="L4378" t="s">
        <v>6135</v>
      </c>
      <c r="M4378" t="s">
        <v>2430</v>
      </c>
      <c r="N4378" s="34">
        <v>0</v>
      </c>
      <c r="O4378" s="34" t="s">
        <v>695</v>
      </c>
      <c r="P4378" s="34">
        <v>0</v>
      </c>
      <c r="Q4378" s="34">
        <v>0</v>
      </c>
      <c r="R4378" s="34">
        <v>0</v>
      </c>
      <c r="S4378" s="48" t="s">
        <v>1123</v>
      </c>
      <c r="T4378" s="13">
        <v>0</v>
      </c>
      <c r="U4378" s="12">
        <v>0</v>
      </c>
      <c r="V4378" s="12">
        <v>0</v>
      </c>
      <c r="W4378" s="12">
        <v>0</v>
      </c>
      <c r="X4378" s="14" t="str">
        <f t="shared" si="68"/>
        <v>С</v>
      </c>
      <c r="Y4378" s="271">
        <f>Таблица1[[#This Row],[ID_intellix]]</f>
        <v>7324</v>
      </c>
      <c r="Z4378" s="269" t="s">
        <v>122</v>
      </c>
      <c r="AA4378" s="145">
        <f>IF(OR(Таблица1[[#This Row],[CARDIO_report]]&lt;&gt;0,Таблица1[[#This Row],[AI COMBO_report]]&lt;&gt;0,Таблица1[[#This Row],[OTC_report]]&lt;&gt;0),1,0)</f>
        <v>0</v>
      </c>
      <c r="AB4378" s="60" t="s">
        <v>1124</v>
      </c>
      <c r="AC4378" s="60" t="s">
        <v>1124</v>
      </c>
      <c r="AD4378" s="60" t="s">
        <v>1124</v>
      </c>
      <c r="AE4378" s="60" t="s">
        <v>1124</v>
      </c>
      <c r="AF4378" s="60"/>
      <c r="AG4378" s="60" t="s">
        <v>1124</v>
      </c>
      <c r="AH4378" s="60" t="s">
        <v>1124</v>
      </c>
      <c r="AI4378" s="60" t="s">
        <v>1124</v>
      </c>
      <c r="AJ4378" s="60" t="s">
        <v>1124</v>
      </c>
      <c r="AK4378" s="60" t="s">
        <v>1124</v>
      </c>
      <c r="AL4378" s="60" t="s">
        <v>1124</v>
      </c>
      <c r="AM4378" s="60" t="s">
        <v>1124</v>
      </c>
      <c r="AN4378" s="60" t="s">
        <v>1124</v>
      </c>
      <c r="AO4378" s="60"/>
      <c r="AP4378" s="35" t="s">
        <v>1825</v>
      </c>
      <c r="AQ4378" s="377">
        <v>0</v>
      </c>
      <c r="AR4378" s="378">
        <v>0</v>
      </c>
      <c r="AS4378" s="377">
        <v>0</v>
      </c>
      <c r="AT4378" s="378">
        <v>0</v>
      </c>
      <c r="AU4378" s="377">
        <v>0</v>
      </c>
      <c r="AV4378" s="377">
        <v>0</v>
      </c>
      <c r="AW4378" s="377">
        <v>0</v>
      </c>
      <c r="AX4378">
        <v>0</v>
      </c>
      <c r="AY4378">
        <v>0</v>
      </c>
    </row>
    <row r="4379" spans="1:54" hidden="1" x14ac:dyDescent="0.2">
      <c r="A4379" s="46">
        <v>2005</v>
      </c>
      <c r="B4379" s="258" t="s">
        <v>6136</v>
      </c>
      <c r="C4379" t="s">
        <v>1128</v>
      </c>
      <c r="D4379" t="s">
        <v>389</v>
      </c>
      <c r="E4379" t="s">
        <v>1821</v>
      </c>
      <c r="F4379" s="29" t="s">
        <v>1844</v>
      </c>
      <c r="G4379" s="47">
        <v>85</v>
      </c>
      <c r="H4379" t="s">
        <v>1844</v>
      </c>
      <c r="I4379">
        <v>1</v>
      </c>
      <c r="J4379" t="s">
        <v>6137</v>
      </c>
      <c r="K4379" t="s">
        <v>389</v>
      </c>
      <c r="L4379" t="s">
        <v>6138</v>
      </c>
      <c r="M4379" t="s">
        <v>2430</v>
      </c>
      <c r="N4379" s="34">
        <v>0</v>
      </c>
      <c r="O4379" s="34" t="s">
        <v>695</v>
      </c>
      <c r="P4379" s="34" t="s">
        <v>701</v>
      </c>
      <c r="Q4379" s="34">
        <v>0</v>
      </c>
      <c r="R4379" s="34">
        <v>0</v>
      </c>
      <c r="S4379" s="48" t="s">
        <v>1123</v>
      </c>
      <c r="T4379" s="13" t="s">
        <v>122</v>
      </c>
      <c r="U4379" s="12" t="s">
        <v>1863</v>
      </c>
      <c r="V4379" s="12" t="s">
        <v>122</v>
      </c>
      <c r="W4379" s="12" t="s">
        <v>122</v>
      </c>
      <c r="X4379" s="14" t="str">
        <f t="shared" si="68"/>
        <v>В</v>
      </c>
      <c r="Y4379" s="271">
        <f>Таблица1[[#This Row],[ID_intellix]]</f>
        <v>2005</v>
      </c>
      <c r="Z4379" s="269" t="s">
        <v>122</v>
      </c>
      <c r="AA4379" s="145">
        <f>IF(OR(Таблица1[[#This Row],[CARDIO_report]]&lt;&gt;0,Таблица1[[#This Row],[AI COMBO_report]]&lt;&gt;0,Таблица1[[#This Row],[OTC_report]]&lt;&gt;0),1,0)</f>
        <v>1</v>
      </c>
      <c r="AB4379" s="60" t="s">
        <v>1124</v>
      </c>
      <c r="AC4379" s="60" t="s">
        <v>1124</v>
      </c>
      <c r="AD4379" s="60" t="s">
        <v>1124</v>
      </c>
      <c r="AE4379" s="60" t="s">
        <v>1124</v>
      </c>
      <c r="AF4379" s="60"/>
      <c r="AG4379" s="60" t="s">
        <v>1124</v>
      </c>
      <c r="AH4379" s="60" t="s">
        <v>1124</v>
      </c>
      <c r="AI4379" s="60" t="s">
        <v>1124</v>
      </c>
      <c r="AJ4379" s="60" t="s">
        <v>1124</v>
      </c>
      <c r="AK4379" s="60" t="s">
        <v>1124</v>
      </c>
      <c r="AL4379" s="60" t="s">
        <v>1124</v>
      </c>
      <c r="AM4379" s="60" t="s">
        <v>1124</v>
      </c>
      <c r="AN4379" s="60" t="s">
        <v>1124</v>
      </c>
      <c r="AO4379" s="60"/>
      <c r="AP4379" s="35" t="s">
        <v>1857</v>
      </c>
      <c r="AQ4379" s="377">
        <v>0</v>
      </c>
      <c r="AR4379" s="378">
        <v>0</v>
      </c>
      <c r="AS4379" s="377">
        <v>0</v>
      </c>
      <c r="AT4379" s="378">
        <v>0</v>
      </c>
      <c r="AU4379" s="377" t="s">
        <v>2408</v>
      </c>
      <c r="AV4379" s="377" t="s">
        <v>2408</v>
      </c>
      <c r="AW4379" s="377">
        <v>0</v>
      </c>
      <c r="AX4379" s="2" t="s">
        <v>2408</v>
      </c>
      <c r="AY4379" s="2">
        <v>0</v>
      </c>
      <c r="AZ4379" t="s">
        <v>2408</v>
      </c>
      <c r="BB4379" t="s">
        <v>2408</v>
      </c>
    </row>
    <row r="4380" spans="1:54" hidden="1" x14ac:dyDescent="0.2">
      <c r="A4380" s="46">
        <v>7326</v>
      </c>
      <c r="B4380" s="258" t="s">
        <v>6139</v>
      </c>
      <c r="C4380" t="s">
        <v>1128</v>
      </c>
      <c r="D4380" t="s">
        <v>389</v>
      </c>
      <c r="E4380" t="s">
        <v>1821</v>
      </c>
      <c r="F4380" s="29" t="s">
        <v>1844</v>
      </c>
      <c r="G4380" s="47">
        <v>87</v>
      </c>
      <c r="H4380" t="s">
        <v>1844</v>
      </c>
      <c r="I4380">
        <v>1</v>
      </c>
      <c r="J4380" t="s">
        <v>6140</v>
      </c>
      <c r="K4380" t="s">
        <v>389</v>
      </c>
      <c r="L4380" t="s">
        <v>6141</v>
      </c>
      <c r="M4380" t="s">
        <v>2430</v>
      </c>
      <c r="N4380" s="34">
        <v>0</v>
      </c>
      <c r="O4380" s="34" t="s">
        <v>695</v>
      </c>
      <c r="P4380" s="34">
        <v>0</v>
      </c>
      <c r="Q4380" s="34">
        <v>0</v>
      </c>
      <c r="R4380" s="34">
        <v>0</v>
      </c>
      <c r="S4380" s="48" t="s">
        <v>1123</v>
      </c>
      <c r="T4380" s="13">
        <v>0</v>
      </c>
      <c r="U4380" s="12">
        <v>0</v>
      </c>
      <c r="V4380" s="12">
        <v>0</v>
      </c>
      <c r="W4380" s="12">
        <v>0</v>
      </c>
      <c r="X4380" s="14" t="str">
        <f t="shared" si="68"/>
        <v>С</v>
      </c>
      <c r="Y4380" s="271">
        <f>Таблица1[[#This Row],[ID_intellix]]</f>
        <v>7326</v>
      </c>
      <c r="Z4380" s="269" t="s">
        <v>122</v>
      </c>
      <c r="AA4380" s="145">
        <f>IF(OR(Таблица1[[#This Row],[CARDIO_report]]&lt;&gt;0,Таблица1[[#This Row],[AI COMBO_report]]&lt;&gt;0,Таблица1[[#This Row],[OTC_report]]&lt;&gt;0),1,0)</f>
        <v>0</v>
      </c>
      <c r="AB4380" s="60" t="s">
        <v>1124</v>
      </c>
      <c r="AC4380" s="60" t="s">
        <v>1124</v>
      </c>
      <c r="AD4380" s="60" t="s">
        <v>1124</v>
      </c>
      <c r="AE4380" s="60" t="s">
        <v>1124</v>
      </c>
      <c r="AF4380" s="60"/>
      <c r="AG4380" s="60" t="s">
        <v>1124</v>
      </c>
      <c r="AH4380" s="60" t="s">
        <v>1124</v>
      </c>
      <c r="AI4380" s="60" t="s">
        <v>1124</v>
      </c>
      <c r="AJ4380" s="60" t="s">
        <v>1124</v>
      </c>
      <c r="AK4380" s="60" t="s">
        <v>1124</v>
      </c>
      <c r="AL4380" s="60" t="s">
        <v>1124</v>
      </c>
      <c r="AM4380" s="60" t="s">
        <v>1124</v>
      </c>
      <c r="AN4380" s="60" t="s">
        <v>1124</v>
      </c>
      <c r="AO4380" s="60"/>
      <c r="AP4380" s="35" t="s">
        <v>1825</v>
      </c>
      <c r="AQ4380" s="377">
        <v>0</v>
      </c>
      <c r="AR4380" s="378">
        <v>0</v>
      </c>
      <c r="AS4380" s="377">
        <v>0</v>
      </c>
      <c r="AT4380" s="378">
        <v>0</v>
      </c>
      <c r="AU4380" s="377">
        <v>0</v>
      </c>
      <c r="AV4380" s="377">
        <v>0</v>
      </c>
      <c r="AW4380" s="377">
        <v>0</v>
      </c>
      <c r="AX4380">
        <v>0</v>
      </c>
      <c r="AY4380">
        <v>0</v>
      </c>
    </row>
    <row r="4381" spans="1:54" hidden="1" x14ac:dyDescent="0.2">
      <c r="A4381" s="46">
        <v>2006</v>
      </c>
      <c r="B4381" s="258" t="s">
        <v>6151</v>
      </c>
      <c r="C4381" t="s">
        <v>1128</v>
      </c>
      <c r="D4381" t="s">
        <v>389</v>
      </c>
      <c r="E4381" t="s">
        <v>1821</v>
      </c>
      <c r="F4381" s="29" t="s">
        <v>1844</v>
      </c>
      <c r="G4381" s="47">
        <v>94</v>
      </c>
      <c r="H4381" t="s">
        <v>1844</v>
      </c>
      <c r="I4381">
        <v>1</v>
      </c>
      <c r="J4381" t="s">
        <v>6152</v>
      </c>
      <c r="K4381" t="s">
        <v>389</v>
      </c>
      <c r="L4381" t="s">
        <v>6153</v>
      </c>
      <c r="M4381" t="s">
        <v>2430</v>
      </c>
      <c r="N4381" s="34">
        <v>0</v>
      </c>
      <c r="O4381" s="34" t="s">
        <v>695</v>
      </c>
      <c r="P4381" s="34">
        <v>0</v>
      </c>
      <c r="Q4381" s="34">
        <v>0</v>
      </c>
      <c r="R4381" s="34">
        <v>0</v>
      </c>
      <c r="S4381" s="48" t="s">
        <v>1123</v>
      </c>
      <c r="T4381" s="13" t="s">
        <v>122</v>
      </c>
      <c r="U4381" s="12" t="s">
        <v>122</v>
      </c>
      <c r="V4381" s="12" t="s">
        <v>122</v>
      </c>
      <c r="W4381" s="12" t="s">
        <v>122</v>
      </c>
      <c r="X4381" s="14" t="str">
        <f t="shared" si="68"/>
        <v>С</v>
      </c>
      <c r="Y4381" s="271">
        <f>Таблица1[[#This Row],[ID_intellix]]</f>
        <v>2006</v>
      </c>
      <c r="Z4381" s="269" t="s">
        <v>122</v>
      </c>
      <c r="AA4381" s="145">
        <f>IF(OR(Таблица1[[#This Row],[CARDIO_report]]&lt;&gt;0,Таблица1[[#This Row],[AI COMBO_report]]&lt;&gt;0,Таблица1[[#This Row],[OTC_report]]&lt;&gt;0),1,0)</f>
        <v>0</v>
      </c>
      <c r="AB4381" s="60" t="s">
        <v>1124</v>
      </c>
      <c r="AC4381" s="60" t="s">
        <v>1124</v>
      </c>
      <c r="AD4381" s="60" t="s">
        <v>1124</v>
      </c>
      <c r="AE4381" s="60" t="s">
        <v>1124</v>
      </c>
      <c r="AF4381" s="60"/>
      <c r="AG4381" s="60" t="s">
        <v>1124</v>
      </c>
      <c r="AH4381" s="60" t="s">
        <v>1124</v>
      </c>
      <c r="AI4381" s="60" t="s">
        <v>1124</v>
      </c>
      <c r="AJ4381" s="60" t="s">
        <v>1124</v>
      </c>
      <c r="AK4381" s="60" t="s">
        <v>1124</v>
      </c>
      <c r="AL4381" s="60" t="s">
        <v>1124</v>
      </c>
      <c r="AM4381" s="60" t="s">
        <v>1124</v>
      </c>
      <c r="AN4381" s="60" t="s">
        <v>1124</v>
      </c>
      <c r="AO4381" s="60"/>
      <c r="AP4381" s="35" t="s">
        <v>1825</v>
      </c>
      <c r="AQ4381" s="377">
        <v>0</v>
      </c>
      <c r="AR4381" s="378">
        <v>0</v>
      </c>
      <c r="AS4381" s="377">
        <v>0</v>
      </c>
      <c r="AT4381" s="378">
        <v>0</v>
      </c>
      <c r="AU4381" s="377">
        <v>0</v>
      </c>
      <c r="AV4381" s="377">
        <v>0</v>
      </c>
      <c r="AW4381" s="377">
        <v>0</v>
      </c>
      <c r="AX4381">
        <v>0</v>
      </c>
      <c r="AY4381">
        <v>0</v>
      </c>
    </row>
    <row r="4382" spans="1:54" hidden="1" x14ac:dyDescent="0.2">
      <c r="A4382" s="46">
        <v>1799</v>
      </c>
      <c r="B4382" s="258" t="s">
        <v>6187</v>
      </c>
      <c r="C4382" t="s">
        <v>1128</v>
      </c>
      <c r="D4382" t="s">
        <v>389</v>
      </c>
      <c r="E4382" t="s">
        <v>1821</v>
      </c>
      <c r="F4382" s="29" t="s">
        <v>1844</v>
      </c>
      <c r="G4382" s="47">
        <v>208</v>
      </c>
      <c r="H4382" t="s">
        <v>1844</v>
      </c>
      <c r="I4382">
        <v>1</v>
      </c>
      <c r="J4382" t="s">
        <v>6188</v>
      </c>
      <c r="K4382" t="s">
        <v>389</v>
      </c>
      <c r="L4382" t="s">
        <v>6189</v>
      </c>
      <c r="M4382" t="s">
        <v>2430</v>
      </c>
      <c r="N4382" s="34" t="s">
        <v>397</v>
      </c>
      <c r="O4382" s="34" t="s">
        <v>695</v>
      </c>
      <c r="P4382" s="34" t="s">
        <v>701</v>
      </c>
      <c r="Q4382" s="34">
        <v>0</v>
      </c>
      <c r="R4382" s="34">
        <v>0</v>
      </c>
      <c r="S4382" s="48" t="s">
        <v>1123</v>
      </c>
      <c r="T4382" s="13" t="s">
        <v>1863</v>
      </c>
      <c r="U4382" s="12" t="s">
        <v>122</v>
      </c>
      <c r="V4382" s="12" t="s">
        <v>122</v>
      </c>
      <c r="W4382" s="12" t="s">
        <v>122</v>
      </c>
      <c r="X4382" s="14" t="str">
        <f t="shared" si="68"/>
        <v>В</v>
      </c>
      <c r="Y4382" s="271">
        <f>Таблица1[[#This Row],[ID_intellix]]</f>
        <v>1799</v>
      </c>
      <c r="Z4382" s="269" t="s">
        <v>122</v>
      </c>
      <c r="AA4382" s="145">
        <f>IF(OR(Таблица1[[#This Row],[CARDIO_report]]&lt;&gt;0,Таблица1[[#This Row],[AI COMBO_report]]&lt;&gt;0,Таблица1[[#This Row],[OTC_report]]&lt;&gt;0),1,0)</f>
        <v>1</v>
      </c>
      <c r="AB4382" s="60" t="s">
        <v>1124</v>
      </c>
      <c r="AC4382" s="60" t="s">
        <v>1124</v>
      </c>
      <c r="AD4382" s="60" t="s">
        <v>1124</v>
      </c>
      <c r="AE4382" s="60" t="s">
        <v>1124</v>
      </c>
      <c r="AF4382" s="60"/>
      <c r="AG4382" s="60" t="s">
        <v>1124</v>
      </c>
      <c r="AH4382" s="60" t="s">
        <v>1124</v>
      </c>
      <c r="AI4382" s="60" t="s">
        <v>1124</v>
      </c>
      <c r="AJ4382" s="60" t="s">
        <v>1124</v>
      </c>
      <c r="AK4382" s="60" t="s">
        <v>1124</v>
      </c>
      <c r="AL4382" s="60" t="s">
        <v>1124</v>
      </c>
      <c r="AM4382" s="60" t="s">
        <v>1124</v>
      </c>
      <c r="AN4382" s="60" t="s">
        <v>1124</v>
      </c>
      <c r="AO4382" s="60"/>
      <c r="AP4382" s="35" t="s">
        <v>1917</v>
      </c>
      <c r="AQ4382" s="377">
        <v>0</v>
      </c>
      <c r="AR4382" s="378">
        <v>0</v>
      </c>
      <c r="AS4382" s="377">
        <v>0</v>
      </c>
      <c r="AT4382" s="378">
        <v>0</v>
      </c>
      <c r="AU4382" s="377" t="s">
        <v>2408</v>
      </c>
      <c r="AV4382" s="377" t="s">
        <v>2408</v>
      </c>
      <c r="AW4382" s="377">
        <v>0</v>
      </c>
      <c r="AX4382" s="2" t="s">
        <v>2408</v>
      </c>
      <c r="AY4382" s="2">
        <v>0</v>
      </c>
      <c r="AZ4382" t="s">
        <v>2408</v>
      </c>
      <c r="BB4382" t="s">
        <v>2408</v>
      </c>
    </row>
    <row r="4383" spans="1:54" hidden="1" x14ac:dyDescent="0.2">
      <c r="A4383" s="46">
        <v>2038</v>
      </c>
      <c r="B4383" s="258" t="s">
        <v>11840</v>
      </c>
      <c r="C4383" t="s">
        <v>1128</v>
      </c>
      <c r="D4383" t="s">
        <v>389</v>
      </c>
      <c r="E4383" t="s">
        <v>2504</v>
      </c>
      <c r="F4383" s="29" t="s">
        <v>11841</v>
      </c>
      <c r="G4383" s="47">
        <v>1</v>
      </c>
      <c r="H4383" t="s">
        <v>1149</v>
      </c>
      <c r="I4383">
        <v>1</v>
      </c>
      <c r="J4383" t="s">
        <v>11842</v>
      </c>
      <c r="K4383" t="s">
        <v>389</v>
      </c>
      <c r="L4383" t="s">
        <v>5491</v>
      </c>
      <c r="M4383" t="s">
        <v>2430</v>
      </c>
      <c r="N4383" s="34" t="s">
        <v>514</v>
      </c>
      <c r="O4383" s="34" t="s">
        <v>695</v>
      </c>
      <c r="P4383" s="34" t="s">
        <v>701</v>
      </c>
      <c r="Q4383" s="34">
        <v>0</v>
      </c>
      <c r="R4383" s="34">
        <v>0</v>
      </c>
      <c r="S4383" s="48" t="s">
        <v>1123</v>
      </c>
      <c r="T4383" s="13" t="s">
        <v>1863</v>
      </c>
      <c r="U4383" s="12" t="s">
        <v>122</v>
      </c>
      <c r="V4383" s="12" t="s">
        <v>122</v>
      </c>
      <c r="W4383" s="12" t="s">
        <v>122</v>
      </c>
      <c r="X4383" s="14" t="str">
        <f t="shared" si="68"/>
        <v>В</v>
      </c>
      <c r="Y4383" s="271">
        <f>Таблица1[[#This Row],[ID_intellix]]</f>
        <v>2038</v>
      </c>
      <c r="Z4383" s="269" t="s">
        <v>122</v>
      </c>
      <c r="AA4383" s="145">
        <f>IF(OR(Таблица1[[#This Row],[CARDIO_report]]&lt;&gt;0,Таблица1[[#This Row],[AI COMBO_report]]&lt;&gt;0,Таблица1[[#This Row],[OTC_report]]&lt;&gt;0),1,0)</f>
        <v>1</v>
      </c>
      <c r="AB4383" s="60" t="s">
        <v>1124</v>
      </c>
      <c r="AC4383" s="60" t="s">
        <v>1124</v>
      </c>
      <c r="AD4383" s="60" t="s">
        <v>1124</v>
      </c>
      <c r="AE4383" s="60" t="s">
        <v>1124</v>
      </c>
      <c r="AF4383" s="60"/>
      <c r="AG4383" s="89" t="s">
        <v>1437</v>
      </c>
      <c r="AH4383" s="89">
        <v>48</v>
      </c>
      <c r="AI4383" s="89" t="s">
        <v>1437</v>
      </c>
      <c r="AJ4383" s="89">
        <v>26</v>
      </c>
      <c r="AK4383" s="89" t="s">
        <v>1437</v>
      </c>
      <c r="AL4383" s="89">
        <v>83</v>
      </c>
      <c r="AM4383" s="89" t="s">
        <v>1437</v>
      </c>
      <c r="AN4383" s="89">
        <v>68</v>
      </c>
      <c r="AP4383" s="35" t="s">
        <v>1857</v>
      </c>
      <c r="AQ4383" s="377">
        <v>0</v>
      </c>
      <c r="AR4383" s="378">
        <v>0</v>
      </c>
      <c r="AS4383" s="377">
        <v>0</v>
      </c>
      <c r="AT4383" s="378">
        <v>0</v>
      </c>
      <c r="AU4383" s="377">
        <v>0</v>
      </c>
      <c r="AV4383" s="377">
        <v>0</v>
      </c>
      <c r="AW4383" s="377">
        <v>0</v>
      </c>
      <c r="AX4383">
        <v>0</v>
      </c>
      <c r="AY4383">
        <v>0</v>
      </c>
      <c r="BA4383" s="2" t="s">
        <v>15962</v>
      </c>
    </row>
    <row r="4384" spans="1:54" hidden="1" x14ac:dyDescent="0.2">
      <c r="A4384" s="46">
        <v>1523</v>
      </c>
      <c r="B4384" s="258" t="s">
        <v>11892</v>
      </c>
      <c r="C4384" t="s">
        <v>1128</v>
      </c>
      <c r="D4384" t="s">
        <v>389</v>
      </c>
      <c r="E4384" t="s">
        <v>2504</v>
      </c>
      <c r="F4384" s="29" t="s">
        <v>2725</v>
      </c>
      <c r="G4384" s="47">
        <v>11</v>
      </c>
      <c r="H4384" t="s">
        <v>1149</v>
      </c>
      <c r="I4384">
        <v>1</v>
      </c>
      <c r="J4384" t="s">
        <v>11893</v>
      </c>
      <c r="K4384" t="s">
        <v>389</v>
      </c>
      <c r="L4384" t="s">
        <v>11894</v>
      </c>
      <c r="M4384" t="s">
        <v>2430</v>
      </c>
      <c r="N4384" s="34">
        <v>0</v>
      </c>
      <c r="O4384" s="34" t="s">
        <v>695</v>
      </c>
      <c r="P4384" s="34" t="s">
        <v>701</v>
      </c>
      <c r="Q4384" s="34">
        <v>0</v>
      </c>
      <c r="R4384" s="34">
        <v>0</v>
      </c>
      <c r="S4384" s="48" t="s">
        <v>1123</v>
      </c>
      <c r="T4384" s="13" t="s">
        <v>122</v>
      </c>
      <c r="U4384" s="12" t="s">
        <v>122</v>
      </c>
      <c r="V4384" s="12" t="s">
        <v>122</v>
      </c>
      <c r="W4384" s="12" t="s">
        <v>122</v>
      </c>
      <c r="X4384" s="14" t="str">
        <f t="shared" si="68"/>
        <v>С</v>
      </c>
      <c r="Y4384" s="271">
        <f>Таблица1[[#This Row],[ID_intellix]]</f>
        <v>1523</v>
      </c>
      <c r="Z4384" s="269" t="s">
        <v>122</v>
      </c>
      <c r="AA4384" s="145">
        <f>IF(OR(Таблица1[[#This Row],[CARDIO_report]]&lt;&gt;0,Таблица1[[#This Row],[AI COMBO_report]]&lt;&gt;0,Таблица1[[#This Row],[OTC_report]]&lt;&gt;0),1,0)</f>
        <v>1</v>
      </c>
      <c r="AB4384" s="60" t="s">
        <v>1124</v>
      </c>
      <c r="AC4384" s="60" t="s">
        <v>1124</v>
      </c>
      <c r="AD4384" s="60" t="s">
        <v>1124</v>
      </c>
      <c r="AE4384" s="60" t="s">
        <v>1124</v>
      </c>
      <c r="AF4384" s="60"/>
      <c r="AG4384" s="89" t="s">
        <v>1414</v>
      </c>
      <c r="AH4384" s="89">
        <v>117</v>
      </c>
      <c r="AI4384" s="89" t="s">
        <v>2516</v>
      </c>
      <c r="AJ4384" s="89">
        <v>84</v>
      </c>
      <c r="AK4384" s="89" t="s">
        <v>2516</v>
      </c>
      <c r="AL4384" s="89">
        <v>105</v>
      </c>
      <c r="AM4384" s="89" t="s">
        <v>2516</v>
      </c>
      <c r="AN4384" s="89">
        <v>76</v>
      </c>
      <c r="AP4384" s="35" t="s">
        <v>1825</v>
      </c>
      <c r="AQ4384" s="377">
        <v>0</v>
      </c>
      <c r="AR4384" s="378">
        <v>0</v>
      </c>
      <c r="AS4384" s="377">
        <v>0</v>
      </c>
      <c r="AT4384" s="378">
        <v>0</v>
      </c>
      <c r="AU4384" s="377">
        <v>0</v>
      </c>
      <c r="AV4384" s="377">
        <v>0</v>
      </c>
      <c r="AW4384" s="377">
        <v>0</v>
      </c>
      <c r="AX4384">
        <v>0</v>
      </c>
      <c r="AY4384">
        <v>0</v>
      </c>
    </row>
    <row r="4385" spans="1:54" hidden="1" x14ac:dyDescent="0.2">
      <c r="A4385" s="46">
        <v>29</v>
      </c>
      <c r="B4385" s="258" t="s">
        <v>11898</v>
      </c>
      <c r="C4385" t="s">
        <v>1128</v>
      </c>
      <c r="D4385" t="s">
        <v>389</v>
      </c>
      <c r="E4385" t="s">
        <v>2504</v>
      </c>
      <c r="F4385" s="29" t="s">
        <v>2706</v>
      </c>
      <c r="G4385" s="47">
        <v>12</v>
      </c>
      <c r="H4385" t="s">
        <v>1149</v>
      </c>
      <c r="I4385">
        <v>1</v>
      </c>
      <c r="J4385" t="s">
        <v>11899</v>
      </c>
      <c r="K4385" t="s">
        <v>389</v>
      </c>
      <c r="L4385" t="s">
        <v>11900</v>
      </c>
      <c r="M4385" t="s">
        <v>2430</v>
      </c>
      <c r="N4385" s="34" t="s">
        <v>397</v>
      </c>
      <c r="O4385" s="34" t="s">
        <v>695</v>
      </c>
      <c r="P4385" s="34" t="s">
        <v>701</v>
      </c>
      <c r="Q4385" s="34">
        <v>0</v>
      </c>
      <c r="R4385" s="34">
        <v>0</v>
      </c>
      <c r="S4385" s="48" t="s">
        <v>1123</v>
      </c>
      <c r="T4385" s="13" t="s">
        <v>122</v>
      </c>
      <c r="U4385" s="12" t="s">
        <v>122</v>
      </c>
      <c r="V4385" s="12" t="s">
        <v>122</v>
      </c>
      <c r="W4385" s="12" t="s">
        <v>122</v>
      </c>
      <c r="X4385" s="14" t="str">
        <f t="shared" si="68"/>
        <v>С</v>
      </c>
      <c r="Y4385" s="271">
        <f>Таблица1[[#This Row],[ID_intellix]]</f>
        <v>29</v>
      </c>
      <c r="Z4385" s="269" t="s">
        <v>122</v>
      </c>
      <c r="AA4385" s="145">
        <f>IF(OR(Таблица1[[#This Row],[CARDIO_report]]&lt;&gt;0,Таблица1[[#This Row],[AI COMBO_report]]&lt;&gt;0,Таблица1[[#This Row],[OTC_report]]&lt;&gt;0),1,0)</f>
        <v>1</v>
      </c>
      <c r="AB4385" s="60" t="s">
        <v>1124</v>
      </c>
      <c r="AC4385" s="60" t="s">
        <v>1124</v>
      </c>
      <c r="AD4385" s="60" t="s">
        <v>1124</v>
      </c>
      <c r="AE4385" s="60" t="s">
        <v>1124</v>
      </c>
      <c r="AF4385" s="60"/>
      <c r="AG4385" s="89" t="s">
        <v>2516</v>
      </c>
      <c r="AH4385" s="89">
        <v>35</v>
      </c>
      <c r="AI4385" s="89" t="s">
        <v>2516</v>
      </c>
      <c r="AJ4385" s="89">
        <v>24</v>
      </c>
      <c r="AK4385" s="89" t="s">
        <v>1414</v>
      </c>
      <c r="AL4385" s="89">
        <v>114</v>
      </c>
      <c r="AM4385" s="89" t="s">
        <v>1414</v>
      </c>
      <c r="AN4385" s="89">
        <v>142</v>
      </c>
      <c r="AP4385" s="35" t="s">
        <v>1857</v>
      </c>
      <c r="AQ4385" s="377">
        <v>0</v>
      </c>
      <c r="AR4385" s="378">
        <v>0</v>
      </c>
      <c r="AS4385" s="377">
        <v>0</v>
      </c>
      <c r="AT4385" s="378">
        <v>0</v>
      </c>
      <c r="AU4385" s="377">
        <v>0</v>
      </c>
      <c r="AV4385" s="377">
        <v>0</v>
      </c>
      <c r="AW4385" s="377">
        <v>0</v>
      </c>
      <c r="AX4385">
        <v>0</v>
      </c>
      <c r="AY4385">
        <v>0</v>
      </c>
    </row>
    <row r="4386" spans="1:54" hidden="1" x14ac:dyDescent="0.2">
      <c r="A4386" s="46">
        <v>2040</v>
      </c>
      <c r="B4386" s="258" t="s">
        <v>12017</v>
      </c>
      <c r="C4386" t="s">
        <v>1128</v>
      </c>
      <c r="D4386" t="s">
        <v>389</v>
      </c>
      <c r="E4386" t="s">
        <v>2504</v>
      </c>
      <c r="F4386" s="29" t="s">
        <v>11841</v>
      </c>
      <c r="G4386" s="47">
        <v>2</v>
      </c>
      <c r="H4386" t="s">
        <v>1149</v>
      </c>
      <c r="I4386">
        <v>1</v>
      </c>
      <c r="J4386" t="s">
        <v>12018</v>
      </c>
      <c r="K4386" t="s">
        <v>389</v>
      </c>
      <c r="L4386" t="s">
        <v>12019</v>
      </c>
      <c r="M4386" t="s">
        <v>2430</v>
      </c>
      <c r="N4386" s="34">
        <v>0</v>
      </c>
      <c r="O4386" s="34" t="s">
        <v>695</v>
      </c>
      <c r="P4386" s="34" t="s">
        <v>701</v>
      </c>
      <c r="Q4386" s="34">
        <v>0</v>
      </c>
      <c r="R4386" s="34">
        <v>0</v>
      </c>
      <c r="S4386" s="48" t="s">
        <v>1123</v>
      </c>
      <c r="T4386" s="13" t="s">
        <v>122</v>
      </c>
      <c r="U4386" s="12" t="s">
        <v>122</v>
      </c>
      <c r="V4386" s="12" t="s">
        <v>122</v>
      </c>
      <c r="W4386" s="12" t="s">
        <v>1863</v>
      </c>
      <c r="X4386" s="14" t="str">
        <f t="shared" si="68"/>
        <v>В</v>
      </c>
      <c r="Y4386" s="271">
        <f>Таблица1[[#This Row],[ID_intellix]]</f>
        <v>2040</v>
      </c>
      <c r="Z4386" s="269" t="s">
        <v>122</v>
      </c>
      <c r="AA4386" s="145">
        <f>IF(OR(Таблица1[[#This Row],[CARDIO_report]]&lt;&gt;0,Таблица1[[#This Row],[AI COMBO_report]]&lt;&gt;0,Таблица1[[#This Row],[OTC_report]]&lt;&gt;0),1,0)</f>
        <v>1</v>
      </c>
      <c r="AB4386" s="60" t="s">
        <v>1124</v>
      </c>
      <c r="AC4386" s="60" t="s">
        <v>1124</v>
      </c>
      <c r="AD4386" s="60" t="s">
        <v>1124</v>
      </c>
      <c r="AE4386" s="60" t="s">
        <v>1124</v>
      </c>
      <c r="AF4386" s="60"/>
      <c r="AG4386" s="89" t="s">
        <v>2516</v>
      </c>
      <c r="AH4386" s="89">
        <v>52</v>
      </c>
      <c r="AI4386" s="89" t="s">
        <v>2516</v>
      </c>
      <c r="AJ4386" s="89">
        <v>53</v>
      </c>
      <c r="AK4386" s="89" t="s">
        <v>1414</v>
      </c>
      <c r="AL4386" s="89">
        <v>116</v>
      </c>
      <c r="AM4386" s="89" t="s">
        <v>1414</v>
      </c>
      <c r="AN4386" s="89">
        <v>119</v>
      </c>
      <c r="AP4386" s="35" t="s">
        <v>1857</v>
      </c>
      <c r="AQ4386" s="377">
        <v>0</v>
      </c>
      <c r="AR4386" s="378">
        <v>0</v>
      </c>
      <c r="AS4386" s="377">
        <v>0</v>
      </c>
      <c r="AT4386" s="378">
        <v>0</v>
      </c>
      <c r="AU4386" s="377">
        <v>0</v>
      </c>
      <c r="AV4386" s="377">
        <v>0</v>
      </c>
      <c r="AW4386" s="377">
        <v>0</v>
      </c>
      <c r="AX4386">
        <v>0</v>
      </c>
      <c r="AY4386">
        <v>0</v>
      </c>
      <c r="BA4386" s="2" t="s">
        <v>15962</v>
      </c>
    </row>
    <row r="4387" spans="1:54" hidden="1" x14ac:dyDescent="0.2">
      <c r="A4387" s="46">
        <v>2537</v>
      </c>
      <c r="B4387" s="258" t="s">
        <v>12050</v>
      </c>
      <c r="C4387" t="s">
        <v>1128</v>
      </c>
      <c r="D4387" t="s">
        <v>389</v>
      </c>
      <c r="E4387" t="s">
        <v>2504</v>
      </c>
      <c r="F4387" s="29" t="s">
        <v>2706</v>
      </c>
      <c r="G4387" s="47">
        <v>21</v>
      </c>
      <c r="H4387" t="s">
        <v>1149</v>
      </c>
      <c r="I4387">
        <v>1</v>
      </c>
      <c r="J4387" t="s">
        <v>12051</v>
      </c>
      <c r="K4387" t="s">
        <v>389</v>
      </c>
      <c r="L4387" t="s">
        <v>12052</v>
      </c>
      <c r="M4387" t="s">
        <v>2430</v>
      </c>
      <c r="N4387" s="34">
        <v>0</v>
      </c>
      <c r="O4387" s="34" t="s">
        <v>695</v>
      </c>
      <c r="P4387" s="34" t="s">
        <v>701</v>
      </c>
      <c r="Q4387" s="34">
        <v>0</v>
      </c>
      <c r="R4387" s="34">
        <v>0</v>
      </c>
      <c r="S4387" s="48" t="s">
        <v>1123</v>
      </c>
      <c r="T4387" s="13" t="s">
        <v>122</v>
      </c>
      <c r="U4387" s="12" t="s">
        <v>122</v>
      </c>
      <c r="V4387" s="12" t="s">
        <v>1863</v>
      </c>
      <c r="W4387" s="12" t="s">
        <v>122</v>
      </c>
      <c r="X4387" s="14" t="str">
        <f t="shared" si="68"/>
        <v>В</v>
      </c>
      <c r="Y4387" s="271">
        <f>Таблица1[[#This Row],[ID_intellix]]</f>
        <v>2537</v>
      </c>
      <c r="Z4387" s="269" t="s">
        <v>122</v>
      </c>
      <c r="AA4387" s="145">
        <f>IF(OR(Таблица1[[#This Row],[CARDIO_report]]&lt;&gt;0,Таблица1[[#This Row],[AI COMBO_report]]&lt;&gt;0,Таблица1[[#This Row],[OTC_report]]&lt;&gt;0),1,0)</f>
        <v>1</v>
      </c>
      <c r="AB4387" s="60" t="s">
        <v>1124</v>
      </c>
      <c r="AC4387" s="60" t="s">
        <v>1124</v>
      </c>
      <c r="AD4387" s="60" t="s">
        <v>1124</v>
      </c>
      <c r="AE4387" s="60" t="s">
        <v>1124</v>
      </c>
      <c r="AF4387" s="60"/>
      <c r="AG4387" s="89" t="s">
        <v>1437</v>
      </c>
      <c r="AH4387" s="89">
        <v>67</v>
      </c>
      <c r="AI4387" s="89" t="s">
        <v>2516</v>
      </c>
      <c r="AJ4387" s="89">
        <v>92</v>
      </c>
      <c r="AK4387" s="89" t="s">
        <v>2516</v>
      </c>
      <c r="AL4387" s="89">
        <v>100</v>
      </c>
      <c r="AM4387" s="89" t="s">
        <v>1414</v>
      </c>
      <c r="AN4387" s="89">
        <v>109</v>
      </c>
      <c r="AP4387" s="35" t="s">
        <v>1857</v>
      </c>
      <c r="AQ4387" s="377">
        <v>0</v>
      </c>
      <c r="AR4387" s="378">
        <v>0</v>
      </c>
      <c r="AS4387" s="377">
        <v>0</v>
      </c>
      <c r="AT4387" s="378">
        <v>0</v>
      </c>
      <c r="AU4387" s="377">
        <v>0</v>
      </c>
      <c r="AV4387" s="377">
        <v>0</v>
      </c>
      <c r="AW4387" s="377">
        <v>0</v>
      </c>
      <c r="AX4387">
        <v>0</v>
      </c>
      <c r="AY4387">
        <v>0</v>
      </c>
      <c r="BA4387" s="2" t="s">
        <v>15962</v>
      </c>
    </row>
    <row r="4388" spans="1:54" hidden="1" x14ac:dyDescent="0.2">
      <c r="A4388" s="46">
        <v>2834</v>
      </c>
      <c r="B4388" s="258" t="s">
        <v>3778</v>
      </c>
      <c r="C4388" t="s">
        <v>1128</v>
      </c>
      <c r="D4388" t="s">
        <v>389</v>
      </c>
      <c r="E4388" t="s">
        <v>2504</v>
      </c>
      <c r="F4388" s="29" t="s">
        <v>2725</v>
      </c>
      <c r="G4388" s="47">
        <v>26</v>
      </c>
      <c r="H4388" t="s">
        <v>1149</v>
      </c>
      <c r="I4388">
        <v>1</v>
      </c>
      <c r="J4388" t="s">
        <v>3779</v>
      </c>
      <c r="K4388" t="s">
        <v>389</v>
      </c>
      <c r="L4388" t="s">
        <v>3780</v>
      </c>
      <c r="M4388" t="s">
        <v>2430</v>
      </c>
      <c r="N4388" s="34">
        <v>0</v>
      </c>
      <c r="O4388" s="34" t="s">
        <v>695</v>
      </c>
      <c r="P4388" s="34" t="s">
        <v>701</v>
      </c>
      <c r="Q4388" s="34">
        <v>0</v>
      </c>
      <c r="R4388" s="34">
        <v>0</v>
      </c>
      <c r="S4388" s="48" t="s">
        <v>1123</v>
      </c>
      <c r="T4388" s="13" t="s">
        <v>122</v>
      </c>
      <c r="U4388" s="12" t="s">
        <v>122</v>
      </c>
      <c r="V4388" s="12" t="s">
        <v>1863</v>
      </c>
      <c r="W4388" s="12" t="s">
        <v>122</v>
      </c>
      <c r="X4388" s="14" t="str">
        <f t="shared" si="68"/>
        <v>В</v>
      </c>
      <c r="Y4388" s="271">
        <f>Таблица1[[#This Row],[ID_intellix]]</f>
        <v>2834</v>
      </c>
      <c r="Z4388" s="269" t="s">
        <v>122</v>
      </c>
      <c r="AA4388" s="145">
        <f>IF(OR(Таблица1[[#This Row],[CARDIO_report]]&lt;&gt;0,Таблица1[[#This Row],[AI COMBO_report]]&lt;&gt;0,Таблица1[[#This Row],[OTC_report]]&lt;&gt;0),1,0)</f>
        <v>1</v>
      </c>
      <c r="AB4388" s="60" t="s">
        <v>1124</v>
      </c>
      <c r="AC4388" s="60" t="s">
        <v>1124</v>
      </c>
      <c r="AD4388" s="60" t="s">
        <v>1124</v>
      </c>
      <c r="AE4388" s="60" t="s">
        <v>1124</v>
      </c>
      <c r="AF4388" s="60"/>
      <c r="AG4388" s="89" t="s">
        <v>1414</v>
      </c>
      <c r="AH4388" s="89">
        <v>122</v>
      </c>
      <c r="AI4388" s="89" t="s">
        <v>1437</v>
      </c>
      <c r="AJ4388" s="89">
        <v>72</v>
      </c>
      <c r="AK4388" s="89" t="s">
        <v>1414</v>
      </c>
      <c r="AL4388" s="89">
        <v>122</v>
      </c>
      <c r="AM4388" s="89" t="s">
        <v>1414</v>
      </c>
      <c r="AN4388" s="89">
        <v>117</v>
      </c>
      <c r="AP4388" s="35" t="s">
        <v>1857</v>
      </c>
      <c r="AQ4388" s="377">
        <v>0</v>
      </c>
      <c r="AR4388" s="378">
        <v>0</v>
      </c>
      <c r="AS4388" s="377">
        <v>0</v>
      </c>
      <c r="AT4388" s="378">
        <v>0</v>
      </c>
      <c r="AU4388" s="377">
        <v>0</v>
      </c>
      <c r="AV4388" s="377">
        <v>0</v>
      </c>
      <c r="AW4388" s="377">
        <v>0</v>
      </c>
      <c r="AX4388">
        <v>0</v>
      </c>
      <c r="AY4388">
        <v>0</v>
      </c>
      <c r="BA4388" s="2" t="s">
        <v>15962</v>
      </c>
    </row>
    <row r="4389" spans="1:54" hidden="1" x14ac:dyDescent="0.2">
      <c r="A4389" s="46">
        <v>2463</v>
      </c>
      <c r="B4389" s="258" t="s">
        <v>12154</v>
      </c>
      <c r="C4389" t="s">
        <v>1128</v>
      </c>
      <c r="D4389" t="s">
        <v>389</v>
      </c>
      <c r="E4389" t="s">
        <v>2504</v>
      </c>
      <c r="F4389" s="29" t="s">
        <v>11841</v>
      </c>
      <c r="G4389" s="47">
        <v>3</v>
      </c>
      <c r="H4389" t="s">
        <v>1149</v>
      </c>
      <c r="I4389">
        <v>1</v>
      </c>
      <c r="J4389" t="s">
        <v>12155</v>
      </c>
      <c r="K4389" t="s">
        <v>389</v>
      </c>
      <c r="L4389" t="s">
        <v>12156</v>
      </c>
      <c r="M4389" t="s">
        <v>2430</v>
      </c>
      <c r="N4389" s="34">
        <v>0</v>
      </c>
      <c r="O4389" s="34" t="s">
        <v>695</v>
      </c>
      <c r="P4389" s="34" t="s">
        <v>701</v>
      </c>
      <c r="Q4389" s="34">
        <v>0</v>
      </c>
      <c r="R4389" s="34">
        <v>0</v>
      </c>
      <c r="S4389" s="48" t="s">
        <v>1123</v>
      </c>
      <c r="T4389" s="13" t="s">
        <v>1863</v>
      </c>
      <c r="U4389" s="12" t="s">
        <v>122</v>
      </c>
      <c r="V4389" s="12" t="s">
        <v>122</v>
      </c>
      <c r="W4389" s="12" t="s">
        <v>122</v>
      </c>
      <c r="X4389" s="14" t="str">
        <f t="shared" si="68"/>
        <v>В</v>
      </c>
      <c r="Y4389" s="271">
        <f>Таблица1[[#This Row],[ID_intellix]]</f>
        <v>2463</v>
      </c>
      <c r="Z4389" s="269" t="s">
        <v>122</v>
      </c>
      <c r="AA4389" s="145">
        <f>IF(OR(Таблица1[[#This Row],[CARDIO_report]]&lt;&gt;0,Таблица1[[#This Row],[AI COMBO_report]]&lt;&gt;0,Таблица1[[#This Row],[OTC_report]]&lt;&gt;0),1,0)</f>
        <v>1</v>
      </c>
      <c r="AB4389" s="60" t="s">
        <v>1124</v>
      </c>
      <c r="AC4389" s="60" t="s">
        <v>1124</v>
      </c>
      <c r="AD4389" s="60" t="s">
        <v>1124</v>
      </c>
      <c r="AE4389" s="60" t="s">
        <v>1124</v>
      </c>
      <c r="AF4389" s="60"/>
      <c r="AG4389" s="89" t="s">
        <v>2516</v>
      </c>
      <c r="AH4389" s="89">
        <v>94</v>
      </c>
      <c r="AI4389" s="89" t="s">
        <v>2516</v>
      </c>
      <c r="AJ4389" s="89">
        <v>51</v>
      </c>
      <c r="AK4389" s="89" t="s">
        <v>1414</v>
      </c>
      <c r="AL4389" s="89">
        <v>149</v>
      </c>
      <c r="AM4389" s="89" t="s">
        <v>1414</v>
      </c>
      <c r="AN4389" s="89">
        <v>132</v>
      </c>
      <c r="AP4389" s="35" t="s">
        <v>1917</v>
      </c>
      <c r="AQ4389" s="377">
        <v>0</v>
      </c>
      <c r="AR4389" s="378">
        <v>0</v>
      </c>
      <c r="AS4389" s="377">
        <v>0</v>
      </c>
      <c r="AT4389" s="378">
        <v>0</v>
      </c>
      <c r="AU4389" s="377">
        <v>0</v>
      </c>
      <c r="AV4389" s="377">
        <v>0</v>
      </c>
      <c r="AW4389" s="377">
        <v>0</v>
      </c>
      <c r="AX4389">
        <v>0</v>
      </c>
      <c r="AY4389">
        <v>0</v>
      </c>
      <c r="BA4389" s="2" t="s">
        <v>15962</v>
      </c>
    </row>
    <row r="4390" spans="1:54" hidden="1" x14ac:dyDescent="0.2">
      <c r="A4390" s="46">
        <v>3337</v>
      </c>
      <c r="B4390" s="258" t="s">
        <v>12229</v>
      </c>
      <c r="C4390" t="s">
        <v>1128</v>
      </c>
      <c r="D4390" t="s">
        <v>389</v>
      </c>
      <c r="E4390" t="s">
        <v>2504</v>
      </c>
      <c r="F4390" s="29" t="s">
        <v>11841</v>
      </c>
      <c r="G4390" s="47">
        <v>6</v>
      </c>
      <c r="H4390" t="s">
        <v>1149</v>
      </c>
      <c r="I4390">
        <v>1</v>
      </c>
      <c r="J4390" t="s">
        <v>12230</v>
      </c>
      <c r="K4390" t="s">
        <v>389</v>
      </c>
      <c r="L4390" t="s">
        <v>12231</v>
      </c>
      <c r="M4390" t="s">
        <v>2430</v>
      </c>
      <c r="N4390" s="34">
        <v>0</v>
      </c>
      <c r="O4390" s="34" t="s">
        <v>695</v>
      </c>
      <c r="P4390" s="34" t="s">
        <v>701</v>
      </c>
      <c r="Q4390" s="34">
        <v>0</v>
      </c>
      <c r="R4390" s="34">
        <v>0</v>
      </c>
      <c r="S4390" s="48" t="s">
        <v>1123</v>
      </c>
      <c r="T4390" s="13" t="s">
        <v>122</v>
      </c>
      <c r="U4390" s="12" t="s">
        <v>122</v>
      </c>
      <c r="V4390" s="12" t="s">
        <v>1863</v>
      </c>
      <c r="W4390" s="12" t="s">
        <v>122</v>
      </c>
      <c r="X4390" s="14" t="str">
        <f t="shared" si="68"/>
        <v>В</v>
      </c>
      <c r="Y4390" s="271">
        <f>Таблица1[[#This Row],[ID_intellix]]</f>
        <v>3337</v>
      </c>
      <c r="Z4390" s="269" t="s">
        <v>122</v>
      </c>
      <c r="AA4390" s="145">
        <f>IF(OR(Таблица1[[#This Row],[CARDIO_report]]&lt;&gt;0,Таблица1[[#This Row],[AI COMBO_report]]&lt;&gt;0,Таблица1[[#This Row],[OTC_report]]&lt;&gt;0),1,0)</f>
        <v>1</v>
      </c>
      <c r="AB4390" s="60" t="s">
        <v>1124</v>
      </c>
      <c r="AC4390" s="60" t="s">
        <v>1124</v>
      </c>
      <c r="AD4390" s="60" t="s">
        <v>1124</v>
      </c>
      <c r="AE4390" s="60" t="s">
        <v>1124</v>
      </c>
      <c r="AF4390" s="60"/>
      <c r="AG4390" s="89" t="s">
        <v>2516</v>
      </c>
      <c r="AH4390" s="89">
        <v>62</v>
      </c>
      <c r="AI4390" s="89" t="s">
        <v>2516</v>
      </c>
      <c r="AJ4390" s="89">
        <v>56</v>
      </c>
      <c r="AK4390" s="89" t="s">
        <v>2516</v>
      </c>
      <c r="AL4390" s="89">
        <v>46</v>
      </c>
      <c r="AM4390" s="89" t="s">
        <v>2516</v>
      </c>
      <c r="AN4390" s="89">
        <v>69</v>
      </c>
      <c r="AP4390" s="35" t="s">
        <v>1917</v>
      </c>
      <c r="AQ4390" s="377">
        <v>0</v>
      </c>
      <c r="AR4390" s="378">
        <v>0</v>
      </c>
      <c r="AS4390" s="377">
        <v>0</v>
      </c>
      <c r="AT4390" s="378">
        <v>0</v>
      </c>
      <c r="AU4390" s="377">
        <v>0</v>
      </c>
      <c r="AV4390" s="377">
        <v>0</v>
      </c>
      <c r="AW4390" s="377">
        <v>0</v>
      </c>
      <c r="AX4390">
        <v>0</v>
      </c>
      <c r="AY4390">
        <v>0</v>
      </c>
      <c r="BA4390" s="2" t="s">
        <v>15962</v>
      </c>
    </row>
    <row r="4391" spans="1:54" hidden="1" x14ac:dyDescent="0.2">
      <c r="A4391" s="46">
        <v>1362</v>
      </c>
      <c r="B4391" s="258" t="s">
        <v>12361</v>
      </c>
      <c r="C4391" t="s">
        <v>1128</v>
      </c>
      <c r="D4391" t="s">
        <v>389</v>
      </c>
      <c r="E4391" t="s">
        <v>2504</v>
      </c>
      <c r="F4391" s="29" t="s">
        <v>3078</v>
      </c>
      <c r="G4391" s="47">
        <v>16</v>
      </c>
      <c r="H4391" t="s">
        <v>1396</v>
      </c>
      <c r="I4391">
        <v>1</v>
      </c>
      <c r="J4391" t="s">
        <v>12362</v>
      </c>
      <c r="K4391" t="s">
        <v>389</v>
      </c>
      <c r="L4391" t="s">
        <v>12363</v>
      </c>
      <c r="M4391" t="s">
        <v>2430</v>
      </c>
      <c r="N4391" s="34">
        <v>0</v>
      </c>
      <c r="O4391" s="34" t="s">
        <v>695</v>
      </c>
      <c r="P4391" s="34">
        <v>0</v>
      </c>
      <c r="Q4391" s="34">
        <v>0</v>
      </c>
      <c r="R4391" s="34">
        <v>0</v>
      </c>
      <c r="S4391" s="48" t="s">
        <v>1123</v>
      </c>
      <c r="T4391" s="13" t="s">
        <v>122</v>
      </c>
      <c r="U4391" s="12" t="s">
        <v>122</v>
      </c>
      <c r="V4391" s="12" t="s">
        <v>122</v>
      </c>
      <c r="W4391" s="12" t="s">
        <v>122</v>
      </c>
      <c r="X4391" s="14" t="str">
        <f t="shared" si="68"/>
        <v>С</v>
      </c>
      <c r="Y4391" s="271">
        <f>Таблица1[[#This Row],[ID_intellix]]</f>
        <v>1362</v>
      </c>
      <c r="Z4391" s="269" t="s">
        <v>122</v>
      </c>
      <c r="AA4391" s="145">
        <f>IF(OR(Таблица1[[#This Row],[CARDIO_report]]&lt;&gt;0,Таблица1[[#This Row],[AI COMBO_report]]&lt;&gt;0,Таблица1[[#This Row],[OTC_report]]&lt;&gt;0),1,0)</f>
        <v>0</v>
      </c>
      <c r="AB4391" s="60" t="s">
        <v>1124</v>
      </c>
      <c r="AC4391" s="60" t="s">
        <v>1124</v>
      </c>
      <c r="AD4391" s="60" t="s">
        <v>1124</v>
      </c>
      <c r="AE4391" s="60" t="s">
        <v>1124</v>
      </c>
      <c r="AF4391" s="60"/>
      <c r="AG4391" s="89" t="s">
        <v>1437</v>
      </c>
      <c r="AH4391" s="89">
        <v>83</v>
      </c>
      <c r="AI4391" s="89" t="s">
        <v>1437</v>
      </c>
      <c r="AJ4391" s="89">
        <v>43</v>
      </c>
      <c r="AK4391" s="89" t="s">
        <v>1145</v>
      </c>
      <c r="AL4391" s="89">
        <v>182</v>
      </c>
      <c r="AM4391" s="89" t="s">
        <v>1145</v>
      </c>
      <c r="AN4391" s="89">
        <v>161</v>
      </c>
      <c r="AP4391" s="35" t="s">
        <v>1825</v>
      </c>
      <c r="AQ4391" s="377">
        <v>0</v>
      </c>
      <c r="AR4391" s="378">
        <v>0</v>
      </c>
      <c r="AS4391" s="377">
        <v>0</v>
      </c>
      <c r="AT4391" s="378">
        <v>0</v>
      </c>
      <c r="AU4391" s="377">
        <v>0</v>
      </c>
      <c r="AV4391" s="377">
        <v>0</v>
      </c>
      <c r="AW4391" s="377">
        <v>0</v>
      </c>
      <c r="AX4391">
        <v>0</v>
      </c>
      <c r="AY4391">
        <v>0</v>
      </c>
    </row>
    <row r="4392" spans="1:54" hidden="1" x14ac:dyDescent="0.2">
      <c r="A4392" s="46">
        <v>6865</v>
      </c>
      <c r="B4392" s="258" t="s">
        <v>12477</v>
      </c>
      <c r="C4392" t="s">
        <v>1128</v>
      </c>
      <c r="D4392" t="s">
        <v>389</v>
      </c>
      <c r="E4392" t="s">
        <v>2504</v>
      </c>
      <c r="F4392" s="29" t="s">
        <v>12474</v>
      </c>
      <c r="G4392" s="47">
        <v>5</v>
      </c>
      <c r="H4392" t="s">
        <v>12474</v>
      </c>
      <c r="I4392">
        <v>1</v>
      </c>
      <c r="J4392" t="s">
        <v>12478</v>
      </c>
      <c r="K4392" t="s">
        <v>389</v>
      </c>
      <c r="L4392" t="s">
        <v>12479</v>
      </c>
      <c r="M4392" t="s">
        <v>2430</v>
      </c>
      <c r="N4392" s="34">
        <v>0</v>
      </c>
      <c r="O4392" s="34" t="s">
        <v>695</v>
      </c>
      <c r="P4392" s="34">
        <v>0</v>
      </c>
      <c r="Q4392" s="34">
        <v>0</v>
      </c>
      <c r="R4392" s="34">
        <v>0</v>
      </c>
      <c r="S4392" s="48" t="s">
        <v>1123</v>
      </c>
      <c r="T4392" s="13" t="s">
        <v>122</v>
      </c>
      <c r="U4392" s="12" t="s">
        <v>122</v>
      </c>
      <c r="V4392" s="12" t="s">
        <v>122</v>
      </c>
      <c r="W4392" s="12" t="s">
        <v>122</v>
      </c>
      <c r="X4392" s="14" t="str">
        <f t="shared" si="68"/>
        <v>С</v>
      </c>
      <c r="Y4392" s="271">
        <f>Таблица1[[#This Row],[ID_intellix]]</f>
        <v>6865</v>
      </c>
      <c r="Z4392" s="269" t="s">
        <v>122</v>
      </c>
      <c r="AA4392" s="145">
        <f>IF(OR(Таблица1[[#This Row],[CARDIO_report]]&lt;&gt;0,Таблица1[[#This Row],[AI COMBO_report]]&lt;&gt;0,Таблица1[[#This Row],[OTC_report]]&lt;&gt;0),1,0)</f>
        <v>0</v>
      </c>
      <c r="AB4392" s="60" t="s">
        <v>1124</v>
      </c>
      <c r="AC4392" s="60" t="s">
        <v>1124</v>
      </c>
      <c r="AD4392" s="60" t="s">
        <v>1124</v>
      </c>
      <c r="AE4392" s="60" t="s">
        <v>1124</v>
      </c>
      <c r="AF4392" s="60"/>
      <c r="AG4392" s="89" t="s">
        <v>1145</v>
      </c>
      <c r="AH4392" s="89">
        <v>108</v>
      </c>
      <c r="AI4392" s="89" t="s">
        <v>1414</v>
      </c>
      <c r="AJ4392" s="89">
        <v>156</v>
      </c>
      <c r="AK4392" s="89" t="s">
        <v>1437</v>
      </c>
      <c r="AL4392" s="89">
        <v>95</v>
      </c>
      <c r="AM4392" s="89" t="s">
        <v>1145</v>
      </c>
      <c r="AN4392" s="89">
        <v>147</v>
      </c>
      <c r="AP4392" s="35" t="s">
        <v>1857</v>
      </c>
      <c r="AQ4392" s="377">
        <v>0</v>
      </c>
      <c r="AR4392" s="378">
        <v>0</v>
      </c>
      <c r="AS4392" s="377">
        <v>0</v>
      </c>
      <c r="AT4392" s="378">
        <v>0</v>
      </c>
      <c r="AU4392" s="377">
        <v>0</v>
      </c>
      <c r="AV4392" s="377">
        <v>0</v>
      </c>
      <c r="AW4392" s="377">
        <v>0</v>
      </c>
      <c r="AX4392">
        <v>0</v>
      </c>
      <c r="AY4392">
        <v>0</v>
      </c>
    </row>
    <row r="4393" spans="1:54" hidden="1" x14ac:dyDescent="0.2">
      <c r="A4393" s="46">
        <v>7444</v>
      </c>
      <c r="B4393" s="258" t="s">
        <v>12661</v>
      </c>
      <c r="C4393" t="s">
        <v>1128</v>
      </c>
      <c r="D4393" t="s">
        <v>389</v>
      </c>
      <c r="E4393" t="s">
        <v>2504</v>
      </c>
      <c r="F4393" s="29" t="s">
        <v>2995</v>
      </c>
      <c r="G4393" s="53" t="s">
        <v>3067</v>
      </c>
      <c r="H4393" t="s">
        <v>2995</v>
      </c>
      <c r="I4393">
        <v>1</v>
      </c>
      <c r="J4393" t="s">
        <v>12662</v>
      </c>
      <c r="K4393" t="s">
        <v>389</v>
      </c>
      <c r="L4393" t="s">
        <v>12663</v>
      </c>
      <c r="M4393" t="s">
        <v>2430</v>
      </c>
      <c r="N4393" s="34">
        <v>0</v>
      </c>
      <c r="O4393" s="34" t="s">
        <v>695</v>
      </c>
      <c r="P4393" s="34" t="s">
        <v>701</v>
      </c>
      <c r="Q4393" s="34">
        <v>0</v>
      </c>
      <c r="R4393" s="34">
        <v>0</v>
      </c>
      <c r="S4393" s="48" t="s">
        <v>1123</v>
      </c>
      <c r="T4393" s="13" t="s">
        <v>122</v>
      </c>
      <c r="U4393" s="12" t="s">
        <v>122</v>
      </c>
      <c r="V4393" s="12" t="s">
        <v>1863</v>
      </c>
      <c r="W4393" s="12" t="s">
        <v>122</v>
      </c>
      <c r="X4393" s="14" t="str">
        <f t="shared" si="68"/>
        <v>В</v>
      </c>
      <c r="Y4393" s="271">
        <f>Таблица1[[#This Row],[ID_intellix]]</f>
        <v>7444</v>
      </c>
      <c r="Z4393" s="269" t="s">
        <v>122</v>
      </c>
      <c r="AA4393" s="145">
        <f>IF(OR(Таблица1[[#This Row],[CARDIO_report]]&lt;&gt;0,Таблица1[[#This Row],[AI COMBO_report]]&lt;&gt;0,Таблица1[[#This Row],[OTC_report]]&lt;&gt;0),1,0)</f>
        <v>1</v>
      </c>
      <c r="AB4393" s="60" t="s">
        <v>1124</v>
      </c>
      <c r="AC4393" s="60" t="s">
        <v>1124</v>
      </c>
      <c r="AD4393" s="60" t="s">
        <v>1124</v>
      </c>
      <c r="AE4393" s="60" t="s">
        <v>1124</v>
      </c>
      <c r="AF4393" s="60"/>
      <c r="AG4393" s="89" t="s">
        <v>1414</v>
      </c>
      <c r="AH4393" s="89">
        <v>164</v>
      </c>
      <c r="AI4393" s="89" t="s">
        <v>1145</v>
      </c>
      <c r="AJ4393" s="89">
        <v>100</v>
      </c>
      <c r="AK4393" s="89" t="s">
        <v>1145</v>
      </c>
      <c r="AL4393" s="89">
        <v>138</v>
      </c>
      <c r="AM4393" s="89" t="s">
        <v>1145</v>
      </c>
      <c r="AN4393" s="89">
        <v>134</v>
      </c>
      <c r="AP4393" s="35" t="s">
        <v>1857</v>
      </c>
      <c r="AQ4393" s="377">
        <v>0</v>
      </c>
      <c r="AR4393" s="378">
        <v>0</v>
      </c>
      <c r="AS4393" s="377">
        <v>0</v>
      </c>
      <c r="AT4393" s="378">
        <v>0</v>
      </c>
      <c r="AU4393" s="377">
        <v>0</v>
      </c>
      <c r="AV4393" s="377">
        <v>0</v>
      </c>
      <c r="AW4393" s="377">
        <v>0</v>
      </c>
      <c r="AX4393">
        <v>0</v>
      </c>
      <c r="AY4393">
        <v>0</v>
      </c>
    </row>
    <row r="4394" spans="1:54" hidden="1" x14ac:dyDescent="0.2">
      <c r="A4394" s="46">
        <v>2786</v>
      </c>
      <c r="B4394" s="258" t="s">
        <v>12994</v>
      </c>
      <c r="C4394" t="s">
        <v>1128</v>
      </c>
      <c r="D4394" t="s">
        <v>389</v>
      </c>
      <c r="E4394" t="s">
        <v>2504</v>
      </c>
      <c r="F4394" s="29" t="s">
        <v>3112</v>
      </c>
      <c r="G4394" s="47">
        <v>13</v>
      </c>
      <c r="H4394" t="s">
        <v>2981</v>
      </c>
      <c r="I4394">
        <v>1</v>
      </c>
      <c r="J4394" t="s">
        <v>12995</v>
      </c>
      <c r="K4394" t="s">
        <v>389</v>
      </c>
      <c r="L4394" t="s">
        <v>12996</v>
      </c>
      <c r="M4394" t="s">
        <v>2430</v>
      </c>
      <c r="N4394" s="34">
        <v>0</v>
      </c>
      <c r="O4394" s="34" t="s">
        <v>695</v>
      </c>
      <c r="P4394" s="34">
        <v>0</v>
      </c>
      <c r="Q4394" s="34">
        <v>0</v>
      </c>
      <c r="R4394" s="34">
        <v>0</v>
      </c>
      <c r="S4394" s="48" t="s">
        <v>1123</v>
      </c>
      <c r="T4394" s="13" t="s">
        <v>122</v>
      </c>
      <c r="U4394" s="12" t="s">
        <v>122</v>
      </c>
      <c r="V4394" s="12" t="s">
        <v>122</v>
      </c>
      <c r="W4394" s="12" t="s">
        <v>122</v>
      </c>
      <c r="X4394" s="14" t="str">
        <f t="shared" si="68"/>
        <v>С</v>
      </c>
      <c r="Y4394" s="271">
        <f>Таблица1[[#This Row],[ID_intellix]]</f>
        <v>2786</v>
      </c>
      <c r="Z4394" s="269" t="s">
        <v>122</v>
      </c>
      <c r="AA4394" s="145">
        <f>IF(OR(Таблица1[[#This Row],[CARDIO_report]]&lt;&gt;0,Таблица1[[#This Row],[AI COMBO_report]]&lt;&gt;0,Таблица1[[#This Row],[OTC_report]]&lt;&gt;0),1,0)</f>
        <v>0</v>
      </c>
      <c r="AB4394" s="60" t="s">
        <v>1124</v>
      </c>
      <c r="AC4394" s="60" t="s">
        <v>1124</v>
      </c>
      <c r="AD4394" s="60" t="s">
        <v>1124</v>
      </c>
      <c r="AE4394" s="60" t="s">
        <v>1124</v>
      </c>
      <c r="AF4394" s="60"/>
      <c r="AG4394" s="89" t="s">
        <v>1145</v>
      </c>
      <c r="AH4394" s="89">
        <v>197</v>
      </c>
      <c r="AI4394" s="89" t="s">
        <v>1145</v>
      </c>
      <c r="AJ4394" s="89">
        <v>159</v>
      </c>
      <c r="AK4394" s="89" t="s">
        <v>1145</v>
      </c>
      <c r="AL4394" s="89">
        <v>211</v>
      </c>
      <c r="AM4394" s="89" t="s">
        <v>1145</v>
      </c>
      <c r="AN4394" s="89">
        <v>181</v>
      </c>
      <c r="AP4394" s="35" t="s">
        <v>1825</v>
      </c>
      <c r="AQ4394" s="377">
        <v>0</v>
      </c>
      <c r="AR4394" s="378">
        <v>0</v>
      </c>
      <c r="AS4394" s="377">
        <v>0</v>
      </c>
      <c r="AT4394" s="378">
        <v>0</v>
      </c>
      <c r="AU4394" s="377">
        <v>0</v>
      </c>
      <c r="AV4394" s="377">
        <v>0</v>
      </c>
      <c r="AW4394" s="377">
        <v>0</v>
      </c>
      <c r="AX4394">
        <v>0</v>
      </c>
      <c r="AY4394">
        <v>0</v>
      </c>
    </row>
    <row r="4395" spans="1:54" hidden="1" x14ac:dyDescent="0.2">
      <c r="A4395" s="46">
        <v>2785</v>
      </c>
      <c r="B4395" s="258" t="s">
        <v>13003</v>
      </c>
      <c r="C4395" t="s">
        <v>1128</v>
      </c>
      <c r="D4395" t="s">
        <v>389</v>
      </c>
      <c r="E4395" t="s">
        <v>2504</v>
      </c>
      <c r="F4395" s="29" t="s">
        <v>3112</v>
      </c>
      <c r="G4395" s="47">
        <v>17</v>
      </c>
      <c r="H4395" t="s">
        <v>2981</v>
      </c>
      <c r="I4395">
        <v>1</v>
      </c>
      <c r="J4395" t="s">
        <v>13004</v>
      </c>
      <c r="K4395" t="s">
        <v>389</v>
      </c>
      <c r="L4395" t="s">
        <v>13005</v>
      </c>
      <c r="M4395" t="s">
        <v>2430</v>
      </c>
      <c r="N4395" s="34">
        <v>0</v>
      </c>
      <c r="O4395" s="34" t="s">
        <v>695</v>
      </c>
      <c r="P4395" s="34">
        <v>0</v>
      </c>
      <c r="Q4395" s="34">
        <v>0</v>
      </c>
      <c r="R4395" s="34">
        <v>0</v>
      </c>
      <c r="S4395" s="48" t="s">
        <v>1123</v>
      </c>
      <c r="T4395" s="13" t="s">
        <v>122</v>
      </c>
      <c r="U4395" s="12" t="s">
        <v>122</v>
      </c>
      <c r="V4395" s="12" t="s">
        <v>122</v>
      </c>
      <c r="W4395" s="12" t="s">
        <v>122</v>
      </c>
      <c r="X4395" s="14" t="str">
        <f t="shared" si="68"/>
        <v>С</v>
      </c>
      <c r="Y4395" s="271">
        <f>Таблица1[[#This Row],[ID_intellix]]</f>
        <v>2785</v>
      </c>
      <c r="Z4395" s="269" t="s">
        <v>122</v>
      </c>
      <c r="AA4395" s="145">
        <f>IF(OR(Таблица1[[#This Row],[CARDIO_report]]&lt;&gt;0,Таблица1[[#This Row],[AI COMBO_report]]&lt;&gt;0,Таблица1[[#This Row],[OTC_report]]&lt;&gt;0),1,0)</f>
        <v>0</v>
      </c>
      <c r="AB4395" s="60" t="s">
        <v>1124</v>
      </c>
      <c r="AC4395" s="60" t="s">
        <v>1124</v>
      </c>
      <c r="AD4395" s="60" t="s">
        <v>1124</v>
      </c>
      <c r="AE4395" s="60" t="s">
        <v>1124</v>
      </c>
      <c r="AF4395" s="60"/>
      <c r="AG4395" s="89" t="s">
        <v>1145</v>
      </c>
      <c r="AH4395" s="89">
        <v>134</v>
      </c>
      <c r="AI4395" s="89" t="s">
        <v>1145</v>
      </c>
      <c r="AJ4395" s="89">
        <v>123</v>
      </c>
      <c r="AK4395" s="89" t="s">
        <v>1145</v>
      </c>
      <c r="AL4395" s="89">
        <v>154</v>
      </c>
      <c r="AM4395" s="89" t="s">
        <v>1145</v>
      </c>
      <c r="AN4395" s="89">
        <v>183</v>
      </c>
      <c r="AP4395" s="35" t="s">
        <v>1825</v>
      </c>
      <c r="AQ4395" s="377">
        <v>0</v>
      </c>
      <c r="AR4395" s="378">
        <v>0</v>
      </c>
      <c r="AS4395" s="377">
        <v>0</v>
      </c>
      <c r="AT4395" s="378">
        <v>0</v>
      </c>
      <c r="AU4395" s="377">
        <v>0</v>
      </c>
      <c r="AV4395" s="377">
        <v>0</v>
      </c>
      <c r="AW4395" s="377">
        <v>0</v>
      </c>
      <c r="AX4395">
        <v>0</v>
      </c>
      <c r="AY4395">
        <v>0</v>
      </c>
    </row>
    <row r="4396" spans="1:54" hidden="1" x14ac:dyDescent="0.2">
      <c r="A4396" s="46">
        <v>985</v>
      </c>
      <c r="B4396" s="258" t="s">
        <v>13006</v>
      </c>
      <c r="C4396" t="s">
        <v>1128</v>
      </c>
      <c r="D4396" t="s">
        <v>389</v>
      </c>
      <c r="E4396" t="s">
        <v>2504</v>
      </c>
      <c r="F4396" s="29" t="s">
        <v>3112</v>
      </c>
      <c r="G4396" s="47">
        <v>19</v>
      </c>
      <c r="H4396" t="s">
        <v>2981</v>
      </c>
      <c r="I4396">
        <v>1</v>
      </c>
      <c r="J4396" t="s">
        <v>13007</v>
      </c>
      <c r="K4396" t="s">
        <v>389</v>
      </c>
      <c r="L4396" t="s">
        <v>13008</v>
      </c>
      <c r="M4396" t="s">
        <v>2430</v>
      </c>
      <c r="N4396" s="34">
        <v>0</v>
      </c>
      <c r="O4396" s="34" t="s">
        <v>695</v>
      </c>
      <c r="P4396" s="34">
        <v>0</v>
      </c>
      <c r="Q4396" s="34">
        <v>0</v>
      </c>
      <c r="R4396" s="34">
        <v>0</v>
      </c>
      <c r="S4396" s="48" t="s">
        <v>1123</v>
      </c>
      <c r="T4396" s="13" t="s">
        <v>122</v>
      </c>
      <c r="U4396" s="12" t="s">
        <v>122</v>
      </c>
      <c r="V4396" s="12" t="s">
        <v>1863</v>
      </c>
      <c r="W4396" s="12" t="s">
        <v>122</v>
      </c>
      <c r="X4396" s="14" t="str">
        <f t="shared" si="68"/>
        <v>В</v>
      </c>
      <c r="Y4396" s="270">
        <f>Таблица1[[#This Row],[ID_intellix]]</f>
        <v>985</v>
      </c>
      <c r="Z4396" s="269" t="s">
        <v>122</v>
      </c>
      <c r="AA4396" s="145">
        <f>IF(OR(Таблица1[[#This Row],[CARDIO_report]]&lt;&gt;0,Таблица1[[#This Row],[AI COMBO_report]]&lt;&gt;0,Таблица1[[#This Row],[OTC_report]]&lt;&gt;0),1,0)</f>
        <v>0</v>
      </c>
      <c r="AB4396" s="60" t="s">
        <v>1124</v>
      </c>
      <c r="AC4396" s="60" t="s">
        <v>1124</v>
      </c>
      <c r="AD4396" s="60" t="s">
        <v>1124</v>
      </c>
      <c r="AE4396" s="60" t="s">
        <v>1124</v>
      </c>
      <c r="AF4396" s="60"/>
      <c r="AG4396" s="89" t="s">
        <v>1437</v>
      </c>
      <c r="AH4396" s="89">
        <v>95</v>
      </c>
      <c r="AI4396" s="89" t="s">
        <v>1145</v>
      </c>
      <c r="AJ4396" s="89">
        <v>141</v>
      </c>
      <c r="AK4396" s="89" t="s">
        <v>1145</v>
      </c>
      <c r="AL4396" s="89">
        <v>212</v>
      </c>
      <c r="AM4396" s="89" t="s">
        <v>1145</v>
      </c>
      <c r="AN4396" s="89">
        <v>199</v>
      </c>
      <c r="AP4396" s="35" t="s">
        <v>1857</v>
      </c>
      <c r="AQ4396" s="377">
        <v>0</v>
      </c>
      <c r="AR4396" s="378">
        <v>0</v>
      </c>
      <c r="AS4396" s="377">
        <v>0</v>
      </c>
      <c r="AT4396" s="378">
        <v>0</v>
      </c>
      <c r="AU4396" s="377">
        <v>0</v>
      </c>
      <c r="AV4396" s="377">
        <v>0</v>
      </c>
      <c r="AW4396" s="377">
        <v>0</v>
      </c>
      <c r="AX4396">
        <v>0</v>
      </c>
      <c r="AY4396">
        <v>0</v>
      </c>
    </row>
    <row r="4397" spans="1:54" hidden="1" x14ac:dyDescent="0.2">
      <c r="A4397" s="46">
        <v>788</v>
      </c>
      <c r="B4397" s="258" t="s">
        <v>13018</v>
      </c>
      <c r="C4397" t="s">
        <v>1128</v>
      </c>
      <c r="D4397" t="s">
        <v>389</v>
      </c>
      <c r="E4397" t="s">
        <v>2504</v>
      </c>
      <c r="F4397" s="29" t="s">
        <v>3112</v>
      </c>
      <c r="G4397" s="47">
        <v>20</v>
      </c>
      <c r="H4397" t="s">
        <v>2981</v>
      </c>
      <c r="I4397">
        <v>1</v>
      </c>
      <c r="J4397" t="s">
        <v>13019</v>
      </c>
      <c r="K4397" t="s">
        <v>389</v>
      </c>
      <c r="L4397" t="s">
        <v>13020</v>
      </c>
      <c r="M4397" t="s">
        <v>2430</v>
      </c>
      <c r="N4397" s="34">
        <v>0</v>
      </c>
      <c r="O4397" s="34" t="s">
        <v>695</v>
      </c>
      <c r="P4397" s="34">
        <v>0</v>
      </c>
      <c r="Q4397" s="34">
        <v>0</v>
      </c>
      <c r="R4397" s="34">
        <v>0</v>
      </c>
      <c r="S4397" s="48" t="s">
        <v>1123</v>
      </c>
      <c r="T4397" s="13" t="s">
        <v>122</v>
      </c>
      <c r="U4397" s="12" t="s">
        <v>122</v>
      </c>
      <c r="V4397" s="12" t="s">
        <v>122</v>
      </c>
      <c r="W4397" s="12" t="s">
        <v>122</v>
      </c>
      <c r="X4397" s="14" t="str">
        <f t="shared" si="68"/>
        <v>С</v>
      </c>
      <c r="Y4397" s="270">
        <f>Таблица1[[#This Row],[ID_intellix]]</f>
        <v>788</v>
      </c>
      <c r="Z4397" s="269" t="s">
        <v>122</v>
      </c>
      <c r="AA4397" s="145">
        <f>IF(OR(Таблица1[[#This Row],[CARDIO_report]]&lt;&gt;0,Таблица1[[#This Row],[AI COMBO_report]]&lt;&gt;0,Таблица1[[#This Row],[OTC_report]]&lt;&gt;0),1,0)</f>
        <v>0</v>
      </c>
      <c r="AB4397" s="60" t="s">
        <v>1124</v>
      </c>
      <c r="AC4397" s="60" t="s">
        <v>1124</v>
      </c>
      <c r="AD4397" s="60" t="s">
        <v>1124</v>
      </c>
      <c r="AE4397" s="60" t="s">
        <v>1124</v>
      </c>
      <c r="AF4397" s="60"/>
      <c r="AG4397" s="89" t="s">
        <v>2516</v>
      </c>
      <c r="AH4397" s="89">
        <v>89</v>
      </c>
      <c r="AI4397" s="89" t="s">
        <v>1414</v>
      </c>
      <c r="AJ4397" s="89">
        <v>116</v>
      </c>
      <c r="AK4397" s="89" t="s">
        <v>1414</v>
      </c>
      <c r="AL4397" s="89">
        <v>207</v>
      </c>
      <c r="AM4397" s="89" t="s">
        <v>1414</v>
      </c>
      <c r="AN4397" s="89">
        <v>179</v>
      </c>
      <c r="AP4397" s="35" t="s">
        <v>1857</v>
      </c>
      <c r="AQ4397" s="377">
        <v>0</v>
      </c>
      <c r="AR4397" s="378">
        <v>0</v>
      </c>
      <c r="AS4397" s="377">
        <v>0</v>
      </c>
      <c r="AT4397" s="378">
        <v>0</v>
      </c>
      <c r="AU4397" s="377">
        <v>0</v>
      </c>
      <c r="AV4397" s="377">
        <v>0</v>
      </c>
      <c r="AW4397" s="377">
        <v>0</v>
      </c>
      <c r="AX4397">
        <v>0</v>
      </c>
      <c r="AY4397">
        <v>0</v>
      </c>
    </row>
    <row r="4398" spans="1:54" hidden="1" x14ac:dyDescent="0.2">
      <c r="A4398" s="46">
        <v>2844</v>
      </c>
      <c r="B4398" s="258" t="s">
        <v>13041</v>
      </c>
      <c r="C4398" t="s">
        <v>1128</v>
      </c>
      <c r="D4398" t="s">
        <v>389</v>
      </c>
      <c r="E4398" t="s">
        <v>2504</v>
      </c>
      <c r="F4398" s="29" t="s">
        <v>3112</v>
      </c>
      <c r="G4398" s="47">
        <v>29</v>
      </c>
      <c r="H4398" t="s">
        <v>2981</v>
      </c>
      <c r="I4398">
        <v>1</v>
      </c>
      <c r="J4398" t="s">
        <v>13042</v>
      </c>
      <c r="K4398" t="s">
        <v>389</v>
      </c>
      <c r="L4398" t="s">
        <v>13043</v>
      </c>
      <c r="M4398" t="s">
        <v>2430</v>
      </c>
      <c r="N4398" s="34">
        <v>0</v>
      </c>
      <c r="O4398" s="34" t="s">
        <v>695</v>
      </c>
      <c r="P4398" s="34">
        <v>0</v>
      </c>
      <c r="Q4398" s="34">
        <v>0</v>
      </c>
      <c r="R4398" s="34">
        <v>0</v>
      </c>
      <c r="S4398" s="48" t="s">
        <v>1123</v>
      </c>
      <c r="T4398" s="64" t="s">
        <v>122</v>
      </c>
      <c r="U4398" s="65" t="s">
        <v>122</v>
      </c>
      <c r="V4398" s="65" t="s">
        <v>122</v>
      </c>
      <c r="W4398" s="65" t="s">
        <v>1863</v>
      </c>
      <c r="X4398" s="14" t="str">
        <f t="shared" si="68"/>
        <v>В</v>
      </c>
      <c r="Y4398" s="270">
        <f>Таблица1[[#This Row],[ID_intellix]]</f>
        <v>2844</v>
      </c>
      <c r="Z4398" s="269" t="s">
        <v>122</v>
      </c>
      <c r="AA4398" s="145">
        <f>IF(OR(Таблица1[[#This Row],[CARDIO_report]]&lt;&gt;0,Таблица1[[#This Row],[AI COMBO_report]]&lt;&gt;0,Таблица1[[#This Row],[OTC_report]]&lt;&gt;0),1,0)</f>
        <v>0</v>
      </c>
      <c r="AB4398" s="60" t="s">
        <v>1124</v>
      </c>
      <c r="AC4398" s="60" t="s">
        <v>1124</v>
      </c>
      <c r="AD4398" s="60" t="s">
        <v>1124</v>
      </c>
      <c r="AE4398" s="60" t="s">
        <v>1124</v>
      </c>
      <c r="AF4398" s="60"/>
      <c r="AG4398" s="89" t="s">
        <v>1437</v>
      </c>
      <c r="AH4398" s="89">
        <v>69</v>
      </c>
      <c r="AI4398" s="89" t="s">
        <v>1414</v>
      </c>
      <c r="AJ4398" s="89">
        <v>121</v>
      </c>
      <c r="AK4398" s="89" t="s">
        <v>1145</v>
      </c>
      <c r="AL4398" s="89">
        <v>180</v>
      </c>
      <c r="AM4398" s="89" t="s">
        <v>1145</v>
      </c>
      <c r="AN4398" s="89">
        <v>194</v>
      </c>
      <c r="AP4398" s="35" t="s">
        <v>1857</v>
      </c>
      <c r="AQ4398" s="377">
        <v>0</v>
      </c>
      <c r="AR4398" s="378">
        <v>0</v>
      </c>
      <c r="AS4398" s="377">
        <v>0</v>
      </c>
      <c r="AT4398" s="378">
        <v>0</v>
      </c>
      <c r="AU4398" s="377">
        <v>0</v>
      </c>
      <c r="AV4398" s="377">
        <v>0</v>
      </c>
      <c r="AW4398" s="377">
        <v>0</v>
      </c>
      <c r="AX4398">
        <v>0</v>
      </c>
      <c r="AY4398">
        <v>0</v>
      </c>
    </row>
    <row r="4399" spans="1:54" hidden="1" x14ac:dyDescent="0.2">
      <c r="A4399" s="46">
        <v>7612</v>
      </c>
      <c r="B4399" s="258" t="s">
        <v>7001</v>
      </c>
      <c r="C4399" t="s">
        <v>1128</v>
      </c>
      <c r="D4399" t="s">
        <v>389</v>
      </c>
      <c r="E4399" t="s">
        <v>1821</v>
      </c>
      <c r="F4399" s="29" t="s">
        <v>1844</v>
      </c>
      <c r="G4399" s="53" t="s">
        <v>7002</v>
      </c>
      <c r="H4399" t="s">
        <v>1844</v>
      </c>
      <c r="I4399">
        <v>1</v>
      </c>
      <c r="J4399" t="s">
        <v>7003</v>
      </c>
      <c r="K4399" t="s">
        <v>389</v>
      </c>
      <c r="L4399" t="s">
        <v>7004</v>
      </c>
      <c r="M4399" t="s">
        <v>2430</v>
      </c>
      <c r="N4399" s="34">
        <v>0</v>
      </c>
      <c r="O4399" s="34" t="s">
        <v>695</v>
      </c>
      <c r="P4399" s="34">
        <v>0</v>
      </c>
      <c r="Q4399" s="34">
        <v>0</v>
      </c>
      <c r="R4399" s="34">
        <v>0</v>
      </c>
      <c r="S4399" s="48" t="s">
        <v>1123</v>
      </c>
      <c r="T4399" s="64" t="s">
        <v>122</v>
      </c>
      <c r="U4399" s="65" t="s">
        <v>1863</v>
      </c>
      <c r="V4399" s="65" t="s">
        <v>122</v>
      </c>
      <c r="W4399" s="65" t="s">
        <v>122</v>
      </c>
      <c r="X4399" s="14" t="str">
        <f t="shared" si="68"/>
        <v>В</v>
      </c>
      <c r="Y4399" s="270">
        <f>Таблица1[[#This Row],[ID_intellix]]</f>
        <v>7612</v>
      </c>
      <c r="Z4399" s="269" t="s">
        <v>1863</v>
      </c>
      <c r="AA4399" s="145">
        <f>IF(OR(Таблица1[[#This Row],[CARDIO_report]]&lt;&gt;0,Таблица1[[#This Row],[AI COMBO_report]]&lt;&gt;0,Таблица1[[#This Row],[OTC_report]]&lt;&gt;0),1,0)</f>
        <v>0</v>
      </c>
      <c r="AB4399" s="60" t="s">
        <v>1124</v>
      </c>
      <c r="AC4399" s="60" t="s">
        <v>1124</v>
      </c>
      <c r="AD4399" s="60" t="s">
        <v>1124</v>
      </c>
      <c r="AE4399" s="60" t="s">
        <v>1124</v>
      </c>
      <c r="AF4399" s="60"/>
      <c r="AG4399" s="60" t="s">
        <v>1124</v>
      </c>
      <c r="AH4399" s="60" t="s">
        <v>1124</v>
      </c>
      <c r="AI4399" s="60" t="s">
        <v>1124</v>
      </c>
      <c r="AJ4399" s="60" t="s">
        <v>1124</v>
      </c>
      <c r="AK4399" s="60" t="s">
        <v>1124</v>
      </c>
      <c r="AL4399" s="60" t="s">
        <v>1124</v>
      </c>
      <c r="AM4399" s="60" t="s">
        <v>1124</v>
      </c>
      <c r="AN4399" s="60" t="s">
        <v>1124</v>
      </c>
      <c r="AO4399" s="60"/>
      <c r="AP4399" s="35" t="s">
        <v>1917</v>
      </c>
      <c r="AQ4399" s="377">
        <v>0</v>
      </c>
      <c r="AR4399" s="378">
        <v>0</v>
      </c>
      <c r="AS4399" s="377">
        <v>0</v>
      </c>
      <c r="AT4399" s="378">
        <v>0</v>
      </c>
      <c r="AU4399" s="377" t="s">
        <v>2408</v>
      </c>
      <c r="AV4399" s="377" t="s">
        <v>2408</v>
      </c>
      <c r="AW4399" s="377">
        <v>0</v>
      </c>
      <c r="AX4399" s="2" t="s">
        <v>2408</v>
      </c>
      <c r="AY4399" s="2">
        <v>0</v>
      </c>
      <c r="AZ4399" s="2" t="s">
        <v>2408</v>
      </c>
      <c r="BB4399" s="2" t="s">
        <v>2408</v>
      </c>
    </row>
    <row r="4400" spans="1:54" hidden="1" x14ac:dyDescent="0.2">
      <c r="A4400" s="46">
        <v>7512</v>
      </c>
      <c r="B4400" s="258" t="s">
        <v>13436</v>
      </c>
      <c r="C4400" t="s">
        <v>1128</v>
      </c>
      <c r="D4400" t="s">
        <v>389</v>
      </c>
      <c r="E4400" t="s">
        <v>2504</v>
      </c>
      <c r="F4400" s="29" t="s">
        <v>1158</v>
      </c>
      <c r="G4400" s="47">
        <v>20</v>
      </c>
      <c r="H4400" t="s">
        <v>1158</v>
      </c>
      <c r="I4400">
        <v>1</v>
      </c>
      <c r="J4400" t="s">
        <v>13437</v>
      </c>
      <c r="K4400" t="s">
        <v>389</v>
      </c>
      <c r="L4400" t="s">
        <v>13438</v>
      </c>
      <c r="M4400" t="s">
        <v>2430</v>
      </c>
      <c r="N4400" s="34" t="s">
        <v>514</v>
      </c>
      <c r="O4400" s="34" t="s">
        <v>695</v>
      </c>
      <c r="P4400" s="34" t="s">
        <v>701</v>
      </c>
      <c r="Q4400" s="34">
        <v>0</v>
      </c>
      <c r="R4400" s="34">
        <v>0</v>
      </c>
      <c r="S4400" s="48" t="s">
        <v>1123</v>
      </c>
      <c r="T4400" s="13" t="s">
        <v>1863</v>
      </c>
      <c r="U4400" s="12" t="s">
        <v>122</v>
      </c>
      <c r="V4400" s="12" t="s">
        <v>122</v>
      </c>
      <c r="W4400" s="12" t="s">
        <v>122</v>
      </c>
      <c r="X4400" s="14" t="str">
        <f t="shared" si="68"/>
        <v>В</v>
      </c>
      <c r="Y4400" s="270">
        <f>Таблица1[[#This Row],[ID_intellix]]</f>
        <v>7512</v>
      </c>
      <c r="Z4400" s="269" t="s">
        <v>122</v>
      </c>
      <c r="AA4400" s="145">
        <f>IF(OR(Таблица1[[#This Row],[CARDIO_report]]&lt;&gt;0,Таблица1[[#This Row],[AI COMBO_report]]&lt;&gt;0,Таблица1[[#This Row],[OTC_report]]&lt;&gt;0),1,0)</f>
        <v>1</v>
      </c>
      <c r="AB4400" s="60" t="s">
        <v>1124</v>
      </c>
      <c r="AC4400" s="60" t="s">
        <v>1124</v>
      </c>
      <c r="AD4400" s="60" t="s">
        <v>1124</v>
      </c>
      <c r="AE4400" s="60" t="s">
        <v>1124</v>
      </c>
      <c r="AF4400" s="60"/>
      <c r="AG4400" s="89" t="s">
        <v>2516</v>
      </c>
      <c r="AH4400" s="89">
        <v>66</v>
      </c>
      <c r="AI4400" s="89" t="s">
        <v>2516</v>
      </c>
      <c r="AJ4400" s="89">
        <v>9</v>
      </c>
      <c r="AK4400" s="89" t="s">
        <v>1414</v>
      </c>
      <c r="AL4400" s="89">
        <v>156</v>
      </c>
      <c r="AM4400" s="89" t="s">
        <v>2516</v>
      </c>
      <c r="AN4400" s="89">
        <v>29</v>
      </c>
      <c r="AP4400" s="35" t="s">
        <v>1857</v>
      </c>
      <c r="AQ4400" s="377">
        <v>0</v>
      </c>
      <c r="AR4400" s="378">
        <v>0</v>
      </c>
      <c r="AS4400" s="377">
        <v>0</v>
      </c>
      <c r="AT4400" s="378">
        <v>0</v>
      </c>
      <c r="AU4400" s="377">
        <v>0</v>
      </c>
      <c r="AV4400" s="377">
        <v>0</v>
      </c>
      <c r="AW4400" s="377">
        <v>0</v>
      </c>
      <c r="AX4400">
        <v>0</v>
      </c>
      <c r="AY4400">
        <v>0</v>
      </c>
    </row>
    <row r="4401" spans="1:54" hidden="1" x14ac:dyDescent="0.2">
      <c r="A4401" s="46">
        <v>7498</v>
      </c>
      <c r="B4401" s="258" t="s">
        <v>13517</v>
      </c>
      <c r="C4401" t="s">
        <v>1128</v>
      </c>
      <c r="D4401" t="s">
        <v>389</v>
      </c>
      <c r="E4401" t="s">
        <v>2504</v>
      </c>
      <c r="F4401" s="29" t="s">
        <v>3112</v>
      </c>
      <c r="G4401" s="47">
        <v>40</v>
      </c>
      <c r="H4401" t="s">
        <v>2981</v>
      </c>
      <c r="I4401">
        <v>1</v>
      </c>
      <c r="J4401" t="s">
        <v>13518</v>
      </c>
      <c r="K4401" t="s">
        <v>389</v>
      </c>
      <c r="L4401" t="s">
        <v>13438</v>
      </c>
      <c r="M4401" t="s">
        <v>2430</v>
      </c>
      <c r="N4401" s="34">
        <v>0</v>
      </c>
      <c r="O4401" s="34" t="s">
        <v>695</v>
      </c>
      <c r="P4401" s="34">
        <v>0</v>
      </c>
      <c r="Q4401" s="34">
        <v>0</v>
      </c>
      <c r="R4401" s="34">
        <v>0</v>
      </c>
      <c r="S4401" s="48" t="s">
        <v>1123</v>
      </c>
      <c r="T4401" s="64" t="s">
        <v>122</v>
      </c>
      <c r="U4401" s="65" t="s">
        <v>122</v>
      </c>
      <c r="V4401" s="65" t="s">
        <v>122</v>
      </c>
      <c r="W4401" s="65" t="s">
        <v>122</v>
      </c>
      <c r="X4401" s="14" t="str">
        <f t="shared" si="68"/>
        <v>С</v>
      </c>
      <c r="Y4401" s="270">
        <f>Таблица1[[#This Row],[ID_intellix]]</f>
        <v>7498</v>
      </c>
      <c r="Z4401" s="269" t="s">
        <v>122</v>
      </c>
      <c r="AA4401" s="145">
        <f>IF(OR(Таблица1[[#This Row],[CARDIO_report]]&lt;&gt;0,Таблица1[[#This Row],[AI COMBO_report]]&lt;&gt;0,Таблица1[[#This Row],[OTC_report]]&lt;&gt;0),1,0)</f>
        <v>0</v>
      </c>
      <c r="AB4401" s="60" t="s">
        <v>1124</v>
      </c>
      <c r="AC4401" s="60" t="s">
        <v>1124</v>
      </c>
      <c r="AD4401" s="60" t="s">
        <v>1124</v>
      </c>
      <c r="AE4401" s="60" t="s">
        <v>1124</v>
      </c>
      <c r="AF4401" s="60"/>
      <c r="AG4401" s="89" t="s">
        <v>1145</v>
      </c>
      <c r="AH4401" s="89">
        <v>191</v>
      </c>
      <c r="AI4401" s="89" t="s">
        <v>1145</v>
      </c>
      <c r="AJ4401" s="89">
        <v>154</v>
      </c>
      <c r="AK4401" s="89" t="s">
        <v>1145</v>
      </c>
      <c r="AL4401" s="89">
        <v>222</v>
      </c>
      <c r="AM4401" s="89" t="s">
        <v>1145</v>
      </c>
      <c r="AN4401" s="89">
        <v>208</v>
      </c>
      <c r="AP4401" s="35" t="s">
        <v>1857</v>
      </c>
      <c r="AQ4401" s="377">
        <v>0</v>
      </c>
      <c r="AR4401" s="378">
        <v>0</v>
      </c>
      <c r="AS4401" s="377">
        <v>0</v>
      </c>
      <c r="AT4401" s="378">
        <v>0</v>
      </c>
      <c r="AU4401" s="377">
        <v>0</v>
      </c>
      <c r="AV4401" s="377">
        <v>0</v>
      </c>
      <c r="AW4401" s="377">
        <v>0</v>
      </c>
      <c r="AX4401">
        <v>0</v>
      </c>
      <c r="AY4401">
        <v>0</v>
      </c>
    </row>
    <row r="4402" spans="1:54" hidden="1" x14ac:dyDescent="0.2">
      <c r="A4402" s="46">
        <v>7790</v>
      </c>
      <c r="B4402" s="258" t="s">
        <v>13710</v>
      </c>
      <c r="C4402" t="s">
        <v>1128</v>
      </c>
      <c r="D4402" t="s">
        <v>389</v>
      </c>
      <c r="E4402" t="s">
        <v>2504</v>
      </c>
      <c r="F4402" s="29" t="s">
        <v>2512</v>
      </c>
      <c r="G4402" s="53">
        <v>92</v>
      </c>
      <c r="H4402" t="s">
        <v>2513</v>
      </c>
      <c r="I4402">
        <v>1</v>
      </c>
      <c r="J4402" t="s">
        <v>13711</v>
      </c>
      <c r="K4402" t="s">
        <v>389</v>
      </c>
      <c r="L4402" t="s">
        <v>13712</v>
      </c>
      <c r="M4402" t="s">
        <v>2430</v>
      </c>
      <c r="N4402" s="34">
        <v>0</v>
      </c>
      <c r="O4402" s="34" t="s">
        <v>695</v>
      </c>
      <c r="P4402" s="34" t="s">
        <v>701</v>
      </c>
      <c r="Q4402" s="34">
        <v>0</v>
      </c>
      <c r="R4402" s="34">
        <v>0</v>
      </c>
      <c r="S4402" s="48" t="s">
        <v>1123</v>
      </c>
      <c r="T4402" s="64" t="s">
        <v>122</v>
      </c>
      <c r="U4402" s="65" t="s">
        <v>122</v>
      </c>
      <c r="V4402" s="65" t="s">
        <v>122</v>
      </c>
      <c r="W4402" s="65" t="s">
        <v>122</v>
      </c>
      <c r="X4402" s="14" t="str">
        <f t="shared" si="68"/>
        <v>С</v>
      </c>
      <c r="Y4402" s="270">
        <f>Таблица1[[#This Row],[ID_intellix]]</f>
        <v>7790</v>
      </c>
      <c r="Z4402" s="269" t="s">
        <v>122</v>
      </c>
      <c r="AA4402" s="145">
        <f>IF(OR(Таблица1[[#This Row],[CARDIO_report]]&lt;&gt;0,Таблица1[[#This Row],[AI COMBO_report]]&lt;&gt;0,Таблица1[[#This Row],[OTC_report]]&lt;&gt;0),1,0)</f>
        <v>1</v>
      </c>
      <c r="AB4402" s="60" t="s">
        <v>1124</v>
      </c>
      <c r="AC4402" s="60" t="s">
        <v>1124</v>
      </c>
      <c r="AD4402" s="60" t="s">
        <v>1124</v>
      </c>
      <c r="AE4402" s="60" t="s">
        <v>1124</v>
      </c>
      <c r="AF4402" s="60"/>
      <c r="AG4402" s="89" t="s">
        <v>1437</v>
      </c>
      <c r="AH4402" s="89">
        <v>27</v>
      </c>
      <c r="AI4402" s="89" t="s">
        <v>1437</v>
      </c>
      <c r="AJ4402" s="89">
        <v>19</v>
      </c>
      <c r="AK4402" s="89" t="s">
        <v>1437</v>
      </c>
      <c r="AL4402" s="89">
        <v>50</v>
      </c>
      <c r="AM4402" s="89" t="s">
        <v>1437</v>
      </c>
      <c r="AN4402" s="89">
        <v>6</v>
      </c>
      <c r="AP4402" s="35" t="s">
        <v>1917</v>
      </c>
      <c r="AQ4402" s="377">
        <v>0</v>
      </c>
      <c r="AR4402" s="378">
        <v>0</v>
      </c>
      <c r="AS4402" s="377">
        <v>0</v>
      </c>
      <c r="AT4402" s="378">
        <v>0</v>
      </c>
      <c r="AU4402" s="377">
        <v>0</v>
      </c>
      <c r="AV4402" s="377">
        <v>0</v>
      </c>
      <c r="AW4402" s="377">
        <v>0</v>
      </c>
      <c r="AX4402">
        <v>0</v>
      </c>
      <c r="AY4402">
        <v>0</v>
      </c>
    </row>
    <row r="4403" spans="1:54" hidden="1" x14ac:dyDescent="0.2">
      <c r="A4403" s="46">
        <v>7696</v>
      </c>
      <c r="B4403" s="258" t="s">
        <v>13713</v>
      </c>
      <c r="C4403" t="s">
        <v>1128</v>
      </c>
      <c r="D4403" t="s">
        <v>389</v>
      </c>
      <c r="E4403" t="s">
        <v>2504</v>
      </c>
      <c r="F4403" s="29" t="s">
        <v>3112</v>
      </c>
      <c r="G4403" s="47">
        <v>42</v>
      </c>
      <c r="H4403" t="s">
        <v>2981</v>
      </c>
      <c r="I4403">
        <v>1</v>
      </c>
      <c r="J4403" t="s">
        <v>13714</v>
      </c>
      <c r="K4403" t="s">
        <v>389</v>
      </c>
      <c r="L4403" t="s">
        <v>13715</v>
      </c>
      <c r="M4403" t="s">
        <v>2430</v>
      </c>
      <c r="N4403" s="34">
        <v>0</v>
      </c>
      <c r="O4403" s="34" t="s">
        <v>695</v>
      </c>
      <c r="P4403" s="34">
        <v>0</v>
      </c>
      <c r="Q4403" s="34">
        <v>0</v>
      </c>
      <c r="R4403" s="34">
        <v>0</v>
      </c>
      <c r="S4403" s="48" t="s">
        <v>1123</v>
      </c>
      <c r="T4403" s="13" t="s">
        <v>122</v>
      </c>
      <c r="U4403" s="12" t="s">
        <v>122</v>
      </c>
      <c r="V4403" s="12" t="s">
        <v>122</v>
      </c>
      <c r="W4403" s="12" t="s">
        <v>1863</v>
      </c>
      <c r="X4403" s="14" t="str">
        <f t="shared" si="68"/>
        <v>В</v>
      </c>
      <c r="Y4403" s="270">
        <f>Таблица1[[#This Row],[ID_intellix]]</f>
        <v>7696</v>
      </c>
      <c r="Z4403" s="269" t="s">
        <v>122</v>
      </c>
      <c r="AA4403" s="145">
        <f>IF(OR(Таблица1[[#This Row],[CARDIO_report]]&lt;&gt;0,Таблица1[[#This Row],[AI COMBO_report]]&lt;&gt;0,Таблица1[[#This Row],[OTC_report]]&lt;&gt;0),1,0)</f>
        <v>0</v>
      </c>
      <c r="AB4403" s="60" t="s">
        <v>1124</v>
      </c>
      <c r="AC4403" s="60" t="s">
        <v>1124</v>
      </c>
      <c r="AD4403" s="60" t="s">
        <v>1124</v>
      </c>
      <c r="AE4403" s="60" t="s">
        <v>1124</v>
      </c>
      <c r="AF4403" s="60"/>
      <c r="AG4403" s="89" t="s">
        <v>1145</v>
      </c>
      <c r="AH4403" s="89">
        <v>151</v>
      </c>
      <c r="AI4403" s="89" t="s">
        <v>1145</v>
      </c>
      <c r="AJ4403" s="89">
        <v>136</v>
      </c>
      <c r="AK4403" s="89" t="s">
        <v>1145</v>
      </c>
      <c r="AL4403" s="89">
        <v>218</v>
      </c>
      <c r="AM4403" s="89" t="s">
        <v>1145</v>
      </c>
      <c r="AN4403" s="89">
        <v>209</v>
      </c>
      <c r="AP4403" s="35" t="s">
        <v>1857</v>
      </c>
      <c r="AQ4403" s="377">
        <v>0</v>
      </c>
      <c r="AR4403" s="378">
        <v>0</v>
      </c>
      <c r="AS4403" s="377">
        <v>0</v>
      </c>
      <c r="AT4403" s="378">
        <v>0</v>
      </c>
      <c r="AU4403" s="377">
        <v>0</v>
      </c>
      <c r="AV4403" s="377">
        <v>0</v>
      </c>
      <c r="AW4403" s="377">
        <v>0</v>
      </c>
      <c r="AX4403">
        <v>0</v>
      </c>
      <c r="AY4403">
        <v>0</v>
      </c>
    </row>
    <row r="4404" spans="1:54" hidden="1" x14ac:dyDescent="0.2">
      <c r="A4404" s="46">
        <v>7911</v>
      </c>
      <c r="B4404" s="258" t="s">
        <v>13744</v>
      </c>
      <c r="C4404" t="s">
        <v>1128</v>
      </c>
      <c r="D4404" t="s">
        <v>389</v>
      </c>
      <c r="E4404" t="s">
        <v>2504</v>
      </c>
      <c r="F4404" s="29" t="s">
        <v>3120</v>
      </c>
      <c r="G4404" s="53">
        <v>37</v>
      </c>
      <c r="H4404" t="s">
        <v>3120</v>
      </c>
      <c r="I4404">
        <v>1</v>
      </c>
      <c r="J4404" t="s">
        <v>13745</v>
      </c>
      <c r="K4404" t="s">
        <v>389</v>
      </c>
      <c r="L4404" t="s">
        <v>13746</v>
      </c>
      <c r="M4404" t="s">
        <v>2430</v>
      </c>
      <c r="N4404" s="34">
        <v>0</v>
      </c>
      <c r="O4404" s="34" t="s">
        <v>695</v>
      </c>
      <c r="P4404" s="34">
        <v>0</v>
      </c>
      <c r="Q4404" s="34">
        <v>0</v>
      </c>
      <c r="R4404" s="34">
        <v>0</v>
      </c>
      <c r="S4404" s="48" t="s">
        <v>1123</v>
      </c>
      <c r="T4404" s="64" t="s">
        <v>122</v>
      </c>
      <c r="U4404" s="65" t="s">
        <v>122</v>
      </c>
      <c r="V4404" s="65" t="s">
        <v>122</v>
      </c>
      <c r="W4404" s="65" t="s">
        <v>122</v>
      </c>
      <c r="X4404" s="14" t="str">
        <f t="shared" si="68"/>
        <v>С</v>
      </c>
      <c r="Y4404" s="270">
        <f>Таблица1[[#This Row],[ID_intellix]]</f>
        <v>7911</v>
      </c>
      <c r="Z4404" s="269" t="s">
        <v>122</v>
      </c>
      <c r="AA4404" s="145">
        <f>IF(OR(Таблица1[[#This Row],[CARDIO_report]]&lt;&gt;0,Таблица1[[#This Row],[AI COMBO_report]]&lt;&gt;0,Таблица1[[#This Row],[OTC_report]]&lt;&gt;0),1,0)</f>
        <v>0</v>
      </c>
      <c r="AB4404" s="60" t="s">
        <v>1124</v>
      </c>
      <c r="AC4404" s="60" t="s">
        <v>1124</v>
      </c>
      <c r="AD4404" s="60" t="s">
        <v>1124</v>
      </c>
      <c r="AE4404" s="60" t="s">
        <v>1124</v>
      </c>
      <c r="AF4404" s="60"/>
      <c r="AG4404" s="89" t="s">
        <v>1145</v>
      </c>
      <c r="AH4404" s="89">
        <v>182</v>
      </c>
      <c r="AI4404" s="89" t="s">
        <v>1145</v>
      </c>
      <c r="AJ4404" s="89">
        <v>97</v>
      </c>
      <c r="AK4404" s="89" t="s">
        <v>1437</v>
      </c>
      <c r="AL4404" s="89">
        <v>34</v>
      </c>
      <c r="AM4404" s="89" t="s">
        <v>1437</v>
      </c>
      <c r="AN4404" s="89">
        <v>62</v>
      </c>
      <c r="AP4404" s="35" t="s">
        <v>1825</v>
      </c>
      <c r="AQ4404" s="377">
        <v>0</v>
      </c>
      <c r="AR4404" s="378">
        <v>0</v>
      </c>
      <c r="AS4404" s="377">
        <v>0</v>
      </c>
      <c r="AT4404" s="378">
        <v>0</v>
      </c>
      <c r="AU4404" s="377">
        <v>0</v>
      </c>
      <c r="AV4404" s="377">
        <v>0</v>
      </c>
      <c r="AW4404" s="377">
        <v>0</v>
      </c>
      <c r="AX4404">
        <v>0</v>
      </c>
      <c r="AY4404">
        <v>0</v>
      </c>
    </row>
    <row r="4405" spans="1:54" hidden="1" x14ac:dyDescent="0.2">
      <c r="A4405" s="46">
        <v>2039</v>
      </c>
      <c r="B4405" s="258" t="s">
        <v>13769</v>
      </c>
      <c r="C4405" t="s">
        <v>1128</v>
      </c>
      <c r="D4405" t="s">
        <v>389</v>
      </c>
      <c r="E4405" t="s">
        <v>2504</v>
      </c>
      <c r="F4405" s="29" t="s">
        <v>11841</v>
      </c>
      <c r="G4405" s="47">
        <v>4</v>
      </c>
      <c r="H4405" t="s">
        <v>1149</v>
      </c>
      <c r="I4405">
        <v>1</v>
      </c>
      <c r="J4405" t="s">
        <v>13770</v>
      </c>
      <c r="K4405" t="s">
        <v>389</v>
      </c>
      <c r="L4405" t="s">
        <v>13771</v>
      </c>
      <c r="M4405" t="s">
        <v>2430</v>
      </c>
      <c r="N4405" s="34">
        <v>0</v>
      </c>
      <c r="O4405" s="34" t="s">
        <v>695</v>
      </c>
      <c r="P4405" s="34" t="s">
        <v>701</v>
      </c>
      <c r="Q4405" s="34">
        <v>0</v>
      </c>
      <c r="R4405" s="34">
        <v>0</v>
      </c>
      <c r="S4405" s="48" t="s">
        <v>1123</v>
      </c>
      <c r="T4405" s="13" t="s">
        <v>122</v>
      </c>
      <c r="U4405" s="12" t="s">
        <v>122</v>
      </c>
      <c r="V4405" s="12" t="s">
        <v>1863</v>
      </c>
      <c r="W4405" s="12" t="s">
        <v>122</v>
      </c>
      <c r="X4405" s="14" t="str">
        <f t="shared" si="68"/>
        <v>В</v>
      </c>
      <c r="Y4405" s="271">
        <f>Таблица1[[#This Row],[ID_intellix]]</f>
        <v>2039</v>
      </c>
      <c r="Z4405" s="269" t="s">
        <v>122</v>
      </c>
      <c r="AA4405" s="145">
        <f>IF(OR(Таблица1[[#This Row],[CARDIO_report]]&lt;&gt;0,Таблица1[[#This Row],[AI COMBO_report]]&lt;&gt;0,Таблица1[[#This Row],[OTC_report]]&lt;&gt;0),1,0)</f>
        <v>1</v>
      </c>
      <c r="AB4405" s="60" t="s">
        <v>1124</v>
      </c>
      <c r="AC4405" s="60" t="s">
        <v>1124</v>
      </c>
      <c r="AD4405" s="60" t="s">
        <v>1124</v>
      </c>
      <c r="AE4405" s="60" t="s">
        <v>1124</v>
      </c>
      <c r="AF4405" s="60"/>
      <c r="AG4405" s="89" t="s">
        <v>1437</v>
      </c>
      <c r="AH4405" s="89">
        <v>25</v>
      </c>
      <c r="AI4405" s="89" t="s">
        <v>1437</v>
      </c>
      <c r="AJ4405" s="89">
        <v>42</v>
      </c>
      <c r="AK4405" s="89" t="s">
        <v>2516</v>
      </c>
      <c r="AL4405" s="89">
        <v>103</v>
      </c>
      <c r="AM4405" s="89" t="s">
        <v>2516</v>
      </c>
      <c r="AN4405" s="89">
        <v>98</v>
      </c>
      <c r="AP4405" s="35" t="s">
        <v>1825</v>
      </c>
      <c r="AQ4405" s="377">
        <v>0</v>
      </c>
      <c r="AR4405" s="378">
        <v>0</v>
      </c>
      <c r="AS4405" s="377">
        <v>0</v>
      </c>
      <c r="AT4405" s="378">
        <v>0</v>
      </c>
      <c r="AU4405" s="377">
        <v>0</v>
      </c>
      <c r="AV4405" s="377">
        <v>0</v>
      </c>
      <c r="AW4405" s="377">
        <v>0</v>
      </c>
      <c r="AX4405">
        <v>0</v>
      </c>
      <c r="AY4405">
        <v>0</v>
      </c>
    </row>
    <row r="4406" spans="1:54" hidden="1" x14ac:dyDescent="0.2">
      <c r="A4406" s="399">
        <v>8128</v>
      </c>
      <c r="B4406" s="258" t="s">
        <v>14640</v>
      </c>
      <c r="C4406" t="s">
        <v>1128</v>
      </c>
      <c r="D4406" t="s">
        <v>389</v>
      </c>
      <c r="E4406" t="s">
        <v>2504</v>
      </c>
      <c r="F4406" s="402" t="s">
        <v>2706</v>
      </c>
      <c r="G4406" s="53" t="s">
        <v>6433</v>
      </c>
      <c r="H4406" t="s">
        <v>1149</v>
      </c>
      <c r="I4406">
        <v>1</v>
      </c>
      <c r="J4406" s="403" t="s">
        <v>14641</v>
      </c>
      <c r="K4406" s="402" t="s">
        <v>389</v>
      </c>
      <c r="L4406" s="402" t="s">
        <v>14642</v>
      </c>
      <c r="M4406" t="s">
        <v>2430</v>
      </c>
      <c r="N4406" s="34">
        <v>0</v>
      </c>
      <c r="O4406" s="34" t="s">
        <v>695</v>
      </c>
      <c r="P4406" s="34" t="s">
        <v>701</v>
      </c>
      <c r="Q4406" s="34">
        <v>0</v>
      </c>
      <c r="R4406" s="34">
        <v>0</v>
      </c>
      <c r="S4406" s="48" t="s">
        <v>1123</v>
      </c>
      <c r="T4406" s="13" t="s">
        <v>122</v>
      </c>
      <c r="U4406" s="12" t="s">
        <v>122</v>
      </c>
      <c r="V4406" s="12" t="s">
        <v>1863</v>
      </c>
      <c r="W4406" s="12" t="s">
        <v>122</v>
      </c>
      <c r="X4406" s="14" t="str">
        <f t="shared" si="68"/>
        <v>В</v>
      </c>
      <c r="Y4406" s="270">
        <f>Таблица1[[#This Row],[ID_intellix]]</f>
        <v>8128</v>
      </c>
      <c r="Z4406" s="269" t="s">
        <v>122</v>
      </c>
      <c r="AA4406" s="145">
        <f>IF(OR(Таблица1[[#This Row],[CARDIO_report]]&lt;&gt;0,Таблица1[[#This Row],[AI COMBO_report]]&lt;&gt;0,Таблица1[[#This Row],[OTC_report]]&lt;&gt;0),1,0)</f>
        <v>1</v>
      </c>
      <c r="AB4406" s="60" t="s">
        <v>1124</v>
      </c>
      <c r="AC4406" s="60" t="s">
        <v>1124</v>
      </c>
      <c r="AD4406" s="60" t="s">
        <v>1124</v>
      </c>
      <c r="AE4406" s="60" t="s">
        <v>1124</v>
      </c>
      <c r="AF4406" s="60"/>
      <c r="AG4406" s="60" t="s">
        <v>1124</v>
      </c>
      <c r="AH4406" s="60" t="s">
        <v>1124</v>
      </c>
      <c r="AI4406" s="60" t="s">
        <v>1124</v>
      </c>
      <c r="AJ4406" s="60" t="s">
        <v>1124</v>
      </c>
      <c r="AK4406" s="60" t="s">
        <v>1124</v>
      </c>
      <c r="AL4406" s="60" t="s">
        <v>1124</v>
      </c>
      <c r="AM4406" s="60" t="s">
        <v>1124</v>
      </c>
      <c r="AN4406" s="60" t="s">
        <v>1124</v>
      </c>
      <c r="AO4406" s="60"/>
      <c r="AP4406" s="35" t="s">
        <v>1124</v>
      </c>
      <c r="AQ4406" s="377">
        <v>0</v>
      </c>
      <c r="AR4406" s="378">
        <v>0</v>
      </c>
      <c r="AS4406" s="377">
        <v>0</v>
      </c>
      <c r="AT4406" s="378">
        <v>0</v>
      </c>
      <c r="AU4406" s="377">
        <v>0</v>
      </c>
      <c r="AV4406" s="377">
        <v>0</v>
      </c>
      <c r="AW4406" s="377">
        <v>0</v>
      </c>
      <c r="AX4406">
        <v>0</v>
      </c>
      <c r="AY4406">
        <v>0</v>
      </c>
    </row>
    <row r="4407" spans="1:54" hidden="1" x14ac:dyDescent="0.2">
      <c r="A4407" s="46">
        <v>5360</v>
      </c>
      <c r="B4407" s="258" t="s">
        <v>5806</v>
      </c>
      <c r="C4407" t="s">
        <v>1128</v>
      </c>
      <c r="D4407" t="s">
        <v>1954</v>
      </c>
      <c r="E4407" t="s">
        <v>1821</v>
      </c>
      <c r="F4407" s="29" t="s">
        <v>1844</v>
      </c>
      <c r="G4407" s="47">
        <v>181</v>
      </c>
      <c r="H4407" t="s">
        <v>1844</v>
      </c>
      <c r="I4407">
        <v>1</v>
      </c>
      <c r="J4407" t="s">
        <v>5807</v>
      </c>
      <c r="K4407" t="s">
        <v>2433</v>
      </c>
      <c r="L4407" t="s">
        <v>5808</v>
      </c>
      <c r="M4407">
        <v>0</v>
      </c>
      <c r="N4407" s="34">
        <v>0</v>
      </c>
      <c r="O4407" s="34" t="s">
        <v>695</v>
      </c>
      <c r="P4407" s="34">
        <v>0</v>
      </c>
      <c r="Q4407" s="34">
        <v>0</v>
      </c>
      <c r="R4407" s="34">
        <v>0</v>
      </c>
      <c r="S4407" s="48" t="s">
        <v>1123</v>
      </c>
      <c r="T4407" s="64">
        <v>0</v>
      </c>
      <c r="U4407" s="65">
        <v>0</v>
      </c>
      <c r="V4407" s="65">
        <v>0</v>
      </c>
      <c r="W4407" s="65">
        <v>0</v>
      </c>
      <c r="X4407" s="14" t="str">
        <f t="shared" si="68"/>
        <v>С</v>
      </c>
      <c r="Y4407" s="270">
        <f>Таблица1[[#This Row],[ID_intellix]]</f>
        <v>5360</v>
      </c>
      <c r="Z4407" s="269" t="s">
        <v>122</v>
      </c>
      <c r="AA4407" s="145">
        <f>IF(OR(Таблица1[[#This Row],[CARDIO_report]]&lt;&gt;0,Таблица1[[#This Row],[AI COMBO_report]]&lt;&gt;0,Таблица1[[#This Row],[OTC_report]]&lt;&gt;0),1,0)</f>
        <v>0</v>
      </c>
      <c r="AB4407" s="60" t="s">
        <v>1124</v>
      </c>
      <c r="AC4407" s="60" t="s">
        <v>1124</v>
      </c>
      <c r="AD4407" s="60" t="s">
        <v>1124</v>
      </c>
      <c r="AE4407" s="60" t="s">
        <v>1124</v>
      </c>
      <c r="AF4407" s="60"/>
      <c r="AG4407" s="60" t="s">
        <v>1124</v>
      </c>
      <c r="AH4407" s="60" t="s">
        <v>1124</v>
      </c>
      <c r="AI4407" s="60" t="s">
        <v>1124</v>
      </c>
      <c r="AJ4407" s="60" t="s">
        <v>1124</v>
      </c>
      <c r="AK4407" s="60" t="s">
        <v>1124</v>
      </c>
      <c r="AL4407" s="60" t="s">
        <v>1124</v>
      </c>
      <c r="AM4407" s="60" t="s">
        <v>1124</v>
      </c>
      <c r="AN4407" s="60" t="s">
        <v>1124</v>
      </c>
      <c r="AO4407" s="60"/>
      <c r="AP4407" s="35" t="s">
        <v>1825</v>
      </c>
      <c r="AQ4407" s="377">
        <v>0</v>
      </c>
      <c r="AR4407" s="378">
        <v>0</v>
      </c>
      <c r="AS4407" s="377">
        <v>0</v>
      </c>
      <c r="AT4407" s="378">
        <v>0</v>
      </c>
      <c r="AU4407" s="377">
        <v>0</v>
      </c>
      <c r="AV4407" s="377">
        <v>0</v>
      </c>
      <c r="AW4407" s="377">
        <v>0</v>
      </c>
      <c r="AX4407">
        <v>0</v>
      </c>
      <c r="AY4407">
        <v>0</v>
      </c>
    </row>
    <row r="4408" spans="1:54" hidden="1" x14ac:dyDescent="0.2">
      <c r="A4408" s="46">
        <v>1798</v>
      </c>
      <c r="B4408" s="258" t="s">
        <v>5840</v>
      </c>
      <c r="C4408" t="s">
        <v>1128</v>
      </c>
      <c r="D4408" t="s">
        <v>1954</v>
      </c>
      <c r="E4408" t="s">
        <v>1821</v>
      </c>
      <c r="F4408" s="29" t="s">
        <v>1844</v>
      </c>
      <c r="G4408" s="47">
        <v>206</v>
      </c>
      <c r="H4408" t="s">
        <v>1844</v>
      </c>
      <c r="I4408">
        <v>1</v>
      </c>
      <c r="J4408" t="s">
        <v>5841</v>
      </c>
      <c r="K4408" t="s">
        <v>2433</v>
      </c>
      <c r="L4408" t="s">
        <v>5842</v>
      </c>
      <c r="M4408">
        <v>0</v>
      </c>
      <c r="N4408" s="34">
        <v>0</v>
      </c>
      <c r="O4408" s="34" t="s">
        <v>695</v>
      </c>
      <c r="P4408" s="34">
        <v>0</v>
      </c>
      <c r="Q4408" s="34">
        <v>0</v>
      </c>
      <c r="R4408" s="34">
        <v>0</v>
      </c>
      <c r="S4408" s="48" t="s">
        <v>1123</v>
      </c>
      <c r="T4408" s="64">
        <v>0</v>
      </c>
      <c r="U4408" s="65">
        <v>0</v>
      </c>
      <c r="V4408" s="65">
        <v>0</v>
      </c>
      <c r="W4408" s="65">
        <v>0</v>
      </c>
      <c r="X4408" s="14" t="str">
        <f t="shared" si="68"/>
        <v>С</v>
      </c>
      <c r="Y4408" s="270">
        <f>Таблица1[[#This Row],[ID_intellix]]</f>
        <v>1798</v>
      </c>
      <c r="Z4408" s="269" t="s">
        <v>122</v>
      </c>
      <c r="AA4408" s="145">
        <f>IF(OR(Таблица1[[#This Row],[CARDIO_report]]&lt;&gt;0,Таблица1[[#This Row],[AI COMBO_report]]&lt;&gt;0,Таблица1[[#This Row],[OTC_report]]&lt;&gt;0),1,0)</f>
        <v>0</v>
      </c>
      <c r="AB4408" s="60" t="s">
        <v>1124</v>
      </c>
      <c r="AC4408" s="60" t="s">
        <v>1124</v>
      </c>
      <c r="AD4408" s="60" t="s">
        <v>1124</v>
      </c>
      <c r="AE4408" s="60" t="s">
        <v>1124</v>
      </c>
      <c r="AF4408" s="60"/>
      <c r="AG4408" s="60" t="s">
        <v>1124</v>
      </c>
      <c r="AH4408" s="60" t="s">
        <v>1124</v>
      </c>
      <c r="AI4408" s="60" t="s">
        <v>1124</v>
      </c>
      <c r="AJ4408" s="60" t="s">
        <v>1124</v>
      </c>
      <c r="AK4408" s="60" t="s">
        <v>1124</v>
      </c>
      <c r="AL4408" s="60" t="s">
        <v>1124</v>
      </c>
      <c r="AM4408" s="60" t="s">
        <v>1124</v>
      </c>
      <c r="AN4408" s="60" t="s">
        <v>1124</v>
      </c>
      <c r="AO4408" s="60"/>
      <c r="AP4408" s="35" t="s">
        <v>1917</v>
      </c>
      <c r="AQ4408" s="377">
        <v>0</v>
      </c>
      <c r="AR4408" s="378">
        <v>0</v>
      </c>
      <c r="AS4408" s="377">
        <v>0</v>
      </c>
      <c r="AT4408" s="378">
        <v>0</v>
      </c>
      <c r="AU4408" s="377">
        <v>0</v>
      </c>
      <c r="AV4408" s="377">
        <v>0</v>
      </c>
      <c r="AW4408" s="377">
        <v>0</v>
      </c>
      <c r="AX4408">
        <v>0</v>
      </c>
      <c r="AY4408">
        <v>0</v>
      </c>
    </row>
    <row r="4409" spans="1:54" x14ac:dyDescent="0.2">
      <c r="A4409" s="46">
        <v>2210</v>
      </c>
      <c r="B4409" s="258" t="s">
        <v>6042</v>
      </c>
      <c r="C4409" t="s">
        <v>1128</v>
      </c>
      <c r="D4409" t="s">
        <v>1954</v>
      </c>
      <c r="E4409" t="s">
        <v>1821</v>
      </c>
      <c r="F4409" s="29" t="s">
        <v>1844</v>
      </c>
      <c r="G4409" s="47">
        <v>325</v>
      </c>
      <c r="H4409" t="s">
        <v>1844</v>
      </c>
      <c r="I4409">
        <v>1</v>
      </c>
      <c r="J4409" t="s">
        <v>6043</v>
      </c>
      <c r="K4409" t="s">
        <v>2433</v>
      </c>
      <c r="L4409" t="s">
        <v>6044</v>
      </c>
      <c r="M4409">
        <v>0</v>
      </c>
      <c r="N4409" s="34">
        <v>0</v>
      </c>
      <c r="O4409" s="34" t="s">
        <v>695</v>
      </c>
      <c r="P4409" s="34" t="s">
        <v>701</v>
      </c>
      <c r="Q4409" s="34">
        <v>0</v>
      </c>
      <c r="R4409" s="34">
        <v>0</v>
      </c>
      <c r="S4409" s="48" t="s">
        <v>1123</v>
      </c>
      <c r="T4409" s="64" t="s">
        <v>122</v>
      </c>
      <c r="U4409" s="65" t="s">
        <v>122</v>
      </c>
      <c r="V4409" s="65" t="s">
        <v>1863</v>
      </c>
      <c r="W4409" s="65" t="s">
        <v>122</v>
      </c>
      <c r="X4409" s="14" t="str">
        <f t="shared" si="68"/>
        <v>В</v>
      </c>
      <c r="Y4409" s="270">
        <f>Таблица1[[#This Row],[ID_intellix]]</f>
        <v>2210</v>
      </c>
      <c r="Z4409" s="269" t="s">
        <v>122</v>
      </c>
      <c r="AA4409" s="145">
        <f>IF(OR(Таблица1[[#This Row],[CARDIO_report]]&lt;&gt;0,Таблица1[[#This Row],[AI COMBO_report]]&lt;&gt;0,Таблица1[[#This Row],[OTC_report]]&lt;&gt;0),1,0)</f>
        <v>1</v>
      </c>
      <c r="AB4409" s="60" t="s">
        <v>1124</v>
      </c>
      <c r="AC4409" s="60" t="s">
        <v>1124</v>
      </c>
      <c r="AD4409" s="60" t="s">
        <v>1124</v>
      </c>
      <c r="AE4409" s="60" t="s">
        <v>1124</v>
      </c>
      <c r="AF4409" s="60"/>
      <c r="AG4409" s="60" t="s">
        <v>1124</v>
      </c>
      <c r="AH4409" s="60" t="s">
        <v>1124</v>
      </c>
      <c r="AI4409" s="60" t="s">
        <v>1124</v>
      </c>
      <c r="AJ4409" s="60" t="s">
        <v>1124</v>
      </c>
      <c r="AK4409" s="60" t="s">
        <v>1124</v>
      </c>
      <c r="AL4409" s="60" t="s">
        <v>1124</v>
      </c>
      <c r="AM4409" s="60" t="s">
        <v>1124</v>
      </c>
      <c r="AN4409" s="60" t="s">
        <v>1124</v>
      </c>
      <c r="AO4409" s="60"/>
      <c r="AP4409" s="35" t="s">
        <v>1917</v>
      </c>
      <c r="AQ4409" s="377">
        <v>0</v>
      </c>
      <c r="AR4409" s="378">
        <v>0</v>
      </c>
      <c r="AS4409" s="377">
        <v>0</v>
      </c>
      <c r="AT4409" s="378">
        <v>0</v>
      </c>
      <c r="AU4409" s="377">
        <v>0</v>
      </c>
      <c r="AV4409" s="377">
        <v>0</v>
      </c>
      <c r="AW4409" s="377">
        <v>0</v>
      </c>
      <c r="AX4409">
        <v>0</v>
      </c>
      <c r="AY4409">
        <v>0</v>
      </c>
    </row>
    <row r="4410" spans="1:54" x14ac:dyDescent="0.2">
      <c r="A4410" s="46">
        <v>1779</v>
      </c>
      <c r="B4410" s="258" t="s">
        <v>6214</v>
      </c>
      <c r="C4410" t="s">
        <v>1128</v>
      </c>
      <c r="D4410" t="s">
        <v>1954</v>
      </c>
      <c r="E4410" t="s">
        <v>1821</v>
      </c>
      <c r="F4410" s="29" t="s">
        <v>1844</v>
      </c>
      <c r="G4410" s="47">
        <v>83</v>
      </c>
      <c r="H4410" t="s">
        <v>1844</v>
      </c>
      <c r="I4410">
        <v>1</v>
      </c>
      <c r="J4410" t="s">
        <v>6215</v>
      </c>
      <c r="K4410" t="s">
        <v>2433</v>
      </c>
      <c r="L4410" t="s">
        <v>5886</v>
      </c>
      <c r="M4410">
        <v>0</v>
      </c>
      <c r="N4410" s="34">
        <v>0</v>
      </c>
      <c r="O4410" s="34" t="s">
        <v>695</v>
      </c>
      <c r="P4410" s="34" t="s">
        <v>701</v>
      </c>
      <c r="Q4410" s="34">
        <v>0</v>
      </c>
      <c r="R4410" s="34">
        <v>0</v>
      </c>
      <c r="S4410" s="48" t="s">
        <v>1123</v>
      </c>
      <c r="T4410" s="64" t="s">
        <v>1863</v>
      </c>
      <c r="U4410" s="65" t="s">
        <v>122</v>
      </c>
      <c r="V4410" s="65" t="s">
        <v>122</v>
      </c>
      <c r="W4410" s="65" t="s">
        <v>122</v>
      </c>
      <c r="X4410" s="14" t="str">
        <f t="shared" si="68"/>
        <v>В</v>
      </c>
      <c r="Y4410" s="270">
        <f>Таблица1[[#This Row],[ID_intellix]]</f>
        <v>1779</v>
      </c>
      <c r="Z4410" s="269" t="s">
        <v>122</v>
      </c>
      <c r="AA4410" s="145">
        <f>IF(OR(Таблица1[[#This Row],[CARDIO_report]]&lt;&gt;0,Таблица1[[#This Row],[AI COMBO_report]]&lt;&gt;0,Таблица1[[#This Row],[OTC_report]]&lt;&gt;0),1,0)</f>
        <v>1</v>
      </c>
      <c r="AB4410" s="60" t="s">
        <v>1124</v>
      </c>
      <c r="AC4410" s="60" t="s">
        <v>1124</v>
      </c>
      <c r="AD4410" s="60" t="s">
        <v>1124</v>
      </c>
      <c r="AE4410" s="60" t="s">
        <v>1124</v>
      </c>
      <c r="AF4410" s="60"/>
      <c r="AG4410" s="60" t="s">
        <v>1124</v>
      </c>
      <c r="AH4410" s="60" t="s">
        <v>1124</v>
      </c>
      <c r="AI4410" s="60" t="s">
        <v>1124</v>
      </c>
      <c r="AJ4410" s="60" t="s">
        <v>1124</v>
      </c>
      <c r="AK4410" s="60" t="s">
        <v>1124</v>
      </c>
      <c r="AL4410" s="60" t="s">
        <v>1124</v>
      </c>
      <c r="AM4410" s="60" t="s">
        <v>1124</v>
      </c>
      <c r="AN4410" s="60" t="s">
        <v>1124</v>
      </c>
      <c r="AO4410" s="60"/>
      <c r="AP4410" s="35" t="s">
        <v>1917</v>
      </c>
      <c r="AQ4410" s="377">
        <v>0</v>
      </c>
      <c r="AR4410" s="378">
        <v>0</v>
      </c>
      <c r="AS4410" s="377">
        <v>0</v>
      </c>
      <c r="AT4410" s="378">
        <v>0</v>
      </c>
      <c r="AU4410" s="377">
        <v>0</v>
      </c>
      <c r="AV4410" s="377">
        <v>0</v>
      </c>
      <c r="AW4410" s="377">
        <v>0</v>
      </c>
      <c r="AX4410">
        <v>0</v>
      </c>
      <c r="AY4410">
        <v>0</v>
      </c>
    </row>
    <row r="4411" spans="1:54" hidden="1" x14ac:dyDescent="0.2">
      <c r="A4411" s="46">
        <v>7604</v>
      </c>
      <c r="B4411" s="258" t="s">
        <v>13338</v>
      </c>
      <c r="C4411" t="s">
        <v>1128</v>
      </c>
      <c r="D4411" t="s">
        <v>1954</v>
      </c>
      <c r="E4411" t="s">
        <v>2504</v>
      </c>
      <c r="F4411" s="29" t="s">
        <v>2512</v>
      </c>
      <c r="G4411" s="53">
        <v>80</v>
      </c>
      <c r="H4411" t="s">
        <v>2513</v>
      </c>
      <c r="I4411">
        <v>1</v>
      </c>
      <c r="J4411" t="s">
        <v>13339</v>
      </c>
      <c r="K4411" t="s">
        <v>2433</v>
      </c>
      <c r="L4411" t="s">
        <v>13340</v>
      </c>
      <c r="M4411">
        <v>0</v>
      </c>
      <c r="N4411" s="34">
        <v>0</v>
      </c>
      <c r="O4411" s="34" t="s">
        <v>695</v>
      </c>
      <c r="P4411" s="34" t="s">
        <v>701</v>
      </c>
      <c r="Q4411" s="34">
        <v>0</v>
      </c>
      <c r="R4411" s="34">
        <v>0</v>
      </c>
      <c r="S4411" s="48" t="s">
        <v>1123</v>
      </c>
      <c r="T4411" s="64" t="s">
        <v>122</v>
      </c>
      <c r="U4411" s="65" t="s">
        <v>122</v>
      </c>
      <c r="V4411" s="65" t="s">
        <v>1863</v>
      </c>
      <c r="W4411" s="65" t="s">
        <v>122</v>
      </c>
      <c r="X4411" s="14" t="str">
        <f t="shared" si="68"/>
        <v>В</v>
      </c>
      <c r="Y4411" s="270">
        <f>Таблица1[[#This Row],[ID_intellix]]</f>
        <v>7604</v>
      </c>
      <c r="Z4411" s="269" t="s">
        <v>122</v>
      </c>
      <c r="AA4411" s="145">
        <f>IF(OR(Таблица1[[#This Row],[CARDIO_report]]&lt;&gt;0,Таблица1[[#This Row],[AI COMBO_report]]&lt;&gt;0,Таблица1[[#This Row],[OTC_report]]&lt;&gt;0),1,0)</f>
        <v>1</v>
      </c>
      <c r="AB4411" s="60" t="s">
        <v>1124</v>
      </c>
      <c r="AC4411" s="60" t="s">
        <v>1124</v>
      </c>
      <c r="AD4411" s="60" t="s">
        <v>1124</v>
      </c>
      <c r="AE4411" s="60" t="s">
        <v>1124</v>
      </c>
      <c r="AF4411" s="60"/>
      <c r="AG4411" s="89" t="s">
        <v>1437</v>
      </c>
      <c r="AH4411" s="89">
        <v>6</v>
      </c>
      <c r="AI4411" s="89" t="s">
        <v>1437</v>
      </c>
      <c r="AJ4411" s="89">
        <v>6</v>
      </c>
      <c r="AK4411" s="89" t="s">
        <v>1437</v>
      </c>
      <c r="AL4411" s="89">
        <v>98</v>
      </c>
      <c r="AM4411" s="89" t="s">
        <v>1437</v>
      </c>
      <c r="AN4411" s="89">
        <v>91</v>
      </c>
      <c r="AP4411" s="35" t="s">
        <v>1825</v>
      </c>
      <c r="AQ4411" s="377">
        <v>0</v>
      </c>
      <c r="AR4411" s="378">
        <v>0</v>
      </c>
      <c r="AS4411" s="377">
        <v>0</v>
      </c>
      <c r="AT4411" s="378">
        <v>0</v>
      </c>
      <c r="AU4411" s="377">
        <v>0</v>
      </c>
      <c r="AV4411" s="377">
        <v>0</v>
      </c>
      <c r="AW4411" s="377">
        <v>0</v>
      </c>
      <c r="AX4411">
        <v>0</v>
      </c>
      <c r="AY4411">
        <v>0</v>
      </c>
    </row>
    <row r="4412" spans="1:54" hidden="1" x14ac:dyDescent="0.2">
      <c r="A4412" s="46">
        <v>5358</v>
      </c>
      <c r="B4412" s="258" t="s">
        <v>5766</v>
      </c>
      <c r="C4412" t="s">
        <v>1128</v>
      </c>
      <c r="D4412" t="s">
        <v>2439</v>
      </c>
      <c r="E4412" t="s">
        <v>1821</v>
      </c>
      <c r="F4412" s="29" t="s">
        <v>1844</v>
      </c>
      <c r="G4412" s="47">
        <v>151</v>
      </c>
      <c r="H4412" t="s">
        <v>1844</v>
      </c>
      <c r="I4412">
        <v>1</v>
      </c>
      <c r="J4412" t="s">
        <v>5767</v>
      </c>
      <c r="K4412" t="s">
        <v>2439</v>
      </c>
      <c r="L4412" t="s">
        <v>5768</v>
      </c>
      <c r="M4412" t="s">
        <v>2319</v>
      </c>
      <c r="N4412" s="34">
        <v>0</v>
      </c>
      <c r="O4412" s="34" t="s">
        <v>235</v>
      </c>
      <c r="P4412" s="34">
        <v>0</v>
      </c>
      <c r="Q4412" s="34" t="s">
        <v>908</v>
      </c>
      <c r="R4412" s="34">
        <v>0</v>
      </c>
      <c r="S4412" s="48" t="s">
        <v>1123</v>
      </c>
      <c r="T4412" s="64">
        <v>0</v>
      </c>
      <c r="U4412" s="65">
        <v>0</v>
      </c>
      <c r="V4412" s="65">
        <v>0</v>
      </c>
      <c r="W4412" s="65">
        <v>0</v>
      </c>
      <c r="X4412" s="14" t="str">
        <f t="shared" si="68"/>
        <v>С</v>
      </c>
      <c r="Y4412" s="271">
        <f>Таблица1[[#This Row],[ID_intellix]]</f>
        <v>5358</v>
      </c>
      <c r="Z4412" s="269" t="s">
        <v>122</v>
      </c>
      <c r="AA4412" s="145">
        <f>IF(OR(Таблица1[[#This Row],[CARDIO_report]]&lt;&gt;0,Таблица1[[#This Row],[AI COMBO_report]]&lt;&gt;0,Таблица1[[#This Row],[OTC_report]]&lt;&gt;0),1,0)</f>
        <v>0</v>
      </c>
      <c r="AB4412" s="60" t="s">
        <v>1124</v>
      </c>
      <c r="AC4412" s="60" t="s">
        <v>1124</v>
      </c>
      <c r="AD4412" s="60" t="s">
        <v>1124</v>
      </c>
      <c r="AE4412" s="60" t="s">
        <v>1124</v>
      </c>
      <c r="AF4412" s="60"/>
      <c r="AG4412" s="60" t="s">
        <v>1124</v>
      </c>
      <c r="AH4412" s="60" t="s">
        <v>1124</v>
      </c>
      <c r="AI4412" s="60" t="s">
        <v>1124</v>
      </c>
      <c r="AJ4412" s="60" t="s">
        <v>1124</v>
      </c>
      <c r="AK4412" s="60" t="s">
        <v>1124</v>
      </c>
      <c r="AL4412" s="60" t="s">
        <v>1124</v>
      </c>
      <c r="AM4412" s="60" t="s">
        <v>1124</v>
      </c>
      <c r="AN4412" s="60" t="s">
        <v>1124</v>
      </c>
      <c r="AO4412" s="60"/>
      <c r="AP4412" s="35" t="s">
        <v>1825</v>
      </c>
      <c r="AQ4412" s="377">
        <v>0</v>
      </c>
      <c r="AR4412" s="378">
        <v>0</v>
      </c>
      <c r="AS4412" s="377">
        <v>0</v>
      </c>
      <c r="AT4412" s="378">
        <v>0</v>
      </c>
      <c r="AU4412" s="377">
        <v>0</v>
      </c>
      <c r="AV4412" s="377">
        <v>0</v>
      </c>
      <c r="AW4412" s="377">
        <v>0</v>
      </c>
      <c r="AX4412">
        <v>0</v>
      </c>
      <c r="AY4412">
        <v>0</v>
      </c>
    </row>
    <row r="4413" spans="1:54" x14ac:dyDescent="0.2">
      <c r="A4413" s="46">
        <v>2010</v>
      </c>
      <c r="B4413" s="258" t="s">
        <v>5815</v>
      </c>
      <c r="C4413" t="s">
        <v>1128</v>
      </c>
      <c r="D4413" t="s">
        <v>2439</v>
      </c>
      <c r="E4413" t="s">
        <v>1821</v>
      </c>
      <c r="F4413" s="29" t="s">
        <v>1844</v>
      </c>
      <c r="G4413" s="47">
        <v>186</v>
      </c>
      <c r="H4413" t="s">
        <v>1844</v>
      </c>
      <c r="I4413">
        <v>1</v>
      </c>
      <c r="J4413" t="s">
        <v>5816</v>
      </c>
      <c r="K4413" t="s">
        <v>2439</v>
      </c>
      <c r="L4413" t="s">
        <v>5817</v>
      </c>
      <c r="M4413" t="s">
        <v>2319</v>
      </c>
      <c r="N4413" s="34">
        <v>0</v>
      </c>
      <c r="O4413" s="34" t="s">
        <v>235</v>
      </c>
      <c r="P4413" s="34" t="s">
        <v>243</v>
      </c>
      <c r="Q4413" s="34" t="s">
        <v>908</v>
      </c>
      <c r="R4413" s="34" t="s">
        <v>914</v>
      </c>
      <c r="S4413" s="48" t="s">
        <v>1123</v>
      </c>
      <c r="T4413" s="64" t="s">
        <v>122</v>
      </c>
      <c r="U4413" s="65" t="s">
        <v>1863</v>
      </c>
      <c r="V4413" s="65" t="s">
        <v>122</v>
      </c>
      <c r="W4413" s="65" t="s">
        <v>122</v>
      </c>
      <c r="X4413" s="14" t="str">
        <f t="shared" si="68"/>
        <v>В</v>
      </c>
      <c r="Y4413" s="271">
        <f>Таблица1[[#This Row],[ID_intellix]]</f>
        <v>2010</v>
      </c>
      <c r="Z4413" s="269" t="s">
        <v>1863</v>
      </c>
      <c r="AA4413" s="145">
        <f>IF(OR(Таблица1[[#This Row],[CARDIO_report]]&lt;&gt;0,Таблица1[[#This Row],[AI COMBO_report]]&lt;&gt;0,Таблица1[[#This Row],[OTC_report]]&lt;&gt;0),1,0)</f>
        <v>1</v>
      </c>
      <c r="AB4413" s="60" t="s">
        <v>1124</v>
      </c>
      <c r="AC4413" s="60" t="s">
        <v>1124</v>
      </c>
      <c r="AD4413" s="60" t="s">
        <v>1124</v>
      </c>
      <c r="AE4413" s="60" t="s">
        <v>1124</v>
      </c>
      <c r="AF4413" s="60"/>
      <c r="AG4413" s="60" t="s">
        <v>1124</v>
      </c>
      <c r="AH4413" s="60" t="s">
        <v>1124</v>
      </c>
      <c r="AI4413" s="60" t="s">
        <v>1124</v>
      </c>
      <c r="AJ4413" s="60" t="s">
        <v>1124</v>
      </c>
      <c r="AK4413" s="60" t="s">
        <v>1124</v>
      </c>
      <c r="AL4413" s="60" t="s">
        <v>1124</v>
      </c>
      <c r="AM4413" s="60" t="s">
        <v>1124</v>
      </c>
      <c r="AN4413" s="60" t="s">
        <v>1124</v>
      </c>
      <c r="AO4413" s="60"/>
      <c r="AP4413" s="35" t="s">
        <v>1917</v>
      </c>
      <c r="AQ4413" s="377">
        <v>0</v>
      </c>
      <c r="AR4413" s="378">
        <v>0</v>
      </c>
      <c r="AS4413" s="377">
        <v>0</v>
      </c>
      <c r="AT4413" s="378">
        <v>0</v>
      </c>
      <c r="AU4413" s="377">
        <v>0</v>
      </c>
      <c r="AV4413" s="377">
        <v>0</v>
      </c>
      <c r="AW4413" s="377">
        <v>0</v>
      </c>
      <c r="AX4413">
        <v>0</v>
      </c>
      <c r="AY4413">
        <v>0</v>
      </c>
    </row>
    <row r="4414" spans="1:54" hidden="1" x14ac:dyDescent="0.2">
      <c r="A4414" s="46">
        <v>2565</v>
      </c>
      <c r="B4414" s="258" t="s">
        <v>11346</v>
      </c>
      <c r="C4414" t="s">
        <v>1128</v>
      </c>
      <c r="D4414" t="s">
        <v>2439</v>
      </c>
      <c r="E4414" t="s">
        <v>2504</v>
      </c>
      <c r="F4414" s="29" t="s">
        <v>2985</v>
      </c>
      <c r="G4414" s="47">
        <v>6</v>
      </c>
      <c r="H4414" t="s">
        <v>2557</v>
      </c>
      <c r="I4414">
        <v>1</v>
      </c>
      <c r="J4414" t="s">
        <v>11347</v>
      </c>
      <c r="K4414" t="s">
        <v>2439</v>
      </c>
      <c r="L4414" t="s">
        <v>11348</v>
      </c>
      <c r="M4414" t="s">
        <v>2319</v>
      </c>
      <c r="N4414" s="34">
        <v>0</v>
      </c>
      <c r="O4414" s="34" t="s">
        <v>235</v>
      </c>
      <c r="P4414" s="34">
        <v>0</v>
      </c>
      <c r="Q4414" s="34" t="s">
        <v>908</v>
      </c>
      <c r="R4414" s="34">
        <v>0</v>
      </c>
      <c r="S4414" s="48" t="s">
        <v>1123</v>
      </c>
      <c r="T4414" s="64" t="s">
        <v>122</v>
      </c>
      <c r="U4414" s="65" t="s">
        <v>122</v>
      </c>
      <c r="V4414" s="65" t="s">
        <v>122</v>
      </c>
      <c r="W4414" s="65" t="s">
        <v>1863</v>
      </c>
      <c r="X4414" s="14" t="str">
        <f t="shared" si="68"/>
        <v>В</v>
      </c>
      <c r="Y4414" s="271">
        <f>Таблица1[[#This Row],[ID_intellix]]</f>
        <v>2565</v>
      </c>
      <c r="Z4414" s="269" t="s">
        <v>122</v>
      </c>
      <c r="AA4414" s="145">
        <f>IF(OR(Таблица1[[#This Row],[CARDIO_report]]&lt;&gt;0,Таблица1[[#This Row],[AI COMBO_report]]&lt;&gt;0,Таблица1[[#This Row],[OTC_report]]&lt;&gt;0),1,0)</f>
        <v>0</v>
      </c>
      <c r="AB4414" s="60" t="s">
        <v>1124</v>
      </c>
      <c r="AC4414" s="60" t="s">
        <v>1124</v>
      </c>
      <c r="AD4414" s="60" t="s">
        <v>1124</v>
      </c>
      <c r="AE4414" s="60" t="s">
        <v>1124</v>
      </c>
      <c r="AF4414" s="60"/>
      <c r="AG4414" s="89" t="s">
        <v>1437</v>
      </c>
      <c r="AH4414" s="89">
        <v>39</v>
      </c>
      <c r="AI4414" s="89" t="s">
        <v>1145</v>
      </c>
      <c r="AJ4414" s="89">
        <v>107</v>
      </c>
      <c r="AK4414" s="89" t="s">
        <v>1145</v>
      </c>
      <c r="AL4414" s="89">
        <v>158</v>
      </c>
      <c r="AM4414" s="89" t="s">
        <v>1145</v>
      </c>
      <c r="AN4414" s="89">
        <v>189</v>
      </c>
      <c r="AP4414" s="35" t="s">
        <v>1917</v>
      </c>
      <c r="AQ4414" s="377">
        <v>0</v>
      </c>
      <c r="AR4414" s="378">
        <v>0</v>
      </c>
      <c r="AS4414" s="377">
        <v>0</v>
      </c>
      <c r="AT4414" s="378">
        <v>0</v>
      </c>
      <c r="AU4414" s="377">
        <v>0</v>
      </c>
      <c r="AV4414" s="377">
        <v>0</v>
      </c>
      <c r="AW4414" s="377">
        <v>0</v>
      </c>
      <c r="AX4414">
        <v>0</v>
      </c>
      <c r="AY4414">
        <v>0</v>
      </c>
    </row>
    <row r="4415" spans="1:54" hidden="1" x14ac:dyDescent="0.2">
      <c r="A4415" s="46">
        <v>2028</v>
      </c>
      <c r="B4415" s="258" t="s">
        <v>5977</v>
      </c>
      <c r="C4415" t="s">
        <v>1128</v>
      </c>
      <c r="D4415" t="s">
        <v>2439</v>
      </c>
      <c r="E4415" t="s">
        <v>1821</v>
      </c>
      <c r="F4415" s="29" t="s">
        <v>1844</v>
      </c>
      <c r="G4415" s="47">
        <v>293</v>
      </c>
      <c r="H4415" t="s">
        <v>1844</v>
      </c>
      <c r="I4415">
        <v>1</v>
      </c>
      <c r="J4415" t="s">
        <v>5978</v>
      </c>
      <c r="K4415" t="s">
        <v>2439</v>
      </c>
      <c r="L4415" t="s">
        <v>5979</v>
      </c>
      <c r="M4415" t="s">
        <v>2319</v>
      </c>
      <c r="N4415" s="34" t="s">
        <v>569</v>
      </c>
      <c r="O4415" s="34" t="s">
        <v>235</v>
      </c>
      <c r="P4415" s="34">
        <v>0</v>
      </c>
      <c r="Q4415" s="34" t="s">
        <v>908</v>
      </c>
      <c r="R4415" s="34" t="s">
        <v>914</v>
      </c>
      <c r="S4415" s="48" t="s">
        <v>1123</v>
      </c>
      <c r="T4415" s="64" t="s">
        <v>1863</v>
      </c>
      <c r="U4415" s="65" t="s">
        <v>122</v>
      </c>
      <c r="V4415" s="65" t="s">
        <v>122</v>
      </c>
      <c r="W4415" s="65" t="s">
        <v>122</v>
      </c>
      <c r="X4415" s="14" t="str">
        <f t="shared" si="68"/>
        <v>В</v>
      </c>
      <c r="Y4415" s="271">
        <f>Таблица1[[#This Row],[ID_intellix]]</f>
        <v>2028</v>
      </c>
      <c r="Z4415" s="269" t="s">
        <v>122</v>
      </c>
      <c r="AA4415" s="145">
        <f>IF(OR(Таблица1[[#This Row],[CARDIO_report]]&lt;&gt;0,Таблица1[[#This Row],[AI COMBO_report]]&lt;&gt;0,Таблица1[[#This Row],[OTC_report]]&lt;&gt;0),1,0)</f>
        <v>1</v>
      </c>
      <c r="AB4415" s="60" t="s">
        <v>1124</v>
      </c>
      <c r="AC4415" s="60" t="s">
        <v>1124</v>
      </c>
      <c r="AD4415" s="60" t="s">
        <v>1124</v>
      </c>
      <c r="AE4415" s="60" t="s">
        <v>1124</v>
      </c>
      <c r="AF4415" s="60"/>
      <c r="AG4415" s="60" t="s">
        <v>1124</v>
      </c>
      <c r="AH4415" s="60" t="s">
        <v>1124</v>
      </c>
      <c r="AI4415" s="60" t="s">
        <v>1124</v>
      </c>
      <c r="AJ4415" s="60" t="s">
        <v>1124</v>
      </c>
      <c r="AK4415" s="60" t="s">
        <v>1124</v>
      </c>
      <c r="AL4415" s="60" t="s">
        <v>1124</v>
      </c>
      <c r="AM4415" s="60" t="s">
        <v>1124</v>
      </c>
      <c r="AN4415" s="60" t="s">
        <v>1124</v>
      </c>
      <c r="AO4415" s="60"/>
      <c r="AP4415" s="35" t="s">
        <v>1917</v>
      </c>
      <c r="AQ4415" s="377">
        <v>0</v>
      </c>
      <c r="AR4415" s="378">
        <v>0</v>
      </c>
      <c r="AS4415" s="377">
        <v>0</v>
      </c>
      <c r="AT4415" s="378">
        <v>0</v>
      </c>
      <c r="AU4415" s="377" t="s">
        <v>2408</v>
      </c>
      <c r="AV4415" s="377" t="s">
        <v>2408</v>
      </c>
      <c r="AW4415" s="377">
        <v>0</v>
      </c>
      <c r="AX4415" s="2" t="s">
        <v>2408</v>
      </c>
      <c r="AY4415" s="2">
        <v>0</v>
      </c>
      <c r="AZ4415" s="2" t="s">
        <v>2408</v>
      </c>
      <c r="BB4415" s="2" t="s">
        <v>2408</v>
      </c>
    </row>
    <row r="4416" spans="1:54" hidden="1" x14ac:dyDescent="0.2">
      <c r="A4416" s="46">
        <v>3327</v>
      </c>
      <c r="B4416" s="258" t="s">
        <v>6148</v>
      </c>
      <c r="C4416" t="s">
        <v>1128</v>
      </c>
      <c r="D4416" t="s">
        <v>2439</v>
      </c>
      <c r="E4416" t="s">
        <v>1821</v>
      </c>
      <c r="F4416" s="29" t="s">
        <v>1844</v>
      </c>
      <c r="G4416" s="47">
        <v>9</v>
      </c>
      <c r="H4416" t="s">
        <v>1844</v>
      </c>
      <c r="I4416">
        <v>1</v>
      </c>
      <c r="J4416" t="s">
        <v>6149</v>
      </c>
      <c r="K4416" t="s">
        <v>2439</v>
      </c>
      <c r="L4416" t="s">
        <v>6150</v>
      </c>
      <c r="M4416" t="s">
        <v>2319</v>
      </c>
      <c r="N4416" s="34">
        <v>0</v>
      </c>
      <c r="O4416" s="34" t="s">
        <v>235</v>
      </c>
      <c r="P4416" s="34">
        <v>0</v>
      </c>
      <c r="Q4416" s="34" t="s">
        <v>908</v>
      </c>
      <c r="R4416" s="34">
        <v>0</v>
      </c>
      <c r="S4416" s="48" t="s">
        <v>1123</v>
      </c>
      <c r="T4416" s="64">
        <v>0</v>
      </c>
      <c r="U4416" s="65">
        <v>0</v>
      </c>
      <c r="V4416" s="65">
        <v>0</v>
      </c>
      <c r="W4416" s="65">
        <v>0</v>
      </c>
      <c r="X4416" s="14" t="str">
        <f t="shared" si="68"/>
        <v>С</v>
      </c>
      <c r="Y4416" s="271">
        <f>Таблица1[[#This Row],[ID_intellix]]</f>
        <v>3327</v>
      </c>
      <c r="Z4416" s="269" t="s">
        <v>122</v>
      </c>
      <c r="AA4416" s="145">
        <f>IF(OR(Таблица1[[#This Row],[CARDIO_report]]&lt;&gt;0,Таблица1[[#This Row],[AI COMBO_report]]&lt;&gt;0,Таблица1[[#This Row],[OTC_report]]&lt;&gt;0),1,0)</f>
        <v>0</v>
      </c>
      <c r="AB4416" s="60" t="s">
        <v>1124</v>
      </c>
      <c r="AC4416" s="60" t="s">
        <v>1124</v>
      </c>
      <c r="AD4416" s="60" t="s">
        <v>1124</v>
      </c>
      <c r="AE4416" s="60" t="s">
        <v>1124</v>
      </c>
      <c r="AF4416" s="60"/>
      <c r="AG4416" s="60" t="s">
        <v>1124</v>
      </c>
      <c r="AH4416" s="60" t="s">
        <v>1124</v>
      </c>
      <c r="AI4416" s="60" t="s">
        <v>1124</v>
      </c>
      <c r="AJ4416" s="60" t="s">
        <v>1124</v>
      </c>
      <c r="AK4416" s="60" t="s">
        <v>1124</v>
      </c>
      <c r="AL4416" s="60" t="s">
        <v>1124</v>
      </c>
      <c r="AM4416" s="60" t="s">
        <v>1124</v>
      </c>
      <c r="AN4416" s="60" t="s">
        <v>1124</v>
      </c>
      <c r="AO4416" s="60"/>
      <c r="AP4416" s="35" t="s">
        <v>1825</v>
      </c>
      <c r="AQ4416" s="377">
        <v>0</v>
      </c>
      <c r="AR4416" s="378">
        <v>0</v>
      </c>
      <c r="AS4416" s="377">
        <v>0</v>
      </c>
      <c r="AT4416" s="378">
        <v>0</v>
      </c>
      <c r="AU4416" s="377">
        <v>0</v>
      </c>
      <c r="AV4416" s="377">
        <v>0</v>
      </c>
      <c r="AW4416" s="377">
        <v>0</v>
      </c>
      <c r="AX4416">
        <v>0</v>
      </c>
      <c r="AY4416">
        <v>0</v>
      </c>
    </row>
    <row r="4417" spans="1:54" hidden="1" x14ac:dyDescent="0.2">
      <c r="A4417" s="46">
        <v>1808</v>
      </c>
      <c r="B4417" s="258" t="s">
        <v>6208</v>
      </c>
      <c r="C4417" t="s">
        <v>1128</v>
      </c>
      <c r="D4417" t="s">
        <v>2439</v>
      </c>
      <c r="E4417" t="s">
        <v>1821</v>
      </c>
      <c r="F4417" s="29" t="s">
        <v>1844</v>
      </c>
      <c r="G4417" s="47">
        <v>7</v>
      </c>
      <c r="H4417" t="s">
        <v>1844</v>
      </c>
      <c r="I4417">
        <v>1</v>
      </c>
      <c r="J4417" t="s">
        <v>6209</v>
      </c>
      <c r="K4417" t="s">
        <v>2439</v>
      </c>
      <c r="L4417" t="s">
        <v>6210</v>
      </c>
      <c r="M4417" t="s">
        <v>2319</v>
      </c>
      <c r="N4417" s="34" t="s">
        <v>486</v>
      </c>
      <c r="O4417" s="34" t="s">
        <v>235</v>
      </c>
      <c r="P4417" s="34" t="s">
        <v>243</v>
      </c>
      <c r="Q4417" s="34" t="s">
        <v>908</v>
      </c>
      <c r="R4417" s="34" t="s">
        <v>914</v>
      </c>
      <c r="S4417" s="48" t="s">
        <v>1123</v>
      </c>
      <c r="T4417" s="64" t="s">
        <v>122</v>
      </c>
      <c r="U4417" s="65" t="s">
        <v>122</v>
      </c>
      <c r="V4417" s="65" t="s">
        <v>122</v>
      </c>
      <c r="W4417" s="65" t="s">
        <v>122</v>
      </c>
      <c r="X4417" s="14" t="str">
        <f t="shared" si="68"/>
        <v>С</v>
      </c>
      <c r="Y4417" s="271">
        <f>Таблица1[[#This Row],[ID_intellix]]</f>
        <v>1808</v>
      </c>
      <c r="Z4417" s="269" t="s">
        <v>122</v>
      </c>
      <c r="AA4417" s="145">
        <f>IF(OR(Таблица1[[#This Row],[CARDIO_report]]&lt;&gt;0,Таблица1[[#This Row],[AI COMBO_report]]&lt;&gt;0,Таблица1[[#This Row],[OTC_report]]&lt;&gt;0),1,0)</f>
        <v>1</v>
      </c>
      <c r="AB4417" s="60" t="s">
        <v>1124</v>
      </c>
      <c r="AC4417" s="60" t="s">
        <v>1124</v>
      </c>
      <c r="AD4417" s="60" t="s">
        <v>1124</v>
      </c>
      <c r="AE4417" s="60" t="s">
        <v>1124</v>
      </c>
      <c r="AF4417" s="60"/>
      <c r="AG4417" s="60" t="s">
        <v>1124</v>
      </c>
      <c r="AH4417" s="60" t="s">
        <v>1124</v>
      </c>
      <c r="AI4417" s="60" t="s">
        <v>1124</v>
      </c>
      <c r="AJ4417" s="60" t="s">
        <v>1124</v>
      </c>
      <c r="AK4417" s="60" t="s">
        <v>1124</v>
      </c>
      <c r="AL4417" s="60" t="s">
        <v>1124</v>
      </c>
      <c r="AM4417" s="60" t="s">
        <v>1124</v>
      </c>
      <c r="AN4417" s="60" t="s">
        <v>1124</v>
      </c>
      <c r="AO4417" s="60"/>
      <c r="AP4417" s="35" t="s">
        <v>1917</v>
      </c>
      <c r="AQ4417" s="377">
        <v>0</v>
      </c>
      <c r="AR4417" s="378">
        <v>0</v>
      </c>
      <c r="AS4417" s="377">
        <v>0</v>
      </c>
      <c r="AT4417" s="378">
        <v>0</v>
      </c>
      <c r="AU4417" s="377" t="s">
        <v>2408</v>
      </c>
      <c r="AV4417" s="377" t="s">
        <v>2408</v>
      </c>
      <c r="AW4417" s="377">
        <v>0</v>
      </c>
      <c r="AX4417" s="2" t="s">
        <v>2408</v>
      </c>
      <c r="AY4417" s="2">
        <v>0</v>
      </c>
      <c r="AZ4417" s="2" t="s">
        <v>2408</v>
      </c>
      <c r="BB4417" s="2" t="s">
        <v>2408</v>
      </c>
    </row>
    <row r="4418" spans="1:54" hidden="1" x14ac:dyDescent="0.2">
      <c r="A4418" s="46">
        <v>3266</v>
      </c>
      <c r="B4418" s="258" t="s">
        <v>11886</v>
      </c>
      <c r="C4418" t="s">
        <v>1128</v>
      </c>
      <c r="D4418" t="s">
        <v>2439</v>
      </c>
      <c r="E4418" t="s">
        <v>2504</v>
      </c>
      <c r="F4418" s="29" t="s">
        <v>3023</v>
      </c>
      <c r="G4418" s="47">
        <v>11</v>
      </c>
      <c r="H4418" t="s">
        <v>1149</v>
      </c>
      <c r="I4418">
        <v>1</v>
      </c>
      <c r="J4418" t="s">
        <v>11887</v>
      </c>
      <c r="K4418" t="s">
        <v>2439</v>
      </c>
      <c r="L4418" t="s">
        <v>11888</v>
      </c>
      <c r="M4418" t="s">
        <v>2319</v>
      </c>
      <c r="N4418" s="34" t="s">
        <v>486</v>
      </c>
      <c r="O4418" s="34" t="s">
        <v>235</v>
      </c>
      <c r="P4418" s="34" t="s">
        <v>243</v>
      </c>
      <c r="Q4418" s="34" t="s">
        <v>908</v>
      </c>
      <c r="R4418" s="34" t="s">
        <v>914</v>
      </c>
      <c r="S4418" s="48" t="s">
        <v>1123</v>
      </c>
      <c r="T4418" s="64" t="s">
        <v>122</v>
      </c>
      <c r="U4418" s="65" t="s">
        <v>122</v>
      </c>
      <c r="V4418" s="65" t="s">
        <v>1863</v>
      </c>
      <c r="W4418" s="65" t="s">
        <v>122</v>
      </c>
      <c r="X4418" s="14" t="str">
        <f t="shared" si="68"/>
        <v>В</v>
      </c>
      <c r="Y4418" s="271">
        <f>Таблица1[[#This Row],[ID_intellix]]</f>
        <v>3266</v>
      </c>
      <c r="Z4418" s="269" t="s">
        <v>122</v>
      </c>
      <c r="AA4418" s="145">
        <f>IF(OR(Таблица1[[#This Row],[CARDIO_report]]&lt;&gt;0,Таблица1[[#This Row],[AI COMBO_report]]&lt;&gt;0,Таблица1[[#This Row],[OTC_report]]&lt;&gt;0),1,0)</f>
        <v>1</v>
      </c>
      <c r="AB4418" s="60" t="s">
        <v>1124</v>
      </c>
      <c r="AC4418" s="60" t="s">
        <v>1124</v>
      </c>
      <c r="AD4418" s="60" t="s">
        <v>1124</v>
      </c>
      <c r="AE4418" s="60" t="s">
        <v>1124</v>
      </c>
      <c r="AF4418" s="60"/>
      <c r="AG4418" s="89" t="s">
        <v>2516</v>
      </c>
      <c r="AH4418" s="89">
        <v>18</v>
      </c>
      <c r="AI4418" s="89" t="s">
        <v>2516</v>
      </c>
      <c r="AJ4418" s="89">
        <v>4</v>
      </c>
      <c r="AK4418" s="89" t="s">
        <v>2516</v>
      </c>
      <c r="AL4418" s="89">
        <v>79</v>
      </c>
      <c r="AM4418" s="89" t="s">
        <v>2516</v>
      </c>
      <c r="AN4418" s="89">
        <v>90</v>
      </c>
      <c r="AP4418" s="35" t="s">
        <v>1857</v>
      </c>
      <c r="AQ4418" s="377">
        <v>0</v>
      </c>
      <c r="AR4418" s="378">
        <v>0</v>
      </c>
      <c r="AS4418" s="377">
        <v>0</v>
      </c>
      <c r="AT4418" s="378">
        <v>0</v>
      </c>
      <c r="AU4418" s="377">
        <v>0</v>
      </c>
      <c r="AV4418" s="377">
        <v>0</v>
      </c>
      <c r="AW4418" s="377">
        <v>0</v>
      </c>
      <c r="AX4418">
        <v>0</v>
      </c>
      <c r="AY4418">
        <v>0</v>
      </c>
    </row>
    <row r="4419" spans="1:54" hidden="1" x14ac:dyDescent="0.2">
      <c r="A4419" s="46">
        <v>2892</v>
      </c>
      <c r="B4419" s="258" t="s">
        <v>12308</v>
      </c>
      <c r="C4419" t="s">
        <v>1128</v>
      </c>
      <c r="D4419" t="s">
        <v>2439</v>
      </c>
      <c r="E4419" t="s">
        <v>2504</v>
      </c>
      <c r="F4419" s="29" t="s">
        <v>3364</v>
      </c>
      <c r="G4419" s="47">
        <v>7</v>
      </c>
      <c r="H4419" t="s">
        <v>2981</v>
      </c>
      <c r="I4419">
        <v>1</v>
      </c>
      <c r="J4419" t="s">
        <v>12309</v>
      </c>
      <c r="K4419" t="s">
        <v>2439</v>
      </c>
      <c r="L4419" t="s">
        <v>2766</v>
      </c>
      <c r="M4419" t="s">
        <v>2319</v>
      </c>
      <c r="N4419" s="34">
        <v>0</v>
      </c>
      <c r="O4419" s="34" t="s">
        <v>235</v>
      </c>
      <c r="P4419" s="34">
        <v>0</v>
      </c>
      <c r="Q4419" s="34" t="s">
        <v>908</v>
      </c>
      <c r="R4419" s="34" t="s">
        <v>914</v>
      </c>
      <c r="S4419" s="48" t="s">
        <v>1123</v>
      </c>
      <c r="T4419" s="64" t="s">
        <v>122</v>
      </c>
      <c r="U4419" s="65" t="s">
        <v>122</v>
      </c>
      <c r="V4419" s="65" t="s">
        <v>1863</v>
      </c>
      <c r="W4419" s="65" t="s">
        <v>122</v>
      </c>
      <c r="X4419" s="14" t="str">
        <f t="shared" ref="X4419:X4482" si="69">IF(COUNTIF(T4419:W4419,"да")=0,"С",IF(COUNTIF(T4419:W4419,"да")=1,"В","А"))</f>
        <v>В</v>
      </c>
      <c r="Y4419" s="271">
        <f>Таблица1[[#This Row],[ID_intellix]]</f>
        <v>2892</v>
      </c>
      <c r="Z4419" s="269" t="s">
        <v>122</v>
      </c>
      <c r="AA4419" s="145">
        <f>IF(OR(Таблица1[[#This Row],[CARDIO_report]]&lt;&gt;0,Таблица1[[#This Row],[AI COMBO_report]]&lt;&gt;0,Таблица1[[#This Row],[OTC_report]]&lt;&gt;0),1,0)</f>
        <v>1</v>
      </c>
      <c r="AB4419" s="60" t="s">
        <v>1124</v>
      </c>
      <c r="AC4419" s="60" t="s">
        <v>1124</v>
      </c>
      <c r="AD4419" s="60" t="s">
        <v>1124</v>
      </c>
      <c r="AE4419" s="60" t="s">
        <v>1124</v>
      </c>
      <c r="AF4419" s="60"/>
      <c r="AG4419" s="89" t="s">
        <v>1145</v>
      </c>
      <c r="AH4419" s="89">
        <v>128</v>
      </c>
      <c r="AI4419" s="89" t="s">
        <v>1437</v>
      </c>
      <c r="AJ4419" s="89">
        <v>85</v>
      </c>
      <c r="AK4419" s="89" t="s">
        <v>1145</v>
      </c>
      <c r="AL4419" s="89">
        <v>117</v>
      </c>
      <c r="AM4419" s="89" t="s">
        <v>1145</v>
      </c>
      <c r="AN4419" s="89">
        <v>156</v>
      </c>
      <c r="AP4419" s="35" t="s">
        <v>1825</v>
      </c>
      <c r="AQ4419" s="377">
        <v>0</v>
      </c>
      <c r="AR4419" s="378">
        <v>0</v>
      </c>
      <c r="AS4419" s="377">
        <v>0</v>
      </c>
      <c r="AT4419" s="378">
        <v>0</v>
      </c>
      <c r="AU4419" s="377">
        <v>0</v>
      </c>
      <c r="AV4419" s="377">
        <v>0</v>
      </c>
      <c r="AW4419" s="377">
        <v>0</v>
      </c>
      <c r="AX4419">
        <v>0</v>
      </c>
      <c r="AY4419">
        <v>0</v>
      </c>
    </row>
    <row r="4420" spans="1:54" hidden="1" x14ac:dyDescent="0.2">
      <c r="A4420" s="46">
        <v>7501</v>
      </c>
      <c r="B4420" s="258" t="s">
        <v>13378</v>
      </c>
      <c r="C4420" t="s">
        <v>1128</v>
      </c>
      <c r="D4420" t="s">
        <v>2439</v>
      </c>
      <c r="E4420" t="s">
        <v>2504</v>
      </c>
      <c r="F4420" s="29" t="s">
        <v>2512</v>
      </c>
      <c r="G4420" s="47">
        <v>83</v>
      </c>
      <c r="H4420" t="s">
        <v>2513</v>
      </c>
      <c r="I4420">
        <v>1</v>
      </c>
      <c r="J4420" t="s">
        <v>13379</v>
      </c>
      <c r="K4420" t="s">
        <v>2439</v>
      </c>
      <c r="L4420" t="s">
        <v>13380</v>
      </c>
      <c r="M4420" t="s">
        <v>2319</v>
      </c>
      <c r="N4420" s="34" t="s">
        <v>569</v>
      </c>
      <c r="O4420" s="34" t="s">
        <v>235</v>
      </c>
      <c r="P4420" s="34" t="s">
        <v>243</v>
      </c>
      <c r="Q4420" s="34" t="s">
        <v>908</v>
      </c>
      <c r="R4420" s="34" t="s">
        <v>914</v>
      </c>
      <c r="S4420" s="48" t="s">
        <v>1123</v>
      </c>
      <c r="T4420" s="64" t="s">
        <v>122</v>
      </c>
      <c r="U4420" s="65" t="s">
        <v>1863</v>
      </c>
      <c r="V4420" s="65" t="s">
        <v>122</v>
      </c>
      <c r="W4420" s="65" t="s">
        <v>122</v>
      </c>
      <c r="X4420" s="14" t="str">
        <f t="shared" si="69"/>
        <v>В</v>
      </c>
      <c r="Y4420" s="271">
        <f>Таблица1[[#This Row],[ID_intellix]]</f>
        <v>7501</v>
      </c>
      <c r="Z4420" s="269" t="s">
        <v>122</v>
      </c>
      <c r="AA4420" s="145">
        <f>IF(OR(Таблица1[[#This Row],[CARDIO_report]]&lt;&gt;0,Таблица1[[#This Row],[AI COMBO_report]]&lt;&gt;0,Таблица1[[#This Row],[OTC_report]]&lt;&gt;0),1,0)</f>
        <v>1</v>
      </c>
      <c r="AB4420" s="60" t="s">
        <v>1124</v>
      </c>
      <c r="AC4420" s="60" t="s">
        <v>1124</v>
      </c>
      <c r="AD4420" s="60" t="s">
        <v>1124</v>
      </c>
      <c r="AE4420" s="60" t="s">
        <v>1124</v>
      </c>
      <c r="AF4420" s="60"/>
      <c r="AG4420" s="89" t="s">
        <v>2516</v>
      </c>
      <c r="AH4420" s="89">
        <v>8</v>
      </c>
      <c r="AI4420" s="89" t="s">
        <v>2516</v>
      </c>
      <c r="AJ4420" s="89">
        <v>5</v>
      </c>
      <c r="AK4420" s="89" t="s">
        <v>2516</v>
      </c>
      <c r="AL4420" s="89">
        <v>26</v>
      </c>
      <c r="AM4420" s="89" t="s">
        <v>2516</v>
      </c>
      <c r="AN4420" s="89">
        <v>50</v>
      </c>
      <c r="AP4420" s="35" t="s">
        <v>1917</v>
      </c>
      <c r="AQ4420" s="377">
        <v>0</v>
      </c>
      <c r="AR4420" s="378">
        <v>0</v>
      </c>
      <c r="AS4420" s="377">
        <v>0</v>
      </c>
      <c r="AT4420" s="378">
        <v>0</v>
      </c>
      <c r="AU4420" s="377">
        <v>0</v>
      </c>
      <c r="AV4420" s="377">
        <v>0</v>
      </c>
      <c r="AW4420" s="377">
        <v>0</v>
      </c>
      <c r="AX4420">
        <v>0</v>
      </c>
      <c r="AY4420">
        <v>0</v>
      </c>
    </row>
    <row r="4421" spans="1:54" hidden="1" x14ac:dyDescent="0.2">
      <c r="A4421" s="46">
        <v>8160</v>
      </c>
      <c r="B4421" s="258" t="s">
        <v>14673</v>
      </c>
      <c r="C4421" t="s">
        <v>1128</v>
      </c>
      <c r="D4421" t="s">
        <v>2439</v>
      </c>
      <c r="E4421" t="s">
        <v>2504</v>
      </c>
      <c r="F4421" s="29" t="s">
        <v>15959</v>
      </c>
      <c r="G4421" s="47">
        <v>11</v>
      </c>
      <c r="H4421" t="s">
        <v>2610</v>
      </c>
      <c r="I4421">
        <v>1</v>
      </c>
      <c r="J4421" t="s">
        <v>15936</v>
      </c>
      <c r="K4421" t="s">
        <v>2439</v>
      </c>
      <c r="L4421" t="s">
        <v>3789</v>
      </c>
      <c r="M4421" t="s">
        <v>2319</v>
      </c>
      <c r="N4421" s="34">
        <v>0</v>
      </c>
      <c r="O4421" s="34" t="s">
        <v>235</v>
      </c>
      <c r="P4421" s="34">
        <v>0</v>
      </c>
      <c r="Q4421" s="34" t="s">
        <v>908</v>
      </c>
      <c r="R4421" s="34" t="s">
        <v>914</v>
      </c>
      <c r="S4421" s="48" t="s">
        <v>1123</v>
      </c>
      <c r="T4421" s="64" t="s">
        <v>122</v>
      </c>
      <c r="U4421" s="65" t="s">
        <v>1863</v>
      </c>
      <c r="V4421" s="65" t="s">
        <v>122</v>
      </c>
      <c r="W4421" s="65" t="s">
        <v>122</v>
      </c>
      <c r="X4421" s="14" t="str">
        <f t="shared" si="69"/>
        <v>В</v>
      </c>
      <c r="Y4421" s="271">
        <f>Таблица1[[#This Row],[ID_intellix]]</f>
        <v>8160</v>
      </c>
      <c r="Z4421" s="269" t="s">
        <v>122</v>
      </c>
      <c r="AA4421" s="145">
        <f>IF(OR(Таблица1[[#This Row],[CARDIO_report]]&lt;&gt;0,Таблица1[[#This Row],[AI COMBO_report]]&lt;&gt;0,Таблица1[[#This Row],[OTC_report]]&lt;&gt;0),1,0)</f>
        <v>1</v>
      </c>
      <c r="AE4421" s="60" t="s">
        <v>1124</v>
      </c>
      <c r="AF4421" s="60"/>
      <c r="AG4421" s="89" t="s">
        <v>1145</v>
      </c>
      <c r="AH4421" s="89">
        <v>170</v>
      </c>
      <c r="AI4421" s="89" t="s">
        <v>1145</v>
      </c>
      <c r="AJ4421" s="89">
        <v>163</v>
      </c>
      <c r="AK4421" s="89" t="s">
        <v>1145</v>
      </c>
      <c r="AL4421" s="89">
        <v>148</v>
      </c>
      <c r="AM4421" s="89" t="s">
        <v>1145</v>
      </c>
      <c r="AN4421" s="89">
        <v>200</v>
      </c>
      <c r="AP4421" s="35" t="s">
        <v>1124</v>
      </c>
      <c r="AQ4421" s="377">
        <v>0</v>
      </c>
      <c r="AR4421" s="378">
        <v>0</v>
      </c>
      <c r="AS4421" s="377">
        <v>0</v>
      </c>
      <c r="AT4421" s="378">
        <v>0</v>
      </c>
      <c r="AU4421" s="377">
        <v>0</v>
      </c>
      <c r="AV4421" s="377">
        <v>0</v>
      </c>
      <c r="AW4421" s="377">
        <v>0</v>
      </c>
      <c r="AX4421">
        <v>0</v>
      </c>
      <c r="AY4421">
        <v>0</v>
      </c>
    </row>
    <row r="4422" spans="1:54" hidden="1" x14ac:dyDescent="0.2">
      <c r="A4422" s="46">
        <v>1750</v>
      </c>
      <c r="B4422" s="258">
        <v>0</v>
      </c>
      <c r="C4422" t="s">
        <v>1128</v>
      </c>
      <c r="D4422" t="s">
        <v>2439</v>
      </c>
      <c r="E4422" t="s">
        <v>1821</v>
      </c>
      <c r="F4422" s="29" t="s">
        <v>1844</v>
      </c>
      <c r="G4422" s="53" t="s">
        <v>8971</v>
      </c>
      <c r="H4422" t="s">
        <v>1844</v>
      </c>
      <c r="I4422">
        <v>1</v>
      </c>
      <c r="J4422" t="s">
        <v>9078</v>
      </c>
      <c r="K4422" t="s">
        <v>2439</v>
      </c>
      <c r="L4422" t="s">
        <v>9079</v>
      </c>
      <c r="M4422" t="s">
        <v>2319</v>
      </c>
      <c r="N4422" s="34">
        <v>0</v>
      </c>
      <c r="O4422" s="34" t="s">
        <v>235</v>
      </c>
      <c r="P4422" s="34">
        <v>0</v>
      </c>
      <c r="Q4422" s="34" t="s">
        <v>908</v>
      </c>
      <c r="R4422" s="34">
        <v>0</v>
      </c>
      <c r="S4422" s="48" t="s">
        <v>1123</v>
      </c>
      <c r="T4422" s="64">
        <v>0</v>
      </c>
      <c r="U4422" s="65">
        <v>0</v>
      </c>
      <c r="V4422" s="65">
        <v>0</v>
      </c>
      <c r="W4422" s="65">
        <v>0</v>
      </c>
      <c r="X4422" s="14" t="str">
        <f t="shared" si="69"/>
        <v>С</v>
      </c>
      <c r="Y4422" s="271">
        <f>Таблица1[[#This Row],[ID_intellix]]</f>
        <v>1750</v>
      </c>
      <c r="Z4422" s="269" t="s">
        <v>122</v>
      </c>
      <c r="AA4422" s="145">
        <f>IF(OR(Таблица1[[#This Row],[CARDIO_report]]&lt;&gt;0,Таблица1[[#This Row],[AI COMBO_report]]&lt;&gt;0,Таблица1[[#This Row],[OTC_report]]&lt;&gt;0),1,0)</f>
        <v>0</v>
      </c>
      <c r="AB4422" s="60" t="s">
        <v>1124</v>
      </c>
      <c r="AC4422" s="60" t="s">
        <v>1124</v>
      </c>
      <c r="AD4422" s="60" t="s">
        <v>1124</v>
      </c>
      <c r="AE4422" s="60" t="s">
        <v>1124</v>
      </c>
      <c r="AF4422" s="60"/>
      <c r="AG4422" s="60" t="s">
        <v>1124</v>
      </c>
      <c r="AH4422" s="60" t="s">
        <v>1124</v>
      </c>
      <c r="AI4422" s="60" t="s">
        <v>1124</v>
      </c>
      <c r="AJ4422" s="60" t="s">
        <v>1124</v>
      </c>
      <c r="AK4422" s="60" t="s">
        <v>1124</v>
      </c>
      <c r="AL4422" s="60" t="s">
        <v>1124</v>
      </c>
      <c r="AM4422" s="60" t="s">
        <v>1124</v>
      </c>
      <c r="AN4422" s="60" t="s">
        <v>1124</v>
      </c>
      <c r="AO4422" s="60"/>
      <c r="AP4422" s="35" t="s">
        <v>1825</v>
      </c>
      <c r="AQ4422" s="377">
        <v>0</v>
      </c>
      <c r="AR4422" s="378">
        <v>0</v>
      </c>
      <c r="AS4422" s="377">
        <v>0</v>
      </c>
      <c r="AT4422" s="378">
        <v>0</v>
      </c>
      <c r="AU4422" s="377">
        <v>0</v>
      </c>
      <c r="AV4422" s="377">
        <v>0</v>
      </c>
      <c r="AW4422" s="377">
        <v>0</v>
      </c>
      <c r="AX4422">
        <v>0</v>
      </c>
      <c r="AY4422">
        <v>0</v>
      </c>
    </row>
    <row r="4423" spans="1:54" hidden="1" x14ac:dyDescent="0.2">
      <c r="A4423" s="46">
        <v>5355</v>
      </c>
      <c r="B4423" s="258">
        <v>0</v>
      </c>
      <c r="C4423" t="s">
        <v>1128</v>
      </c>
      <c r="D4423" t="s">
        <v>2439</v>
      </c>
      <c r="E4423" t="s">
        <v>1821</v>
      </c>
      <c r="F4423" s="29" t="s">
        <v>1844</v>
      </c>
      <c r="G4423" s="53" t="s">
        <v>9080</v>
      </c>
      <c r="H4423" t="s">
        <v>1844</v>
      </c>
      <c r="I4423">
        <v>1</v>
      </c>
      <c r="J4423" t="s">
        <v>9081</v>
      </c>
      <c r="K4423" t="s">
        <v>2439</v>
      </c>
      <c r="L4423" t="s">
        <v>9082</v>
      </c>
      <c r="M4423" t="s">
        <v>2319</v>
      </c>
      <c r="N4423" s="34">
        <v>0</v>
      </c>
      <c r="O4423" s="34" t="s">
        <v>235</v>
      </c>
      <c r="P4423" s="34">
        <v>0</v>
      </c>
      <c r="Q4423" s="34" t="s">
        <v>908</v>
      </c>
      <c r="R4423" s="34">
        <v>0</v>
      </c>
      <c r="S4423" s="48" t="s">
        <v>1123</v>
      </c>
      <c r="T4423" s="64">
        <v>0</v>
      </c>
      <c r="U4423" s="65">
        <v>0</v>
      </c>
      <c r="V4423" s="65">
        <v>0</v>
      </c>
      <c r="W4423" s="65">
        <v>0</v>
      </c>
      <c r="X4423" s="14" t="str">
        <f t="shared" si="69"/>
        <v>С</v>
      </c>
      <c r="Y4423" s="271">
        <f>Таблица1[[#This Row],[ID_intellix]]</f>
        <v>5355</v>
      </c>
      <c r="Z4423" s="269" t="s">
        <v>122</v>
      </c>
      <c r="AA4423" s="145">
        <f>IF(OR(Таблица1[[#This Row],[CARDIO_report]]&lt;&gt;0,Таблица1[[#This Row],[AI COMBO_report]]&lt;&gt;0,Таблица1[[#This Row],[OTC_report]]&lt;&gt;0),1,0)</f>
        <v>0</v>
      </c>
      <c r="AB4423" s="60" t="s">
        <v>1124</v>
      </c>
      <c r="AC4423" s="60" t="s">
        <v>1124</v>
      </c>
      <c r="AD4423" s="60" t="s">
        <v>1124</v>
      </c>
      <c r="AE4423" s="60" t="s">
        <v>1124</v>
      </c>
      <c r="AF4423" s="60"/>
      <c r="AG4423" s="60" t="s">
        <v>1124</v>
      </c>
      <c r="AH4423" s="60" t="s">
        <v>1124</v>
      </c>
      <c r="AI4423" s="60" t="s">
        <v>1124</v>
      </c>
      <c r="AJ4423" s="60" t="s">
        <v>1124</v>
      </c>
      <c r="AK4423" s="60" t="s">
        <v>1124</v>
      </c>
      <c r="AL4423" s="60" t="s">
        <v>1124</v>
      </c>
      <c r="AM4423" s="60" t="s">
        <v>1124</v>
      </c>
      <c r="AN4423" s="60" t="s">
        <v>1124</v>
      </c>
      <c r="AO4423" s="60"/>
      <c r="AP4423" s="35" t="s">
        <v>1825</v>
      </c>
      <c r="AQ4423" s="377">
        <v>0</v>
      </c>
      <c r="AR4423" s="378">
        <v>0</v>
      </c>
      <c r="AS4423" s="377">
        <v>0</v>
      </c>
      <c r="AT4423" s="378">
        <v>0</v>
      </c>
      <c r="AU4423" s="377">
        <v>0</v>
      </c>
      <c r="AV4423" s="377">
        <v>0</v>
      </c>
      <c r="AW4423" s="377">
        <v>0</v>
      </c>
      <c r="AX4423">
        <v>0</v>
      </c>
      <c r="AY4423">
        <v>0</v>
      </c>
    </row>
    <row r="4424" spans="1:54" hidden="1" x14ac:dyDescent="0.2">
      <c r="A4424" s="46">
        <v>2804</v>
      </c>
      <c r="B4424" s="258" t="s">
        <v>14740</v>
      </c>
      <c r="C4424" t="s">
        <v>1204</v>
      </c>
      <c r="D4424" t="s">
        <v>2158</v>
      </c>
      <c r="E4424" t="s">
        <v>2504</v>
      </c>
      <c r="F4424" s="29" t="s">
        <v>3123</v>
      </c>
      <c r="G4424" s="47">
        <v>10</v>
      </c>
      <c r="H4424" t="s">
        <v>2557</v>
      </c>
      <c r="I4424">
        <v>1</v>
      </c>
      <c r="J4424" t="s">
        <v>14741</v>
      </c>
      <c r="K4424" t="s">
        <v>2444</v>
      </c>
      <c r="L4424" t="s">
        <v>14742</v>
      </c>
      <c r="M4424" t="s">
        <v>355</v>
      </c>
      <c r="N4424" s="34">
        <v>0</v>
      </c>
      <c r="O4424" s="34" t="s">
        <v>706</v>
      </c>
      <c r="P4424" s="34">
        <v>0</v>
      </c>
      <c r="Q4424" s="34">
        <v>0</v>
      </c>
      <c r="R4424" s="34">
        <v>0</v>
      </c>
      <c r="S4424" s="48" t="s">
        <v>1123</v>
      </c>
      <c r="T4424" s="64" t="s">
        <v>122</v>
      </c>
      <c r="U4424" s="65" t="s">
        <v>122</v>
      </c>
      <c r="V4424" s="65" t="s">
        <v>1863</v>
      </c>
      <c r="W4424" s="65" t="s">
        <v>122</v>
      </c>
      <c r="X4424" s="14" t="str">
        <f t="shared" si="69"/>
        <v>В</v>
      </c>
      <c r="Y4424" s="271">
        <f>Таблица1[[#This Row],[ID_intellix]]</f>
        <v>2804</v>
      </c>
      <c r="Z4424" s="269" t="s">
        <v>122</v>
      </c>
      <c r="AA4424" s="145">
        <f>IF(OR(Таблица1[[#This Row],[CARDIO_report]]&lt;&gt;0,Таблица1[[#This Row],[AI COMBO_report]]&lt;&gt;0,Таблица1[[#This Row],[OTC_report]]&lt;&gt;0),1,0)</f>
        <v>0</v>
      </c>
      <c r="AB4424" s="60" t="s">
        <v>1124</v>
      </c>
      <c r="AC4424" s="60" t="s">
        <v>1124</v>
      </c>
      <c r="AD4424" s="60" t="s">
        <v>1124</v>
      </c>
      <c r="AE4424" s="60" t="s">
        <v>1124</v>
      </c>
      <c r="AF4424" s="60"/>
      <c r="AG4424" s="89" t="s">
        <v>1145</v>
      </c>
      <c r="AH4424" s="89">
        <v>96</v>
      </c>
      <c r="AI4424" s="89" t="s">
        <v>1145</v>
      </c>
      <c r="AJ4424" s="89">
        <v>109</v>
      </c>
      <c r="AK4424" s="89" t="s">
        <v>1145</v>
      </c>
      <c r="AL4424" s="89">
        <v>114</v>
      </c>
      <c r="AM4424" s="89" t="s">
        <v>1145</v>
      </c>
      <c r="AN4424" s="89">
        <v>119</v>
      </c>
      <c r="AP4424" s="35" t="s">
        <v>1825</v>
      </c>
      <c r="AQ4424" s="377">
        <v>0</v>
      </c>
      <c r="AR4424" s="378">
        <v>0</v>
      </c>
      <c r="AS4424" s="377">
        <v>0</v>
      </c>
      <c r="AT4424" s="378">
        <v>0</v>
      </c>
      <c r="AU4424" s="377">
        <v>0</v>
      </c>
      <c r="AV4424" s="377">
        <v>0</v>
      </c>
      <c r="AW4424" s="377">
        <v>0</v>
      </c>
      <c r="AX4424">
        <v>0</v>
      </c>
      <c r="AY4424">
        <v>0</v>
      </c>
    </row>
    <row r="4425" spans="1:54" hidden="1" x14ac:dyDescent="0.2">
      <c r="A4425" s="46">
        <v>3249</v>
      </c>
      <c r="B4425" s="258" t="s">
        <v>14753</v>
      </c>
      <c r="C4425" t="s">
        <v>1204</v>
      </c>
      <c r="D4425" t="s">
        <v>2158</v>
      </c>
      <c r="E4425" t="s">
        <v>2504</v>
      </c>
      <c r="F4425" s="29" t="s">
        <v>2512</v>
      </c>
      <c r="G4425" s="47">
        <v>68</v>
      </c>
      <c r="H4425" t="s">
        <v>2513</v>
      </c>
      <c r="I4425">
        <v>1</v>
      </c>
      <c r="J4425" t="s">
        <v>14754</v>
      </c>
      <c r="K4425" t="s">
        <v>2444</v>
      </c>
      <c r="L4425" t="s">
        <v>11780</v>
      </c>
      <c r="M4425" t="s">
        <v>355</v>
      </c>
      <c r="N4425" s="34" t="s">
        <v>362</v>
      </c>
      <c r="O4425" s="34" t="s">
        <v>706</v>
      </c>
      <c r="P4425" s="34" t="s">
        <v>711</v>
      </c>
      <c r="Q4425" s="34">
        <v>0</v>
      </c>
      <c r="R4425" s="34">
        <v>0</v>
      </c>
      <c r="S4425" s="48" t="s">
        <v>1123</v>
      </c>
      <c r="T4425" s="64" t="s">
        <v>1863</v>
      </c>
      <c r="U4425" s="65" t="s">
        <v>122</v>
      </c>
      <c r="V4425" s="65" t="s">
        <v>1863</v>
      </c>
      <c r="W4425" s="65" t="s">
        <v>122</v>
      </c>
      <c r="X4425" s="14" t="str">
        <f t="shared" si="69"/>
        <v>А</v>
      </c>
      <c r="Y4425" s="271">
        <f>Таблица1[[#This Row],[ID_intellix]]</f>
        <v>3249</v>
      </c>
      <c r="Z4425" s="269" t="s">
        <v>122</v>
      </c>
      <c r="AA4425" s="145">
        <f>IF(OR(Таблица1[[#This Row],[CARDIO_report]]&lt;&gt;0,Таблица1[[#This Row],[AI COMBO_report]]&lt;&gt;0,Таблица1[[#This Row],[OTC_report]]&lt;&gt;0),1,0)</f>
        <v>1</v>
      </c>
      <c r="AB4425" s="60" t="s">
        <v>1124</v>
      </c>
      <c r="AC4425" s="60" t="s">
        <v>1124</v>
      </c>
      <c r="AD4425" s="60" t="s">
        <v>1124</v>
      </c>
      <c r="AE4425" s="60" t="s">
        <v>1124</v>
      </c>
      <c r="AF4425" s="60"/>
      <c r="AG4425" s="89" t="s">
        <v>1414</v>
      </c>
      <c r="AH4425" s="89">
        <v>73</v>
      </c>
      <c r="AI4425" s="89" t="s">
        <v>1414</v>
      </c>
      <c r="AJ4425" s="89">
        <v>88</v>
      </c>
      <c r="AK4425" s="89" t="s">
        <v>2516</v>
      </c>
      <c r="AL4425" s="89">
        <v>69</v>
      </c>
      <c r="AM4425" s="89" t="s">
        <v>2516</v>
      </c>
      <c r="AN4425" s="89">
        <v>54</v>
      </c>
      <c r="AP4425" s="35" t="s">
        <v>1917</v>
      </c>
      <c r="AQ4425" s="377">
        <v>0</v>
      </c>
      <c r="AR4425" s="378">
        <v>0</v>
      </c>
      <c r="AS4425" s="377">
        <v>0</v>
      </c>
      <c r="AT4425" s="378">
        <v>0</v>
      </c>
      <c r="AU4425" s="377">
        <v>0</v>
      </c>
      <c r="AV4425" s="377">
        <v>0</v>
      </c>
      <c r="AW4425" s="377">
        <v>0</v>
      </c>
      <c r="AX4425">
        <v>0</v>
      </c>
      <c r="AY4425">
        <v>0</v>
      </c>
      <c r="BA4425" s="2" t="s">
        <v>15961</v>
      </c>
    </row>
    <row r="4426" spans="1:54" hidden="1" x14ac:dyDescent="0.2">
      <c r="A4426" s="46">
        <v>1056</v>
      </c>
      <c r="B4426" s="258" t="s">
        <v>13737</v>
      </c>
      <c r="C4426" t="s">
        <v>1204</v>
      </c>
      <c r="D4426" t="s">
        <v>2158</v>
      </c>
      <c r="E4426" t="s">
        <v>1821</v>
      </c>
      <c r="F4426" s="29" t="s">
        <v>1822</v>
      </c>
      <c r="G4426" s="47">
        <v>103</v>
      </c>
      <c r="H4426" t="s">
        <v>1822</v>
      </c>
      <c r="I4426">
        <v>1</v>
      </c>
      <c r="J4426" t="s">
        <v>13738</v>
      </c>
      <c r="K4426" t="s">
        <v>2444</v>
      </c>
      <c r="L4426" t="s">
        <v>13739</v>
      </c>
      <c r="M4426" t="s">
        <v>355</v>
      </c>
      <c r="N4426" s="34">
        <v>0</v>
      </c>
      <c r="O4426" s="34" t="s">
        <v>706</v>
      </c>
      <c r="P4426" s="34">
        <v>0</v>
      </c>
      <c r="Q4426" s="34">
        <v>0</v>
      </c>
      <c r="R4426" s="34">
        <v>0</v>
      </c>
      <c r="S4426" s="48" t="s">
        <v>1123</v>
      </c>
      <c r="T4426" s="64">
        <v>0</v>
      </c>
      <c r="U4426" s="65">
        <v>0</v>
      </c>
      <c r="V4426" s="65">
        <v>0</v>
      </c>
      <c r="W4426" s="65">
        <v>0</v>
      </c>
      <c r="X4426" s="14" t="str">
        <f t="shared" si="69"/>
        <v>С</v>
      </c>
      <c r="Y4426" s="271">
        <f>Таблица1[[#This Row],[ID_intellix]]</f>
        <v>1056</v>
      </c>
      <c r="Z4426" s="269" t="s">
        <v>122</v>
      </c>
      <c r="AA4426" s="145">
        <f>IF(OR(Таблица1[[#This Row],[CARDIO_report]]&lt;&gt;0,Таблица1[[#This Row],[AI COMBO_report]]&lt;&gt;0,Таблица1[[#This Row],[OTC_report]]&lt;&gt;0),1,0)</f>
        <v>0</v>
      </c>
      <c r="AB4426" s="60" t="s">
        <v>1124</v>
      </c>
      <c r="AC4426" s="60" t="s">
        <v>1124</v>
      </c>
      <c r="AD4426" s="60" t="s">
        <v>1124</v>
      </c>
      <c r="AE4426" s="60" t="s">
        <v>1124</v>
      </c>
      <c r="AF4426" s="60"/>
      <c r="AG4426" s="60" t="s">
        <v>1124</v>
      </c>
      <c r="AH4426" s="60" t="s">
        <v>1124</v>
      </c>
      <c r="AI4426" s="60" t="s">
        <v>1124</v>
      </c>
      <c r="AJ4426" s="60" t="s">
        <v>1124</v>
      </c>
      <c r="AK4426" s="60" t="s">
        <v>1124</v>
      </c>
      <c r="AL4426" s="60" t="s">
        <v>1124</v>
      </c>
      <c r="AM4426" s="60" t="s">
        <v>1124</v>
      </c>
      <c r="AN4426" s="60" t="s">
        <v>1124</v>
      </c>
      <c r="AO4426" s="60"/>
      <c r="AP4426" s="35" t="s">
        <v>1825</v>
      </c>
      <c r="AQ4426" s="377">
        <v>0</v>
      </c>
      <c r="AR4426" s="378">
        <v>0</v>
      </c>
      <c r="AS4426" s="377">
        <v>0</v>
      </c>
      <c r="AT4426" s="378">
        <v>0</v>
      </c>
      <c r="AU4426" s="377">
        <v>0</v>
      </c>
      <c r="AV4426" s="377">
        <v>0</v>
      </c>
      <c r="AW4426" s="377">
        <v>0</v>
      </c>
      <c r="AX4426">
        <v>0</v>
      </c>
      <c r="AY4426">
        <v>0</v>
      </c>
    </row>
    <row r="4427" spans="1:54" hidden="1" x14ac:dyDescent="0.2">
      <c r="A4427" s="46">
        <v>3371</v>
      </c>
      <c r="B4427" s="258" t="s">
        <v>13772</v>
      </c>
      <c r="C4427" t="s">
        <v>1204</v>
      </c>
      <c r="D4427" t="s">
        <v>2158</v>
      </c>
      <c r="E4427" t="s">
        <v>1821</v>
      </c>
      <c r="F4427" s="29" t="s">
        <v>1822</v>
      </c>
      <c r="G4427" s="47">
        <v>112</v>
      </c>
      <c r="H4427" t="s">
        <v>1822</v>
      </c>
      <c r="I4427">
        <v>1</v>
      </c>
      <c r="J4427" t="s">
        <v>13773</v>
      </c>
      <c r="K4427" t="s">
        <v>2444</v>
      </c>
      <c r="L4427" t="s">
        <v>13774</v>
      </c>
      <c r="M4427" t="s">
        <v>355</v>
      </c>
      <c r="N4427" s="34">
        <v>0</v>
      </c>
      <c r="O4427" s="34" t="s">
        <v>706</v>
      </c>
      <c r="P4427" s="34">
        <v>0</v>
      </c>
      <c r="Q4427" s="34">
        <v>0</v>
      </c>
      <c r="R4427" s="34">
        <v>0</v>
      </c>
      <c r="S4427" s="48" t="s">
        <v>1123</v>
      </c>
      <c r="T4427" s="64" t="s">
        <v>122</v>
      </c>
      <c r="U4427" s="65" t="s">
        <v>122</v>
      </c>
      <c r="V4427" s="65" t="s">
        <v>1863</v>
      </c>
      <c r="W4427" s="65" t="s">
        <v>122</v>
      </c>
      <c r="X4427" s="14" t="str">
        <f t="shared" si="69"/>
        <v>В</v>
      </c>
      <c r="Y4427" s="271">
        <f>Таблица1[[#This Row],[ID_intellix]]</f>
        <v>3371</v>
      </c>
      <c r="Z4427" s="269" t="s">
        <v>122</v>
      </c>
      <c r="AA4427" s="145">
        <f>IF(OR(Таблица1[[#This Row],[CARDIO_report]]&lt;&gt;0,Таблица1[[#This Row],[AI COMBO_report]]&lt;&gt;0,Таблица1[[#This Row],[OTC_report]]&lt;&gt;0),1,0)</f>
        <v>0</v>
      </c>
      <c r="AB4427" s="60" t="s">
        <v>1124</v>
      </c>
      <c r="AC4427" s="60" t="s">
        <v>1124</v>
      </c>
      <c r="AD4427" s="60" t="s">
        <v>1124</v>
      </c>
      <c r="AE4427" s="60" t="s">
        <v>1124</v>
      </c>
      <c r="AF4427" s="60"/>
      <c r="AG4427" s="60" t="s">
        <v>1124</v>
      </c>
      <c r="AH4427" s="60" t="s">
        <v>1124</v>
      </c>
      <c r="AI4427" s="60" t="s">
        <v>1124</v>
      </c>
      <c r="AJ4427" s="60" t="s">
        <v>1124</v>
      </c>
      <c r="AK4427" s="60" t="s">
        <v>1124</v>
      </c>
      <c r="AL4427" s="60" t="s">
        <v>1124</v>
      </c>
      <c r="AM4427" s="60" t="s">
        <v>1124</v>
      </c>
      <c r="AN4427" s="60" t="s">
        <v>1124</v>
      </c>
      <c r="AO4427" s="60"/>
      <c r="AP4427" s="35" t="s">
        <v>1825</v>
      </c>
      <c r="AQ4427" s="377">
        <v>0</v>
      </c>
      <c r="AR4427" s="378">
        <v>0</v>
      </c>
      <c r="AS4427" s="377">
        <v>0</v>
      </c>
      <c r="AT4427" s="378">
        <v>0</v>
      </c>
      <c r="AU4427" s="377">
        <v>0</v>
      </c>
      <c r="AV4427" s="377">
        <v>0</v>
      </c>
      <c r="AW4427" s="377">
        <v>0</v>
      </c>
      <c r="AX4427">
        <v>0</v>
      </c>
      <c r="AY4427">
        <v>0</v>
      </c>
    </row>
    <row r="4428" spans="1:54" hidden="1" x14ac:dyDescent="0.2">
      <c r="A4428" s="46">
        <v>1311</v>
      </c>
      <c r="B4428" s="258" t="s">
        <v>14086</v>
      </c>
      <c r="C4428" t="s">
        <v>1204</v>
      </c>
      <c r="D4428" t="s">
        <v>2158</v>
      </c>
      <c r="E4428" t="s">
        <v>1821</v>
      </c>
      <c r="F4428" s="29" t="s">
        <v>1822</v>
      </c>
      <c r="G4428" s="47">
        <v>122</v>
      </c>
      <c r="H4428" t="s">
        <v>1822</v>
      </c>
      <c r="I4428">
        <v>1</v>
      </c>
      <c r="J4428" t="s">
        <v>14087</v>
      </c>
      <c r="K4428" t="s">
        <v>2444</v>
      </c>
      <c r="L4428" t="s">
        <v>14088</v>
      </c>
      <c r="M4428" t="s">
        <v>355</v>
      </c>
      <c r="N4428" s="34">
        <v>0</v>
      </c>
      <c r="O4428" s="34" t="s">
        <v>706</v>
      </c>
      <c r="P4428" s="34">
        <v>0</v>
      </c>
      <c r="Q4428" s="34">
        <v>0</v>
      </c>
      <c r="R4428" s="34">
        <v>0</v>
      </c>
      <c r="S4428" s="48" t="s">
        <v>1123</v>
      </c>
      <c r="T4428" s="64">
        <v>0</v>
      </c>
      <c r="U4428" s="65">
        <v>0</v>
      </c>
      <c r="V4428" s="65">
        <v>0</v>
      </c>
      <c r="W4428" s="65">
        <v>0</v>
      </c>
      <c r="X4428" s="14" t="str">
        <f t="shared" si="69"/>
        <v>С</v>
      </c>
      <c r="Y4428" s="271">
        <f>Таблица1[[#This Row],[ID_intellix]]</f>
        <v>1311</v>
      </c>
      <c r="Z4428" s="269" t="s">
        <v>122</v>
      </c>
      <c r="AA4428" s="145">
        <f>IF(OR(Таблица1[[#This Row],[CARDIO_report]]&lt;&gt;0,Таблица1[[#This Row],[AI COMBO_report]]&lt;&gt;0,Таблица1[[#This Row],[OTC_report]]&lt;&gt;0),1,0)</f>
        <v>0</v>
      </c>
      <c r="AB4428" s="60" t="s">
        <v>1124</v>
      </c>
      <c r="AC4428" s="60" t="s">
        <v>1124</v>
      </c>
      <c r="AD4428" s="60" t="s">
        <v>1124</v>
      </c>
      <c r="AE4428" s="60" t="s">
        <v>1124</v>
      </c>
      <c r="AF4428" s="60"/>
      <c r="AG4428" s="60" t="s">
        <v>1124</v>
      </c>
      <c r="AH4428" s="60" t="s">
        <v>1124</v>
      </c>
      <c r="AI4428" s="60" t="s">
        <v>1124</v>
      </c>
      <c r="AJ4428" s="60" t="s">
        <v>1124</v>
      </c>
      <c r="AK4428" s="60" t="s">
        <v>1124</v>
      </c>
      <c r="AL4428" s="60" t="s">
        <v>1124</v>
      </c>
      <c r="AM4428" s="60" t="s">
        <v>1124</v>
      </c>
      <c r="AN4428" s="60" t="s">
        <v>1124</v>
      </c>
      <c r="AO4428" s="60"/>
      <c r="AP4428" s="35" t="s">
        <v>1825</v>
      </c>
      <c r="AQ4428" s="377">
        <v>0</v>
      </c>
      <c r="AR4428" s="378">
        <v>0</v>
      </c>
      <c r="AS4428" s="377">
        <v>0</v>
      </c>
      <c r="AT4428" s="378">
        <v>0</v>
      </c>
      <c r="AU4428" s="377">
        <v>0</v>
      </c>
      <c r="AV4428" s="377">
        <v>0</v>
      </c>
      <c r="AW4428" s="377">
        <v>0</v>
      </c>
      <c r="AX4428">
        <v>0</v>
      </c>
      <c r="AY4428">
        <v>0</v>
      </c>
    </row>
    <row r="4429" spans="1:54" hidden="1" x14ac:dyDescent="0.2">
      <c r="A4429" s="46">
        <v>1059</v>
      </c>
      <c r="B4429" s="258" t="s">
        <v>14140</v>
      </c>
      <c r="C4429" t="s">
        <v>1204</v>
      </c>
      <c r="D4429" t="s">
        <v>2158</v>
      </c>
      <c r="E4429" t="s">
        <v>1821</v>
      </c>
      <c r="F4429" s="29" t="s">
        <v>1822</v>
      </c>
      <c r="G4429" s="47">
        <v>130</v>
      </c>
      <c r="H4429" t="s">
        <v>1822</v>
      </c>
      <c r="I4429">
        <v>1</v>
      </c>
      <c r="J4429" t="s">
        <v>14141</v>
      </c>
      <c r="K4429" t="s">
        <v>2444</v>
      </c>
      <c r="L4429" t="s">
        <v>14142</v>
      </c>
      <c r="M4429" t="s">
        <v>355</v>
      </c>
      <c r="N4429" s="34">
        <v>0</v>
      </c>
      <c r="O4429" s="34" t="s">
        <v>706</v>
      </c>
      <c r="P4429" s="34">
        <v>0</v>
      </c>
      <c r="Q4429" s="34">
        <v>0</v>
      </c>
      <c r="R4429" s="34">
        <v>0</v>
      </c>
      <c r="S4429" s="48" t="s">
        <v>1123</v>
      </c>
      <c r="T4429" s="64">
        <v>0</v>
      </c>
      <c r="U4429" s="65">
        <v>0</v>
      </c>
      <c r="V4429" s="65">
        <v>0</v>
      </c>
      <c r="W4429" s="65">
        <v>0</v>
      </c>
      <c r="X4429" s="14" t="str">
        <f t="shared" si="69"/>
        <v>С</v>
      </c>
      <c r="Y4429" s="271">
        <f>Таблица1[[#This Row],[ID_intellix]]</f>
        <v>1059</v>
      </c>
      <c r="Z4429" s="269" t="s">
        <v>122</v>
      </c>
      <c r="AA4429" s="145">
        <f>IF(OR(Таблица1[[#This Row],[CARDIO_report]]&lt;&gt;0,Таблица1[[#This Row],[AI COMBO_report]]&lt;&gt;0,Таблица1[[#This Row],[OTC_report]]&lt;&gt;0),1,0)</f>
        <v>0</v>
      </c>
      <c r="AB4429" s="60" t="s">
        <v>1124</v>
      </c>
      <c r="AC4429" s="60" t="s">
        <v>1124</v>
      </c>
      <c r="AD4429" s="60" t="s">
        <v>1124</v>
      </c>
      <c r="AE4429" s="60" t="s">
        <v>1124</v>
      </c>
      <c r="AF4429" s="60"/>
      <c r="AG4429" s="60" t="s">
        <v>1124</v>
      </c>
      <c r="AH4429" s="60" t="s">
        <v>1124</v>
      </c>
      <c r="AI4429" s="60" t="s">
        <v>1124</v>
      </c>
      <c r="AJ4429" s="60" t="s">
        <v>1124</v>
      </c>
      <c r="AK4429" s="60" t="s">
        <v>1124</v>
      </c>
      <c r="AL4429" s="60" t="s">
        <v>1124</v>
      </c>
      <c r="AM4429" s="60" t="s">
        <v>1124</v>
      </c>
      <c r="AN4429" s="60" t="s">
        <v>1124</v>
      </c>
      <c r="AO4429" s="60"/>
      <c r="AP4429" s="35" t="s">
        <v>1825</v>
      </c>
      <c r="AQ4429" s="377">
        <v>0</v>
      </c>
      <c r="AR4429" s="378">
        <v>0</v>
      </c>
      <c r="AS4429" s="377">
        <v>0</v>
      </c>
      <c r="AT4429" s="378">
        <v>0</v>
      </c>
      <c r="AU4429" s="377">
        <v>0</v>
      </c>
      <c r="AV4429" s="377">
        <v>0</v>
      </c>
      <c r="AW4429" s="377">
        <v>0</v>
      </c>
      <c r="AX4429">
        <v>0</v>
      </c>
      <c r="AY4429">
        <v>0</v>
      </c>
    </row>
    <row r="4430" spans="1:54" hidden="1" x14ac:dyDescent="0.2">
      <c r="A4430" s="46">
        <v>1314</v>
      </c>
      <c r="B4430" s="258" t="s">
        <v>8113</v>
      </c>
      <c r="C4430" t="s">
        <v>1204</v>
      </c>
      <c r="D4430" t="s">
        <v>2158</v>
      </c>
      <c r="E4430" t="s">
        <v>1821</v>
      </c>
      <c r="F4430" s="29" t="s">
        <v>1822</v>
      </c>
      <c r="G4430" s="47">
        <v>141</v>
      </c>
      <c r="H4430" t="s">
        <v>1822</v>
      </c>
      <c r="I4430">
        <v>1</v>
      </c>
      <c r="J4430" t="s">
        <v>8114</v>
      </c>
      <c r="K4430" t="s">
        <v>2444</v>
      </c>
      <c r="L4430" t="s">
        <v>8115</v>
      </c>
      <c r="M4430">
        <v>0</v>
      </c>
      <c r="N4430" s="34">
        <v>0</v>
      </c>
      <c r="O4430" s="34" t="s">
        <v>706</v>
      </c>
      <c r="P4430" s="34">
        <v>0</v>
      </c>
      <c r="Q4430" s="34">
        <v>0</v>
      </c>
      <c r="R4430" s="34">
        <v>0</v>
      </c>
      <c r="S4430" s="48" t="s">
        <v>1123</v>
      </c>
      <c r="T4430" s="64">
        <v>0</v>
      </c>
      <c r="U4430" s="65">
        <v>0</v>
      </c>
      <c r="V4430" s="65">
        <v>0</v>
      </c>
      <c r="W4430" s="65">
        <v>0</v>
      </c>
      <c r="X4430" s="14" t="str">
        <f t="shared" si="69"/>
        <v>С</v>
      </c>
      <c r="Y4430" s="271">
        <f>Таблица1[[#This Row],[ID_intellix]]</f>
        <v>1314</v>
      </c>
      <c r="Z4430" s="269" t="s">
        <v>122</v>
      </c>
      <c r="AA4430" s="145">
        <f>IF(OR(Таблица1[[#This Row],[CARDIO_report]]&lt;&gt;0,Таблица1[[#This Row],[AI COMBO_report]]&lt;&gt;0,Таблица1[[#This Row],[OTC_report]]&lt;&gt;0),1,0)</f>
        <v>0</v>
      </c>
      <c r="AB4430" s="60" t="s">
        <v>1124</v>
      </c>
      <c r="AC4430" s="60" t="s">
        <v>1124</v>
      </c>
      <c r="AD4430" s="60" t="s">
        <v>1124</v>
      </c>
      <c r="AE4430" s="60"/>
      <c r="AF4430" s="60"/>
      <c r="AG4430" s="60" t="s">
        <v>1124</v>
      </c>
      <c r="AH4430" s="60" t="s">
        <v>1124</v>
      </c>
      <c r="AI4430" s="60" t="s">
        <v>1124</v>
      </c>
      <c r="AJ4430" s="60" t="s">
        <v>1124</v>
      </c>
      <c r="AK4430" s="60" t="s">
        <v>1124</v>
      </c>
      <c r="AL4430" s="60" t="s">
        <v>1124</v>
      </c>
      <c r="AM4430" s="60" t="s">
        <v>1124</v>
      </c>
      <c r="AN4430" s="60" t="s">
        <v>1124</v>
      </c>
      <c r="AO4430" s="60"/>
      <c r="AP4430" s="35" t="s">
        <v>1825</v>
      </c>
      <c r="AQ4430" s="377">
        <v>0</v>
      </c>
      <c r="AR4430" s="378">
        <v>0</v>
      </c>
      <c r="AS4430" s="377">
        <v>0</v>
      </c>
      <c r="AT4430" s="378">
        <v>0</v>
      </c>
      <c r="AU4430">
        <v>0</v>
      </c>
      <c r="AV4430">
        <v>0</v>
      </c>
      <c r="AW4430">
        <v>0</v>
      </c>
      <c r="AX4430">
        <v>0</v>
      </c>
      <c r="AY4430">
        <v>0</v>
      </c>
    </row>
    <row r="4431" spans="1:54" hidden="1" x14ac:dyDescent="0.2">
      <c r="A4431" s="46">
        <v>932</v>
      </c>
      <c r="B4431" s="258" t="s">
        <v>14343</v>
      </c>
      <c r="C4431" t="s">
        <v>1204</v>
      </c>
      <c r="D4431" t="s">
        <v>2158</v>
      </c>
      <c r="E4431" t="s">
        <v>1821</v>
      </c>
      <c r="F4431" s="29" t="s">
        <v>1822</v>
      </c>
      <c r="G4431" s="47">
        <v>206</v>
      </c>
      <c r="H4431" t="s">
        <v>1822</v>
      </c>
      <c r="I4431">
        <v>1</v>
      </c>
      <c r="J4431" t="s">
        <v>14344</v>
      </c>
      <c r="K4431" t="s">
        <v>2444</v>
      </c>
      <c r="L4431" t="s">
        <v>14345</v>
      </c>
      <c r="M4431" t="s">
        <v>355</v>
      </c>
      <c r="N4431" s="34" t="s">
        <v>362</v>
      </c>
      <c r="O4431" s="34" t="s">
        <v>706</v>
      </c>
      <c r="P4431" s="34">
        <v>0</v>
      </c>
      <c r="Q4431" s="34">
        <v>0</v>
      </c>
      <c r="R4431" s="34">
        <v>0</v>
      </c>
      <c r="S4431" s="48" t="s">
        <v>1123</v>
      </c>
      <c r="T4431" s="64" t="s">
        <v>1863</v>
      </c>
      <c r="U4431" s="65" t="s">
        <v>122</v>
      </c>
      <c r="V4431" s="65" t="s">
        <v>1863</v>
      </c>
      <c r="W4431" s="65" t="s">
        <v>122</v>
      </c>
      <c r="X4431" s="14" t="str">
        <f t="shared" si="69"/>
        <v>А</v>
      </c>
      <c r="Y4431" s="271">
        <f>Таблица1[[#This Row],[ID_intellix]]</f>
        <v>932</v>
      </c>
      <c r="Z4431" s="269" t="s">
        <v>122</v>
      </c>
      <c r="AA4431" s="145">
        <f>IF(OR(Таблица1[[#This Row],[CARDIO_report]]&lt;&gt;0,Таблица1[[#This Row],[AI COMBO_report]]&lt;&gt;0,Таблица1[[#This Row],[OTC_report]]&lt;&gt;0),1,0)</f>
        <v>1</v>
      </c>
      <c r="AB4431" s="60" t="s">
        <v>1124</v>
      </c>
      <c r="AC4431" s="60" t="s">
        <v>1124</v>
      </c>
      <c r="AD4431" s="60" t="s">
        <v>1124</v>
      </c>
      <c r="AE4431" s="60" t="s">
        <v>1124</v>
      </c>
      <c r="AF4431" s="60"/>
      <c r="AG4431" s="60" t="s">
        <v>1124</v>
      </c>
      <c r="AH4431" s="60" t="s">
        <v>1124</v>
      </c>
      <c r="AI4431" s="60" t="s">
        <v>1124</v>
      </c>
      <c r="AJ4431" s="60" t="s">
        <v>1124</v>
      </c>
      <c r="AK4431" s="60" t="s">
        <v>1124</v>
      </c>
      <c r="AL4431" s="60" t="s">
        <v>1124</v>
      </c>
      <c r="AM4431" s="60" t="s">
        <v>1124</v>
      </c>
      <c r="AN4431" s="60" t="s">
        <v>1124</v>
      </c>
      <c r="AO4431" s="60"/>
      <c r="AP4431" s="35" t="s">
        <v>1917</v>
      </c>
      <c r="AQ4431" s="377">
        <v>0</v>
      </c>
      <c r="AR4431" s="378">
        <v>0</v>
      </c>
      <c r="AS4431" s="377">
        <v>0</v>
      </c>
      <c r="AT4431" s="378">
        <v>0</v>
      </c>
      <c r="AU4431" s="377">
        <v>0</v>
      </c>
      <c r="AV4431" s="377">
        <v>0</v>
      </c>
      <c r="AW4431" s="377">
        <v>0</v>
      </c>
      <c r="AX4431">
        <v>0</v>
      </c>
      <c r="AY4431">
        <v>0</v>
      </c>
    </row>
    <row r="4432" spans="1:54" hidden="1" x14ac:dyDescent="0.2">
      <c r="A4432" s="46">
        <v>933</v>
      </c>
      <c r="B4432" s="258" t="s">
        <v>14346</v>
      </c>
      <c r="C4432" t="s">
        <v>1204</v>
      </c>
      <c r="D4432" t="s">
        <v>2158</v>
      </c>
      <c r="E4432" t="s">
        <v>1821</v>
      </c>
      <c r="F4432" s="29" t="s">
        <v>1822</v>
      </c>
      <c r="G4432" s="47">
        <v>207</v>
      </c>
      <c r="H4432" t="s">
        <v>1822</v>
      </c>
      <c r="I4432">
        <v>1</v>
      </c>
      <c r="J4432" t="s">
        <v>14347</v>
      </c>
      <c r="K4432" t="s">
        <v>2444</v>
      </c>
      <c r="L4432" t="s">
        <v>14348</v>
      </c>
      <c r="M4432" t="s">
        <v>355</v>
      </c>
      <c r="N4432" s="34">
        <v>0</v>
      </c>
      <c r="O4432" s="34" t="s">
        <v>706</v>
      </c>
      <c r="P4432" s="34" t="s">
        <v>711</v>
      </c>
      <c r="Q4432" s="34">
        <v>0</v>
      </c>
      <c r="R4432" s="34">
        <v>0</v>
      </c>
      <c r="S4432" s="48" t="s">
        <v>1123</v>
      </c>
      <c r="T4432" s="64" t="s">
        <v>1863</v>
      </c>
      <c r="U4432" s="65" t="s">
        <v>1863</v>
      </c>
      <c r="V4432" s="65" t="s">
        <v>122</v>
      </c>
      <c r="W4432" s="65" t="s">
        <v>122</v>
      </c>
      <c r="X4432" s="14" t="str">
        <f t="shared" si="69"/>
        <v>А</v>
      </c>
      <c r="Y4432" s="271">
        <f>Таблица1[[#This Row],[ID_intellix]]</f>
        <v>933</v>
      </c>
      <c r="Z4432" s="269" t="s">
        <v>122</v>
      </c>
      <c r="AA4432" s="145">
        <f>IF(OR(Таблица1[[#This Row],[CARDIO_report]]&lt;&gt;0,Таблица1[[#This Row],[AI COMBO_report]]&lt;&gt;0,Таблица1[[#This Row],[OTC_report]]&lt;&gt;0),1,0)</f>
        <v>1</v>
      </c>
      <c r="AB4432" s="60" t="s">
        <v>1124</v>
      </c>
      <c r="AC4432" s="60" t="s">
        <v>1124</v>
      </c>
      <c r="AD4432" s="60" t="s">
        <v>1124</v>
      </c>
      <c r="AE4432" s="60" t="s">
        <v>1124</v>
      </c>
      <c r="AF4432" s="60"/>
      <c r="AG4432" s="60" t="s">
        <v>1124</v>
      </c>
      <c r="AH4432" s="60" t="s">
        <v>1124</v>
      </c>
      <c r="AI4432" s="60" t="s">
        <v>1124</v>
      </c>
      <c r="AJ4432" s="60" t="s">
        <v>1124</v>
      </c>
      <c r="AK4432" s="60" t="s">
        <v>1124</v>
      </c>
      <c r="AL4432" s="60" t="s">
        <v>1124</v>
      </c>
      <c r="AM4432" s="60" t="s">
        <v>1124</v>
      </c>
      <c r="AN4432" s="60" t="s">
        <v>1124</v>
      </c>
      <c r="AO4432" s="60"/>
      <c r="AP4432" s="35" t="s">
        <v>1917</v>
      </c>
      <c r="AQ4432" s="377">
        <v>0</v>
      </c>
      <c r="AR4432" s="378">
        <v>0</v>
      </c>
      <c r="AS4432" s="377">
        <v>0</v>
      </c>
      <c r="AT4432" s="378">
        <v>0</v>
      </c>
      <c r="AU4432" s="377">
        <v>0</v>
      </c>
      <c r="AV4432" s="377">
        <v>0</v>
      </c>
      <c r="AW4432" s="377">
        <v>0</v>
      </c>
      <c r="AX4432">
        <v>0</v>
      </c>
      <c r="AY4432">
        <v>0</v>
      </c>
    </row>
    <row r="4433" spans="1:51" hidden="1" x14ac:dyDescent="0.2">
      <c r="A4433" s="46">
        <v>1317</v>
      </c>
      <c r="B4433" s="258" t="s">
        <v>14585</v>
      </c>
      <c r="C4433" t="s">
        <v>1204</v>
      </c>
      <c r="D4433" t="s">
        <v>2158</v>
      </c>
      <c r="E4433" t="s">
        <v>1821</v>
      </c>
      <c r="F4433" s="29" t="s">
        <v>1822</v>
      </c>
      <c r="G4433" s="47">
        <v>209</v>
      </c>
      <c r="H4433" t="s">
        <v>1822</v>
      </c>
      <c r="I4433">
        <v>1</v>
      </c>
      <c r="J4433" t="s">
        <v>14586</v>
      </c>
      <c r="K4433" t="s">
        <v>2444</v>
      </c>
      <c r="L4433" t="s">
        <v>14587</v>
      </c>
      <c r="M4433" t="s">
        <v>355</v>
      </c>
      <c r="N4433" s="34">
        <v>0</v>
      </c>
      <c r="O4433" s="34" t="s">
        <v>706</v>
      </c>
      <c r="P4433" s="34">
        <v>0</v>
      </c>
      <c r="Q4433" s="34">
        <v>0</v>
      </c>
      <c r="R4433" s="34">
        <v>0</v>
      </c>
      <c r="S4433" s="48" t="s">
        <v>1123</v>
      </c>
      <c r="T4433" s="64">
        <v>0</v>
      </c>
      <c r="U4433" s="65">
        <v>0</v>
      </c>
      <c r="V4433" s="65">
        <v>0</v>
      </c>
      <c r="W4433" s="65">
        <v>0</v>
      </c>
      <c r="X4433" s="14" t="str">
        <f t="shared" si="69"/>
        <v>С</v>
      </c>
      <c r="Y4433" s="271">
        <f>Таблица1[[#This Row],[ID_intellix]]</f>
        <v>1317</v>
      </c>
      <c r="Z4433" s="269" t="s">
        <v>122</v>
      </c>
      <c r="AA4433" s="145">
        <f>IF(OR(Таблица1[[#This Row],[CARDIO_report]]&lt;&gt;0,Таблица1[[#This Row],[AI COMBO_report]]&lt;&gt;0,Таблица1[[#This Row],[OTC_report]]&lt;&gt;0),1,0)</f>
        <v>0</v>
      </c>
      <c r="AB4433" s="60" t="s">
        <v>1124</v>
      </c>
      <c r="AC4433" s="60" t="s">
        <v>1124</v>
      </c>
      <c r="AD4433" s="60" t="s">
        <v>1124</v>
      </c>
      <c r="AE4433" s="60" t="s">
        <v>1124</v>
      </c>
      <c r="AF4433" s="60"/>
      <c r="AG4433" s="60" t="s">
        <v>1124</v>
      </c>
      <c r="AH4433" s="60" t="s">
        <v>1124</v>
      </c>
      <c r="AI4433" s="60" t="s">
        <v>1124</v>
      </c>
      <c r="AJ4433" s="60" t="s">
        <v>1124</v>
      </c>
      <c r="AK4433" s="60" t="s">
        <v>1124</v>
      </c>
      <c r="AL4433" s="60" t="s">
        <v>1124</v>
      </c>
      <c r="AM4433" s="60" t="s">
        <v>1124</v>
      </c>
      <c r="AN4433" s="60" t="s">
        <v>1124</v>
      </c>
      <c r="AO4433" s="60"/>
      <c r="AP4433" s="35" t="s">
        <v>1825</v>
      </c>
      <c r="AQ4433" s="377">
        <v>0</v>
      </c>
      <c r="AR4433" s="378">
        <v>0</v>
      </c>
      <c r="AS4433" s="377">
        <v>0</v>
      </c>
      <c r="AT4433" s="378">
        <v>0</v>
      </c>
      <c r="AU4433" s="377">
        <v>0</v>
      </c>
      <c r="AV4433" s="377">
        <v>0</v>
      </c>
      <c r="AW4433" s="377">
        <v>0</v>
      </c>
      <c r="AX4433">
        <v>0</v>
      </c>
      <c r="AY4433">
        <v>0</v>
      </c>
    </row>
    <row r="4434" spans="1:51" hidden="1" x14ac:dyDescent="0.2">
      <c r="A4434" s="46">
        <v>1040</v>
      </c>
      <c r="B4434" s="258" t="s">
        <v>14661</v>
      </c>
      <c r="C4434" t="s">
        <v>1204</v>
      </c>
      <c r="D4434" t="s">
        <v>2158</v>
      </c>
      <c r="E4434" t="s">
        <v>1821</v>
      </c>
      <c r="F4434" s="29" t="s">
        <v>1822</v>
      </c>
      <c r="G4434" s="47">
        <v>72</v>
      </c>
      <c r="H4434" t="s">
        <v>1822</v>
      </c>
      <c r="I4434">
        <v>1</v>
      </c>
      <c r="J4434" t="s">
        <v>14662</v>
      </c>
      <c r="K4434" t="s">
        <v>2444</v>
      </c>
      <c r="L4434" t="s">
        <v>14663</v>
      </c>
      <c r="M4434" t="s">
        <v>355</v>
      </c>
      <c r="N4434" s="34">
        <v>0</v>
      </c>
      <c r="O4434" s="34" t="s">
        <v>706</v>
      </c>
      <c r="P4434" s="34">
        <v>0</v>
      </c>
      <c r="Q4434" s="34">
        <v>0</v>
      </c>
      <c r="R4434" s="34">
        <v>0</v>
      </c>
      <c r="S4434" s="48" t="s">
        <v>1123</v>
      </c>
      <c r="T4434" s="64">
        <v>0</v>
      </c>
      <c r="U4434" s="65">
        <v>0</v>
      </c>
      <c r="V4434" s="65">
        <v>0</v>
      </c>
      <c r="W4434" s="65">
        <v>0</v>
      </c>
      <c r="X4434" s="14" t="str">
        <f t="shared" si="69"/>
        <v>С</v>
      </c>
      <c r="Y4434" s="271">
        <f>Таблица1[[#This Row],[ID_intellix]]</f>
        <v>1040</v>
      </c>
      <c r="Z4434" s="269" t="s">
        <v>122</v>
      </c>
      <c r="AA4434" s="145">
        <f>IF(OR(Таблица1[[#This Row],[CARDIO_report]]&lt;&gt;0,Таблица1[[#This Row],[AI COMBO_report]]&lt;&gt;0,Таблица1[[#This Row],[OTC_report]]&lt;&gt;0),1,0)</f>
        <v>0</v>
      </c>
      <c r="AB4434" s="60" t="s">
        <v>1124</v>
      </c>
      <c r="AC4434" s="60" t="s">
        <v>1124</v>
      </c>
      <c r="AD4434" s="60" t="s">
        <v>1124</v>
      </c>
      <c r="AE4434" s="60" t="s">
        <v>1124</v>
      </c>
      <c r="AF4434" s="60"/>
      <c r="AG4434" s="60" t="s">
        <v>1124</v>
      </c>
      <c r="AH4434" s="60" t="s">
        <v>1124</v>
      </c>
      <c r="AI4434" s="60" t="s">
        <v>1124</v>
      </c>
      <c r="AJ4434" s="60" t="s">
        <v>1124</v>
      </c>
      <c r="AK4434" s="60" t="s">
        <v>1124</v>
      </c>
      <c r="AL4434" s="60" t="s">
        <v>1124</v>
      </c>
      <c r="AM4434" s="60" t="s">
        <v>1124</v>
      </c>
      <c r="AN4434" s="60" t="s">
        <v>1124</v>
      </c>
      <c r="AO4434" s="60"/>
      <c r="AP4434" s="35" t="s">
        <v>1825</v>
      </c>
      <c r="AQ4434" s="377">
        <v>0</v>
      </c>
      <c r="AR4434" s="378">
        <v>0</v>
      </c>
      <c r="AS4434" s="377">
        <v>0</v>
      </c>
      <c r="AT4434" s="378">
        <v>0</v>
      </c>
      <c r="AU4434" s="377">
        <v>0</v>
      </c>
      <c r="AV4434" s="377">
        <v>0</v>
      </c>
      <c r="AW4434" s="377">
        <v>0</v>
      </c>
      <c r="AX4434">
        <v>0</v>
      </c>
      <c r="AY4434">
        <v>0</v>
      </c>
    </row>
    <row r="4435" spans="1:51" hidden="1" x14ac:dyDescent="0.2">
      <c r="A4435" s="46">
        <v>1050</v>
      </c>
      <c r="B4435" s="258" t="s">
        <v>14685</v>
      </c>
      <c r="C4435" t="s">
        <v>1204</v>
      </c>
      <c r="D4435" t="s">
        <v>2158</v>
      </c>
      <c r="E4435" t="s">
        <v>1821</v>
      </c>
      <c r="F4435" s="29" t="s">
        <v>1822</v>
      </c>
      <c r="G4435" s="47">
        <v>88</v>
      </c>
      <c r="H4435" t="s">
        <v>1822</v>
      </c>
      <c r="I4435">
        <v>1</v>
      </c>
      <c r="J4435" t="s">
        <v>14686</v>
      </c>
      <c r="K4435" t="s">
        <v>2444</v>
      </c>
      <c r="L4435" t="s">
        <v>14687</v>
      </c>
      <c r="M4435" t="s">
        <v>355</v>
      </c>
      <c r="N4435" s="34">
        <v>0</v>
      </c>
      <c r="O4435" s="34" t="s">
        <v>706</v>
      </c>
      <c r="P4435" s="34">
        <v>0</v>
      </c>
      <c r="Q4435" s="34">
        <v>0</v>
      </c>
      <c r="R4435" s="34">
        <v>0</v>
      </c>
      <c r="S4435" s="48" t="s">
        <v>1123</v>
      </c>
      <c r="T4435" s="64">
        <v>0</v>
      </c>
      <c r="U4435" s="65">
        <v>0</v>
      </c>
      <c r="V4435" s="65">
        <v>0</v>
      </c>
      <c r="W4435" s="65">
        <v>0</v>
      </c>
      <c r="X4435" s="14" t="str">
        <f t="shared" si="69"/>
        <v>С</v>
      </c>
      <c r="Y4435" s="271">
        <f>Таблица1[[#This Row],[ID_intellix]]</f>
        <v>1050</v>
      </c>
      <c r="Z4435" s="269" t="s">
        <v>122</v>
      </c>
      <c r="AA4435" s="145">
        <f>IF(OR(Таблица1[[#This Row],[CARDIO_report]]&lt;&gt;0,Таблица1[[#This Row],[AI COMBO_report]]&lt;&gt;0,Таблица1[[#This Row],[OTC_report]]&lt;&gt;0),1,0)</f>
        <v>0</v>
      </c>
      <c r="AB4435" s="60" t="s">
        <v>1124</v>
      </c>
      <c r="AC4435" s="60" t="s">
        <v>1124</v>
      </c>
      <c r="AD4435" s="60" t="s">
        <v>1124</v>
      </c>
      <c r="AE4435" s="60" t="s">
        <v>1124</v>
      </c>
      <c r="AF4435" s="60"/>
      <c r="AG4435" s="60" t="s">
        <v>1124</v>
      </c>
      <c r="AH4435" s="60" t="s">
        <v>1124</v>
      </c>
      <c r="AI4435" s="60" t="s">
        <v>1124</v>
      </c>
      <c r="AJ4435" s="60" t="s">
        <v>1124</v>
      </c>
      <c r="AK4435" s="60" t="s">
        <v>1124</v>
      </c>
      <c r="AL4435" s="60" t="s">
        <v>1124</v>
      </c>
      <c r="AM4435" s="60" t="s">
        <v>1124</v>
      </c>
      <c r="AN4435" s="60" t="s">
        <v>1124</v>
      </c>
      <c r="AO4435" s="60"/>
      <c r="AP4435" s="35" t="s">
        <v>1825</v>
      </c>
      <c r="AQ4435" s="377">
        <v>0</v>
      </c>
      <c r="AR4435" s="378">
        <v>0</v>
      </c>
      <c r="AS4435" s="377">
        <v>0</v>
      </c>
      <c r="AT4435" s="378">
        <v>0</v>
      </c>
      <c r="AU4435" s="377">
        <v>0</v>
      </c>
      <c r="AV4435" s="377">
        <v>0</v>
      </c>
      <c r="AW4435" s="377">
        <v>0</v>
      </c>
      <c r="AX4435">
        <v>0</v>
      </c>
      <c r="AY4435">
        <v>0</v>
      </c>
    </row>
    <row r="4436" spans="1:51" hidden="1" x14ac:dyDescent="0.2">
      <c r="A4436" s="46">
        <v>931</v>
      </c>
      <c r="B4436" s="258" t="s">
        <v>14736</v>
      </c>
      <c r="C4436" t="s">
        <v>1204</v>
      </c>
      <c r="D4436" t="s">
        <v>2158</v>
      </c>
      <c r="E4436" t="s">
        <v>1821</v>
      </c>
      <c r="F4436" s="29" t="s">
        <v>1822</v>
      </c>
      <c r="G4436" s="47">
        <v>71</v>
      </c>
      <c r="H4436" t="s">
        <v>1822</v>
      </c>
      <c r="I4436">
        <v>1</v>
      </c>
      <c r="J4436" t="s">
        <v>14737</v>
      </c>
      <c r="K4436" t="s">
        <v>2444</v>
      </c>
      <c r="L4436" t="s">
        <v>8602</v>
      </c>
      <c r="M4436" t="s">
        <v>355</v>
      </c>
      <c r="N4436" s="34" t="s">
        <v>362</v>
      </c>
      <c r="O4436" s="34" t="s">
        <v>706</v>
      </c>
      <c r="P4436" s="34" t="s">
        <v>711</v>
      </c>
      <c r="Q4436" s="34">
        <v>0</v>
      </c>
      <c r="R4436" s="34">
        <v>0</v>
      </c>
      <c r="S4436" s="48" t="s">
        <v>1123</v>
      </c>
      <c r="T4436" s="64" t="s">
        <v>1863</v>
      </c>
      <c r="U4436" s="65" t="s">
        <v>122</v>
      </c>
      <c r="V4436" s="65" t="s">
        <v>1863</v>
      </c>
      <c r="W4436" s="65" t="s">
        <v>122</v>
      </c>
      <c r="X4436" s="14" t="str">
        <f t="shared" si="69"/>
        <v>А</v>
      </c>
      <c r="Y4436" s="271">
        <f>Таблица1[[#This Row],[ID_intellix]]</f>
        <v>931</v>
      </c>
      <c r="Z4436" s="269" t="s">
        <v>122</v>
      </c>
      <c r="AA4436" s="145">
        <f>IF(OR(Таблица1[[#This Row],[CARDIO_report]]&lt;&gt;0,Таблица1[[#This Row],[AI COMBO_report]]&lt;&gt;0,Таблица1[[#This Row],[OTC_report]]&lt;&gt;0),1,0)</f>
        <v>1</v>
      </c>
      <c r="AB4436" s="60" t="s">
        <v>1124</v>
      </c>
      <c r="AC4436" s="60" t="s">
        <v>1124</v>
      </c>
      <c r="AD4436" s="60" t="s">
        <v>1124</v>
      </c>
      <c r="AE4436" s="60" t="s">
        <v>1124</v>
      </c>
      <c r="AF4436" s="60"/>
      <c r="AG4436" s="60" t="s">
        <v>1124</v>
      </c>
      <c r="AH4436" s="60" t="s">
        <v>1124</v>
      </c>
      <c r="AI4436" s="60" t="s">
        <v>1124</v>
      </c>
      <c r="AJ4436" s="60" t="s">
        <v>1124</v>
      </c>
      <c r="AK4436" s="60" t="s">
        <v>1124</v>
      </c>
      <c r="AL4436" s="60" t="s">
        <v>1124</v>
      </c>
      <c r="AM4436" s="60" t="s">
        <v>1124</v>
      </c>
      <c r="AN4436" s="60" t="s">
        <v>1124</v>
      </c>
      <c r="AO4436" s="60"/>
      <c r="AP4436" s="35" t="s">
        <v>1917</v>
      </c>
      <c r="AQ4436" s="377">
        <v>0</v>
      </c>
      <c r="AR4436" s="378">
        <v>0</v>
      </c>
      <c r="AS4436" s="377">
        <v>0</v>
      </c>
      <c r="AT4436" s="378">
        <v>0</v>
      </c>
      <c r="AU4436" s="377">
        <v>0</v>
      </c>
      <c r="AV4436" s="377">
        <v>0</v>
      </c>
      <c r="AW4436" s="377">
        <v>0</v>
      </c>
      <c r="AX4436">
        <v>0</v>
      </c>
      <c r="AY4436">
        <v>0</v>
      </c>
    </row>
    <row r="4437" spans="1:51" hidden="1" x14ac:dyDescent="0.2">
      <c r="A4437" s="46">
        <v>1051</v>
      </c>
      <c r="B4437" s="258" t="s">
        <v>8599</v>
      </c>
      <c r="C4437" t="s">
        <v>1204</v>
      </c>
      <c r="D4437" t="s">
        <v>1820</v>
      </c>
      <c r="E4437" t="s">
        <v>1821</v>
      </c>
      <c r="F4437" s="29" t="s">
        <v>1822</v>
      </c>
      <c r="G4437" s="47">
        <v>89</v>
      </c>
      <c r="H4437" t="s">
        <v>1822</v>
      </c>
      <c r="I4437">
        <v>1</v>
      </c>
      <c r="J4437" t="s">
        <v>8600</v>
      </c>
      <c r="K4437" t="s">
        <v>8601</v>
      </c>
      <c r="L4437" t="s">
        <v>8602</v>
      </c>
      <c r="M4437">
        <v>0</v>
      </c>
      <c r="N4437" s="34">
        <v>0</v>
      </c>
      <c r="O4437" s="34">
        <v>0</v>
      </c>
      <c r="P4437" s="34">
        <v>0</v>
      </c>
      <c r="Q4437" s="34">
        <v>0</v>
      </c>
      <c r="R4437" s="34">
        <v>0</v>
      </c>
      <c r="S4437" s="48" t="s">
        <v>1123</v>
      </c>
      <c r="T4437" s="64">
        <v>0</v>
      </c>
      <c r="U4437" s="65">
        <v>0</v>
      </c>
      <c r="V4437" s="65">
        <v>0</v>
      </c>
      <c r="W4437" s="65">
        <v>0</v>
      </c>
      <c r="X4437" s="14" t="str">
        <f t="shared" si="69"/>
        <v>С</v>
      </c>
      <c r="Y4437" s="271">
        <f>Таблица1[[#This Row],[ID_intellix]]</f>
        <v>1051</v>
      </c>
      <c r="Z4437" s="269" t="s">
        <v>122</v>
      </c>
      <c r="AA4437" s="145">
        <f>IF(OR(Таблица1[[#This Row],[CARDIO_report]]&lt;&gt;0,Таблица1[[#This Row],[AI COMBO_report]]&lt;&gt;0,Таблица1[[#This Row],[OTC_report]]&lt;&gt;0),1,0)</f>
        <v>0</v>
      </c>
      <c r="AB4437" s="60" t="s">
        <v>1124</v>
      </c>
      <c r="AC4437" s="60" t="s">
        <v>1124</v>
      </c>
      <c r="AD4437" s="60" t="s">
        <v>1124</v>
      </c>
      <c r="AE4437" s="60" t="s">
        <v>1124</v>
      </c>
      <c r="AF4437" s="60"/>
      <c r="AG4437" s="60" t="s">
        <v>1124</v>
      </c>
      <c r="AH4437" s="60" t="s">
        <v>1124</v>
      </c>
      <c r="AI4437" s="60" t="s">
        <v>1124</v>
      </c>
      <c r="AJ4437" s="60" t="s">
        <v>1124</v>
      </c>
      <c r="AK4437" s="60" t="s">
        <v>1124</v>
      </c>
      <c r="AL4437" s="60" t="s">
        <v>1124</v>
      </c>
      <c r="AM4437" s="60" t="s">
        <v>1124</v>
      </c>
      <c r="AN4437" s="60" t="s">
        <v>1124</v>
      </c>
      <c r="AO4437" s="60"/>
      <c r="AP4437" s="35" t="s">
        <v>1825</v>
      </c>
      <c r="AQ4437" s="377">
        <v>0</v>
      </c>
      <c r="AR4437" s="378">
        <v>0</v>
      </c>
      <c r="AS4437" s="377">
        <v>0</v>
      </c>
      <c r="AT4437" s="378">
        <v>0</v>
      </c>
      <c r="AU4437" s="377">
        <v>0</v>
      </c>
      <c r="AV4437" s="377">
        <v>0</v>
      </c>
      <c r="AW4437" s="377">
        <v>0</v>
      </c>
      <c r="AX4437">
        <v>0</v>
      </c>
      <c r="AY4437">
        <v>0</v>
      </c>
    </row>
    <row r="4438" spans="1:51" hidden="1" x14ac:dyDescent="0.2">
      <c r="A4438" s="46">
        <v>6258</v>
      </c>
      <c r="B4438" s="258" t="s">
        <v>3954</v>
      </c>
      <c r="C4438" t="s">
        <v>1136</v>
      </c>
      <c r="D4438" t="s">
        <v>1928</v>
      </c>
      <c r="E4438" t="s">
        <v>1821</v>
      </c>
      <c r="F4438" s="29" t="s">
        <v>1850</v>
      </c>
      <c r="G4438" s="47">
        <v>212</v>
      </c>
      <c r="H4438" t="s">
        <v>1850</v>
      </c>
      <c r="I4438">
        <v>1</v>
      </c>
      <c r="J4438" t="s">
        <v>3955</v>
      </c>
      <c r="K4438" t="s">
        <v>2448</v>
      </c>
      <c r="L4438" t="s">
        <v>3956</v>
      </c>
      <c r="M4438" s="34">
        <v>0</v>
      </c>
      <c r="N4438" s="34">
        <v>0</v>
      </c>
      <c r="O4438" s="34">
        <v>0</v>
      </c>
      <c r="P4438" s="34">
        <v>0</v>
      </c>
      <c r="Q4438" s="34" t="s">
        <v>990</v>
      </c>
      <c r="R4438" s="34">
        <v>0</v>
      </c>
      <c r="S4438" s="48" t="s">
        <v>1123</v>
      </c>
      <c r="T4438" s="64" t="s">
        <v>122</v>
      </c>
      <c r="U4438" s="65" t="s">
        <v>1863</v>
      </c>
      <c r="V4438" s="65" t="s">
        <v>122</v>
      </c>
      <c r="W4438" s="65" t="s">
        <v>122</v>
      </c>
      <c r="X4438" s="14" t="str">
        <f t="shared" si="69"/>
        <v>В</v>
      </c>
      <c r="Y4438" s="271">
        <f>Таблица1[[#This Row],[ID_intellix]]</f>
        <v>6258</v>
      </c>
      <c r="Z4438" s="269" t="s">
        <v>1863</v>
      </c>
      <c r="AA4438" s="145">
        <f>IF(OR(Таблица1[[#This Row],[CARDIO_report]]&lt;&gt;0,Таблица1[[#This Row],[AI COMBO_report]]&lt;&gt;0,Таблица1[[#This Row],[OTC_report]]&lt;&gt;0),1,0)</f>
        <v>0</v>
      </c>
      <c r="AB4438" s="60" t="s">
        <v>1124</v>
      </c>
      <c r="AC4438" s="60" t="s">
        <v>1124</v>
      </c>
      <c r="AD4438" s="60" t="s">
        <v>1124</v>
      </c>
      <c r="AE4438" s="60" t="s">
        <v>1124</v>
      </c>
      <c r="AF4438" s="60"/>
      <c r="AG4438" s="60" t="s">
        <v>1124</v>
      </c>
      <c r="AH4438" s="60" t="s">
        <v>1124</v>
      </c>
      <c r="AI4438" s="60" t="s">
        <v>1124</v>
      </c>
      <c r="AJ4438" s="60" t="s">
        <v>1124</v>
      </c>
      <c r="AK4438" s="60" t="s">
        <v>1124</v>
      </c>
      <c r="AL4438" s="60" t="s">
        <v>1124</v>
      </c>
      <c r="AM4438" s="60" t="s">
        <v>1124</v>
      </c>
      <c r="AN4438" s="60" t="s">
        <v>1124</v>
      </c>
      <c r="AO4438" s="60"/>
      <c r="AP4438" s="35" t="s">
        <v>1917</v>
      </c>
      <c r="AQ4438" s="377">
        <v>0</v>
      </c>
      <c r="AR4438" s="378">
        <v>0</v>
      </c>
      <c r="AS4438" s="377">
        <v>0</v>
      </c>
      <c r="AT4438" s="378">
        <v>0</v>
      </c>
      <c r="AU4438" s="377">
        <v>0</v>
      </c>
      <c r="AV4438" s="377">
        <v>0</v>
      </c>
      <c r="AW4438" s="377">
        <v>0</v>
      </c>
      <c r="AX4438">
        <v>0</v>
      </c>
      <c r="AY4438">
        <v>0</v>
      </c>
    </row>
    <row r="4439" spans="1:51" hidden="1" x14ac:dyDescent="0.2">
      <c r="A4439" s="46">
        <v>7050</v>
      </c>
      <c r="B4439" s="258" t="s">
        <v>4017</v>
      </c>
      <c r="C4439" t="s">
        <v>1136</v>
      </c>
      <c r="D4439" t="s">
        <v>1928</v>
      </c>
      <c r="E4439" t="s">
        <v>1821</v>
      </c>
      <c r="F4439" s="29" t="s">
        <v>1850</v>
      </c>
      <c r="G4439" s="47">
        <v>251</v>
      </c>
      <c r="H4439" t="s">
        <v>1850</v>
      </c>
      <c r="I4439">
        <v>1</v>
      </c>
      <c r="J4439" t="s">
        <v>4018</v>
      </c>
      <c r="K4439" t="s">
        <v>2448</v>
      </c>
      <c r="L4439" t="s">
        <v>4019</v>
      </c>
      <c r="M4439" s="34">
        <v>0</v>
      </c>
      <c r="N4439" s="34">
        <v>0</v>
      </c>
      <c r="O4439" s="34">
        <v>0</v>
      </c>
      <c r="P4439" s="34">
        <v>0</v>
      </c>
      <c r="Q4439" s="34" t="s">
        <v>990</v>
      </c>
      <c r="R4439" s="34">
        <v>0</v>
      </c>
      <c r="S4439" s="48" t="s">
        <v>1123</v>
      </c>
      <c r="T4439" s="64" t="s">
        <v>122</v>
      </c>
      <c r="U4439" s="65" t="s">
        <v>122</v>
      </c>
      <c r="V4439" s="65" t="s">
        <v>122</v>
      </c>
      <c r="W4439" s="65" t="s">
        <v>122</v>
      </c>
      <c r="X4439" s="14" t="str">
        <f t="shared" si="69"/>
        <v>С</v>
      </c>
      <c r="Y4439" s="271">
        <f>Таблица1[[#This Row],[ID_intellix]]</f>
        <v>7050</v>
      </c>
      <c r="Z4439" s="269" t="s">
        <v>122</v>
      </c>
      <c r="AA4439" s="145">
        <f>IF(OR(Таблица1[[#This Row],[CARDIO_report]]&lt;&gt;0,Таблица1[[#This Row],[AI COMBO_report]]&lt;&gt;0,Таблица1[[#This Row],[OTC_report]]&lt;&gt;0),1,0)</f>
        <v>0</v>
      </c>
      <c r="AB4439" s="60" t="s">
        <v>1124</v>
      </c>
      <c r="AC4439" s="60" t="s">
        <v>1124</v>
      </c>
      <c r="AD4439" s="60" t="s">
        <v>1124</v>
      </c>
      <c r="AE4439" s="60" t="s">
        <v>1124</v>
      </c>
      <c r="AF4439" s="60"/>
      <c r="AG4439" s="60" t="s">
        <v>1124</v>
      </c>
      <c r="AH4439" s="60" t="s">
        <v>1124</v>
      </c>
      <c r="AI4439" s="60" t="s">
        <v>1124</v>
      </c>
      <c r="AJ4439" s="60" t="s">
        <v>1124</v>
      </c>
      <c r="AK4439" s="60" t="s">
        <v>1124</v>
      </c>
      <c r="AL4439" s="60" t="s">
        <v>1124</v>
      </c>
      <c r="AM4439" s="60" t="s">
        <v>1124</v>
      </c>
      <c r="AN4439" s="60" t="s">
        <v>1124</v>
      </c>
      <c r="AO4439" s="60"/>
      <c r="AP4439" s="35" t="s">
        <v>1825</v>
      </c>
      <c r="AQ4439" s="377">
        <v>0</v>
      </c>
      <c r="AR4439" s="378">
        <v>0</v>
      </c>
      <c r="AS4439" s="377">
        <v>0</v>
      </c>
      <c r="AT4439" s="378">
        <v>0</v>
      </c>
      <c r="AU4439" s="377">
        <v>0</v>
      </c>
      <c r="AV4439" s="377">
        <v>0</v>
      </c>
      <c r="AW4439" s="377">
        <v>0</v>
      </c>
      <c r="AX4439">
        <v>0</v>
      </c>
      <c r="AY4439">
        <v>0</v>
      </c>
    </row>
    <row r="4440" spans="1:51" hidden="1" x14ac:dyDescent="0.2">
      <c r="A4440" s="46">
        <v>6261</v>
      </c>
      <c r="B4440" s="258" t="s">
        <v>4036</v>
      </c>
      <c r="C4440" t="s">
        <v>1136</v>
      </c>
      <c r="D4440" t="s">
        <v>1928</v>
      </c>
      <c r="E4440" t="s">
        <v>1821</v>
      </c>
      <c r="F4440" s="29" t="s">
        <v>1850</v>
      </c>
      <c r="G4440" s="47">
        <v>258</v>
      </c>
      <c r="H4440" t="s">
        <v>1850</v>
      </c>
      <c r="I4440">
        <v>1</v>
      </c>
      <c r="J4440" t="s">
        <v>4037</v>
      </c>
      <c r="K4440" t="s">
        <v>2448</v>
      </c>
      <c r="L4440" t="s">
        <v>4038</v>
      </c>
      <c r="M4440" s="34">
        <v>0</v>
      </c>
      <c r="N4440" s="34">
        <v>0</v>
      </c>
      <c r="O4440" s="34">
        <v>0</v>
      </c>
      <c r="P4440" s="34">
        <v>0</v>
      </c>
      <c r="Q4440" s="34" t="s">
        <v>990</v>
      </c>
      <c r="R4440" s="34" t="s">
        <v>996</v>
      </c>
      <c r="S4440" s="48" t="s">
        <v>1123</v>
      </c>
      <c r="T4440" s="64" t="s">
        <v>122</v>
      </c>
      <c r="U4440" s="65" t="s">
        <v>122</v>
      </c>
      <c r="V4440" s="65" t="s">
        <v>1863</v>
      </c>
      <c r="W4440" s="65" t="s">
        <v>122</v>
      </c>
      <c r="X4440" s="14" t="str">
        <f t="shared" si="69"/>
        <v>В</v>
      </c>
      <c r="Y4440" s="271">
        <f>Таблица1[[#This Row],[ID_intellix]]</f>
        <v>6261</v>
      </c>
      <c r="Z4440" s="269" t="s">
        <v>122</v>
      </c>
      <c r="AA4440" s="145">
        <f>IF(OR(Таблица1[[#This Row],[CARDIO_report]]&lt;&gt;0,Таблица1[[#This Row],[AI COMBO_report]]&lt;&gt;0,Таблица1[[#This Row],[OTC_report]]&lt;&gt;0),1,0)</f>
        <v>1</v>
      </c>
      <c r="AB4440" s="60" t="s">
        <v>1124</v>
      </c>
      <c r="AC4440" s="60" t="s">
        <v>1124</v>
      </c>
      <c r="AD4440" s="60" t="s">
        <v>1124</v>
      </c>
      <c r="AE4440" s="60" t="s">
        <v>1124</v>
      </c>
      <c r="AF4440" s="60"/>
      <c r="AG4440" s="60" t="s">
        <v>1124</v>
      </c>
      <c r="AH4440" s="60" t="s">
        <v>1124</v>
      </c>
      <c r="AI4440" s="60" t="s">
        <v>1124</v>
      </c>
      <c r="AJ4440" s="60" t="s">
        <v>1124</v>
      </c>
      <c r="AK4440" s="60" t="s">
        <v>1124</v>
      </c>
      <c r="AL4440" s="60" t="s">
        <v>1124</v>
      </c>
      <c r="AM4440" s="60" t="s">
        <v>1124</v>
      </c>
      <c r="AN4440" s="60" t="s">
        <v>1124</v>
      </c>
      <c r="AO4440" s="60"/>
      <c r="AP4440" s="35" t="s">
        <v>1857</v>
      </c>
      <c r="AQ4440" s="377">
        <v>0</v>
      </c>
      <c r="AR4440" s="378">
        <v>0</v>
      </c>
      <c r="AS4440" s="377">
        <v>0</v>
      </c>
      <c r="AT4440" s="378">
        <v>0</v>
      </c>
      <c r="AU4440" s="377">
        <v>0</v>
      </c>
      <c r="AV4440" s="377">
        <v>0</v>
      </c>
      <c r="AW4440" s="377">
        <v>0</v>
      </c>
      <c r="AX4440">
        <v>0</v>
      </c>
      <c r="AY4440">
        <v>0</v>
      </c>
    </row>
    <row r="4441" spans="1:51" hidden="1" x14ac:dyDescent="0.2">
      <c r="A4441" s="46">
        <v>5223</v>
      </c>
      <c r="B4441" s="258" t="s">
        <v>4214</v>
      </c>
      <c r="C4441" t="s">
        <v>1136</v>
      </c>
      <c r="D4441" t="s">
        <v>1928</v>
      </c>
      <c r="E4441" t="s">
        <v>1821</v>
      </c>
      <c r="F4441" s="29" t="s">
        <v>1850</v>
      </c>
      <c r="G4441" s="47">
        <v>33</v>
      </c>
      <c r="H4441" t="s">
        <v>1850</v>
      </c>
      <c r="I4441">
        <v>1</v>
      </c>
      <c r="J4441" t="s">
        <v>4215</v>
      </c>
      <c r="K4441" t="s">
        <v>2448</v>
      </c>
      <c r="L4441" t="s">
        <v>4216</v>
      </c>
      <c r="M4441" s="34">
        <v>0</v>
      </c>
      <c r="N4441" s="34">
        <v>0</v>
      </c>
      <c r="O4441" s="34">
        <v>0</v>
      </c>
      <c r="P4441" s="34">
        <v>0</v>
      </c>
      <c r="Q4441" s="34" t="s">
        <v>990</v>
      </c>
      <c r="R4441" s="34" t="s">
        <v>996</v>
      </c>
      <c r="S4441" s="48" t="s">
        <v>1123</v>
      </c>
      <c r="T4441" s="64" t="s">
        <v>122</v>
      </c>
      <c r="U4441" s="65" t="s">
        <v>1863</v>
      </c>
      <c r="V4441" s="65" t="s">
        <v>122</v>
      </c>
      <c r="W4441" s="65" t="s">
        <v>122</v>
      </c>
      <c r="X4441" s="14" t="str">
        <f t="shared" si="69"/>
        <v>В</v>
      </c>
      <c r="Y4441" s="271">
        <f>Таблица1[[#This Row],[ID_intellix]]</f>
        <v>5223</v>
      </c>
      <c r="Z4441" s="269" t="s">
        <v>122</v>
      </c>
      <c r="AA4441" s="145">
        <f>IF(OR(Таблица1[[#This Row],[CARDIO_report]]&lt;&gt;0,Таблица1[[#This Row],[AI COMBO_report]]&lt;&gt;0,Таблица1[[#This Row],[OTC_report]]&lt;&gt;0),1,0)</f>
        <v>1</v>
      </c>
      <c r="AB4441" s="60" t="s">
        <v>1124</v>
      </c>
      <c r="AC4441" s="60" t="s">
        <v>1124</v>
      </c>
      <c r="AD4441" s="60" t="s">
        <v>1124</v>
      </c>
      <c r="AE4441" s="60" t="s">
        <v>1124</v>
      </c>
      <c r="AF4441" s="60"/>
      <c r="AG4441" s="60" t="s">
        <v>1124</v>
      </c>
      <c r="AH4441" s="60" t="s">
        <v>1124</v>
      </c>
      <c r="AI4441" s="60" t="s">
        <v>1124</v>
      </c>
      <c r="AJ4441" s="60" t="s">
        <v>1124</v>
      </c>
      <c r="AK4441" s="60" t="s">
        <v>1124</v>
      </c>
      <c r="AL4441" s="60" t="s">
        <v>1124</v>
      </c>
      <c r="AM4441" s="60" t="s">
        <v>1124</v>
      </c>
      <c r="AN4441" s="60" t="s">
        <v>1124</v>
      </c>
      <c r="AO4441" s="60"/>
      <c r="AP4441" s="35" t="s">
        <v>1917</v>
      </c>
      <c r="AQ4441" s="377">
        <v>0</v>
      </c>
      <c r="AR4441" s="378">
        <v>0</v>
      </c>
      <c r="AS4441" s="377">
        <v>0</v>
      </c>
      <c r="AT4441" s="378">
        <v>0</v>
      </c>
      <c r="AU4441" s="377">
        <v>0</v>
      </c>
      <c r="AV4441" s="377">
        <v>0</v>
      </c>
      <c r="AW4441" s="377">
        <v>0</v>
      </c>
      <c r="AX4441">
        <v>0</v>
      </c>
      <c r="AY4441">
        <v>0</v>
      </c>
    </row>
    <row r="4442" spans="1:51" hidden="1" x14ac:dyDescent="0.2">
      <c r="A4442" s="46">
        <v>3548</v>
      </c>
      <c r="B4442" s="258" t="s">
        <v>9530</v>
      </c>
      <c r="C4442" t="s">
        <v>1136</v>
      </c>
      <c r="D4442" t="s">
        <v>1928</v>
      </c>
      <c r="E4442" t="s">
        <v>2504</v>
      </c>
      <c r="F4442" s="29" t="s">
        <v>9526</v>
      </c>
      <c r="G4442" s="47">
        <v>10</v>
      </c>
      <c r="H4442" t="s">
        <v>9527</v>
      </c>
      <c r="I4442">
        <v>1</v>
      </c>
      <c r="J4442" t="s">
        <v>9531</v>
      </c>
      <c r="K4442" t="s">
        <v>2448</v>
      </c>
      <c r="L4442" t="s">
        <v>9532</v>
      </c>
      <c r="M4442" s="34">
        <v>0</v>
      </c>
      <c r="N4442" s="34">
        <v>0</v>
      </c>
      <c r="O4442" s="34">
        <v>0</v>
      </c>
      <c r="P4442" s="34">
        <v>0</v>
      </c>
      <c r="Q4442" s="34" t="s">
        <v>990</v>
      </c>
      <c r="R4442" s="34" t="s">
        <v>996</v>
      </c>
      <c r="S4442" s="48" t="s">
        <v>1123</v>
      </c>
      <c r="T4442" s="64" t="s">
        <v>122</v>
      </c>
      <c r="U4442" s="65" t="s">
        <v>122</v>
      </c>
      <c r="V4442" s="65" t="s">
        <v>1863</v>
      </c>
      <c r="W4442" s="65" t="s">
        <v>122</v>
      </c>
      <c r="X4442" s="14" t="str">
        <f t="shared" si="69"/>
        <v>В</v>
      </c>
      <c r="Y4442" s="271">
        <f>Таблица1[[#This Row],[ID_intellix]]</f>
        <v>3548</v>
      </c>
      <c r="Z4442" s="269" t="s">
        <v>122</v>
      </c>
      <c r="AA4442" s="145">
        <f>IF(OR(Таблица1[[#This Row],[CARDIO_report]]&lt;&gt;0,Таблица1[[#This Row],[AI COMBO_report]]&lt;&gt;0,Таблица1[[#This Row],[OTC_report]]&lt;&gt;0),1,0)</f>
        <v>1</v>
      </c>
      <c r="AB4442" s="60" t="s">
        <v>1124</v>
      </c>
      <c r="AC4442" s="60" t="s">
        <v>1124</v>
      </c>
      <c r="AD4442" s="60" t="s">
        <v>1124</v>
      </c>
      <c r="AE4442" s="60" t="s">
        <v>1124</v>
      </c>
      <c r="AF4442" s="60"/>
      <c r="AG4442" s="89" t="s">
        <v>1437</v>
      </c>
      <c r="AH4442" s="89">
        <v>34</v>
      </c>
      <c r="AI4442" s="89" t="s">
        <v>1145</v>
      </c>
      <c r="AJ4442" s="89">
        <v>71</v>
      </c>
      <c r="AK4442" s="89" t="s">
        <v>1145</v>
      </c>
      <c r="AL4442" s="89">
        <v>71</v>
      </c>
      <c r="AM4442" s="89" t="s">
        <v>1145</v>
      </c>
      <c r="AN4442" s="89">
        <v>85</v>
      </c>
      <c r="AP4442" s="35" t="s">
        <v>1857</v>
      </c>
      <c r="AQ4442" s="377">
        <v>0</v>
      </c>
      <c r="AR4442" s="378">
        <v>0</v>
      </c>
      <c r="AS4442" s="377">
        <v>0</v>
      </c>
      <c r="AT4442" s="378">
        <v>0</v>
      </c>
      <c r="AU4442" s="377">
        <v>0</v>
      </c>
      <c r="AV4442" s="377">
        <v>0</v>
      </c>
      <c r="AW4442" s="377">
        <v>0</v>
      </c>
      <c r="AX4442">
        <v>0</v>
      </c>
      <c r="AY4442">
        <v>0</v>
      </c>
    </row>
    <row r="4443" spans="1:51" hidden="1" x14ac:dyDescent="0.2">
      <c r="A4443" s="46">
        <v>5495</v>
      </c>
      <c r="B4443" s="258" t="s">
        <v>10848</v>
      </c>
      <c r="C4443" t="s">
        <v>1136</v>
      </c>
      <c r="D4443" t="s">
        <v>1928</v>
      </c>
      <c r="E4443" t="s">
        <v>2504</v>
      </c>
      <c r="F4443" s="29" t="s">
        <v>2682</v>
      </c>
      <c r="G4443" s="47">
        <v>15</v>
      </c>
      <c r="H4443" t="s">
        <v>2563</v>
      </c>
      <c r="I4443">
        <v>1</v>
      </c>
      <c r="J4443" t="s">
        <v>15829</v>
      </c>
      <c r="K4443" t="s">
        <v>2448</v>
      </c>
      <c r="L4443" t="s">
        <v>10849</v>
      </c>
      <c r="M4443" s="34">
        <v>0</v>
      </c>
      <c r="N4443" s="34">
        <v>0</v>
      </c>
      <c r="O4443" s="34">
        <v>0</v>
      </c>
      <c r="P4443" s="34">
        <v>0</v>
      </c>
      <c r="Q4443" s="34" t="s">
        <v>990</v>
      </c>
      <c r="R4443" s="34">
        <v>0</v>
      </c>
      <c r="S4443" s="48" t="s">
        <v>1123</v>
      </c>
      <c r="T4443" s="64" t="s">
        <v>122</v>
      </c>
      <c r="U4443" s="65" t="s">
        <v>122</v>
      </c>
      <c r="V4443" s="65" t="s">
        <v>1863</v>
      </c>
      <c r="W4443" s="65" t="s">
        <v>122</v>
      </c>
      <c r="X4443" s="14" t="str">
        <f t="shared" si="69"/>
        <v>В</v>
      </c>
      <c r="Y4443" s="271">
        <f>Таблица1[[#This Row],[ID_intellix]]</f>
        <v>5495</v>
      </c>
      <c r="Z4443" s="269" t="s">
        <v>122</v>
      </c>
      <c r="AA4443" s="145">
        <f>IF(OR(Таблица1[[#This Row],[CARDIO_report]]&lt;&gt;0,Таблица1[[#This Row],[AI COMBO_report]]&lt;&gt;0,Таблица1[[#This Row],[OTC_report]]&lt;&gt;0),1,0)</f>
        <v>0</v>
      </c>
      <c r="AB4443" s="60" t="s">
        <v>1124</v>
      </c>
      <c r="AC4443" s="60" t="s">
        <v>1124</v>
      </c>
      <c r="AD4443" s="60" t="s">
        <v>1124</v>
      </c>
      <c r="AE4443" s="89" t="s">
        <v>1825</v>
      </c>
      <c r="AF4443" s="89"/>
      <c r="AG4443" s="89" t="s">
        <v>1437</v>
      </c>
      <c r="AH4443" s="89">
        <v>30</v>
      </c>
      <c r="AI4443" s="89" t="s">
        <v>1437</v>
      </c>
      <c r="AJ4443" s="89">
        <v>55</v>
      </c>
      <c r="AK4443" s="89" t="s">
        <v>1145</v>
      </c>
      <c r="AL4443" s="89">
        <v>93</v>
      </c>
      <c r="AM4443" s="89" t="s">
        <v>1145</v>
      </c>
      <c r="AN4443" s="89">
        <v>99</v>
      </c>
      <c r="AP4443" s="35" t="s">
        <v>1825</v>
      </c>
      <c r="AQ4443" s="377">
        <v>0</v>
      </c>
      <c r="AR4443" s="378">
        <v>0</v>
      </c>
      <c r="AS4443" s="377">
        <v>0</v>
      </c>
      <c r="AT4443" s="378">
        <v>0</v>
      </c>
      <c r="AU4443" s="377">
        <v>0</v>
      </c>
      <c r="AV4443" s="377">
        <v>0</v>
      </c>
      <c r="AW4443" s="377">
        <v>0</v>
      </c>
      <c r="AX4443">
        <v>0</v>
      </c>
      <c r="AY4443">
        <v>0</v>
      </c>
    </row>
    <row r="4444" spans="1:51" hidden="1" x14ac:dyDescent="0.2">
      <c r="A4444" s="46">
        <v>7557</v>
      </c>
      <c r="B4444" s="258" t="s">
        <v>7029</v>
      </c>
      <c r="C4444" t="s">
        <v>1136</v>
      </c>
      <c r="D4444" t="s">
        <v>1928</v>
      </c>
      <c r="E4444" t="s">
        <v>1821</v>
      </c>
      <c r="F4444" s="29" t="s">
        <v>1850</v>
      </c>
      <c r="G4444" s="47">
        <v>386</v>
      </c>
      <c r="H4444" t="s">
        <v>1850</v>
      </c>
      <c r="I4444">
        <v>1</v>
      </c>
      <c r="J4444" t="s">
        <v>7030</v>
      </c>
      <c r="K4444" t="s">
        <v>2448</v>
      </c>
      <c r="L4444" t="s">
        <v>7031</v>
      </c>
      <c r="M4444" s="34">
        <v>0</v>
      </c>
      <c r="N4444" s="34">
        <v>0</v>
      </c>
      <c r="O4444" s="34">
        <v>0</v>
      </c>
      <c r="P4444" s="34">
        <v>0</v>
      </c>
      <c r="Q4444" s="34" t="s">
        <v>990</v>
      </c>
      <c r="R4444" s="34" t="s">
        <v>996</v>
      </c>
      <c r="S4444" s="48" t="s">
        <v>1123</v>
      </c>
      <c r="T4444" s="64" t="s">
        <v>122</v>
      </c>
      <c r="U4444" s="65" t="s">
        <v>122</v>
      </c>
      <c r="V4444" s="65" t="s">
        <v>122</v>
      </c>
      <c r="W4444" s="65" t="s">
        <v>1863</v>
      </c>
      <c r="X4444" s="14" t="str">
        <f t="shared" si="69"/>
        <v>В</v>
      </c>
      <c r="Y4444" s="271">
        <f>Таблица1[[#This Row],[ID_intellix]]</f>
        <v>7557</v>
      </c>
      <c r="Z4444" s="269" t="s">
        <v>122</v>
      </c>
      <c r="AA4444" s="145">
        <f>IF(OR(Таблица1[[#This Row],[CARDIO_report]]&lt;&gt;0,Таблица1[[#This Row],[AI COMBO_report]]&lt;&gt;0,Таблица1[[#This Row],[OTC_report]]&lt;&gt;0),1,0)</f>
        <v>1</v>
      </c>
      <c r="AB4444" s="60" t="s">
        <v>1124</v>
      </c>
      <c r="AC4444" s="60" t="s">
        <v>1124</v>
      </c>
      <c r="AD4444" s="60" t="s">
        <v>1124</v>
      </c>
      <c r="AE4444" s="60" t="s">
        <v>1124</v>
      </c>
      <c r="AF4444" s="60"/>
      <c r="AG4444" s="60" t="s">
        <v>1124</v>
      </c>
      <c r="AH4444" s="60" t="s">
        <v>1124</v>
      </c>
      <c r="AI4444" s="60" t="s">
        <v>1124</v>
      </c>
      <c r="AJ4444" s="60" t="s">
        <v>1124</v>
      </c>
      <c r="AK4444" s="60" t="s">
        <v>1124</v>
      </c>
      <c r="AL4444" s="60" t="s">
        <v>1124</v>
      </c>
      <c r="AM4444" s="60" t="s">
        <v>1124</v>
      </c>
      <c r="AN4444" s="60" t="s">
        <v>1124</v>
      </c>
      <c r="AO4444" s="60"/>
      <c r="AP4444" s="35" t="s">
        <v>1825</v>
      </c>
      <c r="AQ4444" s="377">
        <v>0</v>
      </c>
      <c r="AR4444" s="378">
        <v>0</v>
      </c>
      <c r="AS4444" s="377">
        <v>0</v>
      </c>
      <c r="AT4444" s="378">
        <v>0</v>
      </c>
      <c r="AU4444" s="377">
        <v>0</v>
      </c>
      <c r="AV4444" s="377">
        <v>0</v>
      </c>
      <c r="AW4444" s="377">
        <v>0</v>
      </c>
      <c r="AX4444">
        <v>0</v>
      </c>
      <c r="AY4444">
        <v>0</v>
      </c>
    </row>
    <row r="4445" spans="1:51" hidden="1" x14ac:dyDescent="0.2">
      <c r="A4445" s="46">
        <v>7478</v>
      </c>
      <c r="B4445" s="258" t="s">
        <v>7396</v>
      </c>
      <c r="C4445" t="s">
        <v>1136</v>
      </c>
      <c r="D4445" t="s">
        <v>1928</v>
      </c>
      <c r="E4445" t="s">
        <v>1821</v>
      </c>
      <c r="F4445" s="29" t="s">
        <v>1850</v>
      </c>
      <c r="G4445" s="53" t="s">
        <v>7397</v>
      </c>
      <c r="H4445" t="s">
        <v>1850</v>
      </c>
      <c r="I4445">
        <v>1</v>
      </c>
      <c r="J4445" t="s">
        <v>7398</v>
      </c>
      <c r="K4445" t="s">
        <v>2448</v>
      </c>
      <c r="L4445" t="s">
        <v>7399</v>
      </c>
      <c r="M4445" s="34">
        <v>0</v>
      </c>
      <c r="N4445" s="34">
        <v>0</v>
      </c>
      <c r="O4445" s="34">
        <v>0</v>
      </c>
      <c r="P4445" s="34">
        <v>0</v>
      </c>
      <c r="Q4445" s="34" t="s">
        <v>990</v>
      </c>
      <c r="R4445" s="34" t="s">
        <v>996</v>
      </c>
      <c r="S4445" s="48" t="s">
        <v>1123</v>
      </c>
      <c r="T4445" s="64" t="s">
        <v>122</v>
      </c>
      <c r="U4445" s="65" t="s">
        <v>122</v>
      </c>
      <c r="V4445" s="65" t="s">
        <v>1863</v>
      </c>
      <c r="W4445" s="65" t="s">
        <v>122</v>
      </c>
      <c r="X4445" s="14" t="str">
        <f t="shared" si="69"/>
        <v>В</v>
      </c>
      <c r="Y4445" s="271">
        <f>Таблица1[[#This Row],[ID_intellix]]</f>
        <v>7478</v>
      </c>
      <c r="Z4445" s="269" t="s">
        <v>122</v>
      </c>
      <c r="AA4445" s="145">
        <f>IF(OR(Таблица1[[#This Row],[CARDIO_report]]&lt;&gt;0,Таблица1[[#This Row],[AI COMBO_report]]&lt;&gt;0,Таблица1[[#This Row],[OTC_report]]&lt;&gt;0),1,0)</f>
        <v>1</v>
      </c>
      <c r="AB4445" s="60" t="s">
        <v>1124</v>
      </c>
      <c r="AC4445" s="60" t="s">
        <v>1124</v>
      </c>
      <c r="AD4445" s="60" t="s">
        <v>1124</v>
      </c>
      <c r="AE4445" s="60" t="s">
        <v>1124</v>
      </c>
      <c r="AF4445" s="60"/>
      <c r="AG4445" s="60" t="s">
        <v>1124</v>
      </c>
      <c r="AH4445" s="60" t="s">
        <v>1124</v>
      </c>
      <c r="AI4445" s="60" t="s">
        <v>1124</v>
      </c>
      <c r="AJ4445" s="60" t="s">
        <v>1124</v>
      </c>
      <c r="AK4445" s="60" t="s">
        <v>1124</v>
      </c>
      <c r="AL4445" s="60" t="s">
        <v>1124</v>
      </c>
      <c r="AM4445" s="60" t="s">
        <v>1124</v>
      </c>
      <c r="AN4445" s="60" t="s">
        <v>1124</v>
      </c>
      <c r="AO4445" s="60"/>
      <c r="AP4445" s="35" t="s">
        <v>1825</v>
      </c>
      <c r="AQ4445" s="377">
        <v>0</v>
      </c>
      <c r="AR4445" s="378">
        <v>0</v>
      </c>
      <c r="AS4445" s="377">
        <v>0</v>
      </c>
      <c r="AT4445" s="378">
        <v>0</v>
      </c>
      <c r="AU4445" s="377">
        <v>0</v>
      </c>
      <c r="AV4445" s="377">
        <v>0</v>
      </c>
      <c r="AW4445" s="377">
        <v>0</v>
      </c>
      <c r="AX4445" s="385">
        <v>0</v>
      </c>
      <c r="AY4445" s="386">
        <v>0</v>
      </c>
    </row>
    <row r="4446" spans="1:51" hidden="1" x14ac:dyDescent="0.2">
      <c r="A4446" s="46">
        <v>5222</v>
      </c>
      <c r="B4446" s="258" t="s">
        <v>8685</v>
      </c>
      <c r="C4446" t="s">
        <v>1136</v>
      </c>
      <c r="D4446" t="s">
        <v>1928</v>
      </c>
      <c r="E4446" t="s">
        <v>1821</v>
      </c>
      <c r="F4446" s="29" t="s">
        <v>1850</v>
      </c>
      <c r="G4446" s="47">
        <v>30</v>
      </c>
      <c r="H4446" t="s">
        <v>1850</v>
      </c>
      <c r="I4446">
        <v>1</v>
      </c>
      <c r="J4446" t="s">
        <v>8686</v>
      </c>
      <c r="K4446" t="s">
        <v>2448</v>
      </c>
      <c r="L4446" t="s">
        <v>8687</v>
      </c>
      <c r="M4446" s="34">
        <v>0</v>
      </c>
      <c r="N4446" s="34">
        <v>0</v>
      </c>
      <c r="O4446" s="34">
        <v>0</v>
      </c>
      <c r="P4446" s="34">
        <v>0</v>
      </c>
      <c r="Q4446" s="34" t="s">
        <v>990</v>
      </c>
      <c r="R4446" s="34" t="s">
        <v>996</v>
      </c>
      <c r="S4446" s="48" t="s">
        <v>1123</v>
      </c>
      <c r="T4446" s="64" t="s">
        <v>1863</v>
      </c>
      <c r="U4446" s="65" t="s">
        <v>122</v>
      </c>
      <c r="V4446" s="65" t="s">
        <v>1863</v>
      </c>
      <c r="W4446" s="65" t="s">
        <v>122</v>
      </c>
      <c r="X4446" s="14" t="str">
        <f t="shared" si="69"/>
        <v>А</v>
      </c>
      <c r="Y4446" s="271">
        <f>Таблица1[[#This Row],[ID_intellix]]</f>
        <v>5222</v>
      </c>
      <c r="Z4446" s="269" t="s">
        <v>122</v>
      </c>
      <c r="AA4446" s="145">
        <f>IF(OR(Таблица1[[#This Row],[CARDIO_report]]&lt;&gt;0,Таблица1[[#This Row],[AI COMBO_report]]&lt;&gt;0,Таблица1[[#This Row],[OTC_report]]&lt;&gt;0),1,0)</f>
        <v>1</v>
      </c>
      <c r="AB4446" s="60" t="s">
        <v>1124</v>
      </c>
      <c r="AC4446" s="60" t="s">
        <v>1124</v>
      </c>
      <c r="AD4446" s="60" t="s">
        <v>1124</v>
      </c>
      <c r="AE4446" s="60" t="s">
        <v>1124</v>
      </c>
      <c r="AF4446" s="60"/>
      <c r="AG4446" s="60" t="s">
        <v>1124</v>
      </c>
      <c r="AH4446" s="60" t="s">
        <v>1124</v>
      </c>
      <c r="AI4446" s="60" t="s">
        <v>1124</v>
      </c>
      <c r="AJ4446" s="60" t="s">
        <v>1124</v>
      </c>
      <c r="AK4446" s="60" t="s">
        <v>1124</v>
      </c>
      <c r="AL4446" s="60" t="s">
        <v>1124</v>
      </c>
      <c r="AM4446" s="60" t="s">
        <v>1124</v>
      </c>
      <c r="AN4446" s="60" t="s">
        <v>1124</v>
      </c>
      <c r="AO4446" s="60"/>
      <c r="AP4446" s="35" t="s">
        <v>1917</v>
      </c>
      <c r="AQ4446" s="377">
        <v>0</v>
      </c>
      <c r="AR4446" s="378">
        <v>0</v>
      </c>
      <c r="AS4446" s="377">
        <v>0</v>
      </c>
      <c r="AT4446" s="378">
        <v>0</v>
      </c>
      <c r="AU4446" s="377">
        <v>0</v>
      </c>
      <c r="AV4446" s="377">
        <v>0</v>
      </c>
      <c r="AW4446" s="377">
        <v>0</v>
      </c>
      <c r="AX4446">
        <v>0</v>
      </c>
      <c r="AY4446">
        <v>0</v>
      </c>
    </row>
    <row r="4447" spans="1:51" hidden="1" x14ac:dyDescent="0.2">
      <c r="A4447" s="46">
        <v>5334</v>
      </c>
      <c r="B4447" s="258">
        <v>0</v>
      </c>
      <c r="C4447" t="s">
        <v>1146</v>
      </c>
      <c r="D4447" t="s">
        <v>1374</v>
      </c>
      <c r="E4447" t="s">
        <v>1821</v>
      </c>
      <c r="F4447" s="29" t="s">
        <v>1959</v>
      </c>
      <c r="G4447" s="47">
        <v>88</v>
      </c>
      <c r="H4447" t="s">
        <v>1959</v>
      </c>
      <c r="I4447">
        <v>1</v>
      </c>
      <c r="J4447" t="s">
        <v>8993</v>
      </c>
      <c r="K4447" t="s">
        <v>8994</v>
      </c>
      <c r="L4447" t="s">
        <v>8995</v>
      </c>
      <c r="M4447">
        <v>0</v>
      </c>
      <c r="N4447" s="34">
        <v>0</v>
      </c>
      <c r="O4447" s="34">
        <v>0</v>
      </c>
      <c r="P4447" s="34">
        <v>0</v>
      </c>
      <c r="Q4447" s="34">
        <v>0</v>
      </c>
      <c r="R4447" s="34">
        <v>0</v>
      </c>
      <c r="S4447" s="48" t="s">
        <v>1123</v>
      </c>
      <c r="T4447" s="64">
        <v>0</v>
      </c>
      <c r="U4447" s="65">
        <v>0</v>
      </c>
      <c r="V4447" s="65">
        <v>0</v>
      </c>
      <c r="W4447" s="65">
        <v>0</v>
      </c>
      <c r="X4447" s="14" t="str">
        <f t="shared" si="69"/>
        <v>С</v>
      </c>
      <c r="Y4447" s="270">
        <f>Таблица1[[#This Row],[ID_intellix]]</f>
        <v>5334</v>
      </c>
      <c r="Z4447" s="269" t="s">
        <v>122</v>
      </c>
      <c r="AA4447" s="145">
        <f>IF(OR(Таблица1[[#This Row],[CARDIO_report]]&lt;&gt;0,Таблица1[[#This Row],[AI COMBO_report]]&lt;&gt;0,Таблица1[[#This Row],[OTC_report]]&lt;&gt;0),1,0)</f>
        <v>0</v>
      </c>
      <c r="AB4447" s="60" t="s">
        <v>1124</v>
      </c>
      <c r="AC4447" s="60" t="s">
        <v>1124</v>
      </c>
      <c r="AD4447" s="60" t="s">
        <v>1124</v>
      </c>
      <c r="AE4447" s="60" t="s">
        <v>1124</v>
      </c>
      <c r="AF4447" s="60"/>
      <c r="AG4447" s="60" t="s">
        <v>1124</v>
      </c>
      <c r="AH4447" s="60" t="s">
        <v>1124</v>
      </c>
      <c r="AI4447" s="60" t="s">
        <v>1124</v>
      </c>
      <c r="AJ4447" s="60" t="s">
        <v>1124</v>
      </c>
      <c r="AK4447" s="60" t="s">
        <v>1124</v>
      </c>
      <c r="AL4447" s="60" t="s">
        <v>1124</v>
      </c>
      <c r="AM4447" s="60" t="s">
        <v>1124</v>
      </c>
      <c r="AN4447" s="60" t="s">
        <v>1124</v>
      </c>
      <c r="AO4447" s="60"/>
      <c r="AP4447" s="35" t="s">
        <v>1825</v>
      </c>
      <c r="AQ4447" s="377">
        <v>0</v>
      </c>
      <c r="AR4447" s="378">
        <v>0</v>
      </c>
      <c r="AS4447" s="377">
        <v>0</v>
      </c>
      <c r="AT4447" s="378">
        <v>0</v>
      </c>
      <c r="AU4447" s="377">
        <v>0</v>
      </c>
      <c r="AV4447" s="377">
        <v>0</v>
      </c>
      <c r="AW4447" s="377">
        <v>0</v>
      </c>
      <c r="AX4447">
        <v>0</v>
      </c>
      <c r="AY4447">
        <v>0</v>
      </c>
    </row>
    <row r="4448" spans="1:51" hidden="1" x14ac:dyDescent="0.2">
      <c r="A4448" s="46">
        <v>7224</v>
      </c>
      <c r="B4448" s="258">
        <v>0</v>
      </c>
      <c r="C4448" t="s">
        <v>1146</v>
      </c>
      <c r="D4448" t="s">
        <v>1374</v>
      </c>
      <c r="E4448" t="s">
        <v>1821</v>
      </c>
      <c r="F4448" s="29" t="s">
        <v>1959</v>
      </c>
      <c r="G4448" s="47" t="s">
        <v>8996</v>
      </c>
      <c r="H4448" t="s">
        <v>1959</v>
      </c>
      <c r="I4448">
        <v>1</v>
      </c>
      <c r="J4448" t="s">
        <v>8997</v>
      </c>
      <c r="K4448" t="s">
        <v>8994</v>
      </c>
      <c r="L4448" t="s">
        <v>8998</v>
      </c>
      <c r="M4448">
        <v>0</v>
      </c>
      <c r="N4448" s="34">
        <v>0</v>
      </c>
      <c r="O4448" s="34">
        <v>0</v>
      </c>
      <c r="P4448" s="34">
        <v>0</v>
      </c>
      <c r="Q4448" s="34">
        <v>0</v>
      </c>
      <c r="R4448" s="34">
        <v>0</v>
      </c>
      <c r="S4448" s="48" t="s">
        <v>1123</v>
      </c>
      <c r="T4448" s="64">
        <v>0</v>
      </c>
      <c r="U4448" s="65">
        <v>0</v>
      </c>
      <c r="V4448" s="65">
        <v>0</v>
      </c>
      <c r="W4448" s="65">
        <v>0</v>
      </c>
      <c r="X4448" s="14" t="str">
        <f t="shared" si="69"/>
        <v>С</v>
      </c>
      <c r="Y4448" s="270">
        <f>Таблица1[[#This Row],[ID_intellix]]</f>
        <v>7224</v>
      </c>
      <c r="Z4448" s="269" t="s">
        <v>122</v>
      </c>
      <c r="AA4448" s="145">
        <f>IF(OR(Таблица1[[#This Row],[CARDIO_report]]&lt;&gt;0,Таблица1[[#This Row],[AI COMBO_report]]&lt;&gt;0,Таблица1[[#This Row],[OTC_report]]&lt;&gt;0),1,0)</f>
        <v>0</v>
      </c>
      <c r="AB4448" s="60" t="s">
        <v>1124</v>
      </c>
      <c r="AC4448" s="60" t="s">
        <v>1124</v>
      </c>
      <c r="AD4448" s="60" t="s">
        <v>1124</v>
      </c>
      <c r="AE4448" s="60" t="s">
        <v>1124</v>
      </c>
      <c r="AF4448" s="60"/>
      <c r="AG4448" s="60" t="s">
        <v>1124</v>
      </c>
      <c r="AH4448" s="60" t="s">
        <v>1124</v>
      </c>
      <c r="AI4448" s="60" t="s">
        <v>1124</v>
      </c>
      <c r="AJ4448" s="60" t="s">
        <v>1124</v>
      </c>
      <c r="AK4448" s="60" t="s">
        <v>1124</v>
      </c>
      <c r="AL4448" s="60" t="s">
        <v>1124</v>
      </c>
      <c r="AM4448" s="60" t="s">
        <v>1124</v>
      </c>
      <c r="AN4448" s="60" t="s">
        <v>1124</v>
      </c>
      <c r="AO4448" s="60"/>
      <c r="AP4448" s="35" t="s">
        <v>1825</v>
      </c>
      <c r="AQ4448" s="377">
        <v>0</v>
      </c>
      <c r="AR4448" s="378">
        <v>0</v>
      </c>
      <c r="AS4448" s="377">
        <v>0</v>
      </c>
      <c r="AT4448" s="378">
        <v>0</v>
      </c>
      <c r="AU4448" s="377">
        <v>0</v>
      </c>
      <c r="AV4448" s="377">
        <v>0</v>
      </c>
      <c r="AW4448" s="377">
        <v>0</v>
      </c>
      <c r="AX4448">
        <v>0</v>
      </c>
      <c r="AY4448">
        <v>0</v>
      </c>
    </row>
    <row r="4449" spans="1:1023 1026:2043 2050:5117 5124:8191 8198:14334 14337:15354 15361:16332" hidden="1" x14ac:dyDescent="0.2">
      <c r="A4449" s="46">
        <v>2020</v>
      </c>
      <c r="B4449" s="258" t="s">
        <v>5926</v>
      </c>
      <c r="C4449" t="s">
        <v>1128</v>
      </c>
      <c r="D4449" t="s">
        <v>1954</v>
      </c>
      <c r="E4449" t="s">
        <v>1821</v>
      </c>
      <c r="F4449" s="29" t="s">
        <v>1844</v>
      </c>
      <c r="G4449" s="47">
        <v>254</v>
      </c>
      <c r="H4449" t="s">
        <v>1844</v>
      </c>
      <c r="I4449">
        <v>1</v>
      </c>
      <c r="J4449" t="s">
        <v>5927</v>
      </c>
      <c r="K4449" t="s">
        <v>2455</v>
      </c>
      <c r="L4449" t="s">
        <v>5928</v>
      </c>
      <c r="M4449">
        <v>0</v>
      </c>
      <c r="N4449" s="34">
        <v>0</v>
      </c>
      <c r="O4449" s="34" t="s">
        <v>68</v>
      </c>
      <c r="P4449" s="34">
        <v>0</v>
      </c>
      <c r="Q4449" s="34" t="s">
        <v>782</v>
      </c>
      <c r="R4449" s="34">
        <v>0</v>
      </c>
      <c r="S4449" s="48" t="s">
        <v>1123</v>
      </c>
      <c r="T4449" s="64">
        <v>0</v>
      </c>
      <c r="U4449" s="65">
        <v>0</v>
      </c>
      <c r="V4449" s="65">
        <v>0</v>
      </c>
      <c r="W4449" s="65">
        <v>0</v>
      </c>
      <c r="X4449" s="14" t="str">
        <f t="shared" si="69"/>
        <v>С</v>
      </c>
      <c r="Y4449" s="270">
        <f>Таблица1[[#This Row],[ID_intellix]]</f>
        <v>2020</v>
      </c>
      <c r="Z4449" s="269" t="s">
        <v>122</v>
      </c>
      <c r="AA4449" s="145">
        <f>IF(OR(Таблица1[[#This Row],[CARDIO_report]]&lt;&gt;0,Таблица1[[#This Row],[AI COMBO_report]]&lt;&gt;0,Таблица1[[#This Row],[OTC_report]]&lt;&gt;0),1,0)</f>
        <v>0</v>
      </c>
      <c r="AB4449" s="60" t="s">
        <v>1124</v>
      </c>
      <c r="AC4449" s="60" t="s">
        <v>1124</v>
      </c>
      <c r="AD4449" s="60" t="s">
        <v>1124</v>
      </c>
      <c r="AE4449" s="60" t="s">
        <v>1124</v>
      </c>
      <c r="AF4449" s="60"/>
      <c r="AG4449" s="60" t="s">
        <v>1124</v>
      </c>
      <c r="AH4449" s="60" t="s">
        <v>1124</v>
      </c>
      <c r="AI4449" s="60" t="s">
        <v>1124</v>
      </c>
      <c r="AJ4449" s="60" t="s">
        <v>1124</v>
      </c>
      <c r="AK4449" s="60" t="s">
        <v>1124</v>
      </c>
      <c r="AL4449" s="60" t="s">
        <v>1124</v>
      </c>
      <c r="AM4449" s="60" t="s">
        <v>1124</v>
      </c>
      <c r="AN4449" s="60" t="s">
        <v>1124</v>
      </c>
      <c r="AO4449" s="60"/>
      <c r="AP4449" s="35" t="s">
        <v>1825</v>
      </c>
      <c r="AQ4449" s="377">
        <v>0</v>
      </c>
      <c r="AR4449" s="378">
        <v>0</v>
      </c>
      <c r="AS4449" s="377">
        <v>0</v>
      </c>
      <c r="AT4449" s="378">
        <v>0</v>
      </c>
      <c r="AU4449" s="377">
        <v>0</v>
      </c>
      <c r="AV4449" s="377">
        <v>0</v>
      </c>
      <c r="AW4449" s="377">
        <v>0</v>
      </c>
      <c r="AX4449">
        <v>0</v>
      </c>
      <c r="AY4449">
        <v>0</v>
      </c>
    </row>
    <row r="4450" spans="1:1023 1026:2043 2050:5117 5124:8191 8198:14334 14337:15354 15361:16332" x14ac:dyDescent="0.2">
      <c r="A4450" s="46">
        <v>25022</v>
      </c>
      <c r="B4450" s="258" t="s">
        <v>6048</v>
      </c>
      <c r="C4450" t="s">
        <v>1128</v>
      </c>
      <c r="D4450" t="s">
        <v>1954</v>
      </c>
      <c r="E4450" t="s">
        <v>1821</v>
      </c>
      <c r="F4450" s="29" t="s">
        <v>1844</v>
      </c>
      <c r="G4450" s="47">
        <v>330</v>
      </c>
      <c r="H4450" t="s">
        <v>1844</v>
      </c>
      <c r="I4450">
        <v>1</v>
      </c>
      <c r="J4450" t="s">
        <v>6049</v>
      </c>
      <c r="K4450" t="s">
        <v>2455</v>
      </c>
      <c r="L4450" t="s">
        <v>6050</v>
      </c>
      <c r="M4450">
        <v>0</v>
      </c>
      <c r="N4450" s="34">
        <v>0</v>
      </c>
      <c r="O4450" s="34" t="s">
        <v>68</v>
      </c>
      <c r="P4450" s="34" t="s">
        <v>74</v>
      </c>
      <c r="Q4450" s="34" t="s">
        <v>782</v>
      </c>
      <c r="R4450" s="34" t="s">
        <v>790</v>
      </c>
      <c r="S4450" s="48" t="s">
        <v>1123</v>
      </c>
      <c r="T4450" s="64" t="s">
        <v>122</v>
      </c>
      <c r="U4450" s="65" t="s">
        <v>122</v>
      </c>
      <c r="V4450" s="65" t="s">
        <v>1863</v>
      </c>
      <c r="W4450" s="65" t="s">
        <v>122</v>
      </c>
      <c r="X4450" s="14" t="str">
        <f t="shared" si="69"/>
        <v>В</v>
      </c>
      <c r="Y4450" s="270">
        <f>Таблица1[[#This Row],[ID_intellix]]</f>
        <v>25022</v>
      </c>
      <c r="Z4450" s="269" t="s">
        <v>122</v>
      </c>
      <c r="AA4450" s="145">
        <f>IF(OR(Таблица1[[#This Row],[CARDIO_report]]&lt;&gt;0,Таблица1[[#This Row],[AI COMBO_report]]&lt;&gt;0,Таблица1[[#This Row],[OTC_report]]&lt;&gt;0),1,0)</f>
        <v>1</v>
      </c>
      <c r="AB4450" s="60" t="s">
        <v>1124</v>
      </c>
      <c r="AC4450" s="60" t="s">
        <v>1124</v>
      </c>
      <c r="AD4450" s="60" t="s">
        <v>1124</v>
      </c>
      <c r="AE4450" s="60" t="s">
        <v>1124</v>
      </c>
      <c r="AF4450" s="60"/>
      <c r="AG4450" s="60" t="s">
        <v>1124</v>
      </c>
      <c r="AH4450" s="60" t="s">
        <v>1124</v>
      </c>
      <c r="AI4450" s="60" t="s">
        <v>1124</v>
      </c>
      <c r="AJ4450" s="60" t="s">
        <v>1124</v>
      </c>
      <c r="AK4450" s="60" t="s">
        <v>1124</v>
      </c>
      <c r="AL4450" s="60" t="s">
        <v>1124</v>
      </c>
      <c r="AM4450" s="60" t="s">
        <v>1124</v>
      </c>
      <c r="AN4450" s="60" t="s">
        <v>1124</v>
      </c>
      <c r="AO4450" s="60"/>
      <c r="AP4450" s="35" t="s">
        <v>1825</v>
      </c>
      <c r="AQ4450" s="377">
        <v>0</v>
      </c>
      <c r="AR4450" s="378">
        <v>0</v>
      </c>
      <c r="AS4450" s="377">
        <v>0</v>
      </c>
      <c r="AT4450" s="378">
        <v>0</v>
      </c>
      <c r="AU4450" s="377">
        <v>0</v>
      </c>
      <c r="AV4450" s="377">
        <v>0</v>
      </c>
      <c r="AW4450" s="377">
        <v>0</v>
      </c>
      <c r="AX4450">
        <v>0</v>
      </c>
      <c r="AY4450">
        <v>0</v>
      </c>
    </row>
    <row r="4451" spans="1:1023 1026:2043 2050:5117 5124:8191 8198:14334 14337:15354 15361:16332" x14ac:dyDescent="0.2">
      <c r="A4451" s="46">
        <v>1809</v>
      </c>
      <c r="B4451" s="258" t="s">
        <v>6190</v>
      </c>
      <c r="C4451" t="s">
        <v>1128</v>
      </c>
      <c r="D4451" t="s">
        <v>1954</v>
      </c>
      <c r="E4451" t="s">
        <v>1821</v>
      </c>
      <c r="F4451" s="29" t="s">
        <v>1844</v>
      </c>
      <c r="G4451" s="47">
        <v>21</v>
      </c>
      <c r="H4451" t="s">
        <v>1844</v>
      </c>
      <c r="I4451">
        <v>1</v>
      </c>
      <c r="J4451" t="s">
        <v>6191</v>
      </c>
      <c r="K4451" t="s">
        <v>2455</v>
      </c>
      <c r="L4451" t="s">
        <v>6192</v>
      </c>
      <c r="M4451">
        <v>0</v>
      </c>
      <c r="N4451" s="34">
        <v>0</v>
      </c>
      <c r="O4451" s="34" t="s">
        <v>68</v>
      </c>
      <c r="P4451" s="34" t="s">
        <v>74</v>
      </c>
      <c r="Q4451" s="34" t="s">
        <v>782</v>
      </c>
      <c r="R4451" s="34" t="s">
        <v>790</v>
      </c>
      <c r="S4451" s="48" t="s">
        <v>1123</v>
      </c>
      <c r="T4451" s="13" t="s">
        <v>1863</v>
      </c>
      <c r="U4451" s="12" t="s">
        <v>122</v>
      </c>
      <c r="V4451" s="12" t="s">
        <v>122</v>
      </c>
      <c r="W4451" s="12" t="s">
        <v>1863</v>
      </c>
      <c r="X4451" s="14" t="str">
        <f t="shared" si="69"/>
        <v>А</v>
      </c>
      <c r="Y4451" s="271">
        <f>Таблица1[[#This Row],[ID_intellix]]</f>
        <v>1809</v>
      </c>
      <c r="Z4451" s="269" t="s">
        <v>122</v>
      </c>
      <c r="AA4451" s="145">
        <f>IF(OR(Таблица1[[#This Row],[CARDIO_report]]&lt;&gt;0,Таблица1[[#This Row],[AI COMBO_report]]&lt;&gt;0,Таблица1[[#This Row],[OTC_report]]&lt;&gt;0),1,0)</f>
        <v>1</v>
      </c>
      <c r="AB4451" s="60" t="s">
        <v>1124</v>
      </c>
      <c r="AC4451" s="60" t="s">
        <v>1124</v>
      </c>
      <c r="AD4451" s="60" t="s">
        <v>1124</v>
      </c>
      <c r="AE4451" s="60" t="s">
        <v>1124</v>
      </c>
      <c r="AF4451" s="60"/>
      <c r="AG4451" s="60" t="s">
        <v>1124</v>
      </c>
      <c r="AH4451" s="60" t="s">
        <v>1124</v>
      </c>
      <c r="AI4451" s="60" t="s">
        <v>1124</v>
      </c>
      <c r="AJ4451" s="60" t="s">
        <v>1124</v>
      </c>
      <c r="AK4451" s="60" t="s">
        <v>1124</v>
      </c>
      <c r="AL4451" s="60" t="s">
        <v>1124</v>
      </c>
      <c r="AM4451" s="60" t="s">
        <v>1124</v>
      </c>
      <c r="AN4451" s="60" t="s">
        <v>1124</v>
      </c>
      <c r="AO4451" s="60"/>
      <c r="AP4451" s="35" t="s">
        <v>1917</v>
      </c>
      <c r="AQ4451" s="377">
        <v>0</v>
      </c>
      <c r="AR4451" s="378">
        <v>0</v>
      </c>
      <c r="AS4451" s="377">
        <v>0</v>
      </c>
      <c r="AT4451" s="378">
        <v>0</v>
      </c>
      <c r="AU4451" s="377">
        <v>0</v>
      </c>
      <c r="AV4451" s="377">
        <v>0</v>
      </c>
      <c r="AW4451" s="377">
        <v>0</v>
      </c>
      <c r="AX4451">
        <v>0</v>
      </c>
      <c r="AY4451">
        <v>0</v>
      </c>
    </row>
    <row r="4452" spans="1:1023 1026:2043 2050:5117 5124:8191 8198:14334 14337:15354 15361:16332" hidden="1" x14ac:dyDescent="0.2">
      <c r="A4452" s="46">
        <v>6846</v>
      </c>
      <c r="B4452" s="258" t="s">
        <v>14387</v>
      </c>
      <c r="C4452" t="s">
        <v>1128</v>
      </c>
      <c r="D4452" t="s">
        <v>1954</v>
      </c>
      <c r="E4452" t="s">
        <v>2504</v>
      </c>
      <c r="F4452" s="29" t="s">
        <v>14378</v>
      </c>
      <c r="G4452" s="47">
        <v>5</v>
      </c>
      <c r="H4452" t="s">
        <v>14378</v>
      </c>
      <c r="I4452">
        <v>1</v>
      </c>
      <c r="J4452" t="s">
        <v>14388</v>
      </c>
      <c r="K4452" t="s">
        <v>2455</v>
      </c>
      <c r="L4452" t="s">
        <v>14389</v>
      </c>
      <c r="M4452">
        <v>0</v>
      </c>
      <c r="N4452" s="34">
        <v>0</v>
      </c>
      <c r="O4452" s="34" t="s">
        <v>68</v>
      </c>
      <c r="P4452" s="34" t="s">
        <v>74</v>
      </c>
      <c r="Q4452" s="34" t="s">
        <v>782</v>
      </c>
      <c r="R4452" s="34" t="s">
        <v>790</v>
      </c>
      <c r="S4452" s="48" t="s">
        <v>1123</v>
      </c>
      <c r="T4452" s="64" t="s">
        <v>122</v>
      </c>
      <c r="U4452" s="65" t="s">
        <v>122</v>
      </c>
      <c r="V4452" s="65" t="s">
        <v>122</v>
      </c>
      <c r="W4452" s="65" t="s">
        <v>122</v>
      </c>
      <c r="X4452" s="14" t="str">
        <f t="shared" si="69"/>
        <v>С</v>
      </c>
      <c r="Y4452" s="270">
        <f>Таблица1[[#This Row],[ID_intellix]]</f>
        <v>6846</v>
      </c>
      <c r="Z4452" s="269" t="s">
        <v>122</v>
      </c>
      <c r="AA4452" s="145">
        <f>IF(OR(Таблица1[[#This Row],[CARDIO_report]]&lt;&gt;0,Таблица1[[#This Row],[AI COMBO_report]]&lt;&gt;0,Таблица1[[#This Row],[OTC_report]]&lt;&gt;0),1,0)</f>
        <v>1</v>
      </c>
      <c r="AB4452" s="60" t="s">
        <v>1124</v>
      </c>
      <c r="AC4452" s="60" t="s">
        <v>1124</v>
      </c>
      <c r="AD4452" s="60" t="s">
        <v>1124</v>
      </c>
      <c r="AE4452" s="60" t="s">
        <v>1124</v>
      </c>
      <c r="AF4452" s="60"/>
      <c r="AG4452" s="89" t="s">
        <v>1145</v>
      </c>
      <c r="AH4452" s="89">
        <v>139</v>
      </c>
      <c r="AI4452" s="89" t="s">
        <v>1414</v>
      </c>
      <c r="AJ4452" s="89">
        <v>157</v>
      </c>
      <c r="AK4452" s="89" t="s">
        <v>1437</v>
      </c>
      <c r="AL4452" s="89">
        <v>84</v>
      </c>
      <c r="AM4452" s="89" t="s">
        <v>2516</v>
      </c>
      <c r="AN4452" s="89">
        <v>79</v>
      </c>
      <c r="AP4452" s="35" t="s">
        <v>1825</v>
      </c>
      <c r="AQ4452" s="377">
        <v>0</v>
      </c>
      <c r="AR4452" s="378">
        <v>0</v>
      </c>
      <c r="AS4452" s="377">
        <v>0</v>
      </c>
      <c r="AT4452" s="378">
        <v>0</v>
      </c>
      <c r="AU4452" s="377">
        <v>0</v>
      </c>
      <c r="AV4452" s="377">
        <v>0</v>
      </c>
      <c r="AW4452" s="377">
        <v>0</v>
      </c>
      <c r="AX4452">
        <v>0</v>
      </c>
      <c r="AY4452">
        <v>0</v>
      </c>
    </row>
    <row r="4453" spans="1:1023 1026:2043 2050:5117 5124:8191 8198:14334 14337:15354 15361:16332" hidden="1" x14ac:dyDescent="0.2">
      <c r="A4453" s="46">
        <v>7328</v>
      </c>
      <c r="B4453" s="258">
        <v>0</v>
      </c>
      <c r="C4453" t="s">
        <v>1128</v>
      </c>
      <c r="D4453" t="s">
        <v>1954</v>
      </c>
      <c r="E4453" t="s">
        <v>1821</v>
      </c>
      <c r="F4453" s="29" t="s">
        <v>1844</v>
      </c>
      <c r="G4453" s="47">
        <v>47</v>
      </c>
      <c r="H4453" t="s">
        <v>1844</v>
      </c>
      <c r="I4453">
        <v>1</v>
      </c>
      <c r="J4453" t="s">
        <v>9083</v>
      </c>
      <c r="K4453" t="s">
        <v>2455</v>
      </c>
      <c r="L4453" t="s">
        <v>9084</v>
      </c>
      <c r="M4453">
        <v>0</v>
      </c>
      <c r="N4453" s="34">
        <v>0</v>
      </c>
      <c r="O4453" s="34" t="s">
        <v>68</v>
      </c>
      <c r="P4453" s="34">
        <v>0</v>
      </c>
      <c r="Q4453" s="34">
        <v>0</v>
      </c>
      <c r="R4453" s="34">
        <v>0</v>
      </c>
      <c r="S4453" s="48" t="s">
        <v>1123</v>
      </c>
      <c r="T4453" s="13">
        <v>0</v>
      </c>
      <c r="U4453" s="12">
        <v>0</v>
      </c>
      <c r="V4453" s="12">
        <v>0</v>
      </c>
      <c r="W4453" s="12">
        <v>0</v>
      </c>
      <c r="X4453" s="14" t="str">
        <f t="shared" si="69"/>
        <v>С</v>
      </c>
      <c r="Y4453" s="271">
        <f>Таблица1[[#This Row],[ID_intellix]]</f>
        <v>7328</v>
      </c>
      <c r="Z4453" s="269" t="s">
        <v>122</v>
      </c>
      <c r="AA4453" s="145">
        <f>IF(OR(Таблица1[[#This Row],[CARDIO_report]]&lt;&gt;0,Таблица1[[#This Row],[AI COMBO_report]]&lt;&gt;0,Таблица1[[#This Row],[OTC_report]]&lt;&gt;0),1,0)</f>
        <v>0</v>
      </c>
      <c r="AB4453" s="60" t="s">
        <v>1124</v>
      </c>
      <c r="AC4453" s="60" t="s">
        <v>1124</v>
      </c>
      <c r="AD4453" s="60" t="s">
        <v>1124</v>
      </c>
      <c r="AE4453" s="60"/>
      <c r="AF4453" s="60"/>
      <c r="AG4453" s="60" t="s">
        <v>1124</v>
      </c>
      <c r="AH4453" s="60" t="s">
        <v>1124</v>
      </c>
      <c r="AI4453" s="60" t="s">
        <v>1124</v>
      </c>
      <c r="AJ4453" s="60" t="s">
        <v>1124</v>
      </c>
      <c r="AK4453" s="60" t="s">
        <v>1124</v>
      </c>
      <c r="AL4453" s="60" t="s">
        <v>1124</v>
      </c>
      <c r="AM4453" s="60" t="s">
        <v>1124</v>
      </c>
      <c r="AN4453" s="60" t="s">
        <v>1124</v>
      </c>
      <c r="AO4453" s="60"/>
      <c r="AP4453" s="35" t="s">
        <v>1825</v>
      </c>
      <c r="AQ4453" s="377">
        <v>0</v>
      </c>
      <c r="AR4453" s="378">
        <v>0</v>
      </c>
      <c r="AS4453" s="377">
        <v>0</v>
      </c>
      <c r="AT4453" s="378">
        <v>0</v>
      </c>
      <c r="AU4453">
        <v>0</v>
      </c>
      <c r="AV4453">
        <v>0</v>
      </c>
      <c r="AW4453">
        <v>0</v>
      </c>
      <c r="AX4453">
        <v>0</v>
      </c>
      <c r="AY4453">
        <v>0</v>
      </c>
    </row>
    <row r="4454" spans="1:1023 1026:2043 2050:5117 5124:8191 8198:14334 14337:15354 15361:16332" hidden="1" x14ac:dyDescent="0.2">
      <c r="A4454" s="46">
        <v>7329</v>
      </c>
      <c r="B4454" s="258">
        <v>0</v>
      </c>
      <c r="C4454" t="s">
        <v>1128</v>
      </c>
      <c r="D4454" t="s">
        <v>1954</v>
      </c>
      <c r="E4454" t="s">
        <v>1821</v>
      </c>
      <c r="F4454" s="29" t="s">
        <v>1844</v>
      </c>
      <c r="G4454" s="47">
        <v>70</v>
      </c>
      <c r="H4454" t="s">
        <v>1844</v>
      </c>
      <c r="I4454">
        <v>1</v>
      </c>
      <c r="J4454" t="s">
        <v>9085</v>
      </c>
      <c r="K4454" t="s">
        <v>2455</v>
      </c>
      <c r="L4454" t="s">
        <v>9086</v>
      </c>
      <c r="M4454">
        <v>0</v>
      </c>
      <c r="N4454" s="34">
        <v>0</v>
      </c>
      <c r="O4454" s="34" t="s">
        <v>68</v>
      </c>
      <c r="P4454" s="34">
        <v>0</v>
      </c>
      <c r="Q4454" s="34" t="s">
        <v>782</v>
      </c>
      <c r="R4454" s="34">
        <v>0</v>
      </c>
      <c r="S4454" s="48" t="s">
        <v>1123</v>
      </c>
      <c r="T4454" s="64">
        <v>0</v>
      </c>
      <c r="U4454" s="65">
        <v>0</v>
      </c>
      <c r="V4454" s="65">
        <v>0</v>
      </c>
      <c r="W4454" s="65">
        <v>0</v>
      </c>
      <c r="X4454" s="14" t="str">
        <f t="shared" si="69"/>
        <v>С</v>
      </c>
      <c r="Y4454" s="270">
        <f>Таблица1[[#This Row],[ID_intellix]]</f>
        <v>7329</v>
      </c>
      <c r="Z4454" s="269" t="s">
        <v>122</v>
      </c>
      <c r="AA4454" s="145">
        <f>IF(OR(Таблица1[[#This Row],[CARDIO_report]]&lt;&gt;0,Таблица1[[#This Row],[AI COMBO_report]]&lt;&gt;0,Таблица1[[#This Row],[OTC_report]]&lt;&gt;0),1,0)</f>
        <v>0</v>
      </c>
      <c r="AB4454" s="60" t="s">
        <v>1124</v>
      </c>
      <c r="AC4454" s="60" t="s">
        <v>1124</v>
      </c>
      <c r="AD4454" s="60" t="s">
        <v>1124</v>
      </c>
      <c r="AE4454" s="60" t="s">
        <v>1124</v>
      </c>
      <c r="AF4454" s="60"/>
      <c r="AG4454" s="60" t="s">
        <v>1124</v>
      </c>
      <c r="AH4454" s="60" t="s">
        <v>1124</v>
      </c>
      <c r="AI4454" s="60" t="s">
        <v>1124</v>
      </c>
      <c r="AJ4454" s="60" t="s">
        <v>1124</v>
      </c>
      <c r="AK4454" s="60" t="s">
        <v>1124</v>
      </c>
      <c r="AL4454" s="60" t="s">
        <v>1124</v>
      </c>
      <c r="AM4454" s="60" t="s">
        <v>1124</v>
      </c>
      <c r="AN4454" s="60" t="s">
        <v>1124</v>
      </c>
      <c r="AO4454" s="60"/>
      <c r="AP4454" s="35" t="s">
        <v>1825</v>
      </c>
      <c r="AQ4454" s="377">
        <v>0</v>
      </c>
      <c r="AR4454" s="378">
        <v>0</v>
      </c>
      <c r="AS4454" s="377">
        <v>0</v>
      </c>
      <c r="AT4454" s="378">
        <v>0</v>
      </c>
      <c r="AU4454" s="377">
        <v>0</v>
      </c>
      <c r="AV4454" s="377">
        <v>0</v>
      </c>
      <c r="AW4454" s="377">
        <v>0</v>
      </c>
      <c r="AX4454">
        <v>0</v>
      </c>
      <c r="AY4454">
        <v>0</v>
      </c>
    </row>
    <row r="4455" spans="1:1023 1026:2043 2050:5117 5124:8191 8198:14334 14337:15354 15361:16332" hidden="1" x14ac:dyDescent="0.2">
      <c r="A4455" s="46">
        <v>7048</v>
      </c>
      <c r="B4455" s="258" t="s">
        <v>3979</v>
      </c>
      <c r="C4455" t="s">
        <v>1136</v>
      </c>
      <c r="D4455" t="s">
        <v>2038</v>
      </c>
      <c r="E4455" t="s">
        <v>1821</v>
      </c>
      <c r="F4455" s="29" t="s">
        <v>1850</v>
      </c>
      <c r="G4455" s="47">
        <v>226</v>
      </c>
      <c r="H4455" t="s">
        <v>1850</v>
      </c>
      <c r="I4455">
        <v>1</v>
      </c>
      <c r="J4455" t="s">
        <v>3980</v>
      </c>
      <c r="K4455" t="s">
        <v>2459</v>
      </c>
      <c r="L4455" t="s">
        <v>3981</v>
      </c>
      <c r="M4455" t="s">
        <v>341</v>
      </c>
      <c r="N4455" s="34">
        <v>0</v>
      </c>
      <c r="O4455" s="34" t="s">
        <v>684</v>
      </c>
      <c r="P4455" s="34">
        <v>0</v>
      </c>
      <c r="Q4455" s="34">
        <v>0</v>
      </c>
      <c r="R4455" s="34">
        <v>0</v>
      </c>
      <c r="S4455" s="48" t="s">
        <v>1123</v>
      </c>
      <c r="T4455" s="64" t="s">
        <v>122</v>
      </c>
      <c r="U4455" s="65" t="s">
        <v>122</v>
      </c>
      <c r="V4455" s="65" t="s">
        <v>122</v>
      </c>
      <c r="W4455" s="65" t="s">
        <v>122</v>
      </c>
      <c r="X4455" s="14" t="str">
        <f t="shared" si="69"/>
        <v>С</v>
      </c>
      <c r="Y4455" s="270">
        <f>Таблица1[[#This Row],[ID_intellix]]</f>
        <v>7048</v>
      </c>
      <c r="Z4455" s="269" t="s">
        <v>1863</v>
      </c>
      <c r="AA4455" s="145">
        <f>IF(OR(Таблица1[[#This Row],[CARDIO_report]]&lt;&gt;0,Таблица1[[#This Row],[AI COMBO_report]]&lt;&gt;0,Таблица1[[#This Row],[OTC_report]]&lt;&gt;0),1,0)</f>
        <v>0</v>
      </c>
      <c r="AB4455" s="60" t="s">
        <v>1124</v>
      </c>
      <c r="AC4455" s="60" t="s">
        <v>1124</v>
      </c>
      <c r="AD4455" s="60" t="s">
        <v>1124</v>
      </c>
      <c r="AE4455" s="60" t="s">
        <v>1124</v>
      </c>
      <c r="AF4455" s="60"/>
      <c r="AG4455" s="60" t="s">
        <v>1124</v>
      </c>
      <c r="AH4455" s="60" t="s">
        <v>1124</v>
      </c>
      <c r="AI4455" s="60" t="s">
        <v>1124</v>
      </c>
      <c r="AJ4455" s="60" t="s">
        <v>1124</v>
      </c>
      <c r="AK4455" s="60" t="s">
        <v>1124</v>
      </c>
      <c r="AL4455" s="60" t="s">
        <v>1124</v>
      </c>
      <c r="AM4455" s="60" t="s">
        <v>1124</v>
      </c>
      <c r="AN4455" s="60" t="s">
        <v>1124</v>
      </c>
      <c r="AO4455" s="60"/>
      <c r="AP4455" s="35" t="s">
        <v>1917</v>
      </c>
      <c r="AQ4455" s="377">
        <v>0</v>
      </c>
      <c r="AR4455" s="378">
        <v>0</v>
      </c>
      <c r="AS4455" s="377">
        <v>0</v>
      </c>
      <c r="AT4455" s="378">
        <v>0</v>
      </c>
      <c r="AU4455" s="377">
        <v>0</v>
      </c>
      <c r="AV4455" s="377">
        <v>0</v>
      </c>
      <c r="AW4455" s="377">
        <v>0</v>
      </c>
      <c r="AX4455">
        <v>0</v>
      </c>
      <c r="AY4455">
        <v>0</v>
      </c>
    </row>
    <row r="4456" spans="1:1023 1026:2043 2050:5117 5124:8191 8198:14334 14337:15354 15361:16332" hidden="1" x14ac:dyDescent="0.2">
      <c r="A4456" s="46">
        <v>7058</v>
      </c>
      <c r="B4456" s="258" t="s">
        <v>3982</v>
      </c>
      <c r="C4456" t="s">
        <v>1136</v>
      </c>
      <c r="D4456" t="s">
        <v>2038</v>
      </c>
      <c r="E4456" t="s">
        <v>1821</v>
      </c>
      <c r="F4456" s="29" t="s">
        <v>1850</v>
      </c>
      <c r="G4456" s="47">
        <v>227</v>
      </c>
      <c r="H4456" t="s">
        <v>1850</v>
      </c>
      <c r="I4456">
        <v>1</v>
      </c>
      <c r="J4456" t="s">
        <v>3983</v>
      </c>
      <c r="K4456" t="s">
        <v>2459</v>
      </c>
      <c r="L4456" t="s">
        <v>3984</v>
      </c>
      <c r="M4456" t="s">
        <v>341</v>
      </c>
      <c r="N4456" s="34">
        <v>0</v>
      </c>
      <c r="O4456" s="34" t="s">
        <v>684</v>
      </c>
      <c r="P4456" s="34">
        <v>0</v>
      </c>
      <c r="Q4456" s="34">
        <v>0</v>
      </c>
      <c r="R4456" s="34">
        <v>0</v>
      </c>
      <c r="S4456" s="48" t="s">
        <v>1123</v>
      </c>
      <c r="T4456" s="13" t="s">
        <v>122</v>
      </c>
      <c r="U4456" s="12" t="s">
        <v>122</v>
      </c>
      <c r="V4456" s="12" t="s">
        <v>122</v>
      </c>
      <c r="W4456" s="12" t="s">
        <v>122</v>
      </c>
      <c r="X4456" s="14" t="str">
        <f t="shared" si="69"/>
        <v>С</v>
      </c>
      <c r="Y4456" s="271">
        <f>Таблица1[[#This Row],[ID_intellix]]</f>
        <v>7058</v>
      </c>
      <c r="Z4456" s="269" t="s">
        <v>122</v>
      </c>
      <c r="AA4456" s="145">
        <f>IF(OR(Таблица1[[#This Row],[CARDIO_report]]&lt;&gt;0,Таблица1[[#This Row],[AI COMBO_report]]&lt;&gt;0,Таблица1[[#This Row],[OTC_report]]&lt;&gt;0),1,0)</f>
        <v>0</v>
      </c>
      <c r="AB4456" s="60" t="s">
        <v>1124</v>
      </c>
      <c r="AC4456" s="60" t="s">
        <v>1124</v>
      </c>
      <c r="AD4456" s="60" t="s">
        <v>1124</v>
      </c>
      <c r="AE4456" s="60" t="s">
        <v>1124</v>
      </c>
      <c r="AF4456" s="60"/>
      <c r="AG4456" s="171" t="s">
        <v>1124</v>
      </c>
      <c r="AH4456" s="171" t="s">
        <v>1124</v>
      </c>
      <c r="AI4456" s="171" t="s">
        <v>1124</v>
      </c>
      <c r="AJ4456" s="60" t="s">
        <v>1124</v>
      </c>
      <c r="AK4456" s="60" t="s">
        <v>1124</v>
      </c>
      <c r="AL4456" s="60" t="s">
        <v>1124</v>
      </c>
      <c r="AM4456" s="60" t="s">
        <v>1124</v>
      </c>
      <c r="AN4456" s="60" t="s">
        <v>1124</v>
      </c>
      <c r="AO4456" s="60"/>
      <c r="AP4456" s="35" t="s">
        <v>1825</v>
      </c>
      <c r="AQ4456" s="377">
        <v>0</v>
      </c>
      <c r="AR4456" s="378">
        <v>0</v>
      </c>
      <c r="AS4456" s="377">
        <v>0</v>
      </c>
      <c r="AT4456" s="378">
        <v>0</v>
      </c>
      <c r="AU4456" s="377">
        <v>0</v>
      </c>
      <c r="AV4456" s="377">
        <v>0</v>
      </c>
      <c r="AW4456" s="382">
        <v>0</v>
      </c>
      <c r="AX4456" s="392">
        <v>0</v>
      </c>
      <c r="AY4456" s="392">
        <v>0</v>
      </c>
      <c r="BC4456" s="13"/>
      <c r="BD4456" s="12"/>
      <c r="BE4456" s="12"/>
      <c r="BF4456" s="12"/>
      <c r="BG4456" s="12"/>
      <c r="BH4456" s="14"/>
      <c r="BI4456" s="144"/>
      <c r="BJ4456" s="145"/>
      <c r="BK4456" s="60"/>
      <c r="BL4456" s="60"/>
      <c r="BM4456" s="46"/>
      <c r="BN4456" s="2"/>
      <c r="BQ4456" s="29"/>
      <c r="BR4456" s="54"/>
      <c r="BS4456" s="47"/>
      <c r="BZ4456" s="34"/>
      <c r="CA4456" s="153"/>
      <c r="CB4456" s="34"/>
      <c r="CC4456" s="153"/>
      <c r="CD4456" s="34"/>
      <c r="CE4456" s="48"/>
      <c r="CF4456" s="13"/>
      <c r="CG4456" s="12"/>
      <c r="CH4456" s="12"/>
      <c r="CI4456" s="12"/>
      <c r="CJ4456" s="12"/>
      <c r="CK4456" s="14"/>
      <c r="CL4456" s="144"/>
      <c r="CM4456" s="145"/>
      <c r="CN4456" s="60"/>
      <c r="CO4456" s="60"/>
      <c r="CP4456" s="46"/>
      <c r="CQ4456" s="2"/>
      <c r="CT4456" s="29"/>
      <c r="CU4456" s="54"/>
      <c r="CV4456" s="47"/>
      <c r="DC4456" s="34"/>
      <c r="DD4456" s="153"/>
      <c r="DE4456" s="34"/>
      <c r="DF4456" s="153"/>
      <c r="DG4456" s="34"/>
      <c r="DH4456" s="48"/>
      <c r="DI4456" s="13"/>
      <c r="DJ4456" s="12"/>
      <c r="DK4456" s="12"/>
      <c r="DL4456" s="12"/>
      <c r="DM4456" s="12"/>
      <c r="DN4456" s="14"/>
      <c r="DO4456" s="144"/>
      <c r="DP4456" s="145"/>
      <c r="DQ4456" s="60"/>
      <c r="DR4456" s="60"/>
      <c r="DS4456" s="46"/>
      <c r="DT4456" s="2"/>
      <c r="DW4456" s="29"/>
      <c r="DX4456" s="54"/>
      <c r="DY4456" s="47"/>
      <c r="EF4456" s="34"/>
      <c r="EG4456" s="153"/>
      <c r="EH4456" s="34"/>
      <c r="EI4456" s="153"/>
      <c r="EJ4456" s="34"/>
      <c r="EK4456" s="48"/>
      <c r="EL4456" s="13"/>
      <c r="EM4456" s="12"/>
      <c r="EN4456" s="12"/>
      <c r="EO4456" s="12"/>
      <c r="EP4456" s="12"/>
      <c r="EQ4456" s="14"/>
      <c r="ER4456" s="144"/>
      <c r="ES4456" s="145"/>
      <c r="ET4456" s="60"/>
      <c r="EU4456" s="60"/>
      <c r="EV4456" s="46"/>
      <c r="EW4456" s="2"/>
      <c r="EZ4456" s="29"/>
      <c r="FA4456" s="54"/>
      <c r="FB4456" s="47"/>
      <c r="FI4456" s="34"/>
      <c r="FJ4456" s="153"/>
      <c r="FK4456" s="34"/>
      <c r="FL4456" s="153"/>
      <c r="FM4456" s="34"/>
      <c r="FN4456" s="48"/>
      <c r="FO4456" s="13"/>
      <c r="FP4456" s="12"/>
      <c r="FQ4456" s="12"/>
      <c r="FR4456" s="12"/>
      <c r="FS4456" s="12"/>
      <c r="FT4456" s="14"/>
      <c r="FU4456" s="144"/>
      <c r="FV4456" s="145"/>
      <c r="FW4456" s="60"/>
      <c r="FX4456" s="60"/>
      <c r="FY4456" s="46"/>
      <c r="FZ4456" s="2"/>
      <c r="GC4456" s="29"/>
      <c r="GD4456" s="54"/>
      <c r="GE4456" s="47"/>
      <c r="GL4456" s="34"/>
      <c r="GM4456" s="153"/>
      <c r="GN4456" s="34"/>
      <c r="GO4456" s="153"/>
      <c r="GP4456" s="34"/>
      <c r="GQ4456" s="48"/>
      <c r="GR4456" s="13"/>
      <c r="GS4456" s="12"/>
      <c r="GT4456" s="12"/>
      <c r="GU4456" s="12"/>
      <c r="GV4456" s="12"/>
      <c r="GW4456" s="14"/>
      <c r="GX4456" s="144"/>
      <c r="GY4456" s="145"/>
      <c r="GZ4456" s="60"/>
      <c r="HA4456" s="60"/>
      <c r="HB4456" s="46"/>
      <c r="HC4456" s="2"/>
      <c r="HF4456" s="29"/>
      <c r="HG4456" s="54"/>
      <c r="HH4456" s="47"/>
      <c r="HO4456" s="34"/>
      <c r="HP4456" s="153"/>
      <c r="HQ4456" s="34"/>
      <c r="HR4456" s="153"/>
      <c r="HS4456" s="34"/>
      <c r="HT4456" s="48"/>
      <c r="HU4456" s="13"/>
      <c r="HV4456" s="12"/>
      <c r="HW4456" s="12"/>
      <c r="HX4456" s="12"/>
      <c r="HY4456" s="12"/>
      <c r="HZ4456" s="14"/>
      <c r="IA4456" s="144"/>
      <c r="IB4456" s="145"/>
      <c r="IC4456" s="60"/>
      <c r="ID4456" s="60"/>
      <c r="IE4456" s="46"/>
      <c r="IF4456" s="2"/>
      <c r="II4456" s="29"/>
      <c r="IJ4456" s="54"/>
      <c r="IK4456" s="47"/>
      <c r="IR4456" s="34"/>
      <c r="IS4456" s="153"/>
      <c r="IT4456" s="34"/>
      <c r="IU4456" s="153"/>
      <c r="IV4456" s="34"/>
      <c r="IW4456" s="48"/>
      <c r="IX4456" s="13"/>
      <c r="IY4456" s="12"/>
      <c r="IZ4456" s="12"/>
      <c r="JA4456" s="12"/>
      <c r="JB4456" s="12"/>
      <c r="JC4456" s="14"/>
      <c r="JD4456" s="144"/>
      <c r="JE4456" s="145"/>
      <c r="JF4456" s="60"/>
      <c r="JG4456" s="60"/>
      <c r="JH4456" s="46"/>
      <c r="JI4456" s="2"/>
      <c r="JL4456" s="29"/>
      <c r="JM4456" s="54"/>
      <c r="JN4456" s="47"/>
      <c r="JU4456" s="34"/>
      <c r="JV4456" s="153"/>
      <c r="JW4456" s="34"/>
      <c r="JX4456" s="153"/>
      <c r="JY4456" s="34"/>
      <c r="JZ4456" s="48"/>
      <c r="KA4456" s="13"/>
      <c r="KB4456" s="12"/>
      <c r="KC4456" s="12"/>
      <c r="KD4456" s="12"/>
      <c r="KE4456" s="12"/>
      <c r="KF4456" s="14"/>
      <c r="KG4456" s="144"/>
      <c r="KH4456" s="145"/>
      <c r="KI4456" s="60"/>
      <c r="KJ4456" s="60"/>
      <c r="KK4456" s="46"/>
      <c r="KL4456" s="2"/>
      <c r="KO4456" s="29"/>
      <c r="KP4456" s="54"/>
      <c r="KQ4456" s="47"/>
      <c r="KX4456" s="34"/>
      <c r="KY4456" s="153"/>
      <c r="KZ4456" s="34"/>
      <c r="LA4456" s="153"/>
      <c r="LB4456" s="34"/>
      <c r="LC4456" s="48"/>
      <c r="LD4456" s="13"/>
      <c r="LE4456" s="12"/>
      <c r="LF4456" s="12"/>
      <c r="LG4456" s="12"/>
      <c r="LH4456" s="12"/>
      <c r="LI4456" s="14"/>
      <c r="LJ4456" s="144"/>
      <c r="LK4456" s="145"/>
      <c r="LL4456" s="60"/>
      <c r="LM4456" s="60"/>
      <c r="LN4456" s="46"/>
      <c r="LO4456" s="2"/>
      <c r="LR4456" s="29"/>
      <c r="LS4456" s="54"/>
      <c r="LT4456" s="47"/>
      <c r="MA4456" s="34"/>
      <c r="MB4456" s="153"/>
      <c r="MC4456" s="34"/>
      <c r="MD4456" s="153"/>
      <c r="ME4456" s="34"/>
      <c r="MF4456" s="48"/>
      <c r="MG4456" s="13"/>
      <c r="MH4456" s="12"/>
      <c r="MI4456" s="12"/>
      <c r="MJ4456" s="12"/>
      <c r="MK4456" s="12"/>
      <c r="ML4456" s="14"/>
      <c r="MM4456" s="144"/>
      <c r="MN4456" s="145"/>
      <c r="MO4456" s="60"/>
      <c r="MP4456" s="60"/>
      <c r="MQ4456" s="46"/>
      <c r="MR4456" s="2"/>
      <c r="MU4456" s="29"/>
      <c r="MV4456" s="54"/>
      <c r="MW4456" s="47"/>
      <c r="ND4456" s="34"/>
      <c r="NE4456" s="153"/>
      <c r="NF4456" s="34"/>
      <c r="NG4456" s="153"/>
      <c r="NH4456" s="34"/>
      <c r="NI4456" s="48"/>
      <c r="NJ4456" s="13"/>
      <c r="NK4456" s="12"/>
      <c r="NL4456" s="12"/>
      <c r="NM4456" s="12"/>
      <c r="NN4456" s="12"/>
      <c r="NO4456" s="14"/>
      <c r="NP4456" s="144"/>
      <c r="NQ4456" s="145"/>
      <c r="NR4456" s="60"/>
      <c r="NS4456" s="60"/>
      <c r="NT4456" s="46"/>
      <c r="NU4456" s="2"/>
      <c r="NX4456" s="29"/>
      <c r="NY4456" s="54"/>
      <c r="NZ4456" s="47"/>
      <c r="OG4456" s="34"/>
      <c r="OH4456" s="153"/>
      <c r="OI4456" s="34"/>
      <c r="OJ4456" s="153"/>
      <c r="OK4456" s="34"/>
      <c r="OL4456" s="48"/>
      <c r="OM4456" s="13"/>
      <c r="ON4456" s="12"/>
      <c r="OO4456" s="12"/>
      <c r="OP4456" s="12"/>
      <c r="OQ4456" s="12"/>
      <c r="OR4456" s="14"/>
      <c r="OS4456" s="144"/>
      <c r="OT4456" s="145"/>
      <c r="OU4456" s="60"/>
      <c r="OV4456" s="60"/>
      <c r="OW4456" s="46"/>
      <c r="OX4456" s="2"/>
      <c r="PA4456" s="29"/>
      <c r="PB4456" s="54"/>
      <c r="PC4456" s="47"/>
      <c r="PJ4456" s="34"/>
      <c r="PK4456" s="153"/>
      <c r="PL4456" s="34"/>
      <c r="PM4456" s="153"/>
      <c r="PN4456" s="34"/>
      <c r="PO4456" s="48"/>
      <c r="PP4456" s="13"/>
      <c r="PQ4456" s="12"/>
      <c r="PR4456" s="12"/>
      <c r="PS4456" s="12"/>
      <c r="PT4456" s="12"/>
      <c r="PU4456" s="14"/>
      <c r="PV4456" s="144"/>
      <c r="PW4456" s="145"/>
      <c r="PX4456" s="60"/>
      <c r="PY4456" s="60"/>
      <c r="PZ4456" s="46"/>
      <c r="QA4456" s="2"/>
      <c r="QD4456" s="29"/>
      <c r="QE4456" s="54"/>
      <c r="QF4456" s="47"/>
      <c r="QM4456" s="34"/>
      <c r="QN4456" s="153"/>
      <c r="QO4456" s="34"/>
      <c r="QP4456" s="153"/>
      <c r="QQ4456" s="34"/>
      <c r="QR4456" s="48"/>
      <c r="QS4456" s="13"/>
      <c r="QT4456" s="12"/>
      <c r="QU4456" s="12"/>
      <c r="QV4456" s="12"/>
      <c r="QW4456" s="12"/>
      <c r="QX4456" s="14"/>
      <c r="QY4456" s="144"/>
      <c r="QZ4456" s="145"/>
      <c r="RA4456" s="60"/>
      <c r="RB4456" s="60"/>
      <c r="RC4456" s="46"/>
      <c r="RD4456" s="2"/>
      <c r="RG4456" s="29"/>
      <c r="RH4456" s="54"/>
      <c r="RI4456" s="47"/>
      <c r="RP4456" s="34"/>
      <c r="RQ4456" s="153"/>
      <c r="RR4456" s="34"/>
      <c r="RS4456" s="153"/>
      <c r="RT4456" s="34"/>
      <c r="RU4456" s="48"/>
      <c r="RV4456" s="13"/>
      <c r="RW4456" s="12"/>
      <c r="RX4456" s="12"/>
      <c r="RY4456" s="12"/>
      <c r="RZ4456" s="12"/>
      <c r="SA4456" s="14"/>
      <c r="SB4456" s="144"/>
      <c r="SC4456" s="145"/>
      <c r="SD4456" s="60"/>
      <c r="SE4456" s="60"/>
      <c r="SF4456" s="46"/>
      <c r="SG4456" s="2"/>
      <c r="SJ4456" s="29"/>
      <c r="SK4456" s="54"/>
      <c r="SL4456" s="47"/>
      <c r="SS4456" s="34"/>
      <c r="ST4456" s="153"/>
      <c r="SU4456" s="34"/>
      <c r="SV4456" s="153"/>
      <c r="SW4456" s="34"/>
      <c r="SX4456" s="48"/>
      <c r="SY4456" s="13"/>
      <c r="SZ4456" s="12"/>
      <c r="TA4456" s="12"/>
      <c r="TB4456" s="12"/>
      <c r="TC4456" s="12"/>
      <c r="TD4456" s="14"/>
      <c r="TE4456" s="144"/>
      <c r="TF4456" s="145"/>
      <c r="TG4456" s="60"/>
      <c r="TH4456" s="60"/>
      <c r="TI4456" s="46"/>
      <c r="TJ4456" s="2"/>
      <c r="TM4456" s="29"/>
      <c r="TN4456" s="54"/>
      <c r="TO4456" s="47"/>
      <c r="TV4456" s="34"/>
      <c r="TW4456" s="153"/>
      <c r="TX4456" s="34"/>
      <c r="TY4456" s="153"/>
      <c r="TZ4456" s="34"/>
      <c r="UA4456" s="48"/>
      <c r="UB4456" s="13"/>
      <c r="UC4456" s="12"/>
      <c r="UD4456" s="12"/>
      <c r="UE4456" s="12"/>
      <c r="UF4456" s="12"/>
      <c r="UG4456" s="14"/>
      <c r="UH4456" s="144"/>
      <c r="UI4456" s="145"/>
      <c r="UJ4456" s="60"/>
      <c r="UK4456" s="60"/>
      <c r="UL4456" s="46"/>
      <c r="UM4456" s="2"/>
      <c r="UP4456" s="29"/>
      <c r="UQ4456" s="54"/>
      <c r="UR4456" s="47"/>
      <c r="UY4456" s="34"/>
      <c r="UZ4456" s="153"/>
      <c r="VA4456" s="34"/>
      <c r="VB4456" s="153"/>
      <c r="VC4456" s="34"/>
      <c r="VD4456" s="48"/>
      <c r="VE4456" s="13"/>
      <c r="VF4456" s="12"/>
      <c r="VG4456" s="12"/>
      <c r="VH4456" s="12"/>
      <c r="VI4456" s="12"/>
      <c r="VJ4456" s="14"/>
      <c r="VK4456" s="144"/>
      <c r="VL4456" s="145"/>
      <c r="VM4456" s="60"/>
      <c r="VN4456" s="60"/>
      <c r="VO4456" s="46"/>
      <c r="VP4456" s="2"/>
      <c r="VS4456" s="29"/>
      <c r="VT4456" s="54"/>
      <c r="VU4456" s="47"/>
      <c r="WB4456" s="34"/>
      <c r="WC4456" s="153"/>
      <c r="WD4456" s="34"/>
      <c r="WE4456" s="153"/>
      <c r="WF4456" s="34"/>
      <c r="WG4456" s="48"/>
      <c r="WH4456" s="13"/>
      <c r="WI4456" s="12"/>
      <c r="WJ4456" s="12"/>
      <c r="WK4456" s="12"/>
      <c r="WL4456" s="12"/>
      <c r="WM4456" s="14"/>
      <c r="WN4456" s="144"/>
      <c r="WO4456" s="145"/>
      <c r="WP4456" s="60"/>
      <c r="WQ4456" s="60"/>
      <c r="WR4456" s="46"/>
      <c r="WS4456" s="2"/>
      <c r="WV4456" s="29"/>
      <c r="WW4456" s="54"/>
      <c r="WX4456" s="47"/>
      <c r="XE4456" s="34"/>
      <c r="XF4456" s="153"/>
      <c r="XG4456" s="34"/>
      <c r="XH4456" s="153"/>
      <c r="XI4456" s="34"/>
      <c r="XJ4456" s="48"/>
      <c r="XK4456" s="13"/>
      <c r="XL4456" s="12"/>
      <c r="XM4456" s="12"/>
      <c r="XN4456" s="12"/>
      <c r="XO4456" s="12"/>
      <c r="XP4456" s="14"/>
      <c r="XQ4456" s="144"/>
      <c r="XR4456" s="145"/>
      <c r="XS4456" s="60"/>
      <c r="XT4456" s="60"/>
      <c r="XU4456" s="46"/>
      <c r="XV4456" s="2"/>
      <c r="XY4456" s="29"/>
      <c r="XZ4456" s="54"/>
      <c r="YA4456" s="47"/>
      <c r="YH4456" s="34"/>
      <c r="YI4456" s="153"/>
      <c r="YJ4456" s="34"/>
      <c r="YK4456" s="153"/>
      <c r="YL4456" s="34"/>
      <c r="YM4456" s="48"/>
      <c r="YN4456" s="13"/>
      <c r="YO4456" s="12"/>
      <c r="YP4456" s="12"/>
      <c r="YQ4456" s="12"/>
      <c r="YR4456" s="12"/>
      <c r="YS4456" s="14"/>
      <c r="YT4456" s="144"/>
      <c r="YU4456" s="145"/>
      <c r="YV4456" s="60"/>
      <c r="YW4456" s="60"/>
      <c r="YX4456" s="46"/>
      <c r="YY4456" s="2"/>
      <c r="ZB4456" s="29"/>
      <c r="ZC4456" s="54"/>
      <c r="ZD4456" s="47"/>
      <c r="ZK4456" s="34"/>
      <c r="ZL4456" s="153"/>
      <c r="ZM4456" s="34"/>
      <c r="ZN4456" s="153"/>
      <c r="ZO4456" s="34"/>
      <c r="ZP4456" s="48"/>
      <c r="ZQ4456" s="13"/>
      <c r="ZR4456" s="12"/>
      <c r="ZS4456" s="12"/>
      <c r="ZT4456" s="12"/>
      <c r="ZU4456" s="12"/>
      <c r="ZV4456" s="14"/>
      <c r="ZW4456" s="144"/>
      <c r="ZX4456" s="145"/>
      <c r="ZY4456" s="60"/>
      <c r="ZZ4456" s="60"/>
      <c r="AAA4456" s="46"/>
      <c r="AAB4456" s="2"/>
      <c r="AAE4456" s="29"/>
      <c r="AAF4456" s="54"/>
      <c r="AAG4456" s="47"/>
      <c r="AAN4456" s="34"/>
      <c r="AAO4456" s="153"/>
      <c r="AAP4456" s="34"/>
      <c r="AAQ4456" s="153"/>
      <c r="AAR4456" s="34"/>
      <c r="AAS4456" s="48"/>
      <c r="AAT4456" s="13"/>
      <c r="AAU4456" s="12"/>
      <c r="AAV4456" s="12"/>
      <c r="AAW4456" s="12"/>
      <c r="AAX4456" s="12"/>
      <c r="AAY4456" s="14"/>
      <c r="AAZ4456" s="144"/>
      <c r="ABA4456" s="145"/>
      <c r="ABB4456" s="60"/>
      <c r="ABC4456" s="60"/>
      <c r="ABD4456" s="46"/>
      <c r="ABE4456" s="2"/>
      <c r="ABH4456" s="29"/>
      <c r="ABI4456" s="54"/>
      <c r="ABJ4456" s="47"/>
      <c r="ABQ4456" s="34"/>
      <c r="ABR4456" s="153"/>
      <c r="ABS4456" s="34"/>
      <c r="ABT4456" s="153"/>
      <c r="ABU4456" s="34"/>
      <c r="ABV4456" s="48"/>
      <c r="ABW4456" s="13"/>
      <c r="ABX4456" s="12"/>
      <c r="ABY4456" s="12"/>
      <c r="ABZ4456" s="12"/>
      <c r="ACA4456" s="12"/>
      <c r="ACB4456" s="14"/>
      <c r="ACC4456" s="144"/>
      <c r="ACD4456" s="145"/>
      <c r="ACE4456" s="60"/>
      <c r="ACF4456" s="60"/>
      <c r="ACG4456" s="46"/>
      <c r="ACH4456" s="2"/>
      <c r="ACK4456" s="29"/>
      <c r="ACL4456" s="54"/>
      <c r="ACM4456" s="47"/>
      <c r="ACT4456" s="34"/>
      <c r="ACU4456" s="153"/>
      <c r="ACV4456" s="34"/>
      <c r="ACW4456" s="153"/>
      <c r="ACX4456" s="34"/>
      <c r="ACY4456" s="48"/>
      <c r="ACZ4456" s="13"/>
      <c r="ADA4456" s="12"/>
      <c r="ADB4456" s="12"/>
      <c r="ADC4456" s="12"/>
      <c r="ADD4456" s="12"/>
      <c r="ADE4456" s="14"/>
      <c r="ADF4456" s="144"/>
      <c r="ADG4456" s="145"/>
      <c r="ADH4456" s="60"/>
      <c r="ADI4456" s="60"/>
      <c r="ADJ4456" s="46"/>
      <c r="ADK4456" s="2"/>
      <c r="ADN4456" s="29"/>
      <c r="ADO4456" s="54"/>
      <c r="ADP4456" s="47"/>
      <c r="ADW4456" s="34"/>
      <c r="ADX4456" s="153"/>
      <c r="ADY4456" s="34"/>
      <c r="ADZ4456" s="153"/>
      <c r="AEA4456" s="34"/>
      <c r="AEB4456" s="48"/>
      <c r="AEC4456" s="13"/>
      <c r="AED4456" s="12"/>
      <c r="AEE4456" s="12"/>
      <c r="AEF4456" s="12"/>
      <c r="AEG4456" s="12"/>
      <c r="AEH4456" s="14"/>
      <c r="AEI4456" s="144"/>
      <c r="AEJ4456" s="145"/>
      <c r="AEK4456" s="60"/>
      <c r="AEL4456" s="60"/>
      <c r="AEM4456" s="46"/>
      <c r="AEN4456" s="2"/>
      <c r="AEQ4456" s="29"/>
      <c r="AER4456" s="54"/>
      <c r="AES4456" s="47"/>
      <c r="AEZ4456" s="34"/>
      <c r="AFA4456" s="153"/>
      <c r="AFB4456" s="34"/>
      <c r="AFC4456" s="153"/>
      <c r="AFD4456" s="34"/>
      <c r="AFE4456" s="48"/>
      <c r="AFF4456" s="13"/>
      <c r="AFG4456" s="12"/>
      <c r="AFH4456" s="12"/>
      <c r="AFI4456" s="12"/>
      <c r="AFJ4456" s="12"/>
      <c r="AFK4456" s="14"/>
      <c r="AFL4456" s="144"/>
      <c r="AFM4456" s="145"/>
      <c r="AFN4456" s="60"/>
      <c r="AFO4456" s="60"/>
      <c r="AFP4456" s="46"/>
      <c r="AFQ4456" s="2"/>
      <c r="AFT4456" s="29"/>
      <c r="AFU4456" s="54"/>
      <c r="AFV4456" s="47"/>
      <c r="AGC4456" s="34"/>
      <c r="AGD4456" s="153"/>
      <c r="AGE4456" s="34"/>
      <c r="AGF4456" s="153"/>
      <c r="AGG4456" s="34"/>
      <c r="AGH4456" s="48"/>
      <c r="AGI4456" s="13"/>
      <c r="AGJ4456" s="12"/>
      <c r="AGK4456" s="12"/>
      <c r="AGL4456" s="12"/>
      <c r="AGM4456" s="12"/>
      <c r="AGN4456" s="14"/>
      <c r="AGO4456" s="144"/>
      <c r="AGP4456" s="145"/>
      <c r="AGQ4456" s="60"/>
      <c r="AGR4456" s="60"/>
      <c r="AGS4456" s="46"/>
      <c r="AGT4456" s="2"/>
      <c r="AGW4456" s="29"/>
      <c r="AGX4456" s="54"/>
      <c r="AGY4456" s="47"/>
      <c r="AHF4456" s="34"/>
      <c r="AHG4456" s="153"/>
      <c r="AHH4456" s="34"/>
      <c r="AHI4456" s="153"/>
      <c r="AHJ4456" s="34"/>
      <c r="AHK4456" s="48"/>
      <c r="AHL4456" s="13"/>
      <c r="AHM4456" s="12"/>
      <c r="AHN4456" s="12"/>
      <c r="AHO4456" s="12"/>
      <c r="AHP4456" s="12"/>
      <c r="AHQ4456" s="14"/>
      <c r="AHR4456" s="144"/>
      <c r="AHS4456" s="145"/>
      <c r="AHT4456" s="60"/>
      <c r="AHU4456" s="60"/>
      <c r="AHV4456" s="46"/>
      <c r="AHW4456" s="2"/>
      <c r="AHZ4456" s="29"/>
      <c r="AIA4456" s="54"/>
      <c r="AIB4456" s="47"/>
      <c r="AII4456" s="34"/>
      <c r="AIJ4456" s="153"/>
      <c r="AIK4456" s="34"/>
      <c r="AIL4456" s="153"/>
      <c r="AIM4456" s="34"/>
      <c r="AIN4456" s="48"/>
      <c r="AIO4456" s="13"/>
      <c r="AIP4456" s="12"/>
      <c r="AIQ4456" s="12"/>
      <c r="AIR4456" s="12"/>
      <c r="AIS4456" s="12"/>
      <c r="AIT4456" s="14"/>
      <c r="AIU4456" s="144"/>
      <c r="AIV4456" s="145"/>
      <c r="AIW4456" s="60"/>
      <c r="AIX4456" s="60"/>
      <c r="AIY4456" s="46"/>
      <c r="AIZ4456" s="2"/>
      <c r="AJC4456" s="29"/>
      <c r="AJD4456" s="54"/>
      <c r="AJE4456" s="47"/>
      <c r="AJL4456" s="34"/>
      <c r="AJM4456" s="153"/>
      <c r="AJN4456" s="34"/>
      <c r="AJO4456" s="153"/>
      <c r="AJP4456" s="34"/>
      <c r="AJQ4456" s="48"/>
      <c r="AJR4456" s="13"/>
      <c r="AJS4456" s="12"/>
      <c r="AJT4456" s="12"/>
      <c r="AJU4456" s="12"/>
      <c r="AJV4456" s="12"/>
      <c r="AJW4456" s="14"/>
      <c r="AJX4456" s="144"/>
      <c r="AJY4456" s="145"/>
      <c r="AJZ4456" s="60"/>
      <c r="AKA4456" s="60"/>
      <c r="AKB4456" s="46"/>
      <c r="AKC4456" s="2"/>
      <c r="AKF4456" s="29"/>
      <c r="AKG4456" s="54"/>
      <c r="AKH4456" s="47"/>
      <c r="AKO4456" s="34"/>
      <c r="AKP4456" s="153"/>
      <c r="AKQ4456" s="34"/>
      <c r="AKR4456" s="153"/>
      <c r="AKS4456" s="34"/>
      <c r="AKT4456" s="48"/>
      <c r="AKU4456" s="13"/>
      <c r="AKV4456" s="12"/>
      <c r="AKW4456" s="12"/>
      <c r="AKX4456" s="12"/>
      <c r="AKY4456" s="12"/>
      <c r="AKZ4456" s="14"/>
      <c r="ALA4456" s="144"/>
      <c r="ALB4456" s="145"/>
      <c r="ALC4456" s="60"/>
      <c r="ALD4456" s="60"/>
      <c r="ALE4456" s="46"/>
      <c r="ALF4456" s="2"/>
      <c r="ALI4456" s="29"/>
      <c r="ALJ4456" s="54"/>
      <c r="ALK4456" s="47"/>
      <c r="ALR4456" s="34"/>
      <c r="ALS4456" s="153"/>
      <c r="ALT4456" s="34"/>
      <c r="ALU4456" s="153"/>
      <c r="ALV4456" s="34"/>
      <c r="ALW4456" s="48"/>
      <c r="ALX4456" s="13"/>
      <c r="ALY4456" s="12"/>
      <c r="ALZ4456" s="12"/>
      <c r="AMA4456" s="12"/>
      <c r="AMB4456" s="12"/>
      <c r="AMC4456" s="14"/>
      <c r="AMD4456" s="144"/>
      <c r="AME4456" s="145"/>
      <c r="AMF4456" s="60"/>
      <c r="AMG4456" s="60"/>
      <c r="AMH4456" s="46"/>
      <c r="AMI4456" s="2"/>
      <c r="AML4456" s="29"/>
      <c r="AMM4456" s="54"/>
      <c r="AMN4456" s="47"/>
      <c r="AMU4456" s="34"/>
      <c r="AMV4456" s="153"/>
      <c r="AMW4456" s="34"/>
      <c r="AMX4456" s="153"/>
      <c r="AMY4456" s="34"/>
      <c r="AMZ4456" s="48"/>
      <c r="ANA4456" s="13"/>
      <c r="ANB4456" s="12"/>
      <c r="ANC4456" s="12"/>
      <c r="AND4456" s="12"/>
      <c r="ANE4456" s="12"/>
      <c r="ANF4456" s="14"/>
      <c r="ANG4456" s="144"/>
      <c r="ANH4456" s="145"/>
      <c r="ANI4456" s="60"/>
      <c r="ANJ4456" s="60"/>
      <c r="ANK4456" s="46"/>
      <c r="ANL4456" s="2"/>
      <c r="ANO4456" s="29"/>
      <c r="ANP4456" s="54"/>
      <c r="ANQ4456" s="47"/>
      <c r="ANX4456" s="34"/>
      <c r="ANY4456" s="153"/>
      <c r="ANZ4456" s="34"/>
      <c r="AOA4456" s="153"/>
      <c r="AOB4456" s="34"/>
      <c r="AOC4456" s="48"/>
      <c r="AOD4456" s="13"/>
      <c r="AOE4456" s="12"/>
      <c r="AOF4456" s="12"/>
      <c r="AOG4456" s="12"/>
      <c r="AOH4456" s="12"/>
      <c r="AOI4456" s="14"/>
      <c r="AOJ4456" s="144"/>
      <c r="AOK4456" s="145"/>
      <c r="AOL4456" s="60"/>
      <c r="AOM4456" s="60"/>
      <c r="AON4456" s="46"/>
      <c r="AOO4456" s="2"/>
      <c r="AOR4456" s="29"/>
      <c r="AOS4456" s="54"/>
      <c r="AOT4456" s="47"/>
      <c r="APA4456" s="34"/>
      <c r="APB4456" s="153"/>
      <c r="APC4456" s="34"/>
      <c r="APD4456" s="153"/>
      <c r="APE4456" s="34"/>
      <c r="APF4456" s="48"/>
      <c r="APG4456" s="13"/>
      <c r="APH4456" s="12"/>
      <c r="API4456" s="12"/>
      <c r="APJ4456" s="12"/>
      <c r="APK4456" s="12"/>
      <c r="APL4456" s="14"/>
      <c r="APM4456" s="144"/>
      <c r="APN4456" s="145"/>
      <c r="APO4456" s="60"/>
      <c r="APP4456" s="60"/>
      <c r="APQ4456" s="46"/>
      <c r="APR4456" s="2"/>
      <c r="APU4456" s="29"/>
      <c r="APV4456" s="54"/>
      <c r="APW4456" s="47"/>
      <c r="AQD4456" s="34"/>
      <c r="AQE4456" s="153"/>
      <c r="AQF4456" s="34"/>
      <c r="AQG4456" s="153"/>
      <c r="AQH4456" s="34"/>
      <c r="AQI4456" s="48"/>
      <c r="AQJ4456" s="13"/>
      <c r="AQK4456" s="12"/>
      <c r="AQL4456" s="12"/>
      <c r="AQM4456" s="12"/>
      <c r="AQN4456" s="12"/>
      <c r="AQO4456" s="14"/>
      <c r="AQP4456" s="144"/>
      <c r="AQQ4456" s="145"/>
      <c r="AQR4456" s="60"/>
      <c r="AQS4456" s="60"/>
      <c r="AQT4456" s="46"/>
      <c r="AQU4456" s="2"/>
      <c r="AQX4456" s="29"/>
      <c r="AQY4456" s="54"/>
      <c r="AQZ4456" s="47"/>
      <c r="ARG4456" s="34"/>
      <c r="ARH4456" s="153"/>
      <c r="ARI4456" s="34"/>
      <c r="ARJ4456" s="153"/>
      <c r="ARK4456" s="34"/>
      <c r="ARL4456" s="48"/>
      <c r="ARM4456" s="13"/>
      <c r="ARN4456" s="12"/>
      <c r="ARO4456" s="12"/>
      <c r="ARP4456" s="12"/>
      <c r="ARQ4456" s="12"/>
      <c r="ARR4456" s="14"/>
      <c r="ARS4456" s="144"/>
      <c r="ART4456" s="145"/>
      <c r="ARU4456" s="60"/>
      <c r="ARV4456" s="60"/>
      <c r="ARW4456" s="46"/>
      <c r="ARX4456" s="2"/>
      <c r="ASA4456" s="29"/>
      <c r="ASB4456" s="54"/>
      <c r="ASC4456" s="47"/>
      <c r="ASJ4456" s="34"/>
      <c r="ASK4456" s="153"/>
      <c r="ASL4456" s="34"/>
      <c r="ASM4456" s="153"/>
      <c r="ASN4456" s="34"/>
      <c r="ASO4456" s="48"/>
      <c r="ASP4456" s="13"/>
      <c r="ASQ4456" s="12"/>
      <c r="ASR4456" s="12"/>
      <c r="ASS4456" s="12"/>
      <c r="AST4456" s="12"/>
      <c r="ASU4456" s="14"/>
      <c r="ASV4456" s="144"/>
      <c r="ASW4456" s="145"/>
      <c r="ASX4456" s="60"/>
      <c r="ASY4456" s="60"/>
      <c r="ASZ4456" s="46"/>
      <c r="ATA4456" s="2"/>
      <c r="ATD4456" s="29"/>
      <c r="ATE4456" s="54"/>
      <c r="ATF4456" s="47"/>
      <c r="ATM4456" s="34"/>
      <c r="ATN4456" s="153"/>
      <c r="ATO4456" s="34"/>
      <c r="ATP4456" s="153"/>
      <c r="ATQ4456" s="34"/>
      <c r="ATR4456" s="48"/>
      <c r="ATS4456" s="13"/>
      <c r="ATT4456" s="12"/>
      <c r="ATU4456" s="12"/>
      <c r="ATV4456" s="12"/>
      <c r="ATW4456" s="12"/>
      <c r="ATX4456" s="14"/>
      <c r="ATY4456" s="144"/>
      <c r="ATZ4456" s="145"/>
      <c r="AUA4456" s="60"/>
      <c r="AUB4456" s="60"/>
      <c r="AUC4456" s="46"/>
      <c r="AUD4456" s="2"/>
      <c r="AUG4456" s="29"/>
      <c r="AUH4456" s="54"/>
      <c r="AUI4456" s="47"/>
      <c r="AUP4456" s="34"/>
      <c r="AUQ4456" s="153"/>
      <c r="AUR4456" s="34"/>
      <c r="AUS4456" s="153"/>
      <c r="AUT4456" s="34"/>
      <c r="AUU4456" s="48"/>
      <c r="AUV4456" s="13"/>
      <c r="AUW4456" s="12"/>
      <c r="AUX4456" s="12"/>
      <c r="AUY4456" s="12"/>
      <c r="AUZ4456" s="12"/>
      <c r="AVA4456" s="14"/>
      <c r="AVB4456" s="144"/>
      <c r="AVC4456" s="145"/>
      <c r="AVD4456" s="60"/>
      <c r="AVE4456" s="60"/>
      <c r="AVF4456" s="46"/>
      <c r="AVG4456" s="2"/>
      <c r="AVJ4456" s="29"/>
      <c r="AVK4456" s="54"/>
      <c r="AVL4456" s="47"/>
      <c r="AVS4456" s="34"/>
      <c r="AVT4456" s="153"/>
      <c r="AVU4456" s="34"/>
      <c r="AVV4456" s="153"/>
      <c r="AVW4456" s="34"/>
      <c r="AVX4456" s="48"/>
      <c r="AVY4456" s="13"/>
      <c r="AVZ4456" s="12"/>
      <c r="AWA4456" s="12"/>
      <c r="AWB4456" s="12"/>
      <c r="AWC4456" s="12"/>
      <c r="AWD4456" s="14"/>
      <c r="AWE4456" s="144"/>
      <c r="AWF4456" s="145"/>
      <c r="AWG4456" s="60"/>
      <c r="AWH4456" s="60"/>
      <c r="AWI4456" s="46"/>
      <c r="AWJ4456" s="2"/>
      <c r="AWM4456" s="29"/>
      <c r="AWN4456" s="54"/>
      <c r="AWO4456" s="47"/>
      <c r="AWV4456" s="34"/>
      <c r="AWW4456" s="153"/>
      <c r="AWX4456" s="34"/>
      <c r="AWY4456" s="153"/>
      <c r="AWZ4456" s="34"/>
      <c r="AXA4456" s="48"/>
      <c r="AXB4456" s="13"/>
      <c r="AXC4456" s="12"/>
      <c r="AXD4456" s="12"/>
      <c r="AXE4456" s="12"/>
      <c r="AXF4456" s="12"/>
      <c r="AXG4456" s="14"/>
      <c r="AXH4456" s="144"/>
      <c r="AXI4456" s="145"/>
      <c r="AXJ4456" s="60"/>
      <c r="AXK4456" s="60"/>
      <c r="AXL4456" s="46"/>
      <c r="AXM4456" s="2"/>
      <c r="AXP4456" s="29"/>
      <c r="AXQ4456" s="54"/>
      <c r="AXR4456" s="47"/>
      <c r="AXY4456" s="34"/>
      <c r="AXZ4456" s="153"/>
      <c r="AYA4456" s="34"/>
      <c r="AYB4456" s="153"/>
      <c r="AYC4456" s="34"/>
      <c r="AYD4456" s="48"/>
      <c r="AYE4456" s="13"/>
      <c r="AYF4456" s="12"/>
      <c r="AYG4456" s="12"/>
      <c r="AYH4456" s="12"/>
      <c r="AYI4456" s="12"/>
      <c r="AYJ4456" s="14"/>
      <c r="AYK4456" s="144"/>
      <c r="AYL4456" s="145"/>
      <c r="AYM4456" s="60"/>
      <c r="AYN4456" s="60"/>
      <c r="AYO4456" s="46"/>
      <c r="AYP4456" s="2"/>
      <c r="AYS4456" s="29"/>
      <c r="AYT4456" s="54"/>
      <c r="AYU4456" s="47"/>
      <c r="AZB4456" s="34"/>
      <c r="AZC4456" s="153"/>
      <c r="AZD4456" s="34"/>
      <c r="AZE4456" s="153"/>
      <c r="AZF4456" s="34"/>
      <c r="AZG4456" s="48"/>
      <c r="AZH4456" s="13"/>
      <c r="AZI4456" s="12"/>
      <c r="AZJ4456" s="12"/>
      <c r="AZK4456" s="12"/>
      <c r="AZL4456" s="12"/>
      <c r="AZM4456" s="14"/>
      <c r="AZN4456" s="144"/>
      <c r="AZO4456" s="145"/>
      <c r="AZP4456" s="60"/>
      <c r="AZQ4456" s="60"/>
      <c r="AZR4456" s="46"/>
      <c r="AZS4456" s="2"/>
      <c r="AZV4456" s="29"/>
      <c r="AZW4456" s="54"/>
      <c r="AZX4456" s="47"/>
      <c r="BAE4456" s="34"/>
      <c r="BAF4456" s="153"/>
      <c r="BAG4456" s="34"/>
      <c r="BAH4456" s="153"/>
      <c r="BAI4456" s="34"/>
      <c r="BAJ4456" s="48"/>
      <c r="BAK4456" s="13"/>
      <c r="BAL4456" s="12"/>
      <c r="BAM4456" s="12"/>
      <c r="BAN4456" s="12"/>
      <c r="BAO4456" s="12"/>
      <c r="BAP4456" s="14"/>
      <c r="BAQ4456" s="144"/>
      <c r="BAR4456" s="145"/>
      <c r="BAS4456" s="60"/>
      <c r="BAT4456" s="60"/>
      <c r="BAU4456" s="46"/>
      <c r="BAV4456" s="2"/>
      <c r="BAY4456" s="29"/>
      <c r="BAZ4456" s="54"/>
      <c r="BBA4456" s="47"/>
      <c r="BBH4456" s="34"/>
      <c r="BBI4456" s="153"/>
      <c r="BBJ4456" s="34"/>
      <c r="BBK4456" s="153"/>
      <c r="BBL4456" s="34"/>
      <c r="BBM4456" s="48"/>
      <c r="BBN4456" s="13"/>
      <c r="BBO4456" s="12"/>
      <c r="BBP4456" s="12"/>
      <c r="BBQ4456" s="12"/>
      <c r="BBR4456" s="12"/>
      <c r="BBS4456" s="14"/>
      <c r="BBT4456" s="144"/>
      <c r="BBU4456" s="145"/>
      <c r="BBV4456" s="60"/>
      <c r="BBW4456" s="60"/>
      <c r="BBX4456" s="46"/>
      <c r="BBY4456" s="2"/>
      <c r="BCB4456" s="29"/>
      <c r="BCC4456" s="54"/>
      <c r="BCD4456" s="47"/>
      <c r="BCK4456" s="34"/>
      <c r="BCL4456" s="153"/>
      <c r="BCM4456" s="34"/>
      <c r="BCN4456" s="153"/>
      <c r="BCO4456" s="34"/>
      <c r="BCP4456" s="48"/>
      <c r="BCQ4456" s="13"/>
      <c r="BCR4456" s="12"/>
      <c r="BCS4456" s="12"/>
      <c r="BCT4456" s="12"/>
      <c r="BCU4456" s="12"/>
      <c r="BCV4456" s="14"/>
      <c r="BCW4456" s="144"/>
      <c r="BCX4456" s="145"/>
      <c r="BCY4456" s="60"/>
      <c r="BCZ4456" s="60"/>
      <c r="BDA4456" s="46"/>
      <c r="BDB4456" s="2"/>
      <c r="BDE4456" s="29"/>
      <c r="BDF4456" s="54"/>
      <c r="BDG4456" s="47"/>
      <c r="BDN4456" s="34"/>
      <c r="BDO4456" s="153"/>
      <c r="BDP4456" s="34"/>
      <c r="BDQ4456" s="153"/>
      <c r="BDR4456" s="34"/>
      <c r="BDS4456" s="48"/>
      <c r="BDT4456" s="13"/>
      <c r="BDU4456" s="12"/>
      <c r="BDV4456" s="12"/>
      <c r="BDW4456" s="12"/>
      <c r="BDX4456" s="12"/>
      <c r="BDY4456" s="14"/>
      <c r="BDZ4456" s="144"/>
      <c r="BEA4456" s="145"/>
      <c r="BEB4456" s="60"/>
      <c r="BEC4456" s="60"/>
      <c r="BED4456" s="46"/>
      <c r="BEE4456" s="2"/>
      <c r="BEH4456" s="29"/>
      <c r="BEI4456" s="54"/>
      <c r="BEJ4456" s="47"/>
      <c r="BEQ4456" s="34"/>
      <c r="BER4456" s="153"/>
      <c r="BES4456" s="34"/>
      <c r="BET4456" s="153"/>
      <c r="BEU4456" s="34"/>
      <c r="BEV4456" s="48"/>
      <c r="BEW4456" s="13"/>
      <c r="BEX4456" s="12"/>
      <c r="BEY4456" s="12"/>
      <c r="BEZ4456" s="12"/>
      <c r="BFA4456" s="12"/>
      <c r="BFB4456" s="14"/>
      <c r="BFC4456" s="144"/>
      <c r="BFD4456" s="145"/>
      <c r="BFE4456" s="60"/>
      <c r="BFF4456" s="60"/>
      <c r="BFG4456" s="46"/>
      <c r="BFH4456" s="2"/>
      <c r="BFK4456" s="29"/>
      <c r="BFL4456" s="54"/>
      <c r="BFM4456" s="47"/>
      <c r="BFT4456" s="34"/>
      <c r="BFU4456" s="153"/>
      <c r="BFV4456" s="34"/>
      <c r="BFW4456" s="153"/>
      <c r="BFX4456" s="34"/>
      <c r="BFY4456" s="48"/>
      <c r="BFZ4456" s="13"/>
      <c r="BGA4456" s="12"/>
      <c r="BGB4456" s="12"/>
      <c r="BGC4456" s="12"/>
      <c r="BGD4456" s="12"/>
      <c r="BGE4456" s="14"/>
      <c r="BGF4456" s="144"/>
      <c r="BGG4456" s="145"/>
      <c r="BGH4456" s="60"/>
      <c r="BGI4456" s="60"/>
      <c r="BGJ4456" s="46"/>
      <c r="BGK4456" s="2"/>
      <c r="BGN4456" s="29"/>
      <c r="BGO4456" s="54"/>
      <c r="BGP4456" s="47"/>
      <c r="BGW4456" s="34"/>
      <c r="BGX4456" s="153"/>
      <c r="BGY4456" s="34"/>
      <c r="BGZ4456" s="153"/>
      <c r="BHA4456" s="34"/>
      <c r="BHB4456" s="48"/>
      <c r="BHC4456" s="13"/>
      <c r="BHD4456" s="12"/>
      <c r="BHE4456" s="12"/>
      <c r="BHF4456" s="12"/>
      <c r="BHG4456" s="12"/>
      <c r="BHH4456" s="14"/>
      <c r="BHI4456" s="144"/>
      <c r="BHJ4456" s="145"/>
      <c r="BHK4456" s="60"/>
      <c r="BHL4456" s="60"/>
      <c r="BHM4456" s="46"/>
      <c r="BHN4456" s="2"/>
      <c r="BHQ4456" s="29"/>
      <c r="BHR4456" s="54"/>
      <c r="BHS4456" s="47"/>
      <c r="BHZ4456" s="34"/>
      <c r="BIA4456" s="153"/>
      <c r="BIB4456" s="34"/>
      <c r="BIC4456" s="153"/>
      <c r="BID4456" s="34"/>
      <c r="BIE4456" s="48"/>
      <c r="BIF4456" s="13"/>
      <c r="BIG4456" s="12"/>
      <c r="BIH4456" s="12"/>
      <c r="BII4456" s="12"/>
      <c r="BIJ4456" s="12"/>
      <c r="BIK4456" s="14"/>
      <c r="BIL4456" s="144"/>
      <c r="BIM4456" s="145"/>
      <c r="BIN4456" s="60"/>
      <c r="BIO4456" s="60"/>
      <c r="BIP4456" s="46"/>
      <c r="BIQ4456" s="2"/>
      <c r="BIT4456" s="29"/>
      <c r="BIU4456" s="54"/>
      <c r="BIV4456" s="47"/>
      <c r="BJC4456" s="34"/>
      <c r="BJD4456" s="153"/>
      <c r="BJE4456" s="34"/>
      <c r="BJF4456" s="153"/>
      <c r="BJG4456" s="34"/>
      <c r="BJH4456" s="48"/>
      <c r="BJI4456" s="13"/>
      <c r="BJJ4456" s="12"/>
      <c r="BJK4456" s="12"/>
      <c r="BJL4456" s="12"/>
      <c r="BJM4456" s="12"/>
      <c r="BJN4456" s="14"/>
      <c r="BJO4456" s="144"/>
      <c r="BJP4456" s="145"/>
      <c r="BJQ4456" s="60"/>
      <c r="BJR4456" s="60"/>
      <c r="BJS4456" s="46"/>
      <c r="BJT4456" s="2"/>
      <c r="BJW4456" s="29"/>
      <c r="BJX4456" s="54"/>
      <c r="BJY4456" s="47"/>
      <c r="BKF4456" s="34"/>
      <c r="BKG4456" s="153"/>
      <c r="BKH4456" s="34"/>
      <c r="BKI4456" s="153"/>
      <c r="BKJ4456" s="34"/>
      <c r="BKK4456" s="48"/>
      <c r="BKL4456" s="13"/>
      <c r="BKM4456" s="12"/>
      <c r="BKN4456" s="12"/>
      <c r="BKO4456" s="12"/>
      <c r="BKP4456" s="12"/>
      <c r="BKQ4456" s="14"/>
      <c r="BKR4456" s="144"/>
      <c r="BKS4456" s="145"/>
      <c r="BKT4456" s="60"/>
      <c r="BKU4456" s="60"/>
      <c r="BKV4456" s="46"/>
      <c r="BKW4456" s="2"/>
      <c r="BKZ4456" s="29"/>
      <c r="BLA4456" s="54"/>
      <c r="BLB4456" s="47"/>
      <c r="BLI4456" s="34"/>
      <c r="BLJ4456" s="153"/>
      <c r="BLK4456" s="34"/>
      <c r="BLL4456" s="153"/>
      <c r="BLM4456" s="34"/>
      <c r="BLN4456" s="48"/>
      <c r="BLO4456" s="13"/>
      <c r="BLP4456" s="12"/>
      <c r="BLQ4456" s="12"/>
      <c r="BLR4456" s="12"/>
      <c r="BLS4456" s="12"/>
      <c r="BLT4456" s="14"/>
      <c r="BLU4456" s="144"/>
      <c r="BLV4456" s="145"/>
      <c r="BLW4456" s="60"/>
      <c r="BLX4456" s="60"/>
      <c r="BLY4456" s="46"/>
      <c r="BLZ4456" s="2"/>
      <c r="BMC4456" s="29"/>
      <c r="BMD4456" s="54"/>
      <c r="BME4456" s="47"/>
      <c r="BML4456" s="34"/>
      <c r="BMM4456" s="153"/>
      <c r="BMN4456" s="34"/>
      <c r="BMO4456" s="153"/>
      <c r="BMP4456" s="34"/>
      <c r="BMQ4456" s="48"/>
      <c r="BMR4456" s="13"/>
      <c r="BMS4456" s="12"/>
      <c r="BMT4456" s="12"/>
      <c r="BMU4456" s="12"/>
      <c r="BMV4456" s="12"/>
      <c r="BMW4456" s="14"/>
      <c r="BMX4456" s="144"/>
      <c r="BMY4456" s="145"/>
      <c r="BMZ4456" s="60"/>
      <c r="BNA4456" s="60"/>
      <c r="BNB4456" s="46"/>
      <c r="BNC4456" s="2"/>
      <c r="BNF4456" s="29"/>
      <c r="BNG4456" s="54"/>
      <c r="BNH4456" s="47"/>
      <c r="BNO4456" s="34"/>
      <c r="BNP4456" s="153"/>
      <c r="BNQ4456" s="34"/>
      <c r="BNR4456" s="153"/>
      <c r="BNS4456" s="34"/>
      <c r="BNT4456" s="48"/>
      <c r="BNU4456" s="13"/>
      <c r="BNV4456" s="12"/>
      <c r="BNW4456" s="12"/>
      <c r="BNX4456" s="12"/>
      <c r="BNY4456" s="12"/>
      <c r="BNZ4456" s="14"/>
      <c r="BOA4456" s="144"/>
      <c r="BOB4456" s="145"/>
      <c r="BOC4456" s="60"/>
      <c r="BOD4456" s="60"/>
      <c r="BOE4456" s="46"/>
      <c r="BOF4456" s="2"/>
      <c r="BOI4456" s="29"/>
      <c r="BOJ4456" s="54"/>
      <c r="BOK4456" s="47"/>
      <c r="BOR4456" s="34"/>
      <c r="BOS4456" s="153"/>
      <c r="BOT4456" s="34"/>
      <c r="BOU4456" s="153"/>
      <c r="BOV4456" s="34"/>
      <c r="BOW4456" s="48"/>
      <c r="BOX4456" s="13"/>
      <c r="BOY4456" s="12"/>
      <c r="BOZ4456" s="12"/>
      <c r="BPA4456" s="12"/>
      <c r="BPB4456" s="12"/>
      <c r="BPC4456" s="14"/>
      <c r="BPD4456" s="144"/>
      <c r="BPE4456" s="145"/>
      <c r="BPF4456" s="60"/>
      <c r="BPG4456" s="60"/>
      <c r="BPH4456" s="46"/>
      <c r="BPI4456" s="2"/>
      <c r="BPL4456" s="29"/>
      <c r="BPM4456" s="54"/>
      <c r="BPN4456" s="47"/>
      <c r="BPU4456" s="34"/>
      <c r="BPV4456" s="153"/>
      <c r="BPW4456" s="34"/>
      <c r="BPX4456" s="153"/>
      <c r="BPY4456" s="34"/>
      <c r="BPZ4456" s="48"/>
      <c r="BQA4456" s="13"/>
      <c r="BQB4456" s="12"/>
      <c r="BQC4456" s="12"/>
      <c r="BQD4456" s="12"/>
      <c r="BQE4456" s="12"/>
      <c r="BQF4456" s="14"/>
      <c r="BQG4456" s="144"/>
      <c r="BQH4456" s="145"/>
      <c r="BQI4456" s="60"/>
      <c r="BQJ4456" s="60"/>
      <c r="BQK4456" s="46"/>
      <c r="BQL4456" s="2"/>
      <c r="BQO4456" s="29"/>
      <c r="BQP4456" s="54"/>
      <c r="BQQ4456" s="47"/>
      <c r="BQX4456" s="34"/>
      <c r="BQY4456" s="153"/>
      <c r="BQZ4456" s="34"/>
      <c r="BRA4456" s="153"/>
      <c r="BRB4456" s="34"/>
      <c r="BRC4456" s="48"/>
      <c r="BRD4456" s="13"/>
      <c r="BRE4456" s="12"/>
      <c r="BRF4456" s="12"/>
      <c r="BRG4456" s="12"/>
      <c r="BRH4456" s="12"/>
      <c r="BRI4456" s="14"/>
      <c r="BRJ4456" s="144"/>
      <c r="BRK4456" s="145"/>
      <c r="BRL4456" s="60"/>
      <c r="BRM4456" s="60"/>
      <c r="BRN4456" s="46"/>
      <c r="BRO4456" s="2"/>
      <c r="BRR4456" s="29"/>
      <c r="BRS4456" s="54"/>
      <c r="BRT4456" s="47"/>
      <c r="BSA4456" s="34"/>
      <c r="BSB4456" s="153"/>
      <c r="BSC4456" s="34"/>
      <c r="BSD4456" s="153"/>
      <c r="BSE4456" s="34"/>
      <c r="BSF4456" s="48"/>
      <c r="BSG4456" s="13"/>
      <c r="BSH4456" s="12"/>
      <c r="BSI4456" s="12"/>
      <c r="BSJ4456" s="12"/>
      <c r="BSK4456" s="12"/>
      <c r="BSL4456" s="14"/>
      <c r="BSM4456" s="144"/>
      <c r="BSN4456" s="145"/>
      <c r="BSO4456" s="60"/>
      <c r="BSP4456" s="60"/>
      <c r="BSQ4456" s="46"/>
      <c r="BSR4456" s="2"/>
      <c r="BSU4456" s="29"/>
      <c r="BSV4456" s="54"/>
      <c r="BSW4456" s="47"/>
      <c r="BTD4456" s="34"/>
      <c r="BTE4456" s="153"/>
      <c r="BTF4456" s="34"/>
      <c r="BTG4456" s="153"/>
      <c r="BTH4456" s="34"/>
      <c r="BTI4456" s="48"/>
      <c r="BTJ4456" s="13"/>
      <c r="BTK4456" s="12"/>
      <c r="BTL4456" s="12"/>
      <c r="BTM4456" s="12"/>
      <c r="BTN4456" s="12"/>
      <c r="BTO4456" s="14"/>
      <c r="BTP4456" s="144"/>
      <c r="BTQ4456" s="145"/>
      <c r="BTR4456" s="60"/>
      <c r="BTS4456" s="60"/>
      <c r="BTT4456" s="46"/>
      <c r="BTU4456" s="2"/>
      <c r="BTX4456" s="29"/>
      <c r="BTY4456" s="54"/>
      <c r="BTZ4456" s="47"/>
      <c r="BUG4456" s="34"/>
      <c r="BUH4456" s="153"/>
      <c r="BUI4456" s="34"/>
      <c r="BUJ4456" s="153"/>
      <c r="BUK4456" s="34"/>
      <c r="BUL4456" s="48"/>
      <c r="BUM4456" s="13"/>
      <c r="BUN4456" s="12"/>
      <c r="BUO4456" s="12"/>
      <c r="BUP4456" s="12"/>
      <c r="BUQ4456" s="12"/>
      <c r="BUR4456" s="14"/>
      <c r="BUS4456" s="144"/>
      <c r="BUT4456" s="145"/>
      <c r="BUU4456" s="60"/>
      <c r="BUV4456" s="60"/>
      <c r="BUW4456" s="46"/>
      <c r="BUX4456" s="2"/>
      <c r="BVA4456" s="29"/>
      <c r="BVB4456" s="54"/>
      <c r="BVC4456" s="47"/>
      <c r="BVJ4456" s="34"/>
      <c r="BVK4456" s="153"/>
      <c r="BVL4456" s="34"/>
      <c r="BVM4456" s="153"/>
      <c r="BVN4456" s="34"/>
      <c r="BVO4456" s="48"/>
      <c r="BVP4456" s="13"/>
      <c r="BVQ4456" s="12"/>
      <c r="BVR4456" s="12"/>
      <c r="BVS4456" s="12"/>
      <c r="BVT4456" s="12"/>
      <c r="BVU4456" s="14"/>
      <c r="BVV4456" s="144"/>
      <c r="BVW4456" s="145"/>
      <c r="BVX4456" s="60"/>
      <c r="BVY4456" s="60"/>
      <c r="BVZ4456" s="46"/>
      <c r="BWA4456" s="2"/>
      <c r="BWD4456" s="29"/>
      <c r="BWE4456" s="54"/>
      <c r="BWF4456" s="47"/>
      <c r="BWM4456" s="34"/>
      <c r="BWN4456" s="153"/>
      <c r="BWO4456" s="34"/>
      <c r="BWP4456" s="153"/>
      <c r="BWQ4456" s="34"/>
      <c r="BWR4456" s="48"/>
      <c r="BWS4456" s="13"/>
      <c r="BWT4456" s="12"/>
      <c r="BWU4456" s="12"/>
      <c r="BWV4456" s="12"/>
      <c r="BWW4456" s="12"/>
      <c r="BWX4456" s="14"/>
      <c r="BWY4456" s="144"/>
      <c r="BWZ4456" s="145"/>
      <c r="BXA4456" s="60"/>
      <c r="BXB4456" s="60"/>
      <c r="BXC4456" s="46"/>
      <c r="BXD4456" s="2"/>
      <c r="BXG4456" s="29"/>
      <c r="BXH4456" s="54"/>
      <c r="BXI4456" s="47"/>
      <c r="BXP4456" s="34"/>
      <c r="BXQ4456" s="153"/>
      <c r="BXR4456" s="34"/>
      <c r="BXS4456" s="153"/>
      <c r="BXT4456" s="34"/>
      <c r="BXU4456" s="48"/>
      <c r="BXV4456" s="13"/>
      <c r="BXW4456" s="12"/>
      <c r="BXX4456" s="12"/>
      <c r="BXY4456" s="12"/>
      <c r="BXZ4456" s="12"/>
      <c r="BYA4456" s="14"/>
      <c r="BYB4456" s="144"/>
      <c r="BYC4456" s="145"/>
      <c r="BYD4456" s="60"/>
      <c r="BYE4456" s="60"/>
      <c r="BYF4456" s="46"/>
      <c r="BYG4456" s="2"/>
      <c r="BYJ4456" s="29"/>
      <c r="BYK4456" s="54"/>
      <c r="BYL4456" s="47"/>
      <c r="BYS4456" s="34"/>
      <c r="BYT4456" s="153"/>
      <c r="BYU4456" s="34"/>
      <c r="BYV4456" s="153"/>
      <c r="BYW4456" s="34"/>
      <c r="BYX4456" s="48"/>
      <c r="BYY4456" s="13"/>
      <c r="BYZ4456" s="12"/>
      <c r="BZA4456" s="12"/>
      <c r="BZB4456" s="12"/>
      <c r="BZC4456" s="12"/>
      <c r="BZD4456" s="14"/>
      <c r="BZE4456" s="144"/>
      <c r="BZF4456" s="145"/>
      <c r="BZG4456" s="60"/>
      <c r="BZH4456" s="60"/>
      <c r="BZI4456" s="46"/>
      <c r="BZJ4456" s="2"/>
      <c r="BZM4456" s="29"/>
      <c r="BZN4456" s="54"/>
      <c r="BZO4456" s="47"/>
      <c r="BZV4456" s="34"/>
      <c r="BZW4456" s="153"/>
      <c r="BZX4456" s="34"/>
      <c r="BZY4456" s="153"/>
      <c r="BZZ4456" s="34"/>
      <c r="CAA4456" s="48"/>
      <c r="CAB4456" s="13"/>
      <c r="CAC4456" s="12"/>
      <c r="CAD4456" s="12"/>
      <c r="CAE4456" s="12"/>
      <c r="CAF4456" s="12"/>
      <c r="CAG4456" s="14"/>
      <c r="CAH4456" s="144"/>
      <c r="CAI4456" s="145"/>
      <c r="CAJ4456" s="60"/>
      <c r="CAK4456" s="60"/>
      <c r="CAL4456" s="46"/>
      <c r="CAM4456" s="2"/>
      <c r="CAP4456" s="29"/>
      <c r="CAQ4456" s="54"/>
      <c r="CAR4456" s="47"/>
      <c r="CAY4456" s="34"/>
      <c r="CAZ4456" s="153"/>
      <c r="CBA4456" s="34"/>
      <c r="CBB4456" s="153"/>
      <c r="CBC4456" s="34"/>
      <c r="CBD4456" s="48"/>
      <c r="CBE4456" s="13"/>
      <c r="CBF4456" s="12"/>
      <c r="CBG4456" s="12"/>
      <c r="CBH4456" s="12"/>
      <c r="CBI4456" s="12"/>
      <c r="CBJ4456" s="14"/>
      <c r="CBK4456" s="144"/>
      <c r="CBL4456" s="145"/>
      <c r="CBM4456" s="60"/>
      <c r="CBN4456" s="60"/>
      <c r="CBO4456" s="46"/>
      <c r="CBP4456" s="2"/>
      <c r="CBS4456" s="29"/>
      <c r="CBT4456" s="54"/>
      <c r="CBU4456" s="47"/>
      <c r="CCB4456" s="34"/>
      <c r="CCC4456" s="153"/>
      <c r="CCD4456" s="34"/>
      <c r="CCE4456" s="153"/>
      <c r="CCF4456" s="34"/>
      <c r="CCG4456" s="48"/>
      <c r="CCH4456" s="13"/>
      <c r="CCI4456" s="12"/>
      <c r="CCJ4456" s="12"/>
      <c r="CCK4456" s="12"/>
      <c r="CCL4456" s="12"/>
      <c r="CCM4456" s="14"/>
      <c r="CCN4456" s="144"/>
      <c r="CCO4456" s="145"/>
      <c r="CCP4456" s="60"/>
      <c r="CCQ4456" s="60"/>
      <c r="CCR4456" s="46"/>
      <c r="CCS4456" s="2"/>
      <c r="CCV4456" s="29"/>
      <c r="CCW4456" s="54"/>
      <c r="CCX4456" s="47"/>
      <c r="CDE4456" s="34"/>
      <c r="CDF4456" s="153"/>
      <c r="CDG4456" s="34"/>
      <c r="CDH4456" s="153"/>
      <c r="CDI4456" s="34"/>
      <c r="CDJ4456" s="48"/>
      <c r="CDK4456" s="13"/>
      <c r="CDL4456" s="12"/>
      <c r="CDM4456" s="12"/>
      <c r="CDN4456" s="12"/>
      <c r="CDO4456" s="12"/>
      <c r="CDP4456" s="14"/>
      <c r="CDQ4456" s="144"/>
      <c r="CDR4456" s="145"/>
      <c r="CDS4456" s="60"/>
      <c r="CDT4456" s="60"/>
      <c r="CDU4456" s="46"/>
      <c r="CDV4456" s="2"/>
      <c r="CDY4456" s="29"/>
      <c r="CDZ4456" s="54"/>
      <c r="CEA4456" s="47"/>
      <c r="CEH4456" s="34"/>
      <c r="CEI4456" s="153"/>
      <c r="CEJ4456" s="34"/>
      <c r="CEK4456" s="153"/>
      <c r="CEL4456" s="34"/>
      <c r="CEM4456" s="48"/>
      <c r="CEN4456" s="13"/>
      <c r="CEO4456" s="12"/>
      <c r="CEP4456" s="12"/>
      <c r="CEQ4456" s="12"/>
      <c r="CER4456" s="12"/>
      <c r="CES4456" s="14"/>
      <c r="CET4456" s="144"/>
      <c r="CEU4456" s="145"/>
      <c r="CEV4456" s="60"/>
      <c r="CEW4456" s="60"/>
      <c r="CEX4456" s="46"/>
      <c r="CEY4456" s="2"/>
      <c r="CFB4456" s="29"/>
      <c r="CFC4456" s="54"/>
      <c r="CFD4456" s="47"/>
      <c r="CFK4456" s="34"/>
      <c r="CFL4456" s="153"/>
      <c r="CFM4456" s="34"/>
      <c r="CFN4456" s="153"/>
      <c r="CFO4456" s="34"/>
      <c r="CFP4456" s="48"/>
      <c r="CFQ4456" s="13"/>
      <c r="CFR4456" s="12"/>
      <c r="CFS4456" s="12"/>
      <c r="CFT4456" s="12"/>
      <c r="CFU4456" s="12"/>
      <c r="CFV4456" s="14"/>
      <c r="CFW4456" s="144"/>
      <c r="CFX4456" s="145"/>
      <c r="CFY4456" s="60"/>
      <c r="CFZ4456" s="60"/>
      <c r="CGA4456" s="46"/>
      <c r="CGB4456" s="2"/>
      <c r="CGE4456" s="29"/>
      <c r="CGF4456" s="54"/>
      <c r="CGG4456" s="47"/>
      <c r="CGN4456" s="34"/>
      <c r="CGO4456" s="153"/>
      <c r="CGP4456" s="34"/>
      <c r="CGQ4456" s="153"/>
      <c r="CGR4456" s="34"/>
      <c r="CGS4456" s="48"/>
      <c r="CGT4456" s="13"/>
      <c r="CGU4456" s="12"/>
      <c r="CGV4456" s="12"/>
      <c r="CGW4456" s="12"/>
      <c r="CGX4456" s="12"/>
      <c r="CGY4456" s="14"/>
      <c r="CGZ4456" s="144"/>
      <c r="CHA4456" s="145"/>
      <c r="CHB4456" s="60"/>
      <c r="CHC4456" s="60"/>
      <c r="CHD4456" s="46"/>
      <c r="CHE4456" s="2"/>
      <c r="CHH4456" s="29"/>
      <c r="CHI4456" s="54"/>
      <c r="CHJ4456" s="47"/>
      <c r="CHQ4456" s="34"/>
      <c r="CHR4456" s="153"/>
      <c r="CHS4456" s="34"/>
      <c r="CHT4456" s="153"/>
      <c r="CHU4456" s="34"/>
      <c r="CHV4456" s="48"/>
      <c r="CHW4456" s="13"/>
      <c r="CHX4456" s="12"/>
      <c r="CHY4456" s="12"/>
      <c r="CHZ4456" s="12"/>
      <c r="CIA4456" s="12"/>
      <c r="CIB4456" s="14"/>
      <c r="CIC4456" s="144"/>
      <c r="CID4456" s="145"/>
      <c r="CIE4456" s="60"/>
      <c r="CIF4456" s="60"/>
      <c r="CIG4456" s="46"/>
      <c r="CIH4456" s="2"/>
      <c r="CIK4456" s="29"/>
      <c r="CIL4456" s="54"/>
      <c r="CIM4456" s="47"/>
      <c r="CIT4456" s="34"/>
      <c r="CIU4456" s="153"/>
      <c r="CIV4456" s="34"/>
      <c r="CIW4456" s="153"/>
      <c r="CIX4456" s="34"/>
      <c r="CIY4456" s="48"/>
      <c r="CIZ4456" s="13"/>
      <c r="CJA4456" s="12"/>
      <c r="CJB4456" s="12"/>
      <c r="CJC4456" s="12"/>
      <c r="CJD4456" s="12"/>
      <c r="CJE4456" s="14"/>
      <c r="CJF4456" s="144"/>
      <c r="CJG4456" s="145"/>
      <c r="CJH4456" s="60"/>
      <c r="CJI4456" s="60"/>
      <c r="CJJ4456" s="46"/>
      <c r="CJK4456" s="2"/>
      <c r="CJN4456" s="29"/>
      <c r="CJO4456" s="54"/>
      <c r="CJP4456" s="47"/>
      <c r="CJW4456" s="34"/>
      <c r="CJX4456" s="153"/>
      <c r="CJY4456" s="34"/>
      <c r="CJZ4456" s="153"/>
      <c r="CKA4456" s="34"/>
      <c r="CKB4456" s="48"/>
      <c r="CKC4456" s="13"/>
      <c r="CKD4456" s="12"/>
      <c r="CKE4456" s="12"/>
      <c r="CKF4456" s="12"/>
      <c r="CKG4456" s="12"/>
      <c r="CKH4456" s="14"/>
      <c r="CKI4456" s="144"/>
      <c r="CKJ4456" s="145"/>
      <c r="CKK4456" s="60"/>
      <c r="CKL4456" s="60"/>
      <c r="CKM4456" s="46"/>
      <c r="CKN4456" s="2"/>
      <c r="CKQ4456" s="29"/>
      <c r="CKR4456" s="54"/>
      <c r="CKS4456" s="47"/>
      <c r="CKZ4456" s="34"/>
      <c r="CLA4456" s="153"/>
      <c r="CLB4456" s="34"/>
      <c r="CLC4456" s="153"/>
      <c r="CLD4456" s="34"/>
      <c r="CLE4456" s="48"/>
      <c r="CLF4456" s="13"/>
      <c r="CLG4456" s="12"/>
      <c r="CLH4456" s="12"/>
      <c r="CLI4456" s="12"/>
      <c r="CLJ4456" s="12"/>
      <c r="CLK4456" s="14"/>
      <c r="CLL4456" s="144"/>
      <c r="CLM4456" s="145"/>
      <c r="CLN4456" s="60"/>
      <c r="CLO4456" s="60"/>
      <c r="CLP4456" s="46"/>
      <c r="CLQ4456" s="2"/>
      <c r="CLT4456" s="29"/>
      <c r="CLU4456" s="54"/>
      <c r="CLV4456" s="47"/>
      <c r="CMC4456" s="34"/>
      <c r="CMD4456" s="153"/>
      <c r="CME4456" s="34"/>
      <c r="CMF4456" s="153"/>
      <c r="CMG4456" s="34"/>
      <c r="CMH4456" s="48"/>
      <c r="CMI4456" s="13"/>
      <c r="CMJ4456" s="12"/>
      <c r="CMK4456" s="12"/>
      <c r="CML4456" s="12"/>
      <c r="CMM4456" s="12"/>
      <c r="CMN4456" s="14"/>
      <c r="CMO4456" s="144"/>
      <c r="CMP4456" s="145"/>
      <c r="CMQ4456" s="60"/>
      <c r="CMR4456" s="60"/>
      <c r="CMS4456" s="46"/>
      <c r="CMT4456" s="2"/>
      <c r="CMW4456" s="29"/>
      <c r="CMX4456" s="54"/>
      <c r="CMY4456" s="47"/>
      <c r="CNF4456" s="34"/>
      <c r="CNG4456" s="153"/>
      <c r="CNH4456" s="34"/>
      <c r="CNI4456" s="153"/>
      <c r="CNJ4456" s="34"/>
      <c r="CNK4456" s="48"/>
      <c r="CNL4456" s="13"/>
      <c r="CNM4456" s="12"/>
      <c r="CNN4456" s="12"/>
      <c r="CNO4456" s="12"/>
      <c r="CNP4456" s="12"/>
      <c r="CNQ4456" s="14"/>
      <c r="CNR4456" s="144"/>
      <c r="CNS4456" s="145"/>
      <c r="CNT4456" s="60"/>
      <c r="CNU4456" s="60"/>
      <c r="CNV4456" s="46"/>
      <c r="CNW4456" s="2"/>
      <c r="CNZ4456" s="29"/>
      <c r="COA4456" s="54"/>
      <c r="COB4456" s="47"/>
      <c r="COI4456" s="34"/>
      <c r="COJ4456" s="153"/>
      <c r="COK4456" s="34"/>
      <c r="COL4456" s="153"/>
      <c r="COM4456" s="34"/>
      <c r="CON4456" s="48"/>
      <c r="COO4456" s="13"/>
      <c r="COP4456" s="12"/>
      <c r="COQ4456" s="12"/>
      <c r="COR4456" s="12"/>
      <c r="COS4456" s="12"/>
      <c r="COT4456" s="14"/>
      <c r="COU4456" s="144"/>
      <c r="COV4456" s="145"/>
      <c r="COW4456" s="60"/>
      <c r="COX4456" s="60"/>
      <c r="COY4456" s="46"/>
      <c r="COZ4456" s="2"/>
      <c r="CPC4456" s="29"/>
      <c r="CPD4456" s="54"/>
      <c r="CPE4456" s="47"/>
      <c r="CPL4456" s="34"/>
      <c r="CPM4456" s="153"/>
      <c r="CPN4456" s="34"/>
      <c r="CPO4456" s="153"/>
      <c r="CPP4456" s="34"/>
      <c r="CPQ4456" s="48"/>
      <c r="CPR4456" s="13"/>
      <c r="CPS4456" s="12"/>
      <c r="CPT4456" s="12"/>
      <c r="CPU4456" s="12"/>
      <c r="CPV4456" s="12"/>
      <c r="CPW4456" s="14"/>
      <c r="CPX4456" s="144"/>
      <c r="CPY4456" s="145"/>
      <c r="CPZ4456" s="60"/>
      <c r="CQA4456" s="60"/>
      <c r="CQB4456" s="46"/>
      <c r="CQC4456" s="2"/>
      <c r="CQF4456" s="29"/>
      <c r="CQG4456" s="54"/>
      <c r="CQH4456" s="47"/>
      <c r="CQO4456" s="34"/>
      <c r="CQP4456" s="153"/>
      <c r="CQQ4456" s="34"/>
      <c r="CQR4456" s="153"/>
      <c r="CQS4456" s="34"/>
      <c r="CQT4456" s="48"/>
      <c r="CQU4456" s="13"/>
      <c r="CQV4456" s="12"/>
      <c r="CQW4456" s="12"/>
      <c r="CQX4456" s="12"/>
      <c r="CQY4456" s="12"/>
      <c r="CQZ4456" s="14"/>
      <c r="CRA4456" s="144"/>
      <c r="CRB4456" s="145"/>
      <c r="CRC4456" s="60"/>
      <c r="CRD4456" s="60"/>
      <c r="CRE4456" s="46"/>
      <c r="CRF4456" s="2"/>
      <c r="CRI4456" s="29"/>
      <c r="CRJ4456" s="54"/>
      <c r="CRK4456" s="47"/>
      <c r="CRR4456" s="34"/>
      <c r="CRS4456" s="153"/>
      <c r="CRT4456" s="34"/>
      <c r="CRU4456" s="153"/>
      <c r="CRV4456" s="34"/>
      <c r="CRW4456" s="48"/>
      <c r="CRX4456" s="13"/>
      <c r="CRY4456" s="12"/>
      <c r="CRZ4456" s="12"/>
      <c r="CSA4456" s="12"/>
      <c r="CSB4456" s="12"/>
      <c r="CSC4456" s="14"/>
      <c r="CSD4456" s="144"/>
      <c r="CSE4456" s="145"/>
      <c r="CSF4456" s="60"/>
      <c r="CSG4456" s="60"/>
      <c r="CSH4456" s="46"/>
      <c r="CSI4456" s="2"/>
      <c r="CSL4456" s="29"/>
      <c r="CSM4456" s="54"/>
      <c r="CSN4456" s="47"/>
      <c r="CSU4456" s="34"/>
      <c r="CSV4456" s="153"/>
      <c r="CSW4456" s="34"/>
      <c r="CSX4456" s="153"/>
      <c r="CSY4456" s="34"/>
      <c r="CSZ4456" s="48"/>
      <c r="CTA4456" s="13"/>
      <c r="CTB4456" s="12"/>
      <c r="CTC4456" s="12"/>
      <c r="CTD4456" s="12"/>
      <c r="CTE4456" s="12"/>
      <c r="CTF4456" s="14"/>
      <c r="CTG4456" s="144"/>
      <c r="CTH4456" s="145"/>
      <c r="CTI4456" s="60"/>
      <c r="CTJ4456" s="60"/>
      <c r="CTK4456" s="46"/>
      <c r="CTL4456" s="2"/>
      <c r="CTO4456" s="29"/>
      <c r="CTP4456" s="54"/>
      <c r="CTQ4456" s="47"/>
      <c r="CTX4456" s="34"/>
      <c r="CTY4456" s="153"/>
      <c r="CTZ4456" s="34"/>
      <c r="CUA4456" s="153"/>
      <c r="CUB4456" s="34"/>
      <c r="CUC4456" s="48"/>
      <c r="CUD4456" s="13"/>
      <c r="CUE4456" s="12"/>
      <c r="CUF4456" s="12"/>
      <c r="CUG4456" s="12"/>
      <c r="CUH4456" s="12"/>
      <c r="CUI4456" s="14"/>
      <c r="CUJ4456" s="144"/>
      <c r="CUK4456" s="145"/>
      <c r="CUL4456" s="60"/>
      <c r="CUM4456" s="60"/>
      <c r="CUN4456" s="46"/>
      <c r="CUO4456" s="2"/>
      <c r="CUR4456" s="29"/>
      <c r="CUS4456" s="54"/>
      <c r="CUT4456" s="47"/>
      <c r="CVA4456" s="34"/>
      <c r="CVB4456" s="153"/>
      <c r="CVC4456" s="34"/>
      <c r="CVD4456" s="153"/>
      <c r="CVE4456" s="34"/>
      <c r="CVF4456" s="48"/>
      <c r="CVG4456" s="13"/>
      <c r="CVH4456" s="12"/>
      <c r="CVI4456" s="12"/>
      <c r="CVJ4456" s="12"/>
      <c r="CVK4456" s="12"/>
      <c r="CVL4456" s="14"/>
      <c r="CVM4456" s="144"/>
      <c r="CVN4456" s="145"/>
      <c r="CVO4456" s="60"/>
      <c r="CVP4456" s="60"/>
      <c r="CVQ4456" s="46"/>
      <c r="CVR4456" s="2"/>
      <c r="CVU4456" s="29"/>
      <c r="CVV4456" s="54"/>
      <c r="CVW4456" s="47"/>
      <c r="CWD4456" s="34"/>
      <c r="CWE4456" s="153"/>
      <c r="CWF4456" s="34"/>
      <c r="CWG4456" s="153"/>
      <c r="CWH4456" s="34"/>
      <c r="CWI4456" s="48"/>
      <c r="CWJ4456" s="13"/>
      <c r="CWK4456" s="12"/>
      <c r="CWL4456" s="12"/>
      <c r="CWM4456" s="12"/>
      <c r="CWN4456" s="12"/>
      <c r="CWO4456" s="14"/>
      <c r="CWP4456" s="144"/>
      <c r="CWQ4456" s="145"/>
      <c r="CWR4456" s="60"/>
      <c r="CWS4456" s="60"/>
      <c r="CWT4456" s="46"/>
      <c r="CWU4456" s="2"/>
      <c r="CWX4456" s="29"/>
      <c r="CWY4456" s="54"/>
      <c r="CWZ4456" s="47"/>
      <c r="CXG4456" s="34"/>
      <c r="CXH4456" s="153"/>
      <c r="CXI4456" s="34"/>
      <c r="CXJ4456" s="153"/>
      <c r="CXK4456" s="34"/>
      <c r="CXL4456" s="48"/>
      <c r="CXM4456" s="13"/>
      <c r="CXN4456" s="12"/>
      <c r="CXO4456" s="12"/>
      <c r="CXP4456" s="12"/>
      <c r="CXQ4456" s="12"/>
      <c r="CXR4456" s="14"/>
      <c r="CXS4456" s="144"/>
      <c r="CXT4456" s="145"/>
      <c r="CXU4456" s="60"/>
      <c r="CXV4456" s="60"/>
      <c r="CXW4456" s="46"/>
      <c r="CXX4456" s="2"/>
      <c r="CYA4456" s="29"/>
      <c r="CYB4456" s="54"/>
      <c r="CYC4456" s="47"/>
      <c r="CYJ4456" s="34"/>
      <c r="CYK4456" s="153"/>
      <c r="CYL4456" s="34"/>
      <c r="CYM4456" s="153"/>
      <c r="CYN4456" s="34"/>
      <c r="CYO4456" s="48"/>
      <c r="CYP4456" s="13"/>
      <c r="CYQ4456" s="12"/>
      <c r="CYR4456" s="12"/>
      <c r="CYS4456" s="12"/>
      <c r="CYT4456" s="12"/>
      <c r="CYU4456" s="14"/>
      <c r="CYV4456" s="144"/>
      <c r="CYW4456" s="145"/>
      <c r="CYX4456" s="60"/>
      <c r="CYY4456" s="60"/>
      <c r="CYZ4456" s="46"/>
      <c r="CZA4456" s="2"/>
      <c r="CZD4456" s="29"/>
      <c r="CZE4456" s="54"/>
      <c r="CZF4456" s="47"/>
      <c r="CZM4456" s="34"/>
      <c r="CZN4456" s="153"/>
      <c r="CZO4456" s="34"/>
      <c r="CZP4456" s="153"/>
      <c r="CZQ4456" s="34"/>
      <c r="CZR4456" s="48"/>
      <c r="CZS4456" s="13"/>
      <c r="CZT4456" s="12"/>
      <c r="CZU4456" s="12"/>
      <c r="CZV4456" s="12"/>
      <c r="CZW4456" s="12"/>
      <c r="CZX4456" s="14"/>
      <c r="CZY4456" s="144"/>
      <c r="CZZ4456" s="145"/>
      <c r="DAA4456" s="60"/>
      <c r="DAB4456" s="60"/>
      <c r="DAC4456" s="46"/>
      <c r="DAD4456" s="2"/>
      <c r="DAG4456" s="29"/>
      <c r="DAH4456" s="54"/>
      <c r="DAI4456" s="47"/>
      <c r="DAP4456" s="34"/>
      <c r="DAQ4456" s="153"/>
      <c r="DAR4456" s="34"/>
      <c r="DAS4456" s="153"/>
      <c r="DAT4456" s="34"/>
      <c r="DAU4456" s="48"/>
      <c r="DAV4456" s="13"/>
      <c r="DAW4456" s="12"/>
      <c r="DAX4456" s="12"/>
      <c r="DAY4456" s="12"/>
      <c r="DAZ4456" s="12"/>
      <c r="DBA4456" s="14"/>
      <c r="DBB4456" s="144"/>
      <c r="DBC4456" s="145"/>
      <c r="DBD4456" s="60"/>
      <c r="DBE4456" s="60"/>
      <c r="DBF4456" s="46"/>
      <c r="DBG4456" s="2"/>
      <c r="DBJ4456" s="29"/>
      <c r="DBK4456" s="54"/>
      <c r="DBL4456" s="47"/>
      <c r="DBS4456" s="34"/>
      <c r="DBT4456" s="153"/>
      <c r="DBU4456" s="34"/>
      <c r="DBV4456" s="153"/>
      <c r="DBW4456" s="34"/>
      <c r="DBX4456" s="48"/>
      <c r="DBY4456" s="13"/>
      <c r="DBZ4456" s="12"/>
      <c r="DCA4456" s="12"/>
      <c r="DCB4456" s="12"/>
      <c r="DCC4456" s="12"/>
      <c r="DCD4456" s="14"/>
      <c r="DCE4456" s="144"/>
      <c r="DCF4456" s="145"/>
      <c r="DCG4456" s="60"/>
      <c r="DCH4456" s="60"/>
      <c r="DCI4456" s="46"/>
      <c r="DCJ4456" s="2"/>
      <c r="DCM4456" s="29"/>
      <c r="DCN4456" s="54"/>
      <c r="DCO4456" s="47"/>
      <c r="DCV4456" s="34"/>
      <c r="DCW4456" s="153"/>
      <c r="DCX4456" s="34"/>
      <c r="DCY4456" s="153"/>
      <c r="DCZ4456" s="34"/>
      <c r="DDA4456" s="48"/>
      <c r="DDB4456" s="13"/>
      <c r="DDC4456" s="12"/>
      <c r="DDD4456" s="12"/>
      <c r="DDE4456" s="12"/>
      <c r="DDF4456" s="12"/>
      <c r="DDG4456" s="14"/>
      <c r="DDH4456" s="144"/>
      <c r="DDI4456" s="145"/>
      <c r="DDJ4456" s="60"/>
      <c r="DDK4456" s="60"/>
      <c r="DDL4456" s="46"/>
      <c r="DDM4456" s="2"/>
      <c r="DDP4456" s="29"/>
      <c r="DDQ4456" s="54"/>
      <c r="DDR4456" s="47"/>
      <c r="DDY4456" s="34"/>
      <c r="DDZ4456" s="153"/>
      <c r="DEA4456" s="34"/>
      <c r="DEB4456" s="153"/>
      <c r="DEC4456" s="34"/>
      <c r="DED4456" s="48"/>
      <c r="DEE4456" s="13"/>
      <c r="DEF4456" s="12"/>
      <c r="DEG4456" s="12"/>
      <c r="DEH4456" s="12"/>
      <c r="DEI4456" s="12"/>
      <c r="DEJ4456" s="14"/>
      <c r="DEK4456" s="144"/>
      <c r="DEL4456" s="145"/>
      <c r="DEM4456" s="60"/>
      <c r="DEN4456" s="60"/>
      <c r="DEO4456" s="46"/>
      <c r="DEP4456" s="2"/>
      <c r="DES4456" s="29"/>
      <c r="DET4456" s="54"/>
      <c r="DEU4456" s="47"/>
      <c r="DFB4456" s="34"/>
      <c r="DFC4456" s="153"/>
      <c r="DFD4456" s="34"/>
      <c r="DFE4456" s="153"/>
      <c r="DFF4456" s="34"/>
      <c r="DFG4456" s="48"/>
      <c r="DFH4456" s="13"/>
      <c r="DFI4456" s="12"/>
      <c r="DFJ4456" s="12"/>
      <c r="DFK4456" s="12"/>
      <c r="DFL4456" s="12"/>
      <c r="DFM4456" s="14"/>
      <c r="DFN4456" s="144"/>
      <c r="DFO4456" s="145"/>
      <c r="DFP4456" s="60"/>
      <c r="DFQ4456" s="60"/>
      <c r="DFR4456" s="46"/>
      <c r="DFS4456" s="2"/>
      <c r="DFV4456" s="29"/>
      <c r="DFW4456" s="54"/>
      <c r="DFX4456" s="47"/>
      <c r="DGE4456" s="34"/>
      <c r="DGF4456" s="153"/>
      <c r="DGG4456" s="34"/>
      <c r="DGH4456" s="153"/>
      <c r="DGI4456" s="34"/>
      <c r="DGJ4456" s="48"/>
      <c r="DGK4456" s="13"/>
      <c r="DGL4456" s="12"/>
      <c r="DGM4456" s="12"/>
      <c r="DGN4456" s="12"/>
      <c r="DGO4456" s="12"/>
      <c r="DGP4456" s="14"/>
      <c r="DGQ4456" s="144"/>
      <c r="DGR4456" s="145"/>
      <c r="DGS4456" s="60"/>
      <c r="DGT4456" s="60"/>
      <c r="DGU4456" s="46"/>
      <c r="DGV4456" s="2"/>
      <c r="DGY4456" s="29"/>
      <c r="DGZ4456" s="54"/>
      <c r="DHA4456" s="47"/>
      <c r="DHH4456" s="34"/>
      <c r="DHI4456" s="153"/>
      <c r="DHJ4456" s="34"/>
      <c r="DHK4456" s="153"/>
      <c r="DHL4456" s="34"/>
      <c r="DHM4456" s="48"/>
      <c r="DHN4456" s="13"/>
      <c r="DHO4456" s="12"/>
      <c r="DHP4456" s="12"/>
      <c r="DHQ4456" s="12"/>
      <c r="DHR4456" s="12"/>
      <c r="DHS4456" s="14"/>
      <c r="DHT4456" s="144"/>
      <c r="DHU4456" s="145"/>
      <c r="DHV4456" s="60"/>
      <c r="DHW4456" s="60"/>
      <c r="DHX4456" s="46"/>
      <c r="DHY4456" s="2"/>
      <c r="DIB4456" s="29"/>
      <c r="DIC4456" s="54"/>
      <c r="DID4456" s="47"/>
      <c r="DIK4456" s="34"/>
      <c r="DIL4456" s="153"/>
      <c r="DIM4456" s="34"/>
      <c r="DIN4456" s="153"/>
      <c r="DIO4456" s="34"/>
      <c r="DIP4456" s="48"/>
      <c r="DIQ4456" s="13"/>
      <c r="DIR4456" s="12"/>
      <c r="DIS4456" s="12"/>
      <c r="DIT4456" s="12"/>
      <c r="DIU4456" s="12"/>
      <c r="DIV4456" s="14"/>
      <c r="DIW4456" s="144"/>
      <c r="DIX4456" s="145"/>
      <c r="DIY4456" s="60"/>
      <c r="DIZ4456" s="60"/>
      <c r="DJA4456" s="46"/>
      <c r="DJB4456" s="2"/>
      <c r="DJE4456" s="29"/>
      <c r="DJF4456" s="54"/>
      <c r="DJG4456" s="47"/>
      <c r="DJN4456" s="34"/>
      <c r="DJO4456" s="153"/>
      <c r="DJP4456" s="34"/>
      <c r="DJQ4456" s="153"/>
      <c r="DJR4456" s="34"/>
      <c r="DJS4456" s="48"/>
      <c r="DJT4456" s="13"/>
      <c r="DJU4456" s="12"/>
      <c r="DJV4456" s="12"/>
      <c r="DJW4456" s="12"/>
      <c r="DJX4456" s="12"/>
      <c r="DJY4456" s="14"/>
      <c r="DJZ4456" s="144"/>
      <c r="DKA4456" s="145"/>
      <c r="DKB4456" s="60"/>
      <c r="DKC4456" s="60"/>
      <c r="DKD4456" s="46"/>
      <c r="DKE4456" s="2"/>
      <c r="DKH4456" s="29"/>
      <c r="DKI4456" s="54"/>
      <c r="DKJ4456" s="47"/>
      <c r="DKQ4456" s="34"/>
      <c r="DKR4456" s="153"/>
      <c r="DKS4456" s="34"/>
      <c r="DKT4456" s="153"/>
      <c r="DKU4456" s="34"/>
      <c r="DKV4456" s="48"/>
      <c r="DKW4456" s="13"/>
      <c r="DKX4456" s="12"/>
      <c r="DKY4456" s="12"/>
      <c r="DKZ4456" s="12"/>
      <c r="DLA4456" s="12"/>
      <c r="DLB4456" s="14"/>
      <c r="DLC4456" s="144"/>
      <c r="DLD4456" s="145"/>
      <c r="DLE4456" s="60"/>
      <c r="DLF4456" s="60"/>
      <c r="DLG4456" s="46"/>
      <c r="DLH4456" s="2"/>
      <c r="DLK4456" s="29"/>
      <c r="DLL4456" s="54"/>
      <c r="DLM4456" s="47"/>
      <c r="DLT4456" s="34"/>
      <c r="DLU4456" s="153"/>
      <c r="DLV4456" s="34"/>
      <c r="DLW4456" s="153"/>
      <c r="DLX4456" s="34"/>
      <c r="DLY4456" s="48"/>
      <c r="DLZ4456" s="13"/>
      <c r="DMA4456" s="12"/>
      <c r="DMB4456" s="12"/>
      <c r="DMC4456" s="12"/>
      <c r="DMD4456" s="12"/>
      <c r="DME4456" s="14"/>
      <c r="DMF4456" s="144"/>
      <c r="DMG4456" s="145"/>
      <c r="DMH4456" s="60"/>
      <c r="DMI4456" s="60"/>
      <c r="DMJ4456" s="46"/>
      <c r="DMK4456" s="2"/>
      <c r="DMN4456" s="29"/>
      <c r="DMO4456" s="54"/>
      <c r="DMP4456" s="47"/>
      <c r="DMW4456" s="34"/>
      <c r="DMX4456" s="153"/>
      <c r="DMY4456" s="34"/>
      <c r="DMZ4456" s="153"/>
      <c r="DNA4456" s="34"/>
      <c r="DNB4456" s="48"/>
      <c r="DNC4456" s="13"/>
      <c r="DND4456" s="12"/>
      <c r="DNE4456" s="12"/>
      <c r="DNF4456" s="12"/>
      <c r="DNG4456" s="12"/>
      <c r="DNH4456" s="14"/>
      <c r="DNI4456" s="144"/>
      <c r="DNJ4456" s="145"/>
      <c r="DNK4456" s="60"/>
      <c r="DNL4456" s="60"/>
      <c r="DNM4456" s="46"/>
      <c r="DNN4456" s="2"/>
      <c r="DNQ4456" s="29"/>
      <c r="DNR4456" s="54"/>
      <c r="DNS4456" s="47"/>
      <c r="DNZ4456" s="34"/>
      <c r="DOA4456" s="153"/>
      <c r="DOB4456" s="34"/>
      <c r="DOC4456" s="153"/>
      <c r="DOD4456" s="34"/>
      <c r="DOE4456" s="48"/>
      <c r="DOF4456" s="13"/>
      <c r="DOG4456" s="12"/>
      <c r="DOH4456" s="12"/>
      <c r="DOI4456" s="12"/>
      <c r="DOJ4456" s="12"/>
      <c r="DOK4456" s="14"/>
      <c r="DOL4456" s="144"/>
      <c r="DOM4456" s="145"/>
      <c r="DON4456" s="60"/>
      <c r="DOO4456" s="60"/>
      <c r="DOP4456" s="46"/>
      <c r="DOQ4456" s="2"/>
      <c r="DOT4456" s="29"/>
      <c r="DOU4456" s="54"/>
      <c r="DOV4456" s="47"/>
      <c r="DPC4456" s="34"/>
      <c r="DPD4456" s="153"/>
      <c r="DPE4456" s="34"/>
      <c r="DPF4456" s="153"/>
      <c r="DPG4456" s="34"/>
      <c r="DPH4456" s="48"/>
      <c r="DPI4456" s="13"/>
      <c r="DPJ4456" s="12"/>
      <c r="DPK4456" s="12"/>
      <c r="DPL4456" s="12"/>
      <c r="DPM4456" s="12"/>
      <c r="DPN4456" s="14"/>
      <c r="DPO4456" s="144"/>
      <c r="DPP4456" s="145"/>
      <c r="DPQ4456" s="60"/>
      <c r="DPR4456" s="60"/>
      <c r="DPS4456" s="46"/>
      <c r="DPT4456" s="2"/>
      <c r="DPW4456" s="29"/>
      <c r="DPX4456" s="54"/>
      <c r="DPY4456" s="47"/>
      <c r="DQF4456" s="34"/>
      <c r="DQG4456" s="153"/>
      <c r="DQH4456" s="34"/>
      <c r="DQI4456" s="153"/>
      <c r="DQJ4456" s="34"/>
      <c r="DQK4456" s="48"/>
      <c r="DQL4456" s="13"/>
      <c r="DQM4456" s="12"/>
      <c r="DQN4456" s="12"/>
      <c r="DQO4456" s="12"/>
      <c r="DQP4456" s="12"/>
      <c r="DQQ4456" s="14"/>
      <c r="DQR4456" s="144"/>
      <c r="DQS4456" s="145"/>
      <c r="DQT4456" s="60"/>
      <c r="DQU4456" s="60"/>
      <c r="DQV4456" s="46"/>
      <c r="DQW4456" s="2"/>
      <c r="DQZ4456" s="29"/>
      <c r="DRA4456" s="54"/>
      <c r="DRB4456" s="47"/>
      <c r="DRI4456" s="34"/>
      <c r="DRJ4456" s="153"/>
      <c r="DRK4456" s="34"/>
      <c r="DRL4456" s="153"/>
      <c r="DRM4456" s="34"/>
      <c r="DRN4456" s="48"/>
      <c r="DRO4456" s="13"/>
      <c r="DRP4456" s="12"/>
      <c r="DRQ4456" s="12"/>
      <c r="DRR4456" s="12"/>
      <c r="DRS4456" s="12"/>
      <c r="DRT4456" s="14"/>
      <c r="DRU4456" s="144"/>
      <c r="DRV4456" s="145"/>
      <c r="DRW4456" s="60"/>
      <c r="DRX4456" s="60"/>
      <c r="DRY4456" s="46"/>
      <c r="DRZ4456" s="2"/>
      <c r="DSC4456" s="29"/>
      <c r="DSD4456" s="54"/>
      <c r="DSE4456" s="47"/>
      <c r="DSL4456" s="34"/>
      <c r="DSM4456" s="153"/>
      <c r="DSN4456" s="34"/>
      <c r="DSO4456" s="153"/>
      <c r="DSP4456" s="34"/>
      <c r="DSQ4456" s="48"/>
      <c r="DSR4456" s="13"/>
      <c r="DSS4456" s="12"/>
      <c r="DST4456" s="12"/>
      <c r="DSU4456" s="12"/>
      <c r="DSV4456" s="12"/>
      <c r="DSW4456" s="14"/>
      <c r="DSX4456" s="144"/>
      <c r="DSY4456" s="145"/>
      <c r="DSZ4456" s="60"/>
      <c r="DTA4456" s="60"/>
      <c r="DTB4456" s="46"/>
      <c r="DTC4456" s="2"/>
      <c r="DTF4456" s="29"/>
      <c r="DTG4456" s="54"/>
      <c r="DTH4456" s="47"/>
      <c r="DTO4456" s="34"/>
      <c r="DTP4456" s="153"/>
      <c r="DTQ4456" s="34"/>
      <c r="DTR4456" s="153"/>
      <c r="DTS4456" s="34"/>
      <c r="DTT4456" s="48"/>
      <c r="DTU4456" s="13"/>
      <c r="DTV4456" s="12"/>
      <c r="DTW4456" s="12"/>
      <c r="DTX4456" s="12"/>
      <c r="DTY4456" s="12"/>
      <c r="DTZ4456" s="14"/>
      <c r="DUA4456" s="144"/>
      <c r="DUB4456" s="145"/>
      <c r="DUC4456" s="60"/>
      <c r="DUD4456" s="60"/>
      <c r="DUE4456" s="46"/>
      <c r="DUF4456" s="2"/>
      <c r="DUI4456" s="29"/>
      <c r="DUJ4456" s="54"/>
      <c r="DUK4456" s="47"/>
      <c r="DUR4456" s="34"/>
      <c r="DUS4456" s="153"/>
      <c r="DUT4456" s="34"/>
      <c r="DUU4456" s="153"/>
      <c r="DUV4456" s="34"/>
      <c r="DUW4456" s="48"/>
      <c r="DUX4456" s="13"/>
      <c r="DUY4456" s="12"/>
      <c r="DUZ4456" s="12"/>
      <c r="DVA4456" s="12"/>
      <c r="DVB4456" s="12"/>
      <c r="DVC4456" s="14"/>
      <c r="DVD4456" s="144"/>
      <c r="DVE4456" s="145"/>
      <c r="DVF4456" s="60"/>
      <c r="DVG4456" s="60"/>
      <c r="DVH4456" s="46"/>
      <c r="DVI4456" s="2"/>
      <c r="DVL4456" s="29"/>
      <c r="DVM4456" s="54"/>
      <c r="DVN4456" s="47"/>
      <c r="DVU4456" s="34"/>
      <c r="DVV4456" s="153"/>
      <c r="DVW4456" s="34"/>
      <c r="DVX4456" s="153"/>
      <c r="DVY4456" s="34"/>
      <c r="DVZ4456" s="48"/>
      <c r="DWA4456" s="13"/>
      <c r="DWB4456" s="12"/>
      <c r="DWC4456" s="12"/>
      <c r="DWD4456" s="12"/>
      <c r="DWE4456" s="12"/>
      <c r="DWF4456" s="14"/>
      <c r="DWG4456" s="144"/>
      <c r="DWH4456" s="145"/>
      <c r="DWI4456" s="60"/>
      <c r="DWJ4456" s="60"/>
      <c r="DWK4456" s="46"/>
      <c r="DWL4456" s="2"/>
      <c r="DWO4456" s="29"/>
      <c r="DWP4456" s="54"/>
      <c r="DWQ4456" s="47"/>
      <c r="DWX4456" s="34"/>
      <c r="DWY4456" s="153"/>
      <c r="DWZ4456" s="34"/>
      <c r="DXA4456" s="153"/>
      <c r="DXB4456" s="34"/>
      <c r="DXC4456" s="48"/>
      <c r="DXD4456" s="13"/>
      <c r="DXE4456" s="12"/>
      <c r="DXF4456" s="12"/>
      <c r="DXG4456" s="12"/>
      <c r="DXH4456" s="12"/>
      <c r="DXI4456" s="14"/>
      <c r="DXJ4456" s="144"/>
      <c r="DXK4456" s="145"/>
      <c r="DXL4456" s="60"/>
      <c r="DXM4456" s="60"/>
      <c r="DXN4456" s="46"/>
      <c r="DXO4456" s="2"/>
      <c r="DXR4456" s="29"/>
      <c r="DXS4456" s="54"/>
      <c r="DXT4456" s="47"/>
      <c r="DYA4456" s="34"/>
      <c r="DYB4456" s="153"/>
      <c r="DYC4456" s="34"/>
      <c r="DYD4456" s="153"/>
      <c r="DYE4456" s="34"/>
      <c r="DYF4456" s="48"/>
      <c r="DYG4456" s="13"/>
      <c r="DYH4456" s="12"/>
      <c r="DYI4456" s="12"/>
      <c r="DYJ4456" s="12"/>
      <c r="DYK4456" s="12"/>
      <c r="DYL4456" s="14"/>
      <c r="DYM4456" s="144"/>
      <c r="DYN4456" s="145"/>
      <c r="DYO4456" s="60"/>
      <c r="DYP4456" s="60"/>
      <c r="DYQ4456" s="46"/>
      <c r="DYR4456" s="2"/>
      <c r="DYU4456" s="29"/>
      <c r="DYV4456" s="54"/>
      <c r="DYW4456" s="47"/>
      <c r="DZD4456" s="34"/>
      <c r="DZE4456" s="153"/>
      <c r="DZF4456" s="34"/>
      <c r="DZG4456" s="153"/>
      <c r="DZH4456" s="34"/>
      <c r="DZI4456" s="48"/>
      <c r="DZJ4456" s="13"/>
      <c r="DZK4456" s="12"/>
      <c r="DZL4456" s="12"/>
      <c r="DZM4456" s="12"/>
      <c r="DZN4456" s="12"/>
      <c r="DZO4456" s="14"/>
      <c r="DZP4456" s="144"/>
      <c r="DZQ4456" s="145"/>
      <c r="DZR4456" s="60"/>
      <c r="DZS4456" s="60"/>
      <c r="DZT4456" s="46"/>
      <c r="DZU4456" s="2"/>
      <c r="DZX4456" s="29"/>
      <c r="DZY4456" s="54"/>
      <c r="DZZ4456" s="47"/>
      <c r="EAG4456" s="34"/>
      <c r="EAH4456" s="153"/>
      <c r="EAI4456" s="34"/>
      <c r="EAJ4456" s="153"/>
      <c r="EAK4456" s="34"/>
      <c r="EAL4456" s="48"/>
      <c r="EAM4456" s="13"/>
      <c r="EAN4456" s="12"/>
      <c r="EAO4456" s="12"/>
      <c r="EAP4456" s="12"/>
      <c r="EAQ4456" s="12"/>
      <c r="EAR4456" s="14"/>
      <c r="EAS4456" s="144"/>
      <c r="EAT4456" s="145"/>
      <c r="EAU4456" s="60"/>
      <c r="EAV4456" s="60"/>
      <c r="EAW4456" s="46"/>
      <c r="EAX4456" s="2"/>
      <c r="EBA4456" s="29"/>
      <c r="EBB4456" s="54"/>
      <c r="EBC4456" s="47"/>
      <c r="EBJ4456" s="34"/>
      <c r="EBK4456" s="153"/>
      <c r="EBL4456" s="34"/>
      <c r="EBM4456" s="153"/>
      <c r="EBN4456" s="34"/>
      <c r="EBO4456" s="48"/>
      <c r="EBP4456" s="13"/>
      <c r="EBQ4456" s="12"/>
      <c r="EBR4456" s="12"/>
      <c r="EBS4456" s="12"/>
      <c r="EBT4456" s="12"/>
      <c r="EBU4456" s="14"/>
      <c r="EBV4456" s="144"/>
      <c r="EBW4456" s="145"/>
      <c r="EBX4456" s="60"/>
      <c r="EBY4456" s="60"/>
      <c r="EBZ4456" s="46"/>
      <c r="ECA4456" s="2"/>
      <c r="ECD4456" s="29"/>
      <c r="ECE4456" s="54"/>
      <c r="ECF4456" s="47"/>
      <c r="ECM4456" s="34"/>
      <c r="ECN4456" s="153"/>
      <c r="ECO4456" s="34"/>
      <c r="ECP4456" s="153"/>
      <c r="ECQ4456" s="34"/>
      <c r="ECR4456" s="48"/>
      <c r="ECS4456" s="13"/>
      <c r="ECT4456" s="12"/>
      <c r="ECU4456" s="12"/>
      <c r="ECV4456" s="12"/>
      <c r="ECW4456" s="12"/>
      <c r="ECX4456" s="14"/>
      <c r="ECY4456" s="144"/>
      <c r="ECZ4456" s="145"/>
      <c r="EDA4456" s="60"/>
      <c r="EDB4456" s="60"/>
      <c r="EDC4456" s="46"/>
      <c r="EDD4456" s="2"/>
      <c r="EDG4456" s="29"/>
      <c r="EDH4456" s="54"/>
      <c r="EDI4456" s="47"/>
      <c r="EDP4456" s="34"/>
      <c r="EDQ4456" s="153"/>
      <c r="EDR4456" s="34"/>
      <c r="EDS4456" s="153"/>
      <c r="EDT4456" s="34"/>
      <c r="EDU4456" s="48"/>
      <c r="EDV4456" s="13"/>
      <c r="EDW4456" s="12"/>
      <c r="EDX4456" s="12"/>
      <c r="EDY4456" s="12"/>
      <c r="EDZ4456" s="12"/>
      <c r="EEA4456" s="14"/>
      <c r="EEB4456" s="144"/>
      <c r="EEC4456" s="145"/>
      <c r="EED4456" s="60"/>
      <c r="EEE4456" s="60"/>
      <c r="EEF4456" s="46"/>
      <c r="EEG4456" s="2"/>
      <c r="EEJ4456" s="29"/>
      <c r="EEK4456" s="54"/>
      <c r="EEL4456" s="47"/>
      <c r="EES4456" s="34"/>
      <c r="EET4456" s="153"/>
      <c r="EEU4456" s="34"/>
      <c r="EEV4456" s="153"/>
      <c r="EEW4456" s="34"/>
      <c r="EEX4456" s="48"/>
      <c r="EEY4456" s="13"/>
      <c r="EEZ4456" s="12"/>
      <c r="EFA4456" s="12"/>
      <c r="EFB4456" s="12"/>
      <c r="EFC4456" s="12"/>
      <c r="EFD4456" s="14"/>
      <c r="EFE4456" s="144"/>
      <c r="EFF4456" s="145"/>
      <c r="EFG4456" s="60"/>
      <c r="EFH4456" s="60"/>
      <c r="EFI4456" s="46"/>
      <c r="EFJ4456" s="2"/>
      <c r="EFM4456" s="29"/>
      <c r="EFN4456" s="54"/>
      <c r="EFO4456" s="47"/>
      <c r="EFV4456" s="34"/>
      <c r="EFW4456" s="153"/>
      <c r="EFX4456" s="34"/>
      <c r="EFY4456" s="153"/>
      <c r="EFZ4456" s="34"/>
      <c r="EGA4456" s="48"/>
      <c r="EGB4456" s="13"/>
      <c r="EGC4456" s="12"/>
      <c r="EGD4456" s="12"/>
      <c r="EGE4456" s="12"/>
      <c r="EGF4456" s="12"/>
      <c r="EGG4456" s="14"/>
      <c r="EGH4456" s="144"/>
      <c r="EGI4456" s="145"/>
      <c r="EGJ4456" s="60"/>
      <c r="EGK4456" s="60"/>
      <c r="EGL4456" s="46"/>
      <c r="EGM4456" s="2"/>
      <c r="EGP4456" s="29"/>
      <c r="EGQ4456" s="54"/>
      <c r="EGR4456" s="47"/>
      <c r="EGY4456" s="34"/>
      <c r="EGZ4456" s="153"/>
      <c r="EHA4456" s="34"/>
      <c r="EHB4456" s="153"/>
      <c r="EHC4456" s="34"/>
      <c r="EHD4456" s="48"/>
      <c r="EHE4456" s="13"/>
      <c r="EHF4456" s="12"/>
      <c r="EHG4456" s="12"/>
      <c r="EHH4456" s="12"/>
      <c r="EHI4456" s="12"/>
      <c r="EHJ4456" s="14"/>
      <c r="EHK4456" s="144"/>
      <c r="EHL4456" s="145"/>
      <c r="EHM4456" s="60"/>
      <c r="EHN4456" s="60"/>
      <c r="EHO4456" s="46"/>
      <c r="EHP4456" s="2"/>
      <c r="EHS4456" s="29"/>
      <c r="EHT4456" s="54"/>
      <c r="EHU4456" s="47"/>
      <c r="EIB4456" s="34"/>
      <c r="EIC4456" s="153"/>
      <c r="EID4456" s="34"/>
      <c r="EIE4456" s="153"/>
      <c r="EIF4456" s="34"/>
      <c r="EIG4456" s="48"/>
      <c r="EIH4456" s="13"/>
      <c r="EII4456" s="12"/>
      <c r="EIJ4456" s="12"/>
      <c r="EIK4456" s="12"/>
      <c r="EIL4456" s="12"/>
      <c r="EIM4456" s="14"/>
      <c r="EIN4456" s="144"/>
      <c r="EIO4456" s="145"/>
      <c r="EIP4456" s="60"/>
      <c r="EIQ4456" s="60"/>
      <c r="EIR4456" s="46"/>
      <c r="EIS4456" s="2"/>
      <c r="EIV4456" s="29"/>
      <c r="EIW4456" s="54"/>
      <c r="EIX4456" s="47"/>
      <c r="EJE4456" s="34"/>
      <c r="EJF4456" s="153"/>
      <c r="EJG4456" s="34"/>
      <c r="EJH4456" s="153"/>
      <c r="EJI4456" s="34"/>
      <c r="EJJ4456" s="48"/>
      <c r="EJK4456" s="13"/>
      <c r="EJL4456" s="12"/>
      <c r="EJM4456" s="12"/>
      <c r="EJN4456" s="12"/>
      <c r="EJO4456" s="12"/>
      <c r="EJP4456" s="14"/>
      <c r="EJQ4456" s="144"/>
      <c r="EJR4456" s="145"/>
      <c r="EJS4456" s="60"/>
      <c r="EJT4456" s="60"/>
      <c r="EJU4456" s="46"/>
      <c r="EJV4456" s="2"/>
      <c r="EJY4456" s="29"/>
      <c r="EJZ4456" s="54"/>
      <c r="EKA4456" s="47"/>
      <c r="EKH4456" s="34"/>
      <c r="EKI4456" s="153"/>
      <c r="EKJ4456" s="34"/>
      <c r="EKK4456" s="153"/>
      <c r="EKL4456" s="34"/>
      <c r="EKM4456" s="48"/>
      <c r="EKN4456" s="13"/>
      <c r="EKO4456" s="12"/>
      <c r="EKP4456" s="12"/>
      <c r="EKQ4456" s="12"/>
      <c r="EKR4456" s="12"/>
      <c r="EKS4456" s="14"/>
      <c r="EKT4456" s="144"/>
      <c r="EKU4456" s="145"/>
      <c r="EKV4456" s="60"/>
      <c r="EKW4456" s="60"/>
      <c r="EKX4456" s="46"/>
      <c r="EKY4456" s="2"/>
      <c r="ELB4456" s="29"/>
      <c r="ELC4456" s="54"/>
      <c r="ELD4456" s="47"/>
      <c r="ELK4456" s="34"/>
      <c r="ELL4456" s="153"/>
      <c r="ELM4456" s="34"/>
      <c r="ELN4456" s="153"/>
      <c r="ELO4456" s="34"/>
      <c r="ELP4456" s="48"/>
      <c r="ELQ4456" s="13"/>
      <c r="ELR4456" s="12"/>
      <c r="ELS4456" s="12"/>
      <c r="ELT4456" s="12"/>
      <c r="ELU4456" s="12"/>
      <c r="ELV4456" s="14"/>
      <c r="ELW4456" s="144"/>
      <c r="ELX4456" s="145"/>
      <c r="ELY4456" s="60"/>
      <c r="ELZ4456" s="60"/>
      <c r="EMA4456" s="46"/>
      <c r="EMB4456" s="2"/>
      <c r="EME4456" s="29"/>
      <c r="EMF4456" s="54"/>
      <c r="EMG4456" s="47"/>
      <c r="EMN4456" s="34"/>
      <c r="EMO4456" s="153"/>
      <c r="EMP4456" s="34"/>
      <c r="EMQ4456" s="153"/>
      <c r="EMR4456" s="34"/>
      <c r="EMS4456" s="48"/>
      <c r="EMT4456" s="13"/>
      <c r="EMU4456" s="12"/>
      <c r="EMV4456" s="12"/>
      <c r="EMW4456" s="12"/>
      <c r="EMX4456" s="12"/>
      <c r="EMY4456" s="14"/>
      <c r="EMZ4456" s="144"/>
      <c r="ENA4456" s="145"/>
      <c r="ENB4456" s="60"/>
      <c r="ENC4456" s="60"/>
      <c r="END4456" s="46"/>
      <c r="ENE4456" s="2"/>
      <c r="ENH4456" s="29"/>
      <c r="ENI4456" s="54"/>
      <c r="ENJ4456" s="47"/>
      <c r="ENQ4456" s="34"/>
      <c r="ENR4456" s="153"/>
      <c r="ENS4456" s="34"/>
      <c r="ENT4456" s="153"/>
      <c r="ENU4456" s="34"/>
      <c r="ENV4456" s="48"/>
      <c r="ENW4456" s="13"/>
      <c r="ENX4456" s="12"/>
      <c r="ENY4456" s="12"/>
      <c r="ENZ4456" s="12"/>
      <c r="EOA4456" s="12"/>
      <c r="EOB4456" s="14"/>
      <c r="EOC4456" s="144"/>
      <c r="EOD4456" s="145"/>
      <c r="EOE4456" s="60"/>
      <c r="EOF4456" s="60"/>
      <c r="EOG4456" s="46"/>
      <c r="EOH4456" s="2"/>
      <c r="EOK4456" s="29"/>
      <c r="EOL4456" s="54"/>
      <c r="EOM4456" s="47"/>
      <c r="EOT4456" s="34"/>
      <c r="EOU4456" s="153"/>
      <c r="EOV4456" s="34"/>
      <c r="EOW4456" s="153"/>
      <c r="EOX4456" s="34"/>
      <c r="EOY4456" s="48"/>
      <c r="EOZ4456" s="13"/>
      <c r="EPA4456" s="12"/>
      <c r="EPB4456" s="12"/>
      <c r="EPC4456" s="12"/>
      <c r="EPD4456" s="12"/>
      <c r="EPE4456" s="14"/>
      <c r="EPF4456" s="144"/>
      <c r="EPG4456" s="145"/>
      <c r="EPH4456" s="60"/>
      <c r="EPI4456" s="60"/>
      <c r="EPJ4456" s="46"/>
      <c r="EPK4456" s="2"/>
      <c r="EPN4456" s="29"/>
      <c r="EPO4456" s="54"/>
      <c r="EPP4456" s="47"/>
      <c r="EPW4456" s="34"/>
      <c r="EPX4456" s="153"/>
      <c r="EPY4456" s="34"/>
      <c r="EPZ4456" s="153"/>
      <c r="EQA4456" s="34"/>
      <c r="EQB4456" s="48"/>
      <c r="EQC4456" s="13"/>
      <c r="EQD4456" s="12"/>
      <c r="EQE4456" s="12"/>
      <c r="EQF4456" s="12"/>
      <c r="EQG4456" s="12"/>
      <c r="EQH4456" s="14"/>
      <c r="EQI4456" s="144"/>
      <c r="EQJ4456" s="145"/>
      <c r="EQK4456" s="60"/>
      <c r="EQL4456" s="60"/>
      <c r="EQM4456" s="46"/>
      <c r="EQN4456" s="2"/>
      <c r="EQQ4456" s="29"/>
      <c r="EQR4456" s="54"/>
      <c r="EQS4456" s="47"/>
      <c r="EQZ4456" s="34"/>
      <c r="ERA4456" s="153"/>
      <c r="ERB4456" s="34"/>
      <c r="ERC4456" s="153"/>
      <c r="ERD4456" s="34"/>
      <c r="ERE4456" s="48"/>
      <c r="ERF4456" s="13"/>
      <c r="ERG4456" s="12"/>
      <c r="ERH4456" s="12"/>
      <c r="ERI4456" s="12"/>
      <c r="ERJ4456" s="12"/>
      <c r="ERK4456" s="14"/>
      <c r="ERL4456" s="144"/>
      <c r="ERM4456" s="145"/>
      <c r="ERN4456" s="60"/>
      <c r="ERO4456" s="60"/>
      <c r="ERP4456" s="46"/>
      <c r="ERQ4456" s="2"/>
      <c r="ERT4456" s="29"/>
      <c r="ERU4456" s="54"/>
      <c r="ERV4456" s="47"/>
      <c r="ESC4456" s="34"/>
      <c r="ESD4456" s="153"/>
      <c r="ESE4456" s="34"/>
      <c r="ESF4456" s="153"/>
      <c r="ESG4456" s="34"/>
      <c r="ESH4456" s="48"/>
      <c r="ESI4456" s="13"/>
      <c r="ESJ4456" s="12"/>
      <c r="ESK4456" s="12"/>
      <c r="ESL4456" s="12"/>
      <c r="ESM4456" s="12"/>
      <c r="ESN4456" s="14"/>
      <c r="ESO4456" s="144"/>
      <c r="ESP4456" s="145"/>
      <c r="ESQ4456" s="60"/>
      <c r="ESR4456" s="60"/>
      <c r="ESS4456" s="46"/>
      <c r="EST4456" s="2"/>
      <c r="ESW4456" s="29"/>
      <c r="ESX4456" s="54"/>
      <c r="ESY4456" s="47"/>
      <c r="ETF4456" s="34"/>
      <c r="ETG4456" s="153"/>
      <c r="ETH4456" s="34"/>
      <c r="ETI4456" s="153"/>
      <c r="ETJ4456" s="34"/>
      <c r="ETK4456" s="48"/>
      <c r="ETL4456" s="13"/>
      <c r="ETM4456" s="12"/>
      <c r="ETN4456" s="12"/>
      <c r="ETO4456" s="12"/>
      <c r="ETP4456" s="12"/>
      <c r="ETQ4456" s="14"/>
      <c r="ETR4456" s="144"/>
      <c r="ETS4456" s="145"/>
      <c r="ETT4456" s="60"/>
      <c r="ETU4456" s="60"/>
      <c r="ETV4456" s="46"/>
      <c r="ETW4456" s="2"/>
      <c r="ETZ4456" s="29"/>
      <c r="EUA4456" s="54"/>
      <c r="EUB4456" s="47"/>
      <c r="EUI4456" s="34"/>
      <c r="EUJ4456" s="153"/>
      <c r="EUK4456" s="34"/>
      <c r="EUL4456" s="153"/>
      <c r="EUM4456" s="34"/>
      <c r="EUN4456" s="48"/>
      <c r="EUO4456" s="13"/>
      <c r="EUP4456" s="12"/>
      <c r="EUQ4456" s="12"/>
      <c r="EUR4456" s="12"/>
      <c r="EUS4456" s="12"/>
      <c r="EUT4456" s="14"/>
      <c r="EUU4456" s="144"/>
      <c r="EUV4456" s="145"/>
      <c r="EUW4456" s="60"/>
      <c r="EUX4456" s="60"/>
      <c r="EUY4456" s="46"/>
      <c r="EUZ4456" s="2"/>
      <c r="EVC4456" s="29"/>
      <c r="EVD4456" s="54"/>
      <c r="EVE4456" s="47"/>
      <c r="EVL4456" s="34"/>
      <c r="EVM4456" s="153"/>
      <c r="EVN4456" s="34"/>
      <c r="EVO4456" s="153"/>
      <c r="EVP4456" s="34"/>
      <c r="EVQ4456" s="48"/>
      <c r="EVR4456" s="13"/>
      <c r="EVS4456" s="12"/>
      <c r="EVT4456" s="12"/>
      <c r="EVU4456" s="12"/>
      <c r="EVV4456" s="12"/>
      <c r="EVW4456" s="14"/>
      <c r="EVX4456" s="144"/>
      <c r="EVY4456" s="145"/>
      <c r="EVZ4456" s="60"/>
      <c r="EWA4456" s="60"/>
      <c r="EWB4456" s="46"/>
      <c r="EWC4456" s="2"/>
      <c r="EWF4456" s="29"/>
      <c r="EWG4456" s="54"/>
      <c r="EWH4456" s="47"/>
      <c r="EWO4456" s="34"/>
      <c r="EWP4456" s="153"/>
      <c r="EWQ4456" s="34"/>
      <c r="EWR4456" s="153"/>
      <c r="EWS4456" s="34"/>
      <c r="EWT4456" s="48"/>
      <c r="EWU4456" s="13"/>
      <c r="EWV4456" s="12"/>
      <c r="EWW4456" s="12"/>
      <c r="EWX4456" s="12"/>
      <c r="EWY4456" s="12"/>
      <c r="EWZ4456" s="14"/>
      <c r="EXA4456" s="144"/>
      <c r="EXB4456" s="145"/>
      <c r="EXC4456" s="60"/>
      <c r="EXD4456" s="60"/>
      <c r="EXE4456" s="46"/>
      <c r="EXF4456" s="2"/>
      <c r="EXI4456" s="29"/>
      <c r="EXJ4456" s="54"/>
      <c r="EXK4456" s="47"/>
      <c r="EXR4456" s="34"/>
      <c r="EXS4456" s="153"/>
      <c r="EXT4456" s="34"/>
      <c r="EXU4456" s="153"/>
      <c r="EXV4456" s="34"/>
      <c r="EXW4456" s="48"/>
      <c r="EXX4456" s="13"/>
      <c r="EXY4456" s="12"/>
      <c r="EXZ4456" s="12"/>
      <c r="EYA4456" s="12"/>
      <c r="EYB4456" s="12"/>
      <c r="EYC4456" s="14"/>
      <c r="EYD4456" s="144"/>
      <c r="EYE4456" s="145"/>
      <c r="EYF4456" s="60"/>
      <c r="EYG4456" s="60"/>
      <c r="EYH4456" s="46"/>
      <c r="EYI4456" s="2"/>
      <c r="EYL4456" s="29"/>
      <c r="EYM4456" s="54"/>
      <c r="EYN4456" s="47"/>
      <c r="EYU4456" s="34"/>
      <c r="EYV4456" s="153"/>
      <c r="EYW4456" s="34"/>
      <c r="EYX4456" s="153"/>
      <c r="EYY4456" s="34"/>
      <c r="EYZ4456" s="48"/>
      <c r="EZA4456" s="13"/>
      <c r="EZB4456" s="12"/>
      <c r="EZC4456" s="12"/>
      <c r="EZD4456" s="12"/>
      <c r="EZE4456" s="12"/>
      <c r="EZF4456" s="14"/>
      <c r="EZG4456" s="144"/>
      <c r="EZH4456" s="145"/>
      <c r="EZI4456" s="60"/>
      <c r="EZJ4456" s="60"/>
      <c r="EZK4456" s="46"/>
      <c r="EZL4456" s="2"/>
      <c r="EZO4456" s="29"/>
      <c r="EZP4456" s="54"/>
      <c r="EZQ4456" s="47"/>
      <c r="EZX4456" s="34"/>
      <c r="EZY4456" s="153"/>
      <c r="EZZ4456" s="34"/>
      <c r="FAA4456" s="153"/>
      <c r="FAB4456" s="34"/>
      <c r="FAC4456" s="48"/>
      <c r="FAD4456" s="13"/>
      <c r="FAE4456" s="12"/>
      <c r="FAF4456" s="12"/>
      <c r="FAG4456" s="12"/>
      <c r="FAH4456" s="12"/>
      <c r="FAI4456" s="14"/>
      <c r="FAJ4456" s="144"/>
      <c r="FAK4456" s="145"/>
      <c r="FAL4456" s="60"/>
      <c r="FAM4456" s="60"/>
      <c r="FAN4456" s="46"/>
      <c r="FAO4456" s="2"/>
      <c r="FAR4456" s="29"/>
      <c r="FAS4456" s="54"/>
      <c r="FAT4456" s="47"/>
      <c r="FBA4456" s="34"/>
      <c r="FBB4456" s="153"/>
      <c r="FBC4456" s="34"/>
      <c r="FBD4456" s="153"/>
      <c r="FBE4456" s="34"/>
      <c r="FBF4456" s="48"/>
      <c r="FBG4456" s="13"/>
      <c r="FBH4456" s="12"/>
      <c r="FBI4456" s="12"/>
      <c r="FBJ4456" s="12"/>
      <c r="FBK4456" s="12"/>
      <c r="FBL4456" s="14"/>
      <c r="FBM4456" s="144"/>
      <c r="FBN4456" s="145"/>
      <c r="FBO4456" s="60"/>
      <c r="FBP4456" s="60"/>
      <c r="FBQ4456" s="46"/>
      <c r="FBR4456" s="2"/>
      <c r="FBU4456" s="29"/>
      <c r="FBV4456" s="54"/>
      <c r="FBW4456" s="47"/>
      <c r="FCD4456" s="34"/>
      <c r="FCE4456" s="153"/>
      <c r="FCF4456" s="34"/>
      <c r="FCG4456" s="153"/>
      <c r="FCH4456" s="34"/>
      <c r="FCI4456" s="48"/>
      <c r="FCJ4456" s="13"/>
      <c r="FCK4456" s="12"/>
      <c r="FCL4456" s="12"/>
      <c r="FCM4456" s="12"/>
      <c r="FCN4456" s="12"/>
      <c r="FCO4456" s="14"/>
      <c r="FCP4456" s="144"/>
      <c r="FCQ4456" s="145"/>
      <c r="FCR4456" s="60"/>
      <c r="FCS4456" s="60"/>
      <c r="FCT4456" s="46"/>
      <c r="FCU4456" s="2"/>
      <c r="FCX4456" s="29"/>
      <c r="FCY4456" s="54"/>
      <c r="FCZ4456" s="47"/>
      <c r="FDG4456" s="34"/>
      <c r="FDH4456" s="153"/>
      <c r="FDI4456" s="34"/>
      <c r="FDJ4456" s="153"/>
      <c r="FDK4456" s="34"/>
      <c r="FDL4456" s="48"/>
      <c r="FDM4456" s="13"/>
      <c r="FDN4456" s="12"/>
      <c r="FDO4456" s="12"/>
      <c r="FDP4456" s="12"/>
      <c r="FDQ4456" s="12"/>
      <c r="FDR4456" s="14"/>
      <c r="FDS4456" s="144"/>
      <c r="FDT4456" s="145"/>
      <c r="FDU4456" s="60"/>
      <c r="FDV4456" s="60"/>
      <c r="FDW4456" s="46"/>
      <c r="FDX4456" s="2"/>
      <c r="FEA4456" s="29"/>
      <c r="FEB4456" s="54"/>
      <c r="FEC4456" s="47"/>
      <c r="FEJ4456" s="34"/>
      <c r="FEK4456" s="153"/>
      <c r="FEL4456" s="34"/>
      <c r="FEM4456" s="153"/>
      <c r="FEN4456" s="34"/>
      <c r="FEO4456" s="48"/>
      <c r="FEP4456" s="13"/>
      <c r="FEQ4456" s="12"/>
      <c r="FER4456" s="12"/>
      <c r="FES4456" s="12"/>
      <c r="FET4456" s="12"/>
      <c r="FEU4456" s="14"/>
      <c r="FEV4456" s="144"/>
      <c r="FEW4456" s="145"/>
      <c r="FEX4456" s="60"/>
      <c r="FEY4456" s="60"/>
      <c r="FEZ4456" s="46"/>
      <c r="FFA4456" s="2"/>
      <c r="FFD4456" s="29"/>
      <c r="FFE4456" s="54"/>
      <c r="FFF4456" s="47"/>
      <c r="FFM4456" s="34"/>
      <c r="FFN4456" s="153"/>
      <c r="FFO4456" s="34"/>
      <c r="FFP4456" s="153"/>
      <c r="FFQ4456" s="34"/>
      <c r="FFR4456" s="48"/>
      <c r="FFS4456" s="13"/>
      <c r="FFT4456" s="12"/>
      <c r="FFU4456" s="12"/>
      <c r="FFV4456" s="12"/>
      <c r="FFW4456" s="12"/>
      <c r="FFX4456" s="14"/>
      <c r="FFY4456" s="144"/>
      <c r="FFZ4456" s="145"/>
      <c r="FGA4456" s="60"/>
      <c r="FGB4456" s="60"/>
      <c r="FGC4456" s="46"/>
      <c r="FGD4456" s="2"/>
      <c r="FGG4456" s="29"/>
      <c r="FGH4456" s="54"/>
      <c r="FGI4456" s="47"/>
      <c r="FGP4456" s="34"/>
      <c r="FGQ4456" s="153"/>
      <c r="FGR4456" s="34"/>
      <c r="FGS4456" s="153"/>
      <c r="FGT4456" s="34"/>
      <c r="FGU4456" s="48"/>
      <c r="FGV4456" s="13"/>
      <c r="FGW4456" s="12"/>
      <c r="FGX4456" s="12"/>
      <c r="FGY4456" s="12"/>
      <c r="FGZ4456" s="12"/>
      <c r="FHA4456" s="14"/>
      <c r="FHB4456" s="144"/>
      <c r="FHC4456" s="145"/>
      <c r="FHD4456" s="60"/>
      <c r="FHE4456" s="60"/>
      <c r="FHF4456" s="46"/>
      <c r="FHG4456" s="2"/>
      <c r="FHJ4456" s="29"/>
      <c r="FHK4456" s="54"/>
      <c r="FHL4456" s="47"/>
      <c r="FHS4456" s="34"/>
      <c r="FHT4456" s="153"/>
      <c r="FHU4456" s="34"/>
      <c r="FHV4456" s="153"/>
      <c r="FHW4456" s="34"/>
      <c r="FHX4456" s="48"/>
      <c r="FHY4456" s="13"/>
      <c r="FHZ4456" s="12"/>
      <c r="FIA4456" s="12"/>
      <c r="FIB4456" s="12"/>
      <c r="FIC4456" s="12"/>
      <c r="FID4456" s="14"/>
      <c r="FIE4456" s="144"/>
      <c r="FIF4456" s="145"/>
      <c r="FIG4456" s="60"/>
      <c r="FIH4456" s="60"/>
      <c r="FII4456" s="46"/>
      <c r="FIJ4456" s="2"/>
      <c r="FIM4456" s="29"/>
      <c r="FIN4456" s="54"/>
      <c r="FIO4456" s="47"/>
      <c r="FIV4456" s="34"/>
      <c r="FIW4456" s="153"/>
      <c r="FIX4456" s="34"/>
      <c r="FIY4456" s="153"/>
      <c r="FIZ4456" s="34"/>
      <c r="FJA4456" s="48"/>
      <c r="FJB4456" s="13"/>
      <c r="FJC4456" s="12"/>
      <c r="FJD4456" s="12"/>
      <c r="FJE4456" s="12"/>
      <c r="FJF4456" s="12"/>
      <c r="FJG4456" s="14"/>
      <c r="FJH4456" s="144"/>
      <c r="FJI4456" s="145"/>
      <c r="FJJ4456" s="60"/>
      <c r="FJK4456" s="60"/>
      <c r="FJL4456" s="46"/>
      <c r="FJM4456" s="2"/>
      <c r="FJP4456" s="29"/>
      <c r="FJQ4456" s="54"/>
      <c r="FJR4456" s="47"/>
      <c r="FJY4456" s="34"/>
      <c r="FJZ4456" s="153"/>
      <c r="FKA4456" s="34"/>
      <c r="FKB4456" s="153"/>
      <c r="FKC4456" s="34"/>
      <c r="FKD4456" s="48"/>
      <c r="FKE4456" s="13"/>
      <c r="FKF4456" s="12"/>
      <c r="FKG4456" s="12"/>
      <c r="FKH4456" s="12"/>
      <c r="FKI4456" s="12"/>
      <c r="FKJ4456" s="14"/>
      <c r="FKK4456" s="144"/>
      <c r="FKL4456" s="145"/>
      <c r="FKM4456" s="60"/>
      <c r="FKN4456" s="60"/>
      <c r="FKO4456" s="46"/>
      <c r="FKP4456" s="2"/>
      <c r="FKS4456" s="29"/>
      <c r="FKT4456" s="54"/>
      <c r="FKU4456" s="47"/>
      <c r="FLB4456" s="34"/>
      <c r="FLC4456" s="153"/>
      <c r="FLD4456" s="34"/>
      <c r="FLE4456" s="153"/>
      <c r="FLF4456" s="34"/>
      <c r="FLG4456" s="48"/>
      <c r="FLH4456" s="13"/>
      <c r="FLI4456" s="12"/>
      <c r="FLJ4456" s="12"/>
      <c r="FLK4456" s="12"/>
      <c r="FLL4456" s="12"/>
      <c r="FLM4456" s="14"/>
      <c r="FLN4456" s="144"/>
      <c r="FLO4456" s="145"/>
      <c r="FLP4456" s="60"/>
      <c r="FLQ4456" s="60"/>
      <c r="FLR4456" s="46"/>
      <c r="FLS4456" s="2"/>
      <c r="FLV4456" s="29"/>
      <c r="FLW4456" s="54"/>
      <c r="FLX4456" s="47"/>
      <c r="FME4456" s="34"/>
      <c r="FMF4456" s="153"/>
      <c r="FMG4456" s="34"/>
      <c r="FMH4456" s="153"/>
      <c r="FMI4456" s="34"/>
      <c r="FMJ4456" s="48"/>
      <c r="FMK4456" s="13"/>
      <c r="FML4456" s="12"/>
      <c r="FMM4456" s="12"/>
      <c r="FMN4456" s="12"/>
      <c r="FMO4456" s="12"/>
      <c r="FMP4456" s="14"/>
      <c r="FMQ4456" s="144"/>
      <c r="FMR4456" s="145"/>
      <c r="FMS4456" s="60"/>
      <c r="FMT4456" s="60"/>
      <c r="FMU4456" s="46"/>
      <c r="FMV4456" s="2"/>
      <c r="FMY4456" s="29"/>
      <c r="FMZ4456" s="54"/>
      <c r="FNA4456" s="47"/>
      <c r="FNH4456" s="34"/>
      <c r="FNI4456" s="153"/>
      <c r="FNJ4456" s="34"/>
      <c r="FNK4456" s="153"/>
      <c r="FNL4456" s="34"/>
      <c r="FNM4456" s="48"/>
      <c r="FNN4456" s="13"/>
      <c r="FNO4456" s="12"/>
      <c r="FNP4456" s="12"/>
      <c r="FNQ4456" s="12"/>
      <c r="FNR4456" s="12"/>
      <c r="FNS4456" s="14"/>
      <c r="FNT4456" s="144"/>
      <c r="FNU4456" s="145"/>
      <c r="FNV4456" s="60"/>
      <c r="FNW4456" s="60"/>
      <c r="FNX4456" s="46"/>
      <c r="FNY4456" s="2"/>
      <c r="FOB4456" s="29"/>
      <c r="FOC4456" s="54"/>
      <c r="FOD4456" s="47"/>
      <c r="FOK4456" s="34"/>
      <c r="FOL4456" s="153"/>
      <c r="FOM4456" s="34"/>
      <c r="FON4456" s="153"/>
      <c r="FOO4456" s="34"/>
      <c r="FOP4456" s="48"/>
      <c r="FOQ4456" s="13"/>
      <c r="FOR4456" s="12"/>
      <c r="FOS4456" s="12"/>
      <c r="FOT4456" s="12"/>
      <c r="FOU4456" s="12"/>
      <c r="FOV4456" s="14"/>
      <c r="FOW4456" s="144"/>
      <c r="FOX4456" s="145"/>
      <c r="FOY4456" s="60"/>
      <c r="FOZ4456" s="60"/>
      <c r="FPA4456" s="46"/>
      <c r="FPB4456" s="2"/>
      <c r="FPE4456" s="29"/>
      <c r="FPF4456" s="54"/>
      <c r="FPG4456" s="47"/>
      <c r="FPN4456" s="34"/>
      <c r="FPO4456" s="153"/>
      <c r="FPP4456" s="34"/>
      <c r="FPQ4456" s="153"/>
      <c r="FPR4456" s="34"/>
      <c r="FPS4456" s="48"/>
      <c r="FPT4456" s="13"/>
      <c r="FPU4456" s="12"/>
      <c r="FPV4456" s="12"/>
      <c r="FPW4456" s="12"/>
      <c r="FPX4456" s="12"/>
      <c r="FPY4456" s="14"/>
      <c r="FPZ4456" s="144"/>
      <c r="FQA4456" s="145"/>
      <c r="FQB4456" s="60"/>
      <c r="FQC4456" s="60"/>
      <c r="FQD4456" s="46"/>
      <c r="FQE4456" s="2"/>
      <c r="FQH4456" s="29"/>
      <c r="FQI4456" s="54"/>
      <c r="FQJ4456" s="47"/>
      <c r="FQQ4456" s="34"/>
      <c r="FQR4456" s="153"/>
      <c r="FQS4456" s="34"/>
      <c r="FQT4456" s="153"/>
      <c r="FQU4456" s="34"/>
      <c r="FQV4456" s="48"/>
      <c r="FQW4456" s="13"/>
      <c r="FQX4456" s="12"/>
      <c r="FQY4456" s="12"/>
      <c r="FQZ4456" s="12"/>
      <c r="FRA4456" s="12"/>
      <c r="FRB4456" s="14"/>
      <c r="FRC4456" s="144"/>
      <c r="FRD4456" s="145"/>
      <c r="FRE4456" s="60"/>
      <c r="FRF4456" s="60"/>
      <c r="FRG4456" s="46"/>
      <c r="FRH4456" s="2"/>
      <c r="FRK4456" s="29"/>
      <c r="FRL4456" s="54"/>
      <c r="FRM4456" s="47"/>
      <c r="FRT4456" s="34"/>
      <c r="FRU4456" s="153"/>
      <c r="FRV4456" s="34"/>
      <c r="FRW4456" s="153"/>
      <c r="FRX4456" s="34"/>
      <c r="FRY4456" s="48"/>
      <c r="FRZ4456" s="13"/>
      <c r="FSA4456" s="12"/>
      <c r="FSB4456" s="12"/>
      <c r="FSC4456" s="12"/>
      <c r="FSD4456" s="12"/>
      <c r="FSE4456" s="14"/>
      <c r="FSF4456" s="144"/>
      <c r="FSG4456" s="145"/>
      <c r="FSH4456" s="60"/>
      <c r="FSI4456" s="60"/>
      <c r="FSJ4456" s="46"/>
      <c r="FSK4456" s="2"/>
      <c r="FSN4456" s="29"/>
      <c r="FSO4456" s="54"/>
      <c r="FSP4456" s="47"/>
      <c r="FSW4456" s="34"/>
      <c r="FSX4456" s="153"/>
      <c r="FSY4456" s="34"/>
      <c r="FSZ4456" s="153"/>
      <c r="FTA4456" s="34"/>
      <c r="FTB4456" s="48"/>
      <c r="FTC4456" s="13"/>
      <c r="FTD4456" s="12"/>
      <c r="FTE4456" s="12"/>
      <c r="FTF4456" s="12"/>
      <c r="FTG4456" s="12"/>
      <c r="FTH4456" s="14"/>
      <c r="FTI4456" s="144"/>
      <c r="FTJ4456" s="145"/>
      <c r="FTK4456" s="60"/>
      <c r="FTL4456" s="60"/>
      <c r="FTM4456" s="46"/>
      <c r="FTN4456" s="2"/>
      <c r="FTQ4456" s="29"/>
      <c r="FTR4456" s="54"/>
      <c r="FTS4456" s="47"/>
      <c r="FTZ4456" s="34"/>
      <c r="FUA4456" s="153"/>
      <c r="FUB4456" s="34"/>
      <c r="FUC4456" s="153"/>
      <c r="FUD4456" s="34"/>
      <c r="FUE4456" s="48"/>
      <c r="FUF4456" s="13"/>
      <c r="FUG4456" s="12"/>
      <c r="FUH4456" s="12"/>
      <c r="FUI4456" s="12"/>
      <c r="FUJ4456" s="12"/>
      <c r="FUK4456" s="14"/>
      <c r="FUL4456" s="144"/>
      <c r="FUM4456" s="145"/>
      <c r="FUN4456" s="60"/>
      <c r="FUO4456" s="60"/>
      <c r="FUP4456" s="46"/>
      <c r="FUQ4456" s="2"/>
      <c r="FUT4456" s="29"/>
      <c r="FUU4456" s="54"/>
      <c r="FUV4456" s="47"/>
      <c r="FVC4456" s="34"/>
      <c r="FVD4456" s="153"/>
      <c r="FVE4456" s="34"/>
      <c r="FVF4456" s="153"/>
      <c r="FVG4456" s="34"/>
      <c r="FVH4456" s="48"/>
      <c r="FVI4456" s="13"/>
      <c r="FVJ4456" s="12"/>
      <c r="FVK4456" s="12"/>
      <c r="FVL4456" s="12"/>
      <c r="FVM4456" s="12"/>
      <c r="FVN4456" s="14"/>
      <c r="FVO4456" s="144"/>
      <c r="FVP4456" s="145"/>
      <c r="FVQ4456" s="60"/>
      <c r="FVR4456" s="60"/>
      <c r="FVS4456" s="46"/>
      <c r="FVT4456" s="2"/>
      <c r="FVW4456" s="29"/>
      <c r="FVX4456" s="54"/>
      <c r="FVY4456" s="47"/>
      <c r="FWF4456" s="34"/>
      <c r="FWG4456" s="153"/>
      <c r="FWH4456" s="34"/>
      <c r="FWI4456" s="153"/>
      <c r="FWJ4456" s="34"/>
      <c r="FWK4456" s="48"/>
      <c r="FWL4456" s="13"/>
      <c r="FWM4456" s="12"/>
      <c r="FWN4456" s="12"/>
      <c r="FWO4456" s="12"/>
      <c r="FWP4456" s="12"/>
      <c r="FWQ4456" s="14"/>
      <c r="FWR4456" s="144"/>
      <c r="FWS4456" s="145"/>
      <c r="FWT4456" s="60"/>
      <c r="FWU4456" s="60"/>
      <c r="FWV4456" s="46"/>
      <c r="FWW4456" s="2"/>
      <c r="FWZ4456" s="29"/>
      <c r="FXA4456" s="54"/>
      <c r="FXB4456" s="47"/>
      <c r="FXI4456" s="34"/>
      <c r="FXJ4456" s="153"/>
      <c r="FXK4456" s="34"/>
      <c r="FXL4456" s="153"/>
      <c r="FXM4456" s="34"/>
      <c r="FXN4456" s="48"/>
      <c r="FXO4456" s="13"/>
      <c r="FXP4456" s="12"/>
      <c r="FXQ4456" s="12"/>
      <c r="FXR4456" s="12"/>
      <c r="FXS4456" s="12"/>
      <c r="FXT4456" s="14"/>
      <c r="FXU4456" s="144"/>
      <c r="FXV4456" s="145"/>
      <c r="FXW4456" s="60"/>
      <c r="FXX4456" s="60"/>
      <c r="FXY4456" s="46"/>
      <c r="FXZ4456" s="2"/>
      <c r="FYC4456" s="29"/>
      <c r="FYD4456" s="54"/>
      <c r="FYE4456" s="47"/>
      <c r="FYL4456" s="34"/>
      <c r="FYM4456" s="153"/>
      <c r="FYN4456" s="34"/>
      <c r="FYO4456" s="153"/>
      <c r="FYP4456" s="34"/>
      <c r="FYQ4456" s="48"/>
      <c r="FYR4456" s="13"/>
      <c r="FYS4456" s="12"/>
      <c r="FYT4456" s="12"/>
      <c r="FYU4456" s="12"/>
      <c r="FYV4456" s="12"/>
      <c r="FYW4456" s="14"/>
      <c r="FYX4456" s="144"/>
      <c r="FYY4456" s="145"/>
      <c r="FYZ4456" s="60"/>
      <c r="FZA4456" s="60"/>
      <c r="FZB4456" s="46"/>
      <c r="FZC4456" s="2"/>
      <c r="FZF4456" s="29"/>
      <c r="FZG4456" s="54"/>
      <c r="FZH4456" s="47"/>
      <c r="FZO4456" s="34"/>
      <c r="FZP4456" s="153"/>
      <c r="FZQ4456" s="34"/>
      <c r="FZR4456" s="153"/>
      <c r="FZS4456" s="34"/>
      <c r="FZT4456" s="48"/>
      <c r="FZU4456" s="13"/>
      <c r="FZV4456" s="12"/>
      <c r="FZW4456" s="12"/>
      <c r="FZX4456" s="12"/>
      <c r="FZY4456" s="12"/>
      <c r="FZZ4456" s="14"/>
      <c r="GAA4456" s="144"/>
      <c r="GAB4456" s="145"/>
      <c r="GAC4456" s="60"/>
      <c r="GAD4456" s="60"/>
      <c r="GAE4456" s="46"/>
      <c r="GAF4456" s="2"/>
      <c r="GAI4456" s="29"/>
      <c r="GAJ4456" s="54"/>
      <c r="GAK4456" s="47"/>
      <c r="GAR4456" s="34"/>
      <c r="GAS4456" s="153"/>
      <c r="GAT4456" s="34"/>
      <c r="GAU4456" s="153"/>
      <c r="GAV4456" s="34"/>
      <c r="GAW4456" s="48"/>
      <c r="GAX4456" s="13"/>
      <c r="GAY4456" s="12"/>
      <c r="GAZ4456" s="12"/>
      <c r="GBA4456" s="12"/>
      <c r="GBB4456" s="12"/>
      <c r="GBC4456" s="14"/>
      <c r="GBD4456" s="144"/>
      <c r="GBE4456" s="145"/>
      <c r="GBF4456" s="60"/>
      <c r="GBG4456" s="60"/>
      <c r="GBH4456" s="46"/>
      <c r="GBI4456" s="2"/>
      <c r="GBL4456" s="29"/>
      <c r="GBM4456" s="54"/>
      <c r="GBN4456" s="47"/>
      <c r="GBU4456" s="34"/>
      <c r="GBV4456" s="153"/>
      <c r="GBW4456" s="34"/>
      <c r="GBX4456" s="153"/>
      <c r="GBY4456" s="34"/>
      <c r="GBZ4456" s="48"/>
      <c r="GCA4456" s="13"/>
      <c r="GCB4456" s="12"/>
      <c r="GCC4456" s="12"/>
      <c r="GCD4456" s="12"/>
      <c r="GCE4456" s="12"/>
      <c r="GCF4456" s="14"/>
      <c r="GCG4456" s="144"/>
      <c r="GCH4456" s="145"/>
      <c r="GCI4456" s="60"/>
      <c r="GCJ4456" s="60"/>
      <c r="GCK4456" s="46"/>
      <c r="GCL4456" s="2"/>
      <c r="GCO4456" s="29"/>
      <c r="GCP4456" s="54"/>
      <c r="GCQ4456" s="47"/>
      <c r="GCX4456" s="34"/>
      <c r="GCY4456" s="153"/>
      <c r="GCZ4456" s="34"/>
      <c r="GDA4456" s="153"/>
      <c r="GDB4456" s="34"/>
      <c r="GDC4456" s="48"/>
      <c r="GDD4456" s="13"/>
      <c r="GDE4456" s="12"/>
      <c r="GDF4456" s="12"/>
      <c r="GDG4456" s="12"/>
      <c r="GDH4456" s="12"/>
      <c r="GDI4456" s="14"/>
      <c r="GDJ4456" s="144"/>
      <c r="GDK4456" s="145"/>
      <c r="GDL4456" s="60"/>
      <c r="GDM4456" s="60"/>
      <c r="GDN4456" s="46"/>
      <c r="GDO4456" s="2"/>
      <c r="GDR4456" s="29"/>
      <c r="GDS4456" s="54"/>
      <c r="GDT4456" s="47"/>
      <c r="GEA4456" s="34"/>
      <c r="GEB4456" s="153"/>
      <c r="GEC4456" s="34"/>
      <c r="GED4456" s="153"/>
      <c r="GEE4456" s="34"/>
      <c r="GEF4456" s="48"/>
      <c r="GEG4456" s="13"/>
      <c r="GEH4456" s="12"/>
      <c r="GEI4456" s="12"/>
      <c r="GEJ4456" s="12"/>
      <c r="GEK4456" s="12"/>
      <c r="GEL4456" s="14"/>
      <c r="GEM4456" s="144"/>
      <c r="GEN4456" s="145"/>
      <c r="GEO4456" s="60"/>
      <c r="GEP4456" s="60"/>
      <c r="GEQ4456" s="46"/>
      <c r="GER4456" s="2"/>
      <c r="GEU4456" s="29"/>
      <c r="GEV4456" s="54"/>
      <c r="GEW4456" s="47"/>
      <c r="GFD4456" s="34"/>
      <c r="GFE4456" s="153"/>
      <c r="GFF4456" s="34"/>
      <c r="GFG4456" s="153"/>
      <c r="GFH4456" s="34"/>
      <c r="GFI4456" s="48"/>
      <c r="GFJ4456" s="13"/>
      <c r="GFK4456" s="12"/>
      <c r="GFL4456" s="12"/>
      <c r="GFM4456" s="12"/>
      <c r="GFN4456" s="12"/>
      <c r="GFO4456" s="14"/>
      <c r="GFP4456" s="144"/>
      <c r="GFQ4456" s="145"/>
      <c r="GFR4456" s="60"/>
      <c r="GFS4456" s="60"/>
      <c r="GFT4456" s="46"/>
      <c r="GFU4456" s="2"/>
      <c r="GFX4456" s="29"/>
      <c r="GFY4456" s="54"/>
      <c r="GFZ4456" s="47"/>
      <c r="GGG4456" s="34"/>
      <c r="GGH4456" s="153"/>
      <c r="GGI4456" s="34"/>
      <c r="GGJ4456" s="153"/>
      <c r="GGK4456" s="34"/>
      <c r="GGL4456" s="48"/>
      <c r="GGM4456" s="13"/>
      <c r="GGN4456" s="12"/>
      <c r="GGO4456" s="12"/>
      <c r="GGP4456" s="12"/>
      <c r="GGQ4456" s="12"/>
      <c r="GGR4456" s="14"/>
      <c r="GGS4456" s="144"/>
      <c r="GGT4456" s="145"/>
      <c r="GGU4456" s="60"/>
      <c r="GGV4456" s="60"/>
      <c r="GGW4456" s="46"/>
      <c r="GGX4456" s="2"/>
      <c r="GHA4456" s="29"/>
      <c r="GHB4456" s="54"/>
      <c r="GHC4456" s="47"/>
      <c r="GHJ4456" s="34"/>
      <c r="GHK4456" s="153"/>
      <c r="GHL4456" s="34"/>
      <c r="GHM4456" s="153"/>
      <c r="GHN4456" s="34"/>
      <c r="GHO4456" s="48"/>
      <c r="GHP4456" s="13"/>
      <c r="GHQ4456" s="12"/>
      <c r="GHR4456" s="12"/>
      <c r="GHS4456" s="12"/>
      <c r="GHT4456" s="12"/>
      <c r="GHU4456" s="14"/>
      <c r="GHV4456" s="144"/>
      <c r="GHW4456" s="145"/>
      <c r="GHX4456" s="60"/>
      <c r="GHY4456" s="60"/>
      <c r="GHZ4456" s="46"/>
      <c r="GIA4456" s="2"/>
      <c r="GID4456" s="29"/>
      <c r="GIE4456" s="54"/>
      <c r="GIF4456" s="47"/>
      <c r="GIM4456" s="34"/>
      <c r="GIN4456" s="153"/>
      <c r="GIO4456" s="34"/>
      <c r="GIP4456" s="153"/>
      <c r="GIQ4456" s="34"/>
      <c r="GIR4456" s="48"/>
      <c r="GIS4456" s="13"/>
      <c r="GIT4456" s="12"/>
      <c r="GIU4456" s="12"/>
      <c r="GIV4456" s="12"/>
      <c r="GIW4456" s="12"/>
      <c r="GIX4456" s="14"/>
      <c r="GIY4456" s="144"/>
      <c r="GIZ4456" s="145"/>
      <c r="GJA4456" s="60"/>
      <c r="GJB4456" s="60"/>
      <c r="GJC4456" s="46"/>
      <c r="GJD4456" s="2"/>
      <c r="GJG4456" s="29"/>
      <c r="GJH4456" s="54"/>
      <c r="GJI4456" s="47"/>
      <c r="GJP4456" s="34"/>
      <c r="GJQ4456" s="153"/>
      <c r="GJR4456" s="34"/>
      <c r="GJS4456" s="153"/>
      <c r="GJT4456" s="34"/>
      <c r="GJU4456" s="48"/>
      <c r="GJV4456" s="13"/>
      <c r="GJW4456" s="12"/>
      <c r="GJX4456" s="12"/>
      <c r="GJY4456" s="12"/>
      <c r="GJZ4456" s="12"/>
      <c r="GKA4456" s="14"/>
      <c r="GKB4456" s="144"/>
      <c r="GKC4456" s="145"/>
      <c r="GKD4456" s="60"/>
      <c r="GKE4456" s="60"/>
      <c r="GKF4456" s="46"/>
      <c r="GKG4456" s="2"/>
      <c r="GKJ4456" s="29"/>
      <c r="GKK4456" s="54"/>
      <c r="GKL4456" s="47"/>
      <c r="GKS4456" s="34"/>
      <c r="GKT4456" s="153"/>
      <c r="GKU4456" s="34"/>
      <c r="GKV4456" s="153"/>
      <c r="GKW4456" s="34"/>
      <c r="GKX4456" s="48"/>
      <c r="GKY4456" s="13"/>
      <c r="GKZ4456" s="12"/>
      <c r="GLA4456" s="12"/>
      <c r="GLB4456" s="12"/>
      <c r="GLC4456" s="12"/>
      <c r="GLD4456" s="14"/>
      <c r="GLE4456" s="144"/>
      <c r="GLF4456" s="145"/>
      <c r="GLG4456" s="60"/>
      <c r="GLH4456" s="60"/>
      <c r="GLI4456" s="46"/>
      <c r="GLJ4456" s="2"/>
      <c r="GLM4456" s="29"/>
      <c r="GLN4456" s="54"/>
      <c r="GLO4456" s="47"/>
      <c r="GLV4456" s="34"/>
      <c r="GLW4456" s="153"/>
      <c r="GLX4456" s="34"/>
      <c r="GLY4456" s="153"/>
      <c r="GLZ4456" s="34"/>
      <c r="GMA4456" s="48"/>
      <c r="GMB4456" s="13"/>
      <c r="GMC4456" s="12"/>
      <c r="GMD4456" s="12"/>
      <c r="GME4456" s="12"/>
      <c r="GMF4456" s="12"/>
      <c r="GMG4456" s="14"/>
      <c r="GMH4456" s="144"/>
      <c r="GMI4456" s="145"/>
      <c r="GMJ4456" s="60"/>
      <c r="GMK4456" s="60"/>
      <c r="GML4456" s="46"/>
      <c r="GMM4456" s="2"/>
      <c r="GMP4456" s="29"/>
      <c r="GMQ4456" s="54"/>
      <c r="GMR4456" s="47"/>
      <c r="GMY4456" s="34"/>
      <c r="GMZ4456" s="153"/>
      <c r="GNA4456" s="34"/>
      <c r="GNB4456" s="153"/>
      <c r="GNC4456" s="34"/>
      <c r="GND4456" s="48"/>
      <c r="GNE4456" s="13"/>
      <c r="GNF4456" s="12"/>
      <c r="GNG4456" s="12"/>
      <c r="GNH4456" s="12"/>
      <c r="GNI4456" s="12"/>
      <c r="GNJ4456" s="14"/>
      <c r="GNK4456" s="144"/>
      <c r="GNL4456" s="145"/>
      <c r="GNM4456" s="60"/>
      <c r="GNN4456" s="60"/>
      <c r="GNO4456" s="46"/>
      <c r="GNP4456" s="2"/>
      <c r="GNS4456" s="29"/>
      <c r="GNT4456" s="54"/>
      <c r="GNU4456" s="47"/>
      <c r="GOB4456" s="34"/>
      <c r="GOC4456" s="153"/>
      <c r="GOD4456" s="34"/>
      <c r="GOE4456" s="153"/>
      <c r="GOF4456" s="34"/>
      <c r="GOG4456" s="48"/>
      <c r="GOH4456" s="13"/>
      <c r="GOI4456" s="12"/>
      <c r="GOJ4456" s="12"/>
      <c r="GOK4456" s="12"/>
      <c r="GOL4456" s="12"/>
      <c r="GOM4456" s="14"/>
      <c r="GON4456" s="144"/>
      <c r="GOO4456" s="145"/>
      <c r="GOP4456" s="60"/>
      <c r="GOQ4456" s="60"/>
      <c r="GOR4456" s="46"/>
      <c r="GOS4456" s="2"/>
      <c r="GOV4456" s="29"/>
      <c r="GOW4456" s="54"/>
      <c r="GOX4456" s="47"/>
      <c r="GPE4456" s="34"/>
      <c r="GPF4456" s="153"/>
      <c r="GPG4456" s="34"/>
      <c r="GPH4456" s="153"/>
      <c r="GPI4456" s="34"/>
      <c r="GPJ4456" s="48"/>
      <c r="GPK4456" s="13"/>
      <c r="GPL4456" s="12"/>
      <c r="GPM4456" s="12"/>
      <c r="GPN4456" s="12"/>
      <c r="GPO4456" s="12"/>
      <c r="GPP4456" s="14"/>
      <c r="GPQ4456" s="144"/>
      <c r="GPR4456" s="145"/>
      <c r="GPS4456" s="60"/>
      <c r="GPT4456" s="60"/>
      <c r="GPU4456" s="46"/>
      <c r="GPV4456" s="2"/>
      <c r="GPY4456" s="29"/>
      <c r="GPZ4456" s="54"/>
      <c r="GQA4456" s="47"/>
      <c r="GQH4456" s="34"/>
      <c r="GQI4456" s="153"/>
      <c r="GQJ4456" s="34"/>
      <c r="GQK4456" s="153"/>
      <c r="GQL4456" s="34"/>
      <c r="GQM4456" s="48"/>
      <c r="GQN4456" s="13"/>
      <c r="GQO4456" s="12"/>
      <c r="GQP4456" s="12"/>
      <c r="GQQ4456" s="12"/>
      <c r="GQR4456" s="12"/>
      <c r="GQS4456" s="14"/>
      <c r="GQT4456" s="144"/>
      <c r="GQU4456" s="145"/>
      <c r="GQV4456" s="60"/>
      <c r="GQW4456" s="60"/>
      <c r="GQX4456" s="46"/>
      <c r="GQY4456" s="2"/>
      <c r="GRB4456" s="29"/>
      <c r="GRC4456" s="54"/>
      <c r="GRD4456" s="47"/>
      <c r="GRK4456" s="34"/>
      <c r="GRL4456" s="153"/>
      <c r="GRM4456" s="34"/>
      <c r="GRN4456" s="153"/>
      <c r="GRO4456" s="34"/>
      <c r="GRP4456" s="48"/>
      <c r="GRQ4456" s="13"/>
      <c r="GRR4456" s="12"/>
      <c r="GRS4456" s="12"/>
      <c r="GRT4456" s="12"/>
      <c r="GRU4456" s="12"/>
      <c r="GRV4456" s="14"/>
      <c r="GRW4456" s="144"/>
      <c r="GRX4456" s="145"/>
      <c r="GRY4456" s="60"/>
      <c r="GRZ4456" s="60"/>
      <c r="GSA4456" s="46"/>
      <c r="GSB4456" s="2"/>
      <c r="GSE4456" s="29"/>
      <c r="GSF4456" s="54"/>
      <c r="GSG4456" s="47"/>
      <c r="GSN4456" s="34"/>
      <c r="GSO4456" s="153"/>
      <c r="GSP4456" s="34"/>
      <c r="GSQ4456" s="153"/>
      <c r="GSR4456" s="34"/>
      <c r="GSS4456" s="48"/>
      <c r="GST4456" s="13"/>
      <c r="GSU4456" s="12"/>
      <c r="GSV4456" s="12"/>
      <c r="GSW4456" s="12"/>
      <c r="GSX4456" s="12"/>
      <c r="GSY4456" s="14"/>
      <c r="GSZ4456" s="144"/>
      <c r="GTA4456" s="145"/>
      <c r="GTB4456" s="60"/>
      <c r="GTC4456" s="60"/>
      <c r="GTD4456" s="46"/>
      <c r="GTE4456" s="2"/>
      <c r="GTH4456" s="29"/>
      <c r="GTI4456" s="54"/>
      <c r="GTJ4456" s="47"/>
      <c r="GTQ4456" s="34"/>
      <c r="GTR4456" s="153"/>
      <c r="GTS4456" s="34"/>
      <c r="GTT4456" s="153"/>
      <c r="GTU4456" s="34"/>
      <c r="GTV4456" s="48"/>
      <c r="GTW4456" s="13"/>
      <c r="GTX4456" s="12"/>
      <c r="GTY4456" s="12"/>
      <c r="GTZ4456" s="12"/>
      <c r="GUA4456" s="12"/>
      <c r="GUB4456" s="14"/>
      <c r="GUC4456" s="144"/>
      <c r="GUD4456" s="145"/>
      <c r="GUE4456" s="60"/>
      <c r="GUF4456" s="60"/>
      <c r="GUG4456" s="46"/>
      <c r="GUH4456" s="2"/>
      <c r="GUK4456" s="29"/>
      <c r="GUL4456" s="54"/>
      <c r="GUM4456" s="47"/>
      <c r="GUT4456" s="34"/>
      <c r="GUU4456" s="153"/>
      <c r="GUV4456" s="34"/>
      <c r="GUW4456" s="153"/>
      <c r="GUX4456" s="34"/>
      <c r="GUY4456" s="48"/>
      <c r="GUZ4456" s="13"/>
      <c r="GVA4456" s="12"/>
      <c r="GVB4456" s="12"/>
      <c r="GVC4456" s="12"/>
      <c r="GVD4456" s="12"/>
      <c r="GVE4456" s="14"/>
      <c r="GVF4456" s="144"/>
      <c r="GVG4456" s="145"/>
      <c r="GVH4456" s="60"/>
      <c r="GVI4456" s="60"/>
      <c r="GVJ4456" s="46"/>
      <c r="GVK4456" s="2"/>
      <c r="GVN4456" s="29"/>
      <c r="GVO4456" s="54"/>
      <c r="GVP4456" s="47"/>
      <c r="GVW4456" s="34"/>
      <c r="GVX4456" s="153"/>
      <c r="GVY4456" s="34"/>
      <c r="GVZ4456" s="153"/>
      <c r="GWA4456" s="34"/>
      <c r="GWB4456" s="48"/>
      <c r="GWC4456" s="13"/>
      <c r="GWD4456" s="12"/>
      <c r="GWE4456" s="12"/>
      <c r="GWF4456" s="12"/>
      <c r="GWG4456" s="12"/>
      <c r="GWH4456" s="14"/>
      <c r="GWI4456" s="144"/>
      <c r="GWJ4456" s="145"/>
      <c r="GWK4456" s="60"/>
      <c r="GWL4456" s="60"/>
      <c r="GWM4456" s="46"/>
      <c r="GWN4456" s="2"/>
      <c r="GWQ4456" s="29"/>
      <c r="GWR4456" s="54"/>
      <c r="GWS4456" s="47"/>
      <c r="GWZ4456" s="34"/>
      <c r="GXA4456" s="153"/>
      <c r="GXB4456" s="34"/>
      <c r="GXC4456" s="153"/>
      <c r="GXD4456" s="34"/>
      <c r="GXE4456" s="48"/>
      <c r="GXF4456" s="13"/>
      <c r="GXG4456" s="12"/>
      <c r="GXH4456" s="12"/>
      <c r="GXI4456" s="12"/>
      <c r="GXJ4456" s="12"/>
      <c r="GXK4456" s="14"/>
      <c r="GXL4456" s="144"/>
      <c r="GXM4456" s="145"/>
      <c r="GXN4456" s="60"/>
      <c r="GXO4456" s="60"/>
      <c r="GXP4456" s="46"/>
      <c r="GXQ4456" s="2"/>
      <c r="GXT4456" s="29"/>
      <c r="GXU4456" s="54"/>
      <c r="GXV4456" s="47"/>
      <c r="GYC4456" s="34"/>
      <c r="GYD4456" s="153"/>
      <c r="GYE4456" s="34"/>
      <c r="GYF4456" s="153"/>
      <c r="GYG4456" s="34"/>
      <c r="GYH4456" s="48"/>
      <c r="GYI4456" s="13"/>
      <c r="GYJ4456" s="12"/>
      <c r="GYK4456" s="12"/>
      <c r="GYL4456" s="12"/>
      <c r="GYM4456" s="12"/>
      <c r="GYN4456" s="14"/>
      <c r="GYO4456" s="144"/>
      <c r="GYP4456" s="145"/>
      <c r="GYQ4456" s="60"/>
      <c r="GYR4456" s="60"/>
      <c r="GYS4456" s="46"/>
      <c r="GYT4456" s="2"/>
      <c r="GYW4456" s="29"/>
      <c r="GYX4456" s="54"/>
      <c r="GYY4456" s="47"/>
      <c r="GZF4456" s="34"/>
      <c r="GZG4456" s="153"/>
      <c r="GZH4456" s="34"/>
      <c r="GZI4456" s="153"/>
      <c r="GZJ4456" s="34"/>
      <c r="GZK4456" s="48"/>
      <c r="GZL4456" s="13"/>
      <c r="GZM4456" s="12"/>
      <c r="GZN4456" s="12"/>
      <c r="GZO4456" s="12"/>
      <c r="GZP4456" s="12"/>
      <c r="GZQ4456" s="14"/>
      <c r="GZR4456" s="144"/>
      <c r="GZS4456" s="145"/>
      <c r="GZT4456" s="60"/>
      <c r="GZU4456" s="60"/>
      <c r="GZV4456" s="46"/>
      <c r="GZW4456" s="2"/>
      <c r="GZZ4456" s="29"/>
      <c r="HAA4456" s="54"/>
      <c r="HAB4456" s="47"/>
      <c r="HAI4456" s="34"/>
      <c r="HAJ4456" s="153"/>
      <c r="HAK4456" s="34"/>
      <c r="HAL4456" s="153"/>
      <c r="HAM4456" s="34"/>
      <c r="HAN4456" s="48"/>
      <c r="HAO4456" s="13"/>
      <c r="HAP4456" s="12"/>
      <c r="HAQ4456" s="12"/>
      <c r="HAR4456" s="12"/>
      <c r="HAS4456" s="12"/>
      <c r="HAT4456" s="14"/>
      <c r="HAU4456" s="144"/>
      <c r="HAV4456" s="145"/>
      <c r="HAW4456" s="60"/>
      <c r="HAX4456" s="60"/>
      <c r="HAY4456" s="46"/>
      <c r="HAZ4456" s="2"/>
      <c r="HBC4456" s="29"/>
      <c r="HBD4456" s="54"/>
      <c r="HBE4456" s="47"/>
      <c r="HBL4456" s="34"/>
      <c r="HBM4456" s="153"/>
      <c r="HBN4456" s="34"/>
      <c r="HBO4456" s="153"/>
      <c r="HBP4456" s="34"/>
      <c r="HBQ4456" s="48"/>
      <c r="HBR4456" s="13"/>
      <c r="HBS4456" s="12"/>
      <c r="HBT4456" s="12"/>
      <c r="HBU4456" s="12"/>
      <c r="HBV4456" s="12"/>
      <c r="HBW4456" s="14"/>
      <c r="HBX4456" s="144"/>
      <c r="HBY4456" s="145"/>
      <c r="HBZ4456" s="60"/>
      <c r="HCA4456" s="60"/>
      <c r="HCB4456" s="46"/>
      <c r="HCC4456" s="2"/>
      <c r="HCF4456" s="29"/>
      <c r="HCG4456" s="54"/>
      <c r="HCH4456" s="47"/>
      <c r="HCO4456" s="34"/>
      <c r="HCP4456" s="153"/>
      <c r="HCQ4456" s="34"/>
      <c r="HCR4456" s="153"/>
      <c r="HCS4456" s="34"/>
      <c r="HCT4456" s="48"/>
      <c r="HCU4456" s="13"/>
      <c r="HCV4456" s="12"/>
      <c r="HCW4456" s="12"/>
      <c r="HCX4456" s="12"/>
      <c r="HCY4456" s="12"/>
      <c r="HCZ4456" s="14"/>
      <c r="HDA4456" s="144"/>
      <c r="HDB4456" s="145"/>
      <c r="HDC4456" s="60"/>
      <c r="HDD4456" s="60"/>
      <c r="HDE4456" s="46"/>
      <c r="HDF4456" s="2"/>
      <c r="HDI4456" s="29"/>
      <c r="HDJ4456" s="54"/>
      <c r="HDK4456" s="47"/>
      <c r="HDR4456" s="34"/>
      <c r="HDS4456" s="153"/>
      <c r="HDT4456" s="34"/>
      <c r="HDU4456" s="153"/>
      <c r="HDV4456" s="34"/>
      <c r="HDW4456" s="48"/>
      <c r="HDX4456" s="13"/>
      <c r="HDY4456" s="12"/>
      <c r="HDZ4456" s="12"/>
      <c r="HEA4456" s="12"/>
      <c r="HEB4456" s="12"/>
      <c r="HEC4456" s="14"/>
      <c r="HED4456" s="144"/>
      <c r="HEE4456" s="145"/>
      <c r="HEF4456" s="60"/>
      <c r="HEG4456" s="60"/>
      <c r="HEH4456" s="46"/>
      <c r="HEI4456" s="2"/>
      <c r="HEL4456" s="29"/>
      <c r="HEM4456" s="54"/>
      <c r="HEN4456" s="47"/>
      <c r="HEU4456" s="34"/>
      <c r="HEV4456" s="153"/>
      <c r="HEW4456" s="34"/>
      <c r="HEX4456" s="153"/>
      <c r="HEY4456" s="34"/>
      <c r="HEZ4456" s="48"/>
      <c r="HFA4456" s="13"/>
      <c r="HFB4456" s="12"/>
      <c r="HFC4456" s="12"/>
      <c r="HFD4456" s="12"/>
      <c r="HFE4456" s="12"/>
      <c r="HFF4456" s="14"/>
      <c r="HFG4456" s="144"/>
      <c r="HFH4456" s="145"/>
      <c r="HFI4456" s="60"/>
      <c r="HFJ4456" s="60"/>
      <c r="HFK4456" s="46"/>
      <c r="HFL4456" s="2"/>
      <c r="HFO4456" s="29"/>
      <c r="HFP4456" s="54"/>
      <c r="HFQ4456" s="47"/>
      <c r="HFX4456" s="34"/>
      <c r="HFY4456" s="153"/>
      <c r="HFZ4456" s="34"/>
      <c r="HGA4456" s="153"/>
      <c r="HGB4456" s="34"/>
      <c r="HGC4456" s="48"/>
      <c r="HGD4456" s="13"/>
      <c r="HGE4456" s="12"/>
      <c r="HGF4456" s="12"/>
      <c r="HGG4456" s="12"/>
      <c r="HGH4456" s="12"/>
      <c r="HGI4456" s="14"/>
      <c r="HGJ4456" s="144"/>
      <c r="HGK4456" s="145"/>
      <c r="HGL4456" s="60"/>
      <c r="HGM4456" s="60"/>
      <c r="HGN4456" s="46"/>
      <c r="HGO4456" s="2"/>
      <c r="HGR4456" s="29"/>
      <c r="HGS4456" s="54"/>
      <c r="HGT4456" s="47"/>
      <c r="HHA4456" s="34"/>
      <c r="HHB4456" s="153"/>
      <c r="HHC4456" s="34"/>
      <c r="HHD4456" s="153"/>
      <c r="HHE4456" s="34"/>
      <c r="HHF4456" s="48"/>
      <c r="HHG4456" s="13"/>
      <c r="HHH4456" s="12"/>
      <c r="HHI4456" s="12"/>
      <c r="HHJ4456" s="12"/>
      <c r="HHK4456" s="12"/>
      <c r="HHL4456" s="14"/>
      <c r="HHM4456" s="144"/>
      <c r="HHN4456" s="145"/>
      <c r="HHO4456" s="60"/>
      <c r="HHP4456" s="60"/>
      <c r="HHQ4456" s="46"/>
      <c r="HHR4456" s="2"/>
      <c r="HHU4456" s="29"/>
      <c r="HHV4456" s="54"/>
      <c r="HHW4456" s="47"/>
      <c r="HID4456" s="34"/>
      <c r="HIE4456" s="153"/>
      <c r="HIF4456" s="34"/>
      <c r="HIG4456" s="153"/>
      <c r="HIH4456" s="34"/>
      <c r="HII4456" s="48"/>
      <c r="HIJ4456" s="13"/>
      <c r="HIK4456" s="12"/>
      <c r="HIL4456" s="12"/>
      <c r="HIM4456" s="12"/>
      <c r="HIN4456" s="12"/>
      <c r="HIO4456" s="14"/>
      <c r="HIP4456" s="144"/>
      <c r="HIQ4456" s="145"/>
      <c r="HIR4456" s="60"/>
      <c r="HIS4456" s="60"/>
      <c r="HIT4456" s="46"/>
      <c r="HIU4456" s="2"/>
      <c r="HIX4456" s="29"/>
      <c r="HIY4456" s="54"/>
      <c r="HIZ4456" s="47"/>
      <c r="HJG4456" s="34"/>
      <c r="HJH4456" s="153"/>
      <c r="HJI4456" s="34"/>
      <c r="HJJ4456" s="153"/>
      <c r="HJK4456" s="34"/>
      <c r="HJL4456" s="48"/>
      <c r="HJM4456" s="13"/>
      <c r="HJN4456" s="12"/>
      <c r="HJO4456" s="12"/>
      <c r="HJP4456" s="12"/>
      <c r="HJQ4456" s="12"/>
      <c r="HJR4456" s="14"/>
      <c r="HJS4456" s="144"/>
      <c r="HJT4456" s="145"/>
      <c r="HJU4456" s="60"/>
      <c r="HJV4456" s="60"/>
      <c r="HJW4456" s="46"/>
      <c r="HJX4456" s="2"/>
      <c r="HKA4456" s="29"/>
      <c r="HKB4456" s="54"/>
      <c r="HKC4456" s="47"/>
      <c r="HKJ4456" s="34"/>
      <c r="HKK4456" s="153"/>
      <c r="HKL4456" s="34"/>
      <c r="HKM4456" s="153"/>
      <c r="HKN4456" s="34"/>
      <c r="HKO4456" s="48"/>
      <c r="HKP4456" s="13"/>
      <c r="HKQ4456" s="12"/>
      <c r="HKR4456" s="12"/>
      <c r="HKS4456" s="12"/>
      <c r="HKT4456" s="12"/>
      <c r="HKU4456" s="14"/>
      <c r="HKV4456" s="144"/>
      <c r="HKW4456" s="145"/>
      <c r="HKX4456" s="60"/>
      <c r="HKY4456" s="60"/>
      <c r="HKZ4456" s="46"/>
      <c r="HLA4456" s="2"/>
      <c r="HLD4456" s="29"/>
      <c r="HLE4456" s="54"/>
      <c r="HLF4456" s="47"/>
      <c r="HLM4456" s="34"/>
      <c r="HLN4456" s="153"/>
      <c r="HLO4456" s="34"/>
      <c r="HLP4456" s="153"/>
      <c r="HLQ4456" s="34"/>
      <c r="HLR4456" s="48"/>
      <c r="HLS4456" s="13"/>
      <c r="HLT4456" s="12"/>
      <c r="HLU4456" s="12"/>
      <c r="HLV4456" s="12"/>
      <c r="HLW4456" s="12"/>
      <c r="HLX4456" s="14"/>
      <c r="HLY4456" s="144"/>
      <c r="HLZ4456" s="145"/>
      <c r="HMA4456" s="60"/>
      <c r="HMB4456" s="60"/>
      <c r="HMC4456" s="46"/>
      <c r="HMD4456" s="2"/>
      <c r="HMG4456" s="29"/>
      <c r="HMH4456" s="54"/>
      <c r="HMI4456" s="47"/>
      <c r="HMP4456" s="34"/>
      <c r="HMQ4456" s="153"/>
      <c r="HMR4456" s="34"/>
      <c r="HMS4456" s="153"/>
      <c r="HMT4456" s="34"/>
      <c r="HMU4456" s="48"/>
      <c r="HMV4456" s="13"/>
      <c r="HMW4456" s="12"/>
      <c r="HMX4456" s="12"/>
      <c r="HMY4456" s="12"/>
      <c r="HMZ4456" s="12"/>
      <c r="HNA4456" s="14"/>
      <c r="HNB4456" s="144"/>
      <c r="HNC4456" s="145"/>
      <c r="HND4456" s="60"/>
      <c r="HNE4456" s="60"/>
      <c r="HNF4456" s="46"/>
      <c r="HNG4456" s="2"/>
      <c r="HNJ4456" s="29"/>
      <c r="HNK4456" s="54"/>
      <c r="HNL4456" s="47"/>
      <c r="HNS4456" s="34"/>
      <c r="HNT4456" s="153"/>
      <c r="HNU4456" s="34"/>
      <c r="HNV4456" s="153"/>
      <c r="HNW4456" s="34"/>
      <c r="HNX4456" s="48"/>
      <c r="HNY4456" s="13"/>
      <c r="HNZ4456" s="12"/>
      <c r="HOA4456" s="12"/>
      <c r="HOB4456" s="12"/>
      <c r="HOC4456" s="12"/>
      <c r="HOD4456" s="14"/>
      <c r="HOE4456" s="144"/>
      <c r="HOF4456" s="145"/>
      <c r="HOG4456" s="60"/>
      <c r="HOH4456" s="60"/>
      <c r="HOI4456" s="46"/>
      <c r="HOJ4456" s="2"/>
      <c r="HOM4456" s="29"/>
      <c r="HON4456" s="54"/>
      <c r="HOO4456" s="47"/>
      <c r="HOV4456" s="34"/>
      <c r="HOW4456" s="153"/>
      <c r="HOX4456" s="34"/>
      <c r="HOY4456" s="153"/>
      <c r="HOZ4456" s="34"/>
      <c r="HPA4456" s="48"/>
      <c r="HPB4456" s="13"/>
      <c r="HPC4456" s="12"/>
      <c r="HPD4456" s="12"/>
      <c r="HPE4456" s="12"/>
      <c r="HPF4456" s="12"/>
      <c r="HPG4456" s="14"/>
      <c r="HPH4456" s="144"/>
      <c r="HPI4456" s="145"/>
      <c r="HPJ4456" s="60"/>
      <c r="HPK4456" s="60"/>
      <c r="HPL4456" s="46"/>
      <c r="HPM4456" s="2"/>
      <c r="HPP4456" s="29"/>
      <c r="HPQ4456" s="54"/>
      <c r="HPR4456" s="47"/>
      <c r="HPY4456" s="34"/>
      <c r="HPZ4456" s="153"/>
      <c r="HQA4456" s="34"/>
      <c r="HQB4456" s="153"/>
      <c r="HQC4456" s="34"/>
      <c r="HQD4456" s="48"/>
      <c r="HQE4456" s="13"/>
      <c r="HQF4456" s="12"/>
      <c r="HQG4456" s="12"/>
      <c r="HQH4456" s="12"/>
      <c r="HQI4456" s="12"/>
      <c r="HQJ4456" s="14"/>
      <c r="HQK4456" s="144"/>
      <c r="HQL4456" s="145"/>
      <c r="HQM4456" s="60"/>
      <c r="HQN4456" s="60"/>
      <c r="HQO4456" s="46"/>
      <c r="HQP4456" s="2"/>
      <c r="HQS4456" s="29"/>
      <c r="HQT4456" s="54"/>
      <c r="HQU4456" s="47"/>
      <c r="HRB4456" s="34"/>
      <c r="HRC4456" s="153"/>
      <c r="HRD4456" s="34"/>
      <c r="HRE4456" s="153"/>
      <c r="HRF4456" s="34"/>
      <c r="HRG4456" s="48"/>
      <c r="HRH4456" s="13"/>
      <c r="HRI4456" s="12"/>
      <c r="HRJ4456" s="12"/>
      <c r="HRK4456" s="12"/>
      <c r="HRL4456" s="12"/>
      <c r="HRM4456" s="14"/>
      <c r="HRN4456" s="144"/>
      <c r="HRO4456" s="145"/>
      <c r="HRP4456" s="60"/>
      <c r="HRQ4456" s="60"/>
      <c r="HRR4456" s="46"/>
      <c r="HRS4456" s="2"/>
      <c r="HRV4456" s="29"/>
      <c r="HRW4456" s="54"/>
      <c r="HRX4456" s="47"/>
      <c r="HSE4456" s="34"/>
      <c r="HSF4456" s="153"/>
      <c r="HSG4456" s="34"/>
      <c r="HSH4456" s="153"/>
      <c r="HSI4456" s="34"/>
      <c r="HSJ4456" s="48"/>
      <c r="HSK4456" s="13"/>
      <c r="HSL4456" s="12"/>
      <c r="HSM4456" s="12"/>
      <c r="HSN4456" s="12"/>
      <c r="HSO4456" s="12"/>
      <c r="HSP4456" s="14"/>
      <c r="HSQ4456" s="144"/>
      <c r="HSR4456" s="145"/>
      <c r="HSS4456" s="60"/>
      <c r="HST4456" s="60"/>
      <c r="HSU4456" s="46"/>
      <c r="HSV4456" s="2"/>
      <c r="HSY4456" s="29"/>
      <c r="HSZ4456" s="54"/>
      <c r="HTA4456" s="47"/>
      <c r="HTH4456" s="34"/>
      <c r="HTI4456" s="153"/>
      <c r="HTJ4456" s="34"/>
      <c r="HTK4456" s="153"/>
      <c r="HTL4456" s="34"/>
      <c r="HTM4456" s="48"/>
      <c r="HTN4456" s="13"/>
      <c r="HTO4456" s="12"/>
      <c r="HTP4456" s="12"/>
      <c r="HTQ4456" s="12"/>
      <c r="HTR4456" s="12"/>
      <c r="HTS4456" s="14"/>
      <c r="HTT4456" s="144"/>
      <c r="HTU4456" s="145"/>
      <c r="HTV4456" s="60"/>
      <c r="HTW4456" s="60"/>
      <c r="HTX4456" s="46"/>
      <c r="HTY4456" s="2"/>
      <c r="HUB4456" s="29"/>
      <c r="HUC4456" s="54"/>
      <c r="HUD4456" s="47"/>
      <c r="HUK4456" s="34"/>
      <c r="HUL4456" s="153"/>
      <c r="HUM4456" s="34"/>
      <c r="HUN4456" s="153"/>
      <c r="HUO4456" s="34"/>
      <c r="HUP4456" s="48"/>
      <c r="HUQ4456" s="13"/>
      <c r="HUR4456" s="12"/>
      <c r="HUS4456" s="12"/>
      <c r="HUT4456" s="12"/>
      <c r="HUU4456" s="12"/>
      <c r="HUV4456" s="14"/>
      <c r="HUW4456" s="144"/>
      <c r="HUX4456" s="145"/>
      <c r="HUY4456" s="60"/>
      <c r="HUZ4456" s="60"/>
      <c r="HVA4456" s="46"/>
      <c r="HVB4456" s="2"/>
      <c r="HVE4456" s="29"/>
      <c r="HVF4456" s="54"/>
      <c r="HVG4456" s="47"/>
      <c r="HVN4456" s="34"/>
      <c r="HVO4456" s="153"/>
      <c r="HVP4456" s="34"/>
      <c r="HVQ4456" s="153"/>
      <c r="HVR4456" s="34"/>
      <c r="HVS4456" s="48"/>
      <c r="HVT4456" s="13"/>
      <c r="HVU4456" s="12"/>
      <c r="HVV4456" s="12"/>
      <c r="HVW4456" s="12"/>
      <c r="HVX4456" s="12"/>
      <c r="HVY4456" s="14"/>
      <c r="HVZ4456" s="144"/>
      <c r="HWA4456" s="145"/>
      <c r="HWB4456" s="60"/>
      <c r="HWC4456" s="60"/>
      <c r="HWD4456" s="46"/>
      <c r="HWE4456" s="2"/>
      <c r="HWH4456" s="29"/>
      <c r="HWI4456" s="54"/>
      <c r="HWJ4456" s="47"/>
      <c r="HWQ4456" s="34"/>
      <c r="HWR4456" s="153"/>
      <c r="HWS4456" s="34"/>
      <c r="HWT4456" s="153"/>
      <c r="HWU4456" s="34"/>
      <c r="HWV4456" s="48"/>
      <c r="HWW4456" s="13"/>
      <c r="HWX4456" s="12"/>
      <c r="HWY4456" s="12"/>
      <c r="HWZ4456" s="12"/>
      <c r="HXA4456" s="12"/>
      <c r="HXB4456" s="14"/>
      <c r="HXC4456" s="144"/>
      <c r="HXD4456" s="145"/>
      <c r="HXE4456" s="60"/>
      <c r="HXF4456" s="60"/>
      <c r="HXG4456" s="46"/>
      <c r="HXH4456" s="2"/>
      <c r="HXK4456" s="29"/>
      <c r="HXL4456" s="54"/>
      <c r="HXM4456" s="47"/>
      <c r="HXT4456" s="34"/>
      <c r="HXU4456" s="153"/>
      <c r="HXV4456" s="34"/>
      <c r="HXW4456" s="153"/>
      <c r="HXX4456" s="34"/>
      <c r="HXY4456" s="48"/>
      <c r="HXZ4456" s="13"/>
      <c r="HYA4456" s="12"/>
      <c r="HYB4456" s="12"/>
      <c r="HYC4456" s="12"/>
      <c r="HYD4456" s="12"/>
      <c r="HYE4456" s="14"/>
      <c r="HYF4456" s="144"/>
      <c r="HYG4456" s="145"/>
      <c r="HYH4456" s="60"/>
      <c r="HYI4456" s="60"/>
      <c r="HYJ4456" s="46"/>
      <c r="HYK4456" s="2"/>
      <c r="HYN4456" s="29"/>
      <c r="HYO4456" s="54"/>
      <c r="HYP4456" s="47"/>
      <c r="HYW4456" s="34"/>
      <c r="HYX4456" s="153"/>
      <c r="HYY4456" s="34"/>
      <c r="HYZ4456" s="153"/>
      <c r="HZA4456" s="34"/>
      <c r="HZB4456" s="48"/>
      <c r="HZC4456" s="13"/>
      <c r="HZD4456" s="12"/>
      <c r="HZE4456" s="12"/>
      <c r="HZF4456" s="12"/>
      <c r="HZG4456" s="12"/>
      <c r="HZH4456" s="14"/>
      <c r="HZI4456" s="144"/>
      <c r="HZJ4456" s="145"/>
      <c r="HZK4456" s="60"/>
      <c r="HZL4456" s="60"/>
      <c r="HZM4456" s="46"/>
      <c r="HZN4456" s="2"/>
      <c r="HZQ4456" s="29"/>
      <c r="HZR4456" s="54"/>
      <c r="HZS4456" s="47"/>
      <c r="HZZ4456" s="34"/>
      <c r="IAA4456" s="153"/>
      <c r="IAB4456" s="34"/>
      <c r="IAC4456" s="153"/>
      <c r="IAD4456" s="34"/>
      <c r="IAE4456" s="48"/>
      <c r="IAF4456" s="13"/>
      <c r="IAG4456" s="12"/>
      <c r="IAH4456" s="12"/>
      <c r="IAI4456" s="12"/>
      <c r="IAJ4456" s="12"/>
      <c r="IAK4456" s="14"/>
      <c r="IAL4456" s="144"/>
      <c r="IAM4456" s="145"/>
      <c r="IAN4456" s="60"/>
      <c r="IAO4456" s="60"/>
      <c r="IAP4456" s="46"/>
      <c r="IAQ4456" s="2"/>
      <c r="IAT4456" s="29"/>
      <c r="IAU4456" s="54"/>
      <c r="IAV4456" s="47"/>
      <c r="IBC4456" s="34"/>
      <c r="IBD4456" s="153"/>
      <c r="IBE4456" s="34"/>
      <c r="IBF4456" s="153"/>
      <c r="IBG4456" s="34"/>
      <c r="IBH4456" s="48"/>
      <c r="IBI4456" s="13"/>
      <c r="IBJ4456" s="12"/>
      <c r="IBK4456" s="12"/>
      <c r="IBL4456" s="12"/>
      <c r="IBM4456" s="12"/>
      <c r="IBN4456" s="14"/>
      <c r="IBO4456" s="144"/>
      <c r="IBP4456" s="145"/>
      <c r="IBQ4456" s="60"/>
      <c r="IBR4456" s="60"/>
      <c r="IBS4456" s="46"/>
      <c r="IBT4456" s="2"/>
      <c r="IBW4456" s="29"/>
      <c r="IBX4456" s="54"/>
      <c r="IBY4456" s="47"/>
      <c r="ICF4456" s="34"/>
      <c r="ICG4456" s="153"/>
      <c r="ICH4456" s="34"/>
      <c r="ICI4456" s="153"/>
      <c r="ICJ4456" s="34"/>
      <c r="ICK4456" s="48"/>
      <c r="ICL4456" s="13"/>
      <c r="ICM4456" s="12"/>
      <c r="ICN4456" s="12"/>
      <c r="ICO4456" s="12"/>
      <c r="ICP4456" s="12"/>
      <c r="ICQ4456" s="14"/>
      <c r="ICR4456" s="144"/>
      <c r="ICS4456" s="145"/>
      <c r="ICT4456" s="60"/>
      <c r="ICU4456" s="60"/>
      <c r="ICV4456" s="46"/>
      <c r="ICW4456" s="2"/>
      <c r="ICZ4456" s="29"/>
      <c r="IDA4456" s="54"/>
      <c r="IDB4456" s="47"/>
      <c r="IDI4456" s="34"/>
      <c r="IDJ4456" s="153"/>
      <c r="IDK4456" s="34"/>
      <c r="IDL4456" s="153"/>
      <c r="IDM4456" s="34"/>
      <c r="IDN4456" s="48"/>
      <c r="IDO4456" s="13"/>
      <c r="IDP4456" s="12"/>
      <c r="IDQ4456" s="12"/>
      <c r="IDR4456" s="12"/>
      <c r="IDS4456" s="12"/>
      <c r="IDT4456" s="14"/>
      <c r="IDU4456" s="144"/>
      <c r="IDV4456" s="145"/>
      <c r="IDW4456" s="60"/>
      <c r="IDX4456" s="60"/>
      <c r="IDY4456" s="46"/>
      <c r="IDZ4456" s="2"/>
      <c r="IEC4456" s="29"/>
      <c r="IED4456" s="54"/>
      <c r="IEE4456" s="47"/>
      <c r="IEL4456" s="34"/>
      <c r="IEM4456" s="153"/>
      <c r="IEN4456" s="34"/>
      <c r="IEO4456" s="153"/>
      <c r="IEP4456" s="34"/>
      <c r="IEQ4456" s="48"/>
      <c r="IER4456" s="13"/>
      <c r="IES4456" s="12"/>
      <c r="IET4456" s="12"/>
      <c r="IEU4456" s="12"/>
      <c r="IEV4456" s="12"/>
      <c r="IEW4456" s="14"/>
      <c r="IEX4456" s="144"/>
      <c r="IEY4456" s="145"/>
      <c r="IEZ4456" s="60"/>
      <c r="IFA4456" s="60"/>
      <c r="IFB4456" s="46"/>
      <c r="IFC4456" s="2"/>
      <c r="IFF4456" s="29"/>
      <c r="IFG4456" s="54"/>
      <c r="IFH4456" s="47"/>
      <c r="IFO4456" s="34"/>
      <c r="IFP4456" s="153"/>
      <c r="IFQ4456" s="34"/>
      <c r="IFR4456" s="153"/>
      <c r="IFS4456" s="34"/>
      <c r="IFT4456" s="48"/>
      <c r="IFU4456" s="13"/>
      <c r="IFV4456" s="12"/>
      <c r="IFW4456" s="12"/>
      <c r="IFX4456" s="12"/>
      <c r="IFY4456" s="12"/>
      <c r="IFZ4456" s="14"/>
      <c r="IGA4456" s="144"/>
      <c r="IGB4456" s="145"/>
      <c r="IGC4456" s="60"/>
      <c r="IGD4456" s="60"/>
      <c r="IGE4456" s="46"/>
      <c r="IGF4456" s="2"/>
      <c r="IGI4456" s="29"/>
      <c r="IGJ4456" s="54"/>
      <c r="IGK4456" s="47"/>
      <c r="IGR4456" s="34"/>
      <c r="IGS4456" s="153"/>
      <c r="IGT4456" s="34"/>
      <c r="IGU4456" s="153"/>
      <c r="IGV4456" s="34"/>
      <c r="IGW4456" s="48"/>
      <c r="IGX4456" s="13"/>
      <c r="IGY4456" s="12"/>
      <c r="IGZ4456" s="12"/>
      <c r="IHA4456" s="12"/>
      <c r="IHB4456" s="12"/>
      <c r="IHC4456" s="14"/>
      <c r="IHD4456" s="144"/>
      <c r="IHE4456" s="145"/>
      <c r="IHF4456" s="60"/>
      <c r="IHG4456" s="60"/>
      <c r="IHH4456" s="46"/>
      <c r="IHI4456" s="2"/>
      <c r="IHL4456" s="29"/>
      <c r="IHM4456" s="54"/>
      <c r="IHN4456" s="47"/>
      <c r="IHU4456" s="34"/>
      <c r="IHV4456" s="153"/>
      <c r="IHW4456" s="34"/>
      <c r="IHX4456" s="153"/>
      <c r="IHY4456" s="34"/>
      <c r="IHZ4456" s="48"/>
      <c r="IIA4456" s="13"/>
      <c r="IIB4456" s="12"/>
      <c r="IIC4456" s="12"/>
      <c r="IID4456" s="12"/>
      <c r="IIE4456" s="12"/>
      <c r="IIF4456" s="14"/>
      <c r="IIG4456" s="144"/>
      <c r="IIH4456" s="145"/>
      <c r="III4456" s="60"/>
      <c r="IIJ4456" s="60"/>
      <c r="IIK4456" s="46"/>
      <c r="IIL4456" s="2"/>
      <c r="IIO4456" s="29"/>
      <c r="IIP4456" s="54"/>
      <c r="IIQ4456" s="47"/>
      <c r="IIX4456" s="34"/>
      <c r="IIY4456" s="153"/>
      <c r="IIZ4456" s="34"/>
      <c r="IJA4456" s="153"/>
      <c r="IJB4456" s="34"/>
      <c r="IJC4456" s="48"/>
      <c r="IJD4456" s="13"/>
      <c r="IJE4456" s="12"/>
      <c r="IJF4456" s="12"/>
      <c r="IJG4456" s="12"/>
      <c r="IJH4456" s="12"/>
      <c r="IJI4456" s="14"/>
      <c r="IJJ4456" s="144"/>
      <c r="IJK4456" s="145"/>
      <c r="IJL4456" s="60"/>
      <c r="IJM4456" s="60"/>
      <c r="IJN4456" s="46"/>
      <c r="IJO4456" s="2"/>
      <c r="IJR4456" s="29"/>
      <c r="IJS4456" s="54"/>
      <c r="IJT4456" s="47"/>
      <c r="IKA4456" s="34"/>
      <c r="IKB4456" s="153"/>
      <c r="IKC4456" s="34"/>
      <c r="IKD4456" s="153"/>
      <c r="IKE4456" s="34"/>
      <c r="IKF4456" s="48"/>
      <c r="IKG4456" s="13"/>
      <c r="IKH4456" s="12"/>
      <c r="IKI4456" s="12"/>
      <c r="IKJ4456" s="12"/>
      <c r="IKK4456" s="12"/>
      <c r="IKL4456" s="14"/>
      <c r="IKM4456" s="144"/>
      <c r="IKN4456" s="145"/>
      <c r="IKO4456" s="60"/>
      <c r="IKP4456" s="60"/>
      <c r="IKQ4456" s="46"/>
      <c r="IKR4456" s="2"/>
      <c r="IKU4456" s="29"/>
      <c r="IKV4456" s="54"/>
      <c r="IKW4456" s="47"/>
      <c r="ILD4456" s="34"/>
      <c r="ILE4456" s="153"/>
      <c r="ILF4456" s="34"/>
      <c r="ILG4456" s="153"/>
      <c r="ILH4456" s="34"/>
      <c r="ILI4456" s="48"/>
      <c r="ILJ4456" s="13"/>
      <c r="ILK4456" s="12"/>
      <c r="ILL4456" s="12"/>
      <c r="ILM4456" s="12"/>
      <c r="ILN4456" s="12"/>
      <c r="ILO4456" s="14"/>
      <c r="ILP4456" s="144"/>
      <c r="ILQ4456" s="145"/>
      <c r="ILR4456" s="60"/>
      <c r="ILS4456" s="60"/>
      <c r="ILT4456" s="46"/>
      <c r="ILU4456" s="2"/>
      <c r="ILX4456" s="29"/>
      <c r="ILY4456" s="54"/>
      <c r="ILZ4456" s="47"/>
      <c r="IMG4456" s="34"/>
      <c r="IMH4456" s="153"/>
      <c r="IMI4456" s="34"/>
      <c r="IMJ4456" s="153"/>
      <c r="IMK4456" s="34"/>
      <c r="IML4456" s="48"/>
      <c r="IMM4456" s="13"/>
      <c r="IMN4456" s="12"/>
      <c r="IMO4456" s="12"/>
      <c r="IMP4456" s="12"/>
      <c r="IMQ4456" s="12"/>
      <c r="IMR4456" s="14"/>
      <c r="IMS4456" s="144"/>
      <c r="IMT4456" s="145"/>
      <c r="IMU4456" s="60"/>
      <c r="IMV4456" s="60"/>
      <c r="IMW4456" s="46"/>
      <c r="IMX4456" s="2"/>
      <c r="INA4456" s="29"/>
      <c r="INB4456" s="54"/>
      <c r="INC4456" s="47"/>
      <c r="INJ4456" s="34"/>
      <c r="INK4456" s="153"/>
      <c r="INL4456" s="34"/>
      <c r="INM4456" s="153"/>
      <c r="INN4456" s="34"/>
      <c r="INO4456" s="48"/>
      <c r="INP4456" s="13"/>
      <c r="INQ4456" s="12"/>
      <c r="INR4456" s="12"/>
      <c r="INS4456" s="12"/>
      <c r="INT4456" s="12"/>
      <c r="INU4456" s="14"/>
      <c r="INV4456" s="144"/>
      <c r="INW4456" s="145"/>
      <c r="INX4456" s="60"/>
      <c r="INY4456" s="60"/>
      <c r="INZ4456" s="46"/>
      <c r="IOA4456" s="2"/>
      <c r="IOD4456" s="29"/>
      <c r="IOE4456" s="54"/>
      <c r="IOF4456" s="47"/>
      <c r="IOM4456" s="34"/>
      <c r="ION4456" s="153"/>
      <c r="IOO4456" s="34"/>
      <c r="IOP4456" s="153"/>
      <c r="IOQ4456" s="34"/>
      <c r="IOR4456" s="48"/>
      <c r="IOS4456" s="13"/>
      <c r="IOT4456" s="12"/>
      <c r="IOU4456" s="12"/>
      <c r="IOV4456" s="12"/>
      <c r="IOW4456" s="12"/>
      <c r="IOX4456" s="14"/>
      <c r="IOY4456" s="144"/>
      <c r="IOZ4456" s="145"/>
      <c r="IPA4456" s="60"/>
      <c r="IPB4456" s="60"/>
      <c r="IPC4456" s="46"/>
      <c r="IPD4456" s="2"/>
      <c r="IPG4456" s="29"/>
      <c r="IPH4456" s="54"/>
      <c r="IPI4456" s="47"/>
      <c r="IPP4456" s="34"/>
      <c r="IPQ4456" s="153"/>
      <c r="IPR4456" s="34"/>
      <c r="IPS4456" s="153"/>
      <c r="IPT4456" s="34"/>
      <c r="IPU4456" s="48"/>
      <c r="IPV4456" s="13"/>
      <c r="IPW4456" s="12"/>
      <c r="IPX4456" s="12"/>
      <c r="IPY4456" s="12"/>
      <c r="IPZ4456" s="12"/>
      <c r="IQA4456" s="14"/>
      <c r="IQB4456" s="144"/>
      <c r="IQC4456" s="145"/>
      <c r="IQD4456" s="60"/>
      <c r="IQE4456" s="60"/>
      <c r="IQF4456" s="46"/>
      <c r="IQG4456" s="2"/>
      <c r="IQJ4456" s="29"/>
      <c r="IQK4456" s="54"/>
      <c r="IQL4456" s="47"/>
      <c r="IQS4456" s="34"/>
      <c r="IQT4456" s="153"/>
      <c r="IQU4456" s="34"/>
      <c r="IQV4456" s="153"/>
      <c r="IQW4456" s="34"/>
      <c r="IQX4456" s="48"/>
      <c r="IQY4456" s="13"/>
      <c r="IQZ4456" s="12"/>
      <c r="IRA4456" s="12"/>
      <c r="IRB4456" s="12"/>
      <c r="IRC4456" s="12"/>
      <c r="IRD4456" s="14"/>
      <c r="IRE4456" s="144"/>
      <c r="IRF4456" s="145"/>
      <c r="IRG4456" s="60"/>
      <c r="IRH4456" s="60"/>
      <c r="IRI4456" s="46"/>
      <c r="IRJ4456" s="2"/>
      <c r="IRM4456" s="29"/>
      <c r="IRN4456" s="54"/>
      <c r="IRO4456" s="47"/>
      <c r="IRV4456" s="34"/>
      <c r="IRW4456" s="153"/>
      <c r="IRX4456" s="34"/>
      <c r="IRY4456" s="153"/>
      <c r="IRZ4456" s="34"/>
      <c r="ISA4456" s="48"/>
      <c r="ISB4456" s="13"/>
      <c r="ISC4456" s="12"/>
      <c r="ISD4456" s="12"/>
      <c r="ISE4456" s="12"/>
      <c r="ISF4456" s="12"/>
      <c r="ISG4456" s="14"/>
      <c r="ISH4456" s="144"/>
      <c r="ISI4456" s="145"/>
      <c r="ISJ4456" s="60"/>
      <c r="ISK4456" s="60"/>
      <c r="ISL4456" s="46"/>
      <c r="ISM4456" s="2"/>
      <c r="ISP4456" s="29"/>
      <c r="ISQ4456" s="54"/>
      <c r="ISR4456" s="47"/>
      <c r="ISY4456" s="34"/>
      <c r="ISZ4456" s="153"/>
      <c r="ITA4456" s="34"/>
      <c r="ITB4456" s="153"/>
      <c r="ITC4456" s="34"/>
      <c r="ITD4456" s="48"/>
      <c r="ITE4456" s="13"/>
      <c r="ITF4456" s="12"/>
      <c r="ITG4456" s="12"/>
      <c r="ITH4456" s="12"/>
      <c r="ITI4456" s="12"/>
      <c r="ITJ4456" s="14"/>
      <c r="ITK4456" s="144"/>
      <c r="ITL4456" s="145"/>
      <c r="ITM4456" s="60"/>
      <c r="ITN4456" s="60"/>
      <c r="ITO4456" s="46"/>
      <c r="ITP4456" s="2"/>
      <c r="ITS4456" s="29"/>
      <c r="ITT4456" s="54"/>
      <c r="ITU4456" s="47"/>
      <c r="IUB4456" s="34"/>
      <c r="IUC4456" s="153"/>
      <c r="IUD4456" s="34"/>
      <c r="IUE4456" s="153"/>
      <c r="IUF4456" s="34"/>
      <c r="IUG4456" s="48"/>
      <c r="IUH4456" s="13"/>
      <c r="IUI4456" s="12"/>
      <c r="IUJ4456" s="12"/>
      <c r="IUK4456" s="12"/>
      <c r="IUL4456" s="12"/>
      <c r="IUM4456" s="14"/>
      <c r="IUN4456" s="144"/>
      <c r="IUO4456" s="145"/>
      <c r="IUP4456" s="60"/>
      <c r="IUQ4456" s="60"/>
      <c r="IUR4456" s="46"/>
      <c r="IUS4456" s="2"/>
      <c r="IUV4456" s="29"/>
      <c r="IUW4456" s="54"/>
      <c r="IUX4456" s="47"/>
      <c r="IVE4456" s="34"/>
      <c r="IVF4456" s="153"/>
      <c r="IVG4456" s="34"/>
      <c r="IVH4456" s="153"/>
      <c r="IVI4456" s="34"/>
      <c r="IVJ4456" s="48"/>
      <c r="IVK4456" s="13"/>
      <c r="IVL4456" s="12"/>
      <c r="IVM4456" s="12"/>
      <c r="IVN4456" s="12"/>
      <c r="IVO4456" s="12"/>
      <c r="IVP4456" s="14"/>
      <c r="IVQ4456" s="144"/>
      <c r="IVR4456" s="145"/>
      <c r="IVS4456" s="60"/>
      <c r="IVT4456" s="60"/>
      <c r="IVU4456" s="46"/>
      <c r="IVV4456" s="2"/>
      <c r="IVY4456" s="29"/>
      <c r="IVZ4456" s="54"/>
      <c r="IWA4456" s="47"/>
      <c r="IWH4456" s="34"/>
      <c r="IWI4456" s="153"/>
      <c r="IWJ4456" s="34"/>
      <c r="IWK4456" s="153"/>
      <c r="IWL4456" s="34"/>
      <c r="IWM4456" s="48"/>
      <c r="IWN4456" s="13"/>
      <c r="IWO4456" s="12"/>
      <c r="IWP4456" s="12"/>
      <c r="IWQ4456" s="12"/>
      <c r="IWR4456" s="12"/>
      <c r="IWS4456" s="14"/>
      <c r="IWT4456" s="144"/>
      <c r="IWU4456" s="145"/>
      <c r="IWV4456" s="60"/>
      <c r="IWW4456" s="60"/>
      <c r="IWX4456" s="46"/>
      <c r="IWY4456" s="2"/>
      <c r="IXB4456" s="29"/>
      <c r="IXC4456" s="54"/>
      <c r="IXD4456" s="47"/>
      <c r="IXK4456" s="34"/>
      <c r="IXL4456" s="153"/>
      <c r="IXM4456" s="34"/>
      <c r="IXN4456" s="153"/>
      <c r="IXO4456" s="34"/>
      <c r="IXP4456" s="48"/>
      <c r="IXQ4456" s="13"/>
      <c r="IXR4456" s="12"/>
      <c r="IXS4456" s="12"/>
      <c r="IXT4456" s="12"/>
      <c r="IXU4456" s="12"/>
      <c r="IXV4456" s="14"/>
      <c r="IXW4456" s="144"/>
      <c r="IXX4456" s="145"/>
      <c r="IXY4456" s="60"/>
      <c r="IXZ4456" s="60"/>
      <c r="IYA4456" s="46"/>
      <c r="IYB4456" s="2"/>
      <c r="IYE4456" s="29"/>
      <c r="IYF4456" s="54"/>
      <c r="IYG4456" s="47"/>
      <c r="IYN4456" s="34"/>
      <c r="IYO4456" s="153"/>
      <c r="IYP4456" s="34"/>
      <c r="IYQ4456" s="153"/>
      <c r="IYR4456" s="34"/>
      <c r="IYS4456" s="48"/>
      <c r="IYT4456" s="13"/>
      <c r="IYU4456" s="12"/>
      <c r="IYV4456" s="12"/>
      <c r="IYW4456" s="12"/>
      <c r="IYX4456" s="12"/>
      <c r="IYY4456" s="14"/>
      <c r="IYZ4456" s="144"/>
      <c r="IZA4456" s="145"/>
      <c r="IZB4456" s="60"/>
      <c r="IZC4456" s="60"/>
      <c r="IZD4456" s="46"/>
      <c r="IZE4456" s="2"/>
      <c r="IZH4456" s="29"/>
      <c r="IZI4456" s="54"/>
      <c r="IZJ4456" s="47"/>
      <c r="IZQ4456" s="34"/>
      <c r="IZR4456" s="153"/>
      <c r="IZS4456" s="34"/>
      <c r="IZT4456" s="153"/>
      <c r="IZU4456" s="34"/>
      <c r="IZV4456" s="48"/>
      <c r="IZW4456" s="13"/>
      <c r="IZX4456" s="12"/>
      <c r="IZY4456" s="12"/>
      <c r="IZZ4456" s="12"/>
      <c r="JAA4456" s="12"/>
      <c r="JAB4456" s="14"/>
      <c r="JAC4456" s="144"/>
      <c r="JAD4456" s="145"/>
      <c r="JAE4456" s="60"/>
      <c r="JAF4456" s="60"/>
      <c r="JAG4456" s="46"/>
      <c r="JAH4456" s="2"/>
      <c r="JAK4456" s="29"/>
      <c r="JAL4456" s="54"/>
      <c r="JAM4456" s="47"/>
      <c r="JAT4456" s="34"/>
      <c r="JAU4456" s="153"/>
      <c r="JAV4456" s="34"/>
      <c r="JAW4456" s="153"/>
      <c r="JAX4456" s="34"/>
      <c r="JAY4456" s="48"/>
      <c r="JAZ4456" s="13"/>
      <c r="JBA4456" s="12"/>
      <c r="JBB4456" s="12"/>
      <c r="JBC4456" s="12"/>
      <c r="JBD4456" s="12"/>
      <c r="JBE4456" s="14"/>
      <c r="JBF4456" s="144"/>
      <c r="JBG4456" s="145"/>
      <c r="JBH4456" s="60"/>
      <c r="JBI4456" s="60"/>
      <c r="JBJ4456" s="46"/>
      <c r="JBK4456" s="2"/>
      <c r="JBN4456" s="29"/>
      <c r="JBO4456" s="54"/>
      <c r="JBP4456" s="47"/>
      <c r="JBW4456" s="34"/>
      <c r="JBX4456" s="153"/>
      <c r="JBY4456" s="34"/>
      <c r="JBZ4456" s="153"/>
      <c r="JCA4456" s="34"/>
      <c r="JCB4456" s="48"/>
      <c r="JCC4456" s="13"/>
      <c r="JCD4456" s="12"/>
      <c r="JCE4456" s="12"/>
      <c r="JCF4456" s="12"/>
      <c r="JCG4456" s="12"/>
      <c r="JCH4456" s="14"/>
      <c r="JCI4456" s="144"/>
      <c r="JCJ4456" s="145"/>
      <c r="JCK4456" s="60"/>
      <c r="JCL4456" s="60"/>
      <c r="JCM4456" s="46"/>
      <c r="JCN4456" s="2"/>
      <c r="JCQ4456" s="29"/>
      <c r="JCR4456" s="54"/>
      <c r="JCS4456" s="47"/>
      <c r="JCZ4456" s="34"/>
      <c r="JDA4456" s="153"/>
      <c r="JDB4456" s="34"/>
      <c r="JDC4456" s="153"/>
      <c r="JDD4456" s="34"/>
      <c r="JDE4456" s="48"/>
      <c r="JDF4456" s="13"/>
      <c r="JDG4456" s="12"/>
      <c r="JDH4456" s="12"/>
      <c r="JDI4456" s="12"/>
      <c r="JDJ4456" s="12"/>
      <c r="JDK4456" s="14"/>
      <c r="JDL4456" s="144"/>
      <c r="JDM4456" s="145"/>
      <c r="JDN4456" s="60"/>
      <c r="JDO4456" s="60"/>
      <c r="JDP4456" s="46"/>
      <c r="JDQ4456" s="2"/>
      <c r="JDT4456" s="29"/>
      <c r="JDU4456" s="54"/>
      <c r="JDV4456" s="47"/>
      <c r="JEC4456" s="34"/>
      <c r="JED4456" s="153"/>
      <c r="JEE4456" s="34"/>
      <c r="JEF4456" s="153"/>
      <c r="JEG4456" s="34"/>
      <c r="JEH4456" s="48"/>
      <c r="JEI4456" s="13"/>
      <c r="JEJ4456" s="12"/>
      <c r="JEK4456" s="12"/>
      <c r="JEL4456" s="12"/>
      <c r="JEM4456" s="12"/>
      <c r="JEN4456" s="14"/>
      <c r="JEO4456" s="144"/>
      <c r="JEP4456" s="145"/>
      <c r="JEQ4456" s="60"/>
      <c r="JER4456" s="60"/>
      <c r="JES4456" s="46"/>
      <c r="JET4456" s="2"/>
      <c r="JEW4456" s="29"/>
      <c r="JEX4456" s="54"/>
      <c r="JEY4456" s="47"/>
      <c r="JFF4456" s="34"/>
      <c r="JFG4456" s="153"/>
      <c r="JFH4456" s="34"/>
      <c r="JFI4456" s="153"/>
      <c r="JFJ4456" s="34"/>
      <c r="JFK4456" s="48"/>
      <c r="JFL4456" s="13"/>
      <c r="JFM4456" s="12"/>
      <c r="JFN4456" s="12"/>
      <c r="JFO4456" s="12"/>
      <c r="JFP4456" s="12"/>
      <c r="JFQ4456" s="14"/>
      <c r="JFR4456" s="144"/>
      <c r="JFS4456" s="145"/>
      <c r="JFT4456" s="60"/>
      <c r="JFU4456" s="60"/>
      <c r="JFV4456" s="46"/>
      <c r="JFW4456" s="2"/>
      <c r="JFZ4456" s="29"/>
      <c r="JGA4456" s="54"/>
      <c r="JGB4456" s="47"/>
      <c r="JGI4456" s="34"/>
      <c r="JGJ4456" s="153"/>
      <c r="JGK4456" s="34"/>
      <c r="JGL4456" s="153"/>
      <c r="JGM4456" s="34"/>
      <c r="JGN4456" s="48"/>
      <c r="JGO4456" s="13"/>
      <c r="JGP4456" s="12"/>
      <c r="JGQ4456" s="12"/>
      <c r="JGR4456" s="12"/>
      <c r="JGS4456" s="12"/>
      <c r="JGT4456" s="14"/>
      <c r="JGU4456" s="144"/>
      <c r="JGV4456" s="145"/>
      <c r="JGW4456" s="60"/>
      <c r="JGX4456" s="60"/>
      <c r="JGY4456" s="46"/>
      <c r="JGZ4456" s="2"/>
      <c r="JHC4456" s="29"/>
      <c r="JHD4456" s="54"/>
      <c r="JHE4456" s="47"/>
      <c r="JHL4456" s="34"/>
      <c r="JHM4456" s="153"/>
      <c r="JHN4456" s="34"/>
      <c r="JHO4456" s="153"/>
      <c r="JHP4456" s="34"/>
      <c r="JHQ4456" s="48"/>
      <c r="JHR4456" s="13"/>
      <c r="JHS4456" s="12"/>
      <c r="JHT4456" s="12"/>
      <c r="JHU4456" s="12"/>
      <c r="JHV4456" s="12"/>
      <c r="JHW4456" s="14"/>
      <c r="JHX4456" s="144"/>
      <c r="JHY4456" s="145"/>
      <c r="JHZ4456" s="60"/>
      <c r="JIA4456" s="60"/>
      <c r="JIB4456" s="46"/>
      <c r="JIC4456" s="2"/>
      <c r="JIF4456" s="29"/>
      <c r="JIG4456" s="54"/>
      <c r="JIH4456" s="47"/>
      <c r="JIO4456" s="34"/>
      <c r="JIP4456" s="153"/>
      <c r="JIQ4456" s="34"/>
      <c r="JIR4456" s="153"/>
      <c r="JIS4456" s="34"/>
      <c r="JIT4456" s="48"/>
      <c r="JIU4456" s="13"/>
      <c r="JIV4456" s="12"/>
      <c r="JIW4456" s="12"/>
      <c r="JIX4456" s="12"/>
      <c r="JIY4456" s="12"/>
      <c r="JIZ4456" s="14"/>
      <c r="JJA4456" s="144"/>
      <c r="JJB4456" s="145"/>
      <c r="JJC4456" s="60"/>
      <c r="JJD4456" s="60"/>
      <c r="JJE4456" s="46"/>
      <c r="JJF4456" s="2"/>
      <c r="JJI4456" s="29"/>
      <c r="JJJ4456" s="54"/>
      <c r="JJK4456" s="47"/>
      <c r="JJR4456" s="34"/>
      <c r="JJS4456" s="153"/>
      <c r="JJT4456" s="34"/>
      <c r="JJU4456" s="153"/>
      <c r="JJV4456" s="34"/>
      <c r="JJW4456" s="48"/>
      <c r="JJX4456" s="13"/>
      <c r="JJY4456" s="12"/>
      <c r="JJZ4456" s="12"/>
      <c r="JKA4456" s="12"/>
      <c r="JKB4456" s="12"/>
      <c r="JKC4456" s="14"/>
      <c r="JKD4456" s="144"/>
      <c r="JKE4456" s="145"/>
      <c r="JKF4456" s="60"/>
      <c r="JKG4456" s="60"/>
      <c r="JKH4456" s="46"/>
      <c r="JKI4456" s="2"/>
      <c r="JKL4456" s="29"/>
      <c r="JKM4456" s="54"/>
      <c r="JKN4456" s="47"/>
      <c r="JKU4456" s="34"/>
      <c r="JKV4456" s="153"/>
      <c r="JKW4456" s="34"/>
      <c r="JKX4456" s="153"/>
      <c r="JKY4456" s="34"/>
      <c r="JKZ4456" s="48"/>
      <c r="JLA4456" s="13"/>
      <c r="JLB4456" s="12"/>
      <c r="JLC4456" s="12"/>
      <c r="JLD4456" s="12"/>
      <c r="JLE4456" s="12"/>
      <c r="JLF4456" s="14"/>
      <c r="JLG4456" s="144"/>
      <c r="JLH4456" s="145"/>
      <c r="JLI4456" s="60"/>
      <c r="JLJ4456" s="60"/>
      <c r="JLK4456" s="46"/>
      <c r="JLL4456" s="2"/>
      <c r="JLO4456" s="29"/>
      <c r="JLP4456" s="54"/>
      <c r="JLQ4456" s="47"/>
      <c r="JLX4456" s="34"/>
      <c r="JLY4456" s="153"/>
      <c r="JLZ4456" s="34"/>
      <c r="JMA4456" s="153"/>
      <c r="JMB4456" s="34"/>
      <c r="JMC4456" s="48"/>
      <c r="JMD4456" s="13"/>
      <c r="JME4456" s="12"/>
      <c r="JMF4456" s="12"/>
      <c r="JMG4456" s="12"/>
      <c r="JMH4456" s="12"/>
      <c r="JMI4456" s="14"/>
      <c r="JMJ4456" s="144"/>
      <c r="JMK4456" s="145"/>
      <c r="JML4456" s="60"/>
      <c r="JMM4456" s="60"/>
      <c r="JMN4456" s="46"/>
      <c r="JMO4456" s="2"/>
      <c r="JMR4456" s="29"/>
      <c r="JMS4456" s="54"/>
      <c r="JMT4456" s="47"/>
      <c r="JNA4456" s="34"/>
      <c r="JNB4456" s="153"/>
      <c r="JNC4456" s="34"/>
      <c r="JND4456" s="153"/>
      <c r="JNE4456" s="34"/>
      <c r="JNF4456" s="48"/>
      <c r="JNG4456" s="13"/>
      <c r="JNH4456" s="12"/>
      <c r="JNI4456" s="12"/>
      <c r="JNJ4456" s="12"/>
      <c r="JNK4456" s="12"/>
      <c r="JNL4456" s="14"/>
      <c r="JNM4456" s="144"/>
      <c r="JNN4456" s="145"/>
      <c r="JNO4456" s="60"/>
      <c r="JNP4456" s="60"/>
      <c r="JNQ4456" s="46"/>
      <c r="JNR4456" s="2"/>
      <c r="JNU4456" s="29"/>
      <c r="JNV4456" s="54"/>
      <c r="JNW4456" s="47"/>
      <c r="JOD4456" s="34"/>
      <c r="JOE4456" s="153"/>
      <c r="JOF4456" s="34"/>
      <c r="JOG4456" s="153"/>
      <c r="JOH4456" s="34"/>
      <c r="JOI4456" s="48"/>
      <c r="JOJ4456" s="13"/>
      <c r="JOK4456" s="12"/>
      <c r="JOL4456" s="12"/>
      <c r="JOM4456" s="12"/>
      <c r="JON4456" s="12"/>
      <c r="JOO4456" s="14"/>
      <c r="JOP4456" s="144"/>
      <c r="JOQ4456" s="145"/>
      <c r="JOR4456" s="60"/>
      <c r="JOS4456" s="60"/>
      <c r="JOT4456" s="46"/>
      <c r="JOU4456" s="2"/>
      <c r="JOX4456" s="29"/>
      <c r="JOY4456" s="54"/>
      <c r="JOZ4456" s="47"/>
      <c r="JPG4456" s="34"/>
      <c r="JPH4456" s="153"/>
      <c r="JPI4456" s="34"/>
      <c r="JPJ4456" s="153"/>
      <c r="JPK4456" s="34"/>
      <c r="JPL4456" s="48"/>
      <c r="JPM4456" s="13"/>
      <c r="JPN4456" s="12"/>
      <c r="JPO4456" s="12"/>
      <c r="JPP4456" s="12"/>
      <c r="JPQ4456" s="12"/>
      <c r="JPR4456" s="14"/>
      <c r="JPS4456" s="144"/>
      <c r="JPT4456" s="145"/>
      <c r="JPU4456" s="60"/>
      <c r="JPV4456" s="60"/>
      <c r="JPW4456" s="46"/>
      <c r="JPX4456" s="2"/>
      <c r="JQA4456" s="29"/>
      <c r="JQB4456" s="54"/>
      <c r="JQC4456" s="47"/>
      <c r="JQJ4456" s="34"/>
      <c r="JQK4456" s="153"/>
      <c r="JQL4456" s="34"/>
      <c r="JQM4456" s="153"/>
      <c r="JQN4456" s="34"/>
      <c r="JQO4456" s="48"/>
      <c r="JQP4456" s="13"/>
      <c r="JQQ4456" s="12"/>
      <c r="JQR4456" s="12"/>
      <c r="JQS4456" s="12"/>
      <c r="JQT4456" s="12"/>
      <c r="JQU4456" s="14"/>
      <c r="JQV4456" s="144"/>
      <c r="JQW4456" s="145"/>
      <c r="JQX4456" s="60"/>
      <c r="JQY4456" s="60"/>
      <c r="JQZ4456" s="46"/>
      <c r="JRA4456" s="2"/>
      <c r="JRD4456" s="29"/>
      <c r="JRE4456" s="54"/>
      <c r="JRF4456" s="47"/>
      <c r="JRM4456" s="34"/>
      <c r="JRN4456" s="153"/>
      <c r="JRO4456" s="34"/>
      <c r="JRP4456" s="153"/>
      <c r="JRQ4456" s="34"/>
      <c r="JRR4456" s="48"/>
      <c r="JRS4456" s="13"/>
      <c r="JRT4456" s="12"/>
      <c r="JRU4456" s="12"/>
      <c r="JRV4456" s="12"/>
      <c r="JRW4456" s="12"/>
      <c r="JRX4456" s="14"/>
      <c r="JRY4456" s="144"/>
      <c r="JRZ4456" s="145"/>
      <c r="JSA4456" s="60"/>
      <c r="JSB4456" s="60"/>
      <c r="JSC4456" s="46"/>
      <c r="JSD4456" s="2"/>
      <c r="JSG4456" s="29"/>
      <c r="JSH4456" s="54"/>
      <c r="JSI4456" s="47"/>
      <c r="JSP4456" s="34"/>
      <c r="JSQ4456" s="153"/>
      <c r="JSR4456" s="34"/>
      <c r="JSS4456" s="153"/>
      <c r="JST4456" s="34"/>
      <c r="JSU4456" s="48"/>
      <c r="JSV4456" s="13"/>
      <c r="JSW4456" s="12"/>
      <c r="JSX4456" s="12"/>
      <c r="JSY4456" s="12"/>
      <c r="JSZ4456" s="12"/>
      <c r="JTA4456" s="14"/>
      <c r="JTB4456" s="144"/>
      <c r="JTC4456" s="145"/>
      <c r="JTD4456" s="60"/>
      <c r="JTE4456" s="60"/>
      <c r="JTF4456" s="46"/>
      <c r="JTG4456" s="2"/>
      <c r="JTJ4456" s="29"/>
      <c r="JTK4456" s="54"/>
      <c r="JTL4456" s="47"/>
      <c r="JTS4456" s="34"/>
      <c r="JTT4456" s="153"/>
      <c r="JTU4456" s="34"/>
      <c r="JTV4456" s="153"/>
      <c r="JTW4456" s="34"/>
      <c r="JTX4456" s="48"/>
      <c r="JTY4456" s="13"/>
      <c r="JTZ4456" s="12"/>
      <c r="JUA4456" s="12"/>
      <c r="JUB4456" s="12"/>
      <c r="JUC4456" s="12"/>
      <c r="JUD4456" s="14"/>
      <c r="JUE4456" s="144"/>
      <c r="JUF4456" s="145"/>
      <c r="JUG4456" s="60"/>
      <c r="JUH4456" s="60"/>
      <c r="JUI4456" s="46"/>
      <c r="JUJ4456" s="2"/>
      <c r="JUM4456" s="29"/>
      <c r="JUN4456" s="54"/>
      <c r="JUO4456" s="47"/>
      <c r="JUV4456" s="34"/>
      <c r="JUW4456" s="153"/>
      <c r="JUX4456" s="34"/>
      <c r="JUY4456" s="153"/>
      <c r="JUZ4456" s="34"/>
      <c r="JVA4456" s="48"/>
      <c r="JVB4456" s="13"/>
      <c r="JVC4456" s="12"/>
      <c r="JVD4456" s="12"/>
      <c r="JVE4456" s="12"/>
      <c r="JVF4456" s="12"/>
      <c r="JVG4456" s="14"/>
      <c r="JVH4456" s="144"/>
      <c r="JVI4456" s="145"/>
      <c r="JVJ4456" s="60"/>
      <c r="JVK4456" s="60"/>
      <c r="JVL4456" s="46"/>
      <c r="JVM4456" s="2"/>
      <c r="JVP4456" s="29"/>
      <c r="JVQ4456" s="54"/>
      <c r="JVR4456" s="47"/>
      <c r="JVY4456" s="34"/>
      <c r="JVZ4456" s="153"/>
      <c r="JWA4456" s="34"/>
      <c r="JWB4456" s="153"/>
      <c r="JWC4456" s="34"/>
      <c r="JWD4456" s="48"/>
      <c r="JWE4456" s="13"/>
      <c r="JWF4456" s="12"/>
      <c r="JWG4456" s="12"/>
      <c r="JWH4456" s="12"/>
      <c r="JWI4456" s="12"/>
      <c r="JWJ4456" s="14"/>
      <c r="JWK4456" s="144"/>
      <c r="JWL4456" s="145"/>
      <c r="JWM4456" s="60"/>
      <c r="JWN4456" s="60"/>
      <c r="JWO4456" s="46"/>
      <c r="JWP4456" s="2"/>
      <c r="JWS4456" s="29"/>
      <c r="JWT4456" s="54"/>
      <c r="JWU4456" s="47"/>
      <c r="JXB4456" s="34"/>
      <c r="JXC4456" s="153"/>
      <c r="JXD4456" s="34"/>
      <c r="JXE4456" s="153"/>
      <c r="JXF4456" s="34"/>
      <c r="JXG4456" s="48"/>
      <c r="JXH4456" s="13"/>
      <c r="JXI4456" s="12"/>
      <c r="JXJ4456" s="12"/>
      <c r="JXK4456" s="12"/>
      <c r="JXL4456" s="12"/>
      <c r="JXM4456" s="14"/>
      <c r="JXN4456" s="144"/>
      <c r="JXO4456" s="145"/>
      <c r="JXP4456" s="60"/>
      <c r="JXQ4456" s="60"/>
      <c r="JXR4456" s="46"/>
      <c r="JXS4456" s="2"/>
      <c r="JXV4456" s="29"/>
      <c r="JXW4456" s="54"/>
      <c r="JXX4456" s="47"/>
      <c r="JYE4456" s="34"/>
      <c r="JYF4456" s="153"/>
      <c r="JYG4456" s="34"/>
      <c r="JYH4456" s="153"/>
      <c r="JYI4456" s="34"/>
      <c r="JYJ4456" s="48"/>
      <c r="JYK4456" s="13"/>
      <c r="JYL4456" s="12"/>
      <c r="JYM4456" s="12"/>
      <c r="JYN4456" s="12"/>
      <c r="JYO4456" s="12"/>
      <c r="JYP4456" s="14"/>
      <c r="JYQ4456" s="144"/>
      <c r="JYR4456" s="145"/>
      <c r="JYS4456" s="60"/>
      <c r="JYT4456" s="60"/>
      <c r="JYU4456" s="46"/>
      <c r="JYV4456" s="2"/>
      <c r="JYY4456" s="29"/>
      <c r="JYZ4456" s="54"/>
      <c r="JZA4456" s="47"/>
      <c r="JZH4456" s="34"/>
      <c r="JZI4456" s="153"/>
      <c r="JZJ4456" s="34"/>
      <c r="JZK4456" s="153"/>
      <c r="JZL4456" s="34"/>
      <c r="JZM4456" s="48"/>
      <c r="JZN4456" s="13"/>
      <c r="JZO4456" s="12"/>
      <c r="JZP4456" s="12"/>
      <c r="JZQ4456" s="12"/>
      <c r="JZR4456" s="12"/>
      <c r="JZS4456" s="14"/>
      <c r="JZT4456" s="144"/>
      <c r="JZU4456" s="145"/>
      <c r="JZV4456" s="60"/>
      <c r="JZW4456" s="60"/>
      <c r="JZX4456" s="46"/>
      <c r="JZY4456" s="2"/>
      <c r="KAB4456" s="29"/>
      <c r="KAC4456" s="54"/>
      <c r="KAD4456" s="47"/>
      <c r="KAK4456" s="34"/>
      <c r="KAL4456" s="153"/>
      <c r="KAM4456" s="34"/>
      <c r="KAN4456" s="153"/>
      <c r="KAO4456" s="34"/>
      <c r="KAP4456" s="48"/>
      <c r="KAQ4456" s="13"/>
      <c r="KAR4456" s="12"/>
      <c r="KAS4456" s="12"/>
      <c r="KAT4456" s="12"/>
      <c r="KAU4456" s="12"/>
      <c r="KAV4456" s="14"/>
      <c r="KAW4456" s="144"/>
      <c r="KAX4456" s="145"/>
      <c r="KAY4456" s="60"/>
      <c r="KAZ4456" s="60"/>
      <c r="KBA4456" s="46"/>
      <c r="KBB4456" s="2"/>
      <c r="KBE4456" s="29"/>
      <c r="KBF4456" s="54"/>
      <c r="KBG4456" s="47"/>
      <c r="KBN4456" s="34"/>
      <c r="KBO4456" s="153"/>
      <c r="KBP4456" s="34"/>
      <c r="KBQ4456" s="153"/>
      <c r="KBR4456" s="34"/>
      <c r="KBS4456" s="48"/>
      <c r="KBT4456" s="13"/>
      <c r="KBU4456" s="12"/>
      <c r="KBV4456" s="12"/>
      <c r="KBW4456" s="12"/>
      <c r="KBX4456" s="12"/>
      <c r="KBY4456" s="14"/>
      <c r="KBZ4456" s="144"/>
      <c r="KCA4456" s="145"/>
      <c r="KCB4456" s="60"/>
      <c r="KCC4456" s="60"/>
      <c r="KCD4456" s="46"/>
      <c r="KCE4456" s="2"/>
      <c r="KCH4456" s="29"/>
      <c r="KCI4456" s="54"/>
      <c r="KCJ4456" s="47"/>
      <c r="KCQ4456" s="34"/>
      <c r="KCR4456" s="153"/>
      <c r="KCS4456" s="34"/>
      <c r="KCT4456" s="153"/>
      <c r="KCU4456" s="34"/>
      <c r="KCV4456" s="48"/>
      <c r="KCW4456" s="13"/>
      <c r="KCX4456" s="12"/>
      <c r="KCY4456" s="12"/>
      <c r="KCZ4456" s="12"/>
      <c r="KDA4456" s="12"/>
      <c r="KDB4456" s="14"/>
      <c r="KDC4456" s="144"/>
      <c r="KDD4456" s="145"/>
      <c r="KDE4456" s="60"/>
      <c r="KDF4456" s="60"/>
      <c r="KDG4456" s="46"/>
      <c r="KDH4456" s="2"/>
      <c r="KDK4456" s="29"/>
      <c r="KDL4456" s="54"/>
      <c r="KDM4456" s="47"/>
      <c r="KDT4456" s="34"/>
      <c r="KDU4456" s="153"/>
      <c r="KDV4456" s="34"/>
      <c r="KDW4456" s="153"/>
      <c r="KDX4456" s="34"/>
      <c r="KDY4456" s="48"/>
      <c r="KDZ4456" s="13"/>
      <c r="KEA4456" s="12"/>
      <c r="KEB4456" s="12"/>
      <c r="KEC4456" s="12"/>
      <c r="KED4456" s="12"/>
      <c r="KEE4456" s="14"/>
      <c r="KEF4456" s="144"/>
      <c r="KEG4456" s="145"/>
      <c r="KEH4456" s="60"/>
      <c r="KEI4456" s="60"/>
      <c r="KEJ4456" s="46"/>
      <c r="KEK4456" s="2"/>
      <c r="KEN4456" s="29"/>
      <c r="KEO4456" s="54"/>
      <c r="KEP4456" s="47"/>
      <c r="KEW4456" s="34"/>
      <c r="KEX4456" s="153"/>
      <c r="KEY4456" s="34"/>
      <c r="KEZ4456" s="153"/>
      <c r="KFA4456" s="34"/>
      <c r="KFB4456" s="48"/>
      <c r="KFC4456" s="13"/>
      <c r="KFD4456" s="12"/>
      <c r="KFE4456" s="12"/>
      <c r="KFF4456" s="12"/>
      <c r="KFG4456" s="12"/>
      <c r="KFH4456" s="14"/>
      <c r="KFI4456" s="144"/>
      <c r="KFJ4456" s="145"/>
      <c r="KFK4456" s="60"/>
      <c r="KFL4456" s="60"/>
      <c r="KFM4456" s="46"/>
      <c r="KFN4456" s="2"/>
      <c r="KFQ4456" s="29"/>
      <c r="KFR4456" s="54"/>
      <c r="KFS4456" s="47"/>
      <c r="KFZ4456" s="34"/>
      <c r="KGA4456" s="153"/>
      <c r="KGB4456" s="34"/>
      <c r="KGC4456" s="153"/>
      <c r="KGD4456" s="34"/>
      <c r="KGE4456" s="48"/>
      <c r="KGF4456" s="13"/>
      <c r="KGG4456" s="12"/>
      <c r="KGH4456" s="12"/>
      <c r="KGI4456" s="12"/>
      <c r="KGJ4456" s="12"/>
      <c r="KGK4456" s="14"/>
      <c r="KGL4456" s="144"/>
      <c r="KGM4456" s="145"/>
      <c r="KGN4456" s="60"/>
      <c r="KGO4456" s="60"/>
      <c r="KGP4456" s="46"/>
      <c r="KGQ4456" s="2"/>
      <c r="KGT4456" s="29"/>
      <c r="KGU4456" s="54"/>
      <c r="KGV4456" s="47"/>
      <c r="KHC4456" s="34"/>
      <c r="KHD4456" s="153"/>
      <c r="KHE4456" s="34"/>
      <c r="KHF4456" s="153"/>
      <c r="KHG4456" s="34"/>
      <c r="KHH4456" s="48"/>
      <c r="KHI4456" s="13"/>
      <c r="KHJ4456" s="12"/>
      <c r="KHK4456" s="12"/>
      <c r="KHL4456" s="12"/>
      <c r="KHM4456" s="12"/>
      <c r="KHN4456" s="14"/>
      <c r="KHO4456" s="144"/>
      <c r="KHP4456" s="145"/>
      <c r="KHQ4456" s="60"/>
      <c r="KHR4456" s="60"/>
      <c r="KHS4456" s="46"/>
      <c r="KHT4456" s="2"/>
      <c r="KHW4456" s="29"/>
      <c r="KHX4456" s="54"/>
      <c r="KHY4456" s="47"/>
      <c r="KIF4456" s="34"/>
      <c r="KIG4456" s="153"/>
      <c r="KIH4456" s="34"/>
      <c r="KII4456" s="153"/>
      <c r="KIJ4456" s="34"/>
      <c r="KIK4456" s="48"/>
      <c r="KIL4456" s="13"/>
      <c r="KIM4456" s="12"/>
      <c r="KIN4456" s="12"/>
      <c r="KIO4456" s="12"/>
      <c r="KIP4456" s="12"/>
      <c r="KIQ4456" s="14"/>
      <c r="KIR4456" s="144"/>
      <c r="KIS4456" s="145"/>
      <c r="KIT4456" s="60"/>
      <c r="KIU4456" s="60"/>
      <c r="KIV4456" s="46"/>
      <c r="KIW4456" s="2"/>
      <c r="KIZ4456" s="29"/>
      <c r="KJA4456" s="54"/>
      <c r="KJB4456" s="47"/>
      <c r="KJI4456" s="34"/>
      <c r="KJJ4456" s="153"/>
      <c r="KJK4456" s="34"/>
      <c r="KJL4456" s="153"/>
      <c r="KJM4456" s="34"/>
      <c r="KJN4456" s="48"/>
      <c r="KJO4456" s="13"/>
      <c r="KJP4456" s="12"/>
      <c r="KJQ4456" s="12"/>
      <c r="KJR4456" s="12"/>
      <c r="KJS4456" s="12"/>
      <c r="KJT4456" s="14"/>
      <c r="KJU4456" s="144"/>
      <c r="KJV4456" s="145"/>
      <c r="KJW4456" s="60"/>
      <c r="KJX4456" s="60"/>
      <c r="KJY4456" s="46"/>
      <c r="KJZ4456" s="2"/>
      <c r="KKC4456" s="29"/>
      <c r="KKD4456" s="54"/>
      <c r="KKE4456" s="47"/>
      <c r="KKL4456" s="34"/>
      <c r="KKM4456" s="153"/>
      <c r="KKN4456" s="34"/>
      <c r="KKO4456" s="153"/>
      <c r="KKP4456" s="34"/>
      <c r="KKQ4456" s="48"/>
      <c r="KKR4456" s="13"/>
      <c r="KKS4456" s="12"/>
      <c r="KKT4456" s="12"/>
      <c r="KKU4456" s="12"/>
      <c r="KKV4456" s="12"/>
      <c r="KKW4456" s="14"/>
      <c r="KKX4456" s="144"/>
      <c r="KKY4456" s="145"/>
      <c r="KKZ4456" s="60"/>
      <c r="KLA4456" s="60"/>
      <c r="KLB4456" s="46"/>
      <c r="KLC4456" s="2"/>
      <c r="KLF4456" s="29"/>
      <c r="KLG4456" s="54"/>
      <c r="KLH4456" s="47"/>
      <c r="KLO4456" s="34"/>
      <c r="KLP4456" s="153"/>
      <c r="KLQ4456" s="34"/>
      <c r="KLR4456" s="153"/>
      <c r="KLS4456" s="34"/>
      <c r="KLT4456" s="48"/>
      <c r="KLU4456" s="13"/>
      <c r="KLV4456" s="12"/>
      <c r="KLW4456" s="12"/>
      <c r="KLX4456" s="12"/>
      <c r="KLY4456" s="12"/>
      <c r="KLZ4456" s="14"/>
      <c r="KMA4456" s="144"/>
      <c r="KMB4456" s="145"/>
      <c r="KMC4456" s="60"/>
      <c r="KMD4456" s="60"/>
      <c r="KME4456" s="46"/>
      <c r="KMF4456" s="2"/>
      <c r="KMI4456" s="29"/>
      <c r="KMJ4456" s="54"/>
      <c r="KMK4456" s="47"/>
      <c r="KMR4456" s="34"/>
      <c r="KMS4456" s="153"/>
      <c r="KMT4456" s="34"/>
      <c r="KMU4456" s="153"/>
      <c r="KMV4456" s="34"/>
      <c r="KMW4456" s="48"/>
      <c r="KMX4456" s="13"/>
      <c r="KMY4456" s="12"/>
      <c r="KMZ4456" s="12"/>
      <c r="KNA4456" s="12"/>
      <c r="KNB4456" s="12"/>
      <c r="KNC4456" s="14"/>
      <c r="KND4456" s="144"/>
      <c r="KNE4456" s="145"/>
      <c r="KNF4456" s="60"/>
      <c r="KNG4456" s="60"/>
      <c r="KNH4456" s="46"/>
      <c r="KNI4456" s="2"/>
      <c r="KNL4456" s="29"/>
      <c r="KNM4456" s="54"/>
      <c r="KNN4456" s="47"/>
      <c r="KNU4456" s="34"/>
      <c r="KNV4456" s="153"/>
      <c r="KNW4456" s="34"/>
      <c r="KNX4456" s="153"/>
      <c r="KNY4456" s="34"/>
      <c r="KNZ4456" s="48"/>
      <c r="KOA4456" s="13"/>
      <c r="KOB4456" s="12"/>
      <c r="KOC4456" s="12"/>
      <c r="KOD4456" s="12"/>
      <c r="KOE4456" s="12"/>
      <c r="KOF4456" s="14"/>
      <c r="KOG4456" s="144"/>
      <c r="KOH4456" s="145"/>
      <c r="KOI4456" s="60"/>
      <c r="KOJ4456" s="60"/>
      <c r="KOK4456" s="46"/>
      <c r="KOL4456" s="2"/>
      <c r="KOO4456" s="29"/>
      <c r="KOP4456" s="54"/>
      <c r="KOQ4456" s="47"/>
      <c r="KOX4456" s="34"/>
      <c r="KOY4456" s="153"/>
      <c r="KOZ4456" s="34"/>
      <c r="KPA4456" s="153"/>
      <c r="KPB4456" s="34"/>
      <c r="KPC4456" s="48"/>
      <c r="KPD4456" s="13"/>
      <c r="KPE4456" s="12"/>
      <c r="KPF4456" s="12"/>
      <c r="KPG4456" s="12"/>
      <c r="KPH4456" s="12"/>
      <c r="KPI4456" s="14"/>
      <c r="KPJ4456" s="144"/>
      <c r="KPK4456" s="145"/>
      <c r="KPL4456" s="60"/>
      <c r="KPM4456" s="60"/>
      <c r="KPN4456" s="46"/>
      <c r="KPO4456" s="2"/>
      <c r="KPR4456" s="29"/>
      <c r="KPS4456" s="54"/>
      <c r="KPT4456" s="47"/>
      <c r="KQA4456" s="34"/>
      <c r="KQB4456" s="153"/>
      <c r="KQC4456" s="34"/>
      <c r="KQD4456" s="153"/>
      <c r="KQE4456" s="34"/>
      <c r="KQF4456" s="48"/>
      <c r="KQG4456" s="13"/>
      <c r="KQH4456" s="12"/>
      <c r="KQI4456" s="12"/>
      <c r="KQJ4456" s="12"/>
      <c r="KQK4456" s="12"/>
      <c r="KQL4456" s="14"/>
      <c r="KQM4456" s="144"/>
      <c r="KQN4456" s="145"/>
      <c r="KQO4456" s="60"/>
      <c r="KQP4456" s="60"/>
      <c r="KQQ4456" s="46"/>
      <c r="KQR4456" s="2"/>
      <c r="KQU4456" s="29"/>
      <c r="KQV4456" s="54"/>
      <c r="KQW4456" s="47"/>
      <c r="KRD4456" s="34"/>
      <c r="KRE4456" s="153"/>
      <c r="KRF4456" s="34"/>
      <c r="KRG4456" s="153"/>
      <c r="KRH4456" s="34"/>
      <c r="KRI4456" s="48"/>
      <c r="KRJ4456" s="13"/>
      <c r="KRK4456" s="12"/>
      <c r="KRL4456" s="12"/>
      <c r="KRM4456" s="12"/>
      <c r="KRN4456" s="12"/>
      <c r="KRO4456" s="14"/>
      <c r="KRP4456" s="144"/>
      <c r="KRQ4456" s="145"/>
      <c r="KRR4456" s="60"/>
      <c r="KRS4456" s="60"/>
      <c r="KRT4456" s="46"/>
      <c r="KRU4456" s="2"/>
      <c r="KRX4456" s="29"/>
      <c r="KRY4456" s="54"/>
      <c r="KRZ4456" s="47"/>
      <c r="KSG4456" s="34"/>
      <c r="KSH4456" s="153"/>
      <c r="KSI4456" s="34"/>
      <c r="KSJ4456" s="153"/>
      <c r="KSK4456" s="34"/>
      <c r="KSL4456" s="48"/>
      <c r="KSM4456" s="13"/>
      <c r="KSN4456" s="12"/>
      <c r="KSO4456" s="12"/>
      <c r="KSP4456" s="12"/>
      <c r="KSQ4456" s="12"/>
      <c r="KSR4456" s="14"/>
      <c r="KSS4456" s="144"/>
      <c r="KST4456" s="145"/>
      <c r="KSU4456" s="60"/>
      <c r="KSV4456" s="60"/>
      <c r="KSW4456" s="46"/>
      <c r="KSX4456" s="2"/>
      <c r="KTA4456" s="29"/>
      <c r="KTB4456" s="54"/>
      <c r="KTC4456" s="47"/>
      <c r="KTJ4456" s="34"/>
      <c r="KTK4456" s="153"/>
      <c r="KTL4456" s="34"/>
      <c r="KTM4456" s="153"/>
      <c r="KTN4456" s="34"/>
      <c r="KTO4456" s="48"/>
      <c r="KTP4456" s="13"/>
      <c r="KTQ4456" s="12"/>
      <c r="KTR4456" s="12"/>
      <c r="KTS4456" s="12"/>
      <c r="KTT4456" s="12"/>
      <c r="KTU4456" s="14"/>
      <c r="KTV4456" s="144"/>
      <c r="KTW4456" s="145"/>
      <c r="KTX4456" s="60"/>
      <c r="KTY4456" s="60"/>
      <c r="KTZ4456" s="46"/>
      <c r="KUA4456" s="2"/>
      <c r="KUD4456" s="29"/>
      <c r="KUE4456" s="54"/>
      <c r="KUF4456" s="47"/>
      <c r="KUM4456" s="34"/>
      <c r="KUN4456" s="153"/>
      <c r="KUO4456" s="34"/>
      <c r="KUP4456" s="153"/>
      <c r="KUQ4456" s="34"/>
      <c r="KUR4456" s="48"/>
      <c r="KUS4456" s="13"/>
      <c r="KUT4456" s="12"/>
      <c r="KUU4456" s="12"/>
      <c r="KUV4456" s="12"/>
      <c r="KUW4456" s="12"/>
      <c r="KUX4456" s="14"/>
      <c r="KUY4456" s="144"/>
      <c r="KUZ4456" s="145"/>
      <c r="KVA4456" s="60"/>
      <c r="KVB4456" s="60"/>
      <c r="KVC4456" s="46"/>
      <c r="KVD4456" s="2"/>
      <c r="KVG4456" s="29"/>
      <c r="KVH4456" s="54"/>
      <c r="KVI4456" s="47"/>
      <c r="KVP4456" s="34"/>
      <c r="KVQ4456" s="153"/>
      <c r="KVR4456" s="34"/>
      <c r="KVS4456" s="153"/>
      <c r="KVT4456" s="34"/>
      <c r="KVU4456" s="48"/>
      <c r="KVV4456" s="13"/>
      <c r="KVW4456" s="12"/>
      <c r="KVX4456" s="12"/>
      <c r="KVY4456" s="12"/>
      <c r="KVZ4456" s="12"/>
      <c r="KWA4456" s="14"/>
      <c r="KWB4456" s="144"/>
      <c r="KWC4456" s="145"/>
      <c r="KWD4456" s="60"/>
      <c r="KWE4456" s="60"/>
      <c r="KWF4456" s="46"/>
      <c r="KWG4456" s="2"/>
      <c r="KWJ4456" s="29"/>
      <c r="KWK4456" s="54"/>
      <c r="KWL4456" s="47"/>
      <c r="KWS4456" s="34"/>
      <c r="KWT4456" s="153"/>
      <c r="KWU4456" s="34"/>
      <c r="KWV4456" s="153"/>
      <c r="KWW4456" s="34"/>
      <c r="KWX4456" s="48"/>
      <c r="KWY4456" s="13"/>
      <c r="KWZ4456" s="12"/>
      <c r="KXA4456" s="12"/>
      <c r="KXB4456" s="12"/>
      <c r="KXC4456" s="12"/>
      <c r="KXD4456" s="14"/>
      <c r="KXE4456" s="144"/>
      <c r="KXF4456" s="145"/>
      <c r="KXG4456" s="60"/>
      <c r="KXH4456" s="60"/>
      <c r="KXI4456" s="46"/>
      <c r="KXJ4456" s="2"/>
      <c r="KXM4456" s="29"/>
      <c r="KXN4456" s="54"/>
      <c r="KXO4456" s="47"/>
      <c r="KXV4456" s="34"/>
      <c r="KXW4456" s="153"/>
      <c r="KXX4456" s="34"/>
      <c r="KXY4456" s="153"/>
      <c r="KXZ4456" s="34"/>
      <c r="KYA4456" s="48"/>
      <c r="KYB4456" s="13"/>
      <c r="KYC4456" s="12"/>
      <c r="KYD4456" s="12"/>
      <c r="KYE4456" s="12"/>
      <c r="KYF4456" s="12"/>
      <c r="KYG4456" s="14"/>
      <c r="KYH4456" s="144"/>
      <c r="KYI4456" s="145"/>
      <c r="KYJ4456" s="60"/>
      <c r="KYK4456" s="60"/>
      <c r="KYL4456" s="46"/>
      <c r="KYM4456" s="2"/>
      <c r="KYP4456" s="29"/>
      <c r="KYQ4456" s="54"/>
      <c r="KYR4456" s="47"/>
      <c r="KYY4456" s="34"/>
      <c r="KYZ4456" s="153"/>
      <c r="KZA4456" s="34"/>
      <c r="KZB4456" s="153"/>
      <c r="KZC4456" s="34"/>
      <c r="KZD4456" s="48"/>
      <c r="KZE4456" s="13"/>
      <c r="KZF4456" s="12"/>
      <c r="KZG4456" s="12"/>
      <c r="KZH4456" s="12"/>
      <c r="KZI4456" s="12"/>
      <c r="KZJ4456" s="14"/>
      <c r="KZK4456" s="144"/>
      <c r="KZL4456" s="145"/>
      <c r="KZM4456" s="60"/>
      <c r="KZN4456" s="60"/>
      <c r="KZO4456" s="46"/>
      <c r="KZP4456" s="2"/>
      <c r="KZS4456" s="29"/>
      <c r="KZT4456" s="54"/>
      <c r="KZU4456" s="47"/>
      <c r="LAB4456" s="34"/>
      <c r="LAC4456" s="153"/>
      <c r="LAD4456" s="34"/>
      <c r="LAE4456" s="153"/>
      <c r="LAF4456" s="34"/>
      <c r="LAG4456" s="48"/>
      <c r="LAH4456" s="13"/>
      <c r="LAI4456" s="12"/>
      <c r="LAJ4456" s="12"/>
      <c r="LAK4456" s="12"/>
      <c r="LAL4456" s="12"/>
      <c r="LAM4456" s="14"/>
      <c r="LAN4456" s="144"/>
      <c r="LAO4456" s="145"/>
      <c r="LAP4456" s="60"/>
      <c r="LAQ4456" s="60"/>
      <c r="LAR4456" s="46"/>
      <c r="LAS4456" s="2"/>
      <c r="LAV4456" s="29"/>
      <c r="LAW4456" s="54"/>
      <c r="LAX4456" s="47"/>
      <c r="LBE4456" s="34"/>
      <c r="LBF4456" s="153"/>
      <c r="LBG4456" s="34"/>
      <c r="LBH4456" s="153"/>
      <c r="LBI4456" s="34"/>
      <c r="LBJ4456" s="48"/>
      <c r="LBK4456" s="13"/>
      <c r="LBL4456" s="12"/>
      <c r="LBM4456" s="12"/>
      <c r="LBN4456" s="12"/>
      <c r="LBO4456" s="12"/>
      <c r="LBP4456" s="14"/>
      <c r="LBQ4456" s="144"/>
      <c r="LBR4456" s="145"/>
      <c r="LBS4456" s="60"/>
      <c r="LBT4456" s="60"/>
      <c r="LBU4456" s="46"/>
      <c r="LBV4456" s="2"/>
      <c r="LBY4456" s="29"/>
      <c r="LBZ4456" s="54"/>
      <c r="LCA4456" s="47"/>
      <c r="LCH4456" s="34"/>
      <c r="LCI4456" s="153"/>
      <c r="LCJ4456" s="34"/>
      <c r="LCK4456" s="153"/>
      <c r="LCL4456" s="34"/>
      <c r="LCM4456" s="48"/>
      <c r="LCN4456" s="13"/>
      <c r="LCO4456" s="12"/>
      <c r="LCP4456" s="12"/>
      <c r="LCQ4456" s="12"/>
      <c r="LCR4456" s="12"/>
      <c r="LCS4456" s="14"/>
      <c r="LCT4456" s="144"/>
      <c r="LCU4456" s="145"/>
      <c r="LCV4456" s="60"/>
      <c r="LCW4456" s="60"/>
      <c r="LCX4456" s="46"/>
      <c r="LCY4456" s="2"/>
      <c r="LDB4456" s="29"/>
      <c r="LDC4456" s="54"/>
      <c r="LDD4456" s="47"/>
      <c r="LDK4456" s="34"/>
      <c r="LDL4456" s="153"/>
      <c r="LDM4456" s="34"/>
      <c r="LDN4456" s="153"/>
      <c r="LDO4456" s="34"/>
      <c r="LDP4456" s="48"/>
      <c r="LDQ4456" s="13"/>
      <c r="LDR4456" s="12"/>
      <c r="LDS4456" s="12"/>
      <c r="LDT4456" s="12"/>
      <c r="LDU4456" s="12"/>
      <c r="LDV4456" s="14"/>
      <c r="LDW4456" s="144"/>
      <c r="LDX4456" s="145"/>
      <c r="LDY4456" s="60"/>
      <c r="LDZ4456" s="60"/>
      <c r="LEA4456" s="46"/>
      <c r="LEB4456" s="2"/>
      <c r="LEE4456" s="29"/>
      <c r="LEF4456" s="54"/>
      <c r="LEG4456" s="47"/>
      <c r="LEN4456" s="34"/>
      <c r="LEO4456" s="153"/>
      <c r="LEP4456" s="34"/>
      <c r="LEQ4456" s="153"/>
      <c r="LER4456" s="34"/>
      <c r="LES4456" s="48"/>
      <c r="LET4456" s="13"/>
      <c r="LEU4456" s="12"/>
      <c r="LEV4456" s="12"/>
      <c r="LEW4456" s="12"/>
      <c r="LEX4456" s="12"/>
      <c r="LEY4456" s="14"/>
      <c r="LEZ4456" s="144"/>
      <c r="LFA4456" s="145"/>
      <c r="LFB4456" s="60"/>
      <c r="LFC4456" s="60"/>
      <c r="LFD4456" s="46"/>
      <c r="LFE4456" s="2"/>
      <c r="LFH4456" s="29"/>
      <c r="LFI4456" s="54"/>
      <c r="LFJ4456" s="47"/>
      <c r="LFQ4456" s="34"/>
      <c r="LFR4456" s="153"/>
      <c r="LFS4456" s="34"/>
      <c r="LFT4456" s="153"/>
      <c r="LFU4456" s="34"/>
      <c r="LFV4456" s="48"/>
      <c r="LFW4456" s="13"/>
      <c r="LFX4456" s="12"/>
      <c r="LFY4456" s="12"/>
      <c r="LFZ4456" s="12"/>
      <c r="LGA4456" s="12"/>
      <c r="LGB4456" s="14"/>
      <c r="LGC4456" s="144"/>
      <c r="LGD4456" s="145"/>
      <c r="LGE4456" s="60"/>
      <c r="LGF4456" s="60"/>
      <c r="LGG4456" s="46"/>
      <c r="LGH4456" s="2"/>
      <c r="LGK4456" s="29"/>
      <c r="LGL4456" s="54"/>
      <c r="LGM4456" s="47"/>
      <c r="LGT4456" s="34"/>
      <c r="LGU4456" s="153"/>
      <c r="LGV4456" s="34"/>
      <c r="LGW4456" s="153"/>
      <c r="LGX4456" s="34"/>
      <c r="LGY4456" s="48"/>
      <c r="LGZ4456" s="13"/>
      <c r="LHA4456" s="12"/>
      <c r="LHB4456" s="12"/>
      <c r="LHC4456" s="12"/>
      <c r="LHD4456" s="12"/>
      <c r="LHE4456" s="14"/>
      <c r="LHF4456" s="144"/>
      <c r="LHG4456" s="145"/>
      <c r="LHH4456" s="60"/>
      <c r="LHI4456" s="60"/>
      <c r="LHJ4456" s="46"/>
      <c r="LHK4456" s="2"/>
      <c r="LHN4456" s="29"/>
      <c r="LHO4456" s="54"/>
      <c r="LHP4456" s="47"/>
      <c r="LHW4456" s="34"/>
      <c r="LHX4456" s="153"/>
      <c r="LHY4456" s="34"/>
      <c r="LHZ4456" s="153"/>
      <c r="LIA4456" s="34"/>
      <c r="LIB4456" s="48"/>
      <c r="LIC4456" s="13"/>
      <c r="LID4456" s="12"/>
      <c r="LIE4456" s="12"/>
      <c r="LIF4456" s="12"/>
      <c r="LIG4456" s="12"/>
      <c r="LIH4456" s="14"/>
      <c r="LII4456" s="144"/>
      <c r="LIJ4456" s="145"/>
      <c r="LIK4456" s="60"/>
      <c r="LIL4456" s="60"/>
      <c r="LIM4456" s="46"/>
      <c r="LIN4456" s="2"/>
      <c r="LIQ4456" s="29"/>
      <c r="LIR4456" s="54"/>
      <c r="LIS4456" s="47"/>
      <c r="LIZ4456" s="34"/>
      <c r="LJA4456" s="153"/>
      <c r="LJB4456" s="34"/>
      <c r="LJC4456" s="153"/>
      <c r="LJD4456" s="34"/>
      <c r="LJE4456" s="48"/>
      <c r="LJF4456" s="13"/>
      <c r="LJG4456" s="12"/>
      <c r="LJH4456" s="12"/>
      <c r="LJI4456" s="12"/>
      <c r="LJJ4456" s="12"/>
      <c r="LJK4456" s="14"/>
      <c r="LJL4456" s="144"/>
      <c r="LJM4456" s="145"/>
      <c r="LJN4456" s="60"/>
      <c r="LJO4456" s="60"/>
      <c r="LJP4456" s="46"/>
      <c r="LJQ4456" s="2"/>
      <c r="LJT4456" s="29"/>
      <c r="LJU4456" s="54"/>
      <c r="LJV4456" s="47"/>
      <c r="LKC4456" s="34"/>
      <c r="LKD4456" s="153"/>
      <c r="LKE4456" s="34"/>
      <c r="LKF4456" s="153"/>
      <c r="LKG4456" s="34"/>
      <c r="LKH4456" s="48"/>
      <c r="LKI4456" s="13"/>
      <c r="LKJ4456" s="12"/>
      <c r="LKK4456" s="12"/>
      <c r="LKL4456" s="12"/>
      <c r="LKM4456" s="12"/>
      <c r="LKN4456" s="14"/>
      <c r="LKO4456" s="144"/>
      <c r="LKP4456" s="145"/>
      <c r="LKQ4456" s="60"/>
      <c r="LKR4456" s="60"/>
      <c r="LKS4456" s="46"/>
      <c r="LKT4456" s="2"/>
      <c r="LKW4456" s="29"/>
      <c r="LKX4456" s="54"/>
      <c r="LKY4456" s="47"/>
      <c r="LLF4456" s="34"/>
      <c r="LLG4456" s="153"/>
      <c r="LLH4456" s="34"/>
      <c r="LLI4456" s="153"/>
      <c r="LLJ4456" s="34"/>
      <c r="LLK4456" s="48"/>
      <c r="LLL4456" s="13"/>
      <c r="LLM4456" s="12"/>
      <c r="LLN4456" s="12"/>
      <c r="LLO4456" s="12"/>
      <c r="LLP4456" s="12"/>
      <c r="LLQ4456" s="14"/>
      <c r="LLR4456" s="144"/>
      <c r="LLS4456" s="145"/>
      <c r="LLT4456" s="60"/>
      <c r="LLU4456" s="60"/>
      <c r="LLV4456" s="46"/>
      <c r="LLW4456" s="2"/>
      <c r="LLZ4456" s="29"/>
      <c r="LMA4456" s="54"/>
      <c r="LMB4456" s="47"/>
      <c r="LMI4456" s="34"/>
      <c r="LMJ4456" s="153"/>
      <c r="LMK4456" s="34"/>
      <c r="LML4456" s="153"/>
      <c r="LMM4456" s="34"/>
      <c r="LMN4456" s="48"/>
      <c r="LMO4456" s="13"/>
      <c r="LMP4456" s="12"/>
      <c r="LMQ4456" s="12"/>
      <c r="LMR4456" s="12"/>
      <c r="LMS4456" s="12"/>
      <c r="LMT4456" s="14"/>
      <c r="LMU4456" s="144"/>
      <c r="LMV4456" s="145"/>
      <c r="LMW4456" s="60"/>
      <c r="LMX4456" s="60"/>
      <c r="LMY4456" s="46"/>
      <c r="LMZ4456" s="2"/>
      <c r="LNC4456" s="29"/>
      <c r="LND4456" s="54"/>
      <c r="LNE4456" s="47"/>
      <c r="LNL4456" s="34"/>
      <c r="LNM4456" s="153"/>
      <c r="LNN4456" s="34"/>
      <c r="LNO4456" s="153"/>
      <c r="LNP4456" s="34"/>
      <c r="LNQ4456" s="48"/>
      <c r="LNR4456" s="13"/>
      <c r="LNS4456" s="12"/>
      <c r="LNT4456" s="12"/>
      <c r="LNU4456" s="12"/>
      <c r="LNV4456" s="12"/>
      <c r="LNW4456" s="14"/>
      <c r="LNX4456" s="144"/>
      <c r="LNY4456" s="145"/>
      <c r="LNZ4456" s="60"/>
      <c r="LOA4456" s="60"/>
      <c r="LOB4456" s="46"/>
      <c r="LOC4456" s="2"/>
      <c r="LOF4456" s="29"/>
      <c r="LOG4456" s="54"/>
      <c r="LOH4456" s="47"/>
      <c r="LOO4456" s="34"/>
      <c r="LOP4456" s="153"/>
      <c r="LOQ4456" s="34"/>
      <c r="LOR4456" s="153"/>
      <c r="LOS4456" s="34"/>
      <c r="LOT4456" s="48"/>
      <c r="LOU4456" s="13"/>
      <c r="LOV4456" s="12"/>
      <c r="LOW4456" s="12"/>
      <c r="LOX4456" s="12"/>
      <c r="LOY4456" s="12"/>
      <c r="LOZ4456" s="14"/>
      <c r="LPA4456" s="144"/>
      <c r="LPB4456" s="145"/>
      <c r="LPC4456" s="60"/>
      <c r="LPD4456" s="60"/>
      <c r="LPE4456" s="46"/>
      <c r="LPF4456" s="2"/>
      <c r="LPI4456" s="29"/>
      <c r="LPJ4456" s="54"/>
      <c r="LPK4456" s="47"/>
      <c r="LPR4456" s="34"/>
      <c r="LPS4456" s="153"/>
      <c r="LPT4456" s="34"/>
      <c r="LPU4456" s="153"/>
      <c r="LPV4456" s="34"/>
      <c r="LPW4456" s="48"/>
      <c r="LPX4456" s="13"/>
      <c r="LPY4456" s="12"/>
      <c r="LPZ4456" s="12"/>
      <c r="LQA4456" s="12"/>
      <c r="LQB4456" s="12"/>
      <c r="LQC4456" s="14"/>
      <c r="LQD4456" s="144"/>
      <c r="LQE4456" s="145"/>
      <c r="LQF4456" s="60"/>
      <c r="LQG4456" s="60"/>
      <c r="LQH4456" s="46"/>
      <c r="LQI4456" s="2"/>
      <c r="LQL4456" s="29"/>
      <c r="LQM4456" s="54"/>
      <c r="LQN4456" s="47"/>
      <c r="LQU4456" s="34"/>
      <c r="LQV4456" s="153"/>
      <c r="LQW4456" s="34"/>
      <c r="LQX4456" s="153"/>
      <c r="LQY4456" s="34"/>
      <c r="LQZ4456" s="48"/>
      <c r="LRA4456" s="13"/>
      <c r="LRB4456" s="12"/>
      <c r="LRC4456" s="12"/>
      <c r="LRD4456" s="12"/>
      <c r="LRE4456" s="12"/>
      <c r="LRF4456" s="14"/>
      <c r="LRG4456" s="144"/>
      <c r="LRH4456" s="145"/>
      <c r="LRI4456" s="60"/>
      <c r="LRJ4456" s="60"/>
      <c r="LRK4456" s="46"/>
      <c r="LRL4456" s="2"/>
      <c r="LRO4456" s="29"/>
      <c r="LRP4456" s="54"/>
      <c r="LRQ4456" s="47"/>
      <c r="LRX4456" s="34"/>
      <c r="LRY4456" s="153"/>
      <c r="LRZ4456" s="34"/>
      <c r="LSA4456" s="153"/>
      <c r="LSB4456" s="34"/>
      <c r="LSC4456" s="48"/>
      <c r="LSD4456" s="13"/>
      <c r="LSE4456" s="12"/>
      <c r="LSF4456" s="12"/>
      <c r="LSG4456" s="12"/>
      <c r="LSH4456" s="12"/>
      <c r="LSI4456" s="14"/>
      <c r="LSJ4456" s="144"/>
      <c r="LSK4456" s="145"/>
      <c r="LSL4456" s="60"/>
      <c r="LSM4456" s="60"/>
      <c r="LSN4456" s="46"/>
      <c r="LSO4456" s="2"/>
      <c r="LSR4456" s="29"/>
      <c r="LSS4456" s="54"/>
      <c r="LST4456" s="47"/>
      <c r="LTA4456" s="34"/>
      <c r="LTB4456" s="153"/>
      <c r="LTC4456" s="34"/>
      <c r="LTD4456" s="153"/>
      <c r="LTE4456" s="34"/>
      <c r="LTF4456" s="48"/>
      <c r="LTG4456" s="13"/>
      <c r="LTH4456" s="12"/>
      <c r="LTI4456" s="12"/>
      <c r="LTJ4456" s="12"/>
      <c r="LTK4456" s="12"/>
      <c r="LTL4456" s="14"/>
      <c r="LTM4456" s="144"/>
      <c r="LTN4456" s="145"/>
      <c r="LTO4456" s="60"/>
      <c r="LTP4456" s="60"/>
      <c r="LTQ4456" s="46"/>
      <c r="LTR4456" s="2"/>
      <c r="LTU4456" s="29"/>
      <c r="LTV4456" s="54"/>
      <c r="LTW4456" s="47"/>
      <c r="LUD4456" s="34"/>
      <c r="LUE4456" s="153"/>
      <c r="LUF4456" s="34"/>
      <c r="LUG4456" s="153"/>
      <c r="LUH4456" s="34"/>
      <c r="LUI4456" s="48"/>
      <c r="LUJ4456" s="13"/>
      <c r="LUK4456" s="12"/>
      <c r="LUL4456" s="12"/>
      <c r="LUM4456" s="12"/>
      <c r="LUN4456" s="12"/>
      <c r="LUO4456" s="14"/>
      <c r="LUP4456" s="144"/>
      <c r="LUQ4456" s="145"/>
      <c r="LUR4456" s="60"/>
      <c r="LUS4456" s="60"/>
      <c r="LUT4456" s="46"/>
      <c r="LUU4456" s="2"/>
      <c r="LUX4456" s="29"/>
      <c r="LUY4456" s="54"/>
      <c r="LUZ4456" s="47"/>
      <c r="LVG4456" s="34"/>
      <c r="LVH4456" s="153"/>
      <c r="LVI4456" s="34"/>
      <c r="LVJ4456" s="153"/>
      <c r="LVK4456" s="34"/>
      <c r="LVL4456" s="48"/>
      <c r="LVM4456" s="13"/>
      <c r="LVN4456" s="12"/>
      <c r="LVO4456" s="12"/>
      <c r="LVP4456" s="12"/>
      <c r="LVQ4456" s="12"/>
      <c r="LVR4456" s="14"/>
      <c r="LVS4456" s="144"/>
      <c r="LVT4456" s="145"/>
      <c r="LVU4456" s="60"/>
      <c r="LVV4456" s="60"/>
      <c r="LVW4456" s="46"/>
      <c r="LVX4456" s="2"/>
      <c r="LWA4456" s="29"/>
      <c r="LWB4456" s="54"/>
      <c r="LWC4456" s="47"/>
      <c r="LWJ4456" s="34"/>
      <c r="LWK4456" s="153"/>
      <c r="LWL4456" s="34"/>
      <c r="LWM4456" s="153"/>
      <c r="LWN4456" s="34"/>
      <c r="LWO4456" s="48"/>
      <c r="LWP4456" s="13"/>
      <c r="LWQ4456" s="12"/>
      <c r="LWR4456" s="12"/>
      <c r="LWS4456" s="12"/>
      <c r="LWT4456" s="12"/>
      <c r="LWU4456" s="14"/>
      <c r="LWV4456" s="144"/>
      <c r="LWW4456" s="145"/>
      <c r="LWX4456" s="60"/>
      <c r="LWY4456" s="60"/>
      <c r="LWZ4456" s="46"/>
      <c r="LXA4456" s="2"/>
      <c r="LXD4456" s="29"/>
      <c r="LXE4456" s="54"/>
      <c r="LXF4456" s="47"/>
      <c r="LXM4456" s="34"/>
      <c r="LXN4456" s="153"/>
      <c r="LXO4456" s="34"/>
      <c r="LXP4456" s="153"/>
      <c r="LXQ4456" s="34"/>
      <c r="LXR4456" s="48"/>
      <c r="LXS4456" s="13"/>
      <c r="LXT4456" s="12"/>
      <c r="LXU4456" s="12"/>
      <c r="LXV4456" s="12"/>
      <c r="LXW4456" s="12"/>
      <c r="LXX4456" s="14"/>
      <c r="LXY4456" s="144"/>
      <c r="LXZ4456" s="145"/>
      <c r="LYA4456" s="60"/>
      <c r="LYB4456" s="60"/>
      <c r="LYC4456" s="46"/>
      <c r="LYD4456" s="2"/>
      <c r="LYG4456" s="29"/>
      <c r="LYH4456" s="54"/>
      <c r="LYI4456" s="47"/>
      <c r="LYP4456" s="34"/>
      <c r="LYQ4456" s="153"/>
      <c r="LYR4456" s="34"/>
      <c r="LYS4456" s="153"/>
      <c r="LYT4456" s="34"/>
      <c r="LYU4456" s="48"/>
      <c r="LYV4456" s="13"/>
      <c r="LYW4456" s="12"/>
      <c r="LYX4456" s="12"/>
      <c r="LYY4456" s="12"/>
      <c r="LYZ4456" s="12"/>
      <c r="LZA4456" s="14"/>
      <c r="LZB4456" s="144"/>
      <c r="LZC4456" s="145"/>
      <c r="LZD4456" s="60"/>
      <c r="LZE4456" s="60"/>
      <c r="LZF4456" s="46"/>
      <c r="LZG4456" s="2"/>
      <c r="LZJ4456" s="29"/>
      <c r="LZK4456" s="54"/>
      <c r="LZL4456" s="47"/>
      <c r="LZS4456" s="34"/>
      <c r="LZT4456" s="153"/>
      <c r="LZU4456" s="34"/>
      <c r="LZV4456" s="153"/>
      <c r="LZW4456" s="34"/>
      <c r="LZX4456" s="48"/>
      <c r="LZY4456" s="13"/>
      <c r="LZZ4456" s="12"/>
      <c r="MAA4456" s="12"/>
      <c r="MAB4456" s="12"/>
      <c r="MAC4456" s="12"/>
      <c r="MAD4456" s="14"/>
      <c r="MAE4456" s="144"/>
      <c r="MAF4456" s="145"/>
      <c r="MAG4456" s="60"/>
      <c r="MAH4456" s="60"/>
      <c r="MAI4456" s="46"/>
      <c r="MAJ4456" s="2"/>
      <c r="MAM4456" s="29"/>
      <c r="MAN4456" s="54"/>
      <c r="MAO4456" s="47"/>
      <c r="MAV4456" s="34"/>
      <c r="MAW4456" s="153"/>
      <c r="MAX4456" s="34"/>
      <c r="MAY4456" s="153"/>
      <c r="MAZ4456" s="34"/>
      <c r="MBA4456" s="48"/>
      <c r="MBB4456" s="13"/>
      <c r="MBC4456" s="12"/>
      <c r="MBD4456" s="12"/>
      <c r="MBE4456" s="12"/>
      <c r="MBF4456" s="12"/>
      <c r="MBG4456" s="14"/>
      <c r="MBH4456" s="144"/>
      <c r="MBI4456" s="145"/>
      <c r="MBJ4456" s="60"/>
      <c r="MBK4456" s="60"/>
      <c r="MBL4456" s="46"/>
      <c r="MBM4456" s="2"/>
      <c r="MBP4456" s="29"/>
      <c r="MBQ4456" s="54"/>
      <c r="MBR4456" s="47"/>
      <c r="MBY4456" s="34"/>
      <c r="MBZ4456" s="153"/>
      <c r="MCA4456" s="34"/>
      <c r="MCB4456" s="153"/>
      <c r="MCC4456" s="34"/>
      <c r="MCD4456" s="48"/>
      <c r="MCE4456" s="13"/>
      <c r="MCF4456" s="12"/>
      <c r="MCG4456" s="12"/>
      <c r="MCH4456" s="12"/>
      <c r="MCI4456" s="12"/>
      <c r="MCJ4456" s="14"/>
      <c r="MCK4456" s="144"/>
      <c r="MCL4456" s="145"/>
      <c r="MCM4456" s="60"/>
      <c r="MCN4456" s="60"/>
      <c r="MCO4456" s="46"/>
      <c r="MCP4456" s="2"/>
      <c r="MCS4456" s="29"/>
      <c r="MCT4456" s="54"/>
      <c r="MCU4456" s="47"/>
      <c r="MDB4456" s="34"/>
      <c r="MDC4456" s="153"/>
      <c r="MDD4456" s="34"/>
      <c r="MDE4456" s="153"/>
      <c r="MDF4456" s="34"/>
      <c r="MDG4456" s="48"/>
      <c r="MDH4456" s="13"/>
      <c r="MDI4456" s="12"/>
      <c r="MDJ4456" s="12"/>
      <c r="MDK4456" s="12"/>
      <c r="MDL4456" s="12"/>
      <c r="MDM4456" s="14"/>
      <c r="MDN4456" s="144"/>
      <c r="MDO4456" s="145"/>
      <c r="MDP4456" s="60"/>
      <c r="MDQ4456" s="60"/>
      <c r="MDR4456" s="46"/>
      <c r="MDS4456" s="2"/>
      <c r="MDV4456" s="29"/>
      <c r="MDW4456" s="54"/>
      <c r="MDX4456" s="47"/>
      <c r="MEE4456" s="34"/>
      <c r="MEF4456" s="153"/>
      <c r="MEG4456" s="34"/>
      <c r="MEH4456" s="153"/>
      <c r="MEI4456" s="34"/>
      <c r="MEJ4456" s="48"/>
      <c r="MEK4456" s="13"/>
      <c r="MEL4456" s="12"/>
      <c r="MEM4456" s="12"/>
      <c r="MEN4456" s="12"/>
      <c r="MEO4456" s="12"/>
      <c r="MEP4456" s="14"/>
      <c r="MEQ4456" s="144"/>
      <c r="MER4456" s="145"/>
      <c r="MES4456" s="60"/>
      <c r="MET4456" s="60"/>
      <c r="MEU4456" s="46"/>
      <c r="MEV4456" s="2"/>
      <c r="MEY4456" s="29"/>
      <c r="MEZ4456" s="54"/>
      <c r="MFA4456" s="47"/>
      <c r="MFH4456" s="34"/>
      <c r="MFI4456" s="153"/>
      <c r="MFJ4456" s="34"/>
      <c r="MFK4456" s="153"/>
      <c r="MFL4456" s="34"/>
      <c r="MFM4456" s="48"/>
      <c r="MFN4456" s="13"/>
      <c r="MFO4456" s="12"/>
      <c r="MFP4456" s="12"/>
      <c r="MFQ4456" s="12"/>
      <c r="MFR4456" s="12"/>
      <c r="MFS4456" s="14"/>
      <c r="MFT4456" s="144"/>
      <c r="MFU4456" s="145"/>
      <c r="MFV4456" s="60"/>
      <c r="MFW4456" s="60"/>
      <c r="MFX4456" s="46"/>
      <c r="MFY4456" s="2"/>
      <c r="MGB4456" s="29"/>
      <c r="MGC4456" s="54"/>
      <c r="MGD4456" s="47"/>
      <c r="MGK4456" s="34"/>
      <c r="MGL4456" s="153"/>
      <c r="MGM4456" s="34"/>
      <c r="MGN4456" s="153"/>
      <c r="MGO4456" s="34"/>
      <c r="MGP4456" s="48"/>
      <c r="MGQ4456" s="13"/>
      <c r="MGR4456" s="12"/>
      <c r="MGS4456" s="12"/>
      <c r="MGT4456" s="12"/>
      <c r="MGU4456" s="12"/>
      <c r="MGV4456" s="14"/>
      <c r="MGW4456" s="144"/>
      <c r="MGX4456" s="145"/>
      <c r="MGY4456" s="60"/>
      <c r="MGZ4456" s="60"/>
      <c r="MHA4456" s="46"/>
      <c r="MHB4456" s="2"/>
      <c r="MHE4456" s="29"/>
      <c r="MHF4456" s="54"/>
      <c r="MHG4456" s="47"/>
      <c r="MHN4456" s="34"/>
      <c r="MHO4456" s="153"/>
      <c r="MHP4456" s="34"/>
      <c r="MHQ4456" s="153"/>
      <c r="MHR4456" s="34"/>
      <c r="MHS4456" s="48"/>
      <c r="MHT4456" s="13"/>
      <c r="MHU4456" s="12"/>
      <c r="MHV4456" s="12"/>
      <c r="MHW4456" s="12"/>
      <c r="MHX4456" s="12"/>
      <c r="MHY4456" s="14"/>
      <c r="MHZ4456" s="144"/>
      <c r="MIA4456" s="145"/>
      <c r="MIB4456" s="60"/>
      <c r="MIC4456" s="60"/>
      <c r="MID4456" s="46"/>
      <c r="MIE4456" s="2"/>
      <c r="MIH4456" s="29"/>
      <c r="MII4456" s="54"/>
      <c r="MIJ4456" s="47"/>
      <c r="MIQ4456" s="34"/>
      <c r="MIR4456" s="153"/>
      <c r="MIS4456" s="34"/>
      <c r="MIT4456" s="153"/>
      <c r="MIU4456" s="34"/>
      <c r="MIV4456" s="48"/>
      <c r="MIW4456" s="13"/>
      <c r="MIX4456" s="12"/>
      <c r="MIY4456" s="12"/>
      <c r="MIZ4456" s="12"/>
      <c r="MJA4456" s="12"/>
      <c r="MJB4456" s="14"/>
      <c r="MJC4456" s="144"/>
      <c r="MJD4456" s="145"/>
      <c r="MJE4456" s="60"/>
      <c r="MJF4456" s="60"/>
      <c r="MJG4456" s="46"/>
      <c r="MJH4456" s="2"/>
      <c r="MJK4456" s="29"/>
      <c r="MJL4456" s="54"/>
      <c r="MJM4456" s="47"/>
      <c r="MJT4456" s="34"/>
      <c r="MJU4456" s="153"/>
      <c r="MJV4456" s="34"/>
      <c r="MJW4456" s="153"/>
      <c r="MJX4456" s="34"/>
      <c r="MJY4456" s="48"/>
      <c r="MJZ4456" s="13"/>
      <c r="MKA4456" s="12"/>
      <c r="MKB4456" s="12"/>
      <c r="MKC4456" s="12"/>
      <c r="MKD4456" s="12"/>
      <c r="MKE4456" s="14"/>
      <c r="MKF4456" s="144"/>
      <c r="MKG4456" s="145"/>
      <c r="MKH4456" s="60"/>
      <c r="MKI4456" s="60"/>
      <c r="MKJ4456" s="46"/>
      <c r="MKK4456" s="2"/>
      <c r="MKN4456" s="29"/>
      <c r="MKO4456" s="54"/>
      <c r="MKP4456" s="47"/>
      <c r="MKW4456" s="34"/>
      <c r="MKX4456" s="153"/>
      <c r="MKY4456" s="34"/>
      <c r="MKZ4456" s="153"/>
      <c r="MLA4456" s="34"/>
      <c r="MLB4456" s="48"/>
      <c r="MLC4456" s="13"/>
      <c r="MLD4456" s="12"/>
      <c r="MLE4456" s="12"/>
      <c r="MLF4456" s="12"/>
      <c r="MLG4456" s="12"/>
      <c r="MLH4456" s="14"/>
      <c r="MLI4456" s="144"/>
      <c r="MLJ4456" s="145"/>
      <c r="MLK4456" s="60"/>
      <c r="MLL4456" s="60"/>
      <c r="MLM4456" s="46"/>
      <c r="MLN4456" s="2"/>
      <c r="MLQ4456" s="29"/>
      <c r="MLR4456" s="54"/>
      <c r="MLS4456" s="47"/>
      <c r="MLZ4456" s="34"/>
      <c r="MMA4456" s="153"/>
      <c r="MMB4456" s="34"/>
      <c r="MMC4456" s="153"/>
      <c r="MMD4456" s="34"/>
      <c r="MME4456" s="48"/>
      <c r="MMF4456" s="13"/>
      <c r="MMG4456" s="12"/>
      <c r="MMH4456" s="12"/>
      <c r="MMI4456" s="12"/>
      <c r="MMJ4456" s="12"/>
      <c r="MMK4456" s="14"/>
      <c r="MML4456" s="144"/>
      <c r="MMM4456" s="145"/>
      <c r="MMN4456" s="60"/>
      <c r="MMO4456" s="60"/>
      <c r="MMP4456" s="46"/>
      <c r="MMQ4456" s="2"/>
      <c r="MMT4456" s="29"/>
      <c r="MMU4456" s="54"/>
      <c r="MMV4456" s="47"/>
      <c r="MNC4456" s="34"/>
      <c r="MND4456" s="153"/>
      <c r="MNE4456" s="34"/>
      <c r="MNF4456" s="153"/>
      <c r="MNG4456" s="34"/>
      <c r="MNH4456" s="48"/>
      <c r="MNI4456" s="13"/>
      <c r="MNJ4456" s="12"/>
      <c r="MNK4456" s="12"/>
      <c r="MNL4456" s="12"/>
      <c r="MNM4456" s="12"/>
      <c r="MNN4456" s="14"/>
      <c r="MNO4456" s="144"/>
      <c r="MNP4456" s="145"/>
      <c r="MNQ4456" s="60"/>
      <c r="MNR4456" s="60"/>
      <c r="MNS4456" s="46"/>
      <c r="MNT4456" s="2"/>
      <c r="MNW4456" s="29"/>
      <c r="MNX4456" s="54"/>
      <c r="MNY4456" s="47"/>
      <c r="MOF4456" s="34"/>
      <c r="MOG4456" s="153"/>
      <c r="MOH4456" s="34"/>
      <c r="MOI4456" s="153"/>
      <c r="MOJ4456" s="34"/>
      <c r="MOK4456" s="48"/>
      <c r="MOL4456" s="13"/>
      <c r="MOM4456" s="12"/>
      <c r="MON4456" s="12"/>
      <c r="MOO4456" s="12"/>
      <c r="MOP4456" s="12"/>
      <c r="MOQ4456" s="14"/>
      <c r="MOR4456" s="144"/>
      <c r="MOS4456" s="145"/>
      <c r="MOT4456" s="60"/>
      <c r="MOU4456" s="60"/>
      <c r="MOV4456" s="46"/>
      <c r="MOW4456" s="2"/>
      <c r="MOZ4456" s="29"/>
      <c r="MPA4456" s="54"/>
      <c r="MPB4456" s="47"/>
      <c r="MPI4456" s="34"/>
      <c r="MPJ4456" s="153"/>
      <c r="MPK4456" s="34"/>
      <c r="MPL4456" s="153"/>
      <c r="MPM4456" s="34"/>
      <c r="MPN4456" s="48"/>
      <c r="MPO4456" s="13"/>
      <c r="MPP4456" s="12"/>
      <c r="MPQ4456" s="12"/>
      <c r="MPR4456" s="12"/>
      <c r="MPS4456" s="12"/>
      <c r="MPT4456" s="14"/>
      <c r="MPU4456" s="144"/>
      <c r="MPV4456" s="145"/>
      <c r="MPW4456" s="60"/>
      <c r="MPX4456" s="60"/>
      <c r="MPY4456" s="46"/>
      <c r="MPZ4456" s="2"/>
      <c r="MQC4456" s="29"/>
      <c r="MQD4456" s="54"/>
      <c r="MQE4456" s="47"/>
      <c r="MQL4456" s="34"/>
      <c r="MQM4456" s="153"/>
      <c r="MQN4456" s="34"/>
      <c r="MQO4456" s="153"/>
      <c r="MQP4456" s="34"/>
      <c r="MQQ4456" s="48"/>
      <c r="MQR4456" s="13"/>
      <c r="MQS4456" s="12"/>
      <c r="MQT4456" s="12"/>
      <c r="MQU4456" s="12"/>
      <c r="MQV4456" s="12"/>
      <c r="MQW4456" s="14"/>
      <c r="MQX4456" s="144"/>
      <c r="MQY4456" s="145"/>
      <c r="MQZ4456" s="60"/>
      <c r="MRA4456" s="60"/>
      <c r="MRB4456" s="46"/>
      <c r="MRC4456" s="2"/>
      <c r="MRF4456" s="29"/>
      <c r="MRG4456" s="54"/>
      <c r="MRH4456" s="47"/>
      <c r="MRO4456" s="34"/>
      <c r="MRP4456" s="153"/>
      <c r="MRQ4456" s="34"/>
      <c r="MRR4456" s="153"/>
      <c r="MRS4456" s="34"/>
      <c r="MRT4456" s="48"/>
      <c r="MRU4456" s="13"/>
      <c r="MRV4456" s="12"/>
      <c r="MRW4456" s="12"/>
      <c r="MRX4456" s="12"/>
      <c r="MRY4456" s="12"/>
      <c r="MRZ4456" s="14"/>
      <c r="MSA4456" s="144"/>
      <c r="MSB4456" s="145"/>
      <c r="MSC4456" s="60"/>
      <c r="MSD4456" s="60"/>
      <c r="MSE4456" s="46"/>
      <c r="MSF4456" s="2"/>
      <c r="MSI4456" s="29"/>
      <c r="MSJ4456" s="54"/>
      <c r="MSK4456" s="47"/>
      <c r="MSR4456" s="34"/>
      <c r="MSS4456" s="153"/>
      <c r="MST4456" s="34"/>
      <c r="MSU4456" s="153"/>
      <c r="MSV4456" s="34"/>
      <c r="MSW4456" s="48"/>
      <c r="MSX4456" s="13"/>
      <c r="MSY4456" s="12"/>
      <c r="MSZ4456" s="12"/>
      <c r="MTA4456" s="12"/>
      <c r="MTB4456" s="12"/>
      <c r="MTC4456" s="14"/>
      <c r="MTD4456" s="144"/>
      <c r="MTE4456" s="145"/>
      <c r="MTF4456" s="60"/>
      <c r="MTG4456" s="60"/>
      <c r="MTH4456" s="46"/>
      <c r="MTI4456" s="2"/>
      <c r="MTL4456" s="29"/>
      <c r="MTM4456" s="54"/>
      <c r="MTN4456" s="47"/>
      <c r="MTU4456" s="34"/>
      <c r="MTV4456" s="153"/>
      <c r="MTW4456" s="34"/>
      <c r="MTX4456" s="153"/>
      <c r="MTY4456" s="34"/>
      <c r="MTZ4456" s="48"/>
      <c r="MUA4456" s="13"/>
      <c r="MUB4456" s="12"/>
      <c r="MUC4456" s="12"/>
      <c r="MUD4456" s="12"/>
      <c r="MUE4456" s="12"/>
      <c r="MUF4456" s="14"/>
      <c r="MUG4456" s="144"/>
      <c r="MUH4456" s="145"/>
      <c r="MUI4456" s="60"/>
      <c r="MUJ4456" s="60"/>
      <c r="MUK4456" s="46"/>
      <c r="MUL4456" s="2"/>
      <c r="MUO4456" s="29"/>
      <c r="MUP4456" s="54"/>
      <c r="MUQ4456" s="47"/>
      <c r="MUX4456" s="34"/>
      <c r="MUY4456" s="153"/>
      <c r="MUZ4456" s="34"/>
      <c r="MVA4456" s="153"/>
      <c r="MVB4456" s="34"/>
      <c r="MVC4456" s="48"/>
      <c r="MVD4456" s="13"/>
      <c r="MVE4456" s="12"/>
      <c r="MVF4456" s="12"/>
      <c r="MVG4456" s="12"/>
      <c r="MVH4456" s="12"/>
      <c r="MVI4456" s="14"/>
      <c r="MVJ4456" s="144"/>
      <c r="MVK4456" s="145"/>
      <c r="MVL4456" s="60"/>
      <c r="MVM4456" s="60"/>
      <c r="MVN4456" s="46"/>
      <c r="MVO4456" s="2"/>
      <c r="MVR4456" s="29"/>
      <c r="MVS4456" s="54"/>
      <c r="MVT4456" s="47"/>
      <c r="MWA4456" s="34"/>
      <c r="MWB4456" s="153"/>
      <c r="MWC4456" s="34"/>
      <c r="MWD4456" s="153"/>
      <c r="MWE4456" s="34"/>
      <c r="MWF4456" s="48"/>
      <c r="MWG4456" s="13"/>
      <c r="MWH4456" s="12"/>
      <c r="MWI4456" s="12"/>
      <c r="MWJ4456" s="12"/>
      <c r="MWK4456" s="12"/>
      <c r="MWL4456" s="14"/>
      <c r="MWM4456" s="144"/>
      <c r="MWN4456" s="145"/>
      <c r="MWO4456" s="60"/>
      <c r="MWP4456" s="60"/>
      <c r="MWQ4456" s="46"/>
      <c r="MWR4456" s="2"/>
      <c r="MWU4456" s="29"/>
      <c r="MWV4456" s="54"/>
      <c r="MWW4456" s="47"/>
      <c r="MXD4456" s="34"/>
      <c r="MXE4456" s="153"/>
      <c r="MXF4456" s="34"/>
      <c r="MXG4456" s="153"/>
      <c r="MXH4456" s="34"/>
      <c r="MXI4456" s="48"/>
      <c r="MXJ4456" s="13"/>
      <c r="MXK4456" s="12"/>
      <c r="MXL4456" s="12"/>
      <c r="MXM4456" s="12"/>
      <c r="MXN4456" s="12"/>
      <c r="MXO4456" s="14"/>
      <c r="MXP4456" s="144"/>
      <c r="MXQ4456" s="145"/>
      <c r="MXR4456" s="60"/>
      <c r="MXS4456" s="60"/>
      <c r="MXT4456" s="46"/>
      <c r="MXU4456" s="2"/>
      <c r="MXX4456" s="29"/>
      <c r="MXY4456" s="54"/>
      <c r="MXZ4456" s="47"/>
      <c r="MYG4456" s="34"/>
      <c r="MYH4456" s="153"/>
      <c r="MYI4456" s="34"/>
      <c r="MYJ4456" s="153"/>
      <c r="MYK4456" s="34"/>
      <c r="MYL4456" s="48"/>
      <c r="MYM4456" s="13"/>
      <c r="MYN4456" s="12"/>
      <c r="MYO4456" s="12"/>
      <c r="MYP4456" s="12"/>
      <c r="MYQ4456" s="12"/>
      <c r="MYR4456" s="14"/>
      <c r="MYS4456" s="144"/>
      <c r="MYT4456" s="145"/>
      <c r="MYU4456" s="60"/>
      <c r="MYV4456" s="60"/>
      <c r="MYW4456" s="46"/>
      <c r="MYX4456" s="2"/>
      <c r="MZA4456" s="29"/>
      <c r="MZB4456" s="54"/>
      <c r="MZC4456" s="47"/>
      <c r="MZJ4456" s="34"/>
      <c r="MZK4456" s="153"/>
      <c r="MZL4456" s="34"/>
      <c r="MZM4456" s="153"/>
      <c r="MZN4456" s="34"/>
      <c r="MZO4456" s="48"/>
      <c r="MZP4456" s="13"/>
      <c r="MZQ4456" s="12"/>
      <c r="MZR4456" s="12"/>
      <c r="MZS4456" s="12"/>
      <c r="MZT4456" s="12"/>
      <c r="MZU4456" s="14"/>
      <c r="MZV4456" s="144"/>
      <c r="MZW4456" s="145"/>
      <c r="MZX4456" s="60"/>
      <c r="MZY4456" s="60"/>
      <c r="MZZ4456" s="46"/>
      <c r="NAA4456" s="2"/>
      <c r="NAD4456" s="29"/>
      <c r="NAE4456" s="54"/>
      <c r="NAF4456" s="47"/>
      <c r="NAM4456" s="34"/>
      <c r="NAN4456" s="153"/>
      <c r="NAO4456" s="34"/>
      <c r="NAP4456" s="153"/>
      <c r="NAQ4456" s="34"/>
      <c r="NAR4456" s="48"/>
      <c r="NAS4456" s="13"/>
      <c r="NAT4456" s="12"/>
      <c r="NAU4456" s="12"/>
      <c r="NAV4456" s="12"/>
      <c r="NAW4456" s="12"/>
      <c r="NAX4456" s="14"/>
      <c r="NAY4456" s="144"/>
      <c r="NAZ4456" s="145"/>
      <c r="NBA4456" s="60"/>
      <c r="NBB4456" s="60"/>
      <c r="NBC4456" s="46"/>
      <c r="NBD4456" s="2"/>
      <c r="NBG4456" s="29"/>
      <c r="NBH4456" s="54"/>
      <c r="NBI4456" s="47"/>
      <c r="NBP4456" s="34"/>
      <c r="NBQ4456" s="153"/>
      <c r="NBR4456" s="34"/>
      <c r="NBS4456" s="153"/>
      <c r="NBT4456" s="34"/>
      <c r="NBU4456" s="48"/>
      <c r="NBV4456" s="13"/>
      <c r="NBW4456" s="12"/>
      <c r="NBX4456" s="12"/>
      <c r="NBY4456" s="12"/>
      <c r="NBZ4456" s="12"/>
      <c r="NCA4456" s="14"/>
      <c r="NCB4456" s="144"/>
      <c r="NCC4456" s="145"/>
      <c r="NCD4456" s="60"/>
      <c r="NCE4456" s="60"/>
      <c r="NCF4456" s="46"/>
      <c r="NCG4456" s="2"/>
      <c r="NCJ4456" s="29"/>
      <c r="NCK4456" s="54"/>
      <c r="NCL4456" s="47"/>
      <c r="NCS4456" s="34"/>
      <c r="NCT4456" s="153"/>
      <c r="NCU4456" s="34"/>
      <c r="NCV4456" s="153"/>
      <c r="NCW4456" s="34"/>
      <c r="NCX4456" s="48"/>
      <c r="NCY4456" s="13"/>
      <c r="NCZ4456" s="12"/>
      <c r="NDA4456" s="12"/>
      <c r="NDB4456" s="12"/>
      <c r="NDC4456" s="12"/>
      <c r="NDD4456" s="14"/>
      <c r="NDE4456" s="144"/>
      <c r="NDF4456" s="145"/>
      <c r="NDG4456" s="60"/>
      <c r="NDH4456" s="60"/>
      <c r="NDI4456" s="46"/>
      <c r="NDJ4456" s="2"/>
      <c r="NDM4456" s="29"/>
      <c r="NDN4456" s="54"/>
      <c r="NDO4456" s="47"/>
      <c r="NDV4456" s="34"/>
      <c r="NDW4456" s="153"/>
      <c r="NDX4456" s="34"/>
      <c r="NDY4456" s="153"/>
      <c r="NDZ4456" s="34"/>
      <c r="NEA4456" s="48"/>
      <c r="NEB4456" s="13"/>
      <c r="NEC4456" s="12"/>
      <c r="NED4456" s="12"/>
      <c r="NEE4456" s="12"/>
      <c r="NEF4456" s="12"/>
      <c r="NEG4456" s="14"/>
      <c r="NEH4456" s="144"/>
      <c r="NEI4456" s="145"/>
      <c r="NEJ4456" s="60"/>
      <c r="NEK4456" s="60"/>
      <c r="NEL4456" s="46"/>
      <c r="NEM4456" s="2"/>
      <c r="NEP4456" s="29"/>
      <c r="NEQ4456" s="54"/>
      <c r="NER4456" s="47"/>
      <c r="NEY4456" s="34"/>
      <c r="NEZ4456" s="153"/>
      <c r="NFA4456" s="34"/>
      <c r="NFB4456" s="153"/>
      <c r="NFC4456" s="34"/>
      <c r="NFD4456" s="48"/>
      <c r="NFE4456" s="13"/>
      <c r="NFF4456" s="12"/>
      <c r="NFG4456" s="12"/>
      <c r="NFH4456" s="12"/>
      <c r="NFI4456" s="12"/>
      <c r="NFJ4456" s="14"/>
      <c r="NFK4456" s="144"/>
      <c r="NFL4456" s="145"/>
      <c r="NFM4456" s="60"/>
      <c r="NFN4456" s="60"/>
      <c r="NFO4456" s="46"/>
      <c r="NFP4456" s="2"/>
      <c r="NFS4456" s="29"/>
      <c r="NFT4456" s="54"/>
      <c r="NFU4456" s="47"/>
      <c r="NGB4456" s="34"/>
      <c r="NGC4456" s="153"/>
      <c r="NGD4456" s="34"/>
      <c r="NGE4456" s="153"/>
      <c r="NGF4456" s="34"/>
      <c r="NGG4456" s="48"/>
      <c r="NGH4456" s="13"/>
      <c r="NGI4456" s="12"/>
      <c r="NGJ4456" s="12"/>
      <c r="NGK4456" s="12"/>
      <c r="NGL4456" s="12"/>
      <c r="NGM4456" s="14"/>
      <c r="NGN4456" s="144"/>
      <c r="NGO4456" s="145"/>
      <c r="NGP4456" s="60"/>
      <c r="NGQ4456" s="60"/>
      <c r="NGR4456" s="46"/>
      <c r="NGS4456" s="2"/>
      <c r="NGV4456" s="29"/>
      <c r="NGW4456" s="54"/>
      <c r="NGX4456" s="47"/>
      <c r="NHE4456" s="34"/>
      <c r="NHF4456" s="153"/>
      <c r="NHG4456" s="34"/>
      <c r="NHH4456" s="153"/>
      <c r="NHI4456" s="34"/>
      <c r="NHJ4456" s="48"/>
      <c r="NHK4456" s="13"/>
      <c r="NHL4456" s="12"/>
      <c r="NHM4456" s="12"/>
      <c r="NHN4456" s="12"/>
      <c r="NHO4456" s="12"/>
      <c r="NHP4456" s="14"/>
      <c r="NHQ4456" s="144"/>
      <c r="NHR4456" s="145"/>
      <c r="NHS4456" s="60"/>
      <c r="NHT4456" s="60"/>
      <c r="NHU4456" s="46"/>
      <c r="NHV4456" s="2"/>
      <c r="NHY4456" s="29"/>
      <c r="NHZ4456" s="54"/>
      <c r="NIA4456" s="47"/>
      <c r="NIH4456" s="34"/>
      <c r="NII4456" s="153"/>
      <c r="NIJ4456" s="34"/>
      <c r="NIK4456" s="153"/>
      <c r="NIL4456" s="34"/>
      <c r="NIM4456" s="48"/>
      <c r="NIN4456" s="13"/>
      <c r="NIO4456" s="12"/>
      <c r="NIP4456" s="12"/>
      <c r="NIQ4456" s="12"/>
      <c r="NIR4456" s="12"/>
      <c r="NIS4456" s="14"/>
      <c r="NIT4456" s="144"/>
      <c r="NIU4456" s="145"/>
      <c r="NIV4456" s="60"/>
      <c r="NIW4456" s="60"/>
      <c r="NIX4456" s="46"/>
      <c r="NIY4456" s="2"/>
      <c r="NJB4456" s="29"/>
      <c r="NJC4456" s="54"/>
      <c r="NJD4456" s="47"/>
      <c r="NJK4456" s="34"/>
      <c r="NJL4456" s="153"/>
      <c r="NJM4456" s="34"/>
      <c r="NJN4456" s="153"/>
      <c r="NJO4456" s="34"/>
      <c r="NJP4456" s="48"/>
      <c r="NJQ4456" s="13"/>
      <c r="NJR4456" s="12"/>
      <c r="NJS4456" s="12"/>
      <c r="NJT4456" s="12"/>
      <c r="NJU4456" s="12"/>
      <c r="NJV4456" s="14"/>
      <c r="NJW4456" s="144"/>
      <c r="NJX4456" s="145"/>
      <c r="NJY4456" s="60"/>
      <c r="NJZ4456" s="60"/>
      <c r="NKA4456" s="46"/>
      <c r="NKB4456" s="2"/>
      <c r="NKE4456" s="29"/>
      <c r="NKF4456" s="54"/>
      <c r="NKG4456" s="47"/>
      <c r="NKN4456" s="34"/>
      <c r="NKO4456" s="153"/>
      <c r="NKP4456" s="34"/>
      <c r="NKQ4456" s="153"/>
      <c r="NKR4456" s="34"/>
      <c r="NKS4456" s="48"/>
      <c r="NKT4456" s="13"/>
      <c r="NKU4456" s="12"/>
      <c r="NKV4456" s="12"/>
      <c r="NKW4456" s="12"/>
      <c r="NKX4456" s="12"/>
      <c r="NKY4456" s="14"/>
      <c r="NKZ4456" s="144"/>
      <c r="NLA4456" s="145"/>
      <c r="NLB4456" s="60"/>
      <c r="NLC4456" s="60"/>
      <c r="NLD4456" s="46"/>
      <c r="NLE4456" s="2"/>
      <c r="NLH4456" s="29"/>
      <c r="NLI4456" s="54"/>
      <c r="NLJ4456" s="47"/>
      <c r="NLQ4456" s="34"/>
      <c r="NLR4456" s="153"/>
      <c r="NLS4456" s="34"/>
      <c r="NLT4456" s="153"/>
      <c r="NLU4456" s="34"/>
      <c r="NLV4456" s="48"/>
      <c r="NLW4456" s="13"/>
      <c r="NLX4456" s="12"/>
      <c r="NLY4456" s="12"/>
      <c r="NLZ4456" s="12"/>
      <c r="NMA4456" s="12"/>
      <c r="NMB4456" s="14"/>
      <c r="NMC4456" s="144"/>
      <c r="NMD4456" s="145"/>
      <c r="NME4456" s="60"/>
      <c r="NMF4456" s="60"/>
      <c r="NMG4456" s="46"/>
      <c r="NMH4456" s="2"/>
      <c r="NMK4456" s="29"/>
      <c r="NML4456" s="54"/>
      <c r="NMM4456" s="47"/>
      <c r="NMT4456" s="34"/>
      <c r="NMU4456" s="153"/>
      <c r="NMV4456" s="34"/>
      <c r="NMW4456" s="153"/>
      <c r="NMX4456" s="34"/>
      <c r="NMY4456" s="48"/>
      <c r="NMZ4456" s="13"/>
      <c r="NNA4456" s="12"/>
      <c r="NNB4456" s="12"/>
      <c r="NNC4456" s="12"/>
      <c r="NND4456" s="12"/>
      <c r="NNE4456" s="14"/>
      <c r="NNF4456" s="144"/>
      <c r="NNG4456" s="145"/>
      <c r="NNH4456" s="60"/>
      <c r="NNI4456" s="60"/>
      <c r="NNJ4456" s="46"/>
      <c r="NNK4456" s="2"/>
      <c r="NNN4456" s="29"/>
      <c r="NNO4456" s="54"/>
      <c r="NNP4456" s="47"/>
      <c r="NNW4456" s="34"/>
      <c r="NNX4456" s="153"/>
      <c r="NNY4456" s="34"/>
      <c r="NNZ4456" s="153"/>
      <c r="NOA4456" s="34"/>
      <c r="NOB4456" s="48"/>
      <c r="NOC4456" s="13"/>
      <c r="NOD4456" s="12"/>
      <c r="NOE4456" s="12"/>
      <c r="NOF4456" s="12"/>
      <c r="NOG4456" s="12"/>
      <c r="NOH4456" s="14"/>
      <c r="NOI4456" s="144"/>
      <c r="NOJ4456" s="145"/>
      <c r="NOK4456" s="60"/>
      <c r="NOL4456" s="60"/>
      <c r="NOM4456" s="46"/>
      <c r="NON4456" s="2"/>
      <c r="NOQ4456" s="29"/>
      <c r="NOR4456" s="54"/>
      <c r="NOS4456" s="47"/>
      <c r="NOZ4456" s="34"/>
      <c r="NPA4456" s="153"/>
      <c r="NPB4456" s="34"/>
      <c r="NPC4456" s="153"/>
      <c r="NPD4456" s="34"/>
      <c r="NPE4456" s="48"/>
      <c r="NPF4456" s="13"/>
      <c r="NPG4456" s="12"/>
      <c r="NPH4456" s="12"/>
      <c r="NPI4456" s="12"/>
      <c r="NPJ4456" s="12"/>
      <c r="NPK4456" s="14"/>
      <c r="NPL4456" s="144"/>
      <c r="NPM4456" s="145"/>
      <c r="NPN4456" s="60"/>
      <c r="NPO4456" s="60"/>
      <c r="NPP4456" s="46"/>
      <c r="NPQ4456" s="2"/>
      <c r="NPT4456" s="29"/>
      <c r="NPU4456" s="54"/>
      <c r="NPV4456" s="47"/>
      <c r="NQC4456" s="34"/>
      <c r="NQD4456" s="153"/>
      <c r="NQE4456" s="34"/>
      <c r="NQF4456" s="153"/>
      <c r="NQG4456" s="34"/>
      <c r="NQH4456" s="48"/>
      <c r="NQI4456" s="13"/>
      <c r="NQJ4456" s="12"/>
      <c r="NQK4456" s="12"/>
      <c r="NQL4456" s="12"/>
      <c r="NQM4456" s="12"/>
      <c r="NQN4456" s="14"/>
      <c r="NQO4456" s="144"/>
      <c r="NQP4456" s="145"/>
      <c r="NQQ4456" s="60"/>
      <c r="NQR4456" s="60"/>
      <c r="NQS4456" s="46"/>
      <c r="NQT4456" s="2"/>
      <c r="NQW4456" s="29"/>
      <c r="NQX4456" s="54"/>
      <c r="NQY4456" s="47"/>
      <c r="NRF4456" s="34"/>
      <c r="NRG4456" s="153"/>
      <c r="NRH4456" s="34"/>
      <c r="NRI4456" s="153"/>
      <c r="NRJ4456" s="34"/>
      <c r="NRK4456" s="48"/>
      <c r="NRL4456" s="13"/>
      <c r="NRM4456" s="12"/>
      <c r="NRN4456" s="12"/>
      <c r="NRO4456" s="12"/>
      <c r="NRP4456" s="12"/>
      <c r="NRQ4456" s="14"/>
      <c r="NRR4456" s="144"/>
      <c r="NRS4456" s="145"/>
      <c r="NRT4456" s="60"/>
      <c r="NRU4456" s="60"/>
      <c r="NRV4456" s="46"/>
      <c r="NRW4456" s="2"/>
      <c r="NRZ4456" s="29"/>
      <c r="NSA4456" s="54"/>
      <c r="NSB4456" s="47"/>
      <c r="NSI4456" s="34"/>
      <c r="NSJ4456" s="153"/>
      <c r="NSK4456" s="34"/>
      <c r="NSL4456" s="153"/>
      <c r="NSM4456" s="34"/>
      <c r="NSN4456" s="48"/>
      <c r="NSO4456" s="13"/>
      <c r="NSP4456" s="12"/>
      <c r="NSQ4456" s="12"/>
      <c r="NSR4456" s="12"/>
      <c r="NSS4456" s="12"/>
      <c r="NST4456" s="14"/>
      <c r="NSU4456" s="144"/>
      <c r="NSV4456" s="145"/>
      <c r="NSW4456" s="60"/>
      <c r="NSX4456" s="60"/>
      <c r="NSY4456" s="46"/>
      <c r="NSZ4456" s="2"/>
      <c r="NTC4456" s="29"/>
      <c r="NTD4456" s="54"/>
      <c r="NTE4456" s="47"/>
      <c r="NTL4456" s="34"/>
      <c r="NTM4456" s="153"/>
      <c r="NTN4456" s="34"/>
      <c r="NTO4456" s="153"/>
      <c r="NTP4456" s="34"/>
      <c r="NTQ4456" s="48"/>
      <c r="NTR4456" s="13"/>
      <c r="NTS4456" s="12"/>
      <c r="NTT4456" s="12"/>
      <c r="NTU4456" s="12"/>
      <c r="NTV4456" s="12"/>
      <c r="NTW4456" s="14"/>
      <c r="NTX4456" s="144"/>
      <c r="NTY4456" s="145"/>
      <c r="NTZ4456" s="60"/>
      <c r="NUA4456" s="60"/>
      <c r="NUB4456" s="46"/>
      <c r="NUC4456" s="2"/>
      <c r="NUF4456" s="29"/>
      <c r="NUG4456" s="54"/>
      <c r="NUH4456" s="47"/>
      <c r="NUO4456" s="34"/>
      <c r="NUP4456" s="153"/>
      <c r="NUQ4456" s="34"/>
      <c r="NUR4456" s="153"/>
      <c r="NUS4456" s="34"/>
      <c r="NUT4456" s="48"/>
      <c r="NUU4456" s="13"/>
      <c r="NUV4456" s="12"/>
      <c r="NUW4456" s="12"/>
      <c r="NUX4456" s="12"/>
      <c r="NUY4456" s="12"/>
      <c r="NUZ4456" s="14"/>
      <c r="NVA4456" s="144"/>
      <c r="NVB4456" s="145"/>
      <c r="NVC4456" s="60"/>
      <c r="NVD4456" s="60"/>
      <c r="NVE4456" s="46"/>
      <c r="NVF4456" s="2"/>
      <c r="NVI4456" s="29"/>
      <c r="NVJ4456" s="54"/>
      <c r="NVK4456" s="47"/>
      <c r="NVR4456" s="34"/>
      <c r="NVS4456" s="153"/>
      <c r="NVT4456" s="34"/>
      <c r="NVU4456" s="153"/>
      <c r="NVV4456" s="34"/>
      <c r="NVW4456" s="48"/>
      <c r="NVX4456" s="13"/>
      <c r="NVY4456" s="12"/>
      <c r="NVZ4456" s="12"/>
      <c r="NWA4456" s="12"/>
      <c r="NWB4456" s="12"/>
      <c r="NWC4456" s="14"/>
      <c r="NWD4456" s="144"/>
      <c r="NWE4456" s="145"/>
      <c r="NWF4456" s="60"/>
      <c r="NWG4456" s="60"/>
      <c r="NWH4456" s="46"/>
      <c r="NWI4456" s="2"/>
      <c r="NWL4456" s="29"/>
      <c r="NWM4456" s="54"/>
      <c r="NWN4456" s="47"/>
      <c r="NWU4456" s="34"/>
      <c r="NWV4456" s="153"/>
      <c r="NWW4456" s="34"/>
      <c r="NWX4456" s="153"/>
      <c r="NWY4456" s="34"/>
      <c r="NWZ4456" s="48"/>
      <c r="NXA4456" s="13"/>
      <c r="NXB4456" s="12"/>
      <c r="NXC4456" s="12"/>
      <c r="NXD4456" s="12"/>
      <c r="NXE4456" s="12"/>
      <c r="NXF4456" s="14"/>
      <c r="NXG4456" s="144"/>
      <c r="NXH4456" s="145"/>
      <c r="NXI4456" s="60"/>
      <c r="NXJ4456" s="60"/>
      <c r="NXK4456" s="46"/>
      <c r="NXL4456" s="2"/>
      <c r="NXO4456" s="29"/>
      <c r="NXP4456" s="54"/>
      <c r="NXQ4456" s="47"/>
      <c r="NXX4456" s="34"/>
      <c r="NXY4456" s="153"/>
      <c r="NXZ4456" s="34"/>
      <c r="NYA4456" s="153"/>
      <c r="NYB4456" s="34"/>
      <c r="NYC4456" s="48"/>
      <c r="NYD4456" s="13"/>
      <c r="NYE4456" s="12"/>
      <c r="NYF4456" s="12"/>
      <c r="NYG4456" s="12"/>
      <c r="NYH4456" s="12"/>
      <c r="NYI4456" s="14"/>
      <c r="NYJ4456" s="144"/>
      <c r="NYK4456" s="145"/>
      <c r="NYL4456" s="60"/>
      <c r="NYM4456" s="60"/>
      <c r="NYN4456" s="46"/>
      <c r="NYO4456" s="2"/>
      <c r="NYR4456" s="29"/>
      <c r="NYS4456" s="54"/>
      <c r="NYT4456" s="47"/>
      <c r="NZA4456" s="34"/>
      <c r="NZB4456" s="153"/>
      <c r="NZC4456" s="34"/>
      <c r="NZD4456" s="153"/>
      <c r="NZE4456" s="34"/>
      <c r="NZF4456" s="48"/>
      <c r="NZG4456" s="13"/>
      <c r="NZH4456" s="12"/>
      <c r="NZI4456" s="12"/>
      <c r="NZJ4456" s="12"/>
      <c r="NZK4456" s="12"/>
      <c r="NZL4456" s="14"/>
      <c r="NZM4456" s="144"/>
      <c r="NZN4456" s="145"/>
      <c r="NZO4456" s="60"/>
      <c r="NZP4456" s="60"/>
      <c r="NZQ4456" s="46"/>
      <c r="NZR4456" s="2"/>
      <c r="NZU4456" s="29"/>
      <c r="NZV4456" s="54"/>
      <c r="NZW4456" s="47"/>
      <c r="OAD4456" s="34"/>
      <c r="OAE4456" s="153"/>
      <c r="OAF4456" s="34"/>
      <c r="OAG4456" s="153"/>
      <c r="OAH4456" s="34"/>
      <c r="OAI4456" s="48"/>
      <c r="OAJ4456" s="13"/>
      <c r="OAK4456" s="12"/>
      <c r="OAL4456" s="12"/>
      <c r="OAM4456" s="12"/>
      <c r="OAN4456" s="12"/>
      <c r="OAO4456" s="14"/>
      <c r="OAP4456" s="144"/>
      <c r="OAQ4456" s="145"/>
      <c r="OAR4456" s="60"/>
      <c r="OAS4456" s="60"/>
      <c r="OAT4456" s="46"/>
      <c r="OAU4456" s="2"/>
      <c r="OAX4456" s="29"/>
      <c r="OAY4456" s="54"/>
      <c r="OAZ4456" s="47"/>
      <c r="OBG4456" s="34"/>
      <c r="OBH4456" s="153"/>
      <c r="OBI4456" s="34"/>
      <c r="OBJ4456" s="153"/>
      <c r="OBK4456" s="34"/>
      <c r="OBL4456" s="48"/>
      <c r="OBM4456" s="13"/>
      <c r="OBN4456" s="12"/>
      <c r="OBO4456" s="12"/>
      <c r="OBP4456" s="12"/>
      <c r="OBQ4456" s="12"/>
      <c r="OBR4456" s="14"/>
      <c r="OBS4456" s="144"/>
      <c r="OBT4456" s="145"/>
      <c r="OBU4456" s="60"/>
      <c r="OBV4456" s="60"/>
      <c r="OBW4456" s="46"/>
      <c r="OBX4456" s="2"/>
      <c r="OCA4456" s="29"/>
      <c r="OCB4456" s="54"/>
      <c r="OCC4456" s="47"/>
      <c r="OCJ4456" s="34"/>
      <c r="OCK4456" s="153"/>
      <c r="OCL4456" s="34"/>
      <c r="OCM4456" s="153"/>
      <c r="OCN4456" s="34"/>
      <c r="OCO4456" s="48"/>
      <c r="OCP4456" s="13"/>
      <c r="OCQ4456" s="12"/>
      <c r="OCR4456" s="12"/>
      <c r="OCS4456" s="12"/>
      <c r="OCT4456" s="12"/>
      <c r="OCU4456" s="14"/>
      <c r="OCV4456" s="144"/>
      <c r="OCW4456" s="145"/>
      <c r="OCX4456" s="60"/>
      <c r="OCY4456" s="60"/>
      <c r="OCZ4456" s="46"/>
      <c r="ODA4456" s="2"/>
      <c r="ODD4456" s="29"/>
      <c r="ODE4456" s="54"/>
      <c r="ODF4456" s="47"/>
      <c r="ODM4456" s="34"/>
      <c r="ODN4456" s="153"/>
      <c r="ODO4456" s="34"/>
      <c r="ODP4456" s="153"/>
      <c r="ODQ4456" s="34"/>
      <c r="ODR4456" s="48"/>
      <c r="ODS4456" s="13"/>
      <c r="ODT4456" s="12"/>
      <c r="ODU4456" s="12"/>
      <c r="ODV4456" s="12"/>
      <c r="ODW4456" s="12"/>
      <c r="ODX4456" s="14"/>
      <c r="ODY4456" s="144"/>
      <c r="ODZ4456" s="145"/>
      <c r="OEA4456" s="60"/>
      <c r="OEB4456" s="60"/>
      <c r="OEC4456" s="46"/>
      <c r="OED4456" s="2"/>
      <c r="OEG4456" s="29"/>
      <c r="OEH4456" s="54"/>
      <c r="OEI4456" s="47"/>
      <c r="OEP4456" s="34"/>
      <c r="OEQ4456" s="153"/>
      <c r="OER4456" s="34"/>
      <c r="OES4456" s="153"/>
      <c r="OET4456" s="34"/>
      <c r="OEU4456" s="48"/>
      <c r="OEV4456" s="13"/>
      <c r="OEW4456" s="12"/>
      <c r="OEX4456" s="12"/>
      <c r="OEY4456" s="12"/>
      <c r="OEZ4456" s="12"/>
      <c r="OFA4456" s="14"/>
      <c r="OFB4456" s="144"/>
      <c r="OFC4456" s="145"/>
      <c r="OFD4456" s="60"/>
      <c r="OFE4456" s="60"/>
      <c r="OFF4456" s="46"/>
      <c r="OFG4456" s="2"/>
      <c r="OFJ4456" s="29"/>
      <c r="OFK4456" s="54"/>
      <c r="OFL4456" s="47"/>
      <c r="OFS4456" s="34"/>
      <c r="OFT4456" s="153"/>
      <c r="OFU4456" s="34"/>
      <c r="OFV4456" s="153"/>
      <c r="OFW4456" s="34"/>
      <c r="OFX4456" s="48"/>
      <c r="OFY4456" s="13"/>
      <c r="OFZ4456" s="12"/>
      <c r="OGA4456" s="12"/>
      <c r="OGB4456" s="12"/>
      <c r="OGC4456" s="12"/>
      <c r="OGD4456" s="14"/>
      <c r="OGE4456" s="144"/>
      <c r="OGF4456" s="145"/>
      <c r="OGG4456" s="60"/>
      <c r="OGH4456" s="60"/>
      <c r="OGI4456" s="46"/>
      <c r="OGJ4456" s="2"/>
      <c r="OGM4456" s="29"/>
      <c r="OGN4456" s="54"/>
      <c r="OGO4456" s="47"/>
      <c r="OGV4456" s="34"/>
      <c r="OGW4456" s="153"/>
      <c r="OGX4456" s="34"/>
      <c r="OGY4456" s="153"/>
      <c r="OGZ4456" s="34"/>
      <c r="OHA4456" s="48"/>
      <c r="OHB4456" s="13"/>
      <c r="OHC4456" s="12"/>
      <c r="OHD4456" s="12"/>
      <c r="OHE4456" s="12"/>
      <c r="OHF4456" s="12"/>
      <c r="OHG4456" s="14"/>
      <c r="OHH4456" s="144"/>
      <c r="OHI4456" s="145"/>
      <c r="OHJ4456" s="60"/>
      <c r="OHK4456" s="60"/>
      <c r="OHL4456" s="46"/>
      <c r="OHM4456" s="2"/>
      <c r="OHP4456" s="29"/>
      <c r="OHQ4456" s="54"/>
      <c r="OHR4456" s="47"/>
      <c r="OHY4456" s="34"/>
      <c r="OHZ4456" s="153"/>
      <c r="OIA4456" s="34"/>
      <c r="OIB4456" s="153"/>
      <c r="OIC4456" s="34"/>
      <c r="OID4456" s="48"/>
      <c r="OIE4456" s="13"/>
      <c r="OIF4456" s="12"/>
      <c r="OIG4456" s="12"/>
      <c r="OIH4456" s="12"/>
      <c r="OII4456" s="12"/>
      <c r="OIJ4456" s="14"/>
      <c r="OIK4456" s="144"/>
      <c r="OIL4456" s="145"/>
      <c r="OIM4456" s="60"/>
      <c r="OIN4456" s="60"/>
      <c r="OIO4456" s="46"/>
      <c r="OIP4456" s="2"/>
      <c r="OIS4456" s="29"/>
      <c r="OIT4456" s="54"/>
      <c r="OIU4456" s="47"/>
      <c r="OJB4456" s="34"/>
      <c r="OJC4456" s="153"/>
      <c r="OJD4456" s="34"/>
      <c r="OJE4456" s="153"/>
      <c r="OJF4456" s="34"/>
      <c r="OJG4456" s="48"/>
      <c r="OJH4456" s="13"/>
      <c r="OJI4456" s="12"/>
      <c r="OJJ4456" s="12"/>
      <c r="OJK4456" s="12"/>
      <c r="OJL4456" s="12"/>
      <c r="OJM4456" s="14"/>
      <c r="OJN4456" s="144"/>
      <c r="OJO4456" s="145"/>
      <c r="OJP4456" s="60"/>
      <c r="OJQ4456" s="60"/>
      <c r="OJR4456" s="46"/>
      <c r="OJS4456" s="2"/>
      <c r="OJV4456" s="29"/>
      <c r="OJW4456" s="54"/>
      <c r="OJX4456" s="47"/>
      <c r="OKE4456" s="34"/>
      <c r="OKF4456" s="153"/>
      <c r="OKG4456" s="34"/>
      <c r="OKH4456" s="153"/>
      <c r="OKI4456" s="34"/>
      <c r="OKJ4456" s="48"/>
      <c r="OKK4456" s="13"/>
      <c r="OKL4456" s="12"/>
      <c r="OKM4456" s="12"/>
      <c r="OKN4456" s="12"/>
      <c r="OKO4456" s="12"/>
      <c r="OKP4456" s="14"/>
      <c r="OKQ4456" s="144"/>
      <c r="OKR4456" s="145"/>
      <c r="OKS4456" s="60"/>
      <c r="OKT4456" s="60"/>
      <c r="OKU4456" s="46"/>
      <c r="OKV4456" s="2"/>
      <c r="OKY4456" s="29"/>
      <c r="OKZ4456" s="54"/>
      <c r="OLA4456" s="47"/>
      <c r="OLH4456" s="34"/>
      <c r="OLI4456" s="153"/>
      <c r="OLJ4456" s="34"/>
      <c r="OLK4456" s="153"/>
      <c r="OLL4456" s="34"/>
      <c r="OLM4456" s="48"/>
      <c r="OLN4456" s="13"/>
      <c r="OLO4456" s="12"/>
      <c r="OLP4456" s="12"/>
      <c r="OLQ4456" s="12"/>
      <c r="OLR4456" s="12"/>
      <c r="OLS4456" s="14"/>
      <c r="OLT4456" s="144"/>
      <c r="OLU4456" s="145"/>
      <c r="OLV4456" s="60"/>
      <c r="OLW4456" s="60"/>
      <c r="OLX4456" s="46"/>
      <c r="OLY4456" s="2"/>
      <c r="OMB4456" s="29"/>
      <c r="OMC4456" s="54"/>
      <c r="OMD4456" s="47"/>
      <c r="OMK4456" s="34"/>
      <c r="OML4456" s="153"/>
      <c r="OMM4456" s="34"/>
      <c r="OMN4456" s="153"/>
      <c r="OMO4456" s="34"/>
      <c r="OMP4456" s="48"/>
      <c r="OMQ4456" s="13"/>
      <c r="OMR4456" s="12"/>
      <c r="OMS4456" s="12"/>
      <c r="OMT4456" s="12"/>
      <c r="OMU4456" s="12"/>
      <c r="OMV4456" s="14"/>
      <c r="OMW4456" s="144"/>
      <c r="OMX4456" s="145"/>
      <c r="OMY4456" s="60"/>
      <c r="OMZ4456" s="60"/>
      <c r="ONA4456" s="46"/>
      <c r="ONB4456" s="2"/>
      <c r="ONE4456" s="29"/>
      <c r="ONF4456" s="54"/>
      <c r="ONG4456" s="47"/>
      <c r="ONN4456" s="34"/>
      <c r="ONO4456" s="153"/>
      <c r="ONP4456" s="34"/>
      <c r="ONQ4456" s="153"/>
      <c r="ONR4456" s="34"/>
      <c r="ONS4456" s="48"/>
      <c r="ONT4456" s="13"/>
      <c r="ONU4456" s="12"/>
      <c r="ONV4456" s="12"/>
      <c r="ONW4456" s="12"/>
      <c r="ONX4456" s="12"/>
      <c r="ONY4456" s="14"/>
      <c r="ONZ4456" s="144"/>
      <c r="OOA4456" s="145"/>
      <c r="OOB4456" s="60"/>
      <c r="OOC4456" s="60"/>
      <c r="OOD4456" s="46"/>
      <c r="OOE4456" s="2"/>
      <c r="OOH4456" s="29"/>
      <c r="OOI4456" s="54"/>
      <c r="OOJ4456" s="47"/>
      <c r="OOQ4456" s="34"/>
      <c r="OOR4456" s="153"/>
      <c r="OOS4456" s="34"/>
      <c r="OOT4456" s="153"/>
      <c r="OOU4456" s="34"/>
      <c r="OOV4456" s="48"/>
      <c r="OOW4456" s="13"/>
      <c r="OOX4456" s="12"/>
      <c r="OOY4456" s="12"/>
      <c r="OOZ4456" s="12"/>
      <c r="OPA4456" s="12"/>
      <c r="OPB4456" s="14"/>
      <c r="OPC4456" s="144"/>
      <c r="OPD4456" s="145"/>
      <c r="OPE4456" s="60"/>
      <c r="OPF4456" s="60"/>
      <c r="OPG4456" s="46"/>
      <c r="OPH4456" s="2"/>
      <c r="OPK4456" s="29"/>
      <c r="OPL4456" s="54"/>
      <c r="OPM4456" s="47"/>
      <c r="OPT4456" s="34"/>
      <c r="OPU4456" s="153"/>
      <c r="OPV4456" s="34"/>
      <c r="OPW4456" s="153"/>
      <c r="OPX4456" s="34"/>
      <c r="OPY4456" s="48"/>
      <c r="OPZ4456" s="13"/>
      <c r="OQA4456" s="12"/>
      <c r="OQB4456" s="12"/>
      <c r="OQC4456" s="12"/>
      <c r="OQD4456" s="12"/>
      <c r="OQE4456" s="14"/>
      <c r="OQF4456" s="144"/>
      <c r="OQG4456" s="145"/>
      <c r="OQH4456" s="60"/>
      <c r="OQI4456" s="60"/>
      <c r="OQJ4456" s="46"/>
      <c r="OQK4456" s="2"/>
      <c r="OQN4456" s="29"/>
      <c r="OQO4456" s="54"/>
      <c r="OQP4456" s="47"/>
      <c r="OQW4456" s="34"/>
      <c r="OQX4456" s="153"/>
      <c r="OQY4456" s="34"/>
      <c r="OQZ4456" s="153"/>
      <c r="ORA4456" s="34"/>
      <c r="ORB4456" s="48"/>
      <c r="ORC4456" s="13"/>
      <c r="ORD4456" s="12"/>
      <c r="ORE4456" s="12"/>
      <c r="ORF4456" s="12"/>
      <c r="ORG4456" s="12"/>
      <c r="ORH4456" s="14"/>
      <c r="ORI4456" s="144"/>
      <c r="ORJ4456" s="145"/>
      <c r="ORK4456" s="60"/>
      <c r="ORL4456" s="60"/>
      <c r="ORM4456" s="46"/>
      <c r="ORN4456" s="2"/>
      <c r="ORQ4456" s="29"/>
      <c r="ORR4456" s="54"/>
      <c r="ORS4456" s="47"/>
      <c r="ORZ4456" s="34"/>
      <c r="OSA4456" s="153"/>
      <c r="OSB4456" s="34"/>
      <c r="OSC4456" s="153"/>
      <c r="OSD4456" s="34"/>
      <c r="OSE4456" s="48"/>
      <c r="OSF4456" s="13"/>
      <c r="OSG4456" s="12"/>
      <c r="OSH4456" s="12"/>
      <c r="OSI4456" s="12"/>
      <c r="OSJ4456" s="12"/>
      <c r="OSK4456" s="14"/>
      <c r="OSL4456" s="144"/>
      <c r="OSM4456" s="145"/>
      <c r="OSN4456" s="60"/>
      <c r="OSO4456" s="60"/>
      <c r="OSP4456" s="46"/>
      <c r="OSQ4456" s="2"/>
      <c r="OST4456" s="29"/>
      <c r="OSU4456" s="54"/>
      <c r="OSV4456" s="47"/>
      <c r="OTC4456" s="34"/>
      <c r="OTD4456" s="153"/>
      <c r="OTE4456" s="34"/>
      <c r="OTF4456" s="153"/>
      <c r="OTG4456" s="34"/>
      <c r="OTH4456" s="48"/>
      <c r="OTI4456" s="13"/>
      <c r="OTJ4456" s="12"/>
      <c r="OTK4456" s="12"/>
      <c r="OTL4456" s="12"/>
      <c r="OTM4456" s="12"/>
      <c r="OTN4456" s="14"/>
      <c r="OTO4456" s="144"/>
      <c r="OTP4456" s="145"/>
      <c r="OTQ4456" s="60"/>
      <c r="OTR4456" s="60"/>
      <c r="OTS4456" s="46"/>
      <c r="OTT4456" s="2"/>
      <c r="OTW4456" s="29"/>
      <c r="OTX4456" s="54"/>
      <c r="OTY4456" s="47"/>
      <c r="OUF4456" s="34"/>
      <c r="OUG4456" s="153"/>
      <c r="OUH4456" s="34"/>
      <c r="OUI4456" s="153"/>
      <c r="OUJ4456" s="34"/>
      <c r="OUK4456" s="48"/>
      <c r="OUL4456" s="13"/>
      <c r="OUM4456" s="12"/>
      <c r="OUN4456" s="12"/>
      <c r="OUO4456" s="12"/>
      <c r="OUP4456" s="12"/>
      <c r="OUQ4456" s="14"/>
      <c r="OUR4456" s="144"/>
      <c r="OUS4456" s="145"/>
      <c r="OUT4456" s="60"/>
      <c r="OUU4456" s="60"/>
      <c r="OUV4456" s="46"/>
      <c r="OUW4456" s="2"/>
      <c r="OUZ4456" s="29"/>
      <c r="OVA4456" s="54"/>
      <c r="OVB4456" s="47"/>
      <c r="OVI4456" s="34"/>
      <c r="OVJ4456" s="153"/>
      <c r="OVK4456" s="34"/>
      <c r="OVL4456" s="153"/>
      <c r="OVM4456" s="34"/>
      <c r="OVN4456" s="48"/>
      <c r="OVO4456" s="13"/>
      <c r="OVP4456" s="12"/>
      <c r="OVQ4456" s="12"/>
      <c r="OVR4456" s="12"/>
      <c r="OVS4456" s="12"/>
      <c r="OVT4456" s="14"/>
      <c r="OVU4456" s="144"/>
      <c r="OVV4456" s="145"/>
      <c r="OVW4456" s="60"/>
      <c r="OVX4456" s="60"/>
      <c r="OVY4456" s="46"/>
      <c r="OVZ4456" s="2"/>
      <c r="OWC4456" s="29"/>
      <c r="OWD4456" s="54"/>
      <c r="OWE4456" s="47"/>
      <c r="OWL4456" s="34"/>
      <c r="OWM4456" s="153"/>
      <c r="OWN4456" s="34"/>
      <c r="OWO4456" s="153"/>
      <c r="OWP4456" s="34"/>
      <c r="OWQ4456" s="48"/>
      <c r="OWR4456" s="13"/>
      <c r="OWS4456" s="12"/>
      <c r="OWT4456" s="12"/>
      <c r="OWU4456" s="12"/>
      <c r="OWV4456" s="12"/>
      <c r="OWW4456" s="14"/>
      <c r="OWX4456" s="144"/>
      <c r="OWY4456" s="145"/>
      <c r="OWZ4456" s="60"/>
      <c r="OXA4456" s="60"/>
      <c r="OXB4456" s="46"/>
      <c r="OXC4456" s="2"/>
      <c r="OXF4456" s="29"/>
      <c r="OXG4456" s="54"/>
      <c r="OXH4456" s="47"/>
      <c r="OXO4456" s="34"/>
      <c r="OXP4456" s="153"/>
      <c r="OXQ4456" s="34"/>
      <c r="OXR4456" s="153"/>
      <c r="OXS4456" s="34"/>
      <c r="OXT4456" s="48"/>
      <c r="OXU4456" s="13"/>
      <c r="OXV4456" s="12"/>
      <c r="OXW4456" s="12"/>
      <c r="OXX4456" s="12"/>
      <c r="OXY4456" s="12"/>
      <c r="OXZ4456" s="14"/>
      <c r="OYA4456" s="144"/>
      <c r="OYB4456" s="145"/>
      <c r="OYC4456" s="60"/>
      <c r="OYD4456" s="60"/>
      <c r="OYE4456" s="46"/>
      <c r="OYF4456" s="2"/>
      <c r="OYI4456" s="29"/>
      <c r="OYJ4456" s="54"/>
      <c r="OYK4456" s="47"/>
      <c r="OYR4456" s="34"/>
      <c r="OYS4456" s="153"/>
      <c r="OYT4456" s="34"/>
      <c r="OYU4456" s="153"/>
      <c r="OYV4456" s="34"/>
      <c r="OYW4456" s="48"/>
      <c r="OYX4456" s="13"/>
      <c r="OYY4456" s="12"/>
      <c r="OYZ4456" s="12"/>
      <c r="OZA4456" s="12"/>
      <c r="OZB4456" s="12"/>
      <c r="OZC4456" s="14"/>
      <c r="OZD4456" s="144"/>
      <c r="OZE4456" s="145"/>
      <c r="OZF4456" s="60"/>
      <c r="OZG4456" s="60"/>
      <c r="OZH4456" s="46"/>
      <c r="OZI4456" s="2"/>
      <c r="OZL4456" s="29"/>
      <c r="OZM4456" s="54"/>
      <c r="OZN4456" s="47"/>
      <c r="OZU4456" s="34"/>
      <c r="OZV4456" s="153"/>
      <c r="OZW4456" s="34"/>
      <c r="OZX4456" s="153"/>
      <c r="OZY4456" s="34"/>
      <c r="OZZ4456" s="48"/>
      <c r="PAA4456" s="13"/>
      <c r="PAB4456" s="12"/>
      <c r="PAC4456" s="12"/>
      <c r="PAD4456" s="12"/>
      <c r="PAE4456" s="12"/>
      <c r="PAF4456" s="14"/>
      <c r="PAG4456" s="144"/>
      <c r="PAH4456" s="145"/>
      <c r="PAI4456" s="60"/>
      <c r="PAJ4456" s="60"/>
      <c r="PAK4456" s="46"/>
      <c r="PAL4456" s="2"/>
      <c r="PAO4456" s="29"/>
      <c r="PAP4456" s="54"/>
      <c r="PAQ4456" s="47"/>
      <c r="PAX4456" s="34"/>
      <c r="PAY4456" s="153"/>
      <c r="PAZ4456" s="34"/>
      <c r="PBA4456" s="153"/>
      <c r="PBB4456" s="34"/>
      <c r="PBC4456" s="48"/>
      <c r="PBD4456" s="13"/>
      <c r="PBE4456" s="12"/>
      <c r="PBF4456" s="12"/>
      <c r="PBG4456" s="12"/>
      <c r="PBH4456" s="12"/>
      <c r="PBI4456" s="14"/>
      <c r="PBJ4456" s="144"/>
      <c r="PBK4456" s="145"/>
      <c r="PBL4456" s="60"/>
      <c r="PBM4456" s="60"/>
      <c r="PBN4456" s="46"/>
      <c r="PBO4456" s="2"/>
      <c r="PBR4456" s="29"/>
      <c r="PBS4456" s="54"/>
      <c r="PBT4456" s="47"/>
      <c r="PCA4456" s="34"/>
      <c r="PCB4456" s="153"/>
      <c r="PCC4456" s="34"/>
      <c r="PCD4456" s="153"/>
      <c r="PCE4456" s="34"/>
      <c r="PCF4456" s="48"/>
      <c r="PCG4456" s="13"/>
      <c r="PCH4456" s="12"/>
      <c r="PCI4456" s="12"/>
      <c r="PCJ4456" s="12"/>
      <c r="PCK4456" s="12"/>
      <c r="PCL4456" s="14"/>
      <c r="PCM4456" s="144"/>
      <c r="PCN4456" s="145"/>
      <c r="PCO4456" s="60"/>
      <c r="PCP4456" s="60"/>
      <c r="PCQ4456" s="46"/>
      <c r="PCR4456" s="2"/>
      <c r="PCU4456" s="29"/>
      <c r="PCV4456" s="54"/>
      <c r="PCW4456" s="47"/>
      <c r="PDD4456" s="34"/>
      <c r="PDE4456" s="153"/>
      <c r="PDF4456" s="34"/>
      <c r="PDG4456" s="153"/>
      <c r="PDH4456" s="34"/>
      <c r="PDI4456" s="48"/>
      <c r="PDJ4456" s="13"/>
      <c r="PDK4456" s="12"/>
      <c r="PDL4456" s="12"/>
      <c r="PDM4456" s="12"/>
      <c r="PDN4456" s="12"/>
      <c r="PDO4456" s="14"/>
      <c r="PDP4456" s="144"/>
      <c r="PDQ4456" s="145"/>
      <c r="PDR4456" s="60"/>
      <c r="PDS4456" s="60"/>
      <c r="PDT4456" s="46"/>
      <c r="PDU4456" s="2"/>
      <c r="PDX4456" s="29"/>
      <c r="PDY4456" s="54"/>
      <c r="PDZ4456" s="47"/>
      <c r="PEG4456" s="34"/>
      <c r="PEH4456" s="153"/>
      <c r="PEI4456" s="34"/>
      <c r="PEJ4456" s="153"/>
      <c r="PEK4456" s="34"/>
      <c r="PEL4456" s="48"/>
      <c r="PEM4456" s="13"/>
      <c r="PEN4456" s="12"/>
      <c r="PEO4456" s="12"/>
      <c r="PEP4456" s="12"/>
      <c r="PEQ4456" s="12"/>
      <c r="PER4456" s="14"/>
      <c r="PES4456" s="144"/>
      <c r="PET4456" s="145"/>
      <c r="PEU4456" s="60"/>
      <c r="PEV4456" s="60"/>
      <c r="PEW4456" s="46"/>
      <c r="PEX4456" s="2"/>
      <c r="PFA4456" s="29"/>
      <c r="PFB4456" s="54"/>
      <c r="PFC4456" s="47"/>
      <c r="PFJ4456" s="34"/>
      <c r="PFK4456" s="153"/>
      <c r="PFL4456" s="34"/>
      <c r="PFM4456" s="153"/>
      <c r="PFN4456" s="34"/>
      <c r="PFO4456" s="48"/>
      <c r="PFP4456" s="13"/>
      <c r="PFQ4456" s="12"/>
      <c r="PFR4456" s="12"/>
      <c r="PFS4456" s="12"/>
      <c r="PFT4456" s="12"/>
      <c r="PFU4456" s="14"/>
      <c r="PFV4456" s="144"/>
      <c r="PFW4456" s="145"/>
      <c r="PFX4456" s="60"/>
      <c r="PFY4456" s="60"/>
      <c r="PFZ4456" s="46"/>
      <c r="PGA4456" s="2"/>
      <c r="PGD4456" s="29"/>
      <c r="PGE4456" s="54"/>
      <c r="PGF4456" s="47"/>
      <c r="PGM4456" s="34"/>
      <c r="PGN4456" s="153"/>
      <c r="PGO4456" s="34"/>
      <c r="PGP4456" s="153"/>
      <c r="PGQ4456" s="34"/>
      <c r="PGR4456" s="48"/>
      <c r="PGS4456" s="13"/>
      <c r="PGT4456" s="12"/>
      <c r="PGU4456" s="12"/>
      <c r="PGV4456" s="12"/>
      <c r="PGW4456" s="12"/>
      <c r="PGX4456" s="14"/>
      <c r="PGY4456" s="144"/>
      <c r="PGZ4456" s="145"/>
      <c r="PHA4456" s="60"/>
      <c r="PHB4456" s="60"/>
      <c r="PHC4456" s="46"/>
      <c r="PHD4456" s="2"/>
      <c r="PHG4456" s="29"/>
      <c r="PHH4456" s="54"/>
      <c r="PHI4456" s="47"/>
      <c r="PHP4456" s="34"/>
      <c r="PHQ4456" s="153"/>
      <c r="PHR4456" s="34"/>
      <c r="PHS4456" s="153"/>
      <c r="PHT4456" s="34"/>
      <c r="PHU4456" s="48"/>
      <c r="PHV4456" s="13"/>
      <c r="PHW4456" s="12"/>
      <c r="PHX4456" s="12"/>
      <c r="PHY4456" s="12"/>
      <c r="PHZ4456" s="12"/>
      <c r="PIA4456" s="14"/>
      <c r="PIB4456" s="144"/>
      <c r="PIC4456" s="145"/>
      <c r="PID4456" s="60"/>
      <c r="PIE4456" s="60"/>
      <c r="PIF4456" s="46"/>
      <c r="PIG4456" s="2"/>
      <c r="PIJ4456" s="29"/>
      <c r="PIK4456" s="54"/>
      <c r="PIL4456" s="47"/>
      <c r="PIS4456" s="34"/>
      <c r="PIT4456" s="153"/>
      <c r="PIU4456" s="34"/>
      <c r="PIV4456" s="153"/>
      <c r="PIW4456" s="34"/>
      <c r="PIX4456" s="48"/>
      <c r="PIY4456" s="13"/>
      <c r="PIZ4456" s="12"/>
      <c r="PJA4456" s="12"/>
      <c r="PJB4456" s="12"/>
      <c r="PJC4456" s="12"/>
      <c r="PJD4456" s="14"/>
      <c r="PJE4456" s="144"/>
      <c r="PJF4456" s="145"/>
      <c r="PJG4456" s="60"/>
      <c r="PJH4456" s="60"/>
      <c r="PJI4456" s="46"/>
      <c r="PJJ4456" s="2"/>
      <c r="PJM4456" s="29"/>
      <c r="PJN4456" s="54"/>
      <c r="PJO4456" s="47"/>
      <c r="PJV4456" s="34"/>
      <c r="PJW4456" s="153"/>
      <c r="PJX4456" s="34"/>
      <c r="PJY4456" s="153"/>
      <c r="PJZ4456" s="34"/>
      <c r="PKA4456" s="48"/>
      <c r="PKB4456" s="13"/>
      <c r="PKC4456" s="12"/>
      <c r="PKD4456" s="12"/>
      <c r="PKE4456" s="12"/>
      <c r="PKF4456" s="12"/>
      <c r="PKG4456" s="14"/>
      <c r="PKH4456" s="144"/>
      <c r="PKI4456" s="145"/>
      <c r="PKJ4456" s="60"/>
      <c r="PKK4456" s="60"/>
      <c r="PKL4456" s="46"/>
      <c r="PKM4456" s="2"/>
      <c r="PKP4456" s="29"/>
      <c r="PKQ4456" s="54"/>
      <c r="PKR4456" s="47"/>
      <c r="PKY4456" s="34"/>
      <c r="PKZ4456" s="153"/>
      <c r="PLA4456" s="34"/>
      <c r="PLB4456" s="153"/>
      <c r="PLC4456" s="34"/>
      <c r="PLD4456" s="48"/>
      <c r="PLE4456" s="13"/>
      <c r="PLF4456" s="12"/>
      <c r="PLG4456" s="12"/>
      <c r="PLH4456" s="12"/>
      <c r="PLI4456" s="12"/>
      <c r="PLJ4456" s="14"/>
      <c r="PLK4456" s="144"/>
      <c r="PLL4456" s="145"/>
      <c r="PLM4456" s="60"/>
      <c r="PLN4456" s="60"/>
      <c r="PLO4456" s="46"/>
      <c r="PLP4456" s="2"/>
      <c r="PLS4456" s="29"/>
      <c r="PLT4456" s="54"/>
      <c r="PLU4456" s="47"/>
      <c r="PMB4456" s="34"/>
      <c r="PMC4456" s="153"/>
      <c r="PMD4456" s="34"/>
      <c r="PME4456" s="153"/>
      <c r="PMF4456" s="34"/>
      <c r="PMG4456" s="48"/>
      <c r="PMH4456" s="13"/>
      <c r="PMI4456" s="12"/>
      <c r="PMJ4456" s="12"/>
      <c r="PMK4456" s="12"/>
      <c r="PML4456" s="12"/>
      <c r="PMM4456" s="14"/>
      <c r="PMN4456" s="144"/>
      <c r="PMO4456" s="145"/>
      <c r="PMP4456" s="60"/>
      <c r="PMQ4456" s="60"/>
      <c r="PMR4456" s="46"/>
      <c r="PMS4456" s="2"/>
      <c r="PMV4456" s="29"/>
      <c r="PMW4456" s="54"/>
      <c r="PMX4456" s="47"/>
      <c r="PNE4456" s="34"/>
      <c r="PNF4456" s="153"/>
      <c r="PNG4456" s="34"/>
      <c r="PNH4456" s="153"/>
      <c r="PNI4456" s="34"/>
      <c r="PNJ4456" s="48"/>
      <c r="PNK4456" s="13"/>
      <c r="PNL4456" s="12"/>
      <c r="PNM4456" s="12"/>
      <c r="PNN4456" s="12"/>
      <c r="PNO4456" s="12"/>
      <c r="PNP4456" s="14"/>
      <c r="PNQ4456" s="144"/>
      <c r="PNR4456" s="145"/>
      <c r="PNS4456" s="60"/>
      <c r="PNT4456" s="60"/>
      <c r="PNU4456" s="46"/>
      <c r="PNV4456" s="2"/>
      <c r="PNY4456" s="29"/>
      <c r="PNZ4456" s="54"/>
      <c r="POA4456" s="47"/>
      <c r="POH4456" s="34"/>
      <c r="POI4456" s="153"/>
      <c r="POJ4456" s="34"/>
      <c r="POK4456" s="153"/>
      <c r="POL4456" s="34"/>
      <c r="POM4456" s="48"/>
      <c r="PON4456" s="13"/>
      <c r="POO4456" s="12"/>
      <c r="POP4456" s="12"/>
      <c r="POQ4456" s="12"/>
      <c r="POR4456" s="12"/>
      <c r="POS4456" s="14"/>
      <c r="POT4456" s="144"/>
      <c r="POU4456" s="145"/>
      <c r="POV4456" s="60"/>
      <c r="POW4456" s="60"/>
      <c r="POX4456" s="46"/>
      <c r="POY4456" s="2"/>
      <c r="PPB4456" s="29"/>
      <c r="PPC4456" s="54"/>
      <c r="PPD4456" s="47"/>
      <c r="PPK4456" s="34"/>
      <c r="PPL4456" s="153"/>
      <c r="PPM4456" s="34"/>
      <c r="PPN4456" s="153"/>
      <c r="PPO4456" s="34"/>
      <c r="PPP4456" s="48"/>
      <c r="PPQ4456" s="13"/>
      <c r="PPR4456" s="12"/>
      <c r="PPS4456" s="12"/>
      <c r="PPT4456" s="12"/>
      <c r="PPU4456" s="12"/>
      <c r="PPV4456" s="14"/>
      <c r="PPW4456" s="144"/>
      <c r="PPX4456" s="145"/>
      <c r="PPY4456" s="60"/>
      <c r="PPZ4456" s="60"/>
      <c r="PQA4456" s="46"/>
      <c r="PQB4456" s="2"/>
      <c r="PQE4456" s="29"/>
      <c r="PQF4456" s="54"/>
      <c r="PQG4456" s="47"/>
      <c r="PQN4456" s="34"/>
      <c r="PQO4456" s="153"/>
      <c r="PQP4456" s="34"/>
      <c r="PQQ4456" s="153"/>
      <c r="PQR4456" s="34"/>
      <c r="PQS4456" s="48"/>
      <c r="PQT4456" s="13"/>
      <c r="PQU4456" s="12"/>
      <c r="PQV4456" s="12"/>
      <c r="PQW4456" s="12"/>
      <c r="PQX4456" s="12"/>
      <c r="PQY4456" s="14"/>
      <c r="PQZ4456" s="144"/>
      <c r="PRA4456" s="145"/>
      <c r="PRB4456" s="60"/>
      <c r="PRC4456" s="60"/>
      <c r="PRD4456" s="46"/>
      <c r="PRE4456" s="2"/>
      <c r="PRH4456" s="29"/>
      <c r="PRI4456" s="54"/>
      <c r="PRJ4456" s="47"/>
      <c r="PRQ4456" s="34"/>
      <c r="PRR4456" s="153"/>
      <c r="PRS4456" s="34"/>
      <c r="PRT4456" s="153"/>
      <c r="PRU4456" s="34"/>
      <c r="PRV4456" s="48"/>
      <c r="PRW4456" s="13"/>
      <c r="PRX4456" s="12"/>
      <c r="PRY4456" s="12"/>
      <c r="PRZ4456" s="12"/>
      <c r="PSA4456" s="12"/>
      <c r="PSB4456" s="14"/>
      <c r="PSC4456" s="144"/>
      <c r="PSD4456" s="145"/>
      <c r="PSE4456" s="60"/>
      <c r="PSF4456" s="60"/>
      <c r="PSG4456" s="46"/>
      <c r="PSH4456" s="2"/>
      <c r="PSK4456" s="29"/>
      <c r="PSL4456" s="54"/>
      <c r="PSM4456" s="47"/>
      <c r="PST4456" s="34"/>
      <c r="PSU4456" s="153"/>
      <c r="PSV4456" s="34"/>
      <c r="PSW4456" s="153"/>
      <c r="PSX4456" s="34"/>
      <c r="PSY4456" s="48"/>
      <c r="PSZ4456" s="13"/>
      <c r="PTA4456" s="12"/>
      <c r="PTB4456" s="12"/>
      <c r="PTC4456" s="12"/>
      <c r="PTD4456" s="12"/>
      <c r="PTE4456" s="14"/>
      <c r="PTF4456" s="144"/>
      <c r="PTG4456" s="145"/>
      <c r="PTH4456" s="60"/>
      <c r="PTI4456" s="60"/>
      <c r="PTJ4456" s="46"/>
      <c r="PTK4456" s="2"/>
      <c r="PTN4456" s="29"/>
      <c r="PTO4456" s="54"/>
      <c r="PTP4456" s="47"/>
      <c r="PTW4456" s="34"/>
      <c r="PTX4456" s="153"/>
      <c r="PTY4456" s="34"/>
      <c r="PTZ4456" s="153"/>
      <c r="PUA4456" s="34"/>
      <c r="PUB4456" s="48"/>
      <c r="PUC4456" s="13"/>
      <c r="PUD4456" s="12"/>
      <c r="PUE4456" s="12"/>
      <c r="PUF4456" s="12"/>
      <c r="PUG4456" s="12"/>
      <c r="PUH4456" s="14"/>
      <c r="PUI4456" s="144"/>
      <c r="PUJ4456" s="145"/>
      <c r="PUK4456" s="60"/>
      <c r="PUL4456" s="60"/>
      <c r="PUM4456" s="46"/>
      <c r="PUN4456" s="2"/>
      <c r="PUQ4456" s="29"/>
      <c r="PUR4456" s="54"/>
      <c r="PUS4456" s="47"/>
      <c r="PUZ4456" s="34"/>
      <c r="PVA4456" s="153"/>
      <c r="PVB4456" s="34"/>
      <c r="PVC4456" s="153"/>
      <c r="PVD4456" s="34"/>
      <c r="PVE4456" s="48"/>
      <c r="PVF4456" s="13"/>
      <c r="PVG4456" s="12"/>
      <c r="PVH4456" s="12"/>
      <c r="PVI4456" s="12"/>
      <c r="PVJ4456" s="12"/>
      <c r="PVK4456" s="14"/>
      <c r="PVL4456" s="144"/>
      <c r="PVM4456" s="145"/>
      <c r="PVN4456" s="60"/>
      <c r="PVO4456" s="60"/>
      <c r="PVP4456" s="46"/>
      <c r="PVQ4456" s="2"/>
      <c r="PVT4456" s="29"/>
      <c r="PVU4456" s="54"/>
      <c r="PVV4456" s="47"/>
      <c r="PWC4456" s="34"/>
      <c r="PWD4456" s="153"/>
      <c r="PWE4456" s="34"/>
      <c r="PWF4456" s="153"/>
      <c r="PWG4456" s="34"/>
      <c r="PWH4456" s="48"/>
      <c r="PWI4456" s="13"/>
      <c r="PWJ4456" s="12"/>
      <c r="PWK4456" s="12"/>
      <c r="PWL4456" s="12"/>
      <c r="PWM4456" s="12"/>
      <c r="PWN4456" s="14"/>
      <c r="PWO4456" s="144"/>
      <c r="PWP4456" s="145"/>
      <c r="PWQ4456" s="60"/>
      <c r="PWR4456" s="60"/>
      <c r="PWS4456" s="46"/>
      <c r="PWT4456" s="2"/>
      <c r="PWW4456" s="29"/>
      <c r="PWX4456" s="54"/>
      <c r="PWY4456" s="47"/>
      <c r="PXF4456" s="34"/>
      <c r="PXG4456" s="153"/>
      <c r="PXH4456" s="34"/>
      <c r="PXI4456" s="153"/>
      <c r="PXJ4456" s="34"/>
      <c r="PXK4456" s="48"/>
      <c r="PXL4456" s="13"/>
      <c r="PXM4456" s="12"/>
      <c r="PXN4456" s="12"/>
      <c r="PXO4456" s="12"/>
      <c r="PXP4456" s="12"/>
      <c r="PXQ4456" s="14"/>
      <c r="PXR4456" s="144"/>
      <c r="PXS4456" s="145"/>
      <c r="PXT4456" s="60"/>
      <c r="PXU4456" s="60"/>
      <c r="PXV4456" s="46"/>
      <c r="PXW4456" s="2"/>
      <c r="PXZ4456" s="29"/>
      <c r="PYA4456" s="54"/>
      <c r="PYB4456" s="47"/>
      <c r="PYI4456" s="34"/>
      <c r="PYJ4456" s="153"/>
      <c r="PYK4456" s="34"/>
      <c r="PYL4456" s="153"/>
      <c r="PYM4456" s="34"/>
      <c r="PYN4456" s="48"/>
      <c r="PYO4456" s="13"/>
      <c r="PYP4456" s="12"/>
      <c r="PYQ4456" s="12"/>
      <c r="PYR4456" s="12"/>
      <c r="PYS4456" s="12"/>
      <c r="PYT4456" s="14"/>
      <c r="PYU4456" s="144"/>
      <c r="PYV4456" s="145"/>
      <c r="PYW4456" s="60"/>
      <c r="PYX4456" s="60"/>
      <c r="PYY4456" s="46"/>
      <c r="PYZ4456" s="2"/>
      <c r="PZC4456" s="29"/>
      <c r="PZD4456" s="54"/>
      <c r="PZE4456" s="47"/>
      <c r="PZL4456" s="34"/>
      <c r="PZM4456" s="153"/>
      <c r="PZN4456" s="34"/>
      <c r="PZO4456" s="153"/>
      <c r="PZP4456" s="34"/>
      <c r="PZQ4456" s="48"/>
      <c r="PZR4456" s="13"/>
      <c r="PZS4456" s="12"/>
      <c r="PZT4456" s="12"/>
      <c r="PZU4456" s="12"/>
      <c r="PZV4456" s="12"/>
      <c r="PZW4456" s="14"/>
      <c r="PZX4456" s="144"/>
      <c r="PZY4456" s="145"/>
      <c r="PZZ4456" s="60"/>
      <c r="QAA4456" s="60"/>
      <c r="QAB4456" s="46"/>
      <c r="QAC4456" s="2"/>
      <c r="QAF4456" s="29"/>
      <c r="QAG4456" s="54"/>
      <c r="QAH4456" s="47"/>
      <c r="QAO4456" s="34"/>
      <c r="QAP4456" s="153"/>
      <c r="QAQ4456" s="34"/>
      <c r="QAR4456" s="153"/>
      <c r="QAS4456" s="34"/>
      <c r="QAT4456" s="48"/>
      <c r="QAU4456" s="13"/>
      <c r="QAV4456" s="12"/>
      <c r="QAW4456" s="12"/>
      <c r="QAX4456" s="12"/>
      <c r="QAY4456" s="12"/>
      <c r="QAZ4456" s="14"/>
      <c r="QBA4456" s="144"/>
      <c r="QBB4456" s="145"/>
      <c r="QBC4456" s="60"/>
      <c r="QBD4456" s="60"/>
      <c r="QBE4456" s="46"/>
      <c r="QBF4456" s="2"/>
      <c r="QBI4456" s="29"/>
      <c r="QBJ4456" s="54"/>
      <c r="QBK4456" s="47"/>
      <c r="QBR4456" s="34"/>
      <c r="QBS4456" s="153"/>
      <c r="QBT4456" s="34"/>
      <c r="QBU4456" s="153"/>
      <c r="QBV4456" s="34"/>
      <c r="QBW4456" s="48"/>
      <c r="QBX4456" s="13"/>
      <c r="QBY4456" s="12"/>
      <c r="QBZ4456" s="12"/>
      <c r="QCA4456" s="12"/>
      <c r="QCB4456" s="12"/>
      <c r="QCC4456" s="14"/>
      <c r="QCD4456" s="144"/>
      <c r="QCE4456" s="145"/>
      <c r="QCF4456" s="60"/>
      <c r="QCG4456" s="60"/>
      <c r="QCH4456" s="46"/>
      <c r="QCI4456" s="2"/>
      <c r="QCL4456" s="29"/>
      <c r="QCM4456" s="54"/>
      <c r="QCN4456" s="47"/>
      <c r="QCU4456" s="34"/>
      <c r="QCV4456" s="153"/>
      <c r="QCW4456" s="34"/>
      <c r="QCX4456" s="153"/>
      <c r="QCY4456" s="34"/>
      <c r="QCZ4456" s="48"/>
      <c r="QDA4456" s="13"/>
      <c r="QDB4456" s="12"/>
      <c r="QDC4456" s="12"/>
      <c r="QDD4456" s="12"/>
      <c r="QDE4456" s="12"/>
      <c r="QDF4456" s="14"/>
      <c r="QDG4456" s="144"/>
      <c r="QDH4456" s="145"/>
      <c r="QDI4456" s="60"/>
      <c r="QDJ4456" s="60"/>
      <c r="QDK4456" s="46"/>
      <c r="QDL4456" s="2"/>
      <c r="QDO4456" s="29"/>
      <c r="QDP4456" s="54"/>
      <c r="QDQ4456" s="47"/>
      <c r="QDX4456" s="34"/>
      <c r="QDY4456" s="153"/>
      <c r="QDZ4456" s="34"/>
      <c r="QEA4456" s="153"/>
      <c r="QEB4456" s="34"/>
      <c r="QEC4456" s="48"/>
      <c r="QED4456" s="13"/>
      <c r="QEE4456" s="12"/>
      <c r="QEF4456" s="12"/>
      <c r="QEG4456" s="12"/>
      <c r="QEH4456" s="12"/>
      <c r="QEI4456" s="14"/>
      <c r="QEJ4456" s="144"/>
      <c r="QEK4456" s="145"/>
      <c r="QEL4456" s="60"/>
      <c r="QEM4456" s="60"/>
      <c r="QEN4456" s="46"/>
      <c r="QEO4456" s="2"/>
      <c r="QER4456" s="29"/>
      <c r="QES4456" s="54"/>
      <c r="QET4456" s="47"/>
      <c r="QFA4456" s="34"/>
      <c r="QFB4456" s="153"/>
      <c r="QFC4456" s="34"/>
      <c r="QFD4456" s="153"/>
      <c r="QFE4456" s="34"/>
      <c r="QFF4456" s="48"/>
      <c r="QFG4456" s="13"/>
      <c r="QFH4456" s="12"/>
      <c r="QFI4456" s="12"/>
      <c r="QFJ4456" s="12"/>
      <c r="QFK4456" s="12"/>
      <c r="QFL4456" s="14"/>
      <c r="QFM4456" s="144"/>
      <c r="QFN4456" s="145"/>
      <c r="QFO4456" s="60"/>
      <c r="QFP4456" s="60"/>
      <c r="QFQ4456" s="46"/>
      <c r="QFR4456" s="2"/>
      <c r="QFU4456" s="29"/>
      <c r="QFV4456" s="54"/>
      <c r="QFW4456" s="47"/>
      <c r="QGD4456" s="34"/>
      <c r="QGE4456" s="153"/>
      <c r="QGF4456" s="34"/>
      <c r="QGG4456" s="153"/>
      <c r="QGH4456" s="34"/>
      <c r="QGI4456" s="48"/>
      <c r="QGJ4456" s="13"/>
      <c r="QGK4456" s="12"/>
      <c r="QGL4456" s="12"/>
      <c r="QGM4456" s="12"/>
      <c r="QGN4456" s="12"/>
      <c r="QGO4456" s="14"/>
      <c r="QGP4456" s="144"/>
      <c r="QGQ4456" s="145"/>
      <c r="QGR4456" s="60"/>
      <c r="QGS4456" s="60"/>
      <c r="QGT4456" s="46"/>
      <c r="QGU4456" s="2"/>
      <c r="QGX4456" s="29"/>
      <c r="QGY4456" s="54"/>
      <c r="QGZ4456" s="47"/>
      <c r="QHG4456" s="34"/>
      <c r="QHH4456" s="153"/>
      <c r="QHI4456" s="34"/>
      <c r="QHJ4456" s="153"/>
      <c r="QHK4456" s="34"/>
      <c r="QHL4456" s="48"/>
      <c r="QHM4456" s="13"/>
      <c r="QHN4456" s="12"/>
      <c r="QHO4456" s="12"/>
      <c r="QHP4456" s="12"/>
      <c r="QHQ4456" s="12"/>
      <c r="QHR4456" s="14"/>
      <c r="QHS4456" s="144"/>
      <c r="QHT4456" s="145"/>
      <c r="QHU4456" s="60"/>
      <c r="QHV4456" s="60"/>
      <c r="QHW4456" s="46"/>
      <c r="QHX4456" s="2"/>
      <c r="QIA4456" s="29"/>
      <c r="QIB4456" s="54"/>
      <c r="QIC4456" s="47"/>
      <c r="QIJ4456" s="34"/>
      <c r="QIK4456" s="153"/>
      <c r="QIL4456" s="34"/>
      <c r="QIM4456" s="153"/>
      <c r="QIN4456" s="34"/>
      <c r="QIO4456" s="48"/>
      <c r="QIP4456" s="13"/>
      <c r="QIQ4456" s="12"/>
      <c r="QIR4456" s="12"/>
      <c r="QIS4456" s="12"/>
      <c r="QIT4456" s="12"/>
      <c r="QIU4456" s="14"/>
      <c r="QIV4456" s="144"/>
      <c r="QIW4456" s="145"/>
      <c r="QIX4456" s="60"/>
      <c r="QIY4456" s="60"/>
      <c r="QIZ4456" s="46"/>
      <c r="QJA4456" s="2"/>
      <c r="QJD4456" s="29"/>
      <c r="QJE4456" s="54"/>
      <c r="QJF4456" s="47"/>
      <c r="QJM4456" s="34"/>
      <c r="QJN4456" s="153"/>
      <c r="QJO4456" s="34"/>
      <c r="QJP4456" s="153"/>
      <c r="QJQ4456" s="34"/>
      <c r="QJR4456" s="48"/>
      <c r="QJS4456" s="13"/>
      <c r="QJT4456" s="12"/>
      <c r="QJU4456" s="12"/>
      <c r="QJV4456" s="12"/>
      <c r="QJW4456" s="12"/>
      <c r="QJX4456" s="14"/>
      <c r="QJY4456" s="144"/>
      <c r="QJZ4456" s="145"/>
      <c r="QKA4456" s="60"/>
      <c r="QKB4456" s="60"/>
      <c r="QKC4456" s="46"/>
      <c r="QKD4456" s="2"/>
      <c r="QKG4456" s="29"/>
      <c r="QKH4456" s="54"/>
      <c r="QKI4456" s="47"/>
      <c r="QKP4456" s="34"/>
      <c r="QKQ4456" s="153"/>
      <c r="QKR4456" s="34"/>
      <c r="QKS4456" s="153"/>
      <c r="QKT4456" s="34"/>
      <c r="QKU4456" s="48"/>
      <c r="QKV4456" s="13"/>
      <c r="QKW4456" s="12"/>
      <c r="QKX4456" s="12"/>
      <c r="QKY4456" s="12"/>
      <c r="QKZ4456" s="12"/>
      <c r="QLA4456" s="14"/>
      <c r="QLB4456" s="144"/>
      <c r="QLC4456" s="145"/>
      <c r="QLD4456" s="60"/>
      <c r="QLE4456" s="60"/>
      <c r="QLF4456" s="46"/>
      <c r="QLG4456" s="2"/>
      <c r="QLJ4456" s="29"/>
      <c r="QLK4456" s="54"/>
      <c r="QLL4456" s="47"/>
      <c r="QLS4456" s="34"/>
      <c r="QLT4456" s="153"/>
      <c r="QLU4456" s="34"/>
      <c r="QLV4456" s="153"/>
      <c r="QLW4456" s="34"/>
      <c r="QLX4456" s="48"/>
      <c r="QLY4456" s="13"/>
      <c r="QLZ4456" s="12"/>
      <c r="QMA4456" s="12"/>
      <c r="QMB4456" s="12"/>
      <c r="QMC4456" s="12"/>
      <c r="QMD4456" s="14"/>
      <c r="QME4456" s="144"/>
      <c r="QMF4456" s="145"/>
      <c r="QMG4456" s="60"/>
      <c r="QMH4456" s="60"/>
      <c r="QMI4456" s="46"/>
      <c r="QMJ4456" s="2"/>
      <c r="QMM4456" s="29"/>
      <c r="QMN4456" s="54"/>
      <c r="QMO4456" s="47"/>
      <c r="QMV4456" s="34"/>
      <c r="QMW4456" s="153"/>
      <c r="QMX4456" s="34"/>
      <c r="QMY4456" s="153"/>
      <c r="QMZ4456" s="34"/>
      <c r="QNA4456" s="48"/>
      <c r="QNB4456" s="13"/>
      <c r="QNC4456" s="12"/>
      <c r="QND4456" s="12"/>
      <c r="QNE4456" s="12"/>
      <c r="QNF4456" s="12"/>
      <c r="QNG4456" s="14"/>
      <c r="QNH4456" s="144"/>
      <c r="QNI4456" s="145"/>
      <c r="QNJ4456" s="60"/>
      <c r="QNK4456" s="60"/>
      <c r="QNL4456" s="46"/>
      <c r="QNM4456" s="2"/>
      <c r="QNP4456" s="29"/>
      <c r="QNQ4456" s="54"/>
      <c r="QNR4456" s="47"/>
      <c r="QNY4456" s="34"/>
      <c r="QNZ4456" s="153"/>
      <c r="QOA4456" s="34"/>
      <c r="QOB4456" s="153"/>
      <c r="QOC4456" s="34"/>
      <c r="QOD4456" s="48"/>
      <c r="QOE4456" s="13"/>
      <c r="QOF4456" s="12"/>
      <c r="QOG4456" s="12"/>
      <c r="QOH4456" s="12"/>
      <c r="QOI4456" s="12"/>
      <c r="QOJ4456" s="14"/>
      <c r="QOK4456" s="144"/>
      <c r="QOL4456" s="145"/>
      <c r="QOM4456" s="60"/>
      <c r="QON4456" s="60"/>
      <c r="QOO4456" s="46"/>
      <c r="QOP4456" s="2"/>
      <c r="QOS4456" s="29"/>
      <c r="QOT4456" s="54"/>
      <c r="QOU4456" s="47"/>
      <c r="QPB4456" s="34"/>
      <c r="QPC4456" s="153"/>
      <c r="QPD4456" s="34"/>
      <c r="QPE4456" s="153"/>
      <c r="QPF4456" s="34"/>
      <c r="QPG4456" s="48"/>
      <c r="QPH4456" s="13"/>
      <c r="QPI4456" s="12"/>
      <c r="QPJ4456" s="12"/>
      <c r="QPK4456" s="12"/>
      <c r="QPL4456" s="12"/>
      <c r="QPM4456" s="14"/>
      <c r="QPN4456" s="144"/>
      <c r="QPO4456" s="145"/>
      <c r="QPP4456" s="60"/>
      <c r="QPQ4456" s="60"/>
      <c r="QPR4456" s="46"/>
      <c r="QPS4456" s="2"/>
      <c r="QPV4456" s="29"/>
      <c r="QPW4456" s="54"/>
      <c r="QPX4456" s="47"/>
      <c r="QQE4456" s="34"/>
      <c r="QQF4456" s="153"/>
      <c r="QQG4456" s="34"/>
      <c r="QQH4456" s="153"/>
      <c r="QQI4456" s="34"/>
      <c r="QQJ4456" s="48"/>
      <c r="QQK4456" s="13"/>
      <c r="QQL4456" s="12"/>
      <c r="QQM4456" s="12"/>
      <c r="QQN4456" s="12"/>
      <c r="QQO4456" s="12"/>
      <c r="QQP4456" s="14"/>
      <c r="QQQ4456" s="144"/>
      <c r="QQR4456" s="145"/>
      <c r="QQS4456" s="60"/>
      <c r="QQT4456" s="60"/>
      <c r="QQU4456" s="46"/>
      <c r="QQV4456" s="2"/>
      <c r="QQY4456" s="29"/>
      <c r="QQZ4456" s="54"/>
      <c r="QRA4456" s="47"/>
      <c r="QRH4456" s="34"/>
      <c r="QRI4456" s="153"/>
      <c r="QRJ4456" s="34"/>
      <c r="QRK4456" s="153"/>
      <c r="QRL4456" s="34"/>
      <c r="QRM4456" s="48"/>
      <c r="QRN4456" s="13"/>
      <c r="QRO4456" s="12"/>
      <c r="QRP4456" s="12"/>
      <c r="QRQ4456" s="12"/>
      <c r="QRR4456" s="12"/>
      <c r="QRS4456" s="14"/>
      <c r="QRT4456" s="144"/>
      <c r="QRU4456" s="145"/>
      <c r="QRV4456" s="60"/>
      <c r="QRW4456" s="60"/>
      <c r="QRX4456" s="46"/>
      <c r="QRY4456" s="2"/>
      <c r="QSB4456" s="29"/>
      <c r="QSC4456" s="54"/>
      <c r="QSD4456" s="47"/>
      <c r="QSK4456" s="34"/>
      <c r="QSL4456" s="153"/>
      <c r="QSM4456" s="34"/>
      <c r="QSN4456" s="153"/>
      <c r="QSO4456" s="34"/>
      <c r="QSP4456" s="48"/>
      <c r="QSQ4456" s="13"/>
      <c r="QSR4456" s="12"/>
      <c r="QSS4456" s="12"/>
      <c r="QST4456" s="12"/>
      <c r="QSU4456" s="12"/>
      <c r="QSV4456" s="14"/>
      <c r="QSW4456" s="144"/>
      <c r="QSX4456" s="145"/>
      <c r="QSY4456" s="60"/>
      <c r="QSZ4456" s="60"/>
      <c r="QTA4456" s="46"/>
      <c r="QTB4456" s="2"/>
      <c r="QTE4456" s="29"/>
      <c r="QTF4456" s="54"/>
      <c r="QTG4456" s="47"/>
      <c r="QTN4456" s="34"/>
      <c r="QTO4456" s="153"/>
      <c r="QTP4456" s="34"/>
      <c r="QTQ4456" s="153"/>
      <c r="QTR4456" s="34"/>
      <c r="QTS4456" s="48"/>
      <c r="QTT4456" s="13"/>
      <c r="QTU4456" s="12"/>
      <c r="QTV4456" s="12"/>
      <c r="QTW4456" s="12"/>
      <c r="QTX4456" s="12"/>
      <c r="QTY4456" s="14"/>
      <c r="QTZ4456" s="144"/>
      <c r="QUA4456" s="145"/>
      <c r="QUB4456" s="60"/>
      <c r="QUC4456" s="60"/>
      <c r="QUD4456" s="46"/>
      <c r="QUE4456" s="2"/>
      <c r="QUH4456" s="29"/>
      <c r="QUI4456" s="54"/>
      <c r="QUJ4456" s="47"/>
      <c r="QUQ4456" s="34"/>
      <c r="QUR4456" s="153"/>
      <c r="QUS4456" s="34"/>
      <c r="QUT4456" s="153"/>
      <c r="QUU4456" s="34"/>
      <c r="QUV4456" s="48"/>
      <c r="QUW4456" s="13"/>
      <c r="QUX4456" s="12"/>
      <c r="QUY4456" s="12"/>
      <c r="QUZ4456" s="12"/>
      <c r="QVA4456" s="12"/>
      <c r="QVB4456" s="14"/>
      <c r="QVC4456" s="144"/>
      <c r="QVD4456" s="145"/>
      <c r="QVE4456" s="60"/>
      <c r="QVF4456" s="60"/>
      <c r="QVG4456" s="46"/>
      <c r="QVH4456" s="2"/>
      <c r="QVK4456" s="29"/>
      <c r="QVL4456" s="54"/>
      <c r="QVM4456" s="47"/>
      <c r="QVT4456" s="34"/>
      <c r="QVU4456" s="153"/>
      <c r="QVV4456" s="34"/>
      <c r="QVW4456" s="153"/>
      <c r="QVX4456" s="34"/>
      <c r="QVY4456" s="48"/>
      <c r="QVZ4456" s="13"/>
      <c r="QWA4456" s="12"/>
      <c r="QWB4456" s="12"/>
      <c r="QWC4456" s="12"/>
      <c r="QWD4456" s="12"/>
      <c r="QWE4456" s="14"/>
      <c r="QWF4456" s="144"/>
      <c r="QWG4456" s="145"/>
      <c r="QWH4456" s="60"/>
      <c r="QWI4456" s="60"/>
      <c r="QWJ4456" s="46"/>
      <c r="QWK4456" s="2"/>
      <c r="QWN4456" s="29"/>
      <c r="QWO4456" s="54"/>
      <c r="QWP4456" s="47"/>
      <c r="QWW4456" s="34"/>
      <c r="QWX4456" s="153"/>
      <c r="QWY4456" s="34"/>
      <c r="QWZ4456" s="153"/>
      <c r="QXA4456" s="34"/>
      <c r="QXB4456" s="48"/>
      <c r="QXC4456" s="13"/>
      <c r="QXD4456" s="12"/>
      <c r="QXE4456" s="12"/>
      <c r="QXF4456" s="12"/>
      <c r="QXG4456" s="12"/>
      <c r="QXH4456" s="14"/>
      <c r="QXI4456" s="144"/>
      <c r="QXJ4456" s="145"/>
      <c r="QXK4456" s="60"/>
      <c r="QXL4456" s="60"/>
      <c r="QXM4456" s="46"/>
      <c r="QXN4456" s="2"/>
      <c r="QXQ4456" s="29"/>
      <c r="QXR4456" s="54"/>
      <c r="QXS4456" s="47"/>
      <c r="QXZ4456" s="34"/>
      <c r="QYA4456" s="153"/>
      <c r="QYB4456" s="34"/>
      <c r="QYC4456" s="153"/>
      <c r="QYD4456" s="34"/>
      <c r="QYE4456" s="48"/>
      <c r="QYF4456" s="13"/>
      <c r="QYG4456" s="12"/>
      <c r="QYH4456" s="12"/>
      <c r="QYI4456" s="12"/>
      <c r="QYJ4456" s="12"/>
      <c r="QYK4456" s="14"/>
      <c r="QYL4456" s="144"/>
      <c r="QYM4456" s="145"/>
      <c r="QYN4456" s="60"/>
      <c r="QYO4456" s="60"/>
      <c r="QYP4456" s="46"/>
      <c r="QYQ4456" s="2"/>
      <c r="QYT4456" s="29"/>
      <c r="QYU4456" s="54"/>
      <c r="QYV4456" s="47"/>
      <c r="QZC4456" s="34"/>
      <c r="QZD4456" s="153"/>
      <c r="QZE4456" s="34"/>
      <c r="QZF4456" s="153"/>
      <c r="QZG4456" s="34"/>
      <c r="QZH4456" s="48"/>
      <c r="QZI4456" s="13"/>
      <c r="QZJ4456" s="12"/>
      <c r="QZK4456" s="12"/>
      <c r="QZL4456" s="12"/>
      <c r="QZM4456" s="12"/>
      <c r="QZN4456" s="14"/>
      <c r="QZO4456" s="144"/>
      <c r="QZP4456" s="145"/>
      <c r="QZQ4456" s="60"/>
      <c r="QZR4456" s="60"/>
      <c r="QZS4456" s="46"/>
      <c r="QZT4456" s="2"/>
      <c r="QZW4456" s="29"/>
      <c r="QZX4456" s="54"/>
      <c r="QZY4456" s="47"/>
      <c r="RAF4456" s="34"/>
      <c r="RAG4456" s="153"/>
      <c r="RAH4456" s="34"/>
      <c r="RAI4456" s="153"/>
      <c r="RAJ4456" s="34"/>
      <c r="RAK4456" s="48"/>
      <c r="RAL4456" s="13"/>
      <c r="RAM4456" s="12"/>
      <c r="RAN4456" s="12"/>
      <c r="RAO4456" s="12"/>
      <c r="RAP4456" s="12"/>
      <c r="RAQ4456" s="14"/>
      <c r="RAR4456" s="144"/>
      <c r="RAS4456" s="145"/>
      <c r="RAT4456" s="60"/>
      <c r="RAU4456" s="60"/>
      <c r="RAV4456" s="46"/>
      <c r="RAW4456" s="2"/>
      <c r="RAZ4456" s="29"/>
      <c r="RBA4456" s="54"/>
      <c r="RBB4456" s="47"/>
      <c r="RBI4456" s="34"/>
      <c r="RBJ4456" s="153"/>
      <c r="RBK4456" s="34"/>
      <c r="RBL4456" s="153"/>
      <c r="RBM4456" s="34"/>
      <c r="RBN4456" s="48"/>
      <c r="RBO4456" s="13"/>
      <c r="RBP4456" s="12"/>
      <c r="RBQ4456" s="12"/>
      <c r="RBR4456" s="12"/>
      <c r="RBS4456" s="12"/>
      <c r="RBT4456" s="14"/>
      <c r="RBU4456" s="144"/>
      <c r="RBV4456" s="145"/>
      <c r="RBW4456" s="60"/>
      <c r="RBX4456" s="60"/>
      <c r="RBY4456" s="46"/>
      <c r="RBZ4456" s="2"/>
      <c r="RCC4456" s="29"/>
      <c r="RCD4456" s="54"/>
      <c r="RCE4456" s="47"/>
      <c r="RCL4456" s="34"/>
      <c r="RCM4456" s="153"/>
      <c r="RCN4456" s="34"/>
      <c r="RCO4456" s="153"/>
      <c r="RCP4456" s="34"/>
      <c r="RCQ4456" s="48"/>
      <c r="RCR4456" s="13"/>
      <c r="RCS4456" s="12"/>
      <c r="RCT4456" s="12"/>
      <c r="RCU4456" s="12"/>
      <c r="RCV4456" s="12"/>
      <c r="RCW4456" s="14"/>
      <c r="RCX4456" s="144"/>
      <c r="RCY4456" s="145"/>
      <c r="RCZ4456" s="60"/>
      <c r="RDA4456" s="60"/>
      <c r="RDB4456" s="46"/>
      <c r="RDC4456" s="2"/>
      <c r="RDF4456" s="29"/>
      <c r="RDG4456" s="54"/>
      <c r="RDH4456" s="47"/>
      <c r="RDO4456" s="34"/>
      <c r="RDP4456" s="153"/>
      <c r="RDQ4456" s="34"/>
      <c r="RDR4456" s="153"/>
      <c r="RDS4456" s="34"/>
      <c r="RDT4456" s="48"/>
      <c r="RDU4456" s="13"/>
      <c r="RDV4456" s="12"/>
      <c r="RDW4456" s="12"/>
      <c r="RDX4456" s="12"/>
      <c r="RDY4456" s="12"/>
      <c r="RDZ4456" s="14"/>
      <c r="REA4456" s="144"/>
      <c r="REB4456" s="145"/>
      <c r="REC4456" s="60"/>
      <c r="RED4456" s="60"/>
      <c r="REE4456" s="46"/>
      <c r="REF4456" s="2"/>
      <c r="REI4456" s="29"/>
      <c r="REJ4456" s="54"/>
      <c r="REK4456" s="47"/>
      <c r="RER4456" s="34"/>
      <c r="RES4456" s="153"/>
      <c r="RET4456" s="34"/>
      <c r="REU4456" s="153"/>
      <c r="REV4456" s="34"/>
      <c r="REW4456" s="48"/>
      <c r="REX4456" s="13"/>
      <c r="REY4456" s="12"/>
      <c r="REZ4456" s="12"/>
      <c r="RFA4456" s="12"/>
      <c r="RFB4456" s="12"/>
      <c r="RFC4456" s="14"/>
      <c r="RFD4456" s="144"/>
      <c r="RFE4456" s="145"/>
      <c r="RFF4456" s="60"/>
      <c r="RFG4456" s="60"/>
      <c r="RFH4456" s="46"/>
      <c r="RFI4456" s="2"/>
      <c r="RFL4456" s="29"/>
      <c r="RFM4456" s="54"/>
      <c r="RFN4456" s="47"/>
      <c r="RFU4456" s="34"/>
      <c r="RFV4456" s="153"/>
      <c r="RFW4456" s="34"/>
      <c r="RFX4456" s="153"/>
      <c r="RFY4456" s="34"/>
      <c r="RFZ4456" s="48"/>
      <c r="RGA4456" s="13"/>
      <c r="RGB4456" s="12"/>
      <c r="RGC4456" s="12"/>
      <c r="RGD4456" s="12"/>
      <c r="RGE4456" s="12"/>
      <c r="RGF4456" s="14"/>
      <c r="RGG4456" s="144"/>
      <c r="RGH4456" s="145"/>
      <c r="RGI4456" s="60"/>
      <c r="RGJ4456" s="60"/>
      <c r="RGK4456" s="46"/>
      <c r="RGL4456" s="2"/>
      <c r="RGO4456" s="29"/>
      <c r="RGP4456" s="54"/>
      <c r="RGQ4456" s="47"/>
      <c r="RGX4456" s="34"/>
      <c r="RGY4456" s="153"/>
      <c r="RGZ4456" s="34"/>
      <c r="RHA4456" s="153"/>
      <c r="RHB4456" s="34"/>
      <c r="RHC4456" s="48"/>
      <c r="RHD4456" s="13"/>
      <c r="RHE4456" s="12"/>
      <c r="RHF4456" s="12"/>
      <c r="RHG4456" s="12"/>
      <c r="RHH4456" s="12"/>
      <c r="RHI4456" s="14"/>
      <c r="RHJ4456" s="144"/>
      <c r="RHK4456" s="145"/>
      <c r="RHL4456" s="60"/>
      <c r="RHM4456" s="60"/>
      <c r="RHN4456" s="46"/>
      <c r="RHO4456" s="2"/>
      <c r="RHR4456" s="29"/>
      <c r="RHS4456" s="54"/>
      <c r="RHT4456" s="47"/>
      <c r="RIA4456" s="34"/>
      <c r="RIB4456" s="153"/>
      <c r="RIC4456" s="34"/>
      <c r="RID4456" s="153"/>
      <c r="RIE4456" s="34"/>
      <c r="RIF4456" s="48"/>
      <c r="RIG4456" s="13"/>
      <c r="RIH4456" s="12"/>
      <c r="RII4456" s="12"/>
      <c r="RIJ4456" s="12"/>
      <c r="RIK4456" s="12"/>
      <c r="RIL4456" s="14"/>
      <c r="RIM4456" s="144"/>
      <c r="RIN4456" s="145"/>
      <c r="RIO4456" s="60"/>
      <c r="RIP4456" s="60"/>
      <c r="RIQ4456" s="46"/>
      <c r="RIR4456" s="2"/>
      <c r="RIU4456" s="29"/>
      <c r="RIV4456" s="54"/>
      <c r="RIW4456" s="47"/>
      <c r="RJD4456" s="34"/>
      <c r="RJE4456" s="153"/>
      <c r="RJF4456" s="34"/>
      <c r="RJG4456" s="153"/>
      <c r="RJH4456" s="34"/>
      <c r="RJI4456" s="48"/>
      <c r="RJJ4456" s="13"/>
      <c r="RJK4456" s="12"/>
      <c r="RJL4456" s="12"/>
      <c r="RJM4456" s="12"/>
      <c r="RJN4456" s="12"/>
      <c r="RJO4456" s="14"/>
      <c r="RJP4456" s="144"/>
      <c r="RJQ4456" s="145"/>
      <c r="RJR4456" s="60"/>
      <c r="RJS4456" s="60"/>
      <c r="RJT4456" s="46"/>
      <c r="RJU4456" s="2"/>
      <c r="RJX4456" s="29"/>
      <c r="RJY4456" s="54"/>
      <c r="RJZ4456" s="47"/>
      <c r="RKG4456" s="34"/>
      <c r="RKH4456" s="153"/>
      <c r="RKI4456" s="34"/>
      <c r="RKJ4456" s="153"/>
      <c r="RKK4456" s="34"/>
      <c r="RKL4456" s="48"/>
      <c r="RKM4456" s="13"/>
      <c r="RKN4456" s="12"/>
      <c r="RKO4456" s="12"/>
      <c r="RKP4456" s="12"/>
      <c r="RKQ4456" s="12"/>
      <c r="RKR4456" s="14"/>
      <c r="RKS4456" s="144"/>
      <c r="RKT4456" s="145"/>
      <c r="RKU4456" s="60"/>
      <c r="RKV4456" s="60"/>
      <c r="RKW4456" s="46"/>
      <c r="RKX4456" s="2"/>
      <c r="RLA4456" s="29"/>
      <c r="RLB4456" s="54"/>
      <c r="RLC4456" s="47"/>
      <c r="RLJ4456" s="34"/>
      <c r="RLK4456" s="153"/>
      <c r="RLL4456" s="34"/>
      <c r="RLM4456" s="153"/>
      <c r="RLN4456" s="34"/>
      <c r="RLO4456" s="48"/>
      <c r="RLP4456" s="13"/>
      <c r="RLQ4456" s="12"/>
      <c r="RLR4456" s="12"/>
      <c r="RLS4456" s="12"/>
      <c r="RLT4456" s="12"/>
      <c r="RLU4456" s="14"/>
      <c r="RLV4456" s="144"/>
      <c r="RLW4456" s="145"/>
      <c r="RLX4456" s="60"/>
      <c r="RLY4456" s="60"/>
      <c r="RLZ4456" s="46"/>
      <c r="RMA4456" s="2"/>
      <c r="RMD4456" s="29"/>
      <c r="RME4456" s="54"/>
      <c r="RMF4456" s="47"/>
      <c r="RMM4456" s="34"/>
      <c r="RMN4456" s="153"/>
      <c r="RMO4456" s="34"/>
      <c r="RMP4456" s="153"/>
      <c r="RMQ4456" s="34"/>
      <c r="RMR4456" s="48"/>
      <c r="RMS4456" s="13"/>
      <c r="RMT4456" s="12"/>
      <c r="RMU4456" s="12"/>
      <c r="RMV4456" s="12"/>
      <c r="RMW4456" s="12"/>
      <c r="RMX4456" s="14"/>
      <c r="RMY4456" s="144"/>
      <c r="RMZ4456" s="145"/>
      <c r="RNA4456" s="60"/>
      <c r="RNB4456" s="60"/>
      <c r="RNC4456" s="46"/>
      <c r="RND4456" s="2"/>
      <c r="RNG4456" s="29"/>
      <c r="RNH4456" s="54"/>
      <c r="RNI4456" s="47"/>
      <c r="RNP4456" s="34"/>
      <c r="RNQ4456" s="153"/>
      <c r="RNR4456" s="34"/>
      <c r="RNS4456" s="153"/>
      <c r="RNT4456" s="34"/>
      <c r="RNU4456" s="48"/>
      <c r="RNV4456" s="13"/>
      <c r="RNW4456" s="12"/>
      <c r="RNX4456" s="12"/>
      <c r="RNY4456" s="12"/>
      <c r="RNZ4456" s="12"/>
      <c r="ROA4456" s="14"/>
      <c r="ROB4456" s="144"/>
      <c r="ROC4456" s="145"/>
      <c r="ROD4456" s="60"/>
      <c r="ROE4456" s="60"/>
      <c r="ROF4456" s="46"/>
      <c r="ROG4456" s="2"/>
      <c r="ROJ4456" s="29"/>
      <c r="ROK4456" s="54"/>
      <c r="ROL4456" s="47"/>
      <c r="ROS4456" s="34"/>
      <c r="ROT4456" s="153"/>
      <c r="ROU4456" s="34"/>
      <c r="ROV4456" s="153"/>
      <c r="ROW4456" s="34"/>
      <c r="ROX4456" s="48"/>
      <c r="ROY4456" s="13"/>
      <c r="ROZ4456" s="12"/>
      <c r="RPA4456" s="12"/>
      <c r="RPB4456" s="12"/>
      <c r="RPC4456" s="12"/>
      <c r="RPD4456" s="14"/>
      <c r="RPE4456" s="144"/>
      <c r="RPF4456" s="145"/>
      <c r="RPG4456" s="60"/>
      <c r="RPH4456" s="60"/>
      <c r="RPI4456" s="46"/>
      <c r="RPJ4456" s="2"/>
      <c r="RPM4456" s="29"/>
      <c r="RPN4456" s="54"/>
      <c r="RPO4456" s="47"/>
      <c r="RPV4456" s="34"/>
      <c r="RPW4456" s="153"/>
      <c r="RPX4456" s="34"/>
      <c r="RPY4456" s="153"/>
      <c r="RPZ4456" s="34"/>
      <c r="RQA4456" s="48"/>
      <c r="RQB4456" s="13"/>
      <c r="RQC4456" s="12"/>
      <c r="RQD4456" s="12"/>
      <c r="RQE4456" s="12"/>
      <c r="RQF4456" s="12"/>
      <c r="RQG4456" s="14"/>
      <c r="RQH4456" s="144"/>
      <c r="RQI4456" s="145"/>
      <c r="RQJ4456" s="60"/>
      <c r="RQK4456" s="60"/>
      <c r="RQL4456" s="46"/>
      <c r="RQM4456" s="2"/>
      <c r="RQP4456" s="29"/>
      <c r="RQQ4456" s="54"/>
      <c r="RQR4456" s="47"/>
      <c r="RQY4456" s="34"/>
      <c r="RQZ4456" s="153"/>
      <c r="RRA4456" s="34"/>
      <c r="RRB4456" s="153"/>
      <c r="RRC4456" s="34"/>
      <c r="RRD4456" s="48"/>
      <c r="RRE4456" s="13"/>
      <c r="RRF4456" s="12"/>
      <c r="RRG4456" s="12"/>
      <c r="RRH4456" s="12"/>
      <c r="RRI4456" s="12"/>
      <c r="RRJ4456" s="14"/>
      <c r="RRK4456" s="144"/>
      <c r="RRL4456" s="145"/>
      <c r="RRM4456" s="60"/>
      <c r="RRN4456" s="60"/>
      <c r="RRO4456" s="46"/>
      <c r="RRP4456" s="2"/>
      <c r="RRS4456" s="29"/>
      <c r="RRT4456" s="54"/>
      <c r="RRU4456" s="47"/>
      <c r="RSB4456" s="34"/>
      <c r="RSC4456" s="153"/>
      <c r="RSD4456" s="34"/>
      <c r="RSE4456" s="153"/>
      <c r="RSF4456" s="34"/>
      <c r="RSG4456" s="48"/>
      <c r="RSH4456" s="13"/>
      <c r="RSI4456" s="12"/>
      <c r="RSJ4456" s="12"/>
      <c r="RSK4456" s="12"/>
      <c r="RSL4456" s="12"/>
      <c r="RSM4456" s="14"/>
      <c r="RSN4456" s="144"/>
      <c r="RSO4456" s="145"/>
      <c r="RSP4456" s="60"/>
      <c r="RSQ4456" s="60"/>
      <c r="RSR4456" s="46"/>
      <c r="RSS4456" s="2"/>
      <c r="RSV4456" s="29"/>
      <c r="RSW4456" s="54"/>
      <c r="RSX4456" s="47"/>
      <c r="RTE4456" s="34"/>
      <c r="RTF4456" s="153"/>
      <c r="RTG4456" s="34"/>
      <c r="RTH4456" s="153"/>
      <c r="RTI4456" s="34"/>
      <c r="RTJ4456" s="48"/>
      <c r="RTK4456" s="13"/>
      <c r="RTL4456" s="12"/>
      <c r="RTM4456" s="12"/>
      <c r="RTN4456" s="12"/>
      <c r="RTO4456" s="12"/>
      <c r="RTP4456" s="14"/>
      <c r="RTQ4456" s="144"/>
      <c r="RTR4456" s="145"/>
      <c r="RTS4456" s="60"/>
      <c r="RTT4456" s="60"/>
      <c r="RTU4456" s="46"/>
      <c r="RTV4456" s="2"/>
      <c r="RTY4456" s="29"/>
      <c r="RTZ4456" s="54"/>
      <c r="RUA4456" s="47"/>
      <c r="RUH4456" s="34"/>
      <c r="RUI4456" s="153"/>
      <c r="RUJ4456" s="34"/>
      <c r="RUK4456" s="153"/>
      <c r="RUL4456" s="34"/>
      <c r="RUM4456" s="48"/>
      <c r="RUN4456" s="13"/>
      <c r="RUO4456" s="12"/>
      <c r="RUP4456" s="12"/>
      <c r="RUQ4456" s="12"/>
      <c r="RUR4456" s="12"/>
      <c r="RUS4456" s="14"/>
      <c r="RUT4456" s="144"/>
      <c r="RUU4456" s="145"/>
      <c r="RUV4456" s="60"/>
      <c r="RUW4456" s="60"/>
      <c r="RUX4456" s="46"/>
      <c r="RUY4456" s="2"/>
      <c r="RVB4456" s="29"/>
      <c r="RVC4456" s="54"/>
      <c r="RVD4456" s="47"/>
      <c r="RVK4456" s="34"/>
      <c r="RVL4456" s="153"/>
      <c r="RVM4456" s="34"/>
      <c r="RVN4456" s="153"/>
      <c r="RVO4456" s="34"/>
      <c r="RVP4456" s="48"/>
      <c r="RVQ4456" s="13"/>
      <c r="RVR4456" s="12"/>
      <c r="RVS4456" s="12"/>
      <c r="RVT4456" s="12"/>
      <c r="RVU4456" s="12"/>
      <c r="RVV4456" s="14"/>
      <c r="RVW4456" s="144"/>
      <c r="RVX4456" s="145"/>
      <c r="RVY4456" s="60"/>
      <c r="RVZ4456" s="60"/>
      <c r="RWA4456" s="46"/>
      <c r="RWB4456" s="2"/>
      <c r="RWE4456" s="29"/>
      <c r="RWF4456" s="54"/>
      <c r="RWG4456" s="47"/>
      <c r="RWN4456" s="34"/>
      <c r="RWO4456" s="153"/>
      <c r="RWP4456" s="34"/>
      <c r="RWQ4456" s="153"/>
      <c r="RWR4456" s="34"/>
      <c r="RWS4456" s="48"/>
      <c r="RWT4456" s="13"/>
      <c r="RWU4456" s="12"/>
      <c r="RWV4456" s="12"/>
      <c r="RWW4456" s="12"/>
      <c r="RWX4456" s="12"/>
      <c r="RWY4456" s="14"/>
      <c r="RWZ4456" s="144"/>
      <c r="RXA4456" s="145"/>
      <c r="RXB4456" s="60"/>
      <c r="RXC4456" s="60"/>
      <c r="RXD4456" s="46"/>
      <c r="RXE4456" s="2"/>
      <c r="RXH4456" s="29"/>
      <c r="RXI4456" s="54"/>
      <c r="RXJ4456" s="47"/>
      <c r="RXQ4456" s="34"/>
      <c r="RXR4456" s="153"/>
      <c r="RXS4456" s="34"/>
      <c r="RXT4456" s="153"/>
      <c r="RXU4456" s="34"/>
      <c r="RXV4456" s="48"/>
      <c r="RXW4456" s="13"/>
      <c r="RXX4456" s="12"/>
      <c r="RXY4456" s="12"/>
      <c r="RXZ4456" s="12"/>
      <c r="RYA4456" s="12"/>
      <c r="RYB4456" s="14"/>
      <c r="RYC4456" s="144"/>
      <c r="RYD4456" s="145"/>
      <c r="RYE4456" s="60"/>
      <c r="RYF4456" s="60"/>
      <c r="RYG4456" s="46"/>
      <c r="RYH4456" s="2"/>
      <c r="RYK4456" s="29"/>
      <c r="RYL4456" s="54"/>
      <c r="RYM4456" s="47"/>
      <c r="RYT4456" s="34"/>
      <c r="RYU4456" s="153"/>
      <c r="RYV4456" s="34"/>
      <c r="RYW4456" s="153"/>
      <c r="RYX4456" s="34"/>
      <c r="RYY4456" s="48"/>
      <c r="RYZ4456" s="13"/>
      <c r="RZA4456" s="12"/>
      <c r="RZB4456" s="12"/>
      <c r="RZC4456" s="12"/>
      <c r="RZD4456" s="12"/>
      <c r="RZE4456" s="14"/>
      <c r="RZF4456" s="144"/>
      <c r="RZG4456" s="145"/>
      <c r="RZH4456" s="60"/>
      <c r="RZI4456" s="60"/>
      <c r="RZJ4456" s="46"/>
      <c r="RZK4456" s="2"/>
      <c r="RZN4456" s="29"/>
      <c r="RZO4456" s="54"/>
      <c r="RZP4456" s="47"/>
      <c r="RZW4456" s="34"/>
      <c r="RZX4456" s="153"/>
      <c r="RZY4456" s="34"/>
      <c r="RZZ4456" s="153"/>
      <c r="SAA4456" s="34"/>
      <c r="SAB4456" s="48"/>
      <c r="SAC4456" s="13"/>
      <c r="SAD4456" s="12"/>
      <c r="SAE4456" s="12"/>
      <c r="SAF4456" s="12"/>
      <c r="SAG4456" s="12"/>
      <c r="SAH4456" s="14"/>
      <c r="SAI4456" s="144"/>
      <c r="SAJ4456" s="145"/>
      <c r="SAK4456" s="60"/>
      <c r="SAL4456" s="60"/>
      <c r="SAM4456" s="46"/>
      <c r="SAN4456" s="2"/>
      <c r="SAQ4456" s="29"/>
      <c r="SAR4456" s="54"/>
      <c r="SAS4456" s="47"/>
      <c r="SAZ4456" s="34"/>
      <c r="SBA4456" s="153"/>
      <c r="SBB4456" s="34"/>
      <c r="SBC4456" s="153"/>
      <c r="SBD4456" s="34"/>
      <c r="SBE4456" s="48"/>
      <c r="SBF4456" s="13"/>
      <c r="SBG4456" s="12"/>
      <c r="SBH4456" s="12"/>
      <c r="SBI4456" s="12"/>
      <c r="SBJ4456" s="12"/>
      <c r="SBK4456" s="14"/>
      <c r="SBL4456" s="144"/>
      <c r="SBM4456" s="145"/>
      <c r="SBN4456" s="60"/>
      <c r="SBO4456" s="60"/>
      <c r="SBP4456" s="46"/>
      <c r="SBQ4456" s="2"/>
      <c r="SBT4456" s="29"/>
      <c r="SBU4456" s="54"/>
      <c r="SBV4456" s="47"/>
      <c r="SCC4456" s="34"/>
      <c r="SCD4456" s="153"/>
      <c r="SCE4456" s="34"/>
      <c r="SCF4456" s="153"/>
      <c r="SCG4456" s="34"/>
      <c r="SCH4456" s="48"/>
      <c r="SCI4456" s="13"/>
      <c r="SCJ4456" s="12"/>
      <c r="SCK4456" s="12"/>
      <c r="SCL4456" s="12"/>
      <c r="SCM4456" s="12"/>
      <c r="SCN4456" s="14"/>
      <c r="SCO4456" s="144"/>
      <c r="SCP4456" s="145"/>
      <c r="SCQ4456" s="60"/>
      <c r="SCR4456" s="60"/>
      <c r="SCS4456" s="46"/>
      <c r="SCT4456" s="2"/>
      <c r="SCW4456" s="29"/>
      <c r="SCX4456" s="54"/>
      <c r="SCY4456" s="47"/>
      <c r="SDF4456" s="34"/>
      <c r="SDG4456" s="153"/>
      <c r="SDH4456" s="34"/>
      <c r="SDI4456" s="153"/>
      <c r="SDJ4456" s="34"/>
      <c r="SDK4456" s="48"/>
      <c r="SDL4456" s="13"/>
      <c r="SDM4456" s="12"/>
      <c r="SDN4456" s="12"/>
      <c r="SDO4456" s="12"/>
      <c r="SDP4456" s="12"/>
      <c r="SDQ4456" s="14"/>
      <c r="SDR4456" s="144"/>
      <c r="SDS4456" s="145"/>
      <c r="SDT4456" s="60"/>
      <c r="SDU4456" s="60"/>
      <c r="SDV4456" s="46"/>
      <c r="SDW4456" s="2"/>
      <c r="SDZ4456" s="29"/>
      <c r="SEA4456" s="54"/>
      <c r="SEB4456" s="47"/>
      <c r="SEI4456" s="34"/>
      <c r="SEJ4456" s="153"/>
      <c r="SEK4456" s="34"/>
      <c r="SEL4456" s="153"/>
      <c r="SEM4456" s="34"/>
      <c r="SEN4456" s="48"/>
      <c r="SEO4456" s="13"/>
      <c r="SEP4456" s="12"/>
      <c r="SEQ4456" s="12"/>
      <c r="SER4456" s="12"/>
      <c r="SES4456" s="12"/>
      <c r="SET4456" s="14"/>
      <c r="SEU4456" s="144"/>
      <c r="SEV4456" s="145"/>
      <c r="SEW4456" s="60"/>
      <c r="SEX4456" s="60"/>
      <c r="SEY4456" s="46"/>
      <c r="SEZ4456" s="2"/>
      <c r="SFC4456" s="29"/>
      <c r="SFD4456" s="54"/>
      <c r="SFE4456" s="47"/>
      <c r="SFL4456" s="34"/>
      <c r="SFM4456" s="153"/>
      <c r="SFN4456" s="34"/>
      <c r="SFO4456" s="153"/>
      <c r="SFP4456" s="34"/>
      <c r="SFQ4456" s="48"/>
      <c r="SFR4456" s="13"/>
      <c r="SFS4456" s="12"/>
      <c r="SFT4456" s="12"/>
      <c r="SFU4456" s="12"/>
      <c r="SFV4456" s="12"/>
      <c r="SFW4456" s="14"/>
      <c r="SFX4456" s="144"/>
      <c r="SFY4456" s="145"/>
      <c r="SFZ4456" s="60"/>
      <c r="SGA4456" s="60"/>
      <c r="SGB4456" s="46"/>
      <c r="SGC4456" s="2"/>
      <c r="SGF4456" s="29"/>
      <c r="SGG4456" s="54"/>
      <c r="SGH4456" s="47"/>
      <c r="SGO4456" s="34"/>
      <c r="SGP4456" s="153"/>
      <c r="SGQ4456" s="34"/>
      <c r="SGR4456" s="153"/>
      <c r="SGS4456" s="34"/>
      <c r="SGT4456" s="48"/>
      <c r="SGU4456" s="13"/>
      <c r="SGV4456" s="12"/>
      <c r="SGW4456" s="12"/>
      <c r="SGX4456" s="12"/>
      <c r="SGY4456" s="12"/>
      <c r="SGZ4456" s="14"/>
      <c r="SHA4456" s="144"/>
      <c r="SHB4456" s="145"/>
      <c r="SHC4456" s="60"/>
      <c r="SHD4456" s="60"/>
      <c r="SHE4456" s="46"/>
      <c r="SHF4456" s="2"/>
      <c r="SHI4456" s="29"/>
      <c r="SHJ4456" s="54"/>
      <c r="SHK4456" s="47"/>
      <c r="SHR4456" s="34"/>
      <c r="SHS4456" s="153"/>
      <c r="SHT4456" s="34"/>
      <c r="SHU4456" s="153"/>
      <c r="SHV4456" s="34"/>
      <c r="SHW4456" s="48"/>
      <c r="SHX4456" s="13"/>
      <c r="SHY4456" s="12"/>
      <c r="SHZ4456" s="12"/>
      <c r="SIA4456" s="12"/>
      <c r="SIB4456" s="12"/>
      <c r="SIC4456" s="14"/>
      <c r="SID4456" s="144"/>
      <c r="SIE4456" s="145"/>
      <c r="SIF4456" s="60"/>
      <c r="SIG4456" s="60"/>
      <c r="SIH4456" s="46"/>
      <c r="SII4456" s="2"/>
      <c r="SIL4456" s="29"/>
      <c r="SIM4456" s="54"/>
      <c r="SIN4456" s="47"/>
      <c r="SIU4456" s="34"/>
      <c r="SIV4456" s="153"/>
      <c r="SIW4456" s="34"/>
      <c r="SIX4456" s="153"/>
      <c r="SIY4456" s="34"/>
      <c r="SIZ4456" s="48"/>
      <c r="SJA4456" s="13"/>
      <c r="SJB4456" s="12"/>
      <c r="SJC4456" s="12"/>
      <c r="SJD4456" s="12"/>
      <c r="SJE4456" s="12"/>
      <c r="SJF4456" s="14"/>
      <c r="SJG4456" s="144"/>
      <c r="SJH4456" s="145"/>
      <c r="SJI4456" s="60"/>
      <c r="SJJ4456" s="60"/>
      <c r="SJK4456" s="46"/>
      <c r="SJL4456" s="2"/>
      <c r="SJO4456" s="29"/>
      <c r="SJP4456" s="54"/>
      <c r="SJQ4456" s="47"/>
      <c r="SJX4456" s="34"/>
      <c r="SJY4456" s="153"/>
      <c r="SJZ4456" s="34"/>
      <c r="SKA4456" s="153"/>
      <c r="SKB4456" s="34"/>
      <c r="SKC4456" s="48"/>
      <c r="SKD4456" s="13"/>
      <c r="SKE4456" s="12"/>
      <c r="SKF4456" s="12"/>
      <c r="SKG4456" s="12"/>
      <c r="SKH4456" s="12"/>
      <c r="SKI4456" s="14"/>
      <c r="SKJ4456" s="144"/>
      <c r="SKK4456" s="145"/>
      <c r="SKL4456" s="60"/>
      <c r="SKM4456" s="60"/>
      <c r="SKN4456" s="46"/>
      <c r="SKO4456" s="2"/>
      <c r="SKR4456" s="29"/>
      <c r="SKS4456" s="54"/>
      <c r="SKT4456" s="47"/>
      <c r="SLA4456" s="34"/>
      <c r="SLB4456" s="153"/>
      <c r="SLC4456" s="34"/>
      <c r="SLD4456" s="153"/>
      <c r="SLE4456" s="34"/>
      <c r="SLF4456" s="48"/>
      <c r="SLG4456" s="13"/>
      <c r="SLH4456" s="12"/>
      <c r="SLI4456" s="12"/>
      <c r="SLJ4456" s="12"/>
      <c r="SLK4456" s="12"/>
      <c r="SLL4456" s="14"/>
      <c r="SLM4456" s="144"/>
      <c r="SLN4456" s="145"/>
      <c r="SLO4456" s="60"/>
      <c r="SLP4456" s="60"/>
      <c r="SLQ4456" s="46"/>
      <c r="SLR4456" s="2"/>
      <c r="SLU4456" s="29"/>
      <c r="SLV4456" s="54"/>
      <c r="SLW4456" s="47"/>
      <c r="SMD4456" s="34"/>
      <c r="SME4456" s="153"/>
      <c r="SMF4456" s="34"/>
      <c r="SMG4456" s="153"/>
      <c r="SMH4456" s="34"/>
      <c r="SMI4456" s="48"/>
      <c r="SMJ4456" s="13"/>
      <c r="SMK4456" s="12"/>
      <c r="SML4456" s="12"/>
      <c r="SMM4456" s="12"/>
      <c r="SMN4456" s="12"/>
      <c r="SMO4456" s="14"/>
      <c r="SMP4456" s="144"/>
      <c r="SMQ4456" s="145"/>
      <c r="SMR4456" s="60"/>
      <c r="SMS4456" s="60"/>
      <c r="SMT4456" s="46"/>
      <c r="SMU4456" s="2"/>
      <c r="SMX4456" s="29"/>
      <c r="SMY4456" s="54"/>
      <c r="SMZ4456" s="47"/>
      <c r="SNG4456" s="34"/>
      <c r="SNH4456" s="153"/>
      <c r="SNI4456" s="34"/>
      <c r="SNJ4456" s="153"/>
      <c r="SNK4456" s="34"/>
      <c r="SNL4456" s="48"/>
      <c r="SNM4456" s="13"/>
      <c r="SNN4456" s="12"/>
      <c r="SNO4456" s="12"/>
      <c r="SNP4456" s="12"/>
      <c r="SNQ4456" s="12"/>
      <c r="SNR4456" s="14"/>
      <c r="SNS4456" s="144"/>
      <c r="SNT4456" s="145"/>
      <c r="SNU4456" s="60"/>
      <c r="SNV4456" s="60"/>
      <c r="SNW4456" s="46"/>
      <c r="SNX4456" s="2"/>
      <c r="SOA4456" s="29"/>
      <c r="SOB4456" s="54"/>
      <c r="SOC4456" s="47"/>
      <c r="SOJ4456" s="34"/>
      <c r="SOK4456" s="153"/>
      <c r="SOL4456" s="34"/>
      <c r="SOM4456" s="153"/>
      <c r="SON4456" s="34"/>
      <c r="SOO4456" s="48"/>
      <c r="SOP4456" s="13"/>
      <c r="SOQ4456" s="12"/>
      <c r="SOR4456" s="12"/>
      <c r="SOS4456" s="12"/>
      <c r="SOT4456" s="12"/>
      <c r="SOU4456" s="14"/>
      <c r="SOV4456" s="144"/>
      <c r="SOW4456" s="145"/>
      <c r="SOX4456" s="60"/>
      <c r="SOY4456" s="60"/>
      <c r="SOZ4456" s="46"/>
      <c r="SPA4456" s="2"/>
      <c r="SPD4456" s="29"/>
      <c r="SPE4456" s="54"/>
      <c r="SPF4456" s="47"/>
      <c r="SPM4456" s="34"/>
      <c r="SPN4456" s="153"/>
      <c r="SPO4456" s="34"/>
      <c r="SPP4456" s="153"/>
      <c r="SPQ4456" s="34"/>
      <c r="SPR4456" s="48"/>
      <c r="SPS4456" s="13"/>
      <c r="SPT4456" s="12"/>
      <c r="SPU4456" s="12"/>
      <c r="SPV4456" s="12"/>
      <c r="SPW4456" s="12"/>
      <c r="SPX4456" s="14"/>
      <c r="SPY4456" s="144"/>
      <c r="SPZ4456" s="145"/>
      <c r="SQA4456" s="60"/>
      <c r="SQB4456" s="60"/>
      <c r="SQC4456" s="46"/>
      <c r="SQD4456" s="2"/>
      <c r="SQG4456" s="29"/>
      <c r="SQH4456" s="54"/>
      <c r="SQI4456" s="47"/>
      <c r="SQP4456" s="34"/>
      <c r="SQQ4456" s="153"/>
      <c r="SQR4456" s="34"/>
      <c r="SQS4456" s="153"/>
      <c r="SQT4456" s="34"/>
      <c r="SQU4456" s="48"/>
      <c r="SQV4456" s="13"/>
      <c r="SQW4456" s="12"/>
      <c r="SQX4456" s="12"/>
      <c r="SQY4456" s="12"/>
      <c r="SQZ4456" s="12"/>
      <c r="SRA4456" s="14"/>
      <c r="SRB4456" s="144"/>
      <c r="SRC4456" s="145"/>
      <c r="SRD4456" s="60"/>
      <c r="SRE4456" s="60"/>
      <c r="SRF4456" s="46"/>
      <c r="SRG4456" s="2"/>
      <c r="SRJ4456" s="29"/>
      <c r="SRK4456" s="54"/>
      <c r="SRL4456" s="47"/>
      <c r="SRS4456" s="34"/>
      <c r="SRT4456" s="153"/>
      <c r="SRU4456" s="34"/>
      <c r="SRV4456" s="153"/>
      <c r="SRW4456" s="34"/>
      <c r="SRX4456" s="48"/>
      <c r="SRY4456" s="13"/>
      <c r="SRZ4456" s="12"/>
      <c r="SSA4456" s="12"/>
      <c r="SSB4456" s="12"/>
      <c r="SSC4456" s="12"/>
      <c r="SSD4456" s="14"/>
      <c r="SSE4456" s="144"/>
      <c r="SSF4456" s="145"/>
      <c r="SSG4456" s="60"/>
      <c r="SSH4456" s="60"/>
      <c r="SSI4456" s="46"/>
      <c r="SSJ4456" s="2"/>
      <c r="SSM4456" s="29"/>
      <c r="SSN4456" s="54"/>
      <c r="SSO4456" s="47"/>
      <c r="SSV4456" s="34"/>
      <c r="SSW4456" s="153"/>
      <c r="SSX4456" s="34"/>
      <c r="SSY4456" s="153"/>
      <c r="SSZ4456" s="34"/>
      <c r="STA4456" s="48"/>
      <c r="STB4456" s="13"/>
      <c r="STC4456" s="12"/>
      <c r="STD4456" s="12"/>
      <c r="STE4456" s="12"/>
      <c r="STF4456" s="12"/>
      <c r="STG4456" s="14"/>
      <c r="STH4456" s="144"/>
      <c r="STI4456" s="145"/>
      <c r="STJ4456" s="60"/>
      <c r="STK4456" s="60"/>
      <c r="STL4456" s="46"/>
      <c r="STM4456" s="2"/>
      <c r="STP4456" s="29"/>
      <c r="STQ4456" s="54"/>
      <c r="STR4456" s="47"/>
      <c r="STY4456" s="34"/>
      <c r="STZ4456" s="153"/>
      <c r="SUA4456" s="34"/>
      <c r="SUB4456" s="153"/>
      <c r="SUC4456" s="34"/>
      <c r="SUD4456" s="48"/>
      <c r="SUE4456" s="13"/>
      <c r="SUF4456" s="12"/>
      <c r="SUG4456" s="12"/>
      <c r="SUH4456" s="12"/>
      <c r="SUI4456" s="12"/>
      <c r="SUJ4456" s="14"/>
      <c r="SUK4456" s="144"/>
      <c r="SUL4456" s="145"/>
      <c r="SUM4456" s="60"/>
      <c r="SUN4456" s="60"/>
      <c r="SUO4456" s="46"/>
      <c r="SUP4456" s="2"/>
      <c r="SUS4456" s="29"/>
      <c r="SUT4456" s="54"/>
      <c r="SUU4456" s="47"/>
      <c r="SVB4456" s="34"/>
      <c r="SVC4456" s="153"/>
      <c r="SVD4456" s="34"/>
      <c r="SVE4456" s="153"/>
      <c r="SVF4456" s="34"/>
      <c r="SVG4456" s="48"/>
      <c r="SVH4456" s="13"/>
      <c r="SVI4456" s="12"/>
      <c r="SVJ4456" s="12"/>
      <c r="SVK4456" s="12"/>
      <c r="SVL4456" s="12"/>
      <c r="SVM4456" s="14"/>
      <c r="SVN4456" s="144"/>
      <c r="SVO4456" s="145"/>
      <c r="SVP4456" s="60"/>
      <c r="SVQ4456" s="60"/>
      <c r="SVR4456" s="46"/>
      <c r="SVS4456" s="2"/>
      <c r="SVV4456" s="29"/>
      <c r="SVW4456" s="54"/>
      <c r="SVX4456" s="47"/>
      <c r="SWE4456" s="34"/>
      <c r="SWF4456" s="153"/>
      <c r="SWG4456" s="34"/>
      <c r="SWH4456" s="153"/>
      <c r="SWI4456" s="34"/>
      <c r="SWJ4456" s="48"/>
      <c r="SWK4456" s="13"/>
      <c r="SWL4456" s="12"/>
      <c r="SWM4456" s="12"/>
      <c r="SWN4456" s="12"/>
      <c r="SWO4456" s="12"/>
      <c r="SWP4456" s="14"/>
      <c r="SWQ4456" s="144"/>
      <c r="SWR4456" s="145"/>
      <c r="SWS4456" s="60"/>
      <c r="SWT4456" s="60"/>
      <c r="SWU4456" s="46"/>
      <c r="SWV4456" s="2"/>
      <c r="SWY4456" s="29"/>
      <c r="SWZ4456" s="54"/>
      <c r="SXA4456" s="47"/>
      <c r="SXH4456" s="34"/>
      <c r="SXI4456" s="153"/>
      <c r="SXJ4456" s="34"/>
      <c r="SXK4456" s="153"/>
      <c r="SXL4456" s="34"/>
      <c r="SXM4456" s="48"/>
      <c r="SXN4456" s="13"/>
      <c r="SXO4456" s="12"/>
      <c r="SXP4456" s="12"/>
      <c r="SXQ4456" s="12"/>
      <c r="SXR4456" s="12"/>
      <c r="SXS4456" s="14"/>
      <c r="SXT4456" s="144"/>
      <c r="SXU4456" s="145"/>
      <c r="SXV4456" s="60"/>
      <c r="SXW4456" s="60"/>
      <c r="SXX4456" s="46"/>
      <c r="SXY4456" s="2"/>
      <c r="SYB4456" s="29"/>
      <c r="SYC4456" s="54"/>
      <c r="SYD4456" s="47"/>
      <c r="SYK4456" s="34"/>
      <c r="SYL4456" s="153"/>
      <c r="SYM4456" s="34"/>
      <c r="SYN4456" s="153"/>
      <c r="SYO4456" s="34"/>
      <c r="SYP4456" s="48"/>
      <c r="SYQ4456" s="13"/>
      <c r="SYR4456" s="12"/>
      <c r="SYS4456" s="12"/>
      <c r="SYT4456" s="12"/>
      <c r="SYU4456" s="12"/>
      <c r="SYV4456" s="14"/>
      <c r="SYW4456" s="144"/>
      <c r="SYX4456" s="145"/>
      <c r="SYY4456" s="60"/>
      <c r="SYZ4456" s="60"/>
      <c r="SZA4456" s="46"/>
      <c r="SZB4456" s="2"/>
      <c r="SZE4456" s="29"/>
      <c r="SZF4456" s="54"/>
      <c r="SZG4456" s="47"/>
      <c r="SZN4456" s="34"/>
      <c r="SZO4456" s="153"/>
      <c r="SZP4456" s="34"/>
      <c r="SZQ4456" s="153"/>
      <c r="SZR4456" s="34"/>
      <c r="SZS4456" s="48"/>
      <c r="SZT4456" s="13"/>
      <c r="SZU4456" s="12"/>
      <c r="SZV4456" s="12"/>
      <c r="SZW4456" s="12"/>
      <c r="SZX4456" s="12"/>
      <c r="SZY4456" s="14"/>
      <c r="SZZ4456" s="144"/>
      <c r="TAA4456" s="145"/>
      <c r="TAB4456" s="60"/>
      <c r="TAC4456" s="60"/>
      <c r="TAD4456" s="46"/>
      <c r="TAE4456" s="2"/>
      <c r="TAH4456" s="29"/>
      <c r="TAI4456" s="54"/>
      <c r="TAJ4456" s="47"/>
      <c r="TAQ4456" s="34"/>
      <c r="TAR4456" s="153"/>
      <c r="TAS4456" s="34"/>
      <c r="TAT4456" s="153"/>
      <c r="TAU4456" s="34"/>
      <c r="TAV4456" s="48"/>
      <c r="TAW4456" s="13"/>
      <c r="TAX4456" s="12"/>
      <c r="TAY4456" s="12"/>
      <c r="TAZ4456" s="12"/>
      <c r="TBA4456" s="12"/>
      <c r="TBB4456" s="14"/>
      <c r="TBC4456" s="144"/>
      <c r="TBD4456" s="145"/>
      <c r="TBE4456" s="60"/>
      <c r="TBF4456" s="60"/>
      <c r="TBG4456" s="46"/>
      <c r="TBH4456" s="2"/>
      <c r="TBK4456" s="29"/>
      <c r="TBL4456" s="54"/>
      <c r="TBM4456" s="47"/>
      <c r="TBT4456" s="34"/>
      <c r="TBU4456" s="153"/>
      <c r="TBV4456" s="34"/>
      <c r="TBW4456" s="153"/>
      <c r="TBX4456" s="34"/>
      <c r="TBY4456" s="48"/>
      <c r="TBZ4456" s="13"/>
      <c r="TCA4456" s="12"/>
      <c r="TCB4456" s="12"/>
      <c r="TCC4456" s="12"/>
      <c r="TCD4456" s="12"/>
      <c r="TCE4456" s="14"/>
      <c r="TCF4456" s="144"/>
      <c r="TCG4456" s="145"/>
      <c r="TCH4456" s="60"/>
      <c r="TCI4456" s="60"/>
      <c r="TCJ4456" s="46"/>
      <c r="TCK4456" s="2"/>
      <c r="TCN4456" s="29"/>
      <c r="TCO4456" s="54"/>
      <c r="TCP4456" s="47"/>
      <c r="TCW4456" s="34"/>
      <c r="TCX4456" s="153"/>
      <c r="TCY4456" s="34"/>
      <c r="TCZ4456" s="153"/>
      <c r="TDA4456" s="34"/>
      <c r="TDB4456" s="48"/>
      <c r="TDC4456" s="13"/>
      <c r="TDD4456" s="12"/>
      <c r="TDE4456" s="12"/>
      <c r="TDF4456" s="12"/>
      <c r="TDG4456" s="12"/>
      <c r="TDH4456" s="14"/>
      <c r="TDI4456" s="144"/>
      <c r="TDJ4456" s="145"/>
      <c r="TDK4456" s="60"/>
      <c r="TDL4456" s="60"/>
      <c r="TDM4456" s="46"/>
      <c r="TDN4456" s="2"/>
      <c r="TDQ4456" s="29"/>
      <c r="TDR4456" s="54"/>
      <c r="TDS4456" s="47"/>
      <c r="TDZ4456" s="34"/>
      <c r="TEA4456" s="153"/>
      <c r="TEB4456" s="34"/>
      <c r="TEC4456" s="153"/>
      <c r="TED4456" s="34"/>
      <c r="TEE4456" s="48"/>
      <c r="TEF4456" s="13"/>
      <c r="TEG4456" s="12"/>
      <c r="TEH4456" s="12"/>
      <c r="TEI4456" s="12"/>
      <c r="TEJ4456" s="12"/>
      <c r="TEK4456" s="14"/>
      <c r="TEL4456" s="144"/>
      <c r="TEM4456" s="145"/>
      <c r="TEN4456" s="60"/>
      <c r="TEO4456" s="60"/>
      <c r="TEP4456" s="46"/>
      <c r="TEQ4456" s="2"/>
      <c r="TET4456" s="29"/>
      <c r="TEU4456" s="54"/>
      <c r="TEV4456" s="47"/>
      <c r="TFC4456" s="34"/>
      <c r="TFD4456" s="153"/>
      <c r="TFE4456" s="34"/>
      <c r="TFF4456" s="153"/>
      <c r="TFG4456" s="34"/>
      <c r="TFH4456" s="48"/>
      <c r="TFI4456" s="13"/>
      <c r="TFJ4456" s="12"/>
      <c r="TFK4456" s="12"/>
      <c r="TFL4456" s="12"/>
      <c r="TFM4456" s="12"/>
      <c r="TFN4456" s="14"/>
      <c r="TFO4456" s="144"/>
      <c r="TFP4456" s="145"/>
      <c r="TFQ4456" s="60"/>
      <c r="TFR4456" s="60"/>
      <c r="TFS4456" s="46"/>
      <c r="TFT4456" s="2"/>
      <c r="TFW4456" s="29"/>
      <c r="TFX4456" s="54"/>
      <c r="TFY4456" s="47"/>
      <c r="TGF4456" s="34"/>
      <c r="TGG4456" s="153"/>
      <c r="TGH4456" s="34"/>
      <c r="TGI4456" s="153"/>
      <c r="TGJ4456" s="34"/>
      <c r="TGK4456" s="48"/>
      <c r="TGL4456" s="13"/>
      <c r="TGM4456" s="12"/>
      <c r="TGN4456" s="12"/>
      <c r="TGO4456" s="12"/>
      <c r="TGP4456" s="12"/>
      <c r="TGQ4456" s="14"/>
      <c r="TGR4456" s="144"/>
      <c r="TGS4456" s="145"/>
      <c r="TGT4456" s="60"/>
      <c r="TGU4456" s="60"/>
      <c r="TGV4456" s="46"/>
      <c r="TGW4456" s="2"/>
      <c r="TGZ4456" s="29"/>
      <c r="THA4456" s="54"/>
      <c r="THB4456" s="47"/>
      <c r="THI4456" s="34"/>
      <c r="THJ4456" s="153"/>
      <c r="THK4456" s="34"/>
      <c r="THL4456" s="153"/>
      <c r="THM4456" s="34"/>
      <c r="THN4456" s="48"/>
      <c r="THO4456" s="13"/>
      <c r="THP4456" s="12"/>
      <c r="THQ4456" s="12"/>
      <c r="THR4456" s="12"/>
      <c r="THS4456" s="12"/>
      <c r="THT4456" s="14"/>
      <c r="THU4456" s="144"/>
      <c r="THV4456" s="145"/>
      <c r="THW4456" s="60"/>
      <c r="THX4456" s="60"/>
      <c r="THY4456" s="46"/>
      <c r="THZ4456" s="2"/>
      <c r="TIC4456" s="29"/>
      <c r="TID4456" s="54"/>
      <c r="TIE4456" s="47"/>
      <c r="TIL4456" s="34"/>
      <c r="TIM4456" s="153"/>
      <c r="TIN4456" s="34"/>
      <c r="TIO4456" s="153"/>
      <c r="TIP4456" s="34"/>
      <c r="TIQ4456" s="48"/>
      <c r="TIR4456" s="13"/>
      <c r="TIS4456" s="12"/>
      <c r="TIT4456" s="12"/>
      <c r="TIU4456" s="12"/>
      <c r="TIV4456" s="12"/>
      <c r="TIW4456" s="14"/>
      <c r="TIX4456" s="144"/>
      <c r="TIY4456" s="145"/>
      <c r="TIZ4456" s="60"/>
      <c r="TJA4456" s="60"/>
      <c r="TJB4456" s="46"/>
      <c r="TJC4456" s="2"/>
      <c r="TJF4456" s="29"/>
      <c r="TJG4456" s="54"/>
      <c r="TJH4456" s="47"/>
      <c r="TJO4456" s="34"/>
      <c r="TJP4456" s="153"/>
      <c r="TJQ4456" s="34"/>
      <c r="TJR4456" s="153"/>
      <c r="TJS4456" s="34"/>
      <c r="TJT4456" s="48"/>
      <c r="TJU4456" s="13"/>
      <c r="TJV4456" s="12"/>
      <c r="TJW4456" s="12"/>
      <c r="TJX4456" s="12"/>
      <c r="TJY4456" s="12"/>
      <c r="TJZ4456" s="14"/>
      <c r="TKA4456" s="144"/>
      <c r="TKB4456" s="145"/>
      <c r="TKC4456" s="60"/>
      <c r="TKD4456" s="60"/>
      <c r="TKE4456" s="46"/>
      <c r="TKF4456" s="2"/>
      <c r="TKI4456" s="29"/>
      <c r="TKJ4456" s="54"/>
      <c r="TKK4456" s="47"/>
      <c r="TKR4456" s="34"/>
      <c r="TKS4456" s="153"/>
      <c r="TKT4456" s="34"/>
      <c r="TKU4456" s="153"/>
      <c r="TKV4456" s="34"/>
      <c r="TKW4456" s="48"/>
      <c r="TKX4456" s="13"/>
      <c r="TKY4456" s="12"/>
      <c r="TKZ4456" s="12"/>
      <c r="TLA4456" s="12"/>
      <c r="TLB4456" s="12"/>
      <c r="TLC4456" s="14"/>
      <c r="TLD4456" s="144"/>
      <c r="TLE4456" s="145"/>
      <c r="TLF4456" s="60"/>
      <c r="TLG4456" s="60"/>
      <c r="TLH4456" s="46"/>
      <c r="TLI4456" s="2"/>
      <c r="TLL4456" s="29"/>
      <c r="TLM4456" s="54"/>
      <c r="TLN4456" s="47"/>
      <c r="TLU4456" s="34"/>
      <c r="TLV4456" s="153"/>
      <c r="TLW4456" s="34"/>
      <c r="TLX4456" s="153"/>
      <c r="TLY4456" s="34"/>
      <c r="TLZ4456" s="48"/>
      <c r="TMA4456" s="13"/>
      <c r="TMB4456" s="12"/>
      <c r="TMC4456" s="12"/>
      <c r="TMD4456" s="12"/>
      <c r="TME4456" s="12"/>
      <c r="TMF4456" s="14"/>
      <c r="TMG4456" s="144"/>
      <c r="TMH4456" s="145"/>
      <c r="TMI4456" s="60"/>
      <c r="TMJ4456" s="60"/>
      <c r="TMK4456" s="46"/>
      <c r="TML4456" s="2"/>
      <c r="TMO4456" s="29"/>
      <c r="TMP4456" s="54"/>
      <c r="TMQ4456" s="47"/>
      <c r="TMX4456" s="34"/>
      <c r="TMY4456" s="153"/>
      <c r="TMZ4456" s="34"/>
      <c r="TNA4456" s="153"/>
      <c r="TNB4456" s="34"/>
      <c r="TNC4456" s="48"/>
      <c r="TND4456" s="13"/>
      <c r="TNE4456" s="12"/>
      <c r="TNF4456" s="12"/>
      <c r="TNG4456" s="12"/>
      <c r="TNH4456" s="12"/>
      <c r="TNI4456" s="14"/>
      <c r="TNJ4456" s="144"/>
      <c r="TNK4456" s="145"/>
      <c r="TNL4456" s="60"/>
      <c r="TNM4456" s="60"/>
      <c r="TNN4456" s="46"/>
      <c r="TNO4456" s="2"/>
      <c r="TNR4456" s="29"/>
      <c r="TNS4456" s="54"/>
      <c r="TNT4456" s="47"/>
      <c r="TOA4456" s="34"/>
      <c r="TOB4456" s="153"/>
      <c r="TOC4456" s="34"/>
      <c r="TOD4456" s="153"/>
      <c r="TOE4456" s="34"/>
      <c r="TOF4456" s="48"/>
      <c r="TOG4456" s="13"/>
      <c r="TOH4456" s="12"/>
      <c r="TOI4456" s="12"/>
      <c r="TOJ4456" s="12"/>
      <c r="TOK4456" s="12"/>
      <c r="TOL4456" s="14"/>
      <c r="TOM4456" s="144"/>
      <c r="TON4456" s="145"/>
      <c r="TOO4456" s="60"/>
      <c r="TOP4456" s="60"/>
      <c r="TOQ4456" s="46"/>
      <c r="TOR4456" s="2"/>
      <c r="TOU4456" s="29"/>
      <c r="TOV4456" s="54"/>
      <c r="TOW4456" s="47"/>
      <c r="TPD4456" s="34"/>
      <c r="TPE4456" s="153"/>
      <c r="TPF4456" s="34"/>
      <c r="TPG4456" s="153"/>
      <c r="TPH4456" s="34"/>
      <c r="TPI4456" s="48"/>
      <c r="TPJ4456" s="13"/>
      <c r="TPK4456" s="12"/>
      <c r="TPL4456" s="12"/>
      <c r="TPM4456" s="12"/>
      <c r="TPN4456" s="12"/>
      <c r="TPO4456" s="14"/>
      <c r="TPP4456" s="144"/>
      <c r="TPQ4456" s="145"/>
      <c r="TPR4456" s="60"/>
      <c r="TPS4456" s="60"/>
      <c r="TPT4456" s="46"/>
      <c r="TPU4456" s="2"/>
      <c r="TPX4456" s="29"/>
      <c r="TPY4456" s="54"/>
      <c r="TPZ4456" s="47"/>
      <c r="TQG4456" s="34"/>
      <c r="TQH4456" s="153"/>
      <c r="TQI4456" s="34"/>
      <c r="TQJ4456" s="153"/>
      <c r="TQK4456" s="34"/>
      <c r="TQL4456" s="48"/>
      <c r="TQM4456" s="13"/>
      <c r="TQN4456" s="12"/>
      <c r="TQO4456" s="12"/>
      <c r="TQP4456" s="12"/>
      <c r="TQQ4456" s="12"/>
      <c r="TQR4456" s="14"/>
      <c r="TQS4456" s="144"/>
      <c r="TQT4456" s="145"/>
      <c r="TQU4456" s="60"/>
      <c r="TQV4456" s="60"/>
      <c r="TQW4456" s="46"/>
      <c r="TQX4456" s="2"/>
      <c r="TRA4456" s="29"/>
      <c r="TRB4456" s="54"/>
      <c r="TRC4456" s="47"/>
      <c r="TRJ4456" s="34"/>
      <c r="TRK4456" s="153"/>
      <c r="TRL4456" s="34"/>
      <c r="TRM4456" s="153"/>
      <c r="TRN4456" s="34"/>
      <c r="TRO4456" s="48"/>
      <c r="TRP4456" s="13"/>
      <c r="TRQ4456" s="12"/>
      <c r="TRR4456" s="12"/>
      <c r="TRS4456" s="12"/>
      <c r="TRT4456" s="12"/>
      <c r="TRU4456" s="14"/>
      <c r="TRV4456" s="144"/>
      <c r="TRW4456" s="145"/>
      <c r="TRX4456" s="60"/>
      <c r="TRY4456" s="60"/>
      <c r="TRZ4456" s="46"/>
      <c r="TSA4456" s="2"/>
      <c r="TSD4456" s="29"/>
      <c r="TSE4456" s="54"/>
      <c r="TSF4456" s="47"/>
      <c r="TSM4456" s="34"/>
      <c r="TSN4456" s="153"/>
      <c r="TSO4456" s="34"/>
      <c r="TSP4456" s="153"/>
      <c r="TSQ4456" s="34"/>
      <c r="TSR4456" s="48"/>
      <c r="TSS4456" s="13"/>
      <c r="TST4456" s="12"/>
      <c r="TSU4456" s="12"/>
      <c r="TSV4456" s="12"/>
      <c r="TSW4456" s="12"/>
      <c r="TSX4456" s="14"/>
      <c r="TSY4456" s="144"/>
      <c r="TSZ4456" s="145"/>
      <c r="TTA4456" s="60"/>
      <c r="TTB4456" s="60"/>
      <c r="TTC4456" s="46"/>
      <c r="TTD4456" s="2"/>
      <c r="TTG4456" s="29"/>
      <c r="TTH4456" s="54"/>
      <c r="TTI4456" s="47"/>
      <c r="TTP4456" s="34"/>
      <c r="TTQ4456" s="153"/>
      <c r="TTR4456" s="34"/>
      <c r="TTS4456" s="153"/>
      <c r="TTT4456" s="34"/>
      <c r="TTU4456" s="48"/>
      <c r="TTV4456" s="13"/>
      <c r="TTW4456" s="12"/>
      <c r="TTX4456" s="12"/>
      <c r="TTY4456" s="12"/>
      <c r="TTZ4456" s="12"/>
      <c r="TUA4456" s="14"/>
      <c r="TUB4456" s="144"/>
      <c r="TUC4456" s="145"/>
      <c r="TUD4456" s="60"/>
      <c r="TUE4456" s="60"/>
      <c r="TUF4456" s="46"/>
      <c r="TUG4456" s="2"/>
      <c r="TUJ4456" s="29"/>
      <c r="TUK4456" s="54"/>
      <c r="TUL4456" s="47"/>
      <c r="TUS4456" s="34"/>
      <c r="TUT4456" s="153"/>
      <c r="TUU4456" s="34"/>
      <c r="TUV4456" s="153"/>
      <c r="TUW4456" s="34"/>
      <c r="TUX4456" s="48"/>
      <c r="TUY4456" s="13"/>
      <c r="TUZ4456" s="12"/>
      <c r="TVA4456" s="12"/>
      <c r="TVB4456" s="12"/>
      <c r="TVC4456" s="12"/>
      <c r="TVD4456" s="14"/>
      <c r="TVE4456" s="144"/>
      <c r="TVF4456" s="145"/>
      <c r="TVG4456" s="60"/>
      <c r="TVH4456" s="60"/>
      <c r="TVI4456" s="46"/>
      <c r="TVJ4456" s="2"/>
      <c r="TVM4456" s="29"/>
      <c r="TVN4456" s="54"/>
      <c r="TVO4456" s="47"/>
      <c r="TVV4456" s="34"/>
      <c r="TVW4456" s="153"/>
      <c r="TVX4456" s="34"/>
      <c r="TVY4456" s="153"/>
      <c r="TVZ4456" s="34"/>
      <c r="TWA4456" s="48"/>
      <c r="TWB4456" s="13"/>
      <c r="TWC4456" s="12"/>
      <c r="TWD4456" s="12"/>
      <c r="TWE4456" s="12"/>
      <c r="TWF4456" s="12"/>
      <c r="TWG4456" s="14"/>
      <c r="TWH4456" s="144"/>
      <c r="TWI4456" s="145"/>
      <c r="TWJ4456" s="60"/>
      <c r="TWK4456" s="60"/>
      <c r="TWL4456" s="46"/>
      <c r="TWM4456" s="2"/>
      <c r="TWP4456" s="29"/>
      <c r="TWQ4456" s="54"/>
      <c r="TWR4456" s="47"/>
      <c r="TWY4456" s="34"/>
      <c r="TWZ4456" s="153"/>
      <c r="TXA4456" s="34"/>
      <c r="TXB4456" s="153"/>
      <c r="TXC4456" s="34"/>
      <c r="TXD4456" s="48"/>
      <c r="TXE4456" s="13"/>
      <c r="TXF4456" s="12"/>
      <c r="TXG4456" s="12"/>
      <c r="TXH4456" s="12"/>
      <c r="TXI4456" s="12"/>
      <c r="TXJ4456" s="14"/>
      <c r="TXK4456" s="144"/>
      <c r="TXL4456" s="145"/>
      <c r="TXM4456" s="60"/>
      <c r="TXN4456" s="60"/>
      <c r="TXO4456" s="46"/>
      <c r="TXP4456" s="2"/>
      <c r="TXS4456" s="29"/>
      <c r="TXT4456" s="54"/>
      <c r="TXU4456" s="47"/>
      <c r="TYB4456" s="34"/>
      <c r="TYC4456" s="153"/>
      <c r="TYD4456" s="34"/>
      <c r="TYE4456" s="153"/>
      <c r="TYF4456" s="34"/>
      <c r="TYG4456" s="48"/>
      <c r="TYH4456" s="13"/>
      <c r="TYI4456" s="12"/>
      <c r="TYJ4456" s="12"/>
      <c r="TYK4456" s="12"/>
      <c r="TYL4456" s="12"/>
      <c r="TYM4456" s="14"/>
      <c r="TYN4456" s="144"/>
      <c r="TYO4456" s="145"/>
      <c r="TYP4456" s="60"/>
      <c r="TYQ4456" s="60"/>
      <c r="TYR4456" s="46"/>
      <c r="TYS4456" s="2"/>
      <c r="TYV4456" s="29"/>
      <c r="TYW4456" s="54"/>
      <c r="TYX4456" s="47"/>
      <c r="TZE4456" s="34"/>
      <c r="TZF4456" s="153"/>
      <c r="TZG4456" s="34"/>
      <c r="TZH4456" s="153"/>
      <c r="TZI4456" s="34"/>
      <c r="TZJ4456" s="48"/>
      <c r="TZK4456" s="13"/>
      <c r="TZL4456" s="12"/>
      <c r="TZM4456" s="12"/>
      <c r="TZN4456" s="12"/>
      <c r="TZO4456" s="12"/>
      <c r="TZP4456" s="14"/>
      <c r="TZQ4456" s="144"/>
      <c r="TZR4456" s="145"/>
      <c r="TZS4456" s="60"/>
      <c r="TZT4456" s="60"/>
      <c r="TZU4456" s="46"/>
      <c r="TZV4456" s="2"/>
      <c r="TZY4456" s="29"/>
      <c r="TZZ4456" s="54"/>
      <c r="UAA4456" s="47"/>
      <c r="UAH4456" s="34"/>
      <c r="UAI4456" s="153"/>
      <c r="UAJ4456" s="34"/>
      <c r="UAK4456" s="153"/>
      <c r="UAL4456" s="34"/>
      <c r="UAM4456" s="48"/>
      <c r="UAN4456" s="13"/>
      <c r="UAO4456" s="12"/>
      <c r="UAP4456" s="12"/>
      <c r="UAQ4456" s="12"/>
      <c r="UAR4456" s="12"/>
      <c r="UAS4456" s="14"/>
      <c r="UAT4456" s="144"/>
      <c r="UAU4456" s="145"/>
      <c r="UAV4456" s="60"/>
      <c r="UAW4456" s="60"/>
      <c r="UAX4456" s="46"/>
      <c r="UAY4456" s="2"/>
      <c r="UBB4456" s="29"/>
      <c r="UBC4456" s="54"/>
      <c r="UBD4456" s="47"/>
      <c r="UBK4456" s="34"/>
      <c r="UBL4456" s="153"/>
      <c r="UBM4456" s="34"/>
      <c r="UBN4456" s="153"/>
      <c r="UBO4456" s="34"/>
      <c r="UBP4456" s="48"/>
      <c r="UBQ4456" s="13"/>
      <c r="UBR4456" s="12"/>
      <c r="UBS4456" s="12"/>
      <c r="UBT4456" s="12"/>
      <c r="UBU4456" s="12"/>
      <c r="UBV4456" s="14"/>
      <c r="UBW4456" s="144"/>
      <c r="UBX4456" s="145"/>
      <c r="UBY4456" s="60"/>
      <c r="UBZ4456" s="60"/>
      <c r="UCA4456" s="46"/>
      <c r="UCB4456" s="2"/>
      <c r="UCE4456" s="29"/>
      <c r="UCF4456" s="54"/>
      <c r="UCG4456" s="47"/>
      <c r="UCN4456" s="34"/>
      <c r="UCO4456" s="153"/>
      <c r="UCP4456" s="34"/>
      <c r="UCQ4456" s="153"/>
      <c r="UCR4456" s="34"/>
      <c r="UCS4456" s="48"/>
      <c r="UCT4456" s="13"/>
      <c r="UCU4456" s="12"/>
      <c r="UCV4456" s="12"/>
      <c r="UCW4456" s="12"/>
      <c r="UCX4456" s="12"/>
      <c r="UCY4456" s="14"/>
      <c r="UCZ4456" s="144"/>
      <c r="UDA4456" s="145"/>
      <c r="UDB4456" s="60"/>
      <c r="UDC4456" s="60"/>
      <c r="UDD4456" s="46"/>
      <c r="UDE4456" s="2"/>
      <c r="UDH4456" s="29"/>
      <c r="UDI4456" s="54"/>
      <c r="UDJ4456" s="47"/>
      <c r="UDQ4456" s="34"/>
      <c r="UDR4456" s="153"/>
      <c r="UDS4456" s="34"/>
      <c r="UDT4456" s="153"/>
      <c r="UDU4456" s="34"/>
      <c r="UDV4456" s="48"/>
      <c r="UDW4456" s="13"/>
      <c r="UDX4456" s="12"/>
      <c r="UDY4456" s="12"/>
      <c r="UDZ4456" s="12"/>
      <c r="UEA4456" s="12"/>
      <c r="UEB4456" s="14"/>
      <c r="UEC4456" s="144"/>
      <c r="UED4456" s="145"/>
      <c r="UEE4456" s="60"/>
      <c r="UEF4456" s="60"/>
      <c r="UEG4456" s="46"/>
      <c r="UEH4456" s="2"/>
      <c r="UEK4456" s="29"/>
      <c r="UEL4456" s="54"/>
      <c r="UEM4456" s="47"/>
      <c r="UET4456" s="34"/>
      <c r="UEU4456" s="153"/>
      <c r="UEV4456" s="34"/>
      <c r="UEW4456" s="153"/>
      <c r="UEX4456" s="34"/>
      <c r="UEY4456" s="48"/>
      <c r="UEZ4456" s="13"/>
      <c r="UFA4456" s="12"/>
      <c r="UFB4456" s="12"/>
      <c r="UFC4456" s="12"/>
      <c r="UFD4456" s="12"/>
      <c r="UFE4456" s="14"/>
      <c r="UFF4456" s="144"/>
      <c r="UFG4456" s="145"/>
      <c r="UFH4456" s="60"/>
      <c r="UFI4456" s="60"/>
      <c r="UFJ4456" s="46"/>
      <c r="UFK4456" s="2"/>
      <c r="UFN4456" s="29"/>
      <c r="UFO4456" s="54"/>
      <c r="UFP4456" s="47"/>
      <c r="UFW4456" s="34"/>
      <c r="UFX4456" s="153"/>
      <c r="UFY4456" s="34"/>
      <c r="UFZ4456" s="153"/>
      <c r="UGA4456" s="34"/>
      <c r="UGB4456" s="48"/>
      <c r="UGC4456" s="13"/>
      <c r="UGD4456" s="12"/>
      <c r="UGE4456" s="12"/>
      <c r="UGF4456" s="12"/>
      <c r="UGG4456" s="12"/>
      <c r="UGH4456" s="14"/>
      <c r="UGI4456" s="144"/>
      <c r="UGJ4456" s="145"/>
      <c r="UGK4456" s="60"/>
      <c r="UGL4456" s="60"/>
      <c r="UGM4456" s="46"/>
      <c r="UGN4456" s="2"/>
      <c r="UGQ4456" s="29"/>
      <c r="UGR4456" s="54"/>
      <c r="UGS4456" s="47"/>
      <c r="UGZ4456" s="34"/>
      <c r="UHA4456" s="153"/>
      <c r="UHB4456" s="34"/>
      <c r="UHC4456" s="153"/>
      <c r="UHD4456" s="34"/>
      <c r="UHE4456" s="48"/>
      <c r="UHF4456" s="13"/>
      <c r="UHG4456" s="12"/>
      <c r="UHH4456" s="12"/>
      <c r="UHI4456" s="12"/>
      <c r="UHJ4456" s="12"/>
      <c r="UHK4456" s="14"/>
      <c r="UHL4456" s="144"/>
      <c r="UHM4456" s="145"/>
      <c r="UHN4456" s="60"/>
      <c r="UHO4456" s="60"/>
      <c r="UHP4456" s="46"/>
      <c r="UHQ4456" s="2"/>
      <c r="UHT4456" s="29"/>
      <c r="UHU4456" s="54"/>
      <c r="UHV4456" s="47"/>
      <c r="UIC4456" s="34"/>
      <c r="UID4456" s="153"/>
      <c r="UIE4456" s="34"/>
      <c r="UIF4456" s="153"/>
      <c r="UIG4456" s="34"/>
      <c r="UIH4456" s="48"/>
      <c r="UII4456" s="13"/>
      <c r="UIJ4456" s="12"/>
      <c r="UIK4456" s="12"/>
      <c r="UIL4456" s="12"/>
      <c r="UIM4456" s="12"/>
      <c r="UIN4456" s="14"/>
      <c r="UIO4456" s="144"/>
      <c r="UIP4456" s="145"/>
      <c r="UIQ4456" s="60"/>
      <c r="UIR4456" s="60"/>
      <c r="UIS4456" s="46"/>
      <c r="UIT4456" s="2"/>
      <c r="UIW4456" s="29"/>
      <c r="UIX4456" s="54"/>
      <c r="UIY4456" s="47"/>
      <c r="UJF4456" s="34"/>
      <c r="UJG4456" s="153"/>
      <c r="UJH4456" s="34"/>
      <c r="UJI4456" s="153"/>
      <c r="UJJ4456" s="34"/>
      <c r="UJK4456" s="48"/>
      <c r="UJL4456" s="13"/>
      <c r="UJM4456" s="12"/>
      <c r="UJN4456" s="12"/>
      <c r="UJO4456" s="12"/>
      <c r="UJP4456" s="12"/>
      <c r="UJQ4456" s="14"/>
      <c r="UJR4456" s="144"/>
      <c r="UJS4456" s="145"/>
      <c r="UJT4456" s="60"/>
      <c r="UJU4456" s="60"/>
      <c r="UJV4456" s="46"/>
      <c r="UJW4456" s="2"/>
      <c r="UJZ4456" s="29"/>
      <c r="UKA4456" s="54"/>
      <c r="UKB4456" s="47"/>
      <c r="UKI4456" s="34"/>
      <c r="UKJ4456" s="153"/>
      <c r="UKK4456" s="34"/>
      <c r="UKL4456" s="153"/>
      <c r="UKM4456" s="34"/>
      <c r="UKN4456" s="48"/>
      <c r="UKO4456" s="13"/>
      <c r="UKP4456" s="12"/>
      <c r="UKQ4456" s="12"/>
      <c r="UKR4456" s="12"/>
      <c r="UKS4456" s="12"/>
      <c r="UKT4456" s="14"/>
      <c r="UKU4456" s="144"/>
      <c r="UKV4456" s="145"/>
      <c r="UKW4456" s="60"/>
      <c r="UKX4456" s="60"/>
      <c r="UKY4456" s="46"/>
      <c r="UKZ4456" s="2"/>
      <c r="ULC4456" s="29"/>
      <c r="ULD4456" s="54"/>
      <c r="ULE4456" s="47"/>
      <c r="ULL4456" s="34"/>
      <c r="ULM4456" s="153"/>
      <c r="ULN4456" s="34"/>
      <c r="ULO4456" s="153"/>
      <c r="ULP4456" s="34"/>
      <c r="ULQ4456" s="48"/>
      <c r="ULR4456" s="13"/>
      <c r="ULS4456" s="12"/>
      <c r="ULT4456" s="12"/>
      <c r="ULU4456" s="12"/>
      <c r="ULV4456" s="12"/>
      <c r="ULW4456" s="14"/>
      <c r="ULX4456" s="144"/>
      <c r="ULY4456" s="145"/>
      <c r="ULZ4456" s="60"/>
      <c r="UMA4456" s="60"/>
      <c r="UMB4456" s="46"/>
      <c r="UMC4456" s="2"/>
      <c r="UMF4456" s="29"/>
      <c r="UMG4456" s="54"/>
      <c r="UMH4456" s="47"/>
      <c r="UMO4456" s="34"/>
      <c r="UMP4456" s="153"/>
      <c r="UMQ4456" s="34"/>
      <c r="UMR4456" s="153"/>
      <c r="UMS4456" s="34"/>
      <c r="UMT4456" s="48"/>
      <c r="UMU4456" s="13"/>
      <c r="UMV4456" s="12"/>
      <c r="UMW4456" s="12"/>
      <c r="UMX4456" s="12"/>
      <c r="UMY4456" s="12"/>
      <c r="UMZ4456" s="14"/>
      <c r="UNA4456" s="144"/>
      <c r="UNB4456" s="145"/>
      <c r="UNC4456" s="60"/>
      <c r="UND4456" s="60"/>
      <c r="UNE4456" s="46"/>
      <c r="UNF4456" s="2"/>
      <c r="UNI4456" s="29"/>
      <c r="UNJ4456" s="54"/>
      <c r="UNK4456" s="47"/>
      <c r="UNR4456" s="34"/>
      <c r="UNS4456" s="153"/>
      <c r="UNT4456" s="34"/>
      <c r="UNU4456" s="153"/>
      <c r="UNV4456" s="34"/>
      <c r="UNW4456" s="48"/>
      <c r="UNX4456" s="13"/>
      <c r="UNY4456" s="12"/>
      <c r="UNZ4456" s="12"/>
      <c r="UOA4456" s="12"/>
      <c r="UOB4456" s="12"/>
      <c r="UOC4456" s="14"/>
      <c r="UOD4456" s="144"/>
      <c r="UOE4456" s="145"/>
      <c r="UOF4456" s="60"/>
      <c r="UOG4456" s="60"/>
      <c r="UOH4456" s="46"/>
      <c r="UOI4456" s="2"/>
      <c r="UOL4456" s="29"/>
      <c r="UOM4456" s="54"/>
      <c r="UON4456" s="47"/>
      <c r="UOU4456" s="34"/>
      <c r="UOV4456" s="153"/>
      <c r="UOW4456" s="34"/>
      <c r="UOX4456" s="153"/>
      <c r="UOY4456" s="34"/>
      <c r="UOZ4456" s="48"/>
      <c r="UPA4456" s="13"/>
      <c r="UPB4456" s="12"/>
      <c r="UPC4456" s="12"/>
      <c r="UPD4456" s="12"/>
      <c r="UPE4456" s="12"/>
      <c r="UPF4456" s="14"/>
      <c r="UPG4456" s="144"/>
      <c r="UPH4456" s="145"/>
      <c r="UPI4456" s="60"/>
      <c r="UPJ4456" s="60"/>
      <c r="UPK4456" s="46"/>
      <c r="UPL4456" s="2"/>
      <c r="UPO4456" s="29"/>
      <c r="UPP4456" s="54"/>
      <c r="UPQ4456" s="47"/>
      <c r="UPX4456" s="34"/>
      <c r="UPY4456" s="153"/>
      <c r="UPZ4456" s="34"/>
      <c r="UQA4456" s="153"/>
      <c r="UQB4456" s="34"/>
      <c r="UQC4456" s="48"/>
      <c r="UQD4456" s="13"/>
      <c r="UQE4456" s="12"/>
      <c r="UQF4456" s="12"/>
      <c r="UQG4456" s="12"/>
      <c r="UQH4456" s="12"/>
      <c r="UQI4456" s="14"/>
      <c r="UQJ4456" s="144"/>
      <c r="UQK4456" s="145"/>
      <c r="UQL4456" s="60"/>
      <c r="UQM4456" s="60"/>
      <c r="UQN4456" s="46"/>
      <c r="UQO4456" s="2"/>
      <c r="UQR4456" s="29"/>
      <c r="UQS4456" s="54"/>
      <c r="UQT4456" s="47"/>
      <c r="URA4456" s="34"/>
      <c r="URB4456" s="153"/>
      <c r="URC4456" s="34"/>
      <c r="URD4456" s="153"/>
      <c r="URE4456" s="34"/>
      <c r="URF4456" s="48"/>
      <c r="URG4456" s="13"/>
      <c r="URH4456" s="12"/>
      <c r="URI4456" s="12"/>
      <c r="URJ4456" s="12"/>
      <c r="URK4456" s="12"/>
      <c r="URL4456" s="14"/>
      <c r="URM4456" s="144"/>
      <c r="URN4456" s="145"/>
      <c r="URO4456" s="60"/>
      <c r="URP4456" s="60"/>
      <c r="URQ4456" s="46"/>
      <c r="URR4456" s="2"/>
      <c r="URU4456" s="29"/>
      <c r="URV4456" s="54"/>
      <c r="URW4456" s="47"/>
      <c r="USD4456" s="34"/>
      <c r="USE4456" s="153"/>
      <c r="USF4456" s="34"/>
      <c r="USG4456" s="153"/>
      <c r="USH4456" s="34"/>
      <c r="USI4456" s="48"/>
      <c r="USJ4456" s="13"/>
      <c r="USK4456" s="12"/>
      <c r="USL4456" s="12"/>
      <c r="USM4456" s="12"/>
      <c r="USN4456" s="12"/>
      <c r="USO4456" s="14"/>
      <c r="USP4456" s="144"/>
      <c r="USQ4456" s="145"/>
      <c r="USR4456" s="60"/>
      <c r="USS4456" s="60"/>
      <c r="UST4456" s="46"/>
      <c r="USU4456" s="2"/>
      <c r="USX4456" s="29"/>
      <c r="USY4456" s="54"/>
      <c r="USZ4456" s="47"/>
      <c r="UTG4456" s="34"/>
      <c r="UTH4456" s="153"/>
      <c r="UTI4456" s="34"/>
      <c r="UTJ4456" s="153"/>
      <c r="UTK4456" s="34"/>
      <c r="UTL4456" s="48"/>
      <c r="UTM4456" s="13"/>
      <c r="UTN4456" s="12"/>
      <c r="UTO4456" s="12"/>
      <c r="UTP4456" s="12"/>
      <c r="UTQ4456" s="12"/>
      <c r="UTR4456" s="14"/>
      <c r="UTS4456" s="144"/>
      <c r="UTT4456" s="145"/>
      <c r="UTU4456" s="60"/>
      <c r="UTV4456" s="60"/>
      <c r="UTW4456" s="46"/>
      <c r="UTX4456" s="2"/>
      <c r="UUA4456" s="29"/>
      <c r="UUB4456" s="54"/>
      <c r="UUC4456" s="47"/>
      <c r="UUJ4456" s="34"/>
      <c r="UUK4456" s="153"/>
      <c r="UUL4456" s="34"/>
      <c r="UUM4456" s="153"/>
      <c r="UUN4456" s="34"/>
      <c r="UUO4456" s="48"/>
      <c r="UUP4456" s="13"/>
      <c r="UUQ4456" s="12"/>
      <c r="UUR4456" s="12"/>
      <c r="UUS4456" s="12"/>
      <c r="UUT4456" s="12"/>
      <c r="UUU4456" s="14"/>
      <c r="UUV4456" s="144"/>
      <c r="UUW4456" s="145"/>
      <c r="UUX4456" s="60"/>
      <c r="UUY4456" s="60"/>
      <c r="UUZ4456" s="46"/>
      <c r="UVA4456" s="2"/>
      <c r="UVD4456" s="29"/>
      <c r="UVE4456" s="54"/>
      <c r="UVF4456" s="47"/>
      <c r="UVM4456" s="34"/>
      <c r="UVN4456" s="153"/>
      <c r="UVO4456" s="34"/>
      <c r="UVP4456" s="153"/>
      <c r="UVQ4456" s="34"/>
      <c r="UVR4456" s="48"/>
      <c r="UVS4456" s="13"/>
      <c r="UVT4456" s="12"/>
      <c r="UVU4456" s="12"/>
      <c r="UVV4456" s="12"/>
      <c r="UVW4456" s="12"/>
      <c r="UVX4456" s="14"/>
      <c r="UVY4456" s="144"/>
      <c r="UVZ4456" s="145"/>
      <c r="UWA4456" s="60"/>
      <c r="UWB4456" s="60"/>
      <c r="UWC4456" s="46"/>
      <c r="UWD4456" s="2"/>
      <c r="UWG4456" s="29"/>
      <c r="UWH4456" s="54"/>
      <c r="UWI4456" s="47"/>
      <c r="UWP4456" s="34"/>
      <c r="UWQ4456" s="153"/>
      <c r="UWR4456" s="34"/>
      <c r="UWS4456" s="153"/>
      <c r="UWT4456" s="34"/>
      <c r="UWU4456" s="48"/>
      <c r="UWV4456" s="13"/>
      <c r="UWW4456" s="12"/>
      <c r="UWX4456" s="12"/>
      <c r="UWY4456" s="12"/>
      <c r="UWZ4456" s="12"/>
      <c r="UXA4456" s="14"/>
      <c r="UXB4456" s="144"/>
      <c r="UXC4456" s="145"/>
      <c r="UXD4456" s="60"/>
      <c r="UXE4456" s="60"/>
      <c r="UXF4456" s="46"/>
      <c r="UXG4456" s="2"/>
      <c r="UXJ4456" s="29"/>
      <c r="UXK4456" s="54"/>
      <c r="UXL4456" s="47"/>
      <c r="UXS4456" s="34"/>
      <c r="UXT4456" s="153"/>
      <c r="UXU4456" s="34"/>
      <c r="UXV4456" s="153"/>
      <c r="UXW4456" s="34"/>
      <c r="UXX4456" s="48"/>
      <c r="UXY4456" s="13"/>
      <c r="UXZ4456" s="12"/>
      <c r="UYA4456" s="12"/>
      <c r="UYB4456" s="12"/>
      <c r="UYC4456" s="12"/>
      <c r="UYD4456" s="14"/>
      <c r="UYE4456" s="144"/>
      <c r="UYF4456" s="145"/>
      <c r="UYG4456" s="60"/>
      <c r="UYH4456" s="60"/>
      <c r="UYI4456" s="46"/>
      <c r="UYJ4456" s="2"/>
      <c r="UYM4456" s="29"/>
      <c r="UYN4456" s="54"/>
      <c r="UYO4456" s="47"/>
      <c r="UYV4456" s="34"/>
      <c r="UYW4456" s="153"/>
      <c r="UYX4456" s="34"/>
      <c r="UYY4456" s="153"/>
      <c r="UYZ4456" s="34"/>
      <c r="UZA4456" s="48"/>
      <c r="UZB4456" s="13"/>
      <c r="UZC4456" s="12"/>
      <c r="UZD4456" s="12"/>
      <c r="UZE4456" s="12"/>
      <c r="UZF4456" s="12"/>
      <c r="UZG4456" s="14"/>
      <c r="UZH4456" s="144"/>
      <c r="UZI4456" s="145"/>
      <c r="UZJ4456" s="60"/>
      <c r="UZK4456" s="60"/>
      <c r="UZL4456" s="46"/>
      <c r="UZM4456" s="2"/>
      <c r="UZP4456" s="29"/>
      <c r="UZQ4456" s="54"/>
      <c r="UZR4456" s="47"/>
      <c r="UZY4456" s="34"/>
      <c r="UZZ4456" s="153"/>
      <c r="VAA4456" s="34"/>
      <c r="VAB4456" s="153"/>
      <c r="VAC4456" s="34"/>
      <c r="VAD4456" s="48"/>
      <c r="VAE4456" s="13"/>
      <c r="VAF4456" s="12"/>
      <c r="VAG4456" s="12"/>
      <c r="VAH4456" s="12"/>
      <c r="VAI4456" s="12"/>
      <c r="VAJ4456" s="14"/>
      <c r="VAK4456" s="144"/>
      <c r="VAL4456" s="145"/>
      <c r="VAM4456" s="60"/>
      <c r="VAN4456" s="60"/>
      <c r="VAO4456" s="46"/>
      <c r="VAP4456" s="2"/>
      <c r="VAS4456" s="29"/>
      <c r="VAT4456" s="54"/>
      <c r="VAU4456" s="47"/>
      <c r="VBB4456" s="34"/>
      <c r="VBC4456" s="153"/>
      <c r="VBD4456" s="34"/>
      <c r="VBE4456" s="153"/>
      <c r="VBF4456" s="34"/>
      <c r="VBG4456" s="48"/>
      <c r="VBH4456" s="13"/>
      <c r="VBI4456" s="12"/>
      <c r="VBJ4456" s="12"/>
      <c r="VBK4456" s="12"/>
      <c r="VBL4456" s="12"/>
      <c r="VBM4456" s="14"/>
      <c r="VBN4456" s="144"/>
      <c r="VBO4456" s="145"/>
      <c r="VBP4456" s="60"/>
      <c r="VBQ4456" s="60"/>
      <c r="VBR4456" s="46"/>
      <c r="VBS4456" s="2"/>
      <c r="VBV4456" s="29"/>
      <c r="VBW4456" s="54"/>
      <c r="VBX4456" s="47"/>
      <c r="VCE4456" s="34"/>
      <c r="VCF4456" s="153"/>
      <c r="VCG4456" s="34"/>
      <c r="VCH4456" s="153"/>
      <c r="VCI4456" s="34"/>
      <c r="VCJ4456" s="48"/>
      <c r="VCK4456" s="13"/>
      <c r="VCL4456" s="12"/>
      <c r="VCM4456" s="12"/>
      <c r="VCN4456" s="12"/>
      <c r="VCO4456" s="12"/>
      <c r="VCP4456" s="14"/>
      <c r="VCQ4456" s="144"/>
      <c r="VCR4456" s="145"/>
      <c r="VCS4456" s="60"/>
      <c r="VCT4456" s="60"/>
      <c r="VCU4456" s="46"/>
      <c r="VCV4456" s="2"/>
      <c r="VCY4456" s="29"/>
      <c r="VCZ4456" s="54"/>
      <c r="VDA4456" s="47"/>
      <c r="VDH4456" s="34"/>
      <c r="VDI4456" s="153"/>
      <c r="VDJ4456" s="34"/>
      <c r="VDK4456" s="153"/>
      <c r="VDL4456" s="34"/>
      <c r="VDM4456" s="48"/>
      <c r="VDN4456" s="13"/>
      <c r="VDO4456" s="12"/>
      <c r="VDP4456" s="12"/>
      <c r="VDQ4456" s="12"/>
      <c r="VDR4456" s="12"/>
      <c r="VDS4456" s="14"/>
      <c r="VDT4456" s="144"/>
      <c r="VDU4456" s="145"/>
      <c r="VDV4456" s="60"/>
      <c r="VDW4456" s="60"/>
      <c r="VDX4456" s="46"/>
      <c r="VDY4456" s="2"/>
      <c r="VEB4456" s="29"/>
      <c r="VEC4456" s="54"/>
      <c r="VED4456" s="47"/>
      <c r="VEK4456" s="34"/>
      <c r="VEL4456" s="153"/>
      <c r="VEM4456" s="34"/>
      <c r="VEN4456" s="153"/>
      <c r="VEO4456" s="34"/>
      <c r="VEP4456" s="48"/>
      <c r="VEQ4456" s="13"/>
      <c r="VER4456" s="12"/>
      <c r="VES4456" s="12"/>
      <c r="VET4456" s="12"/>
      <c r="VEU4456" s="12"/>
      <c r="VEV4456" s="14"/>
      <c r="VEW4456" s="144"/>
      <c r="VEX4456" s="145"/>
      <c r="VEY4456" s="60"/>
      <c r="VEZ4456" s="60"/>
      <c r="VFA4456" s="46"/>
      <c r="VFB4456" s="2"/>
      <c r="VFE4456" s="29"/>
      <c r="VFF4456" s="54"/>
      <c r="VFG4456" s="47"/>
      <c r="VFN4456" s="34"/>
      <c r="VFO4456" s="153"/>
      <c r="VFP4456" s="34"/>
      <c r="VFQ4456" s="153"/>
      <c r="VFR4456" s="34"/>
      <c r="VFS4456" s="48"/>
      <c r="VFT4456" s="13"/>
      <c r="VFU4456" s="12"/>
      <c r="VFV4456" s="12"/>
      <c r="VFW4456" s="12"/>
      <c r="VFX4456" s="12"/>
      <c r="VFY4456" s="14"/>
      <c r="VFZ4456" s="144"/>
      <c r="VGA4456" s="145"/>
      <c r="VGB4456" s="60"/>
      <c r="VGC4456" s="60"/>
      <c r="VGD4456" s="46"/>
      <c r="VGE4456" s="2"/>
      <c r="VGH4456" s="29"/>
      <c r="VGI4456" s="54"/>
      <c r="VGJ4456" s="47"/>
      <c r="VGQ4456" s="34"/>
      <c r="VGR4456" s="153"/>
      <c r="VGS4456" s="34"/>
      <c r="VGT4456" s="153"/>
      <c r="VGU4456" s="34"/>
      <c r="VGV4456" s="48"/>
      <c r="VGW4456" s="13"/>
      <c r="VGX4456" s="12"/>
      <c r="VGY4456" s="12"/>
      <c r="VGZ4456" s="12"/>
      <c r="VHA4456" s="12"/>
      <c r="VHB4456" s="14"/>
      <c r="VHC4456" s="144"/>
      <c r="VHD4456" s="145"/>
      <c r="VHE4456" s="60"/>
      <c r="VHF4456" s="60"/>
      <c r="VHG4456" s="46"/>
      <c r="VHH4456" s="2"/>
      <c r="VHK4456" s="29"/>
      <c r="VHL4456" s="54"/>
      <c r="VHM4456" s="47"/>
      <c r="VHT4456" s="34"/>
      <c r="VHU4456" s="153"/>
      <c r="VHV4456" s="34"/>
      <c r="VHW4456" s="153"/>
      <c r="VHX4456" s="34"/>
      <c r="VHY4456" s="48"/>
      <c r="VHZ4456" s="13"/>
      <c r="VIA4456" s="12"/>
      <c r="VIB4456" s="12"/>
      <c r="VIC4456" s="12"/>
      <c r="VID4456" s="12"/>
      <c r="VIE4456" s="14"/>
      <c r="VIF4456" s="144"/>
      <c r="VIG4456" s="145"/>
      <c r="VIH4456" s="60"/>
      <c r="VII4456" s="60"/>
      <c r="VIJ4456" s="46"/>
      <c r="VIK4456" s="2"/>
      <c r="VIN4456" s="29"/>
      <c r="VIO4456" s="54"/>
      <c r="VIP4456" s="47"/>
      <c r="VIW4456" s="34"/>
      <c r="VIX4456" s="153"/>
      <c r="VIY4456" s="34"/>
      <c r="VIZ4456" s="153"/>
      <c r="VJA4456" s="34"/>
      <c r="VJB4456" s="48"/>
      <c r="VJC4456" s="13"/>
      <c r="VJD4456" s="12"/>
      <c r="VJE4456" s="12"/>
      <c r="VJF4456" s="12"/>
      <c r="VJG4456" s="12"/>
      <c r="VJH4456" s="14"/>
      <c r="VJI4456" s="144"/>
      <c r="VJJ4456" s="145"/>
      <c r="VJK4456" s="60"/>
      <c r="VJL4456" s="60"/>
      <c r="VJM4456" s="46"/>
      <c r="VJN4456" s="2"/>
      <c r="VJQ4456" s="29"/>
      <c r="VJR4456" s="54"/>
      <c r="VJS4456" s="47"/>
      <c r="VJZ4456" s="34"/>
      <c r="VKA4456" s="153"/>
      <c r="VKB4456" s="34"/>
      <c r="VKC4456" s="153"/>
      <c r="VKD4456" s="34"/>
      <c r="VKE4456" s="48"/>
      <c r="VKF4456" s="13"/>
      <c r="VKG4456" s="12"/>
      <c r="VKH4456" s="12"/>
      <c r="VKI4456" s="12"/>
      <c r="VKJ4456" s="12"/>
      <c r="VKK4456" s="14"/>
      <c r="VKL4456" s="144"/>
      <c r="VKM4456" s="145"/>
      <c r="VKN4456" s="60"/>
      <c r="VKO4456" s="60"/>
      <c r="VKP4456" s="46"/>
      <c r="VKQ4456" s="2"/>
      <c r="VKT4456" s="29"/>
      <c r="VKU4456" s="54"/>
      <c r="VKV4456" s="47"/>
      <c r="VLC4456" s="34"/>
      <c r="VLD4456" s="153"/>
      <c r="VLE4456" s="34"/>
      <c r="VLF4456" s="153"/>
      <c r="VLG4456" s="34"/>
      <c r="VLH4456" s="48"/>
      <c r="VLI4456" s="13"/>
      <c r="VLJ4456" s="12"/>
      <c r="VLK4456" s="12"/>
      <c r="VLL4456" s="12"/>
      <c r="VLM4456" s="12"/>
      <c r="VLN4456" s="14"/>
      <c r="VLO4456" s="144"/>
      <c r="VLP4456" s="145"/>
      <c r="VLQ4456" s="60"/>
      <c r="VLR4456" s="60"/>
      <c r="VLS4456" s="46"/>
      <c r="VLT4456" s="2"/>
      <c r="VLW4456" s="29"/>
      <c r="VLX4456" s="54"/>
      <c r="VLY4456" s="47"/>
      <c r="VMF4456" s="34"/>
      <c r="VMG4456" s="153"/>
      <c r="VMH4456" s="34"/>
      <c r="VMI4456" s="153"/>
      <c r="VMJ4456" s="34"/>
      <c r="VMK4456" s="48"/>
      <c r="VML4456" s="13"/>
      <c r="VMM4456" s="12"/>
      <c r="VMN4456" s="12"/>
      <c r="VMO4456" s="12"/>
      <c r="VMP4456" s="12"/>
      <c r="VMQ4456" s="14"/>
      <c r="VMR4456" s="144"/>
      <c r="VMS4456" s="145"/>
      <c r="VMT4456" s="60"/>
      <c r="VMU4456" s="60"/>
      <c r="VMV4456" s="46"/>
      <c r="VMW4456" s="2"/>
      <c r="VMZ4456" s="29"/>
      <c r="VNA4456" s="54"/>
      <c r="VNB4456" s="47"/>
      <c r="VNI4456" s="34"/>
      <c r="VNJ4456" s="153"/>
      <c r="VNK4456" s="34"/>
      <c r="VNL4456" s="153"/>
      <c r="VNM4456" s="34"/>
      <c r="VNN4456" s="48"/>
      <c r="VNO4456" s="13"/>
      <c r="VNP4456" s="12"/>
      <c r="VNQ4456" s="12"/>
      <c r="VNR4456" s="12"/>
      <c r="VNS4456" s="12"/>
      <c r="VNT4456" s="14"/>
      <c r="VNU4456" s="144"/>
      <c r="VNV4456" s="145"/>
      <c r="VNW4456" s="60"/>
      <c r="VNX4456" s="60"/>
      <c r="VNY4456" s="46"/>
      <c r="VNZ4456" s="2"/>
      <c r="VOC4456" s="29"/>
      <c r="VOD4456" s="54"/>
      <c r="VOE4456" s="47"/>
      <c r="VOL4456" s="34"/>
      <c r="VOM4456" s="153"/>
      <c r="VON4456" s="34"/>
      <c r="VOO4456" s="153"/>
      <c r="VOP4456" s="34"/>
      <c r="VOQ4456" s="48"/>
      <c r="VOR4456" s="13"/>
      <c r="VOS4456" s="12"/>
      <c r="VOT4456" s="12"/>
      <c r="VOU4456" s="12"/>
      <c r="VOV4456" s="12"/>
      <c r="VOW4456" s="14"/>
      <c r="VOX4456" s="144"/>
      <c r="VOY4456" s="145"/>
      <c r="VOZ4456" s="60"/>
      <c r="VPA4456" s="60"/>
      <c r="VPB4456" s="46"/>
      <c r="VPC4456" s="2"/>
      <c r="VPF4456" s="29"/>
      <c r="VPG4456" s="54"/>
      <c r="VPH4456" s="47"/>
      <c r="VPO4456" s="34"/>
      <c r="VPP4456" s="153"/>
      <c r="VPQ4456" s="34"/>
      <c r="VPR4456" s="153"/>
      <c r="VPS4456" s="34"/>
      <c r="VPT4456" s="48"/>
      <c r="VPU4456" s="13"/>
      <c r="VPV4456" s="12"/>
      <c r="VPW4456" s="12"/>
      <c r="VPX4456" s="12"/>
      <c r="VPY4456" s="12"/>
      <c r="VPZ4456" s="14"/>
      <c r="VQA4456" s="144"/>
      <c r="VQB4456" s="145"/>
      <c r="VQC4456" s="60"/>
      <c r="VQD4456" s="60"/>
      <c r="VQE4456" s="46"/>
      <c r="VQF4456" s="2"/>
      <c r="VQI4456" s="29"/>
      <c r="VQJ4456" s="54"/>
      <c r="VQK4456" s="47"/>
      <c r="VQR4456" s="34"/>
      <c r="VQS4456" s="153"/>
      <c r="VQT4456" s="34"/>
      <c r="VQU4456" s="153"/>
      <c r="VQV4456" s="34"/>
      <c r="VQW4456" s="48"/>
      <c r="VQX4456" s="13"/>
      <c r="VQY4456" s="12"/>
      <c r="VQZ4456" s="12"/>
      <c r="VRA4456" s="12"/>
      <c r="VRB4456" s="12"/>
      <c r="VRC4456" s="14"/>
      <c r="VRD4456" s="144"/>
      <c r="VRE4456" s="145"/>
      <c r="VRF4456" s="60"/>
      <c r="VRG4456" s="60"/>
      <c r="VRH4456" s="46"/>
      <c r="VRI4456" s="2"/>
      <c r="VRL4456" s="29"/>
      <c r="VRM4456" s="54"/>
      <c r="VRN4456" s="47"/>
      <c r="VRU4456" s="34"/>
      <c r="VRV4456" s="153"/>
      <c r="VRW4456" s="34"/>
      <c r="VRX4456" s="153"/>
      <c r="VRY4456" s="34"/>
      <c r="VRZ4456" s="48"/>
      <c r="VSA4456" s="13"/>
      <c r="VSB4456" s="12"/>
      <c r="VSC4456" s="12"/>
      <c r="VSD4456" s="12"/>
      <c r="VSE4456" s="12"/>
      <c r="VSF4456" s="14"/>
      <c r="VSG4456" s="144"/>
      <c r="VSH4456" s="145"/>
      <c r="VSI4456" s="60"/>
      <c r="VSJ4456" s="60"/>
      <c r="VSK4456" s="46"/>
      <c r="VSL4456" s="2"/>
      <c r="VSO4456" s="29"/>
      <c r="VSP4456" s="54"/>
      <c r="VSQ4456" s="47"/>
      <c r="VSX4456" s="34"/>
      <c r="VSY4456" s="153"/>
      <c r="VSZ4456" s="34"/>
      <c r="VTA4456" s="153"/>
      <c r="VTB4456" s="34"/>
      <c r="VTC4456" s="48"/>
      <c r="VTD4456" s="13"/>
      <c r="VTE4456" s="12"/>
      <c r="VTF4456" s="12"/>
      <c r="VTG4456" s="12"/>
      <c r="VTH4456" s="12"/>
      <c r="VTI4456" s="14"/>
      <c r="VTJ4456" s="144"/>
      <c r="VTK4456" s="145"/>
      <c r="VTL4456" s="60"/>
      <c r="VTM4456" s="60"/>
      <c r="VTN4456" s="46"/>
      <c r="VTO4456" s="2"/>
      <c r="VTR4456" s="29"/>
      <c r="VTS4456" s="54"/>
      <c r="VTT4456" s="47"/>
      <c r="VUA4456" s="34"/>
      <c r="VUB4456" s="153"/>
      <c r="VUC4456" s="34"/>
      <c r="VUD4456" s="153"/>
      <c r="VUE4456" s="34"/>
      <c r="VUF4456" s="48"/>
      <c r="VUG4456" s="13"/>
      <c r="VUH4456" s="12"/>
      <c r="VUI4456" s="12"/>
      <c r="VUJ4456" s="12"/>
      <c r="VUK4456" s="12"/>
      <c r="VUL4456" s="14"/>
      <c r="VUM4456" s="144"/>
      <c r="VUN4456" s="145"/>
      <c r="VUO4456" s="60"/>
      <c r="VUP4456" s="60"/>
      <c r="VUQ4456" s="46"/>
      <c r="VUR4456" s="2"/>
      <c r="VUU4456" s="29"/>
      <c r="VUV4456" s="54"/>
      <c r="VUW4456" s="47"/>
      <c r="VVD4456" s="34"/>
      <c r="VVE4456" s="153"/>
      <c r="VVF4456" s="34"/>
      <c r="VVG4456" s="153"/>
      <c r="VVH4456" s="34"/>
      <c r="VVI4456" s="48"/>
      <c r="VVJ4456" s="13"/>
      <c r="VVK4456" s="12"/>
      <c r="VVL4456" s="12"/>
      <c r="VVM4456" s="12"/>
      <c r="VVN4456" s="12"/>
      <c r="VVO4456" s="14"/>
      <c r="VVP4456" s="144"/>
      <c r="VVQ4456" s="145"/>
      <c r="VVR4456" s="60"/>
      <c r="VVS4456" s="60"/>
      <c r="VVT4456" s="46"/>
      <c r="VVU4456" s="2"/>
      <c r="VVX4456" s="29"/>
      <c r="VVY4456" s="54"/>
      <c r="VVZ4456" s="47"/>
      <c r="VWG4456" s="34"/>
      <c r="VWH4456" s="153"/>
      <c r="VWI4456" s="34"/>
      <c r="VWJ4456" s="153"/>
      <c r="VWK4456" s="34"/>
      <c r="VWL4456" s="48"/>
      <c r="VWM4456" s="13"/>
      <c r="VWN4456" s="12"/>
      <c r="VWO4456" s="12"/>
      <c r="VWP4456" s="12"/>
      <c r="VWQ4456" s="12"/>
      <c r="VWR4456" s="14"/>
      <c r="VWS4456" s="144"/>
      <c r="VWT4456" s="145"/>
      <c r="VWU4456" s="60"/>
      <c r="VWV4456" s="60"/>
      <c r="VWW4456" s="46"/>
      <c r="VWX4456" s="2"/>
      <c r="VXA4456" s="29"/>
      <c r="VXB4456" s="54"/>
      <c r="VXC4456" s="47"/>
      <c r="VXJ4456" s="34"/>
      <c r="VXK4456" s="153"/>
      <c r="VXL4456" s="34"/>
      <c r="VXM4456" s="153"/>
      <c r="VXN4456" s="34"/>
      <c r="VXO4456" s="48"/>
      <c r="VXP4456" s="13"/>
      <c r="VXQ4456" s="12"/>
      <c r="VXR4456" s="12"/>
      <c r="VXS4456" s="12"/>
      <c r="VXT4456" s="12"/>
      <c r="VXU4456" s="14"/>
      <c r="VXV4456" s="144"/>
      <c r="VXW4456" s="145"/>
      <c r="VXX4456" s="60"/>
      <c r="VXY4456" s="60"/>
      <c r="VXZ4456" s="46"/>
      <c r="VYA4456" s="2"/>
      <c r="VYD4456" s="29"/>
      <c r="VYE4456" s="54"/>
      <c r="VYF4456" s="47"/>
      <c r="VYM4456" s="34"/>
      <c r="VYN4456" s="153"/>
      <c r="VYO4456" s="34"/>
      <c r="VYP4456" s="153"/>
      <c r="VYQ4456" s="34"/>
      <c r="VYR4456" s="48"/>
      <c r="VYS4456" s="13"/>
      <c r="VYT4456" s="12"/>
      <c r="VYU4456" s="12"/>
      <c r="VYV4456" s="12"/>
      <c r="VYW4456" s="12"/>
      <c r="VYX4456" s="14"/>
      <c r="VYY4456" s="144"/>
      <c r="VYZ4456" s="145"/>
      <c r="VZA4456" s="60"/>
      <c r="VZB4456" s="60"/>
      <c r="VZC4456" s="46"/>
      <c r="VZD4456" s="2"/>
      <c r="VZG4456" s="29"/>
      <c r="VZH4456" s="54"/>
      <c r="VZI4456" s="47"/>
      <c r="VZP4456" s="34"/>
      <c r="VZQ4456" s="153"/>
      <c r="VZR4456" s="34"/>
      <c r="VZS4456" s="153"/>
      <c r="VZT4456" s="34"/>
      <c r="VZU4456" s="48"/>
      <c r="VZV4456" s="13"/>
      <c r="VZW4456" s="12"/>
      <c r="VZX4456" s="12"/>
      <c r="VZY4456" s="12"/>
      <c r="VZZ4456" s="12"/>
      <c r="WAA4456" s="14"/>
      <c r="WAB4456" s="144"/>
      <c r="WAC4456" s="145"/>
      <c r="WAD4456" s="60"/>
      <c r="WAE4456" s="60"/>
      <c r="WAF4456" s="46"/>
      <c r="WAG4456" s="2"/>
      <c r="WAJ4456" s="29"/>
      <c r="WAK4456" s="54"/>
      <c r="WAL4456" s="47"/>
      <c r="WAS4456" s="34"/>
      <c r="WAT4456" s="153"/>
      <c r="WAU4456" s="34"/>
      <c r="WAV4456" s="153"/>
      <c r="WAW4456" s="34"/>
      <c r="WAX4456" s="48"/>
      <c r="WAY4456" s="13"/>
      <c r="WAZ4456" s="12"/>
      <c r="WBA4456" s="12"/>
      <c r="WBB4456" s="12"/>
      <c r="WBC4456" s="12"/>
      <c r="WBD4456" s="14"/>
      <c r="WBE4456" s="144"/>
      <c r="WBF4456" s="145"/>
      <c r="WBG4456" s="60"/>
      <c r="WBH4456" s="60"/>
      <c r="WBI4456" s="46"/>
      <c r="WBJ4456" s="2"/>
      <c r="WBM4456" s="29"/>
      <c r="WBN4456" s="54"/>
      <c r="WBO4456" s="47"/>
      <c r="WBV4456" s="34"/>
      <c r="WBW4456" s="153"/>
      <c r="WBX4456" s="34"/>
      <c r="WBY4456" s="153"/>
      <c r="WBZ4456" s="34"/>
      <c r="WCA4456" s="48"/>
      <c r="WCB4456" s="13"/>
      <c r="WCC4456" s="12"/>
      <c r="WCD4456" s="12"/>
      <c r="WCE4456" s="12"/>
      <c r="WCF4456" s="12"/>
      <c r="WCG4456" s="14"/>
      <c r="WCH4456" s="144"/>
      <c r="WCI4456" s="145"/>
      <c r="WCJ4456" s="60"/>
      <c r="WCK4456" s="60"/>
      <c r="WCL4456" s="46"/>
      <c r="WCM4456" s="2"/>
      <c r="WCP4456" s="29"/>
      <c r="WCQ4456" s="54"/>
      <c r="WCR4456" s="47"/>
      <c r="WCY4456" s="34"/>
      <c r="WCZ4456" s="153"/>
      <c r="WDA4456" s="34"/>
      <c r="WDB4456" s="153"/>
      <c r="WDC4456" s="34"/>
      <c r="WDD4456" s="48"/>
      <c r="WDE4456" s="13"/>
      <c r="WDF4456" s="12"/>
      <c r="WDG4456" s="12"/>
      <c r="WDH4456" s="12"/>
      <c r="WDI4456" s="12"/>
      <c r="WDJ4456" s="14"/>
      <c r="WDK4456" s="144"/>
      <c r="WDL4456" s="145"/>
      <c r="WDM4456" s="60"/>
      <c r="WDN4456" s="60"/>
      <c r="WDO4456" s="46"/>
      <c r="WDP4456" s="2"/>
      <c r="WDS4456" s="29"/>
      <c r="WDT4456" s="54"/>
      <c r="WDU4456" s="47"/>
      <c r="WEB4456" s="34"/>
      <c r="WEC4456" s="153"/>
      <c r="WED4456" s="34"/>
      <c r="WEE4456" s="153"/>
      <c r="WEF4456" s="34"/>
      <c r="WEG4456" s="48"/>
      <c r="WEH4456" s="13"/>
      <c r="WEI4456" s="12"/>
      <c r="WEJ4456" s="12"/>
      <c r="WEK4456" s="12"/>
      <c r="WEL4456" s="12"/>
      <c r="WEM4456" s="14"/>
      <c r="WEN4456" s="144"/>
      <c r="WEO4456" s="145"/>
      <c r="WEP4456" s="60"/>
      <c r="WEQ4456" s="60"/>
      <c r="WER4456" s="46"/>
      <c r="WES4456" s="2"/>
      <c r="WEV4456" s="29"/>
      <c r="WEW4456" s="54"/>
      <c r="WEX4456" s="47"/>
      <c r="WFE4456" s="34"/>
      <c r="WFF4456" s="153"/>
      <c r="WFG4456" s="34"/>
      <c r="WFH4456" s="153"/>
      <c r="WFI4456" s="34"/>
      <c r="WFJ4456" s="48"/>
      <c r="WFK4456" s="13"/>
      <c r="WFL4456" s="12"/>
      <c r="WFM4456" s="12"/>
      <c r="WFN4456" s="12"/>
      <c r="WFO4456" s="12"/>
      <c r="WFP4456" s="14"/>
      <c r="WFQ4456" s="144"/>
      <c r="WFR4456" s="145"/>
      <c r="WFS4456" s="60"/>
      <c r="WFT4456" s="60"/>
      <c r="WFU4456" s="46"/>
      <c r="WFV4456" s="2"/>
      <c r="WFY4456" s="29"/>
      <c r="WFZ4456" s="54"/>
      <c r="WGA4456" s="47"/>
      <c r="WGH4456" s="34"/>
      <c r="WGI4456" s="153"/>
      <c r="WGJ4456" s="34"/>
      <c r="WGK4456" s="153"/>
      <c r="WGL4456" s="34"/>
      <c r="WGM4456" s="48"/>
      <c r="WGN4456" s="13"/>
      <c r="WGO4456" s="12"/>
      <c r="WGP4456" s="12"/>
      <c r="WGQ4456" s="12"/>
      <c r="WGR4456" s="12"/>
      <c r="WGS4456" s="14"/>
      <c r="WGT4456" s="144"/>
      <c r="WGU4456" s="145"/>
      <c r="WGV4456" s="60"/>
      <c r="WGW4456" s="60"/>
      <c r="WGX4456" s="46"/>
      <c r="WGY4456" s="2"/>
      <c r="WHB4456" s="29"/>
      <c r="WHC4456" s="54"/>
      <c r="WHD4456" s="47"/>
      <c r="WHK4456" s="34"/>
      <c r="WHL4456" s="153"/>
      <c r="WHM4456" s="34"/>
      <c r="WHN4456" s="153"/>
      <c r="WHO4456" s="34"/>
      <c r="WHP4456" s="48"/>
      <c r="WHQ4456" s="13"/>
      <c r="WHR4456" s="12"/>
      <c r="WHS4456" s="12"/>
      <c r="WHT4456" s="12"/>
      <c r="WHU4456" s="12"/>
      <c r="WHV4456" s="14"/>
      <c r="WHW4456" s="144"/>
      <c r="WHX4456" s="145"/>
      <c r="WHY4456" s="60"/>
      <c r="WHZ4456" s="60"/>
      <c r="WIA4456" s="46"/>
      <c r="WIB4456" s="2"/>
      <c r="WIE4456" s="29"/>
      <c r="WIF4456" s="54"/>
      <c r="WIG4456" s="47"/>
      <c r="WIN4456" s="34"/>
      <c r="WIO4456" s="153"/>
      <c r="WIP4456" s="34"/>
      <c r="WIQ4456" s="153"/>
      <c r="WIR4456" s="34"/>
      <c r="WIS4456" s="48"/>
      <c r="WIT4456" s="13"/>
      <c r="WIU4456" s="12"/>
      <c r="WIV4456" s="12"/>
      <c r="WIW4456" s="12"/>
      <c r="WIX4456" s="12"/>
      <c r="WIY4456" s="14"/>
      <c r="WIZ4456" s="144"/>
      <c r="WJA4456" s="145"/>
      <c r="WJB4456" s="60"/>
      <c r="WJC4456" s="60"/>
      <c r="WJD4456" s="46"/>
      <c r="WJE4456" s="2"/>
      <c r="WJH4456" s="29"/>
      <c r="WJI4456" s="54"/>
      <c r="WJJ4456" s="47"/>
      <c r="WJQ4456" s="34"/>
      <c r="WJR4456" s="153"/>
      <c r="WJS4456" s="34"/>
      <c r="WJT4456" s="153"/>
      <c r="WJU4456" s="34"/>
      <c r="WJV4456" s="48"/>
      <c r="WJW4456" s="13"/>
      <c r="WJX4456" s="12"/>
      <c r="WJY4456" s="12"/>
      <c r="WJZ4456" s="12"/>
      <c r="WKA4456" s="12"/>
      <c r="WKB4456" s="14"/>
      <c r="WKC4456" s="144"/>
      <c r="WKD4456" s="145"/>
      <c r="WKE4456" s="60"/>
      <c r="WKF4456" s="60"/>
      <c r="WKG4456" s="46"/>
      <c r="WKH4456" s="2"/>
      <c r="WKK4456" s="29"/>
      <c r="WKL4456" s="54"/>
      <c r="WKM4456" s="47"/>
      <c r="WKT4456" s="34"/>
      <c r="WKU4456" s="153"/>
      <c r="WKV4456" s="34"/>
      <c r="WKW4456" s="153"/>
      <c r="WKX4456" s="34"/>
      <c r="WKY4456" s="48"/>
      <c r="WKZ4456" s="13"/>
      <c r="WLA4456" s="12"/>
      <c r="WLB4456" s="12"/>
      <c r="WLC4456" s="12"/>
      <c r="WLD4456" s="12"/>
      <c r="WLE4456" s="14"/>
      <c r="WLF4456" s="144"/>
      <c r="WLG4456" s="145"/>
      <c r="WLH4456" s="60"/>
      <c r="WLI4456" s="60"/>
      <c r="WLJ4456" s="46"/>
      <c r="WLK4456" s="2"/>
      <c r="WLN4456" s="29"/>
      <c r="WLO4456" s="54"/>
      <c r="WLP4456" s="47"/>
      <c r="WLW4456" s="34"/>
      <c r="WLX4456" s="153"/>
      <c r="WLY4456" s="34"/>
      <c r="WLZ4456" s="153"/>
      <c r="WMA4456" s="34"/>
      <c r="WMB4456" s="48"/>
      <c r="WMC4456" s="13"/>
      <c r="WMD4456" s="12"/>
      <c r="WME4456" s="12"/>
      <c r="WMF4456" s="12"/>
      <c r="WMG4456" s="12"/>
      <c r="WMH4456" s="14"/>
      <c r="WMI4456" s="144"/>
      <c r="WMJ4456" s="145"/>
      <c r="WMK4456" s="60"/>
      <c r="WML4456" s="60"/>
      <c r="WMM4456" s="46"/>
      <c r="WMN4456" s="2"/>
      <c r="WMQ4456" s="29"/>
      <c r="WMR4456" s="54"/>
      <c r="WMS4456" s="47"/>
      <c r="WMZ4456" s="34"/>
      <c r="WNA4456" s="153"/>
      <c r="WNB4456" s="34"/>
      <c r="WNC4456" s="153"/>
      <c r="WND4456" s="34"/>
      <c r="WNE4456" s="48"/>
      <c r="WNF4456" s="13"/>
      <c r="WNG4456" s="12"/>
      <c r="WNH4456" s="12"/>
      <c r="WNI4456" s="12"/>
      <c r="WNJ4456" s="12"/>
      <c r="WNK4456" s="14"/>
      <c r="WNL4456" s="144"/>
      <c r="WNM4456" s="145"/>
      <c r="WNN4456" s="60"/>
      <c r="WNO4456" s="60"/>
      <c r="WNP4456" s="46"/>
      <c r="WNQ4456" s="2"/>
      <c r="WNT4456" s="29"/>
      <c r="WNU4456" s="54"/>
      <c r="WNV4456" s="47"/>
      <c r="WOC4456" s="34"/>
      <c r="WOD4456" s="153"/>
      <c r="WOE4456" s="34"/>
      <c r="WOF4456" s="153"/>
      <c r="WOG4456" s="34"/>
      <c r="WOH4456" s="48"/>
      <c r="WOI4456" s="13"/>
      <c r="WOJ4456" s="12"/>
      <c r="WOK4456" s="12"/>
      <c r="WOL4456" s="12"/>
      <c r="WOM4456" s="12"/>
      <c r="WON4456" s="14"/>
      <c r="WOO4456" s="144"/>
      <c r="WOP4456" s="145"/>
      <c r="WOQ4456" s="60"/>
      <c r="WOR4456" s="60"/>
      <c r="WOS4456" s="46"/>
      <c r="WOT4456" s="2"/>
      <c r="WOW4456" s="29"/>
      <c r="WOX4456" s="54"/>
      <c r="WOY4456" s="47"/>
      <c r="WPF4456" s="34"/>
      <c r="WPG4456" s="153"/>
      <c r="WPH4456" s="34"/>
      <c r="WPI4456" s="153"/>
      <c r="WPJ4456" s="34"/>
      <c r="WPK4456" s="48"/>
      <c r="WPL4456" s="13"/>
      <c r="WPM4456" s="12"/>
      <c r="WPN4456" s="12"/>
      <c r="WPO4456" s="12"/>
      <c r="WPP4456" s="12"/>
      <c r="WPQ4456" s="14"/>
      <c r="WPR4456" s="144"/>
      <c r="WPS4456" s="145"/>
      <c r="WPT4456" s="60"/>
      <c r="WPU4456" s="60"/>
      <c r="WPV4456" s="46"/>
      <c r="WPW4456" s="2"/>
      <c r="WPZ4456" s="29"/>
      <c r="WQA4456" s="54"/>
      <c r="WQB4456" s="47"/>
      <c r="WQI4456" s="34"/>
      <c r="WQJ4456" s="153"/>
      <c r="WQK4456" s="34"/>
      <c r="WQL4456" s="153"/>
      <c r="WQM4456" s="34"/>
      <c r="WQN4456" s="48"/>
      <c r="WQO4456" s="13"/>
      <c r="WQP4456" s="12"/>
      <c r="WQQ4456" s="12"/>
      <c r="WQR4456" s="12"/>
      <c r="WQS4456" s="12"/>
      <c r="WQT4456" s="14"/>
      <c r="WQU4456" s="144"/>
      <c r="WQV4456" s="145"/>
      <c r="WQW4456" s="60"/>
      <c r="WQX4456" s="60"/>
      <c r="WQY4456" s="46"/>
      <c r="WQZ4456" s="2"/>
      <c r="WRC4456" s="29"/>
      <c r="WRD4456" s="54"/>
      <c r="WRE4456" s="47"/>
      <c r="WRL4456" s="34"/>
      <c r="WRM4456" s="153"/>
      <c r="WRN4456" s="34"/>
      <c r="WRO4456" s="153"/>
      <c r="WRP4456" s="34"/>
      <c r="WRQ4456" s="48"/>
      <c r="WRR4456" s="13"/>
      <c r="WRS4456" s="12"/>
      <c r="WRT4456" s="12"/>
      <c r="WRU4456" s="12"/>
      <c r="WRV4456" s="12"/>
      <c r="WRW4456" s="14"/>
      <c r="WRX4456" s="144"/>
      <c r="WRY4456" s="145"/>
      <c r="WRZ4456" s="60"/>
      <c r="WSA4456" s="60"/>
      <c r="WSB4456" s="46"/>
      <c r="WSC4456" s="2"/>
      <c r="WSF4456" s="29"/>
      <c r="WSG4456" s="54"/>
      <c r="WSH4456" s="47"/>
      <c r="WSO4456" s="34"/>
      <c r="WSP4456" s="153"/>
      <c r="WSQ4456" s="34"/>
      <c r="WSR4456" s="153"/>
      <c r="WSS4456" s="34"/>
      <c r="WST4456" s="48"/>
      <c r="WSU4456" s="13"/>
      <c r="WSV4456" s="12"/>
      <c r="WSW4456" s="12"/>
      <c r="WSX4456" s="12"/>
      <c r="WSY4456" s="12"/>
      <c r="WSZ4456" s="14"/>
      <c r="WTA4456" s="144"/>
      <c r="WTB4456" s="145"/>
      <c r="WTC4456" s="60"/>
      <c r="WTD4456" s="60"/>
      <c r="WTE4456" s="46"/>
      <c r="WTF4456" s="2"/>
      <c r="WTI4456" s="29"/>
      <c r="WTJ4456" s="54"/>
      <c r="WTK4456" s="47"/>
      <c r="WTR4456" s="34"/>
      <c r="WTS4456" s="153"/>
      <c r="WTT4456" s="34"/>
      <c r="WTU4456" s="153"/>
      <c r="WTV4456" s="34"/>
      <c r="WTW4456" s="48"/>
      <c r="WTX4456" s="13"/>
      <c r="WTY4456" s="12"/>
      <c r="WTZ4456" s="12"/>
      <c r="WUA4456" s="12"/>
      <c r="WUB4456" s="12"/>
      <c r="WUC4456" s="14"/>
      <c r="WUD4456" s="144"/>
      <c r="WUE4456" s="145"/>
      <c r="WUF4456" s="60"/>
      <c r="WUG4456" s="60"/>
      <c r="WUH4456" s="46"/>
      <c r="WUI4456" s="2"/>
      <c r="WUL4456" s="29"/>
      <c r="WUM4456" s="54"/>
      <c r="WUN4456" s="47"/>
      <c r="WUU4456" s="34"/>
      <c r="WUV4456" s="153"/>
      <c r="WUW4456" s="34"/>
      <c r="WUX4456" s="153"/>
      <c r="WUY4456" s="34"/>
      <c r="WUZ4456" s="48"/>
      <c r="WVA4456" s="13"/>
      <c r="WVB4456" s="12"/>
      <c r="WVC4456" s="12"/>
      <c r="WVD4456" s="12"/>
      <c r="WVE4456" s="12"/>
      <c r="WVF4456" s="14"/>
      <c r="WVG4456" s="144"/>
      <c r="WVH4456" s="145"/>
      <c r="WVI4456" s="60"/>
      <c r="WVJ4456" s="60"/>
      <c r="WVK4456" s="46"/>
      <c r="WVL4456" s="2"/>
      <c r="WVO4456" s="29"/>
      <c r="WVP4456" s="54"/>
      <c r="WVQ4456" s="47"/>
      <c r="WVX4456" s="34"/>
      <c r="WVY4456" s="153"/>
      <c r="WVZ4456" s="34"/>
      <c r="WWA4456" s="153"/>
      <c r="WWB4456" s="34"/>
      <c r="WWC4456" s="48"/>
      <c r="WWD4456" s="13"/>
      <c r="WWE4456" s="12"/>
      <c r="WWF4456" s="12"/>
      <c r="WWG4456" s="12"/>
      <c r="WWH4456" s="12"/>
      <c r="WWI4456" s="14"/>
      <c r="WWJ4456" s="144"/>
      <c r="WWK4456" s="145"/>
      <c r="WWL4456" s="60"/>
      <c r="WWM4456" s="60"/>
      <c r="WWN4456" s="46"/>
      <c r="WWO4456" s="2"/>
      <c r="WWR4456" s="29"/>
      <c r="WWS4456" s="54"/>
      <c r="WWT4456" s="47"/>
      <c r="WXA4456" s="34"/>
      <c r="WXB4456" s="153"/>
      <c r="WXC4456" s="34"/>
      <c r="WXD4456" s="153"/>
      <c r="WXE4456" s="34"/>
      <c r="WXF4456" s="48"/>
      <c r="WXG4456" s="13"/>
      <c r="WXH4456" s="12"/>
      <c r="WXI4456" s="12"/>
      <c r="WXJ4456" s="12"/>
      <c r="WXK4456" s="12"/>
      <c r="WXL4456" s="14"/>
      <c r="WXM4456" s="144"/>
      <c r="WXN4456" s="145"/>
      <c r="WXO4456" s="60"/>
      <c r="WXP4456" s="60"/>
      <c r="WXQ4456" s="46"/>
      <c r="WXR4456" s="2"/>
      <c r="WXU4456" s="29"/>
      <c r="WXV4456" s="54"/>
      <c r="WXW4456" s="47"/>
      <c r="WYD4456" s="34"/>
      <c r="WYE4456" s="153"/>
      <c r="WYF4456" s="34"/>
      <c r="WYG4456" s="153"/>
      <c r="WYH4456" s="34"/>
      <c r="WYI4456" s="48"/>
      <c r="WYJ4456" s="13"/>
      <c r="WYK4456" s="12"/>
      <c r="WYL4456" s="12"/>
      <c r="WYM4456" s="12"/>
      <c r="WYN4456" s="12"/>
      <c r="WYO4456" s="14"/>
      <c r="WYP4456" s="144"/>
      <c r="WYQ4456" s="145"/>
      <c r="WYR4456" s="60"/>
      <c r="WYS4456" s="60"/>
      <c r="WYT4456" s="46"/>
      <c r="WYU4456" s="2"/>
      <c r="WYX4456" s="29"/>
      <c r="WYY4456" s="54"/>
      <c r="WYZ4456" s="47"/>
      <c r="WZG4456" s="34"/>
      <c r="WZH4456" s="153"/>
      <c r="WZI4456" s="34"/>
      <c r="WZJ4456" s="153"/>
      <c r="WZK4456" s="34"/>
      <c r="WZL4456" s="48"/>
      <c r="WZM4456" s="13"/>
      <c r="WZN4456" s="12"/>
      <c r="WZO4456" s="12"/>
      <c r="WZP4456" s="12"/>
      <c r="WZQ4456" s="12"/>
      <c r="WZR4456" s="14"/>
      <c r="WZS4456" s="144"/>
      <c r="WZT4456" s="145"/>
      <c r="WZU4456" s="60"/>
      <c r="WZV4456" s="60"/>
      <c r="WZW4456" s="46"/>
      <c r="WZX4456" s="2"/>
      <c r="XAA4456" s="29"/>
      <c r="XAB4456" s="54"/>
      <c r="XAC4456" s="47"/>
      <c r="XAJ4456" s="34"/>
      <c r="XAK4456" s="153"/>
      <c r="XAL4456" s="34"/>
      <c r="XAM4456" s="153"/>
      <c r="XAN4456" s="34"/>
      <c r="XAO4456" s="48"/>
      <c r="XAP4456" s="13"/>
      <c r="XAQ4456" s="12"/>
      <c r="XAR4456" s="12"/>
      <c r="XAS4456" s="12"/>
      <c r="XAT4456" s="12"/>
      <c r="XAU4456" s="14"/>
      <c r="XAV4456" s="144"/>
      <c r="XAW4456" s="145"/>
      <c r="XAX4456" s="60"/>
      <c r="XAY4456" s="60"/>
      <c r="XAZ4456" s="46"/>
      <c r="XBA4456" s="2"/>
      <c r="XBD4456" s="29"/>
      <c r="XBE4456" s="54"/>
      <c r="XBF4456" s="47"/>
      <c r="XBM4456" s="34"/>
      <c r="XBN4456" s="153"/>
      <c r="XBO4456" s="34"/>
      <c r="XBP4456" s="153"/>
      <c r="XBQ4456" s="34"/>
      <c r="XBR4456" s="48"/>
      <c r="XBS4456" s="13"/>
      <c r="XBT4456" s="12"/>
      <c r="XBU4456" s="12"/>
      <c r="XBV4456" s="12"/>
      <c r="XBW4456" s="12"/>
      <c r="XBX4456" s="14"/>
      <c r="XBY4456" s="144"/>
      <c r="XBZ4456" s="145"/>
      <c r="XCA4456" s="60"/>
      <c r="XCB4456" s="60"/>
      <c r="XCC4456" s="46"/>
      <c r="XCD4456" s="2"/>
      <c r="XCG4456" s="29"/>
      <c r="XCH4456" s="54"/>
      <c r="XCI4456" s="47"/>
      <c r="XCP4456" s="34"/>
      <c r="XCQ4456" s="153"/>
      <c r="XCR4456" s="34"/>
      <c r="XCS4456" s="153"/>
      <c r="XCT4456" s="34"/>
      <c r="XCU4456" s="48"/>
      <c r="XCV4456" s="13"/>
      <c r="XCW4456" s="12"/>
      <c r="XCX4456" s="12"/>
      <c r="XCY4456" s="12"/>
      <c r="XCZ4456" s="12"/>
      <c r="XDA4456" s="14"/>
      <c r="XDB4456" s="144"/>
      <c r="XDC4456" s="145"/>
      <c r="XDD4456" s="60"/>
    </row>
    <row r="4457" spans="1:1023 1026:2043 2050:5117 5124:8191 8198:14334 14337:15354 15361:16332" ht="15" hidden="1" customHeight="1" x14ac:dyDescent="0.2">
      <c r="A4457" s="46">
        <v>3018</v>
      </c>
      <c r="B4457" s="258" t="s">
        <v>4262</v>
      </c>
      <c r="C4457" t="s">
        <v>1136</v>
      </c>
      <c r="D4457" t="s">
        <v>2038</v>
      </c>
      <c r="E4457" t="s">
        <v>1821</v>
      </c>
      <c r="F4457" s="29" t="s">
        <v>1850</v>
      </c>
      <c r="G4457" s="47">
        <v>348</v>
      </c>
      <c r="H4457" t="s">
        <v>1850</v>
      </c>
      <c r="I4457">
        <v>1</v>
      </c>
      <c r="J4457" t="s">
        <v>4263</v>
      </c>
      <c r="K4457" t="s">
        <v>2459</v>
      </c>
      <c r="L4457" t="s">
        <v>4264</v>
      </c>
      <c r="M4457" t="s">
        <v>341</v>
      </c>
      <c r="N4457" s="34">
        <v>0</v>
      </c>
      <c r="O4457" s="34" t="s">
        <v>684</v>
      </c>
      <c r="P4457" s="34">
        <v>0</v>
      </c>
      <c r="Q4457" s="34">
        <v>0</v>
      </c>
      <c r="R4457" s="34">
        <v>0</v>
      </c>
      <c r="S4457" s="48" t="s">
        <v>1123</v>
      </c>
      <c r="T4457" s="13" t="s">
        <v>122</v>
      </c>
      <c r="U4457" s="12" t="s">
        <v>122</v>
      </c>
      <c r="V4457" s="12" t="s">
        <v>122</v>
      </c>
      <c r="W4457" s="12" t="s">
        <v>122</v>
      </c>
      <c r="X4457" s="14" t="str">
        <f t="shared" si="69"/>
        <v>С</v>
      </c>
      <c r="Y4457" s="271">
        <f>Таблица1[[#This Row],[ID_intellix]]</f>
        <v>3018</v>
      </c>
      <c r="Z4457" s="269" t="s">
        <v>122</v>
      </c>
      <c r="AA4457" s="145">
        <f>IF(OR(Таблица1[[#This Row],[CARDIO_report]]&lt;&gt;0,Таблица1[[#This Row],[AI COMBO_report]]&lt;&gt;0,Таблица1[[#This Row],[OTC_report]]&lt;&gt;0),1,0)</f>
        <v>0</v>
      </c>
      <c r="AB4457" s="60" t="s">
        <v>1124</v>
      </c>
      <c r="AC4457" s="60" t="s">
        <v>1124</v>
      </c>
      <c r="AD4457" s="60" t="s">
        <v>1124</v>
      </c>
      <c r="AE4457" s="60" t="s">
        <v>1124</v>
      </c>
      <c r="AF4457" s="60"/>
      <c r="AG4457" s="60" t="s">
        <v>1124</v>
      </c>
      <c r="AH4457" s="60" t="s">
        <v>1124</v>
      </c>
      <c r="AI4457" s="60" t="s">
        <v>1124</v>
      </c>
      <c r="AJ4457" s="60" t="s">
        <v>1124</v>
      </c>
      <c r="AK4457" s="60" t="s">
        <v>1124</v>
      </c>
      <c r="AL4457" s="60" t="s">
        <v>1124</v>
      </c>
      <c r="AM4457" s="60" t="s">
        <v>1124</v>
      </c>
      <c r="AN4457" s="60" t="s">
        <v>1124</v>
      </c>
      <c r="AO4457" s="60"/>
      <c r="AP4457" s="35" t="s">
        <v>1857</v>
      </c>
      <c r="AQ4457" s="377">
        <v>0</v>
      </c>
      <c r="AR4457" s="378">
        <v>0</v>
      </c>
      <c r="AS4457" s="377">
        <v>0</v>
      </c>
      <c r="AT4457" s="378">
        <v>0</v>
      </c>
      <c r="AU4457" s="377">
        <v>0</v>
      </c>
      <c r="AV4457" s="377">
        <v>0</v>
      </c>
      <c r="AW4457" s="377">
        <v>0</v>
      </c>
      <c r="AX4457">
        <v>0</v>
      </c>
      <c r="AY4457">
        <v>0</v>
      </c>
    </row>
    <row r="4458" spans="1:1023 1026:2043 2050:5117 5124:8191 8198:14334 14337:15354 15361:16332" hidden="1" x14ac:dyDescent="0.2">
      <c r="A4458" s="46">
        <v>5235</v>
      </c>
      <c r="B4458" s="258" t="s">
        <v>4407</v>
      </c>
      <c r="C4458" t="s">
        <v>1136</v>
      </c>
      <c r="D4458" t="s">
        <v>2038</v>
      </c>
      <c r="E4458" t="s">
        <v>1821</v>
      </c>
      <c r="F4458" s="29" t="s">
        <v>1850</v>
      </c>
      <c r="G4458" s="47">
        <v>65</v>
      </c>
      <c r="H4458" t="s">
        <v>1850</v>
      </c>
      <c r="I4458">
        <v>1</v>
      </c>
      <c r="J4458" t="s">
        <v>4408</v>
      </c>
      <c r="K4458" t="s">
        <v>2459</v>
      </c>
      <c r="L4458" t="s">
        <v>4409</v>
      </c>
      <c r="M4458" t="s">
        <v>341</v>
      </c>
      <c r="N4458" s="34" t="s">
        <v>349</v>
      </c>
      <c r="O4458" s="34" t="s">
        <v>684</v>
      </c>
      <c r="P4458" s="34" t="s">
        <v>690</v>
      </c>
      <c r="Q4458" s="34">
        <v>0</v>
      </c>
      <c r="R4458" s="34">
        <v>0</v>
      </c>
      <c r="S4458" s="48" t="s">
        <v>1123</v>
      </c>
      <c r="T4458" s="13" t="s">
        <v>1863</v>
      </c>
      <c r="U4458" s="12" t="s">
        <v>122</v>
      </c>
      <c r="V4458" s="12" t="s">
        <v>122</v>
      </c>
      <c r="W4458" s="12" t="s">
        <v>1863</v>
      </c>
      <c r="X4458" s="14" t="str">
        <f t="shared" si="69"/>
        <v>А</v>
      </c>
      <c r="Y4458" s="271">
        <f>Таблица1[[#This Row],[ID_intellix]]</f>
        <v>5235</v>
      </c>
      <c r="Z4458" s="269" t="s">
        <v>122</v>
      </c>
      <c r="AA4458" s="145">
        <f>IF(OR(Таблица1[[#This Row],[CARDIO_report]]&lt;&gt;0,Таблица1[[#This Row],[AI COMBO_report]]&lt;&gt;0,Таблица1[[#This Row],[OTC_report]]&lt;&gt;0),1,0)</f>
        <v>1</v>
      </c>
      <c r="AB4458" s="60" t="s">
        <v>1124</v>
      </c>
      <c r="AC4458" s="60" t="s">
        <v>1124</v>
      </c>
      <c r="AD4458" s="60" t="s">
        <v>1124</v>
      </c>
      <c r="AE4458" s="60" t="s">
        <v>1124</v>
      </c>
      <c r="AF4458" s="60"/>
      <c r="AG4458" s="60" t="s">
        <v>1124</v>
      </c>
      <c r="AH4458" s="60" t="s">
        <v>1124</v>
      </c>
      <c r="AI4458" s="60" t="s">
        <v>1124</v>
      </c>
      <c r="AJ4458" s="60" t="s">
        <v>1124</v>
      </c>
      <c r="AK4458" s="60" t="s">
        <v>1124</v>
      </c>
      <c r="AL4458" s="60" t="s">
        <v>1124</v>
      </c>
      <c r="AM4458" s="60" t="s">
        <v>1124</v>
      </c>
      <c r="AN4458" s="60" t="s">
        <v>1124</v>
      </c>
      <c r="AO4458" s="60"/>
      <c r="AP4458" s="35" t="s">
        <v>1917</v>
      </c>
      <c r="AQ4458" s="377">
        <v>0</v>
      </c>
      <c r="AR4458" s="378">
        <v>0</v>
      </c>
      <c r="AS4458" s="377">
        <v>0</v>
      </c>
      <c r="AT4458" s="378">
        <v>0</v>
      </c>
      <c r="AU4458" s="377">
        <v>0</v>
      </c>
      <c r="AV4458" s="377">
        <v>0</v>
      </c>
      <c r="AW4458" s="377">
        <v>0</v>
      </c>
      <c r="AX4458">
        <v>0</v>
      </c>
      <c r="AY4458">
        <v>0</v>
      </c>
    </row>
    <row r="4459" spans="1:1023 1026:2043 2050:5117 5124:8191 8198:14334 14337:15354 15361:16332" hidden="1" x14ac:dyDescent="0.2">
      <c r="A4459" s="46">
        <v>7569</v>
      </c>
      <c r="B4459" s="258" t="s">
        <v>13979</v>
      </c>
      <c r="C4459" t="s">
        <v>1136</v>
      </c>
      <c r="D4459" t="s">
        <v>2038</v>
      </c>
      <c r="E4459" t="s">
        <v>2504</v>
      </c>
      <c r="F4459" s="29" t="s">
        <v>3621</v>
      </c>
      <c r="G4459" s="53">
        <v>12</v>
      </c>
      <c r="H4459" t="s">
        <v>3621</v>
      </c>
      <c r="I4459">
        <v>1</v>
      </c>
      <c r="J4459" t="s">
        <v>13980</v>
      </c>
      <c r="K4459" t="s">
        <v>2459</v>
      </c>
      <c r="L4459" t="s">
        <v>13981</v>
      </c>
      <c r="M4459" t="s">
        <v>341</v>
      </c>
      <c r="N4459" s="34">
        <v>0</v>
      </c>
      <c r="O4459" s="34" t="s">
        <v>684</v>
      </c>
      <c r="P4459" s="34">
        <v>0</v>
      </c>
      <c r="Q4459" s="34">
        <v>0</v>
      </c>
      <c r="R4459" s="34">
        <v>0</v>
      </c>
      <c r="S4459" s="48" t="s">
        <v>1123</v>
      </c>
      <c r="T4459" s="13" t="s">
        <v>122</v>
      </c>
      <c r="U4459" s="12" t="s">
        <v>122</v>
      </c>
      <c r="V4459" s="12" t="s">
        <v>1863</v>
      </c>
      <c r="W4459" s="12" t="s">
        <v>122</v>
      </c>
      <c r="X4459" s="14" t="str">
        <f t="shared" si="69"/>
        <v>В</v>
      </c>
      <c r="Y4459" s="271">
        <f>Таблица1[[#This Row],[ID_intellix]]</f>
        <v>7569</v>
      </c>
      <c r="Z4459" s="269" t="s">
        <v>122</v>
      </c>
      <c r="AA4459" s="145">
        <f>IF(OR(Таблица1[[#This Row],[CARDIO_report]]&lt;&gt;0,Таблица1[[#This Row],[AI COMBO_report]]&lt;&gt;0,Таблица1[[#This Row],[OTC_report]]&lt;&gt;0),1,0)</f>
        <v>0</v>
      </c>
      <c r="AB4459" s="60" t="s">
        <v>1124</v>
      </c>
      <c r="AC4459" s="60" t="s">
        <v>1124</v>
      </c>
      <c r="AD4459" s="60" t="s">
        <v>1124</v>
      </c>
      <c r="AE4459" s="60" t="s">
        <v>1124</v>
      </c>
      <c r="AF4459" s="60"/>
      <c r="AG4459" s="89" t="s">
        <v>1437</v>
      </c>
      <c r="AH4459" s="89">
        <v>45</v>
      </c>
      <c r="AI4459" s="89" t="s">
        <v>1145</v>
      </c>
      <c r="AJ4459" s="89">
        <v>81</v>
      </c>
      <c r="AK4459" s="89" t="s">
        <v>1437</v>
      </c>
      <c r="AL4459" s="89">
        <v>55</v>
      </c>
      <c r="AM4459" s="89" t="s">
        <v>1145</v>
      </c>
      <c r="AN4459" s="89">
        <v>87</v>
      </c>
      <c r="AP4459" s="35" t="s">
        <v>1857</v>
      </c>
      <c r="AQ4459" s="377">
        <v>0</v>
      </c>
      <c r="AR4459" s="378">
        <v>0</v>
      </c>
      <c r="AS4459" s="377">
        <v>0</v>
      </c>
      <c r="AT4459" s="378">
        <v>0</v>
      </c>
      <c r="AU4459" s="377">
        <v>0</v>
      </c>
      <c r="AV4459" s="377">
        <v>0</v>
      </c>
      <c r="AW4459" s="377">
        <v>0</v>
      </c>
      <c r="AX4459">
        <v>0</v>
      </c>
      <c r="AY4459">
        <v>0</v>
      </c>
    </row>
    <row r="4460" spans="1:1023 1026:2043 2050:5117 5124:8191 8198:14334 14337:15354 15361:16332" hidden="1" x14ac:dyDescent="0.2">
      <c r="A4460" s="399">
        <v>8149</v>
      </c>
      <c r="B4460" s="258" t="s">
        <v>14710</v>
      </c>
      <c r="C4460" t="s">
        <v>1136</v>
      </c>
      <c r="D4460" t="s">
        <v>2038</v>
      </c>
      <c r="E4460" t="s">
        <v>2504</v>
      </c>
      <c r="F4460" s="402" t="s">
        <v>13779</v>
      </c>
      <c r="G4460" s="53" t="s">
        <v>11302</v>
      </c>
      <c r="H4460" t="s">
        <v>2610</v>
      </c>
      <c r="I4460">
        <v>1</v>
      </c>
      <c r="J4460" s="403" t="s">
        <v>14711</v>
      </c>
      <c r="K4460" s="402" t="s">
        <v>2459</v>
      </c>
      <c r="L4460" s="402" t="s">
        <v>12735</v>
      </c>
      <c r="M4460" t="s">
        <v>341</v>
      </c>
      <c r="N4460" s="34">
        <v>0</v>
      </c>
      <c r="O4460" s="34" t="s">
        <v>684</v>
      </c>
      <c r="P4460" s="34">
        <v>0</v>
      </c>
      <c r="Q4460" s="34">
        <v>0</v>
      </c>
      <c r="R4460" s="34">
        <v>0</v>
      </c>
      <c r="S4460" s="48" t="s">
        <v>1123</v>
      </c>
      <c r="T4460" s="13" t="s">
        <v>122</v>
      </c>
      <c r="U4460" s="12" t="s">
        <v>122</v>
      </c>
      <c r="V4460" s="12" t="s">
        <v>122</v>
      </c>
      <c r="W4460" s="12" t="s">
        <v>122</v>
      </c>
      <c r="X4460" s="14" t="str">
        <f t="shared" si="69"/>
        <v>С</v>
      </c>
      <c r="Y4460" s="271">
        <f>Таблица1[[#This Row],[ID_intellix]]</f>
        <v>8149</v>
      </c>
      <c r="Z4460" s="269" t="s">
        <v>122</v>
      </c>
      <c r="AA4460" s="145">
        <f>IF(OR(Таблица1[[#This Row],[CARDIO_report]]&lt;&gt;0,Таблица1[[#This Row],[AI COMBO_report]]&lt;&gt;0,Таблица1[[#This Row],[OTC_report]]&lt;&gt;0),1,0)</f>
        <v>0</v>
      </c>
      <c r="AB4460" s="60" t="s">
        <v>1124</v>
      </c>
      <c r="AC4460" s="60" t="s">
        <v>1124</v>
      </c>
      <c r="AD4460" s="60" t="s">
        <v>1124</v>
      </c>
      <c r="AE4460" s="60" t="s">
        <v>1124</v>
      </c>
      <c r="AF4460" s="60"/>
      <c r="AG4460" s="60" t="s">
        <v>1124</v>
      </c>
      <c r="AH4460" s="60" t="s">
        <v>1124</v>
      </c>
      <c r="AI4460" s="60" t="s">
        <v>1124</v>
      </c>
      <c r="AJ4460" s="60" t="s">
        <v>1124</v>
      </c>
      <c r="AK4460" s="60" t="s">
        <v>1124</v>
      </c>
      <c r="AL4460" s="60" t="s">
        <v>1124</v>
      </c>
      <c r="AM4460" s="60" t="s">
        <v>1124</v>
      </c>
      <c r="AN4460" s="60" t="s">
        <v>1124</v>
      </c>
      <c r="AO4460" s="60"/>
      <c r="AP4460" s="35" t="s">
        <v>1124</v>
      </c>
      <c r="AQ4460" s="377">
        <v>0</v>
      </c>
      <c r="AR4460" s="378">
        <v>0</v>
      </c>
      <c r="AS4460" s="377">
        <v>0</v>
      </c>
      <c r="AT4460" s="378">
        <v>0</v>
      </c>
      <c r="AU4460" s="377">
        <v>0</v>
      </c>
      <c r="AV4460" s="377">
        <v>0</v>
      </c>
      <c r="AW4460" s="377">
        <v>0</v>
      </c>
      <c r="AX4460">
        <v>0</v>
      </c>
      <c r="AY4460">
        <v>0</v>
      </c>
    </row>
    <row r="4461" spans="1:1023 1026:2043 2050:5117 5124:8191 8198:14334 14337:15354 15361:16332" hidden="1" x14ac:dyDescent="0.2">
      <c r="A4461" s="46">
        <v>2746</v>
      </c>
      <c r="B4461" s="258" t="s">
        <v>10737</v>
      </c>
      <c r="C4461" t="s">
        <v>1128</v>
      </c>
      <c r="D4461" t="s">
        <v>2032</v>
      </c>
      <c r="E4461" t="s">
        <v>2504</v>
      </c>
      <c r="F4461" s="29" t="s">
        <v>3255</v>
      </c>
      <c r="G4461" s="47">
        <v>70</v>
      </c>
      <c r="H4461" t="s">
        <v>3255</v>
      </c>
      <c r="I4461">
        <v>1</v>
      </c>
      <c r="J4461" t="s">
        <v>10738</v>
      </c>
      <c r="K4461" t="s">
        <v>2463</v>
      </c>
      <c r="L4461" t="s">
        <v>10739</v>
      </c>
      <c r="M4461" t="s">
        <v>2219</v>
      </c>
      <c r="N4461" s="34" t="s">
        <v>615</v>
      </c>
      <c r="O4461" s="34" t="s">
        <v>180</v>
      </c>
      <c r="P4461" s="34" t="s">
        <v>188</v>
      </c>
      <c r="Q4461" s="34" t="s">
        <v>866</v>
      </c>
      <c r="R4461" s="34" t="s">
        <v>872</v>
      </c>
      <c r="S4461" s="48" t="s">
        <v>1123</v>
      </c>
      <c r="T4461" s="13" t="s">
        <v>1863</v>
      </c>
      <c r="U4461" s="12" t="s">
        <v>122</v>
      </c>
      <c r="V4461" s="12" t="s">
        <v>1863</v>
      </c>
      <c r="W4461" s="12" t="s">
        <v>122</v>
      </c>
      <c r="X4461" s="14" t="str">
        <f t="shared" si="69"/>
        <v>А</v>
      </c>
      <c r="Y4461" s="271">
        <f>Таблица1[[#This Row],[ID_intellix]]</f>
        <v>2746</v>
      </c>
      <c r="Z4461" s="269" t="s">
        <v>122</v>
      </c>
      <c r="AA4461" s="145">
        <f>IF(OR(Таблица1[[#This Row],[CARDIO_report]]&lt;&gt;0,Таблица1[[#This Row],[AI COMBO_report]]&lt;&gt;0,Таблица1[[#This Row],[OTC_report]]&lt;&gt;0),1,0)</f>
        <v>1</v>
      </c>
      <c r="AB4461" s="60" t="s">
        <v>1124</v>
      </c>
      <c r="AC4461" s="60" t="s">
        <v>1124</v>
      </c>
      <c r="AD4461" s="35" t="s">
        <v>6373</v>
      </c>
      <c r="AE4461" s="60" t="s">
        <v>1124</v>
      </c>
      <c r="AF4461" s="60"/>
      <c r="AG4461" s="60" t="s">
        <v>1124</v>
      </c>
      <c r="AH4461" s="60" t="s">
        <v>1124</v>
      </c>
      <c r="AI4461" s="60" t="s">
        <v>1124</v>
      </c>
      <c r="AJ4461" s="60" t="s">
        <v>1124</v>
      </c>
      <c r="AK4461" s="60" t="s">
        <v>1124</v>
      </c>
      <c r="AL4461" s="60" t="s">
        <v>1124</v>
      </c>
      <c r="AM4461" s="60" t="s">
        <v>1124</v>
      </c>
      <c r="AN4461" s="60" t="s">
        <v>1124</v>
      </c>
      <c r="AO4461" s="60"/>
      <c r="AP4461" s="35" t="s">
        <v>1917</v>
      </c>
      <c r="AQ4461" s="378" t="s">
        <v>2847</v>
      </c>
      <c r="AR4461" s="378">
        <v>0</v>
      </c>
      <c r="AS4461" s="377" t="s">
        <v>2847</v>
      </c>
      <c r="AT4461" s="378">
        <v>0</v>
      </c>
      <c r="AU4461" s="377">
        <v>0</v>
      </c>
      <c r="AV4461" s="377">
        <v>0</v>
      </c>
      <c r="AW4461" s="377">
        <v>0</v>
      </c>
      <c r="AX4461" s="2">
        <v>0</v>
      </c>
      <c r="AY4461" s="2" t="s">
        <v>2847</v>
      </c>
      <c r="BA4461" s="2" t="s">
        <v>6336</v>
      </c>
    </row>
    <row r="4462" spans="1:1023 1026:2043 2050:5117 5124:8191 8198:14334 14337:15354 15361:16332" x14ac:dyDescent="0.2">
      <c r="A4462" s="46">
        <v>5362</v>
      </c>
      <c r="B4462" s="258" t="s">
        <v>5884</v>
      </c>
      <c r="C4462" t="s">
        <v>1128</v>
      </c>
      <c r="D4462" t="s">
        <v>2032</v>
      </c>
      <c r="E4462" t="s">
        <v>1821</v>
      </c>
      <c r="F4462" s="29" t="s">
        <v>1844</v>
      </c>
      <c r="G4462" s="47">
        <v>225</v>
      </c>
      <c r="H4462" t="s">
        <v>1844</v>
      </c>
      <c r="I4462">
        <v>1</v>
      </c>
      <c r="J4462" t="s">
        <v>5885</v>
      </c>
      <c r="K4462" t="s">
        <v>2463</v>
      </c>
      <c r="L4462" t="s">
        <v>5886</v>
      </c>
      <c r="M4462" t="s">
        <v>2219</v>
      </c>
      <c r="N4462" s="34">
        <v>0</v>
      </c>
      <c r="O4462" s="34" t="s">
        <v>180</v>
      </c>
      <c r="P4462" s="34">
        <v>0</v>
      </c>
      <c r="Q4462" s="34" t="s">
        <v>866</v>
      </c>
      <c r="R4462" s="34" t="s">
        <v>872</v>
      </c>
      <c r="S4462" s="48" t="s">
        <v>1123</v>
      </c>
      <c r="T4462" s="13" t="s">
        <v>122</v>
      </c>
      <c r="U4462" s="12" t="s">
        <v>1863</v>
      </c>
      <c r="V4462" s="12" t="s">
        <v>122</v>
      </c>
      <c r="W4462" s="12" t="s">
        <v>122</v>
      </c>
      <c r="X4462" s="14" t="str">
        <f t="shared" si="69"/>
        <v>В</v>
      </c>
      <c r="Y4462" s="271">
        <f>Таблица1[[#This Row],[ID_intellix]]</f>
        <v>5362</v>
      </c>
      <c r="Z4462" s="269" t="s">
        <v>1863</v>
      </c>
      <c r="AA4462" s="145">
        <f>IF(OR(Таблица1[[#This Row],[CARDIO_report]]&lt;&gt;0,Таблица1[[#This Row],[AI COMBO_report]]&lt;&gt;0,Таблица1[[#This Row],[OTC_report]]&lt;&gt;0),1,0)</f>
        <v>1</v>
      </c>
      <c r="AB4462" s="60" t="s">
        <v>1124</v>
      </c>
      <c r="AC4462" s="60" t="s">
        <v>1124</v>
      </c>
      <c r="AD4462" s="60" t="s">
        <v>1124</v>
      </c>
      <c r="AE4462" s="60" t="s">
        <v>1124</v>
      </c>
      <c r="AF4462" s="60"/>
      <c r="AG4462" s="60" t="s">
        <v>1124</v>
      </c>
      <c r="AH4462" s="60" t="s">
        <v>1124</v>
      </c>
      <c r="AI4462" s="60" t="s">
        <v>1124</v>
      </c>
      <c r="AJ4462" s="60" t="s">
        <v>1124</v>
      </c>
      <c r="AK4462" s="60" t="s">
        <v>1124</v>
      </c>
      <c r="AL4462" s="60" t="s">
        <v>1124</v>
      </c>
      <c r="AM4462" s="60" t="s">
        <v>1124</v>
      </c>
      <c r="AN4462" s="60" t="s">
        <v>1124</v>
      </c>
      <c r="AO4462" s="60"/>
      <c r="AP4462" s="35" t="s">
        <v>1917</v>
      </c>
      <c r="AQ4462" s="377">
        <v>0</v>
      </c>
      <c r="AR4462" s="378">
        <v>0</v>
      </c>
      <c r="AS4462" s="377">
        <v>0</v>
      </c>
      <c r="AT4462" s="378">
        <v>0</v>
      </c>
      <c r="AU4462" s="377">
        <v>0</v>
      </c>
      <c r="AV4462" s="377">
        <v>0</v>
      </c>
      <c r="AW4462" s="377">
        <v>0</v>
      </c>
      <c r="AX4462">
        <v>0</v>
      </c>
      <c r="AY4462">
        <v>0</v>
      </c>
    </row>
    <row r="4463" spans="1:1023 1026:2043 2050:5117 5124:8191 8198:14334 14337:15354 15361:16332" ht="15.75" hidden="1" customHeight="1" x14ac:dyDescent="0.2">
      <c r="A4463" s="46">
        <v>1776</v>
      </c>
      <c r="B4463" s="258" t="s">
        <v>6100</v>
      </c>
      <c r="C4463" t="s">
        <v>1128</v>
      </c>
      <c r="D4463" t="s">
        <v>2032</v>
      </c>
      <c r="E4463" t="s">
        <v>1821</v>
      </c>
      <c r="F4463" s="29" t="s">
        <v>1844</v>
      </c>
      <c r="G4463" s="47">
        <v>62</v>
      </c>
      <c r="H4463" t="s">
        <v>1844</v>
      </c>
      <c r="I4463">
        <v>1</v>
      </c>
      <c r="J4463" t="s">
        <v>6101</v>
      </c>
      <c r="K4463" t="s">
        <v>2463</v>
      </c>
      <c r="L4463" t="s">
        <v>6102</v>
      </c>
      <c r="M4463" t="s">
        <v>2219</v>
      </c>
      <c r="N4463" s="34" t="s">
        <v>373</v>
      </c>
      <c r="O4463" s="34" t="s">
        <v>180</v>
      </c>
      <c r="P4463" s="34">
        <v>0</v>
      </c>
      <c r="Q4463" s="34" t="s">
        <v>866</v>
      </c>
      <c r="R4463" s="34" t="s">
        <v>872</v>
      </c>
      <c r="S4463" s="48" t="s">
        <v>1123</v>
      </c>
      <c r="T4463" s="13" t="s">
        <v>1863</v>
      </c>
      <c r="U4463" s="12" t="s">
        <v>122</v>
      </c>
      <c r="V4463" s="12" t="s">
        <v>122</v>
      </c>
      <c r="W4463" s="12" t="s">
        <v>122</v>
      </c>
      <c r="X4463" s="14" t="str">
        <f t="shared" si="69"/>
        <v>В</v>
      </c>
      <c r="Y4463" s="271">
        <f>Таблица1[[#This Row],[ID_intellix]]</f>
        <v>1776</v>
      </c>
      <c r="Z4463" s="269" t="s">
        <v>122</v>
      </c>
      <c r="AA4463" s="145">
        <f>IF(OR(Таблица1[[#This Row],[CARDIO_report]]&lt;&gt;0,Таблица1[[#This Row],[AI COMBO_report]]&lt;&gt;0,Таблица1[[#This Row],[OTC_report]]&lt;&gt;0),1,0)</f>
        <v>1</v>
      </c>
      <c r="AB4463" s="60" t="s">
        <v>1124</v>
      </c>
      <c r="AC4463" s="60" t="s">
        <v>1124</v>
      </c>
      <c r="AD4463" s="60" t="s">
        <v>1124</v>
      </c>
      <c r="AE4463" s="60" t="s">
        <v>1124</v>
      </c>
      <c r="AF4463" s="60"/>
      <c r="AG4463" s="60" t="s">
        <v>1124</v>
      </c>
      <c r="AH4463" s="60" t="s">
        <v>1124</v>
      </c>
      <c r="AI4463" s="60" t="s">
        <v>1124</v>
      </c>
      <c r="AJ4463" s="60" t="s">
        <v>1124</v>
      </c>
      <c r="AK4463" s="60" t="s">
        <v>1124</v>
      </c>
      <c r="AL4463" s="60" t="s">
        <v>1124</v>
      </c>
      <c r="AM4463" s="60" t="s">
        <v>1124</v>
      </c>
      <c r="AN4463" s="60" t="s">
        <v>1124</v>
      </c>
      <c r="AO4463" s="60"/>
      <c r="AP4463" s="35" t="s">
        <v>1917</v>
      </c>
      <c r="AQ4463" s="377">
        <v>0</v>
      </c>
      <c r="AR4463" s="378">
        <v>0</v>
      </c>
      <c r="AS4463" s="377">
        <v>0</v>
      </c>
      <c r="AT4463" s="378">
        <v>0</v>
      </c>
      <c r="AU4463" s="377" t="s">
        <v>2408</v>
      </c>
      <c r="AV4463" s="377" t="s">
        <v>2408</v>
      </c>
      <c r="AW4463" s="377">
        <v>0</v>
      </c>
      <c r="AX4463" s="2" t="s">
        <v>2408</v>
      </c>
      <c r="AY4463" s="2">
        <v>0</v>
      </c>
      <c r="AZ4463" s="2" t="s">
        <v>2408</v>
      </c>
      <c r="BB4463" s="2" t="s">
        <v>2408</v>
      </c>
    </row>
    <row r="4464" spans="1:1023 1026:2043 2050:5117 5124:8191 8198:14334 14337:15354 15361:16332" hidden="1" x14ac:dyDescent="0.2">
      <c r="A4464" s="46">
        <v>28</v>
      </c>
      <c r="B4464" s="258" t="s">
        <v>11867</v>
      </c>
      <c r="C4464" t="s">
        <v>1128</v>
      </c>
      <c r="D4464" t="s">
        <v>2032</v>
      </c>
      <c r="E4464" t="s">
        <v>2504</v>
      </c>
      <c r="F4464" s="29" t="s">
        <v>2706</v>
      </c>
      <c r="G4464" s="47">
        <v>10</v>
      </c>
      <c r="H4464" t="s">
        <v>1149</v>
      </c>
      <c r="I4464">
        <v>1</v>
      </c>
      <c r="J4464" t="s">
        <v>11868</v>
      </c>
      <c r="K4464" t="s">
        <v>2463</v>
      </c>
      <c r="L4464" t="s">
        <v>11869</v>
      </c>
      <c r="M4464" t="s">
        <v>2219</v>
      </c>
      <c r="N4464" s="34">
        <v>0</v>
      </c>
      <c r="O4464" s="34" t="s">
        <v>180</v>
      </c>
      <c r="P4464" s="34">
        <v>0</v>
      </c>
      <c r="Q4464" s="34" t="s">
        <v>866</v>
      </c>
      <c r="R4464" s="34" t="s">
        <v>872</v>
      </c>
      <c r="S4464" s="48" t="s">
        <v>1123</v>
      </c>
      <c r="T4464" s="13" t="s">
        <v>122</v>
      </c>
      <c r="U4464" s="12" t="s">
        <v>122</v>
      </c>
      <c r="V4464" s="12" t="s">
        <v>122</v>
      </c>
      <c r="W4464" s="12" t="s">
        <v>1863</v>
      </c>
      <c r="X4464" s="14" t="str">
        <f t="shared" si="69"/>
        <v>В</v>
      </c>
      <c r="Y4464" s="271">
        <f>Таблица1[[#This Row],[ID_intellix]]</f>
        <v>28</v>
      </c>
      <c r="Z4464" s="269" t="s">
        <v>122</v>
      </c>
      <c r="AA4464" s="145">
        <f>IF(OR(Таблица1[[#This Row],[CARDIO_report]]&lt;&gt;0,Таблица1[[#This Row],[AI COMBO_report]]&lt;&gt;0,Таблица1[[#This Row],[OTC_report]]&lt;&gt;0),1,0)</f>
        <v>1</v>
      </c>
      <c r="AB4464" s="60" t="s">
        <v>1124</v>
      </c>
      <c r="AC4464" s="60" t="s">
        <v>1124</v>
      </c>
      <c r="AD4464" s="60" t="s">
        <v>1124</v>
      </c>
      <c r="AE4464" s="60" t="s">
        <v>1124</v>
      </c>
      <c r="AF4464" s="60"/>
      <c r="AG4464" s="89" t="s">
        <v>1437</v>
      </c>
      <c r="AH4464" s="89">
        <v>36</v>
      </c>
      <c r="AI4464" s="89" t="s">
        <v>1437</v>
      </c>
      <c r="AJ4464" s="89">
        <v>28</v>
      </c>
      <c r="AK4464" s="89" t="s">
        <v>1437</v>
      </c>
      <c r="AL4464" s="89">
        <v>43</v>
      </c>
      <c r="AM4464" s="89" t="s">
        <v>1437</v>
      </c>
      <c r="AN4464" s="89">
        <v>80</v>
      </c>
      <c r="AP4464" s="35" t="s">
        <v>1857</v>
      </c>
      <c r="AQ4464" s="377">
        <v>0</v>
      </c>
      <c r="AR4464" s="378">
        <v>0</v>
      </c>
      <c r="AS4464" s="377">
        <v>0</v>
      </c>
      <c r="AT4464" s="378">
        <v>0</v>
      </c>
      <c r="AU4464" s="377">
        <v>0</v>
      </c>
      <c r="AV4464" s="377">
        <v>0</v>
      </c>
      <c r="AW4464" s="377">
        <v>0</v>
      </c>
      <c r="AX4464">
        <v>0</v>
      </c>
      <c r="AY4464">
        <v>0</v>
      </c>
    </row>
    <row r="4465" spans="1:51" hidden="1" x14ac:dyDescent="0.2">
      <c r="A4465" s="46">
        <v>7427</v>
      </c>
      <c r="B4465" s="258" t="s">
        <v>12670</v>
      </c>
      <c r="C4465" t="s">
        <v>1128</v>
      </c>
      <c r="D4465" t="s">
        <v>2032</v>
      </c>
      <c r="E4465" t="s">
        <v>2504</v>
      </c>
      <c r="F4465" s="29" t="s">
        <v>2995</v>
      </c>
      <c r="G4465" s="53" t="s">
        <v>3018</v>
      </c>
      <c r="H4465" t="s">
        <v>2995</v>
      </c>
      <c r="I4465">
        <v>1</v>
      </c>
      <c r="J4465" t="s">
        <v>12671</v>
      </c>
      <c r="K4465" t="s">
        <v>2463</v>
      </c>
      <c r="L4465" t="s">
        <v>12672</v>
      </c>
      <c r="M4465" t="s">
        <v>2219</v>
      </c>
      <c r="N4465" s="34">
        <v>0</v>
      </c>
      <c r="O4465" s="34" t="s">
        <v>180</v>
      </c>
      <c r="P4465" s="34" t="s">
        <v>188</v>
      </c>
      <c r="Q4465" s="34" t="s">
        <v>866</v>
      </c>
      <c r="R4465" s="34">
        <v>0</v>
      </c>
      <c r="S4465" s="48" t="s">
        <v>1123</v>
      </c>
      <c r="T4465" s="13" t="s">
        <v>122</v>
      </c>
      <c r="U4465" s="12" t="s">
        <v>122</v>
      </c>
      <c r="V4465" s="12" t="s">
        <v>1863</v>
      </c>
      <c r="W4465" s="12" t="s">
        <v>122</v>
      </c>
      <c r="X4465" s="14" t="str">
        <f t="shared" si="69"/>
        <v>В</v>
      </c>
      <c r="Y4465" s="271">
        <f>Таблица1[[#This Row],[ID_intellix]]</f>
        <v>7427</v>
      </c>
      <c r="Z4465" s="269" t="s">
        <v>122</v>
      </c>
      <c r="AA4465" s="145">
        <f>IF(OR(Таблица1[[#This Row],[CARDIO_report]]&lt;&gt;0,Таблица1[[#This Row],[AI COMBO_report]]&lt;&gt;0,Таблица1[[#This Row],[OTC_report]]&lt;&gt;0),1,0)</f>
        <v>1</v>
      </c>
      <c r="AB4465" s="60" t="s">
        <v>1124</v>
      </c>
      <c r="AC4465" s="60" t="s">
        <v>1124</v>
      </c>
      <c r="AD4465" s="60" t="s">
        <v>1124</v>
      </c>
      <c r="AE4465" s="60" t="s">
        <v>1124</v>
      </c>
      <c r="AF4465" s="60"/>
      <c r="AG4465" s="89" t="s">
        <v>1437</v>
      </c>
      <c r="AH4465" s="89">
        <v>22</v>
      </c>
      <c r="AI4465" s="89" t="s">
        <v>1437</v>
      </c>
      <c r="AJ4465" s="89">
        <v>23</v>
      </c>
      <c r="AK4465" s="89" t="s">
        <v>1437</v>
      </c>
      <c r="AL4465" s="89">
        <v>15</v>
      </c>
      <c r="AM4465" s="89" t="s">
        <v>1437</v>
      </c>
      <c r="AN4465" s="89">
        <v>21</v>
      </c>
      <c r="AP4465" s="35" t="s">
        <v>1857</v>
      </c>
      <c r="AQ4465" s="377">
        <v>0</v>
      </c>
      <c r="AR4465" s="378">
        <v>0</v>
      </c>
      <c r="AS4465" s="377">
        <v>0</v>
      </c>
      <c r="AT4465" s="378">
        <v>0</v>
      </c>
      <c r="AU4465" s="377">
        <v>0</v>
      </c>
      <c r="AV4465" s="377">
        <v>0</v>
      </c>
      <c r="AW4465" s="377">
        <v>0</v>
      </c>
      <c r="AX4465">
        <v>0</v>
      </c>
      <c r="AY4465">
        <v>0</v>
      </c>
    </row>
    <row r="4466" spans="1:51" hidden="1" x14ac:dyDescent="0.2">
      <c r="A4466" s="46">
        <v>3407</v>
      </c>
      <c r="B4466" s="258" t="s">
        <v>14332</v>
      </c>
      <c r="C4466" t="s">
        <v>1128</v>
      </c>
      <c r="D4466" t="s">
        <v>2032</v>
      </c>
      <c r="E4466" t="s">
        <v>2504</v>
      </c>
      <c r="F4466" s="29" t="s">
        <v>3105</v>
      </c>
      <c r="G4466" s="47">
        <v>6</v>
      </c>
      <c r="H4466" t="s">
        <v>2563</v>
      </c>
      <c r="I4466">
        <v>1</v>
      </c>
      <c r="J4466" t="s">
        <v>15909</v>
      </c>
      <c r="K4466" t="s">
        <v>2463</v>
      </c>
      <c r="L4466" t="s">
        <v>14333</v>
      </c>
      <c r="M4466" t="s">
        <v>2219</v>
      </c>
      <c r="N4466" s="34">
        <v>0</v>
      </c>
      <c r="O4466" s="34" t="s">
        <v>180</v>
      </c>
      <c r="P4466" s="34">
        <v>0</v>
      </c>
      <c r="Q4466" s="34" t="s">
        <v>866</v>
      </c>
      <c r="R4466" s="34">
        <v>0</v>
      </c>
      <c r="S4466" s="48" t="s">
        <v>1123</v>
      </c>
      <c r="T4466" s="13" t="s">
        <v>122</v>
      </c>
      <c r="U4466" s="12" t="s">
        <v>122</v>
      </c>
      <c r="V4466" s="12" t="s">
        <v>1863</v>
      </c>
      <c r="W4466" s="12" t="s">
        <v>122</v>
      </c>
      <c r="X4466" s="14" t="str">
        <f t="shared" si="69"/>
        <v>В</v>
      </c>
      <c r="Y4466" s="271">
        <f>Таблица1[[#This Row],[ID_intellix]]</f>
        <v>3407</v>
      </c>
      <c r="Z4466" s="269" t="s">
        <v>122</v>
      </c>
      <c r="AA4466" s="145">
        <f>IF(OR(Таблица1[[#This Row],[CARDIO_report]]&lt;&gt;0,Таблица1[[#This Row],[AI COMBO_report]]&lt;&gt;0,Таблица1[[#This Row],[OTC_report]]&lt;&gt;0),1,0)</f>
        <v>0</v>
      </c>
      <c r="AB4466" s="60" t="s">
        <v>1124</v>
      </c>
      <c r="AC4466" s="60" t="s">
        <v>1124</v>
      </c>
      <c r="AD4466" s="60" t="s">
        <v>1124</v>
      </c>
      <c r="AE4466" s="89" t="s">
        <v>1857</v>
      </c>
      <c r="AF4466" s="89"/>
      <c r="AG4466" s="89" t="s">
        <v>1145</v>
      </c>
      <c r="AH4466" s="89">
        <v>217</v>
      </c>
      <c r="AI4466" s="89" t="s">
        <v>1145</v>
      </c>
      <c r="AJ4466" s="89">
        <v>217</v>
      </c>
      <c r="AK4466" s="89" t="s">
        <v>1145</v>
      </c>
      <c r="AL4466" s="89">
        <v>216</v>
      </c>
      <c r="AM4466" s="89" t="s">
        <v>1145</v>
      </c>
      <c r="AN4466" s="89">
        <v>210</v>
      </c>
      <c r="AP4466" s="35" t="s">
        <v>1857</v>
      </c>
      <c r="AQ4466" s="377">
        <v>0</v>
      </c>
      <c r="AR4466" s="378">
        <v>0</v>
      </c>
      <c r="AS4466" s="377">
        <v>0</v>
      </c>
      <c r="AT4466" s="378">
        <v>0</v>
      </c>
      <c r="AU4466" s="377">
        <v>0</v>
      </c>
      <c r="AV4466" s="377">
        <v>0</v>
      </c>
      <c r="AW4466" s="377">
        <v>0</v>
      </c>
      <c r="AX4466">
        <v>0</v>
      </c>
      <c r="AY4466">
        <v>0</v>
      </c>
    </row>
    <row r="4467" spans="1:51" hidden="1" x14ac:dyDescent="0.2">
      <c r="A4467" s="46">
        <v>2806</v>
      </c>
      <c r="B4467" s="258" t="s">
        <v>7223</v>
      </c>
      <c r="C4467" t="s">
        <v>1146</v>
      </c>
      <c r="D4467" t="s">
        <v>1374</v>
      </c>
      <c r="E4467" t="s">
        <v>1821</v>
      </c>
      <c r="F4467" s="29" t="s">
        <v>1959</v>
      </c>
      <c r="G4467" s="47" t="s">
        <v>7224</v>
      </c>
      <c r="H4467" t="s">
        <v>1959</v>
      </c>
      <c r="I4467">
        <v>1</v>
      </c>
      <c r="J4467" t="s">
        <v>7225</v>
      </c>
      <c r="K4467" t="s">
        <v>1787</v>
      </c>
      <c r="L4467" t="s">
        <v>7226</v>
      </c>
      <c r="M4467">
        <v>0</v>
      </c>
      <c r="N4467" s="34">
        <v>0</v>
      </c>
      <c r="O4467" s="34">
        <v>0</v>
      </c>
      <c r="P4467" s="34">
        <v>0</v>
      </c>
      <c r="Q4467" s="34">
        <v>0</v>
      </c>
      <c r="R4467" s="34">
        <v>0</v>
      </c>
      <c r="S4467" s="48" t="s">
        <v>1123</v>
      </c>
      <c r="T4467" s="64">
        <v>0</v>
      </c>
      <c r="U4467" s="65">
        <v>0</v>
      </c>
      <c r="V4467" s="65">
        <v>0</v>
      </c>
      <c r="W4467" s="65">
        <v>0</v>
      </c>
      <c r="X4467" s="14" t="str">
        <f t="shared" si="69"/>
        <v>С</v>
      </c>
      <c r="Y4467" s="270">
        <f>Таблица1[[#This Row],[ID_intellix]]</f>
        <v>2806</v>
      </c>
      <c r="Z4467" s="269" t="s">
        <v>122</v>
      </c>
      <c r="AA4467" s="145">
        <f>IF(OR(Таблица1[[#This Row],[CARDIO_report]]&lt;&gt;0,Таблица1[[#This Row],[AI COMBO_report]]&lt;&gt;0,Таблица1[[#This Row],[OTC_report]]&lt;&gt;0),1,0)</f>
        <v>0</v>
      </c>
      <c r="AB4467" s="60" t="s">
        <v>1124</v>
      </c>
      <c r="AC4467" s="60" t="s">
        <v>1124</v>
      </c>
      <c r="AD4467" s="60" t="s">
        <v>1124</v>
      </c>
      <c r="AE4467" s="60" t="s">
        <v>1124</v>
      </c>
      <c r="AF4467" s="60"/>
      <c r="AG4467" s="60" t="s">
        <v>1124</v>
      </c>
      <c r="AH4467" s="60" t="s">
        <v>1124</v>
      </c>
      <c r="AI4467" s="60" t="s">
        <v>1124</v>
      </c>
      <c r="AJ4467" s="60" t="s">
        <v>1124</v>
      </c>
      <c r="AK4467" s="60" t="s">
        <v>1124</v>
      </c>
      <c r="AL4467" s="60" t="s">
        <v>1124</v>
      </c>
      <c r="AM4467" s="60" t="s">
        <v>1124</v>
      </c>
      <c r="AN4467" s="60" t="s">
        <v>1124</v>
      </c>
      <c r="AO4467" s="60"/>
      <c r="AP4467" s="35" t="s">
        <v>1825</v>
      </c>
      <c r="AQ4467" s="377">
        <v>0</v>
      </c>
      <c r="AR4467" s="378">
        <v>0</v>
      </c>
      <c r="AS4467" s="377">
        <v>0</v>
      </c>
      <c r="AT4467" s="378">
        <v>0</v>
      </c>
      <c r="AU4467" s="377">
        <v>0</v>
      </c>
      <c r="AV4467" s="377">
        <v>0</v>
      </c>
      <c r="AW4467" s="377">
        <v>0</v>
      </c>
      <c r="AX4467">
        <v>0</v>
      </c>
      <c r="AY4467">
        <v>0</v>
      </c>
    </row>
    <row r="4468" spans="1:51" hidden="1" x14ac:dyDescent="0.2">
      <c r="A4468" s="46">
        <v>7185</v>
      </c>
      <c r="B4468" s="258" t="s">
        <v>7278</v>
      </c>
      <c r="C4468" t="s">
        <v>1146</v>
      </c>
      <c r="D4468" t="s">
        <v>1374</v>
      </c>
      <c r="E4468" t="s">
        <v>1821</v>
      </c>
      <c r="F4468" s="29" t="s">
        <v>1959</v>
      </c>
      <c r="G4468" s="47" t="s">
        <v>7279</v>
      </c>
      <c r="H4468" t="s">
        <v>1959</v>
      </c>
      <c r="I4468">
        <v>1</v>
      </c>
      <c r="J4468" t="s">
        <v>7280</v>
      </c>
      <c r="K4468" t="s">
        <v>1787</v>
      </c>
      <c r="L4468" t="s">
        <v>7281</v>
      </c>
      <c r="M4468">
        <v>0</v>
      </c>
      <c r="N4468" s="34">
        <v>0</v>
      </c>
      <c r="O4468" s="34">
        <v>0</v>
      </c>
      <c r="P4468" s="34">
        <v>0</v>
      </c>
      <c r="Q4468" s="34">
        <v>0</v>
      </c>
      <c r="R4468" s="34">
        <v>0</v>
      </c>
      <c r="S4468" s="48" t="s">
        <v>1123</v>
      </c>
      <c r="T4468" s="64">
        <v>0</v>
      </c>
      <c r="U4468" s="65">
        <v>0</v>
      </c>
      <c r="V4468" s="65">
        <v>0</v>
      </c>
      <c r="W4468" s="65">
        <v>0</v>
      </c>
      <c r="X4468" s="14" t="str">
        <f t="shared" si="69"/>
        <v>С</v>
      </c>
      <c r="Y4468" s="270">
        <f>Таблица1[[#This Row],[ID_intellix]]</f>
        <v>7185</v>
      </c>
      <c r="Z4468" s="269" t="s">
        <v>122</v>
      </c>
      <c r="AA4468" s="145">
        <f>IF(OR(Таблица1[[#This Row],[CARDIO_report]]&lt;&gt;0,Таблица1[[#This Row],[AI COMBO_report]]&lt;&gt;0,Таблица1[[#This Row],[OTC_report]]&lt;&gt;0),1,0)</f>
        <v>0</v>
      </c>
      <c r="AB4468" s="60" t="s">
        <v>1124</v>
      </c>
      <c r="AC4468" s="60" t="s">
        <v>1124</v>
      </c>
      <c r="AD4468" s="60" t="s">
        <v>1124</v>
      </c>
      <c r="AE4468" s="60" t="s">
        <v>1124</v>
      </c>
      <c r="AF4468" s="60"/>
      <c r="AG4468" s="60" t="s">
        <v>1124</v>
      </c>
      <c r="AH4468" s="60" t="s">
        <v>1124</v>
      </c>
      <c r="AI4468" s="60" t="s">
        <v>1124</v>
      </c>
      <c r="AJ4468" s="60" t="s">
        <v>1124</v>
      </c>
      <c r="AK4468" s="60" t="s">
        <v>1124</v>
      </c>
      <c r="AL4468" s="60" t="s">
        <v>1124</v>
      </c>
      <c r="AM4468" s="60" t="s">
        <v>1124</v>
      </c>
      <c r="AN4468" s="60" t="s">
        <v>1124</v>
      </c>
      <c r="AO4468" s="60"/>
      <c r="AP4468" s="35" t="s">
        <v>1825</v>
      </c>
      <c r="AQ4468" s="377">
        <v>0</v>
      </c>
      <c r="AR4468" s="378">
        <v>0</v>
      </c>
      <c r="AS4468" s="377">
        <v>0</v>
      </c>
      <c r="AT4468" s="378">
        <v>0</v>
      </c>
      <c r="AU4468" s="377">
        <v>0</v>
      </c>
      <c r="AV4468" s="377">
        <v>0</v>
      </c>
      <c r="AW4468" s="377">
        <v>0</v>
      </c>
      <c r="AX4468">
        <v>0</v>
      </c>
      <c r="AY4468">
        <v>0</v>
      </c>
    </row>
    <row r="4469" spans="1:51" hidden="1" x14ac:dyDescent="0.2">
      <c r="A4469" s="46">
        <v>7183</v>
      </c>
      <c r="B4469" s="258" t="s">
        <v>7320</v>
      </c>
      <c r="C4469" t="s">
        <v>1146</v>
      </c>
      <c r="D4469" t="s">
        <v>1374</v>
      </c>
      <c r="E4469" t="s">
        <v>1821</v>
      </c>
      <c r="F4469" s="29" t="s">
        <v>1959</v>
      </c>
      <c r="G4469" s="47" t="s">
        <v>7321</v>
      </c>
      <c r="H4469" t="s">
        <v>1959</v>
      </c>
      <c r="I4469">
        <v>1</v>
      </c>
      <c r="J4469" t="s">
        <v>7322</v>
      </c>
      <c r="K4469" t="s">
        <v>1787</v>
      </c>
      <c r="L4469" t="s">
        <v>1788</v>
      </c>
      <c r="M4469">
        <v>0</v>
      </c>
      <c r="N4469" s="34">
        <v>0</v>
      </c>
      <c r="O4469" s="34">
        <v>0</v>
      </c>
      <c r="P4469" s="34">
        <v>0</v>
      </c>
      <c r="Q4469" s="34">
        <v>0</v>
      </c>
      <c r="R4469" s="34">
        <v>0</v>
      </c>
      <c r="S4469" s="48" t="s">
        <v>1123</v>
      </c>
      <c r="T4469" s="64">
        <v>0</v>
      </c>
      <c r="U4469" s="65">
        <v>0</v>
      </c>
      <c r="V4469" s="65">
        <v>0</v>
      </c>
      <c r="W4469" s="65">
        <v>0</v>
      </c>
      <c r="X4469" s="14" t="str">
        <f t="shared" si="69"/>
        <v>С</v>
      </c>
      <c r="Y4469" s="270">
        <f>Таблица1[[#This Row],[ID_intellix]]</f>
        <v>7183</v>
      </c>
      <c r="Z4469" s="269" t="s">
        <v>122</v>
      </c>
      <c r="AA4469" s="145">
        <f>IF(OR(Таблица1[[#This Row],[CARDIO_report]]&lt;&gt;0,Таблица1[[#This Row],[AI COMBO_report]]&lt;&gt;0,Таблица1[[#This Row],[OTC_report]]&lt;&gt;0),1,0)</f>
        <v>0</v>
      </c>
      <c r="AB4469" s="60" t="s">
        <v>1124</v>
      </c>
      <c r="AC4469" s="60" t="s">
        <v>1124</v>
      </c>
      <c r="AD4469" s="60" t="s">
        <v>1124</v>
      </c>
      <c r="AE4469" s="60" t="s">
        <v>1124</v>
      </c>
      <c r="AF4469" s="60"/>
      <c r="AG4469" s="60" t="s">
        <v>1124</v>
      </c>
      <c r="AH4469" s="60" t="s">
        <v>1124</v>
      </c>
      <c r="AI4469" s="60" t="s">
        <v>1124</v>
      </c>
      <c r="AJ4469" s="60" t="s">
        <v>1124</v>
      </c>
      <c r="AK4469" s="60" t="s">
        <v>1124</v>
      </c>
      <c r="AL4469" s="60" t="s">
        <v>1124</v>
      </c>
      <c r="AM4469" s="60" t="s">
        <v>1124</v>
      </c>
      <c r="AN4469" s="60" t="s">
        <v>1124</v>
      </c>
      <c r="AO4469" s="60"/>
      <c r="AP4469" s="35" t="s">
        <v>1825</v>
      </c>
      <c r="AQ4469" s="377">
        <v>0</v>
      </c>
      <c r="AR4469" s="378">
        <v>0</v>
      </c>
      <c r="AS4469" s="377">
        <v>0</v>
      </c>
      <c r="AT4469" s="378">
        <v>0</v>
      </c>
      <c r="AU4469" s="377">
        <v>0</v>
      </c>
      <c r="AV4469" s="377">
        <v>0</v>
      </c>
      <c r="AW4469" s="377">
        <v>0</v>
      </c>
      <c r="AX4469">
        <v>0</v>
      </c>
      <c r="AY4469">
        <v>0</v>
      </c>
    </row>
    <row r="4470" spans="1:51" hidden="1" x14ac:dyDescent="0.2">
      <c r="A4470" s="46">
        <v>5327</v>
      </c>
      <c r="B4470" s="258" t="s">
        <v>7351</v>
      </c>
      <c r="C4470" t="s">
        <v>1146</v>
      </c>
      <c r="D4470" t="s">
        <v>1374</v>
      </c>
      <c r="E4470" t="s">
        <v>1821</v>
      </c>
      <c r="F4470" s="29" t="s">
        <v>1959</v>
      </c>
      <c r="G4470" s="47">
        <v>68</v>
      </c>
      <c r="H4470" t="s">
        <v>1959</v>
      </c>
      <c r="I4470">
        <v>1</v>
      </c>
      <c r="J4470" t="s">
        <v>7352</v>
      </c>
      <c r="K4470" t="s">
        <v>1787</v>
      </c>
      <c r="L4470" t="s">
        <v>7353</v>
      </c>
      <c r="M4470">
        <v>0</v>
      </c>
      <c r="N4470" s="34">
        <v>0</v>
      </c>
      <c r="O4470" s="34">
        <v>0</v>
      </c>
      <c r="P4470" s="34">
        <v>0</v>
      </c>
      <c r="Q4470" s="34">
        <v>0</v>
      </c>
      <c r="R4470" s="34">
        <v>0</v>
      </c>
      <c r="S4470" s="48" t="s">
        <v>1123</v>
      </c>
      <c r="T4470" s="13">
        <v>0</v>
      </c>
      <c r="U4470" s="12">
        <v>0</v>
      </c>
      <c r="V4470" s="12">
        <v>0</v>
      </c>
      <c r="W4470" s="12">
        <v>0</v>
      </c>
      <c r="X4470" s="14" t="str">
        <f t="shared" si="69"/>
        <v>С</v>
      </c>
      <c r="Y4470" s="270">
        <f>Таблица1[[#This Row],[ID_intellix]]</f>
        <v>5327</v>
      </c>
      <c r="Z4470" s="269" t="s">
        <v>122</v>
      </c>
      <c r="AA4470" s="145">
        <f>IF(OR(Таблица1[[#This Row],[CARDIO_report]]&lt;&gt;0,Таблица1[[#This Row],[AI COMBO_report]]&lt;&gt;0,Таблица1[[#This Row],[OTC_report]]&lt;&gt;0),1,0)</f>
        <v>0</v>
      </c>
      <c r="AB4470" s="60" t="s">
        <v>1124</v>
      </c>
      <c r="AC4470" s="60" t="s">
        <v>1124</v>
      </c>
      <c r="AD4470" s="60" t="s">
        <v>1124</v>
      </c>
      <c r="AE4470" s="60" t="s">
        <v>1124</v>
      </c>
      <c r="AF4470" s="60"/>
      <c r="AG4470" s="60" t="s">
        <v>1124</v>
      </c>
      <c r="AH4470" s="60" t="s">
        <v>1124</v>
      </c>
      <c r="AI4470" s="60" t="s">
        <v>1124</v>
      </c>
      <c r="AJ4470" s="60" t="s">
        <v>1124</v>
      </c>
      <c r="AK4470" s="60" t="s">
        <v>1124</v>
      </c>
      <c r="AL4470" s="60" t="s">
        <v>1124</v>
      </c>
      <c r="AM4470" s="60" t="s">
        <v>1124</v>
      </c>
      <c r="AN4470" s="60" t="s">
        <v>1124</v>
      </c>
      <c r="AO4470" s="60"/>
      <c r="AP4470" s="35" t="s">
        <v>1825</v>
      </c>
      <c r="AQ4470" s="377">
        <v>0</v>
      </c>
      <c r="AR4470" s="378">
        <v>0</v>
      </c>
      <c r="AS4470" s="377">
        <v>0</v>
      </c>
      <c r="AT4470" s="378">
        <v>0</v>
      </c>
      <c r="AU4470" s="377">
        <v>0</v>
      </c>
      <c r="AV4470" s="377">
        <v>0</v>
      </c>
      <c r="AW4470" s="377">
        <v>0</v>
      </c>
      <c r="AX4470">
        <v>0</v>
      </c>
      <c r="AY4470">
        <v>0</v>
      </c>
    </row>
    <row r="4471" spans="1:51" hidden="1" x14ac:dyDescent="0.2">
      <c r="A4471" s="46">
        <v>7215</v>
      </c>
      <c r="B4471" s="258">
        <v>0</v>
      </c>
      <c r="C4471" t="s">
        <v>1146</v>
      </c>
      <c r="D4471" t="s">
        <v>1374</v>
      </c>
      <c r="E4471" t="s">
        <v>1821</v>
      </c>
      <c r="F4471" s="29" t="s">
        <v>1959</v>
      </c>
      <c r="G4471" s="53" t="s">
        <v>8999</v>
      </c>
      <c r="H4471" t="s">
        <v>1959</v>
      </c>
      <c r="I4471">
        <v>1</v>
      </c>
      <c r="J4471" t="s">
        <v>9000</v>
      </c>
      <c r="K4471" t="s">
        <v>1787</v>
      </c>
      <c r="L4471" t="s">
        <v>9001</v>
      </c>
      <c r="M4471">
        <v>0</v>
      </c>
      <c r="N4471" s="34">
        <v>0</v>
      </c>
      <c r="O4471" s="34">
        <v>0</v>
      </c>
      <c r="P4471" s="34">
        <v>0</v>
      </c>
      <c r="Q4471" s="34">
        <v>0</v>
      </c>
      <c r="R4471" s="34">
        <v>0</v>
      </c>
      <c r="S4471" s="48" t="s">
        <v>1123</v>
      </c>
      <c r="T4471" s="13">
        <v>0</v>
      </c>
      <c r="U4471" s="12">
        <v>0</v>
      </c>
      <c r="V4471" s="12">
        <v>0</v>
      </c>
      <c r="W4471" s="12">
        <v>0</v>
      </c>
      <c r="X4471" s="14" t="str">
        <f t="shared" si="69"/>
        <v>С</v>
      </c>
      <c r="Y4471" s="271">
        <f>Таблица1[[#This Row],[ID_intellix]]</f>
        <v>7215</v>
      </c>
      <c r="Z4471" s="269" t="s">
        <v>122</v>
      </c>
      <c r="AA4471" s="145">
        <f>IF(OR(Таблица1[[#This Row],[CARDIO_report]]&lt;&gt;0,Таблица1[[#This Row],[AI COMBO_report]]&lt;&gt;0,Таблица1[[#This Row],[OTC_report]]&lt;&gt;0),1,0)</f>
        <v>0</v>
      </c>
      <c r="AB4471" s="60" t="s">
        <v>1124</v>
      </c>
      <c r="AC4471" s="60" t="s">
        <v>1124</v>
      </c>
      <c r="AD4471" s="60" t="s">
        <v>1124</v>
      </c>
      <c r="AE4471" s="60" t="s">
        <v>1124</v>
      </c>
      <c r="AF4471" s="60"/>
      <c r="AG4471" s="60" t="s">
        <v>1124</v>
      </c>
      <c r="AH4471" s="60" t="s">
        <v>1124</v>
      </c>
      <c r="AI4471" s="60" t="s">
        <v>1124</v>
      </c>
      <c r="AJ4471" s="60" t="s">
        <v>1124</v>
      </c>
      <c r="AK4471" s="60" t="s">
        <v>1124</v>
      </c>
      <c r="AL4471" s="60" t="s">
        <v>1124</v>
      </c>
      <c r="AM4471" s="60" t="s">
        <v>1124</v>
      </c>
      <c r="AN4471" s="60" t="s">
        <v>1124</v>
      </c>
      <c r="AO4471" s="60"/>
      <c r="AP4471" s="35" t="s">
        <v>1825</v>
      </c>
      <c r="AQ4471" s="377">
        <v>0</v>
      </c>
      <c r="AR4471" s="378">
        <v>0</v>
      </c>
      <c r="AS4471" s="377">
        <v>0</v>
      </c>
      <c r="AT4471" s="378">
        <v>0</v>
      </c>
      <c r="AU4471" s="377">
        <v>0</v>
      </c>
      <c r="AV4471" s="377">
        <v>0</v>
      </c>
      <c r="AW4471" s="377">
        <v>0</v>
      </c>
      <c r="AX4471">
        <v>0</v>
      </c>
      <c r="AY4471">
        <v>0</v>
      </c>
    </row>
    <row r="4472" spans="1:51" hidden="1" x14ac:dyDescent="0.2">
      <c r="A4472" s="398">
        <v>5429</v>
      </c>
      <c r="B4472" s="258" t="s">
        <v>13957</v>
      </c>
      <c r="C4472" t="s">
        <v>1119</v>
      </c>
      <c r="D4472" t="s">
        <v>1886</v>
      </c>
      <c r="E4472" t="s">
        <v>1821</v>
      </c>
      <c r="F4472" s="29" t="s">
        <v>1827</v>
      </c>
      <c r="G4472" s="47">
        <v>178</v>
      </c>
      <c r="H4472" t="s">
        <v>1827</v>
      </c>
      <c r="I4472">
        <v>1</v>
      </c>
      <c r="J4472" t="s">
        <v>13958</v>
      </c>
      <c r="K4472" t="s">
        <v>13959</v>
      </c>
      <c r="L4472" t="s">
        <v>13960</v>
      </c>
      <c r="M4472">
        <v>0</v>
      </c>
      <c r="N4472" s="34">
        <v>0</v>
      </c>
      <c r="O4472" s="34">
        <v>0</v>
      </c>
      <c r="P4472" s="34">
        <v>0</v>
      </c>
      <c r="Q4472" s="34">
        <v>0</v>
      </c>
      <c r="R4472" s="34">
        <v>0</v>
      </c>
      <c r="S4472" s="48" t="s">
        <v>1123</v>
      </c>
      <c r="T4472" s="13">
        <v>0</v>
      </c>
      <c r="U4472" s="12">
        <v>0</v>
      </c>
      <c r="V4472" s="12">
        <v>0</v>
      </c>
      <c r="W4472" s="12">
        <v>0</v>
      </c>
      <c r="X4472" s="14" t="str">
        <f t="shared" si="69"/>
        <v>С</v>
      </c>
      <c r="Y4472" s="271">
        <f>Таблица1[[#This Row],[ID_intellix]]</f>
        <v>5429</v>
      </c>
      <c r="Z4472" s="269" t="s">
        <v>122</v>
      </c>
      <c r="AA4472" s="145">
        <f>IF(OR(Таблица1[[#This Row],[CARDIO_report]]&lt;&gt;0,Таблица1[[#This Row],[AI COMBO_report]]&lt;&gt;0,Таблица1[[#This Row],[OTC_report]]&lt;&gt;0),1,0)</f>
        <v>0</v>
      </c>
      <c r="AB4472" s="60" t="s">
        <v>1124</v>
      </c>
      <c r="AC4472" s="60" t="s">
        <v>1124</v>
      </c>
      <c r="AD4472" s="60" t="s">
        <v>1124</v>
      </c>
      <c r="AE4472" s="60" t="s">
        <v>1124</v>
      </c>
      <c r="AF4472" s="60"/>
      <c r="AG4472" s="60" t="s">
        <v>1124</v>
      </c>
      <c r="AH4472" s="60" t="s">
        <v>1124</v>
      </c>
      <c r="AI4472" s="60" t="s">
        <v>1124</v>
      </c>
      <c r="AJ4472" s="60" t="s">
        <v>1124</v>
      </c>
      <c r="AK4472" s="60" t="s">
        <v>1124</v>
      </c>
      <c r="AL4472" s="60" t="s">
        <v>1124</v>
      </c>
      <c r="AM4472" s="60" t="s">
        <v>1124</v>
      </c>
      <c r="AN4472" s="60" t="s">
        <v>1124</v>
      </c>
      <c r="AO4472" s="60"/>
      <c r="AP4472" s="35" t="s">
        <v>1825</v>
      </c>
      <c r="AQ4472" s="377">
        <v>0</v>
      </c>
      <c r="AR4472" s="378">
        <v>0</v>
      </c>
      <c r="AS4472" s="377">
        <v>0</v>
      </c>
      <c r="AT4472" s="378">
        <v>0</v>
      </c>
      <c r="AU4472" s="377">
        <v>0</v>
      </c>
      <c r="AV4472" s="377">
        <v>0</v>
      </c>
      <c r="AW4472" s="377">
        <v>0</v>
      </c>
      <c r="AX4472">
        <v>0</v>
      </c>
      <c r="AY4472">
        <v>0</v>
      </c>
    </row>
    <row r="4473" spans="1:51" hidden="1" x14ac:dyDescent="0.2">
      <c r="A4473" s="398">
        <v>5444</v>
      </c>
      <c r="B4473" s="258" t="s">
        <v>13991</v>
      </c>
      <c r="C4473" t="s">
        <v>1119</v>
      </c>
      <c r="D4473" t="s">
        <v>1886</v>
      </c>
      <c r="E4473" t="s">
        <v>1821</v>
      </c>
      <c r="F4473" s="29" t="s">
        <v>1827</v>
      </c>
      <c r="G4473" s="47">
        <v>28</v>
      </c>
      <c r="H4473" t="s">
        <v>1827</v>
      </c>
      <c r="I4473">
        <v>1</v>
      </c>
      <c r="J4473" t="s">
        <v>13992</v>
      </c>
      <c r="K4473" t="s">
        <v>13959</v>
      </c>
      <c r="L4473" t="s">
        <v>13993</v>
      </c>
      <c r="M4473">
        <v>0</v>
      </c>
      <c r="N4473" s="34">
        <v>0</v>
      </c>
      <c r="O4473" s="34">
        <v>0</v>
      </c>
      <c r="P4473" s="34">
        <v>0</v>
      </c>
      <c r="Q4473" s="34">
        <v>0</v>
      </c>
      <c r="R4473" s="34">
        <v>0</v>
      </c>
      <c r="S4473" s="48" t="s">
        <v>1123</v>
      </c>
      <c r="T4473" s="13">
        <v>0</v>
      </c>
      <c r="U4473" s="12">
        <v>0</v>
      </c>
      <c r="V4473" s="12">
        <v>0</v>
      </c>
      <c r="W4473" s="12">
        <v>0</v>
      </c>
      <c r="X4473" s="14" t="str">
        <f t="shared" si="69"/>
        <v>С</v>
      </c>
      <c r="Y4473" s="271">
        <f>Таблица1[[#This Row],[ID_intellix]]</f>
        <v>5444</v>
      </c>
      <c r="Z4473" s="269" t="s">
        <v>122</v>
      </c>
      <c r="AA4473" s="145">
        <f>IF(OR(Таблица1[[#This Row],[CARDIO_report]]&lt;&gt;0,Таблица1[[#This Row],[AI COMBO_report]]&lt;&gt;0,Таблица1[[#This Row],[OTC_report]]&lt;&gt;0),1,0)</f>
        <v>0</v>
      </c>
      <c r="AB4473" s="60" t="s">
        <v>1124</v>
      </c>
      <c r="AC4473" s="60" t="s">
        <v>1124</v>
      </c>
      <c r="AD4473" s="60" t="s">
        <v>1124</v>
      </c>
      <c r="AE4473" s="60" t="s">
        <v>1124</v>
      </c>
      <c r="AF4473" s="60"/>
      <c r="AG4473" s="60" t="s">
        <v>1124</v>
      </c>
      <c r="AH4473" s="60" t="s">
        <v>1124</v>
      </c>
      <c r="AI4473" s="60" t="s">
        <v>1124</v>
      </c>
      <c r="AJ4473" s="60" t="s">
        <v>1124</v>
      </c>
      <c r="AK4473" s="60" t="s">
        <v>1124</v>
      </c>
      <c r="AL4473" s="60" t="s">
        <v>1124</v>
      </c>
      <c r="AM4473" s="60" t="s">
        <v>1124</v>
      </c>
      <c r="AN4473" s="60" t="s">
        <v>1124</v>
      </c>
      <c r="AO4473" s="60"/>
      <c r="AP4473" s="35" t="s">
        <v>1825</v>
      </c>
      <c r="AQ4473" s="377">
        <v>0</v>
      </c>
      <c r="AR4473" s="378">
        <v>0</v>
      </c>
      <c r="AS4473" s="377">
        <v>0</v>
      </c>
      <c r="AT4473" s="378">
        <v>0</v>
      </c>
      <c r="AU4473" s="377">
        <v>0</v>
      </c>
      <c r="AV4473" s="377">
        <v>0</v>
      </c>
      <c r="AW4473" s="377">
        <v>0</v>
      </c>
      <c r="AX4473">
        <v>0</v>
      </c>
      <c r="AY4473">
        <v>0</v>
      </c>
    </row>
    <row r="4474" spans="1:51" hidden="1" x14ac:dyDescent="0.2">
      <c r="A4474" s="398">
        <v>5445</v>
      </c>
      <c r="B4474" s="258" t="s">
        <v>14036</v>
      </c>
      <c r="C4474" t="s">
        <v>1119</v>
      </c>
      <c r="D4474" t="s">
        <v>1886</v>
      </c>
      <c r="E4474" t="s">
        <v>1821</v>
      </c>
      <c r="F4474" s="29" t="s">
        <v>1827</v>
      </c>
      <c r="G4474" s="47">
        <v>29</v>
      </c>
      <c r="H4474" t="s">
        <v>1827</v>
      </c>
      <c r="I4474">
        <v>1</v>
      </c>
      <c r="J4474" t="s">
        <v>14037</v>
      </c>
      <c r="K4474" t="s">
        <v>13959</v>
      </c>
      <c r="L4474" t="s">
        <v>14038</v>
      </c>
      <c r="M4474">
        <v>0</v>
      </c>
      <c r="N4474" s="34">
        <v>0</v>
      </c>
      <c r="O4474" s="34">
        <v>0</v>
      </c>
      <c r="P4474" s="34">
        <v>0</v>
      </c>
      <c r="Q4474" s="34">
        <v>0</v>
      </c>
      <c r="R4474" s="34">
        <v>0</v>
      </c>
      <c r="S4474" s="48" t="s">
        <v>1123</v>
      </c>
      <c r="T4474" s="13">
        <v>0</v>
      </c>
      <c r="U4474" s="12">
        <v>0</v>
      </c>
      <c r="V4474" s="12">
        <v>0</v>
      </c>
      <c r="W4474" s="12">
        <v>0</v>
      </c>
      <c r="X4474" s="14" t="str">
        <f t="shared" si="69"/>
        <v>С</v>
      </c>
      <c r="Y4474" s="271">
        <f>Таблица1[[#This Row],[ID_intellix]]</f>
        <v>5445</v>
      </c>
      <c r="Z4474" s="269" t="s">
        <v>122</v>
      </c>
      <c r="AA4474" s="145">
        <f>IF(OR(Таблица1[[#This Row],[CARDIO_report]]&lt;&gt;0,Таблица1[[#This Row],[AI COMBO_report]]&lt;&gt;0,Таблица1[[#This Row],[OTC_report]]&lt;&gt;0),1,0)</f>
        <v>0</v>
      </c>
      <c r="AB4474" s="60" t="s">
        <v>1124</v>
      </c>
      <c r="AC4474" s="60" t="s">
        <v>1124</v>
      </c>
      <c r="AD4474" s="60" t="s">
        <v>1124</v>
      </c>
      <c r="AE4474" s="60" t="s">
        <v>1124</v>
      </c>
      <c r="AF4474" s="60"/>
      <c r="AG4474" s="60" t="s">
        <v>1124</v>
      </c>
      <c r="AH4474" s="60" t="s">
        <v>1124</v>
      </c>
      <c r="AI4474" s="60" t="s">
        <v>1124</v>
      </c>
      <c r="AJ4474" s="60" t="s">
        <v>1124</v>
      </c>
      <c r="AK4474" s="60" t="s">
        <v>1124</v>
      </c>
      <c r="AL4474" s="60" t="s">
        <v>1124</v>
      </c>
      <c r="AM4474" s="60" t="s">
        <v>1124</v>
      </c>
      <c r="AN4474" s="60" t="s">
        <v>1124</v>
      </c>
      <c r="AO4474" s="60"/>
      <c r="AP4474" s="35" t="s">
        <v>1825</v>
      </c>
      <c r="AQ4474" s="377">
        <v>0</v>
      </c>
      <c r="AR4474" s="378">
        <v>0</v>
      </c>
      <c r="AS4474" s="377">
        <v>0</v>
      </c>
      <c r="AT4474" s="378">
        <v>0</v>
      </c>
      <c r="AU4474" s="377">
        <v>0</v>
      </c>
      <c r="AV4474" s="377">
        <v>0</v>
      </c>
      <c r="AW4474" s="377">
        <v>0</v>
      </c>
      <c r="AX4474">
        <v>0</v>
      </c>
      <c r="AY4474">
        <v>0</v>
      </c>
    </row>
    <row r="4475" spans="1:51" hidden="1" x14ac:dyDescent="0.2">
      <c r="A4475" s="46">
        <v>5428</v>
      </c>
      <c r="B4475" s="258" t="s">
        <v>14039</v>
      </c>
      <c r="C4475" t="s">
        <v>1119</v>
      </c>
      <c r="D4475" t="s">
        <v>1886</v>
      </c>
      <c r="E4475" t="s">
        <v>1821</v>
      </c>
      <c r="F4475" s="29" t="s">
        <v>1827</v>
      </c>
      <c r="G4475" s="47">
        <v>177</v>
      </c>
      <c r="H4475" t="s">
        <v>1827</v>
      </c>
      <c r="I4475">
        <v>1</v>
      </c>
      <c r="J4475" t="s">
        <v>14040</v>
      </c>
      <c r="K4475" t="s">
        <v>13959</v>
      </c>
      <c r="L4475" t="s">
        <v>14041</v>
      </c>
      <c r="M4475">
        <v>0</v>
      </c>
      <c r="N4475" s="34">
        <v>0</v>
      </c>
      <c r="O4475" s="34">
        <v>0</v>
      </c>
      <c r="P4475" s="34">
        <v>0</v>
      </c>
      <c r="Q4475" s="34">
        <v>0</v>
      </c>
      <c r="R4475" s="34">
        <v>0</v>
      </c>
      <c r="S4475" s="48" t="s">
        <v>1123</v>
      </c>
      <c r="T4475" s="13">
        <v>0</v>
      </c>
      <c r="U4475" s="12">
        <v>0</v>
      </c>
      <c r="V4475" s="12">
        <v>0</v>
      </c>
      <c r="W4475" s="12">
        <v>0</v>
      </c>
      <c r="X4475" s="14" t="str">
        <f t="shared" si="69"/>
        <v>С</v>
      </c>
      <c r="Y4475" s="271">
        <f>Таблица1[[#This Row],[ID_intellix]]</f>
        <v>5428</v>
      </c>
      <c r="Z4475" s="269" t="s">
        <v>122</v>
      </c>
      <c r="AA4475" s="145">
        <f>IF(OR(Таблица1[[#This Row],[CARDIO_report]]&lt;&gt;0,Таблица1[[#This Row],[AI COMBO_report]]&lt;&gt;0,Таблица1[[#This Row],[OTC_report]]&lt;&gt;0),1,0)</f>
        <v>0</v>
      </c>
      <c r="AB4475" s="60" t="s">
        <v>1124</v>
      </c>
      <c r="AC4475" s="60" t="s">
        <v>1124</v>
      </c>
      <c r="AD4475" s="60" t="s">
        <v>1124</v>
      </c>
      <c r="AE4475" s="60" t="s">
        <v>1124</v>
      </c>
      <c r="AF4475" s="60"/>
      <c r="AG4475" s="60" t="s">
        <v>1124</v>
      </c>
      <c r="AH4475" s="60" t="s">
        <v>1124</v>
      </c>
      <c r="AI4475" s="60" t="s">
        <v>1124</v>
      </c>
      <c r="AJ4475" s="60" t="s">
        <v>1124</v>
      </c>
      <c r="AK4475" s="60" t="s">
        <v>1124</v>
      </c>
      <c r="AL4475" s="60" t="s">
        <v>1124</v>
      </c>
      <c r="AM4475" s="60" t="s">
        <v>1124</v>
      </c>
      <c r="AN4475" s="60" t="s">
        <v>1124</v>
      </c>
      <c r="AO4475" s="60"/>
      <c r="AP4475" s="35" t="s">
        <v>1825</v>
      </c>
      <c r="AQ4475" s="377">
        <v>0</v>
      </c>
      <c r="AR4475" s="378">
        <v>0</v>
      </c>
      <c r="AS4475" s="377">
        <v>0</v>
      </c>
      <c r="AT4475" s="378">
        <v>0</v>
      </c>
      <c r="AU4475" s="377">
        <v>0</v>
      </c>
      <c r="AV4475" s="377">
        <v>0</v>
      </c>
      <c r="AW4475" s="377">
        <v>0</v>
      </c>
      <c r="AX4475">
        <v>0</v>
      </c>
      <c r="AY4475">
        <v>0</v>
      </c>
    </row>
    <row r="4476" spans="1:51" hidden="1" x14ac:dyDescent="0.2">
      <c r="A4476" s="46">
        <v>2194</v>
      </c>
      <c r="B4476" s="258" t="s">
        <v>14056</v>
      </c>
      <c r="C4476" t="s">
        <v>1119</v>
      </c>
      <c r="D4476" t="s">
        <v>1886</v>
      </c>
      <c r="E4476" t="s">
        <v>2504</v>
      </c>
      <c r="F4476" s="29" t="s">
        <v>2869</v>
      </c>
      <c r="G4476" s="47">
        <v>8</v>
      </c>
      <c r="H4476" t="s">
        <v>2869</v>
      </c>
      <c r="I4476">
        <v>1</v>
      </c>
      <c r="J4476" t="s">
        <v>14057</v>
      </c>
      <c r="K4476" t="s">
        <v>13959</v>
      </c>
      <c r="L4476" t="s">
        <v>14058</v>
      </c>
      <c r="M4476">
        <v>0</v>
      </c>
      <c r="N4476" s="34">
        <v>0</v>
      </c>
      <c r="O4476" s="34">
        <v>0</v>
      </c>
      <c r="P4476" s="34">
        <v>0</v>
      </c>
      <c r="Q4476" s="34">
        <v>0</v>
      </c>
      <c r="R4476" s="34">
        <v>0</v>
      </c>
      <c r="S4476" s="48" t="s">
        <v>1123</v>
      </c>
      <c r="T4476" s="13">
        <v>0</v>
      </c>
      <c r="U4476" s="12">
        <v>0</v>
      </c>
      <c r="V4476" s="12">
        <v>0</v>
      </c>
      <c r="W4476" s="12">
        <v>0</v>
      </c>
      <c r="X4476" s="14" t="str">
        <f t="shared" si="69"/>
        <v>С</v>
      </c>
      <c r="Y4476" s="271">
        <f>Таблица1[[#This Row],[ID_intellix]]</f>
        <v>2194</v>
      </c>
      <c r="Z4476" s="269" t="s">
        <v>122</v>
      </c>
      <c r="AA4476" s="145">
        <f>IF(OR(Таблица1[[#This Row],[CARDIO_report]]&lt;&gt;0,Таблица1[[#This Row],[AI COMBO_report]]&lt;&gt;0,Таблица1[[#This Row],[OTC_report]]&lt;&gt;0),1,0)</f>
        <v>0</v>
      </c>
      <c r="AB4476" s="60" t="s">
        <v>1124</v>
      </c>
      <c r="AC4476" s="60" t="s">
        <v>1124</v>
      </c>
      <c r="AD4476" s="60" t="s">
        <v>1124</v>
      </c>
      <c r="AE4476" s="60" t="s">
        <v>1124</v>
      </c>
      <c r="AF4476" s="60"/>
      <c r="AG4476" s="89" t="s">
        <v>1145</v>
      </c>
      <c r="AH4476" s="89">
        <v>88</v>
      </c>
      <c r="AI4476" s="89" t="s">
        <v>1145</v>
      </c>
      <c r="AJ4476" s="89">
        <v>88</v>
      </c>
      <c r="AK4476" s="89" t="s">
        <v>1145</v>
      </c>
      <c r="AL4476" s="89">
        <v>86</v>
      </c>
      <c r="AM4476" s="89" t="s">
        <v>1145</v>
      </c>
      <c r="AN4476" s="89">
        <v>84</v>
      </c>
      <c r="AP4476" s="35" t="s">
        <v>1825</v>
      </c>
      <c r="AQ4476" s="377">
        <v>0</v>
      </c>
      <c r="AR4476" s="378">
        <v>0</v>
      </c>
      <c r="AS4476" s="377">
        <v>0</v>
      </c>
      <c r="AT4476" s="378">
        <v>0</v>
      </c>
      <c r="AU4476" s="377">
        <v>0</v>
      </c>
      <c r="AV4476" s="377">
        <v>0</v>
      </c>
      <c r="AW4476" s="377">
        <v>0</v>
      </c>
      <c r="AX4476">
        <v>0</v>
      </c>
      <c r="AY4476">
        <v>0</v>
      </c>
    </row>
    <row r="4477" spans="1:51" hidden="1" x14ac:dyDescent="0.2">
      <c r="A4477" s="398">
        <v>5446</v>
      </c>
      <c r="B4477" s="258">
        <v>0</v>
      </c>
      <c r="C4477" t="s">
        <v>1119</v>
      </c>
      <c r="D4477" t="s">
        <v>1886</v>
      </c>
      <c r="E4477" t="s">
        <v>1821</v>
      </c>
      <c r="F4477" s="29" t="s">
        <v>1827</v>
      </c>
      <c r="G4477" s="47">
        <v>30</v>
      </c>
      <c r="H4477" t="s">
        <v>1827</v>
      </c>
      <c r="I4477">
        <v>1</v>
      </c>
      <c r="J4477" t="s">
        <v>14042</v>
      </c>
      <c r="K4477" t="s">
        <v>13959</v>
      </c>
      <c r="L4477" t="s">
        <v>14043</v>
      </c>
      <c r="M4477">
        <v>0</v>
      </c>
      <c r="N4477" s="34">
        <v>0</v>
      </c>
      <c r="O4477" s="34">
        <v>0</v>
      </c>
      <c r="P4477" s="34">
        <v>0</v>
      </c>
      <c r="Q4477" s="34">
        <v>0</v>
      </c>
      <c r="R4477" s="34">
        <v>0</v>
      </c>
      <c r="S4477" s="48" t="s">
        <v>1123</v>
      </c>
      <c r="T4477" s="13">
        <v>0</v>
      </c>
      <c r="U4477" s="12">
        <v>0</v>
      </c>
      <c r="V4477" s="12">
        <v>0</v>
      </c>
      <c r="W4477" s="12">
        <v>0</v>
      </c>
      <c r="X4477" s="14" t="str">
        <f t="shared" si="69"/>
        <v>С</v>
      </c>
      <c r="Y4477" s="271">
        <f>Таблица1[[#This Row],[ID_intellix]]</f>
        <v>5446</v>
      </c>
      <c r="Z4477" s="269" t="s">
        <v>122</v>
      </c>
      <c r="AA4477" s="145">
        <f>IF(OR(Таблица1[[#This Row],[CARDIO_report]]&lt;&gt;0,Таблица1[[#This Row],[AI COMBO_report]]&lt;&gt;0,Таблица1[[#This Row],[OTC_report]]&lt;&gt;0),1,0)</f>
        <v>0</v>
      </c>
      <c r="AB4477" s="60" t="s">
        <v>1124</v>
      </c>
      <c r="AC4477" s="60" t="s">
        <v>1124</v>
      </c>
      <c r="AD4477" s="60" t="s">
        <v>1124</v>
      </c>
      <c r="AE4477" s="60" t="s">
        <v>1124</v>
      </c>
      <c r="AF4477" s="60"/>
      <c r="AG4477" s="60" t="s">
        <v>1124</v>
      </c>
      <c r="AH4477" s="60" t="s">
        <v>1124</v>
      </c>
      <c r="AI4477" s="60" t="s">
        <v>1124</v>
      </c>
      <c r="AJ4477" s="60" t="s">
        <v>1124</v>
      </c>
      <c r="AK4477" s="60" t="s">
        <v>1124</v>
      </c>
      <c r="AL4477" s="60" t="s">
        <v>1124</v>
      </c>
      <c r="AM4477" s="60" t="s">
        <v>1124</v>
      </c>
      <c r="AN4477" s="60" t="s">
        <v>1124</v>
      </c>
      <c r="AO4477" s="60"/>
      <c r="AP4477" s="35" t="s">
        <v>1825</v>
      </c>
      <c r="AQ4477" s="377">
        <v>0</v>
      </c>
      <c r="AR4477" s="378">
        <v>0</v>
      </c>
      <c r="AS4477" s="377">
        <v>0</v>
      </c>
      <c r="AT4477" s="378">
        <v>0</v>
      </c>
      <c r="AU4477" s="377">
        <v>0</v>
      </c>
      <c r="AV4477" s="377">
        <v>0</v>
      </c>
      <c r="AW4477" s="377">
        <v>0</v>
      </c>
      <c r="AX4477">
        <v>0</v>
      </c>
      <c r="AY4477">
        <v>0</v>
      </c>
    </row>
    <row r="4478" spans="1:51" hidden="1" x14ac:dyDescent="0.2">
      <c r="A4478" s="398">
        <v>5430</v>
      </c>
      <c r="B4478" s="258" t="s">
        <v>14059</v>
      </c>
      <c r="C4478" t="s">
        <v>1119</v>
      </c>
      <c r="D4478" t="s">
        <v>1826</v>
      </c>
      <c r="E4478" t="s">
        <v>1821</v>
      </c>
      <c r="F4478" s="29" t="s">
        <v>1827</v>
      </c>
      <c r="G4478" s="47">
        <v>179</v>
      </c>
      <c r="H4478" t="s">
        <v>1827</v>
      </c>
      <c r="I4478">
        <v>1</v>
      </c>
      <c r="J4478" t="s">
        <v>14060</v>
      </c>
      <c r="K4478" t="s">
        <v>2467</v>
      </c>
      <c r="L4478" t="s">
        <v>14061</v>
      </c>
      <c r="M4478">
        <v>0</v>
      </c>
      <c r="N4478" s="34">
        <v>0</v>
      </c>
      <c r="O4478" s="34">
        <v>0</v>
      </c>
      <c r="P4478" s="34">
        <v>0</v>
      </c>
      <c r="Q4478" s="34">
        <v>0</v>
      </c>
      <c r="R4478" s="34">
        <v>0</v>
      </c>
      <c r="S4478" s="48" t="s">
        <v>1123</v>
      </c>
      <c r="T4478" s="13">
        <v>0</v>
      </c>
      <c r="U4478" s="12">
        <v>0</v>
      </c>
      <c r="V4478" s="12">
        <v>0</v>
      </c>
      <c r="W4478" s="12">
        <v>0</v>
      </c>
      <c r="X4478" s="14" t="str">
        <f t="shared" si="69"/>
        <v>С</v>
      </c>
      <c r="Y4478" s="271">
        <f>Таблица1[[#This Row],[ID_intellix]]</f>
        <v>5430</v>
      </c>
      <c r="Z4478" s="269" t="s">
        <v>122</v>
      </c>
      <c r="AA4478" s="145">
        <f>IF(OR(Таблица1[[#This Row],[CARDIO_report]]&lt;&gt;0,Таблица1[[#This Row],[AI COMBO_report]]&lt;&gt;0,Таблица1[[#This Row],[OTC_report]]&lt;&gt;0),1,0)</f>
        <v>0</v>
      </c>
      <c r="AB4478" s="60" t="s">
        <v>1124</v>
      </c>
      <c r="AC4478" s="60" t="s">
        <v>1124</v>
      </c>
      <c r="AD4478" s="60" t="s">
        <v>1124</v>
      </c>
      <c r="AE4478" s="60" t="s">
        <v>1124</v>
      </c>
      <c r="AF4478" s="60"/>
      <c r="AG4478" s="60" t="s">
        <v>1124</v>
      </c>
      <c r="AH4478" s="60" t="s">
        <v>1124</v>
      </c>
      <c r="AI4478" s="60" t="s">
        <v>1124</v>
      </c>
      <c r="AJ4478" s="60" t="s">
        <v>1124</v>
      </c>
      <c r="AK4478" s="60" t="s">
        <v>1124</v>
      </c>
      <c r="AL4478" s="60" t="s">
        <v>1124</v>
      </c>
      <c r="AM4478" s="60" t="s">
        <v>1124</v>
      </c>
      <c r="AN4478" s="60" t="s">
        <v>1124</v>
      </c>
      <c r="AO4478" s="60"/>
      <c r="AP4478" s="35" t="s">
        <v>1825</v>
      </c>
      <c r="AQ4478" s="377">
        <v>0</v>
      </c>
      <c r="AR4478" s="378">
        <v>0</v>
      </c>
      <c r="AS4478" s="377">
        <v>0</v>
      </c>
      <c r="AT4478" s="378">
        <v>0</v>
      </c>
      <c r="AU4478" s="377">
        <v>0</v>
      </c>
      <c r="AV4478" s="377">
        <v>0</v>
      </c>
      <c r="AW4478" s="377">
        <v>0</v>
      </c>
      <c r="AX4478">
        <v>0</v>
      </c>
      <c r="AY4478">
        <v>0</v>
      </c>
    </row>
    <row r="4479" spans="1:51" hidden="1" x14ac:dyDescent="0.2">
      <c r="A4479" s="398">
        <v>5431</v>
      </c>
      <c r="B4479" s="258" t="s">
        <v>2465</v>
      </c>
      <c r="C4479" t="s">
        <v>1119</v>
      </c>
      <c r="D4479" t="s">
        <v>1826</v>
      </c>
      <c r="E4479" t="s">
        <v>1821</v>
      </c>
      <c r="F4479" s="29" t="s">
        <v>1827</v>
      </c>
      <c r="G4479" s="47">
        <v>180</v>
      </c>
      <c r="H4479" t="s">
        <v>1827</v>
      </c>
      <c r="I4479">
        <v>1</v>
      </c>
      <c r="J4479" t="s">
        <v>2466</v>
      </c>
      <c r="K4479" t="s">
        <v>2467</v>
      </c>
      <c r="L4479" t="s">
        <v>2468</v>
      </c>
      <c r="M4479">
        <v>0</v>
      </c>
      <c r="N4479" s="34">
        <v>0</v>
      </c>
      <c r="O4479" s="34">
        <v>0</v>
      </c>
      <c r="P4479" s="34">
        <v>0</v>
      </c>
      <c r="Q4479" s="34">
        <v>0</v>
      </c>
      <c r="R4479" s="34">
        <v>0</v>
      </c>
      <c r="S4479" s="48" t="s">
        <v>1123</v>
      </c>
      <c r="T4479" s="13">
        <v>0</v>
      </c>
      <c r="U4479" s="12">
        <v>0</v>
      </c>
      <c r="V4479" s="12">
        <v>0</v>
      </c>
      <c r="W4479" s="12">
        <v>0</v>
      </c>
      <c r="X4479" s="14" t="str">
        <f t="shared" si="69"/>
        <v>С</v>
      </c>
      <c r="Y4479" s="271">
        <f>Таблица1[[#This Row],[ID_intellix]]</f>
        <v>5431</v>
      </c>
      <c r="Z4479" s="269" t="s">
        <v>122</v>
      </c>
      <c r="AA4479" s="145">
        <f>IF(OR(Таблица1[[#This Row],[CARDIO_report]]&lt;&gt;0,Таблица1[[#This Row],[AI COMBO_report]]&lt;&gt;0,Таблица1[[#This Row],[OTC_report]]&lt;&gt;0),1,0)</f>
        <v>0</v>
      </c>
      <c r="AB4479" s="60" t="s">
        <v>1124</v>
      </c>
      <c r="AC4479" s="60" t="s">
        <v>1124</v>
      </c>
      <c r="AD4479" s="60" t="s">
        <v>1124</v>
      </c>
      <c r="AE4479" s="60" t="s">
        <v>1124</v>
      </c>
      <c r="AF4479" s="60"/>
      <c r="AG4479" s="60" t="s">
        <v>1124</v>
      </c>
      <c r="AH4479" s="60" t="s">
        <v>1124</v>
      </c>
      <c r="AI4479" s="60" t="s">
        <v>1124</v>
      </c>
      <c r="AJ4479" s="60" t="s">
        <v>1124</v>
      </c>
      <c r="AK4479" s="60" t="s">
        <v>1124</v>
      </c>
      <c r="AL4479" s="60" t="s">
        <v>1124</v>
      </c>
      <c r="AM4479" s="60" t="s">
        <v>1124</v>
      </c>
      <c r="AN4479" s="60" t="s">
        <v>1124</v>
      </c>
      <c r="AO4479" s="60"/>
      <c r="AP4479" s="35" t="s">
        <v>1825</v>
      </c>
      <c r="AQ4479" s="377">
        <v>0</v>
      </c>
      <c r="AR4479" s="378">
        <v>0</v>
      </c>
      <c r="AS4479" s="377">
        <v>0</v>
      </c>
      <c r="AT4479" s="378">
        <v>0</v>
      </c>
      <c r="AU4479" s="377">
        <v>0</v>
      </c>
      <c r="AV4479" s="377">
        <v>0</v>
      </c>
      <c r="AW4479" s="377">
        <v>0</v>
      </c>
      <c r="AX4479">
        <v>0</v>
      </c>
      <c r="AY4479">
        <v>0</v>
      </c>
    </row>
    <row r="4480" spans="1:51" hidden="1" x14ac:dyDescent="0.2">
      <c r="A4480" s="398">
        <v>5432</v>
      </c>
      <c r="B4480" s="258" t="s">
        <v>14084</v>
      </c>
      <c r="C4480" t="s">
        <v>1119</v>
      </c>
      <c r="D4480" t="s">
        <v>1826</v>
      </c>
      <c r="E4480" t="s">
        <v>1821</v>
      </c>
      <c r="F4480" s="29" t="s">
        <v>1827</v>
      </c>
      <c r="G4480" s="47">
        <v>182</v>
      </c>
      <c r="H4480" t="s">
        <v>1827</v>
      </c>
      <c r="I4480">
        <v>1</v>
      </c>
      <c r="J4480" t="s">
        <v>14085</v>
      </c>
      <c r="K4480" t="s">
        <v>2467</v>
      </c>
      <c r="L4480" t="s">
        <v>13981</v>
      </c>
      <c r="M4480">
        <v>0</v>
      </c>
      <c r="N4480" s="34">
        <v>0</v>
      </c>
      <c r="O4480" s="34">
        <v>0</v>
      </c>
      <c r="P4480" s="34">
        <v>0</v>
      </c>
      <c r="Q4480" s="34">
        <v>0</v>
      </c>
      <c r="R4480" s="34">
        <v>0</v>
      </c>
      <c r="S4480" s="48" t="s">
        <v>1123</v>
      </c>
      <c r="T4480" s="13">
        <v>0</v>
      </c>
      <c r="U4480" s="12">
        <v>0</v>
      </c>
      <c r="V4480" s="12">
        <v>0</v>
      </c>
      <c r="W4480" s="12">
        <v>0</v>
      </c>
      <c r="X4480" s="14" t="str">
        <f t="shared" si="69"/>
        <v>С</v>
      </c>
      <c r="Y4480" s="271">
        <f>Таблица1[[#This Row],[ID_intellix]]</f>
        <v>5432</v>
      </c>
      <c r="Z4480" s="269" t="s">
        <v>122</v>
      </c>
      <c r="AA4480" s="145">
        <f>IF(OR(Таблица1[[#This Row],[CARDIO_report]]&lt;&gt;0,Таблица1[[#This Row],[AI COMBO_report]]&lt;&gt;0,Таблица1[[#This Row],[OTC_report]]&lt;&gt;0),1,0)</f>
        <v>0</v>
      </c>
      <c r="AB4480" s="60" t="s">
        <v>1124</v>
      </c>
      <c r="AC4480" s="60" t="s">
        <v>1124</v>
      </c>
      <c r="AD4480" s="60" t="s">
        <v>1124</v>
      </c>
      <c r="AE4480" s="60" t="s">
        <v>1124</v>
      </c>
      <c r="AF4480" s="60"/>
      <c r="AG4480" s="60" t="s">
        <v>1124</v>
      </c>
      <c r="AH4480" s="60" t="s">
        <v>1124</v>
      </c>
      <c r="AI4480" s="60" t="s">
        <v>1124</v>
      </c>
      <c r="AJ4480" s="60" t="s">
        <v>1124</v>
      </c>
      <c r="AK4480" s="60" t="s">
        <v>1124</v>
      </c>
      <c r="AL4480" s="60" t="s">
        <v>1124</v>
      </c>
      <c r="AM4480" s="60" t="s">
        <v>1124</v>
      </c>
      <c r="AN4480" s="60" t="s">
        <v>1124</v>
      </c>
      <c r="AO4480" s="60"/>
      <c r="AP4480" s="35" t="s">
        <v>1825</v>
      </c>
      <c r="AQ4480" s="377">
        <v>0</v>
      </c>
      <c r="AR4480" s="378">
        <v>0</v>
      </c>
      <c r="AS4480" s="377">
        <v>0</v>
      </c>
      <c r="AT4480" s="378">
        <v>0</v>
      </c>
      <c r="AU4480" s="377">
        <v>0</v>
      </c>
      <c r="AV4480" s="377">
        <v>0</v>
      </c>
      <c r="AW4480" s="377">
        <v>0</v>
      </c>
      <c r="AX4480">
        <v>0</v>
      </c>
      <c r="AY4480">
        <v>0</v>
      </c>
    </row>
    <row r="4481" spans="1:51" hidden="1" x14ac:dyDescent="0.2">
      <c r="A4481" s="398">
        <v>2926</v>
      </c>
      <c r="B4481" s="258" t="s">
        <v>14092</v>
      </c>
      <c r="C4481" t="s">
        <v>1119</v>
      </c>
      <c r="D4481" t="s">
        <v>1826</v>
      </c>
      <c r="E4481" t="s">
        <v>1821</v>
      </c>
      <c r="F4481" s="29" t="s">
        <v>1827</v>
      </c>
      <c r="G4481" s="47">
        <v>59</v>
      </c>
      <c r="H4481" t="s">
        <v>1827</v>
      </c>
      <c r="I4481">
        <v>1</v>
      </c>
      <c r="J4481" t="s">
        <v>14093</v>
      </c>
      <c r="K4481" t="s">
        <v>2467</v>
      </c>
      <c r="L4481" t="s">
        <v>14094</v>
      </c>
      <c r="M4481">
        <v>0</v>
      </c>
      <c r="N4481" s="34">
        <v>0</v>
      </c>
      <c r="O4481" s="34">
        <v>0</v>
      </c>
      <c r="P4481" s="34">
        <v>0</v>
      </c>
      <c r="Q4481" s="34">
        <v>0</v>
      </c>
      <c r="R4481" s="34">
        <v>0</v>
      </c>
      <c r="S4481" s="48" t="s">
        <v>1123</v>
      </c>
      <c r="T4481" s="13">
        <v>0</v>
      </c>
      <c r="U4481" s="12">
        <v>0</v>
      </c>
      <c r="V4481" s="12">
        <v>0</v>
      </c>
      <c r="W4481" s="12">
        <v>0</v>
      </c>
      <c r="X4481" s="14" t="str">
        <f t="shared" si="69"/>
        <v>С</v>
      </c>
      <c r="Y4481" s="271">
        <f>Таблица1[[#This Row],[ID_intellix]]</f>
        <v>2926</v>
      </c>
      <c r="Z4481" s="269" t="s">
        <v>122</v>
      </c>
      <c r="AA4481" s="145">
        <f>IF(OR(Таблица1[[#This Row],[CARDIO_report]]&lt;&gt;0,Таблица1[[#This Row],[AI COMBO_report]]&lt;&gt;0,Таблица1[[#This Row],[OTC_report]]&lt;&gt;0),1,0)</f>
        <v>0</v>
      </c>
      <c r="AB4481" s="60" t="s">
        <v>1124</v>
      </c>
      <c r="AC4481" s="60" t="s">
        <v>1124</v>
      </c>
      <c r="AD4481" s="60" t="s">
        <v>1124</v>
      </c>
      <c r="AE4481" s="60" t="s">
        <v>1124</v>
      </c>
      <c r="AF4481" s="60"/>
      <c r="AG4481" s="60" t="s">
        <v>1124</v>
      </c>
      <c r="AH4481" s="60" t="s">
        <v>1124</v>
      </c>
      <c r="AI4481" s="60" t="s">
        <v>1124</v>
      </c>
      <c r="AJ4481" s="60" t="s">
        <v>1124</v>
      </c>
      <c r="AK4481" s="60" t="s">
        <v>1124</v>
      </c>
      <c r="AL4481" s="60" t="s">
        <v>1124</v>
      </c>
      <c r="AM4481" s="60" t="s">
        <v>1124</v>
      </c>
      <c r="AN4481" s="60" t="s">
        <v>1124</v>
      </c>
      <c r="AO4481" s="60"/>
      <c r="AP4481" s="35" t="s">
        <v>1825</v>
      </c>
      <c r="AQ4481" s="377">
        <v>0</v>
      </c>
      <c r="AR4481" s="378">
        <v>0</v>
      </c>
      <c r="AS4481" s="377">
        <v>0</v>
      </c>
      <c r="AT4481" s="378">
        <v>0</v>
      </c>
      <c r="AU4481" s="377">
        <v>0</v>
      </c>
      <c r="AV4481" s="377">
        <v>0</v>
      </c>
      <c r="AW4481" s="377">
        <v>0</v>
      </c>
      <c r="AX4481">
        <v>0</v>
      </c>
      <c r="AY4481">
        <v>0</v>
      </c>
    </row>
    <row r="4482" spans="1:51" hidden="1" x14ac:dyDescent="0.2">
      <c r="A4482" s="398">
        <v>5447</v>
      </c>
      <c r="B4482" s="258" t="s">
        <v>14095</v>
      </c>
      <c r="C4482" t="s">
        <v>1119</v>
      </c>
      <c r="D4482" t="s">
        <v>1826</v>
      </c>
      <c r="E4482" t="s">
        <v>1821</v>
      </c>
      <c r="F4482" s="29" t="s">
        <v>1827</v>
      </c>
      <c r="G4482" s="47">
        <v>34</v>
      </c>
      <c r="H4482" t="s">
        <v>1827</v>
      </c>
      <c r="I4482">
        <v>1</v>
      </c>
      <c r="J4482" t="s">
        <v>14096</v>
      </c>
      <c r="K4482" t="s">
        <v>2467</v>
      </c>
      <c r="L4482" t="s">
        <v>14097</v>
      </c>
      <c r="M4482">
        <v>0</v>
      </c>
      <c r="N4482" s="34">
        <v>0</v>
      </c>
      <c r="O4482" s="34">
        <v>0</v>
      </c>
      <c r="P4482" s="34">
        <v>0</v>
      </c>
      <c r="Q4482" s="34">
        <v>0</v>
      </c>
      <c r="R4482" s="34">
        <v>0</v>
      </c>
      <c r="S4482" s="48" t="s">
        <v>1123</v>
      </c>
      <c r="T4482" s="13">
        <v>0</v>
      </c>
      <c r="U4482" s="12">
        <v>0</v>
      </c>
      <c r="V4482" s="12">
        <v>0</v>
      </c>
      <c r="W4482" s="12">
        <v>0</v>
      </c>
      <c r="X4482" s="14" t="str">
        <f t="shared" si="69"/>
        <v>С</v>
      </c>
      <c r="Y4482" s="271">
        <f>Таблица1[[#This Row],[ID_intellix]]</f>
        <v>5447</v>
      </c>
      <c r="Z4482" s="269" t="s">
        <v>122</v>
      </c>
      <c r="AA4482" s="145">
        <f>IF(OR(Таблица1[[#This Row],[CARDIO_report]]&lt;&gt;0,Таблица1[[#This Row],[AI COMBO_report]]&lt;&gt;0,Таблица1[[#This Row],[OTC_report]]&lt;&gt;0),1,0)</f>
        <v>0</v>
      </c>
      <c r="AB4482" s="60" t="s">
        <v>1124</v>
      </c>
      <c r="AC4482" s="60" t="s">
        <v>1124</v>
      </c>
      <c r="AD4482" s="60" t="s">
        <v>1124</v>
      </c>
      <c r="AE4482" s="60" t="s">
        <v>1124</v>
      </c>
      <c r="AF4482" s="60"/>
      <c r="AG4482" s="60" t="s">
        <v>1124</v>
      </c>
      <c r="AH4482" s="60" t="s">
        <v>1124</v>
      </c>
      <c r="AI4482" s="60" t="s">
        <v>1124</v>
      </c>
      <c r="AJ4482" s="60" t="s">
        <v>1124</v>
      </c>
      <c r="AK4482" s="60" t="s">
        <v>1124</v>
      </c>
      <c r="AL4482" s="60" t="s">
        <v>1124</v>
      </c>
      <c r="AM4482" s="60" t="s">
        <v>1124</v>
      </c>
      <c r="AN4482" s="60" t="s">
        <v>1124</v>
      </c>
      <c r="AO4482" s="60"/>
      <c r="AP4482" s="35" t="s">
        <v>1825</v>
      </c>
      <c r="AQ4482" s="377">
        <v>0</v>
      </c>
      <c r="AR4482" s="378">
        <v>0</v>
      </c>
      <c r="AS4482" s="377">
        <v>0</v>
      </c>
      <c r="AT4482" s="378">
        <v>0</v>
      </c>
      <c r="AU4482" s="377">
        <v>0</v>
      </c>
      <c r="AV4482" s="377">
        <v>0</v>
      </c>
      <c r="AW4482" s="377">
        <v>0</v>
      </c>
      <c r="AX4482">
        <v>0</v>
      </c>
      <c r="AY4482">
        <v>0</v>
      </c>
    </row>
    <row r="4483" spans="1:51" hidden="1" x14ac:dyDescent="0.2">
      <c r="A4483" s="46">
        <v>7037</v>
      </c>
      <c r="B4483" s="258" t="s">
        <v>3945</v>
      </c>
      <c r="C4483" t="s">
        <v>1136</v>
      </c>
      <c r="D4483" t="s">
        <v>3613</v>
      </c>
      <c r="E4483" t="s">
        <v>1821</v>
      </c>
      <c r="F4483" s="29" t="s">
        <v>1850</v>
      </c>
      <c r="G4483" s="47">
        <v>208</v>
      </c>
      <c r="H4483" t="s">
        <v>1850</v>
      </c>
      <c r="I4483">
        <v>1</v>
      </c>
      <c r="J4483" t="s">
        <v>3946</v>
      </c>
      <c r="K4483" t="s">
        <v>3613</v>
      </c>
      <c r="L4483" t="s">
        <v>3947</v>
      </c>
      <c r="M4483" t="s">
        <v>378</v>
      </c>
      <c r="N4483" s="34">
        <v>0</v>
      </c>
      <c r="O4483" s="34" t="s">
        <v>195</v>
      </c>
      <c r="P4483" s="34">
        <v>0</v>
      </c>
      <c r="Q4483" s="34" t="s">
        <v>806</v>
      </c>
      <c r="R4483" s="34">
        <v>0</v>
      </c>
      <c r="S4483" s="48" t="s">
        <v>1123</v>
      </c>
      <c r="T4483" s="13" t="s">
        <v>122</v>
      </c>
      <c r="U4483" s="12" t="s">
        <v>1863</v>
      </c>
      <c r="V4483" s="12" t="s">
        <v>122</v>
      </c>
      <c r="W4483" s="12" t="s">
        <v>122</v>
      </c>
      <c r="X4483" s="14" t="str">
        <f t="shared" ref="X4483:X4546" si="70">IF(COUNTIF(T4483:W4483,"да")=0,"С",IF(COUNTIF(T4483:W4483,"да")=1,"В","А"))</f>
        <v>В</v>
      </c>
      <c r="Y4483" s="271">
        <f>Таблица1[[#This Row],[ID_intellix]]</f>
        <v>7037</v>
      </c>
      <c r="Z4483" s="269" t="s">
        <v>1863</v>
      </c>
      <c r="AA4483" s="145">
        <f>IF(OR(Таблица1[[#This Row],[CARDIO_report]]&lt;&gt;0,Таблица1[[#This Row],[AI COMBO_report]]&lt;&gt;0,Таблица1[[#This Row],[OTC_report]]&lt;&gt;0),1,0)</f>
        <v>0</v>
      </c>
      <c r="AB4483" s="60" t="s">
        <v>1124</v>
      </c>
      <c r="AC4483" s="60" t="s">
        <v>1124</v>
      </c>
      <c r="AD4483" s="60" t="s">
        <v>1124</v>
      </c>
      <c r="AE4483" s="60" t="s">
        <v>1124</v>
      </c>
      <c r="AF4483" s="60"/>
      <c r="AG4483" s="60" t="s">
        <v>1124</v>
      </c>
      <c r="AH4483" s="60" t="s">
        <v>1124</v>
      </c>
      <c r="AI4483" s="60" t="s">
        <v>1124</v>
      </c>
      <c r="AJ4483" s="60" t="s">
        <v>1124</v>
      </c>
      <c r="AK4483" s="60" t="s">
        <v>1124</v>
      </c>
      <c r="AL4483" s="60" t="s">
        <v>1124</v>
      </c>
      <c r="AM4483" s="60" t="s">
        <v>1124</v>
      </c>
      <c r="AN4483" s="60" t="s">
        <v>1124</v>
      </c>
      <c r="AO4483" s="60"/>
      <c r="AP4483" s="35" t="s">
        <v>1857</v>
      </c>
      <c r="AQ4483" s="377">
        <v>0</v>
      </c>
      <c r="AR4483" s="378">
        <v>0</v>
      </c>
      <c r="AS4483" s="377">
        <v>0</v>
      </c>
      <c r="AT4483" s="378">
        <v>0</v>
      </c>
      <c r="AU4483" s="377">
        <v>0</v>
      </c>
      <c r="AV4483" s="377">
        <v>0</v>
      </c>
      <c r="AW4483" s="377">
        <v>0</v>
      </c>
      <c r="AX4483">
        <v>0</v>
      </c>
      <c r="AY4483">
        <v>0</v>
      </c>
    </row>
    <row r="4484" spans="1:51" hidden="1" x14ac:dyDescent="0.2">
      <c r="A4484" s="46">
        <v>5221</v>
      </c>
      <c r="B4484" s="258" t="s">
        <v>4054</v>
      </c>
      <c r="C4484" t="s">
        <v>1136</v>
      </c>
      <c r="D4484" t="s">
        <v>3613</v>
      </c>
      <c r="E4484" t="s">
        <v>1821</v>
      </c>
      <c r="F4484" s="29" t="s">
        <v>1850</v>
      </c>
      <c r="G4484" s="47">
        <v>27</v>
      </c>
      <c r="H4484" t="s">
        <v>1850</v>
      </c>
      <c r="I4484">
        <v>1</v>
      </c>
      <c r="J4484" t="s">
        <v>4055</v>
      </c>
      <c r="K4484" t="s">
        <v>3613</v>
      </c>
      <c r="L4484" t="s">
        <v>4056</v>
      </c>
      <c r="M4484" t="s">
        <v>378</v>
      </c>
      <c r="N4484" s="34" t="s">
        <v>385</v>
      </c>
      <c r="O4484" s="34" t="s">
        <v>195</v>
      </c>
      <c r="P4484" s="34" t="s">
        <v>202</v>
      </c>
      <c r="Q4484" s="34" t="s">
        <v>806</v>
      </c>
      <c r="R4484" s="34" t="s">
        <v>813</v>
      </c>
      <c r="S4484" s="48" t="s">
        <v>1123</v>
      </c>
      <c r="T4484" s="13" t="s">
        <v>1863</v>
      </c>
      <c r="U4484" s="12" t="s">
        <v>122</v>
      </c>
      <c r="V4484" s="12" t="s">
        <v>122</v>
      </c>
      <c r="W4484" s="12" t="s">
        <v>1863</v>
      </c>
      <c r="X4484" s="14" t="str">
        <f t="shared" si="70"/>
        <v>А</v>
      </c>
      <c r="Y4484" s="271">
        <f>Таблица1[[#This Row],[ID_intellix]]</f>
        <v>5221</v>
      </c>
      <c r="Z4484" s="269" t="s">
        <v>122</v>
      </c>
      <c r="AA4484" s="145">
        <f>IF(OR(Таблица1[[#This Row],[CARDIO_report]]&lt;&gt;0,Таблица1[[#This Row],[AI COMBO_report]]&lt;&gt;0,Таблица1[[#This Row],[OTC_report]]&lt;&gt;0),1,0)</f>
        <v>1</v>
      </c>
      <c r="AB4484" s="60" t="s">
        <v>1124</v>
      </c>
      <c r="AC4484" s="60" t="s">
        <v>1124</v>
      </c>
      <c r="AD4484" s="60" t="s">
        <v>1124</v>
      </c>
      <c r="AE4484" s="60" t="s">
        <v>1124</v>
      </c>
      <c r="AF4484" s="60"/>
      <c r="AG4484" s="60" t="s">
        <v>1124</v>
      </c>
      <c r="AH4484" s="60" t="s">
        <v>1124</v>
      </c>
      <c r="AI4484" s="60" t="s">
        <v>1124</v>
      </c>
      <c r="AJ4484" s="60" t="s">
        <v>1124</v>
      </c>
      <c r="AK4484" s="60" t="s">
        <v>1124</v>
      </c>
      <c r="AL4484" s="60" t="s">
        <v>1124</v>
      </c>
      <c r="AM4484" s="60" t="s">
        <v>1124</v>
      </c>
      <c r="AN4484" s="60" t="s">
        <v>1124</v>
      </c>
      <c r="AO4484" s="60"/>
      <c r="AP4484" s="35" t="s">
        <v>1917</v>
      </c>
      <c r="AQ4484" s="377">
        <v>0</v>
      </c>
      <c r="AR4484" s="378">
        <v>0</v>
      </c>
      <c r="AS4484" s="377">
        <v>0</v>
      </c>
      <c r="AT4484" s="378">
        <v>0</v>
      </c>
      <c r="AU4484" s="377">
        <v>0</v>
      </c>
      <c r="AV4484" s="377">
        <v>0</v>
      </c>
      <c r="AW4484" s="377">
        <v>0</v>
      </c>
      <c r="AX4484">
        <v>0</v>
      </c>
      <c r="AY4484">
        <v>0</v>
      </c>
    </row>
    <row r="4485" spans="1:51" hidden="1" x14ac:dyDescent="0.2">
      <c r="A4485" s="46">
        <v>7039</v>
      </c>
      <c r="B4485" s="258" t="s">
        <v>4063</v>
      </c>
      <c r="C4485" t="s">
        <v>1136</v>
      </c>
      <c r="D4485" t="s">
        <v>3613</v>
      </c>
      <c r="E4485" t="s">
        <v>1821</v>
      </c>
      <c r="F4485" s="29" t="s">
        <v>1850</v>
      </c>
      <c r="G4485" s="47">
        <v>273</v>
      </c>
      <c r="H4485" t="s">
        <v>1850</v>
      </c>
      <c r="I4485">
        <v>1</v>
      </c>
      <c r="J4485" t="s">
        <v>4064</v>
      </c>
      <c r="K4485" t="s">
        <v>3613</v>
      </c>
      <c r="L4485" t="s">
        <v>4065</v>
      </c>
      <c r="M4485" t="s">
        <v>378</v>
      </c>
      <c r="N4485" s="34">
        <v>0</v>
      </c>
      <c r="O4485" s="34" t="s">
        <v>195</v>
      </c>
      <c r="P4485" s="34">
        <v>0</v>
      </c>
      <c r="Q4485" s="34" t="s">
        <v>806</v>
      </c>
      <c r="R4485" s="34">
        <v>0</v>
      </c>
      <c r="S4485" s="48" t="s">
        <v>1123</v>
      </c>
      <c r="T4485" s="13" t="s">
        <v>122</v>
      </c>
      <c r="U4485" s="12" t="s">
        <v>122</v>
      </c>
      <c r="V4485" s="12" t="s">
        <v>122</v>
      </c>
      <c r="W4485" s="12" t="s">
        <v>122</v>
      </c>
      <c r="X4485" s="14" t="str">
        <f t="shared" si="70"/>
        <v>С</v>
      </c>
      <c r="Y4485" s="270">
        <f>Таблица1[[#This Row],[ID_intellix]]</f>
        <v>7039</v>
      </c>
      <c r="Z4485" s="269" t="s">
        <v>122</v>
      </c>
      <c r="AA4485" s="145">
        <f>IF(OR(Таблица1[[#This Row],[CARDIO_report]]&lt;&gt;0,Таблица1[[#This Row],[AI COMBO_report]]&lt;&gt;0,Таблица1[[#This Row],[OTC_report]]&lt;&gt;0),1,0)</f>
        <v>0</v>
      </c>
      <c r="AB4485" s="60" t="s">
        <v>1124</v>
      </c>
      <c r="AC4485" s="60" t="s">
        <v>1124</v>
      </c>
      <c r="AD4485" s="60" t="s">
        <v>1124</v>
      </c>
      <c r="AE4485" s="60" t="s">
        <v>1124</v>
      </c>
      <c r="AF4485" s="60"/>
      <c r="AG4485" s="60" t="s">
        <v>1124</v>
      </c>
      <c r="AH4485" s="60" t="s">
        <v>1124</v>
      </c>
      <c r="AI4485" s="60" t="s">
        <v>1124</v>
      </c>
      <c r="AJ4485" s="60" t="s">
        <v>1124</v>
      </c>
      <c r="AK4485" s="60" t="s">
        <v>1124</v>
      </c>
      <c r="AL4485" s="60" t="s">
        <v>1124</v>
      </c>
      <c r="AM4485" s="60" t="s">
        <v>1124</v>
      </c>
      <c r="AN4485" s="60" t="s">
        <v>1124</v>
      </c>
      <c r="AO4485" s="60"/>
      <c r="AP4485" s="35" t="s">
        <v>1825</v>
      </c>
      <c r="AQ4485" s="377">
        <v>0</v>
      </c>
      <c r="AR4485" s="378">
        <v>0</v>
      </c>
      <c r="AS4485" s="377">
        <v>0</v>
      </c>
      <c r="AT4485" s="378">
        <v>0</v>
      </c>
      <c r="AU4485" s="377">
        <v>0</v>
      </c>
      <c r="AV4485" s="377">
        <v>0</v>
      </c>
      <c r="AW4485" s="377">
        <v>0</v>
      </c>
      <c r="AX4485">
        <v>0</v>
      </c>
      <c r="AY4485">
        <v>0</v>
      </c>
    </row>
    <row r="4486" spans="1:51" hidden="1" x14ac:dyDescent="0.2">
      <c r="A4486" s="46">
        <v>7019</v>
      </c>
      <c r="B4486" s="258" t="s">
        <v>4078</v>
      </c>
      <c r="C4486" t="s">
        <v>1136</v>
      </c>
      <c r="D4486" t="s">
        <v>3613</v>
      </c>
      <c r="E4486" t="s">
        <v>1821</v>
      </c>
      <c r="F4486" s="29" t="s">
        <v>1850</v>
      </c>
      <c r="G4486" s="47">
        <v>28</v>
      </c>
      <c r="H4486" t="s">
        <v>1850</v>
      </c>
      <c r="I4486">
        <v>1</v>
      </c>
      <c r="J4486" t="s">
        <v>4079</v>
      </c>
      <c r="K4486" t="s">
        <v>3613</v>
      </c>
      <c r="L4486" t="s">
        <v>4080</v>
      </c>
      <c r="M4486" t="s">
        <v>378</v>
      </c>
      <c r="N4486" s="34">
        <v>0</v>
      </c>
      <c r="O4486" s="34" t="s">
        <v>195</v>
      </c>
      <c r="P4486" s="34">
        <v>0</v>
      </c>
      <c r="Q4486" s="34" t="s">
        <v>806</v>
      </c>
      <c r="R4486" s="34">
        <v>0</v>
      </c>
      <c r="S4486" s="48" t="s">
        <v>1123</v>
      </c>
      <c r="T4486" s="13" t="s">
        <v>122</v>
      </c>
      <c r="U4486" s="12" t="s">
        <v>122</v>
      </c>
      <c r="V4486" s="12" t="s">
        <v>122</v>
      </c>
      <c r="W4486" s="12" t="s">
        <v>122</v>
      </c>
      <c r="X4486" s="14" t="str">
        <f t="shared" si="70"/>
        <v>С</v>
      </c>
      <c r="Y4486" s="272">
        <f>Таблица1[[#This Row],[ID_intellix]]</f>
        <v>7019</v>
      </c>
      <c r="Z4486" s="269" t="s">
        <v>122</v>
      </c>
      <c r="AA4486" s="145">
        <f>IF(OR(Таблица1[[#This Row],[CARDIO_report]]&lt;&gt;0,Таблица1[[#This Row],[AI COMBO_report]]&lt;&gt;0,Таблица1[[#This Row],[OTC_report]]&lt;&gt;0),1,0)</f>
        <v>0</v>
      </c>
      <c r="AB4486" s="60" t="s">
        <v>1124</v>
      </c>
      <c r="AC4486" s="60" t="s">
        <v>1124</v>
      </c>
      <c r="AD4486" s="60" t="s">
        <v>1124</v>
      </c>
      <c r="AE4486" s="60" t="s">
        <v>1124</v>
      </c>
      <c r="AF4486" s="60"/>
      <c r="AG4486" s="60" t="s">
        <v>1124</v>
      </c>
      <c r="AH4486" s="60" t="s">
        <v>1124</v>
      </c>
      <c r="AI4486" s="60" t="s">
        <v>1124</v>
      </c>
      <c r="AJ4486" s="60" t="s">
        <v>1124</v>
      </c>
      <c r="AK4486" s="60" t="s">
        <v>1124</v>
      </c>
      <c r="AL4486" s="60" t="s">
        <v>1124</v>
      </c>
      <c r="AM4486" s="60" t="s">
        <v>1124</v>
      </c>
      <c r="AN4486" s="60" t="s">
        <v>1124</v>
      </c>
      <c r="AO4486" s="60"/>
      <c r="AP4486" s="35" t="s">
        <v>1825</v>
      </c>
      <c r="AQ4486" s="377">
        <v>0</v>
      </c>
      <c r="AR4486" s="378">
        <v>0</v>
      </c>
      <c r="AS4486" s="377">
        <v>0</v>
      </c>
      <c r="AT4486" s="378">
        <v>0</v>
      </c>
      <c r="AU4486" s="377">
        <v>0</v>
      </c>
      <c r="AV4486" s="377">
        <v>0</v>
      </c>
      <c r="AW4486" s="377">
        <v>0</v>
      </c>
      <c r="AX4486">
        <v>0</v>
      </c>
      <c r="AY4486">
        <v>0</v>
      </c>
    </row>
    <row r="4487" spans="1:51" hidden="1" x14ac:dyDescent="0.2">
      <c r="A4487" s="46">
        <v>2678</v>
      </c>
      <c r="B4487" s="258" t="s">
        <v>4223</v>
      </c>
      <c r="C4487" t="s">
        <v>1136</v>
      </c>
      <c r="D4487" t="s">
        <v>3613</v>
      </c>
      <c r="E4487" t="s">
        <v>1821</v>
      </c>
      <c r="F4487" s="29" t="s">
        <v>1850</v>
      </c>
      <c r="G4487" s="47">
        <v>333</v>
      </c>
      <c r="H4487" t="s">
        <v>1850</v>
      </c>
      <c r="I4487">
        <v>1</v>
      </c>
      <c r="J4487" t="s">
        <v>4224</v>
      </c>
      <c r="K4487" t="s">
        <v>3613</v>
      </c>
      <c r="L4487" t="s">
        <v>4225</v>
      </c>
      <c r="M4487" t="s">
        <v>378</v>
      </c>
      <c r="N4487" s="34">
        <v>0</v>
      </c>
      <c r="O4487" s="34" t="s">
        <v>195</v>
      </c>
      <c r="P4487" s="34">
        <v>0</v>
      </c>
      <c r="Q4487" s="34" t="s">
        <v>806</v>
      </c>
      <c r="R4487" s="34">
        <v>0</v>
      </c>
      <c r="S4487" s="48" t="s">
        <v>1123</v>
      </c>
      <c r="T4487" s="13" t="s">
        <v>122</v>
      </c>
      <c r="U4487" s="12" t="s">
        <v>122</v>
      </c>
      <c r="V4487" s="12" t="s">
        <v>1863</v>
      </c>
      <c r="W4487" s="12" t="s">
        <v>122</v>
      </c>
      <c r="X4487" s="14" t="str">
        <f t="shared" si="70"/>
        <v>В</v>
      </c>
      <c r="Y4487" s="272">
        <f>Таблица1[[#This Row],[ID_intellix]]</f>
        <v>2678</v>
      </c>
      <c r="Z4487" s="269" t="s">
        <v>122</v>
      </c>
      <c r="AA4487" s="145">
        <f>IF(OR(Таблица1[[#This Row],[CARDIO_report]]&lt;&gt;0,Таблица1[[#This Row],[AI COMBO_report]]&lt;&gt;0,Таблица1[[#This Row],[OTC_report]]&lt;&gt;0),1,0)</f>
        <v>0</v>
      </c>
      <c r="AB4487" s="60" t="s">
        <v>1124</v>
      </c>
      <c r="AC4487" s="60" t="s">
        <v>1124</v>
      </c>
      <c r="AD4487" s="60" t="s">
        <v>1124</v>
      </c>
      <c r="AE4487" s="60" t="s">
        <v>1124</v>
      </c>
      <c r="AF4487" s="60"/>
      <c r="AG4487" s="60" t="s">
        <v>1124</v>
      </c>
      <c r="AH4487" s="60" t="s">
        <v>1124</v>
      </c>
      <c r="AI4487" s="60" t="s">
        <v>1124</v>
      </c>
      <c r="AJ4487" s="60" t="s">
        <v>1124</v>
      </c>
      <c r="AK4487" s="60" t="s">
        <v>1124</v>
      </c>
      <c r="AL4487" s="60" t="s">
        <v>1124</v>
      </c>
      <c r="AM4487" s="60" t="s">
        <v>1124</v>
      </c>
      <c r="AN4487" s="60" t="s">
        <v>1124</v>
      </c>
      <c r="AO4487" s="60"/>
      <c r="AP4487" s="35" t="s">
        <v>1825</v>
      </c>
      <c r="AQ4487" s="377">
        <v>0</v>
      </c>
      <c r="AR4487" s="378">
        <v>0</v>
      </c>
      <c r="AS4487" s="377">
        <v>0</v>
      </c>
      <c r="AT4487" s="378">
        <v>0</v>
      </c>
      <c r="AU4487" s="377">
        <v>0</v>
      </c>
      <c r="AV4487" s="377">
        <v>0</v>
      </c>
      <c r="AW4487" s="377">
        <v>0</v>
      </c>
      <c r="AX4487">
        <v>0</v>
      </c>
      <c r="AY4487">
        <v>0</v>
      </c>
    </row>
    <row r="4488" spans="1:51" hidden="1" x14ac:dyDescent="0.2">
      <c r="A4488" s="46">
        <v>25198</v>
      </c>
      <c r="B4488" s="258" t="s">
        <v>11699</v>
      </c>
      <c r="C4488" t="s">
        <v>1136</v>
      </c>
      <c r="D4488" t="s">
        <v>3613</v>
      </c>
      <c r="E4488" t="s">
        <v>2504</v>
      </c>
      <c r="F4488" s="29" t="s">
        <v>3155</v>
      </c>
      <c r="G4488" s="47">
        <v>23</v>
      </c>
      <c r="H4488" t="s">
        <v>3155</v>
      </c>
      <c r="I4488">
        <v>1</v>
      </c>
      <c r="J4488" t="s">
        <v>11700</v>
      </c>
      <c r="K4488" t="s">
        <v>3613</v>
      </c>
      <c r="L4488" t="s">
        <v>11701</v>
      </c>
      <c r="M4488" t="s">
        <v>378</v>
      </c>
      <c r="N4488" s="34">
        <v>0</v>
      </c>
      <c r="O4488" s="34" t="s">
        <v>195</v>
      </c>
      <c r="P4488" s="34">
        <v>0</v>
      </c>
      <c r="Q4488" s="34" t="s">
        <v>806</v>
      </c>
      <c r="R4488" s="34" t="s">
        <v>813</v>
      </c>
      <c r="S4488" s="48" t="s">
        <v>1123</v>
      </c>
      <c r="T4488" s="64" t="s">
        <v>122</v>
      </c>
      <c r="U4488" s="65" t="s">
        <v>122</v>
      </c>
      <c r="V4488" s="65" t="s">
        <v>1863</v>
      </c>
      <c r="W4488" s="65" t="s">
        <v>122</v>
      </c>
      <c r="X4488" s="14" t="str">
        <f t="shared" si="70"/>
        <v>В</v>
      </c>
      <c r="Y4488" s="272">
        <f>Таблица1[[#This Row],[ID_intellix]]</f>
        <v>25198</v>
      </c>
      <c r="Z4488" s="269" t="s">
        <v>122</v>
      </c>
      <c r="AA4488" s="179">
        <f>IF(OR(Таблица1[[#This Row],[CARDIO_report]]&lt;&gt;0,Таблица1[[#This Row],[AI COMBO_report]]&lt;&gt;0,Таблица1[[#This Row],[OTC_report]]&lt;&gt;0),1,0)</f>
        <v>1</v>
      </c>
      <c r="AB4488" s="60" t="s">
        <v>1124</v>
      </c>
      <c r="AC4488" s="60" t="s">
        <v>1124</v>
      </c>
      <c r="AD4488" s="60" t="s">
        <v>1124</v>
      </c>
      <c r="AE4488" s="60" t="s">
        <v>1124</v>
      </c>
      <c r="AF4488" s="60"/>
      <c r="AG4488" s="89" t="s">
        <v>1145</v>
      </c>
      <c r="AH4488" s="89">
        <v>89</v>
      </c>
      <c r="AI4488" s="89" t="s">
        <v>1145</v>
      </c>
      <c r="AJ4488" s="89">
        <v>104</v>
      </c>
      <c r="AK4488" s="89" t="s">
        <v>1145</v>
      </c>
      <c r="AL4488" s="89">
        <v>80</v>
      </c>
      <c r="AM4488" s="89" t="s">
        <v>1145</v>
      </c>
      <c r="AN4488" s="89">
        <v>92</v>
      </c>
      <c r="AP4488" s="35" t="s">
        <v>1825</v>
      </c>
      <c r="AQ4488" s="377">
        <v>0</v>
      </c>
      <c r="AR4488" s="378">
        <v>0</v>
      </c>
      <c r="AS4488" s="377">
        <v>0</v>
      </c>
      <c r="AT4488" s="378">
        <v>0</v>
      </c>
      <c r="AU4488" s="377">
        <v>0</v>
      </c>
      <c r="AV4488" s="377">
        <v>0</v>
      </c>
      <c r="AW4488" s="377">
        <v>0</v>
      </c>
      <c r="AX4488">
        <v>0</v>
      </c>
      <c r="AY4488">
        <v>0</v>
      </c>
    </row>
    <row r="4489" spans="1:51" hidden="1" x14ac:dyDescent="0.2">
      <c r="A4489" s="46">
        <v>7018</v>
      </c>
      <c r="B4489" s="258" t="s">
        <v>8807</v>
      </c>
      <c r="C4489" t="s">
        <v>1136</v>
      </c>
      <c r="D4489" t="s">
        <v>3613</v>
      </c>
      <c r="E4489" t="s">
        <v>1821</v>
      </c>
      <c r="F4489" s="29" t="s">
        <v>1850</v>
      </c>
      <c r="G4489" s="47">
        <v>154</v>
      </c>
      <c r="H4489" t="s">
        <v>1850</v>
      </c>
      <c r="I4489">
        <v>1</v>
      </c>
      <c r="J4489" t="s">
        <v>8808</v>
      </c>
      <c r="K4489" t="s">
        <v>3613</v>
      </c>
      <c r="L4489" t="s">
        <v>8809</v>
      </c>
      <c r="M4489" t="s">
        <v>378</v>
      </c>
      <c r="N4489" s="34">
        <v>0</v>
      </c>
      <c r="O4489" s="34" t="s">
        <v>195</v>
      </c>
      <c r="P4489" s="34">
        <v>0</v>
      </c>
      <c r="Q4489" s="34" t="s">
        <v>806</v>
      </c>
      <c r="R4489" s="34">
        <v>0</v>
      </c>
      <c r="S4489" s="48" t="s">
        <v>1123</v>
      </c>
      <c r="T4489" s="64" t="s">
        <v>122</v>
      </c>
      <c r="U4489" s="65" t="s">
        <v>122</v>
      </c>
      <c r="V4489" s="65" t="s">
        <v>122</v>
      </c>
      <c r="W4489" s="65" t="s">
        <v>122</v>
      </c>
      <c r="X4489" s="14" t="str">
        <f t="shared" si="70"/>
        <v>С</v>
      </c>
      <c r="Y4489" s="272">
        <f>Таблица1[[#This Row],[ID_intellix]]</f>
        <v>7018</v>
      </c>
      <c r="Z4489" s="269" t="s">
        <v>122</v>
      </c>
      <c r="AA4489" s="179">
        <f>IF(OR(Таблица1[[#This Row],[CARDIO_report]]&lt;&gt;0,Таблица1[[#This Row],[AI COMBO_report]]&lt;&gt;0,Таблица1[[#This Row],[OTC_report]]&lt;&gt;0),1,0)</f>
        <v>0</v>
      </c>
      <c r="AB4489" s="60" t="s">
        <v>1124</v>
      </c>
      <c r="AC4489" s="60" t="s">
        <v>1124</v>
      </c>
      <c r="AD4489" s="60" t="s">
        <v>1124</v>
      </c>
      <c r="AE4489" s="60" t="s">
        <v>1124</v>
      </c>
      <c r="AF4489" s="60"/>
      <c r="AG4489" s="60" t="s">
        <v>1124</v>
      </c>
      <c r="AH4489" s="60" t="s">
        <v>1124</v>
      </c>
      <c r="AI4489" s="60" t="s">
        <v>1124</v>
      </c>
      <c r="AJ4489" s="60" t="s">
        <v>1124</v>
      </c>
      <c r="AK4489" s="60" t="s">
        <v>1124</v>
      </c>
      <c r="AL4489" s="60" t="s">
        <v>1124</v>
      </c>
      <c r="AM4489" s="60" t="s">
        <v>1124</v>
      </c>
      <c r="AN4489" s="60" t="s">
        <v>1124</v>
      </c>
      <c r="AO4489" s="60"/>
      <c r="AP4489" s="35" t="s">
        <v>1825</v>
      </c>
      <c r="AQ4489" s="377">
        <v>0</v>
      </c>
      <c r="AR4489" s="378">
        <v>0</v>
      </c>
      <c r="AS4489" s="377">
        <v>0</v>
      </c>
      <c r="AT4489" s="378">
        <v>0</v>
      </c>
      <c r="AU4489" s="377">
        <v>0</v>
      </c>
      <c r="AV4489" s="377">
        <v>0</v>
      </c>
      <c r="AW4489" s="377">
        <v>0</v>
      </c>
      <c r="AX4489">
        <v>0</v>
      </c>
      <c r="AY4489">
        <v>0</v>
      </c>
    </row>
    <row r="4490" spans="1:51" hidden="1" x14ac:dyDescent="0.2">
      <c r="A4490" s="46">
        <v>6183</v>
      </c>
      <c r="B4490" s="258" t="s">
        <v>5968</v>
      </c>
      <c r="C4490" t="s">
        <v>1128</v>
      </c>
      <c r="D4490" t="s">
        <v>15960</v>
      </c>
      <c r="E4490" t="s">
        <v>1821</v>
      </c>
      <c r="F4490" s="29" t="s">
        <v>1844</v>
      </c>
      <c r="G4490" s="47">
        <v>287</v>
      </c>
      <c r="H4490" t="s">
        <v>1844</v>
      </c>
      <c r="I4490">
        <v>1</v>
      </c>
      <c r="J4490" t="s">
        <v>5969</v>
      </c>
      <c r="K4490" t="s">
        <v>2474</v>
      </c>
      <c r="L4490" t="s">
        <v>5970</v>
      </c>
      <c r="M4490">
        <v>0</v>
      </c>
      <c r="N4490" s="34">
        <v>0</v>
      </c>
      <c r="O4490" s="34" t="s">
        <v>68</v>
      </c>
      <c r="P4490" s="34">
        <v>0</v>
      </c>
      <c r="Q4490" s="34" t="s">
        <v>958</v>
      </c>
      <c r="R4490" s="34">
        <v>0</v>
      </c>
      <c r="S4490" s="48" t="s">
        <v>1123</v>
      </c>
      <c r="T4490" s="64">
        <v>0</v>
      </c>
      <c r="U4490" s="65">
        <v>0</v>
      </c>
      <c r="V4490" s="65">
        <v>0</v>
      </c>
      <c r="W4490" s="65">
        <v>0</v>
      </c>
      <c r="X4490" s="14" t="str">
        <f t="shared" si="70"/>
        <v>С</v>
      </c>
      <c r="Y4490" s="272">
        <f>Таблица1[[#This Row],[ID_intellix]]</f>
        <v>6183</v>
      </c>
      <c r="Z4490" s="269" t="s">
        <v>122</v>
      </c>
      <c r="AA4490" s="145">
        <f>IF(OR(Таблица1[[#This Row],[CARDIO_report]]&lt;&gt;0,Таблица1[[#This Row],[AI COMBO_report]]&lt;&gt;0,Таблица1[[#This Row],[OTC_report]]&lt;&gt;0),1,0)</f>
        <v>0</v>
      </c>
      <c r="AB4490" s="60" t="s">
        <v>1124</v>
      </c>
      <c r="AC4490" s="60" t="s">
        <v>1124</v>
      </c>
      <c r="AD4490" s="60" t="s">
        <v>1124</v>
      </c>
      <c r="AE4490" s="60"/>
      <c r="AF4490" s="60"/>
      <c r="AG4490" s="60" t="s">
        <v>1124</v>
      </c>
      <c r="AH4490" s="60" t="s">
        <v>1124</v>
      </c>
      <c r="AI4490" s="60" t="s">
        <v>1124</v>
      </c>
      <c r="AJ4490" s="60" t="s">
        <v>1124</v>
      </c>
      <c r="AK4490" s="60" t="s">
        <v>1124</v>
      </c>
      <c r="AL4490" s="60" t="s">
        <v>1124</v>
      </c>
      <c r="AM4490" s="60" t="s">
        <v>1124</v>
      </c>
      <c r="AN4490" s="60" t="s">
        <v>1124</v>
      </c>
      <c r="AO4490" s="60"/>
      <c r="AP4490" s="35" t="s">
        <v>1825</v>
      </c>
      <c r="AQ4490" s="377">
        <v>0</v>
      </c>
      <c r="AR4490" s="378">
        <v>0</v>
      </c>
      <c r="AS4490" s="377">
        <v>0</v>
      </c>
      <c r="AT4490" s="378">
        <v>0</v>
      </c>
      <c r="AU4490">
        <v>0</v>
      </c>
      <c r="AV4490">
        <v>0</v>
      </c>
      <c r="AW4490">
        <v>0</v>
      </c>
      <c r="AX4490">
        <v>0</v>
      </c>
      <c r="AY4490">
        <v>0</v>
      </c>
    </row>
    <row r="4491" spans="1:51" x14ac:dyDescent="0.2">
      <c r="A4491" s="46">
        <v>1807</v>
      </c>
      <c r="B4491" s="258" t="s">
        <v>6184</v>
      </c>
      <c r="C4491" t="s">
        <v>1128</v>
      </c>
      <c r="D4491" t="s">
        <v>15960</v>
      </c>
      <c r="E4491" t="s">
        <v>1821</v>
      </c>
      <c r="F4491" s="29" t="s">
        <v>1844</v>
      </c>
      <c r="G4491" s="47">
        <v>20</v>
      </c>
      <c r="H4491" t="s">
        <v>1844</v>
      </c>
      <c r="I4491">
        <v>1</v>
      </c>
      <c r="J4491" t="s">
        <v>6185</v>
      </c>
      <c r="K4491" t="s">
        <v>2474</v>
      </c>
      <c r="L4491" t="s">
        <v>6186</v>
      </c>
      <c r="M4491">
        <v>0</v>
      </c>
      <c r="N4491" s="34">
        <v>0</v>
      </c>
      <c r="O4491" s="34" t="s">
        <v>68</v>
      </c>
      <c r="P4491" s="34" t="s">
        <v>74</v>
      </c>
      <c r="Q4491" s="34" t="s">
        <v>958</v>
      </c>
      <c r="R4491" s="34" t="s">
        <v>964</v>
      </c>
      <c r="S4491" s="48" t="s">
        <v>1123</v>
      </c>
      <c r="T4491" s="13" t="s">
        <v>1863</v>
      </c>
      <c r="U4491" s="12" t="s">
        <v>122</v>
      </c>
      <c r="V4491" s="12" t="s">
        <v>122</v>
      </c>
      <c r="W4491" s="12" t="s">
        <v>122</v>
      </c>
      <c r="X4491" s="14" t="str">
        <f t="shared" si="70"/>
        <v>В</v>
      </c>
      <c r="Y4491" s="272">
        <f>Таблица1[[#This Row],[ID_intellix]]</f>
        <v>1807</v>
      </c>
      <c r="Z4491" s="269" t="s">
        <v>122</v>
      </c>
      <c r="AA4491" s="179">
        <f>IF(OR(Таблица1[[#This Row],[CARDIO_report]]&lt;&gt;0,Таблица1[[#This Row],[AI COMBO_report]]&lt;&gt;0,Таблица1[[#This Row],[OTC_report]]&lt;&gt;0),1,0)</f>
        <v>1</v>
      </c>
      <c r="AB4491" s="60" t="s">
        <v>1124</v>
      </c>
      <c r="AC4491" s="60" t="s">
        <v>1124</v>
      </c>
      <c r="AD4491" s="60" t="s">
        <v>1124</v>
      </c>
      <c r="AE4491" s="60" t="s">
        <v>1124</v>
      </c>
      <c r="AF4491" s="60"/>
      <c r="AG4491" s="60" t="s">
        <v>1124</v>
      </c>
      <c r="AH4491" s="60" t="s">
        <v>1124</v>
      </c>
      <c r="AI4491" s="60" t="s">
        <v>1124</v>
      </c>
      <c r="AJ4491" s="60" t="s">
        <v>1124</v>
      </c>
      <c r="AK4491" s="60" t="s">
        <v>1124</v>
      </c>
      <c r="AL4491" s="60" t="s">
        <v>1124</v>
      </c>
      <c r="AM4491" s="60" t="s">
        <v>1124</v>
      </c>
      <c r="AN4491" s="60" t="s">
        <v>1124</v>
      </c>
      <c r="AO4491" s="60"/>
      <c r="AP4491" s="35" t="s">
        <v>1857</v>
      </c>
      <c r="AQ4491" s="377">
        <v>0</v>
      </c>
      <c r="AR4491" s="378">
        <v>0</v>
      </c>
      <c r="AS4491" s="377">
        <v>0</v>
      </c>
      <c r="AT4491" s="378">
        <v>0</v>
      </c>
      <c r="AU4491" s="377">
        <v>0</v>
      </c>
      <c r="AV4491" s="377">
        <v>0</v>
      </c>
      <c r="AW4491" s="377">
        <v>0</v>
      </c>
      <c r="AX4491">
        <v>0</v>
      </c>
      <c r="AY4491">
        <v>0</v>
      </c>
    </row>
    <row r="4492" spans="1:51" x14ac:dyDescent="0.2">
      <c r="A4492" s="46">
        <v>7561</v>
      </c>
      <c r="B4492" s="258" t="s">
        <v>7254</v>
      </c>
      <c r="C4492" t="s">
        <v>1128</v>
      </c>
      <c r="D4492" t="s">
        <v>15960</v>
      </c>
      <c r="E4492" t="s">
        <v>1821</v>
      </c>
      <c r="F4492" s="29" t="s">
        <v>1844</v>
      </c>
      <c r="G4492" s="47">
        <v>17</v>
      </c>
      <c r="H4492" t="s">
        <v>1844</v>
      </c>
      <c r="I4492">
        <v>1</v>
      </c>
      <c r="J4492" t="s">
        <v>7255</v>
      </c>
      <c r="K4492" t="s">
        <v>2474</v>
      </c>
      <c r="L4492" t="s">
        <v>7256</v>
      </c>
      <c r="M4492">
        <v>0</v>
      </c>
      <c r="N4492" s="34">
        <v>0</v>
      </c>
      <c r="O4492" s="34" t="s">
        <v>68</v>
      </c>
      <c r="P4492" s="34">
        <v>0</v>
      </c>
      <c r="Q4492" s="34" t="s">
        <v>958</v>
      </c>
      <c r="R4492" s="34" t="s">
        <v>964</v>
      </c>
      <c r="S4492" s="48" t="s">
        <v>1123</v>
      </c>
      <c r="T4492" s="64" t="s">
        <v>1863</v>
      </c>
      <c r="U4492" s="65" t="s">
        <v>122</v>
      </c>
      <c r="V4492" s="65" t="s">
        <v>122</v>
      </c>
      <c r="W4492" s="65" t="s">
        <v>122</v>
      </c>
      <c r="X4492" s="14" t="str">
        <f t="shared" si="70"/>
        <v>В</v>
      </c>
      <c r="Y4492" s="272">
        <f>Таблица1[[#This Row],[ID_intellix]]</f>
        <v>7561</v>
      </c>
      <c r="Z4492" s="269" t="s">
        <v>122</v>
      </c>
      <c r="AA4492" s="179">
        <f>IF(OR(Таблица1[[#This Row],[CARDIO_report]]&lt;&gt;0,Таблица1[[#This Row],[AI COMBO_report]]&lt;&gt;0,Таблица1[[#This Row],[OTC_report]]&lt;&gt;0),1,0)</f>
        <v>1</v>
      </c>
      <c r="AB4492" s="60" t="s">
        <v>1124</v>
      </c>
      <c r="AC4492" s="60" t="s">
        <v>1124</v>
      </c>
      <c r="AD4492" s="60" t="s">
        <v>1124</v>
      </c>
      <c r="AE4492" s="60" t="s">
        <v>1124</v>
      </c>
      <c r="AF4492" s="60"/>
      <c r="AG4492" s="60" t="s">
        <v>1124</v>
      </c>
      <c r="AH4492" s="60" t="s">
        <v>1124</v>
      </c>
      <c r="AI4492" s="60" t="s">
        <v>1124</v>
      </c>
      <c r="AJ4492" s="60" t="s">
        <v>1124</v>
      </c>
      <c r="AK4492" s="60" t="s">
        <v>1124</v>
      </c>
      <c r="AL4492" s="60" t="s">
        <v>1124</v>
      </c>
      <c r="AM4492" s="60" t="s">
        <v>1124</v>
      </c>
      <c r="AN4492" s="60" t="s">
        <v>1124</v>
      </c>
      <c r="AO4492" s="60"/>
      <c r="AP4492" s="35" t="s">
        <v>1917</v>
      </c>
      <c r="AQ4492" s="377">
        <v>0</v>
      </c>
      <c r="AR4492" s="378">
        <v>0</v>
      </c>
      <c r="AS4492" s="377">
        <v>0</v>
      </c>
      <c r="AT4492" s="378">
        <v>0</v>
      </c>
      <c r="AU4492" s="377">
        <v>0</v>
      </c>
      <c r="AV4492" s="377">
        <v>0</v>
      </c>
      <c r="AW4492" s="377">
        <v>0</v>
      </c>
      <c r="AX4492">
        <v>0</v>
      </c>
      <c r="AY4492">
        <v>0</v>
      </c>
    </row>
    <row r="4493" spans="1:51" hidden="1" x14ac:dyDescent="0.2">
      <c r="A4493" s="46">
        <v>5501</v>
      </c>
      <c r="B4493" s="258">
        <v>0</v>
      </c>
      <c r="C4493" t="s">
        <v>1128</v>
      </c>
      <c r="D4493" t="s">
        <v>15960</v>
      </c>
      <c r="E4493" t="s">
        <v>1821</v>
      </c>
      <c r="F4493" s="29" t="s">
        <v>1844</v>
      </c>
      <c r="G4493" s="53" t="s">
        <v>9087</v>
      </c>
      <c r="H4493" t="s">
        <v>1844</v>
      </c>
      <c r="I4493">
        <v>1</v>
      </c>
      <c r="J4493" t="s">
        <v>9088</v>
      </c>
      <c r="K4493" t="s">
        <v>2474</v>
      </c>
      <c r="L4493" t="s">
        <v>9089</v>
      </c>
      <c r="M4493">
        <v>0</v>
      </c>
      <c r="N4493" s="34">
        <v>0</v>
      </c>
      <c r="O4493" s="34" t="s">
        <v>68</v>
      </c>
      <c r="P4493" s="34">
        <v>0</v>
      </c>
      <c r="Q4493" s="34" t="s">
        <v>958</v>
      </c>
      <c r="R4493" s="34">
        <v>0</v>
      </c>
      <c r="S4493" s="48" t="s">
        <v>1123</v>
      </c>
      <c r="T4493" s="64">
        <v>0</v>
      </c>
      <c r="U4493" s="65">
        <v>0</v>
      </c>
      <c r="V4493" s="65">
        <v>0</v>
      </c>
      <c r="W4493" s="65">
        <v>0</v>
      </c>
      <c r="X4493" s="14" t="str">
        <f t="shared" si="70"/>
        <v>С</v>
      </c>
      <c r="Y4493" s="272">
        <f>Таблица1[[#This Row],[ID_intellix]]</f>
        <v>5501</v>
      </c>
      <c r="Z4493" s="269" t="s">
        <v>122</v>
      </c>
      <c r="AA4493" s="179">
        <f>IF(OR(Таблица1[[#This Row],[CARDIO_report]]&lt;&gt;0,Таблица1[[#This Row],[AI COMBO_report]]&lt;&gt;0,Таблица1[[#This Row],[OTC_report]]&lt;&gt;0),1,0)</f>
        <v>0</v>
      </c>
      <c r="AB4493" s="60" t="s">
        <v>1124</v>
      </c>
      <c r="AC4493" s="60" t="s">
        <v>1124</v>
      </c>
      <c r="AD4493" s="60" t="s">
        <v>1124</v>
      </c>
      <c r="AE4493" s="60" t="s">
        <v>1124</v>
      </c>
      <c r="AF4493" s="60"/>
      <c r="AG4493" s="60" t="s">
        <v>1124</v>
      </c>
      <c r="AH4493" s="60" t="s">
        <v>1124</v>
      </c>
      <c r="AI4493" s="60" t="s">
        <v>1124</v>
      </c>
      <c r="AJ4493" s="60" t="s">
        <v>1124</v>
      </c>
      <c r="AK4493" s="60" t="s">
        <v>1124</v>
      </c>
      <c r="AL4493" s="60" t="s">
        <v>1124</v>
      </c>
      <c r="AM4493" s="60" t="s">
        <v>1124</v>
      </c>
      <c r="AN4493" s="60" t="s">
        <v>1124</v>
      </c>
      <c r="AO4493" s="60"/>
      <c r="AP4493" s="35" t="s">
        <v>1825</v>
      </c>
      <c r="AQ4493" s="377">
        <v>0</v>
      </c>
      <c r="AR4493" s="378">
        <v>0</v>
      </c>
      <c r="AS4493" s="377">
        <v>0</v>
      </c>
      <c r="AT4493" s="378">
        <v>0</v>
      </c>
      <c r="AU4493" s="377">
        <v>0</v>
      </c>
      <c r="AV4493" s="377">
        <v>0</v>
      </c>
      <c r="AW4493" s="377">
        <v>0</v>
      </c>
      <c r="AX4493">
        <v>0</v>
      </c>
      <c r="AY4493">
        <v>0</v>
      </c>
    </row>
    <row r="4494" spans="1:51" hidden="1" x14ac:dyDescent="0.2">
      <c r="A4494" s="46">
        <v>5508</v>
      </c>
      <c r="B4494" s="258">
        <v>0</v>
      </c>
      <c r="C4494" t="s">
        <v>1128</v>
      </c>
      <c r="D4494" t="s">
        <v>15960</v>
      </c>
      <c r="E4494" t="s">
        <v>1821</v>
      </c>
      <c r="F4494" s="29" t="s">
        <v>1844</v>
      </c>
      <c r="G4494" s="47">
        <v>57</v>
      </c>
      <c r="H4494" t="s">
        <v>1844</v>
      </c>
      <c r="I4494">
        <v>1</v>
      </c>
      <c r="J4494" t="s">
        <v>9090</v>
      </c>
      <c r="K4494" t="s">
        <v>2474</v>
      </c>
      <c r="L4494" t="s">
        <v>9091</v>
      </c>
      <c r="M4494">
        <v>0</v>
      </c>
      <c r="N4494" s="34">
        <v>0</v>
      </c>
      <c r="O4494" s="34" t="s">
        <v>68</v>
      </c>
      <c r="P4494" s="34">
        <v>0</v>
      </c>
      <c r="Q4494" s="34" t="s">
        <v>958</v>
      </c>
      <c r="R4494" s="34">
        <v>0</v>
      </c>
      <c r="S4494" s="48" t="s">
        <v>1123</v>
      </c>
      <c r="T4494" s="64">
        <v>0</v>
      </c>
      <c r="U4494" s="65">
        <v>0</v>
      </c>
      <c r="V4494" s="65">
        <v>0</v>
      </c>
      <c r="W4494" s="65">
        <v>0</v>
      </c>
      <c r="X4494" s="14" t="str">
        <f t="shared" si="70"/>
        <v>С</v>
      </c>
      <c r="Y4494" s="269">
        <f>Таблица1[[#This Row],[ID_intellix]]</f>
        <v>5508</v>
      </c>
      <c r="Z4494" s="269" t="s">
        <v>122</v>
      </c>
      <c r="AA4494" s="180">
        <f>IF(OR(Таблица1[[#This Row],[CARDIO_report]]&lt;&gt;0,Таблица1[[#This Row],[AI COMBO_report]]&lt;&gt;0,Таблица1[[#This Row],[OTC_report]]&lt;&gt;0),1,0)</f>
        <v>0</v>
      </c>
      <c r="AB4494" s="60" t="s">
        <v>1124</v>
      </c>
      <c r="AC4494" s="60" t="s">
        <v>1124</v>
      </c>
      <c r="AD4494" s="60" t="s">
        <v>1124</v>
      </c>
      <c r="AE4494" s="60"/>
      <c r="AF4494" s="60"/>
      <c r="AG4494" s="60" t="s">
        <v>1124</v>
      </c>
      <c r="AH4494" s="60" t="s">
        <v>1124</v>
      </c>
      <c r="AI4494" s="60" t="s">
        <v>1124</v>
      </c>
      <c r="AJ4494" s="60" t="s">
        <v>1124</v>
      </c>
      <c r="AK4494" s="60" t="s">
        <v>1124</v>
      </c>
      <c r="AL4494" s="60" t="s">
        <v>1124</v>
      </c>
      <c r="AM4494" s="60" t="s">
        <v>1124</v>
      </c>
      <c r="AN4494" s="60" t="s">
        <v>1124</v>
      </c>
      <c r="AO4494" s="60"/>
      <c r="AP4494" s="35" t="s">
        <v>1825</v>
      </c>
      <c r="AQ4494" s="377">
        <v>0</v>
      </c>
      <c r="AR4494" s="378">
        <v>0</v>
      </c>
      <c r="AS4494" s="377">
        <v>0</v>
      </c>
      <c r="AT4494" s="378">
        <v>0</v>
      </c>
      <c r="AU4494">
        <v>0</v>
      </c>
      <c r="AV4494">
        <v>0</v>
      </c>
      <c r="AW4494">
        <v>0</v>
      </c>
      <c r="AX4494">
        <v>0</v>
      </c>
      <c r="AY4494">
        <v>0</v>
      </c>
    </row>
    <row r="4495" spans="1:51" hidden="1" x14ac:dyDescent="0.2">
      <c r="A4495" s="398">
        <v>5433</v>
      </c>
      <c r="B4495" s="258" t="s">
        <v>14098</v>
      </c>
      <c r="C4495" t="s">
        <v>1119</v>
      </c>
      <c r="D4495" t="s">
        <v>1826</v>
      </c>
      <c r="E4495" t="s">
        <v>1821</v>
      </c>
      <c r="F4495" s="29" t="s">
        <v>1827</v>
      </c>
      <c r="G4495" s="47">
        <v>183</v>
      </c>
      <c r="H4495" t="s">
        <v>1827</v>
      </c>
      <c r="I4495">
        <v>1</v>
      </c>
      <c r="J4495" t="s">
        <v>14099</v>
      </c>
      <c r="K4495" t="s">
        <v>2484</v>
      </c>
      <c r="L4495" t="s">
        <v>14100</v>
      </c>
      <c r="M4495">
        <v>0</v>
      </c>
      <c r="N4495" s="34">
        <v>0</v>
      </c>
      <c r="O4495" s="34">
        <v>0</v>
      </c>
      <c r="P4495" s="34">
        <v>0</v>
      </c>
      <c r="Q4495" s="34">
        <v>0</v>
      </c>
      <c r="R4495" s="34">
        <v>0</v>
      </c>
      <c r="S4495" s="48" t="s">
        <v>1123</v>
      </c>
      <c r="T4495" s="64">
        <v>0</v>
      </c>
      <c r="U4495" s="65">
        <v>0</v>
      </c>
      <c r="V4495" s="65">
        <v>0</v>
      </c>
      <c r="W4495" s="65">
        <v>0</v>
      </c>
      <c r="X4495" s="14" t="str">
        <f t="shared" si="70"/>
        <v>С</v>
      </c>
      <c r="Y4495" s="272">
        <f>Таблица1[[#This Row],[ID_intellix]]</f>
        <v>5433</v>
      </c>
      <c r="Z4495" s="269" t="s">
        <v>122</v>
      </c>
      <c r="AA4495" s="179">
        <f>IF(OR(Таблица1[[#This Row],[CARDIO_report]]&lt;&gt;0,Таблица1[[#This Row],[AI COMBO_report]]&lt;&gt;0,Таблица1[[#This Row],[OTC_report]]&lt;&gt;0),1,0)</f>
        <v>0</v>
      </c>
      <c r="AB4495" s="60" t="s">
        <v>1124</v>
      </c>
      <c r="AC4495" s="60" t="s">
        <v>1124</v>
      </c>
      <c r="AD4495" s="60" t="s">
        <v>1124</v>
      </c>
      <c r="AE4495" s="60" t="s">
        <v>1124</v>
      </c>
      <c r="AF4495" s="60"/>
      <c r="AG4495" s="60" t="s">
        <v>1124</v>
      </c>
      <c r="AH4495" s="60" t="s">
        <v>1124</v>
      </c>
      <c r="AI4495" s="60" t="s">
        <v>1124</v>
      </c>
      <c r="AJ4495" s="60" t="s">
        <v>1124</v>
      </c>
      <c r="AK4495" s="60" t="s">
        <v>1124</v>
      </c>
      <c r="AL4495" s="60" t="s">
        <v>1124</v>
      </c>
      <c r="AM4495" s="60" t="s">
        <v>1124</v>
      </c>
      <c r="AN4495" s="60" t="s">
        <v>1124</v>
      </c>
      <c r="AO4495" s="60"/>
      <c r="AP4495" s="35" t="s">
        <v>1825</v>
      </c>
      <c r="AQ4495" s="377">
        <v>0</v>
      </c>
      <c r="AR4495" s="378">
        <v>0</v>
      </c>
      <c r="AS4495" s="377">
        <v>0</v>
      </c>
      <c r="AT4495" s="378">
        <v>0</v>
      </c>
      <c r="AU4495" s="377">
        <v>0</v>
      </c>
      <c r="AV4495" s="377">
        <v>0</v>
      </c>
      <c r="AW4495" s="377">
        <v>0</v>
      </c>
      <c r="AX4495">
        <v>0</v>
      </c>
      <c r="AY4495">
        <v>0</v>
      </c>
    </row>
    <row r="4496" spans="1:51" hidden="1" x14ac:dyDescent="0.2">
      <c r="A4496" s="398">
        <v>2431</v>
      </c>
      <c r="B4496" s="258" t="s">
        <v>14110</v>
      </c>
      <c r="C4496" t="s">
        <v>1119</v>
      </c>
      <c r="D4496" t="s">
        <v>1826</v>
      </c>
      <c r="E4496" t="s">
        <v>2504</v>
      </c>
      <c r="F4496" s="29" t="s">
        <v>2869</v>
      </c>
      <c r="G4496" s="47">
        <v>14</v>
      </c>
      <c r="H4496" t="s">
        <v>2869</v>
      </c>
      <c r="I4496">
        <v>1</v>
      </c>
      <c r="J4496" t="s">
        <v>14111</v>
      </c>
      <c r="K4496" t="s">
        <v>2484</v>
      </c>
      <c r="L4496" t="s">
        <v>14112</v>
      </c>
      <c r="M4496">
        <v>0</v>
      </c>
      <c r="N4496" s="34">
        <v>0</v>
      </c>
      <c r="O4496" s="34">
        <v>0</v>
      </c>
      <c r="P4496" s="34">
        <v>0</v>
      </c>
      <c r="Q4496" s="34">
        <v>0</v>
      </c>
      <c r="R4496" s="34">
        <v>0</v>
      </c>
      <c r="S4496" s="48" t="s">
        <v>1123</v>
      </c>
      <c r="T4496" s="64">
        <v>0</v>
      </c>
      <c r="U4496" s="65">
        <v>0</v>
      </c>
      <c r="V4496" s="65">
        <v>0</v>
      </c>
      <c r="W4496" s="65">
        <v>0</v>
      </c>
      <c r="X4496" s="14" t="str">
        <f t="shared" si="70"/>
        <v>С</v>
      </c>
      <c r="Y4496" s="269">
        <f>Таблица1[[#This Row],[ID_intellix]]</f>
        <v>2431</v>
      </c>
      <c r="Z4496" s="269" t="s">
        <v>122</v>
      </c>
      <c r="AA4496" s="180">
        <f>IF(OR(Таблица1[[#This Row],[CARDIO_report]]&lt;&gt;0,Таблица1[[#This Row],[AI COMBO_report]]&lt;&gt;0,Таблица1[[#This Row],[OTC_report]]&lt;&gt;0),1,0)</f>
        <v>0</v>
      </c>
      <c r="AB4496" s="60" t="s">
        <v>1124</v>
      </c>
      <c r="AC4496" s="60" t="s">
        <v>1124</v>
      </c>
      <c r="AD4496" s="60" t="s">
        <v>1124</v>
      </c>
      <c r="AE4496" s="60" t="s">
        <v>1124</v>
      </c>
      <c r="AF4496" s="60"/>
      <c r="AG4496" s="89" t="s">
        <v>1145</v>
      </c>
      <c r="AH4496" s="89">
        <v>76</v>
      </c>
      <c r="AI4496" s="89" t="s">
        <v>1145</v>
      </c>
      <c r="AJ4496" s="89">
        <v>85</v>
      </c>
      <c r="AK4496" s="89" t="s">
        <v>1145</v>
      </c>
      <c r="AL4496" s="89">
        <v>46</v>
      </c>
      <c r="AM4496" s="89" t="s">
        <v>1145</v>
      </c>
      <c r="AN4496" s="89">
        <v>61</v>
      </c>
      <c r="AP4496" s="35" t="s">
        <v>1825</v>
      </c>
      <c r="AQ4496" s="377">
        <v>0</v>
      </c>
      <c r="AR4496" s="378">
        <v>0</v>
      </c>
      <c r="AS4496" s="377">
        <v>0</v>
      </c>
      <c r="AT4496" s="378">
        <v>0</v>
      </c>
      <c r="AU4496" s="377">
        <v>0</v>
      </c>
      <c r="AV4496" s="377">
        <v>0</v>
      </c>
      <c r="AW4496" s="377">
        <v>0</v>
      </c>
      <c r="AX4496">
        <v>0</v>
      </c>
      <c r="AY4496">
        <v>0</v>
      </c>
    </row>
    <row r="4497" spans="1:54" hidden="1" x14ac:dyDescent="0.2">
      <c r="A4497" s="398">
        <v>5422</v>
      </c>
      <c r="B4497" s="258" t="s">
        <v>14101</v>
      </c>
      <c r="C4497" t="s">
        <v>1119</v>
      </c>
      <c r="D4497" t="s">
        <v>1826</v>
      </c>
      <c r="E4497" t="s">
        <v>1821</v>
      </c>
      <c r="F4497" s="29" t="s">
        <v>1827</v>
      </c>
      <c r="G4497" s="47">
        <v>17</v>
      </c>
      <c r="H4497" t="s">
        <v>1827</v>
      </c>
      <c r="I4497">
        <v>1</v>
      </c>
      <c r="J4497" t="s">
        <v>14102</v>
      </c>
      <c r="K4497" t="s">
        <v>2484</v>
      </c>
      <c r="L4497" t="s">
        <v>14103</v>
      </c>
      <c r="M4497">
        <v>0</v>
      </c>
      <c r="N4497" s="34">
        <v>0</v>
      </c>
      <c r="O4497" s="34">
        <v>0</v>
      </c>
      <c r="P4497" s="34">
        <v>0</v>
      </c>
      <c r="Q4497" s="34">
        <v>0</v>
      </c>
      <c r="R4497" s="34">
        <v>0</v>
      </c>
      <c r="S4497" s="48" t="s">
        <v>1123</v>
      </c>
      <c r="T4497" s="64">
        <v>0</v>
      </c>
      <c r="U4497" s="65">
        <v>0</v>
      </c>
      <c r="V4497" s="65">
        <v>0</v>
      </c>
      <c r="W4497" s="65">
        <v>0</v>
      </c>
      <c r="X4497" s="14" t="str">
        <f t="shared" si="70"/>
        <v>С</v>
      </c>
      <c r="Y4497" s="269">
        <f>Таблица1[[#This Row],[ID_intellix]]</f>
        <v>5422</v>
      </c>
      <c r="Z4497" s="269" t="s">
        <v>122</v>
      </c>
      <c r="AA4497" s="180">
        <f>IF(OR(Таблица1[[#This Row],[CARDIO_report]]&lt;&gt;0,Таблица1[[#This Row],[AI COMBO_report]]&lt;&gt;0,Таблица1[[#This Row],[OTC_report]]&lt;&gt;0),1,0)</f>
        <v>0</v>
      </c>
      <c r="AB4497" s="60" t="s">
        <v>1124</v>
      </c>
      <c r="AC4497" s="60" t="s">
        <v>1124</v>
      </c>
      <c r="AD4497" s="60" t="s">
        <v>1124</v>
      </c>
      <c r="AE4497" s="60" t="s">
        <v>1124</v>
      </c>
      <c r="AF4497" s="60"/>
      <c r="AG4497" s="60" t="s">
        <v>1124</v>
      </c>
      <c r="AH4497" s="60" t="s">
        <v>1124</v>
      </c>
      <c r="AI4497" s="60" t="s">
        <v>1124</v>
      </c>
      <c r="AJ4497" s="60" t="s">
        <v>1124</v>
      </c>
      <c r="AK4497" s="60" t="s">
        <v>1124</v>
      </c>
      <c r="AL4497" s="60" t="s">
        <v>1124</v>
      </c>
      <c r="AM4497" s="60" t="s">
        <v>1124</v>
      </c>
      <c r="AN4497" s="60" t="s">
        <v>1124</v>
      </c>
      <c r="AO4497" s="60"/>
      <c r="AP4497" s="35" t="s">
        <v>1825</v>
      </c>
      <c r="AQ4497" s="377">
        <v>0</v>
      </c>
      <c r="AR4497" s="378">
        <v>0</v>
      </c>
      <c r="AS4497" s="377">
        <v>0</v>
      </c>
      <c r="AT4497" s="378">
        <v>0</v>
      </c>
      <c r="AU4497" s="377">
        <v>0</v>
      </c>
      <c r="AV4497" s="377">
        <v>0</v>
      </c>
      <c r="AW4497" s="377">
        <v>0</v>
      </c>
      <c r="AX4497">
        <v>0</v>
      </c>
      <c r="AY4497">
        <v>0</v>
      </c>
    </row>
    <row r="4498" spans="1:54" hidden="1" x14ac:dyDescent="0.2">
      <c r="A4498" s="46">
        <v>7986</v>
      </c>
      <c r="B4498" s="258" t="s">
        <v>14180</v>
      </c>
      <c r="C4498" t="s">
        <v>1119</v>
      </c>
      <c r="D4498" t="s">
        <v>1826</v>
      </c>
      <c r="E4498" t="s">
        <v>2504</v>
      </c>
      <c r="F4498" s="29" t="s">
        <v>2598</v>
      </c>
      <c r="G4498" s="396">
        <v>7</v>
      </c>
      <c r="H4498" t="s">
        <v>1140</v>
      </c>
      <c r="I4498">
        <v>1</v>
      </c>
      <c r="J4498" t="s">
        <v>14181</v>
      </c>
      <c r="K4498" t="s">
        <v>2484</v>
      </c>
      <c r="L4498" t="s">
        <v>14182</v>
      </c>
      <c r="M4498">
        <v>0</v>
      </c>
      <c r="N4498" s="34">
        <v>0</v>
      </c>
      <c r="O4498" s="34">
        <v>0</v>
      </c>
      <c r="P4498" s="34">
        <v>0</v>
      </c>
      <c r="Q4498" s="34">
        <v>0</v>
      </c>
      <c r="R4498" s="34">
        <v>0</v>
      </c>
      <c r="S4498" s="48" t="s">
        <v>1123</v>
      </c>
      <c r="T4498" s="64">
        <v>0</v>
      </c>
      <c r="U4498" s="65">
        <v>0</v>
      </c>
      <c r="V4498" s="65">
        <v>0</v>
      </c>
      <c r="W4498" s="65">
        <v>0</v>
      </c>
      <c r="X4498" s="14" t="str">
        <f t="shared" si="70"/>
        <v>С</v>
      </c>
      <c r="Y4498" s="269">
        <f>Таблица1[[#This Row],[ID_intellix]]</f>
        <v>7986</v>
      </c>
      <c r="Z4498" s="269" t="s">
        <v>122</v>
      </c>
      <c r="AA4498" s="180">
        <f>IF(OR(Таблица1[[#This Row],[CARDIO_report]]&lt;&gt;0,Таблица1[[#This Row],[AI COMBO_report]]&lt;&gt;0,Таблица1[[#This Row],[OTC_report]]&lt;&gt;0),1,0)</f>
        <v>0</v>
      </c>
      <c r="AB4498" s="60" t="s">
        <v>2602</v>
      </c>
      <c r="AC4498" s="60" t="s">
        <v>2846</v>
      </c>
      <c r="AD4498" s="60" t="s">
        <v>1124</v>
      </c>
      <c r="AE4498" s="60" t="s">
        <v>1124</v>
      </c>
      <c r="AF4498" s="60"/>
      <c r="AG4498" s="89" t="s">
        <v>1437</v>
      </c>
      <c r="AH4498" s="89">
        <v>7</v>
      </c>
      <c r="AI4498" s="89" t="s">
        <v>1437</v>
      </c>
      <c r="AJ4498" s="89">
        <v>7</v>
      </c>
      <c r="AK4498" s="89" t="s">
        <v>1437</v>
      </c>
      <c r="AL4498" s="89">
        <v>16</v>
      </c>
      <c r="AM4498" s="89" t="s">
        <v>1437</v>
      </c>
      <c r="AN4498" s="89">
        <v>18</v>
      </c>
      <c r="AP4498" s="35" t="s">
        <v>1825</v>
      </c>
      <c r="AQ4498" s="377">
        <v>0</v>
      </c>
      <c r="AR4498" s="378">
        <v>0</v>
      </c>
      <c r="AS4498" s="377">
        <v>0</v>
      </c>
      <c r="AT4498" s="378">
        <v>0</v>
      </c>
      <c r="AU4498" s="377">
        <v>0</v>
      </c>
      <c r="AV4498" s="377">
        <v>0</v>
      </c>
      <c r="AW4498" s="377">
        <v>0</v>
      </c>
      <c r="AX4498">
        <v>0</v>
      </c>
      <c r="AY4498">
        <v>0</v>
      </c>
    </row>
    <row r="4499" spans="1:54" hidden="1" x14ac:dyDescent="0.2">
      <c r="A4499" s="46">
        <v>5320</v>
      </c>
      <c r="B4499" s="258" t="s">
        <v>6836</v>
      </c>
      <c r="C4499" t="s">
        <v>1146</v>
      </c>
      <c r="D4499" t="s">
        <v>2669</v>
      </c>
      <c r="E4499" t="s">
        <v>1821</v>
      </c>
      <c r="F4499" s="29" t="s">
        <v>1959</v>
      </c>
      <c r="G4499" s="47">
        <v>55</v>
      </c>
      <c r="H4499" t="s">
        <v>1959</v>
      </c>
      <c r="I4499">
        <v>1</v>
      </c>
      <c r="J4499" t="s">
        <v>6837</v>
      </c>
      <c r="K4499" t="s">
        <v>6838</v>
      </c>
      <c r="L4499" t="s">
        <v>6839</v>
      </c>
      <c r="M4499">
        <v>0</v>
      </c>
      <c r="N4499" s="34">
        <v>0</v>
      </c>
      <c r="O4499" s="34">
        <v>0</v>
      </c>
      <c r="P4499" s="34">
        <v>0</v>
      </c>
      <c r="Q4499" s="34">
        <v>0</v>
      </c>
      <c r="R4499" s="34">
        <v>0</v>
      </c>
      <c r="S4499" s="48" t="s">
        <v>1123</v>
      </c>
      <c r="T4499" s="64">
        <v>0</v>
      </c>
      <c r="U4499" s="65">
        <v>0</v>
      </c>
      <c r="V4499" s="65">
        <v>0</v>
      </c>
      <c r="W4499" s="65">
        <v>0</v>
      </c>
      <c r="X4499" s="14" t="str">
        <f t="shared" si="70"/>
        <v>С</v>
      </c>
      <c r="Y4499" s="269">
        <f>Таблица1[[#This Row],[ID_intellix]]</f>
        <v>5320</v>
      </c>
      <c r="Z4499" s="269" t="s">
        <v>122</v>
      </c>
      <c r="AA4499" s="180">
        <f>IF(OR(Таблица1[[#This Row],[CARDIO_report]]&lt;&gt;0,Таблица1[[#This Row],[AI COMBO_report]]&lt;&gt;0,Таблица1[[#This Row],[OTC_report]]&lt;&gt;0),1,0)</f>
        <v>0</v>
      </c>
      <c r="AB4499" s="60" t="s">
        <v>1124</v>
      </c>
      <c r="AC4499" s="60" t="s">
        <v>1124</v>
      </c>
      <c r="AD4499" s="60" t="s">
        <v>1124</v>
      </c>
      <c r="AE4499" s="60" t="s">
        <v>1124</v>
      </c>
      <c r="AF4499" s="60"/>
      <c r="AG4499" s="60" t="s">
        <v>1124</v>
      </c>
      <c r="AH4499" s="60" t="s">
        <v>1124</v>
      </c>
      <c r="AI4499" s="60" t="s">
        <v>1124</v>
      </c>
      <c r="AJ4499" s="60" t="s">
        <v>1124</v>
      </c>
      <c r="AK4499" s="60" t="s">
        <v>1124</v>
      </c>
      <c r="AL4499" s="60" t="s">
        <v>1124</v>
      </c>
      <c r="AM4499" s="60" t="s">
        <v>1124</v>
      </c>
      <c r="AN4499" s="60" t="s">
        <v>1124</v>
      </c>
      <c r="AO4499" s="60"/>
      <c r="AP4499" s="35" t="s">
        <v>1825</v>
      </c>
      <c r="AQ4499" s="377">
        <v>0</v>
      </c>
      <c r="AR4499" s="378">
        <v>0</v>
      </c>
      <c r="AS4499" s="377">
        <v>0</v>
      </c>
      <c r="AT4499" s="378">
        <v>0</v>
      </c>
      <c r="AU4499" s="377">
        <v>0</v>
      </c>
      <c r="AV4499" s="377">
        <v>0</v>
      </c>
      <c r="AW4499" s="377">
        <v>0</v>
      </c>
      <c r="AX4499">
        <v>0</v>
      </c>
      <c r="AY4499">
        <v>0</v>
      </c>
      <c r="AZ4499" s="5"/>
      <c r="BB4499" s="5"/>
    </row>
    <row r="4500" spans="1:54" hidden="1" x14ac:dyDescent="0.2">
      <c r="A4500" s="46">
        <v>7182</v>
      </c>
      <c r="B4500" s="258" t="s">
        <v>6952</v>
      </c>
      <c r="C4500" t="s">
        <v>1146</v>
      </c>
      <c r="D4500" t="s">
        <v>2669</v>
      </c>
      <c r="E4500" t="s">
        <v>1821</v>
      </c>
      <c r="F4500" s="29" t="s">
        <v>1959</v>
      </c>
      <c r="G4500" s="47" t="s">
        <v>6953</v>
      </c>
      <c r="H4500" t="s">
        <v>1959</v>
      </c>
      <c r="I4500">
        <v>1</v>
      </c>
      <c r="J4500" t="s">
        <v>6954</v>
      </c>
      <c r="K4500" t="s">
        <v>6838</v>
      </c>
      <c r="L4500" t="s">
        <v>6955</v>
      </c>
      <c r="M4500">
        <v>0</v>
      </c>
      <c r="N4500" s="34">
        <v>0</v>
      </c>
      <c r="O4500" s="34">
        <v>0</v>
      </c>
      <c r="P4500" s="34">
        <v>0</v>
      </c>
      <c r="Q4500" s="34">
        <v>0</v>
      </c>
      <c r="R4500" s="34">
        <v>0</v>
      </c>
      <c r="S4500" s="48" t="s">
        <v>1123</v>
      </c>
      <c r="T4500" s="64">
        <v>0</v>
      </c>
      <c r="U4500" s="65">
        <v>0</v>
      </c>
      <c r="V4500" s="65">
        <v>0</v>
      </c>
      <c r="W4500" s="65">
        <v>0</v>
      </c>
      <c r="X4500" s="14" t="str">
        <f t="shared" si="70"/>
        <v>С</v>
      </c>
      <c r="Y4500" s="269">
        <f>Таблица1[[#This Row],[ID_intellix]]</f>
        <v>7182</v>
      </c>
      <c r="Z4500" s="269" t="s">
        <v>122</v>
      </c>
      <c r="AA4500" s="180">
        <f>IF(OR(Таблица1[[#This Row],[CARDIO_report]]&lt;&gt;0,Таблица1[[#This Row],[AI COMBO_report]]&lt;&gt;0,Таблица1[[#This Row],[OTC_report]]&lt;&gt;0),1,0)</f>
        <v>0</v>
      </c>
      <c r="AB4500" s="60" t="s">
        <v>1124</v>
      </c>
      <c r="AC4500" s="60" t="s">
        <v>1124</v>
      </c>
      <c r="AD4500" s="60" t="s">
        <v>1124</v>
      </c>
      <c r="AE4500" s="60" t="s">
        <v>1124</v>
      </c>
      <c r="AF4500" s="60"/>
      <c r="AG4500" s="60" t="s">
        <v>1124</v>
      </c>
      <c r="AH4500" s="60" t="s">
        <v>1124</v>
      </c>
      <c r="AI4500" s="60" t="s">
        <v>1124</v>
      </c>
      <c r="AJ4500" s="60" t="s">
        <v>1124</v>
      </c>
      <c r="AK4500" s="60" t="s">
        <v>1124</v>
      </c>
      <c r="AL4500" s="60" t="s">
        <v>1124</v>
      </c>
      <c r="AM4500" s="60" t="s">
        <v>1124</v>
      </c>
      <c r="AN4500" s="60" t="s">
        <v>1124</v>
      </c>
      <c r="AO4500" s="60"/>
      <c r="AP4500" s="35" t="s">
        <v>1825</v>
      </c>
      <c r="AQ4500" s="377">
        <v>0</v>
      </c>
      <c r="AR4500" s="378">
        <v>0</v>
      </c>
      <c r="AS4500" s="377">
        <v>0</v>
      </c>
      <c r="AT4500" s="378">
        <v>0</v>
      </c>
      <c r="AU4500" s="377">
        <v>0</v>
      </c>
      <c r="AV4500" s="377">
        <v>0</v>
      </c>
      <c r="AW4500" s="377">
        <v>0</v>
      </c>
      <c r="AX4500">
        <v>0</v>
      </c>
      <c r="AY4500">
        <v>0</v>
      </c>
      <c r="AZ4500" s="5"/>
      <c r="BB4500" s="5"/>
    </row>
    <row r="4501" spans="1:54" hidden="1" x14ac:dyDescent="0.2">
      <c r="A4501" s="46">
        <v>7392</v>
      </c>
      <c r="B4501" s="258" t="s">
        <v>6972</v>
      </c>
      <c r="C4501" t="s">
        <v>1146</v>
      </c>
      <c r="D4501" t="s">
        <v>2669</v>
      </c>
      <c r="E4501" t="s">
        <v>1821</v>
      </c>
      <c r="F4501" s="29" t="s">
        <v>1959</v>
      </c>
      <c r="G4501" s="47" t="s">
        <v>6973</v>
      </c>
      <c r="H4501" t="s">
        <v>1959</v>
      </c>
      <c r="I4501">
        <v>1</v>
      </c>
      <c r="J4501" t="s">
        <v>6974</v>
      </c>
      <c r="K4501" t="s">
        <v>6838</v>
      </c>
      <c r="L4501" t="s">
        <v>6975</v>
      </c>
      <c r="M4501">
        <v>0</v>
      </c>
      <c r="N4501" s="34">
        <v>0</v>
      </c>
      <c r="O4501" s="34">
        <v>0</v>
      </c>
      <c r="P4501" s="34">
        <v>0</v>
      </c>
      <c r="Q4501" s="34">
        <v>0</v>
      </c>
      <c r="R4501" s="34">
        <v>0</v>
      </c>
      <c r="S4501" s="48" t="s">
        <v>1123</v>
      </c>
      <c r="T4501" s="64">
        <v>0</v>
      </c>
      <c r="U4501" s="65">
        <v>0</v>
      </c>
      <c r="V4501" s="65">
        <v>0</v>
      </c>
      <c r="W4501" s="65">
        <v>0</v>
      </c>
      <c r="X4501" s="14" t="str">
        <f t="shared" si="70"/>
        <v>С</v>
      </c>
      <c r="Y4501" s="269">
        <f>Таблица1[[#This Row],[ID_intellix]]</f>
        <v>7392</v>
      </c>
      <c r="Z4501" s="269" t="s">
        <v>122</v>
      </c>
      <c r="AA4501" s="180">
        <f>IF(OR(Таблица1[[#This Row],[CARDIO_report]]&lt;&gt;0,Таблица1[[#This Row],[AI COMBO_report]]&lt;&gt;0,Таблица1[[#This Row],[OTC_report]]&lt;&gt;0),1,0)</f>
        <v>0</v>
      </c>
      <c r="AB4501" s="60" t="s">
        <v>1124</v>
      </c>
      <c r="AC4501" s="60" t="s">
        <v>1124</v>
      </c>
      <c r="AD4501" s="60" t="s">
        <v>1124</v>
      </c>
      <c r="AE4501" s="60" t="s">
        <v>1124</v>
      </c>
      <c r="AF4501" s="60"/>
      <c r="AG4501" s="60" t="s">
        <v>1124</v>
      </c>
      <c r="AH4501" s="60" t="s">
        <v>1124</v>
      </c>
      <c r="AI4501" s="60" t="s">
        <v>1124</v>
      </c>
      <c r="AJ4501" s="60" t="s">
        <v>1124</v>
      </c>
      <c r="AK4501" s="60" t="s">
        <v>1124</v>
      </c>
      <c r="AL4501" s="60" t="s">
        <v>1124</v>
      </c>
      <c r="AM4501" s="60" t="s">
        <v>1124</v>
      </c>
      <c r="AN4501" s="60" t="s">
        <v>1124</v>
      </c>
      <c r="AO4501" s="60"/>
      <c r="AP4501" s="35" t="s">
        <v>1825</v>
      </c>
      <c r="AQ4501" s="377">
        <v>0</v>
      </c>
      <c r="AR4501" s="378">
        <v>0</v>
      </c>
      <c r="AS4501" s="377">
        <v>0</v>
      </c>
      <c r="AT4501" s="378">
        <v>0</v>
      </c>
      <c r="AU4501" s="377">
        <v>0</v>
      </c>
      <c r="AV4501" s="377">
        <v>0</v>
      </c>
      <c r="AW4501" s="377">
        <v>0</v>
      </c>
      <c r="AX4501">
        <v>0</v>
      </c>
      <c r="AY4501">
        <v>0</v>
      </c>
    </row>
    <row r="4502" spans="1:54" hidden="1" x14ac:dyDescent="0.2">
      <c r="A4502" s="46">
        <v>2560</v>
      </c>
      <c r="B4502" s="258" t="s">
        <v>4204</v>
      </c>
      <c r="C4502" t="s">
        <v>1136</v>
      </c>
      <c r="D4502" t="s">
        <v>2038</v>
      </c>
      <c r="E4502" t="s">
        <v>1821</v>
      </c>
      <c r="F4502" s="29" t="s">
        <v>1850</v>
      </c>
      <c r="G4502" s="47">
        <v>325</v>
      </c>
      <c r="H4502" t="s">
        <v>1850</v>
      </c>
      <c r="I4502">
        <v>1</v>
      </c>
      <c r="J4502" t="s">
        <v>4205</v>
      </c>
      <c r="K4502" t="s">
        <v>4206</v>
      </c>
      <c r="L4502" t="s">
        <v>4207</v>
      </c>
      <c r="M4502" t="s">
        <v>341</v>
      </c>
      <c r="N4502" s="34">
        <v>0</v>
      </c>
      <c r="O4502" s="34" t="s">
        <v>684</v>
      </c>
      <c r="P4502" s="34">
        <v>0</v>
      </c>
      <c r="Q4502" s="34">
        <v>0</v>
      </c>
      <c r="R4502" s="34">
        <v>0</v>
      </c>
      <c r="S4502" s="48" t="s">
        <v>1123</v>
      </c>
      <c r="T4502" s="64" t="s">
        <v>122</v>
      </c>
      <c r="U4502" s="65" t="s">
        <v>122</v>
      </c>
      <c r="V4502" s="65" t="s">
        <v>122</v>
      </c>
      <c r="W4502" s="65" t="s">
        <v>122</v>
      </c>
      <c r="X4502" s="14" t="str">
        <f t="shared" si="70"/>
        <v>С</v>
      </c>
      <c r="Y4502" s="269">
        <f>Таблица1[[#This Row],[ID_intellix]]</f>
        <v>2560</v>
      </c>
      <c r="Z4502" s="269" t="s">
        <v>122</v>
      </c>
      <c r="AA4502" s="180">
        <f>IF(OR(Таблица1[[#This Row],[CARDIO_report]]&lt;&gt;0,Таблица1[[#This Row],[AI COMBO_report]]&lt;&gt;0,Таблица1[[#This Row],[OTC_report]]&lt;&gt;0),1,0)</f>
        <v>0</v>
      </c>
      <c r="AB4502" s="60" t="s">
        <v>1124</v>
      </c>
      <c r="AC4502" s="60" t="s">
        <v>1124</v>
      </c>
      <c r="AD4502" s="60" t="s">
        <v>1124</v>
      </c>
      <c r="AE4502" s="60" t="s">
        <v>1124</v>
      </c>
      <c r="AF4502" s="60"/>
      <c r="AG4502" s="60" t="s">
        <v>1124</v>
      </c>
      <c r="AH4502" s="60" t="s">
        <v>1124</v>
      </c>
      <c r="AI4502" s="60" t="s">
        <v>1124</v>
      </c>
      <c r="AJ4502" s="60" t="s">
        <v>1124</v>
      </c>
      <c r="AK4502" s="60" t="s">
        <v>1124</v>
      </c>
      <c r="AL4502" s="60" t="s">
        <v>1124</v>
      </c>
      <c r="AM4502" s="60" t="s">
        <v>1124</v>
      </c>
      <c r="AN4502" s="60" t="s">
        <v>1124</v>
      </c>
      <c r="AO4502" s="60"/>
      <c r="AP4502" s="35" t="s">
        <v>1857</v>
      </c>
      <c r="AQ4502" s="377">
        <v>0</v>
      </c>
      <c r="AR4502" s="378">
        <v>0</v>
      </c>
      <c r="AS4502" s="377">
        <v>0</v>
      </c>
      <c r="AT4502" s="378">
        <v>0</v>
      </c>
      <c r="AU4502" s="377">
        <v>0</v>
      </c>
      <c r="AV4502" s="377">
        <v>0</v>
      </c>
      <c r="AW4502" s="377">
        <v>0</v>
      </c>
      <c r="AX4502">
        <v>0</v>
      </c>
      <c r="AY4502">
        <v>0</v>
      </c>
    </row>
    <row r="4503" spans="1:54" hidden="1" x14ac:dyDescent="0.2">
      <c r="A4503" s="398">
        <v>3174</v>
      </c>
      <c r="B4503" s="258" t="s">
        <v>4274</v>
      </c>
      <c r="C4503" t="s">
        <v>1136</v>
      </c>
      <c r="D4503" t="s">
        <v>2038</v>
      </c>
      <c r="E4503" t="s">
        <v>1821</v>
      </c>
      <c r="F4503" s="29" t="s">
        <v>1850</v>
      </c>
      <c r="G4503" s="47">
        <v>354</v>
      </c>
      <c r="H4503" t="s">
        <v>1850</v>
      </c>
      <c r="I4503">
        <v>1</v>
      </c>
      <c r="J4503" t="s">
        <v>4275</v>
      </c>
      <c r="K4503" t="s">
        <v>4206</v>
      </c>
      <c r="L4503" t="s">
        <v>4276</v>
      </c>
      <c r="M4503" t="s">
        <v>341</v>
      </c>
      <c r="N4503" s="34">
        <v>0</v>
      </c>
      <c r="O4503" s="34" t="s">
        <v>684</v>
      </c>
      <c r="P4503" s="34">
        <v>0</v>
      </c>
      <c r="Q4503" s="34">
        <v>0</v>
      </c>
      <c r="R4503" s="34">
        <v>0</v>
      </c>
      <c r="S4503" s="48" t="s">
        <v>1123</v>
      </c>
      <c r="T4503" s="64" t="s">
        <v>122</v>
      </c>
      <c r="U4503" s="65" t="s">
        <v>122</v>
      </c>
      <c r="V4503" s="65" t="s">
        <v>122</v>
      </c>
      <c r="W4503" s="65" t="s">
        <v>122</v>
      </c>
      <c r="X4503" s="14" t="str">
        <f t="shared" si="70"/>
        <v>С</v>
      </c>
      <c r="Y4503" s="269">
        <f>Таблица1[[#This Row],[ID_intellix]]</f>
        <v>3174</v>
      </c>
      <c r="Z4503" s="269" t="s">
        <v>122</v>
      </c>
      <c r="AA4503" s="180">
        <f>IF(OR(Таблица1[[#This Row],[CARDIO_report]]&lt;&gt;0,Таблица1[[#This Row],[AI COMBO_report]]&lt;&gt;0,Таблица1[[#This Row],[OTC_report]]&lt;&gt;0),1,0)</f>
        <v>0</v>
      </c>
      <c r="AB4503" s="60" t="s">
        <v>1124</v>
      </c>
      <c r="AC4503" s="60" t="s">
        <v>1124</v>
      </c>
      <c r="AD4503" s="60" t="s">
        <v>1124</v>
      </c>
      <c r="AE4503" s="60" t="s">
        <v>1124</v>
      </c>
      <c r="AF4503" s="60"/>
      <c r="AG4503" s="60" t="s">
        <v>1124</v>
      </c>
      <c r="AH4503" s="60" t="s">
        <v>1124</v>
      </c>
      <c r="AI4503" s="60" t="s">
        <v>1124</v>
      </c>
      <c r="AJ4503" s="60" t="s">
        <v>1124</v>
      </c>
      <c r="AK4503" s="60" t="s">
        <v>1124</v>
      </c>
      <c r="AL4503" s="60" t="s">
        <v>1124</v>
      </c>
      <c r="AM4503" s="60" t="s">
        <v>1124</v>
      </c>
      <c r="AN4503" s="60" t="s">
        <v>1124</v>
      </c>
      <c r="AO4503" s="60"/>
      <c r="AP4503" s="35" t="s">
        <v>1857</v>
      </c>
      <c r="AQ4503" s="377">
        <v>0</v>
      </c>
      <c r="AR4503" s="378">
        <v>0</v>
      </c>
      <c r="AS4503" s="377">
        <v>0</v>
      </c>
      <c r="AT4503" s="378">
        <v>0</v>
      </c>
      <c r="AU4503" s="377">
        <v>0</v>
      </c>
      <c r="AV4503" s="377">
        <v>0</v>
      </c>
      <c r="AW4503" s="377">
        <v>0</v>
      </c>
      <c r="AX4503">
        <v>0</v>
      </c>
      <c r="AY4503">
        <v>0</v>
      </c>
    </row>
    <row r="4504" spans="1:54" hidden="1" x14ac:dyDescent="0.2">
      <c r="A4504" s="398">
        <v>3534</v>
      </c>
      <c r="B4504" s="258" t="s">
        <v>4340</v>
      </c>
      <c r="C4504" t="s">
        <v>1136</v>
      </c>
      <c r="D4504" t="s">
        <v>2038</v>
      </c>
      <c r="E4504" t="s">
        <v>1821</v>
      </c>
      <c r="F4504" s="29" t="s">
        <v>1850</v>
      </c>
      <c r="G4504" s="47">
        <v>381</v>
      </c>
      <c r="H4504" t="s">
        <v>1850</v>
      </c>
      <c r="I4504">
        <v>1</v>
      </c>
      <c r="J4504" t="s">
        <v>4341</v>
      </c>
      <c r="K4504" t="s">
        <v>4206</v>
      </c>
      <c r="L4504" t="s">
        <v>4342</v>
      </c>
      <c r="M4504" t="s">
        <v>341</v>
      </c>
      <c r="N4504" s="34">
        <v>0</v>
      </c>
      <c r="O4504" s="34" t="s">
        <v>684</v>
      </c>
      <c r="P4504" s="34">
        <v>0</v>
      </c>
      <c r="Q4504" s="34">
        <v>0</v>
      </c>
      <c r="R4504" s="34">
        <v>0</v>
      </c>
      <c r="S4504" s="48" t="s">
        <v>1123</v>
      </c>
      <c r="T4504" s="64" t="s">
        <v>122</v>
      </c>
      <c r="U4504" s="65" t="s">
        <v>122</v>
      </c>
      <c r="V4504" s="65" t="s">
        <v>122</v>
      </c>
      <c r="W4504" s="65" t="s">
        <v>122</v>
      </c>
      <c r="X4504" s="14" t="str">
        <f t="shared" si="70"/>
        <v>С</v>
      </c>
      <c r="Y4504" s="269">
        <f>Таблица1[[#This Row],[ID_intellix]]</f>
        <v>3534</v>
      </c>
      <c r="Z4504" s="269" t="s">
        <v>122</v>
      </c>
      <c r="AA4504" s="180">
        <f>IF(OR(Таблица1[[#This Row],[CARDIO_report]]&lt;&gt;0,Таблица1[[#This Row],[AI COMBO_report]]&lt;&gt;0,Таблица1[[#This Row],[OTC_report]]&lt;&gt;0),1,0)</f>
        <v>0</v>
      </c>
      <c r="AB4504" s="60" t="s">
        <v>1124</v>
      </c>
      <c r="AC4504" s="60" t="s">
        <v>1124</v>
      </c>
      <c r="AD4504" s="60" t="s">
        <v>1124</v>
      </c>
      <c r="AE4504" s="60" t="s">
        <v>1124</v>
      </c>
      <c r="AF4504" s="60"/>
      <c r="AG4504" s="60" t="s">
        <v>1124</v>
      </c>
      <c r="AH4504" s="60" t="s">
        <v>1124</v>
      </c>
      <c r="AI4504" s="60" t="s">
        <v>1124</v>
      </c>
      <c r="AJ4504" s="60" t="s">
        <v>1124</v>
      </c>
      <c r="AK4504" s="60" t="s">
        <v>1124</v>
      </c>
      <c r="AL4504" s="60" t="s">
        <v>1124</v>
      </c>
      <c r="AM4504" s="60" t="s">
        <v>1124</v>
      </c>
      <c r="AN4504" s="60" t="s">
        <v>1124</v>
      </c>
      <c r="AO4504" s="60"/>
      <c r="AP4504" s="35" t="s">
        <v>1857</v>
      </c>
      <c r="AQ4504" s="377">
        <v>0</v>
      </c>
      <c r="AR4504" s="378">
        <v>0</v>
      </c>
      <c r="AS4504" s="377">
        <v>0</v>
      </c>
      <c r="AT4504" s="378">
        <v>0</v>
      </c>
      <c r="AU4504" s="377">
        <v>0</v>
      </c>
      <c r="AV4504" s="377">
        <v>0</v>
      </c>
      <c r="AW4504" s="377">
        <v>0</v>
      </c>
      <c r="AX4504">
        <v>0</v>
      </c>
      <c r="AY4504">
        <v>0</v>
      </c>
    </row>
    <row r="4505" spans="1:54" hidden="1" x14ac:dyDescent="0.2">
      <c r="A4505" s="46">
        <v>7028</v>
      </c>
      <c r="B4505" s="258" t="s">
        <v>4467</v>
      </c>
      <c r="C4505" t="s">
        <v>1136</v>
      </c>
      <c r="D4505" t="s">
        <v>2038</v>
      </c>
      <c r="E4505" t="s">
        <v>1821</v>
      </c>
      <c r="F4505" s="29" t="s">
        <v>1850</v>
      </c>
      <c r="G4505" s="47">
        <v>99</v>
      </c>
      <c r="H4505" t="s">
        <v>1850</v>
      </c>
      <c r="I4505">
        <v>1</v>
      </c>
      <c r="J4505" t="s">
        <v>4468</v>
      </c>
      <c r="K4505" t="s">
        <v>4206</v>
      </c>
      <c r="L4505" t="s">
        <v>4469</v>
      </c>
      <c r="M4505" t="s">
        <v>341</v>
      </c>
      <c r="N4505" s="34">
        <v>0</v>
      </c>
      <c r="O4505" s="34" t="s">
        <v>684</v>
      </c>
      <c r="P4505" s="34">
        <v>0</v>
      </c>
      <c r="Q4505" s="34">
        <v>0</v>
      </c>
      <c r="R4505" s="34">
        <v>0</v>
      </c>
      <c r="S4505" s="48" t="s">
        <v>1123</v>
      </c>
      <c r="T4505" s="64" t="s">
        <v>122</v>
      </c>
      <c r="U4505" s="65" t="s">
        <v>122</v>
      </c>
      <c r="V4505" s="65" t="s">
        <v>122</v>
      </c>
      <c r="W4505" s="65" t="s">
        <v>122</v>
      </c>
      <c r="X4505" s="14" t="str">
        <f t="shared" si="70"/>
        <v>С</v>
      </c>
      <c r="Y4505" s="269">
        <f>Таблица1[[#This Row],[ID_intellix]]</f>
        <v>7028</v>
      </c>
      <c r="Z4505" s="269" t="s">
        <v>122</v>
      </c>
      <c r="AA4505" s="180">
        <f>IF(OR(Таблица1[[#This Row],[CARDIO_report]]&lt;&gt;0,Таблица1[[#This Row],[AI COMBO_report]]&lt;&gt;0,Таблица1[[#This Row],[OTC_report]]&lt;&gt;0),1,0)</f>
        <v>0</v>
      </c>
      <c r="AB4505" s="60" t="s">
        <v>1124</v>
      </c>
      <c r="AC4505" s="60" t="s">
        <v>1124</v>
      </c>
      <c r="AD4505" s="60" t="s">
        <v>1124</v>
      </c>
      <c r="AE4505" s="60" t="s">
        <v>1124</v>
      </c>
      <c r="AF4505" s="60"/>
      <c r="AG4505" s="60" t="s">
        <v>1124</v>
      </c>
      <c r="AH4505" s="60" t="s">
        <v>1124</v>
      </c>
      <c r="AI4505" s="60" t="s">
        <v>1124</v>
      </c>
      <c r="AJ4505" s="60" t="s">
        <v>1124</v>
      </c>
      <c r="AK4505" s="60" t="s">
        <v>1124</v>
      </c>
      <c r="AL4505" s="60" t="s">
        <v>1124</v>
      </c>
      <c r="AM4505" s="60" t="s">
        <v>1124</v>
      </c>
      <c r="AN4505" s="60" t="s">
        <v>1124</v>
      </c>
      <c r="AO4505" s="60"/>
      <c r="AP4505" s="35" t="s">
        <v>1825</v>
      </c>
      <c r="AQ4505" s="377">
        <v>0</v>
      </c>
      <c r="AR4505" s="378">
        <v>0</v>
      </c>
      <c r="AS4505" s="377">
        <v>0</v>
      </c>
      <c r="AT4505" s="378">
        <v>0</v>
      </c>
      <c r="AU4505" s="377">
        <v>0</v>
      </c>
      <c r="AV4505" s="377">
        <v>0</v>
      </c>
      <c r="AW4505" s="377">
        <v>0</v>
      </c>
      <c r="AX4505">
        <v>0</v>
      </c>
      <c r="AY4505">
        <v>0</v>
      </c>
    </row>
    <row r="4506" spans="1:54" hidden="1" x14ac:dyDescent="0.2">
      <c r="A4506" s="46">
        <v>7014</v>
      </c>
      <c r="B4506" s="258" t="s">
        <v>8679</v>
      </c>
      <c r="C4506" t="s">
        <v>1136</v>
      </c>
      <c r="D4506" t="s">
        <v>2038</v>
      </c>
      <c r="E4506" t="s">
        <v>1821</v>
      </c>
      <c r="F4506" s="29" t="s">
        <v>1850</v>
      </c>
      <c r="G4506" s="47">
        <v>173</v>
      </c>
      <c r="H4506" t="s">
        <v>1850</v>
      </c>
      <c r="I4506">
        <v>1</v>
      </c>
      <c r="J4506" t="s">
        <v>8680</v>
      </c>
      <c r="K4506" t="s">
        <v>4206</v>
      </c>
      <c r="L4506" t="s">
        <v>8681</v>
      </c>
      <c r="M4506" t="s">
        <v>341</v>
      </c>
      <c r="N4506" s="34">
        <v>0</v>
      </c>
      <c r="O4506" s="34" t="s">
        <v>684</v>
      </c>
      <c r="P4506" s="34">
        <v>0</v>
      </c>
      <c r="Q4506" s="34">
        <v>0</v>
      </c>
      <c r="R4506" s="34">
        <v>0</v>
      </c>
      <c r="S4506" s="48" t="s">
        <v>1123</v>
      </c>
      <c r="T4506" s="64" t="s">
        <v>122</v>
      </c>
      <c r="U4506" s="65" t="s">
        <v>122</v>
      </c>
      <c r="V4506" s="65" t="s">
        <v>122</v>
      </c>
      <c r="W4506" s="65" t="s">
        <v>122</v>
      </c>
      <c r="X4506" s="14" t="str">
        <f t="shared" si="70"/>
        <v>С</v>
      </c>
      <c r="Y4506" s="272">
        <f>Таблица1[[#This Row],[ID_intellix]]</f>
        <v>7014</v>
      </c>
      <c r="Z4506" s="269" t="s">
        <v>122</v>
      </c>
      <c r="AA4506" s="179">
        <f>IF(OR(Таблица1[[#This Row],[CARDIO_report]]&lt;&gt;0,Таблица1[[#This Row],[AI COMBO_report]]&lt;&gt;0,Таблица1[[#This Row],[OTC_report]]&lt;&gt;0),1,0)</f>
        <v>0</v>
      </c>
      <c r="AB4506" s="60" t="s">
        <v>1124</v>
      </c>
      <c r="AC4506" s="60" t="s">
        <v>1124</v>
      </c>
      <c r="AD4506" s="60" t="s">
        <v>1124</v>
      </c>
      <c r="AE4506" s="60" t="s">
        <v>1124</v>
      </c>
      <c r="AF4506" s="60"/>
      <c r="AG4506" s="60" t="s">
        <v>1124</v>
      </c>
      <c r="AH4506" s="60" t="s">
        <v>1124</v>
      </c>
      <c r="AI4506" s="60" t="s">
        <v>1124</v>
      </c>
      <c r="AJ4506" s="60" t="s">
        <v>1124</v>
      </c>
      <c r="AK4506" s="60" t="s">
        <v>1124</v>
      </c>
      <c r="AL4506" s="60" t="s">
        <v>1124</v>
      </c>
      <c r="AM4506" s="60" t="s">
        <v>1124</v>
      </c>
      <c r="AN4506" s="60" t="s">
        <v>1124</v>
      </c>
      <c r="AO4506" s="60"/>
      <c r="AP4506" s="35" t="s">
        <v>1857</v>
      </c>
      <c r="AQ4506" s="377">
        <v>0</v>
      </c>
      <c r="AR4506" s="378">
        <v>0</v>
      </c>
      <c r="AS4506" s="377">
        <v>0</v>
      </c>
      <c r="AT4506" s="378">
        <v>0</v>
      </c>
      <c r="AU4506" s="377">
        <v>0</v>
      </c>
      <c r="AV4506" s="377">
        <v>0</v>
      </c>
      <c r="AW4506" s="377">
        <v>0</v>
      </c>
      <c r="AX4506">
        <v>0</v>
      </c>
      <c r="AY4506">
        <v>0</v>
      </c>
    </row>
    <row r="4507" spans="1:54" hidden="1" x14ac:dyDescent="0.2">
      <c r="A4507" s="46">
        <v>5197</v>
      </c>
      <c r="B4507" s="258" t="s">
        <v>8697</v>
      </c>
      <c r="C4507" t="s">
        <v>1136</v>
      </c>
      <c r="D4507" t="s">
        <v>2038</v>
      </c>
      <c r="E4507" t="s">
        <v>1821</v>
      </c>
      <c r="F4507" s="29" t="s">
        <v>1850</v>
      </c>
      <c r="G4507" s="47">
        <v>102</v>
      </c>
      <c r="H4507" t="s">
        <v>1850</v>
      </c>
      <c r="I4507">
        <v>1</v>
      </c>
      <c r="J4507" t="s">
        <v>8698</v>
      </c>
      <c r="K4507" t="s">
        <v>4206</v>
      </c>
      <c r="L4507" t="s">
        <v>8699</v>
      </c>
      <c r="M4507" t="s">
        <v>341</v>
      </c>
      <c r="N4507" s="34" t="s">
        <v>349</v>
      </c>
      <c r="O4507" s="34" t="s">
        <v>684</v>
      </c>
      <c r="P4507" s="34" t="s">
        <v>690</v>
      </c>
      <c r="Q4507" s="34">
        <v>0</v>
      </c>
      <c r="R4507" s="34">
        <v>0</v>
      </c>
      <c r="S4507" s="48" t="s">
        <v>1123</v>
      </c>
      <c r="T4507" s="64" t="s">
        <v>1863</v>
      </c>
      <c r="U4507" s="65" t="s">
        <v>122</v>
      </c>
      <c r="V4507" s="65" t="s">
        <v>122</v>
      </c>
      <c r="W4507" s="65" t="s">
        <v>1863</v>
      </c>
      <c r="X4507" s="14" t="str">
        <f t="shared" si="70"/>
        <v>А</v>
      </c>
      <c r="Y4507" s="269">
        <f>Таблица1[[#This Row],[ID_intellix]]</f>
        <v>5197</v>
      </c>
      <c r="Z4507" s="269" t="s">
        <v>122</v>
      </c>
      <c r="AA4507" s="180">
        <f>IF(OR(Таблица1[[#This Row],[CARDIO_report]]&lt;&gt;0,Таблица1[[#This Row],[AI COMBO_report]]&lt;&gt;0,Таблица1[[#This Row],[OTC_report]]&lt;&gt;0),1,0)</f>
        <v>1</v>
      </c>
      <c r="AB4507" s="60" t="s">
        <v>1124</v>
      </c>
      <c r="AC4507" s="60" t="s">
        <v>1124</v>
      </c>
      <c r="AD4507" s="60" t="s">
        <v>1124</v>
      </c>
      <c r="AE4507" s="60" t="s">
        <v>1124</v>
      </c>
      <c r="AF4507" s="60"/>
      <c r="AG4507" s="60" t="s">
        <v>1124</v>
      </c>
      <c r="AH4507" s="60" t="s">
        <v>1124</v>
      </c>
      <c r="AI4507" s="60" t="s">
        <v>1124</v>
      </c>
      <c r="AJ4507" s="60" t="s">
        <v>1124</v>
      </c>
      <c r="AK4507" s="60" t="s">
        <v>1124</v>
      </c>
      <c r="AL4507" s="60" t="s">
        <v>1124</v>
      </c>
      <c r="AM4507" s="60" t="s">
        <v>1124</v>
      </c>
      <c r="AN4507" s="60" t="s">
        <v>1124</v>
      </c>
      <c r="AO4507" s="60"/>
      <c r="AP4507" s="35" t="s">
        <v>1917</v>
      </c>
      <c r="AQ4507" s="377">
        <v>0</v>
      </c>
      <c r="AR4507" s="378">
        <v>0</v>
      </c>
      <c r="AS4507" s="377">
        <v>0</v>
      </c>
      <c r="AT4507" s="378">
        <v>0</v>
      </c>
      <c r="AU4507" s="377">
        <v>0</v>
      </c>
      <c r="AV4507" s="377">
        <v>0</v>
      </c>
      <c r="AW4507" s="377">
        <v>0</v>
      </c>
      <c r="AX4507">
        <v>0</v>
      </c>
      <c r="AY4507">
        <v>0</v>
      </c>
    </row>
    <row r="4508" spans="1:54" hidden="1" x14ac:dyDescent="0.2">
      <c r="A4508" s="46">
        <v>7026</v>
      </c>
      <c r="B4508" s="258" t="s">
        <v>8700</v>
      </c>
      <c r="C4508" t="s">
        <v>1136</v>
      </c>
      <c r="D4508" t="s">
        <v>2038</v>
      </c>
      <c r="E4508" t="s">
        <v>1821</v>
      </c>
      <c r="F4508" s="29" t="s">
        <v>1850</v>
      </c>
      <c r="G4508" s="47">
        <v>104</v>
      </c>
      <c r="H4508" t="s">
        <v>1850</v>
      </c>
      <c r="I4508">
        <v>1</v>
      </c>
      <c r="J4508" t="s">
        <v>8701</v>
      </c>
      <c r="K4508" t="s">
        <v>4206</v>
      </c>
      <c r="L4508" t="s">
        <v>8702</v>
      </c>
      <c r="M4508" t="s">
        <v>341</v>
      </c>
      <c r="N4508" s="34">
        <v>0</v>
      </c>
      <c r="O4508" s="34" t="s">
        <v>684</v>
      </c>
      <c r="P4508" s="34">
        <v>0</v>
      </c>
      <c r="Q4508" s="34">
        <v>0</v>
      </c>
      <c r="R4508" s="34">
        <v>0</v>
      </c>
      <c r="S4508" s="48" t="s">
        <v>1123</v>
      </c>
      <c r="T4508" s="64" t="s">
        <v>122</v>
      </c>
      <c r="U4508" s="65" t="s">
        <v>122</v>
      </c>
      <c r="V4508" s="65" t="s">
        <v>122</v>
      </c>
      <c r="W4508" s="65" t="s">
        <v>122</v>
      </c>
      <c r="X4508" s="14" t="str">
        <f t="shared" si="70"/>
        <v>С</v>
      </c>
      <c r="Y4508" s="272">
        <f>Таблица1[[#This Row],[ID_intellix]]</f>
        <v>7026</v>
      </c>
      <c r="Z4508" s="269" t="s">
        <v>122</v>
      </c>
      <c r="AA4508" s="179">
        <f>IF(OR(Таблица1[[#This Row],[CARDIO_report]]&lt;&gt;0,Таблица1[[#This Row],[AI COMBO_report]]&lt;&gt;0,Таблица1[[#This Row],[OTC_report]]&lt;&gt;0),1,0)</f>
        <v>0</v>
      </c>
      <c r="AB4508" s="60" t="s">
        <v>1124</v>
      </c>
      <c r="AC4508" s="60" t="s">
        <v>1124</v>
      </c>
      <c r="AD4508" s="60" t="s">
        <v>1124</v>
      </c>
      <c r="AE4508" s="60" t="s">
        <v>1124</v>
      </c>
      <c r="AF4508" s="60"/>
      <c r="AG4508" s="60" t="s">
        <v>1124</v>
      </c>
      <c r="AH4508" s="60" t="s">
        <v>1124</v>
      </c>
      <c r="AI4508" s="60" t="s">
        <v>1124</v>
      </c>
      <c r="AJ4508" s="60" t="s">
        <v>1124</v>
      </c>
      <c r="AK4508" s="60" t="s">
        <v>1124</v>
      </c>
      <c r="AL4508" s="60" t="s">
        <v>1124</v>
      </c>
      <c r="AM4508" s="60" t="s">
        <v>1124</v>
      </c>
      <c r="AN4508" s="60" t="s">
        <v>1124</v>
      </c>
      <c r="AO4508" s="60"/>
      <c r="AP4508" s="35" t="s">
        <v>1825</v>
      </c>
      <c r="AQ4508" s="377">
        <v>0</v>
      </c>
      <c r="AR4508" s="378">
        <v>0</v>
      </c>
      <c r="AS4508" s="377">
        <v>0</v>
      </c>
      <c r="AT4508" s="378">
        <v>0</v>
      </c>
      <c r="AU4508" s="377">
        <v>0</v>
      </c>
      <c r="AV4508" s="377">
        <v>0</v>
      </c>
      <c r="AW4508" s="377">
        <v>0</v>
      </c>
      <c r="AX4508">
        <v>0</v>
      </c>
      <c r="AY4508">
        <v>0</v>
      </c>
    </row>
    <row r="4509" spans="1:54" hidden="1" x14ac:dyDescent="0.2">
      <c r="A4509" s="46">
        <v>7965</v>
      </c>
      <c r="B4509" s="258">
        <v>0</v>
      </c>
      <c r="C4509" t="s">
        <v>1136</v>
      </c>
      <c r="D4509" t="s">
        <v>2038</v>
      </c>
      <c r="E4509" t="s">
        <v>1821</v>
      </c>
      <c r="F4509" s="29" t="s">
        <v>1850</v>
      </c>
      <c r="G4509" s="53" t="s">
        <v>8874</v>
      </c>
      <c r="H4509" t="s">
        <v>1850</v>
      </c>
      <c r="I4509">
        <v>1</v>
      </c>
      <c r="J4509" s="404" t="s">
        <v>8875</v>
      </c>
      <c r="K4509" t="s">
        <v>4206</v>
      </c>
      <c r="L4509" t="s">
        <v>8876</v>
      </c>
      <c r="M4509" t="s">
        <v>341</v>
      </c>
      <c r="N4509" s="34">
        <v>0</v>
      </c>
      <c r="O4509" s="34" t="s">
        <v>684</v>
      </c>
      <c r="P4509" s="34">
        <v>0</v>
      </c>
      <c r="Q4509" s="34">
        <v>0</v>
      </c>
      <c r="R4509" s="34">
        <v>0</v>
      </c>
      <c r="S4509" s="48" t="s">
        <v>1123</v>
      </c>
      <c r="T4509" s="64" t="s">
        <v>122</v>
      </c>
      <c r="U4509" s="65" t="s">
        <v>122</v>
      </c>
      <c r="V4509" s="65" t="s">
        <v>122</v>
      </c>
      <c r="W4509" s="65" t="s">
        <v>122</v>
      </c>
      <c r="X4509" s="14" t="str">
        <f t="shared" si="70"/>
        <v>С</v>
      </c>
      <c r="Y4509" s="269">
        <f>Таблица1[[#This Row],[ID_intellix]]</f>
        <v>7965</v>
      </c>
      <c r="Z4509" s="269" t="s">
        <v>122</v>
      </c>
      <c r="AA4509" s="180">
        <f>IF(OR(Таблица1[[#This Row],[CARDIO_report]]&lt;&gt;0,Таблица1[[#This Row],[AI COMBO_report]]&lt;&gt;0,Таблица1[[#This Row],[OTC_report]]&lt;&gt;0),1,0)</f>
        <v>0</v>
      </c>
      <c r="AB4509" s="60" t="s">
        <v>1124</v>
      </c>
      <c r="AC4509" s="60" t="s">
        <v>1124</v>
      </c>
      <c r="AD4509" s="60" t="s">
        <v>1124</v>
      </c>
      <c r="AE4509" s="60" t="s">
        <v>1124</v>
      </c>
      <c r="AF4509" s="60"/>
      <c r="AG4509" s="60" t="s">
        <v>1124</v>
      </c>
      <c r="AH4509" s="60" t="s">
        <v>1124</v>
      </c>
      <c r="AI4509" s="60" t="s">
        <v>1124</v>
      </c>
      <c r="AJ4509" s="60" t="s">
        <v>1124</v>
      </c>
      <c r="AK4509" s="60" t="s">
        <v>1124</v>
      </c>
      <c r="AL4509" s="60" t="s">
        <v>1124</v>
      </c>
      <c r="AM4509" s="60" t="s">
        <v>1124</v>
      </c>
      <c r="AN4509" s="60" t="s">
        <v>1124</v>
      </c>
      <c r="AO4509" s="60"/>
      <c r="AP4509" s="35" t="s">
        <v>1825</v>
      </c>
      <c r="AQ4509" s="377">
        <v>0</v>
      </c>
      <c r="AR4509" s="378">
        <v>0</v>
      </c>
      <c r="AS4509" s="377">
        <v>0</v>
      </c>
      <c r="AT4509" s="378">
        <v>0</v>
      </c>
      <c r="AU4509" s="377">
        <v>0</v>
      </c>
      <c r="AV4509" s="377">
        <v>0</v>
      </c>
      <c r="AW4509" s="377">
        <v>0</v>
      </c>
      <c r="AX4509">
        <v>0</v>
      </c>
      <c r="AY4509">
        <v>0</v>
      </c>
    </row>
    <row r="4510" spans="1:54" hidden="1" x14ac:dyDescent="0.2">
      <c r="A4510" s="46">
        <v>3115</v>
      </c>
      <c r="B4510" s="258" t="s">
        <v>14648</v>
      </c>
      <c r="C4510" t="s">
        <v>1119</v>
      </c>
      <c r="D4510" t="s">
        <v>1826</v>
      </c>
      <c r="E4510" t="s">
        <v>2504</v>
      </c>
      <c r="F4510" s="29" t="s">
        <v>6375</v>
      </c>
      <c r="G4510" s="47">
        <v>15</v>
      </c>
      <c r="H4510" t="s">
        <v>6375</v>
      </c>
      <c r="I4510">
        <v>1</v>
      </c>
      <c r="J4510" t="s">
        <v>14649</v>
      </c>
      <c r="K4510" t="s">
        <v>2488</v>
      </c>
      <c r="L4510" t="s">
        <v>14650</v>
      </c>
      <c r="M4510" t="s">
        <v>1861</v>
      </c>
      <c r="N4510" s="34">
        <v>0</v>
      </c>
      <c r="O4510" s="34" t="s">
        <v>34</v>
      </c>
      <c r="P4510" s="34">
        <v>0</v>
      </c>
      <c r="Q4510" s="34" t="s">
        <v>915</v>
      </c>
      <c r="R4510" s="34" t="s">
        <v>920</v>
      </c>
      <c r="S4510" s="48" t="s">
        <v>1123</v>
      </c>
      <c r="T4510" s="64" t="s">
        <v>122</v>
      </c>
      <c r="U4510" s="65" t="s">
        <v>122</v>
      </c>
      <c r="V4510" s="65" t="s">
        <v>1863</v>
      </c>
      <c r="W4510" s="65" t="s">
        <v>122</v>
      </c>
      <c r="X4510" s="14" t="str">
        <f t="shared" si="70"/>
        <v>В</v>
      </c>
      <c r="Y4510" s="269">
        <f>Таблица1[[#This Row],[ID_intellix]]</f>
        <v>3115</v>
      </c>
      <c r="Z4510" s="269" t="s">
        <v>122</v>
      </c>
      <c r="AA4510" s="180">
        <f>IF(OR(Таблица1[[#This Row],[CARDIO_report]]&lt;&gt;0,Таблица1[[#This Row],[AI COMBO_report]]&lt;&gt;0,Таблица1[[#This Row],[OTC_report]]&lt;&gt;0),1,0)</f>
        <v>1</v>
      </c>
      <c r="AB4510" s="60" t="s">
        <v>1124</v>
      </c>
      <c r="AC4510" s="60" t="s">
        <v>1124</v>
      </c>
      <c r="AD4510" s="60" t="s">
        <v>1124</v>
      </c>
      <c r="AE4510" s="60" t="s">
        <v>1124</v>
      </c>
      <c r="AF4510" s="60"/>
      <c r="AG4510" s="60" t="s">
        <v>1124</v>
      </c>
      <c r="AH4510" s="60" t="s">
        <v>1124</v>
      </c>
      <c r="AI4510" s="60" t="s">
        <v>1124</v>
      </c>
      <c r="AJ4510" s="60" t="s">
        <v>1124</v>
      </c>
      <c r="AK4510" s="60" t="s">
        <v>1124</v>
      </c>
      <c r="AL4510" s="60" t="s">
        <v>1124</v>
      </c>
      <c r="AM4510" s="60" t="s">
        <v>1124</v>
      </c>
      <c r="AN4510" s="60" t="s">
        <v>1124</v>
      </c>
      <c r="AO4510" s="60"/>
      <c r="AP4510" s="35" t="s">
        <v>1857</v>
      </c>
      <c r="AQ4510" s="377">
        <v>0</v>
      </c>
      <c r="AR4510" s="378">
        <v>0</v>
      </c>
      <c r="AS4510" s="377">
        <v>0</v>
      </c>
      <c r="AT4510" s="378">
        <v>0</v>
      </c>
      <c r="AU4510" s="377">
        <v>0</v>
      </c>
      <c r="AV4510" s="377">
        <v>0</v>
      </c>
      <c r="AW4510" s="377">
        <v>0</v>
      </c>
      <c r="AX4510">
        <v>0</v>
      </c>
      <c r="AY4510">
        <v>0</v>
      </c>
    </row>
    <row r="4511" spans="1:54" hidden="1" x14ac:dyDescent="0.2">
      <c r="A4511" s="46">
        <v>5436</v>
      </c>
      <c r="B4511" s="258" t="s">
        <v>14197</v>
      </c>
      <c r="C4511" t="s">
        <v>1119</v>
      </c>
      <c r="D4511" t="s">
        <v>1826</v>
      </c>
      <c r="E4511" t="s">
        <v>1821</v>
      </c>
      <c r="F4511" s="29" t="s">
        <v>1827</v>
      </c>
      <c r="G4511" s="47">
        <v>186</v>
      </c>
      <c r="H4511" t="s">
        <v>1827</v>
      </c>
      <c r="I4511">
        <v>1</v>
      </c>
      <c r="J4511" t="s">
        <v>14198</v>
      </c>
      <c r="K4511" t="s">
        <v>2488</v>
      </c>
      <c r="L4511" t="s">
        <v>14199</v>
      </c>
      <c r="M4511" t="s">
        <v>1861</v>
      </c>
      <c r="N4511" s="34">
        <v>0</v>
      </c>
      <c r="O4511" s="34" t="s">
        <v>34</v>
      </c>
      <c r="P4511" s="34">
        <v>0</v>
      </c>
      <c r="Q4511" s="34" t="s">
        <v>915</v>
      </c>
      <c r="R4511" s="34">
        <v>0</v>
      </c>
      <c r="S4511" s="48" t="s">
        <v>1123</v>
      </c>
      <c r="T4511" s="64">
        <v>0</v>
      </c>
      <c r="U4511" s="65">
        <v>0</v>
      </c>
      <c r="V4511" s="65">
        <v>0</v>
      </c>
      <c r="W4511" s="65">
        <v>0</v>
      </c>
      <c r="X4511" s="14" t="str">
        <f t="shared" si="70"/>
        <v>С</v>
      </c>
      <c r="Y4511" s="269">
        <f>Таблица1[[#This Row],[ID_intellix]]</f>
        <v>5436</v>
      </c>
      <c r="Z4511" s="269" t="s">
        <v>122</v>
      </c>
      <c r="AA4511" s="180">
        <f>IF(OR(Таблица1[[#This Row],[CARDIO_report]]&lt;&gt;0,Таблица1[[#This Row],[AI COMBO_report]]&lt;&gt;0,Таблица1[[#This Row],[OTC_report]]&lt;&gt;0),1,0)</f>
        <v>0</v>
      </c>
      <c r="AB4511" s="60" t="s">
        <v>1124</v>
      </c>
      <c r="AC4511" s="60" t="s">
        <v>1124</v>
      </c>
      <c r="AD4511" s="60" t="s">
        <v>1124</v>
      </c>
      <c r="AE4511" s="60" t="s">
        <v>1124</v>
      </c>
      <c r="AF4511" s="60"/>
      <c r="AG4511" s="60" t="s">
        <v>1124</v>
      </c>
      <c r="AH4511" s="60" t="s">
        <v>1124</v>
      </c>
      <c r="AI4511" s="60" t="s">
        <v>1124</v>
      </c>
      <c r="AJ4511" s="60" t="s">
        <v>1124</v>
      </c>
      <c r="AK4511" s="60" t="s">
        <v>1124</v>
      </c>
      <c r="AL4511" s="60" t="s">
        <v>1124</v>
      </c>
      <c r="AM4511" s="60" t="s">
        <v>1124</v>
      </c>
      <c r="AN4511" s="60" t="s">
        <v>1124</v>
      </c>
      <c r="AO4511" s="60"/>
      <c r="AP4511" s="35" t="s">
        <v>1825</v>
      </c>
      <c r="AQ4511" s="377">
        <v>0</v>
      </c>
      <c r="AR4511" s="378">
        <v>0</v>
      </c>
      <c r="AS4511" s="377">
        <v>0</v>
      </c>
      <c r="AT4511" s="378">
        <v>0</v>
      </c>
      <c r="AU4511" s="377">
        <v>0</v>
      </c>
      <c r="AV4511" s="377">
        <v>0</v>
      </c>
      <c r="AW4511" s="377">
        <v>0</v>
      </c>
      <c r="AX4511">
        <v>0</v>
      </c>
      <c r="AY4511">
        <v>0</v>
      </c>
    </row>
    <row r="4512" spans="1:54" hidden="1" x14ac:dyDescent="0.2">
      <c r="A4512" s="46">
        <v>3424</v>
      </c>
      <c r="B4512" s="258" t="s">
        <v>14651</v>
      </c>
      <c r="C4512" t="s">
        <v>1119</v>
      </c>
      <c r="D4512" t="s">
        <v>1826</v>
      </c>
      <c r="E4512" t="s">
        <v>2504</v>
      </c>
      <c r="F4512" s="29" t="s">
        <v>2869</v>
      </c>
      <c r="G4512" s="47">
        <v>10</v>
      </c>
      <c r="H4512" t="s">
        <v>2869</v>
      </c>
      <c r="I4512">
        <v>1</v>
      </c>
      <c r="J4512" t="s">
        <v>14652</v>
      </c>
      <c r="K4512" t="s">
        <v>2488</v>
      </c>
      <c r="L4512" t="s">
        <v>14653</v>
      </c>
      <c r="M4512" t="s">
        <v>1861</v>
      </c>
      <c r="N4512" s="34">
        <v>0</v>
      </c>
      <c r="O4512" s="34" t="s">
        <v>34</v>
      </c>
      <c r="P4512" s="34">
        <v>0</v>
      </c>
      <c r="Q4512" s="34" t="s">
        <v>915</v>
      </c>
      <c r="R4512" s="34">
        <v>0</v>
      </c>
      <c r="S4512" s="48" t="s">
        <v>1123</v>
      </c>
      <c r="T4512" s="64">
        <v>0</v>
      </c>
      <c r="U4512" s="65">
        <v>0</v>
      </c>
      <c r="V4512" s="65">
        <v>0</v>
      </c>
      <c r="W4512" s="65">
        <v>0</v>
      </c>
      <c r="X4512" s="14" t="str">
        <f t="shared" si="70"/>
        <v>С</v>
      </c>
      <c r="Y4512" s="269">
        <f>Таблица1[[#This Row],[ID_intellix]]</f>
        <v>3424</v>
      </c>
      <c r="Z4512" s="269" t="s">
        <v>122</v>
      </c>
      <c r="AA4512" s="180">
        <f>IF(OR(Таблица1[[#This Row],[CARDIO_report]]&lt;&gt;0,Таблица1[[#This Row],[AI COMBO_report]]&lt;&gt;0,Таблица1[[#This Row],[OTC_report]]&lt;&gt;0),1,0)</f>
        <v>0</v>
      </c>
      <c r="AB4512" s="60" t="s">
        <v>1124</v>
      </c>
      <c r="AC4512" s="60" t="s">
        <v>1124</v>
      </c>
      <c r="AD4512" s="60" t="s">
        <v>1124</v>
      </c>
      <c r="AE4512" s="60" t="s">
        <v>1124</v>
      </c>
      <c r="AF4512" s="60"/>
      <c r="AG4512" s="89" t="s">
        <v>1145</v>
      </c>
      <c r="AH4512" s="89">
        <v>84</v>
      </c>
      <c r="AI4512" s="89" t="s">
        <v>1145</v>
      </c>
      <c r="AJ4512" s="89">
        <v>83</v>
      </c>
      <c r="AK4512" s="89" t="s">
        <v>1145</v>
      </c>
      <c r="AL4512" s="89">
        <v>87</v>
      </c>
      <c r="AM4512" s="89" t="s">
        <v>1145</v>
      </c>
      <c r="AN4512" s="89">
        <v>88</v>
      </c>
      <c r="AP4512" s="35" t="s">
        <v>1825</v>
      </c>
      <c r="AQ4512" s="377">
        <v>0</v>
      </c>
      <c r="AR4512" s="378">
        <v>0</v>
      </c>
      <c r="AS4512" s="377">
        <v>0</v>
      </c>
      <c r="AT4512" s="378">
        <v>0</v>
      </c>
      <c r="AU4512" s="377">
        <v>0</v>
      </c>
      <c r="AV4512" s="377">
        <v>0</v>
      </c>
      <c r="AW4512" s="377">
        <v>0</v>
      </c>
      <c r="AX4512">
        <v>0</v>
      </c>
      <c r="AY4512">
        <v>0</v>
      </c>
    </row>
    <row r="4513" spans="1:53" hidden="1" x14ac:dyDescent="0.2">
      <c r="A4513" s="46">
        <v>5395</v>
      </c>
      <c r="B4513" s="258" t="s">
        <v>14202</v>
      </c>
      <c r="C4513" t="s">
        <v>1119</v>
      </c>
      <c r="D4513" t="s">
        <v>1826</v>
      </c>
      <c r="E4513" t="s">
        <v>1821</v>
      </c>
      <c r="F4513" s="29" t="s">
        <v>1827</v>
      </c>
      <c r="G4513" s="47">
        <v>139</v>
      </c>
      <c r="H4513" t="s">
        <v>1827</v>
      </c>
      <c r="I4513">
        <v>1</v>
      </c>
      <c r="J4513" t="s">
        <v>14203</v>
      </c>
      <c r="K4513" t="s">
        <v>2488</v>
      </c>
      <c r="L4513" t="s">
        <v>14204</v>
      </c>
      <c r="M4513" t="s">
        <v>1861</v>
      </c>
      <c r="N4513" s="34" t="s">
        <v>606</v>
      </c>
      <c r="O4513" s="34" t="s">
        <v>34</v>
      </c>
      <c r="P4513" s="34">
        <v>0</v>
      </c>
      <c r="Q4513" s="34" t="s">
        <v>915</v>
      </c>
      <c r="R4513" s="34" t="s">
        <v>920</v>
      </c>
      <c r="S4513" s="48" t="s">
        <v>1123</v>
      </c>
      <c r="T4513" s="64" t="s">
        <v>122</v>
      </c>
      <c r="U4513" s="65" t="s">
        <v>122</v>
      </c>
      <c r="V4513" s="65" t="s">
        <v>122</v>
      </c>
      <c r="W4513" s="65" t="s">
        <v>122</v>
      </c>
      <c r="X4513" s="14" t="str">
        <f t="shared" si="70"/>
        <v>С</v>
      </c>
      <c r="Y4513" s="269">
        <f>Таблица1[[#This Row],[ID_intellix]]</f>
        <v>5395</v>
      </c>
      <c r="Z4513" s="269" t="s">
        <v>122</v>
      </c>
      <c r="AA4513" s="180">
        <f>IF(OR(Таблица1[[#This Row],[CARDIO_report]]&lt;&gt;0,Таблица1[[#This Row],[AI COMBO_report]]&lt;&gt;0,Таблица1[[#This Row],[OTC_report]]&lt;&gt;0),1,0)</f>
        <v>1</v>
      </c>
      <c r="AB4513" s="60" t="s">
        <v>1124</v>
      </c>
      <c r="AC4513" s="60" t="s">
        <v>1124</v>
      </c>
      <c r="AD4513" s="60" t="s">
        <v>1124</v>
      </c>
      <c r="AE4513" s="60" t="s">
        <v>1124</v>
      </c>
      <c r="AF4513" s="60"/>
      <c r="AG4513" s="60" t="s">
        <v>1124</v>
      </c>
      <c r="AH4513" s="60" t="s">
        <v>1124</v>
      </c>
      <c r="AI4513" s="60" t="s">
        <v>1124</v>
      </c>
      <c r="AJ4513" s="60" t="s">
        <v>1124</v>
      </c>
      <c r="AK4513" s="60" t="s">
        <v>1124</v>
      </c>
      <c r="AL4513" s="60" t="s">
        <v>1124</v>
      </c>
      <c r="AM4513" s="60" t="s">
        <v>1124</v>
      </c>
      <c r="AN4513" s="60" t="s">
        <v>1124</v>
      </c>
      <c r="AO4513" s="60"/>
      <c r="AP4513" s="35" t="s">
        <v>1825</v>
      </c>
      <c r="AQ4513" s="377">
        <v>0</v>
      </c>
      <c r="AR4513" s="378">
        <v>0</v>
      </c>
      <c r="AS4513" s="377">
        <v>0</v>
      </c>
      <c r="AT4513" s="378">
        <v>0</v>
      </c>
      <c r="AU4513" s="377">
        <v>0</v>
      </c>
      <c r="AV4513" s="377">
        <v>0</v>
      </c>
      <c r="AW4513" s="377">
        <v>0</v>
      </c>
      <c r="AX4513">
        <v>0</v>
      </c>
      <c r="AY4513">
        <v>0</v>
      </c>
    </row>
    <row r="4514" spans="1:53" hidden="1" x14ac:dyDescent="0.2">
      <c r="A4514" s="46">
        <v>5396</v>
      </c>
      <c r="B4514" s="258" t="s">
        <v>14223</v>
      </c>
      <c r="C4514" t="s">
        <v>1119</v>
      </c>
      <c r="D4514" t="s">
        <v>1826</v>
      </c>
      <c r="E4514" t="s">
        <v>1821</v>
      </c>
      <c r="F4514" s="29" t="s">
        <v>1827</v>
      </c>
      <c r="G4514" s="47">
        <v>14</v>
      </c>
      <c r="H4514" t="s">
        <v>1827</v>
      </c>
      <c r="I4514">
        <v>1</v>
      </c>
      <c r="J4514" t="s">
        <v>14224</v>
      </c>
      <c r="K4514" t="s">
        <v>2488</v>
      </c>
      <c r="L4514" t="s">
        <v>5536</v>
      </c>
      <c r="M4514" t="s">
        <v>1861</v>
      </c>
      <c r="N4514" s="34" t="s">
        <v>455</v>
      </c>
      <c r="O4514" s="34" t="s">
        <v>34</v>
      </c>
      <c r="P4514" s="34" t="s">
        <v>42</v>
      </c>
      <c r="Q4514" s="34" t="s">
        <v>915</v>
      </c>
      <c r="R4514" s="34" t="s">
        <v>920</v>
      </c>
      <c r="S4514" s="48" t="s">
        <v>1123</v>
      </c>
      <c r="T4514" s="64" t="s">
        <v>122</v>
      </c>
      <c r="U4514" s="65" t="s">
        <v>122</v>
      </c>
      <c r="V4514" s="65" t="s">
        <v>1863</v>
      </c>
      <c r="W4514" s="65" t="s">
        <v>1863</v>
      </c>
      <c r="X4514" s="14" t="str">
        <f t="shared" si="70"/>
        <v>А</v>
      </c>
      <c r="Y4514" s="269">
        <f>Таблица1[[#This Row],[ID_intellix]]</f>
        <v>5396</v>
      </c>
      <c r="Z4514" s="269" t="s">
        <v>122</v>
      </c>
      <c r="AA4514" s="180">
        <f>IF(OR(Таблица1[[#This Row],[CARDIO_report]]&lt;&gt;0,Таблица1[[#This Row],[AI COMBO_report]]&lt;&gt;0,Таблица1[[#This Row],[OTC_report]]&lt;&gt;0),1,0)</f>
        <v>1</v>
      </c>
      <c r="AB4514" s="60" t="s">
        <v>1124</v>
      </c>
      <c r="AC4514" s="60" t="s">
        <v>1124</v>
      </c>
      <c r="AD4514" s="60" t="s">
        <v>1124</v>
      </c>
      <c r="AE4514" s="60" t="s">
        <v>1124</v>
      </c>
      <c r="AF4514" s="60"/>
      <c r="AG4514" s="60" t="s">
        <v>1124</v>
      </c>
      <c r="AH4514" s="60" t="s">
        <v>1124</v>
      </c>
      <c r="AI4514" s="60" t="s">
        <v>1124</v>
      </c>
      <c r="AJ4514" s="60" t="s">
        <v>1124</v>
      </c>
      <c r="AK4514" s="60" t="s">
        <v>1124</v>
      </c>
      <c r="AL4514" s="60" t="s">
        <v>1124</v>
      </c>
      <c r="AM4514" s="60" t="s">
        <v>1124</v>
      </c>
      <c r="AN4514" s="60" t="s">
        <v>1124</v>
      </c>
      <c r="AO4514" s="60"/>
      <c r="AP4514" s="35" t="s">
        <v>1857</v>
      </c>
      <c r="AQ4514" s="377">
        <v>0</v>
      </c>
      <c r="AR4514" s="378">
        <v>0</v>
      </c>
      <c r="AS4514" s="377">
        <v>0</v>
      </c>
      <c r="AT4514" s="378">
        <v>0</v>
      </c>
      <c r="AU4514" s="377">
        <v>0</v>
      </c>
      <c r="AV4514" s="377">
        <v>0</v>
      </c>
      <c r="AW4514" s="377">
        <v>0</v>
      </c>
      <c r="AX4514">
        <v>0</v>
      </c>
      <c r="AY4514">
        <v>0</v>
      </c>
    </row>
    <row r="4515" spans="1:53" hidden="1" x14ac:dyDescent="0.2">
      <c r="A4515" s="46">
        <v>5435</v>
      </c>
      <c r="B4515" s="258" t="s">
        <v>14365</v>
      </c>
      <c r="C4515" t="s">
        <v>1119</v>
      </c>
      <c r="D4515" t="s">
        <v>1826</v>
      </c>
      <c r="E4515" t="s">
        <v>1821</v>
      </c>
      <c r="F4515" s="29" t="s">
        <v>1827</v>
      </c>
      <c r="G4515" s="47">
        <v>185</v>
      </c>
      <c r="H4515" t="s">
        <v>1827</v>
      </c>
      <c r="I4515">
        <v>1</v>
      </c>
      <c r="J4515" t="s">
        <v>14366</v>
      </c>
      <c r="K4515" t="s">
        <v>2488</v>
      </c>
      <c r="L4515" t="s">
        <v>14367</v>
      </c>
      <c r="M4515" t="s">
        <v>1861</v>
      </c>
      <c r="N4515" s="34">
        <v>0</v>
      </c>
      <c r="O4515" s="34" t="s">
        <v>34</v>
      </c>
      <c r="P4515" s="34">
        <v>0</v>
      </c>
      <c r="Q4515" s="34" t="s">
        <v>915</v>
      </c>
      <c r="R4515" s="34" t="s">
        <v>920</v>
      </c>
      <c r="S4515" s="48" t="s">
        <v>1123</v>
      </c>
      <c r="T4515" s="64" t="s">
        <v>1863</v>
      </c>
      <c r="U4515" s="65" t="s">
        <v>1863</v>
      </c>
      <c r="V4515" s="65" t="s">
        <v>122</v>
      </c>
      <c r="W4515" s="65" t="s">
        <v>122</v>
      </c>
      <c r="X4515" s="14" t="str">
        <f t="shared" si="70"/>
        <v>А</v>
      </c>
      <c r="Y4515" s="269">
        <f>Таблица1[[#This Row],[ID_intellix]]</f>
        <v>5435</v>
      </c>
      <c r="Z4515" s="269" t="s">
        <v>122</v>
      </c>
      <c r="AA4515" s="180">
        <f>IF(OR(Таблица1[[#This Row],[CARDIO_report]]&lt;&gt;0,Таблица1[[#This Row],[AI COMBO_report]]&lt;&gt;0,Таблица1[[#This Row],[OTC_report]]&lt;&gt;0),1,0)</f>
        <v>1</v>
      </c>
      <c r="AB4515" s="60" t="s">
        <v>1124</v>
      </c>
      <c r="AC4515" s="60" t="s">
        <v>1124</v>
      </c>
      <c r="AD4515" s="60" t="s">
        <v>1124</v>
      </c>
      <c r="AE4515" s="60" t="s">
        <v>1124</v>
      </c>
      <c r="AF4515" s="60"/>
      <c r="AG4515" s="60" t="s">
        <v>1124</v>
      </c>
      <c r="AH4515" s="60" t="s">
        <v>1124</v>
      </c>
      <c r="AI4515" s="60" t="s">
        <v>1124</v>
      </c>
      <c r="AJ4515" s="60" t="s">
        <v>1124</v>
      </c>
      <c r="AK4515" s="60" t="s">
        <v>1124</v>
      </c>
      <c r="AL4515" s="60" t="s">
        <v>1124</v>
      </c>
      <c r="AM4515" s="60" t="s">
        <v>1124</v>
      </c>
      <c r="AN4515" s="60" t="s">
        <v>1124</v>
      </c>
      <c r="AO4515" s="60"/>
      <c r="AP4515" s="35" t="s">
        <v>1917</v>
      </c>
      <c r="AQ4515" s="377">
        <v>0</v>
      </c>
      <c r="AR4515" s="378">
        <v>0</v>
      </c>
      <c r="AS4515" s="377">
        <v>0</v>
      </c>
      <c r="AT4515" s="378">
        <v>0</v>
      </c>
      <c r="AU4515" s="377">
        <v>0</v>
      </c>
      <c r="AV4515" s="377">
        <v>0</v>
      </c>
      <c r="AW4515" s="377">
        <v>0</v>
      </c>
      <c r="AX4515">
        <v>0</v>
      </c>
      <c r="AY4515">
        <v>0</v>
      </c>
    </row>
    <row r="4516" spans="1:53" hidden="1" x14ac:dyDescent="0.2">
      <c r="A4516" s="46">
        <v>7360</v>
      </c>
      <c r="B4516" s="258" t="s">
        <v>14456</v>
      </c>
      <c r="C4516" t="s">
        <v>1119</v>
      </c>
      <c r="D4516" t="s">
        <v>1826</v>
      </c>
      <c r="E4516" t="s">
        <v>1821</v>
      </c>
      <c r="F4516" s="29" t="s">
        <v>1827</v>
      </c>
      <c r="G4516" s="47">
        <v>206</v>
      </c>
      <c r="H4516" t="s">
        <v>1827</v>
      </c>
      <c r="I4516">
        <v>1</v>
      </c>
      <c r="J4516" t="s">
        <v>14457</v>
      </c>
      <c r="K4516" t="s">
        <v>2488</v>
      </c>
      <c r="L4516" t="s">
        <v>14458</v>
      </c>
      <c r="M4516" t="s">
        <v>1861</v>
      </c>
      <c r="N4516" s="34">
        <v>0</v>
      </c>
      <c r="O4516" s="34" t="s">
        <v>34</v>
      </c>
      <c r="P4516" s="34">
        <v>0</v>
      </c>
      <c r="Q4516" s="34" t="s">
        <v>915</v>
      </c>
      <c r="R4516" s="34">
        <v>0</v>
      </c>
      <c r="S4516" s="48" t="s">
        <v>1123</v>
      </c>
      <c r="T4516" s="64">
        <v>0</v>
      </c>
      <c r="U4516" s="65">
        <v>0</v>
      </c>
      <c r="V4516" s="65">
        <v>0</v>
      </c>
      <c r="W4516" s="65">
        <v>0</v>
      </c>
      <c r="X4516" s="14" t="str">
        <f t="shared" si="70"/>
        <v>С</v>
      </c>
      <c r="Y4516" s="269">
        <f>Таблица1[[#This Row],[ID_intellix]]</f>
        <v>7360</v>
      </c>
      <c r="Z4516" s="269" t="s">
        <v>122</v>
      </c>
      <c r="AA4516" s="180">
        <f>IF(OR(Таблица1[[#This Row],[CARDIO_report]]&lt;&gt;0,Таблица1[[#This Row],[AI COMBO_report]]&lt;&gt;0,Таблица1[[#This Row],[OTC_report]]&lt;&gt;0),1,0)</f>
        <v>0</v>
      </c>
      <c r="AB4516" s="60" t="s">
        <v>1124</v>
      </c>
      <c r="AC4516" s="60" t="s">
        <v>1124</v>
      </c>
      <c r="AD4516" s="60" t="s">
        <v>1124</v>
      </c>
      <c r="AE4516" s="60" t="s">
        <v>1124</v>
      </c>
      <c r="AF4516" s="60"/>
      <c r="AG4516" s="60" t="s">
        <v>1124</v>
      </c>
      <c r="AH4516" s="60" t="s">
        <v>1124</v>
      </c>
      <c r="AI4516" s="60" t="s">
        <v>1124</v>
      </c>
      <c r="AJ4516" s="60" t="s">
        <v>1124</v>
      </c>
      <c r="AK4516" s="60" t="s">
        <v>1124</v>
      </c>
      <c r="AL4516" s="60" t="s">
        <v>1124</v>
      </c>
      <c r="AM4516" s="60" t="s">
        <v>1124</v>
      </c>
      <c r="AN4516" s="60" t="s">
        <v>1124</v>
      </c>
      <c r="AO4516" s="60"/>
      <c r="AP4516" s="35" t="s">
        <v>1825</v>
      </c>
      <c r="AQ4516" s="377">
        <v>0</v>
      </c>
      <c r="AR4516" s="378">
        <v>0</v>
      </c>
      <c r="AS4516" s="377">
        <v>0</v>
      </c>
      <c r="AT4516" s="378">
        <v>0</v>
      </c>
      <c r="AU4516" s="377">
        <v>0</v>
      </c>
      <c r="AV4516" s="377">
        <v>0</v>
      </c>
      <c r="AW4516" s="377">
        <v>0</v>
      </c>
      <c r="AX4516">
        <v>0</v>
      </c>
      <c r="AY4516">
        <v>0</v>
      </c>
    </row>
    <row r="4517" spans="1:53" hidden="1" x14ac:dyDescent="0.2">
      <c r="A4517" s="46">
        <v>5448</v>
      </c>
      <c r="B4517" s="258" t="s">
        <v>14494</v>
      </c>
      <c r="C4517" t="s">
        <v>1119</v>
      </c>
      <c r="D4517" t="s">
        <v>1826</v>
      </c>
      <c r="E4517" t="s">
        <v>1821</v>
      </c>
      <c r="F4517" s="29" t="s">
        <v>1827</v>
      </c>
      <c r="G4517" s="47">
        <v>40</v>
      </c>
      <c r="H4517" t="s">
        <v>1827</v>
      </c>
      <c r="I4517">
        <v>1</v>
      </c>
      <c r="J4517" t="s">
        <v>14495</v>
      </c>
      <c r="K4517" t="s">
        <v>2488</v>
      </c>
      <c r="L4517" t="s">
        <v>14496</v>
      </c>
      <c r="M4517" t="s">
        <v>1861</v>
      </c>
      <c r="N4517" s="34">
        <v>0</v>
      </c>
      <c r="O4517" s="34" t="s">
        <v>34</v>
      </c>
      <c r="P4517" s="34">
        <v>0</v>
      </c>
      <c r="Q4517" s="34" t="s">
        <v>915</v>
      </c>
      <c r="R4517" s="34">
        <v>0</v>
      </c>
      <c r="S4517" s="48" t="s">
        <v>1123</v>
      </c>
      <c r="T4517" s="64">
        <v>0</v>
      </c>
      <c r="U4517" s="65">
        <v>0</v>
      </c>
      <c r="V4517" s="65">
        <v>0</v>
      </c>
      <c r="W4517" s="65">
        <v>0</v>
      </c>
      <c r="X4517" s="14" t="str">
        <f t="shared" si="70"/>
        <v>С</v>
      </c>
      <c r="Y4517" s="269">
        <f>Таблица1[[#This Row],[ID_intellix]]</f>
        <v>5448</v>
      </c>
      <c r="Z4517" s="269" t="s">
        <v>122</v>
      </c>
      <c r="AA4517" s="180">
        <f>IF(OR(Таблица1[[#This Row],[CARDIO_report]]&lt;&gt;0,Таблица1[[#This Row],[AI COMBO_report]]&lt;&gt;0,Таблица1[[#This Row],[OTC_report]]&lt;&gt;0),1,0)</f>
        <v>0</v>
      </c>
      <c r="AB4517" s="60" t="s">
        <v>1124</v>
      </c>
      <c r="AC4517" s="60" t="s">
        <v>1124</v>
      </c>
      <c r="AD4517" s="60" t="s">
        <v>1124</v>
      </c>
      <c r="AE4517" s="60" t="s">
        <v>1124</v>
      </c>
      <c r="AF4517" s="60"/>
      <c r="AG4517" s="60" t="s">
        <v>1124</v>
      </c>
      <c r="AH4517" s="60" t="s">
        <v>1124</v>
      </c>
      <c r="AI4517" s="60" t="s">
        <v>1124</v>
      </c>
      <c r="AJ4517" s="60" t="s">
        <v>1124</v>
      </c>
      <c r="AK4517" s="60" t="s">
        <v>1124</v>
      </c>
      <c r="AL4517" s="60" t="s">
        <v>1124</v>
      </c>
      <c r="AM4517" s="60" t="s">
        <v>1124</v>
      </c>
      <c r="AN4517" s="60" t="s">
        <v>1124</v>
      </c>
      <c r="AO4517" s="60"/>
      <c r="AP4517" s="35" t="s">
        <v>1825</v>
      </c>
      <c r="AQ4517" s="377">
        <v>0</v>
      </c>
      <c r="AR4517" s="378">
        <v>0</v>
      </c>
      <c r="AS4517" s="377">
        <v>0</v>
      </c>
      <c r="AT4517" s="378">
        <v>0</v>
      </c>
      <c r="AU4517" s="377">
        <v>0</v>
      </c>
      <c r="AV4517" s="377">
        <v>0</v>
      </c>
      <c r="AW4517" s="377">
        <v>0</v>
      </c>
      <c r="AX4517">
        <v>0</v>
      </c>
      <c r="AY4517">
        <v>0</v>
      </c>
    </row>
    <row r="4518" spans="1:53" hidden="1" x14ac:dyDescent="0.2">
      <c r="A4518" s="46">
        <v>5451</v>
      </c>
      <c r="B4518" s="258" t="s">
        <v>14503</v>
      </c>
      <c r="C4518" t="s">
        <v>1119</v>
      </c>
      <c r="D4518" t="s">
        <v>1826</v>
      </c>
      <c r="E4518" t="s">
        <v>1821</v>
      </c>
      <c r="F4518" s="29" t="s">
        <v>1827</v>
      </c>
      <c r="G4518" s="47">
        <v>50</v>
      </c>
      <c r="H4518" t="s">
        <v>1827</v>
      </c>
      <c r="I4518">
        <v>1</v>
      </c>
      <c r="J4518" t="s">
        <v>14504</v>
      </c>
      <c r="K4518" t="s">
        <v>2488</v>
      </c>
      <c r="L4518" t="s">
        <v>14505</v>
      </c>
      <c r="M4518" t="s">
        <v>1861</v>
      </c>
      <c r="N4518" s="34">
        <v>0</v>
      </c>
      <c r="O4518" s="34" t="s">
        <v>34</v>
      </c>
      <c r="P4518" s="34">
        <v>0</v>
      </c>
      <c r="Q4518" s="34" t="s">
        <v>915</v>
      </c>
      <c r="R4518" s="34">
        <v>0</v>
      </c>
      <c r="S4518" s="48" t="s">
        <v>1123</v>
      </c>
      <c r="T4518" s="64">
        <v>0</v>
      </c>
      <c r="U4518" s="65">
        <v>0</v>
      </c>
      <c r="V4518" s="65">
        <v>0</v>
      </c>
      <c r="W4518" s="65">
        <v>0</v>
      </c>
      <c r="X4518" s="14" t="str">
        <f t="shared" si="70"/>
        <v>С</v>
      </c>
      <c r="Y4518" s="269">
        <f>Таблица1[[#This Row],[ID_intellix]]</f>
        <v>5451</v>
      </c>
      <c r="Z4518" s="269" t="s">
        <v>122</v>
      </c>
      <c r="AA4518" s="180">
        <f>IF(OR(Таблица1[[#This Row],[CARDIO_report]]&lt;&gt;0,Таблица1[[#This Row],[AI COMBO_report]]&lt;&gt;0,Таблица1[[#This Row],[OTC_report]]&lt;&gt;0),1,0)</f>
        <v>0</v>
      </c>
      <c r="AB4518" s="60" t="s">
        <v>1124</v>
      </c>
      <c r="AC4518" s="60" t="s">
        <v>1124</v>
      </c>
      <c r="AD4518" s="60" t="s">
        <v>1124</v>
      </c>
      <c r="AE4518" s="60" t="s">
        <v>1124</v>
      </c>
      <c r="AF4518" s="60"/>
      <c r="AG4518" s="60" t="s">
        <v>1124</v>
      </c>
      <c r="AH4518" s="60" t="s">
        <v>1124</v>
      </c>
      <c r="AI4518" s="60" t="s">
        <v>1124</v>
      </c>
      <c r="AJ4518" s="60" t="s">
        <v>1124</v>
      </c>
      <c r="AK4518" s="60" t="s">
        <v>1124</v>
      </c>
      <c r="AL4518" s="60" t="s">
        <v>1124</v>
      </c>
      <c r="AM4518" s="60" t="s">
        <v>1124</v>
      </c>
      <c r="AN4518" s="60" t="s">
        <v>1124</v>
      </c>
      <c r="AO4518" s="60"/>
      <c r="AP4518" s="35" t="s">
        <v>1825</v>
      </c>
      <c r="AQ4518" s="377">
        <v>0</v>
      </c>
      <c r="AR4518" s="378">
        <v>0</v>
      </c>
      <c r="AS4518" s="377">
        <v>0</v>
      </c>
      <c r="AT4518" s="378">
        <v>0</v>
      </c>
      <c r="AU4518" s="377">
        <v>0</v>
      </c>
      <c r="AV4518" s="377">
        <v>0</v>
      </c>
      <c r="AW4518" s="377">
        <v>0</v>
      </c>
      <c r="AX4518">
        <v>0</v>
      </c>
      <c r="AY4518">
        <v>0</v>
      </c>
    </row>
    <row r="4519" spans="1:53" hidden="1" x14ac:dyDescent="0.2">
      <c r="A4519" s="398">
        <v>1309</v>
      </c>
      <c r="B4519" s="258" t="s">
        <v>14594</v>
      </c>
      <c r="C4519" t="s">
        <v>1119</v>
      </c>
      <c r="D4519" t="s">
        <v>1826</v>
      </c>
      <c r="E4519" t="s">
        <v>1821</v>
      </c>
      <c r="F4519" s="29" t="s">
        <v>1827</v>
      </c>
      <c r="G4519" s="47">
        <v>38</v>
      </c>
      <c r="H4519" t="s">
        <v>1827</v>
      </c>
      <c r="I4519">
        <v>1</v>
      </c>
      <c r="J4519" t="s">
        <v>14595</v>
      </c>
      <c r="K4519" t="s">
        <v>2488</v>
      </c>
      <c r="L4519" t="s">
        <v>14596</v>
      </c>
      <c r="M4519" t="s">
        <v>1861</v>
      </c>
      <c r="N4519" s="34" t="s">
        <v>455</v>
      </c>
      <c r="O4519" s="34" t="s">
        <v>34</v>
      </c>
      <c r="P4519" s="34" t="s">
        <v>42</v>
      </c>
      <c r="Q4519" s="34" t="s">
        <v>915</v>
      </c>
      <c r="R4519" s="34" t="s">
        <v>920</v>
      </c>
      <c r="S4519" s="48" t="s">
        <v>1123</v>
      </c>
      <c r="T4519" s="64" t="s">
        <v>1863</v>
      </c>
      <c r="U4519" s="65" t="s">
        <v>1863</v>
      </c>
      <c r="V4519" s="65" t="s">
        <v>122</v>
      </c>
      <c r="W4519" s="65" t="s">
        <v>122</v>
      </c>
      <c r="X4519" s="14" t="str">
        <f t="shared" si="70"/>
        <v>А</v>
      </c>
      <c r="Y4519" s="272">
        <f>Таблица1[[#This Row],[ID_intellix]]</f>
        <v>1309</v>
      </c>
      <c r="Z4519" s="269" t="s">
        <v>122</v>
      </c>
      <c r="AA4519" s="179">
        <f>IF(OR(Таблица1[[#This Row],[CARDIO_report]]&lt;&gt;0,Таблица1[[#This Row],[AI COMBO_report]]&lt;&gt;0,Таблица1[[#This Row],[OTC_report]]&lt;&gt;0),1,0)</f>
        <v>1</v>
      </c>
      <c r="AB4519" s="60" t="s">
        <v>1124</v>
      </c>
      <c r="AC4519" s="60" t="s">
        <v>1124</v>
      </c>
      <c r="AD4519" s="60" t="s">
        <v>1124</v>
      </c>
      <c r="AE4519" s="60" t="s">
        <v>1124</v>
      </c>
      <c r="AF4519" s="60"/>
      <c r="AG4519" s="60" t="s">
        <v>1124</v>
      </c>
      <c r="AH4519" s="60" t="s">
        <v>1124</v>
      </c>
      <c r="AI4519" s="60" t="s">
        <v>1124</v>
      </c>
      <c r="AJ4519" s="60" t="s">
        <v>1124</v>
      </c>
      <c r="AK4519" s="60" t="s">
        <v>1124</v>
      </c>
      <c r="AL4519" s="60" t="s">
        <v>1124</v>
      </c>
      <c r="AM4519" s="60" t="s">
        <v>1124</v>
      </c>
      <c r="AN4519" s="60" t="s">
        <v>1124</v>
      </c>
      <c r="AO4519" s="60"/>
      <c r="AP4519" s="35" t="s">
        <v>1917</v>
      </c>
      <c r="AQ4519" s="377">
        <v>0</v>
      </c>
      <c r="AR4519" s="378">
        <v>0</v>
      </c>
      <c r="AS4519" s="377">
        <v>0</v>
      </c>
      <c r="AT4519" s="378">
        <v>0</v>
      </c>
      <c r="AU4519" s="377">
        <v>0</v>
      </c>
      <c r="AV4519" s="377">
        <v>0</v>
      </c>
      <c r="AW4519" s="377">
        <v>0</v>
      </c>
      <c r="AX4519">
        <v>0</v>
      </c>
      <c r="AY4519">
        <v>0</v>
      </c>
    </row>
    <row r="4520" spans="1:53" hidden="1" x14ac:dyDescent="0.2">
      <c r="A4520" s="46">
        <v>41</v>
      </c>
      <c r="B4520" s="258" t="s">
        <v>14696</v>
      </c>
      <c r="C4520" t="s">
        <v>1119</v>
      </c>
      <c r="D4520" t="s">
        <v>1826</v>
      </c>
      <c r="E4520" t="s">
        <v>2504</v>
      </c>
      <c r="F4520" s="29" t="s">
        <v>2550</v>
      </c>
      <c r="G4520" s="47">
        <v>3</v>
      </c>
      <c r="H4520" t="s">
        <v>1149</v>
      </c>
      <c r="I4520">
        <v>1</v>
      </c>
      <c r="J4520" t="s">
        <v>14697</v>
      </c>
      <c r="K4520" t="s">
        <v>2488</v>
      </c>
      <c r="L4520" t="s">
        <v>6487</v>
      </c>
      <c r="M4520" t="s">
        <v>1861</v>
      </c>
      <c r="N4520" s="34" t="s">
        <v>606</v>
      </c>
      <c r="O4520" s="34" t="s">
        <v>34</v>
      </c>
      <c r="P4520" s="34" t="s">
        <v>42</v>
      </c>
      <c r="Q4520" s="34" t="s">
        <v>915</v>
      </c>
      <c r="R4520" s="34" t="s">
        <v>920</v>
      </c>
      <c r="S4520" s="48" t="s">
        <v>1123</v>
      </c>
      <c r="T4520" s="13" t="s">
        <v>122</v>
      </c>
      <c r="U4520" s="12" t="s">
        <v>122</v>
      </c>
      <c r="V4520" s="12" t="s">
        <v>1863</v>
      </c>
      <c r="W4520" s="12" t="s">
        <v>1863</v>
      </c>
      <c r="X4520" s="14" t="str">
        <f t="shared" si="70"/>
        <v>А</v>
      </c>
      <c r="Y4520" s="272">
        <f>Таблица1[[#This Row],[ID_intellix]]</f>
        <v>41</v>
      </c>
      <c r="Z4520" s="269" t="s">
        <v>122</v>
      </c>
      <c r="AA4520" s="179">
        <f>IF(OR(Таблица1[[#This Row],[CARDIO_report]]&lt;&gt;0,Таблица1[[#This Row],[AI COMBO_report]]&lt;&gt;0,Таблица1[[#This Row],[OTC_report]]&lt;&gt;0),1,0)</f>
        <v>1</v>
      </c>
      <c r="AB4520" s="60" t="s">
        <v>1124</v>
      </c>
      <c r="AC4520" s="60" t="s">
        <v>1124</v>
      </c>
      <c r="AD4520" s="60" t="s">
        <v>1124</v>
      </c>
      <c r="AE4520" s="60" t="s">
        <v>1124</v>
      </c>
      <c r="AF4520" s="60"/>
      <c r="AG4520" s="89" t="s">
        <v>1145</v>
      </c>
      <c r="AH4520" s="89">
        <v>48</v>
      </c>
      <c r="AI4520" s="89" t="s">
        <v>1437</v>
      </c>
      <c r="AJ4520" s="89">
        <v>25</v>
      </c>
      <c r="AK4520" s="89" t="s">
        <v>1437</v>
      </c>
      <c r="AL4520" s="89">
        <v>3</v>
      </c>
      <c r="AM4520" s="89" t="s">
        <v>1437</v>
      </c>
      <c r="AN4520" s="89">
        <v>4</v>
      </c>
      <c r="AP4520" s="35" t="s">
        <v>1857</v>
      </c>
      <c r="AQ4520" s="377">
        <v>0</v>
      </c>
      <c r="AR4520" s="378">
        <v>0</v>
      </c>
      <c r="AS4520" s="377">
        <v>0</v>
      </c>
      <c r="AT4520" s="378">
        <v>0</v>
      </c>
      <c r="AU4520" s="377">
        <v>0</v>
      </c>
      <c r="AV4520" s="377">
        <v>0</v>
      </c>
      <c r="AW4520" s="377">
        <v>0</v>
      </c>
      <c r="AX4520">
        <v>0</v>
      </c>
      <c r="AY4520">
        <v>0</v>
      </c>
      <c r="BA4520" s="2" t="s">
        <v>15961</v>
      </c>
    </row>
    <row r="4521" spans="1:53" hidden="1" x14ac:dyDescent="0.2">
      <c r="A4521" s="46">
        <v>6578</v>
      </c>
      <c r="B4521" s="258" t="s">
        <v>3957</v>
      </c>
      <c r="C4521" t="s">
        <v>1136</v>
      </c>
      <c r="D4521" t="s">
        <v>1849</v>
      </c>
      <c r="E4521" t="s">
        <v>1821</v>
      </c>
      <c r="F4521" s="29" t="s">
        <v>1850</v>
      </c>
      <c r="G4521" s="47">
        <v>218</v>
      </c>
      <c r="H4521" t="s">
        <v>1850</v>
      </c>
      <c r="I4521">
        <v>1</v>
      </c>
      <c r="J4521" t="s">
        <v>3958</v>
      </c>
      <c r="K4521" t="s">
        <v>3959</v>
      </c>
      <c r="L4521" t="s">
        <v>3960</v>
      </c>
      <c r="M4521" s="34">
        <v>0</v>
      </c>
      <c r="N4521" s="34">
        <v>0</v>
      </c>
      <c r="O4521" s="34">
        <v>0</v>
      </c>
      <c r="P4521" s="34">
        <v>0</v>
      </c>
      <c r="Q4521" s="34" t="s">
        <v>990</v>
      </c>
      <c r="R4521" s="34">
        <v>0</v>
      </c>
      <c r="S4521" s="48" t="s">
        <v>1123</v>
      </c>
      <c r="T4521" s="13" t="s">
        <v>122</v>
      </c>
      <c r="U4521" s="12" t="s">
        <v>122</v>
      </c>
      <c r="V4521" s="12" t="s">
        <v>122</v>
      </c>
      <c r="W4521" s="12" t="s">
        <v>122</v>
      </c>
      <c r="X4521" s="14" t="str">
        <f t="shared" si="70"/>
        <v>С</v>
      </c>
      <c r="Y4521" s="269">
        <f>Таблица1[[#This Row],[ID_intellix]]</f>
        <v>6578</v>
      </c>
      <c r="Z4521" s="269" t="s">
        <v>122</v>
      </c>
      <c r="AA4521" s="180">
        <f>IF(OR(Таблица1[[#This Row],[CARDIO_report]]&lt;&gt;0,Таблица1[[#This Row],[AI COMBO_report]]&lt;&gt;0,Таблица1[[#This Row],[OTC_report]]&lt;&gt;0),1,0)</f>
        <v>0</v>
      </c>
      <c r="AB4521" s="60" t="s">
        <v>1124</v>
      </c>
      <c r="AC4521" s="60" t="s">
        <v>1124</v>
      </c>
      <c r="AD4521" s="60" t="s">
        <v>1124</v>
      </c>
      <c r="AE4521" s="60" t="s">
        <v>1124</v>
      </c>
      <c r="AF4521" s="60"/>
      <c r="AG4521" s="60" t="s">
        <v>1124</v>
      </c>
      <c r="AH4521" s="60" t="s">
        <v>1124</v>
      </c>
      <c r="AI4521" s="60" t="s">
        <v>1124</v>
      </c>
      <c r="AJ4521" s="60" t="s">
        <v>1124</v>
      </c>
      <c r="AK4521" s="60" t="s">
        <v>1124</v>
      </c>
      <c r="AL4521" s="60" t="s">
        <v>1124</v>
      </c>
      <c r="AM4521" s="60" t="s">
        <v>1124</v>
      </c>
      <c r="AN4521" s="60" t="s">
        <v>1124</v>
      </c>
      <c r="AO4521" s="60"/>
      <c r="AP4521" s="35" t="s">
        <v>1857</v>
      </c>
      <c r="AQ4521" s="377">
        <v>0</v>
      </c>
      <c r="AR4521" s="378">
        <v>0</v>
      </c>
      <c r="AS4521" s="377">
        <v>0</v>
      </c>
      <c r="AT4521" s="378">
        <v>0</v>
      </c>
      <c r="AU4521" s="377">
        <v>0</v>
      </c>
      <c r="AV4521" s="377">
        <v>0</v>
      </c>
      <c r="AW4521" s="377">
        <v>0</v>
      </c>
      <c r="AX4521">
        <v>0</v>
      </c>
      <c r="AY4521">
        <v>0</v>
      </c>
    </row>
    <row r="4522" spans="1:53" hidden="1" x14ac:dyDescent="0.2">
      <c r="A4522" s="46">
        <v>3372</v>
      </c>
      <c r="B4522" s="258" t="s">
        <v>4322</v>
      </c>
      <c r="C4522" t="s">
        <v>1136</v>
      </c>
      <c r="D4522" t="s">
        <v>1849</v>
      </c>
      <c r="E4522" t="s">
        <v>1821</v>
      </c>
      <c r="F4522" s="29" t="s">
        <v>1850</v>
      </c>
      <c r="G4522" s="47">
        <v>374</v>
      </c>
      <c r="H4522" t="s">
        <v>1850</v>
      </c>
      <c r="I4522">
        <v>1</v>
      </c>
      <c r="J4522" t="s">
        <v>4323</v>
      </c>
      <c r="K4522" t="s">
        <v>3959</v>
      </c>
      <c r="L4522" t="s">
        <v>4324</v>
      </c>
      <c r="M4522" s="34">
        <v>0</v>
      </c>
      <c r="N4522" s="34">
        <v>0</v>
      </c>
      <c r="O4522" s="34">
        <v>0</v>
      </c>
      <c r="P4522" s="34">
        <v>0</v>
      </c>
      <c r="Q4522" s="34" t="s">
        <v>990</v>
      </c>
      <c r="R4522" s="34" t="s">
        <v>996</v>
      </c>
      <c r="S4522" s="48" t="s">
        <v>1123</v>
      </c>
      <c r="T4522" s="13" t="s">
        <v>122</v>
      </c>
      <c r="U4522" s="12" t="s">
        <v>122</v>
      </c>
      <c r="V4522" s="12" t="s">
        <v>1863</v>
      </c>
      <c r="W4522" s="12" t="s">
        <v>122</v>
      </c>
      <c r="X4522" s="14" t="str">
        <f t="shared" si="70"/>
        <v>В</v>
      </c>
      <c r="Y4522" s="269">
        <f>Таблица1[[#This Row],[ID_intellix]]</f>
        <v>3372</v>
      </c>
      <c r="Z4522" s="269" t="s">
        <v>122</v>
      </c>
      <c r="AA4522" s="180">
        <f>IF(OR(Таблица1[[#This Row],[CARDIO_report]]&lt;&gt;0,Таблица1[[#This Row],[AI COMBO_report]]&lt;&gt;0,Таблица1[[#This Row],[OTC_report]]&lt;&gt;0),1,0)</f>
        <v>1</v>
      </c>
      <c r="AB4522" s="60" t="s">
        <v>1124</v>
      </c>
      <c r="AC4522" s="60" t="s">
        <v>1124</v>
      </c>
      <c r="AD4522" s="60" t="s">
        <v>1124</v>
      </c>
      <c r="AE4522" s="60" t="s">
        <v>1124</v>
      </c>
      <c r="AF4522" s="60"/>
      <c r="AG4522" s="60" t="s">
        <v>1124</v>
      </c>
      <c r="AH4522" s="60" t="s">
        <v>1124</v>
      </c>
      <c r="AI4522" s="60" t="s">
        <v>1124</v>
      </c>
      <c r="AJ4522" s="60" t="s">
        <v>1124</v>
      </c>
      <c r="AK4522" s="60" t="s">
        <v>1124</v>
      </c>
      <c r="AL4522" s="60" t="s">
        <v>1124</v>
      </c>
      <c r="AM4522" s="60" t="s">
        <v>1124</v>
      </c>
      <c r="AN4522" s="60" t="s">
        <v>1124</v>
      </c>
      <c r="AO4522" s="60"/>
      <c r="AP4522" s="35" t="s">
        <v>1825</v>
      </c>
      <c r="AQ4522" s="377">
        <v>0</v>
      </c>
      <c r="AR4522" s="378">
        <v>0</v>
      </c>
      <c r="AS4522" s="377">
        <v>0</v>
      </c>
      <c r="AT4522" s="378">
        <v>0</v>
      </c>
      <c r="AU4522" s="377">
        <v>0</v>
      </c>
      <c r="AV4522" s="377">
        <v>0</v>
      </c>
      <c r="AW4522" s="377">
        <v>0</v>
      </c>
      <c r="AX4522">
        <v>0</v>
      </c>
      <c r="AY4522">
        <v>0</v>
      </c>
    </row>
    <row r="4523" spans="1:53" hidden="1" x14ac:dyDescent="0.2">
      <c r="A4523" s="46">
        <v>5227</v>
      </c>
      <c r="B4523" s="258" t="s">
        <v>4353</v>
      </c>
      <c r="C4523" t="s">
        <v>1136</v>
      </c>
      <c r="D4523" t="s">
        <v>1849</v>
      </c>
      <c r="E4523" t="s">
        <v>1821</v>
      </c>
      <c r="F4523" s="29" t="s">
        <v>1850</v>
      </c>
      <c r="G4523" s="47">
        <v>40</v>
      </c>
      <c r="H4523" t="s">
        <v>1850</v>
      </c>
      <c r="I4523">
        <v>1</v>
      </c>
      <c r="J4523" t="s">
        <v>4354</v>
      </c>
      <c r="K4523" t="s">
        <v>3959</v>
      </c>
      <c r="L4523" t="s">
        <v>4355</v>
      </c>
      <c r="M4523" s="34">
        <v>0</v>
      </c>
      <c r="N4523" s="34">
        <v>0</v>
      </c>
      <c r="O4523" s="34">
        <v>0</v>
      </c>
      <c r="P4523" s="34">
        <v>0</v>
      </c>
      <c r="Q4523" s="34" t="s">
        <v>990</v>
      </c>
      <c r="R4523" s="34" t="s">
        <v>996</v>
      </c>
      <c r="S4523" s="48" t="s">
        <v>1123</v>
      </c>
      <c r="T4523" s="13" t="s">
        <v>1863</v>
      </c>
      <c r="U4523" s="12" t="s">
        <v>122</v>
      </c>
      <c r="V4523" s="12" t="s">
        <v>1863</v>
      </c>
      <c r="W4523" s="12" t="s">
        <v>122</v>
      </c>
      <c r="X4523" s="14" t="str">
        <f t="shared" si="70"/>
        <v>А</v>
      </c>
      <c r="Y4523" s="269">
        <f>Таблица1[[#This Row],[ID_intellix]]</f>
        <v>5227</v>
      </c>
      <c r="Z4523" s="269" t="s">
        <v>122</v>
      </c>
      <c r="AA4523" s="180">
        <f>IF(OR(Таблица1[[#This Row],[CARDIO_report]]&lt;&gt;0,Таблица1[[#This Row],[AI COMBO_report]]&lt;&gt;0,Таблица1[[#This Row],[OTC_report]]&lt;&gt;0),1,0)</f>
        <v>1</v>
      </c>
      <c r="AB4523" s="60" t="s">
        <v>1124</v>
      </c>
      <c r="AC4523" s="60" t="s">
        <v>1124</v>
      </c>
      <c r="AD4523" s="60" t="s">
        <v>1124</v>
      </c>
      <c r="AE4523" s="60" t="s">
        <v>1124</v>
      </c>
      <c r="AF4523" s="60"/>
      <c r="AG4523" s="60" t="s">
        <v>1124</v>
      </c>
      <c r="AH4523" s="60" t="s">
        <v>1124</v>
      </c>
      <c r="AI4523" s="60" t="s">
        <v>1124</v>
      </c>
      <c r="AJ4523" s="60" t="s">
        <v>1124</v>
      </c>
      <c r="AK4523" s="60" t="s">
        <v>1124</v>
      </c>
      <c r="AL4523" s="60" t="s">
        <v>1124</v>
      </c>
      <c r="AM4523" s="60" t="s">
        <v>1124</v>
      </c>
      <c r="AN4523" s="60" t="s">
        <v>1124</v>
      </c>
      <c r="AO4523" s="60"/>
      <c r="AP4523" s="35" t="s">
        <v>1917</v>
      </c>
      <c r="AQ4523" s="377">
        <v>0</v>
      </c>
      <c r="AR4523" s="378">
        <v>0</v>
      </c>
      <c r="AS4523" s="377">
        <v>0</v>
      </c>
      <c r="AT4523" s="378">
        <v>0</v>
      </c>
      <c r="AU4523" s="377">
        <v>0</v>
      </c>
      <c r="AV4523" s="377">
        <v>0</v>
      </c>
      <c r="AW4523" s="377">
        <v>0</v>
      </c>
      <c r="AX4523">
        <v>0</v>
      </c>
      <c r="AY4523">
        <v>0</v>
      </c>
    </row>
    <row r="4524" spans="1:53" hidden="1" x14ac:dyDescent="0.2">
      <c r="A4524" s="46">
        <v>5228</v>
      </c>
      <c r="B4524" s="258" t="s">
        <v>4356</v>
      </c>
      <c r="C4524" t="s">
        <v>1136</v>
      </c>
      <c r="D4524" t="s">
        <v>1849</v>
      </c>
      <c r="E4524" t="s">
        <v>1821</v>
      </c>
      <c r="F4524" s="29" t="s">
        <v>1850</v>
      </c>
      <c r="G4524" s="47">
        <v>42</v>
      </c>
      <c r="H4524" t="s">
        <v>1850</v>
      </c>
      <c r="I4524">
        <v>1</v>
      </c>
      <c r="J4524" t="s">
        <v>4357</v>
      </c>
      <c r="K4524" t="s">
        <v>3959</v>
      </c>
      <c r="L4524" t="s">
        <v>4358</v>
      </c>
      <c r="M4524" s="34">
        <v>0</v>
      </c>
      <c r="N4524" s="34">
        <v>0</v>
      </c>
      <c r="O4524" s="34">
        <v>0</v>
      </c>
      <c r="P4524" s="34">
        <v>0</v>
      </c>
      <c r="Q4524" s="34" t="s">
        <v>990</v>
      </c>
      <c r="R4524" s="34">
        <v>0</v>
      </c>
      <c r="S4524" s="48" t="s">
        <v>1123</v>
      </c>
      <c r="T4524" s="13" t="s">
        <v>122</v>
      </c>
      <c r="U4524" s="12" t="s">
        <v>122</v>
      </c>
      <c r="V4524" s="12" t="s">
        <v>122</v>
      </c>
      <c r="W4524" s="12" t="s">
        <v>122</v>
      </c>
      <c r="X4524" s="14" t="str">
        <f t="shared" si="70"/>
        <v>С</v>
      </c>
      <c r="Y4524" s="269">
        <f>Таблица1[[#This Row],[ID_intellix]]</f>
        <v>5228</v>
      </c>
      <c r="Z4524" s="269" t="s">
        <v>122</v>
      </c>
      <c r="AA4524" s="180">
        <f>IF(OR(Таблица1[[#This Row],[CARDIO_report]]&lt;&gt;0,Таблица1[[#This Row],[AI COMBO_report]]&lt;&gt;0,Таблица1[[#This Row],[OTC_report]]&lt;&gt;0),1,0)</f>
        <v>0</v>
      </c>
      <c r="AB4524" s="60" t="s">
        <v>1124</v>
      </c>
      <c r="AC4524" s="60" t="s">
        <v>1124</v>
      </c>
      <c r="AD4524" s="60" t="s">
        <v>1124</v>
      </c>
      <c r="AE4524" s="60" t="s">
        <v>1124</v>
      </c>
      <c r="AF4524" s="60"/>
      <c r="AG4524" s="60" t="s">
        <v>1124</v>
      </c>
      <c r="AH4524" s="60" t="s">
        <v>1124</v>
      </c>
      <c r="AI4524" s="60" t="s">
        <v>1124</v>
      </c>
      <c r="AJ4524" s="60" t="s">
        <v>1124</v>
      </c>
      <c r="AK4524" s="60" t="s">
        <v>1124</v>
      </c>
      <c r="AL4524" s="60" t="s">
        <v>1124</v>
      </c>
      <c r="AM4524" s="60" t="s">
        <v>1124</v>
      </c>
      <c r="AN4524" s="60" t="s">
        <v>1124</v>
      </c>
      <c r="AO4524" s="60"/>
      <c r="AP4524" s="35" t="s">
        <v>1825</v>
      </c>
      <c r="AQ4524" s="377">
        <v>0</v>
      </c>
      <c r="AR4524" s="378">
        <v>0</v>
      </c>
      <c r="AS4524" s="377">
        <v>0</v>
      </c>
      <c r="AT4524" s="378">
        <v>0</v>
      </c>
      <c r="AU4524" s="377">
        <v>0</v>
      </c>
      <c r="AV4524" s="377">
        <v>0</v>
      </c>
      <c r="AW4524" s="377">
        <v>0</v>
      </c>
      <c r="AX4524">
        <v>0</v>
      </c>
      <c r="AY4524">
        <v>0</v>
      </c>
    </row>
    <row r="4525" spans="1:53" hidden="1" x14ac:dyDescent="0.2">
      <c r="A4525" s="46">
        <v>7428</v>
      </c>
      <c r="B4525" s="258" t="s">
        <v>12126</v>
      </c>
      <c r="C4525" t="s">
        <v>1136</v>
      </c>
      <c r="D4525" t="s">
        <v>1849</v>
      </c>
      <c r="E4525" t="s">
        <v>2504</v>
      </c>
      <c r="F4525" s="29" t="s">
        <v>2706</v>
      </c>
      <c r="G4525" s="47">
        <v>27</v>
      </c>
      <c r="H4525" t="s">
        <v>1149</v>
      </c>
      <c r="I4525">
        <v>1</v>
      </c>
      <c r="J4525" t="s">
        <v>12127</v>
      </c>
      <c r="K4525" t="s">
        <v>3959</v>
      </c>
      <c r="L4525" t="s">
        <v>12128</v>
      </c>
      <c r="M4525" s="34">
        <v>0</v>
      </c>
      <c r="N4525" s="34">
        <v>0</v>
      </c>
      <c r="O4525" s="34">
        <v>0</v>
      </c>
      <c r="P4525" s="34">
        <v>0</v>
      </c>
      <c r="Q4525" s="34" t="s">
        <v>990</v>
      </c>
      <c r="R4525" s="34" t="s">
        <v>996</v>
      </c>
      <c r="S4525" s="48" t="s">
        <v>1123</v>
      </c>
      <c r="T4525" s="13" t="s">
        <v>122</v>
      </c>
      <c r="U4525" s="12" t="s">
        <v>122</v>
      </c>
      <c r="V4525" s="12" t="s">
        <v>1863</v>
      </c>
      <c r="W4525" s="12" t="s">
        <v>122</v>
      </c>
      <c r="X4525" s="14" t="str">
        <f t="shared" si="70"/>
        <v>В</v>
      </c>
      <c r="Y4525" s="269">
        <f>Таблица1[[#This Row],[ID_intellix]]</f>
        <v>7428</v>
      </c>
      <c r="Z4525" s="269" t="s">
        <v>122</v>
      </c>
      <c r="AA4525" s="180">
        <f>IF(OR(Таблица1[[#This Row],[CARDIO_report]]&lt;&gt;0,Таблица1[[#This Row],[AI COMBO_report]]&lt;&gt;0,Таблица1[[#This Row],[OTC_report]]&lt;&gt;0),1,0)</f>
        <v>1</v>
      </c>
      <c r="AB4525" s="60" t="s">
        <v>1124</v>
      </c>
      <c r="AC4525" s="60" t="s">
        <v>1124</v>
      </c>
      <c r="AD4525" s="60" t="s">
        <v>1124</v>
      </c>
      <c r="AE4525" s="60" t="s">
        <v>1124</v>
      </c>
      <c r="AF4525" s="60"/>
      <c r="AG4525" s="89" t="s">
        <v>1437</v>
      </c>
      <c r="AH4525" s="89">
        <v>12</v>
      </c>
      <c r="AI4525" s="89" t="s">
        <v>1437</v>
      </c>
      <c r="AJ4525" s="89">
        <v>29</v>
      </c>
      <c r="AK4525" s="89" t="s">
        <v>1437</v>
      </c>
      <c r="AL4525" s="89">
        <v>4</v>
      </c>
      <c r="AM4525" s="89" t="s">
        <v>1437</v>
      </c>
      <c r="AN4525" s="89">
        <v>15</v>
      </c>
      <c r="AP4525" s="35" t="s">
        <v>1917</v>
      </c>
      <c r="AQ4525" s="377">
        <v>0</v>
      </c>
      <c r="AR4525" s="378">
        <v>0</v>
      </c>
      <c r="AS4525" s="377">
        <v>0</v>
      </c>
      <c r="AT4525" s="378">
        <v>0</v>
      </c>
      <c r="AU4525" s="377">
        <v>0</v>
      </c>
      <c r="AV4525" s="377">
        <v>0</v>
      </c>
      <c r="AW4525" s="377">
        <v>0</v>
      </c>
      <c r="AX4525">
        <v>0</v>
      </c>
      <c r="AY4525">
        <v>0</v>
      </c>
    </row>
    <row r="4526" spans="1:53" hidden="1" x14ac:dyDescent="0.2">
      <c r="A4526" s="46">
        <v>2983</v>
      </c>
      <c r="B4526" s="258" t="s">
        <v>12964</v>
      </c>
      <c r="C4526" t="s">
        <v>1136</v>
      </c>
      <c r="D4526" t="s">
        <v>1849</v>
      </c>
      <c r="E4526" t="s">
        <v>2504</v>
      </c>
      <c r="F4526" s="29" t="s">
        <v>2620</v>
      </c>
      <c r="G4526" s="47">
        <v>12</v>
      </c>
      <c r="H4526" t="s">
        <v>1140</v>
      </c>
      <c r="I4526">
        <v>1</v>
      </c>
      <c r="J4526" t="s">
        <v>12965</v>
      </c>
      <c r="K4526" t="s">
        <v>3959</v>
      </c>
      <c r="L4526" t="s">
        <v>12966</v>
      </c>
      <c r="M4526" s="34">
        <v>0</v>
      </c>
      <c r="N4526" s="34">
        <v>0</v>
      </c>
      <c r="O4526" s="34">
        <v>0</v>
      </c>
      <c r="P4526" s="34">
        <v>0</v>
      </c>
      <c r="Q4526" s="34" t="s">
        <v>990</v>
      </c>
      <c r="R4526" s="34" t="s">
        <v>996</v>
      </c>
      <c r="S4526" s="48" t="s">
        <v>1123</v>
      </c>
      <c r="T4526" s="13" t="s">
        <v>122</v>
      </c>
      <c r="U4526" s="12" t="s">
        <v>122</v>
      </c>
      <c r="V4526" s="12" t="s">
        <v>122</v>
      </c>
      <c r="W4526" s="12" t="s">
        <v>1863</v>
      </c>
      <c r="X4526" s="14" t="str">
        <f t="shared" si="70"/>
        <v>В</v>
      </c>
      <c r="Y4526" s="269">
        <f>Таблица1[[#This Row],[ID_intellix]]</f>
        <v>2983</v>
      </c>
      <c r="Z4526" s="269" t="s">
        <v>122</v>
      </c>
      <c r="AA4526" s="180">
        <f>IF(OR(Таблица1[[#This Row],[CARDIO_report]]&lt;&gt;0,Таблица1[[#This Row],[AI COMBO_report]]&lt;&gt;0,Таблица1[[#This Row],[OTC_report]]&lt;&gt;0),1,0)</f>
        <v>1</v>
      </c>
      <c r="AB4526" s="60" t="s">
        <v>2602</v>
      </c>
      <c r="AC4526" s="60" t="s">
        <v>2846</v>
      </c>
      <c r="AD4526" s="60" t="s">
        <v>1124</v>
      </c>
      <c r="AE4526" s="60" t="s">
        <v>1124</v>
      </c>
      <c r="AF4526" s="60"/>
      <c r="AG4526" s="89" t="s">
        <v>1437</v>
      </c>
      <c r="AH4526" s="89">
        <v>14</v>
      </c>
      <c r="AI4526" s="89" t="s">
        <v>1437</v>
      </c>
      <c r="AJ4526" s="89">
        <v>15</v>
      </c>
      <c r="AK4526" s="89" t="s">
        <v>1437</v>
      </c>
      <c r="AL4526" s="89">
        <v>10</v>
      </c>
      <c r="AM4526" s="89" t="s">
        <v>1437</v>
      </c>
      <c r="AN4526" s="89">
        <v>17</v>
      </c>
      <c r="AP4526" s="35" t="s">
        <v>1857</v>
      </c>
      <c r="AQ4526" s="377">
        <v>0</v>
      </c>
      <c r="AR4526" s="378">
        <v>0</v>
      </c>
      <c r="AS4526" s="377">
        <v>0</v>
      </c>
      <c r="AT4526" s="378">
        <v>0</v>
      </c>
      <c r="AU4526" s="377">
        <v>0</v>
      </c>
      <c r="AV4526" s="377">
        <v>0</v>
      </c>
      <c r="AW4526" s="377">
        <v>0</v>
      </c>
      <c r="AX4526">
        <v>0</v>
      </c>
      <c r="AY4526">
        <v>0</v>
      </c>
    </row>
    <row r="4527" spans="1:53" hidden="1" x14ac:dyDescent="0.2">
      <c r="A4527" s="46">
        <v>5206</v>
      </c>
      <c r="B4527" s="258" t="s">
        <v>8762</v>
      </c>
      <c r="C4527" t="s">
        <v>1136</v>
      </c>
      <c r="D4527" t="s">
        <v>1849</v>
      </c>
      <c r="E4527" t="s">
        <v>1821</v>
      </c>
      <c r="F4527" s="29" t="s">
        <v>1850</v>
      </c>
      <c r="G4527" s="47">
        <v>137</v>
      </c>
      <c r="H4527" t="s">
        <v>1850</v>
      </c>
      <c r="I4527">
        <v>1</v>
      </c>
      <c r="J4527" t="s">
        <v>8763</v>
      </c>
      <c r="K4527" t="s">
        <v>3959</v>
      </c>
      <c r="L4527" t="s">
        <v>8764</v>
      </c>
      <c r="M4527" s="34">
        <v>0</v>
      </c>
      <c r="N4527" s="34">
        <v>0</v>
      </c>
      <c r="O4527" s="34">
        <v>0</v>
      </c>
      <c r="P4527" s="34">
        <v>0</v>
      </c>
      <c r="Q4527" s="34" t="s">
        <v>990</v>
      </c>
      <c r="R4527" s="34">
        <v>0</v>
      </c>
      <c r="S4527" s="48" t="s">
        <v>1123</v>
      </c>
      <c r="T4527" s="13" t="s">
        <v>122</v>
      </c>
      <c r="U4527" s="12" t="s">
        <v>122</v>
      </c>
      <c r="V4527" s="12" t="s">
        <v>122</v>
      </c>
      <c r="W4527" s="12" t="s">
        <v>122</v>
      </c>
      <c r="X4527" s="14" t="str">
        <f t="shared" si="70"/>
        <v>С</v>
      </c>
      <c r="Y4527" s="269">
        <f>Таблица1[[#This Row],[ID_intellix]]</f>
        <v>5206</v>
      </c>
      <c r="Z4527" s="269" t="s">
        <v>122</v>
      </c>
      <c r="AA4527" s="180">
        <f>IF(OR(Таблица1[[#This Row],[CARDIO_report]]&lt;&gt;0,Таблица1[[#This Row],[AI COMBO_report]]&lt;&gt;0,Таблица1[[#This Row],[OTC_report]]&lt;&gt;0),1,0)</f>
        <v>0</v>
      </c>
      <c r="AB4527" s="60" t="s">
        <v>1124</v>
      </c>
      <c r="AC4527" s="60" t="s">
        <v>1124</v>
      </c>
      <c r="AD4527" s="60" t="s">
        <v>1124</v>
      </c>
      <c r="AE4527" s="60" t="s">
        <v>1124</v>
      </c>
      <c r="AF4527" s="60"/>
      <c r="AG4527" s="60" t="s">
        <v>1124</v>
      </c>
      <c r="AH4527" s="60" t="s">
        <v>1124</v>
      </c>
      <c r="AI4527" s="60" t="s">
        <v>1124</v>
      </c>
      <c r="AJ4527" s="60" t="s">
        <v>1124</v>
      </c>
      <c r="AK4527" s="60" t="s">
        <v>1124</v>
      </c>
      <c r="AL4527" s="60" t="s">
        <v>1124</v>
      </c>
      <c r="AM4527" s="60" t="s">
        <v>1124</v>
      </c>
      <c r="AN4527" s="60" t="s">
        <v>1124</v>
      </c>
      <c r="AO4527" s="60"/>
      <c r="AP4527" s="35" t="s">
        <v>1825</v>
      </c>
      <c r="AQ4527" s="377">
        <v>0</v>
      </c>
      <c r="AR4527" s="378">
        <v>0</v>
      </c>
      <c r="AS4527" s="377">
        <v>0</v>
      </c>
      <c r="AT4527" s="378">
        <v>0</v>
      </c>
      <c r="AU4527" s="377">
        <v>0</v>
      </c>
      <c r="AV4527" s="377">
        <v>0</v>
      </c>
      <c r="AW4527" s="377">
        <v>0</v>
      </c>
      <c r="AX4527">
        <v>0</v>
      </c>
      <c r="AY4527">
        <v>0</v>
      </c>
    </row>
    <row r="4528" spans="1:53" hidden="1" x14ac:dyDescent="0.2">
      <c r="A4528" s="46">
        <v>6943</v>
      </c>
      <c r="B4528" s="258" t="s">
        <v>8804</v>
      </c>
      <c r="C4528" t="s">
        <v>1136</v>
      </c>
      <c r="D4528" t="s">
        <v>1849</v>
      </c>
      <c r="E4528" t="s">
        <v>1821</v>
      </c>
      <c r="F4528" s="29" t="s">
        <v>1850</v>
      </c>
      <c r="G4528" s="47">
        <v>153</v>
      </c>
      <c r="H4528" t="s">
        <v>1850</v>
      </c>
      <c r="I4528">
        <v>1</v>
      </c>
      <c r="J4528" t="s">
        <v>8805</v>
      </c>
      <c r="K4528" t="s">
        <v>3959</v>
      </c>
      <c r="L4528" t="s">
        <v>8806</v>
      </c>
      <c r="M4528" s="34">
        <v>0</v>
      </c>
      <c r="N4528" s="34">
        <v>0</v>
      </c>
      <c r="O4528" s="34">
        <v>0</v>
      </c>
      <c r="P4528" s="34">
        <v>0</v>
      </c>
      <c r="Q4528" s="34" t="s">
        <v>990</v>
      </c>
      <c r="R4528" s="34">
        <v>0</v>
      </c>
      <c r="S4528" s="48" t="s">
        <v>1123</v>
      </c>
      <c r="T4528" s="13" t="s">
        <v>122</v>
      </c>
      <c r="U4528" s="12" t="s">
        <v>122</v>
      </c>
      <c r="V4528" s="12" t="s">
        <v>122</v>
      </c>
      <c r="W4528" s="12" t="s">
        <v>122</v>
      </c>
      <c r="X4528" s="14" t="str">
        <f t="shared" si="70"/>
        <v>С</v>
      </c>
      <c r="Y4528" s="269">
        <f>Таблица1[[#This Row],[ID_intellix]]</f>
        <v>6943</v>
      </c>
      <c r="Z4528" s="269" t="s">
        <v>122</v>
      </c>
      <c r="AA4528" s="180">
        <f>IF(OR(Таблица1[[#This Row],[CARDIO_report]]&lt;&gt;0,Таблица1[[#This Row],[AI COMBO_report]]&lt;&gt;0,Таблица1[[#This Row],[OTC_report]]&lt;&gt;0),1,0)</f>
        <v>0</v>
      </c>
      <c r="AB4528" s="60" t="s">
        <v>1124</v>
      </c>
      <c r="AC4528" s="60" t="s">
        <v>1124</v>
      </c>
      <c r="AD4528" s="60" t="s">
        <v>1124</v>
      </c>
      <c r="AE4528" s="60" t="s">
        <v>1124</v>
      </c>
      <c r="AF4528" s="60"/>
      <c r="AG4528" s="60" t="s">
        <v>1124</v>
      </c>
      <c r="AH4528" s="60" t="s">
        <v>1124</v>
      </c>
      <c r="AI4528" s="60" t="s">
        <v>1124</v>
      </c>
      <c r="AJ4528" s="60" t="s">
        <v>1124</v>
      </c>
      <c r="AK4528" s="60" t="s">
        <v>1124</v>
      </c>
      <c r="AL4528" s="60" t="s">
        <v>1124</v>
      </c>
      <c r="AM4528" s="60" t="s">
        <v>1124</v>
      </c>
      <c r="AN4528" s="60" t="s">
        <v>1124</v>
      </c>
      <c r="AO4528" s="60"/>
      <c r="AP4528" s="35" t="s">
        <v>1857</v>
      </c>
      <c r="AQ4528" s="377">
        <v>0</v>
      </c>
      <c r="AR4528" s="378">
        <v>0</v>
      </c>
      <c r="AS4528" s="377">
        <v>0</v>
      </c>
      <c r="AT4528" s="378">
        <v>0</v>
      </c>
      <c r="AU4528" s="377">
        <v>0</v>
      </c>
      <c r="AV4528" s="377">
        <v>0</v>
      </c>
      <c r="AW4528" s="377">
        <v>0</v>
      </c>
      <c r="AX4528">
        <v>0</v>
      </c>
      <c r="AY4528">
        <v>0</v>
      </c>
    </row>
    <row r="4529" spans="1:54" hidden="1" x14ac:dyDescent="0.2">
      <c r="A4529" s="46">
        <v>1821</v>
      </c>
      <c r="B4529" s="258" t="s">
        <v>5169</v>
      </c>
      <c r="C4529" t="s">
        <v>1159</v>
      </c>
      <c r="D4529" t="s">
        <v>2493</v>
      </c>
      <c r="E4529" t="s">
        <v>1821</v>
      </c>
      <c r="F4529" s="29" t="s">
        <v>1950</v>
      </c>
      <c r="G4529" s="47">
        <v>12</v>
      </c>
      <c r="H4529" t="s">
        <v>1950</v>
      </c>
      <c r="I4529">
        <v>1</v>
      </c>
      <c r="J4529" t="s">
        <v>5170</v>
      </c>
      <c r="K4529" t="s">
        <v>2493</v>
      </c>
      <c r="L4529" t="s">
        <v>5171</v>
      </c>
      <c r="M4529">
        <v>0</v>
      </c>
      <c r="N4529" s="34">
        <v>0</v>
      </c>
      <c r="O4529" s="34" t="s">
        <v>672</v>
      </c>
      <c r="P4529" s="34">
        <v>0</v>
      </c>
      <c r="Q4529" s="34">
        <v>0</v>
      </c>
      <c r="R4529" s="34">
        <v>0</v>
      </c>
      <c r="S4529" s="48" t="s">
        <v>1123</v>
      </c>
      <c r="T4529" s="13" t="s">
        <v>122</v>
      </c>
      <c r="U4529" s="12" t="s">
        <v>122</v>
      </c>
      <c r="V4529" s="12" t="s">
        <v>122</v>
      </c>
      <c r="W4529" s="12" t="s">
        <v>122</v>
      </c>
      <c r="X4529" s="14" t="str">
        <f t="shared" si="70"/>
        <v>С</v>
      </c>
      <c r="Y4529" s="269">
        <f>Таблица1[[#This Row],[ID_intellix]]</f>
        <v>1821</v>
      </c>
      <c r="Z4529" s="269" t="s">
        <v>122</v>
      </c>
      <c r="AA4529" s="180">
        <f>IF(OR(Таблица1[[#This Row],[CARDIO_report]]&lt;&gt;0,Таблица1[[#This Row],[AI COMBO_report]]&lt;&gt;0,Таблица1[[#This Row],[OTC_report]]&lt;&gt;0),1,0)</f>
        <v>0</v>
      </c>
      <c r="AB4529" s="60" t="s">
        <v>1124</v>
      </c>
      <c r="AC4529" s="60" t="s">
        <v>1124</v>
      </c>
      <c r="AD4529" s="60" t="s">
        <v>1124</v>
      </c>
      <c r="AE4529" s="60" t="s">
        <v>1124</v>
      </c>
      <c r="AF4529" s="60"/>
      <c r="AG4529" s="60" t="s">
        <v>1124</v>
      </c>
      <c r="AH4529" s="60" t="s">
        <v>1124</v>
      </c>
      <c r="AI4529" s="60" t="s">
        <v>1124</v>
      </c>
      <c r="AJ4529" s="60" t="s">
        <v>1124</v>
      </c>
      <c r="AK4529" s="60" t="s">
        <v>1124</v>
      </c>
      <c r="AL4529" s="60" t="s">
        <v>1124</v>
      </c>
      <c r="AM4529" s="60" t="s">
        <v>1124</v>
      </c>
      <c r="AN4529" s="60" t="s">
        <v>1124</v>
      </c>
      <c r="AO4529" s="60"/>
      <c r="AP4529" s="35" t="s">
        <v>1825</v>
      </c>
      <c r="AQ4529" s="377">
        <v>0</v>
      </c>
      <c r="AR4529" s="378">
        <v>0</v>
      </c>
      <c r="AS4529" s="377">
        <v>0</v>
      </c>
      <c r="AT4529" s="378">
        <v>0</v>
      </c>
      <c r="AU4529" s="377">
        <v>0</v>
      </c>
      <c r="AV4529" s="377">
        <v>0</v>
      </c>
      <c r="AW4529" s="377">
        <v>0</v>
      </c>
      <c r="AX4529">
        <v>0</v>
      </c>
      <c r="AY4529">
        <v>0</v>
      </c>
      <c r="AZ4529" s="2"/>
      <c r="BB4529" s="2"/>
    </row>
    <row r="4530" spans="1:54" hidden="1" x14ac:dyDescent="0.2">
      <c r="A4530" s="46">
        <v>1689</v>
      </c>
      <c r="B4530" s="258" t="s">
        <v>5193</v>
      </c>
      <c r="C4530" t="s">
        <v>1159</v>
      </c>
      <c r="D4530" t="s">
        <v>2493</v>
      </c>
      <c r="E4530" t="s">
        <v>1821</v>
      </c>
      <c r="F4530" s="29" t="s">
        <v>1950</v>
      </c>
      <c r="G4530" s="47">
        <v>13</v>
      </c>
      <c r="H4530" t="s">
        <v>1950</v>
      </c>
      <c r="I4530">
        <v>1</v>
      </c>
      <c r="J4530" t="s">
        <v>5194</v>
      </c>
      <c r="K4530" t="s">
        <v>2493</v>
      </c>
      <c r="L4530" t="s">
        <v>5195</v>
      </c>
      <c r="M4530">
        <v>0</v>
      </c>
      <c r="N4530" s="34">
        <v>0</v>
      </c>
      <c r="O4530" s="34" t="s">
        <v>672</v>
      </c>
      <c r="P4530" s="34">
        <v>0</v>
      </c>
      <c r="Q4530" s="34">
        <v>0</v>
      </c>
      <c r="R4530" s="34">
        <v>0</v>
      </c>
      <c r="S4530" s="48" t="s">
        <v>1123</v>
      </c>
      <c r="T4530" s="13" t="s">
        <v>122</v>
      </c>
      <c r="U4530" s="12" t="s">
        <v>122</v>
      </c>
      <c r="V4530" s="12" t="s">
        <v>122</v>
      </c>
      <c r="W4530" s="12" t="s">
        <v>122</v>
      </c>
      <c r="X4530" s="14" t="str">
        <f t="shared" si="70"/>
        <v>С</v>
      </c>
      <c r="Y4530" s="269">
        <f>Таблица1[[#This Row],[ID_intellix]]</f>
        <v>1689</v>
      </c>
      <c r="Z4530" s="269" t="s">
        <v>122</v>
      </c>
      <c r="AA4530" s="180">
        <f>IF(OR(Таблица1[[#This Row],[CARDIO_report]]&lt;&gt;0,Таблица1[[#This Row],[AI COMBO_report]]&lt;&gt;0,Таблица1[[#This Row],[OTC_report]]&lt;&gt;0),1,0)</f>
        <v>0</v>
      </c>
      <c r="AB4530" s="60" t="s">
        <v>1124</v>
      </c>
      <c r="AC4530" s="60" t="s">
        <v>1124</v>
      </c>
      <c r="AD4530" s="60" t="s">
        <v>1124</v>
      </c>
      <c r="AE4530" s="60" t="s">
        <v>1124</v>
      </c>
      <c r="AF4530" s="60"/>
      <c r="AG4530" s="60" t="s">
        <v>1124</v>
      </c>
      <c r="AH4530" s="60" t="s">
        <v>1124</v>
      </c>
      <c r="AI4530" s="60" t="s">
        <v>1124</v>
      </c>
      <c r="AJ4530" s="60" t="s">
        <v>1124</v>
      </c>
      <c r="AK4530" s="60" t="s">
        <v>1124</v>
      </c>
      <c r="AL4530" s="60" t="s">
        <v>1124</v>
      </c>
      <c r="AM4530" s="60" t="s">
        <v>1124</v>
      </c>
      <c r="AN4530" s="60" t="s">
        <v>1124</v>
      </c>
      <c r="AO4530" s="60"/>
      <c r="AP4530" s="35" t="s">
        <v>1825</v>
      </c>
      <c r="AQ4530" s="377">
        <v>0</v>
      </c>
      <c r="AR4530" s="378">
        <v>0</v>
      </c>
      <c r="AS4530" s="377">
        <v>0</v>
      </c>
      <c r="AT4530" s="378">
        <v>0</v>
      </c>
      <c r="AU4530" s="377">
        <v>0</v>
      </c>
      <c r="AV4530" s="377">
        <v>0</v>
      </c>
      <c r="AW4530" s="377">
        <v>0</v>
      </c>
      <c r="AX4530">
        <v>0</v>
      </c>
      <c r="AY4530">
        <v>0</v>
      </c>
      <c r="AZ4530" s="2"/>
      <c r="BB4530" s="2"/>
    </row>
    <row r="4531" spans="1:54" hidden="1" x14ac:dyDescent="0.2">
      <c r="A4531" s="46">
        <v>1393</v>
      </c>
      <c r="B4531" s="258" t="s">
        <v>5214</v>
      </c>
      <c r="C4531" t="s">
        <v>1159</v>
      </c>
      <c r="D4531" t="s">
        <v>2493</v>
      </c>
      <c r="E4531" t="s">
        <v>1821</v>
      </c>
      <c r="F4531" s="29" t="s">
        <v>1950</v>
      </c>
      <c r="G4531" s="47">
        <v>137</v>
      </c>
      <c r="H4531" t="s">
        <v>1950</v>
      </c>
      <c r="I4531">
        <v>1</v>
      </c>
      <c r="J4531" t="s">
        <v>5215</v>
      </c>
      <c r="K4531" t="s">
        <v>2493</v>
      </c>
      <c r="L4531" t="s">
        <v>5216</v>
      </c>
      <c r="M4531">
        <v>0</v>
      </c>
      <c r="N4531" s="34">
        <v>0</v>
      </c>
      <c r="O4531" s="34" t="s">
        <v>672</v>
      </c>
      <c r="P4531" s="34">
        <v>0</v>
      </c>
      <c r="Q4531" s="34">
        <v>0</v>
      </c>
      <c r="R4531" s="34">
        <v>0</v>
      </c>
      <c r="S4531" s="48" t="s">
        <v>1123</v>
      </c>
      <c r="T4531" s="13" t="s">
        <v>122</v>
      </c>
      <c r="U4531" s="12" t="s">
        <v>1863</v>
      </c>
      <c r="V4531" s="12" t="s">
        <v>122</v>
      </c>
      <c r="W4531" s="12" t="s">
        <v>122</v>
      </c>
      <c r="X4531" s="14" t="str">
        <f t="shared" si="70"/>
        <v>В</v>
      </c>
      <c r="Y4531" s="269">
        <f>Таблица1[[#This Row],[ID_intellix]]</f>
        <v>1393</v>
      </c>
      <c r="Z4531" s="269" t="s">
        <v>1863</v>
      </c>
      <c r="AA4531" s="180">
        <f>IF(OR(Таблица1[[#This Row],[CARDIO_report]]&lt;&gt;0,Таблица1[[#This Row],[AI COMBO_report]]&lt;&gt;0,Таблица1[[#This Row],[OTC_report]]&lt;&gt;0),1,0)</f>
        <v>0</v>
      </c>
      <c r="AB4531" s="60" t="s">
        <v>1124</v>
      </c>
      <c r="AC4531" s="60" t="s">
        <v>1124</v>
      </c>
      <c r="AD4531" s="60" t="s">
        <v>1124</v>
      </c>
      <c r="AE4531" s="60" t="s">
        <v>1124</v>
      </c>
      <c r="AF4531" s="60"/>
      <c r="AG4531" s="60" t="s">
        <v>1124</v>
      </c>
      <c r="AH4531" s="60" t="s">
        <v>1124</v>
      </c>
      <c r="AI4531" s="60" t="s">
        <v>1124</v>
      </c>
      <c r="AJ4531" s="60" t="s">
        <v>1124</v>
      </c>
      <c r="AK4531" s="60" t="s">
        <v>1124</v>
      </c>
      <c r="AL4531" s="60" t="s">
        <v>1124</v>
      </c>
      <c r="AM4531" s="60" t="s">
        <v>1124</v>
      </c>
      <c r="AN4531" s="60" t="s">
        <v>1124</v>
      </c>
      <c r="AO4531" s="60"/>
      <c r="AP4531" s="35" t="s">
        <v>1857</v>
      </c>
      <c r="AQ4531" s="377">
        <v>0</v>
      </c>
      <c r="AR4531" s="378">
        <v>0</v>
      </c>
      <c r="AS4531" s="377">
        <v>0</v>
      </c>
      <c r="AT4531" s="378">
        <v>0</v>
      </c>
      <c r="AU4531" s="377">
        <v>0</v>
      </c>
      <c r="AV4531" s="377">
        <v>0</v>
      </c>
      <c r="AW4531" s="377">
        <v>0</v>
      </c>
      <c r="AX4531">
        <v>0</v>
      </c>
      <c r="AY4531">
        <v>0</v>
      </c>
      <c r="AZ4531" s="2"/>
      <c r="BB4531" s="2"/>
    </row>
    <row r="4532" spans="1:54" hidden="1" x14ac:dyDescent="0.2">
      <c r="A4532" s="46">
        <v>1303</v>
      </c>
      <c r="B4532" s="258" t="s">
        <v>5338</v>
      </c>
      <c r="C4532" t="s">
        <v>1159</v>
      </c>
      <c r="D4532" t="s">
        <v>2493</v>
      </c>
      <c r="E4532" t="s">
        <v>1821</v>
      </c>
      <c r="F4532" s="29" t="s">
        <v>1950</v>
      </c>
      <c r="G4532" s="47">
        <v>191</v>
      </c>
      <c r="H4532" t="s">
        <v>1950</v>
      </c>
      <c r="I4532">
        <v>1</v>
      </c>
      <c r="J4532" t="s">
        <v>5339</v>
      </c>
      <c r="K4532" t="s">
        <v>2493</v>
      </c>
      <c r="L4532" t="s">
        <v>5340</v>
      </c>
      <c r="M4532">
        <v>0</v>
      </c>
      <c r="N4532" s="34">
        <v>0</v>
      </c>
      <c r="O4532" s="34" t="s">
        <v>672</v>
      </c>
      <c r="P4532" s="34">
        <v>0</v>
      </c>
      <c r="Q4532" s="34">
        <v>0</v>
      </c>
      <c r="R4532" s="34">
        <v>0</v>
      </c>
      <c r="S4532" s="48" t="s">
        <v>1123</v>
      </c>
      <c r="T4532" s="13" t="s">
        <v>122</v>
      </c>
      <c r="U4532" s="12" t="s">
        <v>122</v>
      </c>
      <c r="V4532" s="12" t="s">
        <v>122</v>
      </c>
      <c r="W4532" s="12" t="s">
        <v>122</v>
      </c>
      <c r="X4532" s="14" t="str">
        <f t="shared" si="70"/>
        <v>С</v>
      </c>
      <c r="Y4532" s="269">
        <f>Таблица1[[#This Row],[ID_intellix]]</f>
        <v>1303</v>
      </c>
      <c r="Z4532" s="269" t="s">
        <v>122</v>
      </c>
      <c r="AA4532" s="180">
        <f>IF(OR(Таблица1[[#This Row],[CARDIO_report]]&lt;&gt;0,Таблица1[[#This Row],[AI COMBO_report]]&lt;&gt;0,Таблица1[[#This Row],[OTC_report]]&lt;&gt;0),1,0)</f>
        <v>0</v>
      </c>
      <c r="AB4532" s="60" t="s">
        <v>1124</v>
      </c>
      <c r="AC4532" s="60" t="s">
        <v>1124</v>
      </c>
      <c r="AD4532" s="60" t="s">
        <v>1124</v>
      </c>
      <c r="AE4532" s="60" t="s">
        <v>1124</v>
      </c>
      <c r="AF4532" s="60"/>
      <c r="AG4532" s="60" t="s">
        <v>1124</v>
      </c>
      <c r="AH4532" s="60" t="s">
        <v>1124</v>
      </c>
      <c r="AI4532" s="60" t="s">
        <v>1124</v>
      </c>
      <c r="AJ4532" s="60" t="s">
        <v>1124</v>
      </c>
      <c r="AK4532" s="60" t="s">
        <v>1124</v>
      </c>
      <c r="AL4532" s="60" t="s">
        <v>1124</v>
      </c>
      <c r="AM4532" s="60" t="s">
        <v>1124</v>
      </c>
      <c r="AN4532" s="60" t="s">
        <v>1124</v>
      </c>
      <c r="AO4532" s="60"/>
      <c r="AP4532" s="35" t="s">
        <v>1857</v>
      </c>
      <c r="AQ4532" s="377">
        <v>0</v>
      </c>
      <c r="AR4532" s="378">
        <v>0</v>
      </c>
      <c r="AS4532" s="377">
        <v>0</v>
      </c>
      <c r="AT4532" s="378">
        <v>0</v>
      </c>
      <c r="AU4532" s="377">
        <v>0</v>
      </c>
      <c r="AV4532" s="377">
        <v>0</v>
      </c>
      <c r="AW4532" s="377">
        <v>0</v>
      </c>
      <c r="AX4532">
        <v>0</v>
      </c>
      <c r="AY4532">
        <v>0</v>
      </c>
      <c r="AZ4532" s="2"/>
      <c r="BB4532" s="2"/>
    </row>
    <row r="4533" spans="1:54" hidden="1" x14ac:dyDescent="0.2">
      <c r="A4533" s="46">
        <v>1435</v>
      </c>
      <c r="B4533" s="258" t="s">
        <v>5368</v>
      </c>
      <c r="C4533" t="s">
        <v>1159</v>
      </c>
      <c r="D4533" t="s">
        <v>2493</v>
      </c>
      <c r="E4533" t="s">
        <v>1821</v>
      </c>
      <c r="F4533" s="29" t="s">
        <v>1950</v>
      </c>
      <c r="G4533" s="47">
        <v>202</v>
      </c>
      <c r="H4533" t="s">
        <v>1950</v>
      </c>
      <c r="I4533">
        <v>1</v>
      </c>
      <c r="J4533" t="s">
        <v>5369</v>
      </c>
      <c r="K4533" t="s">
        <v>2493</v>
      </c>
      <c r="L4533" t="s">
        <v>5370</v>
      </c>
      <c r="M4533">
        <v>0</v>
      </c>
      <c r="N4533" s="34">
        <v>0</v>
      </c>
      <c r="O4533" s="34" t="s">
        <v>672</v>
      </c>
      <c r="P4533" s="34">
        <v>0</v>
      </c>
      <c r="Q4533" s="34">
        <v>0</v>
      </c>
      <c r="R4533" s="34">
        <v>0</v>
      </c>
      <c r="S4533" s="48" t="s">
        <v>1123</v>
      </c>
      <c r="T4533" s="13" t="s">
        <v>122</v>
      </c>
      <c r="U4533" s="12" t="s">
        <v>122</v>
      </c>
      <c r="V4533" s="12" t="s">
        <v>122</v>
      </c>
      <c r="W4533" s="12" t="s">
        <v>122</v>
      </c>
      <c r="X4533" s="14" t="str">
        <f t="shared" si="70"/>
        <v>С</v>
      </c>
      <c r="Y4533" s="269">
        <f>Таблица1[[#This Row],[ID_intellix]]</f>
        <v>1435</v>
      </c>
      <c r="Z4533" s="269" t="s">
        <v>122</v>
      </c>
      <c r="AA4533" s="180">
        <f>IF(OR(Таблица1[[#This Row],[CARDIO_report]]&lt;&gt;0,Таблица1[[#This Row],[AI COMBO_report]]&lt;&gt;0,Таблица1[[#This Row],[OTC_report]]&lt;&gt;0),1,0)</f>
        <v>0</v>
      </c>
      <c r="AB4533" s="60" t="s">
        <v>1124</v>
      </c>
      <c r="AC4533" s="60" t="s">
        <v>1124</v>
      </c>
      <c r="AD4533" s="60" t="s">
        <v>1124</v>
      </c>
      <c r="AE4533" s="60" t="s">
        <v>1124</v>
      </c>
      <c r="AF4533" s="60"/>
      <c r="AG4533" s="60" t="s">
        <v>1124</v>
      </c>
      <c r="AH4533" s="60" t="s">
        <v>1124</v>
      </c>
      <c r="AI4533" s="60" t="s">
        <v>1124</v>
      </c>
      <c r="AJ4533" s="60" t="s">
        <v>1124</v>
      </c>
      <c r="AK4533" s="60" t="s">
        <v>1124</v>
      </c>
      <c r="AL4533" s="60" t="s">
        <v>1124</v>
      </c>
      <c r="AM4533" s="60" t="s">
        <v>1124</v>
      </c>
      <c r="AN4533" s="60" t="s">
        <v>1124</v>
      </c>
      <c r="AO4533" s="60"/>
      <c r="AP4533" s="35" t="s">
        <v>1825</v>
      </c>
      <c r="AQ4533" s="377">
        <v>0</v>
      </c>
      <c r="AR4533" s="378">
        <v>0</v>
      </c>
      <c r="AS4533" s="377">
        <v>0</v>
      </c>
      <c r="AT4533" s="378">
        <v>0</v>
      </c>
      <c r="AU4533" s="377">
        <v>0</v>
      </c>
      <c r="AV4533" s="377">
        <v>0</v>
      </c>
      <c r="AW4533" s="377">
        <v>0</v>
      </c>
      <c r="AX4533">
        <v>0</v>
      </c>
      <c r="AY4533">
        <v>0</v>
      </c>
      <c r="AZ4533" s="2"/>
      <c r="BB4533" s="2"/>
    </row>
    <row r="4534" spans="1:54" hidden="1" x14ac:dyDescent="0.2">
      <c r="A4534" s="46">
        <v>7255</v>
      </c>
      <c r="B4534" s="258" t="s">
        <v>5426</v>
      </c>
      <c r="C4534" t="s">
        <v>1159</v>
      </c>
      <c r="D4534" t="s">
        <v>2493</v>
      </c>
      <c r="E4534" t="s">
        <v>1821</v>
      </c>
      <c r="F4534" s="29" t="s">
        <v>1950</v>
      </c>
      <c r="G4534" s="47">
        <v>23</v>
      </c>
      <c r="H4534" t="s">
        <v>1950</v>
      </c>
      <c r="I4534">
        <v>1</v>
      </c>
      <c r="J4534" t="s">
        <v>5427</v>
      </c>
      <c r="K4534" t="s">
        <v>2493</v>
      </c>
      <c r="L4534" t="s">
        <v>5428</v>
      </c>
      <c r="M4534">
        <v>0</v>
      </c>
      <c r="N4534" s="34">
        <v>0</v>
      </c>
      <c r="O4534" s="34" t="s">
        <v>672</v>
      </c>
      <c r="P4534" s="34">
        <v>0</v>
      </c>
      <c r="Q4534" s="34">
        <v>0</v>
      </c>
      <c r="R4534" s="34">
        <v>0</v>
      </c>
      <c r="S4534" s="48" t="s">
        <v>1123</v>
      </c>
      <c r="T4534" s="13" t="s">
        <v>122</v>
      </c>
      <c r="U4534" s="12" t="s">
        <v>122</v>
      </c>
      <c r="V4534" s="12" t="s">
        <v>122</v>
      </c>
      <c r="W4534" s="12" t="s">
        <v>122</v>
      </c>
      <c r="X4534" s="14" t="str">
        <f t="shared" si="70"/>
        <v>С</v>
      </c>
      <c r="Y4534" s="269">
        <f>Таблица1[[#This Row],[ID_intellix]]</f>
        <v>7255</v>
      </c>
      <c r="Z4534" s="269" t="s">
        <v>122</v>
      </c>
      <c r="AA4534" s="180">
        <f>IF(OR(Таблица1[[#This Row],[CARDIO_report]]&lt;&gt;0,Таблица1[[#This Row],[AI COMBO_report]]&lt;&gt;0,Таблица1[[#This Row],[OTC_report]]&lt;&gt;0),1,0)</f>
        <v>0</v>
      </c>
      <c r="AB4534" s="60" t="s">
        <v>1124</v>
      </c>
      <c r="AC4534" s="60" t="s">
        <v>1124</v>
      </c>
      <c r="AD4534" s="60" t="s">
        <v>1124</v>
      </c>
      <c r="AE4534" s="60" t="s">
        <v>1124</v>
      </c>
      <c r="AF4534" s="60"/>
      <c r="AG4534" s="60" t="s">
        <v>1124</v>
      </c>
      <c r="AH4534" s="60" t="s">
        <v>1124</v>
      </c>
      <c r="AI4534" s="60" t="s">
        <v>1124</v>
      </c>
      <c r="AJ4534" s="60" t="s">
        <v>1124</v>
      </c>
      <c r="AK4534" s="60" t="s">
        <v>1124</v>
      </c>
      <c r="AL4534" s="60" t="s">
        <v>1124</v>
      </c>
      <c r="AM4534" s="60" t="s">
        <v>1124</v>
      </c>
      <c r="AN4534" s="60" t="s">
        <v>1124</v>
      </c>
      <c r="AO4534" s="60"/>
      <c r="AP4534" s="35" t="s">
        <v>1825</v>
      </c>
      <c r="AQ4534" s="377">
        <v>0</v>
      </c>
      <c r="AR4534" s="378">
        <v>0</v>
      </c>
      <c r="AS4534" s="377">
        <v>0</v>
      </c>
      <c r="AT4534" s="378">
        <v>0</v>
      </c>
      <c r="AU4534" s="377">
        <v>0</v>
      </c>
      <c r="AV4534" s="377">
        <v>0</v>
      </c>
      <c r="AW4534" s="377">
        <v>0</v>
      </c>
      <c r="AX4534">
        <v>0</v>
      </c>
      <c r="AY4534">
        <v>0</v>
      </c>
      <c r="AZ4534" s="2"/>
      <c r="BB4534" s="2"/>
    </row>
    <row r="4535" spans="1:54" hidden="1" x14ac:dyDescent="0.2">
      <c r="A4535" s="46">
        <v>2925</v>
      </c>
      <c r="B4535" s="258" t="s">
        <v>5462</v>
      </c>
      <c r="C4535" t="s">
        <v>1159</v>
      </c>
      <c r="D4535" t="s">
        <v>2493</v>
      </c>
      <c r="E4535" t="s">
        <v>1821</v>
      </c>
      <c r="F4535" s="29" t="s">
        <v>1950</v>
      </c>
      <c r="G4535" s="47">
        <v>243</v>
      </c>
      <c r="H4535" t="s">
        <v>1950</v>
      </c>
      <c r="I4535">
        <v>1</v>
      </c>
      <c r="J4535" t="s">
        <v>5463</v>
      </c>
      <c r="K4535" t="s">
        <v>2493</v>
      </c>
      <c r="L4535" t="s">
        <v>5464</v>
      </c>
      <c r="M4535">
        <v>0</v>
      </c>
      <c r="N4535" s="34">
        <v>0</v>
      </c>
      <c r="O4535" s="34" t="s">
        <v>672</v>
      </c>
      <c r="P4535" s="34">
        <v>0</v>
      </c>
      <c r="Q4535" s="34">
        <v>0</v>
      </c>
      <c r="R4535" s="34">
        <v>0</v>
      </c>
      <c r="S4535" s="48" t="s">
        <v>1123</v>
      </c>
      <c r="T4535" s="13" t="s">
        <v>122</v>
      </c>
      <c r="U4535" s="12" t="s">
        <v>122</v>
      </c>
      <c r="V4535" s="12" t="s">
        <v>122</v>
      </c>
      <c r="W4535" s="12" t="s">
        <v>122</v>
      </c>
      <c r="X4535" s="14" t="str">
        <f t="shared" si="70"/>
        <v>С</v>
      </c>
      <c r="Y4535" s="269">
        <f>Таблица1[[#This Row],[ID_intellix]]</f>
        <v>2925</v>
      </c>
      <c r="Z4535" s="269" t="s">
        <v>122</v>
      </c>
      <c r="AA4535" s="180">
        <f>IF(OR(Таблица1[[#This Row],[CARDIO_report]]&lt;&gt;0,Таблица1[[#This Row],[AI COMBO_report]]&lt;&gt;0,Таблица1[[#This Row],[OTC_report]]&lt;&gt;0),1,0)</f>
        <v>0</v>
      </c>
      <c r="AB4535" s="60" t="s">
        <v>1124</v>
      </c>
      <c r="AC4535" s="60" t="s">
        <v>1124</v>
      </c>
      <c r="AD4535" s="60" t="s">
        <v>1124</v>
      </c>
      <c r="AE4535" s="60" t="s">
        <v>1124</v>
      </c>
      <c r="AF4535" s="60"/>
      <c r="AG4535" s="60" t="s">
        <v>1124</v>
      </c>
      <c r="AH4535" s="60" t="s">
        <v>1124</v>
      </c>
      <c r="AI4535" s="60" t="s">
        <v>1124</v>
      </c>
      <c r="AJ4535" s="60" t="s">
        <v>1124</v>
      </c>
      <c r="AK4535" s="60" t="s">
        <v>1124</v>
      </c>
      <c r="AL4535" s="60" t="s">
        <v>1124</v>
      </c>
      <c r="AM4535" s="60" t="s">
        <v>1124</v>
      </c>
      <c r="AN4535" s="60" t="s">
        <v>1124</v>
      </c>
      <c r="AO4535" s="60"/>
      <c r="AP4535" s="35" t="s">
        <v>1825</v>
      </c>
      <c r="AQ4535" s="377">
        <v>0</v>
      </c>
      <c r="AR4535" s="378">
        <v>0</v>
      </c>
      <c r="AS4535" s="377">
        <v>0</v>
      </c>
      <c r="AT4535" s="378">
        <v>0</v>
      </c>
      <c r="AU4535" s="377">
        <v>0</v>
      </c>
      <c r="AV4535" s="377">
        <v>0</v>
      </c>
      <c r="AW4535" s="377">
        <v>0</v>
      </c>
      <c r="AX4535">
        <v>0</v>
      </c>
      <c r="AY4535">
        <v>0</v>
      </c>
      <c r="AZ4535" s="2"/>
      <c r="BB4535" s="2"/>
    </row>
    <row r="4536" spans="1:54" hidden="1" x14ac:dyDescent="0.2">
      <c r="A4536" s="46">
        <v>7232</v>
      </c>
      <c r="B4536" s="258" t="s">
        <v>5510</v>
      </c>
      <c r="C4536" t="s">
        <v>1159</v>
      </c>
      <c r="D4536" t="s">
        <v>2493</v>
      </c>
      <c r="E4536" t="s">
        <v>1821</v>
      </c>
      <c r="F4536" s="29" t="s">
        <v>1950</v>
      </c>
      <c r="G4536" s="47">
        <v>27</v>
      </c>
      <c r="H4536" t="s">
        <v>1950</v>
      </c>
      <c r="I4536">
        <v>1</v>
      </c>
      <c r="J4536" t="s">
        <v>5511</v>
      </c>
      <c r="K4536" t="s">
        <v>2493</v>
      </c>
      <c r="L4536" t="s">
        <v>5512</v>
      </c>
      <c r="M4536">
        <v>0</v>
      </c>
      <c r="N4536" s="34">
        <v>0</v>
      </c>
      <c r="O4536" s="34" t="s">
        <v>672</v>
      </c>
      <c r="P4536" s="34">
        <v>0</v>
      </c>
      <c r="Q4536" s="34">
        <v>0</v>
      </c>
      <c r="R4536" s="34">
        <v>0</v>
      </c>
      <c r="S4536" s="48" t="s">
        <v>1123</v>
      </c>
      <c r="T4536" s="13" t="s">
        <v>122</v>
      </c>
      <c r="U4536" s="12" t="s">
        <v>122</v>
      </c>
      <c r="V4536" s="12" t="s">
        <v>122</v>
      </c>
      <c r="W4536" s="12" t="s">
        <v>122</v>
      </c>
      <c r="X4536" s="14" t="str">
        <f t="shared" si="70"/>
        <v>С</v>
      </c>
      <c r="Y4536" s="269">
        <f>Таблица1[[#This Row],[ID_intellix]]</f>
        <v>7232</v>
      </c>
      <c r="Z4536" s="269" t="s">
        <v>122</v>
      </c>
      <c r="AA4536" s="180">
        <f>IF(OR(Таблица1[[#This Row],[CARDIO_report]]&lt;&gt;0,Таблица1[[#This Row],[AI COMBO_report]]&lt;&gt;0,Таблица1[[#This Row],[OTC_report]]&lt;&gt;0),1,0)</f>
        <v>0</v>
      </c>
      <c r="AB4536" s="60" t="s">
        <v>1124</v>
      </c>
      <c r="AC4536" s="60" t="s">
        <v>1124</v>
      </c>
      <c r="AD4536" s="60" t="s">
        <v>1124</v>
      </c>
      <c r="AE4536" s="60" t="s">
        <v>1124</v>
      </c>
      <c r="AF4536" s="60"/>
      <c r="AG4536" s="60" t="s">
        <v>1124</v>
      </c>
      <c r="AH4536" s="60" t="s">
        <v>1124</v>
      </c>
      <c r="AI4536" s="60" t="s">
        <v>1124</v>
      </c>
      <c r="AJ4536" s="60" t="s">
        <v>1124</v>
      </c>
      <c r="AK4536" s="60" t="s">
        <v>1124</v>
      </c>
      <c r="AL4536" s="60" t="s">
        <v>1124</v>
      </c>
      <c r="AM4536" s="60" t="s">
        <v>1124</v>
      </c>
      <c r="AN4536" s="60" t="s">
        <v>1124</v>
      </c>
      <c r="AO4536" s="60"/>
      <c r="AP4536" s="35" t="s">
        <v>1825</v>
      </c>
      <c r="AQ4536" s="377">
        <v>0</v>
      </c>
      <c r="AR4536" s="378">
        <v>0</v>
      </c>
      <c r="AS4536" s="377">
        <v>0</v>
      </c>
      <c r="AT4536" s="378">
        <v>0</v>
      </c>
      <c r="AU4536" s="377">
        <v>0</v>
      </c>
      <c r="AV4536" s="377">
        <v>0</v>
      </c>
      <c r="AW4536" s="377">
        <v>0</v>
      </c>
      <c r="AX4536">
        <v>0</v>
      </c>
      <c r="AY4536">
        <v>0</v>
      </c>
      <c r="AZ4536" s="2"/>
      <c r="BB4536" s="2"/>
    </row>
    <row r="4537" spans="1:54" hidden="1" x14ac:dyDescent="0.2">
      <c r="A4537" s="46">
        <v>1849</v>
      </c>
      <c r="B4537" s="258" t="s">
        <v>5528</v>
      </c>
      <c r="C4537" t="s">
        <v>1159</v>
      </c>
      <c r="D4537" t="s">
        <v>2493</v>
      </c>
      <c r="E4537" t="s">
        <v>1821</v>
      </c>
      <c r="F4537" s="29" t="s">
        <v>1950</v>
      </c>
      <c r="G4537" s="47">
        <v>34</v>
      </c>
      <c r="H4537" t="s">
        <v>1950</v>
      </c>
      <c r="I4537">
        <v>1</v>
      </c>
      <c r="J4537" t="s">
        <v>5529</v>
      </c>
      <c r="K4537" t="s">
        <v>2493</v>
      </c>
      <c r="L4537" t="s">
        <v>5530</v>
      </c>
      <c r="M4537">
        <v>0</v>
      </c>
      <c r="N4537" s="34">
        <v>0</v>
      </c>
      <c r="O4537" s="34" t="s">
        <v>672</v>
      </c>
      <c r="P4537" s="34">
        <v>0</v>
      </c>
      <c r="Q4537" s="34">
        <v>0</v>
      </c>
      <c r="R4537" s="34">
        <v>0</v>
      </c>
      <c r="S4537" s="48" t="s">
        <v>1123</v>
      </c>
      <c r="T4537" s="13" t="s">
        <v>122</v>
      </c>
      <c r="U4537" s="12" t="s">
        <v>122</v>
      </c>
      <c r="V4537" s="12" t="s">
        <v>122</v>
      </c>
      <c r="W4537" s="12" t="s">
        <v>122</v>
      </c>
      <c r="X4537" s="14" t="str">
        <f t="shared" si="70"/>
        <v>С</v>
      </c>
      <c r="Y4537" s="269">
        <f>Таблица1[[#This Row],[ID_intellix]]</f>
        <v>1849</v>
      </c>
      <c r="Z4537" s="269" t="s">
        <v>122</v>
      </c>
      <c r="AA4537" s="180">
        <f>IF(OR(Таблица1[[#This Row],[CARDIO_report]]&lt;&gt;0,Таблица1[[#This Row],[AI COMBO_report]]&lt;&gt;0,Таблица1[[#This Row],[OTC_report]]&lt;&gt;0),1,0)</f>
        <v>0</v>
      </c>
      <c r="AB4537" s="60" t="s">
        <v>1124</v>
      </c>
      <c r="AC4537" s="60" t="s">
        <v>1124</v>
      </c>
      <c r="AD4537" s="60" t="s">
        <v>1124</v>
      </c>
      <c r="AE4537" s="60" t="s">
        <v>1124</v>
      </c>
      <c r="AF4537" s="60"/>
      <c r="AG4537" s="60" t="s">
        <v>1124</v>
      </c>
      <c r="AH4537" s="60" t="s">
        <v>1124</v>
      </c>
      <c r="AI4537" s="60" t="s">
        <v>1124</v>
      </c>
      <c r="AJ4537" s="60" t="s">
        <v>1124</v>
      </c>
      <c r="AK4537" s="60" t="s">
        <v>1124</v>
      </c>
      <c r="AL4537" s="60" t="s">
        <v>1124</v>
      </c>
      <c r="AM4537" s="60" t="s">
        <v>1124</v>
      </c>
      <c r="AN4537" s="60" t="s">
        <v>1124</v>
      </c>
      <c r="AO4537" s="60"/>
      <c r="AP4537" s="35" t="s">
        <v>1825</v>
      </c>
      <c r="AQ4537" s="377">
        <v>0</v>
      </c>
      <c r="AR4537" s="378">
        <v>0</v>
      </c>
      <c r="AS4537" s="377">
        <v>0</v>
      </c>
      <c r="AT4537" s="378">
        <v>0</v>
      </c>
      <c r="AU4537" s="377">
        <v>0</v>
      </c>
      <c r="AV4537" s="377">
        <v>0</v>
      </c>
      <c r="AW4537" s="377">
        <v>0</v>
      </c>
      <c r="AX4537">
        <v>0</v>
      </c>
      <c r="AY4537">
        <v>0</v>
      </c>
      <c r="AZ4537" s="2"/>
      <c r="BB4537" s="2"/>
    </row>
    <row r="4538" spans="1:54" hidden="1" x14ac:dyDescent="0.2">
      <c r="A4538" s="46">
        <v>2084</v>
      </c>
      <c r="B4538" s="258" t="s">
        <v>5540</v>
      </c>
      <c r="C4538" t="s">
        <v>1159</v>
      </c>
      <c r="D4538" t="s">
        <v>2493</v>
      </c>
      <c r="E4538" t="s">
        <v>1821</v>
      </c>
      <c r="F4538" s="29" t="s">
        <v>1950</v>
      </c>
      <c r="G4538" s="47">
        <v>38</v>
      </c>
      <c r="H4538" t="s">
        <v>1950</v>
      </c>
      <c r="I4538">
        <v>1</v>
      </c>
      <c r="J4538" t="s">
        <v>5541</v>
      </c>
      <c r="K4538" t="s">
        <v>2493</v>
      </c>
      <c r="L4538" t="s">
        <v>5542</v>
      </c>
      <c r="M4538">
        <v>0</v>
      </c>
      <c r="N4538" s="34">
        <v>0</v>
      </c>
      <c r="O4538" s="34" t="s">
        <v>672</v>
      </c>
      <c r="P4538" s="34">
        <v>0</v>
      </c>
      <c r="Q4538" s="34">
        <v>0</v>
      </c>
      <c r="R4538" s="34">
        <v>0</v>
      </c>
      <c r="S4538" s="48" t="s">
        <v>1123</v>
      </c>
      <c r="T4538" s="13" t="s">
        <v>122</v>
      </c>
      <c r="U4538" s="12" t="s">
        <v>122</v>
      </c>
      <c r="V4538" s="12" t="s">
        <v>122</v>
      </c>
      <c r="W4538" s="12" t="s">
        <v>122</v>
      </c>
      <c r="X4538" s="14" t="str">
        <f t="shared" si="70"/>
        <v>С</v>
      </c>
      <c r="Y4538" s="269">
        <f>Таблица1[[#This Row],[ID_intellix]]</f>
        <v>2084</v>
      </c>
      <c r="Z4538" s="269" t="s">
        <v>122</v>
      </c>
      <c r="AA4538" s="180">
        <f>IF(OR(Таблица1[[#This Row],[CARDIO_report]]&lt;&gt;0,Таблица1[[#This Row],[AI COMBO_report]]&lt;&gt;0,Таблица1[[#This Row],[OTC_report]]&lt;&gt;0),1,0)</f>
        <v>0</v>
      </c>
      <c r="AB4538" s="60" t="s">
        <v>1124</v>
      </c>
      <c r="AC4538" s="60" t="s">
        <v>1124</v>
      </c>
      <c r="AD4538" s="60" t="s">
        <v>1124</v>
      </c>
      <c r="AE4538" s="60" t="s">
        <v>1124</v>
      </c>
      <c r="AF4538" s="60"/>
      <c r="AG4538" s="60" t="s">
        <v>1124</v>
      </c>
      <c r="AH4538" s="60" t="s">
        <v>1124</v>
      </c>
      <c r="AI4538" s="60" t="s">
        <v>1124</v>
      </c>
      <c r="AJ4538" s="60" t="s">
        <v>1124</v>
      </c>
      <c r="AK4538" s="60" t="s">
        <v>1124</v>
      </c>
      <c r="AL4538" s="60" t="s">
        <v>1124</v>
      </c>
      <c r="AM4538" s="60" t="s">
        <v>1124</v>
      </c>
      <c r="AN4538" s="60" t="s">
        <v>1124</v>
      </c>
      <c r="AO4538" s="60"/>
      <c r="AP4538" s="35" t="s">
        <v>1825</v>
      </c>
      <c r="AQ4538" s="377">
        <v>0</v>
      </c>
      <c r="AR4538" s="378">
        <v>0</v>
      </c>
      <c r="AS4538" s="377">
        <v>0</v>
      </c>
      <c r="AT4538" s="378">
        <v>0</v>
      </c>
      <c r="AU4538" s="377">
        <v>0</v>
      </c>
      <c r="AV4538" s="377">
        <v>0</v>
      </c>
      <c r="AW4538" s="377">
        <v>0</v>
      </c>
      <c r="AX4538">
        <v>0</v>
      </c>
      <c r="AY4538">
        <v>0</v>
      </c>
      <c r="AZ4538" s="2"/>
      <c r="BB4538" s="2"/>
    </row>
    <row r="4539" spans="1:54" hidden="1" x14ac:dyDescent="0.2">
      <c r="A4539" s="46">
        <v>7263</v>
      </c>
      <c r="B4539" s="258" t="s">
        <v>5552</v>
      </c>
      <c r="C4539" t="s">
        <v>1159</v>
      </c>
      <c r="D4539" t="s">
        <v>2493</v>
      </c>
      <c r="E4539" t="s">
        <v>1821</v>
      </c>
      <c r="F4539" s="29" t="s">
        <v>1950</v>
      </c>
      <c r="G4539" s="47">
        <v>42</v>
      </c>
      <c r="H4539" t="s">
        <v>1950</v>
      </c>
      <c r="I4539">
        <v>1</v>
      </c>
      <c r="J4539" t="s">
        <v>5553</v>
      </c>
      <c r="K4539" t="s">
        <v>2493</v>
      </c>
      <c r="L4539" t="s">
        <v>5554</v>
      </c>
      <c r="M4539">
        <v>0</v>
      </c>
      <c r="N4539" s="34">
        <v>0</v>
      </c>
      <c r="O4539" s="34" t="s">
        <v>672</v>
      </c>
      <c r="P4539" s="34">
        <v>0</v>
      </c>
      <c r="Q4539" s="34">
        <v>0</v>
      </c>
      <c r="R4539" s="34">
        <v>0</v>
      </c>
      <c r="S4539" s="48" t="s">
        <v>1123</v>
      </c>
      <c r="T4539" s="13" t="s">
        <v>122</v>
      </c>
      <c r="U4539" s="12" t="s">
        <v>122</v>
      </c>
      <c r="V4539" s="12" t="s">
        <v>122</v>
      </c>
      <c r="W4539" s="12" t="s">
        <v>122</v>
      </c>
      <c r="X4539" s="14" t="str">
        <f t="shared" si="70"/>
        <v>С</v>
      </c>
      <c r="Y4539" s="269">
        <f>Таблица1[[#This Row],[ID_intellix]]</f>
        <v>7263</v>
      </c>
      <c r="Z4539" s="269" t="s">
        <v>122</v>
      </c>
      <c r="AA4539" s="180">
        <f>IF(OR(Таблица1[[#This Row],[CARDIO_report]]&lt;&gt;0,Таблица1[[#This Row],[AI COMBO_report]]&lt;&gt;0,Таблица1[[#This Row],[OTC_report]]&lt;&gt;0),1,0)</f>
        <v>0</v>
      </c>
      <c r="AB4539" s="60" t="s">
        <v>1124</v>
      </c>
      <c r="AC4539" s="60" t="s">
        <v>1124</v>
      </c>
      <c r="AD4539" s="60" t="s">
        <v>1124</v>
      </c>
      <c r="AE4539" s="60" t="s">
        <v>1124</v>
      </c>
      <c r="AF4539" s="60"/>
      <c r="AG4539" s="60" t="s">
        <v>1124</v>
      </c>
      <c r="AH4539" s="60" t="s">
        <v>1124</v>
      </c>
      <c r="AI4539" s="60" t="s">
        <v>1124</v>
      </c>
      <c r="AJ4539" s="60" t="s">
        <v>1124</v>
      </c>
      <c r="AK4539" s="60" t="s">
        <v>1124</v>
      </c>
      <c r="AL4539" s="60" t="s">
        <v>1124</v>
      </c>
      <c r="AM4539" s="60" t="s">
        <v>1124</v>
      </c>
      <c r="AN4539" s="60" t="s">
        <v>1124</v>
      </c>
      <c r="AO4539" s="60"/>
      <c r="AP4539" s="35" t="s">
        <v>1825</v>
      </c>
      <c r="AQ4539" s="377">
        <v>0</v>
      </c>
      <c r="AR4539" s="378">
        <v>0</v>
      </c>
      <c r="AS4539" s="377">
        <v>0</v>
      </c>
      <c r="AT4539" s="378">
        <v>0</v>
      </c>
      <c r="AU4539" s="377">
        <v>0</v>
      </c>
      <c r="AV4539" s="377">
        <v>0</v>
      </c>
      <c r="AW4539" s="377">
        <v>0</v>
      </c>
      <c r="AX4539">
        <v>0</v>
      </c>
      <c r="AY4539">
        <v>0</v>
      </c>
      <c r="AZ4539" s="2"/>
      <c r="BB4539" s="2"/>
    </row>
    <row r="4540" spans="1:54" hidden="1" x14ac:dyDescent="0.2">
      <c r="A4540" s="46">
        <v>7261</v>
      </c>
      <c r="B4540" s="258" t="s">
        <v>5573</v>
      </c>
      <c r="C4540" t="s">
        <v>1159</v>
      </c>
      <c r="D4540" t="s">
        <v>2493</v>
      </c>
      <c r="E4540" t="s">
        <v>1821</v>
      </c>
      <c r="F4540" s="29" t="s">
        <v>1950</v>
      </c>
      <c r="G4540" s="47">
        <v>50</v>
      </c>
      <c r="H4540" t="s">
        <v>1950</v>
      </c>
      <c r="I4540">
        <v>1</v>
      </c>
      <c r="J4540" t="s">
        <v>5574</v>
      </c>
      <c r="K4540" t="s">
        <v>2493</v>
      </c>
      <c r="L4540" t="s">
        <v>5575</v>
      </c>
      <c r="M4540">
        <v>0</v>
      </c>
      <c r="N4540" s="34">
        <v>0</v>
      </c>
      <c r="O4540" s="34" t="s">
        <v>672</v>
      </c>
      <c r="P4540" s="34">
        <v>0</v>
      </c>
      <c r="Q4540" s="34">
        <v>0</v>
      </c>
      <c r="R4540" s="34">
        <v>0</v>
      </c>
      <c r="S4540" s="48" t="s">
        <v>1123</v>
      </c>
      <c r="T4540" s="13" t="s">
        <v>122</v>
      </c>
      <c r="U4540" s="12" t="s">
        <v>122</v>
      </c>
      <c r="V4540" s="12" t="s">
        <v>122</v>
      </c>
      <c r="W4540" s="12" t="s">
        <v>122</v>
      </c>
      <c r="X4540" s="14" t="str">
        <f t="shared" si="70"/>
        <v>С</v>
      </c>
      <c r="Y4540" s="269">
        <f>Таблица1[[#This Row],[ID_intellix]]</f>
        <v>7261</v>
      </c>
      <c r="Z4540" s="269" t="s">
        <v>122</v>
      </c>
      <c r="AA4540" s="180">
        <f>IF(OR(Таблица1[[#This Row],[CARDIO_report]]&lt;&gt;0,Таблица1[[#This Row],[AI COMBO_report]]&lt;&gt;0,Таблица1[[#This Row],[OTC_report]]&lt;&gt;0),1,0)</f>
        <v>0</v>
      </c>
      <c r="AB4540" s="60" t="s">
        <v>1124</v>
      </c>
      <c r="AC4540" s="60" t="s">
        <v>1124</v>
      </c>
      <c r="AD4540" s="60" t="s">
        <v>1124</v>
      </c>
      <c r="AE4540" s="60" t="s">
        <v>1124</v>
      </c>
      <c r="AF4540" s="60"/>
      <c r="AG4540" s="60" t="s">
        <v>1124</v>
      </c>
      <c r="AH4540" s="60" t="s">
        <v>1124</v>
      </c>
      <c r="AI4540" s="60" t="s">
        <v>1124</v>
      </c>
      <c r="AJ4540" s="60" t="s">
        <v>1124</v>
      </c>
      <c r="AK4540" s="60" t="s">
        <v>1124</v>
      </c>
      <c r="AL4540" s="60" t="s">
        <v>1124</v>
      </c>
      <c r="AM4540" s="60" t="s">
        <v>1124</v>
      </c>
      <c r="AN4540" s="60" t="s">
        <v>1124</v>
      </c>
      <c r="AO4540" s="60"/>
      <c r="AP4540" s="35" t="s">
        <v>1825</v>
      </c>
      <c r="AQ4540" s="377">
        <v>0</v>
      </c>
      <c r="AR4540" s="378">
        <v>0</v>
      </c>
      <c r="AS4540" s="377">
        <v>0</v>
      </c>
      <c r="AT4540" s="378">
        <v>0</v>
      </c>
      <c r="AU4540" s="377">
        <v>0</v>
      </c>
      <c r="AV4540" s="377">
        <v>0</v>
      </c>
      <c r="AW4540" s="377">
        <v>0</v>
      </c>
      <c r="AX4540">
        <v>0</v>
      </c>
      <c r="AY4540">
        <v>0</v>
      </c>
      <c r="AZ4540" s="2"/>
      <c r="BB4540" s="2"/>
    </row>
    <row r="4541" spans="1:54" hidden="1" x14ac:dyDescent="0.2">
      <c r="A4541" s="46">
        <v>1280</v>
      </c>
      <c r="B4541" s="258" t="s">
        <v>5654</v>
      </c>
      <c r="C4541" t="s">
        <v>1159</v>
      </c>
      <c r="D4541" t="s">
        <v>2493</v>
      </c>
      <c r="E4541" t="s">
        <v>1821</v>
      </c>
      <c r="F4541" s="29" t="s">
        <v>1950</v>
      </c>
      <c r="G4541" s="47">
        <v>6</v>
      </c>
      <c r="H4541" t="s">
        <v>1950</v>
      </c>
      <c r="I4541">
        <v>1</v>
      </c>
      <c r="J4541" t="s">
        <v>5655</v>
      </c>
      <c r="K4541" t="s">
        <v>2493</v>
      </c>
      <c r="L4541" t="s">
        <v>5656</v>
      </c>
      <c r="M4541">
        <v>0</v>
      </c>
      <c r="N4541" s="34">
        <v>0</v>
      </c>
      <c r="O4541" s="34" t="s">
        <v>672</v>
      </c>
      <c r="P4541" s="34" t="s">
        <v>679</v>
      </c>
      <c r="Q4541" s="34">
        <v>0</v>
      </c>
      <c r="R4541" s="34">
        <v>0</v>
      </c>
      <c r="S4541" s="48" t="s">
        <v>1123</v>
      </c>
      <c r="T4541" s="13" t="s">
        <v>1863</v>
      </c>
      <c r="U4541" s="12" t="s">
        <v>122</v>
      </c>
      <c r="V4541" s="12" t="s">
        <v>122</v>
      </c>
      <c r="W4541" s="12" t="s">
        <v>1863</v>
      </c>
      <c r="X4541" s="14" t="str">
        <f t="shared" si="70"/>
        <v>А</v>
      </c>
      <c r="Y4541" s="269">
        <f>Таблица1[[#This Row],[ID_intellix]]</f>
        <v>1280</v>
      </c>
      <c r="Z4541" s="269" t="s">
        <v>122</v>
      </c>
      <c r="AA4541" s="180">
        <f>IF(OR(Таблица1[[#This Row],[CARDIO_report]]&lt;&gt;0,Таблица1[[#This Row],[AI COMBO_report]]&lt;&gt;0,Таблица1[[#This Row],[OTC_report]]&lt;&gt;0),1,0)</f>
        <v>1</v>
      </c>
      <c r="AB4541" s="60" t="s">
        <v>1124</v>
      </c>
      <c r="AC4541" s="60" t="s">
        <v>1124</v>
      </c>
      <c r="AD4541" s="60" t="s">
        <v>1124</v>
      </c>
      <c r="AE4541" s="60" t="s">
        <v>1124</v>
      </c>
      <c r="AF4541" s="60"/>
      <c r="AG4541" s="60" t="s">
        <v>1124</v>
      </c>
      <c r="AH4541" s="60" t="s">
        <v>1124</v>
      </c>
      <c r="AI4541" s="60" t="s">
        <v>1124</v>
      </c>
      <c r="AJ4541" s="60" t="s">
        <v>1124</v>
      </c>
      <c r="AK4541" s="60" t="s">
        <v>1124</v>
      </c>
      <c r="AL4541" s="60" t="s">
        <v>1124</v>
      </c>
      <c r="AM4541" s="60" t="s">
        <v>1124</v>
      </c>
      <c r="AN4541" s="60" t="s">
        <v>1124</v>
      </c>
      <c r="AO4541" s="60"/>
      <c r="AP4541" s="35" t="s">
        <v>1917</v>
      </c>
      <c r="AQ4541" s="377">
        <v>0</v>
      </c>
      <c r="AR4541" s="378">
        <v>0</v>
      </c>
      <c r="AS4541" s="377">
        <v>0</v>
      </c>
      <c r="AT4541" s="378">
        <v>0</v>
      </c>
      <c r="AU4541" s="377">
        <v>0</v>
      </c>
      <c r="AV4541" s="377">
        <v>0</v>
      </c>
      <c r="AW4541" s="377">
        <v>0</v>
      </c>
      <c r="AX4541" s="2" t="s">
        <v>5159</v>
      </c>
      <c r="AY4541" s="2">
        <v>0</v>
      </c>
      <c r="AZ4541" s="2" t="s">
        <v>5159</v>
      </c>
      <c r="BB4541" s="2" t="s">
        <v>5159</v>
      </c>
    </row>
    <row r="4542" spans="1:54" hidden="1" x14ac:dyDescent="0.2">
      <c r="A4542" s="46">
        <v>156</v>
      </c>
      <c r="B4542" s="258" t="s">
        <v>11772</v>
      </c>
      <c r="C4542" t="s">
        <v>1159</v>
      </c>
      <c r="D4542" t="s">
        <v>2493</v>
      </c>
      <c r="E4542" t="s">
        <v>2504</v>
      </c>
      <c r="F4542" s="29" t="s">
        <v>6392</v>
      </c>
      <c r="G4542" s="47">
        <v>3</v>
      </c>
      <c r="H4542" t="s">
        <v>2513</v>
      </c>
      <c r="I4542">
        <v>1</v>
      </c>
      <c r="J4542" t="s">
        <v>11773</v>
      </c>
      <c r="K4542" t="s">
        <v>2493</v>
      </c>
      <c r="L4542" t="s">
        <v>11774</v>
      </c>
      <c r="M4542">
        <v>0</v>
      </c>
      <c r="N4542" s="34">
        <v>0</v>
      </c>
      <c r="O4542" s="34" t="s">
        <v>672</v>
      </c>
      <c r="P4542" s="34" t="s">
        <v>679</v>
      </c>
      <c r="Q4542" s="34">
        <v>0</v>
      </c>
      <c r="R4542" s="34">
        <v>0</v>
      </c>
      <c r="S4542" s="48" t="s">
        <v>1123</v>
      </c>
      <c r="T4542" s="13" t="s">
        <v>122</v>
      </c>
      <c r="U4542" s="12" t="s">
        <v>122</v>
      </c>
      <c r="V4542" s="12" t="s">
        <v>122</v>
      </c>
      <c r="W4542" s="12" t="s">
        <v>1863</v>
      </c>
      <c r="X4542" s="14" t="str">
        <f t="shared" si="70"/>
        <v>В</v>
      </c>
      <c r="Y4542" s="269">
        <f>Таблица1[[#This Row],[ID_intellix]]</f>
        <v>156</v>
      </c>
      <c r="Z4542" s="269" t="s">
        <v>122</v>
      </c>
      <c r="AA4542" s="180">
        <f>IF(OR(Таблица1[[#This Row],[CARDIO_report]]&lt;&gt;0,Таблица1[[#This Row],[AI COMBO_report]]&lt;&gt;0,Таблица1[[#This Row],[OTC_report]]&lt;&gt;0),1,0)</f>
        <v>1</v>
      </c>
      <c r="AB4542" s="60" t="s">
        <v>1124</v>
      </c>
      <c r="AC4542" s="60" t="s">
        <v>1124</v>
      </c>
      <c r="AD4542" s="60" t="s">
        <v>1124</v>
      </c>
      <c r="AE4542" s="60" t="s">
        <v>1124</v>
      </c>
      <c r="AF4542" s="60"/>
      <c r="AG4542" s="89" t="s">
        <v>1437</v>
      </c>
      <c r="AH4542" s="89">
        <v>31</v>
      </c>
      <c r="AI4542" s="89" t="s">
        <v>1145</v>
      </c>
      <c r="AJ4542" s="89">
        <v>53</v>
      </c>
      <c r="AK4542" s="89" t="s">
        <v>1145</v>
      </c>
      <c r="AL4542" s="89">
        <v>56</v>
      </c>
      <c r="AM4542" s="89" t="s">
        <v>1145</v>
      </c>
      <c r="AN4542" s="89">
        <v>46</v>
      </c>
      <c r="AP4542" s="35" t="s">
        <v>1857</v>
      </c>
      <c r="AQ4542" s="377">
        <v>0</v>
      </c>
      <c r="AR4542" s="378">
        <v>0</v>
      </c>
      <c r="AS4542" s="377">
        <v>0</v>
      </c>
      <c r="AT4542" s="378">
        <v>0</v>
      </c>
      <c r="AU4542" s="377">
        <v>0</v>
      </c>
      <c r="AV4542" s="377">
        <v>0</v>
      </c>
      <c r="AW4542" s="377">
        <v>0</v>
      </c>
      <c r="AX4542">
        <v>0</v>
      </c>
      <c r="AY4542">
        <v>0</v>
      </c>
    </row>
    <row r="4543" spans="1:54" hidden="1" x14ac:dyDescent="0.2">
      <c r="A4543" s="46">
        <v>6271</v>
      </c>
      <c r="B4543" s="258" t="s">
        <v>12506</v>
      </c>
      <c r="C4543" t="s">
        <v>1159</v>
      </c>
      <c r="D4543" t="s">
        <v>2493</v>
      </c>
      <c r="E4543" t="s">
        <v>2504</v>
      </c>
      <c r="F4543" s="29" t="s">
        <v>2644</v>
      </c>
      <c r="G4543" s="47">
        <v>24</v>
      </c>
      <c r="H4543" t="s">
        <v>2563</v>
      </c>
      <c r="I4543">
        <v>1</v>
      </c>
      <c r="J4543" t="s">
        <v>15870</v>
      </c>
      <c r="K4543" t="s">
        <v>2493</v>
      </c>
      <c r="L4543" t="s">
        <v>12507</v>
      </c>
      <c r="M4543">
        <v>0</v>
      </c>
      <c r="N4543" s="34">
        <v>0</v>
      </c>
      <c r="O4543" s="34" t="s">
        <v>672</v>
      </c>
      <c r="P4543" s="34" t="s">
        <v>679</v>
      </c>
      <c r="Q4543" s="34">
        <v>0</v>
      </c>
      <c r="R4543" s="34">
        <v>0</v>
      </c>
      <c r="S4543" s="48" t="s">
        <v>1123</v>
      </c>
      <c r="T4543" s="13" t="s">
        <v>1863</v>
      </c>
      <c r="U4543" s="12" t="s">
        <v>1863</v>
      </c>
      <c r="V4543" s="12" t="s">
        <v>122</v>
      </c>
      <c r="W4543" s="12" t="s">
        <v>122</v>
      </c>
      <c r="X4543" s="14" t="str">
        <f t="shared" si="70"/>
        <v>А</v>
      </c>
      <c r="Y4543" s="269">
        <f>Таблица1[[#This Row],[ID_intellix]]</f>
        <v>6271</v>
      </c>
      <c r="Z4543" s="269" t="s">
        <v>122</v>
      </c>
      <c r="AA4543" s="180">
        <f>IF(OR(Таблица1[[#This Row],[CARDIO_report]]&lt;&gt;0,Таблица1[[#This Row],[AI COMBO_report]]&lt;&gt;0,Таблица1[[#This Row],[OTC_report]]&lt;&gt;0),1,0)</f>
        <v>1</v>
      </c>
      <c r="AB4543" s="60" t="s">
        <v>1124</v>
      </c>
      <c r="AC4543" s="60" t="s">
        <v>1124</v>
      </c>
      <c r="AD4543" s="60" t="s">
        <v>1124</v>
      </c>
      <c r="AE4543" s="89" t="s">
        <v>1857</v>
      </c>
      <c r="AF4543" s="89"/>
      <c r="AG4543" s="89" t="s">
        <v>1145</v>
      </c>
      <c r="AH4543" s="89">
        <v>76</v>
      </c>
      <c r="AI4543" s="89" t="s">
        <v>1145</v>
      </c>
      <c r="AJ4543" s="89">
        <v>68</v>
      </c>
      <c r="AK4543" s="89" t="s">
        <v>1145</v>
      </c>
      <c r="AL4543" s="89">
        <v>69</v>
      </c>
      <c r="AM4543" s="89" t="s">
        <v>1145</v>
      </c>
      <c r="AN4543" s="89">
        <v>64</v>
      </c>
      <c r="AP4543" s="35" t="s">
        <v>1917</v>
      </c>
      <c r="AQ4543" s="377">
        <v>0</v>
      </c>
      <c r="AR4543" s="378">
        <v>0</v>
      </c>
      <c r="AS4543" s="377">
        <v>0</v>
      </c>
      <c r="AT4543" s="378">
        <v>0</v>
      </c>
      <c r="AU4543" s="377">
        <v>0</v>
      </c>
      <c r="AV4543" s="377">
        <v>0</v>
      </c>
      <c r="AW4543" s="377">
        <v>0</v>
      </c>
      <c r="AX4543">
        <v>0</v>
      </c>
      <c r="AY4543">
        <v>0</v>
      </c>
      <c r="BA4543" s="2" t="s">
        <v>15962</v>
      </c>
    </row>
    <row r="4544" spans="1:54" hidden="1" x14ac:dyDescent="0.2">
      <c r="A4544" s="46">
        <v>7811</v>
      </c>
      <c r="B4544" s="258" t="s">
        <v>13716</v>
      </c>
      <c r="C4544" t="s">
        <v>1159</v>
      </c>
      <c r="D4544" t="s">
        <v>2493</v>
      </c>
      <c r="E4544" t="s">
        <v>2504</v>
      </c>
      <c r="F4544" s="29" t="s">
        <v>3360</v>
      </c>
      <c r="G4544" s="47">
        <v>12</v>
      </c>
      <c r="H4544" t="s">
        <v>2610</v>
      </c>
      <c r="I4544">
        <v>1</v>
      </c>
      <c r="J4544" t="s">
        <v>13717</v>
      </c>
      <c r="K4544" t="s">
        <v>2493</v>
      </c>
      <c r="L4544" t="s">
        <v>13718</v>
      </c>
      <c r="M4544">
        <v>0</v>
      </c>
      <c r="N4544" s="34">
        <v>0</v>
      </c>
      <c r="O4544" s="34" t="s">
        <v>672</v>
      </c>
      <c r="P4544" s="34" t="s">
        <v>679</v>
      </c>
      <c r="Q4544" s="34">
        <v>0</v>
      </c>
      <c r="R4544" s="34">
        <v>0</v>
      </c>
      <c r="S4544" s="48" t="s">
        <v>1123</v>
      </c>
      <c r="T4544" s="13" t="s">
        <v>1863</v>
      </c>
      <c r="U4544" s="12" t="s">
        <v>122</v>
      </c>
      <c r="V4544" s="12" t="s">
        <v>122</v>
      </c>
      <c r="W4544" s="12" t="s">
        <v>122</v>
      </c>
      <c r="X4544" s="383" t="str">
        <f t="shared" si="70"/>
        <v>В</v>
      </c>
      <c r="Y4544" s="269">
        <f>Таблица1[[#This Row],[ID_intellix]]</f>
        <v>7811</v>
      </c>
      <c r="Z4544" s="269" t="s">
        <v>122</v>
      </c>
      <c r="AA4544" s="180">
        <f>IF(OR(Таблица1[[#This Row],[CARDIO_report]]&lt;&gt;0,Таблица1[[#This Row],[AI COMBO_report]]&lt;&gt;0,Таблица1[[#This Row],[OTC_report]]&lt;&gt;0),1,0)</f>
        <v>1</v>
      </c>
      <c r="AB4544" s="60" t="s">
        <v>1124</v>
      </c>
      <c r="AC4544" s="60" t="s">
        <v>1124</v>
      </c>
      <c r="AD4544" s="60" t="s">
        <v>1124</v>
      </c>
      <c r="AE4544" s="60" t="s">
        <v>1124</v>
      </c>
      <c r="AF4544" s="60"/>
      <c r="AG4544" s="89" t="s">
        <v>1414</v>
      </c>
      <c r="AH4544" s="89">
        <v>59</v>
      </c>
      <c r="AI4544" s="89" t="s">
        <v>1414</v>
      </c>
      <c r="AJ4544" s="89">
        <v>48</v>
      </c>
      <c r="AK4544" s="89" t="s">
        <v>2516</v>
      </c>
      <c r="AL4544" s="89">
        <v>40</v>
      </c>
      <c r="AM4544" s="89" t="s">
        <v>2516</v>
      </c>
      <c r="AN4544" s="89">
        <v>38</v>
      </c>
      <c r="AP4544" s="35" t="s">
        <v>1917</v>
      </c>
      <c r="AQ4544" s="377">
        <v>0</v>
      </c>
      <c r="AR4544" s="378">
        <v>0</v>
      </c>
      <c r="AS4544" s="377">
        <v>0</v>
      </c>
      <c r="AT4544" s="378">
        <v>0</v>
      </c>
      <c r="AU4544" s="377">
        <v>0</v>
      </c>
      <c r="AV4544" s="377">
        <v>0</v>
      </c>
      <c r="AW4544" s="377">
        <v>0</v>
      </c>
      <c r="AX4544">
        <v>0</v>
      </c>
      <c r="AY4544">
        <v>0</v>
      </c>
    </row>
    <row r="4545" spans="1:51" hidden="1" x14ac:dyDescent="0.2">
      <c r="A4545" s="46">
        <v>7510</v>
      </c>
      <c r="B4545" s="258" t="s">
        <v>13724</v>
      </c>
      <c r="C4545" t="s">
        <v>1159</v>
      </c>
      <c r="D4545" t="s">
        <v>2493</v>
      </c>
      <c r="E4545" t="s">
        <v>2504</v>
      </c>
      <c r="F4545" s="29" t="s">
        <v>2706</v>
      </c>
      <c r="G4545" s="47">
        <v>28</v>
      </c>
      <c r="H4545" t="s">
        <v>1149</v>
      </c>
      <c r="I4545">
        <v>1</v>
      </c>
      <c r="J4545" t="s">
        <v>13725</v>
      </c>
      <c r="K4545" t="s">
        <v>2493</v>
      </c>
      <c r="L4545" t="s">
        <v>13726</v>
      </c>
      <c r="M4545">
        <v>0</v>
      </c>
      <c r="N4545" s="34">
        <v>0</v>
      </c>
      <c r="O4545" s="34" t="s">
        <v>672</v>
      </c>
      <c r="P4545" s="34" t="s">
        <v>679</v>
      </c>
      <c r="Q4545" s="34">
        <v>0</v>
      </c>
      <c r="R4545" s="34">
        <v>0</v>
      </c>
      <c r="S4545" s="48" t="s">
        <v>1123</v>
      </c>
      <c r="T4545" s="13" t="s">
        <v>122</v>
      </c>
      <c r="U4545" s="12" t="s">
        <v>122</v>
      </c>
      <c r="V4545" s="12" t="s">
        <v>1863</v>
      </c>
      <c r="W4545" s="12" t="s">
        <v>122</v>
      </c>
      <c r="X4545" s="383" t="str">
        <f t="shared" si="70"/>
        <v>В</v>
      </c>
      <c r="Y4545" s="269">
        <f>Таблица1[[#This Row],[ID_intellix]]</f>
        <v>7510</v>
      </c>
      <c r="Z4545" s="269" t="s">
        <v>122</v>
      </c>
      <c r="AA4545" s="180">
        <f>IF(OR(Таблица1[[#This Row],[CARDIO_report]]&lt;&gt;0,Таблица1[[#This Row],[AI COMBO_report]]&lt;&gt;0,Таблица1[[#This Row],[OTC_report]]&lt;&gt;0),1,0)</f>
        <v>1</v>
      </c>
      <c r="AB4545" s="60" t="s">
        <v>1124</v>
      </c>
      <c r="AC4545" s="60" t="s">
        <v>1124</v>
      </c>
      <c r="AD4545" s="60" t="s">
        <v>1124</v>
      </c>
      <c r="AE4545" s="60" t="s">
        <v>1124</v>
      </c>
      <c r="AF4545" s="60"/>
      <c r="AG4545" s="89" t="s">
        <v>1437</v>
      </c>
      <c r="AH4545" s="89">
        <v>26</v>
      </c>
      <c r="AI4545" s="89" t="s">
        <v>1437</v>
      </c>
      <c r="AJ4545" s="89">
        <v>32</v>
      </c>
      <c r="AK4545" s="89" t="s">
        <v>1437</v>
      </c>
      <c r="AL4545" s="89">
        <v>16</v>
      </c>
      <c r="AM4545" s="89" t="s">
        <v>1437</v>
      </c>
      <c r="AN4545" s="89">
        <v>24</v>
      </c>
      <c r="AP4545" s="35" t="s">
        <v>1857</v>
      </c>
      <c r="AQ4545" s="377">
        <v>0</v>
      </c>
      <c r="AR4545" s="378">
        <v>0</v>
      </c>
      <c r="AS4545" s="377">
        <v>0</v>
      </c>
      <c r="AT4545" s="378">
        <v>0</v>
      </c>
      <c r="AU4545" s="377">
        <v>0</v>
      </c>
      <c r="AV4545" s="377">
        <v>0</v>
      </c>
      <c r="AW4545" s="377">
        <v>0</v>
      </c>
      <c r="AX4545">
        <v>0</v>
      </c>
      <c r="AY4545">
        <v>0</v>
      </c>
    </row>
    <row r="4546" spans="1:51" hidden="1" x14ac:dyDescent="0.2">
      <c r="A4546" s="46">
        <v>7961</v>
      </c>
      <c r="B4546" s="258" t="s">
        <v>13970</v>
      </c>
      <c r="C4546" t="s">
        <v>1159</v>
      </c>
      <c r="D4546" t="s">
        <v>2493</v>
      </c>
      <c r="E4546" t="s">
        <v>2504</v>
      </c>
      <c r="F4546" s="29" t="s">
        <v>2532</v>
      </c>
      <c r="G4546" s="396">
        <v>63</v>
      </c>
      <c r="H4546" t="s">
        <v>1140</v>
      </c>
      <c r="I4546">
        <v>1</v>
      </c>
      <c r="J4546" t="s">
        <v>13971</v>
      </c>
      <c r="K4546" t="s">
        <v>2493</v>
      </c>
      <c r="L4546" t="s">
        <v>13972</v>
      </c>
      <c r="M4546">
        <v>0</v>
      </c>
      <c r="N4546" s="34">
        <v>0</v>
      </c>
      <c r="O4546" s="34" t="s">
        <v>672</v>
      </c>
      <c r="P4546" s="34" t="s">
        <v>679</v>
      </c>
      <c r="Q4546" s="34">
        <v>0</v>
      </c>
      <c r="R4546" s="34">
        <v>0</v>
      </c>
      <c r="S4546" s="48" t="s">
        <v>1123</v>
      </c>
      <c r="T4546" s="13" t="s">
        <v>122</v>
      </c>
      <c r="U4546" s="12" t="s">
        <v>122</v>
      </c>
      <c r="V4546" s="12" t="s">
        <v>122</v>
      </c>
      <c r="W4546" s="12" t="s">
        <v>122</v>
      </c>
      <c r="X4546" s="383" t="str">
        <f t="shared" si="70"/>
        <v>С</v>
      </c>
      <c r="Y4546" s="269">
        <f>Таблица1[[#This Row],[ID_intellix]]</f>
        <v>7961</v>
      </c>
      <c r="Z4546" s="269" t="s">
        <v>122</v>
      </c>
      <c r="AA4546" s="180">
        <f>IF(OR(Таблица1[[#This Row],[CARDIO_report]]&lt;&gt;0,Таблица1[[#This Row],[AI COMBO_report]]&lt;&gt;0,Таблица1[[#This Row],[OTC_report]]&lt;&gt;0),1,0)</f>
        <v>1</v>
      </c>
      <c r="AB4546" s="60" t="s">
        <v>2602</v>
      </c>
      <c r="AC4546" s="60" t="s">
        <v>2601</v>
      </c>
      <c r="AD4546" s="60" t="s">
        <v>1124</v>
      </c>
      <c r="AE4546" s="60" t="s">
        <v>1124</v>
      </c>
      <c r="AF4546" s="60"/>
      <c r="AG4546" s="89" t="s">
        <v>1145</v>
      </c>
      <c r="AH4546" s="89">
        <v>64</v>
      </c>
      <c r="AI4546" s="89" t="s">
        <v>1437</v>
      </c>
      <c r="AJ4546" s="89">
        <v>35</v>
      </c>
      <c r="AK4546" s="89" t="s">
        <v>1437</v>
      </c>
      <c r="AL4546" s="89">
        <v>32</v>
      </c>
      <c r="AM4546" s="89" t="s">
        <v>1437</v>
      </c>
      <c r="AN4546" s="89">
        <v>18</v>
      </c>
      <c r="AP4546" s="35" t="s">
        <v>1825</v>
      </c>
      <c r="AQ4546" s="377">
        <v>0</v>
      </c>
      <c r="AR4546" s="378">
        <v>0</v>
      </c>
      <c r="AS4546" s="377">
        <v>0</v>
      </c>
      <c r="AT4546" s="378">
        <v>0</v>
      </c>
      <c r="AU4546" s="377">
        <v>0</v>
      </c>
      <c r="AV4546" s="377">
        <v>0</v>
      </c>
      <c r="AW4546" s="377">
        <v>0</v>
      </c>
      <c r="AX4546">
        <v>0</v>
      </c>
      <c r="AY4546">
        <v>0</v>
      </c>
    </row>
    <row r="4547" spans="1:51" hidden="1" x14ac:dyDescent="0.2">
      <c r="A4547" s="46">
        <v>2874</v>
      </c>
      <c r="B4547" s="258" t="s">
        <v>14225</v>
      </c>
      <c r="C4547" t="s">
        <v>1159</v>
      </c>
      <c r="D4547" t="s">
        <v>2493</v>
      </c>
      <c r="E4547" t="s">
        <v>2504</v>
      </c>
      <c r="F4547" s="29" t="s">
        <v>2644</v>
      </c>
      <c r="G4547" s="47">
        <v>14</v>
      </c>
      <c r="H4547" t="s">
        <v>2563</v>
      </c>
      <c r="I4547">
        <v>1</v>
      </c>
      <c r="J4547" t="s">
        <v>15827</v>
      </c>
      <c r="K4547" t="s">
        <v>2493</v>
      </c>
      <c r="L4547" t="s">
        <v>14226</v>
      </c>
      <c r="M4547">
        <v>0</v>
      </c>
      <c r="N4547" s="34">
        <v>0</v>
      </c>
      <c r="O4547" s="34" t="s">
        <v>672</v>
      </c>
      <c r="P4547" s="34">
        <v>0</v>
      </c>
      <c r="Q4547" s="34">
        <v>0</v>
      </c>
      <c r="R4547" s="34">
        <v>0</v>
      </c>
      <c r="S4547" s="48" t="s">
        <v>1123</v>
      </c>
      <c r="T4547" s="13" t="s">
        <v>122</v>
      </c>
      <c r="U4547" s="12" t="s">
        <v>122</v>
      </c>
      <c r="V4547" s="12" t="s">
        <v>122</v>
      </c>
      <c r="W4547" s="12" t="s">
        <v>122</v>
      </c>
      <c r="X4547" s="259" t="str">
        <f t="shared" ref="X4547" si="71">IF(COUNTIF(T4547:W4547,"да")=0,"С",IF(COUNTIF(T4547:W4547,"да")=1,"В","А"))</f>
        <v>С</v>
      </c>
      <c r="Y4547" s="272">
        <f>Таблица1[[#This Row],[ID_intellix]]</f>
        <v>2874</v>
      </c>
      <c r="Z4547" s="269" t="s">
        <v>122</v>
      </c>
      <c r="AA4547" s="179">
        <f>IF(OR(Таблица1[[#This Row],[CARDIO_report]]&lt;&gt;0,Таблица1[[#This Row],[AI COMBO_report]]&lt;&gt;0,Таблица1[[#This Row],[OTC_report]]&lt;&gt;0),1,0)</f>
        <v>0</v>
      </c>
      <c r="AB4547" s="60" t="s">
        <v>1124</v>
      </c>
      <c r="AC4547" s="60" t="s">
        <v>1124</v>
      </c>
      <c r="AD4547" s="60" t="s">
        <v>1124</v>
      </c>
      <c r="AE4547" s="89" t="s">
        <v>1857</v>
      </c>
      <c r="AF4547" s="89"/>
      <c r="AG4547" s="89" t="s">
        <v>1414</v>
      </c>
      <c r="AH4547" s="89">
        <v>66</v>
      </c>
      <c r="AI4547" s="89" t="s">
        <v>1145</v>
      </c>
      <c r="AJ4547" s="89">
        <v>45</v>
      </c>
      <c r="AK4547" s="89" t="s">
        <v>1145</v>
      </c>
      <c r="AL4547" s="89">
        <v>87</v>
      </c>
      <c r="AM4547" s="89" t="s">
        <v>1145</v>
      </c>
      <c r="AN4547" s="89">
        <v>75</v>
      </c>
      <c r="AP4547" s="35" t="s">
        <v>1917</v>
      </c>
      <c r="AQ4547" s="377">
        <v>0</v>
      </c>
      <c r="AR4547" s="378">
        <v>0</v>
      </c>
      <c r="AS4547" s="377">
        <v>0</v>
      </c>
      <c r="AT4547" s="378">
        <v>0</v>
      </c>
      <c r="AU4547" s="377">
        <v>0</v>
      </c>
      <c r="AV4547" s="377">
        <v>0</v>
      </c>
      <c r="AW4547" s="377">
        <v>0</v>
      </c>
      <c r="AX4547">
        <v>0</v>
      </c>
      <c r="AY4547">
        <v>0</v>
      </c>
    </row>
  </sheetData>
  <sortState xmlns:xlrd2="http://schemas.microsoft.com/office/spreadsheetml/2017/richdata2" ref="A2:X3287">
    <sortCondition ref="A2"/>
  </sortState>
  <mergeCells count="2">
    <mergeCell ref="AG1:AM1"/>
    <mergeCell ref="AQ1:AY1"/>
  </mergeCells>
  <phoneticPr fontId="44" type="noConversion"/>
  <conditionalFormatting sqref="I4337 I4340:I4357 I4359:I4396 I4398:I4401 I4403:I4404 I4406:I4448 I4450 I4454:I4455 I4458:I4459 I4464:I4489 I4491 I4520 I1285:I2781 I4523:I1048576 I2:I855 I2806:I4335 I864:I1283">
    <cfRule type="cellIs" dxfId="181" priority="1274" operator="equal">
      <formula>1</formula>
    </cfRule>
  </conditionalFormatting>
  <conditionalFormatting sqref="I4336">
    <cfRule type="cellIs" dxfId="180" priority="36" operator="equal">
      <formula>1</formula>
    </cfRule>
  </conditionalFormatting>
  <conditionalFormatting sqref="I4338">
    <cfRule type="cellIs" dxfId="179" priority="35" operator="equal">
      <formula>1</formula>
    </cfRule>
  </conditionalFormatting>
  <conditionalFormatting sqref="I4339">
    <cfRule type="cellIs" dxfId="178" priority="34" operator="equal">
      <formula>1</formula>
    </cfRule>
  </conditionalFormatting>
  <conditionalFormatting sqref="A4452:A4455 A1:A855 A4458:A4462 A2806:A4450 A4464:A4520 A4523:A1048576 A864:A2781">
    <cfRule type="duplicateValues" dxfId="177" priority="33"/>
  </conditionalFormatting>
  <conditionalFormatting sqref="I4358">
    <cfRule type="cellIs" dxfId="176" priority="32" operator="equal">
      <formula>1</formula>
    </cfRule>
  </conditionalFormatting>
  <conditionalFormatting sqref="I4397">
    <cfRule type="cellIs" dxfId="175" priority="31" operator="equal">
      <formula>1</formula>
    </cfRule>
  </conditionalFormatting>
  <conditionalFormatting sqref="I4402">
    <cfRule type="cellIs" dxfId="174" priority="29" operator="equal">
      <formula>1</formula>
    </cfRule>
  </conditionalFormatting>
  <conditionalFormatting sqref="I4405">
    <cfRule type="cellIs" dxfId="173" priority="28" operator="equal">
      <formula>1</formula>
    </cfRule>
  </conditionalFormatting>
  <conditionalFormatting sqref="Y2:Z2">
    <cfRule type="duplicateValues" dxfId="172" priority="1275"/>
  </conditionalFormatting>
  <conditionalFormatting sqref="I4449">
    <cfRule type="cellIs" dxfId="171" priority="27" operator="equal">
      <formula>1</formula>
    </cfRule>
  </conditionalFormatting>
  <conditionalFormatting sqref="I4451">
    <cfRule type="cellIs" dxfId="170" priority="26" operator="equal">
      <formula>1</formula>
    </cfRule>
  </conditionalFormatting>
  <conditionalFormatting sqref="A4451">
    <cfRule type="duplicateValues" dxfId="169" priority="25"/>
  </conditionalFormatting>
  <conditionalFormatting sqref="I4452">
    <cfRule type="cellIs" dxfId="168" priority="24" operator="equal">
      <formula>1</formula>
    </cfRule>
  </conditionalFormatting>
  <conditionalFormatting sqref="I4453">
    <cfRule type="cellIs" dxfId="167" priority="23" operator="equal">
      <formula>1</formula>
    </cfRule>
  </conditionalFormatting>
  <conditionalFormatting sqref="I4456 BU4456 CX4456 EA4456 FD4456 GG4456 HJ4456 IM4456 JP4456 KS4456 LV4456 MY4456 OB4456 PE4456 QH4456 RK4456 SN4456 TQ4456 UT4456 VW4456 WZ4456 YC4456 ZF4456 AAI4456 ABL4456 ACO4456 ADR4456 AEU4456 AFX4456 AHA4456 AID4456 AJG4456 AKJ4456 ALM4456 AMP4456 ANS4456 AOV4456 APY4456 ARB4456 ASE4456 ATH4456 AUK4456 AVN4456 AWQ4456 AXT4456 AYW4456 AZZ4456 BBC4456 BCF4456 BDI4456 BEL4456 BFO4456 BGR4456 BHU4456 BIX4456 BKA4456 BLD4456 BMG4456 BNJ4456 BOM4456 BPP4456 BQS4456 BRV4456 BSY4456 BUB4456 BVE4456 BWH4456 BXK4456 BYN4456 BZQ4456 CAT4456 CBW4456 CCZ4456 CEC4456 CFF4456 CGI4456 CHL4456 CIO4456 CJR4456 CKU4456 CLX4456 CNA4456 COD4456 CPG4456 CQJ4456 CRM4456 CSP4456 CTS4456 CUV4456 CVY4456 CXB4456 CYE4456 CZH4456 DAK4456 DBN4456 DCQ4456 DDT4456 DEW4456 DFZ4456 DHC4456 DIF4456 DJI4456 DKL4456 DLO4456 DMR4456 DNU4456 DOX4456 DQA4456 DRD4456 DSG4456 DTJ4456 DUM4456 DVP4456 DWS4456 DXV4456 DYY4456 EAB4456 EBE4456 ECH4456 EDK4456 EEN4456 EFQ4456 EGT4456 EHW4456 EIZ4456 EKC4456 ELF4456 EMI4456 ENL4456 EOO4456 EPR4456 EQU4456 ERX4456 ETA4456 EUD4456 EVG4456 EWJ4456 EXM4456 EYP4456 EZS4456 FAV4456 FBY4456 FDB4456 FEE4456 FFH4456 FGK4456 FHN4456 FIQ4456 FJT4456 FKW4456 FLZ4456 FNC4456 FOF4456 FPI4456 FQL4456 FRO4456 FSR4456 FTU4456 FUX4456 FWA4456 FXD4456 FYG4456 FZJ4456 GAM4456 GBP4456 GCS4456 GDV4456 GEY4456 GGB4456 GHE4456 GIH4456 GJK4456 GKN4456 GLQ4456 GMT4456 GNW4456 GOZ4456 GQC4456 GRF4456 GSI4456 GTL4456 GUO4456 GVR4456 GWU4456 GXX4456 GZA4456 HAD4456 HBG4456 HCJ4456 HDM4456 HEP4456 HFS4456 HGV4456 HHY4456 HJB4456 HKE4456 HLH4456 HMK4456 HNN4456 HOQ4456 HPT4456 HQW4456 HRZ4456 HTC4456 HUF4456 HVI4456 HWL4456 HXO4456 HYR4456 HZU4456 IAX4456 ICA4456 IDD4456 IEG4456 IFJ4456 IGM4456 IHP4456 IIS4456 IJV4456 IKY4456 IMB4456 INE4456 IOH4456 IPK4456 IQN4456 IRQ4456 IST4456 ITW4456 IUZ4456 IWC4456 IXF4456 IYI4456 IZL4456 JAO4456 JBR4456 JCU4456 JDX4456 JFA4456 JGD4456 JHG4456 JIJ4456 JJM4456 JKP4456 JLS4456 JMV4456 JNY4456 JPB4456 JQE4456 JRH4456 JSK4456 JTN4456 JUQ4456 JVT4456 JWW4456 JXZ4456 JZC4456 KAF4456 KBI4456 KCL4456 KDO4456 KER4456 KFU4456 KGX4456 KIA4456 KJD4456 KKG4456 KLJ4456 KMM4456 KNP4456 KOS4456 KPV4456 KQY4456 KSB4456 KTE4456 KUH4456 KVK4456 KWN4456 KXQ4456 KYT4456 KZW4456 LAZ4456 LCC4456 LDF4456 LEI4456 LFL4456 LGO4456 LHR4456 LIU4456 LJX4456 LLA4456 LMD4456 LNG4456 LOJ4456 LPM4456 LQP4456 LRS4456 LSV4456 LTY4456 LVB4456 LWE4456 LXH4456 LYK4456 LZN4456 MAQ4456 MBT4456 MCW4456 MDZ4456 MFC4456 MGF4456 MHI4456 MIL4456 MJO4456 MKR4456 MLU4456 MMX4456 MOA4456 MPD4456 MQG4456 MRJ4456 MSM4456 MTP4456 MUS4456 MVV4456 MWY4456 MYB4456 MZE4456 NAH4456 NBK4456 NCN4456 NDQ4456 NET4456 NFW4456 NGZ4456 NIC4456 NJF4456 NKI4456 NLL4456 NMO4456 NNR4456 NOU4456 NPX4456 NRA4456 NSD4456 NTG4456 NUJ4456 NVM4456 NWP4456 NXS4456 NYV4456 NZY4456 OBB4456 OCE4456 ODH4456 OEK4456 OFN4456 OGQ4456 OHT4456 OIW4456 OJZ4456 OLC4456 OMF4456 ONI4456 OOL4456 OPO4456 OQR4456 ORU4456 OSX4456 OUA4456 OVD4456 OWG4456 OXJ4456 OYM4456 OZP4456 PAS4456 PBV4456 PCY4456 PEB4456 PFE4456 PGH4456 PHK4456 PIN4456 PJQ4456 PKT4456 PLW4456 PMZ4456 POC4456 PPF4456 PQI4456 PRL4456 PSO4456 PTR4456 PUU4456 PVX4456 PXA4456 PYD4456 PZG4456 QAJ4456 QBM4456 QCP4456 QDS4456 QEV4456 QFY4456 QHB4456 QIE4456 QJH4456 QKK4456 QLN4456 QMQ4456 QNT4456 QOW4456 QPZ4456 QRC4456 QSF4456 QTI4456 QUL4456 QVO4456 QWR4456 QXU4456 QYX4456 RAA4456 RBD4456 RCG4456 RDJ4456 REM4456 RFP4456 RGS4456 RHV4456 RIY4456 RKB4456 RLE4456 RMH4456 RNK4456 RON4456 RPQ4456 RQT4456 RRW4456 RSZ4456 RUC4456 RVF4456 RWI4456 RXL4456 RYO4456 RZR4456 SAU4456 SBX4456 SDA4456 SED4456 SFG4456 SGJ4456 SHM4456 SIP4456 SJS4456 SKV4456 SLY4456 SNB4456 SOE4456 SPH4456 SQK4456 SRN4456 SSQ4456 STT4456 SUW4456 SVZ4456 SXC4456 SYF4456 SZI4456 TAL4456 TBO4456 TCR4456 TDU4456 TEX4456 TGA4456 THD4456 TIG4456 TJJ4456 TKM4456 TLP4456 TMS4456 TNV4456 TOY4456 TQB4456 TRE4456 TSH4456 TTK4456 TUN4456 TVQ4456 TWT4456 TXW4456 TYZ4456 UAC4456 UBF4456 UCI4456 UDL4456 UEO4456 UFR4456 UGU4456 UHX4456 UJA4456 UKD4456 ULG4456 UMJ4456 UNM4456 UOP4456 UPS4456 UQV4456 URY4456 UTB4456 UUE4456 UVH4456 UWK4456 UXN4456 UYQ4456 UZT4456 VAW4456 VBZ4456 VDC4456 VEF4456 VFI4456 VGL4456 VHO4456 VIR4456 VJU4456 VKX4456 VMA4456 VND4456 VOG4456 VPJ4456 VQM4456 VRP4456 VSS4456 VTV4456 VUY4456 VWB4456 VXE4456 VYH4456 VZK4456 WAN4456 WBQ4456 WCT4456 WDW4456 WEZ4456 WGC4456 WHF4456 WII4456 WJL4456 WKO4456 WLR4456 WMU4456 WNX4456 WPA4456 WQD4456 WRG4456 WSJ4456 WTM4456 WUP4456 WVS4456 WWV4456 WXY4456 WZB4456 XAE4456 XBH4456 XCK4456">
    <cfRule type="cellIs" dxfId="166" priority="22" operator="equal">
      <formula>1</formula>
    </cfRule>
  </conditionalFormatting>
  <conditionalFormatting sqref="BM4456 A4456 CP4456 DS4456 EV4456 FY4456 HB4456 IE4456 JH4456 KK4456 LN4456 MQ4456 NT4456 OW4456 PZ4456 RC4456 SF4456 TI4456 UL4456 VO4456 WR4456 XU4456 YX4456 AAA4456 ABD4456 ACG4456 ADJ4456 AEM4456 AFP4456 AGS4456 AHV4456 AIY4456 AKB4456 ALE4456 AMH4456 ANK4456 AON4456 APQ4456 AQT4456 ARW4456 ASZ4456 AUC4456 AVF4456 AWI4456 AXL4456 AYO4456 AZR4456 BAU4456 BBX4456 BDA4456 BED4456 BFG4456 BGJ4456 BHM4456 BIP4456 BJS4456 BKV4456 BLY4456 BNB4456 BOE4456 BPH4456 BQK4456 BRN4456 BSQ4456 BTT4456 BUW4456 BVZ4456 BXC4456 BYF4456 BZI4456 CAL4456 CBO4456 CCR4456 CDU4456 CEX4456 CGA4456 CHD4456 CIG4456 CJJ4456 CKM4456 CLP4456 CMS4456 CNV4456 COY4456 CQB4456 CRE4456 CSH4456 CTK4456 CUN4456 CVQ4456 CWT4456 CXW4456 CYZ4456 DAC4456 DBF4456 DCI4456 DDL4456 DEO4456 DFR4456 DGU4456 DHX4456 DJA4456 DKD4456 DLG4456 DMJ4456 DNM4456 DOP4456 DPS4456 DQV4456 DRY4456 DTB4456 DUE4456 DVH4456 DWK4456 DXN4456 DYQ4456 DZT4456 EAW4456 EBZ4456 EDC4456 EEF4456 EFI4456 EGL4456 EHO4456 EIR4456 EJU4456 EKX4456 EMA4456 END4456 EOG4456 EPJ4456 EQM4456 ERP4456 ESS4456 ETV4456 EUY4456 EWB4456 EXE4456 EYH4456 EZK4456 FAN4456 FBQ4456 FCT4456 FDW4456 FEZ4456 FGC4456 FHF4456 FII4456 FJL4456 FKO4456 FLR4456 FMU4456 FNX4456 FPA4456 FQD4456 FRG4456 FSJ4456 FTM4456 FUP4456 FVS4456 FWV4456 FXY4456 FZB4456 GAE4456 GBH4456 GCK4456 GDN4456 GEQ4456 GFT4456 GGW4456 GHZ4456 GJC4456 GKF4456 GLI4456 GML4456 GNO4456 GOR4456 GPU4456 GQX4456 GSA4456 GTD4456 GUG4456 GVJ4456 GWM4456 GXP4456 GYS4456 GZV4456 HAY4456 HCB4456 HDE4456 HEH4456 HFK4456 HGN4456 HHQ4456 HIT4456 HJW4456 HKZ4456 HMC4456 HNF4456 HOI4456 HPL4456 HQO4456 HRR4456 HSU4456 HTX4456 HVA4456 HWD4456 HXG4456 HYJ4456 HZM4456 IAP4456 IBS4456 ICV4456 IDY4456 IFB4456 IGE4456 IHH4456 IIK4456 IJN4456 IKQ4456 ILT4456 IMW4456 INZ4456 IPC4456 IQF4456 IRI4456 ISL4456 ITO4456 IUR4456 IVU4456 IWX4456 IYA4456 IZD4456 JAG4456 JBJ4456 JCM4456 JDP4456 JES4456 JFV4456 JGY4456 JIB4456 JJE4456 JKH4456 JLK4456 JMN4456 JNQ4456 JOT4456 JPW4456 JQZ4456 JSC4456 JTF4456 JUI4456 JVL4456 JWO4456 JXR4456 JYU4456 JZX4456 KBA4456 KCD4456 KDG4456 KEJ4456 KFM4456 KGP4456 KHS4456 KIV4456 KJY4456 KLB4456 KME4456 KNH4456 KOK4456 KPN4456 KQQ4456 KRT4456 KSW4456 KTZ4456 KVC4456 KWF4456 KXI4456 KYL4456 KZO4456 LAR4456 LBU4456 LCX4456 LEA4456 LFD4456 LGG4456 LHJ4456 LIM4456 LJP4456 LKS4456 LLV4456 LMY4456 LOB4456 LPE4456 LQH4456 LRK4456 LSN4456 LTQ4456 LUT4456 LVW4456 LWZ4456 LYC4456 LZF4456 MAI4456 MBL4456 MCO4456 MDR4456 MEU4456 MFX4456 MHA4456 MID4456 MJG4456 MKJ4456 MLM4456 MMP4456 MNS4456 MOV4456 MPY4456 MRB4456 MSE4456 MTH4456 MUK4456 MVN4456 MWQ4456 MXT4456 MYW4456 MZZ4456 NBC4456 NCF4456 NDI4456 NEL4456 NFO4456 NGR4456 NHU4456 NIX4456 NKA4456 NLD4456 NMG4456 NNJ4456 NOM4456 NPP4456 NQS4456 NRV4456 NSY4456 NUB4456 NVE4456 NWH4456 NXK4456 NYN4456 NZQ4456 OAT4456 OBW4456 OCZ4456 OEC4456 OFF4456 OGI4456 OHL4456 OIO4456 OJR4456 OKU4456 OLX4456 ONA4456 OOD4456 OPG4456 OQJ4456 ORM4456 OSP4456 OTS4456 OUV4456 OVY4456 OXB4456 OYE4456 OZH4456 PAK4456 PBN4456 PCQ4456 PDT4456 PEW4456 PFZ4456 PHC4456 PIF4456 PJI4456 PKL4456 PLO4456 PMR4456 PNU4456 POX4456 PQA4456 PRD4456 PSG4456 PTJ4456 PUM4456 PVP4456 PWS4456 PXV4456 PYY4456 QAB4456 QBE4456 QCH4456 QDK4456 QEN4456 QFQ4456 QGT4456 QHW4456 QIZ4456 QKC4456 QLF4456 QMI4456 QNL4456 QOO4456 QPR4456 QQU4456 QRX4456 QTA4456 QUD4456 QVG4456 QWJ4456 QXM4456 QYP4456 QZS4456 RAV4456 RBY4456 RDB4456 REE4456 RFH4456 RGK4456 RHN4456 RIQ4456 RJT4456 RKW4456 RLZ4456 RNC4456 ROF4456 RPI4456 RQL4456 RRO4456 RSR4456 RTU4456 RUX4456 RWA4456 RXD4456 RYG4456 RZJ4456 SAM4456 SBP4456 SCS4456 SDV4456 SEY4456 SGB4456 SHE4456 SIH4456 SJK4456 SKN4456 SLQ4456 SMT4456 SNW4456 SOZ4456 SQC4456 SRF4456 SSI4456 STL4456 SUO4456 SVR4456 SWU4456 SXX4456 SZA4456 TAD4456 TBG4456 TCJ4456 TDM4456 TEP4456 TFS4456 TGV4456 THY4456 TJB4456 TKE4456 TLH4456 TMK4456 TNN4456 TOQ4456 TPT4456 TQW4456 TRZ4456 TTC4456 TUF4456 TVI4456 TWL4456 TXO4456 TYR4456 TZU4456 UAX4456 UCA4456 UDD4456 UEG4456 UFJ4456 UGM4456 UHP4456 UIS4456 UJV4456 UKY4456 UMB4456 UNE4456 UOH4456 UPK4456 UQN4456 URQ4456 UST4456 UTW4456 UUZ4456 UWC4456 UXF4456 UYI4456 UZL4456 VAO4456 VBR4456 VCU4456 VDX4456 VFA4456 VGD4456 VHG4456 VIJ4456 VJM4456 VKP4456 VLS4456 VMV4456 VNY4456 VPB4456 VQE4456 VRH4456 VSK4456 VTN4456 VUQ4456 VVT4456 VWW4456 VXZ4456 VZC4456 WAF4456 WBI4456 WCL4456 WDO4456 WER4456 WFU4456 WGX4456 WIA4456 WJD4456 WKG4456 WLJ4456 WMM4456 WNP4456 WOS4456 WPV4456 WQY4456 WSB4456 WTE4456 WUH4456 WVK4456 WWN4456 WXQ4456 WYT4456 WZW4456 XAZ4456 XCC4456">
    <cfRule type="duplicateValues" dxfId="165" priority="21"/>
  </conditionalFormatting>
  <conditionalFormatting sqref="I4457">
    <cfRule type="cellIs" dxfId="164" priority="19" operator="equal">
      <formula>1</formula>
    </cfRule>
  </conditionalFormatting>
  <conditionalFormatting sqref="A4457">
    <cfRule type="duplicateValues" dxfId="163" priority="18"/>
  </conditionalFormatting>
  <conditionalFormatting sqref="I4460">
    <cfRule type="cellIs" dxfId="162" priority="17" operator="equal">
      <formula>1</formula>
    </cfRule>
  </conditionalFormatting>
  <conditionalFormatting sqref="I4461">
    <cfRule type="cellIs" dxfId="161" priority="16" operator="equal">
      <formula>1</formula>
    </cfRule>
  </conditionalFormatting>
  <conditionalFormatting sqref="I2782:I2805">
    <cfRule type="cellIs" dxfId="160" priority="15" operator="equal">
      <formula>1</formula>
    </cfRule>
  </conditionalFormatting>
  <conditionalFormatting sqref="A2782:A2805">
    <cfRule type="duplicateValues" dxfId="159" priority="14"/>
  </conditionalFormatting>
  <conditionalFormatting sqref="I4462">
    <cfRule type="cellIs" dxfId="158" priority="13" operator="equal">
      <formula>1</formula>
    </cfRule>
  </conditionalFormatting>
  <conditionalFormatting sqref="I4463">
    <cfRule type="cellIs" dxfId="157" priority="12" operator="equal">
      <formula>1</formula>
    </cfRule>
  </conditionalFormatting>
  <conditionalFormatting sqref="A4463">
    <cfRule type="duplicateValues" dxfId="156" priority="11"/>
  </conditionalFormatting>
  <conditionalFormatting sqref="I1284">
    <cfRule type="cellIs" dxfId="155" priority="10" operator="equal">
      <formula>1</formula>
    </cfRule>
  </conditionalFormatting>
  <conditionalFormatting sqref="I4490">
    <cfRule type="cellIs" dxfId="154" priority="9" operator="equal">
      <formula>1</formula>
    </cfRule>
  </conditionalFormatting>
  <conditionalFormatting sqref="I4492:I4519">
    <cfRule type="cellIs" dxfId="153" priority="8" operator="equal">
      <formula>1</formula>
    </cfRule>
  </conditionalFormatting>
  <conditionalFormatting sqref="I4522">
    <cfRule type="cellIs" dxfId="152" priority="7" operator="equal">
      <formula>1</formula>
    </cfRule>
  </conditionalFormatting>
  <conditionalFormatting sqref="A4521:A4522">
    <cfRule type="duplicateValues" dxfId="151" priority="6"/>
  </conditionalFormatting>
  <conditionalFormatting sqref="I4521">
    <cfRule type="cellIs" dxfId="150" priority="5" operator="equal">
      <formula>1</formula>
    </cfRule>
  </conditionalFormatting>
  <conditionalFormatting sqref="I856:I863">
    <cfRule type="cellIs" dxfId="149" priority="2" operator="equal">
      <formula>1</formula>
    </cfRule>
  </conditionalFormatting>
  <conditionalFormatting sqref="A856:A863">
    <cfRule type="duplicateValues" dxfId="148" priority="1"/>
  </conditionalFormatting>
  <pageMargins left="0.11811023622047245" right="0.11811023622047245" top="0.15748031496062992" bottom="0.15748031496062992" header="0.31496062992125984" footer="0.31496062992125984"/>
  <pageSetup paperSize="9" orientation="landscape" horizontalDpi="4294967295" verticalDpi="4294967295"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B1388-79B0-4A42-848A-5251113C3DEC}">
  <sheetPr>
    <tabColor rgb="FFF3C9D2"/>
  </sheetPr>
  <dimension ref="B1:M25"/>
  <sheetViews>
    <sheetView showGridLines="0" zoomScale="80" zoomScaleNormal="80" workbookViewId="0">
      <selection activeCell="C7" sqref="C7"/>
    </sheetView>
  </sheetViews>
  <sheetFormatPr baseColWidth="10" defaultColWidth="9.1640625" defaultRowHeight="15" x14ac:dyDescent="0.2"/>
  <cols>
    <col min="1" max="1" width="3" style="31" customWidth="1"/>
    <col min="2" max="2" width="5" style="31" customWidth="1"/>
    <col min="3" max="3" width="16.33203125" style="31" customWidth="1"/>
    <col min="4" max="4" width="12.5" style="31" customWidth="1"/>
    <col min="5" max="5" width="12" style="31" customWidth="1"/>
    <col min="6" max="11" width="9.1640625" style="31"/>
    <col min="12" max="12" width="50.1640625" style="31" customWidth="1"/>
    <col min="13" max="13" width="13.33203125" style="31" customWidth="1"/>
    <col min="14" max="16384" width="9.1640625" style="31"/>
  </cols>
  <sheetData>
    <row r="1" spans="2:13" ht="9.75" customHeight="1" x14ac:dyDescent="0.2"/>
    <row r="2" spans="2:13" x14ac:dyDescent="0.2">
      <c r="B2" s="471" t="s">
        <v>14855</v>
      </c>
      <c r="C2" s="471"/>
      <c r="D2" s="471"/>
      <c r="E2" s="471"/>
      <c r="F2" s="471"/>
      <c r="G2" s="471"/>
      <c r="H2" s="471"/>
      <c r="I2" s="471"/>
      <c r="J2" s="471"/>
      <c r="K2" s="471"/>
    </row>
    <row r="3" spans="2:13" ht="33" customHeight="1" x14ac:dyDescent="0.2">
      <c r="B3" s="470" t="s">
        <v>14856</v>
      </c>
      <c r="C3" s="470"/>
      <c r="D3" s="470"/>
      <c r="E3" s="470"/>
      <c r="F3" s="470"/>
      <c r="G3" s="470"/>
      <c r="H3" s="470"/>
      <c r="I3" s="470"/>
      <c r="J3" s="470"/>
      <c r="K3" s="470"/>
    </row>
    <row r="4" spans="2:13" ht="24" customHeight="1" x14ac:dyDescent="0.2">
      <c r="B4" s="470" t="s">
        <v>14857</v>
      </c>
      <c r="C4" s="470"/>
      <c r="D4" s="470"/>
      <c r="E4" s="470"/>
      <c r="F4" s="470"/>
      <c r="G4" s="470"/>
      <c r="H4" s="470"/>
      <c r="I4" s="470"/>
      <c r="J4" s="470"/>
      <c r="K4" s="470"/>
      <c r="L4" s="31" t="s">
        <v>14858</v>
      </c>
      <c r="M4" s="31" t="s">
        <v>14859</v>
      </c>
    </row>
    <row r="5" spans="2:13" x14ac:dyDescent="0.2">
      <c r="B5" s="91" t="s">
        <v>2516</v>
      </c>
      <c r="C5" s="91" t="s">
        <v>14860</v>
      </c>
      <c r="D5" s="91"/>
      <c r="E5" s="91"/>
      <c r="F5" s="91"/>
      <c r="G5" s="91"/>
      <c r="H5" s="91"/>
      <c r="I5" s="91"/>
      <c r="J5" s="91"/>
      <c r="K5" s="91"/>
      <c r="L5" s="31" t="s">
        <v>14861</v>
      </c>
      <c r="M5" s="31" t="s">
        <v>14862</v>
      </c>
    </row>
    <row r="6" spans="2:13" x14ac:dyDescent="0.2">
      <c r="B6" s="91" t="s">
        <v>1414</v>
      </c>
      <c r="C6" s="91" t="s">
        <v>14863</v>
      </c>
      <c r="D6" s="91"/>
      <c r="E6" s="91"/>
      <c r="F6" s="91"/>
      <c r="G6" s="91"/>
      <c r="H6" s="91"/>
      <c r="I6" s="91"/>
      <c r="J6" s="91"/>
      <c r="K6" s="91"/>
      <c r="L6" s="31" t="s">
        <v>14864</v>
      </c>
      <c r="M6" s="31" t="s">
        <v>14865</v>
      </c>
    </row>
    <row r="7" spans="2:13" x14ac:dyDescent="0.2">
      <c r="B7" s="91" t="s">
        <v>1437</v>
      </c>
      <c r="C7" s="91" t="s">
        <v>14866</v>
      </c>
      <c r="D7" s="91"/>
      <c r="E7" s="91"/>
      <c r="F7" s="91"/>
      <c r="G7" s="91"/>
      <c r="H7" s="91"/>
      <c r="I7" s="91"/>
      <c r="J7" s="91"/>
      <c r="K7" s="91"/>
    </row>
    <row r="8" spans="2:13" x14ac:dyDescent="0.2">
      <c r="B8" s="91" t="s">
        <v>1145</v>
      </c>
      <c r="C8" s="91" t="s">
        <v>14867</v>
      </c>
      <c r="D8" s="91"/>
      <c r="E8" s="91"/>
      <c r="F8" s="91"/>
      <c r="G8" s="91"/>
      <c r="H8" s="91"/>
      <c r="I8" s="91"/>
      <c r="J8" s="91"/>
      <c r="K8" s="91"/>
    </row>
    <row r="9" spans="2:13" x14ac:dyDescent="0.2">
      <c r="B9" s="273"/>
      <c r="C9" s="273"/>
      <c r="D9" s="273"/>
      <c r="E9" s="273"/>
      <c r="F9" s="273"/>
      <c r="G9" s="273"/>
      <c r="H9" s="273"/>
      <c r="I9" s="273"/>
      <c r="J9" s="273"/>
      <c r="K9" s="273"/>
    </row>
    <row r="10" spans="2:13" x14ac:dyDescent="0.2">
      <c r="B10" s="273"/>
      <c r="C10" s="273"/>
      <c r="D10" s="273"/>
      <c r="E10" s="273"/>
      <c r="F10" s="273" t="s">
        <v>14868</v>
      </c>
      <c r="G10" s="273"/>
      <c r="H10" s="273"/>
      <c r="I10" s="273"/>
      <c r="J10" s="273"/>
      <c r="K10" s="273"/>
    </row>
    <row r="11" spans="2:13" x14ac:dyDescent="0.2">
      <c r="B11" s="273"/>
      <c r="C11" s="273"/>
      <c r="D11" s="273"/>
      <c r="E11" s="273"/>
      <c r="F11" s="273"/>
      <c r="G11" s="274"/>
      <c r="H11" s="273"/>
      <c r="I11" s="273"/>
      <c r="J11" s="273"/>
      <c r="K11" s="273"/>
    </row>
    <row r="12" spans="2:13" x14ac:dyDescent="0.2">
      <c r="B12" s="273"/>
      <c r="C12" s="472" t="s">
        <v>14869</v>
      </c>
      <c r="D12" s="472"/>
      <c r="E12" s="472"/>
      <c r="F12" s="273"/>
      <c r="G12" s="274"/>
      <c r="H12" s="472" t="s">
        <v>14870</v>
      </c>
      <c r="I12" s="472"/>
      <c r="J12" s="472"/>
      <c r="K12" s="472"/>
    </row>
    <row r="13" spans="2:13" x14ac:dyDescent="0.2">
      <c r="B13" s="273"/>
      <c r="C13" s="472"/>
      <c r="D13" s="472"/>
      <c r="E13" s="472"/>
      <c r="F13" s="273"/>
      <c r="G13" s="274"/>
      <c r="H13" s="472"/>
      <c r="I13" s="472"/>
      <c r="J13" s="472"/>
      <c r="K13" s="472"/>
    </row>
    <row r="14" spans="2:13" x14ac:dyDescent="0.2">
      <c r="B14" s="273"/>
      <c r="C14" s="472"/>
      <c r="D14" s="472"/>
      <c r="E14" s="472"/>
      <c r="F14" s="273"/>
      <c r="G14" s="274"/>
      <c r="H14" s="472"/>
      <c r="I14" s="472"/>
      <c r="J14" s="472"/>
      <c r="K14" s="472"/>
    </row>
    <row r="15" spans="2:13" x14ac:dyDescent="0.2">
      <c r="B15" s="273"/>
      <c r="C15" s="273"/>
      <c r="D15" s="273"/>
      <c r="E15" s="273"/>
      <c r="F15" s="273"/>
      <c r="G15" s="274"/>
      <c r="H15" s="472"/>
      <c r="I15" s="472"/>
      <c r="J15" s="472"/>
      <c r="K15" s="472"/>
    </row>
    <row r="16" spans="2:13" x14ac:dyDescent="0.2">
      <c r="B16" s="273"/>
      <c r="C16" s="273"/>
      <c r="D16" s="273"/>
      <c r="E16" s="273"/>
      <c r="F16" s="273"/>
      <c r="G16" s="274"/>
      <c r="H16" s="273"/>
      <c r="I16" s="273"/>
      <c r="J16" s="273"/>
      <c r="K16" s="273"/>
    </row>
    <row r="17" spans="2:11" ht="16" thickBot="1" x14ac:dyDescent="0.25">
      <c r="B17" s="273"/>
      <c r="C17" s="275"/>
      <c r="D17" s="275"/>
      <c r="E17" s="275"/>
      <c r="F17" s="275"/>
      <c r="G17" s="276"/>
      <c r="H17" s="275"/>
      <c r="I17" s="275"/>
      <c r="J17" s="275"/>
      <c r="K17" s="277" t="s">
        <v>14871</v>
      </c>
    </row>
    <row r="18" spans="2:11" x14ac:dyDescent="0.2">
      <c r="B18" s="273"/>
      <c r="C18" s="273"/>
      <c r="D18" s="273"/>
      <c r="E18" s="273"/>
      <c r="F18" s="273"/>
      <c r="G18" s="274"/>
      <c r="H18" s="273"/>
      <c r="I18" s="273"/>
      <c r="J18" s="273"/>
      <c r="K18" s="278" t="s">
        <v>14872</v>
      </c>
    </row>
    <row r="19" spans="2:11" ht="15" customHeight="1" x14ac:dyDescent="0.2">
      <c r="B19" s="273"/>
      <c r="C19" s="472" t="s">
        <v>14873</v>
      </c>
      <c r="D19" s="472"/>
      <c r="E19" s="472"/>
      <c r="F19" s="279"/>
      <c r="G19" s="274"/>
      <c r="H19" s="273"/>
      <c r="I19" s="273"/>
      <c r="J19" s="273"/>
      <c r="K19" s="273"/>
    </row>
    <row r="20" spans="2:11" x14ac:dyDescent="0.2">
      <c r="B20" s="273"/>
      <c r="C20" s="472"/>
      <c r="D20" s="472"/>
      <c r="E20" s="472"/>
      <c r="F20" s="279"/>
      <c r="G20" s="274"/>
      <c r="H20" s="472" t="s">
        <v>14874</v>
      </c>
      <c r="I20" s="472"/>
      <c r="J20" s="472"/>
      <c r="K20" s="472"/>
    </row>
    <row r="21" spans="2:11" x14ac:dyDescent="0.2">
      <c r="B21" s="273"/>
      <c r="C21" s="472"/>
      <c r="D21" s="472"/>
      <c r="E21" s="472"/>
      <c r="F21" s="279"/>
      <c r="G21" s="274"/>
      <c r="H21" s="472"/>
      <c r="I21" s="472"/>
      <c r="J21" s="472"/>
      <c r="K21" s="472"/>
    </row>
    <row r="22" spans="2:11" x14ac:dyDescent="0.2">
      <c r="B22" s="273"/>
      <c r="C22" s="472"/>
      <c r="D22" s="472"/>
      <c r="E22" s="472"/>
      <c r="F22" s="279"/>
      <c r="G22" s="274"/>
      <c r="H22" s="472"/>
      <c r="I22" s="472"/>
      <c r="J22" s="472"/>
      <c r="K22" s="472"/>
    </row>
    <row r="23" spans="2:11" x14ac:dyDescent="0.2">
      <c r="B23" s="273"/>
      <c r="C23" s="273"/>
      <c r="D23" s="273"/>
      <c r="E23" s="273"/>
      <c r="F23" s="273"/>
      <c r="G23" s="274"/>
      <c r="H23" s="472"/>
      <c r="I23" s="472"/>
      <c r="J23" s="472"/>
      <c r="K23" s="472"/>
    </row>
    <row r="24" spans="2:11" x14ac:dyDescent="0.2">
      <c r="B24" s="273"/>
      <c r="C24" s="273"/>
      <c r="D24" s="273"/>
      <c r="E24" s="273"/>
      <c r="F24" s="273"/>
      <c r="G24" s="273"/>
      <c r="H24" s="273"/>
      <c r="I24" s="273"/>
      <c r="J24" s="273"/>
      <c r="K24" s="273"/>
    </row>
    <row r="25" spans="2:11" ht="9.75" customHeight="1" x14ac:dyDescent="0.2"/>
  </sheetData>
  <mergeCells count="7">
    <mergeCell ref="B3:K3"/>
    <mergeCell ref="B4:K4"/>
    <mergeCell ref="B2:K2"/>
    <mergeCell ref="H20:K23"/>
    <mergeCell ref="C19:E22"/>
    <mergeCell ref="H12:K15"/>
    <mergeCell ref="C12:E14"/>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6">
    <tabColor theme="9" tint="0.79998168889431442"/>
  </sheetPr>
  <dimension ref="A1:G83"/>
  <sheetViews>
    <sheetView zoomScaleNormal="100" workbookViewId="0">
      <pane ySplit="1" topLeftCell="A2" activePane="bottomLeft" state="frozen"/>
      <selection pane="bottomLeft" activeCell="C52" sqref="C52"/>
    </sheetView>
  </sheetViews>
  <sheetFormatPr baseColWidth="10" defaultColWidth="17.6640625" defaultRowHeight="15" x14ac:dyDescent="0.2"/>
  <cols>
    <col min="1" max="1" width="15.33203125" style="2" customWidth="1"/>
    <col min="2" max="2" width="23.83203125" style="2" customWidth="1"/>
    <col min="3" max="3" width="23.5" style="2" customWidth="1"/>
    <col min="4" max="5" width="21.5" style="35" customWidth="1"/>
    <col min="6" max="6" width="22.33203125" style="2" customWidth="1"/>
    <col min="7" max="7" width="20.1640625" style="2" customWidth="1"/>
    <col min="8" max="16384" width="17.6640625" style="2"/>
  </cols>
  <sheetData>
    <row r="1" spans="1:7" ht="16" x14ac:dyDescent="0.2">
      <c r="A1" s="2" t="s">
        <v>14875</v>
      </c>
      <c r="B1" s="149" t="s">
        <v>7</v>
      </c>
      <c r="C1" s="35" t="s">
        <v>1007</v>
      </c>
      <c r="D1" s="150" t="s">
        <v>14876</v>
      </c>
      <c r="E1" s="150" t="s">
        <v>14877</v>
      </c>
      <c r="F1" s="151" t="s">
        <v>14878</v>
      </c>
      <c r="G1" s="151" t="s">
        <v>14879</v>
      </c>
    </row>
    <row r="2" spans="1:7" x14ac:dyDescent="0.2">
      <c r="A2" s="9" t="s">
        <v>322</v>
      </c>
      <c r="B2" s="77" t="str">
        <f>'FF list'!I2</f>
        <v>Белоног А</v>
      </c>
      <c r="C2" s="75" t="s">
        <v>435</v>
      </c>
      <c r="D2" s="37" t="s">
        <v>14880</v>
      </c>
      <c r="E2" s="36" t="s">
        <v>14881</v>
      </c>
      <c r="F2" s="42" t="s">
        <v>14882</v>
      </c>
      <c r="G2" s="41" t="s">
        <v>14883</v>
      </c>
    </row>
    <row r="3" spans="1:7" x14ac:dyDescent="0.2">
      <c r="A3" s="9" t="s">
        <v>322</v>
      </c>
      <c r="B3" s="78" t="str">
        <f>'FF list'!I3</f>
        <v>Бондарева Н</v>
      </c>
      <c r="C3" s="75" t="s">
        <v>272</v>
      </c>
      <c r="D3" s="37" t="s">
        <v>14884</v>
      </c>
      <c r="E3" s="36" t="s">
        <v>14885</v>
      </c>
      <c r="F3" s="42" t="s">
        <v>14886</v>
      </c>
      <c r="G3" s="41" t="s">
        <v>14887</v>
      </c>
    </row>
    <row r="4" spans="1:7" x14ac:dyDescent="0.2">
      <c r="A4" s="19" t="s">
        <v>322</v>
      </c>
      <c r="B4" s="79" t="str">
        <f>'FF list'!I4</f>
        <v>Луферова В</v>
      </c>
      <c r="C4" s="76" t="s">
        <v>192</v>
      </c>
      <c r="D4" s="39" t="s">
        <v>347</v>
      </c>
      <c r="E4" s="152">
        <v>111</v>
      </c>
      <c r="F4" s="147" t="s">
        <v>14888</v>
      </c>
      <c r="G4" s="148">
        <v>111</v>
      </c>
    </row>
    <row r="5" spans="1:7" x14ac:dyDescent="0.2">
      <c r="A5" s="71" t="s">
        <v>323</v>
      </c>
      <c r="B5" s="78" t="s">
        <v>364</v>
      </c>
      <c r="C5" s="75" t="s">
        <v>78</v>
      </c>
      <c r="D5" s="37" t="s">
        <v>14889</v>
      </c>
      <c r="E5" s="36" t="s">
        <v>14890</v>
      </c>
      <c r="F5" s="42" t="s">
        <v>14891</v>
      </c>
      <c r="G5" s="41" t="s">
        <v>14887</v>
      </c>
    </row>
    <row r="6" spans="1:7" x14ac:dyDescent="0.2">
      <c r="A6" s="71" t="s">
        <v>323</v>
      </c>
      <c r="B6" s="77" t="s">
        <v>375</v>
      </c>
      <c r="C6" s="75" t="s">
        <v>192</v>
      </c>
      <c r="D6" s="37" t="s">
        <v>383</v>
      </c>
      <c r="E6" s="36" t="s">
        <v>14890</v>
      </c>
      <c r="F6" s="42" t="s">
        <v>14892</v>
      </c>
      <c r="G6" s="41" t="s">
        <v>14887</v>
      </c>
    </row>
    <row r="7" spans="1:7" x14ac:dyDescent="0.2">
      <c r="A7" s="71" t="s">
        <v>323</v>
      </c>
      <c r="B7" s="77" t="s">
        <v>388</v>
      </c>
      <c r="C7" s="75" t="s">
        <v>93</v>
      </c>
      <c r="D7" s="37" t="s">
        <v>395</v>
      </c>
      <c r="E7" s="36" t="s">
        <v>14893</v>
      </c>
      <c r="F7" s="42" t="s">
        <v>14894</v>
      </c>
      <c r="G7" s="41" t="s">
        <v>14895</v>
      </c>
    </row>
    <row r="8" spans="1:7" x14ac:dyDescent="0.2">
      <c r="A8" s="71" t="s">
        <v>323</v>
      </c>
      <c r="B8" s="78" t="s">
        <v>14896</v>
      </c>
      <c r="C8" s="75" t="s">
        <v>93</v>
      </c>
      <c r="D8" s="37" t="s">
        <v>14897</v>
      </c>
      <c r="E8" s="36" t="s">
        <v>14898</v>
      </c>
      <c r="F8" s="42" t="s">
        <v>14899</v>
      </c>
      <c r="G8" s="41">
        <v>854</v>
      </c>
    </row>
    <row r="9" spans="1:7" x14ac:dyDescent="0.2">
      <c r="A9" s="71" t="s">
        <v>323</v>
      </c>
      <c r="B9" s="78" t="s">
        <v>838</v>
      </c>
      <c r="C9" s="75" t="s">
        <v>272</v>
      </c>
      <c r="D9" s="37" t="s">
        <v>14900</v>
      </c>
      <c r="E9" s="36" t="s">
        <v>14901</v>
      </c>
      <c r="F9" s="42" t="s">
        <v>14902</v>
      </c>
      <c r="G9" s="41" t="s">
        <v>14903</v>
      </c>
    </row>
    <row r="10" spans="1:7" x14ac:dyDescent="0.2">
      <c r="A10" s="71" t="s">
        <v>323</v>
      </c>
      <c r="B10" s="78" t="s">
        <v>421</v>
      </c>
      <c r="C10" s="75" t="s">
        <v>31</v>
      </c>
      <c r="D10" s="37" t="s">
        <v>14904</v>
      </c>
      <c r="E10" s="36" t="s">
        <v>14905</v>
      </c>
      <c r="F10" s="42" t="s">
        <v>14906</v>
      </c>
      <c r="G10" s="41" t="s">
        <v>14906</v>
      </c>
    </row>
    <row r="11" spans="1:7" x14ac:dyDescent="0.2">
      <c r="A11" s="71" t="s">
        <v>323</v>
      </c>
      <c r="B11" s="78" t="s">
        <v>14907</v>
      </c>
      <c r="C11" s="75" t="s">
        <v>31</v>
      </c>
      <c r="D11" s="37" t="s">
        <v>14908</v>
      </c>
      <c r="E11" s="36" t="s">
        <v>14909</v>
      </c>
      <c r="F11" s="42" t="s">
        <v>14910</v>
      </c>
      <c r="G11" s="41" t="s">
        <v>14911</v>
      </c>
    </row>
    <row r="12" spans="1:7" x14ac:dyDescent="0.2">
      <c r="A12" s="71" t="s">
        <v>323</v>
      </c>
      <c r="B12" s="78" t="s">
        <v>434</v>
      </c>
      <c r="C12" s="75" t="s">
        <v>435</v>
      </c>
      <c r="D12" s="37" t="s">
        <v>14912</v>
      </c>
      <c r="E12" s="36" t="s">
        <v>7095</v>
      </c>
      <c r="F12" s="42" t="s">
        <v>14913</v>
      </c>
      <c r="G12" s="41" t="s">
        <v>14914</v>
      </c>
    </row>
    <row r="13" spans="1:7" x14ac:dyDescent="0.2">
      <c r="A13" s="71" t="s">
        <v>323</v>
      </c>
      <c r="B13" s="78" t="s">
        <v>14915</v>
      </c>
      <c r="C13" s="75" t="s">
        <v>31</v>
      </c>
      <c r="D13" s="37" t="s">
        <v>14916</v>
      </c>
      <c r="E13" s="36" t="s">
        <v>14917</v>
      </c>
      <c r="F13" s="42" t="s">
        <v>14918</v>
      </c>
      <c r="G13" s="41" t="s">
        <v>14919</v>
      </c>
    </row>
    <row r="14" spans="1:7" s="34" customFormat="1" x14ac:dyDescent="0.2">
      <c r="A14" s="71" t="s">
        <v>323</v>
      </c>
      <c r="B14" s="78" t="s">
        <v>447</v>
      </c>
      <c r="C14" s="75" t="s">
        <v>435</v>
      </c>
      <c r="D14" s="37" t="s">
        <v>14920</v>
      </c>
      <c r="E14" s="36" t="s">
        <v>14905</v>
      </c>
      <c r="F14" s="42" t="s">
        <v>14921</v>
      </c>
      <c r="G14" s="41">
        <v>502</v>
      </c>
    </row>
    <row r="15" spans="1:7" x14ac:dyDescent="0.2">
      <c r="A15" s="72" t="s">
        <v>323</v>
      </c>
      <c r="B15" s="79" t="s">
        <v>478</v>
      </c>
      <c r="C15" s="76" t="s">
        <v>93</v>
      </c>
      <c r="D15" s="39" t="s">
        <v>484</v>
      </c>
      <c r="E15" s="40" t="s">
        <v>14890</v>
      </c>
      <c r="F15" s="147" t="s">
        <v>14922</v>
      </c>
      <c r="G15" s="148" t="s">
        <v>14887</v>
      </c>
    </row>
    <row r="16" spans="1:7" x14ac:dyDescent="0.2">
      <c r="A16" s="67" t="s">
        <v>351</v>
      </c>
      <c r="B16" s="77" t="str">
        <f>'FF list'!I24</f>
        <v>Морозова О</v>
      </c>
      <c r="C16" s="75" t="s">
        <v>93</v>
      </c>
      <c r="D16" s="37" t="s">
        <v>14923</v>
      </c>
      <c r="E16" s="36" t="s">
        <v>14924</v>
      </c>
      <c r="F16" s="42" t="s">
        <v>14925</v>
      </c>
      <c r="G16" s="41" t="s">
        <v>14926</v>
      </c>
    </row>
    <row r="17" spans="1:7" x14ac:dyDescent="0.2">
      <c r="A17" s="67" t="s">
        <v>351</v>
      </c>
      <c r="B17" s="78" t="str">
        <f>'FF list'!I17</f>
        <v>Сергеева О</v>
      </c>
      <c r="C17" s="75" t="s">
        <v>272</v>
      </c>
      <c r="D17" s="37" t="s">
        <v>535</v>
      </c>
      <c r="E17" s="36" t="s">
        <v>14890</v>
      </c>
      <c r="F17" s="42" t="s">
        <v>14927</v>
      </c>
      <c r="G17" s="41" t="s">
        <v>14887</v>
      </c>
    </row>
    <row r="18" spans="1:7" x14ac:dyDescent="0.2">
      <c r="A18" s="67" t="s">
        <v>351</v>
      </c>
      <c r="B18" s="78" t="str">
        <f>'FF list'!I23</f>
        <v>Данилкина В</v>
      </c>
      <c r="C18" s="75" t="s">
        <v>272</v>
      </c>
      <c r="D18" s="169" t="str">
        <f>LOWER("SHEIDAL1")</f>
        <v>sheidal1</v>
      </c>
      <c r="E18" s="36" t="s">
        <v>14928</v>
      </c>
      <c r="F18" s="42" t="s">
        <v>14929</v>
      </c>
      <c r="G18" s="41" t="s">
        <v>14930</v>
      </c>
    </row>
    <row r="19" spans="1:7" x14ac:dyDescent="0.2">
      <c r="A19" s="67" t="s">
        <v>351</v>
      </c>
      <c r="B19" s="78" t="str">
        <f>'FF list'!I25</f>
        <v>Лебедь И</v>
      </c>
      <c r="C19" s="75" t="s">
        <v>31</v>
      </c>
      <c r="D19" s="37" t="s">
        <v>544</v>
      </c>
      <c r="E19" s="36" t="s">
        <v>14890</v>
      </c>
      <c r="F19" s="42" t="s">
        <v>14931</v>
      </c>
      <c r="G19" s="41" t="s">
        <v>14887</v>
      </c>
    </row>
    <row r="20" spans="1:7" x14ac:dyDescent="0.2">
      <c r="A20" s="67" t="s">
        <v>351</v>
      </c>
      <c r="B20" s="78" t="str">
        <f>'FF list'!I18</f>
        <v>Телиман Т</v>
      </c>
      <c r="C20" s="75" t="s">
        <v>78</v>
      </c>
      <c r="D20" s="37" t="s">
        <v>14932</v>
      </c>
      <c r="E20" s="36" t="s">
        <v>14933</v>
      </c>
      <c r="F20" s="42" t="s">
        <v>14934</v>
      </c>
      <c r="G20" s="41" t="s">
        <v>14933</v>
      </c>
    </row>
    <row r="21" spans="1:7" x14ac:dyDescent="0.2">
      <c r="A21" s="67" t="s">
        <v>351</v>
      </c>
      <c r="B21" s="78" t="str">
        <f>'FF list'!I27</f>
        <v>Бондарь В</v>
      </c>
      <c r="C21" s="75" t="s">
        <v>31</v>
      </c>
      <c r="D21" s="37" t="s">
        <v>14935</v>
      </c>
      <c r="E21" s="36" t="s">
        <v>14885</v>
      </c>
      <c r="F21" s="42" t="s">
        <v>14936</v>
      </c>
      <c r="G21" s="41" t="s">
        <v>14885</v>
      </c>
    </row>
    <row r="22" spans="1:7" x14ac:dyDescent="0.2">
      <c r="A22" s="67" t="s">
        <v>351</v>
      </c>
      <c r="B22" s="78" t="str">
        <f>'FF list'!I16</f>
        <v>Семенова Д</v>
      </c>
      <c r="C22" s="75" t="s">
        <v>435</v>
      </c>
      <c r="D22" s="37" t="s">
        <v>14937</v>
      </c>
      <c r="E22" s="36" t="s">
        <v>14938</v>
      </c>
      <c r="F22" s="42" t="s">
        <v>14939</v>
      </c>
      <c r="G22" s="41" t="s">
        <v>14940</v>
      </c>
    </row>
    <row r="23" spans="1:7" x14ac:dyDescent="0.2">
      <c r="A23" s="67" t="s">
        <v>351</v>
      </c>
      <c r="B23" s="78" t="str">
        <f>'FF list'!I19</f>
        <v>Харковец С</v>
      </c>
      <c r="C23" s="75" t="s">
        <v>93</v>
      </c>
      <c r="D23" s="37" t="s">
        <v>14941</v>
      </c>
      <c r="E23" s="36" t="s">
        <v>14941</v>
      </c>
      <c r="F23" s="42" t="s">
        <v>14942</v>
      </c>
      <c r="G23" s="41" t="s">
        <v>14942</v>
      </c>
    </row>
    <row r="24" spans="1:7" x14ac:dyDescent="0.2">
      <c r="A24" s="67" t="s">
        <v>351</v>
      </c>
      <c r="B24" s="78" t="s">
        <v>580</v>
      </c>
      <c r="C24" s="75" t="s">
        <v>93</v>
      </c>
      <c r="D24" s="169" t="s">
        <v>14943</v>
      </c>
      <c r="E24" s="36" t="s">
        <v>14928</v>
      </c>
      <c r="F24" s="42" t="s">
        <v>14944</v>
      </c>
      <c r="G24" s="41" t="s">
        <v>14930</v>
      </c>
    </row>
    <row r="25" spans="1:7" x14ac:dyDescent="0.2">
      <c r="A25" s="67" t="s">
        <v>351</v>
      </c>
      <c r="B25" s="78" t="str">
        <f>'FF list'!I20</f>
        <v>Цырулик А</v>
      </c>
      <c r="C25" s="75" t="s">
        <v>31</v>
      </c>
      <c r="D25" s="37" t="s">
        <v>14945</v>
      </c>
      <c r="E25" s="37" t="s">
        <v>14945</v>
      </c>
      <c r="F25" s="42" t="s">
        <v>14946</v>
      </c>
      <c r="G25" s="41" t="s">
        <v>14887</v>
      </c>
    </row>
    <row r="26" spans="1:7" x14ac:dyDescent="0.2">
      <c r="A26" s="67" t="s">
        <v>351</v>
      </c>
      <c r="B26" s="78" t="str">
        <f>'FF list'!I26</f>
        <v>Белоглавка Л</v>
      </c>
      <c r="C26" s="75" t="s">
        <v>192</v>
      </c>
      <c r="D26" s="37" t="s">
        <v>14947</v>
      </c>
      <c r="E26" s="36" t="s">
        <v>14890</v>
      </c>
      <c r="F26" s="42" t="s">
        <v>14948</v>
      </c>
      <c r="G26" s="41" t="s">
        <v>14887</v>
      </c>
    </row>
    <row r="27" spans="1:7" x14ac:dyDescent="0.2">
      <c r="A27" s="67" t="s">
        <v>351</v>
      </c>
      <c r="B27" s="78" t="str">
        <f>'FF list'!I28</f>
        <v>Вагин С</v>
      </c>
      <c r="C27" s="75" t="s">
        <v>192</v>
      </c>
      <c r="D27" s="37" t="s">
        <v>14949</v>
      </c>
      <c r="E27" s="36" t="s">
        <v>14950</v>
      </c>
      <c r="F27" s="42" t="s">
        <v>14951</v>
      </c>
      <c r="G27" s="41">
        <v>111</v>
      </c>
    </row>
    <row r="28" spans="1:7" x14ac:dyDescent="0.2">
      <c r="A28" s="68" t="s">
        <v>351</v>
      </c>
      <c r="B28" s="167" t="str">
        <f>'FF list'!I21</f>
        <v>Шоленкина О</v>
      </c>
      <c r="C28" s="76" t="s">
        <v>435</v>
      </c>
      <c r="D28" s="39" t="s">
        <v>14952</v>
      </c>
      <c r="E28" s="40" t="s">
        <v>14953</v>
      </c>
      <c r="F28" s="147" t="s">
        <v>14954</v>
      </c>
      <c r="G28" s="148" t="s">
        <v>14955</v>
      </c>
    </row>
    <row r="29" spans="1:7" x14ac:dyDescent="0.2">
      <c r="A29" s="11" t="s">
        <v>630</v>
      </c>
      <c r="B29" s="78" t="s">
        <v>632</v>
      </c>
      <c r="C29" s="75" t="s">
        <v>14956</v>
      </c>
      <c r="D29" s="37" t="s">
        <v>14957</v>
      </c>
      <c r="E29" s="36" t="s">
        <v>14958</v>
      </c>
      <c r="F29" s="42" t="s">
        <v>14959</v>
      </c>
      <c r="G29" s="41" t="s">
        <v>14960</v>
      </c>
    </row>
    <row r="30" spans="1:7" x14ac:dyDescent="0.2">
      <c r="A30" s="11" t="s">
        <v>630</v>
      </c>
      <c r="B30" s="77" t="s">
        <v>644</v>
      </c>
      <c r="C30" s="75" t="s">
        <v>105</v>
      </c>
      <c r="D30" s="37" t="s">
        <v>14961</v>
      </c>
      <c r="E30" s="36" t="s">
        <v>14962</v>
      </c>
      <c r="F30" s="42" t="s">
        <v>14963</v>
      </c>
      <c r="G30" s="41" t="s">
        <v>14964</v>
      </c>
    </row>
    <row r="31" spans="1:7" x14ac:dyDescent="0.2">
      <c r="A31" s="11" t="s">
        <v>630</v>
      </c>
      <c r="B31" s="78" t="s">
        <v>657</v>
      </c>
      <c r="C31" s="75" t="s">
        <v>105</v>
      </c>
      <c r="D31" s="37" t="s">
        <v>14965</v>
      </c>
      <c r="E31" s="36" t="s">
        <v>14966</v>
      </c>
      <c r="F31" s="42" t="s">
        <v>14967</v>
      </c>
      <c r="G31" s="41" t="s">
        <v>14968</v>
      </c>
    </row>
    <row r="32" spans="1:7" x14ac:dyDescent="0.2">
      <c r="A32" s="11" t="s">
        <v>630</v>
      </c>
      <c r="B32" s="78" t="s">
        <v>669</v>
      </c>
      <c r="C32" s="75" t="s">
        <v>78</v>
      </c>
      <c r="D32" s="37" t="s">
        <v>14969</v>
      </c>
      <c r="E32" s="36" t="s">
        <v>14885</v>
      </c>
      <c r="F32" s="42" t="s">
        <v>14970</v>
      </c>
      <c r="G32" s="41" t="s">
        <v>14971</v>
      </c>
    </row>
    <row r="33" spans="1:7" x14ac:dyDescent="0.2">
      <c r="A33" s="11" t="s">
        <v>630</v>
      </c>
      <c r="B33" s="78" t="s">
        <v>14972</v>
      </c>
      <c r="C33" s="75" t="s">
        <v>272</v>
      </c>
      <c r="D33" s="37" t="s">
        <v>14973</v>
      </c>
      <c r="E33" s="37" t="s">
        <v>14973</v>
      </c>
      <c r="F33" s="42" t="s">
        <v>14974</v>
      </c>
      <c r="G33" s="41" t="s">
        <v>14887</v>
      </c>
    </row>
    <row r="34" spans="1:7" x14ac:dyDescent="0.2">
      <c r="A34" s="11" t="s">
        <v>630</v>
      </c>
      <c r="B34" s="78" t="s">
        <v>681</v>
      </c>
      <c r="C34" s="75" t="s">
        <v>192</v>
      </c>
      <c r="D34" s="37" t="s">
        <v>14975</v>
      </c>
      <c r="E34" s="37" t="s">
        <v>14975</v>
      </c>
      <c r="F34" s="42" t="s">
        <v>14976</v>
      </c>
      <c r="G34" s="41">
        <v>333</v>
      </c>
    </row>
    <row r="35" spans="1:7" x14ac:dyDescent="0.2">
      <c r="A35" s="11" t="s">
        <v>630</v>
      </c>
      <c r="B35" s="78" t="s">
        <v>692</v>
      </c>
      <c r="C35" s="75" t="s">
        <v>48</v>
      </c>
      <c r="D35" s="37" t="s">
        <v>14977</v>
      </c>
      <c r="E35" s="36" t="s">
        <v>14978</v>
      </c>
      <c r="F35" s="42" t="s">
        <v>14979</v>
      </c>
      <c r="G35" s="41" t="s">
        <v>14979</v>
      </c>
    </row>
    <row r="36" spans="1:7" x14ac:dyDescent="0.2">
      <c r="A36" s="18" t="s">
        <v>630</v>
      </c>
      <c r="B36" s="79" t="s">
        <v>713</v>
      </c>
      <c r="C36" s="76" t="s">
        <v>435</v>
      </c>
      <c r="D36" s="39" t="s">
        <v>14980</v>
      </c>
      <c r="E36" s="40" t="s">
        <v>14890</v>
      </c>
      <c r="F36" s="58" t="s">
        <v>14981</v>
      </c>
      <c r="G36" s="44" t="s">
        <v>14887</v>
      </c>
    </row>
    <row r="37" spans="1:7" x14ac:dyDescent="0.2">
      <c r="A37" s="69" t="s">
        <v>27</v>
      </c>
      <c r="B37" s="78" t="s">
        <v>14982</v>
      </c>
      <c r="C37" s="75" t="s">
        <v>31</v>
      </c>
      <c r="D37" s="37" t="s">
        <v>14983</v>
      </c>
      <c r="E37" s="36" t="s">
        <v>14984</v>
      </c>
      <c r="F37" s="42" t="s">
        <v>14985</v>
      </c>
      <c r="G37" s="41">
        <v>503</v>
      </c>
    </row>
    <row r="38" spans="1:7" x14ac:dyDescent="0.2">
      <c r="A38" s="69" t="s">
        <v>27</v>
      </c>
      <c r="B38" s="77" t="s">
        <v>30</v>
      </c>
      <c r="C38" s="75" t="s">
        <v>14986</v>
      </c>
      <c r="D38" s="37" t="s">
        <v>14987</v>
      </c>
      <c r="E38" s="80" t="s">
        <v>14890</v>
      </c>
      <c r="F38" s="42" t="s">
        <v>14988</v>
      </c>
      <c r="G38" s="41" t="s">
        <v>14887</v>
      </c>
    </row>
    <row r="39" spans="1:7" x14ac:dyDescent="0.2">
      <c r="A39" s="69" t="s">
        <v>27</v>
      </c>
      <c r="B39" s="78" t="s">
        <v>47</v>
      </c>
      <c r="C39" s="75" t="s">
        <v>48</v>
      </c>
      <c r="D39" s="37" t="s">
        <v>14989</v>
      </c>
      <c r="E39" s="36" t="s">
        <v>14990</v>
      </c>
      <c r="F39" s="57" t="s">
        <v>14991</v>
      </c>
      <c r="G39" s="43" t="s">
        <v>14992</v>
      </c>
    </row>
    <row r="40" spans="1:7" x14ac:dyDescent="0.2">
      <c r="A40" s="69" t="s">
        <v>27</v>
      </c>
      <c r="B40" s="78" t="s">
        <v>77</v>
      </c>
      <c r="C40" s="75" t="s">
        <v>78</v>
      </c>
      <c r="D40" s="37" t="s">
        <v>85</v>
      </c>
      <c r="E40" s="80" t="s">
        <v>14890</v>
      </c>
      <c r="F40" s="42" t="s">
        <v>14993</v>
      </c>
      <c r="G40" s="41" t="s">
        <v>14887</v>
      </c>
    </row>
    <row r="41" spans="1:7" x14ac:dyDescent="0.2">
      <c r="A41" s="69" t="s">
        <v>27</v>
      </c>
      <c r="B41" s="78" t="s">
        <v>826</v>
      </c>
      <c r="C41" s="75" t="s">
        <v>14986</v>
      </c>
      <c r="D41" s="37" t="s">
        <v>14994</v>
      </c>
      <c r="E41" s="80">
        <v>18438</v>
      </c>
      <c r="F41" s="42" t="s">
        <v>834</v>
      </c>
      <c r="G41" s="41" t="s">
        <v>14995</v>
      </c>
    </row>
    <row r="42" spans="1:7" x14ac:dyDescent="0.2">
      <c r="A42" s="69" t="s">
        <v>27</v>
      </c>
      <c r="B42" s="78" t="s">
        <v>850</v>
      </c>
      <c r="C42" s="75" t="s">
        <v>192</v>
      </c>
      <c r="D42" s="37" t="s">
        <v>14996</v>
      </c>
      <c r="E42" s="38" t="s">
        <v>14997</v>
      </c>
      <c r="F42" s="57" t="s">
        <v>14998</v>
      </c>
      <c r="G42" s="43" t="s">
        <v>14999</v>
      </c>
    </row>
    <row r="43" spans="1:7" x14ac:dyDescent="0.2">
      <c r="A43" s="69" t="s">
        <v>27</v>
      </c>
      <c r="B43" s="77" t="s">
        <v>15000</v>
      </c>
      <c r="C43" s="75" t="s">
        <v>48</v>
      </c>
      <c r="D43" s="37" t="s">
        <v>15001</v>
      </c>
      <c r="E43" s="80" t="s">
        <v>14890</v>
      </c>
      <c r="F43" s="42" t="s">
        <v>15002</v>
      </c>
      <c r="G43" s="41" t="s">
        <v>14887</v>
      </c>
    </row>
    <row r="44" spans="1:7" x14ac:dyDescent="0.2">
      <c r="A44" s="69" t="s">
        <v>27</v>
      </c>
      <c r="B44" s="77" t="s">
        <v>133</v>
      </c>
      <c r="C44" s="75" t="s">
        <v>105</v>
      </c>
      <c r="D44" s="37" t="s">
        <v>15003</v>
      </c>
      <c r="E44" s="36" t="s">
        <v>14890</v>
      </c>
      <c r="F44" s="42" t="s">
        <v>15004</v>
      </c>
      <c r="G44" s="41" t="s">
        <v>14887</v>
      </c>
    </row>
    <row r="45" spans="1:7" x14ac:dyDescent="0.2">
      <c r="A45" s="69" t="s">
        <v>27</v>
      </c>
      <c r="B45" s="77" t="s">
        <v>147</v>
      </c>
      <c r="C45" s="75" t="s">
        <v>48</v>
      </c>
      <c r="D45" s="37" t="s">
        <v>15005</v>
      </c>
      <c r="E45" s="36" t="s">
        <v>14945</v>
      </c>
      <c r="F45" s="42" t="s">
        <v>156</v>
      </c>
      <c r="G45" s="41" t="s">
        <v>14887</v>
      </c>
    </row>
    <row r="46" spans="1:7" x14ac:dyDescent="0.2">
      <c r="A46" s="69" t="s">
        <v>27</v>
      </c>
      <c r="B46" s="78" t="s">
        <v>177</v>
      </c>
      <c r="C46" s="75" t="s">
        <v>48</v>
      </c>
      <c r="D46" s="37" t="s">
        <v>186</v>
      </c>
      <c r="E46" s="37" t="s">
        <v>14890</v>
      </c>
      <c r="F46" s="57" t="s">
        <v>15006</v>
      </c>
      <c r="G46" s="43" t="s">
        <v>14887</v>
      </c>
    </row>
    <row r="47" spans="1:7" x14ac:dyDescent="0.2">
      <c r="A47" s="69" t="s">
        <v>27</v>
      </c>
      <c r="B47" s="78" t="s">
        <v>206</v>
      </c>
      <c r="C47" s="75" t="s">
        <v>48</v>
      </c>
      <c r="D47" s="37" t="s">
        <v>15007</v>
      </c>
      <c r="E47" s="36" t="s">
        <v>14890</v>
      </c>
      <c r="F47" s="57" t="s">
        <v>15008</v>
      </c>
      <c r="G47" s="43" t="s">
        <v>14887</v>
      </c>
    </row>
    <row r="48" spans="1:7" x14ac:dyDescent="0.2">
      <c r="A48" s="69" t="s">
        <v>27</v>
      </c>
      <c r="B48" s="77" t="s">
        <v>219</v>
      </c>
      <c r="C48" s="75" t="s">
        <v>192</v>
      </c>
      <c r="D48" s="37" t="s">
        <v>1013</v>
      </c>
      <c r="E48" s="36" t="s">
        <v>14890</v>
      </c>
      <c r="F48" s="42" t="s">
        <v>15009</v>
      </c>
      <c r="G48" s="41" t="s">
        <v>14887</v>
      </c>
    </row>
    <row r="49" spans="1:7" x14ac:dyDescent="0.2">
      <c r="A49" s="69" t="s">
        <v>27</v>
      </c>
      <c r="B49" s="77" t="s">
        <v>232</v>
      </c>
      <c r="C49" s="75" t="s">
        <v>48</v>
      </c>
      <c r="D49" s="37" t="s">
        <v>15010</v>
      </c>
      <c r="E49" s="36" t="s">
        <v>14890</v>
      </c>
      <c r="F49" s="42" t="s">
        <v>15011</v>
      </c>
      <c r="G49" s="41" t="s">
        <v>14887</v>
      </c>
    </row>
    <row r="50" spans="1:7" x14ac:dyDescent="0.2">
      <c r="A50" s="69" t="s">
        <v>27</v>
      </c>
      <c r="B50" s="77" t="s">
        <v>943</v>
      </c>
      <c r="C50" s="75" t="s">
        <v>272</v>
      </c>
      <c r="D50" s="37" t="s">
        <v>1038</v>
      </c>
      <c r="E50" s="36" t="s">
        <v>14890</v>
      </c>
      <c r="F50" s="42" t="s">
        <v>951</v>
      </c>
      <c r="G50" s="41" t="s">
        <v>14887</v>
      </c>
    </row>
    <row r="51" spans="1:7" x14ac:dyDescent="0.2">
      <c r="A51" s="69" t="s">
        <v>27</v>
      </c>
      <c r="B51" s="78" t="s">
        <v>15012</v>
      </c>
      <c r="C51" s="75" t="s">
        <v>93</v>
      </c>
      <c r="D51" s="37" t="s">
        <v>15013</v>
      </c>
      <c r="E51" s="36" t="s">
        <v>15014</v>
      </c>
      <c r="F51" s="42" t="s">
        <v>15015</v>
      </c>
      <c r="G51" s="41">
        <v>505</v>
      </c>
    </row>
    <row r="52" spans="1:7" x14ac:dyDescent="0.2">
      <c r="A52" s="69" t="s">
        <v>27</v>
      </c>
      <c r="B52" s="78" t="s">
        <v>286</v>
      </c>
      <c r="C52" s="75" t="s">
        <v>48</v>
      </c>
      <c r="D52" s="37" t="s">
        <v>15016</v>
      </c>
      <c r="E52" s="36" t="s">
        <v>15017</v>
      </c>
      <c r="F52" s="42" t="s">
        <v>15018</v>
      </c>
      <c r="G52" s="41" t="s">
        <v>14887</v>
      </c>
    </row>
    <row r="53" spans="1:7" x14ac:dyDescent="0.2">
      <c r="A53" s="69" t="s">
        <v>27</v>
      </c>
      <c r="B53" s="79" t="s">
        <v>299</v>
      </c>
      <c r="C53" s="76" t="s">
        <v>272</v>
      </c>
      <c r="D53" s="39" t="s">
        <v>15019</v>
      </c>
      <c r="E53" s="40" t="s">
        <v>15019</v>
      </c>
      <c r="F53" s="147" t="s">
        <v>15020</v>
      </c>
      <c r="G53" s="148" t="s">
        <v>15020</v>
      </c>
    </row>
    <row r="54" spans="1:7" x14ac:dyDescent="0.2">
      <c r="A54" s="10" t="s">
        <v>88</v>
      </c>
      <c r="B54" s="78" t="s">
        <v>119</v>
      </c>
      <c r="C54" s="75" t="s">
        <v>93</v>
      </c>
      <c r="D54" s="37" t="s">
        <v>15021</v>
      </c>
      <c r="E54" s="36" t="s">
        <v>15022</v>
      </c>
      <c r="F54" s="42" t="s">
        <v>15023</v>
      </c>
      <c r="G54" s="41" t="s">
        <v>15024</v>
      </c>
    </row>
    <row r="55" spans="1:7" x14ac:dyDescent="0.2">
      <c r="A55" s="10" t="s">
        <v>88</v>
      </c>
      <c r="B55" s="78" t="s">
        <v>162</v>
      </c>
      <c r="C55" s="75" t="s">
        <v>93</v>
      </c>
      <c r="D55" s="37" t="s">
        <v>15025</v>
      </c>
      <c r="E55" s="36" t="s">
        <v>15026</v>
      </c>
      <c r="F55" s="42" t="s">
        <v>15027</v>
      </c>
      <c r="G55" s="43" t="s">
        <v>14887</v>
      </c>
    </row>
    <row r="56" spans="1:7" x14ac:dyDescent="0.2">
      <c r="A56" s="10" t="s">
        <v>88</v>
      </c>
      <c r="B56" s="78" t="s">
        <v>15028</v>
      </c>
      <c r="C56" s="75" t="s">
        <v>31</v>
      </c>
      <c r="D56" s="37" t="s">
        <v>15029</v>
      </c>
      <c r="E56" s="36" t="s">
        <v>15029</v>
      </c>
      <c r="F56" s="42" t="s">
        <v>15030</v>
      </c>
      <c r="G56" s="41" t="s">
        <v>15030</v>
      </c>
    </row>
    <row r="57" spans="1:7" x14ac:dyDescent="0.2">
      <c r="A57" s="10" t="s">
        <v>88</v>
      </c>
      <c r="B57" s="78" t="s">
        <v>191</v>
      </c>
      <c r="C57" s="75" t="s">
        <v>192</v>
      </c>
      <c r="D57" s="37" t="s">
        <v>15031</v>
      </c>
      <c r="E57" s="36" t="s">
        <v>3317</v>
      </c>
      <c r="F57" s="42" t="s">
        <v>15032</v>
      </c>
      <c r="G57" s="43" t="s">
        <v>14887</v>
      </c>
    </row>
    <row r="58" spans="1:7" x14ac:dyDescent="0.2">
      <c r="A58" s="10" t="s">
        <v>88</v>
      </c>
      <c r="B58" s="78" t="s">
        <v>15033</v>
      </c>
      <c r="C58" s="75" t="s">
        <v>93</v>
      </c>
      <c r="D58" s="37" t="s">
        <v>15034</v>
      </c>
      <c r="E58" s="36" t="s">
        <v>15035</v>
      </c>
      <c r="F58" s="42" t="s">
        <v>15036</v>
      </c>
      <c r="G58" s="41" t="s">
        <v>15036</v>
      </c>
    </row>
    <row r="59" spans="1:7" x14ac:dyDescent="0.2">
      <c r="A59" s="10" t="s">
        <v>88</v>
      </c>
      <c r="B59" s="78" t="s">
        <v>457</v>
      </c>
      <c r="C59" s="75" t="s">
        <v>31</v>
      </c>
      <c r="D59" s="37" t="s">
        <v>15037</v>
      </c>
      <c r="E59" s="36" t="s">
        <v>15038</v>
      </c>
      <c r="F59" s="42" t="s">
        <v>15039</v>
      </c>
      <c r="G59" s="41" t="s">
        <v>15039</v>
      </c>
    </row>
    <row r="60" spans="1:7" x14ac:dyDescent="0.2">
      <c r="A60" s="10" t="s">
        <v>88</v>
      </c>
      <c r="B60" s="78" t="s">
        <v>245</v>
      </c>
      <c r="C60" s="75" t="s">
        <v>435</v>
      </c>
      <c r="D60" s="37" t="s">
        <v>15040</v>
      </c>
      <c r="E60" s="36" t="s">
        <v>8944</v>
      </c>
      <c r="F60" s="42" t="s">
        <v>15041</v>
      </c>
      <c r="G60" s="41">
        <v>50</v>
      </c>
    </row>
    <row r="61" spans="1:7" x14ac:dyDescent="0.2">
      <c r="A61" s="10" t="s">
        <v>88</v>
      </c>
      <c r="B61" s="78" t="s">
        <v>15042</v>
      </c>
      <c r="C61" s="75" t="s">
        <v>435</v>
      </c>
      <c r="D61" s="37" t="s">
        <v>15043</v>
      </c>
      <c r="E61" s="36" t="s">
        <v>15044</v>
      </c>
      <c r="F61" s="42" t="s">
        <v>15045</v>
      </c>
      <c r="G61" s="41" t="s">
        <v>15046</v>
      </c>
    </row>
    <row r="62" spans="1:7" x14ac:dyDescent="0.2">
      <c r="A62" s="10" t="s">
        <v>88</v>
      </c>
      <c r="B62" s="78" t="s">
        <v>271</v>
      </c>
      <c r="C62" s="75" t="s">
        <v>272</v>
      </c>
      <c r="D62" s="37" t="s">
        <v>15047</v>
      </c>
      <c r="E62" s="36" t="s">
        <v>15048</v>
      </c>
      <c r="F62" s="42" t="s">
        <v>15049</v>
      </c>
      <c r="G62" s="41">
        <v>506</v>
      </c>
    </row>
    <row r="63" spans="1:7" x14ac:dyDescent="0.2">
      <c r="A63" s="20" t="s">
        <v>88</v>
      </c>
      <c r="B63" s="79" t="s">
        <v>955</v>
      </c>
      <c r="C63" s="76" t="s">
        <v>31</v>
      </c>
      <c r="D63" s="39" t="s">
        <v>15050</v>
      </c>
      <c r="E63" s="40" t="s">
        <v>15050</v>
      </c>
      <c r="F63" s="147" t="s">
        <v>15051</v>
      </c>
      <c r="G63" s="148" t="s">
        <v>15051</v>
      </c>
    </row>
    <row r="64" spans="1:7" x14ac:dyDescent="0.2">
      <c r="A64" s="61" t="s">
        <v>89</v>
      </c>
      <c r="B64" s="78" t="s">
        <v>724</v>
      </c>
      <c r="C64" s="75" t="s">
        <v>435</v>
      </c>
      <c r="D64" s="37" t="s">
        <v>15052</v>
      </c>
      <c r="E64" s="36" t="s">
        <v>15053</v>
      </c>
      <c r="F64" s="42" t="s">
        <v>15054</v>
      </c>
      <c r="G64" s="41" t="s">
        <v>15055</v>
      </c>
    </row>
    <row r="65" spans="1:7" x14ac:dyDescent="0.2">
      <c r="A65" s="61" t="s">
        <v>89</v>
      </c>
      <c r="B65" s="78" t="s">
        <v>735</v>
      </c>
      <c r="C65" s="75" t="s">
        <v>105</v>
      </c>
      <c r="D65" s="37" t="s">
        <v>15056</v>
      </c>
      <c r="E65" s="36" t="s">
        <v>15057</v>
      </c>
      <c r="F65" s="57" t="s">
        <v>15058</v>
      </c>
      <c r="G65" s="43" t="s">
        <v>15059</v>
      </c>
    </row>
    <row r="66" spans="1:7" x14ac:dyDescent="0.2">
      <c r="A66" s="61" t="s">
        <v>89</v>
      </c>
      <c r="B66" s="78" t="s">
        <v>15060</v>
      </c>
      <c r="C66" s="75" t="s">
        <v>78</v>
      </c>
      <c r="D66" s="37" t="s">
        <v>15061</v>
      </c>
      <c r="E66" s="80" t="s">
        <v>15062</v>
      </c>
      <c r="F66" s="42" t="s">
        <v>15063</v>
      </c>
      <c r="G66" s="42" t="s">
        <v>15063</v>
      </c>
    </row>
    <row r="67" spans="1:7" x14ac:dyDescent="0.2">
      <c r="A67" s="61" t="s">
        <v>89</v>
      </c>
      <c r="B67" s="78" t="s">
        <v>758</v>
      </c>
      <c r="C67" s="75" t="s">
        <v>105</v>
      </c>
      <c r="D67" s="37" t="s">
        <v>15064</v>
      </c>
      <c r="E67" s="80" t="s">
        <v>14890</v>
      </c>
      <c r="F67" s="42" t="s">
        <v>764</v>
      </c>
      <c r="G67" s="41" t="s">
        <v>14887</v>
      </c>
    </row>
    <row r="68" spans="1:7" x14ac:dyDescent="0.2">
      <c r="A68" s="61" t="s">
        <v>89</v>
      </c>
      <c r="B68" s="78" t="s">
        <v>780</v>
      </c>
      <c r="C68" s="75" t="s">
        <v>105</v>
      </c>
      <c r="D68" s="37" t="s">
        <v>15065</v>
      </c>
      <c r="E68" s="36" t="s">
        <v>15066</v>
      </c>
      <c r="F68" s="57" t="s">
        <v>15067</v>
      </c>
      <c r="G68" s="43">
        <v>729</v>
      </c>
    </row>
    <row r="69" spans="1:7" x14ac:dyDescent="0.2">
      <c r="A69" s="61" t="s">
        <v>89</v>
      </c>
      <c r="B69" s="78" t="s">
        <v>803</v>
      </c>
      <c r="C69" s="75" t="s">
        <v>192</v>
      </c>
      <c r="D69" s="37" t="s">
        <v>15068</v>
      </c>
      <c r="E69" s="80">
        <v>12345</v>
      </c>
      <c r="F69" s="42" t="s">
        <v>15069</v>
      </c>
      <c r="G69" s="41" t="s">
        <v>14971</v>
      </c>
    </row>
    <row r="70" spans="1:7" x14ac:dyDescent="0.2">
      <c r="A70" s="61" t="s">
        <v>89</v>
      </c>
      <c r="B70" s="78" t="s">
        <v>815</v>
      </c>
      <c r="C70" s="75" t="s">
        <v>272</v>
      </c>
      <c r="D70" s="37" t="s">
        <v>15070</v>
      </c>
      <c r="E70" s="80">
        <v>348</v>
      </c>
      <c r="F70" s="42" t="s">
        <v>15071</v>
      </c>
      <c r="G70" s="41" t="s">
        <v>15072</v>
      </c>
    </row>
    <row r="71" spans="1:7" x14ac:dyDescent="0.2">
      <c r="A71" s="61" t="s">
        <v>89</v>
      </c>
      <c r="B71" s="78" t="s">
        <v>15073</v>
      </c>
      <c r="C71" s="75" t="s">
        <v>78</v>
      </c>
      <c r="D71" s="37" t="s">
        <v>15074</v>
      </c>
      <c r="E71" s="80">
        <v>333</v>
      </c>
      <c r="F71" s="42" t="s">
        <v>15075</v>
      </c>
      <c r="G71" s="41" t="s">
        <v>15076</v>
      </c>
    </row>
    <row r="72" spans="1:7" x14ac:dyDescent="0.2">
      <c r="A72" s="61" t="s">
        <v>89</v>
      </c>
      <c r="B72" s="77" t="s">
        <v>895</v>
      </c>
      <c r="C72" s="75" t="s">
        <v>48</v>
      </c>
      <c r="D72" s="37" t="s">
        <v>15077</v>
      </c>
      <c r="E72" s="36" t="s">
        <v>14885</v>
      </c>
      <c r="F72" s="42" t="s">
        <v>15078</v>
      </c>
      <c r="G72" s="41" t="s">
        <v>14971</v>
      </c>
    </row>
    <row r="73" spans="1:7" x14ac:dyDescent="0.2">
      <c r="A73" s="61" t="s">
        <v>89</v>
      </c>
      <c r="B73" s="78" t="s">
        <v>905</v>
      </c>
      <c r="C73" s="75" t="s">
        <v>78</v>
      </c>
      <c r="D73" s="37" t="s">
        <v>15079</v>
      </c>
      <c r="E73" s="36" t="s">
        <v>15080</v>
      </c>
      <c r="F73" s="42" t="s">
        <v>15081</v>
      </c>
      <c r="G73" s="41" t="s">
        <v>15082</v>
      </c>
    </row>
    <row r="74" spans="1:7" x14ac:dyDescent="0.2">
      <c r="A74" s="61" t="s">
        <v>89</v>
      </c>
      <c r="B74" s="78" t="s">
        <v>745</v>
      </c>
      <c r="C74" s="75" t="s">
        <v>435</v>
      </c>
      <c r="D74" s="37" t="s">
        <v>15083</v>
      </c>
      <c r="E74" s="36" t="s">
        <v>15083</v>
      </c>
      <c r="F74" s="42" t="s">
        <v>15084</v>
      </c>
      <c r="G74" s="41" t="s">
        <v>15084</v>
      </c>
    </row>
    <row r="75" spans="1:7" x14ac:dyDescent="0.2">
      <c r="A75" s="61" t="s">
        <v>89</v>
      </c>
      <c r="B75" s="78" t="s">
        <v>15085</v>
      </c>
      <c r="C75" s="75" t="s">
        <v>14986</v>
      </c>
      <c r="D75" s="37" t="s">
        <v>15086</v>
      </c>
      <c r="E75" s="36" t="s">
        <v>15087</v>
      </c>
      <c r="F75" s="42" t="s">
        <v>15088</v>
      </c>
      <c r="G75" s="41" t="s">
        <v>15089</v>
      </c>
    </row>
    <row r="76" spans="1:7" x14ac:dyDescent="0.2">
      <c r="A76" s="61" t="s">
        <v>89</v>
      </c>
      <c r="B76" s="78" t="s">
        <v>922</v>
      </c>
      <c r="C76" s="75" t="s">
        <v>78</v>
      </c>
      <c r="D76" s="37" t="s">
        <v>15090</v>
      </c>
      <c r="E76" s="38" t="s">
        <v>15091</v>
      </c>
      <c r="F76" s="57" t="s">
        <v>15092</v>
      </c>
      <c r="G76" s="43" t="s">
        <v>14887</v>
      </c>
    </row>
    <row r="77" spans="1:7" x14ac:dyDescent="0.2">
      <c r="A77" s="61" t="s">
        <v>89</v>
      </c>
      <c r="B77" s="78" t="s">
        <v>932</v>
      </c>
      <c r="C77" s="75" t="s">
        <v>105</v>
      </c>
      <c r="D77" s="37" t="s">
        <v>15093</v>
      </c>
      <c r="E77" s="36" t="s">
        <v>15094</v>
      </c>
      <c r="F77" s="42" t="s">
        <v>15095</v>
      </c>
      <c r="G77" s="41" t="s">
        <v>15095</v>
      </c>
    </row>
    <row r="78" spans="1:7" x14ac:dyDescent="0.2">
      <c r="A78" s="61" t="s">
        <v>89</v>
      </c>
      <c r="B78" s="78" t="s">
        <v>967</v>
      </c>
      <c r="C78" s="75" t="s">
        <v>105</v>
      </c>
      <c r="D78" s="37" t="s">
        <v>15096</v>
      </c>
      <c r="E78" s="36" t="s">
        <v>15097</v>
      </c>
      <c r="F78" s="42" t="s">
        <v>15098</v>
      </c>
      <c r="G78" s="41" t="s">
        <v>14887</v>
      </c>
    </row>
    <row r="79" spans="1:7" x14ac:dyDescent="0.2">
      <c r="A79" s="61" t="s">
        <v>89</v>
      </c>
      <c r="B79" s="78" t="s">
        <v>15099</v>
      </c>
      <c r="C79" s="75" t="s">
        <v>272</v>
      </c>
      <c r="D79" s="37" t="s">
        <v>15100</v>
      </c>
      <c r="E79" s="38" t="s">
        <v>14885</v>
      </c>
      <c r="F79" s="57" t="s">
        <v>15101</v>
      </c>
      <c r="G79" s="43" t="s">
        <v>14971</v>
      </c>
    </row>
    <row r="80" spans="1:7" x14ac:dyDescent="0.2">
      <c r="A80" s="61" t="s">
        <v>89</v>
      </c>
      <c r="B80" s="78" t="s">
        <v>977</v>
      </c>
      <c r="C80" s="75" t="s">
        <v>105</v>
      </c>
      <c r="D80" s="37" t="s">
        <v>15102</v>
      </c>
      <c r="E80" s="36" t="s">
        <v>15103</v>
      </c>
      <c r="F80" s="42" t="s">
        <v>983</v>
      </c>
      <c r="G80" s="41" t="s">
        <v>15104</v>
      </c>
    </row>
    <row r="81" spans="1:7" x14ac:dyDescent="0.2">
      <c r="A81" s="61" t="s">
        <v>89</v>
      </c>
      <c r="B81" s="78" t="s">
        <v>987</v>
      </c>
      <c r="C81" s="75" t="s">
        <v>192</v>
      </c>
      <c r="D81" s="37" t="s">
        <v>15105</v>
      </c>
      <c r="E81" s="36" t="s">
        <v>15106</v>
      </c>
      <c r="F81" s="42" t="s">
        <v>994</v>
      </c>
      <c r="G81" s="41" t="s">
        <v>14887</v>
      </c>
    </row>
    <row r="82" spans="1:7" x14ac:dyDescent="0.2">
      <c r="A82" s="61" t="s">
        <v>89</v>
      </c>
      <c r="B82" s="77" t="s">
        <v>998</v>
      </c>
      <c r="C82" s="75" t="s">
        <v>105</v>
      </c>
      <c r="D82" s="37" t="s">
        <v>1004</v>
      </c>
      <c r="E82" s="36" t="s">
        <v>15107</v>
      </c>
      <c r="F82" s="57" t="s">
        <v>15108</v>
      </c>
      <c r="G82" s="43" t="s">
        <v>15109</v>
      </c>
    </row>
    <row r="83" spans="1:7" x14ac:dyDescent="0.2">
      <c r="D83" s="2"/>
      <c r="E83" s="2"/>
    </row>
  </sheetData>
  <autoFilter ref="A1:G82" xr:uid="{00000000-0009-0000-0000-000004000000}"/>
  <phoneticPr fontId="44" type="noConversion"/>
  <pageMargins left="0.11811023622047245" right="0.11811023622047245" top="0.27559055118110237" bottom="7.874015748031496E-2" header="0.31496062992125984" footer="0.31496062992125984"/>
  <pageSetup paperSize="9" scale="117" orientation="portrait" horizontalDpi="4294967295" verticalDpi="4294967295" r:id="rId1"/>
  <ignoredErrors>
    <ignoredError sqref="E75:E82 E72:E73 E68 E66 E64 E57 E59:E62 E54:E55 E51:E52 E42 E39 E37 E35 E32"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FD6C9-A9F5-40B5-A4F3-F58BAF556A32}">
  <sheetPr codeName="Лист9" filterMode="1">
    <pageSetUpPr fitToPage="1"/>
  </sheetPr>
  <dimension ref="A1:AN173"/>
  <sheetViews>
    <sheetView zoomScale="110" zoomScaleNormal="110" workbookViewId="0">
      <pane ySplit="1" topLeftCell="A112" activePane="bottomLeft" state="frozen"/>
      <selection activeCell="A2" sqref="A2:C5"/>
      <selection pane="bottomLeft" activeCell="A2" sqref="A2:C5"/>
    </sheetView>
  </sheetViews>
  <sheetFormatPr baseColWidth="10" defaultColWidth="8.83203125" defaultRowHeight="15" outlineLevelCol="2" x14ac:dyDescent="0.2"/>
  <cols>
    <col min="1" max="1" width="5.1640625" customWidth="1"/>
    <col min="2" max="2" width="14.1640625" customWidth="1"/>
    <col min="3" max="3" width="17.33203125" customWidth="1"/>
    <col min="4" max="4" width="47" customWidth="1"/>
    <col min="5" max="5" width="4.5" customWidth="1"/>
    <col min="6" max="6" width="19.33203125" style="2" customWidth="1"/>
    <col min="7" max="8" width="13" customWidth="1"/>
    <col min="9" max="11" width="8" customWidth="1" outlineLevel="1"/>
    <col min="12" max="12" width="8.1640625" customWidth="1" outlineLevel="1"/>
    <col min="13" max="15" width="8.1640625" customWidth="1"/>
    <col min="16" max="16" width="7.6640625" hidden="1" customWidth="1" outlineLevel="1"/>
    <col min="17" max="18" width="7.6640625" hidden="1" customWidth="1" outlineLevel="2"/>
    <col min="19" max="19" width="10.6640625" style="89" customWidth="1" collapsed="1"/>
    <col min="20" max="24" width="10.6640625" style="89" customWidth="1"/>
    <col min="25" max="25" width="15.5" style="89" customWidth="1"/>
    <col min="26" max="26" width="14.33203125" hidden="1" customWidth="1"/>
    <col min="27" max="27" width="17.33203125" hidden="1" customWidth="1"/>
    <col min="28" max="28" width="5.6640625" customWidth="1"/>
  </cols>
  <sheetData>
    <row r="1" spans="2:40" s="81" customFormat="1" ht="30" customHeight="1" thickBot="1" x14ac:dyDescent="0.25">
      <c r="B1" s="81" t="s">
        <v>15110</v>
      </c>
      <c r="C1" s="81" t="s">
        <v>15111</v>
      </c>
      <c r="E1" s="82" t="s">
        <v>15112</v>
      </c>
      <c r="F1" s="154" t="s">
        <v>15113</v>
      </c>
      <c r="G1" s="81" t="s">
        <v>15114</v>
      </c>
      <c r="H1" s="81" t="s">
        <v>15115</v>
      </c>
      <c r="I1" s="81" t="s">
        <v>15116</v>
      </c>
      <c r="J1" s="81" t="s">
        <v>15117</v>
      </c>
      <c r="K1" s="81" t="s">
        <v>15118</v>
      </c>
      <c r="L1" s="81" t="s">
        <v>15119</v>
      </c>
      <c r="M1" s="81" t="s">
        <v>15115</v>
      </c>
      <c r="N1" s="81" t="s">
        <v>15117</v>
      </c>
      <c r="O1" s="81" t="s">
        <v>15118</v>
      </c>
      <c r="P1" s="81" t="s">
        <v>15118</v>
      </c>
      <c r="S1" s="155" t="s">
        <v>89</v>
      </c>
      <c r="T1" s="156" t="s">
        <v>15120</v>
      </c>
      <c r="U1" s="157" t="s">
        <v>630</v>
      </c>
      <c r="V1" s="158" t="s">
        <v>322</v>
      </c>
      <c r="W1" s="159" t="s">
        <v>15121</v>
      </c>
      <c r="X1" s="160" t="s">
        <v>15122</v>
      </c>
      <c r="Y1" s="161" t="s">
        <v>15123</v>
      </c>
      <c r="AB1" s="162"/>
      <c r="AC1" s="83">
        <v>1</v>
      </c>
      <c r="AD1" s="473" t="s">
        <v>15124</v>
      </c>
      <c r="AE1" s="474"/>
      <c r="AF1" s="475"/>
      <c r="AG1" s="84" t="s">
        <v>15125</v>
      </c>
      <c r="AH1" s="473" t="s">
        <v>15126</v>
      </c>
      <c r="AI1" s="474"/>
      <c r="AJ1" s="475"/>
      <c r="AK1" s="85"/>
      <c r="AL1" s="473" t="s">
        <v>15127</v>
      </c>
      <c r="AM1" s="474"/>
      <c r="AN1" s="474"/>
    </row>
    <row r="2" spans="2:40" ht="30" hidden="1" x14ac:dyDescent="0.2">
      <c r="B2" s="122" t="s">
        <v>15128</v>
      </c>
      <c r="C2" s="122" t="s">
        <v>269</v>
      </c>
      <c r="D2" s="122"/>
      <c r="E2" s="123" t="s">
        <v>15129</v>
      </c>
      <c r="F2" s="1" t="s">
        <v>15130</v>
      </c>
      <c r="G2" s="124">
        <v>340.31799999999998</v>
      </c>
      <c r="H2" s="124"/>
      <c r="I2" s="124"/>
      <c r="J2" s="124"/>
      <c r="K2" s="124"/>
      <c r="L2" s="124"/>
      <c r="M2" s="124"/>
      <c r="N2" s="124"/>
      <c r="O2" s="124"/>
      <c r="P2" s="124"/>
      <c r="Q2" s="124"/>
      <c r="R2" s="124"/>
      <c r="S2" s="114" t="s">
        <v>15131</v>
      </c>
      <c r="T2" s="115" t="s">
        <v>15132</v>
      </c>
      <c r="U2" s="173" t="s">
        <v>15133</v>
      </c>
      <c r="V2" s="112" t="s">
        <v>15133</v>
      </c>
      <c r="W2" s="113" t="s">
        <v>275</v>
      </c>
      <c r="X2" s="97" t="s">
        <v>842</v>
      </c>
      <c r="Y2" s="93" t="s">
        <v>15134</v>
      </c>
      <c r="Z2" t="s">
        <v>15135</v>
      </c>
      <c r="AA2" t="s">
        <v>15136</v>
      </c>
    </row>
    <row r="3" spans="2:40" hidden="1" x14ac:dyDescent="0.2">
      <c r="B3" s="122" t="s">
        <v>15128</v>
      </c>
      <c r="C3" s="122" t="s">
        <v>15137</v>
      </c>
      <c r="D3" s="122"/>
      <c r="E3" s="123" t="s">
        <v>15129</v>
      </c>
      <c r="F3" s="1" t="s">
        <v>321</v>
      </c>
      <c r="G3" s="124">
        <v>174.18299999999999</v>
      </c>
      <c r="H3" s="124"/>
      <c r="I3" s="124"/>
      <c r="J3" s="124"/>
      <c r="K3" s="124"/>
      <c r="L3" s="124"/>
      <c r="M3" s="124"/>
      <c r="N3" s="124"/>
      <c r="O3" s="124"/>
      <c r="P3" s="124"/>
      <c r="Q3" s="124"/>
      <c r="R3" s="124"/>
      <c r="S3" s="110" t="s">
        <v>15133</v>
      </c>
      <c r="T3" s="111" t="s">
        <v>15133</v>
      </c>
      <c r="U3" s="173" t="s">
        <v>715</v>
      </c>
      <c r="V3" s="112" t="s">
        <v>327</v>
      </c>
      <c r="W3" s="113" t="s">
        <v>15133</v>
      </c>
      <c r="X3" s="97" t="s">
        <v>15133</v>
      </c>
      <c r="Y3" s="97" t="s">
        <v>15133</v>
      </c>
      <c r="Z3" t="s">
        <v>15138</v>
      </c>
      <c r="AA3" t="s">
        <v>15136</v>
      </c>
      <c r="AB3" s="89"/>
    </row>
    <row r="4" spans="2:40" hidden="1" x14ac:dyDescent="0.2">
      <c r="B4" s="122" t="s">
        <v>15128</v>
      </c>
      <c r="C4" s="122" t="s">
        <v>15137</v>
      </c>
      <c r="D4" s="122"/>
      <c r="E4" s="123" t="s">
        <v>15129</v>
      </c>
      <c r="F4" s="1" t="s">
        <v>350</v>
      </c>
      <c r="G4" s="124">
        <v>125.9</v>
      </c>
      <c r="H4" s="124"/>
      <c r="I4" s="124"/>
      <c r="J4" s="124"/>
      <c r="K4" s="124"/>
      <c r="L4" s="124"/>
      <c r="M4" s="124"/>
      <c r="N4" s="124"/>
      <c r="O4" s="124"/>
      <c r="P4" s="124"/>
      <c r="Q4" s="124"/>
      <c r="R4" s="124"/>
      <c r="S4" s="114" t="s">
        <v>818</v>
      </c>
      <c r="T4" s="111" t="s">
        <v>946</v>
      </c>
      <c r="U4" s="173" t="s">
        <v>15133</v>
      </c>
      <c r="V4" s="112" t="s">
        <v>355</v>
      </c>
      <c r="W4" s="113" t="s">
        <v>15133</v>
      </c>
      <c r="X4" s="97" t="s">
        <v>15133</v>
      </c>
      <c r="Y4" s="97" t="s">
        <v>15133</v>
      </c>
      <c r="Z4" t="s">
        <v>15139</v>
      </c>
      <c r="AA4" t="s">
        <v>15136</v>
      </c>
      <c r="AB4" s="89"/>
    </row>
    <row r="5" spans="2:40" hidden="1" x14ac:dyDescent="0.2">
      <c r="B5" s="122" t="s">
        <v>15128</v>
      </c>
      <c r="C5" s="122" t="s">
        <v>15140</v>
      </c>
      <c r="D5" s="122"/>
      <c r="E5" s="123" t="s">
        <v>15129</v>
      </c>
      <c r="F5" s="1" t="s">
        <v>840</v>
      </c>
      <c r="G5" s="124">
        <v>52.843000000000004</v>
      </c>
      <c r="H5" s="124"/>
      <c r="I5" s="124"/>
      <c r="J5" s="124"/>
      <c r="K5" s="124"/>
      <c r="L5" s="124"/>
      <c r="M5" s="124"/>
      <c r="N5" s="124"/>
      <c r="O5" s="124"/>
      <c r="P5" s="124"/>
      <c r="Q5" s="124"/>
      <c r="R5" s="124"/>
      <c r="S5" s="110" t="s">
        <v>15141</v>
      </c>
      <c r="T5" s="111" t="s">
        <v>301</v>
      </c>
      <c r="U5" s="173" t="s">
        <v>15133</v>
      </c>
      <c r="V5" s="113" t="s">
        <v>15133</v>
      </c>
      <c r="W5" s="113" t="s">
        <v>275</v>
      </c>
      <c r="X5" s="97" t="s">
        <v>842</v>
      </c>
      <c r="Y5" s="97" t="s">
        <v>529</v>
      </c>
      <c r="Z5" t="s">
        <v>15142</v>
      </c>
      <c r="AA5" t="s">
        <v>15136</v>
      </c>
      <c r="AB5" s="89"/>
    </row>
    <row r="6" spans="2:40" hidden="1" x14ac:dyDescent="0.2">
      <c r="B6" s="122" t="s">
        <v>15128</v>
      </c>
      <c r="C6" s="122" t="s">
        <v>15143</v>
      </c>
      <c r="D6" s="122"/>
      <c r="E6" s="123" t="s">
        <v>15129</v>
      </c>
      <c r="F6" s="1" t="s">
        <v>1834</v>
      </c>
      <c r="G6" s="124">
        <v>28.619</v>
      </c>
      <c r="H6" s="124"/>
      <c r="I6" s="124"/>
      <c r="J6" s="124"/>
      <c r="K6" s="124"/>
      <c r="L6" s="124"/>
      <c r="M6" s="124"/>
      <c r="N6" s="124"/>
      <c r="O6" s="124"/>
      <c r="P6" s="124"/>
      <c r="Q6" s="124"/>
      <c r="R6" s="124"/>
      <c r="S6" s="114" t="s">
        <v>818</v>
      </c>
      <c r="T6" s="111" t="s">
        <v>946</v>
      </c>
      <c r="U6" s="173" t="s">
        <v>15133</v>
      </c>
      <c r="V6" s="113" t="s">
        <v>15133</v>
      </c>
      <c r="W6" s="113" t="s">
        <v>275</v>
      </c>
      <c r="X6" s="97" t="s">
        <v>842</v>
      </c>
      <c r="Y6" s="97" t="s">
        <v>622</v>
      </c>
      <c r="Z6" t="s">
        <v>15144</v>
      </c>
      <c r="AA6" t="s">
        <v>15136</v>
      </c>
      <c r="AB6" s="89"/>
    </row>
    <row r="7" spans="2:40" hidden="1" x14ac:dyDescent="0.2">
      <c r="B7" s="122" t="s">
        <v>15128</v>
      </c>
      <c r="C7" s="122" t="s">
        <v>15145</v>
      </c>
      <c r="D7" s="122"/>
      <c r="E7" s="123" t="s">
        <v>15129</v>
      </c>
      <c r="F7" s="1" t="s">
        <v>2160</v>
      </c>
      <c r="G7" s="124">
        <v>23.734000000000002</v>
      </c>
      <c r="H7" s="124"/>
      <c r="I7" s="124"/>
      <c r="J7" s="124"/>
      <c r="K7" s="124"/>
      <c r="L7" s="124"/>
      <c r="M7" s="124"/>
      <c r="N7" s="124"/>
      <c r="O7" s="124"/>
      <c r="P7" s="124"/>
      <c r="Q7" s="124"/>
      <c r="R7" s="124"/>
      <c r="S7" s="110" t="s">
        <v>15133</v>
      </c>
      <c r="T7" s="111" t="s">
        <v>15133</v>
      </c>
      <c r="U7" s="173" t="s">
        <v>15146</v>
      </c>
      <c r="V7" s="112" t="s">
        <v>355</v>
      </c>
      <c r="W7" s="113" t="s">
        <v>15133</v>
      </c>
      <c r="X7" s="97" t="s">
        <v>15133</v>
      </c>
      <c r="Y7" s="97" t="s">
        <v>15133</v>
      </c>
      <c r="Z7" t="s">
        <v>15147</v>
      </c>
      <c r="AA7" t="s">
        <v>15136</v>
      </c>
      <c r="AB7" s="89"/>
    </row>
    <row r="8" spans="2:40" hidden="1" x14ac:dyDescent="0.2">
      <c r="B8" s="122" t="s">
        <v>15128</v>
      </c>
      <c r="C8" s="122" t="s">
        <v>15148</v>
      </c>
      <c r="D8" s="122"/>
      <c r="E8" s="123" t="s">
        <v>15129</v>
      </c>
      <c r="F8" s="1" t="s">
        <v>2088</v>
      </c>
      <c r="G8" s="124">
        <v>22.521999999999998</v>
      </c>
      <c r="H8" s="124"/>
      <c r="I8" s="124"/>
      <c r="J8" s="124"/>
      <c r="K8" s="124"/>
      <c r="L8" s="124"/>
      <c r="M8" s="124"/>
      <c r="N8" s="124"/>
      <c r="O8" s="124"/>
      <c r="P8" s="124"/>
      <c r="Q8" s="124"/>
      <c r="R8" s="124"/>
      <c r="S8" s="110" t="s">
        <v>15133</v>
      </c>
      <c r="T8" s="111" t="s">
        <v>15133</v>
      </c>
      <c r="U8" s="173" t="s">
        <v>715</v>
      </c>
      <c r="V8" s="112" t="s">
        <v>327</v>
      </c>
      <c r="W8" s="113" t="s">
        <v>15133</v>
      </c>
      <c r="X8" s="97" t="s">
        <v>15133</v>
      </c>
      <c r="Y8" s="97" t="s">
        <v>15133</v>
      </c>
      <c r="Z8" t="s">
        <v>15149</v>
      </c>
      <c r="AA8" t="s">
        <v>15136</v>
      </c>
      <c r="AB8" s="89"/>
    </row>
    <row r="9" spans="2:40" hidden="1" x14ac:dyDescent="0.2">
      <c r="B9" s="122" t="s">
        <v>15128</v>
      </c>
      <c r="C9" s="122" t="s">
        <v>15150</v>
      </c>
      <c r="D9" s="122"/>
      <c r="E9" s="123" t="s">
        <v>15129</v>
      </c>
      <c r="F9" s="1" t="s">
        <v>2362</v>
      </c>
      <c r="G9" s="124">
        <v>19.032</v>
      </c>
      <c r="H9" s="124"/>
      <c r="I9" s="124"/>
      <c r="J9" s="124"/>
      <c r="K9" s="124"/>
      <c r="L9" s="124"/>
      <c r="M9" s="124"/>
      <c r="N9" s="124"/>
      <c r="O9" s="124"/>
      <c r="P9" s="124"/>
      <c r="Q9" s="124"/>
      <c r="R9" s="124"/>
      <c r="S9" s="135"/>
      <c r="T9" s="111"/>
      <c r="U9" s="173"/>
      <c r="V9" s="112"/>
      <c r="W9" s="113"/>
      <c r="X9" s="97"/>
      <c r="Y9" s="97" t="s">
        <v>529</v>
      </c>
      <c r="Z9" t="s">
        <v>15151</v>
      </c>
      <c r="AA9" t="s">
        <v>15136</v>
      </c>
      <c r="AB9" s="89"/>
    </row>
    <row r="10" spans="2:40" hidden="1" x14ac:dyDescent="0.2">
      <c r="B10" s="122" t="s">
        <v>15128</v>
      </c>
      <c r="C10" s="122" t="s">
        <v>15152</v>
      </c>
      <c r="D10" s="122"/>
      <c r="E10" s="123" t="s">
        <v>15129</v>
      </c>
      <c r="F10" s="1" t="s">
        <v>3012</v>
      </c>
      <c r="G10" s="124">
        <v>16.498000000000001</v>
      </c>
      <c r="H10" s="124"/>
      <c r="I10" s="124"/>
      <c r="J10" s="124"/>
      <c r="K10" s="124"/>
      <c r="L10" s="124"/>
      <c r="M10" s="124"/>
      <c r="N10" s="124"/>
      <c r="O10" s="124"/>
      <c r="P10" s="124"/>
      <c r="Q10" s="124"/>
      <c r="R10" s="124"/>
      <c r="S10" s="110" t="s">
        <v>15133</v>
      </c>
      <c r="T10" s="111" t="s">
        <v>15133</v>
      </c>
      <c r="U10" s="173" t="s">
        <v>15146</v>
      </c>
      <c r="V10" s="112" t="s">
        <v>355</v>
      </c>
      <c r="W10" s="113" t="s">
        <v>15133</v>
      </c>
      <c r="X10" s="97" t="s">
        <v>15133</v>
      </c>
      <c r="Y10" s="97" t="s">
        <v>15133</v>
      </c>
      <c r="Z10" t="s">
        <v>15153</v>
      </c>
      <c r="AA10" t="s">
        <v>15136</v>
      </c>
      <c r="AB10" s="89"/>
    </row>
    <row r="11" spans="2:40" hidden="1" x14ac:dyDescent="0.2">
      <c r="B11" s="122" t="s">
        <v>15128</v>
      </c>
      <c r="C11" s="122" t="s">
        <v>15154</v>
      </c>
      <c r="D11" s="122"/>
      <c r="E11" s="123" t="s">
        <v>15129</v>
      </c>
      <c r="F11" s="1" t="s">
        <v>2045</v>
      </c>
      <c r="G11" s="124">
        <v>14.898999999999999</v>
      </c>
      <c r="H11" s="124"/>
      <c r="I11" s="124"/>
      <c r="J11" s="124"/>
      <c r="K11" s="124"/>
      <c r="L11" s="124"/>
      <c r="M11" s="124"/>
      <c r="N11" s="124"/>
      <c r="O11" s="124"/>
      <c r="P11" s="124"/>
      <c r="Q11" s="124"/>
      <c r="R11" s="124"/>
      <c r="S11" s="110"/>
      <c r="T11" s="111"/>
      <c r="U11" s="173"/>
      <c r="V11" s="112" t="s">
        <v>355</v>
      </c>
      <c r="W11" s="113" t="s">
        <v>15133</v>
      </c>
      <c r="X11" s="97" t="s">
        <v>15133</v>
      </c>
      <c r="Y11" s="97" t="s">
        <v>15133</v>
      </c>
      <c r="Z11" t="s">
        <v>15155</v>
      </c>
      <c r="AA11" t="s">
        <v>15136</v>
      </c>
      <c r="AB11" s="139"/>
    </row>
    <row r="12" spans="2:40" hidden="1" x14ac:dyDescent="0.2">
      <c r="B12" s="122" t="s">
        <v>15128</v>
      </c>
      <c r="C12" s="122" t="s">
        <v>15156</v>
      </c>
      <c r="D12" s="122"/>
      <c r="E12" s="123" t="s">
        <v>15129</v>
      </c>
      <c r="F12" s="1" t="s">
        <v>2061</v>
      </c>
      <c r="G12" s="124">
        <v>14.108000000000001</v>
      </c>
      <c r="H12" s="124"/>
      <c r="I12" s="124"/>
      <c r="J12" s="124"/>
      <c r="K12" s="124"/>
      <c r="L12" s="124"/>
      <c r="M12" s="124"/>
      <c r="N12" s="124"/>
      <c r="O12" s="124"/>
      <c r="P12" s="124"/>
      <c r="Q12" s="124"/>
      <c r="R12" s="124"/>
      <c r="S12" s="110"/>
      <c r="T12" s="110"/>
      <c r="U12" s="173"/>
      <c r="V12" s="112"/>
      <c r="W12" s="113"/>
      <c r="X12" s="97"/>
      <c r="Y12" s="97" t="s">
        <v>622</v>
      </c>
      <c r="Z12" t="s">
        <v>15157</v>
      </c>
      <c r="AA12" t="s">
        <v>15136</v>
      </c>
      <c r="AB12" s="140"/>
    </row>
    <row r="13" spans="2:40" hidden="1" x14ac:dyDescent="0.2">
      <c r="B13" s="122" t="s">
        <v>15128</v>
      </c>
      <c r="C13" s="122" t="s">
        <v>15158</v>
      </c>
      <c r="D13" s="122"/>
      <c r="E13" s="123" t="s">
        <v>15129</v>
      </c>
      <c r="F13" s="1" t="s">
        <v>8061</v>
      </c>
      <c r="G13" s="124">
        <v>13.776999999999999</v>
      </c>
      <c r="H13" s="124"/>
      <c r="I13" s="124"/>
      <c r="J13" s="124"/>
      <c r="K13" s="124"/>
      <c r="L13" s="124"/>
      <c r="M13" s="124"/>
      <c r="N13" s="124"/>
      <c r="O13" s="124"/>
      <c r="P13" s="124"/>
      <c r="Q13" s="124"/>
      <c r="R13" s="124"/>
      <c r="S13" s="110" t="s">
        <v>15133</v>
      </c>
      <c r="T13" s="111" t="s">
        <v>15133</v>
      </c>
      <c r="U13" s="173" t="s">
        <v>715</v>
      </c>
      <c r="V13" s="112"/>
      <c r="W13" s="113"/>
      <c r="X13" s="97"/>
      <c r="Y13" s="97"/>
      <c r="Z13" t="s">
        <v>15159</v>
      </c>
      <c r="AA13" t="s">
        <v>15136</v>
      </c>
      <c r="AB13" s="89"/>
    </row>
    <row r="14" spans="2:40" hidden="1" x14ac:dyDescent="0.2">
      <c r="B14" s="122" t="s">
        <v>15128</v>
      </c>
      <c r="C14" s="122" t="s">
        <v>15160</v>
      </c>
      <c r="D14" s="122"/>
      <c r="E14" s="123" t="s">
        <v>15129</v>
      </c>
      <c r="F14" s="1" t="s">
        <v>2444</v>
      </c>
      <c r="G14" s="124">
        <v>13.038</v>
      </c>
      <c r="H14" s="124"/>
      <c r="I14" s="124"/>
      <c r="J14" s="124"/>
      <c r="K14" s="124"/>
      <c r="L14" s="124"/>
      <c r="M14" s="124"/>
      <c r="N14" s="124"/>
      <c r="O14" s="124"/>
      <c r="P14" s="124"/>
      <c r="Q14" s="124"/>
      <c r="R14" s="124"/>
      <c r="S14" s="110" t="s">
        <v>15133</v>
      </c>
      <c r="T14" s="111" t="s">
        <v>15133</v>
      </c>
      <c r="U14" s="173" t="s">
        <v>15146</v>
      </c>
      <c r="V14" s="112" t="s">
        <v>355</v>
      </c>
      <c r="W14" s="113" t="s">
        <v>15133</v>
      </c>
      <c r="X14" s="97" t="s">
        <v>15133</v>
      </c>
      <c r="Y14" s="97" t="s">
        <v>15133</v>
      </c>
      <c r="Z14" t="s">
        <v>15161</v>
      </c>
      <c r="AA14" t="s">
        <v>15136</v>
      </c>
      <c r="AB14" s="89"/>
    </row>
    <row r="15" spans="2:40" hidden="1" x14ac:dyDescent="0.2">
      <c r="B15" s="122" t="s">
        <v>15128</v>
      </c>
      <c r="C15" s="122" t="s">
        <v>15162</v>
      </c>
      <c r="D15" s="122"/>
      <c r="E15" s="123" t="s">
        <v>15129</v>
      </c>
      <c r="F15" s="1" t="s">
        <v>2181</v>
      </c>
      <c r="G15" s="124">
        <v>12.882999999999999</v>
      </c>
      <c r="H15" s="124"/>
      <c r="I15" s="124"/>
      <c r="J15" s="124"/>
      <c r="K15" s="124"/>
      <c r="L15" s="124"/>
      <c r="M15" s="124"/>
      <c r="N15" s="124"/>
      <c r="O15" s="124"/>
      <c r="P15" s="124"/>
      <c r="Q15" s="124"/>
      <c r="R15" s="124"/>
      <c r="S15" s="110"/>
      <c r="T15" s="111" t="s">
        <v>301</v>
      </c>
      <c r="U15" s="173"/>
      <c r="V15" s="112"/>
      <c r="W15" s="113"/>
      <c r="X15" s="97"/>
      <c r="Y15" s="97" t="s">
        <v>529</v>
      </c>
      <c r="Z15" t="s">
        <v>15163</v>
      </c>
      <c r="AA15" t="s">
        <v>15136</v>
      </c>
      <c r="AB15" s="89"/>
    </row>
    <row r="16" spans="2:40" hidden="1" x14ac:dyDescent="0.2">
      <c r="B16" s="122" t="s">
        <v>15128</v>
      </c>
      <c r="C16" s="122" t="s">
        <v>15145</v>
      </c>
      <c r="D16" s="122"/>
      <c r="E16" s="123" t="s">
        <v>15129</v>
      </c>
      <c r="F16" s="1" t="s">
        <v>8424</v>
      </c>
      <c r="G16" s="124">
        <v>12.771000000000001</v>
      </c>
      <c r="H16" s="124"/>
      <c r="I16" s="124"/>
      <c r="J16" s="124"/>
      <c r="K16" s="124"/>
      <c r="L16" s="124"/>
      <c r="M16" s="124"/>
      <c r="N16" s="124"/>
      <c r="O16" s="124"/>
      <c r="P16" s="124"/>
      <c r="Q16" s="124"/>
      <c r="R16" s="124"/>
      <c r="S16" s="110"/>
      <c r="T16" s="111"/>
      <c r="U16" s="173"/>
      <c r="V16" s="112" t="s">
        <v>355</v>
      </c>
      <c r="W16" s="113" t="s">
        <v>15133</v>
      </c>
      <c r="X16" s="97" t="s">
        <v>15133</v>
      </c>
      <c r="Y16" s="97" t="s">
        <v>15133</v>
      </c>
      <c r="Z16" t="s">
        <v>15164</v>
      </c>
      <c r="AA16" t="s">
        <v>15136</v>
      </c>
      <c r="AB16" s="89"/>
    </row>
    <row r="17" spans="2:28" hidden="1" x14ac:dyDescent="0.2">
      <c r="B17" s="122" t="s">
        <v>15128</v>
      </c>
      <c r="C17" s="122" t="s">
        <v>15143</v>
      </c>
      <c r="D17" s="122"/>
      <c r="E17" s="123" t="s">
        <v>15129</v>
      </c>
      <c r="F17" s="1" t="s">
        <v>8052</v>
      </c>
      <c r="G17" s="124">
        <v>11.115</v>
      </c>
      <c r="H17" s="124"/>
      <c r="I17" s="124"/>
      <c r="J17" s="124"/>
      <c r="K17" s="124"/>
      <c r="L17" s="124"/>
      <c r="M17" s="124"/>
      <c r="N17" s="124"/>
      <c r="O17" s="124"/>
      <c r="P17" s="124"/>
      <c r="Q17" s="124"/>
      <c r="R17" s="124"/>
      <c r="S17" s="114" t="s">
        <v>818</v>
      </c>
      <c r="T17" s="111" t="s">
        <v>946</v>
      </c>
      <c r="U17" s="173"/>
      <c r="V17" s="113" t="s">
        <v>15133</v>
      </c>
      <c r="W17" s="113" t="s">
        <v>275</v>
      </c>
      <c r="X17" s="97" t="s">
        <v>842</v>
      </c>
      <c r="Y17" s="97" t="s">
        <v>622</v>
      </c>
      <c r="Z17" t="s">
        <v>15165</v>
      </c>
      <c r="AA17" t="s">
        <v>15136</v>
      </c>
      <c r="AB17" s="139"/>
    </row>
    <row r="18" spans="2:28" hidden="1" x14ac:dyDescent="0.2">
      <c r="B18" s="122" t="s">
        <v>15128</v>
      </c>
      <c r="C18" s="122" t="s">
        <v>15166</v>
      </c>
      <c r="D18" s="122"/>
      <c r="E18" s="123" t="s">
        <v>15129</v>
      </c>
      <c r="F18" s="1" t="s">
        <v>2177</v>
      </c>
      <c r="G18" s="124">
        <v>10.606999999999999</v>
      </c>
      <c r="H18" s="124"/>
      <c r="I18" s="124"/>
      <c r="J18" s="124"/>
      <c r="K18" s="124"/>
      <c r="L18" s="124"/>
      <c r="M18" s="124"/>
      <c r="N18" s="124"/>
      <c r="O18" s="124"/>
      <c r="P18" s="124"/>
      <c r="Q18" s="124"/>
      <c r="R18" s="124"/>
      <c r="S18" s="110" t="s">
        <v>15133</v>
      </c>
      <c r="T18" s="111" t="s">
        <v>15133</v>
      </c>
      <c r="U18" s="173" t="s">
        <v>715</v>
      </c>
      <c r="V18" s="112" t="s">
        <v>327</v>
      </c>
      <c r="W18" s="113"/>
      <c r="X18" s="97"/>
      <c r="Y18" s="97"/>
      <c r="Z18" t="s">
        <v>15167</v>
      </c>
      <c r="AA18" t="s">
        <v>15136</v>
      </c>
      <c r="AB18" s="89"/>
    </row>
    <row r="19" spans="2:28" hidden="1" x14ac:dyDescent="0.2">
      <c r="B19" s="122" t="s">
        <v>15128</v>
      </c>
      <c r="C19" s="122" t="s">
        <v>15168</v>
      </c>
      <c r="D19" s="122"/>
      <c r="E19" s="123" t="s">
        <v>15129</v>
      </c>
      <c r="F19" s="1" t="s">
        <v>2103</v>
      </c>
      <c r="G19" s="124">
        <v>8.3490000000000002</v>
      </c>
      <c r="H19" s="124"/>
      <c r="I19" s="124"/>
      <c r="J19" s="124"/>
      <c r="K19" s="124"/>
      <c r="L19" s="124"/>
      <c r="M19" s="124"/>
      <c r="N19" s="124"/>
      <c r="O19" s="124"/>
      <c r="P19" s="124"/>
      <c r="Q19" s="124"/>
      <c r="R19" s="124"/>
      <c r="S19" s="110"/>
      <c r="T19" s="111"/>
      <c r="U19" s="173"/>
      <c r="V19" s="112"/>
      <c r="W19" s="113"/>
      <c r="X19" s="97"/>
      <c r="Y19" s="97"/>
      <c r="Z19" t="s">
        <v>15169</v>
      </c>
      <c r="AA19" t="s">
        <v>15136</v>
      </c>
      <c r="AB19" s="89"/>
    </row>
    <row r="20" spans="2:28" hidden="1" x14ac:dyDescent="0.2">
      <c r="B20" s="122" t="s">
        <v>15128</v>
      </c>
      <c r="C20" s="122" t="s">
        <v>15160</v>
      </c>
      <c r="D20" s="122"/>
      <c r="E20" s="122" t="s">
        <v>15170</v>
      </c>
      <c r="F20" s="1" t="s">
        <v>8027</v>
      </c>
      <c r="G20" s="122">
        <v>8</v>
      </c>
      <c r="H20" s="122"/>
      <c r="I20" s="122"/>
      <c r="J20" s="122"/>
      <c r="K20" s="122"/>
      <c r="L20" s="122"/>
      <c r="M20" s="122"/>
      <c r="N20" s="122"/>
      <c r="O20" s="122"/>
      <c r="P20" s="122"/>
      <c r="Q20" s="122"/>
      <c r="R20" s="122"/>
      <c r="S20" s="110" t="s">
        <v>15133</v>
      </c>
      <c r="T20" s="111" t="s">
        <v>15133</v>
      </c>
      <c r="U20" s="173" t="s">
        <v>15146</v>
      </c>
      <c r="V20" s="112"/>
      <c r="W20" s="113"/>
      <c r="X20" s="97"/>
      <c r="Y20" s="97"/>
      <c r="AA20" t="s">
        <v>15136</v>
      </c>
    </row>
    <row r="21" spans="2:28" hidden="1" x14ac:dyDescent="0.2">
      <c r="B21" s="122" t="s">
        <v>15128</v>
      </c>
      <c r="C21" s="122" t="s">
        <v>15160</v>
      </c>
      <c r="D21" s="122"/>
      <c r="E21" s="123" t="s">
        <v>15171</v>
      </c>
      <c r="F21" s="1" t="s">
        <v>1744</v>
      </c>
      <c r="G21" s="124">
        <v>5.97</v>
      </c>
      <c r="H21" s="124"/>
      <c r="I21" s="124"/>
      <c r="J21" s="124"/>
      <c r="K21" s="124"/>
      <c r="L21" s="124"/>
      <c r="M21" s="124"/>
      <c r="N21" s="124"/>
      <c r="O21" s="124"/>
      <c r="P21" s="124"/>
      <c r="Q21" s="124"/>
      <c r="R21" s="124"/>
      <c r="S21" s="110"/>
      <c r="T21" s="111"/>
      <c r="U21" s="173"/>
      <c r="V21" s="112"/>
      <c r="W21" s="113"/>
      <c r="X21" s="97"/>
      <c r="Y21" s="97"/>
      <c r="Z21" t="s">
        <v>15172</v>
      </c>
      <c r="AA21" t="s">
        <v>15136</v>
      </c>
      <c r="AB21" s="89"/>
    </row>
    <row r="22" spans="2:28" hidden="1" x14ac:dyDescent="0.2">
      <c r="B22" s="122" t="s">
        <v>15128</v>
      </c>
      <c r="C22" s="122" t="s">
        <v>15160</v>
      </c>
      <c r="D22" s="122"/>
      <c r="E22" s="123" t="s">
        <v>15129</v>
      </c>
      <c r="F22" s="1" t="s">
        <v>7040</v>
      </c>
      <c r="G22" s="124">
        <v>5.9189999999999996</v>
      </c>
      <c r="H22" s="124"/>
      <c r="I22" s="124"/>
      <c r="J22" s="124"/>
      <c r="K22" s="124"/>
      <c r="L22" s="124"/>
      <c r="M22" s="124"/>
      <c r="N22" s="124"/>
      <c r="O22" s="124"/>
      <c r="P22" s="124"/>
      <c r="Q22" s="124"/>
      <c r="R22" s="124"/>
      <c r="S22" s="110" t="s">
        <v>15133</v>
      </c>
      <c r="T22" s="111" t="s">
        <v>15133</v>
      </c>
      <c r="U22" s="173" t="s">
        <v>15146</v>
      </c>
      <c r="V22" s="112"/>
      <c r="W22" s="113"/>
      <c r="X22" s="97"/>
      <c r="Y22" s="97"/>
      <c r="Z22" t="s">
        <v>15173</v>
      </c>
      <c r="AA22" t="s">
        <v>15136</v>
      </c>
      <c r="AB22" s="89"/>
    </row>
    <row r="23" spans="2:28" hidden="1" x14ac:dyDescent="0.2">
      <c r="B23" s="122" t="s">
        <v>15128</v>
      </c>
      <c r="C23" s="122" t="s">
        <v>15168</v>
      </c>
      <c r="D23" s="122"/>
      <c r="E23" s="123" t="s">
        <v>15129</v>
      </c>
      <c r="F23" s="1" t="s">
        <v>8080</v>
      </c>
      <c r="G23" s="124">
        <v>4.859</v>
      </c>
      <c r="H23" s="124"/>
      <c r="I23" s="124"/>
      <c r="J23" s="124"/>
      <c r="K23" s="124"/>
      <c r="L23" s="124"/>
      <c r="M23" s="124"/>
      <c r="N23" s="124"/>
      <c r="O23" s="124"/>
      <c r="P23" s="124"/>
      <c r="Q23" s="124"/>
      <c r="R23" s="124"/>
      <c r="S23" s="110"/>
      <c r="T23" s="111"/>
      <c r="U23" s="173"/>
      <c r="V23" s="112"/>
      <c r="W23" s="113"/>
      <c r="X23" s="97"/>
      <c r="Y23" s="97"/>
      <c r="Z23" t="s">
        <v>15174</v>
      </c>
      <c r="AA23" t="s">
        <v>15136</v>
      </c>
      <c r="AB23" s="89"/>
    </row>
    <row r="24" spans="2:28" hidden="1" x14ac:dyDescent="0.2">
      <c r="B24" s="122" t="s">
        <v>15128</v>
      </c>
      <c r="C24" s="122" t="s">
        <v>15148</v>
      </c>
      <c r="D24" s="122"/>
      <c r="E24" s="123" t="s">
        <v>15129</v>
      </c>
      <c r="F24" s="1" t="s">
        <v>8847</v>
      </c>
      <c r="G24" s="124">
        <v>3.738</v>
      </c>
      <c r="H24" s="124"/>
      <c r="I24" s="124"/>
      <c r="J24" s="124"/>
      <c r="K24" s="124"/>
      <c r="L24" s="124"/>
      <c r="M24" s="124"/>
      <c r="N24" s="124"/>
      <c r="O24" s="124"/>
      <c r="P24" s="124"/>
      <c r="Q24" s="124"/>
      <c r="R24" s="124"/>
      <c r="S24" s="110"/>
      <c r="T24" s="111"/>
      <c r="U24" s="173"/>
      <c r="V24" s="112"/>
      <c r="W24" s="113"/>
      <c r="X24" s="97"/>
      <c r="Y24" s="97"/>
      <c r="Z24" t="s">
        <v>15175</v>
      </c>
      <c r="AA24" t="s">
        <v>15136</v>
      </c>
      <c r="AB24" s="89"/>
    </row>
    <row r="25" spans="2:28" ht="32" hidden="1" x14ac:dyDescent="0.2">
      <c r="B25" s="125" t="s">
        <v>15176</v>
      </c>
      <c r="C25" s="125" t="s">
        <v>189</v>
      </c>
      <c r="D25" s="125"/>
      <c r="E25" s="126" t="s">
        <v>15129</v>
      </c>
      <c r="F25" s="163" t="s">
        <v>15177</v>
      </c>
      <c r="G25" s="127">
        <v>362.94900000000001</v>
      </c>
      <c r="H25" s="127"/>
      <c r="I25" s="127"/>
      <c r="J25" s="127"/>
      <c r="K25" s="127"/>
      <c r="L25" s="127"/>
      <c r="M25" s="127"/>
      <c r="N25" s="127"/>
      <c r="O25" s="127"/>
      <c r="P25" s="127"/>
      <c r="Q25" s="127"/>
      <c r="R25" s="127"/>
      <c r="S25" s="108" t="s">
        <v>15178</v>
      </c>
      <c r="T25" s="107" t="s">
        <v>15179</v>
      </c>
      <c r="U25" s="109" t="s">
        <v>15133</v>
      </c>
      <c r="V25" s="106" t="s">
        <v>15133</v>
      </c>
      <c r="W25" s="99"/>
      <c r="X25" s="88" t="s">
        <v>378</v>
      </c>
      <c r="Y25" s="92" t="s">
        <v>15180</v>
      </c>
      <c r="Z25" t="s">
        <v>15181</v>
      </c>
      <c r="AA25" t="s">
        <v>15182</v>
      </c>
    </row>
    <row r="26" spans="2:28" hidden="1" x14ac:dyDescent="0.2">
      <c r="B26" s="125" t="s">
        <v>15176</v>
      </c>
      <c r="C26" s="125" t="s">
        <v>15183</v>
      </c>
      <c r="D26" s="125"/>
      <c r="E26" s="126" t="s">
        <v>15129</v>
      </c>
      <c r="F26" s="163" t="s">
        <v>1200</v>
      </c>
      <c r="G26" s="127">
        <v>106.505</v>
      </c>
      <c r="H26" s="127"/>
      <c r="I26" s="127"/>
      <c r="J26" s="127"/>
      <c r="K26" s="127"/>
      <c r="L26" s="127"/>
      <c r="M26" s="127"/>
      <c r="N26" s="127"/>
      <c r="O26" s="127"/>
      <c r="P26" s="127"/>
      <c r="Q26" s="127"/>
      <c r="R26" s="127"/>
      <c r="S26" s="102" t="s">
        <v>806</v>
      </c>
      <c r="T26" s="103" t="s">
        <v>853</v>
      </c>
      <c r="U26" s="109" t="s">
        <v>15133</v>
      </c>
      <c r="V26" s="109" t="s">
        <v>15133</v>
      </c>
      <c r="W26" s="99" t="s">
        <v>195</v>
      </c>
      <c r="X26" s="88" t="s">
        <v>378</v>
      </c>
      <c r="Y26" s="88" t="s">
        <v>15184</v>
      </c>
      <c r="Z26" t="s">
        <v>15185</v>
      </c>
      <c r="AA26" t="s">
        <v>15182</v>
      </c>
      <c r="AB26" s="89"/>
    </row>
    <row r="27" spans="2:28" hidden="1" x14ac:dyDescent="0.2">
      <c r="B27" s="125" t="s">
        <v>15176</v>
      </c>
      <c r="C27" s="125" t="s">
        <v>15186</v>
      </c>
      <c r="D27" s="125"/>
      <c r="E27" s="126" t="s">
        <v>15129</v>
      </c>
      <c r="F27" s="163" t="s">
        <v>1198</v>
      </c>
      <c r="G27" s="127">
        <v>98.122</v>
      </c>
      <c r="H27" s="127"/>
      <c r="I27" s="127"/>
      <c r="J27" s="127"/>
      <c r="K27" s="127"/>
      <c r="L27" s="127"/>
      <c r="M27" s="127"/>
      <c r="N27" s="127"/>
      <c r="O27" s="127"/>
      <c r="P27" s="127"/>
      <c r="Q27" s="127"/>
      <c r="R27" s="127"/>
      <c r="S27" s="102" t="s">
        <v>15133</v>
      </c>
      <c r="T27" s="103" t="s">
        <v>15133</v>
      </c>
      <c r="U27" s="109" t="s">
        <v>684</v>
      </c>
      <c r="V27" s="109" t="s">
        <v>341</v>
      </c>
      <c r="W27" s="99" t="s">
        <v>15133</v>
      </c>
      <c r="X27" s="88" t="s">
        <v>15133</v>
      </c>
      <c r="Y27" s="88" t="s">
        <v>15133</v>
      </c>
      <c r="Z27" t="s">
        <v>15187</v>
      </c>
      <c r="AA27" t="s">
        <v>15182</v>
      </c>
      <c r="AB27" s="89"/>
    </row>
    <row r="28" spans="2:28" hidden="1" x14ac:dyDescent="0.2">
      <c r="B28" s="125" t="s">
        <v>15176</v>
      </c>
      <c r="C28" s="125" t="s">
        <v>15188</v>
      </c>
      <c r="D28" s="125"/>
      <c r="E28" s="126" t="s">
        <v>15129</v>
      </c>
      <c r="F28" s="163" t="s">
        <v>1206</v>
      </c>
      <c r="G28" s="127">
        <v>80.795000000000002</v>
      </c>
      <c r="H28" s="127"/>
      <c r="I28" s="127"/>
      <c r="J28" s="127"/>
      <c r="K28" s="127"/>
      <c r="L28" s="127"/>
      <c r="M28" s="127"/>
      <c r="N28" s="127"/>
      <c r="O28" s="127"/>
      <c r="P28" s="127"/>
      <c r="Q28" s="127"/>
      <c r="R28" s="127"/>
      <c r="S28" s="102" t="s">
        <v>15133</v>
      </c>
      <c r="T28" s="103" t="s">
        <v>15133</v>
      </c>
      <c r="U28" s="109" t="s">
        <v>684</v>
      </c>
      <c r="V28" s="109" t="s">
        <v>341</v>
      </c>
      <c r="W28" s="99" t="s">
        <v>15133</v>
      </c>
      <c r="X28" s="88" t="s">
        <v>15133</v>
      </c>
      <c r="Y28" s="88" t="s">
        <v>15133</v>
      </c>
      <c r="Z28" t="s">
        <v>15189</v>
      </c>
      <c r="AA28" t="s">
        <v>15182</v>
      </c>
      <c r="AB28" s="89"/>
    </row>
    <row r="29" spans="2:28" hidden="1" x14ac:dyDescent="0.2">
      <c r="B29" s="125" t="s">
        <v>15176</v>
      </c>
      <c r="C29" s="125" t="s">
        <v>15190</v>
      </c>
      <c r="D29" s="125"/>
      <c r="E29" s="126" t="s">
        <v>15129</v>
      </c>
      <c r="F29" s="163" t="s">
        <v>2355</v>
      </c>
      <c r="G29" s="127">
        <v>19.152999999999999</v>
      </c>
      <c r="H29" s="127"/>
      <c r="I29" s="127"/>
      <c r="J29" s="127"/>
      <c r="K29" s="127"/>
      <c r="L29" s="127"/>
      <c r="M29" s="127"/>
      <c r="N29" s="127"/>
      <c r="O29" s="127"/>
      <c r="P29" s="127"/>
      <c r="Q29" s="127"/>
      <c r="R29" s="127"/>
      <c r="S29" s="102" t="s">
        <v>15133</v>
      </c>
      <c r="T29" s="103" t="s">
        <v>15133</v>
      </c>
      <c r="U29" s="109" t="s">
        <v>684</v>
      </c>
      <c r="V29" s="109" t="s">
        <v>341</v>
      </c>
      <c r="W29" s="99" t="s">
        <v>15133</v>
      </c>
      <c r="X29" s="88" t="s">
        <v>15133</v>
      </c>
      <c r="Y29" s="88" t="s">
        <v>15133</v>
      </c>
      <c r="Z29" t="s">
        <v>15191</v>
      </c>
      <c r="AA29" t="s">
        <v>15182</v>
      </c>
      <c r="AB29" s="89"/>
    </row>
    <row r="30" spans="2:28" hidden="1" x14ac:dyDescent="0.2">
      <c r="B30" s="125" t="s">
        <v>15176</v>
      </c>
      <c r="C30" s="125" t="s">
        <v>15192</v>
      </c>
      <c r="D30" s="125"/>
      <c r="E30" s="126" t="s">
        <v>15129</v>
      </c>
      <c r="F30" s="163" t="s">
        <v>4002</v>
      </c>
      <c r="G30" s="127">
        <v>17.79</v>
      </c>
      <c r="H30" s="127"/>
      <c r="I30" s="127"/>
      <c r="J30" s="127"/>
      <c r="K30" s="127"/>
      <c r="L30" s="127"/>
      <c r="M30" s="127"/>
      <c r="N30" s="127"/>
      <c r="O30" s="127"/>
      <c r="P30" s="127"/>
      <c r="Q30" s="127"/>
      <c r="R30" s="127"/>
      <c r="S30" s="102" t="s">
        <v>15133</v>
      </c>
      <c r="T30" s="103" t="s">
        <v>15133</v>
      </c>
      <c r="U30" s="109" t="s">
        <v>684</v>
      </c>
      <c r="V30" s="109" t="s">
        <v>341</v>
      </c>
      <c r="W30" s="99" t="s">
        <v>15133</v>
      </c>
      <c r="X30" s="88" t="s">
        <v>15133</v>
      </c>
      <c r="Y30" s="88" t="s">
        <v>15133</v>
      </c>
      <c r="Z30" t="s">
        <v>15193</v>
      </c>
      <c r="AA30" t="s">
        <v>15182</v>
      </c>
      <c r="AB30" s="89"/>
    </row>
    <row r="31" spans="2:28" hidden="1" x14ac:dyDescent="0.2">
      <c r="B31" s="125" t="s">
        <v>15176</v>
      </c>
      <c r="C31" s="125" t="s">
        <v>15194</v>
      </c>
      <c r="D31" s="125"/>
      <c r="E31" s="126" t="s">
        <v>15129</v>
      </c>
      <c r="F31" s="163" t="s">
        <v>2132</v>
      </c>
      <c r="G31" s="127">
        <v>17.428000000000001</v>
      </c>
      <c r="H31" s="127"/>
      <c r="I31" s="127"/>
      <c r="J31" s="127"/>
      <c r="K31" s="127"/>
      <c r="L31" s="127"/>
      <c r="M31" s="127"/>
      <c r="N31" s="127"/>
      <c r="O31" s="127"/>
      <c r="P31" s="127"/>
      <c r="Q31" s="127"/>
      <c r="R31" s="127"/>
      <c r="S31" s="102" t="s">
        <v>990</v>
      </c>
      <c r="T31" s="103" t="s">
        <v>853</v>
      </c>
      <c r="U31" s="109" t="s">
        <v>15133</v>
      </c>
      <c r="V31" s="106" t="s">
        <v>15133</v>
      </c>
      <c r="W31" s="99" t="s">
        <v>195</v>
      </c>
      <c r="X31" s="88" t="s">
        <v>378</v>
      </c>
      <c r="Y31" s="88" t="s">
        <v>15195</v>
      </c>
      <c r="Z31" t="s">
        <v>15196</v>
      </c>
      <c r="AA31" t="s">
        <v>15182</v>
      </c>
    </row>
    <row r="32" spans="2:28" hidden="1" x14ac:dyDescent="0.2">
      <c r="B32" s="125" t="s">
        <v>15176</v>
      </c>
      <c r="C32" s="125" t="s">
        <v>15197</v>
      </c>
      <c r="D32" s="125"/>
      <c r="E32" s="126" t="s">
        <v>15129</v>
      </c>
      <c r="F32" s="163" t="s">
        <v>3615</v>
      </c>
      <c r="G32" s="127">
        <v>12.439</v>
      </c>
      <c r="H32" s="127"/>
      <c r="I32" s="127"/>
      <c r="J32" s="127"/>
      <c r="K32" s="127"/>
      <c r="L32" s="127"/>
      <c r="M32" s="127"/>
      <c r="N32" s="127"/>
      <c r="O32" s="127"/>
      <c r="P32" s="127"/>
      <c r="Q32" s="127"/>
      <c r="R32" s="127"/>
      <c r="S32" s="102" t="s">
        <v>990</v>
      </c>
      <c r="T32" s="103" t="s">
        <v>222</v>
      </c>
      <c r="U32" s="109" t="s">
        <v>15133</v>
      </c>
      <c r="V32" s="106" t="s">
        <v>15133</v>
      </c>
      <c r="W32" s="99" t="s">
        <v>195</v>
      </c>
      <c r="X32" s="88"/>
      <c r="Y32" s="88" t="s">
        <v>15195</v>
      </c>
      <c r="Z32" t="s">
        <v>15198</v>
      </c>
      <c r="AA32" t="s">
        <v>15182</v>
      </c>
      <c r="AB32" s="89"/>
    </row>
    <row r="33" spans="2:28" hidden="1" x14ac:dyDescent="0.2">
      <c r="B33" s="125" t="s">
        <v>15176</v>
      </c>
      <c r="C33" s="125" t="s">
        <v>15199</v>
      </c>
      <c r="D33" s="125"/>
      <c r="E33" s="126" t="s">
        <v>15129</v>
      </c>
      <c r="F33" s="163" t="s">
        <v>1990</v>
      </c>
      <c r="G33" s="127">
        <v>11.814</v>
      </c>
      <c r="H33" s="127"/>
      <c r="I33" s="127"/>
      <c r="J33" s="127"/>
      <c r="K33" s="127"/>
      <c r="L33" s="127"/>
      <c r="M33" s="127"/>
      <c r="N33" s="127"/>
      <c r="O33" s="127"/>
      <c r="P33" s="127"/>
      <c r="Q33" s="127"/>
      <c r="R33" s="127"/>
      <c r="S33" s="102" t="s">
        <v>806</v>
      </c>
      <c r="T33" s="103" t="s">
        <v>853</v>
      </c>
      <c r="U33" s="109" t="s">
        <v>15133</v>
      </c>
      <c r="V33" s="106" t="s">
        <v>15133</v>
      </c>
      <c r="W33" s="99" t="s">
        <v>195</v>
      </c>
      <c r="X33" s="88" t="s">
        <v>378</v>
      </c>
      <c r="Y33" s="88" t="s">
        <v>15184</v>
      </c>
      <c r="Z33" t="s">
        <v>15200</v>
      </c>
      <c r="AA33" t="s">
        <v>15182</v>
      </c>
      <c r="AB33" s="140"/>
    </row>
    <row r="34" spans="2:28" hidden="1" x14ac:dyDescent="0.2">
      <c r="B34" s="125" t="s">
        <v>15176</v>
      </c>
      <c r="C34" s="125" t="s">
        <v>15183</v>
      </c>
      <c r="D34" s="125"/>
      <c r="E34" s="126" t="s">
        <v>15129</v>
      </c>
      <c r="F34" s="163" t="s">
        <v>4034</v>
      </c>
      <c r="G34" s="127">
        <v>10.573</v>
      </c>
      <c r="H34" s="127"/>
      <c r="I34" s="127"/>
      <c r="J34" s="127"/>
      <c r="K34" s="127"/>
      <c r="L34" s="127"/>
      <c r="M34" s="127"/>
      <c r="N34" s="127"/>
      <c r="O34" s="127"/>
      <c r="P34" s="127"/>
      <c r="Q34" s="127"/>
      <c r="R34" s="127"/>
      <c r="S34" s="102" t="s">
        <v>806</v>
      </c>
      <c r="T34" s="103" t="s">
        <v>853</v>
      </c>
      <c r="U34" s="109" t="s">
        <v>15133</v>
      </c>
      <c r="V34" s="106" t="s">
        <v>15133</v>
      </c>
      <c r="W34" s="99" t="s">
        <v>195</v>
      </c>
      <c r="X34" s="88" t="s">
        <v>378</v>
      </c>
      <c r="Y34" s="88" t="s">
        <v>15184</v>
      </c>
      <c r="Z34" t="s">
        <v>15201</v>
      </c>
      <c r="AA34" t="s">
        <v>15182</v>
      </c>
      <c r="AB34" s="89"/>
    </row>
    <row r="35" spans="2:28" hidden="1" x14ac:dyDescent="0.2">
      <c r="B35" s="125" t="s">
        <v>15176</v>
      </c>
      <c r="C35" s="125" t="s">
        <v>15202</v>
      </c>
      <c r="D35" s="125"/>
      <c r="E35" s="126" t="s">
        <v>15129</v>
      </c>
      <c r="F35" s="163" t="s">
        <v>2448</v>
      </c>
      <c r="G35" s="127">
        <v>9.8989999999999991</v>
      </c>
      <c r="H35" s="127"/>
      <c r="I35" s="127"/>
      <c r="J35" s="127"/>
      <c r="K35" s="127"/>
      <c r="L35" s="127"/>
      <c r="M35" s="127"/>
      <c r="N35" s="127"/>
      <c r="O35" s="127"/>
      <c r="P35" s="127"/>
      <c r="Q35" s="127"/>
      <c r="R35" s="127"/>
      <c r="S35" s="102" t="s">
        <v>990</v>
      </c>
      <c r="T35" s="103" t="s">
        <v>222</v>
      </c>
      <c r="U35" s="109" t="s">
        <v>15133</v>
      </c>
      <c r="V35" s="109"/>
      <c r="W35" s="99"/>
      <c r="X35" s="88"/>
      <c r="Y35" s="88" t="s">
        <v>15195</v>
      </c>
      <c r="Z35" t="s">
        <v>15203</v>
      </c>
      <c r="AA35" t="s">
        <v>15182</v>
      </c>
      <c r="AB35" s="89"/>
    </row>
    <row r="36" spans="2:28" hidden="1" x14ac:dyDescent="0.2">
      <c r="B36" s="125" t="s">
        <v>15176</v>
      </c>
      <c r="C36" s="125" t="s">
        <v>15204</v>
      </c>
      <c r="D36" s="125"/>
      <c r="E36" s="126" t="s">
        <v>15129</v>
      </c>
      <c r="F36" s="163" t="s">
        <v>2633</v>
      </c>
      <c r="G36" s="127">
        <v>9.39</v>
      </c>
      <c r="H36" s="127"/>
      <c r="I36" s="127"/>
      <c r="J36" s="127"/>
      <c r="K36" s="127"/>
      <c r="L36" s="127"/>
      <c r="M36" s="127"/>
      <c r="N36" s="127"/>
      <c r="O36" s="127"/>
      <c r="P36" s="127"/>
      <c r="Q36" s="127"/>
      <c r="R36" s="127"/>
      <c r="S36" s="102" t="s">
        <v>15133</v>
      </c>
      <c r="T36" s="103" t="s">
        <v>15133</v>
      </c>
      <c r="U36" s="103" t="s">
        <v>684</v>
      </c>
      <c r="V36" s="109" t="s">
        <v>341</v>
      </c>
      <c r="W36" s="99" t="s">
        <v>15133</v>
      </c>
      <c r="X36" s="88" t="s">
        <v>15133</v>
      </c>
      <c r="Y36" s="88" t="s">
        <v>15133</v>
      </c>
      <c r="Z36" t="s">
        <v>15205</v>
      </c>
      <c r="AA36" t="s">
        <v>15182</v>
      </c>
      <c r="AB36" s="89"/>
    </row>
    <row r="37" spans="2:28" hidden="1" x14ac:dyDescent="0.2">
      <c r="B37" s="125" t="s">
        <v>15176</v>
      </c>
      <c r="C37" s="125" t="s">
        <v>15197</v>
      </c>
      <c r="D37" s="125"/>
      <c r="E37" s="126" t="s">
        <v>15129</v>
      </c>
      <c r="F37" s="163" t="s">
        <v>3613</v>
      </c>
      <c r="G37" s="127">
        <v>8.0920000000000005</v>
      </c>
      <c r="H37" s="127"/>
      <c r="I37" s="127"/>
      <c r="J37" s="127"/>
      <c r="K37" s="127"/>
      <c r="L37" s="127"/>
      <c r="M37" s="127"/>
      <c r="N37" s="127"/>
      <c r="O37" s="127"/>
      <c r="P37" s="127"/>
      <c r="Q37" s="127"/>
      <c r="R37" s="127"/>
      <c r="S37" s="102" t="s">
        <v>806</v>
      </c>
      <c r="T37" s="103" t="s">
        <v>222</v>
      </c>
      <c r="U37" s="103" t="s">
        <v>15133</v>
      </c>
      <c r="V37" s="109" t="s">
        <v>15133</v>
      </c>
      <c r="W37" s="99" t="s">
        <v>195</v>
      </c>
      <c r="X37" s="88" t="s">
        <v>378</v>
      </c>
      <c r="Y37" s="88" t="s">
        <v>15184</v>
      </c>
      <c r="Z37" t="s">
        <v>15206</v>
      </c>
      <c r="AA37" t="s">
        <v>15182</v>
      </c>
      <c r="AB37" s="89"/>
    </row>
    <row r="38" spans="2:28" hidden="1" x14ac:dyDescent="0.2">
      <c r="B38" s="125" t="s">
        <v>15176</v>
      </c>
      <c r="C38" s="125" t="s">
        <v>15207</v>
      </c>
      <c r="D38" s="125"/>
      <c r="E38" s="126" t="s">
        <v>15129</v>
      </c>
      <c r="F38" s="163" t="s">
        <v>2257</v>
      </c>
      <c r="G38" s="127">
        <v>7.8449999999999998</v>
      </c>
      <c r="H38" s="127"/>
      <c r="I38" s="127"/>
      <c r="J38" s="127"/>
      <c r="K38" s="127"/>
      <c r="L38" s="127"/>
      <c r="M38" s="127"/>
      <c r="N38" s="127"/>
      <c r="O38" s="127"/>
      <c r="P38" s="127"/>
      <c r="Q38" s="127"/>
      <c r="R38" s="127"/>
      <c r="S38" s="102" t="s">
        <v>15133</v>
      </c>
      <c r="T38" s="103" t="s">
        <v>15133</v>
      </c>
      <c r="U38" s="109" t="s">
        <v>684</v>
      </c>
      <c r="V38" s="109"/>
      <c r="W38" s="99"/>
      <c r="X38" s="88"/>
      <c r="Y38" s="88"/>
      <c r="Z38" t="s">
        <v>15208</v>
      </c>
      <c r="AA38" t="s">
        <v>15182</v>
      </c>
      <c r="AB38" s="139"/>
    </row>
    <row r="39" spans="2:28" hidden="1" x14ac:dyDescent="0.2">
      <c r="B39" s="125" t="s">
        <v>15176</v>
      </c>
      <c r="C39" s="125" t="s">
        <v>15209</v>
      </c>
      <c r="D39" s="125"/>
      <c r="E39" s="126" t="s">
        <v>15210</v>
      </c>
      <c r="F39" s="163" t="s">
        <v>3959</v>
      </c>
      <c r="G39" s="127">
        <v>7.3890000000000002</v>
      </c>
      <c r="H39" s="127"/>
      <c r="I39" s="127"/>
      <c r="J39" s="127"/>
      <c r="K39" s="127"/>
      <c r="L39" s="127"/>
      <c r="M39" s="127"/>
      <c r="N39" s="127"/>
      <c r="O39" s="127"/>
      <c r="P39" s="127"/>
      <c r="Q39" s="127"/>
      <c r="R39" s="127"/>
      <c r="S39" s="102" t="s">
        <v>990</v>
      </c>
      <c r="T39" s="103" t="s">
        <v>222</v>
      </c>
      <c r="U39" s="109" t="s">
        <v>15133</v>
      </c>
      <c r="V39" s="109" t="s">
        <v>15133</v>
      </c>
      <c r="W39" s="99"/>
      <c r="X39" s="88"/>
      <c r="Y39" s="88" t="s">
        <v>15184</v>
      </c>
      <c r="Z39" t="s">
        <v>15211</v>
      </c>
      <c r="AA39" t="s">
        <v>15182</v>
      </c>
      <c r="AB39" s="89"/>
    </row>
    <row r="40" spans="2:28" hidden="1" x14ac:dyDescent="0.2">
      <c r="B40" s="125" t="s">
        <v>15176</v>
      </c>
      <c r="C40" s="125" t="s">
        <v>15212</v>
      </c>
      <c r="D40" s="125"/>
      <c r="E40" s="126" t="s">
        <v>15129</v>
      </c>
      <c r="F40" s="163" t="s">
        <v>2392</v>
      </c>
      <c r="G40" s="127">
        <v>7.37</v>
      </c>
      <c r="H40" s="127"/>
      <c r="I40" s="127"/>
      <c r="J40" s="127"/>
      <c r="K40" s="127"/>
      <c r="L40" s="127"/>
      <c r="M40" s="127"/>
      <c r="N40" s="127"/>
      <c r="O40" s="127"/>
      <c r="P40" s="127"/>
      <c r="Q40" s="127"/>
      <c r="R40" s="127"/>
      <c r="S40" s="102" t="s">
        <v>990</v>
      </c>
      <c r="T40" s="103" t="s">
        <v>222</v>
      </c>
      <c r="U40" s="109" t="s">
        <v>15133</v>
      </c>
      <c r="V40" s="109"/>
      <c r="W40" s="99"/>
      <c r="X40" s="88"/>
      <c r="Y40" s="88" t="s">
        <v>15195</v>
      </c>
      <c r="Z40" t="s">
        <v>15213</v>
      </c>
      <c r="AA40" t="s">
        <v>15182</v>
      </c>
      <c r="AB40" s="89"/>
    </row>
    <row r="41" spans="2:28" hidden="1" x14ac:dyDescent="0.2">
      <c r="B41" s="125" t="s">
        <v>15176</v>
      </c>
      <c r="C41" s="125" t="s">
        <v>15214</v>
      </c>
      <c r="D41" s="125"/>
      <c r="E41" s="126" t="s">
        <v>15210</v>
      </c>
      <c r="F41" s="163" t="s">
        <v>1852</v>
      </c>
      <c r="G41" s="127">
        <v>6.9930000000000003</v>
      </c>
      <c r="H41" s="127"/>
      <c r="I41" s="127"/>
      <c r="J41" s="127"/>
      <c r="K41" s="127"/>
      <c r="L41" s="127"/>
      <c r="M41" s="127"/>
      <c r="N41" s="127"/>
      <c r="O41" s="127"/>
      <c r="P41" s="127"/>
      <c r="Q41" s="127"/>
      <c r="R41" s="127"/>
      <c r="S41" s="102" t="s">
        <v>806</v>
      </c>
      <c r="T41" s="103" t="s">
        <v>222</v>
      </c>
      <c r="U41" s="109" t="s">
        <v>15133</v>
      </c>
      <c r="V41" s="106" t="s">
        <v>15133</v>
      </c>
      <c r="W41" s="99" t="s">
        <v>195</v>
      </c>
      <c r="X41" s="88" t="s">
        <v>378</v>
      </c>
      <c r="Y41" s="88" t="s">
        <v>15184</v>
      </c>
      <c r="Z41" t="s">
        <v>15215</v>
      </c>
      <c r="AA41" t="s">
        <v>15182</v>
      </c>
      <c r="AB41" s="89"/>
    </row>
    <row r="42" spans="2:28" hidden="1" x14ac:dyDescent="0.2">
      <c r="B42" s="125" t="s">
        <v>15176</v>
      </c>
      <c r="C42" s="125" t="s">
        <v>15216</v>
      </c>
      <c r="D42" s="125"/>
      <c r="E42" s="126" t="s">
        <v>15129</v>
      </c>
      <c r="F42" s="163" t="s">
        <v>3987</v>
      </c>
      <c r="G42" s="127">
        <v>6.9560000000000004</v>
      </c>
      <c r="H42" s="127"/>
      <c r="I42" s="127"/>
      <c r="J42" s="127"/>
      <c r="K42" s="127"/>
      <c r="L42" s="127"/>
      <c r="M42" s="127"/>
      <c r="N42" s="127"/>
      <c r="O42" s="127"/>
      <c r="P42" s="127"/>
      <c r="Q42" s="127"/>
      <c r="R42" s="127"/>
      <c r="S42" s="102" t="s">
        <v>15133</v>
      </c>
      <c r="T42" s="103" t="s">
        <v>15133</v>
      </c>
      <c r="U42" s="103" t="s">
        <v>684</v>
      </c>
      <c r="V42" s="109" t="s">
        <v>341</v>
      </c>
      <c r="W42" s="99" t="s">
        <v>15133</v>
      </c>
      <c r="X42" s="88" t="s">
        <v>15133</v>
      </c>
      <c r="Y42" s="88" t="s">
        <v>15133</v>
      </c>
      <c r="Z42" t="s">
        <v>15217</v>
      </c>
      <c r="AA42" t="s">
        <v>15182</v>
      </c>
      <c r="AB42" s="89"/>
    </row>
    <row r="43" spans="2:28" hidden="1" x14ac:dyDescent="0.2">
      <c r="B43" s="125" t="s">
        <v>15176</v>
      </c>
      <c r="C43" s="125" t="s">
        <v>15218</v>
      </c>
      <c r="D43" s="125"/>
      <c r="E43" s="126" t="s">
        <v>15129</v>
      </c>
      <c r="F43" s="163" t="s">
        <v>2052</v>
      </c>
      <c r="G43" s="127">
        <v>6.9509999999999996</v>
      </c>
      <c r="H43" s="127"/>
      <c r="I43" s="127"/>
      <c r="J43" s="127"/>
      <c r="K43" s="127"/>
      <c r="L43" s="127"/>
      <c r="M43" s="127"/>
      <c r="N43" s="127"/>
      <c r="O43" s="127"/>
      <c r="P43" s="127"/>
      <c r="Q43" s="127"/>
      <c r="R43" s="127"/>
      <c r="S43" s="102" t="s">
        <v>806</v>
      </c>
      <c r="T43" s="103" t="s">
        <v>853</v>
      </c>
      <c r="U43" s="109"/>
      <c r="V43" s="109"/>
      <c r="W43" s="99"/>
      <c r="X43" s="88" t="s">
        <v>378</v>
      </c>
      <c r="Y43" s="88"/>
      <c r="Z43" t="s">
        <v>15219</v>
      </c>
      <c r="AA43" t="s">
        <v>15182</v>
      </c>
      <c r="AB43" s="140"/>
    </row>
    <row r="44" spans="2:28" hidden="1" x14ac:dyDescent="0.2">
      <c r="B44" s="125" t="s">
        <v>15176</v>
      </c>
      <c r="C44" s="125" t="s">
        <v>15220</v>
      </c>
      <c r="D44" s="125"/>
      <c r="E44" s="126" t="s">
        <v>15129</v>
      </c>
      <c r="F44" s="163" t="s">
        <v>2040</v>
      </c>
      <c r="G44" s="127">
        <v>6.8220000000000001</v>
      </c>
      <c r="H44" s="127"/>
      <c r="I44" s="127"/>
      <c r="J44" s="127"/>
      <c r="K44" s="127"/>
      <c r="L44" s="127"/>
      <c r="M44" s="127"/>
      <c r="N44" s="127"/>
      <c r="O44" s="127"/>
      <c r="P44" s="127"/>
      <c r="Q44" s="127"/>
      <c r="R44" s="127"/>
      <c r="S44" s="102"/>
      <c r="T44" s="103"/>
      <c r="U44" s="109"/>
      <c r="V44" s="109"/>
      <c r="W44" s="99"/>
      <c r="X44" s="88"/>
      <c r="Y44" s="88"/>
      <c r="Z44" t="s">
        <v>15221</v>
      </c>
      <c r="AA44" t="s">
        <v>15182</v>
      </c>
      <c r="AB44" s="89"/>
    </row>
    <row r="45" spans="2:28" hidden="1" x14ac:dyDescent="0.2">
      <c r="B45" s="125" t="s">
        <v>15176</v>
      </c>
      <c r="C45" s="125" t="s">
        <v>15222</v>
      </c>
      <c r="D45" s="125"/>
      <c r="E45" s="126" t="s">
        <v>15210</v>
      </c>
      <c r="F45" s="163" t="s">
        <v>2145</v>
      </c>
      <c r="G45" s="127">
        <v>6.7069999999999999</v>
      </c>
      <c r="H45" s="127"/>
      <c r="I45" s="127"/>
      <c r="J45" s="127"/>
      <c r="K45" s="127"/>
      <c r="L45" s="127"/>
      <c r="M45" s="127"/>
      <c r="N45" s="127"/>
      <c r="O45" s="127"/>
      <c r="P45" s="127"/>
      <c r="Q45" s="127"/>
      <c r="R45" s="127"/>
      <c r="S45" s="102" t="s">
        <v>990</v>
      </c>
      <c r="T45" s="103" t="s">
        <v>222</v>
      </c>
      <c r="U45" s="109" t="s">
        <v>15133</v>
      </c>
      <c r="V45" s="109"/>
      <c r="W45" s="99"/>
      <c r="X45" s="88"/>
      <c r="Y45" s="88" t="s">
        <v>15195</v>
      </c>
      <c r="Z45" t="s">
        <v>15223</v>
      </c>
      <c r="AA45" t="s">
        <v>15182</v>
      </c>
      <c r="AB45" s="89"/>
    </row>
    <row r="46" spans="2:28" hidden="1" x14ac:dyDescent="0.2">
      <c r="B46" s="125" t="s">
        <v>15176</v>
      </c>
      <c r="C46" s="125" t="s">
        <v>15224</v>
      </c>
      <c r="D46" s="125"/>
      <c r="E46" s="126" t="s">
        <v>15210</v>
      </c>
      <c r="F46" s="163" t="s">
        <v>4206</v>
      </c>
      <c r="G46" s="127">
        <v>6.3630000000000004</v>
      </c>
      <c r="H46" s="127"/>
      <c r="I46" s="127"/>
      <c r="J46" s="127"/>
      <c r="K46" s="127"/>
      <c r="L46" s="127"/>
      <c r="M46" s="127"/>
      <c r="N46" s="127"/>
      <c r="O46" s="127"/>
      <c r="P46" s="127"/>
      <c r="Q46" s="127"/>
      <c r="R46" s="127"/>
      <c r="S46" s="102"/>
      <c r="T46" s="103"/>
      <c r="U46" s="109" t="s">
        <v>684</v>
      </c>
      <c r="V46" s="109"/>
      <c r="W46" s="99"/>
      <c r="X46" s="88"/>
      <c r="Y46" s="88"/>
      <c r="Z46" t="s">
        <v>15225</v>
      </c>
      <c r="AA46" t="s">
        <v>15182</v>
      </c>
      <c r="AB46" s="89"/>
    </row>
    <row r="47" spans="2:28" hidden="1" x14ac:dyDescent="0.2">
      <c r="B47" s="125" t="s">
        <v>15176</v>
      </c>
      <c r="C47" s="125" t="s">
        <v>15226</v>
      </c>
      <c r="D47" s="125"/>
      <c r="E47" s="126" t="s">
        <v>15210</v>
      </c>
      <c r="F47" s="163" t="s">
        <v>2459</v>
      </c>
      <c r="G47" s="127">
        <v>5.8120000000000003</v>
      </c>
      <c r="H47" s="127"/>
      <c r="I47" s="127"/>
      <c r="J47" s="127"/>
      <c r="K47" s="127"/>
      <c r="L47" s="127"/>
      <c r="M47" s="127"/>
      <c r="N47" s="127"/>
      <c r="O47" s="127"/>
      <c r="P47" s="127"/>
      <c r="Q47" s="127"/>
      <c r="R47" s="127"/>
      <c r="S47" s="102"/>
      <c r="T47" s="103"/>
      <c r="U47" s="109" t="s">
        <v>684</v>
      </c>
      <c r="V47" s="109"/>
      <c r="W47" s="99"/>
      <c r="X47" s="88"/>
      <c r="Y47" s="88"/>
      <c r="Z47" t="s">
        <v>15227</v>
      </c>
      <c r="AA47" t="s">
        <v>15182</v>
      </c>
      <c r="AB47" s="89"/>
    </row>
    <row r="48" spans="2:28" hidden="1" x14ac:dyDescent="0.2">
      <c r="B48" s="125" t="s">
        <v>15176</v>
      </c>
      <c r="C48" s="125" t="s">
        <v>15228</v>
      </c>
      <c r="D48" s="125"/>
      <c r="E48" s="126" t="s">
        <v>15210</v>
      </c>
      <c r="F48" s="163" t="s">
        <v>6818</v>
      </c>
      <c r="G48" s="127">
        <v>4.8079999999999998</v>
      </c>
      <c r="H48" s="127"/>
      <c r="I48" s="127"/>
      <c r="J48" s="127"/>
      <c r="K48" s="127"/>
      <c r="L48" s="127"/>
      <c r="M48" s="127"/>
      <c r="N48" s="127"/>
      <c r="O48" s="127"/>
      <c r="P48" s="127"/>
      <c r="Q48" s="127"/>
      <c r="R48" s="127"/>
      <c r="S48" s="102"/>
      <c r="T48" s="103"/>
      <c r="U48" s="109"/>
      <c r="V48" s="109"/>
      <c r="W48" s="99"/>
      <c r="X48" s="88"/>
      <c r="Y48" s="88"/>
      <c r="Z48" t="s">
        <v>15229</v>
      </c>
      <c r="AA48" t="s">
        <v>15182</v>
      </c>
      <c r="AB48" s="89"/>
    </row>
    <row r="49" spans="2:28" hidden="1" x14ac:dyDescent="0.2">
      <c r="B49" s="125" t="s">
        <v>15176</v>
      </c>
      <c r="C49" s="125" t="s">
        <v>15202</v>
      </c>
      <c r="D49" s="125"/>
      <c r="E49" s="126" t="s">
        <v>15210</v>
      </c>
      <c r="F49" s="163" t="s">
        <v>15230</v>
      </c>
      <c r="G49" s="127">
        <v>3.8250000000000002</v>
      </c>
      <c r="H49" s="127"/>
      <c r="I49" s="127"/>
      <c r="J49" s="127"/>
      <c r="K49" s="127"/>
      <c r="L49" s="127"/>
      <c r="M49" s="127"/>
      <c r="N49" s="127"/>
      <c r="O49" s="127"/>
      <c r="P49" s="127"/>
      <c r="Q49" s="127"/>
      <c r="R49" s="127"/>
      <c r="S49" s="102"/>
      <c r="T49" s="103"/>
      <c r="U49" s="109"/>
      <c r="V49" s="109"/>
      <c r="W49" s="99"/>
      <c r="X49" s="88"/>
      <c r="Y49" s="88"/>
      <c r="Z49" t="s">
        <v>15231</v>
      </c>
      <c r="AA49" t="s">
        <v>15182</v>
      </c>
      <c r="AB49" s="89"/>
    </row>
    <row r="50" spans="2:28" hidden="1" x14ac:dyDescent="0.2">
      <c r="B50" s="125" t="s">
        <v>15176</v>
      </c>
      <c r="C50" s="125" t="s">
        <v>15183</v>
      </c>
      <c r="D50" s="125"/>
      <c r="E50" s="126" t="s">
        <v>15210</v>
      </c>
      <c r="F50" s="163" t="s">
        <v>15232</v>
      </c>
      <c r="G50" s="127">
        <v>3.4780000000000002</v>
      </c>
      <c r="H50" s="127"/>
      <c r="I50" s="127"/>
      <c r="J50" s="127"/>
      <c r="K50" s="127"/>
      <c r="L50" s="127"/>
      <c r="M50" s="127"/>
      <c r="N50" s="127"/>
      <c r="O50" s="127"/>
      <c r="P50" s="127"/>
      <c r="Q50" s="127"/>
      <c r="R50" s="127"/>
      <c r="S50" s="102"/>
      <c r="T50" s="103"/>
      <c r="U50" s="109"/>
      <c r="V50" s="109"/>
      <c r="W50" s="99"/>
      <c r="X50" s="88"/>
      <c r="Y50" s="88"/>
      <c r="Z50" t="s">
        <v>15233</v>
      </c>
      <c r="AA50" t="s">
        <v>15182</v>
      </c>
      <c r="AB50" s="89"/>
    </row>
    <row r="51" spans="2:28" ht="39" hidden="1" x14ac:dyDescent="0.2">
      <c r="B51" s="90" t="s">
        <v>15234</v>
      </c>
      <c r="C51" s="90" t="s">
        <v>15235</v>
      </c>
      <c r="D51" s="90"/>
      <c r="E51" s="128" t="s">
        <v>15129</v>
      </c>
      <c r="F51" s="136" t="s">
        <v>15236</v>
      </c>
      <c r="G51" s="129">
        <v>507.79500000000002</v>
      </c>
      <c r="H51" s="129"/>
      <c r="I51" s="129"/>
      <c r="J51" s="129"/>
      <c r="K51" s="129"/>
      <c r="L51" s="129"/>
      <c r="M51" s="129"/>
      <c r="N51" s="129"/>
      <c r="O51" s="129"/>
      <c r="P51" s="129"/>
      <c r="Q51" s="129"/>
      <c r="R51" s="129"/>
      <c r="S51" s="120" t="s">
        <v>15237</v>
      </c>
      <c r="T51" s="121" t="s">
        <v>15238</v>
      </c>
      <c r="U51" s="118" t="s">
        <v>15133</v>
      </c>
      <c r="V51" s="118" t="s">
        <v>15133</v>
      </c>
      <c r="W51" s="119" t="s">
        <v>459</v>
      </c>
      <c r="X51" s="98" t="s">
        <v>424</v>
      </c>
      <c r="Y51" s="98" t="s">
        <v>15239</v>
      </c>
      <c r="Z51" t="s">
        <v>15240</v>
      </c>
      <c r="AA51" t="s">
        <v>15241</v>
      </c>
    </row>
    <row r="52" spans="2:28" hidden="1" x14ac:dyDescent="0.2">
      <c r="B52" s="90" t="s">
        <v>15234</v>
      </c>
      <c r="C52" s="90" t="s">
        <v>15242</v>
      </c>
      <c r="D52" s="90"/>
      <c r="E52" s="128" t="s">
        <v>15129</v>
      </c>
      <c r="F52" s="136" t="s">
        <v>655</v>
      </c>
      <c r="G52" s="129">
        <v>105.43899999999999</v>
      </c>
      <c r="H52" s="129"/>
      <c r="I52" s="129"/>
      <c r="J52" s="129"/>
      <c r="K52" s="129"/>
      <c r="L52" s="129"/>
      <c r="M52" s="129"/>
      <c r="N52" s="129"/>
      <c r="O52" s="129"/>
      <c r="P52" s="129"/>
      <c r="Q52" s="129"/>
      <c r="R52" s="129"/>
      <c r="S52" s="116" t="s">
        <v>15133</v>
      </c>
      <c r="T52" s="117" t="s">
        <v>15133</v>
      </c>
      <c r="U52" s="118" t="s">
        <v>660</v>
      </c>
      <c r="V52" s="118" t="s">
        <v>15133</v>
      </c>
      <c r="W52" s="119" t="s">
        <v>459</v>
      </c>
      <c r="X52" s="98" t="s">
        <v>424</v>
      </c>
      <c r="Y52" s="98" t="s">
        <v>15239</v>
      </c>
      <c r="Z52" t="s">
        <v>15243</v>
      </c>
      <c r="AA52" t="s">
        <v>15241</v>
      </c>
      <c r="AB52" s="89"/>
    </row>
    <row r="53" spans="2:28" ht="26" hidden="1" x14ac:dyDescent="0.2">
      <c r="B53" s="90" t="s">
        <v>15234</v>
      </c>
      <c r="C53" s="90" t="s">
        <v>15244</v>
      </c>
      <c r="D53" s="90"/>
      <c r="E53" s="128" t="s">
        <v>15129</v>
      </c>
      <c r="F53" s="136" t="s">
        <v>1161</v>
      </c>
      <c r="G53" s="129">
        <v>77.409000000000006</v>
      </c>
      <c r="H53" s="129"/>
      <c r="I53" s="129"/>
      <c r="J53" s="129"/>
      <c r="K53" s="129"/>
      <c r="L53" s="129"/>
      <c r="M53" s="129"/>
      <c r="N53" s="129"/>
      <c r="O53" s="129"/>
      <c r="P53" s="129"/>
      <c r="Q53" s="129"/>
      <c r="R53" s="129"/>
      <c r="S53" s="120" t="s">
        <v>15245</v>
      </c>
      <c r="T53" s="117" t="s">
        <v>497</v>
      </c>
      <c r="U53" s="117" t="s">
        <v>15133</v>
      </c>
      <c r="V53" s="118" t="s">
        <v>15133</v>
      </c>
      <c r="W53" s="119" t="s">
        <v>459</v>
      </c>
      <c r="X53" s="98" t="s">
        <v>424</v>
      </c>
      <c r="Y53" s="98" t="s">
        <v>15239</v>
      </c>
      <c r="Z53" t="s">
        <v>15246</v>
      </c>
      <c r="AA53" t="s">
        <v>15241</v>
      </c>
      <c r="AB53" s="89"/>
    </row>
    <row r="54" spans="2:28" hidden="1" x14ac:dyDescent="0.2">
      <c r="B54" s="90" t="s">
        <v>15234</v>
      </c>
      <c r="C54" s="90" t="s">
        <v>15247</v>
      </c>
      <c r="D54" s="90"/>
      <c r="E54" s="128" t="s">
        <v>15129</v>
      </c>
      <c r="F54" s="136" t="s">
        <v>1744</v>
      </c>
      <c r="G54" s="129">
        <v>66.326999999999998</v>
      </c>
      <c r="H54" s="129"/>
      <c r="I54" s="129"/>
      <c r="J54" s="129"/>
      <c r="K54" s="129"/>
      <c r="L54" s="129"/>
      <c r="M54" s="129"/>
      <c r="N54" s="129"/>
      <c r="O54" s="129"/>
      <c r="P54" s="129"/>
      <c r="Q54" s="129"/>
      <c r="R54" s="129"/>
      <c r="S54" s="116" t="s">
        <v>979</v>
      </c>
      <c r="T54" s="117" t="s">
        <v>136</v>
      </c>
      <c r="U54" s="118" t="s">
        <v>15133</v>
      </c>
      <c r="V54" s="118" t="s">
        <v>15133</v>
      </c>
      <c r="W54" s="119" t="s">
        <v>459</v>
      </c>
      <c r="X54" s="98" t="s">
        <v>424</v>
      </c>
      <c r="Y54" s="98" t="s">
        <v>15239</v>
      </c>
      <c r="Z54" t="s">
        <v>15172</v>
      </c>
      <c r="AA54" t="s">
        <v>15241</v>
      </c>
      <c r="AB54" s="89"/>
    </row>
    <row r="55" spans="2:28" hidden="1" x14ac:dyDescent="0.2">
      <c r="B55" s="90" t="s">
        <v>15234</v>
      </c>
      <c r="C55" s="90" t="s">
        <v>15248</v>
      </c>
      <c r="D55" s="90"/>
      <c r="E55" s="128" t="s">
        <v>15129</v>
      </c>
      <c r="F55" s="136" t="s">
        <v>1207</v>
      </c>
      <c r="G55" s="129">
        <v>64.989000000000004</v>
      </c>
      <c r="H55" s="129"/>
      <c r="I55" s="129"/>
      <c r="J55" s="129"/>
      <c r="K55" s="129"/>
      <c r="L55" s="129"/>
      <c r="M55" s="129"/>
      <c r="N55" s="129"/>
      <c r="O55" s="129"/>
      <c r="P55" s="129"/>
      <c r="Q55" s="129"/>
      <c r="R55" s="129"/>
      <c r="S55" s="116" t="s">
        <v>969</v>
      </c>
      <c r="T55" s="117" t="s">
        <v>136</v>
      </c>
      <c r="U55" s="117" t="s">
        <v>15133</v>
      </c>
      <c r="V55" s="118" t="s">
        <v>15133</v>
      </c>
      <c r="W55" s="119" t="s">
        <v>459</v>
      </c>
      <c r="X55" s="98" t="s">
        <v>424</v>
      </c>
      <c r="Y55" s="98" t="s">
        <v>15239</v>
      </c>
      <c r="Z55" t="s">
        <v>15249</v>
      </c>
      <c r="AA55" t="s">
        <v>15241</v>
      </c>
      <c r="AB55" s="89"/>
    </row>
    <row r="56" spans="2:28" hidden="1" x14ac:dyDescent="0.2">
      <c r="B56" s="90" t="s">
        <v>15234</v>
      </c>
      <c r="C56" s="90" t="s">
        <v>15250</v>
      </c>
      <c r="D56" s="90"/>
      <c r="E56" s="128" t="s">
        <v>15129</v>
      </c>
      <c r="F56" s="136" t="s">
        <v>1162</v>
      </c>
      <c r="G56" s="129">
        <v>37.633000000000003</v>
      </c>
      <c r="H56" s="129"/>
      <c r="I56" s="129"/>
      <c r="J56" s="129"/>
      <c r="K56" s="129"/>
      <c r="L56" s="129"/>
      <c r="M56" s="129"/>
      <c r="N56" s="129"/>
      <c r="O56" s="129"/>
      <c r="P56" s="129"/>
      <c r="Q56" s="129"/>
      <c r="R56" s="129"/>
      <c r="S56" s="116" t="s">
        <v>15133</v>
      </c>
      <c r="T56" s="117" t="s">
        <v>15133</v>
      </c>
      <c r="U56" s="118" t="s">
        <v>660</v>
      </c>
      <c r="V56" s="118"/>
      <c r="W56" s="119"/>
      <c r="X56" s="98"/>
      <c r="Y56" s="98"/>
      <c r="Z56" t="s">
        <v>15251</v>
      </c>
      <c r="AA56" t="s">
        <v>15241</v>
      </c>
      <c r="AB56" s="89"/>
    </row>
    <row r="57" spans="2:28" hidden="1" x14ac:dyDescent="0.2">
      <c r="B57" s="90" t="s">
        <v>15234</v>
      </c>
      <c r="C57" s="90" t="s">
        <v>15252</v>
      </c>
      <c r="D57" s="90"/>
      <c r="E57" s="128" t="s">
        <v>15129</v>
      </c>
      <c r="F57" s="136" t="s">
        <v>1752</v>
      </c>
      <c r="G57" s="129">
        <v>32.878</v>
      </c>
      <c r="H57" s="129"/>
      <c r="I57" s="129"/>
      <c r="J57" s="129"/>
      <c r="K57" s="129"/>
      <c r="L57" s="129"/>
      <c r="M57" s="129"/>
      <c r="N57" s="129"/>
      <c r="O57" s="129"/>
      <c r="P57" s="129"/>
      <c r="Q57" s="129"/>
      <c r="R57" s="129"/>
      <c r="S57" s="116" t="s">
        <v>736</v>
      </c>
      <c r="T57" s="117" t="s">
        <v>497</v>
      </c>
      <c r="U57" s="118" t="s">
        <v>15133</v>
      </c>
      <c r="V57" s="118"/>
      <c r="W57" s="119"/>
      <c r="X57" s="98"/>
      <c r="Y57" s="98"/>
      <c r="Z57" t="s">
        <v>15253</v>
      </c>
      <c r="AA57" t="s">
        <v>15241</v>
      </c>
      <c r="AB57" s="89"/>
    </row>
    <row r="58" spans="2:28" hidden="1" x14ac:dyDescent="0.2">
      <c r="B58" s="90" t="s">
        <v>15234</v>
      </c>
      <c r="C58" s="90" t="s">
        <v>15254</v>
      </c>
      <c r="D58" s="90"/>
      <c r="E58" s="128" t="s">
        <v>15129</v>
      </c>
      <c r="F58" s="136" t="s">
        <v>1371</v>
      </c>
      <c r="G58" s="129">
        <v>18.311</v>
      </c>
      <c r="H58" s="129"/>
      <c r="I58" s="129"/>
      <c r="J58" s="129"/>
      <c r="K58" s="129"/>
      <c r="L58" s="129"/>
      <c r="M58" s="129"/>
      <c r="N58" s="129"/>
      <c r="O58" s="129"/>
      <c r="P58" s="129"/>
      <c r="Q58" s="129"/>
      <c r="R58" s="129"/>
      <c r="S58" s="116" t="s">
        <v>969</v>
      </c>
      <c r="T58" s="117" t="s">
        <v>136</v>
      </c>
      <c r="U58" s="118" t="s">
        <v>15133</v>
      </c>
      <c r="V58" s="118"/>
      <c r="W58" s="119"/>
      <c r="X58" s="98"/>
      <c r="Y58" s="98"/>
      <c r="Z58" t="s">
        <v>15255</v>
      </c>
      <c r="AA58" t="s">
        <v>15241</v>
      </c>
      <c r="AB58" s="140"/>
    </row>
    <row r="59" spans="2:28" hidden="1" x14ac:dyDescent="0.2">
      <c r="B59" s="90" t="s">
        <v>15234</v>
      </c>
      <c r="C59" s="90" t="s">
        <v>15256</v>
      </c>
      <c r="D59" s="90"/>
      <c r="E59" s="128" t="s">
        <v>15129</v>
      </c>
      <c r="F59" s="136" t="s">
        <v>2987</v>
      </c>
      <c r="G59" s="129">
        <v>16.082999999999998</v>
      </c>
      <c r="H59" s="129"/>
      <c r="I59" s="129"/>
      <c r="J59" s="129"/>
      <c r="K59" s="129"/>
      <c r="L59" s="129"/>
      <c r="M59" s="129"/>
      <c r="N59" s="129"/>
      <c r="O59" s="129"/>
      <c r="P59" s="129"/>
      <c r="Q59" s="129"/>
      <c r="R59" s="129"/>
      <c r="S59" s="116"/>
      <c r="T59" s="117"/>
      <c r="U59" s="118"/>
      <c r="V59" s="118"/>
      <c r="W59" s="119"/>
      <c r="X59" s="98"/>
      <c r="Y59" s="98"/>
      <c r="Z59" t="s">
        <v>15257</v>
      </c>
      <c r="AA59" t="s">
        <v>15241</v>
      </c>
      <c r="AB59" s="139"/>
    </row>
    <row r="60" spans="2:28" hidden="1" x14ac:dyDescent="0.2">
      <c r="B60" s="90" t="s">
        <v>15234</v>
      </c>
      <c r="C60" s="90" t="s">
        <v>15258</v>
      </c>
      <c r="D60" s="90"/>
      <c r="E60" s="128" t="s">
        <v>15129</v>
      </c>
      <c r="F60" s="136" t="s">
        <v>1787</v>
      </c>
      <c r="G60" s="129">
        <v>13.439</v>
      </c>
      <c r="H60" s="129"/>
      <c r="I60" s="129"/>
      <c r="J60" s="129"/>
      <c r="K60" s="129"/>
      <c r="L60" s="129"/>
      <c r="M60" s="129"/>
      <c r="N60" s="129"/>
      <c r="O60" s="129"/>
      <c r="P60" s="129"/>
      <c r="Q60" s="129"/>
      <c r="R60" s="129"/>
      <c r="S60" s="116"/>
      <c r="T60" s="117"/>
      <c r="U60" s="118"/>
      <c r="V60" s="118"/>
      <c r="W60" s="119"/>
      <c r="X60" s="98"/>
      <c r="Y60" s="98"/>
      <c r="Z60" t="s">
        <v>15259</v>
      </c>
      <c r="AA60" t="s">
        <v>15241</v>
      </c>
      <c r="AB60" s="139"/>
    </row>
    <row r="61" spans="2:28" hidden="1" x14ac:dyDescent="0.2">
      <c r="B61" s="90" t="s">
        <v>15234</v>
      </c>
      <c r="C61" s="90" t="s">
        <v>15260</v>
      </c>
      <c r="D61" s="90"/>
      <c r="E61" s="128" t="s">
        <v>15210</v>
      </c>
      <c r="F61" s="136" t="s">
        <v>8926</v>
      </c>
      <c r="G61" s="129">
        <v>12.382</v>
      </c>
      <c r="H61" s="129"/>
      <c r="I61" s="129"/>
      <c r="J61" s="129"/>
      <c r="K61" s="129"/>
      <c r="L61" s="129"/>
      <c r="M61" s="129"/>
      <c r="N61" s="129"/>
      <c r="O61" s="129"/>
      <c r="P61" s="129"/>
      <c r="Q61" s="129"/>
      <c r="R61" s="129"/>
      <c r="S61" s="116"/>
      <c r="T61" s="117"/>
      <c r="U61" s="117"/>
      <c r="V61" s="118"/>
      <c r="W61" s="119"/>
      <c r="X61" s="98"/>
      <c r="Y61" s="98"/>
      <c r="Z61" t="s">
        <v>15261</v>
      </c>
      <c r="AA61" t="s">
        <v>15241</v>
      </c>
      <c r="AB61" s="89"/>
    </row>
    <row r="62" spans="2:28" hidden="1" x14ac:dyDescent="0.2">
      <c r="B62" s="90" t="s">
        <v>15234</v>
      </c>
      <c r="C62" s="90" t="s">
        <v>15262</v>
      </c>
      <c r="D62" s="90"/>
      <c r="E62" s="128" t="s">
        <v>15129</v>
      </c>
      <c r="F62" s="136" t="s">
        <v>3675</v>
      </c>
      <c r="G62" s="129">
        <v>9.9860000000000007</v>
      </c>
      <c r="H62" s="129"/>
      <c r="I62" s="129"/>
      <c r="J62" s="129"/>
      <c r="K62" s="129"/>
      <c r="L62" s="129"/>
      <c r="M62" s="129"/>
      <c r="N62" s="129"/>
      <c r="O62" s="129"/>
      <c r="P62" s="129"/>
      <c r="Q62" s="129"/>
      <c r="R62" s="129"/>
      <c r="S62" s="116" t="s">
        <v>15133</v>
      </c>
      <c r="T62" s="117" t="s">
        <v>15133</v>
      </c>
      <c r="U62" s="118" t="s">
        <v>660</v>
      </c>
      <c r="V62" s="118"/>
      <c r="W62" s="119"/>
      <c r="X62" s="98"/>
      <c r="Y62" s="98"/>
      <c r="Z62" t="s">
        <v>15263</v>
      </c>
      <c r="AA62" t="s">
        <v>15241</v>
      </c>
      <c r="AB62" s="89"/>
    </row>
    <row r="63" spans="2:28" hidden="1" x14ac:dyDescent="0.2">
      <c r="B63" s="90" t="s">
        <v>15234</v>
      </c>
      <c r="C63" s="90" t="s">
        <v>15264</v>
      </c>
      <c r="D63" s="90"/>
      <c r="E63" s="128" t="s">
        <v>15129</v>
      </c>
      <c r="F63" s="136" t="s">
        <v>1376</v>
      </c>
      <c r="G63" s="129">
        <v>9.0879999999999992</v>
      </c>
      <c r="H63" s="129"/>
      <c r="I63" s="129"/>
      <c r="J63" s="129"/>
      <c r="K63" s="129"/>
      <c r="L63" s="129"/>
      <c r="M63" s="129"/>
      <c r="N63" s="129"/>
      <c r="O63" s="129"/>
      <c r="P63" s="129"/>
      <c r="Q63" s="129"/>
      <c r="R63" s="129"/>
      <c r="S63" s="116"/>
      <c r="T63" s="117"/>
      <c r="U63" s="118"/>
      <c r="V63" s="118"/>
      <c r="W63" s="119"/>
      <c r="X63" s="98"/>
      <c r="Y63" s="98"/>
      <c r="Z63" t="s">
        <v>15265</v>
      </c>
      <c r="AA63" t="s">
        <v>15241</v>
      </c>
      <c r="AB63" s="89"/>
    </row>
    <row r="64" spans="2:28" hidden="1" x14ac:dyDescent="0.2">
      <c r="B64" s="90" t="s">
        <v>15234</v>
      </c>
      <c r="C64" s="90" t="s">
        <v>15266</v>
      </c>
      <c r="D64" s="90"/>
      <c r="E64" s="128" t="s">
        <v>15129</v>
      </c>
      <c r="F64" s="136" t="s">
        <v>2671</v>
      </c>
      <c r="G64" s="129">
        <v>8.85</v>
      </c>
      <c r="H64" s="129"/>
      <c r="I64" s="129"/>
      <c r="J64" s="129"/>
      <c r="K64" s="129"/>
      <c r="L64" s="129"/>
      <c r="M64" s="129"/>
      <c r="N64" s="129"/>
      <c r="O64" s="129"/>
      <c r="P64" s="129"/>
      <c r="Q64" s="129"/>
      <c r="R64" s="129"/>
      <c r="S64" s="116"/>
      <c r="T64" s="117"/>
      <c r="U64" s="118"/>
      <c r="V64" s="118"/>
      <c r="W64" s="119"/>
      <c r="X64" s="98"/>
      <c r="Y64" s="98"/>
      <c r="Z64" t="s">
        <v>15267</v>
      </c>
      <c r="AA64" t="s">
        <v>15241</v>
      </c>
      <c r="AB64" s="89"/>
    </row>
    <row r="65" spans="2:28" hidden="1" x14ac:dyDescent="0.2">
      <c r="B65" s="90" t="s">
        <v>15234</v>
      </c>
      <c r="C65" s="90" t="s">
        <v>15268</v>
      </c>
      <c r="D65" s="90"/>
      <c r="E65" s="128" t="s">
        <v>15129</v>
      </c>
      <c r="F65" s="136" t="s">
        <v>6838</v>
      </c>
      <c r="G65" s="129">
        <v>8.7989999999999995</v>
      </c>
      <c r="H65" s="129"/>
      <c r="I65" s="129"/>
      <c r="J65" s="129"/>
      <c r="K65" s="129"/>
      <c r="L65" s="129"/>
      <c r="M65" s="129"/>
      <c r="N65" s="129"/>
      <c r="O65" s="129"/>
      <c r="P65" s="129"/>
      <c r="Q65" s="129"/>
      <c r="R65" s="129"/>
      <c r="S65" s="116"/>
      <c r="T65" s="117"/>
      <c r="U65" s="118"/>
      <c r="V65" s="118"/>
      <c r="W65" s="119"/>
      <c r="X65" s="98"/>
      <c r="Y65" s="98"/>
      <c r="Z65" t="s">
        <v>15269</v>
      </c>
      <c r="AA65" t="s">
        <v>15241</v>
      </c>
      <c r="AB65" s="89"/>
    </row>
    <row r="66" spans="2:28" hidden="1" x14ac:dyDescent="0.2">
      <c r="B66" s="90" t="s">
        <v>15234</v>
      </c>
      <c r="C66" s="90" t="s">
        <v>15270</v>
      </c>
      <c r="D66" s="90"/>
      <c r="E66" s="128" t="s">
        <v>15129</v>
      </c>
      <c r="F66" s="136" t="s">
        <v>5102</v>
      </c>
      <c r="G66" s="129">
        <v>8.4260000000000002</v>
      </c>
      <c r="H66" s="129"/>
      <c r="I66" s="129"/>
      <c r="J66" s="129"/>
      <c r="K66" s="129"/>
      <c r="L66" s="129"/>
      <c r="M66" s="129"/>
      <c r="N66" s="129"/>
      <c r="O66" s="129"/>
      <c r="P66" s="129"/>
      <c r="Q66" s="129"/>
      <c r="R66" s="129"/>
      <c r="S66" s="116"/>
      <c r="T66" s="117" t="s">
        <v>136</v>
      </c>
      <c r="U66" s="118"/>
      <c r="V66" s="118"/>
      <c r="W66" s="119"/>
      <c r="X66" s="98"/>
      <c r="Y66" s="98"/>
      <c r="Z66" t="s">
        <v>15271</v>
      </c>
      <c r="AA66" t="s">
        <v>15241</v>
      </c>
      <c r="AB66" s="89"/>
    </row>
    <row r="67" spans="2:28" hidden="1" x14ac:dyDescent="0.2">
      <c r="B67" s="90" t="s">
        <v>15234</v>
      </c>
      <c r="C67" s="90" t="s">
        <v>15272</v>
      </c>
      <c r="D67" s="90"/>
      <c r="E67" s="128" t="s">
        <v>15129</v>
      </c>
      <c r="F67" s="136" t="s">
        <v>6845</v>
      </c>
      <c r="G67" s="129">
        <v>8.3640000000000008</v>
      </c>
      <c r="H67" s="129"/>
      <c r="I67" s="129"/>
      <c r="J67" s="129"/>
      <c r="K67" s="129"/>
      <c r="L67" s="129"/>
      <c r="M67" s="129"/>
      <c r="N67" s="129"/>
      <c r="O67" s="129"/>
      <c r="P67" s="129"/>
      <c r="Q67" s="129"/>
      <c r="R67" s="129"/>
      <c r="S67" s="116"/>
      <c r="T67" s="117"/>
      <c r="U67" s="118"/>
      <c r="V67" s="118"/>
      <c r="W67" s="119"/>
      <c r="X67" s="98"/>
      <c r="Y67" s="98"/>
      <c r="Z67" t="s">
        <v>15273</v>
      </c>
      <c r="AA67" t="s">
        <v>15241</v>
      </c>
      <c r="AB67" s="89"/>
    </row>
    <row r="68" spans="2:28" hidden="1" x14ac:dyDescent="0.2">
      <c r="B68" s="90" t="s">
        <v>15234</v>
      </c>
      <c r="C68" s="90" t="s">
        <v>15274</v>
      </c>
      <c r="D68" s="90"/>
      <c r="E68" s="128" t="s">
        <v>15210</v>
      </c>
      <c r="F68" s="136" t="s">
        <v>6831</v>
      </c>
      <c r="G68" s="129">
        <v>7.9210000000000003</v>
      </c>
      <c r="H68" s="129"/>
      <c r="I68" s="129"/>
      <c r="J68" s="129"/>
      <c r="K68" s="129"/>
      <c r="L68" s="129"/>
      <c r="M68" s="129"/>
      <c r="N68" s="129"/>
      <c r="O68" s="129"/>
      <c r="P68" s="129"/>
      <c r="Q68" s="129"/>
      <c r="R68" s="129"/>
      <c r="S68" s="116"/>
      <c r="T68" s="117"/>
      <c r="U68" s="118"/>
      <c r="V68" s="118"/>
      <c r="W68" s="119"/>
      <c r="X68" s="98"/>
      <c r="Y68" s="98"/>
      <c r="Z68" t="s">
        <v>15275</v>
      </c>
      <c r="AA68" t="s">
        <v>15241</v>
      </c>
      <c r="AB68" s="89"/>
    </row>
    <row r="69" spans="2:28" hidden="1" x14ac:dyDescent="0.2">
      <c r="B69" s="90" t="s">
        <v>15234</v>
      </c>
      <c r="C69" s="90" t="s">
        <v>15276</v>
      </c>
      <c r="D69" s="90"/>
      <c r="E69" s="128" t="s">
        <v>15210</v>
      </c>
      <c r="F69" s="136" t="s">
        <v>8948</v>
      </c>
      <c r="G69" s="129">
        <v>7.3440000000000003</v>
      </c>
      <c r="H69" s="129"/>
      <c r="I69" s="129"/>
      <c r="J69" s="129"/>
      <c r="K69" s="129"/>
      <c r="L69" s="129"/>
      <c r="M69" s="129"/>
      <c r="N69" s="129"/>
      <c r="O69" s="129"/>
      <c r="P69" s="129"/>
      <c r="Q69" s="129"/>
      <c r="R69" s="129"/>
      <c r="S69" s="116"/>
      <c r="T69" s="117"/>
      <c r="U69" s="118"/>
      <c r="V69" s="118"/>
      <c r="W69" s="119"/>
      <c r="X69" s="98"/>
      <c r="Y69" s="98"/>
      <c r="Z69" t="s">
        <v>15277</v>
      </c>
      <c r="AA69" t="s">
        <v>15241</v>
      </c>
      <c r="AB69" s="89"/>
    </row>
    <row r="70" spans="2:28" hidden="1" x14ac:dyDescent="0.2">
      <c r="B70" s="90" t="s">
        <v>15234</v>
      </c>
      <c r="C70" s="90" t="s">
        <v>15278</v>
      </c>
      <c r="D70" s="90"/>
      <c r="E70" s="128" t="s">
        <v>15210</v>
      </c>
      <c r="F70" s="136" t="s">
        <v>8939</v>
      </c>
      <c r="G70" s="129">
        <v>6.3040000000000003</v>
      </c>
      <c r="H70" s="129"/>
      <c r="I70" s="129"/>
      <c r="J70" s="129"/>
      <c r="K70" s="129"/>
      <c r="L70" s="129"/>
      <c r="M70" s="129"/>
      <c r="N70" s="129"/>
      <c r="O70" s="129"/>
      <c r="P70" s="129"/>
      <c r="Q70" s="129"/>
      <c r="R70" s="129"/>
      <c r="S70" s="116"/>
      <c r="T70" s="117"/>
      <c r="U70" s="118"/>
      <c r="V70" s="118"/>
      <c r="W70" s="119"/>
      <c r="X70" s="98"/>
      <c r="Y70" s="98"/>
      <c r="Z70" t="s">
        <v>15279</v>
      </c>
      <c r="AA70" t="s">
        <v>15241</v>
      </c>
      <c r="AB70" s="89"/>
    </row>
    <row r="71" spans="2:28" hidden="1" x14ac:dyDescent="0.2">
      <c r="B71" s="90" t="s">
        <v>15234</v>
      </c>
      <c r="C71" s="90" t="s">
        <v>15280</v>
      </c>
      <c r="D71" s="90"/>
      <c r="E71" s="128" t="s">
        <v>15210</v>
      </c>
      <c r="F71" s="136" t="s">
        <v>6746</v>
      </c>
      <c r="G71" s="129">
        <v>4.4400000000000004</v>
      </c>
      <c r="H71" s="129"/>
      <c r="I71" s="129"/>
      <c r="J71" s="129"/>
      <c r="K71" s="129"/>
      <c r="L71" s="129"/>
      <c r="M71" s="129"/>
      <c r="N71" s="129"/>
      <c r="O71" s="129"/>
      <c r="P71" s="129"/>
      <c r="Q71" s="129"/>
      <c r="R71" s="129"/>
      <c r="S71" s="116"/>
      <c r="T71" s="117"/>
      <c r="U71" s="118"/>
      <c r="V71" s="118"/>
      <c r="W71" s="119"/>
      <c r="X71" s="98"/>
      <c r="Y71" s="98"/>
      <c r="Z71" t="s">
        <v>15281</v>
      </c>
      <c r="AA71" t="s">
        <v>15241</v>
      </c>
      <c r="AB71" s="89"/>
    </row>
    <row r="72" spans="2:28" hidden="1" x14ac:dyDescent="0.2">
      <c r="B72" s="90" t="s">
        <v>15234</v>
      </c>
      <c r="C72" s="90" t="s">
        <v>15247</v>
      </c>
      <c r="D72" s="90"/>
      <c r="E72" s="128" t="s">
        <v>15129</v>
      </c>
      <c r="F72" s="136" t="s">
        <v>15282</v>
      </c>
      <c r="G72" s="129">
        <v>3.4350000000000001</v>
      </c>
      <c r="H72" s="129"/>
      <c r="I72" s="129"/>
      <c r="J72" s="129"/>
      <c r="K72" s="129"/>
      <c r="L72" s="129"/>
      <c r="M72" s="129"/>
      <c r="N72" s="129"/>
      <c r="O72" s="129"/>
      <c r="P72" s="129"/>
      <c r="Q72" s="129"/>
      <c r="R72" s="129"/>
      <c r="S72" s="116"/>
      <c r="T72" s="117"/>
      <c r="U72" s="118"/>
      <c r="V72" s="118"/>
      <c r="W72" s="119"/>
      <c r="X72" s="98"/>
      <c r="Y72" s="98"/>
      <c r="Z72" t="s">
        <v>15283</v>
      </c>
      <c r="AA72" t="s">
        <v>15241</v>
      </c>
      <c r="AB72" s="89"/>
    </row>
    <row r="73" spans="2:28" hidden="1" x14ac:dyDescent="0.2">
      <c r="B73" s="90" t="s">
        <v>15234</v>
      </c>
      <c r="C73" s="90" t="s">
        <v>15254</v>
      </c>
      <c r="D73" s="90"/>
      <c r="E73" s="128" t="s">
        <v>15210</v>
      </c>
      <c r="F73" s="136" t="s">
        <v>15284</v>
      </c>
      <c r="G73" s="129">
        <v>3.1269999999999998</v>
      </c>
      <c r="H73" s="129"/>
      <c r="I73" s="129"/>
      <c r="J73" s="129"/>
      <c r="K73" s="129"/>
      <c r="L73" s="129"/>
      <c r="M73" s="129"/>
      <c r="N73" s="129"/>
      <c r="O73" s="129"/>
      <c r="P73" s="129"/>
      <c r="Q73" s="129"/>
      <c r="R73" s="129"/>
      <c r="S73" s="116"/>
      <c r="T73" s="117"/>
      <c r="U73" s="118"/>
      <c r="V73" s="118"/>
      <c r="W73" s="119"/>
      <c r="X73" s="98"/>
      <c r="Y73" s="98"/>
      <c r="Z73" t="s">
        <v>15285</v>
      </c>
      <c r="AA73" t="s">
        <v>15241</v>
      </c>
      <c r="AB73" s="89"/>
    </row>
    <row r="74" spans="2:28" ht="45" hidden="1" x14ac:dyDescent="0.2">
      <c r="B74" s="91" t="s">
        <v>15286</v>
      </c>
      <c r="C74" s="91" t="s">
        <v>75</v>
      </c>
      <c r="D74" s="91"/>
      <c r="E74" s="130" t="s">
        <v>15129</v>
      </c>
      <c r="F74" s="164" t="s">
        <v>15287</v>
      </c>
      <c r="G74" s="131">
        <v>357.51</v>
      </c>
      <c r="H74" s="131"/>
      <c r="I74" s="131"/>
      <c r="J74" s="131"/>
      <c r="K74" s="131"/>
      <c r="L74" s="131"/>
      <c r="M74" s="131"/>
      <c r="N74" s="131"/>
      <c r="O74" s="131"/>
      <c r="P74" s="131"/>
      <c r="Q74" s="131"/>
      <c r="R74" s="131"/>
      <c r="S74" s="114" t="s">
        <v>15288</v>
      </c>
      <c r="T74" s="115" t="s">
        <v>15289</v>
      </c>
      <c r="U74" s="112" t="s">
        <v>15133</v>
      </c>
      <c r="V74" s="112" t="s">
        <v>15133</v>
      </c>
      <c r="W74" s="113" t="s">
        <v>15290</v>
      </c>
      <c r="X74" s="97" t="s">
        <v>15291</v>
      </c>
      <c r="Y74" s="97" t="s">
        <v>582</v>
      </c>
      <c r="Z74" t="s">
        <v>15292</v>
      </c>
      <c r="AA74" t="s">
        <v>15293</v>
      </c>
    </row>
    <row r="75" spans="2:28" hidden="1" x14ac:dyDescent="0.2">
      <c r="B75" s="91" t="s">
        <v>15286</v>
      </c>
      <c r="C75" s="91" t="s">
        <v>15294</v>
      </c>
      <c r="D75" s="91"/>
      <c r="E75" s="130" t="s">
        <v>15129</v>
      </c>
      <c r="F75" s="164" t="s">
        <v>667</v>
      </c>
      <c r="G75" s="131">
        <v>103.39100000000001</v>
      </c>
      <c r="H75" s="131"/>
      <c r="I75" s="131"/>
      <c r="J75" s="131"/>
      <c r="K75" s="131"/>
      <c r="L75" s="131"/>
      <c r="M75" s="131"/>
      <c r="N75" s="131"/>
      <c r="O75" s="131"/>
      <c r="P75" s="131"/>
      <c r="Q75" s="131"/>
      <c r="R75" s="131"/>
      <c r="S75" s="110" t="s">
        <v>15133</v>
      </c>
      <c r="T75" s="111" t="s">
        <v>15133</v>
      </c>
      <c r="U75" s="112" t="s">
        <v>672</v>
      </c>
      <c r="V75" s="112" t="s">
        <v>15133</v>
      </c>
      <c r="W75" s="113" t="s">
        <v>15290</v>
      </c>
      <c r="X75" s="97" t="s">
        <v>15291</v>
      </c>
      <c r="Y75" s="97" t="s">
        <v>582</v>
      </c>
      <c r="Z75" t="s">
        <v>15295</v>
      </c>
      <c r="AA75" t="s">
        <v>15293</v>
      </c>
      <c r="AB75" s="89"/>
    </row>
    <row r="76" spans="2:28" hidden="1" x14ac:dyDescent="0.2">
      <c r="B76" s="91" t="s">
        <v>15286</v>
      </c>
      <c r="C76" s="91" t="s">
        <v>15296</v>
      </c>
      <c r="D76" s="91"/>
      <c r="E76" s="130" t="s">
        <v>15129</v>
      </c>
      <c r="F76" s="164" t="s">
        <v>1768</v>
      </c>
      <c r="G76" s="131">
        <v>49.83</v>
      </c>
      <c r="H76" s="131"/>
      <c r="I76" s="131"/>
      <c r="J76" s="131"/>
      <c r="K76" s="131"/>
      <c r="L76" s="131"/>
      <c r="M76" s="131"/>
      <c r="N76" s="131"/>
      <c r="O76" s="131"/>
      <c r="P76" s="131"/>
      <c r="Q76" s="131"/>
      <c r="R76" s="131"/>
      <c r="S76" s="110" t="s">
        <v>924</v>
      </c>
      <c r="T76" s="111" t="s">
        <v>80</v>
      </c>
      <c r="U76" s="112" t="s">
        <v>15133</v>
      </c>
      <c r="V76" s="112"/>
      <c r="W76" s="113"/>
      <c r="X76" s="97"/>
      <c r="Y76" s="97"/>
      <c r="Z76" t="s">
        <v>15297</v>
      </c>
      <c r="AA76" t="s">
        <v>15293</v>
      </c>
      <c r="AB76" s="89"/>
    </row>
    <row r="77" spans="2:28" hidden="1" x14ac:dyDescent="0.2">
      <c r="B77" s="91" t="s">
        <v>15286</v>
      </c>
      <c r="C77" s="91" t="s">
        <v>15298</v>
      </c>
      <c r="D77" s="91"/>
      <c r="E77" s="130" t="s">
        <v>15129</v>
      </c>
      <c r="F77" s="164" t="s">
        <v>1293</v>
      </c>
      <c r="G77" s="131">
        <v>42.746000000000002</v>
      </c>
      <c r="H77" s="131"/>
      <c r="I77" s="131"/>
      <c r="J77" s="131"/>
      <c r="K77" s="131"/>
      <c r="L77" s="131"/>
      <c r="M77" s="131"/>
      <c r="N77" s="131"/>
      <c r="O77" s="131"/>
      <c r="P77" s="131"/>
      <c r="Q77" s="131"/>
      <c r="R77" s="131"/>
      <c r="S77" s="110" t="s">
        <v>924</v>
      </c>
      <c r="T77" s="111" t="s">
        <v>80</v>
      </c>
      <c r="U77" s="112" t="s">
        <v>15133</v>
      </c>
      <c r="V77" s="112" t="s">
        <v>15133</v>
      </c>
      <c r="W77" s="113" t="s">
        <v>15290</v>
      </c>
      <c r="X77" s="97" t="s">
        <v>15291</v>
      </c>
      <c r="Y77" s="97" t="s">
        <v>582</v>
      </c>
      <c r="Z77" t="s">
        <v>15299</v>
      </c>
      <c r="AA77" t="s">
        <v>15293</v>
      </c>
      <c r="AB77" s="89"/>
    </row>
    <row r="78" spans="2:28" hidden="1" x14ac:dyDescent="0.2">
      <c r="B78" s="91" t="s">
        <v>15286</v>
      </c>
      <c r="C78" s="91" t="s">
        <v>15300</v>
      </c>
      <c r="D78" s="91"/>
      <c r="E78" s="130" t="s">
        <v>15129</v>
      </c>
      <c r="F78" s="164" t="s">
        <v>1209</v>
      </c>
      <c r="G78" s="131">
        <v>36.201999999999998</v>
      </c>
      <c r="H78" s="131"/>
      <c r="I78" s="131"/>
      <c r="J78" s="131"/>
      <c r="K78" s="131"/>
      <c r="L78" s="131"/>
      <c r="M78" s="131"/>
      <c r="N78" s="131"/>
      <c r="O78" s="131"/>
      <c r="P78" s="131"/>
      <c r="Q78" s="131"/>
      <c r="R78" s="131"/>
      <c r="S78" s="110" t="s">
        <v>877</v>
      </c>
      <c r="T78" s="111" t="s">
        <v>15301</v>
      </c>
      <c r="U78" s="112" t="s">
        <v>15133</v>
      </c>
      <c r="V78" s="112"/>
      <c r="W78" s="113"/>
      <c r="X78" s="97"/>
      <c r="Y78" s="97"/>
      <c r="Z78" t="s">
        <v>15302</v>
      </c>
      <c r="AA78" t="s">
        <v>15293</v>
      </c>
      <c r="AB78" s="89"/>
    </row>
    <row r="79" spans="2:28" hidden="1" x14ac:dyDescent="0.2">
      <c r="B79" s="91" t="s">
        <v>15286</v>
      </c>
      <c r="C79" s="91" t="s">
        <v>15303</v>
      </c>
      <c r="D79" s="91"/>
      <c r="E79" s="130" t="s">
        <v>15129</v>
      </c>
      <c r="F79" s="164" t="s">
        <v>5116</v>
      </c>
      <c r="G79" s="131">
        <v>28.199000000000002</v>
      </c>
      <c r="H79" s="131"/>
      <c r="I79" s="131"/>
      <c r="J79" s="131"/>
      <c r="K79" s="131"/>
      <c r="L79" s="131"/>
      <c r="M79" s="131"/>
      <c r="N79" s="131"/>
      <c r="O79" s="131"/>
      <c r="P79" s="131"/>
      <c r="Q79" s="131"/>
      <c r="R79" s="131"/>
      <c r="S79" s="110" t="s">
        <v>15133</v>
      </c>
      <c r="T79" s="111" t="s">
        <v>15133</v>
      </c>
      <c r="U79" s="112" t="s">
        <v>672</v>
      </c>
      <c r="V79" s="112"/>
      <c r="W79" s="113"/>
      <c r="X79" s="97"/>
      <c r="Y79" s="97"/>
      <c r="Z79" t="s">
        <v>15304</v>
      </c>
      <c r="AA79" t="s">
        <v>15293</v>
      </c>
      <c r="AB79" s="89"/>
    </row>
    <row r="80" spans="2:28" hidden="1" x14ac:dyDescent="0.2">
      <c r="B80" s="91" t="s">
        <v>15286</v>
      </c>
      <c r="C80" s="91" t="s">
        <v>15305</v>
      </c>
      <c r="D80" s="91"/>
      <c r="E80" s="130" t="s">
        <v>15129</v>
      </c>
      <c r="F80" s="164" t="s">
        <v>3670</v>
      </c>
      <c r="G80" s="131">
        <v>16.966000000000001</v>
      </c>
      <c r="H80" s="131"/>
      <c r="I80" s="131"/>
      <c r="J80" s="131"/>
      <c r="K80" s="131"/>
      <c r="L80" s="131"/>
      <c r="M80" s="131"/>
      <c r="N80" s="131"/>
      <c r="O80" s="131"/>
      <c r="P80" s="131"/>
      <c r="Q80" s="131"/>
      <c r="R80" s="131"/>
      <c r="S80" s="110" t="s">
        <v>877</v>
      </c>
      <c r="T80" s="111" t="s">
        <v>15301</v>
      </c>
      <c r="U80" s="112" t="s">
        <v>15133</v>
      </c>
      <c r="V80" s="112"/>
      <c r="W80" s="113"/>
      <c r="X80" s="97"/>
      <c r="Y80" s="97"/>
      <c r="Z80" t="s">
        <v>15306</v>
      </c>
      <c r="AA80" t="s">
        <v>15293</v>
      </c>
      <c r="AB80" s="89"/>
    </row>
    <row r="81" spans="1:28" hidden="1" x14ac:dyDescent="0.2">
      <c r="B81" s="91" t="s">
        <v>15286</v>
      </c>
      <c r="C81" s="91" t="s">
        <v>15307</v>
      </c>
      <c r="D81" s="91"/>
      <c r="E81" s="130" t="s">
        <v>15129</v>
      </c>
      <c r="F81" s="164" t="s">
        <v>2493</v>
      </c>
      <c r="G81" s="131">
        <v>15.845000000000001</v>
      </c>
      <c r="H81" s="131"/>
      <c r="I81" s="131"/>
      <c r="J81" s="131"/>
      <c r="K81" s="131"/>
      <c r="L81" s="131"/>
      <c r="M81" s="131"/>
      <c r="N81" s="131"/>
      <c r="O81" s="131"/>
      <c r="P81" s="131"/>
      <c r="Q81" s="131"/>
      <c r="R81" s="131"/>
      <c r="S81" s="110" t="s">
        <v>15133</v>
      </c>
      <c r="T81" s="111" t="s">
        <v>15133</v>
      </c>
      <c r="U81" s="112" t="s">
        <v>672</v>
      </c>
      <c r="V81" s="112"/>
      <c r="W81" s="113"/>
      <c r="X81" s="97"/>
      <c r="Y81" s="97"/>
      <c r="Z81" t="s">
        <v>15308</v>
      </c>
      <c r="AA81" t="s">
        <v>15293</v>
      </c>
      <c r="AB81" s="89"/>
    </row>
    <row r="82" spans="1:28" hidden="1" x14ac:dyDescent="0.2">
      <c r="B82" s="91" t="s">
        <v>15286</v>
      </c>
      <c r="C82" s="91" t="s">
        <v>15309</v>
      </c>
      <c r="D82" s="91"/>
      <c r="E82" s="130" t="s">
        <v>15129</v>
      </c>
      <c r="F82" s="164" t="s">
        <v>2302</v>
      </c>
      <c r="G82" s="131">
        <v>15.196999999999999</v>
      </c>
      <c r="H82" s="131"/>
      <c r="I82" s="131"/>
      <c r="J82" s="131"/>
      <c r="K82" s="131"/>
      <c r="L82" s="131"/>
      <c r="M82" s="131"/>
      <c r="N82" s="131"/>
      <c r="O82" s="131"/>
      <c r="P82" s="131"/>
      <c r="Q82" s="131"/>
      <c r="R82" s="131"/>
      <c r="S82" s="110"/>
      <c r="T82" s="111" t="s">
        <v>15301</v>
      </c>
      <c r="U82" s="138" t="s">
        <v>15133</v>
      </c>
      <c r="V82" s="112"/>
      <c r="W82" s="113"/>
      <c r="X82" s="97"/>
      <c r="Y82" s="97"/>
      <c r="Z82" t="s">
        <v>15310</v>
      </c>
      <c r="AA82" t="s">
        <v>15293</v>
      </c>
      <c r="AB82" s="140"/>
    </row>
    <row r="83" spans="1:28" hidden="1" x14ac:dyDescent="0.2">
      <c r="B83" s="91" t="s">
        <v>15286</v>
      </c>
      <c r="C83" s="91" t="s">
        <v>15311</v>
      </c>
      <c r="D83" s="91"/>
      <c r="E83" s="130" t="s">
        <v>15129</v>
      </c>
      <c r="F83" s="164" t="s">
        <v>1201</v>
      </c>
      <c r="G83" s="131">
        <v>14.147</v>
      </c>
      <c r="H83" s="131"/>
      <c r="I83" s="131"/>
      <c r="J83" s="131"/>
      <c r="K83" s="131"/>
      <c r="L83" s="131"/>
      <c r="M83" s="131"/>
      <c r="N83" s="131"/>
      <c r="O83" s="131"/>
      <c r="P83" s="131"/>
      <c r="Q83" s="131"/>
      <c r="R83" s="131"/>
      <c r="S83" s="110" t="s">
        <v>877</v>
      </c>
      <c r="T83" s="111" t="s">
        <v>15301</v>
      </c>
      <c r="U83" s="112" t="s">
        <v>15133</v>
      </c>
      <c r="V83" s="112"/>
      <c r="W83" s="113"/>
      <c r="X83" s="97"/>
      <c r="Y83" s="97"/>
      <c r="Z83" t="s">
        <v>15312</v>
      </c>
      <c r="AA83" t="s">
        <v>15293</v>
      </c>
      <c r="AB83" s="89"/>
    </row>
    <row r="84" spans="1:28" hidden="1" x14ac:dyDescent="0.2">
      <c r="B84" s="91" t="s">
        <v>15286</v>
      </c>
      <c r="C84" s="91" t="s">
        <v>15313</v>
      </c>
      <c r="D84" s="91"/>
      <c r="E84" s="130" t="s">
        <v>15129</v>
      </c>
      <c r="F84" s="164" t="s">
        <v>5385</v>
      </c>
      <c r="G84" s="131">
        <v>10.167999999999999</v>
      </c>
      <c r="H84" s="131"/>
      <c r="I84" s="131"/>
      <c r="J84" s="131"/>
      <c r="K84" s="131"/>
      <c r="L84" s="131"/>
      <c r="M84" s="131"/>
      <c r="N84" s="131"/>
      <c r="O84" s="131"/>
      <c r="P84" s="131"/>
      <c r="Q84" s="131"/>
      <c r="R84" s="131"/>
      <c r="S84" s="110" t="s">
        <v>924</v>
      </c>
      <c r="T84" s="111" t="s">
        <v>80</v>
      </c>
      <c r="U84" s="112" t="s">
        <v>15133</v>
      </c>
      <c r="V84" s="112"/>
      <c r="W84" s="113"/>
      <c r="X84" s="97"/>
      <c r="Y84" s="97"/>
      <c r="Z84" t="s">
        <v>15314</v>
      </c>
      <c r="AA84" t="s">
        <v>15293</v>
      </c>
      <c r="AB84" s="89"/>
    </row>
    <row r="85" spans="1:28" hidden="1" x14ac:dyDescent="0.2">
      <c r="B85" s="91" t="s">
        <v>15286</v>
      </c>
      <c r="C85" s="91" t="s">
        <v>15294</v>
      </c>
      <c r="D85" s="91"/>
      <c r="E85" s="130" t="s">
        <v>15129</v>
      </c>
      <c r="F85" s="164" t="s">
        <v>5448</v>
      </c>
      <c r="G85" s="131">
        <v>10.081</v>
      </c>
      <c r="H85" s="131"/>
      <c r="I85" s="131"/>
      <c r="J85" s="131"/>
      <c r="K85" s="131"/>
      <c r="L85" s="131"/>
      <c r="M85" s="131"/>
      <c r="N85" s="131"/>
      <c r="O85" s="131"/>
      <c r="P85" s="131"/>
      <c r="Q85" s="131"/>
      <c r="R85" s="131"/>
      <c r="S85" s="110" t="s">
        <v>15133</v>
      </c>
      <c r="T85" s="111" t="s">
        <v>15133</v>
      </c>
      <c r="U85" s="112" t="s">
        <v>672</v>
      </c>
      <c r="V85" s="112"/>
      <c r="W85" s="113"/>
      <c r="X85" s="97"/>
      <c r="Y85" s="97"/>
      <c r="Z85" t="s">
        <v>15315</v>
      </c>
      <c r="AA85" t="s">
        <v>15293</v>
      </c>
      <c r="AB85" s="89"/>
    </row>
    <row r="86" spans="1:28" hidden="1" x14ac:dyDescent="0.2">
      <c r="B86" s="91" t="s">
        <v>15286</v>
      </c>
      <c r="C86" s="91" t="s">
        <v>15316</v>
      </c>
      <c r="D86" s="91"/>
      <c r="E86" s="130" t="s">
        <v>15129</v>
      </c>
      <c r="F86" s="164" t="s">
        <v>2056</v>
      </c>
      <c r="G86" s="131">
        <v>8.0609999999999999</v>
      </c>
      <c r="H86" s="131"/>
      <c r="I86" s="131"/>
      <c r="J86" s="131"/>
      <c r="K86" s="131"/>
      <c r="L86" s="131"/>
      <c r="M86" s="131"/>
      <c r="N86" s="131"/>
      <c r="O86" s="131"/>
      <c r="P86" s="131"/>
      <c r="Q86" s="131"/>
      <c r="R86" s="131"/>
      <c r="S86" s="110"/>
      <c r="T86" s="111"/>
      <c r="U86" s="112"/>
      <c r="V86" s="112"/>
      <c r="W86" s="113"/>
      <c r="X86" s="97"/>
      <c r="Y86" s="97"/>
      <c r="Z86" t="s">
        <v>15317</v>
      </c>
      <c r="AA86" t="s">
        <v>15293</v>
      </c>
      <c r="AB86" s="140"/>
    </row>
    <row r="87" spans="1:28" hidden="1" x14ac:dyDescent="0.2">
      <c r="B87" s="91" t="s">
        <v>15286</v>
      </c>
      <c r="C87" s="91" t="s">
        <v>15318</v>
      </c>
      <c r="D87" s="91"/>
      <c r="E87" s="130" t="s">
        <v>15129</v>
      </c>
      <c r="F87" s="164" t="s">
        <v>2096</v>
      </c>
      <c r="G87" s="131">
        <v>7.3289999999999997</v>
      </c>
      <c r="H87" s="131"/>
      <c r="I87" s="131"/>
      <c r="J87" s="131"/>
      <c r="K87" s="131"/>
      <c r="L87" s="131"/>
      <c r="M87" s="131"/>
      <c r="N87" s="131"/>
      <c r="O87" s="131"/>
      <c r="P87" s="131"/>
      <c r="Q87" s="131"/>
      <c r="R87" s="131"/>
      <c r="S87" s="110" t="s">
        <v>15133</v>
      </c>
      <c r="T87" s="111" t="s">
        <v>15133</v>
      </c>
      <c r="U87" s="112" t="s">
        <v>672</v>
      </c>
      <c r="V87" s="112"/>
      <c r="W87" s="113"/>
      <c r="X87" s="97"/>
      <c r="Y87" s="97"/>
      <c r="Z87" t="s">
        <v>15319</v>
      </c>
      <c r="AA87" t="s">
        <v>15293</v>
      </c>
      <c r="AB87" s="89"/>
    </row>
    <row r="88" spans="1:28" hidden="1" x14ac:dyDescent="0.2">
      <c r="B88" s="91" t="s">
        <v>15286</v>
      </c>
      <c r="C88" s="91" t="s">
        <v>15320</v>
      </c>
      <c r="D88" s="91"/>
      <c r="E88" s="130" t="s">
        <v>15210</v>
      </c>
      <c r="F88" s="164" t="s">
        <v>6787</v>
      </c>
      <c r="G88" s="131">
        <v>6.5190000000000001</v>
      </c>
      <c r="H88" s="131"/>
      <c r="I88" s="131"/>
      <c r="J88" s="131"/>
      <c r="K88" s="131"/>
      <c r="L88" s="131"/>
      <c r="M88" s="131"/>
      <c r="N88" s="131"/>
      <c r="O88" s="131"/>
      <c r="P88" s="131"/>
      <c r="Q88" s="131"/>
      <c r="R88" s="131"/>
      <c r="S88" s="110"/>
      <c r="T88" s="111"/>
      <c r="U88" s="112"/>
      <c r="V88" s="112"/>
      <c r="W88" s="113"/>
      <c r="X88" s="97"/>
      <c r="Y88" s="97"/>
      <c r="Z88" t="s">
        <v>15321</v>
      </c>
      <c r="AA88" t="s">
        <v>15293</v>
      </c>
      <c r="AB88" s="89"/>
    </row>
    <row r="89" spans="1:28" hidden="1" x14ac:dyDescent="0.2">
      <c r="B89" s="91" t="s">
        <v>15286</v>
      </c>
      <c r="C89" s="91" t="s">
        <v>15322</v>
      </c>
      <c r="D89" s="91"/>
      <c r="E89" s="130" t="s">
        <v>15129</v>
      </c>
      <c r="F89" s="164" t="s">
        <v>5142</v>
      </c>
      <c r="G89" s="131">
        <v>6.3230000000000004</v>
      </c>
      <c r="H89" s="131"/>
      <c r="I89" s="131"/>
      <c r="J89" s="131"/>
      <c r="K89" s="131"/>
      <c r="L89" s="131"/>
      <c r="M89" s="131"/>
      <c r="N89" s="131"/>
      <c r="O89" s="131"/>
      <c r="P89" s="131"/>
      <c r="Q89" s="131"/>
      <c r="R89" s="131"/>
      <c r="S89" s="110"/>
      <c r="T89" s="111"/>
      <c r="U89" s="112"/>
      <c r="V89" s="112"/>
      <c r="W89" s="113"/>
      <c r="X89" s="97"/>
      <c r="Y89" s="97"/>
      <c r="Z89" t="s">
        <v>15323</v>
      </c>
      <c r="AA89" t="s">
        <v>15293</v>
      </c>
      <c r="AB89" s="89"/>
    </row>
    <row r="90" spans="1:28" hidden="1" x14ac:dyDescent="0.2">
      <c r="B90" s="91" t="s">
        <v>15286</v>
      </c>
      <c r="C90" s="91" t="s">
        <v>15298</v>
      </c>
      <c r="D90" s="91"/>
      <c r="E90" s="130" t="s">
        <v>15210</v>
      </c>
      <c r="F90" s="164" t="s">
        <v>15324</v>
      </c>
      <c r="G90" s="131">
        <v>6.117</v>
      </c>
      <c r="H90" s="131"/>
      <c r="I90" s="131"/>
      <c r="J90" s="131"/>
      <c r="K90" s="131"/>
      <c r="L90" s="131"/>
      <c r="M90" s="131"/>
      <c r="N90" s="131"/>
      <c r="O90" s="131"/>
      <c r="P90" s="131"/>
      <c r="Q90" s="131"/>
      <c r="R90" s="131"/>
      <c r="S90" s="110"/>
      <c r="T90" s="111"/>
      <c r="U90" s="112"/>
      <c r="V90" s="112"/>
      <c r="W90" s="113"/>
      <c r="X90" s="97"/>
      <c r="Y90" s="97"/>
      <c r="Z90" t="s">
        <v>15325</v>
      </c>
      <c r="AA90" t="s">
        <v>15293</v>
      </c>
      <c r="AB90" s="89"/>
    </row>
    <row r="91" spans="1:28" hidden="1" x14ac:dyDescent="0.2">
      <c r="B91" s="91" t="s">
        <v>15286</v>
      </c>
      <c r="C91" s="91" t="s">
        <v>15326</v>
      </c>
      <c r="D91" s="91"/>
      <c r="E91" s="130" t="s">
        <v>15210</v>
      </c>
      <c r="F91" s="164" t="s">
        <v>6765</v>
      </c>
      <c r="G91" s="131">
        <v>6.0979999999999999</v>
      </c>
      <c r="H91" s="131"/>
      <c r="I91" s="131"/>
      <c r="J91" s="131"/>
      <c r="K91" s="131"/>
      <c r="L91" s="131"/>
      <c r="M91" s="131"/>
      <c r="N91" s="131"/>
      <c r="O91" s="131"/>
      <c r="P91" s="131"/>
      <c r="Q91" s="131"/>
      <c r="R91" s="131"/>
      <c r="S91" s="110"/>
      <c r="T91" s="111"/>
      <c r="U91" s="112"/>
      <c r="V91" s="112"/>
      <c r="W91" s="113"/>
      <c r="X91" s="97"/>
      <c r="Y91" s="97"/>
      <c r="Z91" t="s">
        <v>15327</v>
      </c>
      <c r="AA91" t="s">
        <v>15293</v>
      </c>
      <c r="AB91" s="89"/>
    </row>
    <row r="92" spans="1:28" hidden="1" x14ac:dyDescent="0.2">
      <c r="B92" s="91" t="s">
        <v>15286</v>
      </c>
      <c r="C92" s="91" t="s">
        <v>15328</v>
      </c>
      <c r="D92" s="91"/>
      <c r="E92" s="130" t="s">
        <v>15210</v>
      </c>
      <c r="F92" s="164" t="s">
        <v>3045</v>
      </c>
      <c r="G92" s="131">
        <v>6.0149999999999997</v>
      </c>
      <c r="H92" s="131"/>
      <c r="I92" s="131"/>
      <c r="J92" s="131"/>
      <c r="K92" s="131"/>
      <c r="L92" s="131"/>
      <c r="M92" s="131"/>
      <c r="N92" s="131"/>
      <c r="O92" s="131"/>
      <c r="P92" s="131"/>
      <c r="Q92" s="131"/>
      <c r="R92" s="131"/>
      <c r="S92" s="110"/>
      <c r="T92" s="111"/>
      <c r="U92" s="112"/>
      <c r="V92" s="112"/>
      <c r="W92" s="113"/>
      <c r="X92" s="97"/>
      <c r="Y92" s="97"/>
      <c r="Z92" t="s">
        <v>15329</v>
      </c>
      <c r="AA92" t="s">
        <v>15293</v>
      </c>
      <c r="AB92" s="89"/>
    </row>
    <row r="93" spans="1:28" hidden="1" x14ac:dyDescent="0.2">
      <c r="B93" s="91" t="s">
        <v>15286</v>
      </c>
      <c r="C93" s="91" t="s">
        <v>15330</v>
      </c>
      <c r="D93" s="91"/>
      <c r="E93" s="130" t="s">
        <v>15210</v>
      </c>
      <c r="F93" s="164" t="s">
        <v>15331</v>
      </c>
      <c r="G93" s="131">
        <v>5.6130000000000004</v>
      </c>
      <c r="H93" s="131"/>
      <c r="I93" s="131"/>
      <c r="J93" s="131"/>
      <c r="K93" s="131"/>
      <c r="L93" s="131"/>
      <c r="M93" s="131"/>
      <c r="N93" s="131"/>
      <c r="O93" s="131"/>
      <c r="P93" s="131"/>
      <c r="Q93" s="131"/>
      <c r="R93" s="131"/>
      <c r="S93" s="110"/>
      <c r="T93" s="111"/>
      <c r="U93" s="112"/>
      <c r="V93" s="112"/>
      <c r="W93" s="113"/>
      <c r="X93" s="97"/>
      <c r="Y93" s="97"/>
      <c r="Z93" t="s">
        <v>15332</v>
      </c>
      <c r="AA93" t="s">
        <v>15293</v>
      </c>
      <c r="AB93" s="89"/>
    </row>
    <row r="94" spans="1:28" hidden="1" x14ac:dyDescent="0.2">
      <c r="B94" s="91" t="s">
        <v>15286</v>
      </c>
      <c r="C94" s="91" t="s">
        <v>15298</v>
      </c>
      <c r="D94" s="91"/>
      <c r="E94" s="130" t="s">
        <v>15210</v>
      </c>
      <c r="F94" s="164" t="s">
        <v>15333</v>
      </c>
      <c r="G94" s="131">
        <v>4.5090000000000003</v>
      </c>
      <c r="H94" s="131"/>
      <c r="I94" s="131"/>
      <c r="J94" s="131"/>
      <c r="K94" s="131"/>
      <c r="L94" s="131"/>
      <c r="M94" s="131"/>
      <c r="N94" s="131"/>
      <c r="O94" s="131"/>
      <c r="P94" s="131"/>
      <c r="Q94" s="131"/>
      <c r="R94" s="131"/>
      <c r="S94" s="110"/>
      <c r="T94" s="111"/>
      <c r="U94" s="112"/>
      <c r="V94" s="112"/>
      <c r="W94" s="113"/>
      <c r="X94" s="97"/>
      <c r="Y94" s="97"/>
      <c r="Z94" t="s">
        <v>15334</v>
      </c>
      <c r="AA94" t="s">
        <v>15293</v>
      </c>
      <c r="AB94" s="89"/>
    </row>
    <row r="95" spans="1:28" ht="96" hidden="1" x14ac:dyDescent="0.2">
      <c r="C95" t="s">
        <v>43</v>
      </c>
      <c r="E95" s="86" t="s">
        <v>15129</v>
      </c>
      <c r="F95" s="2" t="s">
        <v>15335</v>
      </c>
      <c r="G95" s="87">
        <v>2009.7860000000001</v>
      </c>
      <c r="H95" s="87"/>
      <c r="I95" s="87"/>
      <c r="J95" s="87"/>
      <c r="K95" s="87"/>
      <c r="L95" s="87"/>
      <c r="M95" s="87"/>
      <c r="N95" s="87"/>
      <c r="O95" s="87"/>
      <c r="P95" s="87"/>
      <c r="Q95" s="87"/>
      <c r="R95" s="87"/>
      <c r="S95" s="104" t="s">
        <v>15336</v>
      </c>
      <c r="T95" s="105" t="s">
        <v>15337</v>
      </c>
      <c r="U95" s="106" t="s">
        <v>15133</v>
      </c>
      <c r="V95" s="106" t="s">
        <v>15133</v>
      </c>
      <c r="W95" s="100" t="s">
        <v>15338</v>
      </c>
      <c r="X95" s="96" t="s">
        <v>15339</v>
      </c>
      <c r="Y95" s="96" t="s">
        <v>15340</v>
      </c>
      <c r="Z95" t="s">
        <v>15341</v>
      </c>
      <c r="AA95" t="s">
        <v>15342</v>
      </c>
    </row>
    <row r="96" spans="1:28" ht="24" hidden="1" x14ac:dyDescent="0.2">
      <c r="A96">
        <v>1</v>
      </c>
      <c r="B96" t="s">
        <v>15343</v>
      </c>
      <c r="C96" s="190" t="s">
        <v>15344</v>
      </c>
      <c r="D96" s="190"/>
      <c r="E96" s="86" t="s">
        <v>15129</v>
      </c>
      <c r="F96" s="2" t="s">
        <v>164</v>
      </c>
      <c r="G96" s="87">
        <v>139.48099999999999</v>
      </c>
      <c r="H96" s="195">
        <v>1.78E-2</v>
      </c>
      <c r="I96" s="87"/>
      <c r="J96" s="87"/>
      <c r="K96" s="87"/>
      <c r="L96" s="87"/>
      <c r="M96" s="87"/>
      <c r="N96" s="87"/>
      <c r="O96" s="87"/>
      <c r="P96" s="185">
        <f>R96/Q96</f>
        <v>0.52542372881355937</v>
      </c>
      <c r="Q96" s="188">
        <v>59</v>
      </c>
      <c r="R96" s="188">
        <v>31</v>
      </c>
      <c r="S96" s="104" t="s">
        <v>15345</v>
      </c>
      <c r="T96" s="105" t="s">
        <v>235</v>
      </c>
      <c r="U96" s="106" t="s">
        <v>15133</v>
      </c>
      <c r="V96" s="106" t="s">
        <v>15133</v>
      </c>
      <c r="W96" s="100" t="s">
        <v>123</v>
      </c>
      <c r="X96" s="96" t="s">
        <v>437</v>
      </c>
      <c r="Y96" s="96" t="s">
        <v>572</v>
      </c>
      <c r="Z96" t="s">
        <v>15346</v>
      </c>
      <c r="AA96" t="s">
        <v>15342</v>
      </c>
      <c r="AB96" s="89"/>
    </row>
    <row r="97" spans="1:28" hidden="1" x14ac:dyDescent="0.2">
      <c r="A97">
        <v>1</v>
      </c>
      <c r="B97" t="s">
        <v>15343</v>
      </c>
      <c r="C97" s="190" t="s">
        <v>15347</v>
      </c>
      <c r="D97" s="190" t="s">
        <v>120</v>
      </c>
      <c r="E97" s="86" t="s">
        <v>15129</v>
      </c>
      <c r="F97" s="2" t="s">
        <v>1390</v>
      </c>
      <c r="G97" s="87">
        <v>64.745000000000005</v>
      </c>
      <c r="H97" s="195">
        <v>7.9000000000000008E-3</v>
      </c>
      <c r="I97" s="87"/>
      <c r="J97" s="87"/>
      <c r="K97" s="87"/>
      <c r="L97" s="87"/>
      <c r="M97" s="87"/>
      <c r="N97" s="87"/>
      <c r="O97" s="87"/>
      <c r="P97" s="185">
        <f>R97/Q97</f>
        <v>0.32142857142857145</v>
      </c>
      <c r="Q97" s="188">
        <v>28</v>
      </c>
      <c r="R97" s="188">
        <v>9</v>
      </c>
      <c r="S97" s="104" t="s">
        <v>749</v>
      </c>
      <c r="T97" s="105" t="s">
        <v>209</v>
      </c>
      <c r="U97" s="106" t="s">
        <v>15133</v>
      </c>
      <c r="V97" s="106" t="s">
        <v>15133</v>
      </c>
      <c r="W97" s="100" t="s">
        <v>123</v>
      </c>
      <c r="X97" s="96" t="s">
        <v>437</v>
      </c>
      <c r="Y97" s="96" t="s">
        <v>572</v>
      </c>
      <c r="Z97" t="s">
        <v>15348</v>
      </c>
      <c r="AA97" t="s">
        <v>15342</v>
      </c>
      <c r="AB97" s="89"/>
    </row>
    <row r="98" spans="1:28" hidden="1" x14ac:dyDescent="0.2">
      <c r="A98">
        <v>2.2999999999999998</v>
      </c>
      <c r="B98" s="181" t="s">
        <v>15343</v>
      </c>
      <c r="C98" s="191" t="s">
        <v>15349</v>
      </c>
      <c r="D98" s="191"/>
      <c r="E98" s="182" t="s">
        <v>15129</v>
      </c>
      <c r="F98" s="183" t="s">
        <v>15335</v>
      </c>
      <c r="G98" s="184">
        <v>464.28300000000002</v>
      </c>
      <c r="H98" s="193">
        <v>6.2399999999999997E-2</v>
      </c>
      <c r="I98" s="185">
        <v>0.89</v>
      </c>
      <c r="J98" s="87">
        <v>354</v>
      </c>
      <c r="K98" s="87">
        <v>152</v>
      </c>
      <c r="L98" s="185">
        <v>0.73</v>
      </c>
      <c r="M98" s="194">
        <v>6.2399999999999997E-2</v>
      </c>
      <c r="N98">
        <v>354</v>
      </c>
      <c r="O98">
        <v>152</v>
      </c>
      <c r="P98" s="185">
        <f>R98/Q98</f>
        <v>0.73885350318471332</v>
      </c>
      <c r="Q98" s="188">
        <v>157</v>
      </c>
      <c r="R98" s="188">
        <v>116</v>
      </c>
      <c r="S98" s="116">
        <v>2</v>
      </c>
      <c r="T98" s="117"/>
      <c r="U98" s="118"/>
      <c r="V98" s="118"/>
      <c r="W98" s="119"/>
      <c r="X98" s="98"/>
      <c r="Y98" s="98"/>
    </row>
    <row r="99" spans="1:28" hidden="1" x14ac:dyDescent="0.2">
      <c r="A99">
        <v>4.5</v>
      </c>
      <c r="B99" t="s">
        <v>15343</v>
      </c>
      <c r="C99" s="181" t="s">
        <v>15347</v>
      </c>
      <c r="D99" s="181"/>
      <c r="E99" s="86" t="s">
        <v>15129</v>
      </c>
      <c r="F99" s="183" t="s">
        <v>999</v>
      </c>
      <c r="G99" s="87">
        <v>19.844000000000001</v>
      </c>
      <c r="H99" s="195">
        <v>2.3999999999999998E-3</v>
      </c>
      <c r="I99" s="87"/>
      <c r="J99" s="87">
        <v>15</v>
      </c>
      <c r="K99" s="87">
        <v>13</v>
      </c>
      <c r="L99" s="87"/>
      <c r="M99" s="87"/>
      <c r="N99" s="87">
        <v>15</v>
      </c>
      <c r="O99" s="87">
        <v>13</v>
      </c>
      <c r="P99" s="87"/>
      <c r="Q99" s="87"/>
      <c r="R99" s="87"/>
      <c r="S99" s="104" t="s">
        <v>1000</v>
      </c>
      <c r="T99" s="105" t="s">
        <v>150</v>
      </c>
      <c r="U99" s="106" t="s">
        <v>15133</v>
      </c>
      <c r="V99" s="106"/>
      <c r="W99" s="100" t="s">
        <v>866</v>
      </c>
      <c r="X99" s="96"/>
      <c r="Y99" s="96"/>
      <c r="Z99" t="s">
        <v>15350</v>
      </c>
      <c r="AA99" t="s">
        <v>15342</v>
      </c>
      <c r="AB99" s="89"/>
    </row>
    <row r="100" spans="1:28" hidden="1" x14ac:dyDescent="0.2">
      <c r="A100">
        <v>4.5</v>
      </c>
      <c r="B100" t="s">
        <v>15343</v>
      </c>
      <c r="C100" s="181" t="s">
        <v>15351</v>
      </c>
      <c r="D100" s="181"/>
      <c r="E100" s="86" t="s">
        <v>15129</v>
      </c>
      <c r="F100" s="183" t="s">
        <v>2439</v>
      </c>
      <c r="G100" s="87">
        <v>17.420000000000002</v>
      </c>
      <c r="H100" s="195">
        <v>2.8E-3</v>
      </c>
      <c r="I100" s="87"/>
      <c r="J100" s="87">
        <v>33</v>
      </c>
      <c r="K100" s="87">
        <v>8</v>
      </c>
      <c r="L100" s="87"/>
      <c r="M100" s="87"/>
      <c r="N100" s="87"/>
      <c r="O100" s="87"/>
      <c r="P100" s="87"/>
      <c r="Q100" s="87"/>
      <c r="R100" s="87"/>
      <c r="S100" s="104" t="s">
        <v>908</v>
      </c>
      <c r="T100" s="105" t="s">
        <v>289</v>
      </c>
      <c r="U100" s="106" t="s">
        <v>15133</v>
      </c>
      <c r="V100" s="106" t="s">
        <v>15133</v>
      </c>
      <c r="W100" s="100"/>
      <c r="X100" s="96" t="s">
        <v>480</v>
      </c>
      <c r="Y100" s="96" t="s">
        <v>561</v>
      </c>
      <c r="Z100" t="s">
        <v>15352</v>
      </c>
      <c r="AA100" t="s">
        <v>15342</v>
      </c>
      <c r="AB100" s="89"/>
    </row>
    <row r="101" spans="1:28" hidden="1" x14ac:dyDescent="0.2">
      <c r="A101">
        <v>4.5</v>
      </c>
      <c r="B101" t="s">
        <v>15343</v>
      </c>
      <c r="C101" s="181" t="s">
        <v>15353</v>
      </c>
      <c r="D101" s="181"/>
      <c r="E101" s="86" t="s">
        <v>15129</v>
      </c>
      <c r="F101" s="183" t="s">
        <v>2455</v>
      </c>
      <c r="G101" s="87">
        <v>10.781000000000001</v>
      </c>
      <c r="H101" s="195">
        <v>1.2999999999999999E-3</v>
      </c>
      <c r="I101" s="87"/>
      <c r="J101" s="87">
        <v>14</v>
      </c>
      <c r="K101" s="87">
        <v>4</v>
      </c>
      <c r="L101" s="87"/>
      <c r="M101" s="87"/>
      <c r="N101" s="87"/>
      <c r="O101" s="87"/>
      <c r="P101" s="87"/>
      <c r="Q101" s="87"/>
      <c r="R101" s="87"/>
      <c r="S101" s="104"/>
      <c r="T101" s="105"/>
      <c r="U101" s="106"/>
      <c r="V101" s="106"/>
      <c r="W101" s="100"/>
      <c r="X101" s="96"/>
      <c r="Y101" s="96"/>
      <c r="Z101" t="s">
        <v>15354</v>
      </c>
      <c r="AA101" t="s">
        <v>15342</v>
      </c>
      <c r="AB101" s="89"/>
    </row>
    <row r="102" spans="1:28" hidden="1" x14ac:dyDescent="0.2">
      <c r="A102">
        <v>4.5</v>
      </c>
      <c r="B102" t="s">
        <v>15343</v>
      </c>
      <c r="C102" s="181" t="s">
        <v>15355</v>
      </c>
      <c r="D102" s="181"/>
      <c r="F102" s="183" t="s">
        <v>288</v>
      </c>
      <c r="G102" s="87">
        <v>1.3</v>
      </c>
      <c r="H102" s="199">
        <v>5.0000000000000001E-4</v>
      </c>
      <c r="K102">
        <v>3</v>
      </c>
      <c r="S102" s="104"/>
      <c r="T102" s="105"/>
      <c r="U102" s="106"/>
      <c r="V102" s="106"/>
      <c r="W102" s="100"/>
      <c r="X102" s="96"/>
      <c r="Y102" s="96"/>
    </row>
    <row r="103" spans="1:28" hidden="1" x14ac:dyDescent="0.2">
      <c r="A103">
        <v>4.5</v>
      </c>
      <c r="B103" s="181" t="s">
        <v>15343</v>
      </c>
      <c r="C103" s="181" t="s">
        <v>15356</v>
      </c>
      <c r="D103" s="181" t="s">
        <v>15357</v>
      </c>
      <c r="E103" s="182" t="s">
        <v>15129</v>
      </c>
      <c r="F103" s="183" t="s">
        <v>15335</v>
      </c>
      <c r="G103" s="184">
        <v>307.875</v>
      </c>
      <c r="H103" s="193">
        <v>3.8199999999999998E-2</v>
      </c>
      <c r="I103" s="185">
        <v>0.88</v>
      </c>
      <c r="J103" s="87">
        <v>290</v>
      </c>
      <c r="K103" s="87">
        <v>123</v>
      </c>
      <c r="L103" s="185">
        <v>0.72</v>
      </c>
      <c r="M103" s="194">
        <v>4.5199999999999997E-2</v>
      </c>
      <c r="N103">
        <v>352</v>
      </c>
      <c r="O103">
        <v>151</v>
      </c>
      <c r="P103" s="185">
        <f>R103/Q103</f>
        <v>0.76229508196721307</v>
      </c>
      <c r="Q103" s="188">
        <v>122</v>
      </c>
      <c r="R103" s="188">
        <v>93</v>
      </c>
      <c r="S103" s="116">
        <v>2</v>
      </c>
      <c r="T103" s="117"/>
      <c r="U103" s="118"/>
      <c r="V103" s="118"/>
      <c r="W103" s="119"/>
      <c r="X103" s="98"/>
      <c r="Y103" s="98"/>
    </row>
    <row r="104" spans="1:28" hidden="1" x14ac:dyDescent="0.2">
      <c r="A104">
        <v>6</v>
      </c>
      <c r="B104" t="s">
        <v>15343</v>
      </c>
      <c r="C104" s="192" t="s">
        <v>15358</v>
      </c>
      <c r="D104" s="192"/>
      <c r="E104" s="86" t="s">
        <v>15129</v>
      </c>
      <c r="F104" s="197" t="s">
        <v>2032</v>
      </c>
      <c r="G104" s="87">
        <v>29.739000000000001</v>
      </c>
      <c r="H104" s="196">
        <v>4.4999999999999997E-3</v>
      </c>
      <c r="I104" s="87"/>
      <c r="J104" s="87">
        <v>35</v>
      </c>
      <c r="K104" s="87">
        <v>11</v>
      </c>
      <c r="L104" s="87"/>
      <c r="M104" s="87"/>
      <c r="N104" s="87"/>
      <c r="O104" s="87"/>
      <c r="P104" s="87"/>
      <c r="Q104" s="87"/>
      <c r="R104" s="87"/>
      <c r="S104" s="104" t="s">
        <v>782</v>
      </c>
      <c r="T104" s="105" t="s">
        <v>289</v>
      </c>
      <c r="U104" s="106" t="s">
        <v>15133</v>
      </c>
      <c r="V104" s="106" t="s">
        <v>15133</v>
      </c>
      <c r="W104" s="100" t="s">
        <v>958</v>
      </c>
      <c r="X104" s="96" t="s">
        <v>366</v>
      </c>
      <c r="Y104" s="96" t="s">
        <v>610</v>
      </c>
      <c r="Z104" t="s">
        <v>15359</v>
      </c>
      <c r="AA104" t="s">
        <v>15342</v>
      </c>
      <c r="AB104" s="89"/>
    </row>
    <row r="105" spans="1:28" hidden="1" x14ac:dyDescent="0.2">
      <c r="A105">
        <v>6</v>
      </c>
      <c r="B105" t="s">
        <v>15343</v>
      </c>
      <c r="C105" s="192" t="s">
        <v>15360</v>
      </c>
      <c r="D105" s="192"/>
      <c r="F105" s="197" t="s">
        <v>15361</v>
      </c>
      <c r="G105" s="87">
        <v>20</v>
      </c>
      <c r="H105" s="196">
        <v>4.0000000000000001E-3</v>
      </c>
      <c r="I105" s="87"/>
      <c r="J105" s="87">
        <v>73</v>
      </c>
      <c r="K105" s="87">
        <v>10</v>
      </c>
      <c r="L105" s="87"/>
      <c r="M105" s="87"/>
      <c r="N105" s="87"/>
      <c r="O105" s="87"/>
      <c r="P105" s="87"/>
      <c r="Q105" s="87"/>
      <c r="R105" s="87"/>
      <c r="S105" s="104" t="s">
        <v>897</v>
      </c>
      <c r="T105" s="105" t="s">
        <v>51</v>
      </c>
      <c r="U105" s="106" t="s">
        <v>15133</v>
      </c>
      <c r="V105" s="106" t="s">
        <v>15133</v>
      </c>
      <c r="W105" s="100" t="s">
        <v>162</v>
      </c>
      <c r="X105" s="96" t="s">
        <v>480</v>
      </c>
      <c r="Y105" s="96" t="s">
        <v>561</v>
      </c>
      <c r="Z105" t="s">
        <v>15362</v>
      </c>
      <c r="AA105" t="s">
        <v>15342</v>
      </c>
    </row>
    <row r="106" spans="1:28" hidden="1" x14ac:dyDescent="0.2">
      <c r="A106">
        <v>6</v>
      </c>
      <c r="B106" t="s">
        <v>15343</v>
      </c>
      <c r="C106" s="192" t="s">
        <v>15358</v>
      </c>
      <c r="D106" s="192"/>
      <c r="E106" s="86" t="s">
        <v>15129</v>
      </c>
      <c r="F106" s="197" t="s">
        <v>2463</v>
      </c>
      <c r="G106" s="87">
        <v>17.507000000000001</v>
      </c>
      <c r="H106" s="196">
        <v>1.8E-3</v>
      </c>
      <c r="I106" s="87"/>
      <c r="J106" s="87">
        <v>20</v>
      </c>
      <c r="K106" s="87">
        <v>5</v>
      </c>
      <c r="L106" s="87"/>
      <c r="M106" s="87"/>
      <c r="N106" s="87"/>
      <c r="O106" s="87"/>
      <c r="P106" s="87"/>
      <c r="Q106" s="87"/>
      <c r="R106" s="87"/>
      <c r="S106" s="104" t="s">
        <v>782</v>
      </c>
      <c r="T106" s="105" t="s">
        <v>180</v>
      </c>
      <c r="U106" s="106" t="s">
        <v>15133</v>
      </c>
      <c r="V106" s="106" t="s">
        <v>15133</v>
      </c>
      <c r="W106" s="100" t="s">
        <v>958</v>
      </c>
      <c r="X106" s="96" t="s">
        <v>366</v>
      </c>
      <c r="Y106" s="96" t="s">
        <v>610</v>
      </c>
      <c r="Z106" t="s">
        <v>15363</v>
      </c>
      <c r="AA106" t="s">
        <v>15342</v>
      </c>
      <c r="AB106" s="89"/>
    </row>
    <row r="107" spans="1:28" hidden="1" x14ac:dyDescent="0.2">
      <c r="A107">
        <v>6</v>
      </c>
      <c r="B107" t="s">
        <v>15343</v>
      </c>
      <c r="C107" s="192" t="s">
        <v>15364</v>
      </c>
      <c r="D107" s="192"/>
      <c r="E107" s="86" t="s">
        <v>15129</v>
      </c>
      <c r="F107" s="197" t="s">
        <v>1709</v>
      </c>
      <c r="G107" s="87">
        <v>15.731999999999999</v>
      </c>
      <c r="H107" s="196">
        <v>2.8999999999999998E-3</v>
      </c>
      <c r="I107" s="87"/>
      <c r="J107" s="87">
        <v>25</v>
      </c>
      <c r="K107" s="87">
        <v>9</v>
      </c>
      <c r="L107" s="87"/>
      <c r="M107" s="87"/>
      <c r="N107" s="87"/>
      <c r="O107" s="87"/>
      <c r="P107" s="87"/>
      <c r="Q107" s="87"/>
      <c r="R107" s="87"/>
      <c r="S107" s="104" t="s">
        <v>897</v>
      </c>
      <c r="T107" s="105" t="s">
        <v>51</v>
      </c>
      <c r="U107" s="106" t="s">
        <v>15133</v>
      </c>
      <c r="V107" s="106" t="s">
        <v>15133</v>
      </c>
      <c r="W107" s="100" t="s">
        <v>866</v>
      </c>
      <c r="X107" s="96" t="s">
        <v>480</v>
      </c>
      <c r="Y107" s="96" t="s">
        <v>561</v>
      </c>
      <c r="Z107" t="s">
        <v>15365</v>
      </c>
      <c r="AA107" t="s">
        <v>15342</v>
      </c>
      <c r="AB107" s="89"/>
    </row>
    <row r="108" spans="1:28" hidden="1" x14ac:dyDescent="0.2">
      <c r="A108">
        <v>6</v>
      </c>
      <c r="B108" t="s">
        <v>15343</v>
      </c>
      <c r="C108" s="192" t="s">
        <v>15366</v>
      </c>
      <c r="D108" s="192"/>
      <c r="E108" s="86" t="s">
        <v>15129</v>
      </c>
      <c r="F108" s="197" t="s">
        <v>2151</v>
      </c>
      <c r="G108" s="87">
        <v>15.336</v>
      </c>
      <c r="H108" s="196">
        <v>2.7000000000000001E-3</v>
      </c>
      <c r="I108" s="87"/>
      <c r="J108" s="87">
        <v>19</v>
      </c>
      <c r="K108" s="87">
        <v>6</v>
      </c>
      <c r="L108" s="87"/>
      <c r="M108" s="87"/>
      <c r="N108" s="87"/>
      <c r="O108" s="87"/>
      <c r="P108" s="87"/>
      <c r="Q108" s="87"/>
      <c r="R108" s="87"/>
      <c r="S108" s="104" t="s">
        <v>935</v>
      </c>
      <c r="T108" s="105" t="s">
        <v>15367</v>
      </c>
      <c r="U108" s="106"/>
      <c r="V108" s="106" t="s">
        <v>15133</v>
      </c>
      <c r="W108" s="100" t="s">
        <v>866</v>
      </c>
      <c r="X108" s="96" t="s">
        <v>480</v>
      </c>
      <c r="Y108" s="96" t="s">
        <v>561</v>
      </c>
      <c r="Z108" t="s">
        <v>15368</v>
      </c>
      <c r="AA108" t="s">
        <v>15342</v>
      </c>
      <c r="AB108" s="140"/>
    </row>
    <row r="109" spans="1:28" hidden="1" x14ac:dyDescent="0.2">
      <c r="A109">
        <v>6</v>
      </c>
      <c r="B109" t="s">
        <v>15343</v>
      </c>
      <c r="C109" s="192" t="s">
        <v>15366</v>
      </c>
      <c r="D109" s="192"/>
      <c r="E109" s="86" t="s">
        <v>15210</v>
      </c>
      <c r="F109" s="197" t="s">
        <v>5892</v>
      </c>
      <c r="G109" s="87">
        <v>5.9279999999999999</v>
      </c>
      <c r="H109" s="195"/>
      <c r="I109" s="87"/>
      <c r="J109" s="87">
        <v>4</v>
      </c>
      <c r="K109" s="87">
        <v>3</v>
      </c>
      <c r="L109" s="87"/>
      <c r="M109" s="87"/>
      <c r="N109" s="87"/>
      <c r="O109" s="87"/>
      <c r="P109" s="87"/>
      <c r="Q109" s="87"/>
      <c r="R109" s="87"/>
      <c r="S109" s="104"/>
      <c r="T109" s="105"/>
      <c r="U109" s="106"/>
      <c r="V109" s="106"/>
      <c r="W109" s="100"/>
      <c r="X109" s="96"/>
      <c r="Y109" s="96"/>
      <c r="Z109" t="s">
        <v>15369</v>
      </c>
      <c r="AA109" t="s">
        <v>15342</v>
      </c>
      <c r="AB109" s="89"/>
    </row>
    <row r="110" spans="1:28" hidden="1" x14ac:dyDescent="0.2">
      <c r="A110">
        <v>6</v>
      </c>
      <c r="B110" s="181" t="s">
        <v>15343</v>
      </c>
      <c r="C110" s="192" t="s">
        <v>15370</v>
      </c>
      <c r="D110" s="192" t="s">
        <v>865</v>
      </c>
      <c r="E110" s="182" t="s">
        <v>15129</v>
      </c>
      <c r="F110" s="183" t="s">
        <v>15335</v>
      </c>
      <c r="G110" s="184">
        <v>95.727000000000004</v>
      </c>
      <c r="H110" s="196">
        <v>1.0500000000000001E-2</v>
      </c>
      <c r="I110" s="186">
        <v>0.73</v>
      </c>
      <c r="J110" s="87">
        <v>81</v>
      </c>
      <c r="K110" s="87">
        <v>40</v>
      </c>
      <c r="L110" s="185">
        <v>0.86</v>
      </c>
      <c r="M110" s="194">
        <v>2.64E-2</v>
      </c>
      <c r="N110">
        <v>257</v>
      </c>
      <c r="O110" s="181">
        <v>84</v>
      </c>
      <c r="P110" s="187">
        <f>R110/Q110</f>
        <v>0.5</v>
      </c>
      <c r="Q110" s="188">
        <v>40</v>
      </c>
      <c r="R110" s="188">
        <v>20</v>
      </c>
      <c r="S110" s="116">
        <v>1</v>
      </c>
      <c r="T110" s="117"/>
      <c r="U110" s="118"/>
      <c r="V110" s="118"/>
      <c r="W110" s="119"/>
      <c r="X110" s="98"/>
      <c r="Y110" s="98"/>
    </row>
    <row r="111" spans="1:28" hidden="1" x14ac:dyDescent="0.2">
      <c r="A111">
        <v>6</v>
      </c>
      <c r="B111" t="s">
        <v>15343</v>
      </c>
      <c r="C111" s="192" t="s">
        <v>15364</v>
      </c>
      <c r="D111" s="192"/>
      <c r="E111" s="192" t="s">
        <v>15210</v>
      </c>
      <c r="F111" s="192" t="s">
        <v>15371</v>
      </c>
      <c r="G111" s="87">
        <v>3.75</v>
      </c>
      <c r="H111" s="195"/>
      <c r="I111" s="87"/>
      <c r="J111" s="87"/>
      <c r="K111" s="87"/>
      <c r="L111" s="87"/>
      <c r="M111" s="87"/>
      <c r="N111" s="87"/>
      <c r="O111" s="87"/>
      <c r="P111" s="87"/>
      <c r="Q111" s="87"/>
      <c r="R111" s="87"/>
      <c r="S111" s="104"/>
      <c r="T111" s="105"/>
      <c r="U111" s="106"/>
      <c r="V111" s="106"/>
      <c r="W111" s="100"/>
      <c r="X111" s="96"/>
      <c r="Y111" s="96"/>
      <c r="Z111" t="s">
        <v>15372</v>
      </c>
      <c r="AA111" t="s">
        <v>15342</v>
      </c>
      <c r="AB111" s="89"/>
    </row>
    <row r="112" spans="1:28" x14ac:dyDescent="0.2">
      <c r="A112">
        <v>7</v>
      </c>
      <c r="B112" t="s">
        <v>15343</v>
      </c>
      <c r="C112" s="137" t="s">
        <v>15373</v>
      </c>
      <c r="D112" s="137"/>
      <c r="E112" s="86" t="s">
        <v>15129</v>
      </c>
      <c r="F112" s="198" t="s">
        <v>2186</v>
      </c>
      <c r="G112" s="87">
        <v>20.591999999999999</v>
      </c>
      <c r="H112" s="195">
        <v>4.7000000000000002E-3</v>
      </c>
      <c r="I112" s="87"/>
      <c r="J112" s="87">
        <v>31</v>
      </c>
      <c r="K112" s="87">
        <v>8</v>
      </c>
      <c r="L112" s="87"/>
      <c r="M112" s="87"/>
      <c r="N112" s="87"/>
      <c r="O112" s="87"/>
      <c r="P112" s="87"/>
      <c r="Q112" s="87"/>
      <c r="R112" s="87"/>
      <c r="S112" s="104" t="s">
        <v>908</v>
      </c>
      <c r="T112" s="105" t="s">
        <v>209</v>
      </c>
      <c r="U112" s="106"/>
      <c r="V112" s="106" t="s">
        <v>15133</v>
      </c>
      <c r="W112" s="100"/>
      <c r="X112" s="96" t="s">
        <v>15374</v>
      </c>
      <c r="Y112" s="96" t="s">
        <v>550</v>
      </c>
      <c r="Z112" t="s">
        <v>15375</v>
      </c>
      <c r="AA112" t="s">
        <v>15342</v>
      </c>
      <c r="AB112" s="140"/>
    </row>
    <row r="113" spans="1:28" x14ac:dyDescent="0.2">
      <c r="A113">
        <v>7</v>
      </c>
      <c r="B113" t="s">
        <v>15343</v>
      </c>
      <c r="C113" s="137" t="s">
        <v>15355</v>
      </c>
      <c r="D113" s="137"/>
      <c r="E113" s="86" t="s">
        <v>15129</v>
      </c>
      <c r="F113" s="198" t="s">
        <v>3008</v>
      </c>
      <c r="G113" s="87">
        <v>17.701000000000001</v>
      </c>
      <c r="H113" s="195">
        <v>2.3E-3</v>
      </c>
      <c r="I113" s="87"/>
      <c r="J113" s="87">
        <v>18</v>
      </c>
      <c r="K113" s="87">
        <v>7</v>
      </c>
      <c r="L113" s="87"/>
      <c r="M113" s="87"/>
      <c r="N113" s="87"/>
      <c r="O113" s="87"/>
      <c r="P113" s="87"/>
      <c r="Q113" s="87"/>
      <c r="R113" s="87"/>
      <c r="S113" s="104" t="s">
        <v>795</v>
      </c>
      <c r="T113" s="105" t="s">
        <v>150</v>
      </c>
      <c r="U113" s="106" t="s">
        <v>15133</v>
      </c>
      <c r="V113" s="106" t="s">
        <v>15133</v>
      </c>
      <c r="W113" s="100" t="s">
        <v>403</v>
      </c>
      <c r="X113" s="96" t="s">
        <v>15374</v>
      </c>
      <c r="Y113" s="96" t="s">
        <v>550</v>
      </c>
      <c r="Z113" t="s">
        <v>15376</v>
      </c>
      <c r="AA113" t="s">
        <v>15342</v>
      </c>
      <c r="AB113" s="89"/>
    </row>
    <row r="114" spans="1:28" x14ac:dyDescent="0.2">
      <c r="A114">
        <v>7</v>
      </c>
      <c r="B114" t="s">
        <v>15343</v>
      </c>
      <c r="C114" s="137" t="s">
        <v>15373</v>
      </c>
      <c r="D114" s="137"/>
      <c r="F114" s="198" t="s">
        <v>2977</v>
      </c>
      <c r="G114" s="87">
        <v>9.0380000000000003</v>
      </c>
      <c r="H114" s="199">
        <v>1.2999999999999999E-3</v>
      </c>
      <c r="I114" s="87"/>
      <c r="J114" s="87">
        <v>8</v>
      </c>
      <c r="K114" s="87">
        <v>2</v>
      </c>
      <c r="L114" s="87"/>
      <c r="M114" s="87"/>
      <c r="N114" s="87"/>
      <c r="O114" s="87"/>
      <c r="P114" s="87"/>
      <c r="Q114" s="87"/>
      <c r="R114" s="87"/>
      <c r="S114" s="104"/>
      <c r="T114" s="105"/>
      <c r="U114" s="106"/>
      <c r="V114" s="106"/>
      <c r="W114" s="100"/>
      <c r="X114" s="96"/>
      <c r="Y114" s="96"/>
      <c r="AA114" t="s">
        <v>15342</v>
      </c>
    </row>
    <row r="115" spans="1:28" x14ac:dyDescent="0.2">
      <c r="A115">
        <v>7</v>
      </c>
      <c r="B115" t="s">
        <v>15343</v>
      </c>
      <c r="C115" s="137" t="s">
        <v>15355</v>
      </c>
      <c r="D115" s="137"/>
      <c r="E115" t="s">
        <v>15170</v>
      </c>
      <c r="F115" s="198" t="s">
        <v>15377</v>
      </c>
      <c r="G115">
        <v>7.8</v>
      </c>
      <c r="H115" s="199">
        <v>1E-3</v>
      </c>
      <c r="J115">
        <v>12</v>
      </c>
      <c r="K115">
        <v>5</v>
      </c>
      <c r="S115" s="104" t="s">
        <v>795</v>
      </c>
      <c r="T115" s="105" t="s">
        <v>150</v>
      </c>
      <c r="U115" s="106" t="s">
        <v>15133</v>
      </c>
      <c r="V115" s="106" t="s">
        <v>15133</v>
      </c>
      <c r="W115" s="100" t="s">
        <v>162</v>
      </c>
      <c r="X115" s="96" t="s">
        <v>15378</v>
      </c>
      <c r="Y115" s="96" t="s">
        <v>540</v>
      </c>
      <c r="AA115" t="s">
        <v>15342</v>
      </c>
    </row>
    <row r="116" spans="1:28" x14ac:dyDescent="0.2">
      <c r="A116">
        <v>7</v>
      </c>
      <c r="B116" t="s">
        <v>15343</v>
      </c>
      <c r="C116" s="137" t="s">
        <v>15373</v>
      </c>
      <c r="D116" s="137"/>
      <c r="E116" s="86" t="s">
        <v>15210</v>
      </c>
      <c r="F116" s="198" t="s">
        <v>5142</v>
      </c>
      <c r="G116" s="87">
        <v>3.7090000000000001</v>
      </c>
      <c r="H116" s="195"/>
      <c r="I116" s="87"/>
      <c r="J116" s="87">
        <v>5</v>
      </c>
      <c r="K116" s="87">
        <v>1</v>
      </c>
      <c r="L116" s="87"/>
      <c r="M116" s="87"/>
      <c r="N116" s="87"/>
      <c r="O116" s="87"/>
      <c r="P116" s="87"/>
      <c r="Q116" s="87"/>
      <c r="R116" s="87"/>
      <c r="S116" s="104"/>
      <c r="T116" s="105"/>
      <c r="U116" s="106"/>
      <c r="V116" s="106"/>
      <c r="W116" s="100"/>
      <c r="X116" s="96"/>
      <c r="Y116" s="96"/>
      <c r="Z116" t="s">
        <v>15323</v>
      </c>
      <c r="AA116" t="s">
        <v>15342</v>
      </c>
      <c r="AB116" s="89"/>
    </row>
    <row r="117" spans="1:28" x14ac:dyDescent="0.2">
      <c r="A117">
        <v>7</v>
      </c>
      <c r="B117" s="181" t="s">
        <v>15343</v>
      </c>
      <c r="C117" s="137" t="s">
        <v>15379</v>
      </c>
      <c r="D117" s="137" t="s">
        <v>885</v>
      </c>
      <c r="E117" s="182" t="s">
        <v>15129</v>
      </c>
      <c r="F117" s="183" t="s">
        <v>15335</v>
      </c>
      <c r="G117" s="184">
        <v>126.47199999999999</v>
      </c>
      <c r="H117" s="193">
        <v>1.6E-2</v>
      </c>
      <c r="I117" s="187">
        <v>0.5</v>
      </c>
      <c r="J117" s="87">
        <v>212</v>
      </c>
      <c r="K117" s="87">
        <v>73</v>
      </c>
      <c r="L117" s="187">
        <v>0.5</v>
      </c>
      <c r="M117" s="194">
        <v>2.53E-2</v>
      </c>
      <c r="N117">
        <v>286</v>
      </c>
      <c r="O117">
        <v>96</v>
      </c>
      <c r="P117" s="187">
        <f>R117/Q117</f>
        <v>0.56756756756756754</v>
      </c>
      <c r="Q117" s="188">
        <v>74</v>
      </c>
      <c r="R117" s="188">
        <v>42</v>
      </c>
      <c r="S117" s="116">
        <v>1</v>
      </c>
      <c r="T117" s="117"/>
      <c r="U117" s="118"/>
      <c r="V117" s="118"/>
      <c r="W117" s="119"/>
      <c r="X117" s="98"/>
      <c r="Y117" s="98"/>
    </row>
    <row r="118" spans="1:28" hidden="1" x14ac:dyDescent="0.2">
      <c r="A118">
        <v>8</v>
      </c>
      <c r="B118" s="181" t="s">
        <v>15343</v>
      </c>
      <c r="C118" s="202" t="s">
        <v>15380</v>
      </c>
      <c r="D118" s="202"/>
      <c r="E118" s="182" t="s">
        <v>15129</v>
      </c>
      <c r="F118" s="183" t="s">
        <v>15335</v>
      </c>
      <c r="G118" s="184">
        <v>159.22900000000001</v>
      </c>
      <c r="H118" s="193">
        <v>3.1399999999999997E-2</v>
      </c>
      <c r="I118" s="186">
        <v>0.74</v>
      </c>
      <c r="J118" s="203">
        <v>260</v>
      </c>
      <c r="K118" s="203">
        <v>112</v>
      </c>
      <c r="L118" s="186">
        <v>0.64</v>
      </c>
      <c r="M118" s="194">
        <v>3.1399999999999997E-2</v>
      </c>
      <c r="N118">
        <v>260</v>
      </c>
      <c r="O118">
        <v>112</v>
      </c>
      <c r="P118" s="185">
        <f>R118/Q118</f>
        <v>0.75</v>
      </c>
      <c r="Q118" s="188">
        <v>112</v>
      </c>
      <c r="R118" s="188">
        <v>84</v>
      </c>
      <c r="S118" s="116">
        <v>1</v>
      </c>
      <c r="T118" s="117"/>
      <c r="U118" s="118"/>
      <c r="V118" s="118"/>
      <c r="W118" s="119"/>
      <c r="X118" s="98"/>
      <c r="Y118" s="98"/>
    </row>
    <row r="119" spans="1:28" hidden="1" x14ac:dyDescent="0.2">
      <c r="A119">
        <v>9</v>
      </c>
      <c r="B119" t="s">
        <v>15343</v>
      </c>
      <c r="C119" s="204" t="s">
        <v>15355</v>
      </c>
      <c r="D119" s="204"/>
      <c r="E119" t="s">
        <v>15170</v>
      </c>
      <c r="F119" s="2" t="s">
        <v>3040</v>
      </c>
      <c r="G119" s="87">
        <v>19.106999999999999</v>
      </c>
      <c r="H119" s="199">
        <v>1.2999999999999999E-3</v>
      </c>
      <c r="I119" s="87"/>
      <c r="J119" s="87">
        <v>16</v>
      </c>
      <c r="K119" s="87">
        <v>4</v>
      </c>
      <c r="L119" s="87"/>
      <c r="M119" s="87"/>
      <c r="N119" s="87"/>
      <c r="O119" s="87"/>
      <c r="P119" s="87"/>
      <c r="Q119" s="87"/>
      <c r="R119" s="87"/>
      <c r="S119" s="104" t="s">
        <v>935</v>
      </c>
      <c r="T119" s="105" t="s">
        <v>209</v>
      </c>
      <c r="U119" s="106" t="s">
        <v>15133</v>
      </c>
      <c r="V119" s="106" t="s">
        <v>15133</v>
      </c>
      <c r="W119" s="100" t="s">
        <v>866</v>
      </c>
      <c r="X119" s="96" t="s">
        <v>480</v>
      </c>
      <c r="Y119" s="96" t="s">
        <v>561</v>
      </c>
      <c r="AA119" t="s">
        <v>15342</v>
      </c>
    </row>
    <row r="120" spans="1:28" hidden="1" x14ac:dyDescent="0.2">
      <c r="A120">
        <v>9</v>
      </c>
      <c r="B120" t="s">
        <v>15343</v>
      </c>
      <c r="C120" s="204" t="s">
        <v>15355</v>
      </c>
      <c r="D120" s="204"/>
      <c r="F120" s="2" t="s">
        <v>15381</v>
      </c>
      <c r="G120">
        <v>10</v>
      </c>
      <c r="H120" s="199">
        <v>1.2999999999999999E-3</v>
      </c>
      <c r="K120">
        <v>5</v>
      </c>
      <c r="S120" s="104"/>
      <c r="T120" s="105"/>
      <c r="U120" s="106"/>
      <c r="V120" s="106"/>
      <c r="W120" s="100"/>
      <c r="X120" s="96"/>
      <c r="Y120" s="96"/>
      <c r="AA120" t="s">
        <v>15342</v>
      </c>
    </row>
    <row r="121" spans="1:28" hidden="1" x14ac:dyDescent="0.2">
      <c r="A121">
        <v>9</v>
      </c>
      <c r="B121" s="181" t="s">
        <v>15343</v>
      </c>
      <c r="C121" s="204" t="s">
        <v>15382</v>
      </c>
      <c r="D121" s="204" t="s">
        <v>934</v>
      </c>
      <c r="E121" s="182" t="s">
        <v>15129</v>
      </c>
      <c r="F121" s="183" t="s">
        <v>15335</v>
      </c>
      <c r="G121" s="184">
        <v>232.68299999999999</v>
      </c>
      <c r="H121" s="193">
        <v>3.1199999999999999E-2</v>
      </c>
      <c r="I121" s="186">
        <v>0.79</v>
      </c>
      <c r="J121" s="87">
        <v>244</v>
      </c>
      <c r="K121" s="87">
        <v>107</v>
      </c>
      <c r="L121" s="186">
        <v>0.56999999999999995</v>
      </c>
      <c r="M121" s="194">
        <v>3.3799999999999997E-2</v>
      </c>
      <c r="N121">
        <v>260</v>
      </c>
      <c r="O121">
        <v>116</v>
      </c>
      <c r="P121" s="185">
        <f>R121/Q121</f>
        <v>0.73831775700934577</v>
      </c>
      <c r="Q121" s="188">
        <v>107</v>
      </c>
      <c r="R121" s="188">
        <v>79</v>
      </c>
      <c r="S121" s="116">
        <v>1</v>
      </c>
      <c r="T121" s="117"/>
      <c r="U121" s="118"/>
      <c r="V121" s="118"/>
      <c r="W121" s="119"/>
      <c r="X121" s="98"/>
      <c r="Y121" s="98"/>
    </row>
    <row r="122" spans="1:28" hidden="1" x14ac:dyDescent="0.2">
      <c r="A122">
        <v>10</v>
      </c>
      <c r="B122" t="s">
        <v>15343</v>
      </c>
      <c r="C122" s="33" t="s">
        <v>15383</v>
      </c>
      <c r="D122" s="33"/>
      <c r="E122" s="86" t="s">
        <v>15129</v>
      </c>
      <c r="F122" s="2" t="s">
        <v>748</v>
      </c>
      <c r="G122" s="87">
        <v>11.5</v>
      </c>
      <c r="H122" s="195">
        <v>1.6999999999999999E-3</v>
      </c>
      <c r="I122" s="87"/>
      <c r="J122" s="87">
        <v>13</v>
      </c>
      <c r="K122" s="87">
        <v>6</v>
      </c>
      <c r="L122" s="87"/>
      <c r="M122" s="87"/>
      <c r="N122" s="87"/>
      <c r="O122" s="87"/>
      <c r="P122" s="87"/>
      <c r="Q122" s="87"/>
      <c r="R122" s="87"/>
      <c r="S122" s="104"/>
      <c r="T122" s="105"/>
      <c r="U122" s="106"/>
      <c r="V122" s="106"/>
      <c r="W122" s="100"/>
      <c r="X122" s="96"/>
      <c r="Y122" s="96"/>
      <c r="Z122" t="s">
        <v>15384</v>
      </c>
      <c r="AA122" t="s">
        <v>15342</v>
      </c>
      <c r="AB122" s="89"/>
    </row>
    <row r="123" spans="1:28" hidden="1" x14ac:dyDescent="0.2">
      <c r="A123">
        <v>10</v>
      </c>
      <c r="B123" s="181" t="s">
        <v>15343</v>
      </c>
      <c r="C123" s="33" t="s">
        <v>15385</v>
      </c>
      <c r="D123" s="33" t="s">
        <v>748</v>
      </c>
      <c r="E123" s="182" t="s">
        <v>15129</v>
      </c>
      <c r="F123" s="183" t="s">
        <v>15335</v>
      </c>
      <c r="G123" s="184">
        <v>231.90899999999999</v>
      </c>
      <c r="H123" s="193">
        <v>2.7900000000000001E-2</v>
      </c>
      <c r="I123" s="186">
        <v>0.68</v>
      </c>
      <c r="J123" s="87">
        <v>200</v>
      </c>
      <c r="K123" s="87">
        <v>79</v>
      </c>
      <c r="L123" s="186">
        <v>0.7</v>
      </c>
      <c r="M123" s="194">
        <v>2.9600000000000001E-2</v>
      </c>
      <c r="N123">
        <v>213</v>
      </c>
      <c r="O123">
        <v>85</v>
      </c>
      <c r="P123" s="185">
        <f>R123/Q123</f>
        <v>0.69620253164556967</v>
      </c>
      <c r="Q123" s="188">
        <v>79</v>
      </c>
      <c r="R123" s="188">
        <v>55</v>
      </c>
      <c r="S123" s="116">
        <v>1</v>
      </c>
      <c r="T123" s="117"/>
      <c r="U123" s="118"/>
      <c r="V123" s="118"/>
      <c r="W123" s="119"/>
      <c r="X123" s="98"/>
      <c r="Y123" s="98"/>
    </row>
    <row r="124" spans="1:28" hidden="1" x14ac:dyDescent="0.2">
      <c r="A124">
        <v>11</v>
      </c>
      <c r="B124" t="s">
        <v>15343</v>
      </c>
      <c r="C124" s="205" t="s">
        <v>15355</v>
      </c>
      <c r="D124" s="205"/>
      <c r="F124" s="2" t="s">
        <v>5823</v>
      </c>
      <c r="G124" s="87">
        <v>12</v>
      </c>
      <c r="H124" s="199">
        <v>1.2999999999999999E-3</v>
      </c>
      <c r="I124" s="87"/>
      <c r="J124" s="87">
        <v>5</v>
      </c>
      <c r="K124" s="87">
        <v>2</v>
      </c>
      <c r="L124" s="87"/>
      <c r="M124" s="87"/>
      <c r="N124" s="87"/>
      <c r="O124" s="87"/>
      <c r="P124" s="87"/>
      <c r="Q124" s="87"/>
      <c r="R124" s="87"/>
      <c r="S124" s="104"/>
      <c r="T124" s="105"/>
      <c r="U124" s="106"/>
      <c r="V124" s="106"/>
      <c r="W124" s="100"/>
      <c r="X124" s="96"/>
      <c r="Y124" s="96"/>
      <c r="AA124" t="s">
        <v>15342</v>
      </c>
    </row>
    <row r="125" spans="1:28" ht="15" hidden="1" customHeight="1" x14ac:dyDescent="0.2">
      <c r="A125">
        <v>11</v>
      </c>
      <c r="B125" t="s">
        <v>15343</v>
      </c>
      <c r="C125" s="205" t="s">
        <v>15355</v>
      </c>
      <c r="D125" s="205"/>
      <c r="E125" s="86" t="s">
        <v>15210</v>
      </c>
      <c r="F125" s="2" t="s">
        <v>2191</v>
      </c>
      <c r="G125" s="87">
        <v>9.8339999999999996</v>
      </c>
      <c r="H125" s="199">
        <v>1E-3</v>
      </c>
      <c r="I125" s="87"/>
      <c r="J125" s="87">
        <v>6</v>
      </c>
      <c r="K125" s="87">
        <v>3</v>
      </c>
      <c r="L125" s="87"/>
      <c r="M125" s="87"/>
      <c r="N125" s="87"/>
      <c r="O125" s="87"/>
      <c r="P125" s="87"/>
      <c r="Q125" s="87"/>
      <c r="R125" s="87"/>
      <c r="S125" s="104"/>
      <c r="T125" s="105"/>
      <c r="U125" s="106"/>
      <c r="V125" s="106"/>
      <c r="W125" s="100"/>
      <c r="X125" s="96"/>
      <c r="Y125" s="96"/>
      <c r="Z125" t="s">
        <v>15386</v>
      </c>
      <c r="AA125" t="s">
        <v>15342</v>
      </c>
      <c r="AB125" s="89"/>
    </row>
    <row r="126" spans="1:28" hidden="1" x14ac:dyDescent="0.2">
      <c r="A126">
        <v>11</v>
      </c>
      <c r="B126" t="s">
        <v>15343</v>
      </c>
      <c r="C126" s="205" t="s">
        <v>15355</v>
      </c>
      <c r="D126" s="205"/>
      <c r="F126" s="2" t="s">
        <v>5854</v>
      </c>
      <c r="G126" s="87">
        <v>9.7360000000000007</v>
      </c>
      <c r="H126" s="199">
        <v>1E-3</v>
      </c>
      <c r="I126" s="87"/>
      <c r="J126" s="87">
        <v>3</v>
      </c>
      <c r="K126" s="87">
        <v>1</v>
      </c>
      <c r="L126" s="87"/>
      <c r="M126" s="87"/>
      <c r="N126" s="87"/>
      <c r="O126" s="87"/>
      <c r="P126" s="87"/>
      <c r="Q126" s="87"/>
      <c r="R126" s="87"/>
      <c r="S126" s="104"/>
      <c r="T126" s="105"/>
      <c r="U126" s="106"/>
      <c r="V126" s="106"/>
      <c r="W126" s="100"/>
      <c r="X126" s="96"/>
      <c r="Y126" s="96"/>
      <c r="Z126" t="s">
        <v>15387</v>
      </c>
      <c r="AA126" t="s">
        <v>15342</v>
      </c>
    </row>
    <row r="127" spans="1:28" hidden="1" x14ac:dyDescent="0.2">
      <c r="A127">
        <v>11</v>
      </c>
      <c r="B127" s="181" t="s">
        <v>15343</v>
      </c>
      <c r="C127" s="205" t="s">
        <v>15388</v>
      </c>
      <c r="D127" s="205" t="s">
        <v>759</v>
      </c>
      <c r="E127" s="182" t="s">
        <v>15129</v>
      </c>
      <c r="F127" s="183" t="s">
        <v>15335</v>
      </c>
      <c r="G127" s="184">
        <v>215.999</v>
      </c>
      <c r="H127" s="193">
        <v>2.9700000000000001E-2</v>
      </c>
      <c r="I127" s="187">
        <v>0.6</v>
      </c>
      <c r="J127" s="87">
        <v>191</v>
      </c>
      <c r="K127" s="87">
        <v>74</v>
      </c>
      <c r="L127" s="187">
        <v>0.62</v>
      </c>
      <c r="M127" s="194">
        <v>3.3000000000000002E-2</v>
      </c>
      <c r="N127">
        <v>205</v>
      </c>
      <c r="O127" s="181">
        <v>80</v>
      </c>
      <c r="P127" s="187">
        <f>R127/Q127</f>
        <v>0.66216216216216217</v>
      </c>
      <c r="Q127" s="188">
        <v>74</v>
      </c>
      <c r="R127" s="188">
        <v>49</v>
      </c>
      <c r="S127" s="116">
        <v>1</v>
      </c>
      <c r="T127" s="117"/>
      <c r="U127" s="118"/>
      <c r="V127" s="118"/>
      <c r="W127" s="119"/>
      <c r="X127" s="98"/>
      <c r="Y127" s="98"/>
    </row>
    <row r="128" spans="1:28" hidden="1" x14ac:dyDescent="0.2">
      <c r="A128">
        <v>12</v>
      </c>
      <c r="B128" t="s">
        <v>15343</v>
      </c>
      <c r="C128" s="206" t="s">
        <v>15389</v>
      </c>
      <c r="D128" s="206"/>
      <c r="E128" s="86" t="s">
        <v>15129</v>
      </c>
      <c r="F128" s="207" t="s">
        <v>6069</v>
      </c>
      <c r="G128" s="87">
        <v>11.462</v>
      </c>
      <c r="H128" s="195">
        <v>1.6999999999999999E-3</v>
      </c>
      <c r="I128" s="87"/>
      <c r="J128" s="87">
        <v>15</v>
      </c>
      <c r="K128" s="87">
        <v>6</v>
      </c>
      <c r="L128" s="87"/>
      <c r="M128" s="87"/>
      <c r="N128" s="87"/>
      <c r="O128" s="87"/>
      <c r="P128" s="87"/>
      <c r="Q128" s="87"/>
      <c r="R128" s="87"/>
      <c r="S128" s="104"/>
      <c r="T128" s="105"/>
      <c r="U128" s="106"/>
      <c r="V128" s="106"/>
      <c r="W128" s="100"/>
      <c r="X128" s="96"/>
      <c r="Y128" s="96"/>
      <c r="Z128" t="s">
        <v>15390</v>
      </c>
      <c r="AA128" t="s">
        <v>15342</v>
      </c>
      <c r="AB128" s="89"/>
    </row>
    <row r="129" spans="1:28" hidden="1" x14ac:dyDescent="0.2">
      <c r="A129">
        <v>12</v>
      </c>
      <c r="B129" t="s">
        <v>15343</v>
      </c>
      <c r="C129" s="206" t="s">
        <v>15391</v>
      </c>
      <c r="D129" s="206"/>
      <c r="E129" s="86" t="s">
        <v>15129</v>
      </c>
      <c r="F129" s="207" t="s">
        <v>2474</v>
      </c>
      <c r="G129" s="87">
        <v>10.734</v>
      </c>
      <c r="H129" s="195">
        <v>1.2999999999999999E-3</v>
      </c>
      <c r="I129" s="87"/>
      <c r="J129" s="87">
        <v>17</v>
      </c>
      <c r="K129" s="87">
        <v>4</v>
      </c>
      <c r="L129" s="87"/>
      <c r="M129" s="87"/>
      <c r="N129" s="87"/>
      <c r="O129" s="87"/>
      <c r="P129" s="87"/>
      <c r="Q129" s="87"/>
      <c r="R129" s="87"/>
      <c r="S129" s="104"/>
      <c r="T129" s="105"/>
      <c r="U129" s="106"/>
      <c r="V129" s="106"/>
      <c r="W129" s="100"/>
      <c r="X129" s="96"/>
      <c r="Y129" s="96"/>
      <c r="Z129" t="s">
        <v>15392</v>
      </c>
      <c r="AA129" t="s">
        <v>15342</v>
      </c>
      <c r="AB129" s="89"/>
    </row>
    <row r="130" spans="1:28" hidden="1" x14ac:dyDescent="0.2">
      <c r="A130">
        <v>12</v>
      </c>
      <c r="B130" t="s">
        <v>15343</v>
      </c>
      <c r="C130" s="206" t="s">
        <v>15393</v>
      </c>
      <c r="D130" s="206"/>
      <c r="E130" s="86" t="s">
        <v>15129</v>
      </c>
      <c r="F130" s="207" t="s">
        <v>6015</v>
      </c>
      <c r="G130" s="87">
        <v>10.367000000000001</v>
      </c>
      <c r="H130" s="195">
        <v>2E-3</v>
      </c>
      <c r="I130" s="87"/>
      <c r="J130" s="87">
        <v>15</v>
      </c>
      <c r="K130" s="87">
        <v>4</v>
      </c>
      <c r="L130" s="87"/>
      <c r="M130" s="87"/>
      <c r="N130" s="87"/>
      <c r="O130" s="87"/>
      <c r="P130" s="87"/>
      <c r="Q130" s="87"/>
      <c r="R130" s="87"/>
      <c r="S130" s="104"/>
      <c r="T130" s="105"/>
      <c r="U130" s="106"/>
      <c r="V130" s="106"/>
      <c r="W130" s="100"/>
      <c r="X130" s="96"/>
      <c r="Y130" s="96"/>
      <c r="Z130" t="s">
        <v>15394</v>
      </c>
      <c r="AA130" t="s">
        <v>15342</v>
      </c>
      <c r="AB130" s="89"/>
    </row>
    <row r="131" spans="1:28" hidden="1" x14ac:dyDescent="0.2">
      <c r="A131">
        <v>12</v>
      </c>
      <c r="B131" t="s">
        <v>15343</v>
      </c>
      <c r="C131" s="206" t="s">
        <v>15355</v>
      </c>
      <c r="D131" s="206"/>
      <c r="F131" s="207" t="s">
        <v>15395</v>
      </c>
      <c r="G131">
        <v>10</v>
      </c>
      <c r="H131" s="199">
        <v>1.2999999999999999E-3</v>
      </c>
      <c r="J131">
        <v>19</v>
      </c>
      <c r="K131">
        <v>4</v>
      </c>
      <c r="S131" s="104" t="s">
        <v>782</v>
      </c>
      <c r="T131" s="105" t="s">
        <v>180</v>
      </c>
      <c r="U131" s="106" t="s">
        <v>15133</v>
      </c>
      <c r="V131" s="106" t="s">
        <v>15133</v>
      </c>
      <c r="W131" s="100" t="s">
        <v>958</v>
      </c>
      <c r="X131" s="96" t="s">
        <v>366</v>
      </c>
      <c r="Y131" s="96" t="s">
        <v>610</v>
      </c>
      <c r="AA131" t="s">
        <v>15342</v>
      </c>
    </row>
    <row r="132" spans="1:28" hidden="1" x14ac:dyDescent="0.2">
      <c r="A132">
        <v>12</v>
      </c>
      <c r="B132" t="s">
        <v>15343</v>
      </c>
      <c r="C132" s="206" t="s">
        <v>15355</v>
      </c>
      <c r="D132" s="206"/>
      <c r="F132" s="207" t="s">
        <v>15396</v>
      </c>
      <c r="G132">
        <v>6.2</v>
      </c>
      <c r="H132" s="195"/>
      <c r="S132" s="104"/>
      <c r="T132" s="105"/>
      <c r="U132" s="106"/>
      <c r="V132" s="106"/>
      <c r="W132" s="100"/>
      <c r="X132" s="96"/>
      <c r="Y132" s="96"/>
      <c r="AA132" t="s">
        <v>15342</v>
      </c>
    </row>
    <row r="133" spans="1:28" hidden="1" x14ac:dyDescent="0.2">
      <c r="A133">
        <v>12</v>
      </c>
      <c r="B133" t="s">
        <v>15343</v>
      </c>
      <c r="C133" s="206" t="s">
        <v>15391</v>
      </c>
      <c r="D133" s="206"/>
      <c r="E133" s="86" t="s">
        <v>15210</v>
      </c>
      <c r="F133" s="207" t="s">
        <v>6056</v>
      </c>
      <c r="G133" s="87">
        <v>5.9130000000000003</v>
      </c>
      <c r="H133" s="199">
        <v>5.0000000000000001E-4</v>
      </c>
      <c r="I133" s="87"/>
      <c r="J133" s="87">
        <v>3</v>
      </c>
      <c r="K133" s="87">
        <v>1</v>
      </c>
      <c r="L133" s="87"/>
      <c r="M133" s="87"/>
      <c r="N133" s="87"/>
      <c r="O133" s="87"/>
      <c r="P133" s="87"/>
      <c r="Q133" s="87"/>
      <c r="R133" s="87"/>
      <c r="S133" s="104"/>
      <c r="T133" s="105"/>
      <c r="U133" s="106"/>
      <c r="V133" s="106"/>
      <c r="W133" s="100"/>
      <c r="X133" s="96"/>
      <c r="Y133" s="96"/>
      <c r="Z133" t="s">
        <v>15397</v>
      </c>
      <c r="AA133" t="s">
        <v>15342</v>
      </c>
      <c r="AB133" s="89"/>
    </row>
    <row r="134" spans="1:28" hidden="1" x14ac:dyDescent="0.2">
      <c r="A134">
        <v>12</v>
      </c>
      <c r="B134" s="181" t="s">
        <v>15343</v>
      </c>
      <c r="C134" s="206" t="s">
        <v>8948</v>
      </c>
      <c r="D134" s="206" t="s">
        <v>957</v>
      </c>
      <c r="E134" s="182" t="s">
        <v>15129</v>
      </c>
      <c r="F134" s="183" t="s">
        <v>15335</v>
      </c>
      <c r="G134" s="184">
        <v>162.376</v>
      </c>
      <c r="H134" s="193">
        <v>2.0799999999999999E-2</v>
      </c>
      <c r="I134" s="187">
        <v>0.55000000000000004</v>
      </c>
      <c r="J134" s="87">
        <v>178</v>
      </c>
      <c r="K134" s="87">
        <v>81</v>
      </c>
      <c r="L134" s="187">
        <v>0.6</v>
      </c>
      <c r="M134" s="194">
        <v>2.76E-2</v>
      </c>
      <c r="N134">
        <v>247</v>
      </c>
      <c r="O134">
        <v>100</v>
      </c>
      <c r="P134" s="187">
        <f>R134/Q134</f>
        <v>0.59210526315789469</v>
      </c>
      <c r="Q134" s="188">
        <v>76</v>
      </c>
      <c r="R134" s="188">
        <v>45</v>
      </c>
      <c r="S134" s="189">
        <v>1</v>
      </c>
      <c r="T134" s="117"/>
      <c r="U134" s="118"/>
      <c r="V134" s="118"/>
      <c r="W134" s="119"/>
      <c r="X134" s="98"/>
      <c r="Y134" s="98"/>
    </row>
    <row r="135" spans="1:28" hidden="1" x14ac:dyDescent="0.2">
      <c r="A135" t="s">
        <v>15398</v>
      </c>
      <c r="B135" t="s">
        <v>15343</v>
      </c>
      <c r="C135" t="s">
        <v>15399</v>
      </c>
      <c r="E135" s="86" t="s">
        <v>15129</v>
      </c>
      <c r="F135" s="2" t="s">
        <v>389</v>
      </c>
      <c r="G135" s="87">
        <v>100.824</v>
      </c>
      <c r="H135" s="87"/>
      <c r="I135" s="87"/>
      <c r="J135" s="87"/>
      <c r="K135" s="87"/>
      <c r="L135" s="87"/>
      <c r="M135" s="87"/>
      <c r="N135" s="87"/>
      <c r="O135" s="87"/>
      <c r="P135" s="87"/>
      <c r="Q135" s="87"/>
      <c r="R135" s="87"/>
      <c r="S135" s="104" t="s">
        <v>15133</v>
      </c>
      <c r="T135" s="105" t="s">
        <v>15133</v>
      </c>
      <c r="U135" s="106" t="s">
        <v>695</v>
      </c>
      <c r="V135" s="106" t="s">
        <v>15133</v>
      </c>
      <c r="W135" s="101" t="s">
        <v>162</v>
      </c>
      <c r="X135" s="96" t="s">
        <v>390</v>
      </c>
      <c r="Y135" s="96" t="s">
        <v>507</v>
      </c>
      <c r="Z135" t="s">
        <v>15400</v>
      </c>
      <c r="AA135" t="s">
        <v>15342</v>
      </c>
      <c r="AB135" s="89"/>
    </row>
    <row r="136" spans="1:28" hidden="1" x14ac:dyDescent="0.2">
      <c r="A136" t="s">
        <v>15398</v>
      </c>
      <c r="B136" t="s">
        <v>15343</v>
      </c>
      <c r="C136" t="s">
        <v>15401</v>
      </c>
      <c r="E136" s="86" t="s">
        <v>15129</v>
      </c>
      <c r="F136" s="2" t="s">
        <v>642</v>
      </c>
      <c r="G136" s="87">
        <v>91.063000000000002</v>
      </c>
      <c r="H136" s="87"/>
      <c r="I136" s="87"/>
      <c r="J136" s="87"/>
      <c r="K136" s="87"/>
      <c r="L136" s="87"/>
      <c r="M136" s="87"/>
      <c r="N136" s="87"/>
      <c r="O136" s="87"/>
      <c r="P136" s="87"/>
      <c r="Q136" s="87"/>
      <c r="R136" s="87"/>
      <c r="S136" s="104" t="s">
        <v>15133</v>
      </c>
      <c r="T136" s="105" t="s">
        <v>15133</v>
      </c>
      <c r="U136" s="106" t="s">
        <v>15402</v>
      </c>
      <c r="V136" s="106" t="s">
        <v>15133</v>
      </c>
      <c r="W136" s="100" t="s">
        <v>403</v>
      </c>
      <c r="X136" s="96" t="s">
        <v>15378</v>
      </c>
      <c r="Y136" s="96" t="s">
        <v>540</v>
      </c>
      <c r="Z136" t="s">
        <v>15403</v>
      </c>
      <c r="AA136" t="s">
        <v>15342</v>
      </c>
      <c r="AB136" s="89"/>
    </row>
    <row r="137" spans="1:28" hidden="1" x14ac:dyDescent="0.2">
      <c r="A137" t="s">
        <v>15398</v>
      </c>
      <c r="B137" t="s">
        <v>15343</v>
      </c>
      <c r="C137" t="s">
        <v>15404</v>
      </c>
      <c r="E137" s="86" t="s">
        <v>15129</v>
      </c>
      <c r="F137" s="2" t="s">
        <v>1773</v>
      </c>
      <c r="G137" s="87">
        <v>61.396000000000001</v>
      </c>
      <c r="H137" s="87"/>
      <c r="I137" s="87"/>
      <c r="J137" s="87"/>
      <c r="K137" s="87"/>
      <c r="L137" s="87"/>
      <c r="M137" s="87"/>
      <c r="N137" s="87"/>
      <c r="O137" s="87"/>
      <c r="P137" s="87"/>
      <c r="Q137" s="87"/>
      <c r="R137" s="87"/>
      <c r="S137" s="104" t="s">
        <v>15133</v>
      </c>
      <c r="T137" s="105" t="s">
        <v>15133</v>
      </c>
      <c r="U137" s="106" t="s">
        <v>695</v>
      </c>
      <c r="V137" s="106" t="s">
        <v>15133</v>
      </c>
      <c r="W137" s="100" t="s">
        <v>403</v>
      </c>
      <c r="X137" s="96" t="s">
        <v>15374</v>
      </c>
      <c r="Y137" s="96" t="s">
        <v>550</v>
      </c>
      <c r="Z137" t="s">
        <v>15405</v>
      </c>
      <c r="AA137" t="s">
        <v>15342</v>
      </c>
      <c r="AB137" s="89"/>
    </row>
    <row r="138" spans="1:28" hidden="1" x14ac:dyDescent="0.2">
      <c r="A138" t="s">
        <v>15398</v>
      </c>
      <c r="B138" t="s">
        <v>15343</v>
      </c>
      <c r="C138" t="s">
        <v>15406</v>
      </c>
      <c r="E138" s="86" t="s">
        <v>15129</v>
      </c>
      <c r="F138" s="2" t="s">
        <v>1264</v>
      </c>
      <c r="G138" s="87">
        <v>27.167000000000002</v>
      </c>
      <c r="H138" s="87"/>
      <c r="I138" s="87"/>
      <c r="J138" s="87"/>
      <c r="K138" s="87"/>
      <c r="L138" s="87"/>
      <c r="M138" s="87"/>
      <c r="N138" s="87"/>
      <c r="O138" s="87"/>
      <c r="P138" s="87"/>
      <c r="Q138" s="87"/>
      <c r="R138" s="87"/>
      <c r="S138" s="104" t="s">
        <v>15133</v>
      </c>
      <c r="T138" s="105" t="s">
        <v>15133</v>
      </c>
      <c r="U138" s="106" t="s">
        <v>647</v>
      </c>
      <c r="V138" s="106"/>
      <c r="W138" s="100"/>
      <c r="X138" s="96"/>
      <c r="Y138" s="96"/>
      <c r="Z138" t="s">
        <v>15407</v>
      </c>
      <c r="AA138" t="s">
        <v>15342</v>
      </c>
      <c r="AB138" s="89"/>
    </row>
    <row r="139" spans="1:28" hidden="1" x14ac:dyDescent="0.2">
      <c r="A139" t="s">
        <v>15398</v>
      </c>
      <c r="B139" t="s">
        <v>15343</v>
      </c>
      <c r="C139" t="s">
        <v>15408</v>
      </c>
      <c r="E139" s="86" t="s">
        <v>15129</v>
      </c>
      <c r="F139" s="2" t="s">
        <v>2167</v>
      </c>
      <c r="G139" s="87">
        <v>11.654</v>
      </c>
      <c r="H139" s="194"/>
      <c r="I139" s="87"/>
      <c r="J139" s="87"/>
      <c r="K139" s="87"/>
      <c r="L139" s="87"/>
      <c r="M139" s="87"/>
      <c r="N139" s="87"/>
      <c r="O139" s="87"/>
      <c r="P139" s="87"/>
      <c r="Q139" s="87"/>
      <c r="R139" s="87"/>
      <c r="S139" s="104" t="s">
        <v>15133</v>
      </c>
      <c r="T139" s="105" t="s">
        <v>15133</v>
      </c>
      <c r="U139" s="106" t="s">
        <v>695</v>
      </c>
      <c r="V139" s="106"/>
      <c r="W139" s="100"/>
      <c r="X139" s="96"/>
      <c r="Y139" s="96"/>
      <c r="Z139" t="s">
        <v>15409</v>
      </c>
      <c r="AA139" t="s">
        <v>15342</v>
      </c>
      <c r="AB139" s="89"/>
    </row>
    <row r="140" spans="1:28" hidden="1" x14ac:dyDescent="0.2">
      <c r="A140" t="s">
        <v>15398</v>
      </c>
      <c r="B140" t="s">
        <v>15343</v>
      </c>
      <c r="C140" s="201" t="s">
        <v>15410</v>
      </c>
      <c r="D140" s="201"/>
      <c r="E140" s="86" t="s">
        <v>15129</v>
      </c>
      <c r="F140" s="200" t="s">
        <v>2433</v>
      </c>
      <c r="G140" s="87">
        <v>11.198</v>
      </c>
      <c r="H140" s="195">
        <v>1.6999999999999999E-3</v>
      </c>
      <c r="I140" s="87"/>
      <c r="J140" s="87"/>
      <c r="K140" s="87"/>
      <c r="L140" s="87"/>
      <c r="M140" s="87"/>
      <c r="N140" s="87"/>
      <c r="O140" s="87"/>
      <c r="P140" s="87"/>
      <c r="Q140" s="87"/>
      <c r="R140" s="87"/>
      <c r="S140" s="104"/>
      <c r="T140" s="105"/>
      <c r="U140" s="106"/>
      <c r="V140" s="106"/>
      <c r="W140" s="100"/>
      <c r="X140" s="96"/>
      <c r="Y140" s="96"/>
      <c r="Z140" t="s">
        <v>15411</v>
      </c>
      <c r="AA140" t="s">
        <v>15342</v>
      </c>
      <c r="AB140" s="89"/>
    </row>
    <row r="141" spans="1:28" hidden="1" x14ac:dyDescent="0.2">
      <c r="A141" t="s">
        <v>15398</v>
      </c>
      <c r="B141" t="s">
        <v>15343</v>
      </c>
      <c r="C141" t="s">
        <v>15412</v>
      </c>
      <c r="E141" s="86" t="s">
        <v>15129</v>
      </c>
      <c r="F141" s="2" t="s">
        <v>1956</v>
      </c>
      <c r="G141" s="87">
        <v>10.012</v>
      </c>
      <c r="H141" s="194"/>
      <c r="I141" s="87"/>
      <c r="J141" s="87"/>
      <c r="K141" s="87"/>
      <c r="L141" s="87"/>
      <c r="M141" s="87"/>
      <c r="N141" s="87"/>
      <c r="O141" s="87"/>
      <c r="P141" s="87"/>
      <c r="Q141" s="87"/>
      <c r="R141" s="87"/>
      <c r="S141" s="104" t="s">
        <v>15133</v>
      </c>
      <c r="T141" s="105" t="s">
        <v>15133</v>
      </c>
      <c r="U141" s="106" t="s">
        <v>647</v>
      </c>
      <c r="V141" s="106" t="s">
        <v>15133</v>
      </c>
      <c r="W141" s="100"/>
      <c r="X141" s="96" t="s">
        <v>15378</v>
      </c>
      <c r="Y141" s="96" t="s">
        <v>540</v>
      </c>
      <c r="Z141" t="s">
        <v>15413</v>
      </c>
      <c r="AA141" t="s">
        <v>15342</v>
      </c>
      <c r="AB141" s="89"/>
    </row>
    <row r="142" spans="1:28" ht="26" hidden="1" x14ac:dyDescent="0.2">
      <c r="B142" s="132" t="s">
        <v>15414</v>
      </c>
      <c r="C142" s="132" t="s">
        <v>15415</v>
      </c>
      <c r="D142" s="132"/>
      <c r="E142" s="133" t="s">
        <v>15129</v>
      </c>
      <c r="F142" s="165" t="s">
        <v>15416</v>
      </c>
      <c r="G142" s="134">
        <v>357.404</v>
      </c>
      <c r="H142" s="134"/>
      <c r="I142" s="134"/>
      <c r="J142" s="134"/>
      <c r="K142" s="134"/>
      <c r="L142" s="134"/>
      <c r="M142" s="134"/>
      <c r="N142" s="134"/>
      <c r="O142" s="134"/>
      <c r="P142" s="134"/>
      <c r="Q142" s="134"/>
      <c r="R142" s="134"/>
      <c r="S142" s="120" t="s">
        <v>15417</v>
      </c>
      <c r="T142" s="121" t="s">
        <v>15418</v>
      </c>
      <c r="U142" s="118" t="s">
        <v>15133</v>
      </c>
      <c r="V142" s="118" t="s">
        <v>15133</v>
      </c>
      <c r="W142" s="119" t="s">
        <v>248</v>
      </c>
      <c r="X142" s="98" t="s">
        <v>448</v>
      </c>
      <c r="Y142" s="98" t="s">
        <v>599</v>
      </c>
      <c r="Z142" t="s">
        <v>15419</v>
      </c>
      <c r="AA142" t="s">
        <v>15420</v>
      </c>
    </row>
    <row r="143" spans="1:28" hidden="1" x14ac:dyDescent="0.2">
      <c r="B143" s="132" t="s">
        <v>15414</v>
      </c>
      <c r="C143" s="132" t="s">
        <v>15415</v>
      </c>
      <c r="D143" s="132"/>
      <c r="E143" s="133" t="s">
        <v>15129</v>
      </c>
      <c r="F143" s="165" t="s">
        <v>629</v>
      </c>
      <c r="G143" s="134">
        <v>211.38900000000001</v>
      </c>
      <c r="H143" s="134"/>
      <c r="I143" s="134"/>
      <c r="J143" s="134"/>
      <c r="K143" s="134"/>
      <c r="L143" s="134"/>
      <c r="M143" s="134"/>
      <c r="N143" s="134"/>
      <c r="O143" s="134"/>
      <c r="P143" s="134"/>
      <c r="Q143" s="134"/>
      <c r="R143" s="134"/>
      <c r="S143" s="116" t="s">
        <v>15133</v>
      </c>
      <c r="T143" s="117" t="s">
        <v>15133</v>
      </c>
      <c r="U143" s="118" t="s">
        <v>635</v>
      </c>
      <c r="V143" s="118" t="s">
        <v>15133</v>
      </c>
      <c r="W143" s="119" t="s">
        <v>248</v>
      </c>
      <c r="X143" s="98" t="s">
        <v>448</v>
      </c>
      <c r="Y143" s="98" t="s">
        <v>599</v>
      </c>
      <c r="Z143" t="s">
        <v>15421</v>
      </c>
      <c r="AA143" t="s">
        <v>15420</v>
      </c>
      <c r="AB143" s="89"/>
    </row>
    <row r="144" spans="1:28" hidden="1" x14ac:dyDescent="0.2">
      <c r="B144" s="132" t="s">
        <v>15414</v>
      </c>
      <c r="C144" s="132" t="s">
        <v>15422</v>
      </c>
      <c r="D144" s="132"/>
      <c r="E144" s="133" t="s">
        <v>15129</v>
      </c>
      <c r="F144" s="165" t="s">
        <v>32</v>
      </c>
      <c r="G144" s="134">
        <v>30.39</v>
      </c>
      <c r="H144" s="134"/>
      <c r="I144" s="134"/>
      <c r="J144" s="134"/>
      <c r="K144" s="134"/>
      <c r="L144" s="134"/>
      <c r="M144" s="134"/>
      <c r="N144" s="134"/>
      <c r="O144" s="134"/>
      <c r="P144" s="134"/>
      <c r="Q144" s="134"/>
      <c r="R144" s="134"/>
      <c r="S144" s="116" t="s">
        <v>727</v>
      </c>
      <c r="T144" s="117" t="s">
        <v>34</v>
      </c>
      <c r="U144" s="118" t="s">
        <v>15133</v>
      </c>
      <c r="V144" s="118" t="s">
        <v>15133</v>
      </c>
      <c r="W144" s="119"/>
      <c r="X144" s="98"/>
      <c r="Y144" s="98"/>
      <c r="Z144" t="s">
        <v>15423</v>
      </c>
      <c r="AA144" t="s">
        <v>15420</v>
      </c>
      <c r="AB144" s="89"/>
    </row>
    <row r="145" spans="2:28" hidden="1" x14ac:dyDescent="0.2">
      <c r="B145" s="132" t="s">
        <v>15414</v>
      </c>
      <c r="C145" s="132" t="s">
        <v>15424</v>
      </c>
      <c r="D145" s="132"/>
      <c r="E145" s="133" t="s">
        <v>15129</v>
      </c>
      <c r="F145" s="165" t="s">
        <v>1726</v>
      </c>
      <c r="G145" s="166">
        <v>29.981000000000002</v>
      </c>
      <c r="H145" s="166"/>
      <c r="I145" s="166"/>
      <c r="J145" s="166"/>
      <c r="K145" s="166"/>
      <c r="L145" s="166"/>
      <c r="M145" s="166"/>
      <c r="N145" s="166"/>
      <c r="O145" s="166"/>
      <c r="P145" s="166"/>
      <c r="Q145" s="166"/>
      <c r="R145" s="166"/>
      <c r="S145" s="116" t="s">
        <v>15133</v>
      </c>
      <c r="T145" s="117" t="s">
        <v>15133</v>
      </c>
      <c r="U145" s="118" t="s">
        <v>635</v>
      </c>
      <c r="V145" s="118"/>
      <c r="W145" s="119"/>
      <c r="X145" s="98"/>
      <c r="Y145" s="98"/>
      <c r="Z145" t="s">
        <v>15425</v>
      </c>
      <c r="AA145" t="s">
        <v>15420</v>
      </c>
      <c r="AB145" s="89"/>
    </row>
    <row r="146" spans="2:28" hidden="1" x14ac:dyDescent="0.2">
      <c r="B146" s="132" t="s">
        <v>15414</v>
      </c>
      <c r="C146" s="132" t="s">
        <v>15426</v>
      </c>
      <c r="D146" s="132"/>
      <c r="E146" s="133" t="s">
        <v>15129</v>
      </c>
      <c r="F146" s="165" t="s">
        <v>6686</v>
      </c>
      <c r="G146" s="166">
        <v>24.17</v>
      </c>
      <c r="H146" s="166"/>
      <c r="I146" s="166"/>
      <c r="J146" s="166"/>
      <c r="K146" s="166"/>
      <c r="L146" s="166"/>
      <c r="M146" s="166"/>
      <c r="N146" s="166"/>
      <c r="O146" s="166"/>
      <c r="P146" s="166"/>
      <c r="Q146" s="166"/>
      <c r="R146" s="166"/>
      <c r="S146" s="116"/>
      <c r="T146" s="117"/>
      <c r="U146" s="118"/>
      <c r="V146" s="118"/>
      <c r="W146" s="119"/>
      <c r="X146" s="98"/>
      <c r="Y146" s="98"/>
      <c r="Z146" t="s">
        <v>15427</v>
      </c>
      <c r="AA146" t="s">
        <v>15420</v>
      </c>
      <c r="AB146" s="89"/>
    </row>
    <row r="147" spans="2:28" hidden="1" x14ac:dyDescent="0.2">
      <c r="B147" s="132" t="s">
        <v>15414</v>
      </c>
      <c r="C147" s="132" t="s">
        <v>15428</v>
      </c>
      <c r="D147" s="132"/>
      <c r="E147" s="133" t="s">
        <v>15129</v>
      </c>
      <c r="F147" s="165" t="s">
        <v>827</v>
      </c>
      <c r="G147" s="166">
        <v>16.922000000000001</v>
      </c>
      <c r="H147" s="166"/>
      <c r="I147" s="166"/>
      <c r="J147" s="166"/>
      <c r="K147" s="166"/>
      <c r="L147" s="166"/>
      <c r="M147" s="166"/>
      <c r="N147" s="166"/>
      <c r="O147" s="166"/>
      <c r="P147" s="166"/>
      <c r="Q147" s="166"/>
      <c r="R147" s="166"/>
      <c r="S147" s="116" t="s">
        <v>15429</v>
      </c>
      <c r="T147" s="117" t="s">
        <v>829</v>
      </c>
      <c r="U147" s="118" t="s">
        <v>15133</v>
      </c>
      <c r="V147" s="118"/>
      <c r="W147" s="119"/>
      <c r="X147" s="98"/>
      <c r="Y147" s="98"/>
      <c r="Z147" t="s">
        <v>15430</v>
      </c>
      <c r="AA147" t="s">
        <v>15420</v>
      </c>
      <c r="AB147" s="89"/>
    </row>
    <row r="148" spans="2:28" hidden="1" x14ac:dyDescent="0.2">
      <c r="B148" s="132" t="s">
        <v>15414</v>
      </c>
      <c r="C148" s="132" t="s">
        <v>15431</v>
      </c>
      <c r="D148" s="132"/>
      <c r="E148" s="133" t="s">
        <v>15129</v>
      </c>
      <c r="F148" s="165" t="s">
        <v>2116</v>
      </c>
      <c r="G148" s="134">
        <v>15.48</v>
      </c>
      <c r="H148" s="134"/>
      <c r="I148" s="134"/>
      <c r="J148" s="134"/>
      <c r="K148" s="134"/>
      <c r="L148" s="134"/>
      <c r="M148" s="134"/>
      <c r="N148" s="134"/>
      <c r="O148" s="134"/>
      <c r="P148" s="134"/>
      <c r="Q148" s="134"/>
      <c r="R148" s="134"/>
      <c r="S148" s="116"/>
      <c r="T148" s="117"/>
      <c r="U148" s="118"/>
      <c r="V148" s="118"/>
      <c r="W148" s="119"/>
      <c r="X148" s="98"/>
      <c r="Y148" s="98"/>
      <c r="Z148" t="s">
        <v>15432</v>
      </c>
      <c r="AA148" t="s">
        <v>15420</v>
      </c>
      <c r="AB148" s="89"/>
    </row>
    <row r="149" spans="2:28" hidden="1" x14ac:dyDescent="0.2">
      <c r="B149" s="132" t="s">
        <v>15414</v>
      </c>
      <c r="C149" s="132" t="s">
        <v>15433</v>
      </c>
      <c r="D149" s="132"/>
      <c r="E149" s="133" t="s">
        <v>15129</v>
      </c>
      <c r="F149" s="165" t="s">
        <v>6611</v>
      </c>
      <c r="G149" s="134">
        <v>15.407999999999999</v>
      </c>
      <c r="H149" s="134"/>
      <c r="I149" s="134"/>
      <c r="J149" s="134"/>
      <c r="K149" s="134"/>
      <c r="L149" s="134"/>
      <c r="M149" s="134"/>
      <c r="N149" s="134"/>
      <c r="O149" s="134"/>
      <c r="P149" s="134"/>
      <c r="Q149" s="134"/>
      <c r="R149" s="134"/>
      <c r="S149" s="116"/>
      <c r="T149" s="117"/>
      <c r="U149" s="118"/>
      <c r="V149" s="118"/>
      <c r="W149" s="119"/>
      <c r="X149" s="98"/>
      <c r="Y149" s="98"/>
      <c r="Z149" t="s">
        <v>15434</v>
      </c>
      <c r="AA149" t="s">
        <v>15420</v>
      </c>
      <c r="AB149" s="89"/>
    </row>
    <row r="150" spans="2:28" hidden="1" x14ac:dyDescent="0.2">
      <c r="B150" s="132" t="s">
        <v>15414</v>
      </c>
      <c r="C150" s="132" t="s">
        <v>15435</v>
      </c>
      <c r="D150" s="132"/>
      <c r="E150" s="133" t="s">
        <v>15129</v>
      </c>
      <c r="F150" s="165" t="s">
        <v>2488</v>
      </c>
      <c r="G150" s="134">
        <v>15.343999999999999</v>
      </c>
      <c r="H150" s="134"/>
      <c r="I150" s="134"/>
      <c r="J150" s="134"/>
      <c r="K150" s="134"/>
      <c r="L150" s="134"/>
      <c r="M150" s="134"/>
      <c r="N150" s="134"/>
      <c r="O150" s="134"/>
      <c r="P150" s="134"/>
      <c r="Q150" s="134"/>
      <c r="R150" s="134"/>
      <c r="S150" s="116" t="s">
        <v>15429</v>
      </c>
      <c r="T150" s="117"/>
      <c r="U150" s="112"/>
      <c r="V150" s="118" t="s">
        <v>15133</v>
      </c>
      <c r="W150" s="119" t="s">
        <v>248</v>
      </c>
      <c r="X150" s="98" t="s">
        <v>448</v>
      </c>
      <c r="Y150" s="98" t="s">
        <v>599</v>
      </c>
      <c r="Z150" t="s">
        <v>15436</v>
      </c>
      <c r="AA150" t="s">
        <v>15420</v>
      </c>
      <c r="AB150" s="89"/>
    </row>
    <row r="151" spans="2:28" hidden="1" x14ac:dyDescent="0.2">
      <c r="B151" s="132" t="s">
        <v>15414</v>
      </c>
      <c r="C151" s="132" t="s">
        <v>15437</v>
      </c>
      <c r="D151" s="132"/>
      <c r="E151" s="133" t="s">
        <v>15129</v>
      </c>
      <c r="F151" s="165" t="s">
        <v>2467</v>
      </c>
      <c r="G151" s="134">
        <v>10.289</v>
      </c>
      <c r="H151" s="134"/>
      <c r="I151" s="134"/>
      <c r="J151" s="134"/>
      <c r="K151" s="134"/>
      <c r="L151" s="134"/>
      <c r="M151" s="134"/>
      <c r="N151" s="134"/>
      <c r="O151" s="134"/>
      <c r="P151" s="134"/>
      <c r="Q151" s="134"/>
      <c r="R151" s="134"/>
      <c r="S151" s="116"/>
      <c r="T151" s="117"/>
      <c r="U151" s="118"/>
      <c r="V151" s="118"/>
      <c r="W151" s="119"/>
      <c r="X151" s="98"/>
      <c r="Y151" s="98"/>
      <c r="Z151" t="s">
        <v>15438</v>
      </c>
      <c r="AA151" t="s">
        <v>15420</v>
      </c>
      <c r="AB151" s="89"/>
    </row>
    <row r="152" spans="2:28" ht="14.5" hidden="1" customHeight="1" x14ac:dyDescent="0.2">
      <c r="B152" s="132" t="s">
        <v>15414</v>
      </c>
      <c r="C152" s="132" t="s">
        <v>15439</v>
      </c>
      <c r="D152" s="132"/>
      <c r="E152" s="133" t="s">
        <v>15129</v>
      </c>
      <c r="F152" s="165" t="s">
        <v>2309</v>
      </c>
      <c r="G152" s="134">
        <v>10.201000000000001</v>
      </c>
      <c r="H152" s="134"/>
      <c r="I152" s="134"/>
      <c r="J152" s="134"/>
      <c r="K152" s="134"/>
      <c r="L152" s="134"/>
      <c r="M152" s="134"/>
      <c r="N152" s="134"/>
      <c r="O152" s="134"/>
      <c r="P152" s="134"/>
      <c r="Q152" s="134"/>
      <c r="R152" s="134"/>
      <c r="S152" s="116"/>
      <c r="T152" s="117"/>
      <c r="U152" s="118"/>
      <c r="V152" s="118"/>
      <c r="W152" s="119"/>
      <c r="X152" s="98"/>
      <c r="Y152" s="98"/>
      <c r="Z152" t="s">
        <v>15440</v>
      </c>
      <c r="AA152" t="s">
        <v>15420</v>
      </c>
      <c r="AB152" s="89"/>
    </row>
    <row r="153" spans="2:28" hidden="1" x14ac:dyDescent="0.2">
      <c r="B153" s="132" t="s">
        <v>15414</v>
      </c>
      <c r="C153" s="132" t="s">
        <v>15441</v>
      </c>
      <c r="D153" s="132"/>
      <c r="E153" s="133" t="s">
        <v>15129</v>
      </c>
      <c r="F153" s="165" t="s">
        <v>1829</v>
      </c>
      <c r="G153" s="134">
        <v>9.9130000000000003</v>
      </c>
      <c r="H153" s="134"/>
      <c r="I153" s="134"/>
      <c r="J153" s="134"/>
      <c r="K153" s="134"/>
      <c r="L153" s="134"/>
      <c r="M153" s="134"/>
      <c r="N153" s="134"/>
      <c r="O153" s="134"/>
      <c r="P153" s="134"/>
      <c r="Q153" s="134"/>
      <c r="R153" s="134"/>
      <c r="S153" s="116"/>
      <c r="T153" s="117"/>
      <c r="U153" s="118"/>
      <c r="V153" s="118"/>
      <c r="W153" s="119"/>
      <c r="X153" s="98"/>
      <c r="Y153" s="98"/>
      <c r="Z153" t="s">
        <v>15442</v>
      </c>
      <c r="AA153" t="s">
        <v>15420</v>
      </c>
      <c r="AB153" s="89"/>
    </row>
    <row r="154" spans="2:28" hidden="1" x14ac:dyDescent="0.2">
      <c r="B154" s="132" t="s">
        <v>15414</v>
      </c>
      <c r="C154" s="132" t="s">
        <v>15443</v>
      </c>
      <c r="D154" s="132"/>
      <c r="E154" s="133" t="s">
        <v>15129</v>
      </c>
      <c r="F154" s="165" t="s">
        <v>6595</v>
      </c>
      <c r="G154" s="134">
        <v>8.1780000000000008</v>
      </c>
      <c r="H154" s="134"/>
      <c r="I154" s="134"/>
      <c r="J154" s="134"/>
      <c r="K154" s="134"/>
      <c r="L154" s="134"/>
      <c r="M154" s="134"/>
      <c r="N154" s="134"/>
      <c r="O154" s="134"/>
      <c r="P154" s="134"/>
      <c r="Q154" s="134"/>
      <c r="R154" s="134"/>
      <c r="S154" s="116" t="s">
        <v>15133</v>
      </c>
      <c r="T154" s="117" t="s">
        <v>15133</v>
      </c>
      <c r="U154" s="118" t="s">
        <v>635</v>
      </c>
      <c r="V154" s="118"/>
      <c r="W154" s="119"/>
      <c r="X154" s="98"/>
      <c r="Y154" s="98"/>
      <c r="Z154" t="s">
        <v>15444</v>
      </c>
      <c r="AA154" t="s">
        <v>15420</v>
      </c>
      <c r="AB154" s="89"/>
    </row>
    <row r="155" spans="2:28" hidden="1" x14ac:dyDescent="0.2">
      <c r="B155" s="132" t="s">
        <v>15414</v>
      </c>
      <c r="C155" s="132" t="s">
        <v>15445</v>
      </c>
      <c r="D155" s="132"/>
      <c r="E155" s="133" t="s">
        <v>15129</v>
      </c>
      <c r="F155" s="165" t="s">
        <v>2396</v>
      </c>
      <c r="G155" s="134">
        <v>7.9279999999999999</v>
      </c>
      <c r="H155" s="134"/>
      <c r="I155" s="134"/>
      <c r="J155" s="134"/>
      <c r="K155" s="134"/>
      <c r="L155" s="134"/>
      <c r="M155" s="134"/>
      <c r="N155" s="134"/>
      <c r="O155" s="134"/>
      <c r="P155" s="134"/>
      <c r="Q155" s="134"/>
      <c r="R155" s="134"/>
      <c r="S155" s="116"/>
      <c r="T155" s="117"/>
      <c r="U155" s="118"/>
      <c r="V155" s="118"/>
      <c r="W155" s="119"/>
      <c r="X155" s="98"/>
      <c r="Y155" s="98"/>
      <c r="Z155" t="s">
        <v>15446</v>
      </c>
      <c r="AA155" t="s">
        <v>15420</v>
      </c>
      <c r="AB155" s="89"/>
    </row>
    <row r="156" spans="2:28" hidden="1" x14ac:dyDescent="0.2">
      <c r="B156" s="132" t="s">
        <v>15414</v>
      </c>
      <c r="C156" s="132" t="s">
        <v>15447</v>
      </c>
      <c r="D156" s="132"/>
      <c r="E156" s="133" t="s">
        <v>15129</v>
      </c>
      <c r="F156" s="165" t="s">
        <v>2484</v>
      </c>
      <c r="G156" s="134">
        <v>7.91</v>
      </c>
      <c r="H156" s="134"/>
      <c r="I156" s="134"/>
      <c r="J156" s="134"/>
      <c r="K156" s="134"/>
      <c r="L156" s="134"/>
      <c r="M156" s="134"/>
      <c r="N156" s="134"/>
      <c r="O156" s="134"/>
      <c r="P156" s="134"/>
      <c r="Q156" s="134"/>
      <c r="R156" s="134"/>
      <c r="S156" s="116"/>
      <c r="T156" s="117"/>
      <c r="U156" s="118"/>
      <c r="V156" s="118"/>
      <c r="W156" s="119"/>
      <c r="X156" s="98"/>
      <c r="Y156" s="98"/>
      <c r="Z156" t="s">
        <v>15448</v>
      </c>
      <c r="AA156" t="s">
        <v>15420</v>
      </c>
      <c r="AB156" s="89"/>
    </row>
    <row r="157" spans="2:28" hidden="1" x14ac:dyDescent="0.2">
      <c r="B157" s="132" t="s">
        <v>15414</v>
      </c>
      <c r="C157" s="132" t="s">
        <v>15449</v>
      </c>
      <c r="D157" s="132"/>
      <c r="E157" s="133" t="s">
        <v>15129</v>
      </c>
      <c r="F157" s="165" t="s">
        <v>2128</v>
      </c>
      <c r="G157" s="134">
        <v>7.53</v>
      </c>
      <c r="H157" s="134"/>
      <c r="I157" s="134"/>
      <c r="J157" s="134"/>
      <c r="K157" s="134"/>
      <c r="L157" s="134"/>
      <c r="M157" s="134"/>
      <c r="N157" s="134"/>
      <c r="O157" s="134"/>
      <c r="P157" s="134"/>
      <c r="Q157" s="134"/>
      <c r="R157" s="134"/>
      <c r="S157" s="116"/>
      <c r="T157" s="117"/>
      <c r="U157" s="118"/>
      <c r="V157" s="118"/>
      <c r="W157" s="119"/>
      <c r="X157" s="98"/>
      <c r="Y157" s="98"/>
      <c r="Z157" t="s">
        <v>15450</v>
      </c>
      <c r="AA157" t="s">
        <v>15420</v>
      </c>
      <c r="AB157" s="89"/>
    </row>
    <row r="158" spans="2:28" hidden="1" x14ac:dyDescent="0.2">
      <c r="B158" s="132" t="s">
        <v>15414</v>
      </c>
      <c r="C158" s="132" t="s">
        <v>15451</v>
      </c>
      <c r="D158" s="132"/>
      <c r="E158" s="133" t="s">
        <v>15129</v>
      </c>
      <c r="F158" s="165" t="s">
        <v>3025</v>
      </c>
      <c r="G158" s="134">
        <v>7.3079999999999998</v>
      </c>
      <c r="H158" s="134"/>
      <c r="I158" s="134"/>
      <c r="J158" s="134"/>
      <c r="K158" s="134"/>
      <c r="L158" s="134"/>
      <c r="M158" s="134"/>
      <c r="N158" s="134"/>
      <c r="O158" s="134"/>
      <c r="P158" s="134"/>
      <c r="Q158" s="134"/>
      <c r="R158" s="134"/>
      <c r="S158" s="116"/>
      <c r="T158" s="117"/>
      <c r="U158" s="118"/>
      <c r="V158" s="118"/>
      <c r="W158" s="119"/>
      <c r="X158" s="98"/>
      <c r="Y158" s="98"/>
      <c r="Z158" t="s">
        <v>15452</v>
      </c>
      <c r="AA158" t="s">
        <v>15420</v>
      </c>
      <c r="AB158" s="89"/>
    </row>
    <row r="159" spans="2:28" hidden="1" x14ac:dyDescent="0.2">
      <c r="B159" s="132" t="s">
        <v>15414</v>
      </c>
      <c r="C159" s="132" t="s">
        <v>15453</v>
      </c>
      <c r="D159" s="132"/>
      <c r="E159" s="133" t="s">
        <v>15210</v>
      </c>
      <c r="F159" s="165" t="s">
        <v>6508</v>
      </c>
      <c r="G159" s="134">
        <v>7.2169999999999996</v>
      </c>
      <c r="H159" s="134"/>
      <c r="I159" s="134"/>
      <c r="J159" s="134"/>
      <c r="K159" s="134"/>
      <c r="L159" s="134"/>
      <c r="M159" s="134"/>
      <c r="N159" s="134"/>
      <c r="O159" s="134"/>
      <c r="P159" s="134"/>
      <c r="Q159" s="134"/>
      <c r="R159" s="134"/>
      <c r="S159" s="116"/>
      <c r="T159" s="117"/>
      <c r="U159" s="118"/>
      <c r="V159" s="118"/>
      <c r="W159" s="119"/>
      <c r="X159" s="98"/>
      <c r="Y159" s="98"/>
      <c r="Z159" t="s">
        <v>15454</v>
      </c>
      <c r="AA159" t="s">
        <v>15420</v>
      </c>
      <c r="AB159" s="89"/>
    </row>
    <row r="160" spans="2:28" hidden="1" x14ac:dyDescent="0.2">
      <c r="B160" s="132" t="s">
        <v>15414</v>
      </c>
      <c r="C160" s="132" t="s">
        <v>15455</v>
      </c>
      <c r="D160" s="132"/>
      <c r="E160" s="133" t="s">
        <v>15210</v>
      </c>
      <c r="F160" s="165" t="s">
        <v>13959</v>
      </c>
      <c r="G160" s="134">
        <v>6.5250000000000004</v>
      </c>
      <c r="H160" s="134"/>
      <c r="I160" s="134"/>
      <c r="J160" s="134"/>
      <c r="K160" s="134"/>
      <c r="L160" s="134"/>
      <c r="M160" s="134"/>
      <c r="N160" s="134"/>
      <c r="O160" s="134"/>
      <c r="P160" s="134"/>
      <c r="Q160" s="134"/>
      <c r="R160" s="134"/>
      <c r="S160" s="116"/>
      <c r="T160" s="117"/>
      <c r="U160" s="118"/>
      <c r="V160" s="118"/>
      <c r="W160" s="119"/>
      <c r="X160" s="98"/>
      <c r="Y160" s="98"/>
      <c r="Z160" t="s">
        <v>15456</v>
      </c>
      <c r="AA160" t="s">
        <v>15420</v>
      </c>
      <c r="AB160" s="89"/>
    </row>
    <row r="161" spans="1:28" hidden="1" x14ac:dyDescent="0.2">
      <c r="B161" s="132" t="s">
        <v>15414</v>
      </c>
      <c r="C161" s="132" t="s">
        <v>15457</v>
      </c>
      <c r="D161" s="132"/>
      <c r="E161" s="133" t="s">
        <v>15210</v>
      </c>
      <c r="F161" s="165" t="s">
        <v>6679</v>
      </c>
      <c r="G161" s="134">
        <v>5.8490000000000002</v>
      </c>
      <c r="H161" s="134"/>
      <c r="I161" s="134"/>
      <c r="J161" s="134"/>
      <c r="K161" s="134"/>
      <c r="L161" s="134"/>
      <c r="M161" s="134"/>
      <c r="N161" s="134"/>
      <c r="O161" s="134"/>
      <c r="P161" s="134"/>
      <c r="Q161" s="134"/>
      <c r="R161" s="134"/>
      <c r="S161" s="116"/>
      <c r="T161" s="117"/>
      <c r="U161" s="118"/>
      <c r="V161" s="118"/>
      <c r="W161" s="119"/>
      <c r="X161" s="98"/>
      <c r="Y161" s="98"/>
      <c r="Z161" t="s">
        <v>15458</v>
      </c>
      <c r="AA161" t="s">
        <v>15420</v>
      </c>
      <c r="AB161" s="89"/>
    </row>
    <row r="162" spans="1:28" hidden="1" x14ac:dyDescent="0.2">
      <c r="B162" s="132" t="s">
        <v>15414</v>
      </c>
      <c r="C162" s="132" t="s">
        <v>15459</v>
      </c>
      <c r="D162" s="132"/>
      <c r="E162" s="133" t="s">
        <v>15210</v>
      </c>
      <c r="F162" s="165" t="s">
        <v>6583</v>
      </c>
      <c r="G162" s="134">
        <v>3.052</v>
      </c>
      <c r="H162" s="134"/>
      <c r="I162" s="134"/>
      <c r="J162" s="134"/>
      <c r="K162" s="134"/>
      <c r="L162" s="134"/>
      <c r="M162" s="134"/>
      <c r="N162" s="134"/>
      <c r="O162" s="134"/>
      <c r="P162" s="134"/>
      <c r="Q162" s="134"/>
      <c r="R162" s="134"/>
      <c r="S162" s="116"/>
      <c r="T162" s="117"/>
      <c r="U162" s="118"/>
      <c r="V162" s="118"/>
      <c r="W162" s="119"/>
      <c r="X162" s="98"/>
      <c r="Y162" s="98"/>
      <c r="Z162" t="s">
        <v>15460</v>
      </c>
      <c r="AA162" t="s">
        <v>15420</v>
      </c>
      <c r="AB162" s="89"/>
    </row>
    <row r="163" spans="1:28" hidden="1" x14ac:dyDescent="0.2">
      <c r="A163" t="s">
        <v>15398</v>
      </c>
      <c r="B163" t="s">
        <v>15343</v>
      </c>
      <c r="C163" t="s">
        <v>15461</v>
      </c>
      <c r="E163" s="86" t="s">
        <v>15129</v>
      </c>
      <c r="F163" s="2" t="s">
        <v>2314</v>
      </c>
      <c r="G163" s="87">
        <v>7.1459999999999999</v>
      </c>
      <c r="H163" s="194"/>
      <c r="I163" s="87"/>
      <c r="J163" s="87"/>
      <c r="K163" s="87"/>
      <c r="L163" s="87"/>
      <c r="M163" s="87"/>
      <c r="N163" s="87"/>
      <c r="O163" s="87"/>
      <c r="P163" s="87"/>
      <c r="Q163" s="87"/>
      <c r="R163" s="87"/>
      <c r="S163" s="104" t="s">
        <v>15133</v>
      </c>
      <c r="T163" s="105" t="s">
        <v>15133</v>
      </c>
      <c r="U163" s="106" t="s">
        <v>647</v>
      </c>
      <c r="V163" s="106"/>
      <c r="W163" s="100"/>
      <c r="X163" s="96"/>
      <c r="Y163" s="96"/>
      <c r="Z163" t="s">
        <v>15462</v>
      </c>
      <c r="AA163" t="s">
        <v>15342</v>
      </c>
      <c r="AB163" s="89"/>
    </row>
    <row r="164" spans="1:28" hidden="1" x14ac:dyDescent="0.2">
      <c r="A164" t="s">
        <v>15398</v>
      </c>
      <c r="B164" t="s">
        <v>15343</v>
      </c>
      <c r="C164" t="s">
        <v>15399</v>
      </c>
      <c r="E164" s="86" t="s">
        <v>15210</v>
      </c>
      <c r="F164" s="2" t="s">
        <v>15463</v>
      </c>
      <c r="G164" s="87">
        <v>6.5140000000000002</v>
      </c>
      <c r="H164" s="195"/>
      <c r="I164" s="87"/>
      <c r="J164" s="87"/>
      <c r="K164" s="87"/>
      <c r="L164" s="87"/>
      <c r="M164" s="87"/>
      <c r="N164" s="87"/>
      <c r="O164" s="87"/>
      <c r="P164" s="87"/>
      <c r="Q164" s="87"/>
      <c r="R164" s="87"/>
      <c r="S164" s="104"/>
      <c r="T164" s="105"/>
      <c r="U164" s="106"/>
      <c r="V164" s="106"/>
      <c r="W164" s="100"/>
      <c r="X164" s="96"/>
      <c r="Y164" s="96"/>
      <c r="Z164" t="s">
        <v>15464</v>
      </c>
      <c r="AA164" t="s">
        <v>15342</v>
      </c>
      <c r="AB164" s="89"/>
    </row>
    <row r="165" spans="1:28" hidden="1" x14ac:dyDescent="0.2">
      <c r="A165" t="s">
        <v>15398</v>
      </c>
      <c r="B165" t="s">
        <v>15343</v>
      </c>
      <c r="C165" t="s">
        <v>15401</v>
      </c>
      <c r="E165" s="86" t="s">
        <v>15210</v>
      </c>
      <c r="F165" s="2" t="s">
        <v>15465</v>
      </c>
      <c r="G165" s="87">
        <v>6.3410000000000002</v>
      </c>
      <c r="H165" s="195"/>
      <c r="I165" s="87"/>
      <c r="J165" s="87"/>
      <c r="K165" s="87"/>
      <c r="L165" s="87"/>
      <c r="M165" s="87"/>
      <c r="N165" s="87"/>
      <c r="O165" s="87"/>
      <c r="P165" s="87"/>
      <c r="Q165" s="87"/>
      <c r="R165" s="87"/>
      <c r="S165" s="104"/>
      <c r="T165" s="105"/>
      <c r="U165" s="106"/>
      <c r="V165" s="106"/>
      <c r="W165" s="100"/>
      <c r="X165" s="96"/>
      <c r="Y165" s="96"/>
      <c r="Z165" t="s">
        <v>15466</v>
      </c>
      <c r="AA165" t="s">
        <v>15342</v>
      </c>
      <c r="AB165" s="89"/>
    </row>
    <row r="166" spans="1:28" hidden="1" x14ac:dyDescent="0.2">
      <c r="A166" t="s">
        <v>15398</v>
      </c>
      <c r="B166" t="s">
        <v>15343</v>
      </c>
      <c r="C166" t="s">
        <v>15399</v>
      </c>
      <c r="E166" s="86" t="s">
        <v>15210</v>
      </c>
      <c r="F166" s="2" t="s">
        <v>15467</v>
      </c>
      <c r="G166" s="87">
        <v>4.0970000000000004</v>
      </c>
      <c r="H166" s="195"/>
      <c r="I166" s="87"/>
      <c r="J166" s="87"/>
      <c r="K166" s="87"/>
      <c r="L166" s="87"/>
      <c r="M166" s="87"/>
      <c r="N166" s="87"/>
      <c r="O166" s="87"/>
      <c r="P166" s="87"/>
      <c r="Q166" s="87"/>
      <c r="R166" s="87"/>
      <c r="S166" s="104"/>
      <c r="T166" s="105"/>
      <c r="U166" s="106"/>
      <c r="V166" s="106"/>
      <c r="W166" s="100"/>
      <c r="X166" s="96"/>
      <c r="Y166" s="96"/>
      <c r="Z166" t="s">
        <v>15468</v>
      </c>
      <c r="AA166" t="s">
        <v>15342</v>
      </c>
      <c r="AB166" s="89"/>
    </row>
    <row r="167" spans="1:28" hidden="1" x14ac:dyDescent="0.2">
      <c r="A167" t="s">
        <v>15398</v>
      </c>
      <c r="B167" t="s">
        <v>15343</v>
      </c>
      <c r="C167" t="s">
        <v>15461</v>
      </c>
      <c r="E167" s="86" t="s">
        <v>15469</v>
      </c>
      <c r="F167" s="2" t="s">
        <v>3610</v>
      </c>
      <c r="G167" s="87">
        <v>4.0529999999999999</v>
      </c>
      <c r="H167" s="195"/>
      <c r="I167" s="87"/>
      <c r="J167" s="87"/>
      <c r="K167" s="87"/>
      <c r="L167" s="87"/>
      <c r="M167" s="87"/>
      <c r="N167" s="87"/>
      <c r="O167" s="87"/>
      <c r="P167" s="87"/>
      <c r="Q167" s="87"/>
      <c r="R167" s="87"/>
      <c r="S167" s="104"/>
      <c r="T167" s="105"/>
      <c r="U167" s="106"/>
      <c r="V167" s="106"/>
      <c r="W167" s="100"/>
      <c r="X167" s="96"/>
      <c r="Y167" s="96"/>
      <c r="Z167" t="s">
        <v>15470</v>
      </c>
      <c r="AA167" t="s">
        <v>15342</v>
      </c>
      <c r="AB167" s="89"/>
    </row>
    <row r="168" spans="1:28" hidden="1" x14ac:dyDescent="0.2">
      <c r="A168" t="s">
        <v>15398</v>
      </c>
      <c r="B168" t="s">
        <v>15343</v>
      </c>
      <c r="C168" t="s">
        <v>15412</v>
      </c>
      <c r="E168" s="86" t="s">
        <v>15210</v>
      </c>
      <c r="F168" s="2" t="s">
        <v>15471</v>
      </c>
      <c r="G168" s="87">
        <v>3.9359999999999999</v>
      </c>
      <c r="H168" s="195"/>
      <c r="I168" s="87"/>
      <c r="J168" s="87"/>
      <c r="K168" s="87"/>
      <c r="L168" s="87"/>
      <c r="M168" s="87"/>
      <c r="N168" s="87"/>
      <c r="O168" s="87"/>
      <c r="P168" s="87"/>
      <c r="Q168" s="87"/>
      <c r="R168" s="87"/>
      <c r="S168" s="104"/>
      <c r="T168" s="105"/>
      <c r="U168" s="106"/>
      <c r="V168" s="106"/>
      <c r="W168" s="100"/>
      <c r="X168" s="96"/>
      <c r="Y168" s="96"/>
      <c r="Z168" t="s">
        <v>15472</v>
      </c>
      <c r="AA168" t="s">
        <v>15342</v>
      </c>
      <c r="AB168" s="89"/>
    </row>
    <row r="169" spans="1:28" hidden="1" x14ac:dyDescent="0.2">
      <c r="B169" t="s">
        <v>15343</v>
      </c>
      <c r="C169" t="s">
        <v>15473</v>
      </c>
      <c r="E169" t="s">
        <v>15129</v>
      </c>
      <c r="F169" s="2" t="s">
        <v>6759</v>
      </c>
      <c r="G169" s="87">
        <v>8.5399999999999991</v>
      </c>
      <c r="H169" s="195">
        <v>1.2999999999999999E-3</v>
      </c>
      <c r="I169" s="87"/>
      <c r="J169" s="87"/>
      <c r="K169" s="87"/>
      <c r="L169" s="87"/>
      <c r="M169" s="87"/>
      <c r="N169" s="87"/>
      <c r="O169" s="87"/>
      <c r="P169" s="87"/>
      <c r="Q169" s="87"/>
      <c r="R169" s="87"/>
      <c r="S169" s="104"/>
      <c r="T169" s="105"/>
      <c r="U169" s="106"/>
      <c r="V169" s="106"/>
      <c r="W169" s="100"/>
      <c r="X169" s="96"/>
      <c r="Y169" s="96"/>
      <c r="Z169" t="s">
        <v>15474</v>
      </c>
      <c r="AA169" t="s">
        <v>15342</v>
      </c>
      <c r="AB169" s="89"/>
    </row>
    <row r="170" spans="1:28" hidden="1" x14ac:dyDescent="0.2">
      <c r="B170" t="s">
        <v>15343</v>
      </c>
      <c r="C170" t="s">
        <v>15355</v>
      </c>
      <c r="F170" s="2" t="s">
        <v>15475</v>
      </c>
      <c r="G170">
        <v>3.1</v>
      </c>
      <c r="H170" s="195"/>
      <c r="S170" s="104"/>
      <c r="T170" s="105"/>
      <c r="U170" s="106"/>
      <c r="V170" s="106"/>
      <c r="W170" s="100"/>
      <c r="X170" s="96"/>
      <c r="Y170" s="96"/>
      <c r="AA170" t="s">
        <v>15342</v>
      </c>
    </row>
    <row r="171" spans="1:28" hidden="1" x14ac:dyDescent="0.2">
      <c r="B171" t="s">
        <v>15343</v>
      </c>
      <c r="C171" t="s">
        <v>15355</v>
      </c>
      <c r="F171" s="2" t="s">
        <v>8844</v>
      </c>
      <c r="G171">
        <v>3</v>
      </c>
      <c r="H171" s="195"/>
      <c r="S171" s="104"/>
      <c r="T171" s="105"/>
      <c r="U171" s="106"/>
      <c r="V171" s="106"/>
      <c r="W171" s="100"/>
      <c r="X171" s="96"/>
      <c r="Y171" s="96"/>
      <c r="AA171" t="s">
        <v>15342</v>
      </c>
    </row>
    <row r="172" spans="1:28" hidden="1" x14ac:dyDescent="0.2">
      <c r="C172" s="181" t="s">
        <v>15476</v>
      </c>
      <c r="D172" s="181"/>
    </row>
    <row r="173" spans="1:28" hidden="1" x14ac:dyDescent="0.2">
      <c r="H173" s="195">
        <v>2.75E-2</v>
      </c>
    </row>
  </sheetData>
  <autoFilter ref="A1:AN173" xr:uid="{AC2FD6C9-A9F5-40B5-A4F3-F58BAF556A32}">
    <filterColumn colId="0">
      <filters>
        <filter val="7"/>
      </filters>
    </filterColumn>
    <filterColumn colId="1">
      <filters>
        <filter val="Минская"/>
      </filters>
    </filterColumn>
    <filterColumn colId="29" showButton="0"/>
    <filterColumn colId="30" showButton="0"/>
    <filterColumn colId="33" showButton="0"/>
    <filterColumn colId="34" showButton="0"/>
    <filterColumn colId="37" showButton="0"/>
    <filterColumn colId="38" showButton="0"/>
    <sortState xmlns:xlrd2="http://schemas.microsoft.com/office/spreadsheetml/2017/richdata2" ref="A96:AN171">
      <sortCondition ref="A1:A173"/>
    </sortState>
  </autoFilter>
  <mergeCells count="3">
    <mergeCell ref="AD1:AF1"/>
    <mergeCell ref="AH1:AJ1"/>
    <mergeCell ref="AL1:AN1"/>
  </mergeCells>
  <conditionalFormatting sqref="S2:Y161">
    <cfRule type="cellIs" dxfId="53" priority="14" operator="notEqual">
      <formula>""</formula>
    </cfRule>
    <cfRule type="cellIs" dxfId="52" priority="15" operator="equal">
      <formula>0</formula>
    </cfRule>
  </conditionalFormatting>
  <conditionalFormatting sqref="S162:S171 U162:X171">
    <cfRule type="cellIs" dxfId="51" priority="11" operator="notEqual">
      <formula>""</formula>
    </cfRule>
    <cfRule type="cellIs" dxfId="50" priority="12" operator="equal">
      <formula>0</formula>
    </cfRule>
  </conditionalFormatting>
  <conditionalFormatting sqref="T162:T171">
    <cfRule type="cellIs" dxfId="49" priority="8" operator="notEqual">
      <formula>""</formula>
    </cfRule>
    <cfRule type="cellIs" dxfId="48" priority="9" operator="equal">
      <formula>0</formula>
    </cfRule>
  </conditionalFormatting>
  <conditionalFormatting sqref="Y162:Y171">
    <cfRule type="cellIs" dxfId="47" priority="5" operator="notEqual">
      <formula>""</formula>
    </cfRule>
    <cfRule type="cellIs" dxfId="46" priority="6" operator="equal">
      <formula>0</formula>
    </cfRule>
  </conditionalFormatting>
  <pageMargins left="0.25" right="0.25" top="0.75" bottom="0.75" header="0.3" footer="0.3"/>
  <pageSetup paperSize="9" scale="26" fitToHeight="0"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containsText" priority="13" operator="containsText" id="{17FDD4B3-EDDE-442B-8657-7BD70317560E}">
            <xm:f>NOT(ISERROR(SEARCH("+",S2)))</xm:f>
            <xm:f>"+"</xm:f>
            <x14:dxf>
              <fill>
                <patternFill>
                  <bgColor theme="7" tint="0.79998168889431442"/>
                </patternFill>
              </fill>
            </x14:dxf>
          </x14:cfRule>
          <xm:sqref>S2:Y161</xm:sqref>
        </x14:conditionalFormatting>
        <x14:conditionalFormatting xmlns:xm="http://schemas.microsoft.com/office/excel/2006/main">
          <x14:cfRule type="containsText" priority="10" operator="containsText" id="{12B43E4C-8BB6-4C32-B7A2-98A7F9D28691}">
            <xm:f>NOT(ISERROR(SEARCH("+",S162)))</xm:f>
            <xm:f>"+"</xm:f>
            <x14:dxf>
              <fill>
                <patternFill>
                  <bgColor theme="7" tint="0.79998168889431442"/>
                </patternFill>
              </fill>
            </x14:dxf>
          </x14:cfRule>
          <xm:sqref>S162:S171 U162:X171</xm:sqref>
        </x14:conditionalFormatting>
        <x14:conditionalFormatting xmlns:xm="http://schemas.microsoft.com/office/excel/2006/main">
          <x14:cfRule type="containsText" priority="7" operator="containsText" id="{4F96FA2D-51DD-4EAF-959D-CAD49FB1735F}">
            <xm:f>NOT(ISERROR(SEARCH("+",T162)))</xm:f>
            <xm:f>"+"</xm:f>
            <x14:dxf>
              <fill>
                <patternFill>
                  <bgColor theme="7" tint="0.79998168889431442"/>
                </patternFill>
              </fill>
            </x14:dxf>
          </x14:cfRule>
          <xm:sqref>T162:T171</xm:sqref>
        </x14:conditionalFormatting>
        <x14:conditionalFormatting xmlns:xm="http://schemas.microsoft.com/office/excel/2006/main">
          <x14:cfRule type="containsText" priority="4" operator="containsText" id="{009B0638-6EF2-4604-87E9-E00C056DB286}">
            <xm:f>NOT(ISERROR(SEARCH("+",Y162)))</xm:f>
            <xm:f>"+"</xm:f>
            <x14:dxf>
              <fill>
                <patternFill>
                  <bgColor theme="7" tint="0.79998168889431442"/>
                </patternFill>
              </fill>
            </x14:dxf>
          </x14:cfRule>
          <xm:sqref>Y162:Y171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974B4-5EE5-4C81-B5E2-616938C09313}">
  <sheetPr codeName="Лист10">
    <tabColor theme="5" tint="0.39997558519241921"/>
  </sheetPr>
  <dimension ref="A1:AK174"/>
  <sheetViews>
    <sheetView zoomScaleNormal="100" workbookViewId="0">
      <pane ySplit="10" topLeftCell="A11" activePane="bottomLeft" state="frozen"/>
      <selection activeCell="A2" sqref="A2:C5"/>
      <selection pane="bottomLeft" activeCell="R104" sqref="R104"/>
    </sheetView>
  </sheetViews>
  <sheetFormatPr baseColWidth="10" defaultColWidth="9.1640625" defaultRowHeight="14" outlineLevelRow="1" outlineLevelCol="1" x14ac:dyDescent="0.2"/>
  <cols>
    <col min="1" max="1" width="11.83203125" style="295" customWidth="1"/>
    <col min="2" max="2" width="14.5" style="295" customWidth="1"/>
    <col min="3" max="3" width="3.5" style="295" customWidth="1"/>
    <col min="4" max="4" width="14.33203125" style="153" customWidth="1"/>
    <col min="5" max="5" width="10.33203125" style="295" customWidth="1"/>
    <col min="6" max="6" width="27.5" style="295" hidden="1" customWidth="1" outlineLevel="1"/>
    <col min="7" max="7" width="11.5" style="295" hidden="1" customWidth="1" outlineLevel="1"/>
    <col min="8" max="8" width="9.5" style="295" hidden="1" customWidth="1" outlineLevel="1"/>
    <col min="9" max="9" width="8" style="295" hidden="1" customWidth="1" outlineLevel="1"/>
    <col min="10" max="12" width="8.1640625" style="295" hidden="1" customWidth="1" outlineLevel="1"/>
    <col min="13" max="14" width="7.6640625" style="295" hidden="1" customWidth="1" outlineLevel="1"/>
    <col min="15" max="15" width="2.83203125" style="295" customWidth="1" collapsed="1"/>
    <col min="16" max="16" width="8.6640625" style="353" hidden="1" customWidth="1" outlineLevel="1"/>
    <col min="17" max="17" width="9.5" style="353" hidden="1" customWidth="1" outlineLevel="1"/>
    <col min="18" max="18" width="16.1640625" style="296" customWidth="1" collapsed="1"/>
    <col min="19" max="24" width="16.1640625" style="296" customWidth="1"/>
    <col min="25" max="25" width="2.33203125" style="295" customWidth="1"/>
    <col min="26" max="26" width="9" style="295" customWidth="1"/>
    <col min="27" max="29" width="4.5" style="295" customWidth="1"/>
    <col min="30" max="30" width="3.83203125" style="295" customWidth="1"/>
    <col min="31" max="33" width="7.5" style="295" customWidth="1"/>
    <col min="34" max="34" width="3.83203125" style="295" customWidth="1"/>
    <col min="35" max="37" width="7.5" style="295" customWidth="1"/>
    <col min="38" max="16384" width="9.1640625" style="295"/>
  </cols>
  <sheetData>
    <row r="1" spans="1:37" hidden="1" outlineLevel="1" x14ac:dyDescent="0.2">
      <c r="R1" s="336" t="s">
        <v>15477</v>
      </c>
      <c r="S1" s="343" t="s">
        <v>15478</v>
      </c>
      <c r="T1" s="343" t="s">
        <v>15478</v>
      </c>
      <c r="U1" s="343"/>
      <c r="V1" s="340" t="s">
        <v>15479</v>
      </c>
      <c r="W1" s="339" t="s">
        <v>15480</v>
      </c>
      <c r="X1" s="340" t="s">
        <v>15479</v>
      </c>
    </row>
    <row r="2" spans="1:37" hidden="1" outlineLevel="1" x14ac:dyDescent="0.2">
      <c r="R2" s="336" t="s">
        <v>15481</v>
      </c>
      <c r="S2" s="336" t="s">
        <v>15477</v>
      </c>
      <c r="T2" s="349" t="s">
        <v>15482</v>
      </c>
      <c r="U2" s="349"/>
      <c r="V2" s="339" t="s">
        <v>15480</v>
      </c>
      <c r="W2" s="339" t="s">
        <v>15483</v>
      </c>
      <c r="X2" s="340" t="s">
        <v>15484</v>
      </c>
    </row>
    <row r="3" spans="1:37" hidden="1" outlineLevel="1" x14ac:dyDescent="0.2">
      <c r="R3" s="336" t="s">
        <v>15485</v>
      </c>
      <c r="S3" s="336" t="s">
        <v>15481</v>
      </c>
      <c r="T3" s="343" t="s">
        <v>15486</v>
      </c>
      <c r="U3" s="343"/>
      <c r="V3" s="349" t="s">
        <v>15482</v>
      </c>
      <c r="W3" s="339" t="s">
        <v>15487</v>
      </c>
      <c r="X3" s="340" t="s">
        <v>15488</v>
      </c>
    </row>
    <row r="4" spans="1:37" hidden="1" outlineLevel="1" x14ac:dyDescent="0.2">
      <c r="R4" s="336" t="s">
        <v>15489</v>
      </c>
      <c r="S4" s="336" t="s">
        <v>15485</v>
      </c>
      <c r="T4" s="343" t="s">
        <v>15490</v>
      </c>
      <c r="U4" s="343"/>
      <c r="V4" s="339" t="s">
        <v>15483</v>
      </c>
    </row>
    <row r="5" spans="1:37" hidden="1" outlineLevel="1" x14ac:dyDescent="0.2">
      <c r="R5" s="336" t="s">
        <v>15491</v>
      </c>
      <c r="S5" s="336" t="s">
        <v>15489</v>
      </c>
      <c r="T5" s="343" t="s">
        <v>15492</v>
      </c>
      <c r="U5" s="343"/>
      <c r="V5" s="340" t="s">
        <v>15484</v>
      </c>
    </row>
    <row r="6" spans="1:37" hidden="1" outlineLevel="1" x14ac:dyDescent="0.2">
      <c r="S6" s="343" t="s">
        <v>15486</v>
      </c>
      <c r="T6" s="349" t="s">
        <v>15493</v>
      </c>
      <c r="U6" s="349"/>
      <c r="V6" s="349" t="s">
        <v>15493</v>
      </c>
    </row>
    <row r="7" spans="1:37" hidden="1" outlineLevel="1" x14ac:dyDescent="0.2">
      <c r="S7" s="343" t="s">
        <v>15490</v>
      </c>
      <c r="T7" s="349" t="s">
        <v>15494</v>
      </c>
      <c r="U7" s="349"/>
      <c r="V7" s="349" t="s">
        <v>15494</v>
      </c>
    </row>
    <row r="8" spans="1:37" hidden="1" outlineLevel="1" x14ac:dyDescent="0.2">
      <c r="S8" s="343" t="s">
        <v>15492</v>
      </c>
      <c r="V8" s="339" t="s">
        <v>15487</v>
      </c>
    </row>
    <row r="9" spans="1:37" hidden="1" outlineLevel="1" x14ac:dyDescent="0.2">
      <c r="S9" s="336" t="s">
        <v>15491</v>
      </c>
      <c r="V9" s="340" t="s">
        <v>15488</v>
      </c>
    </row>
    <row r="10" spans="1:37" s="285" customFormat="1" ht="30" customHeight="1" collapsed="1" x14ac:dyDescent="0.2">
      <c r="A10" s="285" t="s">
        <v>15110</v>
      </c>
      <c r="B10" s="285" t="s">
        <v>15111</v>
      </c>
      <c r="C10" s="286" t="s">
        <v>15112</v>
      </c>
      <c r="D10" s="287" t="s">
        <v>15113</v>
      </c>
      <c r="E10" s="285" t="s">
        <v>15114</v>
      </c>
      <c r="G10" s="285" t="s">
        <v>15495</v>
      </c>
      <c r="H10" s="285" t="s">
        <v>15496</v>
      </c>
      <c r="I10" s="285" t="s">
        <v>15118</v>
      </c>
      <c r="J10" s="285" t="s">
        <v>15115</v>
      </c>
      <c r="K10" s="285" t="s">
        <v>15117</v>
      </c>
      <c r="L10" s="285" t="s">
        <v>15118</v>
      </c>
      <c r="M10" s="285" t="s">
        <v>15118</v>
      </c>
      <c r="P10" s="356" t="s">
        <v>15497</v>
      </c>
      <c r="Q10" s="365" t="s">
        <v>15498</v>
      </c>
      <c r="R10" s="336" t="s">
        <v>89</v>
      </c>
      <c r="S10" s="337" t="s">
        <v>630</v>
      </c>
      <c r="T10" s="343" t="s">
        <v>28</v>
      </c>
      <c r="U10" s="349" t="s">
        <v>15499</v>
      </c>
      <c r="V10" s="338" t="s">
        <v>322</v>
      </c>
      <c r="W10" s="339" t="s">
        <v>15122</v>
      </c>
      <c r="X10" s="340" t="s">
        <v>15123</v>
      </c>
      <c r="Y10" s="162"/>
      <c r="Z10" s="288">
        <v>1</v>
      </c>
      <c r="AA10" s="476" t="s">
        <v>15124</v>
      </c>
      <c r="AB10" s="477"/>
      <c r="AC10" s="478"/>
      <c r="AD10" s="289" t="s">
        <v>15125</v>
      </c>
      <c r="AE10" s="476" t="s">
        <v>15126</v>
      </c>
      <c r="AF10" s="477"/>
      <c r="AG10" s="478"/>
      <c r="AH10" s="290"/>
      <c r="AI10" s="476" t="s">
        <v>15127</v>
      </c>
      <c r="AJ10" s="477"/>
      <c r="AK10" s="477"/>
    </row>
    <row r="11" spans="1:37" s="348" customFormat="1" ht="45" x14ac:dyDescent="0.2">
      <c r="A11" s="344" t="s">
        <v>15128</v>
      </c>
      <c r="B11" s="344" t="s">
        <v>269</v>
      </c>
      <c r="C11" s="345" t="s">
        <v>15129</v>
      </c>
      <c r="D11" s="346" t="s">
        <v>15130</v>
      </c>
      <c r="E11" s="347">
        <v>337.428</v>
      </c>
      <c r="F11" s="291"/>
      <c r="G11" s="294"/>
      <c r="H11" s="294"/>
      <c r="I11" s="294"/>
      <c r="J11" s="294"/>
      <c r="K11" s="294"/>
      <c r="L11" s="294"/>
      <c r="M11" s="294"/>
      <c r="N11" s="294"/>
      <c r="O11" s="294"/>
      <c r="P11" s="357"/>
      <c r="Q11" s="357"/>
      <c r="R11" s="93" t="s">
        <v>15500</v>
      </c>
      <c r="S11" s="97" t="s">
        <v>15133</v>
      </c>
      <c r="T11" s="93" t="s">
        <v>15501</v>
      </c>
      <c r="U11" s="97" t="s">
        <v>15133</v>
      </c>
      <c r="V11" s="97" t="s">
        <v>15133</v>
      </c>
      <c r="W11" s="97" t="s">
        <v>469</v>
      </c>
      <c r="X11" s="93" t="s">
        <v>15134</v>
      </c>
    </row>
    <row r="12" spans="1:37" x14ac:dyDescent="0.2">
      <c r="A12" s="291" t="s">
        <v>15128</v>
      </c>
      <c r="B12" s="291" t="s">
        <v>15137</v>
      </c>
      <c r="C12" s="292" t="s">
        <v>15129</v>
      </c>
      <c r="D12" s="293" t="s">
        <v>321</v>
      </c>
      <c r="E12" s="294">
        <v>170.685</v>
      </c>
      <c r="F12" s="291"/>
      <c r="G12" s="294"/>
      <c r="H12" s="294"/>
      <c r="I12" s="294"/>
      <c r="J12" s="294"/>
      <c r="K12" s="294"/>
      <c r="L12" s="294"/>
      <c r="M12" s="294"/>
      <c r="N12" s="294"/>
      <c r="O12" s="294"/>
      <c r="P12" s="357"/>
      <c r="Q12" s="357"/>
      <c r="R12" s="97" t="s">
        <v>15133</v>
      </c>
      <c r="S12" s="97" t="s">
        <v>715</v>
      </c>
      <c r="T12" s="97" t="s">
        <v>15133</v>
      </c>
      <c r="U12" s="97" t="s">
        <v>15133</v>
      </c>
      <c r="V12" s="97" t="s">
        <v>327</v>
      </c>
      <c r="W12" s="97" t="s">
        <v>15133</v>
      </c>
      <c r="X12" s="97" t="s">
        <v>15133</v>
      </c>
      <c r="Y12" s="296"/>
    </row>
    <row r="13" spans="1:37" ht="15" x14ac:dyDescent="0.2">
      <c r="A13" s="291" t="s">
        <v>15128</v>
      </c>
      <c r="B13" s="291" t="s">
        <v>15137</v>
      </c>
      <c r="C13" s="292" t="s">
        <v>15129</v>
      </c>
      <c r="D13" s="293" t="s">
        <v>350</v>
      </c>
      <c r="E13" s="294">
        <v>135.619</v>
      </c>
      <c r="F13" s="291"/>
      <c r="G13" s="294"/>
      <c r="H13" s="294"/>
      <c r="I13" s="294"/>
      <c r="J13" s="294"/>
      <c r="K13" s="294"/>
      <c r="L13" s="294"/>
      <c r="M13" s="294"/>
      <c r="N13" s="294"/>
      <c r="O13" s="294"/>
      <c r="P13" s="357"/>
      <c r="Q13" s="357"/>
      <c r="R13" s="93" t="s">
        <v>15133</v>
      </c>
      <c r="S13" s="97" t="s">
        <v>706</v>
      </c>
      <c r="T13" s="97" t="s">
        <v>15133</v>
      </c>
      <c r="U13" s="97" t="s">
        <v>15133</v>
      </c>
      <c r="V13" s="97" t="s">
        <v>355</v>
      </c>
      <c r="W13" s="97" t="s">
        <v>15133</v>
      </c>
      <c r="X13" s="97" t="s">
        <v>15133</v>
      </c>
      <c r="Y13" s="296"/>
    </row>
    <row r="14" spans="1:37" x14ac:dyDescent="0.2">
      <c r="A14" s="291" t="s">
        <v>15128</v>
      </c>
      <c r="B14" s="291" t="s">
        <v>15140</v>
      </c>
      <c r="C14" s="292" t="s">
        <v>15129</v>
      </c>
      <c r="D14" s="293" t="s">
        <v>840</v>
      </c>
      <c r="E14" s="294">
        <v>52.000999999999998</v>
      </c>
      <c r="F14" s="291"/>
      <c r="G14" s="294"/>
      <c r="H14" s="294"/>
      <c r="I14" s="294"/>
      <c r="J14" s="294"/>
      <c r="K14" s="294"/>
      <c r="L14" s="294"/>
      <c r="M14" s="294"/>
      <c r="N14" s="294"/>
      <c r="O14" s="294"/>
      <c r="P14" s="357"/>
      <c r="Q14" s="357"/>
      <c r="R14" s="97" t="s">
        <v>842</v>
      </c>
      <c r="S14" s="97" t="s">
        <v>15133</v>
      </c>
      <c r="T14" s="97" t="s">
        <v>301</v>
      </c>
      <c r="U14" s="97" t="s">
        <v>15133</v>
      </c>
      <c r="V14" s="97" t="s">
        <v>15133</v>
      </c>
      <c r="W14" s="97" t="s">
        <v>469</v>
      </c>
      <c r="X14" s="97" t="s">
        <v>529</v>
      </c>
      <c r="Y14" s="296"/>
    </row>
    <row r="15" spans="1:37" ht="15" x14ac:dyDescent="0.2">
      <c r="A15" s="291" t="s">
        <v>15128</v>
      </c>
      <c r="B15" s="361" t="s">
        <v>15143</v>
      </c>
      <c r="C15" s="292" t="s">
        <v>15129</v>
      </c>
      <c r="D15" s="293" t="s">
        <v>1834</v>
      </c>
      <c r="E15" s="294">
        <v>29.327999999999999</v>
      </c>
      <c r="F15" s="291"/>
      <c r="G15" s="294"/>
      <c r="H15" s="294"/>
      <c r="I15" s="294"/>
      <c r="J15" s="294"/>
      <c r="K15" s="294"/>
      <c r="L15" s="294"/>
      <c r="M15" s="294"/>
      <c r="N15" s="294"/>
      <c r="O15" s="294"/>
      <c r="P15" s="357"/>
      <c r="Q15" s="357"/>
      <c r="R15" s="93" t="s">
        <v>818</v>
      </c>
      <c r="S15" s="97" t="s">
        <v>15133</v>
      </c>
      <c r="T15" s="97" t="s">
        <v>275</v>
      </c>
      <c r="U15" s="97" t="s">
        <v>15133</v>
      </c>
      <c r="V15" s="97" t="s">
        <v>15133</v>
      </c>
      <c r="W15" s="97" t="s">
        <v>469</v>
      </c>
      <c r="X15" s="97" t="s">
        <v>622</v>
      </c>
      <c r="Y15" s="296"/>
    </row>
    <row r="16" spans="1:37" ht="15" x14ac:dyDescent="0.2">
      <c r="A16" s="291" t="s">
        <v>15128</v>
      </c>
      <c r="B16" s="361" t="s">
        <v>15143</v>
      </c>
      <c r="C16" s="292" t="s">
        <v>15129</v>
      </c>
      <c r="D16" s="293" t="s">
        <v>8052</v>
      </c>
      <c r="E16" s="294">
        <v>12.462</v>
      </c>
      <c r="F16" s="291"/>
      <c r="G16" s="294"/>
      <c r="H16" s="294"/>
      <c r="I16" s="294"/>
      <c r="J16" s="294"/>
      <c r="K16" s="294"/>
      <c r="L16" s="294"/>
      <c r="M16" s="294"/>
      <c r="N16" s="294"/>
      <c r="O16" s="294"/>
      <c r="P16" s="357" t="s">
        <v>15502</v>
      </c>
      <c r="Q16" s="357" t="s">
        <v>15503</v>
      </c>
      <c r="R16" s="93" t="s">
        <v>818</v>
      </c>
      <c r="S16" s="97" t="s">
        <v>15133</v>
      </c>
      <c r="T16" s="97" t="s">
        <v>275</v>
      </c>
      <c r="U16" s="97" t="s">
        <v>15133</v>
      </c>
      <c r="V16" s="97" t="s">
        <v>15133</v>
      </c>
      <c r="W16" s="97" t="s">
        <v>469</v>
      </c>
      <c r="X16" s="97" t="s">
        <v>622</v>
      </c>
      <c r="Y16" s="297"/>
    </row>
    <row r="17" spans="1:25" ht="15" x14ac:dyDescent="0.2">
      <c r="A17" s="291" t="s">
        <v>15128</v>
      </c>
      <c r="B17" s="291" t="s">
        <v>15145</v>
      </c>
      <c r="C17" s="292" t="s">
        <v>15129</v>
      </c>
      <c r="D17" s="293" t="s">
        <v>2160</v>
      </c>
      <c r="E17" s="294">
        <v>24.094999999999999</v>
      </c>
      <c r="F17" s="291"/>
      <c r="G17" s="294"/>
      <c r="H17" s="294"/>
      <c r="I17" s="294"/>
      <c r="J17" s="294"/>
      <c r="K17" s="294"/>
      <c r="L17" s="294"/>
      <c r="M17" s="294"/>
      <c r="N17" s="294"/>
      <c r="O17" s="294"/>
      <c r="P17" s="357"/>
      <c r="Q17" s="357"/>
      <c r="R17" s="93" t="s">
        <v>15133</v>
      </c>
      <c r="S17" s="97" t="s">
        <v>706</v>
      </c>
      <c r="T17" s="97" t="s">
        <v>15133</v>
      </c>
      <c r="U17" s="97" t="s">
        <v>15133</v>
      </c>
      <c r="V17" s="97" t="s">
        <v>355</v>
      </c>
      <c r="W17" s="97" t="s">
        <v>15133</v>
      </c>
      <c r="X17" s="97" t="s">
        <v>15133</v>
      </c>
      <c r="Y17" s="296"/>
    </row>
    <row r="18" spans="1:25" ht="15" x14ac:dyDescent="0.2">
      <c r="A18" s="291" t="s">
        <v>15128</v>
      </c>
      <c r="B18" s="291" t="s">
        <v>15145</v>
      </c>
      <c r="C18" s="292" t="s">
        <v>15129</v>
      </c>
      <c r="D18" s="293" t="s">
        <v>8424</v>
      </c>
      <c r="E18" s="294">
        <v>12.896000000000001</v>
      </c>
      <c r="F18" s="291"/>
      <c r="G18" s="294"/>
      <c r="H18" s="294"/>
      <c r="I18" s="294"/>
      <c r="J18" s="294"/>
      <c r="K18" s="294"/>
      <c r="L18" s="294"/>
      <c r="M18" s="294"/>
      <c r="N18" s="294"/>
      <c r="O18" s="294"/>
      <c r="P18" s="357"/>
      <c r="Q18" s="357"/>
      <c r="R18" s="93" t="s">
        <v>15133</v>
      </c>
      <c r="S18" s="97" t="s">
        <v>706</v>
      </c>
      <c r="T18" s="97" t="s">
        <v>15133</v>
      </c>
      <c r="U18" s="97" t="s">
        <v>15133</v>
      </c>
      <c r="V18" s="97" t="s">
        <v>355</v>
      </c>
      <c r="W18" s="97" t="s">
        <v>15133</v>
      </c>
      <c r="X18" s="97" t="s">
        <v>15133</v>
      </c>
      <c r="Y18" s="296"/>
    </row>
    <row r="19" spans="1:25" x14ac:dyDescent="0.2">
      <c r="A19" s="291" t="s">
        <v>15128</v>
      </c>
      <c r="B19" s="291" t="s">
        <v>15148</v>
      </c>
      <c r="C19" s="292" t="s">
        <v>15129</v>
      </c>
      <c r="D19" s="293" t="s">
        <v>2088</v>
      </c>
      <c r="E19" s="294">
        <v>23.277999999999999</v>
      </c>
      <c r="F19" s="291"/>
      <c r="G19" s="294"/>
      <c r="H19" s="294"/>
      <c r="I19" s="294"/>
      <c r="J19" s="294"/>
      <c r="K19" s="294"/>
      <c r="L19" s="294"/>
      <c r="M19" s="294"/>
      <c r="N19" s="294"/>
      <c r="O19" s="294"/>
      <c r="P19" s="357" t="s">
        <v>15504</v>
      </c>
      <c r="Q19" s="357" t="s">
        <v>15505</v>
      </c>
      <c r="R19" s="97" t="s">
        <v>15133</v>
      </c>
      <c r="S19" s="97" t="s">
        <v>715</v>
      </c>
      <c r="T19" s="97" t="s">
        <v>15133</v>
      </c>
      <c r="U19" s="97" t="s">
        <v>15133</v>
      </c>
      <c r="V19" s="97" t="s">
        <v>327</v>
      </c>
      <c r="W19" s="97" t="s">
        <v>15133</v>
      </c>
      <c r="X19" s="97" t="s">
        <v>15133</v>
      </c>
      <c r="Y19" s="296"/>
    </row>
    <row r="20" spans="1:25" x14ac:dyDescent="0.2">
      <c r="A20" s="291" t="s">
        <v>15128</v>
      </c>
      <c r="B20" s="291" t="s">
        <v>15150</v>
      </c>
      <c r="C20" s="292" t="s">
        <v>15129</v>
      </c>
      <c r="D20" s="293" t="s">
        <v>2362</v>
      </c>
      <c r="E20" s="294">
        <v>18.884</v>
      </c>
      <c r="F20" s="291"/>
      <c r="G20" s="294"/>
      <c r="H20" s="294"/>
      <c r="I20" s="294"/>
      <c r="J20" s="294"/>
      <c r="K20" s="294"/>
      <c r="L20" s="294"/>
      <c r="M20" s="294"/>
      <c r="N20" s="294"/>
      <c r="O20" s="294"/>
      <c r="P20" s="357" t="s">
        <v>15506</v>
      </c>
      <c r="Q20" s="357" t="s">
        <v>15507</v>
      </c>
      <c r="R20" s="97" t="s">
        <v>946</v>
      </c>
      <c r="S20" s="97"/>
      <c r="T20" s="97"/>
      <c r="U20" s="97"/>
      <c r="V20" s="97"/>
      <c r="W20" s="97"/>
      <c r="X20" s="97" t="s">
        <v>529</v>
      </c>
      <c r="Y20" s="296"/>
    </row>
    <row r="21" spans="1:25" ht="15" x14ac:dyDescent="0.2">
      <c r="A21" s="291" t="s">
        <v>15128</v>
      </c>
      <c r="B21" s="291" t="s">
        <v>15152</v>
      </c>
      <c r="C21" s="292" t="s">
        <v>15129</v>
      </c>
      <c r="D21" s="293" t="s">
        <v>3012</v>
      </c>
      <c r="E21" s="294">
        <v>16.456</v>
      </c>
      <c r="F21" s="291"/>
      <c r="G21" s="294"/>
      <c r="H21" s="294"/>
      <c r="I21" s="294"/>
      <c r="J21" s="294"/>
      <c r="K21" s="294"/>
      <c r="L21" s="294"/>
      <c r="M21" s="294"/>
      <c r="N21" s="294"/>
      <c r="O21" s="294"/>
      <c r="P21" s="357"/>
      <c r="Q21" s="357"/>
      <c r="R21" s="93" t="s">
        <v>15133</v>
      </c>
      <c r="S21" s="97" t="s">
        <v>706</v>
      </c>
      <c r="T21" s="97" t="s">
        <v>15133</v>
      </c>
      <c r="U21" s="97" t="s">
        <v>15133</v>
      </c>
      <c r="V21" s="97" t="s">
        <v>355</v>
      </c>
      <c r="W21" s="97" t="s">
        <v>15133</v>
      </c>
      <c r="X21" s="97" t="s">
        <v>15133</v>
      </c>
      <c r="Y21" s="296"/>
    </row>
    <row r="22" spans="1:25" ht="15" x14ac:dyDescent="0.2">
      <c r="A22" s="291" t="s">
        <v>15128</v>
      </c>
      <c r="B22" s="291" t="s">
        <v>15154</v>
      </c>
      <c r="C22" s="292" t="s">
        <v>15129</v>
      </c>
      <c r="D22" s="293" t="s">
        <v>2045</v>
      </c>
      <c r="E22" s="294">
        <v>14.651</v>
      </c>
      <c r="F22" s="291"/>
      <c r="G22" s="294"/>
      <c r="H22" s="294"/>
      <c r="I22" s="294"/>
      <c r="J22" s="294"/>
      <c r="K22" s="294"/>
      <c r="L22" s="294"/>
      <c r="M22" s="294"/>
      <c r="N22" s="294"/>
      <c r="O22" s="294"/>
      <c r="P22" s="357"/>
      <c r="Q22" s="357"/>
      <c r="R22" s="93" t="s">
        <v>15133</v>
      </c>
      <c r="S22" s="97" t="s">
        <v>706</v>
      </c>
      <c r="T22" s="97" t="s">
        <v>15133</v>
      </c>
      <c r="U22" s="97" t="s">
        <v>15133</v>
      </c>
      <c r="V22" s="97" t="s">
        <v>355</v>
      </c>
      <c r="W22" s="97" t="s">
        <v>15133</v>
      </c>
      <c r="X22" s="97" t="s">
        <v>15133</v>
      </c>
      <c r="Y22" s="297"/>
    </row>
    <row r="23" spans="1:25" x14ac:dyDescent="0.2">
      <c r="A23" s="291" t="s">
        <v>15128</v>
      </c>
      <c r="B23" s="291" t="s">
        <v>15158</v>
      </c>
      <c r="C23" s="292" t="s">
        <v>15129</v>
      </c>
      <c r="D23" s="293" t="s">
        <v>8061</v>
      </c>
      <c r="E23" s="294">
        <v>13.897</v>
      </c>
      <c r="F23" s="291"/>
      <c r="G23" s="294"/>
      <c r="H23" s="294"/>
      <c r="I23" s="294"/>
      <c r="J23" s="294"/>
      <c r="K23" s="294"/>
      <c r="L23" s="294"/>
      <c r="M23" s="294"/>
      <c r="N23" s="294"/>
      <c r="O23" s="294"/>
      <c r="P23" s="357"/>
      <c r="Q23" s="357"/>
      <c r="R23" s="97" t="s">
        <v>15133</v>
      </c>
      <c r="S23" s="97" t="s">
        <v>715</v>
      </c>
      <c r="T23" s="97" t="s">
        <v>15133</v>
      </c>
      <c r="U23" s="97" t="s">
        <v>15133</v>
      </c>
      <c r="V23" s="97" t="s">
        <v>327</v>
      </c>
      <c r="W23" s="97" t="s">
        <v>15133</v>
      </c>
      <c r="X23" s="97" t="s">
        <v>15133</v>
      </c>
      <c r="Y23" s="296"/>
    </row>
    <row r="24" spans="1:25" x14ac:dyDescent="0.2">
      <c r="A24" s="291" t="s">
        <v>15128</v>
      </c>
      <c r="B24" s="291" t="s">
        <v>15156</v>
      </c>
      <c r="C24" s="292" t="s">
        <v>15129</v>
      </c>
      <c r="D24" s="293" t="s">
        <v>2061</v>
      </c>
      <c r="E24" s="294">
        <v>13.201000000000001</v>
      </c>
      <c r="F24" s="291"/>
      <c r="G24" s="294"/>
      <c r="H24" s="294"/>
      <c r="I24" s="294"/>
      <c r="J24" s="294"/>
      <c r="K24" s="294"/>
      <c r="L24" s="294"/>
      <c r="M24" s="294"/>
      <c r="N24" s="294"/>
      <c r="O24" s="294"/>
      <c r="P24" s="357" t="s">
        <v>15508</v>
      </c>
      <c r="Q24" s="357" t="s">
        <v>15509</v>
      </c>
      <c r="R24" s="97" t="s">
        <v>946</v>
      </c>
      <c r="S24" s="97" t="s">
        <v>15133</v>
      </c>
      <c r="T24" s="97" t="s">
        <v>275</v>
      </c>
      <c r="U24" s="97" t="s">
        <v>15133</v>
      </c>
      <c r="V24" s="97"/>
      <c r="W24" s="97"/>
      <c r="X24" s="97" t="s">
        <v>622</v>
      </c>
      <c r="Y24" s="298"/>
    </row>
    <row r="25" spans="1:25" x14ac:dyDescent="0.2">
      <c r="A25" s="291" t="s">
        <v>15128</v>
      </c>
      <c r="B25" s="291" t="s">
        <v>15162</v>
      </c>
      <c r="C25" s="292" t="s">
        <v>15129</v>
      </c>
      <c r="D25" s="293" t="s">
        <v>2181</v>
      </c>
      <c r="E25" s="294">
        <v>11.727</v>
      </c>
      <c r="F25" s="291"/>
      <c r="G25" s="294"/>
      <c r="H25" s="294"/>
      <c r="I25" s="294"/>
      <c r="J25" s="294"/>
      <c r="K25" s="294"/>
      <c r="L25" s="294"/>
      <c r="M25" s="294"/>
      <c r="N25" s="294"/>
      <c r="O25" s="294"/>
      <c r="P25" s="357" t="s">
        <v>15510</v>
      </c>
      <c r="Q25" s="357" t="s">
        <v>15511</v>
      </c>
      <c r="R25" s="97" t="s">
        <v>946</v>
      </c>
      <c r="S25" s="97" t="s">
        <v>15133</v>
      </c>
      <c r="T25" s="97" t="s">
        <v>301</v>
      </c>
      <c r="U25" s="97" t="s">
        <v>15133</v>
      </c>
      <c r="V25" s="97"/>
      <c r="W25" s="97"/>
      <c r="X25" s="97" t="s">
        <v>529</v>
      </c>
      <c r="Y25" s="296"/>
    </row>
    <row r="26" spans="1:25" x14ac:dyDescent="0.2">
      <c r="A26" s="291" t="s">
        <v>15128</v>
      </c>
      <c r="B26" s="291" t="s">
        <v>15166</v>
      </c>
      <c r="C26" s="292" t="s">
        <v>15129</v>
      </c>
      <c r="D26" s="293" t="s">
        <v>2177</v>
      </c>
      <c r="E26" s="294">
        <v>11.007</v>
      </c>
      <c r="F26" s="291"/>
      <c r="G26" s="294"/>
      <c r="H26" s="294"/>
      <c r="I26" s="294"/>
      <c r="J26" s="294"/>
      <c r="K26" s="294"/>
      <c r="L26" s="294"/>
      <c r="M26" s="294"/>
      <c r="N26" s="294"/>
      <c r="O26" s="294"/>
      <c r="P26" s="357"/>
      <c r="Q26" s="357"/>
      <c r="R26" s="97" t="s">
        <v>15133</v>
      </c>
      <c r="S26" s="97" t="s">
        <v>715</v>
      </c>
      <c r="T26" s="97" t="s">
        <v>15133</v>
      </c>
      <c r="U26" s="97" t="s">
        <v>15133</v>
      </c>
      <c r="V26" s="97" t="s">
        <v>327</v>
      </c>
      <c r="W26" s="97" t="s">
        <v>15133</v>
      </c>
      <c r="X26" s="97" t="s">
        <v>15133</v>
      </c>
      <c r="Y26" s="296"/>
    </row>
    <row r="27" spans="1:25" x14ac:dyDescent="0.2">
      <c r="A27" s="291" t="s">
        <v>15128</v>
      </c>
      <c r="B27" s="360" t="s">
        <v>15168</v>
      </c>
      <c r="C27" s="292" t="s">
        <v>15129</v>
      </c>
      <c r="D27" s="293" t="s">
        <v>2103</v>
      </c>
      <c r="E27" s="294">
        <v>8.4179999999999993</v>
      </c>
      <c r="F27" s="291"/>
      <c r="G27" s="294"/>
      <c r="H27" s="294"/>
      <c r="I27" s="294"/>
      <c r="J27" s="294"/>
      <c r="K27" s="294"/>
      <c r="L27" s="294"/>
      <c r="M27" s="294"/>
      <c r="N27" s="294"/>
      <c r="O27" s="294"/>
      <c r="P27" s="357" t="s">
        <v>15512</v>
      </c>
      <c r="Q27" s="357" t="s">
        <v>15513</v>
      </c>
      <c r="R27" s="97" t="s">
        <v>842</v>
      </c>
      <c r="S27" s="97"/>
      <c r="T27" s="97"/>
      <c r="U27" s="97"/>
      <c r="V27" s="97"/>
      <c r="W27" s="97"/>
      <c r="X27" s="97" t="s">
        <v>622</v>
      </c>
      <c r="Y27" s="296"/>
    </row>
    <row r="28" spans="1:25" x14ac:dyDescent="0.2">
      <c r="A28" s="291" t="s">
        <v>15128</v>
      </c>
      <c r="B28" s="360" t="s">
        <v>15168</v>
      </c>
      <c r="C28" s="292" t="s">
        <v>15129</v>
      </c>
      <c r="D28" s="293" t="s">
        <v>8080</v>
      </c>
      <c r="E28" s="294">
        <v>4.859</v>
      </c>
      <c r="F28" s="291"/>
      <c r="G28" s="294"/>
      <c r="H28" s="294"/>
      <c r="I28" s="294"/>
      <c r="J28" s="294"/>
      <c r="K28" s="294"/>
      <c r="L28" s="294"/>
      <c r="M28" s="294"/>
      <c r="N28" s="294"/>
      <c r="O28" s="294"/>
      <c r="P28" s="357" t="s">
        <v>15514</v>
      </c>
      <c r="Q28" s="357" t="s">
        <v>15515</v>
      </c>
      <c r="R28" s="97" t="s">
        <v>842</v>
      </c>
      <c r="S28" s="97"/>
      <c r="T28" s="97"/>
      <c r="U28" s="97"/>
      <c r="V28" s="97"/>
      <c r="W28" s="97"/>
      <c r="X28" s="97" t="s">
        <v>622</v>
      </c>
      <c r="Y28" s="296"/>
    </row>
    <row r="29" spans="1:25" ht="15" x14ac:dyDescent="0.2">
      <c r="A29" s="291" t="s">
        <v>15128</v>
      </c>
      <c r="B29" s="291" t="s">
        <v>15160</v>
      </c>
      <c r="C29" s="292" t="s">
        <v>15129</v>
      </c>
      <c r="D29" s="293" t="s">
        <v>2444</v>
      </c>
      <c r="E29" s="294">
        <v>12.439</v>
      </c>
      <c r="F29" s="291"/>
      <c r="G29" s="294"/>
      <c r="H29" s="294"/>
      <c r="I29" s="294"/>
      <c r="J29" s="294"/>
      <c r="K29" s="294"/>
      <c r="L29" s="294"/>
      <c r="M29" s="294"/>
      <c r="N29" s="294"/>
      <c r="O29" s="294"/>
      <c r="P29" s="357"/>
      <c r="Q29" s="357"/>
      <c r="R29" s="93" t="s">
        <v>15133</v>
      </c>
      <c r="S29" s="97" t="s">
        <v>706</v>
      </c>
      <c r="T29" s="97" t="s">
        <v>15133</v>
      </c>
      <c r="U29" s="97" t="s">
        <v>15133</v>
      </c>
      <c r="V29" s="97" t="s">
        <v>355</v>
      </c>
      <c r="W29" s="97" t="s">
        <v>15133</v>
      </c>
      <c r="X29" s="97" t="s">
        <v>15133</v>
      </c>
      <c r="Y29" s="296"/>
    </row>
    <row r="30" spans="1:25" x14ac:dyDescent="0.2">
      <c r="A30" s="291" t="s">
        <v>15128</v>
      </c>
      <c r="B30" s="291" t="s">
        <v>15160</v>
      </c>
      <c r="C30" s="291" t="s">
        <v>15170</v>
      </c>
      <c r="D30" s="293" t="s">
        <v>8027</v>
      </c>
      <c r="E30" s="294">
        <v>8</v>
      </c>
      <c r="F30" s="291"/>
      <c r="G30" s="291"/>
      <c r="H30" s="291"/>
      <c r="I30" s="291"/>
      <c r="J30" s="291"/>
      <c r="K30" s="291"/>
      <c r="L30" s="291"/>
      <c r="M30" s="291"/>
      <c r="N30" s="291"/>
      <c r="O30" s="291"/>
      <c r="P30" s="362"/>
      <c r="Q30" s="362"/>
      <c r="R30" s="97"/>
      <c r="S30" s="97"/>
      <c r="T30" s="97"/>
      <c r="U30" s="97"/>
      <c r="V30" s="97"/>
      <c r="W30" s="97"/>
      <c r="X30" s="97"/>
    </row>
    <row r="31" spans="1:25" x14ac:dyDescent="0.2">
      <c r="A31" s="291" t="s">
        <v>15128</v>
      </c>
      <c r="B31" s="291" t="s">
        <v>15160</v>
      </c>
      <c r="C31" s="292" t="s">
        <v>15171</v>
      </c>
      <c r="D31" s="293" t="s">
        <v>1744</v>
      </c>
      <c r="E31" s="294">
        <v>5.97</v>
      </c>
      <c r="F31" s="291"/>
      <c r="G31" s="294"/>
      <c r="H31" s="294"/>
      <c r="I31" s="294"/>
      <c r="J31" s="294"/>
      <c r="K31" s="294"/>
      <c r="L31" s="294"/>
      <c r="M31" s="294"/>
      <c r="N31" s="294"/>
      <c r="O31" s="294"/>
      <c r="P31" s="357"/>
      <c r="Q31" s="357"/>
      <c r="R31" s="97"/>
      <c r="S31" s="97"/>
      <c r="T31" s="97"/>
      <c r="U31" s="97"/>
      <c r="V31" s="97"/>
      <c r="W31" s="97"/>
      <c r="X31" s="97"/>
      <c r="Y31" s="296"/>
    </row>
    <row r="32" spans="1:25" x14ac:dyDescent="0.2">
      <c r="A32" s="291" t="s">
        <v>15128</v>
      </c>
      <c r="B32" s="291" t="s">
        <v>15160</v>
      </c>
      <c r="C32" s="292" t="s">
        <v>15129</v>
      </c>
      <c r="D32" s="293" t="s">
        <v>7040</v>
      </c>
      <c r="E32" s="294">
        <v>5.9189999999999996</v>
      </c>
      <c r="F32" s="291"/>
      <c r="G32" s="294"/>
      <c r="H32" s="294"/>
      <c r="I32" s="294"/>
      <c r="J32" s="294"/>
      <c r="K32" s="294"/>
      <c r="L32" s="294"/>
      <c r="M32" s="294"/>
      <c r="N32" s="294"/>
      <c r="O32" s="294"/>
      <c r="P32" s="357"/>
      <c r="Q32" s="357"/>
      <c r="R32" s="97"/>
      <c r="S32" s="97"/>
      <c r="T32" s="97"/>
      <c r="U32" s="97"/>
      <c r="V32" s="97"/>
      <c r="W32" s="97"/>
      <c r="X32" s="97"/>
      <c r="Y32" s="296"/>
    </row>
    <row r="33" spans="1:25" ht="45" x14ac:dyDescent="0.2">
      <c r="A33" s="299" t="s">
        <v>15176</v>
      </c>
      <c r="B33" s="299" t="s">
        <v>189</v>
      </c>
      <c r="C33" s="300" t="s">
        <v>15129</v>
      </c>
      <c r="D33" s="301" t="s">
        <v>15177</v>
      </c>
      <c r="E33" s="302">
        <v>373.76400000000001</v>
      </c>
      <c r="F33" s="299"/>
      <c r="G33" s="302"/>
      <c r="H33" s="302"/>
      <c r="I33" s="302"/>
      <c r="J33" s="302"/>
      <c r="K33" s="302"/>
      <c r="L33" s="302"/>
      <c r="M33" s="302"/>
      <c r="N33" s="302"/>
      <c r="O33" s="302"/>
      <c r="P33" s="354"/>
      <c r="Q33" s="354"/>
      <c r="R33" s="93" t="s">
        <v>15516</v>
      </c>
      <c r="S33" s="93" t="s">
        <v>15133</v>
      </c>
      <c r="T33" s="93" t="s">
        <v>15517</v>
      </c>
      <c r="U33" s="97" t="s">
        <v>15133</v>
      </c>
      <c r="V33" s="93" t="s">
        <v>15133</v>
      </c>
      <c r="W33" s="97" t="s">
        <v>378</v>
      </c>
      <c r="X33" s="93" t="s">
        <v>3065</v>
      </c>
    </row>
    <row r="34" spans="1:25" ht="30" x14ac:dyDescent="0.2">
      <c r="A34" s="299" t="s">
        <v>15176</v>
      </c>
      <c r="B34" s="299" t="s">
        <v>15183</v>
      </c>
      <c r="C34" s="300" t="s">
        <v>15129</v>
      </c>
      <c r="D34" s="301" t="s">
        <v>1200</v>
      </c>
      <c r="E34" s="302">
        <v>116.611</v>
      </c>
      <c r="F34" s="299"/>
      <c r="G34" s="302"/>
      <c r="H34" s="302"/>
      <c r="I34" s="302"/>
      <c r="J34" s="302"/>
      <c r="K34" s="302"/>
      <c r="L34" s="302"/>
      <c r="M34" s="302"/>
      <c r="N34" s="302"/>
      <c r="O34" s="302"/>
      <c r="P34" s="354"/>
      <c r="Q34" s="354"/>
      <c r="R34" s="93" t="s">
        <v>15518</v>
      </c>
      <c r="S34" s="93" t="s">
        <v>15133</v>
      </c>
      <c r="T34" s="93" t="s">
        <v>15517</v>
      </c>
      <c r="U34" s="97" t="s">
        <v>15133</v>
      </c>
      <c r="V34" s="93" t="s">
        <v>15133</v>
      </c>
      <c r="W34" s="97" t="s">
        <v>378</v>
      </c>
      <c r="X34" s="93" t="s">
        <v>3065</v>
      </c>
      <c r="Y34" s="296"/>
    </row>
    <row r="35" spans="1:25" ht="15" x14ac:dyDescent="0.2">
      <c r="A35" s="299" t="s">
        <v>15176</v>
      </c>
      <c r="B35" s="299" t="s">
        <v>15186</v>
      </c>
      <c r="C35" s="300" t="s">
        <v>15129</v>
      </c>
      <c r="D35" s="301" t="s">
        <v>1198</v>
      </c>
      <c r="E35" s="302">
        <v>108.176</v>
      </c>
      <c r="F35" s="299"/>
      <c r="G35" s="302"/>
      <c r="H35" s="302"/>
      <c r="I35" s="302"/>
      <c r="J35" s="302"/>
      <c r="K35" s="302"/>
      <c r="L35" s="302"/>
      <c r="M35" s="302"/>
      <c r="N35" s="302"/>
      <c r="O35" s="302"/>
      <c r="P35" s="354"/>
      <c r="Q35" s="354"/>
      <c r="R35" s="97" t="s">
        <v>15133</v>
      </c>
      <c r="S35" s="97" t="s">
        <v>684</v>
      </c>
      <c r="T35" s="97" t="s">
        <v>15133</v>
      </c>
      <c r="U35" s="97" t="s">
        <v>15133</v>
      </c>
      <c r="V35" s="93" t="s">
        <v>341</v>
      </c>
      <c r="W35" s="97" t="s">
        <v>15133</v>
      </c>
      <c r="X35" s="97" t="s">
        <v>15133</v>
      </c>
      <c r="Y35" s="296"/>
    </row>
    <row r="36" spans="1:25" ht="15" x14ac:dyDescent="0.2">
      <c r="A36" s="299" t="s">
        <v>15176</v>
      </c>
      <c r="B36" s="299" t="s">
        <v>15188</v>
      </c>
      <c r="C36" s="300" t="s">
        <v>15129</v>
      </c>
      <c r="D36" s="301" t="s">
        <v>1206</v>
      </c>
      <c r="E36" s="302">
        <v>84.786000000000001</v>
      </c>
      <c r="F36" s="299"/>
      <c r="G36" s="302"/>
      <c r="H36" s="302"/>
      <c r="I36" s="302"/>
      <c r="J36" s="302"/>
      <c r="K36" s="302"/>
      <c r="L36" s="302"/>
      <c r="M36" s="302"/>
      <c r="N36" s="302"/>
      <c r="O36" s="302"/>
      <c r="P36" s="354"/>
      <c r="Q36" s="354"/>
      <c r="R36" s="97" t="s">
        <v>15133</v>
      </c>
      <c r="S36" s="97" t="s">
        <v>684</v>
      </c>
      <c r="T36" s="97" t="s">
        <v>15133</v>
      </c>
      <c r="U36" s="97" t="s">
        <v>15133</v>
      </c>
      <c r="V36" s="93" t="s">
        <v>341</v>
      </c>
      <c r="W36" s="97" t="s">
        <v>15133</v>
      </c>
      <c r="X36" s="97" t="s">
        <v>15133</v>
      </c>
      <c r="Y36" s="296"/>
    </row>
    <row r="37" spans="1:25" ht="15" x14ac:dyDescent="0.2">
      <c r="A37" s="299" t="s">
        <v>15176</v>
      </c>
      <c r="B37" s="299" t="s">
        <v>15190</v>
      </c>
      <c r="C37" s="300" t="s">
        <v>15129</v>
      </c>
      <c r="D37" s="301" t="s">
        <v>2355</v>
      </c>
      <c r="E37" s="302">
        <v>19.896999999999998</v>
      </c>
      <c r="F37" s="299"/>
      <c r="G37" s="302"/>
      <c r="H37" s="302"/>
      <c r="I37" s="302"/>
      <c r="J37" s="302"/>
      <c r="K37" s="302"/>
      <c r="L37" s="302"/>
      <c r="M37" s="302"/>
      <c r="N37" s="302"/>
      <c r="O37" s="302"/>
      <c r="P37" s="354"/>
      <c r="Q37" s="354"/>
      <c r="R37" s="97" t="s">
        <v>15133</v>
      </c>
      <c r="S37" s="97" t="s">
        <v>684</v>
      </c>
      <c r="T37" s="97" t="s">
        <v>15133</v>
      </c>
      <c r="U37" s="97" t="s">
        <v>15133</v>
      </c>
      <c r="V37" s="93" t="s">
        <v>341</v>
      </c>
      <c r="W37" s="97" t="s">
        <v>15133</v>
      </c>
      <c r="X37" s="97" t="s">
        <v>15133</v>
      </c>
      <c r="Y37" s="296"/>
    </row>
    <row r="38" spans="1:25" ht="15" x14ac:dyDescent="0.2">
      <c r="A38" s="299" t="s">
        <v>15176</v>
      </c>
      <c r="B38" s="299" t="s">
        <v>15192</v>
      </c>
      <c r="C38" s="300" t="s">
        <v>15129</v>
      </c>
      <c r="D38" s="301" t="s">
        <v>4002</v>
      </c>
      <c r="E38" s="302">
        <v>18.533999999999999</v>
      </c>
      <c r="F38" s="299"/>
      <c r="G38" s="302"/>
      <c r="H38" s="302"/>
      <c r="I38" s="302"/>
      <c r="J38" s="302"/>
      <c r="K38" s="302"/>
      <c r="L38" s="302"/>
      <c r="M38" s="302"/>
      <c r="N38" s="302"/>
      <c r="O38" s="302"/>
      <c r="P38" s="354"/>
      <c r="Q38" s="354"/>
      <c r="R38" s="97" t="s">
        <v>15133</v>
      </c>
      <c r="S38" s="97" t="s">
        <v>684</v>
      </c>
      <c r="T38" s="97" t="s">
        <v>15133</v>
      </c>
      <c r="U38" s="97" t="s">
        <v>15133</v>
      </c>
      <c r="V38" s="93" t="s">
        <v>341</v>
      </c>
      <c r="W38" s="97" t="s">
        <v>15133</v>
      </c>
      <c r="X38" s="97" t="s">
        <v>15133</v>
      </c>
      <c r="Y38" s="296"/>
    </row>
    <row r="39" spans="1:25" ht="15" x14ac:dyDescent="0.2">
      <c r="A39" s="299" t="s">
        <v>15176</v>
      </c>
      <c r="B39" s="299" t="s">
        <v>15194</v>
      </c>
      <c r="C39" s="300" t="s">
        <v>15129</v>
      </c>
      <c r="D39" s="301" t="s">
        <v>2132</v>
      </c>
      <c r="E39" s="302">
        <v>17.577000000000002</v>
      </c>
      <c r="F39" s="299"/>
      <c r="G39" s="302"/>
      <c r="H39" s="302"/>
      <c r="I39" s="302"/>
      <c r="J39" s="302"/>
      <c r="K39" s="302"/>
      <c r="L39" s="302"/>
      <c r="M39" s="302"/>
      <c r="N39" s="302"/>
      <c r="O39" s="302"/>
      <c r="P39" s="354"/>
      <c r="Q39" s="354"/>
      <c r="R39" s="97" t="s">
        <v>853</v>
      </c>
      <c r="S39" s="93" t="s">
        <v>15133</v>
      </c>
      <c r="T39" s="97" t="s">
        <v>195</v>
      </c>
      <c r="U39" s="97" t="s">
        <v>15133</v>
      </c>
      <c r="V39" s="93"/>
      <c r="W39" s="97"/>
      <c r="X39" s="350"/>
    </row>
    <row r="40" spans="1:25" ht="15" x14ac:dyDescent="0.2">
      <c r="A40" s="299" t="s">
        <v>15176</v>
      </c>
      <c r="B40" s="299" t="s">
        <v>15197</v>
      </c>
      <c r="C40" s="300" t="s">
        <v>15129</v>
      </c>
      <c r="D40" s="301" t="s">
        <v>3615</v>
      </c>
      <c r="E40" s="302">
        <v>13.141</v>
      </c>
      <c r="F40" s="299"/>
      <c r="G40" s="302"/>
      <c r="H40" s="302"/>
      <c r="I40" s="302"/>
      <c r="J40" s="302"/>
      <c r="K40" s="302"/>
      <c r="L40" s="302"/>
      <c r="M40" s="302"/>
      <c r="N40" s="302"/>
      <c r="O40" s="302"/>
      <c r="P40" s="354"/>
      <c r="Q40" s="354"/>
      <c r="R40" s="97" t="s">
        <v>990</v>
      </c>
      <c r="S40" s="93" t="s">
        <v>15133</v>
      </c>
      <c r="T40" s="97" t="s">
        <v>222</v>
      </c>
      <c r="U40" s="97" t="s">
        <v>15133</v>
      </c>
      <c r="V40" s="93"/>
      <c r="W40" s="97"/>
      <c r="X40" s="97"/>
      <c r="Y40" s="296"/>
    </row>
    <row r="41" spans="1:25" ht="15" x14ac:dyDescent="0.2">
      <c r="A41" s="299" t="s">
        <v>15176</v>
      </c>
      <c r="B41" s="299" t="s">
        <v>15199</v>
      </c>
      <c r="C41" s="300" t="s">
        <v>15129</v>
      </c>
      <c r="D41" s="301" t="s">
        <v>1990</v>
      </c>
      <c r="E41" s="302">
        <v>12.058</v>
      </c>
      <c r="F41" s="299"/>
      <c r="G41" s="302"/>
      <c r="H41" s="302"/>
      <c r="I41" s="302"/>
      <c r="J41" s="302"/>
      <c r="K41" s="302"/>
      <c r="L41" s="302"/>
      <c r="M41" s="302"/>
      <c r="N41" s="302"/>
      <c r="O41" s="302"/>
      <c r="P41" s="354"/>
      <c r="Q41" s="354"/>
      <c r="R41" s="97" t="s">
        <v>990</v>
      </c>
      <c r="S41" s="93" t="s">
        <v>15133</v>
      </c>
      <c r="T41" s="97" t="s">
        <v>195</v>
      </c>
      <c r="U41" s="97" t="s">
        <v>15133</v>
      </c>
      <c r="V41" s="93" t="s">
        <v>15133</v>
      </c>
      <c r="W41" s="97" t="s">
        <v>378</v>
      </c>
      <c r="X41" s="93" t="s">
        <v>3065</v>
      </c>
      <c r="Y41" s="298"/>
    </row>
    <row r="42" spans="1:25" ht="15" x14ac:dyDescent="0.2">
      <c r="A42" s="299" t="s">
        <v>15176</v>
      </c>
      <c r="B42" s="299" t="s">
        <v>15183</v>
      </c>
      <c r="C42" s="300" t="s">
        <v>15129</v>
      </c>
      <c r="D42" s="301" t="s">
        <v>4034</v>
      </c>
      <c r="E42" s="302">
        <v>11.452999999999999</v>
      </c>
      <c r="F42" s="299"/>
      <c r="G42" s="302"/>
      <c r="H42" s="302"/>
      <c r="I42" s="302"/>
      <c r="J42" s="302"/>
      <c r="K42" s="302"/>
      <c r="L42" s="302"/>
      <c r="M42" s="302"/>
      <c r="N42" s="302"/>
      <c r="O42" s="302"/>
      <c r="P42" s="354"/>
      <c r="Q42" s="354"/>
      <c r="R42" s="97" t="s">
        <v>806</v>
      </c>
      <c r="S42" s="93" t="s">
        <v>15133</v>
      </c>
      <c r="T42" s="97" t="s">
        <v>195</v>
      </c>
      <c r="U42" s="97" t="s">
        <v>15133</v>
      </c>
      <c r="V42" s="93" t="s">
        <v>15133</v>
      </c>
      <c r="W42" s="97" t="s">
        <v>378</v>
      </c>
      <c r="X42" s="93" t="s">
        <v>3065</v>
      </c>
      <c r="Y42" s="296"/>
    </row>
    <row r="43" spans="1:25" x14ac:dyDescent="0.2">
      <c r="A43" s="299" t="s">
        <v>15176</v>
      </c>
      <c r="B43" s="367" t="s">
        <v>15202</v>
      </c>
      <c r="C43" s="300" t="s">
        <v>15129</v>
      </c>
      <c r="D43" s="301" t="s">
        <v>2448</v>
      </c>
      <c r="E43" s="302">
        <v>9.8940000000000001</v>
      </c>
      <c r="F43" s="299"/>
      <c r="G43" s="302"/>
      <c r="H43" s="302"/>
      <c r="I43" s="302"/>
      <c r="J43" s="302"/>
      <c r="K43" s="302"/>
      <c r="L43" s="302"/>
      <c r="M43" s="302"/>
      <c r="N43" s="302"/>
      <c r="O43" s="302"/>
      <c r="P43" s="354"/>
      <c r="Q43" s="354"/>
      <c r="R43" s="97" t="s">
        <v>990</v>
      </c>
      <c r="S43" s="97"/>
      <c r="T43" s="97"/>
      <c r="U43" s="97"/>
      <c r="V43" s="97"/>
      <c r="W43" s="97"/>
      <c r="X43" s="97"/>
      <c r="Y43" s="296"/>
    </row>
    <row r="44" spans="1:25" ht="15" x14ac:dyDescent="0.2">
      <c r="A44" s="299" t="s">
        <v>15176</v>
      </c>
      <c r="B44" s="299" t="s">
        <v>15204</v>
      </c>
      <c r="C44" s="300" t="s">
        <v>15129</v>
      </c>
      <c r="D44" s="301" t="s">
        <v>2633</v>
      </c>
      <c r="E44" s="302">
        <v>9.593</v>
      </c>
      <c r="F44" s="299"/>
      <c r="G44" s="302"/>
      <c r="H44" s="302"/>
      <c r="I44" s="302"/>
      <c r="J44" s="302"/>
      <c r="K44" s="302"/>
      <c r="L44" s="302"/>
      <c r="M44" s="302"/>
      <c r="N44" s="302"/>
      <c r="O44" s="302"/>
      <c r="P44" s="354"/>
      <c r="Q44" s="354"/>
      <c r="R44" s="97" t="s">
        <v>15133</v>
      </c>
      <c r="S44" s="97" t="s">
        <v>684</v>
      </c>
      <c r="T44" s="97" t="s">
        <v>15133</v>
      </c>
      <c r="U44" s="97" t="s">
        <v>15133</v>
      </c>
      <c r="V44" s="93" t="s">
        <v>341</v>
      </c>
      <c r="W44" s="97" t="s">
        <v>15133</v>
      </c>
      <c r="X44" s="97" t="s">
        <v>15133</v>
      </c>
      <c r="Y44" s="296"/>
    </row>
    <row r="45" spans="1:25" ht="15" x14ac:dyDescent="0.2">
      <c r="A45" s="299" t="s">
        <v>15176</v>
      </c>
      <c r="B45" s="299" t="s">
        <v>15197</v>
      </c>
      <c r="C45" s="300" t="s">
        <v>15129</v>
      </c>
      <c r="D45" s="301" t="s">
        <v>3613</v>
      </c>
      <c r="E45" s="302">
        <v>9.0090000000000003</v>
      </c>
      <c r="F45" s="299"/>
      <c r="G45" s="302"/>
      <c r="H45" s="302"/>
      <c r="I45" s="302"/>
      <c r="J45" s="302"/>
      <c r="K45" s="302"/>
      <c r="L45" s="302"/>
      <c r="M45" s="302"/>
      <c r="N45" s="302"/>
      <c r="O45" s="302"/>
      <c r="P45" s="354"/>
      <c r="Q45" s="354"/>
      <c r="R45" s="97" t="s">
        <v>806</v>
      </c>
      <c r="S45" s="93" t="s">
        <v>15133</v>
      </c>
      <c r="T45" s="97" t="s">
        <v>195</v>
      </c>
      <c r="U45" s="97" t="s">
        <v>15133</v>
      </c>
      <c r="V45" s="97"/>
      <c r="W45" s="97" t="s">
        <v>378</v>
      </c>
      <c r="X45" s="97"/>
      <c r="Y45" s="296"/>
    </row>
    <row r="46" spans="1:25" ht="15" x14ac:dyDescent="0.2">
      <c r="A46" s="299" t="s">
        <v>15176</v>
      </c>
      <c r="B46" s="299" t="s">
        <v>15207</v>
      </c>
      <c r="C46" s="300" t="s">
        <v>15129</v>
      </c>
      <c r="D46" s="301" t="s">
        <v>2257</v>
      </c>
      <c r="E46" s="302">
        <v>8.0939999999999994</v>
      </c>
      <c r="F46" s="299"/>
      <c r="G46" s="302"/>
      <c r="H46" s="302"/>
      <c r="I46" s="302"/>
      <c r="J46" s="302"/>
      <c r="K46" s="302"/>
      <c r="L46" s="302"/>
      <c r="M46" s="302"/>
      <c r="N46" s="302"/>
      <c r="O46" s="302"/>
      <c r="P46" s="354"/>
      <c r="Q46" s="354"/>
      <c r="R46" s="97" t="s">
        <v>15133</v>
      </c>
      <c r="S46" s="97" t="s">
        <v>684</v>
      </c>
      <c r="T46" s="97" t="s">
        <v>15133</v>
      </c>
      <c r="U46" s="97" t="s">
        <v>15133</v>
      </c>
      <c r="V46" s="93" t="s">
        <v>341</v>
      </c>
      <c r="W46" s="97" t="s">
        <v>15133</v>
      </c>
      <c r="X46" s="97" t="s">
        <v>15133</v>
      </c>
      <c r="Y46" s="297"/>
    </row>
    <row r="47" spans="1:25" x14ac:dyDescent="0.2">
      <c r="A47" s="299" t="s">
        <v>15176</v>
      </c>
      <c r="B47" s="299" t="s">
        <v>15212</v>
      </c>
      <c r="C47" s="300" t="s">
        <v>15129</v>
      </c>
      <c r="D47" s="301" t="s">
        <v>2392</v>
      </c>
      <c r="E47" s="302">
        <v>7.601</v>
      </c>
      <c r="F47" s="299"/>
      <c r="G47" s="302"/>
      <c r="H47" s="302"/>
      <c r="I47" s="302"/>
      <c r="J47" s="302"/>
      <c r="K47" s="302"/>
      <c r="L47" s="302"/>
      <c r="M47" s="302"/>
      <c r="N47" s="302"/>
      <c r="O47" s="302"/>
      <c r="P47" s="354"/>
      <c r="Q47" s="354"/>
      <c r="R47" s="97" t="s">
        <v>990</v>
      </c>
      <c r="S47" s="97"/>
      <c r="T47" s="97"/>
      <c r="U47" s="97"/>
      <c r="V47" s="97"/>
      <c r="W47" s="97"/>
      <c r="X47" s="97"/>
      <c r="Y47" s="296"/>
    </row>
    <row r="48" spans="1:25" x14ac:dyDescent="0.2">
      <c r="A48" s="299" t="s">
        <v>15176</v>
      </c>
      <c r="B48" s="299" t="s">
        <v>15209</v>
      </c>
      <c r="C48" s="300" t="s">
        <v>15210</v>
      </c>
      <c r="D48" s="301" t="s">
        <v>3959</v>
      </c>
      <c r="E48" s="302">
        <v>7.3890000000000002</v>
      </c>
      <c r="F48" s="299"/>
      <c r="G48" s="302"/>
      <c r="H48" s="302"/>
      <c r="I48" s="302"/>
      <c r="J48" s="302"/>
      <c r="K48" s="302"/>
      <c r="L48" s="302"/>
      <c r="M48" s="302"/>
      <c r="N48" s="302"/>
      <c r="O48" s="302"/>
      <c r="P48" s="354"/>
      <c r="Q48" s="354"/>
      <c r="R48" s="97" t="s">
        <v>990</v>
      </c>
      <c r="S48" s="97"/>
      <c r="T48" s="97"/>
      <c r="U48" s="97"/>
      <c r="V48" s="97"/>
      <c r="W48" s="97"/>
      <c r="X48" s="97"/>
      <c r="Y48" s="296"/>
    </row>
    <row r="49" spans="1:25" ht="15" x14ac:dyDescent="0.2">
      <c r="A49" s="299" t="s">
        <v>15176</v>
      </c>
      <c r="B49" s="299" t="s">
        <v>15214</v>
      </c>
      <c r="C49" s="300" t="s">
        <v>15210</v>
      </c>
      <c r="D49" s="301" t="s">
        <v>1852</v>
      </c>
      <c r="E49" s="302">
        <v>6.9930000000000003</v>
      </c>
      <c r="F49" s="299"/>
      <c r="G49" s="302"/>
      <c r="H49" s="302"/>
      <c r="I49" s="302"/>
      <c r="J49" s="302"/>
      <c r="K49" s="302"/>
      <c r="L49" s="302"/>
      <c r="M49" s="302"/>
      <c r="N49" s="302"/>
      <c r="O49" s="302"/>
      <c r="P49" s="354"/>
      <c r="Q49" s="354"/>
      <c r="R49" s="97" t="s">
        <v>806</v>
      </c>
      <c r="S49" s="93" t="s">
        <v>15133</v>
      </c>
      <c r="T49" s="97" t="s">
        <v>195</v>
      </c>
      <c r="U49" s="97" t="s">
        <v>15133</v>
      </c>
      <c r="V49" s="93"/>
      <c r="W49" s="97" t="s">
        <v>378</v>
      </c>
      <c r="X49" s="97"/>
      <c r="Y49" s="296"/>
    </row>
    <row r="50" spans="1:25" ht="15" x14ac:dyDescent="0.2">
      <c r="A50" s="299" t="s">
        <v>15176</v>
      </c>
      <c r="B50" s="299" t="s">
        <v>15216</v>
      </c>
      <c r="C50" s="300" t="s">
        <v>15129</v>
      </c>
      <c r="D50" s="301" t="s">
        <v>3987</v>
      </c>
      <c r="E50" s="302">
        <v>6.9560000000000004</v>
      </c>
      <c r="F50" s="299"/>
      <c r="G50" s="302"/>
      <c r="H50" s="302"/>
      <c r="I50" s="302"/>
      <c r="J50" s="302"/>
      <c r="K50" s="302"/>
      <c r="L50" s="302"/>
      <c r="M50" s="302"/>
      <c r="N50" s="302"/>
      <c r="O50" s="302"/>
      <c r="P50" s="354"/>
      <c r="Q50" s="354"/>
      <c r="R50" s="97" t="s">
        <v>15133</v>
      </c>
      <c r="S50" s="97" t="s">
        <v>684</v>
      </c>
      <c r="T50" s="97" t="s">
        <v>15133</v>
      </c>
      <c r="U50" s="97" t="s">
        <v>15133</v>
      </c>
      <c r="V50" s="93" t="s">
        <v>341</v>
      </c>
      <c r="W50" s="97" t="s">
        <v>15133</v>
      </c>
      <c r="X50" s="97" t="s">
        <v>15133</v>
      </c>
      <c r="Y50" s="296"/>
    </row>
    <row r="51" spans="1:25" ht="15" x14ac:dyDescent="0.2">
      <c r="A51" s="299" t="s">
        <v>15176</v>
      </c>
      <c r="B51" s="299" t="s">
        <v>15218</v>
      </c>
      <c r="C51" s="300" t="s">
        <v>15129</v>
      </c>
      <c r="D51" s="301" t="s">
        <v>2052</v>
      </c>
      <c r="E51" s="302">
        <v>6.9509999999999996</v>
      </c>
      <c r="F51" s="299"/>
      <c r="G51" s="302"/>
      <c r="H51" s="302"/>
      <c r="I51" s="302"/>
      <c r="J51" s="302"/>
      <c r="K51" s="302"/>
      <c r="L51" s="302"/>
      <c r="M51" s="302"/>
      <c r="N51" s="302"/>
      <c r="O51" s="302"/>
      <c r="P51" s="354"/>
      <c r="Q51" s="354"/>
      <c r="R51" s="97" t="s">
        <v>853</v>
      </c>
      <c r="S51" s="93" t="s">
        <v>15133</v>
      </c>
      <c r="T51" s="97" t="s">
        <v>222</v>
      </c>
      <c r="U51" s="97" t="s">
        <v>15133</v>
      </c>
      <c r="V51" s="97"/>
      <c r="W51" s="97" t="s">
        <v>378</v>
      </c>
      <c r="X51" s="97"/>
      <c r="Y51" s="298"/>
    </row>
    <row r="52" spans="1:25" x14ac:dyDescent="0.2">
      <c r="A52" s="299" t="s">
        <v>15176</v>
      </c>
      <c r="B52" s="299" t="s">
        <v>15220</v>
      </c>
      <c r="C52" s="300" t="s">
        <v>15129</v>
      </c>
      <c r="D52" s="301" t="s">
        <v>2040</v>
      </c>
      <c r="E52" s="302">
        <v>6.8220000000000001</v>
      </c>
      <c r="F52" s="299"/>
      <c r="G52" s="302"/>
      <c r="H52" s="302"/>
      <c r="I52" s="302"/>
      <c r="J52" s="302"/>
      <c r="K52" s="302"/>
      <c r="L52" s="302"/>
      <c r="M52" s="302"/>
      <c r="N52" s="302"/>
      <c r="O52" s="302"/>
      <c r="P52" s="354"/>
      <c r="Q52" s="354"/>
      <c r="R52" s="97"/>
      <c r="S52" s="97"/>
      <c r="T52" s="97"/>
      <c r="U52" s="97"/>
      <c r="V52" s="97"/>
      <c r="W52" s="97"/>
      <c r="X52" s="97"/>
      <c r="Y52" s="296"/>
    </row>
    <row r="53" spans="1:25" ht="15" x14ac:dyDescent="0.2">
      <c r="A53" s="299" t="s">
        <v>15176</v>
      </c>
      <c r="B53" s="299" t="s">
        <v>15222</v>
      </c>
      <c r="C53" s="300" t="s">
        <v>15210</v>
      </c>
      <c r="D53" s="301" t="s">
        <v>2145</v>
      </c>
      <c r="E53" s="302">
        <v>6.7069999999999999</v>
      </c>
      <c r="F53" s="299"/>
      <c r="G53" s="302"/>
      <c r="H53" s="302"/>
      <c r="I53" s="302"/>
      <c r="J53" s="302"/>
      <c r="K53" s="302"/>
      <c r="L53" s="302"/>
      <c r="M53" s="302"/>
      <c r="N53" s="302"/>
      <c r="O53" s="302"/>
      <c r="P53" s="354"/>
      <c r="Q53" s="354"/>
      <c r="R53" s="97" t="s">
        <v>990</v>
      </c>
      <c r="S53" s="97" t="s">
        <v>15133</v>
      </c>
      <c r="T53" s="97" t="s">
        <v>222</v>
      </c>
      <c r="U53" s="97" t="s">
        <v>15133</v>
      </c>
      <c r="V53" s="97"/>
      <c r="W53" s="97"/>
      <c r="X53" s="351" t="s">
        <v>3065</v>
      </c>
      <c r="Y53" s="296"/>
    </row>
    <row r="54" spans="1:25" ht="15" x14ac:dyDescent="0.2">
      <c r="A54" s="299" t="s">
        <v>15176</v>
      </c>
      <c r="B54" s="299" t="s">
        <v>15224</v>
      </c>
      <c r="C54" s="300" t="s">
        <v>15210</v>
      </c>
      <c r="D54" s="301" t="s">
        <v>4206</v>
      </c>
      <c r="E54" s="302">
        <v>6.3630000000000004</v>
      </c>
      <c r="F54" s="299"/>
      <c r="G54" s="302"/>
      <c r="H54" s="302"/>
      <c r="I54" s="302"/>
      <c r="J54" s="302"/>
      <c r="K54" s="302"/>
      <c r="L54" s="302"/>
      <c r="M54" s="302"/>
      <c r="N54" s="302"/>
      <c r="O54" s="302"/>
      <c r="P54" s="354"/>
      <c r="Q54" s="354"/>
      <c r="R54" s="97" t="s">
        <v>15133</v>
      </c>
      <c r="S54" s="97" t="s">
        <v>684</v>
      </c>
      <c r="T54" s="97" t="s">
        <v>15133</v>
      </c>
      <c r="U54" s="97" t="s">
        <v>15133</v>
      </c>
      <c r="V54" s="93" t="s">
        <v>341</v>
      </c>
      <c r="W54" s="97" t="s">
        <v>15133</v>
      </c>
      <c r="X54" s="97" t="s">
        <v>15133</v>
      </c>
      <c r="Y54" s="296"/>
    </row>
    <row r="55" spans="1:25" ht="15" x14ac:dyDescent="0.2">
      <c r="A55" s="299" t="s">
        <v>15176</v>
      </c>
      <c r="B55" s="299" t="s">
        <v>15226</v>
      </c>
      <c r="C55" s="300" t="s">
        <v>15210</v>
      </c>
      <c r="D55" s="301" t="s">
        <v>2459</v>
      </c>
      <c r="E55" s="302">
        <v>5.8120000000000003</v>
      </c>
      <c r="F55" s="299"/>
      <c r="G55" s="302"/>
      <c r="H55" s="302"/>
      <c r="I55" s="302"/>
      <c r="J55" s="302"/>
      <c r="K55" s="302"/>
      <c r="L55" s="302"/>
      <c r="M55" s="302"/>
      <c r="N55" s="302"/>
      <c r="O55" s="302"/>
      <c r="P55" s="354"/>
      <c r="Q55" s="354"/>
      <c r="R55" s="97" t="s">
        <v>15133</v>
      </c>
      <c r="S55" s="97" t="s">
        <v>684</v>
      </c>
      <c r="T55" s="97" t="s">
        <v>15133</v>
      </c>
      <c r="U55" s="97" t="s">
        <v>15133</v>
      </c>
      <c r="V55" s="93" t="s">
        <v>341</v>
      </c>
      <c r="W55" s="97" t="s">
        <v>15133</v>
      </c>
      <c r="X55" s="97" t="s">
        <v>15133</v>
      </c>
      <c r="Y55" s="296"/>
    </row>
    <row r="56" spans="1:25" x14ac:dyDescent="0.2">
      <c r="A56" s="299" t="s">
        <v>15176</v>
      </c>
      <c r="B56" s="299" t="s">
        <v>15228</v>
      </c>
      <c r="C56" s="300" t="s">
        <v>15210</v>
      </c>
      <c r="D56" s="301" t="s">
        <v>6818</v>
      </c>
      <c r="E56" s="302">
        <v>4.8079999999999998</v>
      </c>
      <c r="F56" s="299"/>
      <c r="G56" s="302"/>
      <c r="H56" s="302"/>
      <c r="I56" s="302"/>
      <c r="J56" s="302"/>
      <c r="K56" s="302"/>
      <c r="L56" s="302"/>
      <c r="M56" s="302"/>
      <c r="N56" s="302"/>
      <c r="O56" s="302"/>
      <c r="P56" s="354"/>
      <c r="Q56" s="354"/>
      <c r="R56" s="97"/>
      <c r="S56" s="97"/>
      <c r="T56" s="97"/>
      <c r="U56" s="97"/>
      <c r="V56" s="97"/>
      <c r="W56" s="97"/>
      <c r="X56" s="97"/>
      <c r="Y56" s="296"/>
    </row>
    <row r="57" spans="1:25" x14ac:dyDescent="0.2">
      <c r="A57" s="299" t="s">
        <v>15176</v>
      </c>
      <c r="B57" s="367" t="s">
        <v>15202</v>
      </c>
      <c r="C57" s="300" t="s">
        <v>15210</v>
      </c>
      <c r="D57" s="301" t="s">
        <v>15230</v>
      </c>
      <c r="E57" s="302">
        <v>3.8250000000000002</v>
      </c>
      <c r="F57" s="299"/>
      <c r="G57" s="302"/>
      <c r="H57" s="302"/>
      <c r="I57" s="302"/>
      <c r="J57" s="302"/>
      <c r="K57" s="302"/>
      <c r="L57" s="302"/>
      <c r="M57" s="302"/>
      <c r="N57" s="302"/>
      <c r="O57" s="302"/>
      <c r="P57" s="354"/>
      <c r="Q57" s="354"/>
      <c r="R57" s="97" t="s">
        <v>990</v>
      </c>
      <c r="S57" s="97"/>
      <c r="T57" s="97"/>
      <c r="U57" s="97"/>
      <c r="V57" s="97"/>
      <c r="W57" s="97"/>
      <c r="X57" s="97"/>
      <c r="Y57" s="296"/>
    </row>
    <row r="58" spans="1:25" x14ac:dyDescent="0.2">
      <c r="A58" s="299" t="s">
        <v>15176</v>
      </c>
      <c r="B58" s="299" t="s">
        <v>15183</v>
      </c>
      <c r="C58" s="300" t="s">
        <v>15210</v>
      </c>
      <c r="D58" s="301" t="s">
        <v>15232</v>
      </c>
      <c r="E58" s="302">
        <v>3.4780000000000002</v>
      </c>
      <c r="F58" s="299"/>
      <c r="G58" s="302"/>
      <c r="H58" s="302"/>
      <c r="I58" s="302"/>
      <c r="J58" s="302"/>
      <c r="K58" s="302"/>
      <c r="L58" s="302"/>
      <c r="M58" s="302"/>
      <c r="N58" s="302"/>
      <c r="O58" s="302"/>
      <c r="P58" s="354"/>
      <c r="Q58" s="354"/>
      <c r="R58" s="97"/>
      <c r="S58" s="97"/>
      <c r="T58" s="97"/>
      <c r="U58" s="97"/>
      <c r="V58" s="97"/>
      <c r="W58" s="97"/>
      <c r="X58" s="97"/>
      <c r="Y58" s="296"/>
    </row>
    <row r="59" spans="1:25" ht="45" x14ac:dyDescent="0.2">
      <c r="A59" s="303" t="s">
        <v>15234</v>
      </c>
      <c r="B59" s="303" t="s">
        <v>15235</v>
      </c>
      <c r="C59" s="304" t="s">
        <v>15129</v>
      </c>
      <c r="D59" s="305" t="s">
        <v>15236</v>
      </c>
      <c r="E59" s="306">
        <v>526.87300000000005</v>
      </c>
      <c r="F59" s="303"/>
      <c r="G59" s="306"/>
      <c r="H59" s="306"/>
      <c r="I59" s="306"/>
      <c r="J59" s="306"/>
      <c r="K59" s="306"/>
      <c r="L59" s="306"/>
      <c r="M59" s="306"/>
      <c r="N59" s="306"/>
      <c r="O59" s="306"/>
      <c r="P59" s="354"/>
      <c r="Q59" s="354"/>
      <c r="R59" s="93" t="s">
        <v>15519</v>
      </c>
      <c r="S59" s="97" t="s">
        <v>15133</v>
      </c>
      <c r="T59" s="93" t="s">
        <v>15520</v>
      </c>
      <c r="U59" s="97" t="s">
        <v>15133</v>
      </c>
      <c r="V59" s="97" t="s">
        <v>15133</v>
      </c>
      <c r="W59" s="93" t="s">
        <v>15521</v>
      </c>
      <c r="X59" s="93" t="s">
        <v>15522</v>
      </c>
    </row>
    <row r="60" spans="1:25" ht="30" x14ac:dyDescent="0.2">
      <c r="A60" s="303" t="s">
        <v>15234</v>
      </c>
      <c r="B60" s="303" t="s">
        <v>15242</v>
      </c>
      <c r="C60" s="304" t="s">
        <v>15129</v>
      </c>
      <c r="D60" s="305" t="s">
        <v>655</v>
      </c>
      <c r="E60" s="306">
        <v>111.324</v>
      </c>
      <c r="F60" s="303"/>
      <c r="G60" s="306"/>
      <c r="H60" s="306"/>
      <c r="I60" s="306"/>
      <c r="J60" s="306"/>
      <c r="K60" s="306"/>
      <c r="L60" s="306"/>
      <c r="M60" s="306"/>
      <c r="N60" s="306"/>
      <c r="O60" s="306"/>
      <c r="P60" s="354"/>
      <c r="Q60" s="354"/>
      <c r="R60" s="97" t="s">
        <v>15133</v>
      </c>
      <c r="S60" s="97" t="s">
        <v>660</v>
      </c>
      <c r="T60" s="93" t="s">
        <v>15523</v>
      </c>
      <c r="U60" s="97" t="s">
        <v>15133</v>
      </c>
      <c r="V60" s="97" t="s">
        <v>15133</v>
      </c>
      <c r="W60" s="93" t="s">
        <v>424</v>
      </c>
      <c r="X60" s="97" t="s">
        <v>519</v>
      </c>
      <c r="Y60" s="296"/>
    </row>
    <row r="61" spans="1:25" ht="30" x14ac:dyDescent="0.2">
      <c r="A61" s="303" t="s">
        <v>15234</v>
      </c>
      <c r="B61" s="303" t="s">
        <v>15244</v>
      </c>
      <c r="C61" s="304" t="s">
        <v>15129</v>
      </c>
      <c r="D61" s="305" t="s">
        <v>1161</v>
      </c>
      <c r="E61" s="306">
        <v>75.376999999999995</v>
      </c>
      <c r="F61" s="303"/>
      <c r="G61" s="306"/>
      <c r="H61" s="306"/>
      <c r="I61" s="306"/>
      <c r="J61" s="306"/>
      <c r="K61" s="306"/>
      <c r="L61" s="306"/>
      <c r="M61" s="306"/>
      <c r="N61" s="306"/>
      <c r="O61" s="306"/>
      <c r="P61" s="354"/>
      <c r="Q61" s="354"/>
      <c r="R61" s="93" t="s">
        <v>15524</v>
      </c>
      <c r="S61" s="97" t="s">
        <v>15133</v>
      </c>
      <c r="T61" s="97" t="s">
        <v>108</v>
      </c>
      <c r="U61" s="97" t="s">
        <v>15133</v>
      </c>
      <c r="V61" s="97" t="s">
        <v>15133</v>
      </c>
      <c r="W61" s="97" t="s">
        <v>459</v>
      </c>
      <c r="X61" s="97" t="s">
        <v>497</v>
      </c>
      <c r="Y61" s="296"/>
    </row>
    <row r="62" spans="1:25" x14ac:dyDescent="0.2">
      <c r="A62" s="303" t="s">
        <v>15234</v>
      </c>
      <c r="B62" s="303" t="s">
        <v>15248</v>
      </c>
      <c r="C62" s="304" t="s">
        <v>15129</v>
      </c>
      <c r="D62" s="305" t="s">
        <v>1207</v>
      </c>
      <c r="E62" s="306">
        <v>69.028000000000006</v>
      </c>
      <c r="F62" s="303"/>
      <c r="G62" s="306"/>
      <c r="H62" s="306"/>
      <c r="I62" s="306"/>
      <c r="J62" s="306"/>
      <c r="K62" s="306"/>
      <c r="L62" s="306"/>
      <c r="M62" s="306"/>
      <c r="N62" s="306"/>
      <c r="O62" s="306"/>
      <c r="P62" s="354"/>
      <c r="Q62" s="354"/>
      <c r="R62" s="97" t="s">
        <v>969</v>
      </c>
      <c r="S62" s="97" t="s">
        <v>15133</v>
      </c>
      <c r="T62" s="97" t="s">
        <v>261</v>
      </c>
      <c r="U62" s="97" t="s">
        <v>15133</v>
      </c>
      <c r="V62" s="97" t="s">
        <v>15133</v>
      </c>
      <c r="W62" s="97" t="s">
        <v>459</v>
      </c>
      <c r="X62" s="97" t="s">
        <v>497</v>
      </c>
      <c r="Y62" s="296"/>
    </row>
    <row r="63" spans="1:25" ht="15" x14ac:dyDescent="0.2">
      <c r="A63" s="303" t="s">
        <v>15234</v>
      </c>
      <c r="B63" s="303" t="s">
        <v>15247</v>
      </c>
      <c r="C63" s="304" t="s">
        <v>15129</v>
      </c>
      <c r="D63" s="305" t="s">
        <v>1744</v>
      </c>
      <c r="E63" s="306">
        <v>65.289000000000001</v>
      </c>
      <c r="F63" s="303"/>
      <c r="G63" s="306"/>
      <c r="H63" s="306"/>
      <c r="I63" s="306"/>
      <c r="J63" s="306"/>
      <c r="K63" s="306"/>
      <c r="L63" s="306"/>
      <c r="M63" s="306"/>
      <c r="N63" s="306"/>
      <c r="O63" s="306"/>
      <c r="P63" s="354"/>
      <c r="Q63" s="354"/>
      <c r="R63" s="97" t="s">
        <v>979</v>
      </c>
      <c r="S63" s="97" t="s">
        <v>15133</v>
      </c>
      <c r="T63" s="97" t="s">
        <v>136</v>
      </c>
      <c r="U63" s="97" t="s">
        <v>15133</v>
      </c>
      <c r="V63" s="97" t="s">
        <v>15133</v>
      </c>
      <c r="W63" s="93" t="s">
        <v>424</v>
      </c>
      <c r="X63" s="97" t="s">
        <v>519</v>
      </c>
      <c r="Y63" s="296"/>
    </row>
    <row r="64" spans="1:25" ht="15" x14ac:dyDescent="0.2">
      <c r="A64" s="303" t="s">
        <v>15234</v>
      </c>
      <c r="B64" s="303" t="s">
        <v>15250</v>
      </c>
      <c r="C64" s="304" t="s">
        <v>15129</v>
      </c>
      <c r="D64" s="305" t="s">
        <v>1162</v>
      </c>
      <c r="E64" s="306">
        <v>39.22</v>
      </c>
      <c r="F64" s="303"/>
      <c r="G64" s="306"/>
      <c r="H64" s="306"/>
      <c r="I64" s="306"/>
      <c r="J64" s="306"/>
      <c r="K64" s="306"/>
      <c r="L64" s="306"/>
      <c r="M64" s="306"/>
      <c r="N64" s="306"/>
      <c r="O64" s="306"/>
      <c r="P64" s="354"/>
      <c r="Q64" s="354"/>
      <c r="R64" s="97" t="s">
        <v>15133</v>
      </c>
      <c r="S64" s="97" t="s">
        <v>660</v>
      </c>
      <c r="T64" s="97" t="s">
        <v>15133</v>
      </c>
      <c r="U64" s="97"/>
      <c r="V64" s="97" t="s">
        <v>15133</v>
      </c>
      <c r="W64" s="93" t="s">
        <v>424</v>
      </c>
      <c r="X64" s="97" t="s">
        <v>519</v>
      </c>
      <c r="Y64" s="296"/>
    </row>
    <row r="65" spans="1:25" x14ac:dyDescent="0.2">
      <c r="A65" s="303" t="s">
        <v>15234</v>
      </c>
      <c r="B65" s="303" t="s">
        <v>15252</v>
      </c>
      <c r="C65" s="304" t="s">
        <v>15129</v>
      </c>
      <c r="D65" s="305" t="s">
        <v>1752</v>
      </c>
      <c r="E65" s="306">
        <v>34.475999999999999</v>
      </c>
      <c r="F65" s="303"/>
      <c r="G65" s="306"/>
      <c r="H65" s="306"/>
      <c r="I65" s="306"/>
      <c r="J65" s="306"/>
      <c r="K65" s="306"/>
      <c r="L65" s="306"/>
      <c r="M65" s="306"/>
      <c r="N65" s="306"/>
      <c r="O65" s="306"/>
      <c r="P65" s="354"/>
      <c r="Q65" s="354"/>
      <c r="R65" s="97" t="s">
        <v>736</v>
      </c>
      <c r="S65" s="97" t="s">
        <v>15133</v>
      </c>
      <c r="T65" s="97" t="s">
        <v>108</v>
      </c>
      <c r="U65" s="97" t="s">
        <v>15133</v>
      </c>
      <c r="V65" s="97" t="s">
        <v>15133</v>
      </c>
      <c r="W65" s="97" t="s">
        <v>459</v>
      </c>
      <c r="X65" s="97" t="s">
        <v>497</v>
      </c>
      <c r="Y65" s="296"/>
    </row>
    <row r="66" spans="1:25" x14ac:dyDescent="0.2">
      <c r="A66" s="303" t="s">
        <v>15234</v>
      </c>
      <c r="B66" s="303" t="s">
        <v>15254</v>
      </c>
      <c r="C66" s="304" t="s">
        <v>15129</v>
      </c>
      <c r="D66" s="305" t="s">
        <v>1371</v>
      </c>
      <c r="E66" s="306">
        <v>18.183</v>
      </c>
      <c r="F66" s="303"/>
      <c r="G66" s="306"/>
      <c r="H66" s="306"/>
      <c r="I66" s="306"/>
      <c r="J66" s="306"/>
      <c r="K66" s="306"/>
      <c r="L66" s="306"/>
      <c r="M66" s="306"/>
      <c r="N66" s="306"/>
      <c r="O66" s="306"/>
      <c r="P66" s="354"/>
      <c r="Q66" s="354"/>
      <c r="R66" s="97" t="s">
        <v>969</v>
      </c>
      <c r="S66" s="97" t="s">
        <v>15133</v>
      </c>
      <c r="T66" s="97" t="s">
        <v>136</v>
      </c>
      <c r="U66" s="97" t="s">
        <v>15133</v>
      </c>
      <c r="V66" s="97"/>
      <c r="W66" s="97"/>
      <c r="X66" s="97"/>
      <c r="Y66" s="298"/>
    </row>
    <row r="67" spans="1:25" x14ac:dyDescent="0.2">
      <c r="A67" s="303" t="s">
        <v>15234</v>
      </c>
      <c r="B67" s="303" t="s">
        <v>15256</v>
      </c>
      <c r="C67" s="304" t="s">
        <v>15129</v>
      </c>
      <c r="D67" s="305" t="s">
        <v>2987</v>
      </c>
      <c r="E67" s="306">
        <v>15.827999999999999</v>
      </c>
      <c r="F67" s="303"/>
      <c r="G67" s="306"/>
      <c r="H67" s="306"/>
      <c r="I67" s="306"/>
      <c r="J67" s="306"/>
      <c r="K67" s="306"/>
      <c r="L67" s="306"/>
      <c r="M67" s="306"/>
      <c r="N67" s="306"/>
      <c r="O67" s="306"/>
      <c r="P67" s="354" t="s">
        <v>15525</v>
      </c>
      <c r="Q67" s="363" t="s">
        <v>15526</v>
      </c>
      <c r="R67" s="97"/>
      <c r="S67" s="97"/>
      <c r="T67" s="97"/>
      <c r="U67" s="97"/>
      <c r="V67" s="97"/>
      <c r="W67" s="97"/>
      <c r="X67" s="97"/>
      <c r="Y67" s="297"/>
    </row>
    <row r="68" spans="1:25" x14ac:dyDescent="0.2">
      <c r="A68" s="303" t="s">
        <v>15234</v>
      </c>
      <c r="B68" s="303" t="s">
        <v>15258</v>
      </c>
      <c r="C68" s="304" t="s">
        <v>15129</v>
      </c>
      <c r="D68" s="305" t="s">
        <v>1787</v>
      </c>
      <c r="E68" s="306">
        <v>13.32</v>
      </c>
      <c r="F68" s="303"/>
      <c r="G68" s="306"/>
      <c r="H68" s="306"/>
      <c r="I68" s="306"/>
      <c r="J68" s="306"/>
      <c r="K68" s="306"/>
      <c r="L68" s="306"/>
      <c r="M68" s="306"/>
      <c r="N68" s="306"/>
      <c r="O68" s="306"/>
      <c r="P68" s="354" t="s">
        <v>15527</v>
      </c>
      <c r="Q68" s="363" t="s">
        <v>15528</v>
      </c>
      <c r="R68" s="97"/>
      <c r="S68" s="97"/>
      <c r="T68" s="97"/>
      <c r="U68" s="97"/>
      <c r="V68" s="97"/>
      <c r="W68" s="97"/>
      <c r="X68" s="97"/>
      <c r="Y68" s="297"/>
    </row>
    <row r="69" spans="1:25" x14ac:dyDescent="0.2">
      <c r="A69" s="303" t="s">
        <v>15234</v>
      </c>
      <c r="B69" s="303" t="s">
        <v>15260</v>
      </c>
      <c r="C69" s="304" t="s">
        <v>15210</v>
      </c>
      <c r="D69" s="305" t="s">
        <v>8926</v>
      </c>
      <c r="E69" s="306">
        <v>12.382</v>
      </c>
      <c r="F69" s="303"/>
      <c r="G69" s="306"/>
      <c r="H69" s="306"/>
      <c r="I69" s="306"/>
      <c r="J69" s="306"/>
      <c r="K69" s="306"/>
      <c r="L69" s="306"/>
      <c r="M69" s="306"/>
      <c r="N69" s="306"/>
      <c r="O69" s="306"/>
      <c r="P69" s="354" t="s">
        <v>15529</v>
      </c>
      <c r="Q69" s="363" t="s">
        <v>15530</v>
      </c>
      <c r="R69" s="97"/>
      <c r="S69" s="97"/>
      <c r="T69" s="97"/>
      <c r="U69" s="97"/>
      <c r="V69" s="97"/>
      <c r="W69" s="97"/>
      <c r="X69" s="97"/>
      <c r="Y69" s="296"/>
    </row>
    <row r="70" spans="1:25" x14ac:dyDescent="0.2">
      <c r="A70" s="303" t="s">
        <v>15234</v>
      </c>
      <c r="B70" s="303" t="s">
        <v>15262</v>
      </c>
      <c r="C70" s="304" t="s">
        <v>15129</v>
      </c>
      <c r="D70" s="305" t="s">
        <v>3675</v>
      </c>
      <c r="E70" s="306">
        <v>10.382</v>
      </c>
      <c r="F70" s="303"/>
      <c r="G70" s="306"/>
      <c r="H70" s="306"/>
      <c r="I70" s="306"/>
      <c r="J70" s="306"/>
      <c r="K70" s="306"/>
      <c r="L70" s="306"/>
      <c r="M70" s="306"/>
      <c r="N70" s="306"/>
      <c r="O70" s="306"/>
      <c r="P70" s="354"/>
      <c r="Q70" s="363"/>
      <c r="R70" s="97" t="s">
        <v>15133</v>
      </c>
      <c r="S70" s="97" t="s">
        <v>660</v>
      </c>
      <c r="T70" s="97" t="s">
        <v>15133</v>
      </c>
      <c r="U70" s="97"/>
      <c r="V70" s="97"/>
      <c r="W70" s="97"/>
      <c r="X70" s="97"/>
      <c r="Y70" s="296"/>
    </row>
    <row r="71" spans="1:25" x14ac:dyDescent="0.2">
      <c r="A71" s="303" t="s">
        <v>15234</v>
      </c>
      <c r="B71" s="303" t="s">
        <v>15264</v>
      </c>
      <c r="C71" s="304" t="s">
        <v>15129</v>
      </c>
      <c r="D71" s="305" t="s">
        <v>1376</v>
      </c>
      <c r="E71" s="306">
        <v>9.3689999999999998</v>
      </c>
      <c r="F71" s="303"/>
      <c r="G71" s="306"/>
      <c r="H71" s="306"/>
      <c r="I71" s="306"/>
      <c r="J71" s="306"/>
      <c r="K71" s="306"/>
      <c r="L71" s="306"/>
      <c r="M71" s="306"/>
      <c r="N71" s="306"/>
      <c r="O71" s="306"/>
      <c r="P71" s="354" t="s">
        <v>15531</v>
      </c>
      <c r="Q71" s="363" t="s">
        <v>15532</v>
      </c>
      <c r="R71" s="97"/>
      <c r="S71" s="97"/>
      <c r="T71" s="97"/>
      <c r="U71" s="97"/>
      <c r="V71" s="97"/>
      <c r="W71" s="97"/>
      <c r="X71" s="97"/>
      <c r="Y71" s="296"/>
    </row>
    <row r="72" spans="1:25" x14ac:dyDescent="0.2">
      <c r="A72" s="303" t="s">
        <v>15234</v>
      </c>
      <c r="B72" s="303" t="s">
        <v>15266</v>
      </c>
      <c r="C72" s="304" t="s">
        <v>15129</v>
      </c>
      <c r="D72" s="305" t="s">
        <v>2671</v>
      </c>
      <c r="E72" s="306">
        <v>8.5389999999999997</v>
      </c>
      <c r="F72" s="303"/>
      <c r="G72" s="306"/>
      <c r="H72" s="306"/>
      <c r="I72" s="306"/>
      <c r="J72" s="306"/>
      <c r="K72" s="306"/>
      <c r="L72" s="306"/>
      <c r="M72" s="306"/>
      <c r="N72" s="306"/>
      <c r="O72" s="306"/>
      <c r="P72" s="354" t="s">
        <v>15533</v>
      </c>
      <c r="Q72" s="363" t="s">
        <v>15511</v>
      </c>
      <c r="R72" s="97"/>
      <c r="S72" s="97"/>
      <c r="T72" s="97"/>
      <c r="U72" s="97"/>
      <c r="V72" s="97"/>
      <c r="W72" s="97"/>
      <c r="X72" s="97"/>
      <c r="Y72" s="296"/>
    </row>
    <row r="73" spans="1:25" x14ac:dyDescent="0.2">
      <c r="A73" s="303" t="s">
        <v>15234</v>
      </c>
      <c r="B73" s="303" t="s">
        <v>15270</v>
      </c>
      <c r="C73" s="304" t="s">
        <v>15129</v>
      </c>
      <c r="D73" s="305" t="s">
        <v>5102</v>
      </c>
      <c r="E73" s="306">
        <v>8.1379999999999999</v>
      </c>
      <c r="F73" s="303"/>
      <c r="G73" s="306"/>
      <c r="H73" s="306"/>
      <c r="I73" s="306"/>
      <c r="J73" s="306"/>
      <c r="K73" s="306"/>
      <c r="L73" s="306"/>
      <c r="M73" s="306"/>
      <c r="N73" s="306"/>
      <c r="O73" s="306"/>
      <c r="P73" s="354" t="s">
        <v>15534</v>
      </c>
      <c r="Q73" s="363" t="s">
        <v>15535</v>
      </c>
      <c r="R73" s="97"/>
      <c r="S73" s="97"/>
      <c r="T73" s="97" t="s">
        <v>136</v>
      </c>
      <c r="U73" s="97" t="s">
        <v>15133</v>
      </c>
      <c r="V73" s="97"/>
      <c r="W73" s="97"/>
      <c r="X73" s="97"/>
      <c r="Y73" s="296"/>
    </row>
    <row r="74" spans="1:25" x14ac:dyDescent="0.2">
      <c r="A74" s="303" t="s">
        <v>15234</v>
      </c>
      <c r="B74" s="303" t="s">
        <v>15268</v>
      </c>
      <c r="C74" s="304" t="s">
        <v>15129</v>
      </c>
      <c r="D74" s="305" t="s">
        <v>6838</v>
      </c>
      <c r="E74" s="306">
        <v>8.0589999999999993</v>
      </c>
      <c r="F74" s="303"/>
      <c r="G74" s="306"/>
      <c r="H74" s="306"/>
      <c r="I74" s="306"/>
      <c r="J74" s="306"/>
      <c r="K74" s="306"/>
      <c r="L74" s="306"/>
      <c r="M74" s="306"/>
      <c r="N74" s="306"/>
      <c r="O74" s="306"/>
      <c r="P74" s="354"/>
      <c r="Q74" s="354"/>
      <c r="R74" s="97"/>
      <c r="S74" s="97"/>
      <c r="T74" s="97"/>
      <c r="U74" s="97"/>
      <c r="V74" s="97"/>
      <c r="W74" s="97"/>
      <c r="X74" s="97"/>
      <c r="Y74" s="296"/>
    </row>
    <row r="75" spans="1:25" x14ac:dyDescent="0.2">
      <c r="A75" s="303" t="s">
        <v>15234</v>
      </c>
      <c r="B75" s="303" t="s">
        <v>15272</v>
      </c>
      <c r="C75" s="304" t="s">
        <v>15129</v>
      </c>
      <c r="D75" s="305" t="s">
        <v>6845</v>
      </c>
      <c r="E75" s="306">
        <v>8.0259999999999998</v>
      </c>
      <c r="F75" s="303"/>
      <c r="G75" s="306"/>
      <c r="H75" s="306"/>
      <c r="I75" s="306"/>
      <c r="J75" s="306"/>
      <c r="K75" s="306"/>
      <c r="L75" s="306"/>
      <c r="M75" s="306"/>
      <c r="N75" s="306"/>
      <c r="O75" s="306"/>
      <c r="P75" s="354"/>
      <c r="Q75" s="354"/>
      <c r="R75" s="97"/>
      <c r="S75" s="97"/>
      <c r="T75" s="97"/>
      <c r="U75" s="97"/>
      <c r="V75" s="97"/>
      <c r="W75" s="97"/>
      <c r="X75" s="97"/>
      <c r="Y75" s="296"/>
    </row>
    <row r="76" spans="1:25" x14ac:dyDescent="0.2">
      <c r="A76" s="303" t="s">
        <v>15234</v>
      </c>
      <c r="B76" s="303" t="s">
        <v>15274</v>
      </c>
      <c r="C76" s="304" t="s">
        <v>15210</v>
      </c>
      <c r="D76" s="305" t="s">
        <v>6831</v>
      </c>
      <c r="E76" s="306">
        <v>7.9210000000000003</v>
      </c>
      <c r="F76" s="303"/>
      <c r="G76" s="306"/>
      <c r="H76" s="306"/>
      <c r="I76" s="306"/>
      <c r="J76" s="306"/>
      <c r="K76" s="306"/>
      <c r="L76" s="306"/>
      <c r="M76" s="306"/>
      <c r="N76" s="306"/>
      <c r="O76" s="306"/>
      <c r="P76" s="354"/>
      <c r="Q76" s="354"/>
      <c r="R76" s="97"/>
      <c r="S76" s="97"/>
      <c r="T76" s="97"/>
      <c r="U76" s="97"/>
      <c r="V76" s="97"/>
      <c r="W76" s="97"/>
      <c r="X76" s="97"/>
      <c r="Y76" s="296"/>
    </row>
    <row r="77" spans="1:25" x14ac:dyDescent="0.2">
      <c r="A77" s="303" t="s">
        <v>15234</v>
      </c>
      <c r="B77" s="303" t="s">
        <v>15276</v>
      </c>
      <c r="C77" s="304" t="s">
        <v>15210</v>
      </c>
      <c r="D77" s="305" t="s">
        <v>8948</v>
      </c>
      <c r="E77" s="306">
        <v>7.3440000000000003</v>
      </c>
      <c r="F77" s="303"/>
      <c r="G77" s="306"/>
      <c r="H77" s="306"/>
      <c r="I77" s="306"/>
      <c r="J77" s="306"/>
      <c r="K77" s="306"/>
      <c r="L77" s="306"/>
      <c r="M77" s="306"/>
      <c r="N77" s="306"/>
      <c r="O77" s="306"/>
      <c r="P77" s="354"/>
      <c r="Q77" s="354"/>
      <c r="R77" s="97"/>
      <c r="S77" s="97"/>
      <c r="T77" s="97"/>
      <c r="U77" s="97"/>
      <c r="V77" s="97"/>
      <c r="W77" s="97"/>
      <c r="X77" s="97"/>
      <c r="Y77" s="296"/>
    </row>
    <row r="78" spans="1:25" x14ac:dyDescent="0.2">
      <c r="A78" s="303" t="s">
        <v>15234</v>
      </c>
      <c r="B78" s="303" t="s">
        <v>15278</v>
      </c>
      <c r="C78" s="304" t="s">
        <v>15210</v>
      </c>
      <c r="D78" s="305" t="s">
        <v>8939</v>
      </c>
      <c r="E78" s="306">
        <v>6.3040000000000003</v>
      </c>
      <c r="F78" s="303"/>
      <c r="G78" s="306"/>
      <c r="H78" s="306"/>
      <c r="I78" s="306"/>
      <c r="J78" s="306"/>
      <c r="K78" s="306"/>
      <c r="L78" s="306"/>
      <c r="M78" s="306"/>
      <c r="N78" s="306"/>
      <c r="O78" s="306"/>
      <c r="P78" s="354"/>
      <c r="Q78" s="354"/>
      <c r="R78" s="97"/>
      <c r="S78" s="97"/>
      <c r="T78" s="97"/>
      <c r="U78" s="97"/>
      <c r="V78" s="97"/>
      <c r="W78" s="97"/>
      <c r="X78" s="97"/>
      <c r="Y78" s="296"/>
    </row>
    <row r="79" spans="1:25" x14ac:dyDescent="0.2">
      <c r="A79" s="303" t="s">
        <v>15234</v>
      </c>
      <c r="B79" s="303" t="s">
        <v>15280</v>
      </c>
      <c r="C79" s="304" t="s">
        <v>15210</v>
      </c>
      <c r="D79" s="305" t="s">
        <v>6746</v>
      </c>
      <c r="E79" s="306">
        <v>4.4400000000000004</v>
      </c>
      <c r="F79" s="303"/>
      <c r="G79" s="306"/>
      <c r="H79" s="306"/>
      <c r="I79" s="306"/>
      <c r="J79" s="306"/>
      <c r="K79" s="306"/>
      <c r="L79" s="306"/>
      <c r="M79" s="306"/>
      <c r="N79" s="306"/>
      <c r="O79" s="306"/>
      <c r="P79" s="354"/>
      <c r="Q79" s="354"/>
      <c r="R79" s="97"/>
      <c r="S79" s="97"/>
      <c r="T79" s="97"/>
      <c r="U79" s="97"/>
      <c r="V79" s="97"/>
      <c r="W79" s="97"/>
      <c r="X79" s="97"/>
      <c r="Y79" s="296"/>
    </row>
    <row r="80" spans="1:25" x14ac:dyDescent="0.2">
      <c r="A80" s="303" t="s">
        <v>15234</v>
      </c>
      <c r="B80" s="303" t="s">
        <v>15247</v>
      </c>
      <c r="C80" s="304" t="s">
        <v>15129</v>
      </c>
      <c r="D80" s="305" t="s">
        <v>15282</v>
      </c>
      <c r="E80" s="306">
        <v>3.4350000000000001</v>
      </c>
      <c r="F80" s="303"/>
      <c r="G80" s="306"/>
      <c r="H80" s="306"/>
      <c r="I80" s="306"/>
      <c r="J80" s="306"/>
      <c r="K80" s="306"/>
      <c r="L80" s="306"/>
      <c r="M80" s="306"/>
      <c r="N80" s="306"/>
      <c r="O80" s="306"/>
      <c r="P80" s="354"/>
      <c r="Q80" s="354"/>
      <c r="R80" s="97"/>
      <c r="S80" s="97"/>
      <c r="T80" s="97"/>
      <c r="U80" s="97"/>
      <c r="V80" s="97"/>
      <c r="W80" s="97"/>
      <c r="X80" s="97"/>
      <c r="Y80" s="296"/>
    </row>
    <row r="81" spans="1:25" x14ac:dyDescent="0.2">
      <c r="A81" s="303" t="s">
        <v>15234</v>
      </c>
      <c r="B81" s="303" t="s">
        <v>15254</v>
      </c>
      <c r="C81" s="304" t="s">
        <v>15210</v>
      </c>
      <c r="D81" s="305" t="s">
        <v>15284</v>
      </c>
      <c r="E81" s="306">
        <v>3.1269999999999998</v>
      </c>
      <c r="F81" s="303"/>
      <c r="G81" s="306"/>
      <c r="H81" s="306"/>
      <c r="I81" s="306"/>
      <c r="J81" s="306"/>
      <c r="K81" s="306"/>
      <c r="L81" s="306"/>
      <c r="M81" s="306"/>
      <c r="N81" s="306"/>
      <c r="O81" s="306"/>
      <c r="P81" s="354"/>
      <c r="Q81" s="354"/>
      <c r="R81" s="97"/>
      <c r="S81" s="97"/>
      <c r="T81" s="97"/>
      <c r="U81" s="97"/>
      <c r="V81" s="97"/>
      <c r="W81" s="97"/>
      <c r="X81" s="97"/>
      <c r="Y81" s="296"/>
    </row>
    <row r="82" spans="1:25" ht="30" x14ac:dyDescent="0.2">
      <c r="A82" s="307" t="s">
        <v>15286</v>
      </c>
      <c r="B82" s="307" t="s">
        <v>75</v>
      </c>
      <c r="C82" s="308" t="s">
        <v>15129</v>
      </c>
      <c r="D82" s="309" t="s">
        <v>15287</v>
      </c>
      <c r="E82" s="310">
        <v>361.358</v>
      </c>
      <c r="F82" s="307"/>
      <c r="G82" s="310"/>
      <c r="H82" s="310"/>
      <c r="I82" s="310"/>
      <c r="J82" s="310"/>
      <c r="K82" s="310"/>
      <c r="L82" s="310"/>
      <c r="M82" s="310"/>
      <c r="N82" s="310"/>
      <c r="O82" s="310"/>
      <c r="P82" s="357"/>
      <c r="Q82" s="357"/>
      <c r="R82" s="93" t="s">
        <v>15536</v>
      </c>
      <c r="S82" s="97" t="s">
        <v>15133</v>
      </c>
      <c r="T82" s="93" t="s">
        <v>15537</v>
      </c>
      <c r="U82" s="97" t="s">
        <v>15133</v>
      </c>
      <c r="V82" s="97" t="s">
        <v>15133</v>
      </c>
      <c r="W82" s="97" t="s">
        <v>490</v>
      </c>
      <c r="X82" s="97" t="s">
        <v>582</v>
      </c>
    </row>
    <row r="83" spans="1:25" x14ac:dyDescent="0.2">
      <c r="A83" s="307" t="s">
        <v>15286</v>
      </c>
      <c r="B83" s="307" t="s">
        <v>15294</v>
      </c>
      <c r="C83" s="308" t="s">
        <v>15129</v>
      </c>
      <c r="D83" s="309" t="s">
        <v>667</v>
      </c>
      <c r="E83" s="310">
        <v>99.43</v>
      </c>
      <c r="F83" s="307"/>
      <c r="G83" s="310"/>
      <c r="H83" s="310"/>
      <c r="I83" s="310"/>
      <c r="J83" s="310"/>
      <c r="K83" s="310"/>
      <c r="L83" s="310"/>
      <c r="M83" s="310"/>
      <c r="N83" s="310"/>
      <c r="O83" s="310"/>
      <c r="P83" s="357"/>
      <c r="Q83" s="357"/>
      <c r="R83" s="97" t="s">
        <v>15133</v>
      </c>
      <c r="S83" s="97" t="s">
        <v>672</v>
      </c>
      <c r="T83" s="97" t="s">
        <v>15133</v>
      </c>
      <c r="U83" s="97" t="s">
        <v>15538</v>
      </c>
      <c r="V83" s="97" t="s">
        <v>15133</v>
      </c>
      <c r="W83" s="97" t="s">
        <v>490</v>
      </c>
      <c r="X83" s="97" t="s">
        <v>582</v>
      </c>
      <c r="Y83" s="296"/>
    </row>
    <row r="84" spans="1:25" x14ac:dyDescent="0.2">
      <c r="A84" s="307" t="s">
        <v>15286</v>
      </c>
      <c r="B84" s="307" t="s">
        <v>15296</v>
      </c>
      <c r="C84" s="308" t="s">
        <v>15129</v>
      </c>
      <c r="D84" s="309" t="s">
        <v>1768</v>
      </c>
      <c r="E84" s="310">
        <v>48.976999999999997</v>
      </c>
      <c r="F84" s="307"/>
      <c r="G84" s="310"/>
      <c r="H84" s="310"/>
      <c r="I84" s="310"/>
      <c r="J84" s="310"/>
      <c r="K84" s="310"/>
      <c r="L84" s="310"/>
      <c r="M84" s="310"/>
      <c r="N84" s="310"/>
      <c r="O84" s="310"/>
      <c r="P84" s="357" t="s">
        <v>15539</v>
      </c>
      <c r="Q84" s="357" t="s">
        <v>15540</v>
      </c>
      <c r="R84" s="97" t="s">
        <v>924</v>
      </c>
      <c r="S84" s="97" t="s">
        <v>15133</v>
      </c>
      <c r="T84" s="97" t="s">
        <v>80</v>
      </c>
      <c r="U84" s="97" t="s">
        <v>15133</v>
      </c>
      <c r="V84" s="97"/>
      <c r="W84" s="97"/>
      <c r="X84" s="97"/>
      <c r="Y84" s="296"/>
    </row>
    <row r="85" spans="1:25" x14ac:dyDescent="0.2">
      <c r="A85" s="307" t="s">
        <v>15286</v>
      </c>
      <c r="B85" s="307" t="s">
        <v>15298</v>
      </c>
      <c r="C85" s="308" t="s">
        <v>15129</v>
      </c>
      <c r="D85" s="309" t="s">
        <v>1293</v>
      </c>
      <c r="E85" s="310">
        <v>43.838999999999999</v>
      </c>
      <c r="F85" s="307"/>
      <c r="G85" s="310"/>
      <c r="H85" s="310"/>
      <c r="I85" s="310"/>
      <c r="J85" s="310"/>
      <c r="K85" s="310"/>
      <c r="L85" s="310"/>
      <c r="M85" s="310"/>
      <c r="N85" s="310"/>
      <c r="O85" s="310"/>
      <c r="P85" s="357" t="s">
        <v>15541</v>
      </c>
      <c r="Q85" s="357" t="s">
        <v>15542</v>
      </c>
      <c r="R85" s="97" t="s">
        <v>924</v>
      </c>
      <c r="S85" s="97" t="s">
        <v>15133</v>
      </c>
      <c r="T85" s="97" t="s">
        <v>80</v>
      </c>
      <c r="U85" s="97" t="s">
        <v>15133</v>
      </c>
      <c r="V85" s="97" t="s">
        <v>15133</v>
      </c>
      <c r="W85" s="97" t="s">
        <v>490</v>
      </c>
      <c r="X85" s="97" t="s">
        <v>582</v>
      </c>
      <c r="Y85" s="296"/>
    </row>
    <row r="86" spans="1:25" x14ac:dyDescent="0.2">
      <c r="A86" s="307" t="s">
        <v>15286</v>
      </c>
      <c r="B86" s="307" t="s">
        <v>15300</v>
      </c>
      <c r="C86" s="308" t="s">
        <v>15129</v>
      </c>
      <c r="D86" s="309" t="s">
        <v>1209</v>
      </c>
      <c r="E86" s="310">
        <v>36.942</v>
      </c>
      <c r="F86" s="307"/>
      <c r="G86" s="310"/>
      <c r="H86" s="310"/>
      <c r="I86" s="310"/>
      <c r="J86" s="310"/>
      <c r="K86" s="310"/>
      <c r="L86" s="310"/>
      <c r="M86" s="310"/>
      <c r="N86" s="310"/>
      <c r="O86" s="310"/>
      <c r="P86" s="357" t="s">
        <v>15543</v>
      </c>
      <c r="Q86" s="357" t="s">
        <v>15544</v>
      </c>
      <c r="R86" s="97" t="s">
        <v>877</v>
      </c>
      <c r="S86" s="97" t="s">
        <v>15133</v>
      </c>
      <c r="T86" s="97" t="s">
        <v>96</v>
      </c>
      <c r="U86" s="97" t="s">
        <v>15133</v>
      </c>
      <c r="V86" s="97"/>
      <c r="W86" s="97"/>
      <c r="X86" s="97"/>
      <c r="Y86" s="296"/>
    </row>
    <row r="87" spans="1:25" x14ac:dyDescent="0.2">
      <c r="A87" s="307" t="s">
        <v>15286</v>
      </c>
      <c r="B87" s="307" t="s">
        <v>15303</v>
      </c>
      <c r="C87" s="308" t="s">
        <v>15129</v>
      </c>
      <c r="D87" s="309" t="s">
        <v>5116</v>
      </c>
      <c r="E87" s="310">
        <v>29.065000000000001</v>
      </c>
      <c r="F87" s="307"/>
      <c r="G87" s="310"/>
      <c r="H87" s="310"/>
      <c r="I87" s="310"/>
      <c r="J87" s="310"/>
      <c r="K87" s="310"/>
      <c r="L87" s="310"/>
      <c r="M87" s="310"/>
      <c r="N87" s="310"/>
      <c r="O87" s="310"/>
      <c r="P87" s="357"/>
      <c r="Q87" s="357"/>
      <c r="R87" s="97" t="s">
        <v>15133</v>
      </c>
      <c r="S87" s="97" t="s">
        <v>672</v>
      </c>
      <c r="T87" s="97" t="s">
        <v>15133</v>
      </c>
      <c r="U87" s="97"/>
      <c r="V87" s="97"/>
      <c r="W87" s="97"/>
      <c r="X87" s="97"/>
      <c r="Y87" s="296"/>
    </row>
    <row r="88" spans="1:25" x14ac:dyDescent="0.2">
      <c r="A88" s="307" t="s">
        <v>15286</v>
      </c>
      <c r="B88" s="307" t="s">
        <v>15309</v>
      </c>
      <c r="C88" s="308" t="s">
        <v>15129</v>
      </c>
      <c r="D88" s="309" t="s">
        <v>2302</v>
      </c>
      <c r="E88" s="366">
        <v>15.721</v>
      </c>
      <c r="F88" s="309"/>
      <c r="G88" s="366"/>
      <c r="H88" s="366"/>
      <c r="I88" s="366"/>
      <c r="J88" s="366"/>
      <c r="K88" s="366"/>
      <c r="L88" s="366"/>
      <c r="M88" s="366"/>
      <c r="N88" s="366"/>
      <c r="O88" s="366"/>
      <c r="P88" s="358" t="s">
        <v>15545</v>
      </c>
      <c r="Q88" s="358" t="s">
        <v>15546</v>
      </c>
      <c r="R88" s="97"/>
      <c r="S88" s="341"/>
      <c r="T88" s="341"/>
      <c r="U88" s="341"/>
      <c r="V88" s="97"/>
      <c r="W88" s="97"/>
      <c r="X88" s="97"/>
      <c r="Y88" s="298"/>
    </row>
    <row r="89" spans="1:25" x14ac:dyDescent="0.2">
      <c r="A89" s="307" t="s">
        <v>15286</v>
      </c>
      <c r="B89" s="307" t="s">
        <v>15305</v>
      </c>
      <c r="C89" s="308" t="s">
        <v>15129</v>
      </c>
      <c r="D89" s="309" t="s">
        <v>3670</v>
      </c>
      <c r="E89" s="366">
        <v>15.667999999999999</v>
      </c>
      <c r="F89" s="309"/>
      <c r="G89" s="366"/>
      <c r="H89" s="366"/>
      <c r="I89" s="366"/>
      <c r="J89" s="366"/>
      <c r="K89" s="366"/>
      <c r="L89" s="366"/>
      <c r="M89" s="366"/>
      <c r="N89" s="366"/>
      <c r="O89" s="366"/>
      <c r="P89" s="358"/>
      <c r="Q89" s="358"/>
      <c r="R89" s="97" t="s">
        <v>877</v>
      </c>
      <c r="S89" s="97" t="s">
        <v>15133</v>
      </c>
      <c r="T89" s="97" t="s">
        <v>96</v>
      </c>
      <c r="U89" s="97" t="s">
        <v>15133</v>
      </c>
      <c r="V89" s="97"/>
      <c r="W89" s="97"/>
      <c r="X89" s="97"/>
      <c r="Y89" s="296"/>
    </row>
    <row r="90" spans="1:25" x14ac:dyDescent="0.2">
      <c r="A90" s="307" t="s">
        <v>15286</v>
      </c>
      <c r="B90" s="307" t="s">
        <v>15307</v>
      </c>
      <c r="C90" s="308" t="s">
        <v>15129</v>
      </c>
      <c r="D90" s="309" t="s">
        <v>2493</v>
      </c>
      <c r="E90" s="366">
        <v>15.282999999999999</v>
      </c>
      <c r="F90" s="309"/>
      <c r="G90" s="366"/>
      <c r="H90" s="366"/>
      <c r="I90" s="366"/>
      <c r="J90" s="366"/>
      <c r="K90" s="366"/>
      <c r="L90" s="366"/>
      <c r="M90" s="366"/>
      <c r="N90" s="366"/>
      <c r="O90" s="366"/>
      <c r="P90" s="358"/>
      <c r="Q90" s="358"/>
      <c r="R90" s="97" t="s">
        <v>15133</v>
      </c>
      <c r="S90" s="97" t="s">
        <v>672</v>
      </c>
      <c r="T90" s="97" t="s">
        <v>15133</v>
      </c>
      <c r="U90" s="97"/>
      <c r="V90" s="97"/>
      <c r="W90" s="97"/>
      <c r="X90" s="97"/>
      <c r="Y90" s="296"/>
    </row>
    <row r="91" spans="1:25" x14ac:dyDescent="0.2">
      <c r="A91" s="307" t="s">
        <v>15286</v>
      </c>
      <c r="B91" s="307" t="s">
        <v>15311</v>
      </c>
      <c r="C91" s="308" t="s">
        <v>15129</v>
      </c>
      <c r="D91" s="309" t="s">
        <v>1201</v>
      </c>
      <c r="E91" s="366">
        <v>14.641</v>
      </c>
      <c r="F91" s="309"/>
      <c r="G91" s="366"/>
      <c r="H91" s="366"/>
      <c r="I91" s="366"/>
      <c r="J91" s="366"/>
      <c r="K91" s="366"/>
      <c r="L91" s="366"/>
      <c r="M91" s="366"/>
      <c r="N91" s="366"/>
      <c r="O91" s="366"/>
      <c r="P91" s="358" t="s">
        <v>15547</v>
      </c>
      <c r="Q91" s="358" t="s">
        <v>15548</v>
      </c>
      <c r="R91" s="97" t="s">
        <v>877</v>
      </c>
      <c r="S91" s="97" t="s">
        <v>15133</v>
      </c>
      <c r="T91" s="97" t="s">
        <v>96</v>
      </c>
      <c r="U91" s="97" t="s">
        <v>15133</v>
      </c>
      <c r="V91" s="97"/>
      <c r="W91" s="97"/>
      <c r="X91" s="97"/>
      <c r="Y91" s="296"/>
    </row>
    <row r="92" spans="1:25" x14ac:dyDescent="0.2">
      <c r="A92" s="307" t="s">
        <v>15286</v>
      </c>
      <c r="B92" s="307" t="s">
        <v>15313</v>
      </c>
      <c r="C92" s="308" t="s">
        <v>15129</v>
      </c>
      <c r="D92" s="309" t="s">
        <v>5385</v>
      </c>
      <c r="E92" s="366">
        <v>10.603999999999999</v>
      </c>
      <c r="F92" s="309"/>
      <c r="G92" s="366"/>
      <c r="H92" s="366"/>
      <c r="I92" s="366"/>
      <c r="J92" s="366"/>
      <c r="K92" s="366"/>
      <c r="L92" s="366"/>
      <c r="M92" s="366"/>
      <c r="N92" s="366"/>
      <c r="O92" s="366"/>
      <c r="P92" s="358" t="s">
        <v>15549</v>
      </c>
      <c r="Q92" s="358" t="s">
        <v>15550</v>
      </c>
      <c r="R92" s="97" t="s">
        <v>924</v>
      </c>
      <c r="S92" s="97" t="s">
        <v>15133</v>
      </c>
      <c r="T92" s="97" t="s">
        <v>80</v>
      </c>
      <c r="U92" s="97" t="s">
        <v>15133</v>
      </c>
      <c r="V92" s="97"/>
      <c r="W92" s="97"/>
      <c r="X92" s="97"/>
      <c r="Y92" s="296"/>
    </row>
    <row r="93" spans="1:25" x14ac:dyDescent="0.2">
      <c r="A93" s="307" t="s">
        <v>15286</v>
      </c>
      <c r="B93" s="307" t="s">
        <v>15294</v>
      </c>
      <c r="C93" s="308" t="s">
        <v>15129</v>
      </c>
      <c r="D93" s="309" t="s">
        <v>5448</v>
      </c>
      <c r="E93" s="366">
        <v>10.558999999999999</v>
      </c>
      <c r="F93" s="309"/>
      <c r="G93" s="366"/>
      <c r="H93" s="366"/>
      <c r="I93" s="366"/>
      <c r="J93" s="366"/>
      <c r="K93" s="366"/>
      <c r="L93" s="366"/>
      <c r="M93" s="366"/>
      <c r="N93" s="366"/>
      <c r="O93" s="366"/>
      <c r="P93" s="358"/>
      <c r="Q93" s="358"/>
      <c r="R93" s="97" t="s">
        <v>15133</v>
      </c>
      <c r="S93" s="97" t="s">
        <v>672</v>
      </c>
      <c r="T93" s="97" t="s">
        <v>15133</v>
      </c>
      <c r="U93" s="97"/>
      <c r="V93" s="97"/>
      <c r="W93" s="97"/>
      <c r="X93" s="97"/>
      <c r="Y93" s="296"/>
    </row>
    <row r="94" spans="1:25" x14ac:dyDescent="0.2">
      <c r="A94" s="307" t="s">
        <v>15286</v>
      </c>
      <c r="B94" s="307" t="s">
        <v>15316</v>
      </c>
      <c r="C94" s="308" t="s">
        <v>15129</v>
      </c>
      <c r="D94" s="309" t="s">
        <v>2056</v>
      </c>
      <c r="E94" s="310">
        <v>8.0609999999999999</v>
      </c>
      <c r="F94" s="307"/>
      <c r="G94" s="310"/>
      <c r="H94" s="310"/>
      <c r="I94" s="310"/>
      <c r="J94" s="310"/>
      <c r="K94" s="310"/>
      <c r="L94" s="310"/>
      <c r="M94" s="310"/>
      <c r="N94" s="310"/>
      <c r="O94" s="310"/>
      <c r="P94" s="357"/>
      <c r="Q94" s="357"/>
      <c r="R94" s="97"/>
      <c r="S94" s="97"/>
      <c r="T94" s="97"/>
      <c r="U94" s="97"/>
      <c r="V94" s="97"/>
      <c r="W94" s="97"/>
      <c r="X94" s="97"/>
      <c r="Y94" s="298"/>
    </row>
    <row r="95" spans="1:25" x14ac:dyDescent="0.2">
      <c r="A95" s="307" t="s">
        <v>15286</v>
      </c>
      <c r="B95" s="307" t="s">
        <v>15318</v>
      </c>
      <c r="C95" s="308" t="s">
        <v>15129</v>
      </c>
      <c r="D95" s="309" t="s">
        <v>2096</v>
      </c>
      <c r="E95" s="310">
        <v>7.8879999999999999</v>
      </c>
      <c r="F95" s="307"/>
      <c r="G95" s="310"/>
      <c r="H95" s="310"/>
      <c r="I95" s="310"/>
      <c r="J95" s="310"/>
      <c r="K95" s="310"/>
      <c r="L95" s="310"/>
      <c r="M95" s="310"/>
      <c r="N95" s="310"/>
      <c r="O95" s="310"/>
      <c r="P95" s="357"/>
      <c r="Q95" s="357"/>
      <c r="R95" s="97" t="s">
        <v>15133</v>
      </c>
      <c r="S95" s="97" t="s">
        <v>672</v>
      </c>
      <c r="T95" s="97" t="s">
        <v>15133</v>
      </c>
      <c r="U95" s="97"/>
      <c r="V95" s="97"/>
      <c r="W95" s="97"/>
      <c r="X95" s="97"/>
      <c r="Y95" s="296"/>
    </row>
    <row r="96" spans="1:25" x14ac:dyDescent="0.2">
      <c r="A96" s="307" t="s">
        <v>15286</v>
      </c>
      <c r="B96" s="307" t="s">
        <v>15320</v>
      </c>
      <c r="C96" s="308" t="s">
        <v>15210</v>
      </c>
      <c r="D96" s="309" t="s">
        <v>6787</v>
      </c>
      <c r="E96" s="310">
        <v>6.5190000000000001</v>
      </c>
      <c r="F96" s="307"/>
      <c r="G96" s="310"/>
      <c r="H96" s="310"/>
      <c r="I96" s="310"/>
      <c r="J96" s="310"/>
      <c r="K96" s="310"/>
      <c r="L96" s="310"/>
      <c r="M96" s="310"/>
      <c r="N96" s="310"/>
      <c r="O96" s="310"/>
      <c r="P96" s="357"/>
      <c r="Q96" s="357"/>
      <c r="R96" s="97"/>
      <c r="S96" s="97"/>
      <c r="T96" s="97"/>
      <c r="U96" s="97"/>
      <c r="V96" s="97"/>
      <c r="W96" s="97"/>
      <c r="X96" s="97"/>
      <c r="Y96" s="296"/>
    </row>
    <row r="97" spans="1:25" x14ac:dyDescent="0.2">
      <c r="A97" s="307" t="s">
        <v>15286</v>
      </c>
      <c r="B97" s="307" t="s">
        <v>15322</v>
      </c>
      <c r="C97" s="308" t="s">
        <v>15129</v>
      </c>
      <c r="D97" s="309" t="s">
        <v>5142</v>
      </c>
      <c r="E97" s="310">
        <v>6.3230000000000004</v>
      </c>
      <c r="F97" s="307"/>
      <c r="G97" s="310"/>
      <c r="H97" s="310"/>
      <c r="I97" s="310"/>
      <c r="J97" s="310"/>
      <c r="K97" s="310"/>
      <c r="L97" s="310"/>
      <c r="M97" s="310"/>
      <c r="N97" s="310"/>
      <c r="O97" s="310"/>
      <c r="P97" s="357"/>
      <c r="Q97" s="357"/>
      <c r="R97" s="97"/>
      <c r="S97" s="97"/>
      <c r="T97" s="97"/>
      <c r="U97" s="97"/>
      <c r="V97" s="97"/>
      <c r="W97" s="97"/>
      <c r="X97" s="97"/>
      <c r="Y97" s="296"/>
    </row>
    <row r="98" spans="1:25" x14ac:dyDescent="0.2">
      <c r="A98" s="307" t="s">
        <v>15286</v>
      </c>
      <c r="B98" s="307" t="s">
        <v>15298</v>
      </c>
      <c r="C98" s="308" t="s">
        <v>15210</v>
      </c>
      <c r="D98" s="309" t="s">
        <v>15324</v>
      </c>
      <c r="E98" s="310">
        <v>6.117</v>
      </c>
      <c r="F98" s="307"/>
      <c r="G98" s="310"/>
      <c r="H98" s="310"/>
      <c r="I98" s="310"/>
      <c r="J98" s="310"/>
      <c r="K98" s="310"/>
      <c r="L98" s="310"/>
      <c r="M98" s="310"/>
      <c r="N98" s="310"/>
      <c r="O98" s="310"/>
      <c r="P98" s="357"/>
      <c r="Q98" s="357"/>
      <c r="R98" s="97"/>
      <c r="S98" s="97"/>
      <c r="T98" s="97"/>
      <c r="U98" s="97"/>
      <c r="V98" s="97"/>
      <c r="W98" s="97"/>
      <c r="X98" s="97"/>
      <c r="Y98" s="296"/>
    </row>
    <row r="99" spans="1:25" x14ac:dyDescent="0.2">
      <c r="A99" s="307" t="s">
        <v>15286</v>
      </c>
      <c r="B99" s="307" t="s">
        <v>15326</v>
      </c>
      <c r="C99" s="308" t="s">
        <v>15210</v>
      </c>
      <c r="D99" s="309" t="s">
        <v>6765</v>
      </c>
      <c r="E99" s="310">
        <v>6.0979999999999999</v>
      </c>
      <c r="F99" s="307"/>
      <c r="G99" s="310"/>
      <c r="H99" s="310"/>
      <c r="I99" s="310"/>
      <c r="J99" s="310"/>
      <c r="K99" s="310"/>
      <c r="L99" s="310"/>
      <c r="M99" s="310"/>
      <c r="N99" s="310"/>
      <c r="O99" s="310"/>
      <c r="P99" s="357"/>
      <c r="Q99" s="357"/>
      <c r="R99" s="97"/>
      <c r="S99" s="97"/>
      <c r="T99" s="97"/>
      <c r="U99" s="97"/>
      <c r="V99" s="97"/>
      <c r="W99" s="97"/>
      <c r="X99" s="97"/>
      <c r="Y99" s="296"/>
    </row>
    <row r="100" spans="1:25" x14ac:dyDescent="0.2">
      <c r="A100" s="307" t="s">
        <v>15286</v>
      </c>
      <c r="B100" s="307" t="s">
        <v>15328</v>
      </c>
      <c r="C100" s="308" t="s">
        <v>15210</v>
      </c>
      <c r="D100" s="309" t="s">
        <v>3045</v>
      </c>
      <c r="E100" s="310">
        <v>6.0149999999999997</v>
      </c>
      <c r="F100" s="307"/>
      <c r="G100" s="310"/>
      <c r="H100" s="310"/>
      <c r="I100" s="310"/>
      <c r="J100" s="310"/>
      <c r="K100" s="310"/>
      <c r="L100" s="310"/>
      <c r="M100" s="310"/>
      <c r="N100" s="310"/>
      <c r="O100" s="310"/>
      <c r="P100" s="357"/>
      <c r="Q100" s="357"/>
      <c r="R100" s="97"/>
      <c r="S100" s="97"/>
      <c r="T100" s="97"/>
      <c r="U100" s="97"/>
      <c r="V100" s="97"/>
      <c r="W100" s="97"/>
      <c r="X100" s="97"/>
      <c r="Y100" s="296"/>
    </row>
    <row r="101" spans="1:25" x14ac:dyDescent="0.2">
      <c r="A101" s="307" t="s">
        <v>15286</v>
      </c>
      <c r="B101" s="307" t="s">
        <v>15330</v>
      </c>
      <c r="C101" s="308" t="s">
        <v>15210</v>
      </c>
      <c r="D101" s="309" t="s">
        <v>15331</v>
      </c>
      <c r="E101" s="310">
        <v>5.6130000000000004</v>
      </c>
      <c r="F101" s="307"/>
      <c r="G101" s="310"/>
      <c r="H101" s="310"/>
      <c r="I101" s="310"/>
      <c r="J101" s="310"/>
      <c r="K101" s="310"/>
      <c r="L101" s="310"/>
      <c r="M101" s="310"/>
      <c r="N101" s="310"/>
      <c r="O101" s="310"/>
      <c r="P101" s="357"/>
      <c r="Q101" s="357"/>
      <c r="R101" s="97"/>
      <c r="S101" s="97"/>
      <c r="T101" s="97"/>
      <c r="U101" s="97"/>
      <c r="V101" s="97"/>
      <c r="W101" s="97"/>
      <c r="X101" s="97"/>
      <c r="Y101" s="296"/>
    </row>
    <row r="102" spans="1:25" x14ac:dyDescent="0.2">
      <c r="A102" s="307" t="s">
        <v>15286</v>
      </c>
      <c r="B102" s="307" t="s">
        <v>15298</v>
      </c>
      <c r="C102" s="308" t="s">
        <v>15210</v>
      </c>
      <c r="D102" s="309" t="s">
        <v>15333</v>
      </c>
      <c r="E102" s="310">
        <v>4.5090000000000003</v>
      </c>
      <c r="F102" s="307"/>
      <c r="G102" s="310"/>
      <c r="H102" s="310"/>
      <c r="I102" s="310"/>
      <c r="J102" s="310"/>
      <c r="K102" s="310"/>
      <c r="L102" s="310"/>
      <c r="M102" s="310"/>
      <c r="N102" s="310"/>
      <c r="O102" s="310"/>
      <c r="P102" s="357"/>
      <c r="Q102" s="357"/>
      <c r="R102" s="97"/>
      <c r="S102" s="97"/>
      <c r="T102" s="97"/>
      <c r="U102" s="97"/>
      <c r="V102" s="97"/>
      <c r="W102" s="97"/>
      <c r="X102" s="97"/>
      <c r="Y102" s="296"/>
    </row>
    <row r="103" spans="1:25" ht="30" x14ac:dyDescent="0.2">
      <c r="A103" s="295" t="s">
        <v>15343</v>
      </c>
      <c r="B103" s="295" t="s">
        <v>15349</v>
      </c>
      <c r="C103" s="311" t="s">
        <v>15129</v>
      </c>
      <c r="D103" s="153" t="s">
        <v>15335</v>
      </c>
      <c r="E103" s="312">
        <v>464.28300000000002</v>
      </c>
      <c r="F103" s="313" t="s">
        <v>15551</v>
      </c>
      <c r="G103" s="314">
        <v>5.5E-2</v>
      </c>
      <c r="H103" s="312">
        <v>381</v>
      </c>
      <c r="I103" s="312">
        <v>157</v>
      </c>
      <c r="J103" s="315">
        <v>6.6500000000000004E-2</v>
      </c>
      <c r="K103" s="295">
        <v>468</v>
      </c>
      <c r="L103" s="295">
        <v>190</v>
      </c>
      <c r="M103" s="316" t="e">
        <f>#REF!/N103</f>
        <v>#REF!</v>
      </c>
      <c r="N103" s="317">
        <v>157</v>
      </c>
      <c r="O103" s="317"/>
      <c r="P103" s="364"/>
      <c r="Q103" s="364"/>
      <c r="R103" s="93" t="s">
        <v>15552</v>
      </c>
      <c r="S103" s="97" t="s">
        <v>15133</v>
      </c>
      <c r="T103" s="93" t="s">
        <v>15553</v>
      </c>
      <c r="U103" s="97" t="s">
        <v>15133</v>
      </c>
      <c r="V103" s="97" t="s">
        <v>15133</v>
      </c>
      <c r="W103" s="93" t="s">
        <v>15554</v>
      </c>
      <c r="X103" s="93" t="s">
        <v>15555</v>
      </c>
    </row>
    <row r="104" spans="1:25" ht="30" x14ac:dyDescent="0.2">
      <c r="A104" s="295" t="s">
        <v>15343</v>
      </c>
      <c r="B104" s="295" t="s">
        <v>15356</v>
      </c>
      <c r="C104" s="311" t="s">
        <v>15129</v>
      </c>
      <c r="D104" s="153" t="s">
        <v>15335</v>
      </c>
      <c r="E104" s="312">
        <v>307.875</v>
      </c>
      <c r="F104" s="318" t="s">
        <v>15556</v>
      </c>
      <c r="G104" s="314">
        <v>3.6999999999999998E-2</v>
      </c>
      <c r="H104" s="312">
        <v>290</v>
      </c>
      <c r="I104" s="312">
        <v>123</v>
      </c>
      <c r="J104" s="315">
        <v>3.95E-2</v>
      </c>
      <c r="K104" s="295">
        <v>311</v>
      </c>
      <c r="L104" s="295">
        <v>131</v>
      </c>
      <c r="M104" s="316" t="e">
        <f>#REF!/N104</f>
        <v>#REF!</v>
      </c>
      <c r="N104" s="317">
        <v>122</v>
      </c>
      <c r="O104" s="317"/>
      <c r="P104" s="364"/>
      <c r="Q104" s="364"/>
      <c r="R104" s="93" t="s">
        <v>15557</v>
      </c>
      <c r="S104" s="97" t="s">
        <v>15133</v>
      </c>
      <c r="T104" s="97" t="s">
        <v>289</v>
      </c>
      <c r="U104" s="97" t="s">
        <v>15133</v>
      </c>
      <c r="V104" s="97" t="s">
        <v>15133</v>
      </c>
      <c r="W104" s="97" t="s">
        <v>366</v>
      </c>
      <c r="X104" s="97" t="s">
        <v>610</v>
      </c>
    </row>
    <row r="105" spans="1:25" x14ac:dyDescent="0.2">
      <c r="A105" s="295" t="s">
        <v>15343</v>
      </c>
      <c r="B105" s="295" t="s">
        <v>15385</v>
      </c>
      <c r="C105" s="311" t="s">
        <v>15129</v>
      </c>
      <c r="D105" s="153" t="s">
        <v>15335</v>
      </c>
      <c r="E105" s="312">
        <v>231.90899999999999</v>
      </c>
      <c r="F105" s="320"/>
      <c r="G105" s="314">
        <v>2.8000000000000001E-2</v>
      </c>
      <c r="H105" s="312">
        <v>200</v>
      </c>
      <c r="I105" s="312">
        <v>80</v>
      </c>
      <c r="J105" s="321">
        <v>2.8000000000000001E-2</v>
      </c>
      <c r="K105" s="320">
        <v>200</v>
      </c>
      <c r="L105" s="320">
        <v>80</v>
      </c>
      <c r="M105" s="316" t="e">
        <f>#REF!/N105</f>
        <v>#REF!</v>
      </c>
      <c r="N105" s="317">
        <v>79</v>
      </c>
      <c r="O105" s="317"/>
      <c r="P105" s="364"/>
      <c r="Q105" s="364"/>
      <c r="R105" s="97" t="s">
        <v>749</v>
      </c>
      <c r="S105" s="97" t="s">
        <v>15133</v>
      </c>
      <c r="T105" s="97" t="s">
        <v>123</v>
      </c>
      <c r="U105" s="97" t="s">
        <v>15133</v>
      </c>
      <c r="V105" s="97" t="s">
        <v>15133</v>
      </c>
      <c r="W105" s="97" t="s">
        <v>437</v>
      </c>
      <c r="X105" s="97" t="s">
        <v>572</v>
      </c>
    </row>
    <row r="106" spans="1:25" x14ac:dyDescent="0.2">
      <c r="A106" s="295" t="s">
        <v>15343</v>
      </c>
      <c r="B106" s="295" t="s">
        <v>15388</v>
      </c>
      <c r="C106" s="311" t="s">
        <v>15129</v>
      </c>
      <c r="D106" s="153" t="s">
        <v>15335</v>
      </c>
      <c r="E106" s="312">
        <v>215.999</v>
      </c>
      <c r="F106" s="322" t="s">
        <v>66</v>
      </c>
      <c r="G106" s="314">
        <v>2.5999999999999999E-2</v>
      </c>
      <c r="H106" s="312">
        <v>191</v>
      </c>
      <c r="I106" s="312">
        <v>74</v>
      </c>
      <c r="J106" s="315">
        <v>3.2500000000000001E-2</v>
      </c>
      <c r="K106" s="295">
        <v>235</v>
      </c>
      <c r="L106" s="295">
        <v>87</v>
      </c>
      <c r="M106" s="323" t="e">
        <f>#REF!/N106</f>
        <v>#REF!</v>
      </c>
      <c r="N106" s="317">
        <v>74</v>
      </c>
      <c r="O106" s="317"/>
      <c r="P106" s="364"/>
      <c r="Q106" s="364"/>
      <c r="R106" s="97" t="s">
        <v>760</v>
      </c>
      <c r="S106" s="97" t="s">
        <v>15133</v>
      </c>
      <c r="T106" s="97" t="s">
        <v>68</v>
      </c>
      <c r="U106" s="97" t="s">
        <v>15133</v>
      </c>
      <c r="V106" s="97" t="s">
        <v>15133</v>
      </c>
      <c r="W106" s="97" t="s">
        <v>437</v>
      </c>
      <c r="X106" s="97" t="s">
        <v>572</v>
      </c>
    </row>
    <row r="107" spans="1:25" x14ac:dyDescent="0.2">
      <c r="A107" s="295" t="s">
        <v>15343</v>
      </c>
      <c r="B107" s="295" t="s">
        <v>8948</v>
      </c>
      <c r="C107" s="311" t="s">
        <v>15129</v>
      </c>
      <c r="D107" s="153" t="s">
        <v>15335</v>
      </c>
      <c r="E107" s="312">
        <v>162.376</v>
      </c>
      <c r="F107" s="324" t="s">
        <v>15558</v>
      </c>
      <c r="G107" s="314">
        <v>2.3E-2</v>
      </c>
      <c r="H107" s="312">
        <v>178</v>
      </c>
      <c r="I107" s="312">
        <v>81</v>
      </c>
      <c r="J107" s="315">
        <v>3.5500000000000004E-2</v>
      </c>
      <c r="K107" s="295">
        <v>280</v>
      </c>
      <c r="L107" s="295">
        <v>107</v>
      </c>
      <c r="M107" s="323" t="e">
        <f>#REF!/N107</f>
        <v>#REF!</v>
      </c>
      <c r="N107" s="317">
        <v>76</v>
      </c>
      <c r="O107" s="317"/>
      <c r="P107" s="364"/>
      <c r="Q107" s="364"/>
      <c r="R107" s="342" t="s">
        <v>958</v>
      </c>
      <c r="S107" s="97" t="s">
        <v>15133</v>
      </c>
      <c r="T107" s="97" t="s">
        <v>180</v>
      </c>
      <c r="U107" s="97" t="s">
        <v>15133</v>
      </c>
      <c r="V107" s="97" t="s">
        <v>15133</v>
      </c>
      <c r="W107" s="97" t="s">
        <v>366</v>
      </c>
      <c r="X107" s="97" t="s">
        <v>610</v>
      </c>
    </row>
    <row r="108" spans="1:25" ht="15" x14ac:dyDescent="0.2">
      <c r="A108" s="295" t="s">
        <v>15343</v>
      </c>
      <c r="B108" s="295" t="s">
        <v>15370</v>
      </c>
      <c r="C108" s="311" t="s">
        <v>15129</v>
      </c>
      <c r="D108" s="153" t="s">
        <v>15335</v>
      </c>
      <c r="E108" s="312">
        <v>95.727000000000004</v>
      </c>
      <c r="F108" s="320"/>
      <c r="G108" s="314">
        <v>8.9999999999999993E-3</v>
      </c>
      <c r="H108" s="312">
        <v>81</v>
      </c>
      <c r="I108" s="312">
        <v>40</v>
      </c>
      <c r="J108" s="321">
        <v>2.8000000000000001E-2</v>
      </c>
      <c r="K108" s="320">
        <v>200</v>
      </c>
      <c r="L108" s="320">
        <v>80</v>
      </c>
      <c r="M108" s="323" t="e">
        <f>#REF!/N108</f>
        <v>#REF!</v>
      </c>
      <c r="N108" s="317">
        <v>40</v>
      </c>
      <c r="O108" s="317"/>
      <c r="P108" s="364"/>
      <c r="Q108" s="364"/>
      <c r="R108" s="93" t="s">
        <v>866</v>
      </c>
      <c r="S108" s="97" t="s">
        <v>15133</v>
      </c>
      <c r="T108" s="97" t="s">
        <v>123</v>
      </c>
      <c r="U108" s="97" t="s">
        <v>15133</v>
      </c>
      <c r="V108" s="97" t="s">
        <v>15133</v>
      </c>
      <c r="W108" s="97" t="s">
        <v>437</v>
      </c>
      <c r="X108" s="97" t="s">
        <v>572</v>
      </c>
    </row>
    <row r="109" spans="1:25" ht="15" x14ac:dyDescent="0.2">
      <c r="A109" s="295" t="s">
        <v>15343</v>
      </c>
      <c r="B109" s="295" t="s">
        <v>15382</v>
      </c>
      <c r="C109" s="311" t="s">
        <v>15129</v>
      </c>
      <c r="D109" s="153" t="s">
        <v>15335</v>
      </c>
      <c r="E109" s="312">
        <v>232.68299999999999</v>
      </c>
      <c r="F109" s="319" t="s">
        <v>208</v>
      </c>
      <c r="G109" s="314">
        <v>2.9000000000000001E-2</v>
      </c>
      <c r="H109" s="312">
        <v>244</v>
      </c>
      <c r="I109" s="312">
        <v>107</v>
      </c>
      <c r="J109" s="315">
        <v>0.04</v>
      </c>
      <c r="K109" s="295">
        <v>319</v>
      </c>
      <c r="L109" s="295">
        <v>111</v>
      </c>
      <c r="M109" s="316" t="e">
        <f>#REF!/N109</f>
        <v>#REF!</v>
      </c>
      <c r="N109" s="317">
        <v>107</v>
      </c>
      <c r="O109" s="317"/>
      <c r="P109" s="364"/>
      <c r="Q109" s="364"/>
      <c r="R109" s="97" t="s">
        <v>935</v>
      </c>
      <c r="S109" s="97" t="s">
        <v>15133</v>
      </c>
      <c r="T109" s="93" t="s">
        <v>209</v>
      </c>
      <c r="U109" s="97" t="s">
        <v>15133</v>
      </c>
      <c r="V109" s="97" t="s">
        <v>15133</v>
      </c>
      <c r="W109" s="97" t="s">
        <v>480</v>
      </c>
      <c r="X109" s="97" t="s">
        <v>561</v>
      </c>
    </row>
    <row r="110" spans="1:25" ht="15" x14ac:dyDescent="0.2">
      <c r="A110" s="295" t="s">
        <v>15343</v>
      </c>
      <c r="B110" s="295" t="s">
        <v>15344</v>
      </c>
      <c r="C110" s="311" t="s">
        <v>15129</v>
      </c>
      <c r="D110" s="153" t="s">
        <v>164</v>
      </c>
      <c r="E110" s="312">
        <v>145.65899999999999</v>
      </c>
      <c r="F110" s="327"/>
      <c r="G110" s="328">
        <v>1.9E-2</v>
      </c>
      <c r="H110" s="312">
        <v>130</v>
      </c>
      <c r="I110" s="312">
        <v>59</v>
      </c>
      <c r="J110" s="312"/>
      <c r="K110" s="312"/>
      <c r="L110" s="312"/>
      <c r="M110" s="316" t="e">
        <f>#REF!/N110</f>
        <v>#REF!</v>
      </c>
      <c r="N110" s="317">
        <v>59</v>
      </c>
      <c r="O110" s="317"/>
      <c r="P110" s="364"/>
      <c r="Q110" s="364"/>
      <c r="R110" s="93" t="s">
        <v>770</v>
      </c>
      <c r="S110" s="97" t="s">
        <v>15133</v>
      </c>
      <c r="T110" s="97" t="s">
        <v>165</v>
      </c>
      <c r="U110" s="97" t="s">
        <v>15133</v>
      </c>
      <c r="V110" s="97" t="s">
        <v>15133</v>
      </c>
      <c r="W110" s="97" t="s">
        <v>437</v>
      </c>
      <c r="X110" s="97" t="s">
        <v>572</v>
      </c>
      <c r="Y110" s="296"/>
    </row>
    <row r="111" spans="1:25" ht="30" x14ac:dyDescent="0.2">
      <c r="A111" s="295" t="s">
        <v>15343</v>
      </c>
      <c r="B111" s="295" t="s">
        <v>15380</v>
      </c>
      <c r="C111" s="311" t="s">
        <v>15129</v>
      </c>
      <c r="D111" s="153" t="s">
        <v>15335</v>
      </c>
      <c r="E111" s="312">
        <v>159.22900000000001</v>
      </c>
      <c r="F111" s="325" t="s">
        <v>50</v>
      </c>
      <c r="G111" s="314">
        <v>2.8000000000000001E-2</v>
      </c>
      <c r="H111" s="326">
        <v>260</v>
      </c>
      <c r="I111" s="326">
        <v>112</v>
      </c>
      <c r="J111" s="315">
        <v>3.6000000000000004E-2</v>
      </c>
      <c r="K111" s="295">
        <v>371</v>
      </c>
      <c r="L111" s="295">
        <v>131</v>
      </c>
      <c r="M111" s="316" t="e">
        <f>#REF!/N111</f>
        <v>#REF!</v>
      </c>
      <c r="N111" s="317">
        <v>112</v>
      </c>
      <c r="O111" s="317"/>
      <c r="P111" s="364"/>
      <c r="Q111" s="364"/>
      <c r="R111" s="97" t="s">
        <v>897</v>
      </c>
      <c r="S111" s="97" t="s">
        <v>15133</v>
      </c>
      <c r="T111" s="93" t="s">
        <v>51</v>
      </c>
      <c r="U111" s="97" t="s">
        <v>15133</v>
      </c>
      <c r="V111" s="97" t="s">
        <v>15133</v>
      </c>
      <c r="W111" s="93" t="s">
        <v>15559</v>
      </c>
      <c r="X111" s="93" t="s">
        <v>15560</v>
      </c>
    </row>
    <row r="112" spans="1:25" ht="15" x14ac:dyDescent="0.2">
      <c r="A112" s="295" t="s">
        <v>15343</v>
      </c>
      <c r="B112" s="295" t="s">
        <v>15399</v>
      </c>
      <c r="C112" s="311" t="s">
        <v>15129</v>
      </c>
      <c r="D112" s="153" t="s">
        <v>389</v>
      </c>
      <c r="E112" s="312">
        <v>104.745</v>
      </c>
      <c r="G112" s="312"/>
      <c r="H112" s="312"/>
      <c r="I112" s="312"/>
      <c r="J112" s="312"/>
      <c r="K112" s="312"/>
      <c r="L112" s="312"/>
      <c r="M112" s="312"/>
      <c r="N112" s="312"/>
      <c r="O112" s="312"/>
      <c r="P112" s="354"/>
      <c r="Q112" s="354"/>
      <c r="R112" s="93" t="s">
        <v>15133</v>
      </c>
      <c r="S112" s="93" t="s">
        <v>695</v>
      </c>
      <c r="T112" s="93" t="s">
        <v>15133</v>
      </c>
      <c r="U112" s="93" t="s">
        <v>15538</v>
      </c>
      <c r="V112" s="97" t="s">
        <v>15133</v>
      </c>
      <c r="W112" s="93" t="s">
        <v>390</v>
      </c>
      <c r="X112" s="93" t="s">
        <v>507</v>
      </c>
      <c r="Y112" s="296"/>
    </row>
    <row r="113" spans="1:25" ht="15" x14ac:dyDescent="0.2">
      <c r="A113" s="295" t="s">
        <v>15343</v>
      </c>
      <c r="B113" s="295" t="s">
        <v>15379</v>
      </c>
      <c r="C113" s="311" t="s">
        <v>15129</v>
      </c>
      <c r="D113" s="153" t="s">
        <v>15335</v>
      </c>
      <c r="E113" s="312">
        <v>126.47199999999999</v>
      </c>
      <c r="F113" s="327" t="s">
        <v>164</v>
      </c>
      <c r="G113" s="314">
        <v>1.4999999999999999E-2</v>
      </c>
      <c r="H113" s="312">
        <v>212</v>
      </c>
      <c r="I113" s="312">
        <v>73</v>
      </c>
      <c r="J113" s="315">
        <v>3.4000000000000002E-2</v>
      </c>
      <c r="K113" s="295">
        <v>342</v>
      </c>
      <c r="L113" s="295">
        <v>132</v>
      </c>
      <c r="M113" s="323" t="e">
        <f>#REF!/N113</f>
        <v>#REF!</v>
      </c>
      <c r="N113" s="317">
        <v>74</v>
      </c>
      <c r="O113" s="317"/>
      <c r="P113" s="364"/>
      <c r="Q113" s="364"/>
      <c r="R113" s="97" t="s">
        <v>886</v>
      </c>
      <c r="S113" s="97" t="s">
        <v>15133</v>
      </c>
      <c r="T113" s="97" t="s">
        <v>165</v>
      </c>
      <c r="U113" s="97" t="s">
        <v>15133</v>
      </c>
      <c r="V113" s="97" t="s">
        <v>15133</v>
      </c>
      <c r="W113" s="93" t="s">
        <v>417</v>
      </c>
      <c r="X113" s="97" t="s">
        <v>540</v>
      </c>
    </row>
    <row r="114" spans="1:25" ht="15" x14ac:dyDescent="0.2">
      <c r="A114" s="295" t="s">
        <v>15343</v>
      </c>
      <c r="B114" s="295" t="s">
        <v>15401</v>
      </c>
      <c r="C114" s="311" t="s">
        <v>15129</v>
      </c>
      <c r="D114" s="153" t="s">
        <v>642</v>
      </c>
      <c r="E114" s="312">
        <v>93.802000000000007</v>
      </c>
      <c r="G114" s="312"/>
      <c r="H114" s="312"/>
      <c r="I114" s="312"/>
      <c r="J114" s="312"/>
      <c r="K114" s="312"/>
      <c r="L114" s="312"/>
      <c r="M114" s="312"/>
      <c r="N114" s="312"/>
      <c r="O114" s="312"/>
      <c r="P114" s="354"/>
      <c r="Q114" s="354"/>
      <c r="R114" s="93" t="s">
        <v>15133</v>
      </c>
      <c r="S114" s="93" t="s">
        <v>647</v>
      </c>
      <c r="T114" s="93" t="s">
        <v>15133</v>
      </c>
      <c r="U114" s="93" t="s">
        <v>15538</v>
      </c>
      <c r="V114" s="97" t="s">
        <v>15133</v>
      </c>
      <c r="W114" s="93" t="s">
        <v>417</v>
      </c>
      <c r="X114" s="97" t="s">
        <v>540</v>
      </c>
      <c r="Y114" s="296"/>
    </row>
    <row r="115" spans="1:25" ht="15" x14ac:dyDescent="0.2">
      <c r="A115" s="295" t="s">
        <v>15343</v>
      </c>
      <c r="B115" s="295" t="s">
        <v>15347</v>
      </c>
      <c r="C115" s="311" t="s">
        <v>15129</v>
      </c>
      <c r="D115" s="153" t="s">
        <v>1390</v>
      </c>
      <c r="E115" s="312">
        <v>62.695999999999998</v>
      </c>
      <c r="F115" s="319"/>
      <c r="G115" s="328">
        <v>7.0000000000000001E-3</v>
      </c>
      <c r="H115" s="312">
        <v>57</v>
      </c>
      <c r="I115" s="312"/>
      <c r="J115" s="312"/>
      <c r="K115" s="312"/>
      <c r="L115" s="312"/>
      <c r="M115" s="316" t="e">
        <f>#REF!/N115</f>
        <v>#REF!</v>
      </c>
      <c r="N115" s="317">
        <v>28</v>
      </c>
      <c r="O115" s="317"/>
      <c r="P115" s="364"/>
      <c r="Q115" s="364"/>
      <c r="R115" s="93" t="s">
        <v>770</v>
      </c>
      <c r="S115" s="97" t="s">
        <v>15133</v>
      </c>
      <c r="T115" s="93" t="s">
        <v>209</v>
      </c>
      <c r="U115" s="97" t="s">
        <v>15133</v>
      </c>
      <c r="V115" s="97" t="s">
        <v>15133</v>
      </c>
      <c r="W115" s="97" t="s">
        <v>437</v>
      </c>
      <c r="X115" s="97" t="s">
        <v>572</v>
      </c>
      <c r="Y115" s="296"/>
    </row>
    <row r="116" spans="1:25" ht="15" x14ac:dyDescent="0.2">
      <c r="A116" s="295" t="s">
        <v>15343</v>
      </c>
      <c r="B116" s="295" t="s">
        <v>15404</v>
      </c>
      <c r="C116" s="311" t="s">
        <v>15129</v>
      </c>
      <c r="D116" s="153" t="s">
        <v>1773</v>
      </c>
      <c r="E116" s="312">
        <v>61.847000000000001</v>
      </c>
      <c r="G116" s="312"/>
      <c r="H116" s="312"/>
      <c r="I116" s="312"/>
      <c r="J116" s="312"/>
      <c r="K116" s="312"/>
      <c r="L116" s="312"/>
      <c r="M116" s="312"/>
      <c r="N116" s="312"/>
      <c r="O116" s="312"/>
      <c r="P116" s="354"/>
      <c r="Q116" s="354"/>
      <c r="R116" s="93" t="s">
        <v>15133</v>
      </c>
      <c r="S116" s="93" t="s">
        <v>695</v>
      </c>
      <c r="T116" s="93" t="s">
        <v>15133</v>
      </c>
      <c r="U116" s="93"/>
      <c r="V116" s="97" t="s">
        <v>15133</v>
      </c>
      <c r="W116" s="93" t="s">
        <v>403</v>
      </c>
      <c r="X116" s="93" t="s">
        <v>550</v>
      </c>
      <c r="Y116" s="296"/>
    </row>
    <row r="117" spans="1:25" ht="15" x14ac:dyDescent="0.2">
      <c r="A117" s="295" t="s">
        <v>15343</v>
      </c>
      <c r="B117" s="295" t="s">
        <v>15406</v>
      </c>
      <c r="C117" s="311" t="s">
        <v>15129</v>
      </c>
      <c r="D117" s="153" t="s">
        <v>1264</v>
      </c>
      <c r="E117" s="312">
        <v>26.873999999999999</v>
      </c>
      <c r="G117" s="312"/>
      <c r="H117" s="312"/>
      <c r="I117" s="312"/>
      <c r="J117" s="312"/>
      <c r="K117" s="312"/>
      <c r="L117" s="312"/>
      <c r="M117" s="312"/>
      <c r="N117" s="312"/>
      <c r="O117" s="312"/>
      <c r="P117" s="354"/>
      <c r="Q117" s="354"/>
      <c r="R117" s="93" t="s">
        <v>15133</v>
      </c>
      <c r="S117" s="93" t="s">
        <v>647</v>
      </c>
      <c r="T117" s="93" t="s">
        <v>15133</v>
      </c>
      <c r="U117" s="97"/>
      <c r="V117" s="93"/>
      <c r="W117" s="93"/>
      <c r="X117" s="93"/>
      <c r="Y117" s="296"/>
    </row>
    <row r="118" spans="1:25" ht="15" x14ac:dyDescent="0.2">
      <c r="A118" s="295" t="s">
        <v>15343</v>
      </c>
      <c r="B118" s="373" t="s">
        <v>15358</v>
      </c>
      <c r="C118" s="311" t="s">
        <v>15129</v>
      </c>
      <c r="D118" s="153" t="s">
        <v>2032</v>
      </c>
      <c r="E118" s="312">
        <v>26.052</v>
      </c>
      <c r="F118" s="324"/>
      <c r="G118" s="328">
        <v>5.0000000000000001E-3</v>
      </c>
      <c r="H118" s="312">
        <v>40</v>
      </c>
      <c r="I118" s="312">
        <v>11</v>
      </c>
      <c r="J118" s="312"/>
      <c r="K118" s="312"/>
      <c r="L118" s="312"/>
      <c r="M118" s="312"/>
      <c r="N118" s="312"/>
      <c r="O118" s="312"/>
      <c r="P118" s="354"/>
      <c r="Q118" s="354"/>
      <c r="R118" s="93" t="s">
        <v>866</v>
      </c>
      <c r="S118" s="97" t="s">
        <v>15133</v>
      </c>
      <c r="T118" s="97" t="s">
        <v>180</v>
      </c>
      <c r="U118" s="97" t="s">
        <v>15133</v>
      </c>
      <c r="V118" s="97" t="s">
        <v>15133</v>
      </c>
      <c r="W118" s="97" t="s">
        <v>366</v>
      </c>
      <c r="X118" s="97" t="s">
        <v>610</v>
      </c>
      <c r="Y118" s="296"/>
    </row>
    <row r="119" spans="1:25" ht="15" x14ac:dyDescent="0.2">
      <c r="A119" s="295" t="s">
        <v>15343</v>
      </c>
      <c r="B119" s="374" t="s">
        <v>15373</v>
      </c>
      <c r="C119" s="311" t="s">
        <v>15129</v>
      </c>
      <c r="D119" s="153" t="s">
        <v>2186</v>
      </c>
      <c r="E119" s="312">
        <v>21.106999999999999</v>
      </c>
      <c r="F119" s="324"/>
      <c r="G119" s="328">
        <v>5.0000000000000001E-3</v>
      </c>
      <c r="H119" s="312">
        <v>32</v>
      </c>
      <c r="I119" s="312">
        <v>8</v>
      </c>
      <c r="J119" s="312"/>
      <c r="K119" s="312"/>
      <c r="L119" s="312"/>
      <c r="M119" s="312"/>
      <c r="N119" s="312"/>
      <c r="O119" s="312"/>
      <c r="P119" s="354"/>
      <c r="Q119" s="354"/>
      <c r="R119" s="97" t="s">
        <v>886</v>
      </c>
      <c r="S119" s="97" t="s">
        <v>15133</v>
      </c>
      <c r="T119" s="97" t="s">
        <v>180</v>
      </c>
      <c r="U119" s="97" t="s">
        <v>15133</v>
      </c>
      <c r="V119" s="97" t="s">
        <v>15133</v>
      </c>
      <c r="W119" s="93" t="s">
        <v>403</v>
      </c>
      <c r="X119" s="93" t="s">
        <v>550</v>
      </c>
      <c r="Y119" s="298"/>
    </row>
    <row r="120" spans="1:25" ht="15" x14ac:dyDescent="0.2">
      <c r="A120" s="295" t="s">
        <v>15343</v>
      </c>
      <c r="B120" s="295" t="s">
        <v>15360</v>
      </c>
      <c r="D120" s="153" t="s">
        <v>15361</v>
      </c>
      <c r="E120" s="312">
        <v>20</v>
      </c>
      <c r="F120" s="325"/>
      <c r="G120" s="328">
        <v>4.0000000000000001E-3</v>
      </c>
      <c r="H120" s="312">
        <v>82</v>
      </c>
      <c r="I120" s="312">
        <v>10</v>
      </c>
      <c r="J120" s="312"/>
      <c r="K120" s="312"/>
      <c r="L120" s="312"/>
      <c r="M120" s="312"/>
      <c r="N120" s="312"/>
      <c r="O120" s="312"/>
      <c r="P120" s="354"/>
      <c r="Q120" s="354"/>
      <c r="R120" s="93" t="s">
        <v>866</v>
      </c>
      <c r="S120" s="97" t="s">
        <v>15133</v>
      </c>
      <c r="T120" s="93" t="s">
        <v>51</v>
      </c>
      <c r="U120" s="97" t="s">
        <v>15133</v>
      </c>
      <c r="V120" s="97" t="s">
        <v>15133</v>
      </c>
      <c r="W120" s="97" t="s">
        <v>480</v>
      </c>
      <c r="X120" s="97" t="s">
        <v>561</v>
      </c>
    </row>
    <row r="121" spans="1:25" ht="15" x14ac:dyDescent="0.2">
      <c r="A121" s="295" t="s">
        <v>15343</v>
      </c>
      <c r="B121" s="295" t="s">
        <v>15355</v>
      </c>
      <c r="C121" s="295" t="s">
        <v>15170</v>
      </c>
      <c r="D121" s="153" t="s">
        <v>3040</v>
      </c>
      <c r="E121" s="312">
        <v>19.106999999999999</v>
      </c>
      <c r="F121" s="319"/>
      <c r="G121" s="329">
        <v>3.0000000000000001E-3</v>
      </c>
      <c r="H121" s="312">
        <v>18</v>
      </c>
      <c r="I121" s="312">
        <v>4</v>
      </c>
      <c r="J121" s="312"/>
      <c r="K121" s="312"/>
      <c r="L121" s="312"/>
      <c r="M121" s="312"/>
      <c r="N121" s="312"/>
      <c r="O121" s="312"/>
      <c r="P121" s="354"/>
      <c r="Q121" s="354"/>
      <c r="R121" s="97" t="s">
        <v>935</v>
      </c>
      <c r="S121" s="97" t="s">
        <v>15133</v>
      </c>
      <c r="T121" s="93" t="s">
        <v>209</v>
      </c>
      <c r="U121" s="97" t="s">
        <v>15133</v>
      </c>
      <c r="V121" s="97" t="s">
        <v>15133</v>
      </c>
      <c r="W121" s="97" t="s">
        <v>480</v>
      </c>
      <c r="X121" s="97" t="s">
        <v>561</v>
      </c>
    </row>
    <row r="122" spans="1:25" ht="15" x14ac:dyDescent="0.2">
      <c r="A122" s="295" t="s">
        <v>15343</v>
      </c>
      <c r="B122" s="295" t="s">
        <v>15351</v>
      </c>
      <c r="C122" s="311" t="s">
        <v>15129</v>
      </c>
      <c r="D122" s="153" t="s">
        <v>2439</v>
      </c>
      <c r="E122" s="312">
        <v>16.283000000000001</v>
      </c>
      <c r="F122" s="313"/>
      <c r="G122" s="328">
        <v>5.0000000000000001E-3</v>
      </c>
      <c r="H122" s="312">
        <v>35</v>
      </c>
      <c r="I122" s="312">
        <v>8</v>
      </c>
      <c r="J122" s="312"/>
      <c r="K122" s="312"/>
      <c r="L122" s="312"/>
      <c r="M122" s="312"/>
      <c r="N122" s="312"/>
      <c r="O122" s="312"/>
      <c r="P122" s="354"/>
      <c r="Q122" s="354"/>
      <c r="R122" s="93" t="s">
        <v>908</v>
      </c>
      <c r="S122" s="97" t="s">
        <v>15133</v>
      </c>
      <c r="T122" s="93" t="s">
        <v>235</v>
      </c>
      <c r="U122" s="97" t="s">
        <v>15133</v>
      </c>
      <c r="V122" s="97" t="s">
        <v>15133</v>
      </c>
      <c r="W122" s="97" t="s">
        <v>480</v>
      </c>
      <c r="X122" s="97" t="s">
        <v>561</v>
      </c>
      <c r="Y122" s="296"/>
    </row>
    <row r="123" spans="1:25" ht="15" x14ac:dyDescent="0.2">
      <c r="A123" s="295" t="s">
        <v>15343</v>
      </c>
      <c r="B123" s="295" t="s">
        <v>15347</v>
      </c>
      <c r="C123" s="311" t="s">
        <v>15129</v>
      </c>
      <c r="D123" s="153" t="s">
        <v>999</v>
      </c>
      <c r="E123" s="312">
        <v>15.449</v>
      </c>
      <c r="F123" s="313"/>
      <c r="G123" s="328">
        <v>3.0000000000000001E-3</v>
      </c>
      <c r="H123" s="312">
        <v>16</v>
      </c>
      <c r="I123" s="312">
        <v>13</v>
      </c>
      <c r="J123" s="312"/>
      <c r="K123" s="312"/>
      <c r="L123" s="312"/>
      <c r="M123" s="312"/>
      <c r="N123" s="312"/>
      <c r="O123" s="312"/>
      <c r="P123" s="354"/>
      <c r="Q123" s="354"/>
      <c r="R123" s="93" t="s">
        <v>782</v>
      </c>
      <c r="S123" s="97" t="s">
        <v>15133</v>
      </c>
      <c r="T123" s="93" t="s">
        <v>150</v>
      </c>
      <c r="U123" s="97" t="s">
        <v>15133</v>
      </c>
      <c r="V123" s="93"/>
      <c r="W123" s="93"/>
      <c r="X123" s="93"/>
      <c r="Y123" s="296"/>
    </row>
    <row r="124" spans="1:25" ht="15" x14ac:dyDescent="0.2">
      <c r="A124" s="295" t="s">
        <v>15343</v>
      </c>
      <c r="B124" s="371" t="s">
        <v>15364</v>
      </c>
      <c r="C124" s="311" t="s">
        <v>15129</v>
      </c>
      <c r="D124" s="153" t="s">
        <v>1709</v>
      </c>
      <c r="E124" s="312">
        <v>14.612</v>
      </c>
      <c r="F124" s="325"/>
      <c r="G124" s="328">
        <v>4.0000000000000001E-3</v>
      </c>
      <c r="H124" s="312">
        <v>29</v>
      </c>
      <c r="I124" s="312">
        <v>9</v>
      </c>
      <c r="J124" s="312"/>
      <c r="K124" s="312"/>
      <c r="L124" s="312"/>
      <c r="M124" s="312"/>
      <c r="N124" s="312"/>
      <c r="O124" s="312"/>
      <c r="P124" s="354"/>
      <c r="Q124" s="354"/>
      <c r="R124" s="93" t="s">
        <v>866</v>
      </c>
      <c r="S124" s="97" t="s">
        <v>15133</v>
      </c>
      <c r="T124" s="93" t="s">
        <v>51</v>
      </c>
      <c r="U124" s="97" t="s">
        <v>15133</v>
      </c>
      <c r="V124" s="97" t="s">
        <v>15133</v>
      </c>
      <c r="W124" s="97" t="s">
        <v>480</v>
      </c>
      <c r="X124" s="97" t="s">
        <v>561</v>
      </c>
      <c r="Y124" s="296"/>
    </row>
    <row r="125" spans="1:25" ht="15" x14ac:dyDescent="0.2">
      <c r="A125" s="295" t="s">
        <v>15343</v>
      </c>
      <c r="B125" s="295" t="s">
        <v>15355</v>
      </c>
      <c r="C125" s="311" t="s">
        <v>15129</v>
      </c>
      <c r="D125" s="153" t="s">
        <v>3008</v>
      </c>
      <c r="E125" s="312">
        <v>14.551</v>
      </c>
      <c r="F125" s="313"/>
      <c r="G125" s="328">
        <v>3.0000000000000001E-3</v>
      </c>
      <c r="H125" s="312">
        <v>20</v>
      </c>
      <c r="I125" s="312">
        <v>7</v>
      </c>
      <c r="J125" s="312"/>
      <c r="K125" s="312"/>
      <c r="L125" s="312"/>
      <c r="M125" s="312"/>
      <c r="N125" s="312"/>
      <c r="O125" s="312"/>
      <c r="P125" s="354"/>
      <c r="Q125" s="354"/>
      <c r="R125" s="97" t="s">
        <v>886</v>
      </c>
      <c r="S125" s="97" t="s">
        <v>15133</v>
      </c>
      <c r="T125" s="93" t="s">
        <v>150</v>
      </c>
      <c r="U125" s="97" t="s">
        <v>15133</v>
      </c>
      <c r="V125" s="97" t="s">
        <v>15133</v>
      </c>
      <c r="W125" s="93" t="s">
        <v>403</v>
      </c>
      <c r="X125" s="93" t="s">
        <v>550</v>
      </c>
      <c r="Y125" s="296"/>
    </row>
    <row r="126" spans="1:25" ht="15" x14ac:dyDescent="0.2">
      <c r="A126" s="295" t="s">
        <v>15343</v>
      </c>
      <c r="B126" s="373" t="s">
        <v>15358</v>
      </c>
      <c r="C126" s="311" t="s">
        <v>15129</v>
      </c>
      <c r="D126" s="153" t="s">
        <v>2463</v>
      </c>
      <c r="E126" s="312">
        <v>13.26</v>
      </c>
      <c r="F126" s="318"/>
      <c r="G126" s="328">
        <v>2E-3</v>
      </c>
      <c r="H126" s="312">
        <v>21</v>
      </c>
      <c r="I126" s="312">
        <v>5</v>
      </c>
      <c r="J126" s="312"/>
      <c r="K126" s="312"/>
      <c r="L126" s="312"/>
      <c r="M126" s="312"/>
      <c r="N126" s="312"/>
      <c r="O126" s="312"/>
      <c r="P126" s="354"/>
      <c r="Q126" s="354"/>
      <c r="R126" s="93" t="s">
        <v>866</v>
      </c>
      <c r="S126" s="97" t="s">
        <v>15133</v>
      </c>
      <c r="T126" s="93" t="s">
        <v>180</v>
      </c>
      <c r="U126" s="97" t="s">
        <v>15133</v>
      </c>
      <c r="V126" s="97" t="s">
        <v>15133</v>
      </c>
      <c r="W126" s="97" t="s">
        <v>366</v>
      </c>
      <c r="X126" s="97" t="s">
        <v>610</v>
      </c>
      <c r="Y126" s="296"/>
    </row>
    <row r="127" spans="1:25" x14ac:dyDescent="0.2">
      <c r="A127" s="295" t="s">
        <v>15343</v>
      </c>
      <c r="B127" s="295" t="s">
        <v>15355</v>
      </c>
      <c r="D127" s="153" t="s">
        <v>5823</v>
      </c>
      <c r="E127" s="312">
        <v>12</v>
      </c>
      <c r="G127" s="329">
        <v>1E-3</v>
      </c>
      <c r="H127" s="312">
        <v>5</v>
      </c>
      <c r="I127" s="312">
        <v>2</v>
      </c>
      <c r="J127" s="312"/>
      <c r="K127" s="312"/>
      <c r="L127" s="312"/>
      <c r="M127" s="312"/>
      <c r="N127" s="312"/>
      <c r="O127" s="312"/>
      <c r="P127" s="354"/>
      <c r="Q127" s="354"/>
      <c r="R127" s="97" t="s">
        <v>760</v>
      </c>
      <c r="S127" s="93"/>
      <c r="T127" s="93"/>
      <c r="U127" s="93"/>
      <c r="V127" s="93"/>
      <c r="W127" s="93"/>
      <c r="X127" s="93"/>
    </row>
    <row r="128" spans="1:25" x14ac:dyDescent="0.2">
      <c r="A128" s="295" t="s">
        <v>15343</v>
      </c>
      <c r="B128" s="295" t="s">
        <v>15383</v>
      </c>
      <c r="C128" s="311" t="s">
        <v>15129</v>
      </c>
      <c r="D128" s="153" t="s">
        <v>748</v>
      </c>
      <c r="E128" s="312">
        <v>11.984</v>
      </c>
      <c r="G128" s="328">
        <v>3.0000000000000001E-3</v>
      </c>
      <c r="H128" s="312">
        <v>13</v>
      </c>
      <c r="I128" s="312">
        <v>6</v>
      </c>
      <c r="J128" s="312"/>
      <c r="K128" s="312"/>
      <c r="L128" s="312"/>
      <c r="M128" s="312"/>
      <c r="N128" s="312"/>
      <c r="O128" s="312"/>
      <c r="P128" s="354"/>
      <c r="Q128" s="354"/>
      <c r="R128" s="97" t="s">
        <v>749</v>
      </c>
      <c r="S128" s="93"/>
      <c r="T128" s="93"/>
      <c r="U128" s="93"/>
      <c r="V128" s="93"/>
      <c r="W128" s="93"/>
      <c r="X128" s="93"/>
      <c r="Y128" s="296"/>
    </row>
    <row r="129" spans="1:25" ht="15" x14ac:dyDescent="0.2">
      <c r="A129" s="295" t="s">
        <v>15343</v>
      </c>
      <c r="B129" s="372" t="s">
        <v>15366</v>
      </c>
      <c r="C129" s="311" t="s">
        <v>15129</v>
      </c>
      <c r="D129" s="153" t="s">
        <v>2151</v>
      </c>
      <c r="E129" s="312">
        <v>11.824999999999999</v>
      </c>
      <c r="F129" s="322"/>
      <c r="G129" s="328">
        <v>3.0000000000000001E-3</v>
      </c>
      <c r="H129" s="312">
        <v>20</v>
      </c>
      <c r="I129" s="312">
        <v>6</v>
      </c>
      <c r="J129" s="312"/>
      <c r="K129" s="312"/>
      <c r="L129" s="312"/>
      <c r="M129" s="312"/>
      <c r="N129" s="312"/>
      <c r="O129" s="312"/>
      <c r="P129" s="354"/>
      <c r="Q129" s="354"/>
      <c r="R129" s="93" t="s">
        <v>866</v>
      </c>
      <c r="S129" s="97" t="s">
        <v>15133</v>
      </c>
      <c r="T129" s="97" t="s">
        <v>68</v>
      </c>
      <c r="U129" s="97" t="s">
        <v>15133</v>
      </c>
      <c r="V129" s="97" t="s">
        <v>15133</v>
      </c>
      <c r="W129" s="97" t="s">
        <v>480</v>
      </c>
      <c r="X129" s="97" t="s">
        <v>561</v>
      </c>
      <c r="Y129" s="298"/>
    </row>
    <row r="130" spans="1:25" ht="15" x14ac:dyDescent="0.2">
      <c r="A130" s="295" t="s">
        <v>15343</v>
      </c>
      <c r="B130" s="295" t="s">
        <v>15408</v>
      </c>
      <c r="C130" s="311" t="s">
        <v>15129</v>
      </c>
      <c r="D130" s="153" t="s">
        <v>2167</v>
      </c>
      <c r="E130" s="312">
        <v>11.186</v>
      </c>
      <c r="G130" s="315"/>
      <c r="H130" s="312"/>
      <c r="I130" s="312"/>
      <c r="J130" s="312"/>
      <c r="K130" s="312"/>
      <c r="L130" s="312"/>
      <c r="M130" s="312"/>
      <c r="N130" s="312"/>
      <c r="O130" s="312"/>
      <c r="P130" s="354"/>
      <c r="Q130" s="354"/>
      <c r="R130" s="93" t="s">
        <v>15133</v>
      </c>
      <c r="S130" s="93" t="s">
        <v>695</v>
      </c>
      <c r="T130" s="93" t="s">
        <v>15133</v>
      </c>
      <c r="U130" s="93"/>
      <c r="V130" s="93"/>
      <c r="W130" s="93"/>
      <c r="X130" s="93"/>
      <c r="Y130" s="296"/>
    </row>
    <row r="131" spans="1:25" ht="15" x14ac:dyDescent="0.2">
      <c r="A131" s="295" t="s">
        <v>15343</v>
      </c>
      <c r="B131" s="295" t="s">
        <v>15389</v>
      </c>
      <c r="C131" s="311" t="s">
        <v>15129</v>
      </c>
      <c r="D131" s="153" t="s">
        <v>6069</v>
      </c>
      <c r="E131" s="312">
        <v>11.021000000000001</v>
      </c>
      <c r="G131" s="328">
        <v>3.0000000000000001E-3</v>
      </c>
      <c r="H131" s="312">
        <v>17</v>
      </c>
      <c r="I131" s="312">
        <v>6</v>
      </c>
      <c r="J131" s="312"/>
      <c r="K131" s="312"/>
      <c r="L131" s="312"/>
      <c r="M131" s="312"/>
      <c r="N131" s="312"/>
      <c r="O131" s="312"/>
      <c r="P131" s="354"/>
      <c r="Q131" s="354"/>
      <c r="R131" s="342" t="s">
        <v>958</v>
      </c>
      <c r="S131" s="97" t="s">
        <v>15133</v>
      </c>
      <c r="T131" s="93" t="s">
        <v>235</v>
      </c>
      <c r="U131" s="97" t="s">
        <v>15133</v>
      </c>
      <c r="V131" s="93"/>
      <c r="W131" s="93"/>
      <c r="X131" s="93"/>
      <c r="Y131" s="296"/>
    </row>
    <row r="132" spans="1:25" ht="15" customHeight="1" x14ac:dyDescent="0.2">
      <c r="A132" s="295" t="s">
        <v>15343</v>
      </c>
      <c r="B132" s="295" t="s">
        <v>15410</v>
      </c>
      <c r="C132" s="311" t="s">
        <v>15129</v>
      </c>
      <c r="D132" s="153" t="s">
        <v>2433</v>
      </c>
      <c r="E132" s="312">
        <v>10.773999999999999</v>
      </c>
      <c r="G132" s="328">
        <v>1.6999999999999999E-3</v>
      </c>
      <c r="H132" s="312"/>
      <c r="I132" s="312"/>
      <c r="J132" s="312"/>
      <c r="K132" s="312"/>
      <c r="L132" s="312"/>
      <c r="M132" s="312"/>
      <c r="N132" s="312"/>
      <c r="O132" s="312"/>
      <c r="P132" s="354"/>
      <c r="Q132" s="354"/>
      <c r="R132" s="93" t="s">
        <v>15133</v>
      </c>
      <c r="S132" s="93" t="s">
        <v>695</v>
      </c>
      <c r="T132" s="93" t="s">
        <v>15133</v>
      </c>
      <c r="U132" s="93"/>
      <c r="V132" s="93"/>
      <c r="W132" s="93"/>
      <c r="X132" s="93"/>
      <c r="Y132" s="296"/>
    </row>
    <row r="133" spans="1:25" ht="15" x14ac:dyDescent="0.2">
      <c r="A133" s="295" t="s">
        <v>15343</v>
      </c>
      <c r="B133" s="295" t="s">
        <v>15412</v>
      </c>
      <c r="C133" s="311" t="s">
        <v>15129</v>
      </c>
      <c r="D133" s="153" t="s">
        <v>1956</v>
      </c>
      <c r="E133" s="312">
        <v>10.483000000000001</v>
      </c>
      <c r="G133" s="315"/>
      <c r="H133" s="312"/>
      <c r="I133" s="312"/>
      <c r="J133" s="312"/>
      <c r="K133" s="312"/>
      <c r="L133" s="312"/>
      <c r="M133" s="312"/>
      <c r="N133" s="312"/>
      <c r="O133" s="312"/>
      <c r="P133" s="354"/>
      <c r="Q133" s="354"/>
      <c r="R133" s="93" t="s">
        <v>15133</v>
      </c>
      <c r="S133" s="93" t="s">
        <v>647</v>
      </c>
      <c r="T133" s="93" t="s">
        <v>15133</v>
      </c>
      <c r="U133" s="93"/>
      <c r="V133" s="97" t="s">
        <v>15133</v>
      </c>
      <c r="W133" s="93" t="s">
        <v>417</v>
      </c>
      <c r="X133" s="97" t="s">
        <v>540</v>
      </c>
      <c r="Y133" s="296"/>
    </row>
    <row r="134" spans="1:25" ht="15" x14ac:dyDescent="0.2">
      <c r="A134" s="295" t="s">
        <v>15343</v>
      </c>
      <c r="B134" s="295" t="s">
        <v>15355</v>
      </c>
      <c r="D134" s="153" t="s">
        <v>15381</v>
      </c>
      <c r="E134" s="295">
        <v>10</v>
      </c>
      <c r="F134" s="319"/>
      <c r="G134" s="329">
        <v>1E-3</v>
      </c>
      <c r="H134" s="312"/>
      <c r="I134" s="295">
        <v>5</v>
      </c>
      <c r="P134" s="359"/>
      <c r="Q134" s="359"/>
      <c r="R134" s="97" t="s">
        <v>935</v>
      </c>
      <c r="S134" s="97" t="s">
        <v>15133</v>
      </c>
      <c r="T134" s="93" t="s">
        <v>209</v>
      </c>
      <c r="U134" s="97" t="s">
        <v>15133</v>
      </c>
      <c r="V134" s="93"/>
      <c r="W134" s="93"/>
      <c r="X134" s="93"/>
    </row>
    <row r="135" spans="1:25" x14ac:dyDescent="0.2">
      <c r="A135" s="295" t="s">
        <v>15343</v>
      </c>
      <c r="B135" s="295" t="s">
        <v>15355</v>
      </c>
      <c r="D135" s="153" t="s">
        <v>15395</v>
      </c>
      <c r="E135" s="295">
        <v>10</v>
      </c>
      <c r="F135" s="324"/>
      <c r="G135" s="329">
        <v>1E-3</v>
      </c>
      <c r="H135" s="312">
        <v>22</v>
      </c>
      <c r="I135" s="295">
        <v>4</v>
      </c>
      <c r="P135" s="359"/>
      <c r="Q135" s="359"/>
      <c r="R135" s="342" t="s">
        <v>958</v>
      </c>
      <c r="S135" s="97" t="s">
        <v>15133</v>
      </c>
      <c r="T135" s="97" t="s">
        <v>180</v>
      </c>
      <c r="U135" s="97" t="s">
        <v>15133</v>
      </c>
      <c r="V135" s="97" t="s">
        <v>15133</v>
      </c>
      <c r="W135" s="97" t="s">
        <v>366</v>
      </c>
      <c r="X135" s="97" t="s">
        <v>610</v>
      </c>
    </row>
    <row r="136" spans="1:25" ht="15" x14ac:dyDescent="0.2">
      <c r="A136" s="295" t="s">
        <v>15343</v>
      </c>
      <c r="B136" s="295" t="s">
        <v>15353</v>
      </c>
      <c r="C136" s="311" t="s">
        <v>15129</v>
      </c>
      <c r="D136" s="153" t="s">
        <v>2455</v>
      </c>
      <c r="E136" s="312">
        <v>9.8699999999999992</v>
      </c>
      <c r="G136" s="328">
        <v>1E-3</v>
      </c>
      <c r="H136" s="312">
        <v>14</v>
      </c>
      <c r="I136" s="312">
        <v>4</v>
      </c>
      <c r="J136" s="312"/>
      <c r="K136" s="312"/>
      <c r="L136" s="312"/>
      <c r="M136" s="312"/>
      <c r="N136" s="312"/>
      <c r="O136" s="312"/>
      <c r="P136" s="354"/>
      <c r="Q136" s="354"/>
      <c r="R136" s="93" t="s">
        <v>782</v>
      </c>
      <c r="S136" s="93" t="s">
        <v>15133</v>
      </c>
      <c r="T136" s="97" t="s">
        <v>68</v>
      </c>
      <c r="U136" s="93" t="s">
        <v>15133</v>
      </c>
      <c r="V136" s="93"/>
      <c r="W136" s="93"/>
      <c r="X136" s="93"/>
      <c r="Y136" s="296"/>
    </row>
    <row r="137" spans="1:25" x14ac:dyDescent="0.2">
      <c r="A137" s="295" t="s">
        <v>15343</v>
      </c>
      <c r="B137" s="295" t="s">
        <v>15393</v>
      </c>
      <c r="C137" s="311" t="s">
        <v>15129</v>
      </c>
      <c r="D137" s="153" t="s">
        <v>6015</v>
      </c>
      <c r="E137" s="312">
        <v>9.8580000000000005</v>
      </c>
      <c r="G137" s="328">
        <v>2E-3</v>
      </c>
      <c r="H137" s="312">
        <v>16</v>
      </c>
      <c r="I137" s="312">
        <v>4</v>
      </c>
      <c r="J137" s="312"/>
      <c r="K137" s="312"/>
      <c r="L137" s="312"/>
      <c r="M137" s="312"/>
      <c r="N137" s="312"/>
      <c r="O137" s="312"/>
      <c r="P137" s="354"/>
      <c r="Q137" s="354"/>
      <c r="R137" s="342" t="s">
        <v>958</v>
      </c>
      <c r="S137" s="93"/>
      <c r="T137" s="93"/>
      <c r="U137" s="93"/>
      <c r="V137" s="93"/>
      <c r="W137" s="93"/>
      <c r="X137" s="93"/>
      <c r="Y137" s="296"/>
    </row>
    <row r="138" spans="1:25" x14ac:dyDescent="0.2">
      <c r="A138" s="295" t="s">
        <v>15343</v>
      </c>
      <c r="B138" s="295" t="s">
        <v>15391</v>
      </c>
      <c r="C138" s="311" t="s">
        <v>15129</v>
      </c>
      <c r="D138" s="153" t="s">
        <v>2474</v>
      </c>
      <c r="E138" s="312">
        <v>9.8420000000000005</v>
      </c>
      <c r="F138" s="322"/>
      <c r="G138" s="328">
        <v>3.0000000000000001E-3</v>
      </c>
      <c r="H138" s="312">
        <v>18</v>
      </c>
      <c r="I138" s="312">
        <v>4</v>
      </c>
      <c r="J138" s="312"/>
      <c r="K138" s="312"/>
      <c r="L138" s="312"/>
      <c r="M138" s="312"/>
      <c r="N138" s="312"/>
      <c r="O138" s="312"/>
      <c r="P138" s="354"/>
      <c r="Q138" s="354"/>
      <c r="R138" s="342" t="s">
        <v>958</v>
      </c>
      <c r="S138" s="97" t="s">
        <v>15133</v>
      </c>
      <c r="T138" s="97" t="s">
        <v>68</v>
      </c>
      <c r="U138" s="97" t="s">
        <v>15133</v>
      </c>
      <c r="V138" s="93"/>
      <c r="W138" s="93"/>
      <c r="X138" s="93"/>
      <c r="Y138" s="296"/>
    </row>
    <row r="139" spans="1:25" x14ac:dyDescent="0.2">
      <c r="A139" s="295" t="s">
        <v>15343</v>
      </c>
      <c r="B139" s="295" t="s">
        <v>15355</v>
      </c>
      <c r="C139" s="311" t="s">
        <v>15210</v>
      </c>
      <c r="D139" s="153" t="s">
        <v>2191</v>
      </c>
      <c r="E139" s="312">
        <v>9.8339999999999996</v>
      </c>
      <c r="G139" s="329">
        <v>1E-3</v>
      </c>
      <c r="H139" s="312">
        <v>6</v>
      </c>
      <c r="I139" s="312">
        <v>3</v>
      </c>
      <c r="J139" s="312"/>
      <c r="K139" s="312"/>
      <c r="L139" s="312"/>
      <c r="M139" s="312"/>
      <c r="N139" s="312"/>
      <c r="O139" s="312"/>
      <c r="P139" s="354"/>
      <c r="Q139" s="354"/>
      <c r="R139" s="97" t="s">
        <v>760</v>
      </c>
      <c r="S139" s="93"/>
      <c r="T139" s="93"/>
      <c r="U139" s="93"/>
      <c r="V139" s="93"/>
      <c r="W139" s="93"/>
      <c r="X139" s="93"/>
      <c r="Y139" s="296"/>
    </row>
    <row r="140" spans="1:25" x14ac:dyDescent="0.2">
      <c r="A140" s="295" t="s">
        <v>15343</v>
      </c>
      <c r="B140" s="295" t="s">
        <v>15355</v>
      </c>
      <c r="D140" s="153" t="s">
        <v>5854</v>
      </c>
      <c r="E140" s="312">
        <v>9.7360000000000007</v>
      </c>
      <c r="G140" s="329">
        <v>1E-3</v>
      </c>
      <c r="H140" s="312">
        <v>3</v>
      </c>
      <c r="I140" s="312">
        <v>1</v>
      </c>
      <c r="J140" s="312"/>
      <c r="K140" s="312"/>
      <c r="L140" s="312"/>
      <c r="M140" s="312"/>
      <c r="N140" s="312"/>
      <c r="O140" s="312"/>
      <c r="P140" s="354"/>
      <c r="Q140" s="354"/>
      <c r="R140" s="97" t="s">
        <v>760</v>
      </c>
      <c r="S140" s="93"/>
      <c r="T140" s="93"/>
      <c r="U140" s="93"/>
      <c r="V140" s="93"/>
      <c r="W140" s="93"/>
      <c r="X140" s="93"/>
    </row>
    <row r="141" spans="1:25" x14ac:dyDescent="0.2">
      <c r="A141" s="295" t="s">
        <v>15343</v>
      </c>
      <c r="B141" s="374" t="s">
        <v>15373</v>
      </c>
      <c r="D141" s="153" t="s">
        <v>2977</v>
      </c>
      <c r="E141" s="312">
        <v>9.0380000000000003</v>
      </c>
      <c r="F141" s="324"/>
      <c r="G141" s="329">
        <v>1E-3</v>
      </c>
      <c r="H141" s="312">
        <v>8</v>
      </c>
      <c r="I141" s="312">
        <v>2</v>
      </c>
      <c r="J141" s="312"/>
      <c r="K141" s="312"/>
      <c r="L141" s="312"/>
      <c r="M141" s="312"/>
      <c r="N141" s="312"/>
      <c r="O141" s="312"/>
      <c r="P141" s="354"/>
      <c r="Q141" s="354"/>
      <c r="R141" s="97" t="s">
        <v>886</v>
      </c>
      <c r="S141" s="97" t="s">
        <v>15133</v>
      </c>
      <c r="T141" s="97" t="s">
        <v>180</v>
      </c>
      <c r="U141" s="97" t="s">
        <v>15133</v>
      </c>
      <c r="V141" s="93"/>
      <c r="W141" s="93"/>
      <c r="X141" s="93"/>
    </row>
    <row r="142" spans="1:25" x14ac:dyDescent="0.2">
      <c r="A142" s="295" t="s">
        <v>15343</v>
      </c>
      <c r="B142" s="295" t="s">
        <v>15473</v>
      </c>
      <c r="C142" s="295" t="s">
        <v>15129</v>
      </c>
      <c r="D142" s="153" t="s">
        <v>6759</v>
      </c>
      <c r="E142" s="312">
        <v>8.6069999999999993</v>
      </c>
      <c r="G142" s="328">
        <v>1E-3</v>
      </c>
      <c r="H142" s="312"/>
      <c r="I142" s="312"/>
      <c r="J142" s="312"/>
      <c r="K142" s="312"/>
      <c r="L142" s="312"/>
      <c r="M142" s="312"/>
      <c r="N142" s="312"/>
      <c r="O142" s="312"/>
      <c r="P142" s="354"/>
      <c r="Q142" s="354"/>
      <c r="R142" s="93"/>
      <c r="S142" s="93"/>
      <c r="T142" s="93"/>
      <c r="U142" s="93"/>
      <c r="V142" s="93"/>
      <c r="W142" s="93"/>
      <c r="X142" s="93"/>
      <c r="Y142" s="296"/>
    </row>
    <row r="143" spans="1:25" ht="15" x14ac:dyDescent="0.2">
      <c r="A143" s="295" t="s">
        <v>15343</v>
      </c>
      <c r="B143" s="295" t="s">
        <v>15355</v>
      </c>
      <c r="C143" s="295" t="s">
        <v>15170</v>
      </c>
      <c r="D143" s="153" t="s">
        <v>15377</v>
      </c>
      <c r="E143" s="295">
        <v>7.8</v>
      </c>
      <c r="F143" s="313"/>
      <c r="G143" s="330">
        <v>5.0000000000000001E-4</v>
      </c>
      <c r="H143" s="312">
        <v>16</v>
      </c>
      <c r="I143" s="295">
        <v>5</v>
      </c>
      <c r="P143" s="359"/>
      <c r="Q143" s="359"/>
      <c r="R143" s="97" t="s">
        <v>886</v>
      </c>
      <c r="S143" s="97" t="s">
        <v>15133</v>
      </c>
      <c r="T143" s="93" t="s">
        <v>150</v>
      </c>
      <c r="U143" s="97" t="s">
        <v>15133</v>
      </c>
      <c r="V143" s="97" t="s">
        <v>15133</v>
      </c>
      <c r="W143" s="93" t="s">
        <v>417</v>
      </c>
      <c r="X143" s="97" t="s">
        <v>540</v>
      </c>
    </row>
    <row r="144" spans="1:25" ht="15" x14ac:dyDescent="0.2">
      <c r="A144" s="295" t="s">
        <v>15343</v>
      </c>
      <c r="B144" s="295" t="s">
        <v>15461</v>
      </c>
      <c r="C144" s="311" t="s">
        <v>15129</v>
      </c>
      <c r="D144" s="153" t="s">
        <v>2314</v>
      </c>
      <c r="E144" s="312">
        <v>7.1459999999999999</v>
      </c>
      <c r="G144" s="315"/>
      <c r="H144" s="312"/>
      <c r="I144" s="312"/>
      <c r="J144" s="312"/>
      <c r="K144" s="312"/>
      <c r="L144" s="312"/>
      <c r="M144" s="312"/>
      <c r="N144" s="312"/>
      <c r="O144" s="312"/>
      <c r="P144" s="354"/>
      <c r="Q144" s="354"/>
      <c r="R144" s="93" t="s">
        <v>15133</v>
      </c>
      <c r="S144" s="93" t="s">
        <v>647</v>
      </c>
      <c r="T144" s="93" t="s">
        <v>15133</v>
      </c>
      <c r="U144" s="93"/>
      <c r="V144" s="93"/>
      <c r="W144" s="93"/>
      <c r="X144" s="93"/>
      <c r="Y144" s="296"/>
    </row>
    <row r="145" spans="1:25" x14ac:dyDescent="0.2">
      <c r="A145" s="295" t="s">
        <v>15343</v>
      </c>
      <c r="B145" s="295" t="s">
        <v>15399</v>
      </c>
      <c r="C145" s="311" t="s">
        <v>15210</v>
      </c>
      <c r="D145" s="153" t="s">
        <v>15463</v>
      </c>
      <c r="E145" s="312">
        <v>6.5140000000000002</v>
      </c>
      <c r="G145" s="328"/>
      <c r="H145" s="312"/>
      <c r="I145" s="312"/>
      <c r="J145" s="312"/>
      <c r="K145" s="312"/>
      <c r="L145" s="312"/>
      <c r="M145" s="312"/>
      <c r="N145" s="312"/>
      <c r="O145" s="312"/>
      <c r="P145" s="354"/>
      <c r="Q145" s="354"/>
      <c r="R145" s="93"/>
      <c r="S145" s="93"/>
      <c r="T145" s="93"/>
      <c r="U145" s="93"/>
      <c r="V145" s="93"/>
      <c r="W145" s="93"/>
      <c r="X145" s="93"/>
      <c r="Y145" s="296"/>
    </row>
    <row r="146" spans="1:25" x14ac:dyDescent="0.2">
      <c r="A146" s="295" t="s">
        <v>15343</v>
      </c>
      <c r="B146" s="295" t="s">
        <v>15401</v>
      </c>
      <c r="C146" s="311" t="s">
        <v>15210</v>
      </c>
      <c r="D146" s="153" t="s">
        <v>15465</v>
      </c>
      <c r="E146" s="312">
        <v>6.3410000000000002</v>
      </c>
      <c r="G146" s="328"/>
      <c r="H146" s="312"/>
      <c r="I146" s="312"/>
      <c r="J146" s="312"/>
      <c r="K146" s="312"/>
      <c r="L146" s="312"/>
      <c r="M146" s="312"/>
      <c r="N146" s="312"/>
      <c r="O146" s="312"/>
      <c r="P146" s="354"/>
      <c r="Q146" s="354"/>
      <c r="R146" s="93"/>
      <c r="S146" s="93"/>
      <c r="T146" s="93"/>
      <c r="U146" s="93"/>
      <c r="V146" s="93"/>
      <c r="W146" s="93"/>
      <c r="X146" s="93"/>
      <c r="Y146" s="296"/>
    </row>
    <row r="147" spans="1:25" x14ac:dyDescent="0.2">
      <c r="A147" s="295" t="s">
        <v>15343</v>
      </c>
      <c r="B147" s="295" t="s">
        <v>15355</v>
      </c>
      <c r="D147" s="153" t="s">
        <v>15396</v>
      </c>
      <c r="E147" s="295">
        <v>6.2</v>
      </c>
      <c r="F147" s="324"/>
      <c r="G147" s="328">
        <v>5.0000000000000001E-4</v>
      </c>
      <c r="H147" s="312"/>
      <c r="P147" s="359"/>
      <c r="Q147" s="359"/>
      <c r="R147" s="342" t="s">
        <v>958</v>
      </c>
      <c r="S147" s="97" t="s">
        <v>15133</v>
      </c>
      <c r="T147" s="97" t="s">
        <v>180</v>
      </c>
      <c r="U147" s="97" t="s">
        <v>15133</v>
      </c>
      <c r="V147" s="93"/>
      <c r="W147" s="93"/>
      <c r="X147" s="93"/>
    </row>
    <row r="148" spans="1:25" ht="15" x14ac:dyDescent="0.2">
      <c r="A148" s="295" t="s">
        <v>15343</v>
      </c>
      <c r="B148" s="372" t="s">
        <v>15366</v>
      </c>
      <c r="C148" s="311" t="s">
        <v>15210</v>
      </c>
      <c r="D148" s="153" t="s">
        <v>5892</v>
      </c>
      <c r="E148" s="312">
        <v>5.9279999999999999</v>
      </c>
      <c r="F148" s="322"/>
      <c r="G148" s="328">
        <v>5.0000000000000001E-4</v>
      </c>
      <c r="H148" s="312">
        <v>6</v>
      </c>
      <c r="I148" s="312">
        <v>3</v>
      </c>
      <c r="J148" s="312"/>
      <c r="K148" s="312"/>
      <c r="L148" s="312"/>
      <c r="M148" s="312"/>
      <c r="N148" s="312"/>
      <c r="O148" s="312"/>
      <c r="P148" s="354"/>
      <c r="Q148" s="354"/>
      <c r="R148" s="93" t="s">
        <v>866</v>
      </c>
      <c r="S148" s="97" t="s">
        <v>15133</v>
      </c>
      <c r="T148" s="97" t="s">
        <v>68</v>
      </c>
      <c r="U148" s="97" t="s">
        <v>15133</v>
      </c>
      <c r="V148" s="93"/>
      <c r="W148" s="93"/>
      <c r="X148" s="93"/>
      <c r="Y148" s="296"/>
    </row>
    <row r="149" spans="1:25" ht="15" x14ac:dyDescent="0.2">
      <c r="A149" s="295" t="s">
        <v>15343</v>
      </c>
      <c r="B149" s="295" t="s">
        <v>15391</v>
      </c>
      <c r="C149" s="311" t="s">
        <v>15210</v>
      </c>
      <c r="D149" s="153" t="s">
        <v>6056</v>
      </c>
      <c r="E149" s="312">
        <v>5.9130000000000003</v>
      </c>
      <c r="G149" s="330">
        <v>5.0000000000000001E-4</v>
      </c>
      <c r="H149" s="312">
        <v>3</v>
      </c>
      <c r="I149" s="312">
        <v>1</v>
      </c>
      <c r="J149" s="312"/>
      <c r="K149" s="312"/>
      <c r="L149" s="312"/>
      <c r="M149" s="312"/>
      <c r="N149" s="312"/>
      <c r="O149" s="312"/>
      <c r="P149" s="354"/>
      <c r="Q149" s="354"/>
      <c r="R149" s="342" t="s">
        <v>958</v>
      </c>
      <c r="S149" s="93" t="s">
        <v>15133</v>
      </c>
      <c r="T149" s="97" t="s">
        <v>68</v>
      </c>
      <c r="U149" s="93" t="s">
        <v>15133</v>
      </c>
      <c r="V149" s="93"/>
      <c r="W149" s="93"/>
      <c r="X149" s="93"/>
      <c r="Y149" s="296"/>
    </row>
    <row r="150" spans="1:25" x14ac:dyDescent="0.2">
      <c r="A150" s="295" t="s">
        <v>15343</v>
      </c>
      <c r="B150" s="295" t="s">
        <v>15399</v>
      </c>
      <c r="C150" s="311" t="s">
        <v>15210</v>
      </c>
      <c r="D150" s="153" t="s">
        <v>15467</v>
      </c>
      <c r="E150" s="312">
        <v>4.0970000000000004</v>
      </c>
      <c r="F150" s="295" t="s">
        <v>694</v>
      </c>
      <c r="G150" s="328"/>
      <c r="H150" s="312"/>
      <c r="I150" s="312"/>
      <c r="J150" s="312"/>
      <c r="K150" s="312"/>
      <c r="L150" s="312"/>
      <c r="M150" s="312"/>
      <c r="N150" s="312"/>
      <c r="O150" s="312"/>
      <c r="P150" s="354"/>
      <c r="Q150" s="354"/>
      <c r="R150" s="93"/>
      <c r="S150" s="93"/>
      <c r="T150" s="93"/>
      <c r="U150" s="93"/>
      <c r="V150" s="93"/>
      <c r="W150" s="93"/>
      <c r="X150" s="93"/>
      <c r="Y150" s="296"/>
    </row>
    <row r="151" spans="1:25" x14ac:dyDescent="0.2">
      <c r="A151" s="295" t="s">
        <v>15343</v>
      </c>
      <c r="B151" s="295" t="s">
        <v>15461</v>
      </c>
      <c r="C151" s="311" t="s">
        <v>15469</v>
      </c>
      <c r="D151" s="153" t="s">
        <v>3610</v>
      </c>
      <c r="E151" s="312">
        <v>4.0529999999999999</v>
      </c>
      <c r="G151" s="328"/>
      <c r="H151" s="312"/>
      <c r="I151" s="312"/>
      <c r="J151" s="312"/>
      <c r="K151" s="312"/>
      <c r="L151" s="312"/>
      <c r="M151" s="312"/>
      <c r="N151" s="312"/>
      <c r="O151" s="312"/>
      <c r="P151" s="354"/>
      <c r="Q151" s="354"/>
      <c r="R151" s="93"/>
      <c r="S151" s="93"/>
      <c r="T151" s="93"/>
      <c r="U151" s="93"/>
      <c r="V151" s="93"/>
      <c r="W151" s="93"/>
      <c r="X151" s="93"/>
      <c r="Y151" s="296"/>
    </row>
    <row r="152" spans="1:25" x14ac:dyDescent="0.2">
      <c r="A152" s="295" t="s">
        <v>15343</v>
      </c>
      <c r="B152" s="295" t="s">
        <v>15412</v>
      </c>
      <c r="C152" s="311" t="s">
        <v>15210</v>
      </c>
      <c r="D152" s="153" t="s">
        <v>15471</v>
      </c>
      <c r="E152" s="312">
        <v>3.9359999999999999</v>
      </c>
      <c r="F152" s="295" t="s">
        <v>646</v>
      </c>
      <c r="G152" s="328"/>
      <c r="H152" s="312"/>
      <c r="I152" s="312"/>
      <c r="J152" s="312"/>
      <c r="K152" s="312"/>
      <c r="L152" s="312"/>
      <c r="M152" s="312"/>
      <c r="N152" s="312"/>
      <c r="O152" s="312"/>
      <c r="P152" s="354"/>
      <c r="Q152" s="354"/>
      <c r="R152" s="93"/>
      <c r="S152" s="93"/>
      <c r="T152" s="93"/>
      <c r="U152" s="93"/>
      <c r="V152" s="93"/>
      <c r="W152" s="93"/>
      <c r="X152" s="93"/>
      <c r="Y152" s="296"/>
    </row>
    <row r="153" spans="1:25" ht="15" x14ac:dyDescent="0.2">
      <c r="A153" s="295" t="s">
        <v>15343</v>
      </c>
      <c r="B153" s="371" t="s">
        <v>15364</v>
      </c>
      <c r="C153" s="311" t="s">
        <v>15210</v>
      </c>
      <c r="D153" s="153" t="s">
        <v>15371</v>
      </c>
      <c r="E153" s="312">
        <v>3.75</v>
      </c>
      <c r="G153" s="328"/>
      <c r="H153" s="312"/>
      <c r="I153" s="312"/>
      <c r="J153" s="312"/>
      <c r="K153" s="312"/>
      <c r="L153" s="312"/>
      <c r="M153" s="312"/>
      <c r="N153" s="312"/>
      <c r="O153" s="312"/>
      <c r="P153" s="354"/>
      <c r="Q153" s="354"/>
      <c r="R153" s="93" t="s">
        <v>866</v>
      </c>
      <c r="S153" s="93"/>
      <c r="T153" s="93"/>
      <c r="U153" s="93"/>
      <c r="V153" s="93"/>
      <c r="W153" s="93"/>
      <c r="X153" s="93"/>
      <c r="Y153" s="296"/>
    </row>
    <row r="154" spans="1:25" x14ac:dyDescent="0.2">
      <c r="A154" s="295" t="s">
        <v>15343</v>
      </c>
      <c r="B154" s="374" t="s">
        <v>15373</v>
      </c>
      <c r="C154" s="311" t="s">
        <v>15210</v>
      </c>
      <c r="D154" s="153" t="s">
        <v>5142</v>
      </c>
      <c r="E154" s="312">
        <v>3.7090000000000001</v>
      </c>
      <c r="F154" s="324"/>
      <c r="G154" s="328"/>
      <c r="H154" s="312"/>
      <c r="I154" s="312">
        <v>1</v>
      </c>
      <c r="J154" s="312"/>
      <c r="K154" s="312"/>
      <c r="L154" s="312"/>
      <c r="M154" s="312"/>
      <c r="N154" s="312"/>
      <c r="O154" s="312"/>
      <c r="P154" s="354"/>
      <c r="Q154" s="354"/>
      <c r="R154" s="97" t="s">
        <v>886</v>
      </c>
      <c r="S154" s="97" t="s">
        <v>15133</v>
      </c>
      <c r="T154" s="97" t="s">
        <v>180</v>
      </c>
      <c r="U154" s="97" t="s">
        <v>15133</v>
      </c>
      <c r="V154" s="93"/>
      <c r="W154" s="93"/>
      <c r="X154" s="93"/>
      <c r="Y154" s="296"/>
    </row>
    <row r="155" spans="1:25" x14ac:dyDescent="0.2">
      <c r="A155" s="295" t="s">
        <v>15343</v>
      </c>
      <c r="B155" s="295" t="s">
        <v>15355</v>
      </c>
      <c r="D155" s="153" t="s">
        <v>15475</v>
      </c>
      <c r="E155" s="295">
        <v>3.1</v>
      </c>
      <c r="G155" s="328"/>
      <c r="H155" s="312"/>
      <c r="P155" s="359"/>
      <c r="Q155" s="359"/>
      <c r="R155" s="93"/>
      <c r="S155" s="93"/>
      <c r="T155" s="93"/>
      <c r="U155" s="93"/>
      <c r="V155" s="93"/>
      <c r="W155" s="93"/>
      <c r="X155" s="93"/>
    </row>
    <row r="156" spans="1:25" x14ac:dyDescent="0.2">
      <c r="A156" s="295" t="s">
        <v>15343</v>
      </c>
      <c r="B156" s="295" t="s">
        <v>15355</v>
      </c>
      <c r="D156" s="153" t="s">
        <v>8844</v>
      </c>
      <c r="E156" s="295">
        <v>3</v>
      </c>
      <c r="G156" s="328"/>
      <c r="P156" s="359"/>
      <c r="Q156" s="359"/>
      <c r="R156" s="93"/>
      <c r="S156" s="93"/>
      <c r="T156" s="93"/>
      <c r="U156" s="93"/>
      <c r="V156" s="93"/>
      <c r="W156" s="93"/>
      <c r="X156" s="93"/>
    </row>
    <row r="157" spans="1:25" ht="15" x14ac:dyDescent="0.2">
      <c r="A157" s="295" t="s">
        <v>15343</v>
      </c>
      <c r="B157" s="295" t="s">
        <v>15355</v>
      </c>
      <c r="D157" s="153" t="s">
        <v>288</v>
      </c>
      <c r="E157" s="312">
        <v>1.3</v>
      </c>
      <c r="F157" s="318"/>
      <c r="G157" s="330">
        <v>5.0000000000000001E-4</v>
      </c>
      <c r="H157" s="312"/>
      <c r="I157" s="295">
        <v>3</v>
      </c>
      <c r="P157" s="359"/>
      <c r="Q157" s="359"/>
      <c r="R157" s="93" t="s">
        <v>908</v>
      </c>
      <c r="S157" s="97" t="s">
        <v>15133</v>
      </c>
      <c r="T157" s="97" t="s">
        <v>289</v>
      </c>
      <c r="U157" s="97" t="s">
        <v>15133</v>
      </c>
      <c r="V157" s="93"/>
      <c r="W157" s="93"/>
      <c r="X157" s="93"/>
    </row>
    <row r="158" spans="1:25" ht="60" x14ac:dyDescent="0.2">
      <c r="A158" s="331" t="s">
        <v>15414</v>
      </c>
      <c r="B158" s="331" t="s">
        <v>15415</v>
      </c>
      <c r="C158" s="332" t="s">
        <v>15129</v>
      </c>
      <c r="D158" s="333" t="s">
        <v>15416</v>
      </c>
      <c r="E158" s="334">
        <v>374.64400000000001</v>
      </c>
      <c r="F158" s="331"/>
      <c r="G158" s="334"/>
      <c r="H158" s="334"/>
      <c r="I158" s="334"/>
      <c r="J158" s="334"/>
      <c r="K158" s="334"/>
      <c r="L158" s="334"/>
      <c r="M158" s="334"/>
      <c r="N158" s="334"/>
      <c r="O158" s="334"/>
      <c r="P158" s="354"/>
      <c r="Q158" s="354"/>
      <c r="R158" s="93" t="s">
        <v>15561</v>
      </c>
      <c r="S158" s="97" t="s">
        <v>15133</v>
      </c>
      <c r="T158" s="93" t="s">
        <v>15562</v>
      </c>
      <c r="U158" s="93" t="s">
        <v>15133</v>
      </c>
      <c r="V158" s="97" t="s">
        <v>15133</v>
      </c>
      <c r="W158" s="97" t="s">
        <v>448</v>
      </c>
      <c r="X158" s="97" t="s">
        <v>599</v>
      </c>
    </row>
    <row r="159" spans="1:25" ht="27.75" customHeight="1" x14ac:dyDescent="0.2">
      <c r="A159" s="331" t="s">
        <v>15414</v>
      </c>
      <c r="B159" s="331" t="s">
        <v>15415</v>
      </c>
      <c r="C159" s="332" t="s">
        <v>15129</v>
      </c>
      <c r="D159" s="333" t="s">
        <v>629</v>
      </c>
      <c r="E159" s="334">
        <v>217.12700000000001</v>
      </c>
      <c r="F159" s="331"/>
      <c r="G159" s="334"/>
      <c r="H159" s="334"/>
      <c r="I159" s="334"/>
      <c r="J159" s="334"/>
      <c r="K159" s="334"/>
      <c r="L159" s="334"/>
      <c r="M159" s="334"/>
      <c r="N159" s="334"/>
      <c r="O159" s="334"/>
      <c r="P159" s="357" t="s">
        <v>15563</v>
      </c>
      <c r="Q159" s="357" t="s">
        <v>15564</v>
      </c>
      <c r="R159" s="97" t="s">
        <v>15133</v>
      </c>
      <c r="S159" s="97" t="s">
        <v>635</v>
      </c>
      <c r="T159" s="97" t="s">
        <v>15133</v>
      </c>
      <c r="U159" s="93" t="s">
        <v>15565</v>
      </c>
      <c r="V159" s="97" t="s">
        <v>15133</v>
      </c>
      <c r="W159" s="97" t="s">
        <v>448</v>
      </c>
      <c r="X159" s="97" t="s">
        <v>599</v>
      </c>
      <c r="Y159" s="296"/>
    </row>
    <row r="160" spans="1:25" x14ac:dyDescent="0.2">
      <c r="A160" s="331" t="s">
        <v>15414</v>
      </c>
      <c r="B160" s="331" t="s">
        <v>15424</v>
      </c>
      <c r="C160" s="332" t="s">
        <v>15129</v>
      </c>
      <c r="D160" s="333" t="s">
        <v>1726</v>
      </c>
      <c r="E160" s="335">
        <v>31.629000000000001</v>
      </c>
      <c r="F160" s="331"/>
      <c r="G160" s="335"/>
      <c r="H160" s="335"/>
      <c r="I160" s="335"/>
      <c r="J160" s="335"/>
      <c r="K160" s="335"/>
      <c r="L160" s="335"/>
      <c r="M160" s="335"/>
      <c r="N160" s="335"/>
      <c r="O160" s="335"/>
      <c r="P160" s="358" t="s">
        <v>15566</v>
      </c>
      <c r="Q160" s="358" t="s">
        <v>15567</v>
      </c>
      <c r="R160" s="97" t="s">
        <v>15133</v>
      </c>
      <c r="S160" s="97" t="s">
        <v>635</v>
      </c>
      <c r="T160" s="97" t="s">
        <v>15133</v>
      </c>
      <c r="U160" s="97"/>
      <c r="V160" s="97"/>
      <c r="W160" s="97"/>
      <c r="X160" s="97"/>
      <c r="Y160" s="296"/>
    </row>
    <row r="161" spans="1:29" ht="15" x14ac:dyDescent="0.2">
      <c r="A161" s="331" t="s">
        <v>15414</v>
      </c>
      <c r="B161" s="331" t="s">
        <v>15422</v>
      </c>
      <c r="C161" s="332" t="s">
        <v>15129</v>
      </c>
      <c r="D161" s="333" t="s">
        <v>32</v>
      </c>
      <c r="E161" s="334">
        <v>31.431999999999999</v>
      </c>
      <c r="F161" s="331"/>
      <c r="G161" s="334"/>
      <c r="H161" s="334"/>
      <c r="I161" s="334"/>
      <c r="J161" s="334"/>
      <c r="K161" s="334"/>
      <c r="L161" s="334"/>
      <c r="M161" s="334"/>
      <c r="N161" s="334"/>
      <c r="O161" s="334"/>
      <c r="P161" s="357" t="s">
        <v>15568</v>
      </c>
      <c r="Q161" s="357" t="s">
        <v>15569</v>
      </c>
      <c r="R161" s="97" t="s">
        <v>727</v>
      </c>
      <c r="S161" s="97" t="s">
        <v>15133</v>
      </c>
      <c r="T161" s="97" t="s">
        <v>248</v>
      </c>
      <c r="U161" s="93" t="s">
        <v>15133</v>
      </c>
      <c r="V161" s="97"/>
      <c r="W161" s="355"/>
      <c r="X161" s="355"/>
      <c r="Y161" s="296"/>
    </row>
    <row r="162" spans="1:29" ht="15" customHeight="1" x14ac:dyDescent="0.2">
      <c r="A162" s="331" t="s">
        <v>15414</v>
      </c>
      <c r="B162" s="331" t="s">
        <v>15426</v>
      </c>
      <c r="C162" s="332" t="s">
        <v>15129</v>
      </c>
      <c r="D162" s="333" t="s">
        <v>6686</v>
      </c>
      <c r="E162" s="335">
        <v>26.513000000000002</v>
      </c>
      <c r="F162" s="331"/>
      <c r="G162" s="335"/>
      <c r="H162" s="335"/>
      <c r="I162" s="335"/>
      <c r="J162" s="335"/>
      <c r="K162" s="335"/>
      <c r="L162" s="335"/>
      <c r="M162" s="335"/>
      <c r="N162" s="335"/>
      <c r="O162" s="335"/>
      <c r="P162" s="358" t="s">
        <v>15570</v>
      </c>
      <c r="Q162" s="358" t="s">
        <v>15528</v>
      </c>
      <c r="R162" s="97" t="s">
        <v>829</v>
      </c>
      <c r="S162" s="97"/>
      <c r="T162" s="97"/>
      <c r="U162" s="97"/>
      <c r="V162" s="97"/>
      <c r="W162" s="97"/>
      <c r="X162" s="97"/>
      <c r="Y162" s="296"/>
      <c r="AC162" s="352"/>
    </row>
    <row r="163" spans="1:29" ht="15" x14ac:dyDescent="0.2">
      <c r="A163" s="331" t="s">
        <v>15414</v>
      </c>
      <c r="B163" s="331" t="s">
        <v>15428</v>
      </c>
      <c r="C163" s="332" t="s">
        <v>15129</v>
      </c>
      <c r="D163" s="333" t="s">
        <v>827</v>
      </c>
      <c r="E163" s="335">
        <v>16.818000000000001</v>
      </c>
      <c r="F163" s="331"/>
      <c r="G163" s="335"/>
      <c r="H163" s="335"/>
      <c r="I163" s="335"/>
      <c r="J163" s="335"/>
      <c r="K163" s="335"/>
      <c r="L163" s="335"/>
      <c r="M163" s="335"/>
      <c r="N163" s="335"/>
      <c r="O163" s="335"/>
      <c r="P163" s="358" t="s">
        <v>15571</v>
      </c>
      <c r="Q163" s="358" t="s">
        <v>15572</v>
      </c>
      <c r="R163" s="97" t="s">
        <v>829</v>
      </c>
      <c r="S163" s="97" t="s">
        <v>15133</v>
      </c>
      <c r="T163" s="97" t="s">
        <v>248</v>
      </c>
      <c r="U163" s="93" t="s">
        <v>15133</v>
      </c>
      <c r="V163" s="97"/>
      <c r="W163" s="97"/>
      <c r="X163" s="97"/>
      <c r="Y163" s="296"/>
    </row>
    <row r="164" spans="1:29" x14ac:dyDescent="0.2">
      <c r="A164" s="331" t="s">
        <v>15414</v>
      </c>
      <c r="B164" s="331" t="s">
        <v>15433</v>
      </c>
      <c r="C164" s="332" t="s">
        <v>15129</v>
      </c>
      <c r="D164" s="333" t="s">
        <v>6611</v>
      </c>
      <c r="E164" s="334">
        <v>16.382999999999999</v>
      </c>
      <c r="F164" s="331"/>
      <c r="G164" s="334"/>
      <c r="H164" s="334"/>
      <c r="I164" s="334"/>
      <c r="J164" s="334"/>
      <c r="K164" s="334"/>
      <c r="L164" s="334"/>
      <c r="M164" s="334"/>
      <c r="N164" s="334"/>
      <c r="O164" s="334"/>
      <c r="P164" s="357" t="s">
        <v>15502</v>
      </c>
      <c r="Q164" s="357" t="s">
        <v>15573</v>
      </c>
      <c r="R164" s="97"/>
      <c r="S164" s="97"/>
      <c r="T164" s="97"/>
      <c r="U164" s="97"/>
      <c r="V164" s="97"/>
      <c r="W164" s="97"/>
      <c r="X164" s="97"/>
      <c r="Y164" s="296"/>
    </row>
    <row r="165" spans="1:29" ht="15" x14ac:dyDescent="0.2">
      <c r="A165" s="331" t="s">
        <v>15414</v>
      </c>
      <c r="B165" s="331" t="s">
        <v>15435</v>
      </c>
      <c r="C165" s="332" t="s">
        <v>15129</v>
      </c>
      <c r="D165" s="333" t="s">
        <v>2488</v>
      </c>
      <c r="E165" s="334">
        <v>16.353000000000002</v>
      </c>
      <c r="F165" s="331"/>
      <c r="G165" s="334"/>
      <c r="H165" s="334"/>
      <c r="I165" s="334"/>
      <c r="J165" s="334"/>
      <c r="K165" s="334"/>
      <c r="L165" s="334"/>
      <c r="M165" s="334"/>
      <c r="N165" s="334"/>
      <c r="O165" s="334"/>
      <c r="P165" s="357" t="s">
        <v>15574</v>
      </c>
      <c r="Q165" s="357" t="s">
        <v>15575</v>
      </c>
      <c r="R165" s="97" t="s">
        <v>727</v>
      </c>
      <c r="S165" s="97" t="s">
        <v>15133</v>
      </c>
      <c r="T165" s="97" t="s">
        <v>34</v>
      </c>
      <c r="U165" s="93" t="s">
        <v>15133</v>
      </c>
      <c r="V165" s="97" t="s">
        <v>15133</v>
      </c>
      <c r="W165" s="355" t="s">
        <v>448</v>
      </c>
      <c r="X165" s="355" t="s">
        <v>599</v>
      </c>
      <c r="Y165" s="296"/>
    </row>
    <row r="166" spans="1:29" x14ac:dyDescent="0.2">
      <c r="A166" s="331" t="s">
        <v>15414</v>
      </c>
      <c r="B166" s="331" t="s">
        <v>15431</v>
      </c>
      <c r="C166" s="332" t="s">
        <v>15129</v>
      </c>
      <c r="D166" s="333" t="s">
        <v>2116</v>
      </c>
      <c r="E166" s="334">
        <v>15.879</v>
      </c>
      <c r="F166" s="331"/>
      <c r="G166" s="334"/>
      <c r="H166" s="334"/>
      <c r="I166" s="334"/>
      <c r="J166" s="334"/>
      <c r="K166" s="334"/>
      <c r="L166" s="334"/>
      <c r="M166" s="334"/>
      <c r="N166" s="334"/>
      <c r="O166" s="334"/>
      <c r="P166" s="357" t="s">
        <v>15576</v>
      </c>
      <c r="Q166" s="357" t="s">
        <v>15577</v>
      </c>
      <c r="R166" s="97" t="s">
        <v>829</v>
      </c>
      <c r="S166" s="97"/>
      <c r="T166" s="97"/>
      <c r="U166" s="97"/>
      <c r="V166" s="97"/>
      <c r="W166" s="97"/>
      <c r="X166" s="97"/>
      <c r="Y166" s="296"/>
    </row>
    <row r="167" spans="1:29" x14ac:dyDescent="0.2">
      <c r="A167" s="331" t="s">
        <v>15414</v>
      </c>
      <c r="B167" s="331" t="s">
        <v>15437</v>
      </c>
      <c r="C167" s="332" t="s">
        <v>15129</v>
      </c>
      <c r="D167" s="333" t="s">
        <v>2467</v>
      </c>
      <c r="E167" s="334">
        <v>10.749000000000001</v>
      </c>
      <c r="F167" s="331"/>
      <c r="G167" s="334"/>
      <c r="H167" s="334"/>
      <c r="I167" s="334"/>
      <c r="J167" s="334"/>
      <c r="K167" s="334"/>
      <c r="L167" s="334"/>
      <c r="M167" s="334"/>
      <c r="N167" s="334"/>
      <c r="O167" s="334"/>
      <c r="P167" s="357" t="s">
        <v>15578</v>
      </c>
      <c r="Q167" s="357" t="s">
        <v>15579</v>
      </c>
      <c r="R167" s="97"/>
      <c r="S167" s="97"/>
      <c r="T167" s="97"/>
      <c r="U167" s="97"/>
      <c r="V167" s="97"/>
      <c r="W167" s="97"/>
      <c r="X167" s="97"/>
      <c r="Y167" s="296"/>
    </row>
    <row r="168" spans="1:29" x14ac:dyDescent="0.2">
      <c r="A168" s="331" t="s">
        <v>15414</v>
      </c>
      <c r="B168" s="331" t="s">
        <v>15439</v>
      </c>
      <c r="C168" s="332" t="s">
        <v>15129</v>
      </c>
      <c r="D168" s="333" t="s">
        <v>2309</v>
      </c>
      <c r="E168" s="334">
        <v>10.596</v>
      </c>
      <c r="F168" s="331"/>
      <c r="G168" s="334"/>
      <c r="H168" s="334"/>
      <c r="I168" s="334"/>
      <c r="J168" s="334"/>
      <c r="K168" s="334"/>
      <c r="L168" s="334"/>
      <c r="M168" s="334"/>
      <c r="N168" s="334"/>
      <c r="O168" s="334"/>
      <c r="P168" s="357" t="s">
        <v>15580</v>
      </c>
      <c r="Q168" s="357" t="s">
        <v>15581</v>
      </c>
      <c r="R168" s="97" t="s">
        <v>915</v>
      </c>
      <c r="S168" s="97"/>
      <c r="T168" s="97"/>
      <c r="U168" s="97"/>
      <c r="V168" s="97"/>
      <c r="W168" s="97"/>
      <c r="X168" s="97"/>
      <c r="Y168" s="296"/>
    </row>
    <row r="169" spans="1:29" x14ac:dyDescent="0.2">
      <c r="A169" s="331" t="s">
        <v>15414</v>
      </c>
      <c r="B169" s="331" t="s">
        <v>15441</v>
      </c>
      <c r="C169" s="332" t="s">
        <v>15129</v>
      </c>
      <c r="D169" s="333" t="s">
        <v>1829</v>
      </c>
      <c r="E169" s="334">
        <v>9.5459999999999994</v>
      </c>
      <c r="F169" s="331"/>
      <c r="G169" s="334"/>
      <c r="H169" s="334"/>
      <c r="I169" s="334"/>
      <c r="J169" s="334"/>
      <c r="K169" s="334"/>
      <c r="L169" s="334"/>
      <c r="M169" s="334"/>
      <c r="N169" s="334"/>
      <c r="O169" s="334"/>
      <c r="P169" s="357" t="s">
        <v>15582</v>
      </c>
      <c r="Q169" s="357" t="s">
        <v>15579</v>
      </c>
      <c r="R169" s="97" t="s">
        <v>915</v>
      </c>
      <c r="S169" s="97"/>
      <c r="T169" s="97"/>
      <c r="U169" s="97"/>
      <c r="V169" s="97"/>
      <c r="W169" s="97"/>
      <c r="X169" s="97"/>
      <c r="Y169" s="296"/>
    </row>
    <row r="170" spans="1:29" x14ac:dyDescent="0.2">
      <c r="A170" s="331" t="s">
        <v>15414</v>
      </c>
      <c r="B170" s="331" t="s">
        <v>15443</v>
      </c>
      <c r="C170" s="332" t="s">
        <v>15129</v>
      </c>
      <c r="D170" s="333" t="s">
        <v>6595</v>
      </c>
      <c r="E170" s="334">
        <v>8.66</v>
      </c>
      <c r="F170" s="331"/>
      <c r="G170" s="334"/>
      <c r="H170" s="334"/>
      <c r="I170" s="334"/>
      <c r="J170" s="334"/>
      <c r="K170" s="334"/>
      <c r="L170" s="334"/>
      <c r="M170" s="334"/>
      <c r="N170" s="334"/>
      <c r="O170" s="334"/>
      <c r="P170" s="354"/>
      <c r="Q170" s="354"/>
      <c r="R170" s="97" t="s">
        <v>15133</v>
      </c>
      <c r="S170" s="97" t="s">
        <v>635</v>
      </c>
      <c r="T170" s="97" t="s">
        <v>15133</v>
      </c>
      <c r="U170" s="97"/>
      <c r="V170" s="97"/>
      <c r="W170" s="97"/>
      <c r="X170" s="97"/>
      <c r="Y170" s="296"/>
    </row>
    <row r="171" spans="1:29" x14ac:dyDescent="0.2">
      <c r="A171" s="331" t="s">
        <v>15414</v>
      </c>
      <c r="B171" s="331" t="s">
        <v>15447</v>
      </c>
      <c r="C171" s="332" t="s">
        <v>15129</v>
      </c>
      <c r="D171" s="333" t="s">
        <v>2484</v>
      </c>
      <c r="E171" s="334">
        <v>8.2469999999999999</v>
      </c>
      <c r="F171" s="331"/>
      <c r="G171" s="334"/>
      <c r="H171" s="334"/>
      <c r="I171" s="334"/>
      <c r="J171" s="334"/>
      <c r="K171" s="334"/>
      <c r="L171" s="334"/>
      <c r="M171" s="334"/>
      <c r="N171" s="334"/>
      <c r="O171" s="334"/>
      <c r="P171" s="354"/>
      <c r="Q171" s="354"/>
      <c r="R171" s="97"/>
      <c r="S171" s="97"/>
      <c r="T171" s="97"/>
      <c r="U171" s="97"/>
      <c r="V171" s="97"/>
      <c r="W171" s="97"/>
      <c r="X171" s="97"/>
      <c r="Y171" s="296"/>
    </row>
    <row r="172" spans="1:29" x14ac:dyDescent="0.2">
      <c r="A172" s="331" t="s">
        <v>15414</v>
      </c>
      <c r="B172" s="331" t="s">
        <v>15445</v>
      </c>
      <c r="C172" s="332" t="s">
        <v>15129</v>
      </c>
      <c r="D172" s="333" t="s">
        <v>2396</v>
      </c>
      <c r="E172" s="334">
        <v>7.7670000000000003</v>
      </c>
      <c r="F172" s="331"/>
      <c r="G172" s="334"/>
      <c r="H172" s="334"/>
      <c r="I172" s="334"/>
      <c r="J172" s="334"/>
      <c r="K172" s="334"/>
      <c r="L172" s="334"/>
      <c r="M172" s="334"/>
      <c r="N172" s="334"/>
      <c r="O172" s="334"/>
      <c r="P172" s="354"/>
      <c r="Q172" s="354"/>
      <c r="R172" s="97"/>
      <c r="S172" s="97"/>
      <c r="T172" s="97"/>
      <c r="U172" s="97"/>
      <c r="V172" s="97"/>
      <c r="W172" s="97"/>
      <c r="X172" s="97"/>
      <c r="Y172" s="296"/>
    </row>
    <row r="173" spans="1:29" x14ac:dyDescent="0.2">
      <c r="A173" s="331" t="s">
        <v>15414</v>
      </c>
      <c r="B173" s="331" t="s">
        <v>15449</v>
      </c>
      <c r="C173" s="332" t="s">
        <v>15129</v>
      </c>
      <c r="D173" s="333" t="s">
        <v>2128</v>
      </c>
      <c r="E173" s="334">
        <v>7.6</v>
      </c>
      <c r="F173" s="331"/>
      <c r="G173" s="334"/>
      <c r="H173" s="334"/>
      <c r="I173" s="334"/>
      <c r="J173" s="334"/>
      <c r="K173" s="334"/>
      <c r="L173" s="334"/>
      <c r="M173" s="334"/>
      <c r="N173" s="334"/>
      <c r="O173" s="334"/>
      <c r="P173" s="354"/>
      <c r="Q173" s="354"/>
      <c r="R173" s="97"/>
      <c r="S173" s="97"/>
      <c r="T173" s="97"/>
      <c r="U173" s="97"/>
      <c r="V173" s="97"/>
      <c r="W173" s="97"/>
      <c r="X173" s="97"/>
      <c r="Y173" s="296"/>
    </row>
    <row r="174" spans="1:29" x14ac:dyDescent="0.2">
      <c r="A174" s="331" t="s">
        <v>15414</v>
      </c>
      <c r="B174" s="331" t="s">
        <v>15451</v>
      </c>
      <c r="C174" s="332" t="s">
        <v>15129</v>
      </c>
      <c r="D174" s="333" t="s">
        <v>3025</v>
      </c>
      <c r="E174" s="334">
        <v>7.5</v>
      </c>
      <c r="F174" s="331"/>
      <c r="G174" s="334"/>
      <c r="H174" s="334"/>
      <c r="I174" s="334"/>
      <c r="J174" s="334"/>
      <c r="K174" s="334"/>
      <c r="L174" s="334"/>
      <c r="M174" s="334"/>
      <c r="N174" s="334"/>
      <c r="O174" s="334"/>
      <c r="P174" s="354"/>
      <c r="Q174" s="354"/>
      <c r="R174" s="97"/>
      <c r="S174" s="97"/>
      <c r="T174" s="97"/>
      <c r="U174" s="97"/>
      <c r="V174" s="97"/>
      <c r="W174" s="97"/>
      <c r="X174" s="97"/>
      <c r="Y174" s="296"/>
    </row>
  </sheetData>
  <autoFilter ref="A10:AK174" xr:uid="{AC2FD6C9-A9F5-40B5-A4F3-F58BAF556A32}">
    <filterColumn colId="26" showButton="0"/>
    <filterColumn colId="27" showButton="0"/>
    <filterColumn colId="30" showButton="0"/>
    <filterColumn colId="31" showButton="0"/>
    <filterColumn colId="34" showButton="0"/>
    <filterColumn colId="35" showButton="0"/>
    <sortState xmlns:xlrd2="http://schemas.microsoft.com/office/spreadsheetml/2017/richdata2" ref="A105:AK113">
      <sortCondition ref="B10:B174"/>
    </sortState>
  </autoFilter>
  <mergeCells count="3">
    <mergeCell ref="AA10:AC10"/>
    <mergeCell ref="AE10:AG10"/>
    <mergeCell ref="AI10:AK10"/>
  </mergeCells>
  <conditionalFormatting sqref="S169:W174 R167:X168 R166:V166 R160:V160 R11:X159 R161:X165">
    <cfRule type="cellIs" dxfId="41" priority="27" operator="notEqual">
      <formula>""</formula>
    </cfRule>
    <cfRule type="cellIs" dxfId="40" priority="28" operator="equal">
      <formula>0</formula>
    </cfRule>
  </conditionalFormatting>
  <conditionalFormatting sqref="R171:R174">
    <cfRule type="cellIs" dxfId="39" priority="24" operator="notEqual">
      <formula>""</formula>
    </cfRule>
    <cfRule type="cellIs" dxfId="38" priority="25" operator="equal">
      <formula>0</formula>
    </cfRule>
  </conditionalFormatting>
  <conditionalFormatting sqref="X169:X174">
    <cfRule type="cellIs" dxfId="37" priority="18" operator="notEqual">
      <formula>""</formula>
    </cfRule>
    <cfRule type="cellIs" dxfId="36" priority="19" operator="equal">
      <formula>0</formula>
    </cfRule>
  </conditionalFormatting>
  <conditionalFormatting sqref="R169">
    <cfRule type="cellIs" dxfId="35" priority="15" operator="notEqual">
      <formula>""</formula>
    </cfRule>
    <cfRule type="cellIs" dxfId="34" priority="16" operator="equal">
      <formula>0</formula>
    </cfRule>
  </conditionalFormatting>
  <conditionalFormatting sqref="R170">
    <cfRule type="cellIs" dxfId="33" priority="12" operator="notEqual">
      <formula>""</formula>
    </cfRule>
    <cfRule type="cellIs" dxfId="32" priority="13" operator="equal">
      <formula>0</formula>
    </cfRule>
  </conditionalFormatting>
  <conditionalFormatting sqref="R166:V166 R160:V160 R188:X1048576 S187:X187 S185:X185 R186:X186 R167:X184 R1:X159 R161:X165">
    <cfRule type="cellIs" dxfId="31" priority="10" operator="equal">
      <formula>"!!!"</formula>
    </cfRule>
  </conditionalFormatting>
  <conditionalFormatting sqref="W160:X160">
    <cfRule type="cellIs" dxfId="30" priority="7" operator="notEqual">
      <formula>""</formula>
    </cfRule>
    <cfRule type="cellIs" dxfId="29" priority="8" operator="equal">
      <formula>0</formula>
    </cfRule>
  </conditionalFormatting>
  <conditionalFormatting sqref="W160:X160">
    <cfRule type="cellIs" dxfId="28" priority="5" operator="equal">
      <formula>"!!!"</formula>
    </cfRule>
  </conditionalFormatting>
  <conditionalFormatting sqref="W166:X166">
    <cfRule type="cellIs" dxfId="27" priority="3" operator="notEqual">
      <formula>""</formula>
    </cfRule>
    <cfRule type="cellIs" dxfId="26" priority="4" operator="equal">
      <formula>0</formula>
    </cfRule>
  </conditionalFormatting>
  <conditionalFormatting sqref="W166:X166">
    <cfRule type="cellIs" dxfId="25" priority="1" operator="equal">
      <formula>"!!!"</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containsText" priority="26" operator="containsText" id="{0A464B3C-FDEC-4135-B4FE-0DFE8A34E827}">
            <xm:f>NOT(ISERROR(SEARCH("+",R11)))</xm:f>
            <xm:f>"+"</xm:f>
            <x14:dxf>
              <fill>
                <patternFill>
                  <bgColor theme="7" tint="0.79998168889431442"/>
                </patternFill>
              </fill>
            </x14:dxf>
          </x14:cfRule>
          <xm:sqref>S169:W174 R167:X168 R166:V166 R160:V160 R11:X159 R161:X165</xm:sqref>
        </x14:conditionalFormatting>
        <x14:conditionalFormatting xmlns:xm="http://schemas.microsoft.com/office/excel/2006/main">
          <x14:cfRule type="containsText" priority="23" operator="containsText" id="{A012225D-DD72-40B1-934C-A308F3608809}">
            <xm:f>NOT(ISERROR(SEARCH("+",R171)))</xm:f>
            <xm:f>"+"</xm:f>
            <x14:dxf>
              <fill>
                <patternFill>
                  <bgColor theme="7" tint="0.79998168889431442"/>
                </patternFill>
              </fill>
            </x14:dxf>
          </x14:cfRule>
          <xm:sqref>R171:R174</xm:sqref>
        </x14:conditionalFormatting>
        <x14:conditionalFormatting xmlns:xm="http://schemas.microsoft.com/office/excel/2006/main">
          <x14:cfRule type="containsText" priority="17" operator="containsText" id="{5079248F-1494-4091-9531-A0740B7F0E0B}">
            <xm:f>NOT(ISERROR(SEARCH("+",X169)))</xm:f>
            <xm:f>"+"</xm:f>
            <x14:dxf>
              <fill>
                <patternFill>
                  <bgColor theme="7" tint="0.79998168889431442"/>
                </patternFill>
              </fill>
            </x14:dxf>
          </x14:cfRule>
          <xm:sqref>X169:X174</xm:sqref>
        </x14:conditionalFormatting>
        <x14:conditionalFormatting xmlns:xm="http://schemas.microsoft.com/office/excel/2006/main">
          <x14:cfRule type="containsText" priority="14" operator="containsText" id="{713E0C82-F6A0-4680-B49C-D37B4F3176A5}">
            <xm:f>NOT(ISERROR(SEARCH("+",R169)))</xm:f>
            <xm:f>"+"</xm:f>
            <x14:dxf>
              <fill>
                <patternFill>
                  <bgColor theme="7" tint="0.79998168889431442"/>
                </patternFill>
              </fill>
            </x14:dxf>
          </x14:cfRule>
          <xm:sqref>R169</xm:sqref>
        </x14:conditionalFormatting>
        <x14:conditionalFormatting xmlns:xm="http://schemas.microsoft.com/office/excel/2006/main">
          <x14:cfRule type="containsText" priority="11" operator="containsText" id="{4A8F2094-038B-48AE-8D02-D36C8FB4E315}">
            <xm:f>NOT(ISERROR(SEARCH("+",R170)))</xm:f>
            <xm:f>"+"</xm:f>
            <x14:dxf>
              <fill>
                <patternFill>
                  <bgColor theme="7" tint="0.79998168889431442"/>
                </patternFill>
              </fill>
            </x14:dxf>
          </x14:cfRule>
          <xm:sqref>R170</xm:sqref>
        </x14:conditionalFormatting>
        <x14:conditionalFormatting xmlns:xm="http://schemas.microsoft.com/office/excel/2006/main">
          <x14:cfRule type="containsText" priority="6" operator="containsText" id="{74354DA8-4513-4601-9A25-AEC45D716A6C}">
            <xm:f>NOT(ISERROR(SEARCH("+",W160)))</xm:f>
            <xm:f>"+"</xm:f>
            <x14:dxf>
              <fill>
                <patternFill>
                  <bgColor theme="7" tint="0.79998168889431442"/>
                </patternFill>
              </fill>
            </x14:dxf>
          </x14:cfRule>
          <xm:sqref>W160:X160</xm:sqref>
        </x14:conditionalFormatting>
        <x14:conditionalFormatting xmlns:xm="http://schemas.microsoft.com/office/excel/2006/main">
          <x14:cfRule type="containsText" priority="2" operator="containsText" id="{FD2673E1-6B30-4B1C-BB3B-51D10BD9FA2D}">
            <xm:f>NOT(ISERROR(SEARCH("+",W166)))</xm:f>
            <xm:f>"+"</xm:f>
            <x14:dxf>
              <fill>
                <patternFill>
                  <bgColor theme="7" tint="0.79998168889431442"/>
                </patternFill>
              </fill>
            </x14:dxf>
          </x14:cfRule>
          <xm:sqref>W166:X166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037CE-CC3D-4541-A06A-35E116F779DF}">
  <dimension ref="A1:L377"/>
  <sheetViews>
    <sheetView workbookViewId="0">
      <selection activeCell="H12" sqref="H12"/>
    </sheetView>
  </sheetViews>
  <sheetFormatPr baseColWidth="10" defaultColWidth="9.1640625" defaultRowHeight="15" x14ac:dyDescent="0.2"/>
  <cols>
    <col min="1" max="1" width="23.5" style="2" customWidth="1"/>
    <col min="2" max="2" width="19.5" style="2" customWidth="1"/>
    <col min="3" max="3" width="21.83203125" style="2" customWidth="1"/>
    <col min="4" max="4" width="30.1640625" style="2" customWidth="1"/>
    <col min="5" max="5" width="16.5" style="2" customWidth="1"/>
    <col min="6" max="6" width="16.6640625" style="2" customWidth="1"/>
    <col min="7" max="7" width="19.5" style="2" customWidth="1"/>
    <col min="8" max="8" width="25.5" style="2" customWidth="1"/>
    <col min="9" max="9" width="10.83203125" style="2" customWidth="1"/>
    <col min="10" max="16384" width="9.1640625" style="2"/>
  </cols>
  <sheetData>
    <row r="1" spans="1:8" x14ac:dyDescent="0.2">
      <c r="A1" s="417" t="s">
        <v>15583</v>
      </c>
      <c r="B1" s="417" t="s">
        <v>15584</v>
      </c>
      <c r="C1" s="417" t="s">
        <v>15585</v>
      </c>
      <c r="D1" s="417" t="s">
        <v>1105</v>
      </c>
      <c r="E1" s="417" t="s">
        <v>7</v>
      </c>
      <c r="F1" s="2" t="s">
        <v>15113</v>
      </c>
      <c r="G1" s="417" t="s">
        <v>15586</v>
      </c>
      <c r="H1" s="424" t="s">
        <v>15587</v>
      </c>
    </row>
    <row r="2" spans="1:8" x14ac:dyDescent="0.2">
      <c r="A2" s="418" t="s">
        <v>15588</v>
      </c>
      <c r="B2" s="418" t="s">
        <v>723</v>
      </c>
      <c r="C2" s="418" t="s">
        <v>15589</v>
      </c>
      <c r="D2" s="418" t="s">
        <v>26</v>
      </c>
      <c r="E2" s="2" t="s">
        <v>727</v>
      </c>
      <c r="F2" s="2" t="s">
        <v>26</v>
      </c>
      <c r="G2" s="418" t="s">
        <v>723</v>
      </c>
      <c r="H2" s="418"/>
    </row>
    <row r="3" spans="1:8" x14ac:dyDescent="0.2">
      <c r="A3" s="418" t="s">
        <v>15588</v>
      </c>
      <c r="B3" s="418" t="s">
        <v>723</v>
      </c>
      <c r="C3" s="418" t="s">
        <v>15590</v>
      </c>
      <c r="D3" s="418" t="s">
        <v>15591</v>
      </c>
      <c r="E3" s="2" t="s">
        <v>727</v>
      </c>
      <c r="F3" s="2" t="s">
        <v>26</v>
      </c>
      <c r="G3" s="418" t="s">
        <v>723</v>
      </c>
      <c r="H3" s="418"/>
    </row>
    <row r="4" spans="1:8" x14ac:dyDescent="0.2">
      <c r="A4" s="418" t="s">
        <v>15588</v>
      </c>
      <c r="B4" s="418" t="s">
        <v>723</v>
      </c>
      <c r="C4" s="2" t="s">
        <v>15592</v>
      </c>
      <c r="D4" s="418" t="s">
        <v>15593</v>
      </c>
      <c r="E4" s="2" t="s">
        <v>727</v>
      </c>
      <c r="F4" s="2" t="s">
        <v>26</v>
      </c>
      <c r="G4" s="418" t="s">
        <v>723</v>
      </c>
      <c r="H4" s="418"/>
    </row>
    <row r="5" spans="1:8" x14ac:dyDescent="0.2">
      <c r="A5" s="418" t="s">
        <v>15588</v>
      </c>
      <c r="B5" s="418" t="s">
        <v>723</v>
      </c>
      <c r="C5" s="2" t="s">
        <v>15594</v>
      </c>
      <c r="D5" s="418" t="s">
        <v>15595</v>
      </c>
      <c r="E5" s="2" t="s">
        <v>727</v>
      </c>
      <c r="F5" s="2" t="s">
        <v>26</v>
      </c>
      <c r="G5" s="418" t="s">
        <v>723</v>
      </c>
      <c r="H5" s="418"/>
    </row>
    <row r="6" spans="1:8" x14ac:dyDescent="0.2">
      <c r="A6" s="418" t="s">
        <v>15596</v>
      </c>
      <c r="B6" s="418" t="s">
        <v>494</v>
      </c>
      <c r="C6" s="418" t="s">
        <v>15597</v>
      </c>
      <c r="D6" s="418" t="s">
        <v>101</v>
      </c>
      <c r="E6" s="2" t="s">
        <v>497</v>
      </c>
      <c r="F6" s="2" t="s">
        <v>101</v>
      </c>
      <c r="G6" s="418" t="s">
        <v>494</v>
      </c>
      <c r="H6" s="418"/>
    </row>
    <row r="7" spans="1:8" x14ac:dyDescent="0.2">
      <c r="A7" s="418" t="s">
        <v>15596</v>
      </c>
      <c r="B7" s="418" t="s">
        <v>494</v>
      </c>
      <c r="C7" s="418" t="s">
        <v>15598</v>
      </c>
      <c r="D7" s="418" t="s">
        <v>15599</v>
      </c>
      <c r="E7" s="2" t="s">
        <v>497</v>
      </c>
      <c r="F7" s="2" t="s">
        <v>101</v>
      </c>
      <c r="G7" s="418" t="s">
        <v>494</v>
      </c>
      <c r="H7" s="418"/>
    </row>
    <row r="8" spans="1:8" x14ac:dyDescent="0.2">
      <c r="A8" s="418" t="s">
        <v>15596</v>
      </c>
      <c r="B8" s="418" t="s">
        <v>494</v>
      </c>
      <c r="C8" s="418" t="s">
        <v>15600</v>
      </c>
      <c r="D8" s="418" t="s">
        <v>15601</v>
      </c>
      <c r="E8" s="2" t="s">
        <v>497</v>
      </c>
      <c r="F8" s="2" t="s">
        <v>101</v>
      </c>
      <c r="G8" s="418" t="s">
        <v>494</v>
      </c>
      <c r="H8" s="418"/>
    </row>
    <row r="9" spans="1:8" x14ac:dyDescent="0.2">
      <c r="A9" s="418" t="s">
        <v>15596</v>
      </c>
      <c r="B9" s="418" t="s">
        <v>494</v>
      </c>
      <c r="C9" s="418" t="s">
        <v>15602</v>
      </c>
      <c r="D9" s="418" t="s">
        <v>15603</v>
      </c>
      <c r="E9" s="2" t="s">
        <v>497</v>
      </c>
      <c r="F9" s="2" t="s">
        <v>101</v>
      </c>
      <c r="G9" s="418" t="s">
        <v>494</v>
      </c>
      <c r="H9" s="418"/>
    </row>
    <row r="10" spans="1:8" x14ac:dyDescent="0.2">
      <c r="A10" s="418" t="s">
        <v>15596</v>
      </c>
      <c r="B10" s="418" t="s">
        <v>494</v>
      </c>
      <c r="C10" s="2" t="s">
        <v>15604</v>
      </c>
      <c r="D10" s="418" t="s">
        <v>15605</v>
      </c>
      <c r="E10" s="2" t="s">
        <v>497</v>
      </c>
      <c r="F10" s="2" t="s">
        <v>101</v>
      </c>
      <c r="G10" s="418" t="s">
        <v>494</v>
      </c>
      <c r="H10" s="418"/>
    </row>
    <row r="11" spans="1:8" x14ac:dyDescent="0.2">
      <c r="A11" s="418" t="s">
        <v>15588</v>
      </c>
      <c r="B11" s="418" t="s">
        <v>734</v>
      </c>
      <c r="C11" s="418" t="s">
        <v>15597</v>
      </c>
      <c r="D11" s="418" t="s">
        <v>101</v>
      </c>
      <c r="E11" s="2" t="s">
        <v>736</v>
      </c>
      <c r="F11" s="2" t="s">
        <v>101</v>
      </c>
      <c r="G11" s="418" t="s">
        <v>734</v>
      </c>
      <c r="H11" s="418"/>
    </row>
    <row r="12" spans="1:8" x14ac:dyDescent="0.2">
      <c r="A12" s="418" t="s">
        <v>15588</v>
      </c>
      <c r="B12" s="418" t="s">
        <v>734</v>
      </c>
      <c r="C12" s="418" t="s">
        <v>15598</v>
      </c>
      <c r="D12" s="418" t="s">
        <v>15599</v>
      </c>
      <c r="E12" s="2" t="s">
        <v>736</v>
      </c>
      <c r="F12" s="2" t="s">
        <v>101</v>
      </c>
      <c r="G12" s="418" t="s">
        <v>734</v>
      </c>
      <c r="H12" s="418"/>
    </row>
    <row r="13" spans="1:8" x14ac:dyDescent="0.2">
      <c r="A13" s="418" t="s">
        <v>15588</v>
      </c>
      <c r="B13" s="418" t="s">
        <v>734</v>
      </c>
      <c r="C13" s="418" t="s">
        <v>15600</v>
      </c>
      <c r="D13" s="418" t="s">
        <v>15601</v>
      </c>
      <c r="E13" s="2" t="s">
        <v>736</v>
      </c>
      <c r="F13" s="2" t="s">
        <v>101</v>
      </c>
      <c r="G13" s="418" t="s">
        <v>734</v>
      </c>
      <c r="H13" s="418"/>
    </row>
    <row r="14" spans="1:8" x14ac:dyDescent="0.2">
      <c r="A14" s="418" t="s">
        <v>15588</v>
      </c>
      <c r="B14" s="418" t="s">
        <v>734</v>
      </c>
      <c r="C14" s="2" t="s">
        <v>15604</v>
      </c>
      <c r="D14" s="418" t="s">
        <v>15605</v>
      </c>
      <c r="E14" s="2" t="s">
        <v>736</v>
      </c>
      <c r="F14" s="2" t="s">
        <v>101</v>
      </c>
      <c r="G14" s="418" t="s">
        <v>734</v>
      </c>
      <c r="H14" s="418"/>
    </row>
    <row r="15" spans="1:8" x14ac:dyDescent="0.2">
      <c r="A15" s="418" t="s">
        <v>15596</v>
      </c>
      <c r="B15" s="418" t="s">
        <v>504</v>
      </c>
      <c r="C15" s="418" t="s">
        <v>15606</v>
      </c>
      <c r="D15" s="418" t="s">
        <v>1180</v>
      </c>
      <c r="E15" s="2" t="s">
        <v>507</v>
      </c>
      <c r="F15" s="2" t="s">
        <v>43</v>
      </c>
      <c r="G15" s="418" t="s">
        <v>504</v>
      </c>
      <c r="H15" s="418"/>
    </row>
    <row r="16" spans="1:8" x14ac:dyDescent="0.2">
      <c r="A16" s="418" t="s">
        <v>15596</v>
      </c>
      <c r="B16" s="418" t="s">
        <v>504</v>
      </c>
      <c r="C16" s="418" t="s">
        <v>15607</v>
      </c>
      <c r="D16" s="418" t="s">
        <v>1178</v>
      </c>
      <c r="E16" s="2" t="s">
        <v>507</v>
      </c>
      <c r="F16" s="2" t="s">
        <v>43</v>
      </c>
      <c r="G16" s="418" t="s">
        <v>504</v>
      </c>
      <c r="H16" s="418"/>
    </row>
    <row r="17" spans="1:8" x14ac:dyDescent="0.2">
      <c r="A17" s="418" t="s">
        <v>15596</v>
      </c>
      <c r="B17" s="418" t="s">
        <v>504</v>
      </c>
      <c r="C17" s="418" t="s">
        <v>15608</v>
      </c>
      <c r="D17" s="418" t="s">
        <v>15609</v>
      </c>
      <c r="E17" s="2" t="s">
        <v>507</v>
      </c>
      <c r="F17" s="2" t="s">
        <v>43</v>
      </c>
      <c r="G17" s="418" t="s">
        <v>504</v>
      </c>
      <c r="H17" s="418"/>
    </row>
    <row r="18" spans="1:8" x14ac:dyDescent="0.2">
      <c r="A18" s="418" t="s">
        <v>15596</v>
      </c>
      <c r="B18" s="418" t="s">
        <v>504</v>
      </c>
      <c r="C18" s="418" t="s">
        <v>15610</v>
      </c>
      <c r="D18" s="418" t="s">
        <v>15611</v>
      </c>
      <c r="E18" s="2" t="s">
        <v>507</v>
      </c>
      <c r="F18" s="2" t="s">
        <v>43</v>
      </c>
      <c r="G18" s="418" t="s">
        <v>504</v>
      </c>
      <c r="H18" s="418"/>
    </row>
    <row r="19" spans="1:8" x14ac:dyDescent="0.2">
      <c r="A19" s="418" t="s">
        <v>15612</v>
      </c>
      <c r="B19" s="418" t="s">
        <v>363</v>
      </c>
      <c r="C19" s="418" t="s">
        <v>15613</v>
      </c>
      <c r="D19" s="418" t="s">
        <v>1167</v>
      </c>
      <c r="E19" s="2" t="s">
        <v>366</v>
      </c>
      <c r="F19" s="2" t="s">
        <v>43</v>
      </c>
      <c r="G19" s="418" t="s">
        <v>363</v>
      </c>
      <c r="H19" s="418"/>
    </row>
    <row r="20" spans="1:8" x14ac:dyDescent="0.2">
      <c r="A20" s="418" t="s">
        <v>15612</v>
      </c>
      <c r="B20" s="418" t="s">
        <v>363</v>
      </c>
      <c r="C20" s="418" t="s">
        <v>15614</v>
      </c>
      <c r="D20" s="418" t="s">
        <v>1511</v>
      </c>
      <c r="E20" s="2" t="s">
        <v>366</v>
      </c>
      <c r="F20" s="2" t="s">
        <v>43</v>
      </c>
      <c r="G20" s="418" t="s">
        <v>363</v>
      </c>
      <c r="H20" s="418"/>
    </row>
    <row r="21" spans="1:8" x14ac:dyDescent="0.2">
      <c r="A21" s="418" t="s">
        <v>15612</v>
      </c>
      <c r="B21" s="418" t="s">
        <v>363</v>
      </c>
      <c r="C21" s="2" t="s">
        <v>15615</v>
      </c>
      <c r="D21" s="418" t="s">
        <v>15616</v>
      </c>
      <c r="E21" s="2" t="s">
        <v>366</v>
      </c>
      <c r="F21" s="2" t="s">
        <v>43</v>
      </c>
      <c r="G21" s="418" t="s">
        <v>363</v>
      </c>
      <c r="H21" s="418"/>
    </row>
    <row r="22" spans="1:8" x14ac:dyDescent="0.2">
      <c r="A22" s="418" t="s">
        <v>15612</v>
      </c>
      <c r="B22" s="418" t="s">
        <v>363</v>
      </c>
      <c r="C22" s="418" t="s">
        <v>15608</v>
      </c>
      <c r="D22" s="418" t="s">
        <v>15609</v>
      </c>
      <c r="E22" s="2" t="s">
        <v>366</v>
      </c>
      <c r="F22" s="2" t="s">
        <v>43</v>
      </c>
      <c r="G22" s="418" t="s">
        <v>363</v>
      </c>
      <c r="H22" s="418"/>
    </row>
    <row r="23" spans="1:8" x14ac:dyDescent="0.2">
      <c r="A23" s="418" t="s">
        <v>15617</v>
      </c>
      <c r="B23" s="418" t="s">
        <v>29</v>
      </c>
      <c r="C23" s="418" t="s">
        <v>15589</v>
      </c>
      <c r="D23" s="418" t="s">
        <v>26</v>
      </c>
      <c r="E23" s="2" t="s">
        <v>34</v>
      </c>
      <c r="F23" s="2" t="s">
        <v>26</v>
      </c>
      <c r="G23" s="418" t="s">
        <v>29</v>
      </c>
      <c r="H23" s="418"/>
    </row>
    <row r="24" spans="1:8" x14ac:dyDescent="0.2">
      <c r="A24" s="418" t="s">
        <v>15617</v>
      </c>
      <c r="B24" s="418" t="s">
        <v>29</v>
      </c>
      <c r="C24" s="418" t="s">
        <v>15590</v>
      </c>
      <c r="D24" s="418" t="s">
        <v>15591</v>
      </c>
      <c r="E24" s="2" t="s">
        <v>34</v>
      </c>
      <c r="F24" s="2" t="s">
        <v>26</v>
      </c>
      <c r="G24" s="418" t="s">
        <v>29</v>
      </c>
      <c r="H24" s="418"/>
    </row>
    <row r="25" spans="1:8" x14ac:dyDescent="0.2">
      <c r="A25" s="418" t="s">
        <v>15617</v>
      </c>
      <c r="B25" s="418" t="s">
        <v>29</v>
      </c>
      <c r="C25" s="418" t="s">
        <v>15618</v>
      </c>
      <c r="D25" s="418" t="s">
        <v>15619</v>
      </c>
      <c r="E25" s="2" t="s">
        <v>34</v>
      </c>
      <c r="F25" s="2" t="s">
        <v>26</v>
      </c>
      <c r="G25" s="418" t="s">
        <v>29</v>
      </c>
      <c r="H25" s="418"/>
    </row>
    <row r="26" spans="1:8" x14ac:dyDescent="0.2">
      <c r="A26" s="418" t="s">
        <v>15617</v>
      </c>
      <c r="B26" s="418" t="s">
        <v>29</v>
      </c>
      <c r="C26" s="418" t="s">
        <v>15620</v>
      </c>
      <c r="D26" s="418" t="s">
        <v>15621</v>
      </c>
      <c r="E26" s="2" t="s">
        <v>34</v>
      </c>
      <c r="F26" s="2" t="s">
        <v>26</v>
      </c>
      <c r="G26" s="418" t="s">
        <v>29</v>
      </c>
      <c r="H26" s="418"/>
    </row>
    <row r="27" spans="1:8" x14ac:dyDescent="0.2">
      <c r="A27" s="418" t="s">
        <v>15617</v>
      </c>
      <c r="B27" s="418" t="s">
        <v>29</v>
      </c>
      <c r="C27" s="418" t="s">
        <v>15622</v>
      </c>
      <c r="D27" s="418" t="s">
        <v>15623</v>
      </c>
      <c r="E27" s="2" t="s">
        <v>34</v>
      </c>
      <c r="F27" s="2" t="s">
        <v>26</v>
      </c>
      <c r="G27" s="418" t="s">
        <v>29</v>
      </c>
      <c r="H27" s="418"/>
    </row>
    <row r="28" spans="1:8" x14ac:dyDescent="0.2">
      <c r="A28" s="418" t="s">
        <v>15624</v>
      </c>
      <c r="B28" s="418" t="s">
        <v>631</v>
      </c>
      <c r="C28" s="418" t="s">
        <v>15625</v>
      </c>
      <c r="D28" s="418" t="s">
        <v>15626</v>
      </c>
      <c r="E28" s="2" t="s">
        <v>635</v>
      </c>
      <c r="F28" s="2" t="s">
        <v>629</v>
      </c>
      <c r="G28" s="418" t="s">
        <v>631</v>
      </c>
      <c r="H28" s="418"/>
    </row>
    <row r="29" spans="1:8" x14ac:dyDescent="0.2">
      <c r="A29" s="418" t="s">
        <v>15624</v>
      </c>
      <c r="B29" s="418" t="s">
        <v>631</v>
      </c>
      <c r="C29" s="418" t="s">
        <v>15627</v>
      </c>
      <c r="D29" s="418" t="s">
        <v>15628</v>
      </c>
      <c r="E29" s="2" t="s">
        <v>635</v>
      </c>
      <c r="F29" s="2" t="s">
        <v>629</v>
      </c>
      <c r="G29" s="418" t="s">
        <v>631</v>
      </c>
      <c r="H29" s="418"/>
    </row>
    <row r="30" spans="1:8" x14ac:dyDescent="0.2">
      <c r="A30" s="418" t="s">
        <v>15624</v>
      </c>
      <c r="B30" s="418" t="s">
        <v>631</v>
      </c>
      <c r="C30" s="418" t="s">
        <v>15629</v>
      </c>
      <c r="D30" s="418" t="s">
        <v>15630</v>
      </c>
      <c r="E30" s="2" t="s">
        <v>635</v>
      </c>
      <c r="F30" s="2" t="s">
        <v>629</v>
      </c>
      <c r="G30" s="418" t="s">
        <v>631</v>
      </c>
      <c r="H30" s="418"/>
    </row>
    <row r="31" spans="1:8" x14ac:dyDescent="0.2">
      <c r="A31" s="418" t="s">
        <v>15617</v>
      </c>
      <c r="B31" s="418" t="s">
        <v>46</v>
      </c>
      <c r="C31" s="418" t="s">
        <v>15606</v>
      </c>
      <c r="D31" s="418" t="s">
        <v>1180</v>
      </c>
      <c r="E31" s="2" t="s">
        <v>51</v>
      </c>
      <c r="F31" s="2" t="s">
        <v>43</v>
      </c>
      <c r="G31" s="418" t="s">
        <v>46</v>
      </c>
      <c r="H31" s="418"/>
    </row>
    <row r="32" spans="1:8" x14ac:dyDescent="0.2">
      <c r="A32" s="418" t="s">
        <v>15617</v>
      </c>
      <c r="B32" s="418" t="s">
        <v>46</v>
      </c>
      <c r="C32" s="418" t="s">
        <v>15631</v>
      </c>
      <c r="D32" s="418" t="s">
        <v>15632</v>
      </c>
      <c r="E32" s="2" t="s">
        <v>51</v>
      </c>
      <c r="F32" s="2" t="s">
        <v>43</v>
      </c>
      <c r="G32" s="418" t="s">
        <v>46</v>
      </c>
      <c r="H32" s="418"/>
    </row>
    <row r="33" spans="1:8" x14ac:dyDescent="0.2">
      <c r="A33" s="418" t="s">
        <v>15617</v>
      </c>
      <c r="B33" s="418" t="s">
        <v>46</v>
      </c>
      <c r="C33" s="418" t="s">
        <v>15608</v>
      </c>
      <c r="D33" s="418" t="s">
        <v>15609</v>
      </c>
      <c r="E33" s="2" t="s">
        <v>51</v>
      </c>
      <c r="F33" s="2" t="s">
        <v>43</v>
      </c>
      <c r="G33" s="418" t="s">
        <v>46</v>
      </c>
      <c r="H33" s="418"/>
    </row>
    <row r="34" spans="1:8" x14ac:dyDescent="0.2">
      <c r="A34" s="418" t="s">
        <v>15612</v>
      </c>
      <c r="B34" s="418" t="s">
        <v>374</v>
      </c>
      <c r="C34" s="418" t="s">
        <v>15633</v>
      </c>
      <c r="D34" s="418" t="s">
        <v>189</v>
      </c>
      <c r="E34" s="419" t="s">
        <v>378</v>
      </c>
      <c r="F34" s="2" t="s">
        <v>189</v>
      </c>
      <c r="G34" s="418" t="s">
        <v>374</v>
      </c>
      <c r="H34" s="418"/>
    </row>
    <row r="35" spans="1:8" x14ac:dyDescent="0.2">
      <c r="A35" s="418" t="s">
        <v>15612</v>
      </c>
      <c r="B35" s="418" t="s">
        <v>374</v>
      </c>
      <c r="C35" s="418" t="s">
        <v>15634</v>
      </c>
      <c r="D35" s="418" t="s">
        <v>15635</v>
      </c>
      <c r="E35" s="419" t="s">
        <v>378</v>
      </c>
      <c r="F35" s="2" t="s">
        <v>189</v>
      </c>
      <c r="G35" s="418" t="s">
        <v>374</v>
      </c>
      <c r="H35" s="418"/>
    </row>
    <row r="36" spans="1:8" x14ac:dyDescent="0.2">
      <c r="A36" s="418" t="s">
        <v>15612</v>
      </c>
      <c r="B36" s="418" t="s">
        <v>374</v>
      </c>
      <c r="C36" s="418" t="s">
        <v>15636</v>
      </c>
      <c r="D36" s="418" t="s">
        <v>15637</v>
      </c>
      <c r="E36" s="419" t="s">
        <v>378</v>
      </c>
      <c r="F36" s="2" t="s">
        <v>189</v>
      </c>
      <c r="G36" s="418" t="s">
        <v>374</v>
      </c>
      <c r="H36" s="418"/>
    </row>
    <row r="37" spans="1:8" x14ac:dyDescent="0.2">
      <c r="A37" s="418" t="s">
        <v>15612</v>
      </c>
      <c r="B37" s="418" t="s">
        <v>374</v>
      </c>
      <c r="C37" s="418" t="s">
        <v>15638</v>
      </c>
      <c r="D37" s="418" t="s">
        <v>15639</v>
      </c>
      <c r="E37" s="419" t="s">
        <v>378</v>
      </c>
      <c r="F37" s="2" t="s">
        <v>189</v>
      </c>
      <c r="G37" s="418" t="s">
        <v>374</v>
      </c>
      <c r="H37" s="418"/>
    </row>
    <row r="38" spans="1:8" x14ac:dyDescent="0.2">
      <c r="A38" s="418" t="s">
        <v>15612</v>
      </c>
      <c r="B38" s="418" t="s">
        <v>374</v>
      </c>
      <c r="C38" s="418" t="s">
        <v>15640</v>
      </c>
      <c r="D38" s="418" t="s">
        <v>15641</v>
      </c>
      <c r="E38" s="419" t="s">
        <v>378</v>
      </c>
      <c r="F38" s="2" t="s">
        <v>189</v>
      </c>
      <c r="G38" s="418" t="s">
        <v>374</v>
      </c>
      <c r="H38" s="418"/>
    </row>
    <row r="39" spans="1:8" x14ac:dyDescent="0.2">
      <c r="A39" s="418" t="s">
        <v>15612</v>
      </c>
      <c r="B39" s="418" t="s">
        <v>374</v>
      </c>
      <c r="C39" s="418" t="s">
        <v>15642</v>
      </c>
      <c r="D39" s="418" t="s">
        <v>15643</v>
      </c>
      <c r="E39" s="419" t="s">
        <v>378</v>
      </c>
      <c r="F39" s="2" t="s">
        <v>189</v>
      </c>
      <c r="G39" s="418" t="s">
        <v>374</v>
      </c>
      <c r="H39" s="418"/>
    </row>
    <row r="40" spans="1:8" x14ac:dyDescent="0.2">
      <c r="A40" s="418" t="s">
        <v>15612</v>
      </c>
      <c r="B40" s="418" t="s">
        <v>374</v>
      </c>
      <c r="C40" s="418" t="s">
        <v>15644</v>
      </c>
      <c r="D40" s="418" t="s">
        <v>15645</v>
      </c>
      <c r="E40" s="419" t="s">
        <v>378</v>
      </c>
      <c r="F40" s="2" t="s">
        <v>189</v>
      </c>
      <c r="G40" s="418" t="s">
        <v>374</v>
      </c>
      <c r="H40" s="418"/>
    </row>
    <row r="41" spans="1:8" x14ac:dyDescent="0.2">
      <c r="A41" s="418" t="s">
        <v>15588</v>
      </c>
      <c r="B41" s="418" t="s">
        <v>744</v>
      </c>
      <c r="C41" s="2" t="s">
        <v>15646</v>
      </c>
      <c r="D41" s="418" t="s">
        <v>15647</v>
      </c>
      <c r="E41" s="2" t="s">
        <v>749</v>
      </c>
      <c r="F41" s="2" t="s">
        <v>43</v>
      </c>
      <c r="G41" s="418" t="s">
        <v>744</v>
      </c>
      <c r="H41" s="418"/>
    </row>
    <row r="42" spans="1:8" x14ac:dyDescent="0.2">
      <c r="A42" s="418" t="s">
        <v>15588</v>
      </c>
      <c r="B42" s="418" t="s">
        <v>744</v>
      </c>
      <c r="C42" s="418" t="s">
        <v>15648</v>
      </c>
      <c r="D42" s="418" t="s">
        <v>1412</v>
      </c>
      <c r="E42" s="2" t="s">
        <v>749</v>
      </c>
      <c r="F42" s="2" t="s">
        <v>43</v>
      </c>
      <c r="G42" s="418" t="s">
        <v>744</v>
      </c>
      <c r="H42" s="418"/>
    </row>
    <row r="43" spans="1:8" x14ac:dyDescent="0.2">
      <c r="A43" s="418" t="s">
        <v>15588</v>
      </c>
      <c r="B43" s="418" t="s">
        <v>757</v>
      </c>
      <c r="C43" s="2" t="s">
        <v>15608</v>
      </c>
      <c r="D43" s="418" t="s">
        <v>15609</v>
      </c>
      <c r="E43" s="2" t="s">
        <v>760</v>
      </c>
      <c r="F43" s="2" t="s">
        <v>43</v>
      </c>
      <c r="G43" s="418" t="s">
        <v>757</v>
      </c>
      <c r="H43" s="418"/>
    </row>
    <row r="44" spans="1:8" x14ac:dyDescent="0.2">
      <c r="A44" s="418" t="s">
        <v>15588</v>
      </c>
      <c r="B44" s="418" t="s">
        <v>757</v>
      </c>
      <c r="C44" s="418" t="s">
        <v>15649</v>
      </c>
      <c r="D44" s="418" t="s">
        <v>1165</v>
      </c>
      <c r="E44" s="2" t="s">
        <v>760</v>
      </c>
      <c r="F44" s="2" t="s">
        <v>43</v>
      </c>
      <c r="G44" s="418" t="s">
        <v>757</v>
      </c>
      <c r="H44" s="418"/>
    </row>
    <row r="45" spans="1:8" x14ac:dyDescent="0.2">
      <c r="A45" s="418" t="s">
        <v>15588</v>
      </c>
      <c r="B45" s="418" t="s">
        <v>767</v>
      </c>
      <c r="C45" s="2" t="s">
        <v>15650</v>
      </c>
      <c r="D45" s="418" t="s">
        <v>15651</v>
      </c>
      <c r="E45" s="2" t="s">
        <v>770</v>
      </c>
      <c r="F45" s="2" t="s">
        <v>164</v>
      </c>
      <c r="G45" s="418" t="s">
        <v>767</v>
      </c>
      <c r="H45" s="418"/>
    </row>
    <row r="46" spans="1:8" x14ac:dyDescent="0.2">
      <c r="A46" s="418" t="s">
        <v>15588</v>
      </c>
      <c r="B46" s="418" t="s">
        <v>767</v>
      </c>
      <c r="C46" s="2" t="s">
        <v>15652</v>
      </c>
      <c r="D46" s="418" t="s">
        <v>15653</v>
      </c>
      <c r="E46" s="2" t="s">
        <v>770</v>
      </c>
      <c r="F46" s="2" t="s">
        <v>164</v>
      </c>
      <c r="G46" s="418" t="s">
        <v>767</v>
      </c>
      <c r="H46" s="418"/>
    </row>
    <row r="47" spans="1:8" x14ac:dyDescent="0.2">
      <c r="A47" s="418" t="s">
        <v>15612</v>
      </c>
      <c r="B47" s="418" t="s">
        <v>387</v>
      </c>
      <c r="C47" s="418" t="s">
        <v>15606</v>
      </c>
      <c r="D47" s="418" t="s">
        <v>1180</v>
      </c>
      <c r="E47" s="2" t="s">
        <v>390</v>
      </c>
      <c r="F47" s="2" t="s">
        <v>43</v>
      </c>
      <c r="G47" s="418" t="s">
        <v>387</v>
      </c>
      <c r="H47" s="418"/>
    </row>
    <row r="48" spans="1:8" x14ac:dyDescent="0.2">
      <c r="A48" s="418" t="s">
        <v>15612</v>
      </c>
      <c r="B48" s="418" t="s">
        <v>387</v>
      </c>
      <c r="C48" s="418" t="s">
        <v>15607</v>
      </c>
      <c r="D48" s="418" t="s">
        <v>1178</v>
      </c>
      <c r="E48" s="2" t="s">
        <v>390</v>
      </c>
      <c r="F48" s="2" t="s">
        <v>43</v>
      </c>
      <c r="G48" s="418" t="s">
        <v>387</v>
      </c>
      <c r="H48" s="418"/>
    </row>
    <row r="49" spans="1:8" x14ac:dyDescent="0.2">
      <c r="A49" s="418" t="s">
        <v>15612</v>
      </c>
      <c r="B49" s="418" t="s">
        <v>387</v>
      </c>
      <c r="C49" s="418" t="s">
        <v>15608</v>
      </c>
      <c r="D49" s="418" t="s">
        <v>15609</v>
      </c>
      <c r="E49" s="2" t="s">
        <v>390</v>
      </c>
      <c r="F49" s="2" t="s">
        <v>43</v>
      </c>
      <c r="G49" s="418" t="s">
        <v>387</v>
      </c>
      <c r="H49" s="418"/>
    </row>
    <row r="50" spans="1:8" x14ac:dyDescent="0.2">
      <c r="A50" s="418" t="s">
        <v>15612</v>
      </c>
      <c r="B50" s="418" t="s">
        <v>387</v>
      </c>
      <c r="C50" s="418" t="s">
        <v>15610</v>
      </c>
      <c r="D50" s="418" t="s">
        <v>15611</v>
      </c>
      <c r="E50" s="2" t="s">
        <v>390</v>
      </c>
      <c r="F50" s="2" t="s">
        <v>43</v>
      </c>
      <c r="G50" s="418" t="s">
        <v>387</v>
      </c>
      <c r="H50" s="418"/>
    </row>
    <row r="51" spans="1:8" x14ac:dyDescent="0.2">
      <c r="A51" s="418" t="s">
        <v>15612</v>
      </c>
      <c r="B51" s="418" t="s">
        <v>398</v>
      </c>
      <c r="C51" s="418" t="s">
        <v>15654</v>
      </c>
      <c r="D51" s="418" t="s">
        <v>1185</v>
      </c>
      <c r="E51" s="2" t="s">
        <v>403</v>
      </c>
      <c r="F51" s="2" t="s">
        <v>43</v>
      </c>
      <c r="G51" s="418" t="s">
        <v>398</v>
      </c>
      <c r="H51" s="418"/>
    </row>
    <row r="52" spans="1:8" x14ac:dyDescent="0.2">
      <c r="A52" s="418" t="s">
        <v>15612</v>
      </c>
      <c r="B52" s="418" t="s">
        <v>398</v>
      </c>
      <c r="C52" s="2" t="s">
        <v>15655</v>
      </c>
      <c r="D52" s="418" t="s">
        <v>1189</v>
      </c>
      <c r="E52" s="2" t="s">
        <v>403</v>
      </c>
      <c r="F52" s="2" t="s">
        <v>43</v>
      </c>
      <c r="G52" s="418" t="s">
        <v>398</v>
      </c>
      <c r="H52" s="418"/>
    </row>
    <row r="53" spans="1:8" x14ac:dyDescent="0.2">
      <c r="A53" s="418" t="s">
        <v>15612</v>
      </c>
      <c r="B53" s="418" t="s">
        <v>398</v>
      </c>
      <c r="C53" s="418" t="s">
        <v>15656</v>
      </c>
      <c r="D53" s="418" t="s">
        <v>15657</v>
      </c>
      <c r="E53" s="2" t="s">
        <v>403</v>
      </c>
      <c r="F53" s="2" t="s">
        <v>43</v>
      </c>
      <c r="G53" s="418" t="s">
        <v>398</v>
      </c>
      <c r="H53" s="418"/>
    </row>
    <row r="54" spans="1:8" x14ac:dyDescent="0.2">
      <c r="A54" s="418" t="s">
        <v>15612</v>
      </c>
      <c r="B54" s="418" t="s">
        <v>398</v>
      </c>
      <c r="C54" s="418" t="s">
        <v>15608</v>
      </c>
      <c r="D54" s="418" t="s">
        <v>15609</v>
      </c>
      <c r="E54" s="2" t="s">
        <v>403</v>
      </c>
      <c r="F54" s="2" t="s">
        <v>43</v>
      </c>
      <c r="G54" s="418" t="s">
        <v>398</v>
      </c>
      <c r="H54" s="418"/>
    </row>
    <row r="55" spans="1:8" x14ac:dyDescent="0.2">
      <c r="A55" s="418" t="s">
        <v>15612</v>
      </c>
      <c r="B55" s="418" t="s">
        <v>398</v>
      </c>
      <c r="C55" s="2" t="s">
        <v>15656</v>
      </c>
      <c r="D55" s="418" t="s">
        <v>15657</v>
      </c>
      <c r="E55" s="2" t="s">
        <v>403</v>
      </c>
      <c r="F55" s="2" t="s">
        <v>43</v>
      </c>
      <c r="G55" s="418" t="s">
        <v>398</v>
      </c>
      <c r="H55" s="418"/>
    </row>
    <row r="56" spans="1:8" x14ac:dyDescent="0.2">
      <c r="A56" s="418" t="s">
        <v>15612</v>
      </c>
      <c r="B56" s="418" t="s">
        <v>398</v>
      </c>
      <c r="C56" s="2" t="s">
        <v>15658</v>
      </c>
      <c r="D56" s="418" t="s">
        <v>15659</v>
      </c>
      <c r="E56" s="2" t="s">
        <v>403</v>
      </c>
      <c r="F56" s="2" t="s">
        <v>43</v>
      </c>
      <c r="G56" s="418" t="s">
        <v>398</v>
      </c>
      <c r="H56" s="418"/>
    </row>
    <row r="57" spans="1:8" x14ac:dyDescent="0.2">
      <c r="A57" s="418" t="s">
        <v>15588</v>
      </c>
      <c r="B57" s="418" t="s">
        <v>779</v>
      </c>
      <c r="C57" s="418" t="s">
        <v>15613</v>
      </c>
      <c r="D57" s="418" t="s">
        <v>1167</v>
      </c>
      <c r="E57" s="2" t="s">
        <v>782</v>
      </c>
      <c r="F57" s="2" t="s">
        <v>43</v>
      </c>
      <c r="G57" s="418" t="s">
        <v>779</v>
      </c>
      <c r="H57" s="418"/>
    </row>
    <row r="58" spans="1:8" x14ac:dyDescent="0.2">
      <c r="A58" s="418" t="s">
        <v>15588</v>
      </c>
      <c r="B58" s="418" t="s">
        <v>779</v>
      </c>
      <c r="C58" s="2" t="s">
        <v>15660</v>
      </c>
      <c r="D58" s="2" t="s">
        <v>15661</v>
      </c>
      <c r="E58" s="2" t="s">
        <v>782</v>
      </c>
      <c r="F58" s="2" t="s">
        <v>43</v>
      </c>
      <c r="G58" s="418" t="s">
        <v>779</v>
      </c>
      <c r="H58" s="418"/>
    </row>
    <row r="59" spans="1:8" x14ac:dyDescent="0.2">
      <c r="A59" s="418" t="s">
        <v>15588</v>
      </c>
      <c r="B59" s="418" t="s">
        <v>779</v>
      </c>
      <c r="C59" s="2" t="s">
        <v>15652</v>
      </c>
      <c r="D59" s="418" t="s">
        <v>15653</v>
      </c>
      <c r="E59" s="2" t="s">
        <v>782</v>
      </c>
      <c r="F59" s="2" t="s">
        <v>43</v>
      </c>
      <c r="G59" s="418" t="s">
        <v>779</v>
      </c>
      <c r="H59" s="418"/>
    </row>
    <row r="60" spans="1:8" x14ac:dyDescent="0.2">
      <c r="A60" s="418" t="s">
        <v>15617</v>
      </c>
      <c r="B60" s="418" t="s">
        <v>76</v>
      </c>
      <c r="C60" s="418" t="s">
        <v>15662</v>
      </c>
      <c r="D60" s="418" t="s">
        <v>75</v>
      </c>
      <c r="E60" s="2" t="s">
        <v>80</v>
      </c>
      <c r="F60" s="2" t="s">
        <v>75</v>
      </c>
      <c r="G60" s="418" t="s">
        <v>76</v>
      </c>
      <c r="H60" s="418"/>
    </row>
    <row r="61" spans="1:8" x14ac:dyDescent="0.2">
      <c r="A61" s="418" t="s">
        <v>15617</v>
      </c>
      <c r="B61" s="418" t="s">
        <v>76</v>
      </c>
      <c r="C61" s="418" t="s">
        <v>15663</v>
      </c>
      <c r="D61" s="418" t="s">
        <v>15664</v>
      </c>
      <c r="E61" s="2" t="s">
        <v>80</v>
      </c>
      <c r="F61" s="2" t="s">
        <v>75</v>
      </c>
      <c r="G61" s="418" t="s">
        <v>76</v>
      </c>
      <c r="H61" s="418"/>
    </row>
    <row r="62" spans="1:8" x14ac:dyDescent="0.2">
      <c r="A62" s="418" t="s">
        <v>15617</v>
      </c>
      <c r="B62" s="418" t="s">
        <v>76</v>
      </c>
      <c r="C62" s="418" t="s">
        <v>15665</v>
      </c>
      <c r="D62" s="418" t="s">
        <v>15666</v>
      </c>
      <c r="E62" s="2" t="s">
        <v>80</v>
      </c>
      <c r="F62" s="2" t="s">
        <v>75</v>
      </c>
      <c r="G62" s="418" t="s">
        <v>76</v>
      </c>
      <c r="H62" s="418"/>
    </row>
    <row r="63" spans="1:8" x14ac:dyDescent="0.2">
      <c r="A63" s="418" t="s">
        <v>15617</v>
      </c>
      <c r="B63" s="418" t="s">
        <v>76</v>
      </c>
      <c r="C63" s="418" t="s">
        <v>15667</v>
      </c>
      <c r="D63" s="418" t="s">
        <v>15668</v>
      </c>
      <c r="E63" s="2" t="s">
        <v>80</v>
      </c>
      <c r="F63" s="2" t="s">
        <v>75</v>
      </c>
      <c r="G63" s="418" t="s">
        <v>76</v>
      </c>
      <c r="H63" s="418"/>
    </row>
    <row r="64" spans="1:8" x14ac:dyDescent="0.2">
      <c r="A64" s="418" t="s">
        <v>15588</v>
      </c>
      <c r="B64" s="418" t="s">
        <v>791</v>
      </c>
      <c r="C64" s="418" t="s">
        <v>15654</v>
      </c>
      <c r="D64" s="418" t="s">
        <v>1185</v>
      </c>
      <c r="E64" s="2" t="s">
        <v>795</v>
      </c>
      <c r="F64" s="2" t="s">
        <v>43</v>
      </c>
      <c r="G64" s="418" t="s">
        <v>791</v>
      </c>
      <c r="H64" s="418"/>
    </row>
    <row r="65" spans="1:8" x14ac:dyDescent="0.2">
      <c r="A65" s="418" t="s">
        <v>15588</v>
      </c>
      <c r="B65" s="418" t="s">
        <v>802</v>
      </c>
      <c r="C65" s="418" t="s">
        <v>15633</v>
      </c>
      <c r="D65" s="418" t="s">
        <v>189</v>
      </c>
      <c r="E65" s="419" t="s">
        <v>806</v>
      </c>
      <c r="F65" s="2" t="s">
        <v>189</v>
      </c>
      <c r="G65" s="418" t="s">
        <v>802</v>
      </c>
      <c r="H65" s="418"/>
    </row>
    <row r="66" spans="1:8" x14ac:dyDescent="0.2">
      <c r="A66" s="418" t="s">
        <v>15588</v>
      </c>
      <c r="B66" s="418" t="s">
        <v>802</v>
      </c>
      <c r="C66" s="418" t="s">
        <v>15634</v>
      </c>
      <c r="D66" s="418" t="s">
        <v>15635</v>
      </c>
      <c r="E66" s="419" t="s">
        <v>806</v>
      </c>
      <c r="F66" s="2" t="s">
        <v>189</v>
      </c>
      <c r="G66" s="418" t="s">
        <v>802</v>
      </c>
      <c r="H66" s="418"/>
    </row>
    <row r="67" spans="1:8" x14ac:dyDescent="0.2">
      <c r="A67" s="418" t="s">
        <v>15588</v>
      </c>
      <c r="B67" s="418" t="s">
        <v>802</v>
      </c>
      <c r="C67" s="418" t="s">
        <v>15636</v>
      </c>
      <c r="D67" s="418" t="s">
        <v>15637</v>
      </c>
      <c r="E67" s="419" t="s">
        <v>806</v>
      </c>
      <c r="F67" s="2" t="s">
        <v>189</v>
      </c>
      <c r="G67" s="418" t="s">
        <v>802</v>
      </c>
      <c r="H67" s="418"/>
    </row>
    <row r="68" spans="1:8" x14ac:dyDescent="0.2">
      <c r="A68" s="418" t="s">
        <v>15588</v>
      </c>
      <c r="B68" s="418" t="s">
        <v>802</v>
      </c>
      <c r="C68" s="418" t="s">
        <v>15642</v>
      </c>
      <c r="D68" s="418" t="s">
        <v>15643</v>
      </c>
      <c r="E68" s="419" t="s">
        <v>806</v>
      </c>
      <c r="F68" s="2" t="s">
        <v>189</v>
      </c>
      <c r="G68" s="418" t="s">
        <v>802</v>
      </c>
      <c r="H68" s="418"/>
    </row>
    <row r="69" spans="1:8" x14ac:dyDescent="0.2">
      <c r="A69" s="418" t="s">
        <v>15588</v>
      </c>
      <c r="B69" s="418" t="s">
        <v>802</v>
      </c>
      <c r="C69" s="418" t="s">
        <v>15640</v>
      </c>
      <c r="D69" s="418" t="s">
        <v>15641</v>
      </c>
      <c r="E69" s="419" t="s">
        <v>806</v>
      </c>
      <c r="F69" s="2" t="s">
        <v>189</v>
      </c>
      <c r="G69" s="418" t="s">
        <v>802</v>
      </c>
      <c r="H69" s="418"/>
    </row>
    <row r="70" spans="1:8" x14ac:dyDescent="0.2">
      <c r="A70" s="418" t="s">
        <v>15617</v>
      </c>
      <c r="B70" s="418" t="s">
        <v>90</v>
      </c>
      <c r="C70" s="418" t="s">
        <v>15662</v>
      </c>
      <c r="D70" s="418" t="s">
        <v>75</v>
      </c>
      <c r="E70" s="2" t="s">
        <v>96</v>
      </c>
      <c r="F70" s="2" t="s">
        <v>75</v>
      </c>
      <c r="G70" s="418" t="s">
        <v>90</v>
      </c>
      <c r="H70" s="418"/>
    </row>
    <row r="71" spans="1:8" x14ac:dyDescent="0.2">
      <c r="A71" s="418" t="s">
        <v>15617</v>
      </c>
      <c r="B71" s="418" t="s">
        <v>90</v>
      </c>
      <c r="C71" s="2" t="s">
        <v>15669</v>
      </c>
      <c r="D71" s="418" t="s">
        <v>15670</v>
      </c>
      <c r="E71" s="2" t="s">
        <v>96</v>
      </c>
      <c r="F71" s="2" t="s">
        <v>75</v>
      </c>
      <c r="G71" s="418" t="s">
        <v>90</v>
      </c>
      <c r="H71" s="418"/>
    </row>
    <row r="72" spans="1:8" x14ac:dyDescent="0.2">
      <c r="A72" s="418" t="s">
        <v>15617</v>
      </c>
      <c r="B72" s="418" t="s">
        <v>90</v>
      </c>
      <c r="C72" s="2" t="s">
        <v>15671</v>
      </c>
      <c r="D72" s="418" t="s">
        <v>15672</v>
      </c>
      <c r="E72" s="2" t="s">
        <v>96</v>
      </c>
      <c r="F72" s="2" t="s">
        <v>75</v>
      </c>
      <c r="G72" s="418" t="s">
        <v>90</v>
      </c>
      <c r="H72" s="418"/>
    </row>
    <row r="73" spans="1:8" x14ac:dyDescent="0.2">
      <c r="A73" s="418" t="s">
        <v>15617</v>
      </c>
      <c r="B73" s="418" t="s">
        <v>90</v>
      </c>
      <c r="C73" s="2" t="s">
        <v>15673</v>
      </c>
      <c r="D73" s="418" t="s">
        <v>15674</v>
      </c>
      <c r="E73" s="2" t="s">
        <v>96</v>
      </c>
      <c r="F73" s="2" t="s">
        <v>75</v>
      </c>
      <c r="G73" s="418" t="s">
        <v>90</v>
      </c>
      <c r="H73" s="418"/>
    </row>
    <row r="74" spans="1:8" x14ac:dyDescent="0.2">
      <c r="A74" s="418" t="s">
        <v>15617</v>
      </c>
      <c r="B74" s="418" t="s">
        <v>90</v>
      </c>
      <c r="C74" s="418" t="s">
        <v>15663</v>
      </c>
      <c r="D74" s="418" t="s">
        <v>15664</v>
      </c>
      <c r="E74" s="2" t="s">
        <v>96</v>
      </c>
      <c r="F74" s="2" t="s">
        <v>75</v>
      </c>
      <c r="G74" s="418" t="s">
        <v>90</v>
      </c>
      <c r="H74" s="418"/>
    </row>
    <row r="75" spans="1:8" x14ac:dyDescent="0.2">
      <c r="A75" s="418" t="s">
        <v>15617</v>
      </c>
      <c r="B75" s="418" t="s">
        <v>102</v>
      </c>
      <c r="C75" s="418" t="s">
        <v>15597</v>
      </c>
      <c r="D75" s="418" t="s">
        <v>101</v>
      </c>
      <c r="E75" s="2" t="s">
        <v>108</v>
      </c>
      <c r="F75" s="2" t="s">
        <v>101</v>
      </c>
      <c r="G75" s="418" t="s">
        <v>102</v>
      </c>
      <c r="H75" s="418"/>
    </row>
    <row r="76" spans="1:8" x14ac:dyDescent="0.2">
      <c r="A76" s="418" t="s">
        <v>15617</v>
      </c>
      <c r="B76" s="418" t="s">
        <v>102</v>
      </c>
      <c r="C76" s="418" t="s">
        <v>15598</v>
      </c>
      <c r="D76" s="418" t="s">
        <v>15599</v>
      </c>
      <c r="E76" s="2" t="s">
        <v>108</v>
      </c>
      <c r="F76" s="2" t="s">
        <v>101</v>
      </c>
      <c r="G76" s="418" t="s">
        <v>102</v>
      </c>
      <c r="H76" s="418"/>
    </row>
    <row r="77" spans="1:8" x14ac:dyDescent="0.2">
      <c r="A77" s="418" t="s">
        <v>15617</v>
      </c>
      <c r="B77" s="418" t="s">
        <v>102</v>
      </c>
      <c r="C77" s="418" t="s">
        <v>15600</v>
      </c>
      <c r="D77" s="418" t="s">
        <v>15601</v>
      </c>
      <c r="E77" s="2" t="s">
        <v>108</v>
      </c>
      <c r="F77" s="2" t="s">
        <v>101</v>
      </c>
      <c r="G77" s="418" t="s">
        <v>102</v>
      </c>
      <c r="H77" s="418"/>
    </row>
    <row r="78" spans="1:8" x14ac:dyDescent="0.2">
      <c r="A78" s="418" t="s">
        <v>15617</v>
      </c>
      <c r="B78" s="418" t="s">
        <v>102</v>
      </c>
      <c r="C78" s="418" t="s">
        <v>15604</v>
      </c>
      <c r="D78" s="418" t="s">
        <v>15605</v>
      </c>
      <c r="E78" s="2" t="s">
        <v>108</v>
      </c>
      <c r="F78" s="2" t="s">
        <v>101</v>
      </c>
      <c r="G78" s="418" t="s">
        <v>102</v>
      </c>
      <c r="H78" s="418"/>
    </row>
    <row r="79" spans="1:8" x14ac:dyDescent="0.2">
      <c r="A79" s="418" t="s">
        <v>15588</v>
      </c>
      <c r="B79" s="418" t="s">
        <v>814</v>
      </c>
      <c r="C79" s="418" t="s">
        <v>15675</v>
      </c>
      <c r="D79" s="418" t="s">
        <v>15676</v>
      </c>
      <c r="E79" s="2" t="s">
        <v>818</v>
      </c>
      <c r="F79" s="2" t="s">
        <v>269</v>
      </c>
      <c r="G79" s="418" t="s">
        <v>814</v>
      </c>
      <c r="H79" s="418"/>
    </row>
    <row r="80" spans="1:8" x14ac:dyDescent="0.2">
      <c r="A80" s="418" t="s">
        <v>15588</v>
      </c>
      <c r="B80" s="418" t="s">
        <v>814</v>
      </c>
      <c r="C80" s="420" t="s">
        <v>15677</v>
      </c>
      <c r="D80" s="418" t="s">
        <v>15678</v>
      </c>
      <c r="E80" s="2" t="s">
        <v>818</v>
      </c>
      <c r="F80" s="2" t="s">
        <v>269</v>
      </c>
      <c r="G80" s="418" t="s">
        <v>814</v>
      </c>
      <c r="H80" s="418"/>
    </row>
    <row r="81" spans="1:8" x14ac:dyDescent="0.2">
      <c r="A81" s="418" t="s">
        <v>15588</v>
      </c>
      <c r="B81" s="418" t="s">
        <v>814</v>
      </c>
      <c r="C81" s="418" t="s">
        <v>15679</v>
      </c>
      <c r="D81" s="418" t="s">
        <v>15680</v>
      </c>
      <c r="E81" s="2" t="s">
        <v>818</v>
      </c>
      <c r="F81" s="2" t="s">
        <v>269</v>
      </c>
      <c r="G81" s="418" t="s">
        <v>814</v>
      </c>
      <c r="H81" s="418"/>
    </row>
    <row r="82" spans="1:8" x14ac:dyDescent="0.2">
      <c r="A82" s="418" t="s">
        <v>15588</v>
      </c>
      <c r="B82" s="418" t="s">
        <v>814</v>
      </c>
      <c r="C82" s="418" t="s">
        <v>15681</v>
      </c>
      <c r="D82" s="418" t="s">
        <v>15682</v>
      </c>
      <c r="E82" s="2" t="s">
        <v>818</v>
      </c>
      <c r="F82" s="2" t="s">
        <v>269</v>
      </c>
      <c r="G82" s="418" t="s">
        <v>814</v>
      </c>
      <c r="H82" s="418"/>
    </row>
    <row r="83" spans="1:8" x14ac:dyDescent="0.2">
      <c r="A83" s="418" t="s">
        <v>15588</v>
      </c>
      <c r="B83" s="418" t="s">
        <v>814</v>
      </c>
      <c r="C83" s="418" t="s">
        <v>15683</v>
      </c>
      <c r="D83" s="418" t="s">
        <v>15684</v>
      </c>
      <c r="E83" s="2" t="s">
        <v>818</v>
      </c>
      <c r="F83" s="2" t="s">
        <v>269</v>
      </c>
      <c r="G83" s="418" t="s">
        <v>814</v>
      </c>
      <c r="H83" s="418"/>
    </row>
    <row r="84" spans="1:8" x14ac:dyDescent="0.2">
      <c r="A84" s="418" t="s">
        <v>15685</v>
      </c>
      <c r="B84" s="418" t="s">
        <v>324</v>
      </c>
      <c r="C84" s="418" t="s">
        <v>15686</v>
      </c>
      <c r="D84" s="418" t="s">
        <v>15687</v>
      </c>
      <c r="E84" s="2" t="s">
        <v>327</v>
      </c>
      <c r="F84" s="2" t="s">
        <v>321</v>
      </c>
      <c r="G84" s="418" t="s">
        <v>324</v>
      </c>
      <c r="H84" s="418"/>
    </row>
    <row r="85" spans="1:8" x14ac:dyDescent="0.2">
      <c r="A85" s="418" t="s">
        <v>15685</v>
      </c>
      <c r="B85" s="418" t="s">
        <v>324</v>
      </c>
      <c r="C85" s="418" t="s">
        <v>15688</v>
      </c>
      <c r="D85" s="418" t="s">
        <v>15689</v>
      </c>
      <c r="E85" s="2" t="s">
        <v>327</v>
      </c>
      <c r="F85" s="2" t="s">
        <v>321</v>
      </c>
      <c r="G85" s="418" t="s">
        <v>324</v>
      </c>
      <c r="H85" s="418"/>
    </row>
    <row r="86" spans="1:8" x14ac:dyDescent="0.2">
      <c r="A86" s="418" t="s">
        <v>15685</v>
      </c>
      <c r="B86" s="418" t="s">
        <v>324</v>
      </c>
      <c r="C86" s="418" t="s">
        <v>15690</v>
      </c>
      <c r="D86" s="418" t="s">
        <v>15691</v>
      </c>
      <c r="E86" s="2" t="s">
        <v>327</v>
      </c>
      <c r="F86" s="2" t="s">
        <v>321</v>
      </c>
      <c r="G86" s="418" t="s">
        <v>324</v>
      </c>
      <c r="H86" s="418"/>
    </row>
    <row r="87" spans="1:8" x14ac:dyDescent="0.2">
      <c r="A87" s="418" t="s">
        <v>15685</v>
      </c>
      <c r="B87" s="418" t="s">
        <v>324</v>
      </c>
      <c r="C87" s="418" t="s">
        <v>15692</v>
      </c>
      <c r="D87" s="418" t="s">
        <v>15693</v>
      </c>
      <c r="E87" s="2" t="s">
        <v>327</v>
      </c>
      <c r="F87" s="2" t="s">
        <v>321</v>
      </c>
      <c r="G87" s="418" t="s">
        <v>324</v>
      </c>
      <c r="H87" s="418"/>
    </row>
    <row r="88" spans="1:8" x14ac:dyDescent="0.2">
      <c r="A88" s="418" t="s">
        <v>15612</v>
      </c>
      <c r="B88" s="418" t="s">
        <v>413</v>
      </c>
      <c r="C88" s="418" t="s">
        <v>15654</v>
      </c>
      <c r="D88" s="418" t="s">
        <v>1185</v>
      </c>
      <c r="E88" s="2" t="s">
        <v>417</v>
      </c>
      <c r="F88" s="2" t="s">
        <v>43</v>
      </c>
      <c r="G88" s="418" t="s">
        <v>413</v>
      </c>
      <c r="H88" s="418"/>
    </row>
    <row r="89" spans="1:8" x14ac:dyDescent="0.2">
      <c r="A89" s="418" t="s">
        <v>15612</v>
      </c>
      <c r="B89" s="418" t="s">
        <v>413</v>
      </c>
      <c r="C89" s="418" t="s">
        <v>15694</v>
      </c>
      <c r="D89" s="418" t="s">
        <v>15695</v>
      </c>
      <c r="E89" s="2" t="s">
        <v>417</v>
      </c>
      <c r="F89" s="2" t="s">
        <v>43</v>
      </c>
      <c r="G89" s="418" t="s">
        <v>413</v>
      </c>
      <c r="H89" s="418"/>
    </row>
    <row r="90" spans="1:8" x14ac:dyDescent="0.2">
      <c r="A90" s="418" t="s">
        <v>15612</v>
      </c>
      <c r="B90" s="418" t="s">
        <v>413</v>
      </c>
      <c r="C90" s="418" t="s">
        <v>15696</v>
      </c>
      <c r="D90" s="418" t="s">
        <v>15697</v>
      </c>
      <c r="E90" s="2" t="s">
        <v>417</v>
      </c>
      <c r="F90" s="2" t="s">
        <v>43</v>
      </c>
      <c r="G90" s="418" t="s">
        <v>413</v>
      </c>
      <c r="H90" s="418"/>
    </row>
    <row r="91" spans="1:8" x14ac:dyDescent="0.2">
      <c r="A91" s="418" t="s">
        <v>15612</v>
      </c>
      <c r="B91" s="418" t="s">
        <v>413</v>
      </c>
      <c r="C91" s="418" t="s">
        <v>15608</v>
      </c>
      <c r="D91" s="418" t="s">
        <v>15609</v>
      </c>
      <c r="E91" s="2" t="s">
        <v>417</v>
      </c>
      <c r="F91" s="2" t="s">
        <v>43</v>
      </c>
      <c r="G91" s="418" t="s">
        <v>413</v>
      </c>
      <c r="H91" s="418"/>
    </row>
    <row r="92" spans="1:8" x14ac:dyDescent="0.2">
      <c r="A92" s="418" t="s">
        <v>15612</v>
      </c>
      <c r="B92" s="418" t="s">
        <v>413</v>
      </c>
      <c r="C92" s="418" t="s">
        <v>15655</v>
      </c>
      <c r="D92" s="418" t="s">
        <v>1189</v>
      </c>
      <c r="E92" s="2" t="s">
        <v>417</v>
      </c>
      <c r="F92" s="2" t="s">
        <v>43</v>
      </c>
      <c r="G92" s="418" t="s">
        <v>413</v>
      </c>
      <c r="H92" s="418"/>
    </row>
    <row r="93" spans="1:8" x14ac:dyDescent="0.2">
      <c r="A93" s="418" t="s">
        <v>15698</v>
      </c>
      <c r="B93" s="418" t="s">
        <v>310</v>
      </c>
      <c r="C93" s="418" t="s">
        <v>15652</v>
      </c>
      <c r="D93" s="418" t="s">
        <v>15653</v>
      </c>
      <c r="E93" s="2" t="s">
        <v>313</v>
      </c>
      <c r="F93" s="2" t="s">
        <v>43</v>
      </c>
      <c r="G93" s="418" t="s">
        <v>310</v>
      </c>
      <c r="H93" s="418"/>
    </row>
    <row r="94" spans="1:8" x14ac:dyDescent="0.2">
      <c r="A94" s="418" t="s">
        <v>15698</v>
      </c>
      <c r="B94" s="418" t="s">
        <v>310</v>
      </c>
      <c r="C94" s="418" t="s">
        <v>15610</v>
      </c>
      <c r="D94" s="418" t="s">
        <v>15611</v>
      </c>
      <c r="E94" s="2" t="s">
        <v>313</v>
      </c>
      <c r="F94" s="2" t="s">
        <v>43</v>
      </c>
      <c r="G94" s="418" t="s">
        <v>310</v>
      </c>
      <c r="H94" s="418"/>
    </row>
    <row r="95" spans="1:8" x14ac:dyDescent="0.2">
      <c r="A95" s="418" t="s">
        <v>15698</v>
      </c>
      <c r="B95" s="418" t="s">
        <v>310</v>
      </c>
      <c r="C95" s="418" t="s">
        <v>15656</v>
      </c>
      <c r="D95" s="418" t="s">
        <v>15657</v>
      </c>
      <c r="E95" s="2" t="s">
        <v>313</v>
      </c>
      <c r="F95" s="2" t="s">
        <v>43</v>
      </c>
      <c r="G95" s="418" t="s">
        <v>310</v>
      </c>
      <c r="H95" s="418"/>
    </row>
    <row r="96" spans="1:8" x14ac:dyDescent="0.2">
      <c r="A96" s="418" t="s">
        <v>15698</v>
      </c>
      <c r="B96" s="418" t="s">
        <v>310</v>
      </c>
      <c r="C96" s="418" t="s">
        <v>15650</v>
      </c>
      <c r="D96" s="418" t="s">
        <v>15651</v>
      </c>
      <c r="E96" s="2" t="s">
        <v>313</v>
      </c>
      <c r="F96" s="2" t="s">
        <v>43</v>
      </c>
      <c r="G96" s="418" t="s">
        <v>310</v>
      </c>
      <c r="H96" s="418"/>
    </row>
    <row r="97" spans="1:8" x14ac:dyDescent="0.2">
      <c r="A97" s="418" t="s">
        <v>15698</v>
      </c>
      <c r="B97" s="418" t="s">
        <v>310</v>
      </c>
      <c r="C97" s="418" t="s">
        <v>15694</v>
      </c>
      <c r="D97" s="418" t="s">
        <v>15695</v>
      </c>
      <c r="E97" s="2" t="s">
        <v>313</v>
      </c>
      <c r="F97" s="2" t="s">
        <v>43</v>
      </c>
      <c r="G97" s="418" t="s">
        <v>310</v>
      </c>
      <c r="H97" s="418"/>
    </row>
    <row r="98" spans="1:8" x14ac:dyDescent="0.2">
      <c r="A98" s="418" t="s">
        <v>15698</v>
      </c>
      <c r="B98" s="418" t="s">
        <v>310</v>
      </c>
      <c r="C98" s="418" t="s">
        <v>15654</v>
      </c>
      <c r="D98" s="418" t="s">
        <v>1185</v>
      </c>
      <c r="E98" s="2" t="s">
        <v>313</v>
      </c>
      <c r="F98" s="2" t="s">
        <v>43</v>
      </c>
      <c r="G98" s="418" t="s">
        <v>310</v>
      </c>
      <c r="H98" s="418"/>
    </row>
    <row r="99" spans="1:8" x14ac:dyDescent="0.2">
      <c r="A99" s="418" t="s">
        <v>15698</v>
      </c>
      <c r="B99" s="418" t="s">
        <v>310</v>
      </c>
      <c r="C99" s="418" t="s">
        <v>15655</v>
      </c>
      <c r="D99" s="418" t="s">
        <v>1189</v>
      </c>
      <c r="E99" s="2" t="s">
        <v>313</v>
      </c>
      <c r="F99" s="2" t="s">
        <v>43</v>
      </c>
      <c r="G99" s="418" t="s">
        <v>310</v>
      </c>
      <c r="H99" s="418"/>
    </row>
    <row r="100" spans="1:8" x14ac:dyDescent="0.2">
      <c r="A100" s="418" t="s">
        <v>15698</v>
      </c>
      <c r="B100" s="418" t="s">
        <v>310</v>
      </c>
      <c r="C100" s="418" t="s">
        <v>15607</v>
      </c>
      <c r="D100" s="418" t="s">
        <v>1178</v>
      </c>
      <c r="E100" s="2" t="s">
        <v>313</v>
      </c>
      <c r="F100" s="2" t="s">
        <v>43</v>
      </c>
      <c r="G100" s="418" t="s">
        <v>310</v>
      </c>
      <c r="H100" s="418"/>
    </row>
    <row r="101" spans="1:8" x14ac:dyDescent="0.2">
      <c r="A101" s="418" t="s">
        <v>15698</v>
      </c>
      <c r="B101" s="418" t="s">
        <v>310</v>
      </c>
      <c r="C101" s="418" t="s">
        <v>15649</v>
      </c>
      <c r="D101" s="418" t="s">
        <v>1165</v>
      </c>
      <c r="E101" s="2" t="s">
        <v>313</v>
      </c>
      <c r="F101" s="2" t="s">
        <v>43</v>
      </c>
      <c r="G101" s="418" t="s">
        <v>310</v>
      </c>
      <c r="H101" s="418"/>
    </row>
    <row r="102" spans="1:8" x14ac:dyDescent="0.2">
      <c r="A102" s="418" t="s">
        <v>15698</v>
      </c>
      <c r="B102" s="418" t="s">
        <v>310</v>
      </c>
      <c r="C102" s="418" t="s">
        <v>15613</v>
      </c>
      <c r="D102" s="418" t="s">
        <v>1167</v>
      </c>
      <c r="E102" s="2" t="s">
        <v>313</v>
      </c>
      <c r="F102" s="2" t="s">
        <v>43</v>
      </c>
      <c r="G102" s="418" t="s">
        <v>310</v>
      </c>
      <c r="H102" s="418"/>
    </row>
    <row r="103" spans="1:8" x14ac:dyDescent="0.2">
      <c r="A103" s="418" t="s">
        <v>15698</v>
      </c>
      <c r="B103" s="418" t="s">
        <v>310</v>
      </c>
      <c r="C103" s="418" t="s">
        <v>15648</v>
      </c>
      <c r="D103" s="418" t="s">
        <v>1412</v>
      </c>
      <c r="E103" s="2" t="s">
        <v>313</v>
      </c>
      <c r="F103" s="2" t="s">
        <v>43</v>
      </c>
      <c r="G103" s="418" t="s">
        <v>310</v>
      </c>
      <c r="H103" s="418"/>
    </row>
    <row r="104" spans="1:8" x14ac:dyDescent="0.2">
      <c r="A104" s="418" t="s">
        <v>15698</v>
      </c>
      <c r="B104" s="418" t="s">
        <v>310</v>
      </c>
      <c r="C104" s="418" t="s">
        <v>15699</v>
      </c>
      <c r="D104" s="418" t="s">
        <v>1175</v>
      </c>
      <c r="E104" s="2" t="s">
        <v>313</v>
      </c>
      <c r="F104" s="2" t="s">
        <v>43</v>
      </c>
      <c r="G104" s="418" t="s">
        <v>310</v>
      </c>
      <c r="H104" s="418"/>
    </row>
    <row r="105" spans="1:8" x14ac:dyDescent="0.2">
      <c r="A105" s="418" t="s">
        <v>15698</v>
      </c>
      <c r="B105" s="418" t="s">
        <v>310</v>
      </c>
      <c r="C105" s="418" t="s">
        <v>15614</v>
      </c>
      <c r="D105" s="418" t="s">
        <v>1511</v>
      </c>
      <c r="E105" s="2" t="s">
        <v>313</v>
      </c>
      <c r="F105" s="2" t="s">
        <v>43</v>
      </c>
      <c r="G105" s="418" t="s">
        <v>310</v>
      </c>
      <c r="H105" s="418"/>
    </row>
    <row r="106" spans="1:8" x14ac:dyDescent="0.2">
      <c r="A106" s="418" t="s">
        <v>15698</v>
      </c>
      <c r="B106" s="418" t="s">
        <v>310</v>
      </c>
      <c r="C106" s="418" t="s">
        <v>15606</v>
      </c>
      <c r="D106" s="418" t="s">
        <v>1180</v>
      </c>
      <c r="E106" s="2" t="s">
        <v>313</v>
      </c>
      <c r="F106" s="2" t="s">
        <v>43</v>
      </c>
      <c r="G106" s="418" t="s">
        <v>310</v>
      </c>
      <c r="H106" s="418"/>
    </row>
    <row r="107" spans="1:8" x14ac:dyDescent="0.2">
      <c r="A107" s="418" t="s">
        <v>15698</v>
      </c>
      <c r="B107" s="418" t="s">
        <v>310</v>
      </c>
      <c r="C107" s="418" t="s">
        <v>15608</v>
      </c>
      <c r="D107" s="418" t="s">
        <v>15609</v>
      </c>
      <c r="E107" s="2" t="s">
        <v>313</v>
      </c>
      <c r="F107" s="2" t="s">
        <v>43</v>
      </c>
      <c r="G107" s="418" t="s">
        <v>310</v>
      </c>
      <c r="H107" s="418"/>
    </row>
    <row r="108" spans="1:8" x14ac:dyDescent="0.2">
      <c r="A108" s="418" t="s">
        <v>15596</v>
      </c>
      <c r="B108" s="418" t="s">
        <v>515</v>
      </c>
      <c r="C108" s="418" t="s">
        <v>15597</v>
      </c>
      <c r="D108" s="418" t="s">
        <v>101</v>
      </c>
      <c r="E108" s="2" t="s">
        <v>519</v>
      </c>
      <c r="F108" s="2" t="s">
        <v>101</v>
      </c>
      <c r="G108" s="418" t="s">
        <v>515</v>
      </c>
      <c r="H108" s="418"/>
    </row>
    <row r="109" spans="1:8" x14ac:dyDescent="0.2">
      <c r="A109" s="418" t="s">
        <v>15596</v>
      </c>
      <c r="B109" s="418" t="s">
        <v>515</v>
      </c>
      <c r="C109" s="418" t="s">
        <v>15598</v>
      </c>
      <c r="D109" s="418" t="s">
        <v>15635</v>
      </c>
      <c r="E109" s="2" t="s">
        <v>519</v>
      </c>
      <c r="F109" s="2" t="s">
        <v>101</v>
      </c>
      <c r="G109" s="418" t="s">
        <v>515</v>
      </c>
      <c r="H109" s="418"/>
    </row>
    <row r="110" spans="1:8" x14ac:dyDescent="0.2">
      <c r="A110" s="418" t="s">
        <v>15596</v>
      </c>
      <c r="B110" s="418" t="s">
        <v>515</v>
      </c>
      <c r="C110" s="2" t="s">
        <v>15700</v>
      </c>
      <c r="D110" s="418" t="s">
        <v>15701</v>
      </c>
      <c r="E110" s="2" t="s">
        <v>519</v>
      </c>
      <c r="F110" s="2" t="s">
        <v>101</v>
      </c>
      <c r="G110" s="418" t="s">
        <v>515</v>
      </c>
      <c r="H110" s="418"/>
    </row>
    <row r="111" spans="1:8" x14ac:dyDescent="0.2">
      <c r="A111" s="418" t="s">
        <v>15596</v>
      </c>
      <c r="B111" s="418" t="s">
        <v>515</v>
      </c>
      <c r="C111" s="2" t="s">
        <v>15702</v>
      </c>
      <c r="D111" s="418" t="s">
        <v>15703</v>
      </c>
      <c r="E111" s="2" t="s">
        <v>519</v>
      </c>
      <c r="F111" s="2" t="s">
        <v>101</v>
      </c>
      <c r="G111" s="418" t="s">
        <v>515</v>
      </c>
      <c r="H111" s="418"/>
    </row>
    <row r="112" spans="1:8" x14ac:dyDescent="0.2">
      <c r="A112" s="418" t="s">
        <v>15596</v>
      </c>
      <c r="B112" s="418" t="s">
        <v>515</v>
      </c>
      <c r="C112" s="2" t="s">
        <v>15704</v>
      </c>
      <c r="D112" s="418" t="s">
        <v>15705</v>
      </c>
      <c r="E112" s="2" t="s">
        <v>519</v>
      </c>
      <c r="F112" s="2" t="s">
        <v>101</v>
      </c>
      <c r="G112" s="418" t="s">
        <v>515</v>
      </c>
      <c r="H112" s="418"/>
    </row>
    <row r="113" spans="1:8" x14ac:dyDescent="0.2">
      <c r="A113" s="418" t="s">
        <v>15588</v>
      </c>
      <c r="B113" s="418" t="s">
        <v>825</v>
      </c>
      <c r="C113" s="418" t="s">
        <v>15589</v>
      </c>
      <c r="D113" s="418" t="s">
        <v>26</v>
      </c>
      <c r="E113" s="2" t="s">
        <v>829</v>
      </c>
      <c r="F113" s="2" t="s">
        <v>26</v>
      </c>
      <c r="G113" s="418" t="s">
        <v>825</v>
      </c>
      <c r="H113" s="418"/>
    </row>
    <row r="114" spans="1:8" x14ac:dyDescent="0.2">
      <c r="A114" s="418" t="s">
        <v>15588</v>
      </c>
      <c r="B114" s="418" t="s">
        <v>825</v>
      </c>
      <c r="C114" s="418" t="s">
        <v>15590</v>
      </c>
      <c r="D114" s="418" t="s">
        <v>15591</v>
      </c>
      <c r="E114" s="2" t="s">
        <v>829</v>
      </c>
      <c r="F114" s="2" t="s">
        <v>26</v>
      </c>
      <c r="G114" s="418" t="s">
        <v>825</v>
      </c>
      <c r="H114" s="418"/>
    </row>
    <row r="115" spans="1:8" x14ac:dyDescent="0.2">
      <c r="A115" s="418" t="s">
        <v>15588</v>
      </c>
      <c r="B115" s="418" t="s">
        <v>825</v>
      </c>
      <c r="C115" s="418" t="s">
        <v>15706</v>
      </c>
      <c r="D115" s="418" t="s">
        <v>15707</v>
      </c>
      <c r="E115" s="2" t="s">
        <v>829</v>
      </c>
      <c r="F115" s="2" t="s">
        <v>26</v>
      </c>
      <c r="G115" s="418" t="s">
        <v>825</v>
      </c>
      <c r="H115" s="418"/>
    </row>
    <row r="116" spans="1:8" x14ac:dyDescent="0.2">
      <c r="A116" s="418" t="s">
        <v>15588</v>
      </c>
      <c r="B116" s="418" t="s">
        <v>825</v>
      </c>
      <c r="C116" s="2" t="s">
        <v>15708</v>
      </c>
      <c r="D116" s="418" t="s">
        <v>15709</v>
      </c>
      <c r="E116" s="2" t="s">
        <v>829</v>
      </c>
      <c r="F116" s="2" t="s">
        <v>26</v>
      </c>
      <c r="G116" s="418" t="s">
        <v>825</v>
      </c>
      <c r="H116" s="418"/>
    </row>
    <row r="117" spans="1:8" x14ac:dyDescent="0.2">
      <c r="A117" s="418" t="s">
        <v>15596</v>
      </c>
      <c r="B117" s="418" t="s">
        <v>526</v>
      </c>
      <c r="C117" s="418" t="s">
        <v>15675</v>
      </c>
      <c r="D117" s="418" t="s">
        <v>15676</v>
      </c>
      <c r="E117" s="2" t="s">
        <v>529</v>
      </c>
      <c r="F117" s="2" t="s">
        <v>269</v>
      </c>
      <c r="G117" s="418" t="s">
        <v>526</v>
      </c>
      <c r="H117" s="418"/>
    </row>
    <row r="118" spans="1:8" x14ac:dyDescent="0.2">
      <c r="A118" s="418" t="s">
        <v>15596</v>
      </c>
      <c r="B118" s="418" t="s">
        <v>526</v>
      </c>
      <c r="C118" s="420" t="s">
        <v>15677</v>
      </c>
      <c r="D118" s="418" t="s">
        <v>15678</v>
      </c>
      <c r="E118" s="2" t="s">
        <v>529</v>
      </c>
      <c r="F118" s="2" t="s">
        <v>269</v>
      </c>
      <c r="G118" s="418" t="s">
        <v>526</v>
      </c>
      <c r="H118" s="418"/>
    </row>
    <row r="119" spans="1:8" x14ac:dyDescent="0.2">
      <c r="A119" s="418" t="s">
        <v>15596</v>
      </c>
      <c r="B119" s="418" t="s">
        <v>526</v>
      </c>
      <c r="C119" s="418" t="s">
        <v>15710</v>
      </c>
      <c r="D119" s="418" t="s">
        <v>15711</v>
      </c>
      <c r="E119" s="2" t="s">
        <v>529</v>
      </c>
      <c r="F119" s="2" t="s">
        <v>269</v>
      </c>
      <c r="G119" s="418" t="s">
        <v>526</v>
      </c>
      <c r="H119" s="418"/>
    </row>
    <row r="120" spans="1:8" x14ac:dyDescent="0.2">
      <c r="A120" s="418" t="s">
        <v>15596</v>
      </c>
      <c r="B120" s="418" t="s">
        <v>526</v>
      </c>
      <c r="C120" s="418" t="s">
        <v>15712</v>
      </c>
      <c r="D120" s="418" t="s">
        <v>15713</v>
      </c>
      <c r="E120" s="2" t="s">
        <v>529</v>
      </c>
      <c r="F120" s="2" t="s">
        <v>269</v>
      </c>
      <c r="G120" s="418" t="s">
        <v>526</v>
      </c>
      <c r="H120" s="418"/>
    </row>
    <row r="121" spans="1:8" x14ac:dyDescent="0.2">
      <c r="A121" s="418" t="s">
        <v>15596</v>
      </c>
      <c r="B121" s="418" t="s">
        <v>526</v>
      </c>
      <c r="C121" s="418" t="s">
        <v>15714</v>
      </c>
      <c r="D121" s="418" t="s">
        <v>15715</v>
      </c>
      <c r="E121" s="2" t="s">
        <v>529</v>
      </c>
      <c r="F121" s="2" t="s">
        <v>269</v>
      </c>
      <c r="G121" s="418" t="s">
        <v>526</v>
      </c>
      <c r="H121" s="418"/>
    </row>
    <row r="122" spans="1:8" x14ac:dyDescent="0.2">
      <c r="A122" s="418" t="s">
        <v>15596</v>
      </c>
      <c r="B122" s="418" t="s">
        <v>526</v>
      </c>
      <c r="C122" s="418" t="s">
        <v>15681</v>
      </c>
      <c r="D122" s="418" t="s">
        <v>15682</v>
      </c>
      <c r="E122" s="2" t="s">
        <v>529</v>
      </c>
      <c r="F122" s="2" t="s">
        <v>269</v>
      </c>
      <c r="G122" s="418" t="s">
        <v>526</v>
      </c>
      <c r="H122" s="418"/>
    </row>
    <row r="123" spans="1:8" x14ac:dyDescent="0.2">
      <c r="A123" s="418" t="s">
        <v>15624</v>
      </c>
      <c r="B123" s="418" t="s">
        <v>643</v>
      </c>
      <c r="C123" s="418" t="s">
        <v>15694</v>
      </c>
      <c r="D123" s="418" t="s">
        <v>15695</v>
      </c>
      <c r="E123" s="2" t="s">
        <v>647</v>
      </c>
      <c r="F123" s="2" t="s">
        <v>642</v>
      </c>
      <c r="G123" s="418" t="s">
        <v>643</v>
      </c>
      <c r="H123" s="418"/>
    </row>
    <row r="124" spans="1:8" x14ac:dyDescent="0.2">
      <c r="A124" s="418" t="s">
        <v>15624</v>
      </c>
      <c r="B124" s="418" t="s">
        <v>643</v>
      </c>
      <c r="C124" s="418" t="s">
        <v>15716</v>
      </c>
      <c r="D124" s="418" t="s">
        <v>15717</v>
      </c>
      <c r="E124" s="2" t="s">
        <v>647</v>
      </c>
      <c r="F124" s="2" t="s">
        <v>642</v>
      </c>
      <c r="G124" s="418" t="s">
        <v>643</v>
      </c>
      <c r="H124" s="418"/>
    </row>
    <row r="125" spans="1:8" x14ac:dyDescent="0.2">
      <c r="A125" s="418" t="s">
        <v>15624</v>
      </c>
      <c r="B125" s="418" t="s">
        <v>643</v>
      </c>
      <c r="C125" s="418" t="s">
        <v>15696</v>
      </c>
      <c r="D125" s="418" t="s">
        <v>15697</v>
      </c>
      <c r="E125" s="2" t="s">
        <v>647</v>
      </c>
      <c r="F125" s="2" t="s">
        <v>642</v>
      </c>
      <c r="G125" s="418" t="s">
        <v>643</v>
      </c>
      <c r="H125" s="418"/>
    </row>
    <row r="126" spans="1:8" x14ac:dyDescent="0.2">
      <c r="A126" s="418" t="s">
        <v>15624</v>
      </c>
      <c r="B126" s="418" t="s">
        <v>643</v>
      </c>
      <c r="C126" s="2" t="s">
        <v>15718</v>
      </c>
      <c r="D126" s="418" t="s">
        <v>15719</v>
      </c>
      <c r="E126" s="2" t="s">
        <v>647</v>
      </c>
      <c r="F126" s="2" t="s">
        <v>642</v>
      </c>
      <c r="G126" s="418" t="s">
        <v>643</v>
      </c>
      <c r="H126" s="418"/>
    </row>
    <row r="127" spans="1:8" x14ac:dyDescent="0.2">
      <c r="A127" s="418" t="s">
        <v>15588</v>
      </c>
      <c r="B127" s="418" t="s">
        <v>837</v>
      </c>
      <c r="C127" s="418" t="s">
        <v>15675</v>
      </c>
      <c r="D127" s="418" t="s">
        <v>15676</v>
      </c>
      <c r="E127" s="2" t="s">
        <v>842</v>
      </c>
      <c r="F127" s="2" t="s">
        <v>269</v>
      </c>
      <c r="G127" s="418" t="s">
        <v>837</v>
      </c>
      <c r="H127" s="418"/>
    </row>
    <row r="128" spans="1:8" x14ac:dyDescent="0.2">
      <c r="A128" s="418" t="s">
        <v>15588</v>
      </c>
      <c r="B128" s="418" t="s">
        <v>837</v>
      </c>
      <c r="C128" s="420" t="s">
        <v>15677</v>
      </c>
      <c r="D128" s="418" t="s">
        <v>15678</v>
      </c>
      <c r="E128" s="2" t="s">
        <v>842</v>
      </c>
      <c r="F128" s="2" t="s">
        <v>269</v>
      </c>
      <c r="G128" s="418" t="s">
        <v>837</v>
      </c>
      <c r="H128" s="418"/>
    </row>
    <row r="129" spans="1:12" x14ac:dyDescent="0.2">
      <c r="A129" s="418" t="s">
        <v>15588</v>
      </c>
      <c r="B129" s="418" t="s">
        <v>837</v>
      </c>
      <c r="C129" s="418" t="s">
        <v>15710</v>
      </c>
      <c r="D129" s="418" t="s">
        <v>15711</v>
      </c>
      <c r="E129" s="2" t="s">
        <v>842</v>
      </c>
      <c r="F129" s="2" t="s">
        <v>269</v>
      </c>
      <c r="G129" s="418" t="s">
        <v>837</v>
      </c>
      <c r="H129" s="418"/>
    </row>
    <row r="130" spans="1:12" x14ac:dyDescent="0.2">
      <c r="A130" s="418" t="s">
        <v>15588</v>
      </c>
      <c r="B130" s="418" t="s">
        <v>837</v>
      </c>
      <c r="C130" s="418" t="s">
        <v>15681</v>
      </c>
      <c r="D130" s="418" t="s">
        <v>15682</v>
      </c>
      <c r="E130" s="2" t="s">
        <v>842</v>
      </c>
      <c r="F130" s="2" t="s">
        <v>269</v>
      </c>
      <c r="G130" s="418" t="s">
        <v>837</v>
      </c>
      <c r="H130" s="418"/>
    </row>
    <row r="131" spans="1:12" x14ac:dyDescent="0.2">
      <c r="A131" s="418" t="s">
        <v>15588</v>
      </c>
      <c r="B131" s="418" t="s">
        <v>837</v>
      </c>
      <c r="C131" s="2" t="s">
        <v>15720</v>
      </c>
      <c r="D131" s="418" t="s">
        <v>15721</v>
      </c>
      <c r="E131" s="2" t="s">
        <v>842</v>
      </c>
      <c r="F131" s="2" t="s">
        <v>269</v>
      </c>
      <c r="G131" s="418" t="s">
        <v>837</v>
      </c>
      <c r="H131" s="418"/>
    </row>
    <row r="132" spans="1:12" x14ac:dyDescent="0.2">
      <c r="A132" s="418" t="s">
        <v>15588</v>
      </c>
      <c r="B132" s="418" t="s">
        <v>837</v>
      </c>
      <c r="C132" s="2" t="s">
        <v>15722</v>
      </c>
      <c r="D132" s="418" t="s">
        <v>15723</v>
      </c>
      <c r="E132" s="2" t="s">
        <v>842</v>
      </c>
      <c r="F132" s="2" t="s">
        <v>269</v>
      </c>
      <c r="G132" s="418" t="s">
        <v>837</v>
      </c>
      <c r="H132" s="418"/>
    </row>
    <row r="133" spans="1:12" x14ac:dyDescent="0.2">
      <c r="A133" s="418" t="s">
        <v>15617</v>
      </c>
      <c r="B133" s="418" t="s">
        <v>118</v>
      </c>
      <c r="C133" s="2" t="s">
        <v>15699</v>
      </c>
      <c r="D133" s="418" t="s">
        <v>1175</v>
      </c>
      <c r="E133" s="2" t="s">
        <v>123</v>
      </c>
      <c r="F133" s="2" t="s">
        <v>43</v>
      </c>
      <c r="G133" s="418" t="s">
        <v>118</v>
      </c>
      <c r="H133" s="418"/>
    </row>
    <row r="134" spans="1:12" x14ac:dyDescent="0.2">
      <c r="A134" s="418" t="s">
        <v>15617</v>
      </c>
      <c r="B134" s="418" t="s">
        <v>118</v>
      </c>
      <c r="C134" s="418" t="s">
        <v>15648</v>
      </c>
      <c r="D134" s="418" t="s">
        <v>1412</v>
      </c>
      <c r="E134" s="2" t="s">
        <v>123</v>
      </c>
      <c r="F134" s="2" t="s">
        <v>43</v>
      </c>
      <c r="G134" s="418" t="s">
        <v>118</v>
      </c>
      <c r="H134" s="418"/>
    </row>
    <row r="135" spans="1:12" x14ac:dyDescent="0.2">
      <c r="A135" s="418" t="s">
        <v>15588</v>
      </c>
      <c r="B135" s="418" t="s">
        <v>849</v>
      </c>
      <c r="C135" s="418" t="s">
        <v>15633</v>
      </c>
      <c r="D135" s="418" t="s">
        <v>189</v>
      </c>
      <c r="E135" s="419" t="s">
        <v>853</v>
      </c>
      <c r="F135" s="2" t="s">
        <v>189</v>
      </c>
      <c r="G135" s="418" t="s">
        <v>849</v>
      </c>
      <c r="H135" s="418"/>
      <c r="I135" s="418"/>
      <c r="J135" s="418"/>
      <c r="K135" s="418"/>
      <c r="L135" s="418"/>
    </row>
    <row r="136" spans="1:12" x14ac:dyDescent="0.2">
      <c r="A136" s="418" t="s">
        <v>15588</v>
      </c>
      <c r="B136" s="418" t="s">
        <v>849</v>
      </c>
      <c r="C136" s="418" t="s">
        <v>15634</v>
      </c>
      <c r="D136" s="418" t="s">
        <v>15635</v>
      </c>
      <c r="E136" s="419" t="s">
        <v>853</v>
      </c>
      <c r="F136" s="2" t="s">
        <v>189</v>
      </c>
      <c r="G136" s="418" t="s">
        <v>849</v>
      </c>
      <c r="H136" s="418"/>
      <c r="I136" s="418"/>
      <c r="J136" s="418"/>
      <c r="K136" s="418"/>
      <c r="L136" s="418"/>
    </row>
    <row r="137" spans="1:12" x14ac:dyDescent="0.2">
      <c r="A137" s="418" t="s">
        <v>15588</v>
      </c>
      <c r="B137" s="418" t="s">
        <v>849</v>
      </c>
      <c r="C137" s="418" t="s">
        <v>15724</v>
      </c>
      <c r="D137" s="418" t="s">
        <v>15725</v>
      </c>
      <c r="E137" s="419" t="s">
        <v>853</v>
      </c>
      <c r="F137" s="2" t="s">
        <v>189</v>
      </c>
      <c r="G137" s="418" t="s">
        <v>849</v>
      </c>
      <c r="H137" s="418"/>
    </row>
    <row r="138" spans="1:12" x14ac:dyDescent="0.2">
      <c r="A138" s="418" t="s">
        <v>15588</v>
      </c>
      <c r="B138" s="418" t="s">
        <v>849</v>
      </c>
      <c r="C138" s="418" t="s">
        <v>15636</v>
      </c>
      <c r="D138" s="418" t="s">
        <v>15637</v>
      </c>
      <c r="E138" s="419" t="s">
        <v>853</v>
      </c>
      <c r="F138" s="2" t="s">
        <v>189</v>
      </c>
      <c r="G138" s="418" t="s">
        <v>849</v>
      </c>
      <c r="H138" s="418"/>
    </row>
    <row r="139" spans="1:12" x14ac:dyDescent="0.2">
      <c r="A139" s="418" t="s">
        <v>15588</v>
      </c>
      <c r="B139" s="418" t="s">
        <v>849</v>
      </c>
      <c r="C139" s="418" t="s">
        <v>15638</v>
      </c>
      <c r="D139" s="418" t="s">
        <v>15639</v>
      </c>
      <c r="E139" s="419" t="s">
        <v>853</v>
      </c>
      <c r="F139" s="2" t="s">
        <v>189</v>
      </c>
      <c r="G139" s="418" t="s">
        <v>849</v>
      </c>
      <c r="H139" s="418"/>
    </row>
    <row r="140" spans="1:12" x14ac:dyDescent="0.2">
      <c r="A140" s="418" t="s">
        <v>15624</v>
      </c>
      <c r="B140" s="418" t="s">
        <v>656</v>
      </c>
      <c r="C140" s="418" t="s">
        <v>15700</v>
      </c>
      <c r="D140" s="418" t="s">
        <v>15701</v>
      </c>
      <c r="E140" s="2" t="s">
        <v>660</v>
      </c>
      <c r="F140" s="2" t="s">
        <v>655</v>
      </c>
      <c r="G140" s="418" t="s">
        <v>656</v>
      </c>
      <c r="H140" s="418"/>
    </row>
    <row r="141" spans="1:12" x14ac:dyDescent="0.2">
      <c r="A141" s="418" t="s">
        <v>15624</v>
      </c>
      <c r="B141" s="418" t="s">
        <v>656</v>
      </c>
      <c r="C141" s="418" t="s">
        <v>15704</v>
      </c>
      <c r="D141" s="418" t="s">
        <v>15705</v>
      </c>
      <c r="E141" s="2" t="s">
        <v>660</v>
      </c>
      <c r="F141" s="2" t="s">
        <v>655</v>
      </c>
      <c r="G141" s="418" t="s">
        <v>656</v>
      </c>
      <c r="H141" s="418"/>
    </row>
    <row r="142" spans="1:12" x14ac:dyDescent="0.2">
      <c r="A142" s="418" t="s">
        <v>15624</v>
      </c>
      <c r="B142" s="418" t="s">
        <v>656</v>
      </c>
      <c r="C142" s="418" t="s">
        <v>15598</v>
      </c>
      <c r="D142" s="418" t="s">
        <v>15599</v>
      </c>
      <c r="E142" s="2" t="s">
        <v>660</v>
      </c>
      <c r="F142" s="2" t="s">
        <v>655</v>
      </c>
      <c r="G142" s="418" t="s">
        <v>656</v>
      </c>
      <c r="H142" s="418"/>
    </row>
    <row r="143" spans="1:12" x14ac:dyDescent="0.2">
      <c r="A143" s="418" t="s">
        <v>15624</v>
      </c>
      <c r="B143" s="418" t="s">
        <v>668</v>
      </c>
      <c r="C143" s="418" t="s">
        <v>15726</v>
      </c>
      <c r="D143" s="418" t="s">
        <v>15727</v>
      </c>
      <c r="E143" s="2" t="s">
        <v>672</v>
      </c>
      <c r="F143" s="2" t="s">
        <v>667</v>
      </c>
      <c r="G143" s="418" t="s">
        <v>668</v>
      </c>
      <c r="H143" s="418"/>
    </row>
    <row r="144" spans="1:12" x14ac:dyDescent="0.2">
      <c r="A144" s="418" t="s">
        <v>15624</v>
      </c>
      <c r="B144" s="418" t="s">
        <v>668</v>
      </c>
      <c r="C144" s="418" t="s">
        <v>15728</v>
      </c>
      <c r="D144" s="418" t="s">
        <v>15729</v>
      </c>
      <c r="E144" s="2" t="s">
        <v>672</v>
      </c>
      <c r="F144" s="2" t="s">
        <v>667</v>
      </c>
      <c r="G144" s="418" t="s">
        <v>668</v>
      </c>
      <c r="H144" s="418"/>
    </row>
    <row r="145" spans="1:8" x14ac:dyDescent="0.2">
      <c r="A145" s="418" t="s">
        <v>15624</v>
      </c>
      <c r="B145" s="418" t="s">
        <v>668</v>
      </c>
      <c r="C145" s="418" t="s">
        <v>15730</v>
      </c>
      <c r="D145" s="418" t="s">
        <v>15731</v>
      </c>
      <c r="E145" s="2" t="s">
        <v>672</v>
      </c>
      <c r="F145" s="2" t="s">
        <v>667</v>
      </c>
      <c r="G145" s="418" t="s">
        <v>668</v>
      </c>
      <c r="H145" s="418"/>
    </row>
    <row r="146" spans="1:8" x14ac:dyDescent="0.2">
      <c r="A146" s="418" t="s">
        <v>15624</v>
      </c>
      <c r="B146" s="418" t="s">
        <v>668</v>
      </c>
      <c r="C146" s="418" t="s">
        <v>15663</v>
      </c>
      <c r="D146" s="418" t="s">
        <v>15664</v>
      </c>
      <c r="E146" s="2" t="s">
        <v>672</v>
      </c>
      <c r="F146" s="2" t="s">
        <v>667</v>
      </c>
      <c r="G146" s="418" t="s">
        <v>668</v>
      </c>
      <c r="H146" s="418"/>
    </row>
    <row r="147" spans="1:8" x14ac:dyDescent="0.2">
      <c r="A147" s="418" t="s">
        <v>15596</v>
      </c>
      <c r="B147" s="418" t="s">
        <v>538</v>
      </c>
      <c r="C147" s="418" t="s">
        <v>15654</v>
      </c>
      <c r="D147" s="418" t="s">
        <v>1185</v>
      </c>
      <c r="E147" s="2" t="s">
        <v>540</v>
      </c>
      <c r="F147" s="2" t="s">
        <v>43</v>
      </c>
      <c r="G147" s="418" t="s">
        <v>538</v>
      </c>
      <c r="H147" s="418"/>
    </row>
    <row r="148" spans="1:8" x14ac:dyDescent="0.2">
      <c r="A148" s="418" t="s">
        <v>15596</v>
      </c>
      <c r="B148" s="418" t="s">
        <v>538</v>
      </c>
      <c r="C148" s="418" t="s">
        <v>15655</v>
      </c>
      <c r="D148" s="418" t="s">
        <v>1189</v>
      </c>
      <c r="E148" s="2" t="s">
        <v>540</v>
      </c>
      <c r="F148" s="2" t="s">
        <v>43</v>
      </c>
      <c r="G148" s="418" t="s">
        <v>538</v>
      </c>
      <c r="H148" s="418"/>
    </row>
    <row r="149" spans="1:8" x14ac:dyDescent="0.2">
      <c r="A149" s="418" t="s">
        <v>15596</v>
      </c>
      <c r="B149" s="418" t="s">
        <v>538</v>
      </c>
      <c r="C149" s="418" t="s">
        <v>15696</v>
      </c>
      <c r="D149" s="418" t="s">
        <v>15697</v>
      </c>
      <c r="E149" s="2" t="s">
        <v>540</v>
      </c>
      <c r="F149" s="2" t="s">
        <v>43</v>
      </c>
      <c r="G149" s="418" t="s">
        <v>538</v>
      </c>
      <c r="H149" s="418"/>
    </row>
    <row r="150" spans="1:8" x14ac:dyDescent="0.2">
      <c r="A150" s="418" t="s">
        <v>15596</v>
      </c>
      <c r="B150" s="418" t="s">
        <v>538</v>
      </c>
      <c r="C150" s="418" t="s">
        <v>15608</v>
      </c>
      <c r="D150" s="418" t="s">
        <v>15609</v>
      </c>
      <c r="E150" s="2" t="s">
        <v>540</v>
      </c>
      <c r="F150" s="2" t="s">
        <v>43</v>
      </c>
      <c r="G150" s="418" t="s">
        <v>538</v>
      </c>
      <c r="H150" s="418"/>
    </row>
    <row r="151" spans="1:8" x14ac:dyDescent="0.2">
      <c r="A151" s="418" t="s">
        <v>15596</v>
      </c>
      <c r="B151" s="418" t="s">
        <v>538</v>
      </c>
      <c r="C151" s="418" t="s">
        <v>15694</v>
      </c>
      <c r="D151" s="418" t="s">
        <v>15695</v>
      </c>
      <c r="E151" s="2" t="s">
        <v>540</v>
      </c>
      <c r="F151" s="2" t="s">
        <v>43</v>
      </c>
      <c r="G151" s="418" t="s">
        <v>538</v>
      </c>
      <c r="H151" s="418"/>
    </row>
    <row r="152" spans="1:8" x14ac:dyDescent="0.2">
      <c r="A152" s="418" t="s">
        <v>15588</v>
      </c>
      <c r="B152" s="418" t="s">
        <v>861</v>
      </c>
      <c r="C152" s="418" t="s">
        <v>15608</v>
      </c>
      <c r="D152" s="418" t="s">
        <v>15609</v>
      </c>
      <c r="E152" s="2" t="s">
        <v>866</v>
      </c>
      <c r="F152" s="2" t="s">
        <v>43</v>
      </c>
      <c r="G152" s="418" t="s">
        <v>861</v>
      </c>
      <c r="H152" s="418"/>
    </row>
    <row r="153" spans="1:8" x14ac:dyDescent="0.2">
      <c r="A153" s="418" t="s">
        <v>15588</v>
      </c>
      <c r="B153" s="418" t="s">
        <v>861</v>
      </c>
      <c r="C153" s="2" t="s">
        <v>15615</v>
      </c>
      <c r="D153" s="418" t="s">
        <v>15616</v>
      </c>
      <c r="E153" s="2" t="s">
        <v>866</v>
      </c>
      <c r="F153" s="2" t="s">
        <v>43</v>
      </c>
      <c r="G153" s="418" t="s">
        <v>861</v>
      </c>
      <c r="H153" s="418"/>
    </row>
    <row r="154" spans="1:8" x14ac:dyDescent="0.2">
      <c r="A154" s="418" t="s">
        <v>15588</v>
      </c>
      <c r="B154" s="418" t="s">
        <v>861</v>
      </c>
      <c r="C154" s="418" t="s">
        <v>15699</v>
      </c>
      <c r="D154" s="418" t="s">
        <v>1175</v>
      </c>
      <c r="E154" s="2" t="s">
        <v>866</v>
      </c>
      <c r="F154" s="2" t="s">
        <v>43</v>
      </c>
      <c r="G154" s="418" t="s">
        <v>861</v>
      </c>
      <c r="H154" s="418"/>
    </row>
    <row r="155" spans="1:8" x14ac:dyDescent="0.2">
      <c r="A155" s="418" t="s">
        <v>15588</v>
      </c>
      <c r="B155" s="418" t="s">
        <v>861</v>
      </c>
      <c r="C155" s="418" t="s">
        <v>15631</v>
      </c>
      <c r="D155" s="418" t="s">
        <v>15632</v>
      </c>
      <c r="E155" s="2" t="s">
        <v>866</v>
      </c>
      <c r="F155" s="2" t="s">
        <v>43</v>
      </c>
      <c r="G155" s="418" t="s">
        <v>861</v>
      </c>
      <c r="H155" s="418"/>
    </row>
    <row r="156" spans="1:8" x14ac:dyDescent="0.2">
      <c r="A156" s="418" t="s">
        <v>15588</v>
      </c>
      <c r="B156" s="418" t="s">
        <v>861</v>
      </c>
      <c r="C156" s="418" t="s">
        <v>15732</v>
      </c>
      <c r="D156" s="418" t="s">
        <v>15733</v>
      </c>
      <c r="E156" s="2" t="s">
        <v>866</v>
      </c>
      <c r="F156" s="2" t="s">
        <v>43</v>
      </c>
      <c r="G156" s="418" t="s">
        <v>861</v>
      </c>
      <c r="H156" s="418"/>
    </row>
    <row r="157" spans="1:8" x14ac:dyDescent="0.2">
      <c r="A157" s="418" t="s">
        <v>15588</v>
      </c>
      <c r="B157" s="418" t="s">
        <v>874</v>
      </c>
      <c r="C157" s="418" t="s">
        <v>15662</v>
      </c>
      <c r="D157" s="418" t="s">
        <v>75</v>
      </c>
      <c r="E157" s="2" t="s">
        <v>877</v>
      </c>
      <c r="F157" s="2" t="s">
        <v>75</v>
      </c>
      <c r="G157" s="418" t="s">
        <v>874</v>
      </c>
      <c r="H157" s="418"/>
    </row>
    <row r="158" spans="1:8" x14ac:dyDescent="0.2">
      <c r="A158" s="418" t="s">
        <v>15588</v>
      </c>
      <c r="B158" s="418" t="s">
        <v>874</v>
      </c>
      <c r="C158" s="418" t="s">
        <v>15663</v>
      </c>
      <c r="D158" s="418" t="s">
        <v>15664</v>
      </c>
      <c r="E158" s="2" t="s">
        <v>877</v>
      </c>
      <c r="F158" s="2" t="s">
        <v>75</v>
      </c>
      <c r="G158" s="418" t="s">
        <v>874</v>
      </c>
      <c r="H158" s="418"/>
    </row>
    <row r="159" spans="1:8" x14ac:dyDescent="0.2">
      <c r="A159" s="418" t="s">
        <v>15588</v>
      </c>
      <c r="B159" s="418" t="s">
        <v>874</v>
      </c>
      <c r="C159" s="2" t="s">
        <v>15669</v>
      </c>
      <c r="D159" s="418" t="s">
        <v>15670</v>
      </c>
      <c r="E159" s="2" t="s">
        <v>877</v>
      </c>
      <c r="F159" s="2" t="s">
        <v>75</v>
      </c>
      <c r="G159" s="418" t="s">
        <v>874</v>
      </c>
      <c r="H159" s="418"/>
    </row>
    <row r="160" spans="1:8" x14ac:dyDescent="0.2">
      <c r="A160" s="418" t="s">
        <v>15588</v>
      </c>
      <c r="B160" s="418" t="s">
        <v>874</v>
      </c>
      <c r="C160" s="2" t="s">
        <v>15673</v>
      </c>
      <c r="D160" s="418" t="s">
        <v>15674</v>
      </c>
      <c r="E160" s="2" t="s">
        <v>877</v>
      </c>
      <c r="F160" s="2" t="s">
        <v>75</v>
      </c>
      <c r="G160" s="418" t="s">
        <v>874</v>
      </c>
      <c r="H160" s="418"/>
    </row>
    <row r="161" spans="1:8" x14ac:dyDescent="0.2">
      <c r="A161" s="418" t="s">
        <v>15588</v>
      </c>
      <c r="B161" s="418" t="s">
        <v>874</v>
      </c>
      <c r="C161" s="2" t="s">
        <v>15671</v>
      </c>
      <c r="D161" s="418" t="s">
        <v>15672</v>
      </c>
      <c r="E161" s="418" t="s">
        <v>877</v>
      </c>
      <c r="F161" s="2" t="s">
        <v>75</v>
      </c>
      <c r="G161" s="418" t="s">
        <v>874</v>
      </c>
      <c r="H161" s="418"/>
    </row>
    <row r="162" spans="1:8" x14ac:dyDescent="0.2">
      <c r="A162" s="418" t="s">
        <v>15588</v>
      </c>
      <c r="B162" s="418" t="s">
        <v>882</v>
      </c>
      <c r="C162" s="418" t="s">
        <v>15655</v>
      </c>
      <c r="D162" s="418" t="s">
        <v>1189</v>
      </c>
      <c r="E162" s="2" t="s">
        <v>886</v>
      </c>
      <c r="F162" s="2" t="s">
        <v>43</v>
      </c>
      <c r="G162" s="418" t="s">
        <v>882</v>
      </c>
      <c r="H162" s="418"/>
    </row>
    <row r="163" spans="1:8" x14ac:dyDescent="0.2">
      <c r="A163" s="418" t="s">
        <v>15588</v>
      </c>
      <c r="B163" s="418" t="s">
        <v>882</v>
      </c>
      <c r="C163" s="418" t="s">
        <v>15608</v>
      </c>
      <c r="D163" s="418" t="s">
        <v>15609</v>
      </c>
      <c r="E163" s="2" t="s">
        <v>886</v>
      </c>
      <c r="F163" s="2" t="s">
        <v>43</v>
      </c>
      <c r="G163" s="418" t="s">
        <v>882</v>
      </c>
      <c r="H163" s="418"/>
    </row>
    <row r="164" spans="1:8" x14ac:dyDescent="0.2">
      <c r="A164" s="418" t="s">
        <v>15588</v>
      </c>
      <c r="B164" s="418" t="s">
        <v>882</v>
      </c>
      <c r="C164" s="418" t="s">
        <v>15658</v>
      </c>
      <c r="D164" s="418" t="s">
        <v>15659</v>
      </c>
      <c r="E164" s="2" t="s">
        <v>886</v>
      </c>
      <c r="F164" s="2" t="s">
        <v>43</v>
      </c>
      <c r="G164" s="418" t="s">
        <v>882</v>
      </c>
      <c r="H164" s="418"/>
    </row>
    <row r="165" spans="1:8" x14ac:dyDescent="0.2">
      <c r="A165" s="418" t="s">
        <v>15596</v>
      </c>
      <c r="B165" s="418" t="s">
        <v>547</v>
      </c>
      <c r="C165" s="418" t="s">
        <v>15654</v>
      </c>
      <c r="D165" s="418" t="s">
        <v>1185</v>
      </c>
      <c r="E165" s="2" t="s">
        <v>550</v>
      </c>
      <c r="F165" s="2" t="s">
        <v>43</v>
      </c>
      <c r="G165" s="418" t="s">
        <v>547</v>
      </c>
      <c r="H165" s="418"/>
    </row>
    <row r="166" spans="1:8" x14ac:dyDescent="0.2">
      <c r="A166" s="418" t="s">
        <v>15596</v>
      </c>
      <c r="B166" s="418" t="s">
        <v>547</v>
      </c>
      <c r="C166" s="418" t="s">
        <v>15655</v>
      </c>
      <c r="D166" s="418" t="s">
        <v>1189</v>
      </c>
      <c r="E166" s="2" t="s">
        <v>550</v>
      </c>
      <c r="F166" s="2" t="s">
        <v>43</v>
      </c>
      <c r="G166" s="418" t="s">
        <v>547</v>
      </c>
      <c r="H166" s="418"/>
    </row>
    <row r="167" spans="1:8" x14ac:dyDescent="0.2">
      <c r="A167" s="418" t="s">
        <v>15596</v>
      </c>
      <c r="B167" s="418" t="s">
        <v>547</v>
      </c>
      <c r="C167" s="418" t="s">
        <v>15656</v>
      </c>
      <c r="D167" s="418" t="s">
        <v>15657</v>
      </c>
      <c r="E167" s="2" t="s">
        <v>550</v>
      </c>
      <c r="F167" s="2" t="s">
        <v>43</v>
      </c>
      <c r="G167" s="418" t="s">
        <v>547</v>
      </c>
      <c r="H167" s="418"/>
    </row>
    <row r="168" spans="1:8" x14ac:dyDescent="0.2">
      <c r="A168" s="418" t="s">
        <v>15596</v>
      </c>
      <c r="B168" s="418" t="s">
        <v>547</v>
      </c>
      <c r="C168" s="2" t="s">
        <v>15658</v>
      </c>
      <c r="D168" s="418" t="s">
        <v>15659</v>
      </c>
      <c r="E168" s="2" t="s">
        <v>550</v>
      </c>
      <c r="F168" s="2" t="s">
        <v>43</v>
      </c>
      <c r="G168" s="418" t="s">
        <v>547</v>
      </c>
      <c r="H168" s="418"/>
    </row>
    <row r="169" spans="1:8" x14ac:dyDescent="0.2">
      <c r="A169" s="418" t="s">
        <v>15596</v>
      </c>
      <c r="B169" s="418" t="s">
        <v>547</v>
      </c>
      <c r="C169" s="418" t="s">
        <v>15608</v>
      </c>
      <c r="D169" s="418" t="s">
        <v>15609</v>
      </c>
      <c r="E169" s="2" t="s">
        <v>550</v>
      </c>
      <c r="F169" s="2" t="s">
        <v>43</v>
      </c>
      <c r="G169" s="418" t="s">
        <v>547</v>
      </c>
      <c r="H169" s="418"/>
    </row>
    <row r="170" spans="1:8" x14ac:dyDescent="0.2">
      <c r="A170" s="418" t="s">
        <v>15617</v>
      </c>
      <c r="B170" s="418" t="s">
        <v>132</v>
      </c>
      <c r="C170" s="418" t="s">
        <v>15597</v>
      </c>
      <c r="D170" s="418" t="s">
        <v>101</v>
      </c>
      <c r="E170" s="2" t="s">
        <v>136</v>
      </c>
      <c r="F170" s="2" t="s">
        <v>101</v>
      </c>
      <c r="G170" s="418" t="s">
        <v>132</v>
      </c>
      <c r="H170" s="418"/>
    </row>
    <row r="171" spans="1:8" x14ac:dyDescent="0.2">
      <c r="A171" s="418" t="s">
        <v>15617</v>
      </c>
      <c r="B171" s="418" t="s">
        <v>132</v>
      </c>
      <c r="C171" s="418" t="s">
        <v>15598</v>
      </c>
      <c r="D171" s="418" t="s">
        <v>15599</v>
      </c>
      <c r="E171" s="2" t="s">
        <v>136</v>
      </c>
      <c r="F171" s="2" t="s">
        <v>101</v>
      </c>
      <c r="G171" s="418" t="s">
        <v>132</v>
      </c>
      <c r="H171" s="418"/>
    </row>
    <row r="172" spans="1:8" x14ac:dyDescent="0.2">
      <c r="A172" s="418" t="s">
        <v>15617</v>
      </c>
      <c r="B172" s="418" t="s">
        <v>132</v>
      </c>
      <c r="C172" s="418" t="s">
        <v>15702</v>
      </c>
      <c r="D172" s="418" t="s">
        <v>15703</v>
      </c>
      <c r="E172" s="2" t="s">
        <v>136</v>
      </c>
      <c r="F172" s="2" t="s">
        <v>101</v>
      </c>
      <c r="G172" s="418" t="s">
        <v>132</v>
      </c>
      <c r="H172" s="418"/>
    </row>
    <row r="173" spans="1:8" x14ac:dyDescent="0.2">
      <c r="A173" s="418" t="s">
        <v>15617</v>
      </c>
      <c r="B173" s="418" t="s">
        <v>132</v>
      </c>
      <c r="C173" s="418" t="s">
        <v>15734</v>
      </c>
      <c r="D173" s="418" t="s">
        <v>15735</v>
      </c>
      <c r="E173" s="2" t="s">
        <v>136</v>
      </c>
      <c r="F173" s="2" t="s">
        <v>101</v>
      </c>
      <c r="G173" s="418" t="s">
        <v>132</v>
      </c>
      <c r="H173" s="418"/>
    </row>
    <row r="174" spans="1:8" x14ac:dyDescent="0.2">
      <c r="A174" s="418" t="s">
        <v>15617</v>
      </c>
      <c r="B174" s="418" t="s">
        <v>146</v>
      </c>
      <c r="C174" s="418" t="s">
        <v>15654</v>
      </c>
      <c r="D174" s="418" t="s">
        <v>1185</v>
      </c>
      <c r="E174" s="2" t="s">
        <v>150</v>
      </c>
      <c r="F174" s="2" t="s">
        <v>43</v>
      </c>
      <c r="G174" s="418" t="s">
        <v>146</v>
      </c>
      <c r="H174" s="418"/>
    </row>
    <row r="175" spans="1:8" x14ac:dyDescent="0.2">
      <c r="A175" s="418" t="s">
        <v>15617</v>
      </c>
      <c r="B175" s="418" t="s">
        <v>146</v>
      </c>
      <c r="C175" s="418" t="s">
        <v>15608</v>
      </c>
      <c r="D175" s="418" t="s">
        <v>15609</v>
      </c>
      <c r="E175" s="2" t="s">
        <v>150</v>
      </c>
      <c r="F175" s="2" t="s">
        <v>43</v>
      </c>
      <c r="G175" s="418" t="s">
        <v>146</v>
      </c>
      <c r="H175" s="418"/>
    </row>
    <row r="176" spans="1:8" x14ac:dyDescent="0.2">
      <c r="A176" s="418" t="s">
        <v>15617</v>
      </c>
      <c r="B176" s="418" t="s">
        <v>146</v>
      </c>
      <c r="C176" s="418" t="s">
        <v>15652</v>
      </c>
      <c r="D176" s="418" t="s">
        <v>15653</v>
      </c>
      <c r="E176" s="2" t="s">
        <v>150</v>
      </c>
      <c r="F176" s="2" t="s">
        <v>43</v>
      </c>
      <c r="G176" s="418" t="s">
        <v>146</v>
      </c>
      <c r="H176" s="418"/>
    </row>
    <row r="177" spans="1:8" x14ac:dyDescent="0.2">
      <c r="A177" s="418" t="s">
        <v>15685</v>
      </c>
      <c r="B177" s="418" t="s">
        <v>352</v>
      </c>
      <c r="C177" s="418" t="s">
        <v>15736</v>
      </c>
      <c r="D177" s="418" t="s">
        <v>15737</v>
      </c>
      <c r="E177" s="2" t="s">
        <v>355</v>
      </c>
      <c r="F177" s="2" t="s">
        <v>350</v>
      </c>
      <c r="G177" s="418" t="s">
        <v>352</v>
      </c>
      <c r="H177" s="418"/>
    </row>
    <row r="178" spans="1:8" x14ac:dyDescent="0.2">
      <c r="A178" s="418" t="s">
        <v>15685</v>
      </c>
      <c r="B178" s="418" t="s">
        <v>352</v>
      </c>
      <c r="C178" s="418" t="s">
        <v>15738</v>
      </c>
      <c r="D178" s="418" t="s">
        <v>15739</v>
      </c>
      <c r="E178" s="2" t="s">
        <v>355</v>
      </c>
      <c r="F178" s="2" t="s">
        <v>350</v>
      </c>
      <c r="G178" s="418" t="s">
        <v>352</v>
      </c>
      <c r="H178" s="418"/>
    </row>
    <row r="179" spans="1:8" x14ac:dyDescent="0.2">
      <c r="A179" s="418" t="s">
        <v>15685</v>
      </c>
      <c r="B179" s="418" t="s">
        <v>352</v>
      </c>
      <c r="C179" s="418" t="s">
        <v>15740</v>
      </c>
      <c r="D179" s="418" t="s">
        <v>15741</v>
      </c>
      <c r="E179" s="2" t="s">
        <v>355</v>
      </c>
      <c r="F179" s="2" t="s">
        <v>350</v>
      </c>
      <c r="G179" s="418" t="s">
        <v>352</v>
      </c>
      <c r="H179" s="418"/>
    </row>
    <row r="180" spans="1:8" x14ac:dyDescent="0.2">
      <c r="A180" s="418" t="s">
        <v>15685</v>
      </c>
      <c r="B180" s="418" t="s">
        <v>352</v>
      </c>
      <c r="C180" s="418" t="s">
        <v>15742</v>
      </c>
      <c r="D180" s="418" t="s">
        <v>15743</v>
      </c>
      <c r="E180" s="2" t="s">
        <v>355</v>
      </c>
      <c r="F180" s="2" t="s">
        <v>350</v>
      </c>
      <c r="G180" s="418" t="s">
        <v>352</v>
      </c>
      <c r="H180" s="418"/>
    </row>
    <row r="181" spans="1:8" x14ac:dyDescent="0.2">
      <c r="A181" s="418" t="s">
        <v>15685</v>
      </c>
      <c r="B181" s="418" t="s">
        <v>352</v>
      </c>
      <c r="C181" s="418" t="s">
        <v>15744</v>
      </c>
      <c r="D181" s="418" t="s">
        <v>15745</v>
      </c>
      <c r="E181" s="2" t="s">
        <v>355</v>
      </c>
      <c r="F181" s="2" t="s">
        <v>350</v>
      </c>
      <c r="G181" s="418" t="s">
        <v>352</v>
      </c>
      <c r="H181" s="418"/>
    </row>
    <row r="182" spans="1:8" x14ac:dyDescent="0.2">
      <c r="A182" s="418" t="s">
        <v>15685</v>
      </c>
      <c r="B182" s="418" t="s">
        <v>352</v>
      </c>
      <c r="C182" s="2" t="s">
        <v>15746</v>
      </c>
      <c r="D182" s="418" t="s">
        <v>15747</v>
      </c>
      <c r="E182" s="2" t="s">
        <v>355</v>
      </c>
      <c r="F182" s="2" t="s">
        <v>350</v>
      </c>
      <c r="G182" s="418" t="s">
        <v>352</v>
      </c>
      <c r="H182" s="418"/>
    </row>
    <row r="183" spans="1:8" x14ac:dyDescent="0.2">
      <c r="A183" s="418" t="s">
        <v>15612</v>
      </c>
      <c r="B183" s="418" t="s">
        <v>420</v>
      </c>
      <c r="C183" s="418" t="s">
        <v>15597</v>
      </c>
      <c r="D183" s="418" t="s">
        <v>101</v>
      </c>
      <c r="E183" s="2" t="s">
        <v>424</v>
      </c>
      <c r="F183" s="2" t="s">
        <v>101</v>
      </c>
      <c r="G183" s="418" t="s">
        <v>420</v>
      </c>
      <c r="H183" s="418"/>
    </row>
    <row r="184" spans="1:8" x14ac:dyDescent="0.2">
      <c r="A184" s="418" t="s">
        <v>15612</v>
      </c>
      <c r="B184" s="418" t="s">
        <v>420</v>
      </c>
      <c r="C184" s="418" t="s">
        <v>15598</v>
      </c>
      <c r="D184" s="418" t="s">
        <v>15599</v>
      </c>
      <c r="E184" s="2" t="s">
        <v>424</v>
      </c>
      <c r="F184" s="2" t="s">
        <v>101</v>
      </c>
      <c r="G184" s="418" t="s">
        <v>420</v>
      </c>
      <c r="H184" s="418"/>
    </row>
    <row r="185" spans="1:8" x14ac:dyDescent="0.2">
      <c r="A185" s="418" t="s">
        <v>15612</v>
      </c>
      <c r="B185" s="418" t="s">
        <v>420</v>
      </c>
      <c r="C185" s="418" t="s">
        <v>15702</v>
      </c>
      <c r="D185" s="418" t="s">
        <v>15703</v>
      </c>
      <c r="E185" s="2" t="s">
        <v>424</v>
      </c>
      <c r="F185" s="2" t="s">
        <v>101</v>
      </c>
      <c r="G185" s="418" t="s">
        <v>420</v>
      </c>
      <c r="H185" s="418"/>
    </row>
    <row r="186" spans="1:8" x14ac:dyDescent="0.2">
      <c r="A186" s="418" t="s">
        <v>15612</v>
      </c>
      <c r="B186" s="418" t="s">
        <v>420</v>
      </c>
      <c r="C186" s="418" t="s">
        <v>15700</v>
      </c>
      <c r="D186" s="418" t="s">
        <v>15701</v>
      </c>
      <c r="E186" s="2" t="s">
        <v>424</v>
      </c>
      <c r="F186" s="2" t="s">
        <v>101</v>
      </c>
      <c r="G186" s="418" t="s">
        <v>420</v>
      </c>
      <c r="H186" s="418"/>
    </row>
    <row r="187" spans="1:8" x14ac:dyDescent="0.2">
      <c r="A187" s="418" t="s">
        <v>15612</v>
      </c>
      <c r="B187" s="418" t="s">
        <v>420</v>
      </c>
      <c r="C187" s="2" t="s">
        <v>15704</v>
      </c>
      <c r="D187" s="418" t="s">
        <v>15705</v>
      </c>
      <c r="E187" s="2" t="s">
        <v>424</v>
      </c>
      <c r="F187" s="2" t="s">
        <v>101</v>
      </c>
      <c r="G187" s="418" t="s">
        <v>420</v>
      </c>
      <c r="H187" s="418"/>
    </row>
    <row r="188" spans="1:8" x14ac:dyDescent="0.2">
      <c r="A188" s="418" t="s">
        <v>15617</v>
      </c>
      <c r="B188" s="418" t="s">
        <v>161</v>
      </c>
      <c r="C188" s="418" t="s">
        <v>15655</v>
      </c>
      <c r="D188" s="418" t="s">
        <v>1189</v>
      </c>
      <c r="E188" s="2" t="s">
        <v>165</v>
      </c>
      <c r="F188" s="2" t="s">
        <v>43</v>
      </c>
      <c r="G188" s="418" t="s">
        <v>161</v>
      </c>
      <c r="H188" s="418"/>
    </row>
    <row r="189" spans="1:8" x14ac:dyDescent="0.2">
      <c r="A189" s="418" t="s">
        <v>15617</v>
      </c>
      <c r="B189" s="418" t="s">
        <v>161</v>
      </c>
      <c r="C189" s="2" t="s">
        <v>15650</v>
      </c>
      <c r="D189" s="2" t="s">
        <v>15651</v>
      </c>
      <c r="E189" s="2" t="s">
        <v>165</v>
      </c>
      <c r="F189" s="2" t="s">
        <v>43</v>
      </c>
      <c r="G189" s="418" t="s">
        <v>161</v>
      </c>
      <c r="H189" s="418"/>
    </row>
    <row r="190" spans="1:8" x14ac:dyDescent="0.2">
      <c r="A190" s="418" t="s">
        <v>15617</v>
      </c>
      <c r="B190" s="418" t="s">
        <v>62</v>
      </c>
      <c r="C190" s="418" t="s">
        <v>15649</v>
      </c>
      <c r="D190" s="418" t="s">
        <v>1165</v>
      </c>
      <c r="E190" s="2" t="s">
        <v>68</v>
      </c>
      <c r="F190" s="2" t="s">
        <v>43</v>
      </c>
      <c r="G190" s="418" t="s">
        <v>62</v>
      </c>
      <c r="H190" s="418"/>
    </row>
    <row r="191" spans="1:8" x14ac:dyDescent="0.2">
      <c r="A191" s="418" t="s">
        <v>15617</v>
      </c>
      <c r="B191" s="418" t="s">
        <v>62</v>
      </c>
      <c r="C191" s="2" t="s">
        <v>15732</v>
      </c>
      <c r="D191" s="418" t="s">
        <v>15733</v>
      </c>
      <c r="E191" s="2" t="s">
        <v>68</v>
      </c>
      <c r="F191" s="2" t="s">
        <v>43</v>
      </c>
      <c r="G191" s="418" t="s">
        <v>62</v>
      </c>
      <c r="H191" s="418"/>
    </row>
    <row r="192" spans="1:8" x14ac:dyDescent="0.2">
      <c r="A192" s="418" t="s">
        <v>15617</v>
      </c>
      <c r="B192" s="418" t="s">
        <v>62</v>
      </c>
      <c r="C192" s="418" t="s">
        <v>15608</v>
      </c>
      <c r="D192" s="418" t="s">
        <v>15609</v>
      </c>
      <c r="E192" s="2" t="s">
        <v>68</v>
      </c>
      <c r="F192" s="2" t="s">
        <v>43</v>
      </c>
      <c r="G192" s="418" t="s">
        <v>62</v>
      </c>
      <c r="H192" s="418"/>
    </row>
    <row r="193" spans="1:8" x14ac:dyDescent="0.2">
      <c r="A193" s="418" t="s">
        <v>15617</v>
      </c>
      <c r="B193" s="418" t="s">
        <v>62</v>
      </c>
      <c r="C193" s="2" t="s">
        <v>15748</v>
      </c>
      <c r="D193" s="418" t="s">
        <v>15749</v>
      </c>
      <c r="E193" s="2" t="s">
        <v>68</v>
      </c>
      <c r="F193" s="2" t="s">
        <v>43</v>
      </c>
      <c r="G193" s="418" t="s">
        <v>62</v>
      </c>
      <c r="H193" s="418"/>
    </row>
    <row r="194" spans="1:8" x14ac:dyDescent="0.2">
      <c r="A194" s="428" t="s">
        <v>15617</v>
      </c>
      <c r="B194" s="428" t="s">
        <v>62</v>
      </c>
      <c r="C194" s="183" t="s">
        <v>15660</v>
      </c>
      <c r="D194" s="428" t="s">
        <v>15661</v>
      </c>
      <c r="E194" s="183" t="s">
        <v>68</v>
      </c>
      <c r="F194" s="183" t="s">
        <v>43</v>
      </c>
      <c r="G194" s="428" t="s">
        <v>62</v>
      </c>
      <c r="H194" s="428" t="s">
        <v>15750</v>
      </c>
    </row>
    <row r="195" spans="1:8" x14ac:dyDescent="0.2">
      <c r="A195" s="418" t="s">
        <v>15596</v>
      </c>
      <c r="B195" s="418" t="s">
        <v>558</v>
      </c>
      <c r="C195" s="418" t="s">
        <v>15606</v>
      </c>
      <c r="D195" s="418" t="s">
        <v>1180</v>
      </c>
      <c r="E195" s="2" t="s">
        <v>561</v>
      </c>
      <c r="F195" s="2" t="s">
        <v>43</v>
      </c>
      <c r="G195" s="418" t="s">
        <v>558</v>
      </c>
      <c r="H195" s="418"/>
    </row>
    <row r="196" spans="1:8" x14ac:dyDescent="0.2">
      <c r="A196" s="418" t="s">
        <v>15596</v>
      </c>
      <c r="B196" s="418" t="s">
        <v>558</v>
      </c>
      <c r="C196" s="418" t="s">
        <v>15607</v>
      </c>
      <c r="D196" s="418" t="s">
        <v>1178</v>
      </c>
      <c r="E196" s="2" t="s">
        <v>561</v>
      </c>
      <c r="F196" s="2" t="s">
        <v>43</v>
      </c>
      <c r="G196" s="418" t="s">
        <v>558</v>
      </c>
      <c r="H196" s="418"/>
    </row>
    <row r="197" spans="1:8" x14ac:dyDescent="0.2">
      <c r="A197" s="418" t="s">
        <v>15596</v>
      </c>
      <c r="B197" s="418" t="s">
        <v>558</v>
      </c>
      <c r="C197" s="418" t="s">
        <v>15732</v>
      </c>
      <c r="D197" s="418" t="s">
        <v>15733</v>
      </c>
      <c r="E197" s="2" t="s">
        <v>561</v>
      </c>
      <c r="F197" s="2" t="s">
        <v>43</v>
      </c>
      <c r="G197" s="418" t="s">
        <v>558</v>
      </c>
      <c r="H197" s="418"/>
    </row>
    <row r="198" spans="1:8" x14ac:dyDescent="0.2">
      <c r="A198" s="418" t="s">
        <v>15596</v>
      </c>
      <c r="B198" s="418" t="s">
        <v>558</v>
      </c>
      <c r="C198" s="418" t="s">
        <v>15608</v>
      </c>
      <c r="D198" s="418" t="s">
        <v>15609</v>
      </c>
      <c r="E198" s="2" t="s">
        <v>561</v>
      </c>
      <c r="F198" s="2" t="s">
        <v>43</v>
      </c>
      <c r="G198" s="418" t="s">
        <v>558</v>
      </c>
      <c r="H198" s="418"/>
    </row>
    <row r="199" spans="1:8" x14ac:dyDescent="0.2">
      <c r="A199" s="418" t="s">
        <v>15596</v>
      </c>
      <c r="B199" s="418" t="s">
        <v>558</v>
      </c>
      <c r="C199" s="418" t="s">
        <v>15631</v>
      </c>
      <c r="D199" s="418" t="s">
        <v>15632</v>
      </c>
      <c r="E199" s="2" t="s">
        <v>561</v>
      </c>
      <c r="F199" s="2" t="s">
        <v>43</v>
      </c>
      <c r="G199" s="418" t="s">
        <v>558</v>
      </c>
      <c r="H199" s="418"/>
    </row>
    <row r="200" spans="1:8" x14ac:dyDescent="0.2">
      <c r="A200" s="418" t="s">
        <v>15596</v>
      </c>
      <c r="B200" s="418" t="s">
        <v>558</v>
      </c>
      <c r="C200" s="2" t="s">
        <v>15751</v>
      </c>
      <c r="D200" s="418" t="s">
        <v>15752</v>
      </c>
      <c r="E200" s="2" t="s">
        <v>561</v>
      </c>
      <c r="F200" s="2" t="s">
        <v>43</v>
      </c>
      <c r="G200" s="418" t="s">
        <v>558</v>
      </c>
      <c r="H200" s="418"/>
    </row>
    <row r="201" spans="1:8" x14ac:dyDescent="0.2">
      <c r="A201" s="418" t="s">
        <v>15612</v>
      </c>
      <c r="B201" s="418" t="s">
        <v>487</v>
      </c>
      <c r="C201" s="418" t="s">
        <v>15662</v>
      </c>
      <c r="D201" s="418" t="s">
        <v>75</v>
      </c>
      <c r="E201" s="2" t="s">
        <v>490</v>
      </c>
      <c r="F201" s="2" t="s">
        <v>75</v>
      </c>
      <c r="G201" s="418" t="s">
        <v>487</v>
      </c>
      <c r="H201" s="418"/>
    </row>
    <row r="202" spans="1:8" x14ac:dyDescent="0.2">
      <c r="A202" s="418" t="s">
        <v>15612</v>
      </c>
      <c r="B202" s="418" t="s">
        <v>487</v>
      </c>
      <c r="C202" s="418" t="s">
        <v>15663</v>
      </c>
      <c r="D202" s="418" t="s">
        <v>15664</v>
      </c>
      <c r="E202" s="2" t="s">
        <v>490</v>
      </c>
      <c r="F202" s="2" t="s">
        <v>75</v>
      </c>
      <c r="G202" s="418" t="s">
        <v>487</v>
      </c>
      <c r="H202" s="418"/>
    </row>
    <row r="203" spans="1:8" x14ac:dyDescent="0.2">
      <c r="A203" s="418" t="s">
        <v>15612</v>
      </c>
      <c r="B203" s="418" t="s">
        <v>487</v>
      </c>
      <c r="C203" s="418" t="s">
        <v>15665</v>
      </c>
      <c r="D203" s="418" t="s">
        <v>15666</v>
      </c>
      <c r="E203" s="2" t="s">
        <v>490</v>
      </c>
      <c r="F203" s="2" t="s">
        <v>75</v>
      </c>
      <c r="G203" s="418" t="s">
        <v>487</v>
      </c>
      <c r="H203" s="418"/>
    </row>
    <row r="204" spans="1:8" x14ac:dyDescent="0.2">
      <c r="A204" s="418" t="s">
        <v>15612</v>
      </c>
      <c r="B204" s="418" t="s">
        <v>487</v>
      </c>
      <c r="C204" s="418" t="s">
        <v>15726</v>
      </c>
      <c r="D204" s="418" t="s">
        <v>15727</v>
      </c>
      <c r="E204" s="2" t="s">
        <v>490</v>
      </c>
      <c r="F204" s="2" t="s">
        <v>75</v>
      </c>
      <c r="G204" s="418" t="s">
        <v>487</v>
      </c>
      <c r="H204" s="418"/>
    </row>
    <row r="205" spans="1:8" x14ac:dyDescent="0.2">
      <c r="A205" s="418" t="s">
        <v>15588</v>
      </c>
      <c r="B205" s="418" t="s">
        <v>894</v>
      </c>
      <c r="C205" s="418" t="s">
        <v>15606</v>
      </c>
      <c r="D205" s="418" t="s">
        <v>1180</v>
      </c>
      <c r="E205" s="2" t="s">
        <v>897</v>
      </c>
      <c r="F205" s="2" t="s">
        <v>43</v>
      </c>
      <c r="G205" s="418" t="s">
        <v>894</v>
      </c>
      <c r="H205" s="418"/>
    </row>
    <row r="206" spans="1:8" x14ac:dyDescent="0.2">
      <c r="A206" s="418" t="s">
        <v>15612</v>
      </c>
      <c r="B206" s="418" t="s">
        <v>433</v>
      </c>
      <c r="C206" s="418" t="s">
        <v>15649</v>
      </c>
      <c r="D206" s="418" t="s">
        <v>1165</v>
      </c>
      <c r="E206" s="2" t="s">
        <v>437</v>
      </c>
      <c r="F206" s="2" t="s">
        <v>43</v>
      </c>
      <c r="G206" s="418" t="s">
        <v>433</v>
      </c>
      <c r="H206" s="418"/>
    </row>
    <row r="207" spans="1:8" x14ac:dyDescent="0.2">
      <c r="A207" s="418" t="s">
        <v>15612</v>
      </c>
      <c r="B207" s="418" t="s">
        <v>433</v>
      </c>
      <c r="C207" s="418" t="s">
        <v>15648</v>
      </c>
      <c r="D207" s="418" t="s">
        <v>1412</v>
      </c>
      <c r="E207" s="2" t="s">
        <v>437</v>
      </c>
      <c r="F207" s="2" t="s">
        <v>43</v>
      </c>
      <c r="G207" s="418" t="s">
        <v>433</v>
      </c>
      <c r="H207" s="418"/>
    </row>
    <row r="208" spans="1:8" x14ac:dyDescent="0.2">
      <c r="A208" s="418" t="s">
        <v>15612</v>
      </c>
      <c r="B208" s="418" t="s">
        <v>433</v>
      </c>
      <c r="C208" s="418" t="s">
        <v>15699</v>
      </c>
      <c r="D208" s="418" t="s">
        <v>1175</v>
      </c>
      <c r="E208" s="2" t="s">
        <v>437</v>
      </c>
      <c r="F208" s="2" t="s">
        <v>43</v>
      </c>
      <c r="G208" s="418" t="s">
        <v>433</v>
      </c>
      <c r="H208" s="418"/>
    </row>
    <row r="209" spans="1:12" x14ac:dyDescent="0.2">
      <c r="A209" s="418" t="s">
        <v>15612</v>
      </c>
      <c r="B209" s="418" t="s">
        <v>433</v>
      </c>
      <c r="C209" s="418" t="s">
        <v>15650</v>
      </c>
      <c r="D209" s="418" t="s">
        <v>15651</v>
      </c>
      <c r="E209" s="2" t="s">
        <v>437</v>
      </c>
      <c r="F209" s="2" t="s">
        <v>43</v>
      </c>
      <c r="G209" s="418" t="s">
        <v>433</v>
      </c>
      <c r="H209" s="418"/>
    </row>
    <row r="210" spans="1:12" x14ac:dyDescent="0.2">
      <c r="A210" s="418" t="s">
        <v>15612</v>
      </c>
      <c r="B210" s="418" t="s">
        <v>433</v>
      </c>
      <c r="C210" s="418" t="s">
        <v>15652</v>
      </c>
      <c r="D210" s="418" t="s">
        <v>15653</v>
      </c>
      <c r="E210" s="2" t="s">
        <v>437</v>
      </c>
      <c r="F210" s="2" t="s">
        <v>43</v>
      </c>
      <c r="G210" s="418" t="s">
        <v>433</v>
      </c>
      <c r="H210" s="418"/>
    </row>
    <row r="211" spans="1:12" x14ac:dyDescent="0.2">
      <c r="A211" s="418" t="s">
        <v>15596</v>
      </c>
      <c r="B211" s="418" t="s">
        <v>570</v>
      </c>
      <c r="C211" s="418" t="s">
        <v>15649</v>
      </c>
      <c r="D211" s="418" t="s">
        <v>1165</v>
      </c>
      <c r="E211" s="2" t="s">
        <v>572</v>
      </c>
      <c r="F211" s="2" t="s">
        <v>43</v>
      </c>
      <c r="G211" s="418" t="s">
        <v>570</v>
      </c>
      <c r="H211" s="418"/>
    </row>
    <row r="212" spans="1:12" x14ac:dyDescent="0.2">
      <c r="A212" s="418" t="s">
        <v>15596</v>
      </c>
      <c r="B212" s="418" t="s">
        <v>570</v>
      </c>
      <c r="C212" s="418" t="s">
        <v>15648</v>
      </c>
      <c r="D212" s="418" t="s">
        <v>1412</v>
      </c>
      <c r="E212" s="2" t="s">
        <v>572</v>
      </c>
      <c r="F212" s="2" t="s">
        <v>43</v>
      </c>
      <c r="G212" s="418" t="s">
        <v>570</v>
      </c>
      <c r="H212" s="418"/>
    </row>
    <row r="213" spans="1:12" x14ac:dyDescent="0.2">
      <c r="A213" s="418" t="s">
        <v>15596</v>
      </c>
      <c r="B213" s="418" t="s">
        <v>570</v>
      </c>
      <c r="C213" s="418" t="s">
        <v>15699</v>
      </c>
      <c r="D213" s="418" t="s">
        <v>1175</v>
      </c>
      <c r="E213" s="2" t="s">
        <v>572</v>
      </c>
      <c r="F213" s="2" t="s">
        <v>43</v>
      </c>
      <c r="G213" s="418" t="s">
        <v>570</v>
      </c>
      <c r="H213" s="418"/>
    </row>
    <row r="214" spans="1:12" x14ac:dyDescent="0.2">
      <c r="A214" s="418" t="s">
        <v>15596</v>
      </c>
      <c r="B214" s="418" t="s">
        <v>570</v>
      </c>
      <c r="C214" s="418" t="s">
        <v>15650</v>
      </c>
      <c r="D214" s="418" t="s">
        <v>15651</v>
      </c>
      <c r="E214" s="2" t="s">
        <v>572</v>
      </c>
      <c r="F214" s="2" t="s">
        <v>43</v>
      </c>
      <c r="G214" s="418" t="s">
        <v>570</v>
      </c>
      <c r="H214" s="418"/>
      <c r="I214" s="418"/>
      <c r="J214" s="418"/>
      <c r="K214" s="418"/>
      <c r="L214" s="418"/>
    </row>
    <row r="215" spans="1:12" x14ac:dyDescent="0.2">
      <c r="A215" s="418" t="s">
        <v>15596</v>
      </c>
      <c r="B215" s="418" t="s">
        <v>570</v>
      </c>
      <c r="C215" s="418" t="s">
        <v>15652</v>
      </c>
      <c r="D215" s="418" t="s">
        <v>15653</v>
      </c>
      <c r="E215" s="2" t="s">
        <v>572</v>
      </c>
      <c r="F215" s="2" t="s">
        <v>43</v>
      </c>
      <c r="G215" s="418" t="s">
        <v>570</v>
      </c>
      <c r="H215" s="418"/>
    </row>
    <row r="216" spans="1:12" x14ac:dyDescent="0.2">
      <c r="A216" s="418" t="s">
        <v>15685</v>
      </c>
      <c r="B216" s="418" t="s">
        <v>336</v>
      </c>
      <c r="C216" s="418" t="s">
        <v>15753</v>
      </c>
      <c r="D216" s="418" t="s">
        <v>15754</v>
      </c>
      <c r="E216" s="2" t="s">
        <v>341</v>
      </c>
      <c r="F216" s="2" t="s">
        <v>1198</v>
      </c>
      <c r="G216" s="418" t="s">
        <v>336</v>
      </c>
      <c r="H216" s="418"/>
    </row>
    <row r="217" spans="1:12" x14ac:dyDescent="0.2">
      <c r="A217" s="418" t="s">
        <v>15685</v>
      </c>
      <c r="B217" s="418" t="s">
        <v>336</v>
      </c>
      <c r="C217" s="418" t="s">
        <v>15755</v>
      </c>
      <c r="D217" s="418" t="s">
        <v>1198</v>
      </c>
      <c r="E217" s="2" t="s">
        <v>341</v>
      </c>
      <c r="F217" s="2" t="s">
        <v>1198</v>
      </c>
      <c r="G217" s="418" t="s">
        <v>336</v>
      </c>
      <c r="H217" s="418"/>
    </row>
    <row r="218" spans="1:12" x14ac:dyDescent="0.2">
      <c r="A218" s="418" t="s">
        <v>15685</v>
      </c>
      <c r="B218" s="418" t="s">
        <v>336</v>
      </c>
      <c r="C218" s="418" t="s">
        <v>15756</v>
      </c>
      <c r="D218" s="418" t="s">
        <v>15757</v>
      </c>
      <c r="E218" s="2" t="s">
        <v>341</v>
      </c>
      <c r="F218" s="2" t="s">
        <v>1198</v>
      </c>
      <c r="G218" s="418" t="s">
        <v>336</v>
      </c>
      <c r="H218" s="418"/>
    </row>
    <row r="219" spans="1:12" x14ac:dyDescent="0.2">
      <c r="A219" s="418" t="s">
        <v>15685</v>
      </c>
      <c r="B219" s="418" t="s">
        <v>336</v>
      </c>
      <c r="C219" s="418" t="s">
        <v>15758</v>
      </c>
      <c r="D219" s="418" t="s">
        <v>15759</v>
      </c>
      <c r="E219" s="2" t="s">
        <v>341</v>
      </c>
      <c r="F219" s="2" t="s">
        <v>1198</v>
      </c>
      <c r="G219" s="418" t="s">
        <v>336</v>
      </c>
      <c r="H219" s="418"/>
    </row>
    <row r="220" spans="1:12" x14ac:dyDescent="0.2">
      <c r="A220" s="418" t="s">
        <v>15685</v>
      </c>
      <c r="B220" s="418" t="s">
        <v>336</v>
      </c>
      <c r="C220" s="418" t="s">
        <v>15760</v>
      </c>
      <c r="D220" s="418" t="s">
        <v>15761</v>
      </c>
      <c r="E220" s="2" t="s">
        <v>341</v>
      </c>
      <c r="F220" s="2" t="s">
        <v>1198</v>
      </c>
      <c r="G220" s="418" t="s">
        <v>336</v>
      </c>
      <c r="H220" s="418"/>
    </row>
    <row r="221" spans="1:12" x14ac:dyDescent="0.2">
      <c r="A221" s="418" t="s">
        <v>15685</v>
      </c>
      <c r="B221" s="418" t="s">
        <v>336</v>
      </c>
      <c r="C221" s="418" t="s">
        <v>15762</v>
      </c>
      <c r="D221" s="418" t="s">
        <v>15763</v>
      </c>
      <c r="E221" s="2" t="s">
        <v>341</v>
      </c>
      <c r="F221" s="2" t="s">
        <v>1198</v>
      </c>
      <c r="G221" s="418" t="s">
        <v>336</v>
      </c>
      <c r="H221" s="418"/>
    </row>
    <row r="222" spans="1:12" x14ac:dyDescent="0.2">
      <c r="A222" s="418" t="s">
        <v>15685</v>
      </c>
      <c r="B222" s="418" t="s">
        <v>336</v>
      </c>
      <c r="C222" s="2" t="s">
        <v>15764</v>
      </c>
      <c r="D222" s="418" t="s">
        <v>15765</v>
      </c>
      <c r="E222" s="2" t="s">
        <v>341</v>
      </c>
      <c r="F222" s="2" t="s">
        <v>1198</v>
      </c>
      <c r="G222" s="418" t="s">
        <v>336</v>
      </c>
      <c r="H222" s="418"/>
    </row>
    <row r="223" spans="1:12" x14ac:dyDescent="0.2">
      <c r="A223" s="418" t="s">
        <v>15685</v>
      </c>
      <c r="B223" s="418" t="s">
        <v>336</v>
      </c>
      <c r="C223" s="2" t="s">
        <v>15766</v>
      </c>
      <c r="D223" s="418" t="s">
        <v>15767</v>
      </c>
      <c r="E223" s="2" t="s">
        <v>341</v>
      </c>
      <c r="F223" s="2" t="s">
        <v>1198</v>
      </c>
      <c r="G223" s="418" t="s">
        <v>336</v>
      </c>
      <c r="H223" s="418"/>
    </row>
    <row r="224" spans="1:12" x14ac:dyDescent="0.2">
      <c r="A224" s="2" t="s">
        <v>15685</v>
      </c>
      <c r="B224" s="2" t="s">
        <v>336</v>
      </c>
      <c r="C224" s="2" t="s">
        <v>15768</v>
      </c>
      <c r="D224" s="418" t="s">
        <v>15769</v>
      </c>
      <c r="E224" s="419" t="s">
        <v>341</v>
      </c>
      <c r="F224" s="2" t="s">
        <v>1198</v>
      </c>
      <c r="G224" s="2" t="s">
        <v>336</v>
      </c>
      <c r="H224" s="418"/>
    </row>
    <row r="225" spans="1:8" x14ac:dyDescent="0.2">
      <c r="A225" s="418" t="s">
        <v>15624</v>
      </c>
      <c r="B225" s="418" t="s">
        <v>680</v>
      </c>
      <c r="C225" s="418" t="s">
        <v>15753</v>
      </c>
      <c r="D225" s="418" t="s">
        <v>15754</v>
      </c>
      <c r="E225" s="2" t="s">
        <v>684</v>
      </c>
      <c r="F225" s="2" t="s">
        <v>1198</v>
      </c>
      <c r="G225" s="418" t="s">
        <v>680</v>
      </c>
      <c r="H225" s="418"/>
    </row>
    <row r="226" spans="1:8" x14ac:dyDescent="0.2">
      <c r="A226" s="418" t="s">
        <v>15624</v>
      </c>
      <c r="B226" s="418" t="s">
        <v>680</v>
      </c>
      <c r="C226" s="418" t="s">
        <v>15755</v>
      </c>
      <c r="D226" s="418" t="s">
        <v>1198</v>
      </c>
      <c r="E226" s="2" t="s">
        <v>684</v>
      </c>
      <c r="F226" s="2" t="s">
        <v>1198</v>
      </c>
      <c r="G226" s="418" t="s">
        <v>680</v>
      </c>
      <c r="H226" s="418"/>
    </row>
    <row r="227" spans="1:8" x14ac:dyDescent="0.2">
      <c r="A227" s="418" t="s">
        <v>15624</v>
      </c>
      <c r="B227" s="418" t="s">
        <v>680</v>
      </c>
      <c r="C227" s="418" t="s">
        <v>15756</v>
      </c>
      <c r="D227" s="418" t="s">
        <v>15757</v>
      </c>
      <c r="E227" s="2" t="s">
        <v>684</v>
      </c>
      <c r="F227" s="2" t="s">
        <v>1198</v>
      </c>
      <c r="G227" s="418" t="s">
        <v>680</v>
      </c>
      <c r="H227" s="418"/>
    </row>
    <row r="228" spans="1:8" x14ac:dyDescent="0.2">
      <c r="A228" s="418" t="s">
        <v>15624</v>
      </c>
      <c r="B228" s="418" t="s">
        <v>680</v>
      </c>
      <c r="C228" s="418" t="s">
        <v>15758</v>
      </c>
      <c r="D228" s="418" t="s">
        <v>15759</v>
      </c>
      <c r="E228" s="2" t="s">
        <v>684</v>
      </c>
      <c r="F228" s="2" t="s">
        <v>1198</v>
      </c>
      <c r="G228" s="418" t="s">
        <v>680</v>
      </c>
      <c r="H228" s="418"/>
    </row>
    <row r="229" spans="1:8" x14ac:dyDescent="0.2">
      <c r="A229" s="418" t="s">
        <v>15624</v>
      </c>
      <c r="B229" s="418" t="s">
        <v>680</v>
      </c>
      <c r="C229" s="418" t="s">
        <v>15760</v>
      </c>
      <c r="D229" s="418" t="s">
        <v>15761</v>
      </c>
      <c r="E229" s="2" t="s">
        <v>684</v>
      </c>
      <c r="F229" s="2" t="s">
        <v>1198</v>
      </c>
      <c r="G229" s="418" t="s">
        <v>680</v>
      </c>
      <c r="H229" s="418"/>
    </row>
    <row r="230" spans="1:8" x14ac:dyDescent="0.2">
      <c r="A230" s="418" t="s">
        <v>15624</v>
      </c>
      <c r="B230" s="418" t="s">
        <v>680</v>
      </c>
      <c r="C230" s="418" t="s">
        <v>15762</v>
      </c>
      <c r="D230" s="418" t="s">
        <v>15763</v>
      </c>
      <c r="E230" s="2" t="s">
        <v>684</v>
      </c>
      <c r="F230" s="2" t="s">
        <v>1198</v>
      </c>
      <c r="G230" s="418" t="s">
        <v>680</v>
      </c>
      <c r="H230" s="418"/>
    </row>
    <row r="231" spans="1:8" x14ac:dyDescent="0.2">
      <c r="A231" s="418" t="s">
        <v>15624</v>
      </c>
      <c r="B231" s="418" t="s">
        <v>680</v>
      </c>
      <c r="C231" s="418" t="s">
        <v>15764</v>
      </c>
      <c r="D231" s="418" t="s">
        <v>15765</v>
      </c>
      <c r="E231" s="2" t="s">
        <v>684</v>
      </c>
      <c r="F231" s="2" t="s">
        <v>1198</v>
      </c>
      <c r="G231" s="418" t="s">
        <v>680</v>
      </c>
      <c r="H231" s="418"/>
    </row>
    <row r="232" spans="1:8" x14ac:dyDescent="0.2">
      <c r="A232" s="418" t="s">
        <v>15624</v>
      </c>
      <c r="B232" s="418" t="s">
        <v>680</v>
      </c>
      <c r="C232" s="418" t="s">
        <v>15766</v>
      </c>
      <c r="D232" s="418" t="s">
        <v>15767</v>
      </c>
      <c r="E232" s="2" t="s">
        <v>684</v>
      </c>
      <c r="F232" s="2" t="s">
        <v>1198</v>
      </c>
      <c r="G232" s="418" t="s">
        <v>680</v>
      </c>
      <c r="H232" s="418"/>
    </row>
    <row r="233" spans="1:8" x14ac:dyDescent="0.2">
      <c r="A233" s="418" t="s">
        <v>15624</v>
      </c>
      <c r="B233" s="418" t="s">
        <v>680</v>
      </c>
      <c r="C233" s="418" t="s">
        <v>15768</v>
      </c>
      <c r="D233" s="418" t="s">
        <v>15769</v>
      </c>
      <c r="E233" s="2" t="s">
        <v>684</v>
      </c>
      <c r="F233" s="2" t="s">
        <v>1198</v>
      </c>
      <c r="G233" s="418" t="s">
        <v>680</v>
      </c>
      <c r="H233" s="418"/>
    </row>
    <row r="234" spans="1:8" x14ac:dyDescent="0.2">
      <c r="A234" s="418" t="s">
        <v>15617</v>
      </c>
      <c r="B234" s="418" t="s">
        <v>176</v>
      </c>
      <c r="C234" s="418" t="s">
        <v>15614</v>
      </c>
      <c r="D234" s="418" t="s">
        <v>1511</v>
      </c>
      <c r="E234" s="2" t="s">
        <v>180</v>
      </c>
      <c r="F234" s="2" t="s">
        <v>43</v>
      </c>
      <c r="G234" s="418" t="s">
        <v>176</v>
      </c>
      <c r="H234" s="418"/>
    </row>
    <row r="235" spans="1:8" x14ac:dyDescent="0.2">
      <c r="A235" s="418" t="s">
        <v>15617</v>
      </c>
      <c r="B235" s="418" t="s">
        <v>176</v>
      </c>
      <c r="C235" s="418" t="s">
        <v>15608</v>
      </c>
      <c r="D235" s="418" t="s">
        <v>15609</v>
      </c>
      <c r="E235" s="2" t="s">
        <v>180</v>
      </c>
      <c r="F235" s="2" t="s">
        <v>43</v>
      </c>
      <c r="G235" s="418" t="s">
        <v>176</v>
      </c>
      <c r="H235" s="418"/>
    </row>
    <row r="236" spans="1:8" x14ac:dyDescent="0.2">
      <c r="A236" s="418" t="s">
        <v>15617</v>
      </c>
      <c r="B236" s="418" t="s">
        <v>176</v>
      </c>
      <c r="C236" s="418" t="s">
        <v>15615</v>
      </c>
      <c r="D236" s="418" t="s">
        <v>15616</v>
      </c>
      <c r="E236" s="2" t="s">
        <v>180</v>
      </c>
      <c r="F236" s="2" t="s">
        <v>43</v>
      </c>
      <c r="G236" s="418" t="s">
        <v>176</v>
      </c>
      <c r="H236" s="418"/>
    </row>
    <row r="237" spans="1:8" x14ac:dyDescent="0.2">
      <c r="A237" s="418" t="s">
        <v>15617</v>
      </c>
      <c r="B237" s="418" t="s">
        <v>176</v>
      </c>
      <c r="C237" s="2" t="s">
        <v>15658</v>
      </c>
      <c r="D237" s="418" t="s">
        <v>15659</v>
      </c>
      <c r="E237" s="2" t="s">
        <v>180</v>
      </c>
      <c r="F237" s="2" t="s">
        <v>43</v>
      </c>
      <c r="G237" s="418" t="s">
        <v>176</v>
      </c>
      <c r="H237" s="418"/>
    </row>
    <row r="238" spans="1:8" x14ac:dyDescent="0.2">
      <c r="A238" s="418" t="s">
        <v>15588</v>
      </c>
      <c r="B238" s="418" t="s">
        <v>904</v>
      </c>
      <c r="C238" s="418" t="s">
        <v>15613</v>
      </c>
      <c r="D238" s="418" t="s">
        <v>1167</v>
      </c>
      <c r="E238" s="2" t="s">
        <v>908</v>
      </c>
      <c r="F238" s="2" t="s">
        <v>43</v>
      </c>
      <c r="G238" s="418" t="s">
        <v>904</v>
      </c>
      <c r="H238" s="418"/>
    </row>
    <row r="239" spans="1:8" x14ac:dyDescent="0.2">
      <c r="A239" s="418" t="s">
        <v>15588</v>
      </c>
      <c r="B239" s="418" t="s">
        <v>904</v>
      </c>
      <c r="C239" s="2" t="s">
        <v>15608</v>
      </c>
      <c r="D239" s="418" t="s">
        <v>15609</v>
      </c>
      <c r="E239" s="2" t="s">
        <v>908</v>
      </c>
      <c r="F239" s="2" t="s">
        <v>43</v>
      </c>
      <c r="G239" s="418" t="s">
        <v>904</v>
      </c>
      <c r="H239" s="418"/>
    </row>
    <row r="240" spans="1:8" x14ac:dyDescent="0.2">
      <c r="A240" s="418" t="s">
        <v>15588</v>
      </c>
      <c r="B240" s="418" t="s">
        <v>904</v>
      </c>
      <c r="C240" s="418" t="s">
        <v>15751</v>
      </c>
      <c r="D240" s="418" t="s">
        <v>15752</v>
      </c>
      <c r="E240" s="2" t="s">
        <v>908</v>
      </c>
      <c r="F240" s="2" t="s">
        <v>43</v>
      </c>
      <c r="G240" s="418" t="s">
        <v>904</v>
      </c>
      <c r="H240" s="418"/>
    </row>
    <row r="241" spans="1:12" x14ac:dyDescent="0.2">
      <c r="A241" s="418" t="s">
        <v>15617</v>
      </c>
      <c r="B241" s="418" t="s">
        <v>190</v>
      </c>
      <c r="C241" s="418" t="s">
        <v>15633</v>
      </c>
      <c r="D241" s="418" t="s">
        <v>189</v>
      </c>
      <c r="E241" s="419" t="s">
        <v>195</v>
      </c>
      <c r="F241" s="2" t="s">
        <v>189</v>
      </c>
      <c r="G241" s="418" t="s">
        <v>190</v>
      </c>
      <c r="H241" s="418"/>
      <c r="I241" s="418"/>
      <c r="J241" s="418"/>
      <c r="K241" s="418"/>
      <c r="L241" s="418"/>
    </row>
    <row r="242" spans="1:12" x14ac:dyDescent="0.2">
      <c r="A242" s="418" t="s">
        <v>15617</v>
      </c>
      <c r="B242" s="418" t="s">
        <v>190</v>
      </c>
      <c r="C242" s="418" t="s">
        <v>15634</v>
      </c>
      <c r="D242" s="418" t="s">
        <v>15635</v>
      </c>
      <c r="E242" s="419" t="s">
        <v>195</v>
      </c>
      <c r="F242" s="2" t="s">
        <v>189</v>
      </c>
      <c r="G242" s="418" t="s">
        <v>190</v>
      </c>
      <c r="H242" s="418"/>
      <c r="I242" s="418"/>
      <c r="J242" s="418"/>
      <c r="K242" s="418"/>
      <c r="L242" s="418"/>
    </row>
    <row r="243" spans="1:12" x14ac:dyDescent="0.2">
      <c r="A243" s="418" t="s">
        <v>15617</v>
      </c>
      <c r="B243" s="418" t="s">
        <v>190</v>
      </c>
      <c r="C243" s="418" t="s">
        <v>15636</v>
      </c>
      <c r="D243" s="418" t="s">
        <v>15637</v>
      </c>
      <c r="E243" s="419" t="s">
        <v>195</v>
      </c>
      <c r="F243" s="2" t="s">
        <v>189</v>
      </c>
      <c r="G243" s="418" t="s">
        <v>190</v>
      </c>
      <c r="H243" s="418"/>
    </row>
    <row r="244" spans="1:12" x14ac:dyDescent="0.2">
      <c r="A244" s="418" t="s">
        <v>15617</v>
      </c>
      <c r="B244" s="418" t="s">
        <v>190</v>
      </c>
      <c r="C244" s="418" t="s">
        <v>15642</v>
      </c>
      <c r="D244" s="418" t="s">
        <v>15643</v>
      </c>
      <c r="E244" s="419" t="s">
        <v>195</v>
      </c>
      <c r="F244" s="2" t="s">
        <v>189</v>
      </c>
      <c r="G244" s="418" t="s">
        <v>190</v>
      </c>
      <c r="H244" s="418"/>
    </row>
    <row r="245" spans="1:12" x14ac:dyDescent="0.2">
      <c r="A245" s="418" t="s">
        <v>15617</v>
      </c>
      <c r="B245" s="418" t="s">
        <v>190</v>
      </c>
      <c r="C245" s="2" t="s">
        <v>15640</v>
      </c>
      <c r="D245" s="418" t="s">
        <v>15641</v>
      </c>
      <c r="E245" s="419" t="s">
        <v>195</v>
      </c>
      <c r="F245" s="2" t="s">
        <v>189</v>
      </c>
      <c r="G245" s="418" t="s">
        <v>190</v>
      </c>
      <c r="H245" s="418"/>
    </row>
    <row r="246" spans="1:12" x14ac:dyDescent="0.2">
      <c r="A246" s="418" t="s">
        <v>15617</v>
      </c>
      <c r="B246" s="418" t="s">
        <v>190</v>
      </c>
      <c r="C246" s="2" t="s">
        <v>15724</v>
      </c>
      <c r="D246" s="418" t="s">
        <v>15725</v>
      </c>
      <c r="E246" s="419" t="s">
        <v>195</v>
      </c>
      <c r="F246" s="2" t="s">
        <v>189</v>
      </c>
      <c r="G246" s="418" t="s">
        <v>190</v>
      </c>
      <c r="H246" s="418"/>
    </row>
    <row r="247" spans="1:12" x14ac:dyDescent="0.2">
      <c r="A247" s="418" t="s">
        <v>15617</v>
      </c>
      <c r="B247" s="418" t="s">
        <v>190</v>
      </c>
      <c r="C247" s="2" t="s">
        <v>15644</v>
      </c>
      <c r="D247" s="418" t="s">
        <v>15645</v>
      </c>
      <c r="E247" s="419" t="s">
        <v>195</v>
      </c>
      <c r="F247" s="2" t="s">
        <v>189</v>
      </c>
      <c r="G247" s="418" t="s">
        <v>190</v>
      </c>
      <c r="H247" s="418"/>
    </row>
    <row r="248" spans="1:12" x14ac:dyDescent="0.2">
      <c r="A248" s="418" t="s">
        <v>15596</v>
      </c>
      <c r="B248" s="418" t="s">
        <v>579</v>
      </c>
      <c r="C248" s="418" t="s">
        <v>15662</v>
      </c>
      <c r="D248" s="418" t="s">
        <v>75</v>
      </c>
      <c r="E248" s="2" t="s">
        <v>582</v>
      </c>
      <c r="F248" s="2" t="s">
        <v>75</v>
      </c>
      <c r="G248" s="418" t="s">
        <v>579</v>
      </c>
      <c r="H248" s="418"/>
    </row>
    <row r="249" spans="1:12" x14ac:dyDescent="0.2">
      <c r="A249" s="418" t="s">
        <v>15596</v>
      </c>
      <c r="B249" s="418" t="s">
        <v>579</v>
      </c>
      <c r="C249" s="418" t="s">
        <v>15726</v>
      </c>
      <c r="D249" s="418" t="s">
        <v>15727</v>
      </c>
      <c r="E249" s="2" t="s">
        <v>582</v>
      </c>
      <c r="F249" s="2" t="s">
        <v>75</v>
      </c>
      <c r="G249" s="418" t="s">
        <v>579</v>
      </c>
      <c r="H249" s="418"/>
    </row>
    <row r="250" spans="1:12" x14ac:dyDescent="0.2">
      <c r="A250" s="418" t="s">
        <v>15596</v>
      </c>
      <c r="B250" s="418" t="s">
        <v>579</v>
      </c>
      <c r="C250" s="2" t="s">
        <v>15665</v>
      </c>
      <c r="D250" s="418" t="s">
        <v>15770</v>
      </c>
      <c r="E250" s="2" t="s">
        <v>582</v>
      </c>
      <c r="F250" s="2" t="s">
        <v>75</v>
      </c>
      <c r="G250" s="418" t="s">
        <v>579</v>
      </c>
      <c r="H250" s="418"/>
    </row>
    <row r="251" spans="1:12" x14ac:dyDescent="0.2">
      <c r="A251" s="418" t="s">
        <v>15596</v>
      </c>
      <c r="B251" s="418" t="s">
        <v>579</v>
      </c>
      <c r="C251" s="418" t="s">
        <v>15663</v>
      </c>
      <c r="D251" s="418" t="s">
        <v>15664</v>
      </c>
      <c r="E251" s="2" t="s">
        <v>582</v>
      </c>
      <c r="F251" s="2" t="s">
        <v>75</v>
      </c>
      <c r="G251" s="418" t="s">
        <v>579</v>
      </c>
      <c r="H251" s="418"/>
    </row>
    <row r="252" spans="1:12" x14ac:dyDescent="0.2">
      <c r="A252" s="418" t="s">
        <v>15617</v>
      </c>
      <c r="B252" s="418" t="s">
        <v>205</v>
      </c>
      <c r="C252" s="418" t="s">
        <v>15607</v>
      </c>
      <c r="D252" s="418" t="s">
        <v>1178</v>
      </c>
      <c r="E252" s="2" t="s">
        <v>209</v>
      </c>
      <c r="F252" s="2" t="s">
        <v>43</v>
      </c>
      <c r="G252" s="418" t="s">
        <v>205</v>
      </c>
      <c r="H252" s="418"/>
    </row>
    <row r="253" spans="1:12" x14ac:dyDescent="0.2">
      <c r="A253" s="418" t="s">
        <v>15617</v>
      </c>
      <c r="B253" s="418" t="s">
        <v>205</v>
      </c>
      <c r="C253" s="418" t="s">
        <v>15658</v>
      </c>
      <c r="D253" s="418" t="s">
        <v>15659</v>
      </c>
      <c r="E253" s="2" t="s">
        <v>209</v>
      </c>
      <c r="F253" s="2" t="s">
        <v>43</v>
      </c>
      <c r="G253" s="418" t="s">
        <v>205</v>
      </c>
      <c r="H253" s="418"/>
    </row>
    <row r="254" spans="1:12" x14ac:dyDescent="0.2">
      <c r="A254" s="418" t="s">
        <v>15617</v>
      </c>
      <c r="B254" s="418" t="s">
        <v>205</v>
      </c>
      <c r="C254" s="418" t="s">
        <v>15608</v>
      </c>
      <c r="D254" s="418" t="s">
        <v>15609</v>
      </c>
      <c r="E254" s="2" t="s">
        <v>209</v>
      </c>
      <c r="F254" s="2" t="s">
        <v>43</v>
      </c>
      <c r="G254" s="418" t="s">
        <v>205</v>
      </c>
      <c r="H254" s="418"/>
    </row>
    <row r="255" spans="1:12" x14ac:dyDescent="0.2">
      <c r="A255" s="2" t="s">
        <v>15617</v>
      </c>
      <c r="B255" s="2" t="s">
        <v>205</v>
      </c>
      <c r="C255" s="2" t="s">
        <v>15652</v>
      </c>
      <c r="D255" s="418" t="s">
        <v>15653</v>
      </c>
      <c r="E255" s="2" t="s">
        <v>209</v>
      </c>
      <c r="F255" s="2" t="s">
        <v>43</v>
      </c>
      <c r="G255" s="2" t="s">
        <v>205</v>
      </c>
      <c r="H255" s="418"/>
    </row>
    <row r="256" spans="1:12" x14ac:dyDescent="0.2">
      <c r="A256" s="418" t="s">
        <v>15588</v>
      </c>
      <c r="B256" s="418" t="s">
        <v>15771</v>
      </c>
      <c r="C256" s="418" t="s">
        <v>15589</v>
      </c>
      <c r="D256" s="418" t="s">
        <v>26</v>
      </c>
      <c r="E256" s="2" t="s">
        <v>15429</v>
      </c>
      <c r="F256" s="2" t="s">
        <v>26</v>
      </c>
      <c r="G256" s="418" t="s">
        <v>15771</v>
      </c>
      <c r="H256" s="418"/>
    </row>
    <row r="257" spans="1:12" x14ac:dyDescent="0.2">
      <c r="A257" s="418" t="s">
        <v>15588</v>
      </c>
      <c r="B257" s="418" t="s">
        <v>15771</v>
      </c>
      <c r="C257" s="418" t="s">
        <v>15590</v>
      </c>
      <c r="D257" s="418" t="s">
        <v>15591</v>
      </c>
      <c r="E257" s="2" t="s">
        <v>15429</v>
      </c>
      <c r="F257" s="2" t="s">
        <v>26</v>
      </c>
      <c r="G257" s="418" t="s">
        <v>15771</v>
      </c>
      <c r="H257" s="418"/>
    </row>
    <row r="258" spans="1:12" x14ac:dyDescent="0.2">
      <c r="A258" s="418" t="s">
        <v>15588</v>
      </c>
      <c r="B258" s="418" t="s">
        <v>15771</v>
      </c>
      <c r="C258" s="418" t="s">
        <v>15622</v>
      </c>
      <c r="D258" s="418" t="s">
        <v>15623</v>
      </c>
      <c r="E258" s="2" t="s">
        <v>15429</v>
      </c>
      <c r="F258" s="2" t="s">
        <v>26</v>
      </c>
      <c r="G258" s="418" t="s">
        <v>15771</v>
      </c>
      <c r="H258" s="418"/>
    </row>
    <row r="259" spans="1:12" x14ac:dyDescent="0.2">
      <c r="A259" s="425" t="s">
        <v>15588</v>
      </c>
      <c r="B259" s="425" t="s">
        <v>15771</v>
      </c>
      <c r="C259" s="425" t="s">
        <v>15618</v>
      </c>
      <c r="D259" s="425" t="s">
        <v>15619</v>
      </c>
      <c r="E259" s="426" t="s">
        <v>15429</v>
      </c>
      <c r="F259" s="426" t="s">
        <v>26</v>
      </c>
      <c r="G259" s="425" t="s">
        <v>15771</v>
      </c>
      <c r="H259" s="427" t="s">
        <v>15772</v>
      </c>
    </row>
    <row r="260" spans="1:12" x14ac:dyDescent="0.2">
      <c r="A260" s="418" t="s">
        <v>15617</v>
      </c>
      <c r="B260" s="418" t="s">
        <v>218</v>
      </c>
      <c r="C260" s="418" t="s">
        <v>15633</v>
      </c>
      <c r="D260" s="418" t="s">
        <v>189</v>
      </c>
      <c r="E260" s="419" t="s">
        <v>222</v>
      </c>
      <c r="F260" s="2" t="s">
        <v>189</v>
      </c>
      <c r="G260" s="418" t="s">
        <v>218</v>
      </c>
      <c r="H260" s="418"/>
    </row>
    <row r="261" spans="1:12" x14ac:dyDescent="0.2">
      <c r="A261" s="418" t="s">
        <v>15617</v>
      </c>
      <c r="B261" s="418" t="s">
        <v>218</v>
      </c>
      <c r="C261" s="418" t="s">
        <v>15634</v>
      </c>
      <c r="D261" s="418" t="s">
        <v>15635</v>
      </c>
      <c r="E261" s="419" t="s">
        <v>222</v>
      </c>
      <c r="F261" s="2" t="s">
        <v>189</v>
      </c>
      <c r="G261" s="418" t="s">
        <v>218</v>
      </c>
      <c r="H261" s="418"/>
      <c r="I261" s="418"/>
      <c r="J261" s="418"/>
      <c r="K261" s="418"/>
      <c r="L261" s="418"/>
    </row>
    <row r="262" spans="1:12" x14ac:dyDescent="0.2">
      <c r="A262" s="418" t="s">
        <v>15617</v>
      </c>
      <c r="B262" s="418" t="s">
        <v>218</v>
      </c>
      <c r="C262" s="418" t="s">
        <v>15773</v>
      </c>
      <c r="D262" s="418" t="s">
        <v>15774</v>
      </c>
      <c r="E262" s="419" t="s">
        <v>222</v>
      </c>
      <c r="F262" s="2" t="s">
        <v>189</v>
      </c>
      <c r="G262" s="418" t="s">
        <v>218</v>
      </c>
      <c r="H262" s="418"/>
      <c r="I262" s="418"/>
      <c r="J262" s="418"/>
      <c r="K262" s="418"/>
      <c r="L262" s="418"/>
    </row>
    <row r="263" spans="1:12" x14ac:dyDescent="0.2">
      <c r="A263" s="418" t="s">
        <v>15617</v>
      </c>
      <c r="B263" s="418" t="s">
        <v>218</v>
      </c>
      <c r="C263" s="418" t="s">
        <v>15642</v>
      </c>
      <c r="D263" s="418" t="s">
        <v>15643</v>
      </c>
      <c r="E263" s="419" t="s">
        <v>222</v>
      </c>
      <c r="F263" s="2" t="s">
        <v>189</v>
      </c>
      <c r="G263" s="418" t="s">
        <v>218</v>
      </c>
      <c r="H263" s="418"/>
    </row>
    <row r="264" spans="1:12" x14ac:dyDescent="0.2">
      <c r="A264" s="418" t="s">
        <v>15617</v>
      </c>
      <c r="B264" s="418" t="s">
        <v>218</v>
      </c>
      <c r="C264" s="2" t="s">
        <v>15636</v>
      </c>
      <c r="D264" s="418" t="s">
        <v>15637</v>
      </c>
      <c r="E264" s="419" t="s">
        <v>222</v>
      </c>
      <c r="F264" s="2" t="s">
        <v>189</v>
      </c>
      <c r="G264" s="418" t="s">
        <v>218</v>
      </c>
      <c r="H264" s="418"/>
    </row>
    <row r="265" spans="1:12" x14ac:dyDescent="0.2">
      <c r="A265" s="418" t="s">
        <v>15617</v>
      </c>
      <c r="B265" s="418" t="s">
        <v>218</v>
      </c>
      <c r="C265" s="418" t="s">
        <v>15638</v>
      </c>
      <c r="D265" s="418" t="s">
        <v>15639</v>
      </c>
      <c r="E265" s="419" t="s">
        <v>222</v>
      </c>
      <c r="F265" s="2" t="s">
        <v>189</v>
      </c>
      <c r="G265" s="418" t="s">
        <v>218</v>
      </c>
      <c r="H265" s="418"/>
    </row>
    <row r="266" spans="1:12" x14ac:dyDescent="0.2">
      <c r="A266" s="418" t="s">
        <v>15624</v>
      </c>
      <c r="B266" s="418" t="s">
        <v>691</v>
      </c>
      <c r="C266" s="418" t="s">
        <v>15610</v>
      </c>
      <c r="D266" s="418" t="s">
        <v>15611</v>
      </c>
      <c r="E266" s="2" t="s">
        <v>695</v>
      </c>
      <c r="F266" s="2" t="s">
        <v>389</v>
      </c>
      <c r="G266" s="418" t="s">
        <v>691</v>
      </c>
      <c r="H266" s="418"/>
    </row>
    <row r="267" spans="1:12" x14ac:dyDescent="0.2">
      <c r="A267" s="418" t="s">
        <v>15624</v>
      </c>
      <c r="B267" s="418" t="s">
        <v>691</v>
      </c>
      <c r="C267" s="418" t="s">
        <v>15656</v>
      </c>
      <c r="D267" s="418" t="s">
        <v>15657</v>
      </c>
      <c r="E267" s="2" t="s">
        <v>695</v>
      </c>
      <c r="F267" s="2" t="s">
        <v>389</v>
      </c>
      <c r="G267" s="418" t="s">
        <v>691</v>
      </c>
      <c r="H267" s="418"/>
    </row>
    <row r="268" spans="1:12" x14ac:dyDescent="0.2">
      <c r="A268" s="418" t="s">
        <v>15624</v>
      </c>
      <c r="B268" s="418" t="s">
        <v>691</v>
      </c>
      <c r="C268" s="2" t="s">
        <v>15775</v>
      </c>
      <c r="D268" s="2" t="s">
        <v>15776</v>
      </c>
      <c r="E268" s="2" t="s">
        <v>695</v>
      </c>
      <c r="F268" s="2" t="s">
        <v>389</v>
      </c>
      <c r="G268" s="418" t="s">
        <v>691</v>
      </c>
      <c r="H268" s="418"/>
    </row>
    <row r="269" spans="1:12" x14ac:dyDescent="0.2">
      <c r="A269" s="418" t="s">
        <v>15624</v>
      </c>
      <c r="B269" s="418" t="s">
        <v>691</v>
      </c>
      <c r="C269" s="2" t="s">
        <v>15777</v>
      </c>
      <c r="D269" s="2" t="s">
        <v>15778</v>
      </c>
      <c r="E269" s="2" t="s">
        <v>695</v>
      </c>
      <c r="F269" s="2" t="s">
        <v>389</v>
      </c>
      <c r="G269" s="418" t="s">
        <v>691</v>
      </c>
      <c r="H269" s="418"/>
    </row>
    <row r="270" spans="1:12" x14ac:dyDescent="0.2">
      <c r="A270" s="418" t="s">
        <v>15588</v>
      </c>
      <c r="B270" s="418" t="s">
        <v>921</v>
      </c>
      <c r="C270" s="418" t="s">
        <v>15662</v>
      </c>
      <c r="D270" s="418" t="s">
        <v>75</v>
      </c>
      <c r="E270" s="2" t="s">
        <v>924</v>
      </c>
      <c r="F270" s="2" t="s">
        <v>75</v>
      </c>
      <c r="G270" s="418" t="s">
        <v>921</v>
      </c>
      <c r="H270" s="418"/>
    </row>
    <row r="271" spans="1:12" x14ac:dyDescent="0.2">
      <c r="A271" s="418" t="s">
        <v>15588</v>
      </c>
      <c r="B271" s="418" t="s">
        <v>921</v>
      </c>
      <c r="C271" s="418" t="s">
        <v>15663</v>
      </c>
      <c r="D271" s="418" t="s">
        <v>15664</v>
      </c>
      <c r="E271" s="2" t="s">
        <v>924</v>
      </c>
      <c r="F271" s="2" t="s">
        <v>75</v>
      </c>
      <c r="G271" s="418" t="s">
        <v>921</v>
      </c>
      <c r="H271" s="418"/>
    </row>
    <row r="272" spans="1:12" x14ac:dyDescent="0.2">
      <c r="A272" s="418" t="s">
        <v>15588</v>
      </c>
      <c r="B272" s="418" t="s">
        <v>921</v>
      </c>
      <c r="C272" s="418" t="s">
        <v>15665</v>
      </c>
      <c r="D272" s="418" t="s">
        <v>15666</v>
      </c>
      <c r="E272" s="2" t="s">
        <v>924</v>
      </c>
      <c r="F272" s="2" t="s">
        <v>75</v>
      </c>
      <c r="G272" s="418" t="s">
        <v>921</v>
      </c>
      <c r="H272" s="418"/>
    </row>
    <row r="273" spans="1:8" x14ac:dyDescent="0.2">
      <c r="A273" s="418" t="s">
        <v>15588</v>
      </c>
      <c r="B273" s="418" t="s">
        <v>921</v>
      </c>
      <c r="C273" s="418" t="s">
        <v>15667</v>
      </c>
      <c r="D273" s="418" t="s">
        <v>15668</v>
      </c>
      <c r="E273" s="2" t="s">
        <v>924</v>
      </c>
      <c r="F273" s="2" t="s">
        <v>75</v>
      </c>
      <c r="G273" s="418" t="s">
        <v>921</v>
      </c>
      <c r="H273" s="418"/>
    </row>
    <row r="274" spans="1:8" x14ac:dyDescent="0.2">
      <c r="A274" s="418" t="s">
        <v>15588</v>
      </c>
      <c r="B274" s="418" t="s">
        <v>931</v>
      </c>
      <c r="C274" s="418" t="s">
        <v>15607</v>
      </c>
      <c r="D274" s="418" t="s">
        <v>1178</v>
      </c>
      <c r="E274" s="2" t="s">
        <v>935</v>
      </c>
      <c r="F274" s="2" t="s">
        <v>43</v>
      </c>
      <c r="G274" s="418" t="s">
        <v>931</v>
      </c>
      <c r="H274" s="418"/>
    </row>
    <row r="275" spans="1:8" x14ac:dyDescent="0.2">
      <c r="A275" s="418" t="s">
        <v>15588</v>
      </c>
      <c r="B275" s="418" t="s">
        <v>931</v>
      </c>
      <c r="C275" s="418" t="s">
        <v>15608</v>
      </c>
      <c r="D275" s="418" t="s">
        <v>15609</v>
      </c>
      <c r="E275" s="2" t="s">
        <v>935</v>
      </c>
      <c r="F275" s="2" t="s">
        <v>43</v>
      </c>
      <c r="G275" s="418" t="s">
        <v>931</v>
      </c>
      <c r="H275" s="418"/>
    </row>
    <row r="276" spans="1:8" x14ac:dyDescent="0.2">
      <c r="A276" s="418" t="s">
        <v>15612</v>
      </c>
      <c r="B276" s="418" t="s">
        <v>446</v>
      </c>
      <c r="C276" s="418" t="s">
        <v>15589</v>
      </c>
      <c r="D276" s="418" t="s">
        <v>26</v>
      </c>
      <c r="E276" s="2" t="s">
        <v>448</v>
      </c>
      <c r="F276" s="2" t="s">
        <v>26</v>
      </c>
      <c r="G276" s="418" t="s">
        <v>446</v>
      </c>
      <c r="H276" s="418"/>
    </row>
    <row r="277" spans="1:8" x14ac:dyDescent="0.2">
      <c r="A277" s="418" t="s">
        <v>15612</v>
      </c>
      <c r="B277" s="418" t="s">
        <v>446</v>
      </c>
      <c r="C277" s="418" t="s">
        <v>15590</v>
      </c>
      <c r="D277" s="418" t="s">
        <v>15591</v>
      </c>
      <c r="E277" s="2" t="s">
        <v>448</v>
      </c>
      <c r="F277" s="2" t="s">
        <v>26</v>
      </c>
      <c r="G277" s="418" t="s">
        <v>446</v>
      </c>
      <c r="H277" s="418"/>
    </row>
    <row r="278" spans="1:8" x14ac:dyDescent="0.2">
      <c r="A278" s="418" t="s">
        <v>15612</v>
      </c>
      <c r="B278" s="418" t="s">
        <v>446</v>
      </c>
      <c r="C278" s="418" t="s">
        <v>15625</v>
      </c>
      <c r="D278" s="418" t="s">
        <v>15626</v>
      </c>
      <c r="E278" s="2" t="s">
        <v>448</v>
      </c>
      <c r="F278" s="2" t="s">
        <v>26</v>
      </c>
      <c r="G278" s="418" t="s">
        <v>446</v>
      </c>
      <c r="H278" s="418"/>
    </row>
    <row r="279" spans="1:8" x14ac:dyDescent="0.2">
      <c r="A279" s="418" t="s">
        <v>15612</v>
      </c>
      <c r="B279" s="418" t="s">
        <v>446</v>
      </c>
      <c r="C279" s="418" t="s">
        <v>15618</v>
      </c>
      <c r="D279" s="418" t="s">
        <v>15619</v>
      </c>
      <c r="E279" s="2" t="s">
        <v>448</v>
      </c>
      <c r="F279" s="2" t="s">
        <v>26</v>
      </c>
      <c r="G279" s="418" t="s">
        <v>446</v>
      </c>
      <c r="H279" s="418"/>
    </row>
    <row r="280" spans="1:8" x14ac:dyDescent="0.2">
      <c r="A280" s="418" t="s">
        <v>15612</v>
      </c>
      <c r="B280" s="418" t="s">
        <v>456</v>
      </c>
      <c r="C280" s="418" t="s">
        <v>15597</v>
      </c>
      <c r="D280" s="418" t="s">
        <v>101</v>
      </c>
      <c r="E280" s="2" t="s">
        <v>459</v>
      </c>
      <c r="F280" s="2" t="s">
        <v>101</v>
      </c>
      <c r="G280" s="418" t="s">
        <v>456</v>
      </c>
      <c r="H280" s="418"/>
    </row>
    <row r="281" spans="1:8" x14ac:dyDescent="0.2">
      <c r="A281" s="418" t="s">
        <v>15612</v>
      </c>
      <c r="B281" s="418" t="s">
        <v>456</v>
      </c>
      <c r="C281" s="418" t="s">
        <v>15598</v>
      </c>
      <c r="D281" s="418" t="s">
        <v>15599</v>
      </c>
      <c r="E281" s="2" t="s">
        <v>459</v>
      </c>
      <c r="F281" s="2" t="s">
        <v>101</v>
      </c>
      <c r="G281" s="418" t="s">
        <v>456</v>
      </c>
      <c r="H281" s="418"/>
    </row>
    <row r="282" spans="1:8" x14ac:dyDescent="0.2">
      <c r="A282" s="418" t="s">
        <v>15612</v>
      </c>
      <c r="B282" s="418" t="s">
        <v>456</v>
      </c>
      <c r="C282" s="418" t="s">
        <v>15600</v>
      </c>
      <c r="D282" s="418" t="s">
        <v>15601</v>
      </c>
      <c r="E282" s="2" t="s">
        <v>459</v>
      </c>
      <c r="F282" s="2" t="s">
        <v>101</v>
      </c>
      <c r="G282" s="418" t="s">
        <v>456</v>
      </c>
      <c r="H282" s="418"/>
    </row>
    <row r="283" spans="1:8" x14ac:dyDescent="0.2">
      <c r="A283" s="418" t="s">
        <v>15612</v>
      </c>
      <c r="B283" s="418" t="s">
        <v>456</v>
      </c>
      <c r="C283" s="418" t="s">
        <v>15602</v>
      </c>
      <c r="D283" s="418" t="s">
        <v>15603</v>
      </c>
      <c r="E283" s="2" t="s">
        <v>459</v>
      </c>
      <c r="F283" s="2" t="s">
        <v>101</v>
      </c>
      <c r="G283" s="418" t="s">
        <v>456</v>
      </c>
      <c r="H283" s="418"/>
    </row>
    <row r="284" spans="1:8" x14ac:dyDescent="0.2">
      <c r="A284" s="418" t="s">
        <v>15612</v>
      </c>
      <c r="B284" s="418" t="s">
        <v>456</v>
      </c>
      <c r="C284" s="2" t="s">
        <v>15604</v>
      </c>
      <c r="D284" s="418" t="s">
        <v>15605</v>
      </c>
      <c r="E284" s="2" t="s">
        <v>459</v>
      </c>
      <c r="F284" s="2" t="s">
        <v>101</v>
      </c>
      <c r="G284" s="418" t="s">
        <v>456</v>
      </c>
      <c r="H284" s="418"/>
    </row>
    <row r="285" spans="1:8" x14ac:dyDescent="0.2">
      <c r="A285" s="418" t="s">
        <v>15617</v>
      </c>
      <c r="B285" s="418" t="s">
        <v>231</v>
      </c>
      <c r="C285" s="418" t="s">
        <v>15654</v>
      </c>
      <c r="D285" s="418" t="s">
        <v>1185</v>
      </c>
      <c r="E285" s="2" t="s">
        <v>235</v>
      </c>
      <c r="F285" s="2" t="s">
        <v>43</v>
      </c>
      <c r="G285" s="418" t="s">
        <v>231</v>
      </c>
      <c r="H285" s="418"/>
    </row>
    <row r="286" spans="1:8" x14ac:dyDescent="0.2">
      <c r="A286" s="418" t="s">
        <v>15617</v>
      </c>
      <c r="B286" s="418" t="s">
        <v>231</v>
      </c>
      <c r="C286" s="2" t="s">
        <v>15751</v>
      </c>
      <c r="D286" s="2" t="s">
        <v>15752</v>
      </c>
      <c r="E286" s="2" t="s">
        <v>235</v>
      </c>
      <c r="F286" s="2" t="s">
        <v>43</v>
      </c>
      <c r="G286" s="418" t="s">
        <v>231</v>
      </c>
      <c r="H286" s="418"/>
    </row>
    <row r="287" spans="1:8" x14ac:dyDescent="0.2">
      <c r="A287" s="2" t="s">
        <v>15617</v>
      </c>
      <c r="B287" s="2" t="s">
        <v>231</v>
      </c>
      <c r="C287" s="2" t="s">
        <v>15779</v>
      </c>
      <c r="D287" s="418" t="s">
        <v>15780</v>
      </c>
      <c r="E287" s="419" t="s">
        <v>235</v>
      </c>
      <c r="F287" s="2" t="s">
        <v>43</v>
      </c>
      <c r="G287" s="2" t="s">
        <v>231</v>
      </c>
      <c r="H287" s="418"/>
    </row>
    <row r="288" spans="1:8" x14ac:dyDescent="0.2">
      <c r="A288" s="418" t="s">
        <v>15617</v>
      </c>
      <c r="B288" s="418" t="s">
        <v>244</v>
      </c>
      <c r="C288" s="418" t="s">
        <v>15589</v>
      </c>
      <c r="D288" s="418" t="s">
        <v>26</v>
      </c>
      <c r="E288" s="2" t="s">
        <v>248</v>
      </c>
      <c r="F288" s="2" t="s">
        <v>26</v>
      </c>
      <c r="G288" s="418" t="s">
        <v>244</v>
      </c>
      <c r="H288" s="418"/>
    </row>
    <row r="289" spans="1:8" x14ac:dyDescent="0.2">
      <c r="A289" s="418" t="s">
        <v>15617</v>
      </c>
      <c r="B289" s="418" t="s">
        <v>244</v>
      </c>
      <c r="C289" s="418" t="s">
        <v>15590</v>
      </c>
      <c r="D289" s="418" t="s">
        <v>15591</v>
      </c>
      <c r="E289" s="2" t="s">
        <v>248</v>
      </c>
      <c r="F289" s="2" t="s">
        <v>26</v>
      </c>
      <c r="G289" s="418" t="s">
        <v>244</v>
      </c>
      <c r="H289" s="418"/>
    </row>
    <row r="290" spans="1:8" x14ac:dyDescent="0.2">
      <c r="A290" s="418" t="s">
        <v>15617</v>
      </c>
      <c r="B290" s="418" t="s">
        <v>244</v>
      </c>
      <c r="C290" s="2" t="s">
        <v>15706</v>
      </c>
      <c r="D290" s="2" t="s">
        <v>15707</v>
      </c>
      <c r="E290" s="2" t="s">
        <v>248</v>
      </c>
      <c r="F290" s="2" t="s">
        <v>26</v>
      </c>
      <c r="G290" s="418" t="s">
        <v>244</v>
      </c>
      <c r="H290" s="418"/>
    </row>
    <row r="291" spans="1:8" x14ac:dyDescent="0.2">
      <c r="A291" s="418" t="s">
        <v>15617</v>
      </c>
      <c r="B291" s="418" t="s">
        <v>244</v>
      </c>
      <c r="C291" s="2" t="s">
        <v>15592</v>
      </c>
      <c r="D291" s="2" t="s">
        <v>15593</v>
      </c>
      <c r="E291" s="2" t="s">
        <v>248</v>
      </c>
      <c r="F291" s="2" t="s">
        <v>26</v>
      </c>
      <c r="G291" s="418" t="s">
        <v>244</v>
      </c>
      <c r="H291" s="418"/>
    </row>
    <row r="292" spans="1:8" x14ac:dyDescent="0.2">
      <c r="A292" s="418" t="s">
        <v>15588</v>
      </c>
      <c r="B292" s="418" t="s">
        <v>942</v>
      </c>
      <c r="C292" s="418" t="s">
        <v>15675</v>
      </c>
      <c r="D292" s="418" t="s">
        <v>15676</v>
      </c>
      <c r="E292" s="2" t="s">
        <v>946</v>
      </c>
      <c r="F292" s="2" t="s">
        <v>269</v>
      </c>
      <c r="G292" s="418" t="s">
        <v>942</v>
      </c>
      <c r="H292" s="418"/>
    </row>
    <row r="293" spans="1:8" x14ac:dyDescent="0.2">
      <c r="A293" s="418" t="s">
        <v>15588</v>
      </c>
      <c r="B293" s="418" t="s">
        <v>942</v>
      </c>
      <c r="C293" s="420" t="s">
        <v>15677</v>
      </c>
      <c r="D293" s="418" t="s">
        <v>15678</v>
      </c>
      <c r="E293" s="2" t="s">
        <v>946</v>
      </c>
      <c r="F293" s="2" t="s">
        <v>269</v>
      </c>
      <c r="G293" s="418" t="s">
        <v>942</v>
      </c>
      <c r="H293" s="418"/>
    </row>
    <row r="294" spans="1:8" x14ac:dyDescent="0.2">
      <c r="A294" s="418" t="s">
        <v>15588</v>
      </c>
      <c r="B294" s="418" t="s">
        <v>942</v>
      </c>
      <c r="C294" s="420" t="s">
        <v>15781</v>
      </c>
      <c r="D294" s="418" t="s">
        <v>15782</v>
      </c>
      <c r="E294" s="2" t="s">
        <v>946</v>
      </c>
      <c r="F294" s="2" t="s">
        <v>269</v>
      </c>
      <c r="G294" s="418" t="s">
        <v>942</v>
      </c>
      <c r="H294" s="418"/>
    </row>
    <row r="295" spans="1:8" x14ac:dyDescent="0.2">
      <c r="A295" s="418" t="s">
        <v>15588</v>
      </c>
      <c r="B295" s="418" t="s">
        <v>942</v>
      </c>
      <c r="C295" s="2" t="s">
        <v>15712</v>
      </c>
      <c r="D295" s="418" t="s">
        <v>15713</v>
      </c>
      <c r="E295" s="2" t="s">
        <v>946</v>
      </c>
      <c r="F295" s="2" t="s">
        <v>269</v>
      </c>
      <c r="G295" s="418" t="s">
        <v>942</v>
      </c>
      <c r="H295" s="418"/>
    </row>
    <row r="296" spans="1:8" x14ac:dyDescent="0.2">
      <c r="A296" s="418" t="s">
        <v>15588</v>
      </c>
      <c r="B296" s="418" t="s">
        <v>942</v>
      </c>
      <c r="C296" s="418" t="s">
        <v>15681</v>
      </c>
      <c r="D296" s="418" t="s">
        <v>15682</v>
      </c>
      <c r="E296" s="2" t="s">
        <v>946</v>
      </c>
      <c r="F296" s="2" t="s">
        <v>269</v>
      </c>
      <c r="G296" s="418" t="s">
        <v>942</v>
      </c>
      <c r="H296" s="418"/>
    </row>
    <row r="297" spans="1:8" x14ac:dyDescent="0.2">
      <c r="A297" s="418" t="s">
        <v>15588</v>
      </c>
      <c r="B297" s="418" t="s">
        <v>942</v>
      </c>
      <c r="C297" s="2" t="s">
        <v>15714</v>
      </c>
      <c r="D297" s="418" t="s">
        <v>15715</v>
      </c>
      <c r="E297" s="2" t="s">
        <v>946</v>
      </c>
      <c r="F297" s="2" t="s">
        <v>269</v>
      </c>
      <c r="G297" s="418" t="s">
        <v>942</v>
      </c>
      <c r="H297" s="418"/>
    </row>
    <row r="298" spans="1:8" x14ac:dyDescent="0.2">
      <c r="A298" s="418" t="s">
        <v>15588</v>
      </c>
      <c r="B298" s="418" t="s">
        <v>954</v>
      </c>
      <c r="C298" s="418" t="s">
        <v>15608</v>
      </c>
      <c r="D298" s="418" t="s">
        <v>15609</v>
      </c>
      <c r="E298" s="2" t="s">
        <v>958</v>
      </c>
      <c r="F298" s="2" t="s">
        <v>43</v>
      </c>
      <c r="G298" s="418" t="s">
        <v>954</v>
      </c>
      <c r="H298" s="418"/>
    </row>
    <row r="299" spans="1:8" x14ac:dyDescent="0.2">
      <c r="A299" s="418" t="s">
        <v>15588</v>
      </c>
      <c r="B299" s="418" t="s">
        <v>954</v>
      </c>
      <c r="C299" s="418" t="s">
        <v>15614</v>
      </c>
      <c r="D299" s="418" t="s">
        <v>1511</v>
      </c>
      <c r="E299" s="2" t="s">
        <v>958</v>
      </c>
      <c r="F299" s="2" t="s">
        <v>43</v>
      </c>
      <c r="G299" s="418" t="s">
        <v>954</v>
      </c>
      <c r="H299" s="418"/>
    </row>
    <row r="300" spans="1:8" x14ac:dyDescent="0.2">
      <c r="A300" s="418" t="s">
        <v>15588</v>
      </c>
      <c r="B300" s="418" t="s">
        <v>954</v>
      </c>
      <c r="C300" s="2" t="s">
        <v>15779</v>
      </c>
      <c r="D300" s="418" t="s">
        <v>15780</v>
      </c>
      <c r="E300" s="2" t="s">
        <v>958</v>
      </c>
      <c r="F300" s="2" t="s">
        <v>43</v>
      </c>
      <c r="G300" s="418" t="s">
        <v>954</v>
      </c>
      <c r="H300" s="418"/>
    </row>
    <row r="301" spans="1:8" x14ac:dyDescent="0.2">
      <c r="A301" s="418" t="s">
        <v>15588</v>
      </c>
      <c r="B301" s="418" t="s">
        <v>954</v>
      </c>
      <c r="C301" s="2" t="s">
        <v>15748</v>
      </c>
      <c r="D301" s="418" t="s">
        <v>15783</v>
      </c>
      <c r="E301" s="2" t="s">
        <v>958</v>
      </c>
      <c r="F301" s="2" t="s">
        <v>43</v>
      </c>
      <c r="G301" s="418" t="s">
        <v>954</v>
      </c>
      <c r="H301" s="418"/>
    </row>
    <row r="302" spans="1:8" x14ac:dyDescent="0.2">
      <c r="A302" s="418" t="s">
        <v>15588</v>
      </c>
      <c r="B302" s="418" t="s">
        <v>954</v>
      </c>
      <c r="C302" s="2" t="s">
        <v>15784</v>
      </c>
      <c r="D302" s="418" t="s">
        <v>15785</v>
      </c>
      <c r="E302" s="2" t="s">
        <v>958</v>
      </c>
      <c r="F302" s="2" t="s">
        <v>43</v>
      </c>
      <c r="G302" s="418" t="s">
        <v>954</v>
      </c>
      <c r="H302" s="418"/>
    </row>
    <row r="303" spans="1:8" x14ac:dyDescent="0.2">
      <c r="A303" s="418" t="s">
        <v>15624</v>
      </c>
      <c r="B303" s="418" t="s">
        <v>702</v>
      </c>
      <c r="C303" s="418" t="s">
        <v>15736</v>
      </c>
      <c r="D303" s="418" t="s">
        <v>15737</v>
      </c>
      <c r="E303" s="2" t="s">
        <v>706</v>
      </c>
      <c r="F303" s="2" t="s">
        <v>350</v>
      </c>
      <c r="G303" s="418" t="s">
        <v>702</v>
      </c>
      <c r="H303" s="418"/>
    </row>
    <row r="304" spans="1:8" x14ac:dyDescent="0.2">
      <c r="A304" s="418" t="s">
        <v>15624</v>
      </c>
      <c r="B304" s="418" t="s">
        <v>702</v>
      </c>
      <c r="C304" s="418" t="s">
        <v>15740</v>
      </c>
      <c r="D304" s="418" t="s">
        <v>15741</v>
      </c>
      <c r="E304" s="2" t="s">
        <v>706</v>
      </c>
      <c r="F304" s="2" t="s">
        <v>350</v>
      </c>
      <c r="G304" s="418" t="s">
        <v>702</v>
      </c>
      <c r="H304" s="418"/>
    </row>
    <row r="305" spans="1:8" x14ac:dyDescent="0.2">
      <c r="A305" s="418" t="s">
        <v>15624</v>
      </c>
      <c r="B305" s="418" t="s">
        <v>702</v>
      </c>
      <c r="C305" s="418" t="s">
        <v>15742</v>
      </c>
      <c r="D305" s="418" t="s">
        <v>15743</v>
      </c>
      <c r="E305" s="2" t="s">
        <v>706</v>
      </c>
      <c r="F305" s="2" t="s">
        <v>350</v>
      </c>
      <c r="G305" s="418" t="s">
        <v>702</v>
      </c>
      <c r="H305" s="418"/>
    </row>
    <row r="306" spans="1:8" x14ac:dyDescent="0.2">
      <c r="A306" s="418" t="s">
        <v>15624</v>
      </c>
      <c r="B306" s="418" t="s">
        <v>702</v>
      </c>
      <c r="C306" s="418" t="s">
        <v>15744</v>
      </c>
      <c r="D306" s="418" t="s">
        <v>15745</v>
      </c>
      <c r="E306" s="2" t="s">
        <v>706</v>
      </c>
      <c r="F306" s="2" t="s">
        <v>350</v>
      </c>
      <c r="G306" s="418" t="s">
        <v>702</v>
      </c>
      <c r="H306" s="418"/>
    </row>
    <row r="307" spans="1:8" x14ac:dyDescent="0.2">
      <c r="A307" s="418" t="s">
        <v>15624</v>
      </c>
      <c r="B307" s="418" t="s">
        <v>702</v>
      </c>
      <c r="C307" s="418" t="s">
        <v>15746</v>
      </c>
      <c r="D307" s="418" t="s">
        <v>15747</v>
      </c>
      <c r="E307" s="2" t="s">
        <v>706</v>
      </c>
      <c r="F307" s="2" t="s">
        <v>350</v>
      </c>
      <c r="G307" s="418" t="s">
        <v>702</v>
      </c>
      <c r="H307" s="418"/>
    </row>
    <row r="308" spans="1:8" x14ac:dyDescent="0.2">
      <c r="A308" s="418" t="s">
        <v>15588</v>
      </c>
      <c r="B308" s="418" t="s">
        <v>966</v>
      </c>
      <c r="C308" s="418" t="s">
        <v>15597</v>
      </c>
      <c r="D308" s="418" t="s">
        <v>101</v>
      </c>
      <c r="E308" s="2" t="s">
        <v>969</v>
      </c>
      <c r="F308" s="2" t="s">
        <v>101</v>
      </c>
      <c r="G308" s="418" t="s">
        <v>966</v>
      </c>
      <c r="H308" s="418"/>
    </row>
    <row r="309" spans="1:8" x14ac:dyDescent="0.2">
      <c r="A309" s="418" t="s">
        <v>15588</v>
      </c>
      <c r="B309" s="418" t="s">
        <v>966</v>
      </c>
      <c r="C309" s="418" t="s">
        <v>15598</v>
      </c>
      <c r="D309" s="418" t="s">
        <v>15599</v>
      </c>
      <c r="E309" s="2" t="s">
        <v>969</v>
      </c>
      <c r="F309" s="2" t="s">
        <v>101</v>
      </c>
      <c r="G309" s="418" t="s">
        <v>966</v>
      </c>
      <c r="H309" s="418"/>
    </row>
    <row r="310" spans="1:8" x14ac:dyDescent="0.2">
      <c r="A310" s="418" t="s">
        <v>15588</v>
      </c>
      <c r="B310" s="418" t="s">
        <v>966</v>
      </c>
      <c r="C310" s="418" t="s">
        <v>15602</v>
      </c>
      <c r="D310" s="418" t="s">
        <v>15603</v>
      </c>
      <c r="E310" s="2" t="s">
        <v>969</v>
      </c>
      <c r="F310" s="2" t="s">
        <v>101</v>
      </c>
      <c r="G310" s="418" t="s">
        <v>966</v>
      </c>
      <c r="H310" s="418"/>
    </row>
    <row r="311" spans="1:8" x14ac:dyDescent="0.2">
      <c r="A311" s="418" t="s">
        <v>15588</v>
      </c>
      <c r="B311" s="418" t="s">
        <v>976</v>
      </c>
      <c r="C311" s="418" t="s">
        <v>15597</v>
      </c>
      <c r="D311" s="418" t="s">
        <v>101</v>
      </c>
      <c r="E311" s="2" t="s">
        <v>979</v>
      </c>
      <c r="F311" s="2" t="s">
        <v>101</v>
      </c>
      <c r="G311" s="418" t="s">
        <v>976</v>
      </c>
      <c r="H311" s="418"/>
    </row>
    <row r="312" spans="1:8" x14ac:dyDescent="0.2">
      <c r="A312" s="418" t="s">
        <v>15588</v>
      </c>
      <c r="B312" s="418" t="s">
        <v>976</v>
      </c>
      <c r="C312" s="418" t="s">
        <v>15598</v>
      </c>
      <c r="D312" s="418" t="s">
        <v>15599</v>
      </c>
      <c r="E312" s="2" t="s">
        <v>979</v>
      </c>
      <c r="F312" s="2" t="s">
        <v>101</v>
      </c>
      <c r="G312" s="418" t="s">
        <v>976</v>
      </c>
      <c r="H312" s="418"/>
    </row>
    <row r="313" spans="1:8" x14ac:dyDescent="0.2">
      <c r="A313" s="418" t="s">
        <v>15588</v>
      </c>
      <c r="B313" s="418" t="s">
        <v>976</v>
      </c>
      <c r="C313" s="418" t="s">
        <v>15702</v>
      </c>
      <c r="D313" s="418" t="s">
        <v>15703</v>
      </c>
      <c r="E313" s="2" t="s">
        <v>979</v>
      </c>
      <c r="F313" s="2" t="s">
        <v>101</v>
      </c>
      <c r="G313" s="418" t="s">
        <v>976</v>
      </c>
      <c r="H313" s="418"/>
    </row>
    <row r="314" spans="1:8" x14ac:dyDescent="0.2">
      <c r="A314" s="418" t="s">
        <v>15588</v>
      </c>
      <c r="B314" s="418" t="s">
        <v>976</v>
      </c>
      <c r="C314" s="418" t="s">
        <v>15600</v>
      </c>
      <c r="D314" s="418" t="s">
        <v>15601</v>
      </c>
      <c r="E314" s="2" t="s">
        <v>979</v>
      </c>
      <c r="F314" s="2" t="s">
        <v>101</v>
      </c>
      <c r="G314" s="418" t="s">
        <v>976</v>
      </c>
      <c r="H314" s="418"/>
    </row>
    <row r="315" spans="1:8" x14ac:dyDescent="0.2">
      <c r="A315" s="418" t="s">
        <v>15612</v>
      </c>
      <c r="B315" s="418" t="s">
        <v>466</v>
      </c>
      <c r="C315" s="418" t="s">
        <v>15675</v>
      </c>
      <c r="D315" s="418" t="s">
        <v>15676</v>
      </c>
      <c r="E315" s="2" t="s">
        <v>469</v>
      </c>
      <c r="F315" s="2" t="s">
        <v>269</v>
      </c>
      <c r="G315" s="418" t="s">
        <v>466</v>
      </c>
      <c r="H315" s="418"/>
    </row>
    <row r="316" spans="1:8" x14ac:dyDescent="0.2">
      <c r="A316" s="418" t="s">
        <v>15612</v>
      </c>
      <c r="B316" s="418" t="s">
        <v>466</v>
      </c>
      <c r="C316" s="420" t="s">
        <v>15677</v>
      </c>
      <c r="D316" s="418" t="s">
        <v>15678</v>
      </c>
      <c r="E316" s="2" t="s">
        <v>469</v>
      </c>
      <c r="F316" s="2" t="s">
        <v>269</v>
      </c>
      <c r="G316" s="418" t="s">
        <v>466</v>
      </c>
      <c r="H316" s="418"/>
    </row>
    <row r="317" spans="1:8" x14ac:dyDescent="0.2">
      <c r="A317" s="418" t="s">
        <v>15612</v>
      </c>
      <c r="B317" s="418" t="s">
        <v>466</v>
      </c>
      <c r="C317" s="418" t="s">
        <v>15679</v>
      </c>
      <c r="D317" s="418" t="s">
        <v>15680</v>
      </c>
      <c r="E317" s="2" t="s">
        <v>469</v>
      </c>
      <c r="F317" s="2" t="s">
        <v>269</v>
      </c>
      <c r="G317" s="418" t="s">
        <v>466</v>
      </c>
      <c r="H317" s="418"/>
    </row>
    <row r="318" spans="1:8" x14ac:dyDescent="0.2">
      <c r="A318" s="418" t="s">
        <v>15612</v>
      </c>
      <c r="B318" s="418" t="s">
        <v>466</v>
      </c>
      <c r="C318" s="418" t="s">
        <v>15683</v>
      </c>
      <c r="D318" s="418" t="s">
        <v>15684</v>
      </c>
      <c r="E318" s="2" t="s">
        <v>469</v>
      </c>
      <c r="F318" s="2" t="s">
        <v>269</v>
      </c>
      <c r="G318" s="418" t="s">
        <v>466</v>
      </c>
      <c r="H318" s="418"/>
    </row>
    <row r="319" spans="1:8" x14ac:dyDescent="0.2">
      <c r="A319" s="418" t="s">
        <v>15612</v>
      </c>
      <c r="B319" s="418" t="s">
        <v>466</v>
      </c>
      <c r="C319" s="418" t="s">
        <v>15710</v>
      </c>
      <c r="D319" s="418" t="s">
        <v>15711</v>
      </c>
      <c r="E319" s="2" t="s">
        <v>469</v>
      </c>
      <c r="F319" s="2" t="s">
        <v>269</v>
      </c>
      <c r="G319" s="418" t="s">
        <v>466</v>
      </c>
      <c r="H319" s="418"/>
    </row>
    <row r="320" spans="1:8" x14ac:dyDescent="0.2">
      <c r="A320" s="418" t="s">
        <v>15612</v>
      </c>
      <c r="B320" s="418" t="s">
        <v>466</v>
      </c>
      <c r="C320" s="418" t="s">
        <v>15681</v>
      </c>
      <c r="D320" s="418" t="s">
        <v>15682</v>
      </c>
      <c r="E320" s="2" t="s">
        <v>469</v>
      </c>
      <c r="F320" s="2" t="s">
        <v>269</v>
      </c>
      <c r="G320" s="418" t="s">
        <v>466</v>
      </c>
      <c r="H320" s="418"/>
    </row>
    <row r="321" spans="1:12" x14ac:dyDescent="0.2">
      <c r="A321" s="418" t="s">
        <v>15596</v>
      </c>
      <c r="B321" s="418" t="s">
        <v>15786</v>
      </c>
      <c r="C321" s="418" t="s">
        <v>15633</v>
      </c>
      <c r="D321" s="418" t="s">
        <v>189</v>
      </c>
      <c r="E321" s="419" t="s">
        <v>15195</v>
      </c>
      <c r="F321" s="2" t="s">
        <v>189</v>
      </c>
      <c r="G321" s="418" t="s">
        <v>15786</v>
      </c>
      <c r="H321" s="418"/>
    </row>
    <row r="322" spans="1:12" x14ac:dyDescent="0.2">
      <c r="A322" s="418" t="s">
        <v>15596</v>
      </c>
      <c r="B322" s="418" t="s">
        <v>15786</v>
      </c>
      <c r="C322" s="418" t="s">
        <v>15634</v>
      </c>
      <c r="D322" s="418" t="s">
        <v>15635</v>
      </c>
      <c r="E322" s="419" t="s">
        <v>15195</v>
      </c>
      <c r="F322" s="2" t="s">
        <v>189</v>
      </c>
      <c r="G322" s="418" t="s">
        <v>15786</v>
      </c>
      <c r="H322" s="418"/>
    </row>
    <row r="323" spans="1:12" x14ac:dyDescent="0.2">
      <c r="A323" s="418" t="s">
        <v>15596</v>
      </c>
      <c r="B323" s="418" t="s">
        <v>15786</v>
      </c>
      <c r="C323" s="418" t="s">
        <v>15773</v>
      </c>
      <c r="D323" s="418" t="s">
        <v>15774</v>
      </c>
      <c r="E323" s="419" t="s">
        <v>15195</v>
      </c>
      <c r="F323" s="2" t="s">
        <v>189</v>
      </c>
      <c r="G323" s="418" t="s">
        <v>15786</v>
      </c>
      <c r="H323" s="418"/>
    </row>
    <row r="324" spans="1:12" x14ac:dyDescent="0.2">
      <c r="A324" s="418" t="s">
        <v>15596</v>
      </c>
      <c r="B324" s="418" t="s">
        <v>15786</v>
      </c>
      <c r="C324" s="2" t="s">
        <v>15636</v>
      </c>
      <c r="D324" s="418" t="s">
        <v>15637</v>
      </c>
      <c r="E324" s="419" t="s">
        <v>15195</v>
      </c>
      <c r="F324" s="2" t="s">
        <v>189</v>
      </c>
      <c r="G324" s="418" t="s">
        <v>15786</v>
      </c>
      <c r="H324" s="418"/>
    </row>
    <row r="325" spans="1:12" x14ac:dyDescent="0.2">
      <c r="A325" s="418" t="s">
        <v>15596</v>
      </c>
      <c r="B325" s="418" t="s">
        <v>15786</v>
      </c>
      <c r="C325" s="2" t="s">
        <v>15644</v>
      </c>
      <c r="D325" s="418" t="s">
        <v>15645</v>
      </c>
      <c r="E325" s="419" t="s">
        <v>15195</v>
      </c>
      <c r="F325" s="2" t="s">
        <v>189</v>
      </c>
      <c r="G325" s="418" t="s">
        <v>15786</v>
      </c>
      <c r="H325" s="418"/>
    </row>
    <row r="326" spans="1:12" x14ac:dyDescent="0.2">
      <c r="A326" s="418" t="s">
        <v>15617</v>
      </c>
      <c r="B326" s="418" t="s">
        <v>256</v>
      </c>
      <c r="C326" s="2" t="s">
        <v>15597</v>
      </c>
      <c r="D326" s="418" t="s">
        <v>101</v>
      </c>
      <c r="E326" s="2" t="s">
        <v>261</v>
      </c>
      <c r="F326" s="2" t="s">
        <v>101</v>
      </c>
      <c r="G326" s="418" t="s">
        <v>256</v>
      </c>
      <c r="H326" s="418"/>
      <c r="I326" s="418"/>
      <c r="J326" s="418"/>
      <c r="K326" s="418"/>
      <c r="L326" s="418"/>
    </row>
    <row r="327" spans="1:12" x14ac:dyDescent="0.2">
      <c r="A327" s="418" t="s">
        <v>15617</v>
      </c>
      <c r="B327" s="418" t="s">
        <v>256</v>
      </c>
      <c r="C327" s="2" t="s">
        <v>15598</v>
      </c>
      <c r="D327" s="418" t="s">
        <v>15599</v>
      </c>
      <c r="E327" s="2" t="s">
        <v>261</v>
      </c>
      <c r="F327" s="2" t="s">
        <v>101</v>
      </c>
      <c r="G327" s="418" t="s">
        <v>256</v>
      </c>
      <c r="H327" s="418"/>
      <c r="I327" s="418"/>
      <c r="J327" s="418"/>
      <c r="K327" s="418"/>
      <c r="L327" s="418"/>
    </row>
    <row r="328" spans="1:12" x14ac:dyDescent="0.2">
      <c r="A328" s="418" t="s">
        <v>15617</v>
      </c>
      <c r="B328" s="418" t="s">
        <v>256</v>
      </c>
      <c r="C328" s="2" t="s">
        <v>15602</v>
      </c>
      <c r="D328" s="418" t="s">
        <v>15603</v>
      </c>
      <c r="E328" s="2" t="s">
        <v>261</v>
      </c>
      <c r="F328" s="2" t="s">
        <v>101</v>
      </c>
      <c r="G328" s="418" t="s">
        <v>256</v>
      </c>
      <c r="H328" s="418"/>
      <c r="I328" s="418"/>
      <c r="J328" s="418"/>
      <c r="K328" s="418"/>
      <c r="L328" s="418"/>
    </row>
    <row r="329" spans="1:12" ht="0.75" customHeight="1" x14ac:dyDescent="0.2">
      <c r="A329" s="418" t="s">
        <v>15588</v>
      </c>
      <c r="B329" s="418" t="s">
        <v>986</v>
      </c>
      <c r="C329" s="418" t="s">
        <v>15633</v>
      </c>
      <c r="D329" s="418" t="s">
        <v>189</v>
      </c>
      <c r="E329" s="419" t="s">
        <v>990</v>
      </c>
      <c r="F329" s="2" t="s">
        <v>189</v>
      </c>
      <c r="G329" s="418" t="s">
        <v>986</v>
      </c>
      <c r="H329" s="418"/>
      <c r="I329" s="418"/>
      <c r="J329" s="418"/>
      <c r="K329" s="418"/>
      <c r="L329" s="418"/>
    </row>
    <row r="330" spans="1:12" x14ac:dyDescent="0.2">
      <c r="A330" s="418" t="s">
        <v>15588</v>
      </c>
      <c r="B330" s="418" t="s">
        <v>986</v>
      </c>
      <c r="C330" s="418" t="s">
        <v>15634</v>
      </c>
      <c r="D330" s="418" t="s">
        <v>15635</v>
      </c>
      <c r="E330" s="419" t="s">
        <v>990</v>
      </c>
      <c r="F330" s="2" t="s">
        <v>189</v>
      </c>
      <c r="G330" s="418" t="s">
        <v>986</v>
      </c>
      <c r="H330" s="418"/>
      <c r="I330" s="418"/>
      <c r="J330" s="418"/>
      <c r="K330" s="418"/>
      <c r="L330" s="418"/>
    </row>
    <row r="331" spans="1:12" x14ac:dyDescent="0.2">
      <c r="A331" s="418" t="s">
        <v>15588</v>
      </c>
      <c r="B331" s="418" t="s">
        <v>986</v>
      </c>
      <c r="C331" s="418" t="s">
        <v>15787</v>
      </c>
      <c r="D331" s="418" t="s">
        <v>15788</v>
      </c>
      <c r="E331" s="419" t="s">
        <v>990</v>
      </c>
      <c r="F331" s="2" t="s">
        <v>189</v>
      </c>
      <c r="G331" s="418" t="s">
        <v>986</v>
      </c>
      <c r="H331" s="418"/>
    </row>
    <row r="332" spans="1:12" x14ac:dyDescent="0.2">
      <c r="A332" s="418" t="s">
        <v>15588</v>
      </c>
      <c r="B332" s="418" t="s">
        <v>986</v>
      </c>
      <c r="C332" s="418" t="s">
        <v>15789</v>
      </c>
      <c r="D332" s="418" t="s">
        <v>15790</v>
      </c>
      <c r="E332" s="419" t="s">
        <v>990</v>
      </c>
      <c r="F332" s="2" t="s">
        <v>189</v>
      </c>
      <c r="G332" s="418" t="s">
        <v>986</v>
      </c>
      <c r="H332" s="418"/>
    </row>
    <row r="333" spans="1:12" x14ac:dyDescent="0.2">
      <c r="A333" s="418" t="s">
        <v>15588</v>
      </c>
      <c r="B333" s="418" t="s">
        <v>986</v>
      </c>
      <c r="C333" s="418" t="s">
        <v>15791</v>
      </c>
      <c r="D333" s="418" t="s">
        <v>15792</v>
      </c>
      <c r="E333" s="419" t="s">
        <v>990</v>
      </c>
      <c r="F333" s="2" t="s">
        <v>189</v>
      </c>
      <c r="G333" s="418" t="s">
        <v>986</v>
      </c>
      <c r="H333" s="418"/>
    </row>
    <row r="334" spans="1:12" x14ac:dyDescent="0.2">
      <c r="A334" s="418" t="s">
        <v>15588</v>
      </c>
      <c r="B334" s="418" t="s">
        <v>986</v>
      </c>
      <c r="C334" s="418" t="s">
        <v>15642</v>
      </c>
      <c r="D334" s="418" t="s">
        <v>15643</v>
      </c>
      <c r="E334" s="419" t="s">
        <v>990</v>
      </c>
      <c r="F334" s="2" t="s">
        <v>189</v>
      </c>
      <c r="G334" s="418" t="s">
        <v>986</v>
      </c>
      <c r="H334" s="418"/>
    </row>
    <row r="335" spans="1:12" x14ac:dyDescent="0.2">
      <c r="A335" s="418" t="s">
        <v>15588</v>
      </c>
      <c r="B335" s="418" t="s">
        <v>986</v>
      </c>
      <c r="C335" s="418" t="s">
        <v>15773</v>
      </c>
      <c r="D335" s="418" t="s">
        <v>15774</v>
      </c>
      <c r="E335" s="419" t="s">
        <v>990</v>
      </c>
      <c r="F335" s="2" t="s">
        <v>189</v>
      </c>
      <c r="G335" s="418" t="s">
        <v>986</v>
      </c>
      <c r="H335" s="418"/>
    </row>
    <row r="336" spans="1:12" x14ac:dyDescent="0.2">
      <c r="A336" s="418" t="s">
        <v>15588</v>
      </c>
      <c r="B336" s="418" t="s">
        <v>986</v>
      </c>
      <c r="C336" s="2" t="s">
        <v>15644</v>
      </c>
      <c r="D336" s="418" t="s">
        <v>15645</v>
      </c>
      <c r="E336" s="419" t="s">
        <v>990</v>
      </c>
      <c r="F336" s="2" t="s">
        <v>189</v>
      </c>
      <c r="G336" s="418" t="s">
        <v>986</v>
      </c>
      <c r="H336" s="418"/>
    </row>
    <row r="337" spans="1:8" x14ac:dyDescent="0.2">
      <c r="A337" s="418" t="s">
        <v>15612</v>
      </c>
      <c r="B337" s="418" t="s">
        <v>477</v>
      </c>
      <c r="C337" s="418" t="s">
        <v>15606</v>
      </c>
      <c r="D337" s="418" t="s">
        <v>1180</v>
      </c>
      <c r="E337" s="2" t="s">
        <v>480</v>
      </c>
      <c r="F337" s="2" t="s">
        <v>43</v>
      </c>
      <c r="G337" s="418" t="s">
        <v>477</v>
      </c>
      <c r="H337" s="418"/>
    </row>
    <row r="338" spans="1:8" x14ac:dyDescent="0.2">
      <c r="A338" s="418" t="s">
        <v>15612</v>
      </c>
      <c r="B338" s="418" t="s">
        <v>477</v>
      </c>
      <c r="C338" s="418" t="s">
        <v>15607</v>
      </c>
      <c r="D338" s="418" t="s">
        <v>1178</v>
      </c>
      <c r="E338" s="2" t="s">
        <v>480</v>
      </c>
      <c r="F338" s="2" t="s">
        <v>43</v>
      </c>
      <c r="G338" s="418" t="s">
        <v>477</v>
      </c>
      <c r="H338" s="418"/>
    </row>
    <row r="339" spans="1:8" x14ac:dyDescent="0.2">
      <c r="A339" s="418" t="s">
        <v>15612</v>
      </c>
      <c r="B339" s="418" t="s">
        <v>477</v>
      </c>
      <c r="C339" s="418" t="s">
        <v>15608</v>
      </c>
      <c r="D339" s="418" t="s">
        <v>15609</v>
      </c>
      <c r="E339" s="2" t="s">
        <v>480</v>
      </c>
      <c r="F339" s="2" t="s">
        <v>43</v>
      </c>
      <c r="G339" s="418" t="s">
        <v>477</v>
      </c>
      <c r="H339" s="418"/>
    </row>
    <row r="340" spans="1:8" x14ac:dyDescent="0.2">
      <c r="A340" s="418" t="s">
        <v>15612</v>
      </c>
      <c r="B340" s="418" t="s">
        <v>477</v>
      </c>
      <c r="C340" s="418" t="s">
        <v>15631</v>
      </c>
      <c r="D340" s="418" t="s">
        <v>15632</v>
      </c>
      <c r="E340" s="2" t="s">
        <v>480</v>
      </c>
      <c r="F340" s="2" t="s">
        <v>43</v>
      </c>
      <c r="G340" s="418" t="s">
        <v>477</v>
      </c>
      <c r="H340" s="418"/>
    </row>
    <row r="341" spans="1:8" x14ac:dyDescent="0.2">
      <c r="A341" s="418" t="s">
        <v>15612</v>
      </c>
      <c r="B341" s="418" t="s">
        <v>477</v>
      </c>
      <c r="C341" s="418" t="s">
        <v>15732</v>
      </c>
      <c r="D341" s="418" t="s">
        <v>15733</v>
      </c>
      <c r="E341" s="2" t="s">
        <v>480</v>
      </c>
      <c r="F341" s="2" t="s">
        <v>43</v>
      </c>
      <c r="G341" s="418" t="s">
        <v>477</v>
      </c>
      <c r="H341" s="418"/>
    </row>
    <row r="342" spans="1:8" x14ac:dyDescent="0.2">
      <c r="A342" s="418" t="s">
        <v>15612</v>
      </c>
      <c r="B342" s="418" t="s">
        <v>477</v>
      </c>
      <c r="C342" s="2" t="s">
        <v>15751</v>
      </c>
      <c r="D342" s="418" t="s">
        <v>15752</v>
      </c>
      <c r="E342" s="2" t="s">
        <v>480</v>
      </c>
      <c r="F342" s="2" t="s">
        <v>43</v>
      </c>
      <c r="G342" s="418" t="s">
        <v>477</v>
      </c>
      <c r="H342" s="418"/>
    </row>
    <row r="343" spans="1:8" x14ac:dyDescent="0.2">
      <c r="A343" s="418" t="s">
        <v>15588</v>
      </c>
      <c r="B343" s="418" t="s">
        <v>997</v>
      </c>
      <c r="C343" s="418" t="s">
        <v>15654</v>
      </c>
      <c r="D343" s="418" t="s">
        <v>1185</v>
      </c>
      <c r="E343" s="2" t="s">
        <v>1000</v>
      </c>
      <c r="F343" s="2" t="s">
        <v>43</v>
      </c>
      <c r="G343" s="418" t="s">
        <v>997</v>
      </c>
      <c r="H343" s="418"/>
    </row>
    <row r="344" spans="1:8" x14ac:dyDescent="0.2">
      <c r="A344" s="418" t="s">
        <v>15596</v>
      </c>
      <c r="B344" s="418" t="s">
        <v>597</v>
      </c>
      <c r="C344" s="418" t="s">
        <v>15589</v>
      </c>
      <c r="D344" s="418" t="s">
        <v>26</v>
      </c>
      <c r="E344" s="2" t="s">
        <v>599</v>
      </c>
      <c r="F344" s="2" t="s">
        <v>26</v>
      </c>
      <c r="G344" s="418" t="s">
        <v>597</v>
      </c>
      <c r="H344" s="418"/>
    </row>
    <row r="345" spans="1:8" x14ac:dyDescent="0.2">
      <c r="A345" s="418" t="s">
        <v>15596</v>
      </c>
      <c r="B345" s="418" t="s">
        <v>597</v>
      </c>
      <c r="C345" s="418" t="s">
        <v>15590</v>
      </c>
      <c r="D345" s="418" t="s">
        <v>15591</v>
      </c>
      <c r="E345" s="2" t="s">
        <v>599</v>
      </c>
      <c r="F345" s="2" t="s">
        <v>26</v>
      </c>
      <c r="G345" s="418" t="s">
        <v>597</v>
      </c>
      <c r="H345" s="418"/>
    </row>
    <row r="346" spans="1:8" x14ac:dyDescent="0.2">
      <c r="A346" s="418" t="s">
        <v>15596</v>
      </c>
      <c r="B346" s="418" t="s">
        <v>597</v>
      </c>
      <c r="C346" s="418" t="s">
        <v>15625</v>
      </c>
      <c r="D346" s="418" t="s">
        <v>15626</v>
      </c>
      <c r="E346" s="2" t="s">
        <v>599</v>
      </c>
      <c r="F346" s="2" t="s">
        <v>26</v>
      </c>
      <c r="G346" s="418" t="s">
        <v>597</v>
      </c>
      <c r="H346" s="418"/>
    </row>
    <row r="347" spans="1:8" x14ac:dyDescent="0.2">
      <c r="A347" s="418" t="s">
        <v>15596</v>
      </c>
      <c r="B347" s="418" t="s">
        <v>597</v>
      </c>
      <c r="C347" s="418" t="s">
        <v>15618</v>
      </c>
      <c r="D347" s="418" t="s">
        <v>15619</v>
      </c>
      <c r="E347" s="2" t="s">
        <v>599</v>
      </c>
      <c r="F347" s="2" t="s">
        <v>26</v>
      </c>
      <c r="G347" s="418" t="s">
        <v>597</v>
      </c>
      <c r="H347" s="418"/>
    </row>
    <row r="348" spans="1:8" x14ac:dyDescent="0.2">
      <c r="A348" s="418" t="s">
        <v>15617</v>
      </c>
      <c r="B348" s="418" t="s">
        <v>270</v>
      </c>
      <c r="C348" s="418" t="s">
        <v>15675</v>
      </c>
      <c r="D348" s="418" t="s">
        <v>15676</v>
      </c>
      <c r="E348" s="2" t="s">
        <v>275</v>
      </c>
      <c r="F348" s="2" t="s">
        <v>269</v>
      </c>
      <c r="G348" s="418" t="s">
        <v>270</v>
      </c>
      <c r="H348" s="418"/>
    </row>
    <row r="349" spans="1:8" x14ac:dyDescent="0.2">
      <c r="A349" s="418" t="s">
        <v>15617</v>
      </c>
      <c r="B349" s="418" t="s">
        <v>270</v>
      </c>
      <c r="C349" s="420" t="s">
        <v>15677</v>
      </c>
      <c r="D349" s="418" t="s">
        <v>15678</v>
      </c>
      <c r="E349" s="2" t="s">
        <v>275</v>
      </c>
      <c r="F349" s="2" t="s">
        <v>269</v>
      </c>
      <c r="G349" s="418" t="s">
        <v>270</v>
      </c>
      <c r="H349" s="418"/>
    </row>
    <row r="350" spans="1:8" x14ac:dyDescent="0.2">
      <c r="A350" s="418" t="s">
        <v>15617</v>
      </c>
      <c r="B350" s="418" t="s">
        <v>270</v>
      </c>
      <c r="C350" s="418" t="s">
        <v>15679</v>
      </c>
      <c r="D350" s="418" t="s">
        <v>15680</v>
      </c>
      <c r="E350" s="2" t="s">
        <v>275</v>
      </c>
      <c r="F350" s="2" t="s">
        <v>269</v>
      </c>
      <c r="G350" s="418" t="s">
        <v>270</v>
      </c>
      <c r="H350" s="418"/>
    </row>
    <row r="351" spans="1:8" x14ac:dyDescent="0.2">
      <c r="A351" s="418" t="s">
        <v>15617</v>
      </c>
      <c r="B351" s="418" t="s">
        <v>270</v>
      </c>
      <c r="C351" s="418" t="s">
        <v>15681</v>
      </c>
      <c r="D351" s="418" t="s">
        <v>15682</v>
      </c>
      <c r="E351" s="2" t="s">
        <v>275</v>
      </c>
      <c r="F351" s="2" t="s">
        <v>269</v>
      </c>
      <c r="G351" s="418" t="s">
        <v>270</v>
      </c>
      <c r="H351" s="418"/>
    </row>
    <row r="352" spans="1:8" x14ac:dyDescent="0.2">
      <c r="A352" s="418" t="s">
        <v>15617</v>
      </c>
      <c r="B352" s="418" t="s">
        <v>270</v>
      </c>
      <c r="C352" s="418" t="s">
        <v>15683</v>
      </c>
      <c r="D352" s="418" t="s">
        <v>15684</v>
      </c>
      <c r="E352" s="2" t="s">
        <v>275</v>
      </c>
      <c r="F352" s="2" t="s">
        <v>269</v>
      </c>
      <c r="G352" s="418" t="s">
        <v>270</v>
      </c>
      <c r="H352" s="418"/>
    </row>
    <row r="353" spans="1:8" x14ac:dyDescent="0.2">
      <c r="A353" s="418" t="s">
        <v>15617</v>
      </c>
      <c r="B353" s="418" t="s">
        <v>270</v>
      </c>
      <c r="C353" s="2" t="s">
        <v>15781</v>
      </c>
      <c r="D353" s="418" t="s">
        <v>15782</v>
      </c>
      <c r="E353" s="2" t="s">
        <v>275</v>
      </c>
      <c r="F353" s="2" t="s">
        <v>269</v>
      </c>
      <c r="G353" s="418" t="s">
        <v>270</v>
      </c>
      <c r="H353" s="418"/>
    </row>
    <row r="354" spans="1:8" x14ac:dyDescent="0.2">
      <c r="A354" s="418" t="s">
        <v>15617</v>
      </c>
      <c r="B354" s="418" t="s">
        <v>285</v>
      </c>
      <c r="C354" s="418" t="s">
        <v>15613</v>
      </c>
      <c r="D354" s="418" t="s">
        <v>1167</v>
      </c>
      <c r="E354" s="2" t="s">
        <v>289</v>
      </c>
      <c r="F354" s="2" t="s">
        <v>43</v>
      </c>
      <c r="G354" s="418" t="s">
        <v>285</v>
      </c>
      <c r="H354" s="418"/>
    </row>
    <row r="355" spans="1:8" x14ac:dyDescent="0.2">
      <c r="A355" s="418" t="s">
        <v>15617</v>
      </c>
      <c r="B355" s="418" t="s">
        <v>285</v>
      </c>
      <c r="C355" s="418" t="s">
        <v>15615</v>
      </c>
      <c r="D355" s="418" t="s">
        <v>15616</v>
      </c>
      <c r="E355" s="2" t="s">
        <v>289</v>
      </c>
      <c r="F355" s="2" t="s">
        <v>43</v>
      </c>
      <c r="G355" s="418" t="s">
        <v>285</v>
      </c>
      <c r="H355" s="418"/>
    </row>
    <row r="356" spans="1:8" x14ac:dyDescent="0.2">
      <c r="A356" s="418" t="s">
        <v>15617</v>
      </c>
      <c r="B356" s="418" t="s">
        <v>285</v>
      </c>
      <c r="C356" s="418" t="s">
        <v>15608</v>
      </c>
      <c r="D356" s="418" t="s">
        <v>15609</v>
      </c>
      <c r="E356" s="2" t="s">
        <v>289</v>
      </c>
      <c r="F356" s="2" t="s">
        <v>43</v>
      </c>
      <c r="G356" s="418" t="s">
        <v>285</v>
      </c>
      <c r="H356" s="418"/>
    </row>
    <row r="357" spans="1:8" x14ac:dyDescent="0.2">
      <c r="A357" s="418" t="s">
        <v>15596</v>
      </c>
      <c r="B357" s="418" t="s">
        <v>607</v>
      </c>
      <c r="C357" s="418" t="s">
        <v>15613</v>
      </c>
      <c r="D357" s="418" t="s">
        <v>1167</v>
      </c>
      <c r="E357" s="2" t="s">
        <v>610</v>
      </c>
      <c r="F357" s="2" t="s">
        <v>43</v>
      </c>
      <c r="G357" s="418" t="s">
        <v>607</v>
      </c>
      <c r="H357" s="418"/>
    </row>
    <row r="358" spans="1:8" x14ac:dyDescent="0.2">
      <c r="A358" s="418" t="s">
        <v>15596</v>
      </c>
      <c r="B358" s="418" t="s">
        <v>607</v>
      </c>
      <c r="C358" s="418" t="s">
        <v>15614</v>
      </c>
      <c r="D358" s="418" t="s">
        <v>1511</v>
      </c>
      <c r="E358" s="2" t="s">
        <v>610</v>
      </c>
      <c r="F358" s="2" t="s">
        <v>43</v>
      </c>
      <c r="G358" s="418" t="s">
        <v>607</v>
      </c>
      <c r="H358" s="418"/>
    </row>
    <row r="359" spans="1:8" x14ac:dyDescent="0.2">
      <c r="A359" s="418" t="s">
        <v>15596</v>
      </c>
      <c r="B359" s="418" t="s">
        <v>607</v>
      </c>
      <c r="C359" s="418" t="s">
        <v>15608</v>
      </c>
      <c r="D359" s="418" t="s">
        <v>15609</v>
      </c>
      <c r="E359" s="2" t="s">
        <v>610</v>
      </c>
      <c r="F359" s="2" t="s">
        <v>43</v>
      </c>
      <c r="G359" s="418" t="s">
        <v>607</v>
      </c>
      <c r="H359" s="418"/>
    </row>
    <row r="360" spans="1:8" x14ac:dyDescent="0.2">
      <c r="A360" s="418" t="s">
        <v>15596</v>
      </c>
      <c r="B360" s="418" t="s">
        <v>607</v>
      </c>
      <c r="C360" s="418" t="s">
        <v>15615</v>
      </c>
      <c r="D360" s="418" t="s">
        <v>15616</v>
      </c>
      <c r="E360" s="2" t="s">
        <v>610</v>
      </c>
      <c r="F360" s="2" t="s">
        <v>43</v>
      </c>
      <c r="G360" s="418" t="s">
        <v>607</v>
      </c>
      <c r="H360" s="418"/>
    </row>
    <row r="361" spans="1:8" x14ac:dyDescent="0.2">
      <c r="A361" s="418" t="s">
        <v>15596</v>
      </c>
      <c r="B361" s="418" t="s">
        <v>617</v>
      </c>
      <c r="C361" s="418" t="s">
        <v>15675</v>
      </c>
      <c r="D361" s="418" t="s">
        <v>15676</v>
      </c>
      <c r="E361" s="2" t="s">
        <v>622</v>
      </c>
      <c r="F361" s="2" t="s">
        <v>269</v>
      </c>
      <c r="G361" s="418" t="s">
        <v>617</v>
      </c>
      <c r="H361" s="418"/>
    </row>
    <row r="362" spans="1:8" x14ac:dyDescent="0.2">
      <c r="A362" s="418" t="s">
        <v>15596</v>
      </c>
      <c r="B362" s="418" t="s">
        <v>617</v>
      </c>
      <c r="C362" s="420" t="s">
        <v>15677</v>
      </c>
      <c r="D362" s="418" t="s">
        <v>15678</v>
      </c>
      <c r="E362" s="2" t="s">
        <v>622</v>
      </c>
      <c r="F362" s="2" t="s">
        <v>269</v>
      </c>
      <c r="G362" s="418" t="s">
        <v>617</v>
      </c>
      <c r="H362" s="418"/>
    </row>
    <row r="363" spans="1:8" x14ac:dyDescent="0.2">
      <c r="A363" s="418" t="s">
        <v>15596</v>
      </c>
      <c r="B363" s="418" t="s">
        <v>617</v>
      </c>
      <c r="C363" s="418" t="s">
        <v>15781</v>
      </c>
      <c r="D363" s="418" t="s">
        <v>15782</v>
      </c>
      <c r="E363" s="2" t="s">
        <v>622</v>
      </c>
      <c r="F363" s="2" t="s">
        <v>269</v>
      </c>
      <c r="G363" s="418" t="s">
        <v>617</v>
      </c>
      <c r="H363" s="418"/>
    </row>
    <row r="364" spans="1:8" x14ac:dyDescent="0.2">
      <c r="A364" s="418" t="s">
        <v>15596</v>
      </c>
      <c r="B364" s="418" t="s">
        <v>617</v>
      </c>
      <c r="C364" s="418" t="s">
        <v>15681</v>
      </c>
      <c r="D364" s="418" t="s">
        <v>15682</v>
      </c>
      <c r="E364" s="2" t="s">
        <v>622</v>
      </c>
      <c r="F364" s="2" t="s">
        <v>269</v>
      </c>
      <c r="G364" s="418" t="s">
        <v>617</v>
      </c>
      <c r="H364" s="418"/>
    </row>
    <row r="365" spans="1:8" x14ac:dyDescent="0.2">
      <c r="A365" s="418" t="s">
        <v>15596</v>
      </c>
      <c r="B365" s="418" t="s">
        <v>617</v>
      </c>
      <c r="C365" s="418" t="s">
        <v>15683</v>
      </c>
      <c r="D365" s="418" t="s">
        <v>15684</v>
      </c>
      <c r="E365" s="2" t="s">
        <v>622</v>
      </c>
      <c r="F365" s="2" t="s">
        <v>269</v>
      </c>
      <c r="G365" s="418" t="s">
        <v>617</v>
      </c>
      <c r="H365" s="418"/>
    </row>
    <row r="366" spans="1:8" x14ac:dyDescent="0.2">
      <c r="A366" s="418" t="s">
        <v>15596</v>
      </c>
      <c r="B366" s="418" t="s">
        <v>617</v>
      </c>
      <c r="C366" s="418" t="s">
        <v>15679</v>
      </c>
      <c r="D366" s="418" t="s">
        <v>15680</v>
      </c>
      <c r="E366" s="2" t="s">
        <v>622</v>
      </c>
      <c r="F366" s="2" t="s">
        <v>269</v>
      </c>
      <c r="G366" s="418" t="s">
        <v>617</v>
      </c>
      <c r="H366" s="418"/>
    </row>
    <row r="367" spans="1:8" x14ac:dyDescent="0.2">
      <c r="A367" s="428" t="s">
        <v>15596</v>
      </c>
      <c r="B367" s="428" t="s">
        <v>837</v>
      </c>
      <c r="C367" s="428" t="s">
        <v>15720</v>
      </c>
      <c r="D367" s="428" t="s">
        <v>15721</v>
      </c>
      <c r="E367" s="183" t="s">
        <v>622</v>
      </c>
      <c r="F367" s="183" t="s">
        <v>269</v>
      </c>
      <c r="G367" s="428" t="s">
        <v>617</v>
      </c>
      <c r="H367" s="428" t="s">
        <v>15750</v>
      </c>
    </row>
    <row r="368" spans="1:8" x14ac:dyDescent="0.2">
      <c r="A368" s="418" t="s">
        <v>15624</v>
      </c>
      <c r="B368" s="418" t="s">
        <v>712</v>
      </c>
      <c r="C368" s="418" t="s">
        <v>15686</v>
      </c>
      <c r="D368" s="418" t="s">
        <v>15687</v>
      </c>
      <c r="E368" s="2" t="s">
        <v>715</v>
      </c>
      <c r="F368" s="2" t="s">
        <v>321</v>
      </c>
      <c r="G368" s="418" t="s">
        <v>712</v>
      </c>
      <c r="H368" s="418"/>
    </row>
    <row r="369" spans="1:8" x14ac:dyDescent="0.2">
      <c r="A369" s="418" t="s">
        <v>15624</v>
      </c>
      <c r="B369" s="418" t="s">
        <v>712</v>
      </c>
      <c r="C369" s="418" t="s">
        <v>15688</v>
      </c>
      <c r="D369" s="418" t="s">
        <v>15689</v>
      </c>
      <c r="E369" s="2" t="s">
        <v>715</v>
      </c>
      <c r="F369" s="2" t="s">
        <v>321</v>
      </c>
      <c r="G369" s="418" t="s">
        <v>712</v>
      </c>
      <c r="H369" s="418"/>
    </row>
    <row r="370" spans="1:8" x14ac:dyDescent="0.2">
      <c r="A370" s="418" t="s">
        <v>15624</v>
      </c>
      <c r="B370" s="418" t="s">
        <v>712</v>
      </c>
      <c r="C370" s="418" t="s">
        <v>15690</v>
      </c>
      <c r="D370" s="418" t="s">
        <v>15691</v>
      </c>
      <c r="E370" s="2" t="s">
        <v>715</v>
      </c>
      <c r="F370" s="2" t="s">
        <v>321</v>
      </c>
      <c r="G370" s="418" t="s">
        <v>712</v>
      </c>
      <c r="H370" s="418"/>
    </row>
    <row r="371" spans="1:8" x14ac:dyDescent="0.2">
      <c r="A371" s="418" t="s">
        <v>15624</v>
      </c>
      <c r="B371" s="418" t="s">
        <v>712</v>
      </c>
      <c r="C371" s="418" t="s">
        <v>15692</v>
      </c>
      <c r="D371" s="418" t="s">
        <v>15693</v>
      </c>
      <c r="E371" s="2" t="s">
        <v>715</v>
      </c>
      <c r="F371" s="2" t="s">
        <v>321</v>
      </c>
      <c r="G371" s="418" t="s">
        <v>712</v>
      </c>
      <c r="H371" s="418"/>
    </row>
    <row r="372" spans="1:8" x14ac:dyDescent="0.2">
      <c r="A372" s="418" t="s">
        <v>15617</v>
      </c>
      <c r="B372" s="418" t="s">
        <v>298</v>
      </c>
      <c r="C372" s="418" t="s">
        <v>15675</v>
      </c>
      <c r="D372" s="418" t="s">
        <v>15676</v>
      </c>
      <c r="E372" s="2" t="s">
        <v>301</v>
      </c>
      <c r="F372" s="2" t="s">
        <v>269</v>
      </c>
      <c r="G372" s="418" t="s">
        <v>298</v>
      </c>
      <c r="H372" s="418"/>
    </row>
    <row r="373" spans="1:8" x14ac:dyDescent="0.2">
      <c r="A373" s="418" t="s">
        <v>15617</v>
      </c>
      <c r="B373" s="418" t="s">
        <v>298</v>
      </c>
      <c r="C373" s="420" t="s">
        <v>15677</v>
      </c>
      <c r="D373" s="418" t="s">
        <v>15678</v>
      </c>
      <c r="E373" s="2" t="s">
        <v>301</v>
      </c>
      <c r="F373" s="2" t="s">
        <v>269</v>
      </c>
      <c r="G373" s="418" t="s">
        <v>298</v>
      </c>
      <c r="H373" s="418"/>
    </row>
    <row r="374" spans="1:8" x14ac:dyDescent="0.2">
      <c r="A374" s="418" t="s">
        <v>15617</v>
      </c>
      <c r="B374" s="418" t="s">
        <v>298</v>
      </c>
      <c r="C374" s="418" t="s">
        <v>15710</v>
      </c>
      <c r="D374" s="418" t="s">
        <v>15711</v>
      </c>
      <c r="E374" s="2" t="s">
        <v>301</v>
      </c>
      <c r="F374" s="2" t="s">
        <v>269</v>
      </c>
      <c r="G374" s="418" t="s">
        <v>298</v>
      </c>
      <c r="H374" s="418"/>
    </row>
    <row r="375" spans="1:8" x14ac:dyDescent="0.2">
      <c r="A375" s="418" t="s">
        <v>15617</v>
      </c>
      <c r="B375" s="418" t="s">
        <v>298</v>
      </c>
      <c r="C375" s="418" t="s">
        <v>15712</v>
      </c>
      <c r="D375" s="418" t="s">
        <v>15713</v>
      </c>
      <c r="E375" s="2" t="s">
        <v>301</v>
      </c>
      <c r="F375" s="2" t="s">
        <v>269</v>
      </c>
      <c r="G375" s="418" t="s">
        <v>298</v>
      </c>
      <c r="H375" s="418"/>
    </row>
    <row r="376" spans="1:8" x14ac:dyDescent="0.2">
      <c r="A376" s="418" t="s">
        <v>15617</v>
      </c>
      <c r="B376" s="418" t="s">
        <v>298</v>
      </c>
      <c r="C376" s="418" t="s">
        <v>15681</v>
      </c>
      <c r="D376" s="418" t="s">
        <v>15682</v>
      </c>
      <c r="E376" s="2" t="s">
        <v>301</v>
      </c>
      <c r="F376" s="2" t="s">
        <v>269</v>
      </c>
      <c r="G376" s="418" t="s">
        <v>298</v>
      </c>
      <c r="H376" s="418"/>
    </row>
    <row r="377" spans="1:8" x14ac:dyDescent="0.2">
      <c r="A377" s="428" t="s">
        <v>15588</v>
      </c>
      <c r="B377" s="428" t="s">
        <v>15771</v>
      </c>
      <c r="C377" s="428" t="s">
        <v>15618</v>
      </c>
      <c r="D377" s="428" t="s">
        <v>15619</v>
      </c>
      <c r="E377" s="183" t="s">
        <v>727</v>
      </c>
      <c r="F377" s="183" t="s">
        <v>26</v>
      </c>
      <c r="G377" s="428" t="s">
        <v>723</v>
      </c>
      <c r="H377" s="428" t="s">
        <v>15750</v>
      </c>
    </row>
  </sheetData>
  <phoneticPr fontId="44"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7FB60-DEFA-4AC7-991C-C95DA9747EA3}">
  <sheetPr filterMode="1"/>
  <dimension ref="A1:S71"/>
  <sheetViews>
    <sheetView tabSelected="1" workbookViewId="0">
      <selection activeCell="H68" sqref="H68:J68"/>
    </sheetView>
  </sheetViews>
  <sheetFormatPr baseColWidth="10" defaultColWidth="8.83203125" defaultRowHeight="15" x14ac:dyDescent="0.2"/>
  <cols>
    <col min="8" max="8" width="27.1640625" bestFit="1" customWidth="1"/>
    <col min="9" max="9" width="17.1640625" bestFit="1" customWidth="1"/>
    <col min="10" max="10" width="35.5" bestFit="1" customWidth="1"/>
  </cols>
  <sheetData>
    <row r="1" spans="1:19" ht="48" x14ac:dyDescent="0.2">
      <c r="A1" s="436" t="s">
        <v>1070</v>
      </c>
      <c r="B1" s="437" t="s">
        <v>1071</v>
      </c>
      <c r="C1" s="438" t="s">
        <v>1072</v>
      </c>
      <c r="D1" s="439" t="s">
        <v>1073</v>
      </c>
      <c r="E1" s="440" t="s">
        <v>1074</v>
      </c>
      <c r="F1" s="441" t="s">
        <v>1075</v>
      </c>
      <c r="G1" s="442" t="s">
        <v>1076</v>
      </c>
      <c r="H1" s="443" t="s">
        <v>1077</v>
      </c>
      <c r="I1" s="443" t="s">
        <v>1078</v>
      </c>
      <c r="J1" s="443" t="s">
        <v>1079</v>
      </c>
      <c r="K1" s="444" t="s">
        <v>1084</v>
      </c>
      <c r="L1" s="412" t="s">
        <v>1089</v>
      </c>
      <c r="M1" s="445" t="s">
        <v>1090</v>
      </c>
      <c r="N1" s="445" t="s">
        <v>1091</v>
      </c>
      <c r="O1" s="280" t="s">
        <v>1092</v>
      </c>
      <c r="P1" s="446" t="s">
        <v>1105</v>
      </c>
      <c r="Q1" s="447" t="s">
        <v>1116</v>
      </c>
      <c r="R1" s="447" t="s">
        <v>1117</v>
      </c>
      <c r="S1" s="448" t="s">
        <v>1118</v>
      </c>
    </row>
    <row r="2" spans="1:19" ht="16" hidden="1" x14ac:dyDescent="0.2">
      <c r="A2" s="431" t="s">
        <v>1128</v>
      </c>
      <c r="B2" s="432" t="s">
        <v>1134</v>
      </c>
      <c r="C2" s="432" t="s">
        <v>1821</v>
      </c>
      <c r="D2" s="449" t="s">
        <v>1844</v>
      </c>
      <c r="E2" s="450">
        <v>137</v>
      </c>
      <c r="F2" s="432" t="s">
        <v>1844</v>
      </c>
      <c r="G2" s="432">
        <v>1</v>
      </c>
      <c r="H2" s="432" t="s">
        <v>5741</v>
      </c>
      <c r="I2" s="432" t="s">
        <v>164</v>
      </c>
      <c r="J2" s="432" t="s">
        <v>5742</v>
      </c>
      <c r="K2" s="453" t="s">
        <v>1123</v>
      </c>
      <c r="L2" s="454" t="s">
        <v>1917</v>
      </c>
      <c r="M2" s="455">
        <v>1457</v>
      </c>
      <c r="N2" s="456" t="s">
        <v>122</v>
      </c>
      <c r="O2" s="457">
        <v>1</v>
      </c>
      <c r="P2" s="459"/>
      <c r="Q2" s="432" t="s">
        <v>2408</v>
      </c>
      <c r="R2" s="461"/>
      <c r="S2" s="434" t="s">
        <v>2408</v>
      </c>
    </row>
    <row r="3" spans="1:19" ht="16" hidden="1" x14ac:dyDescent="0.2">
      <c r="A3" s="433" t="s">
        <v>1128</v>
      </c>
      <c r="B3" s="430" t="s">
        <v>1129</v>
      </c>
      <c r="C3" s="430" t="s">
        <v>1821</v>
      </c>
      <c r="D3" s="451" t="s">
        <v>1844</v>
      </c>
      <c r="E3" s="452">
        <v>172</v>
      </c>
      <c r="F3" s="430" t="s">
        <v>1844</v>
      </c>
      <c r="G3" s="430">
        <v>1</v>
      </c>
      <c r="H3" s="430" t="s">
        <v>5792</v>
      </c>
      <c r="I3" s="430" t="s">
        <v>164</v>
      </c>
      <c r="J3" s="430" t="s">
        <v>5793</v>
      </c>
      <c r="K3" s="453" t="s">
        <v>1123</v>
      </c>
      <c r="L3" s="458" t="s">
        <v>1857</v>
      </c>
      <c r="M3" s="455">
        <v>1462</v>
      </c>
      <c r="N3" s="456" t="s">
        <v>122</v>
      </c>
      <c r="O3" s="457">
        <v>1</v>
      </c>
      <c r="P3" s="460"/>
      <c r="Q3" s="430" t="s">
        <v>2408</v>
      </c>
      <c r="R3" s="462"/>
      <c r="S3" s="435" t="s">
        <v>2408</v>
      </c>
    </row>
    <row r="4" spans="1:19" ht="16" hidden="1" x14ac:dyDescent="0.2">
      <c r="A4" s="432" t="s">
        <v>1128</v>
      </c>
      <c r="B4" s="432" t="s">
        <v>1129</v>
      </c>
      <c r="C4" s="432" t="s">
        <v>1821</v>
      </c>
      <c r="D4" s="449" t="s">
        <v>1844</v>
      </c>
      <c r="E4" s="450">
        <v>215</v>
      </c>
      <c r="F4" s="432" t="s">
        <v>1844</v>
      </c>
      <c r="G4" s="432">
        <v>1</v>
      </c>
      <c r="H4" s="432" t="s">
        <v>5864</v>
      </c>
      <c r="I4" s="432" t="s">
        <v>164</v>
      </c>
      <c r="J4" s="432" t="s">
        <v>5865</v>
      </c>
      <c r="K4" s="453" t="s">
        <v>1123</v>
      </c>
      <c r="L4" s="454" t="s">
        <v>1857</v>
      </c>
      <c r="M4" s="455">
        <v>1471</v>
      </c>
      <c r="N4" s="456" t="s">
        <v>122</v>
      </c>
      <c r="O4" s="457">
        <v>1</v>
      </c>
      <c r="P4" s="459"/>
      <c r="Q4" s="432" t="s">
        <v>2408</v>
      </c>
      <c r="R4" s="461"/>
      <c r="S4" s="434" t="s">
        <v>2408</v>
      </c>
    </row>
    <row r="5" spans="1:19" ht="16" hidden="1" x14ac:dyDescent="0.2">
      <c r="A5" s="433" t="s">
        <v>1128</v>
      </c>
      <c r="B5" s="430" t="s">
        <v>1134</v>
      </c>
      <c r="C5" s="430" t="s">
        <v>1821</v>
      </c>
      <c r="D5" s="451" t="s">
        <v>1844</v>
      </c>
      <c r="E5" s="452">
        <v>263</v>
      </c>
      <c r="F5" s="430" t="s">
        <v>1844</v>
      </c>
      <c r="G5" s="430">
        <v>1</v>
      </c>
      <c r="H5" s="430" t="s">
        <v>5942</v>
      </c>
      <c r="I5" s="430" t="s">
        <v>164</v>
      </c>
      <c r="J5" s="430" t="s">
        <v>5943</v>
      </c>
      <c r="K5" s="453" t="s">
        <v>1123</v>
      </c>
      <c r="L5" s="458" t="s">
        <v>1917</v>
      </c>
      <c r="M5" s="455">
        <v>1461</v>
      </c>
      <c r="N5" s="456" t="s">
        <v>1863</v>
      </c>
      <c r="O5" s="457">
        <v>1</v>
      </c>
      <c r="P5" s="460"/>
      <c r="Q5" s="430" t="s">
        <v>2408</v>
      </c>
      <c r="R5" s="462"/>
      <c r="S5" s="435" t="s">
        <v>2408</v>
      </c>
    </row>
    <row r="6" spans="1:19" ht="16" hidden="1" x14ac:dyDescent="0.2">
      <c r="A6" s="431" t="s">
        <v>1128</v>
      </c>
      <c r="B6" s="432" t="s">
        <v>1134</v>
      </c>
      <c r="C6" s="432" t="s">
        <v>1821</v>
      </c>
      <c r="D6" s="449" t="s">
        <v>1844</v>
      </c>
      <c r="E6" s="450">
        <v>266</v>
      </c>
      <c r="F6" s="432" t="s">
        <v>1844</v>
      </c>
      <c r="G6" s="432">
        <v>1</v>
      </c>
      <c r="H6" s="432" t="s">
        <v>5948</v>
      </c>
      <c r="I6" s="432" t="s">
        <v>164</v>
      </c>
      <c r="J6" s="432" t="s">
        <v>5949</v>
      </c>
      <c r="K6" s="453" t="s">
        <v>1123</v>
      </c>
      <c r="L6" s="454" t="s">
        <v>1857</v>
      </c>
      <c r="M6" s="455">
        <v>1479</v>
      </c>
      <c r="N6" s="456" t="s">
        <v>122</v>
      </c>
      <c r="O6" s="457">
        <v>1</v>
      </c>
      <c r="P6" s="459"/>
      <c r="Q6" s="432" t="s">
        <v>2408</v>
      </c>
      <c r="R6" s="461"/>
      <c r="S6" s="434" t="s">
        <v>2408</v>
      </c>
    </row>
    <row r="7" spans="1:19" ht="16" hidden="1" x14ac:dyDescent="0.2">
      <c r="A7" s="433" t="s">
        <v>1128</v>
      </c>
      <c r="B7" s="430" t="s">
        <v>1237</v>
      </c>
      <c r="C7" s="430" t="s">
        <v>1821</v>
      </c>
      <c r="D7" s="451" t="s">
        <v>1844</v>
      </c>
      <c r="E7" s="452">
        <v>272</v>
      </c>
      <c r="F7" s="430" t="s">
        <v>1844</v>
      </c>
      <c r="G7" s="430">
        <v>1</v>
      </c>
      <c r="H7" s="430" t="s">
        <v>5954</v>
      </c>
      <c r="I7" s="430" t="s">
        <v>164</v>
      </c>
      <c r="J7" s="430" t="s">
        <v>5955</v>
      </c>
      <c r="K7" s="453" t="s">
        <v>1123</v>
      </c>
      <c r="L7" s="458" t="s">
        <v>1917</v>
      </c>
      <c r="M7" s="455">
        <v>1473</v>
      </c>
      <c r="N7" s="456" t="s">
        <v>122</v>
      </c>
      <c r="O7" s="457">
        <v>1</v>
      </c>
      <c r="P7" s="460"/>
      <c r="Q7" s="430" t="s">
        <v>2408</v>
      </c>
      <c r="R7" s="462"/>
      <c r="S7" s="435" t="s">
        <v>2408</v>
      </c>
    </row>
    <row r="8" spans="1:19" ht="16" hidden="1" x14ac:dyDescent="0.2">
      <c r="A8" s="431" t="s">
        <v>1128</v>
      </c>
      <c r="B8" s="432" t="s">
        <v>1134</v>
      </c>
      <c r="C8" s="432" t="s">
        <v>1821</v>
      </c>
      <c r="D8" s="449" t="s">
        <v>1844</v>
      </c>
      <c r="E8" s="450">
        <v>321</v>
      </c>
      <c r="F8" s="432" t="s">
        <v>1844</v>
      </c>
      <c r="G8" s="432">
        <v>1</v>
      </c>
      <c r="H8" s="432" t="s">
        <v>6034</v>
      </c>
      <c r="I8" s="432" t="s">
        <v>164</v>
      </c>
      <c r="J8" s="432" t="s">
        <v>6035</v>
      </c>
      <c r="K8" s="453" t="s">
        <v>1123</v>
      </c>
      <c r="L8" s="454" t="s">
        <v>1917</v>
      </c>
      <c r="M8" s="455">
        <v>25023</v>
      </c>
      <c r="N8" s="456" t="s">
        <v>122</v>
      </c>
      <c r="O8" s="457">
        <v>1</v>
      </c>
      <c r="P8" s="459"/>
      <c r="Q8" s="432" t="s">
        <v>2408</v>
      </c>
      <c r="R8" s="461"/>
      <c r="S8" s="434" t="s">
        <v>2408</v>
      </c>
    </row>
    <row r="9" spans="1:19" ht="16" hidden="1" x14ac:dyDescent="0.2">
      <c r="A9" s="433" t="s">
        <v>1128</v>
      </c>
      <c r="B9" s="430" t="s">
        <v>1134</v>
      </c>
      <c r="C9" s="430" t="s">
        <v>1821</v>
      </c>
      <c r="D9" s="451" t="s">
        <v>1844</v>
      </c>
      <c r="E9" s="452">
        <v>16</v>
      </c>
      <c r="F9" s="430" t="s">
        <v>1844</v>
      </c>
      <c r="G9" s="430">
        <v>1</v>
      </c>
      <c r="H9" s="430" t="s">
        <v>6173</v>
      </c>
      <c r="I9" s="430" t="s">
        <v>164</v>
      </c>
      <c r="J9" s="430" t="s">
        <v>6174</v>
      </c>
      <c r="K9" s="453" t="s">
        <v>1123</v>
      </c>
      <c r="L9" s="458" t="s">
        <v>1857</v>
      </c>
      <c r="M9" s="455">
        <v>1456</v>
      </c>
      <c r="N9" s="456" t="s">
        <v>122</v>
      </c>
      <c r="O9" s="457">
        <v>1</v>
      </c>
      <c r="P9" s="460"/>
      <c r="Q9" s="430" t="s">
        <v>2408</v>
      </c>
      <c r="R9" s="462"/>
      <c r="S9" s="435" t="s">
        <v>2408</v>
      </c>
    </row>
    <row r="10" spans="1:19" ht="16" hidden="1" x14ac:dyDescent="0.2">
      <c r="A10" s="431" t="s">
        <v>1128</v>
      </c>
      <c r="B10" s="432" t="s">
        <v>1237</v>
      </c>
      <c r="C10" s="432" t="s">
        <v>1821</v>
      </c>
      <c r="D10" s="449" t="s">
        <v>1844</v>
      </c>
      <c r="E10" s="450">
        <v>167</v>
      </c>
      <c r="F10" s="432" t="s">
        <v>1844</v>
      </c>
      <c r="G10" s="432">
        <v>1</v>
      </c>
      <c r="H10" s="432" t="s">
        <v>7006</v>
      </c>
      <c r="I10" s="432" t="s">
        <v>164</v>
      </c>
      <c r="J10" s="432" t="s">
        <v>7007</v>
      </c>
      <c r="K10" s="453" t="s">
        <v>1123</v>
      </c>
      <c r="L10" s="454" t="s">
        <v>1917</v>
      </c>
      <c r="M10" s="455">
        <v>1475</v>
      </c>
      <c r="N10" s="456" t="s">
        <v>122</v>
      </c>
      <c r="O10" s="457">
        <v>1</v>
      </c>
      <c r="P10" s="459"/>
      <c r="Q10" s="432" t="s">
        <v>2408</v>
      </c>
      <c r="R10" s="461"/>
      <c r="S10" s="434" t="s">
        <v>2408</v>
      </c>
    </row>
    <row r="11" spans="1:19" ht="16" hidden="1" x14ac:dyDescent="0.2">
      <c r="A11" s="433" t="s">
        <v>1128</v>
      </c>
      <c r="B11" s="430" t="s">
        <v>1242</v>
      </c>
      <c r="C11" s="430" t="s">
        <v>1821</v>
      </c>
      <c r="D11" s="451" t="s">
        <v>1844</v>
      </c>
      <c r="E11" s="452">
        <v>139</v>
      </c>
      <c r="F11" s="430" t="s">
        <v>1844</v>
      </c>
      <c r="G11" s="430">
        <v>1</v>
      </c>
      <c r="H11" s="430" t="s">
        <v>5744</v>
      </c>
      <c r="I11" s="430" t="s">
        <v>1244</v>
      </c>
      <c r="J11" s="430" t="s">
        <v>5745</v>
      </c>
      <c r="K11" s="453" t="s">
        <v>1123</v>
      </c>
      <c r="L11" s="458" t="s">
        <v>1857</v>
      </c>
      <c r="M11" s="455">
        <v>2007</v>
      </c>
      <c r="N11" s="456" t="s">
        <v>122</v>
      </c>
      <c r="O11" s="457">
        <v>1</v>
      </c>
      <c r="P11" s="460"/>
      <c r="Q11" s="430" t="s">
        <v>2408</v>
      </c>
      <c r="R11" s="462"/>
      <c r="S11" s="435" t="s">
        <v>2408</v>
      </c>
    </row>
    <row r="12" spans="1:19" ht="16" hidden="1" x14ac:dyDescent="0.2">
      <c r="A12" s="431" t="s">
        <v>1128</v>
      </c>
      <c r="B12" s="432" t="s">
        <v>1242</v>
      </c>
      <c r="C12" s="432" t="s">
        <v>1821</v>
      </c>
      <c r="D12" s="449" t="s">
        <v>1844</v>
      </c>
      <c r="E12" s="450">
        <v>141</v>
      </c>
      <c r="F12" s="432" t="s">
        <v>1844</v>
      </c>
      <c r="G12" s="432">
        <v>1</v>
      </c>
      <c r="H12" s="432" t="s">
        <v>5753</v>
      </c>
      <c r="I12" s="432" t="s">
        <v>1244</v>
      </c>
      <c r="J12" s="432" t="s">
        <v>5754</v>
      </c>
      <c r="K12" s="453" t="s">
        <v>1123</v>
      </c>
      <c r="L12" s="454" t="s">
        <v>1917</v>
      </c>
      <c r="M12" s="455">
        <v>1740</v>
      </c>
      <c r="N12" s="456" t="s">
        <v>1863</v>
      </c>
      <c r="O12" s="457">
        <v>1</v>
      </c>
      <c r="P12" s="459"/>
      <c r="Q12" s="432" t="s">
        <v>2408</v>
      </c>
      <c r="R12" s="461"/>
      <c r="S12" s="434" t="s">
        <v>2408</v>
      </c>
    </row>
    <row r="13" spans="1:19" ht="16" hidden="1" x14ac:dyDescent="0.2">
      <c r="A13" s="433" t="s">
        <v>1128</v>
      </c>
      <c r="B13" s="430" t="s">
        <v>1242</v>
      </c>
      <c r="C13" s="430" t="s">
        <v>1821</v>
      </c>
      <c r="D13" s="451" t="s">
        <v>1844</v>
      </c>
      <c r="E13" s="452">
        <v>306</v>
      </c>
      <c r="F13" s="430" t="s">
        <v>1844</v>
      </c>
      <c r="G13" s="430">
        <v>1</v>
      </c>
      <c r="H13" s="430" t="s">
        <v>6002</v>
      </c>
      <c r="I13" s="430" t="s">
        <v>1244</v>
      </c>
      <c r="J13" s="430" t="s">
        <v>6003</v>
      </c>
      <c r="K13" s="453" t="s">
        <v>1123</v>
      </c>
      <c r="L13" s="458" t="s">
        <v>1917</v>
      </c>
      <c r="M13" s="455">
        <v>2046</v>
      </c>
      <c r="N13" s="456" t="s">
        <v>122</v>
      </c>
      <c r="O13" s="457">
        <v>1</v>
      </c>
      <c r="P13" s="460"/>
      <c r="Q13" s="430" t="s">
        <v>2408</v>
      </c>
      <c r="R13" s="462"/>
      <c r="S13" s="435" t="s">
        <v>2408</v>
      </c>
    </row>
    <row r="14" spans="1:19" ht="16" hidden="1" x14ac:dyDescent="0.2">
      <c r="A14" s="431" t="s">
        <v>1128</v>
      </c>
      <c r="B14" s="432" t="s">
        <v>1264</v>
      </c>
      <c r="C14" s="432" t="s">
        <v>1821</v>
      </c>
      <c r="D14" s="449" t="s">
        <v>1844</v>
      </c>
      <c r="E14" s="450">
        <v>191</v>
      </c>
      <c r="F14" s="432" t="s">
        <v>1844</v>
      </c>
      <c r="G14" s="432">
        <v>1</v>
      </c>
      <c r="H14" s="432" t="s">
        <v>5826</v>
      </c>
      <c r="I14" s="432" t="s">
        <v>1264</v>
      </c>
      <c r="J14" s="432" t="s">
        <v>5827</v>
      </c>
      <c r="K14" s="453" t="s">
        <v>1123</v>
      </c>
      <c r="L14" s="454" t="s">
        <v>1917</v>
      </c>
      <c r="M14" s="455">
        <v>1485</v>
      </c>
      <c r="N14" s="456" t="s">
        <v>122</v>
      </c>
      <c r="O14" s="457">
        <v>1</v>
      </c>
      <c r="P14" s="459"/>
      <c r="Q14" s="432" t="s">
        <v>2408</v>
      </c>
      <c r="R14" s="461"/>
      <c r="S14" s="434" t="s">
        <v>2408</v>
      </c>
    </row>
    <row r="15" spans="1:19" ht="16" hidden="1" x14ac:dyDescent="0.2">
      <c r="A15" s="433" t="s">
        <v>1128</v>
      </c>
      <c r="B15" s="430" t="s">
        <v>1264</v>
      </c>
      <c r="C15" s="430" t="s">
        <v>1821</v>
      </c>
      <c r="D15" s="451" t="s">
        <v>1844</v>
      </c>
      <c r="E15" s="452">
        <v>219</v>
      </c>
      <c r="F15" s="430" t="s">
        <v>1844</v>
      </c>
      <c r="G15" s="430">
        <v>1</v>
      </c>
      <c r="H15" s="430" t="s">
        <v>5870</v>
      </c>
      <c r="I15" s="430" t="s">
        <v>1264</v>
      </c>
      <c r="J15" s="430" t="s">
        <v>5871</v>
      </c>
      <c r="K15" s="453" t="s">
        <v>1123</v>
      </c>
      <c r="L15" s="458" t="s">
        <v>1825</v>
      </c>
      <c r="M15" s="455">
        <v>1486</v>
      </c>
      <c r="N15" s="456" t="s">
        <v>122</v>
      </c>
      <c r="O15" s="457">
        <v>0</v>
      </c>
      <c r="P15" s="460"/>
      <c r="Q15" s="430" t="s">
        <v>2408</v>
      </c>
      <c r="R15" s="462"/>
      <c r="S15" s="435" t="s">
        <v>2408</v>
      </c>
    </row>
    <row r="16" spans="1:19" ht="16" hidden="1" x14ac:dyDescent="0.2">
      <c r="A16" s="431" t="s">
        <v>1128</v>
      </c>
      <c r="B16" s="432" t="s">
        <v>1264</v>
      </c>
      <c r="C16" s="432" t="s">
        <v>1821</v>
      </c>
      <c r="D16" s="449" t="s">
        <v>1844</v>
      </c>
      <c r="E16" s="450">
        <v>36</v>
      </c>
      <c r="F16" s="432" t="s">
        <v>1844</v>
      </c>
      <c r="G16" s="432">
        <v>1</v>
      </c>
      <c r="H16" s="432" t="s">
        <v>6059</v>
      </c>
      <c r="I16" s="432" t="s">
        <v>1264</v>
      </c>
      <c r="J16" s="432" t="s">
        <v>6060</v>
      </c>
      <c r="K16" s="453" t="s">
        <v>1123</v>
      </c>
      <c r="L16" s="454" t="s">
        <v>1917</v>
      </c>
      <c r="M16" s="455">
        <v>1487</v>
      </c>
      <c r="N16" s="456" t="s">
        <v>122</v>
      </c>
      <c r="O16" s="457">
        <v>1</v>
      </c>
      <c r="P16" s="459"/>
      <c r="Q16" s="432" t="s">
        <v>2408</v>
      </c>
      <c r="R16" s="461"/>
      <c r="S16" s="434" t="s">
        <v>2408</v>
      </c>
    </row>
    <row r="17" spans="1:19" ht="16" hidden="1" x14ac:dyDescent="0.2">
      <c r="A17" s="433" t="s">
        <v>1128</v>
      </c>
      <c r="B17" s="430" t="s">
        <v>1264</v>
      </c>
      <c r="C17" s="430" t="s">
        <v>1821</v>
      </c>
      <c r="D17" s="451" t="s">
        <v>1844</v>
      </c>
      <c r="E17" s="452">
        <v>40</v>
      </c>
      <c r="F17" s="430" t="s">
        <v>1844</v>
      </c>
      <c r="G17" s="430">
        <v>1</v>
      </c>
      <c r="H17" s="430" t="s">
        <v>6072</v>
      </c>
      <c r="I17" s="430" t="s">
        <v>1264</v>
      </c>
      <c r="J17" s="430" t="s">
        <v>6073</v>
      </c>
      <c r="K17" s="453" t="s">
        <v>1123</v>
      </c>
      <c r="L17" s="458" t="s">
        <v>1825</v>
      </c>
      <c r="M17" s="455">
        <v>1488</v>
      </c>
      <c r="N17" s="456" t="s">
        <v>122</v>
      </c>
      <c r="O17" s="457">
        <v>0</v>
      </c>
      <c r="P17" s="460"/>
      <c r="Q17" s="430" t="s">
        <v>2408</v>
      </c>
      <c r="R17" s="462"/>
      <c r="S17" s="435" t="s">
        <v>2408</v>
      </c>
    </row>
    <row r="18" spans="1:19" ht="16" hidden="1" x14ac:dyDescent="0.2">
      <c r="A18" s="432" t="s">
        <v>1128</v>
      </c>
      <c r="B18" s="432" t="s">
        <v>1264</v>
      </c>
      <c r="C18" s="432" t="s">
        <v>1821</v>
      </c>
      <c r="D18" s="449" t="s">
        <v>1844</v>
      </c>
      <c r="E18" s="450">
        <v>118</v>
      </c>
      <c r="F18" s="432" t="s">
        <v>1844</v>
      </c>
      <c r="G18" s="432">
        <v>1</v>
      </c>
      <c r="H18" s="432" t="s">
        <v>6164</v>
      </c>
      <c r="I18" s="432" t="s">
        <v>1264</v>
      </c>
      <c r="J18" s="432" t="s">
        <v>6165</v>
      </c>
      <c r="K18" s="453" t="s">
        <v>1123</v>
      </c>
      <c r="L18" s="454" t="s">
        <v>1917</v>
      </c>
      <c r="M18" s="455">
        <v>1484</v>
      </c>
      <c r="N18" s="456" t="s">
        <v>122</v>
      </c>
      <c r="O18" s="457">
        <v>1</v>
      </c>
      <c r="P18" s="459"/>
      <c r="Q18" s="432" t="s">
        <v>2408</v>
      </c>
      <c r="R18" s="461"/>
      <c r="S18" s="434" t="s">
        <v>2408</v>
      </c>
    </row>
    <row r="19" spans="1:19" ht="16" hidden="1" x14ac:dyDescent="0.2">
      <c r="A19" s="433" t="s">
        <v>1128</v>
      </c>
      <c r="B19" s="430" t="s">
        <v>1954</v>
      </c>
      <c r="C19" s="430" t="s">
        <v>1821</v>
      </c>
      <c r="D19" s="451" t="s">
        <v>1844</v>
      </c>
      <c r="E19" s="452">
        <v>224</v>
      </c>
      <c r="F19" s="430" t="s">
        <v>1844</v>
      </c>
      <c r="G19" s="430">
        <v>1</v>
      </c>
      <c r="H19" s="430" t="s">
        <v>5882</v>
      </c>
      <c r="I19" s="430" t="s">
        <v>1956</v>
      </c>
      <c r="J19" s="430" t="s">
        <v>5883</v>
      </c>
      <c r="K19" s="453" t="s">
        <v>1123</v>
      </c>
      <c r="L19" s="458" t="s">
        <v>1917</v>
      </c>
      <c r="M19" s="455">
        <v>1495</v>
      </c>
      <c r="N19" s="456" t="s">
        <v>122</v>
      </c>
      <c r="O19" s="457">
        <v>1</v>
      </c>
      <c r="P19" s="460"/>
      <c r="Q19" s="430" t="s">
        <v>2408</v>
      </c>
      <c r="R19" s="462"/>
      <c r="S19" s="435" t="s">
        <v>2408</v>
      </c>
    </row>
    <row r="20" spans="1:19" ht="16" hidden="1" x14ac:dyDescent="0.2">
      <c r="A20" s="431" t="s">
        <v>1128</v>
      </c>
      <c r="B20" s="432" t="s">
        <v>1954</v>
      </c>
      <c r="C20" s="432" t="s">
        <v>1821</v>
      </c>
      <c r="D20" s="449" t="s">
        <v>1844</v>
      </c>
      <c r="E20" s="450">
        <v>123</v>
      </c>
      <c r="F20" s="432" t="s">
        <v>1844</v>
      </c>
      <c r="G20" s="432">
        <v>1</v>
      </c>
      <c r="H20" s="432" t="s">
        <v>6167</v>
      </c>
      <c r="I20" s="432" t="s">
        <v>1956</v>
      </c>
      <c r="J20" s="432" t="s">
        <v>6168</v>
      </c>
      <c r="K20" s="453" t="s">
        <v>1123</v>
      </c>
      <c r="L20" s="454" t="s">
        <v>1917</v>
      </c>
      <c r="M20" s="455">
        <v>1494</v>
      </c>
      <c r="N20" s="456" t="s">
        <v>122</v>
      </c>
      <c r="O20" s="457">
        <v>1</v>
      </c>
      <c r="P20" s="459"/>
      <c r="Q20" s="432" t="s">
        <v>2408</v>
      </c>
      <c r="R20" s="461"/>
      <c r="S20" s="434" t="s">
        <v>2408</v>
      </c>
    </row>
    <row r="21" spans="1:19" ht="16" hidden="1" x14ac:dyDescent="0.2">
      <c r="A21" s="433" t="s">
        <v>1128</v>
      </c>
      <c r="B21" s="430" t="s">
        <v>2032</v>
      </c>
      <c r="C21" s="430" t="s">
        <v>1821</v>
      </c>
      <c r="D21" s="451" t="s">
        <v>1844</v>
      </c>
      <c r="E21" s="452">
        <v>218</v>
      </c>
      <c r="F21" s="430" t="s">
        <v>1844</v>
      </c>
      <c r="G21" s="430">
        <v>1</v>
      </c>
      <c r="H21" s="430" t="s">
        <v>6194</v>
      </c>
      <c r="I21" s="430" t="s">
        <v>2032</v>
      </c>
      <c r="J21" s="430" t="s">
        <v>6195</v>
      </c>
      <c r="K21" s="453" t="s">
        <v>1123</v>
      </c>
      <c r="L21" s="458" t="s">
        <v>1857</v>
      </c>
      <c r="M21" s="455">
        <v>1496</v>
      </c>
      <c r="N21" s="456" t="s">
        <v>122</v>
      </c>
      <c r="O21" s="457">
        <v>1</v>
      </c>
      <c r="P21" s="460"/>
      <c r="Q21" s="430" t="s">
        <v>2408</v>
      </c>
      <c r="R21" s="462"/>
      <c r="S21" s="435" t="s">
        <v>2408</v>
      </c>
    </row>
    <row r="22" spans="1:19" ht="16" hidden="1" x14ac:dyDescent="0.2">
      <c r="A22" s="431" t="s">
        <v>1128</v>
      </c>
      <c r="B22" s="432" t="s">
        <v>1390</v>
      </c>
      <c r="C22" s="432" t="s">
        <v>1821</v>
      </c>
      <c r="D22" s="449" t="s">
        <v>1844</v>
      </c>
      <c r="E22" s="450">
        <v>102</v>
      </c>
      <c r="F22" s="432" t="s">
        <v>1844</v>
      </c>
      <c r="G22" s="432">
        <v>1</v>
      </c>
      <c r="H22" s="432" t="s">
        <v>5685</v>
      </c>
      <c r="I22" s="432" t="s">
        <v>1390</v>
      </c>
      <c r="J22" s="432" t="s">
        <v>5686</v>
      </c>
      <c r="K22" s="453" t="s">
        <v>1123</v>
      </c>
      <c r="L22" s="454" t="s">
        <v>1857</v>
      </c>
      <c r="M22" s="455">
        <v>1756</v>
      </c>
      <c r="N22" s="456" t="s">
        <v>122</v>
      </c>
      <c r="O22" s="457">
        <v>1</v>
      </c>
      <c r="P22" s="459"/>
      <c r="Q22" s="432" t="s">
        <v>2408</v>
      </c>
      <c r="R22" s="461"/>
      <c r="S22" s="434" t="s">
        <v>2408</v>
      </c>
    </row>
    <row r="23" spans="1:19" ht="16" hidden="1" x14ac:dyDescent="0.2">
      <c r="A23" s="433" t="s">
        <v>1128</v>
      </c>
      <c r="B23" s="430" t="s">
        <v>1390</v>
      </c>
      <c r="C23" s="430" t="s">
        <v>1821</v>
      </c>
      <c r="D23" s="451" t="s">
        <v>1844</v>
      </c>
      <c r="E23" s="452">
        <v>189</v>
      </c>
      <c r="F23" s="430" t="s">
        <v>1844</v>
      </c>
      <c r="G23" s="430">
        <v>1</v>
      </c>
      <c r="H23" s="430" t="s">
        <v>5819</v>
      </c>
      <c r="I23" s="430" t="s">
        <v>1390</v>
      </c>
      <c r="J23" s="430" t="s">
        <v>5820</v>
      </c>
      <c r="K23" s="453" t="s">
        <v>1123</v>
      </c>
      <c r="L23" s="458" t="s">
        <v>1917</v>
      </c>
      <c r="M23" s="455">
        <v>1757</v>
      </c>
      <c r="N23" s="456" t="s">
        <v>122</v>
      </c>
      <c r="O23" s="457">
        <v>1</v>
      </c>
      <c r="P23" s="460"/>
      <c r="Q23" s="430" t="s">
        <v>2408</v>
      </c>
      <c r="R23" s="462"/>
      <c r="S23" s="435" t="s">
        <v>2408</v>
      </c>
    </row>
    <row r="24" spans="1:19" ht="16" hidden="1" x14ac:dyDescent="0.2">
      <c r="A24" s="431" t="s">
        <v>1128</v>
      </c>
      <c r="B24" s="432" t="s">
        <v>1390</v>
      </c>
      <c r="C24" s="432" t="s">
        <v>1821</v>
      </c>
      <c r="D24" s="449" t="s">
        <v>1844</v>
      </c>
      <c r="E24" s="450">
        <v>207</v>
      </c>
      <c r="F24" s="432" t="s">
        <v>1844</v>
      </c>
      <c r="G24" s="432">
        <v>1</v>
      </c>
      <c r="H24" s="432" t="s">
        <v>5844</v>
      </c>
      <c r="I24" s="432" t="s">
        <v>1390</v>
      </c>
      <c r="J24" s="432" t="s">
        <v>5845</v>
      </c>
      <c r="K24" s="453" t="s">
        <v>1123</v>
      </c>
      <c r="L24" s="454" t="s">
        <v>1917</v>
      </c>
      <c r="M24" s="455">
        <v>1758</v>
      </c>
      <c r="N24" s="456" t="s">
        <v>1863</v>
      </c>
      <c r="O24" s="457">
        <v>1</v>
      </c>
      <c r="P24" s="459"/>
      <c r="Q24" s="432" t="s">
        <v>2408</v>
      </c>
      <c r="R24" s="461"/>
      <c r="S24" s="434" t="s">
        <v>2408</v>
      </c>
    </row>
    <row r="25" spans="1:19" ht="16" hidden="1" x14ac:dyDescent="0.2">
      <c r="A25" s="433" t="s">
        <v>1128</v>
      </c>
      <c r="B25" s="430" t="s">
        <v>1390</v>
      </c>
      <c r="C25" s="430" t="s">
        <v>1821</v>
      </c>
      <c r="D25" s="451" t="s">
        <v>1844</v>
      </c>
      <c r="E25" s="452">
        <v>312</v>
      </c>
      <c r="F25" s="430" t="s">
        <v>1844</v>
      </c>
      <c r="G25" s="430">
        <v>1</v>
      </c>
      <c r="H25" s="430" t="s">
        <v>6018</v>
      </c>
      <c r="I25" s="430" t="s">
        <v>1390</v>
      </c>
      <c r="J25" s="430" t="s">
        <v>6019</v>
      </c>
      <c r="K25" s="453" t="s">
        <v>1123</v>
      </c>
      <c r="L25" s="458" t="s">
        <v>1857</v>
      </c>
      <c r="M25" s="455">
        <v>2153</v>
      </c>
      <c r="N25" s="456" t="s">
        <v>122</v>
      </c>
      <c r="O25" s="457">
        <v>1</v>
      </c>
      <c r="P25" s="460"/>
      <c r="Q25" s="430" t="s">
        <v>6020</v>
      </c>
      <c r="R25" s="462"/>
      <c r="S25" s="435" t="s">
        <v>6020</v>
      </c>
    </row>
    <row r="26" spans="1:19" ht="16" hidden="1" x14ac:dyDescent="0.2">
      <c r="A26" s="431" t="s">
        <v>1128</v>
      </c>
      <c r="B26" s="432" t="s">
        <v>1390</v>
      </c>
      <c r="C26" s="432" t="s">
        <v>1821</v>
      </c>
      <c r="D26" s="449" t="s">
        <v>1844</v>
      </c>
      <c r="E26" s="450">
        <v>192</v>
      </c>
      <c r="F26" s="432" t="s">
        <v>1844</v>
      </c>
      <c r="G26" s="432">
        <v>1</v>
      </c>
      <c r="H26" s="432" t="s">
        <v>6158</v>
      </c>
      <c r="I26" s="432" t="s">
        <v>1390</v>
      </c>
      <c r="J26" s="432" t="s">
        <v>6159</v>
      </c>
      <c r="K26" s="453" t="s">
        <v>1123</v>
      </c>
      <c r="L26" s="454" t="s">
        <v>1917</v>
      </c>
      <c r="M26" s="455">
        <v>1810</v>
      </c>
      <c r="N26" s="456" t="s">
        <v>122</v>
      </c>
      <c r="O26" s="457">
        <v>1</v>
      </c>
      <c r="P26" s="459"/>
      <c r="Q26" s="432" t="s">
        <v>2408</v>
      </c>
      <c r="R26" s="461"/>
      <c r="S26" s="434" t="s">
        <v>2408</v>
      </c>
    </row>
    <row r="27" spans="1:19" ht="16" hidden="1" x14ac:dyDescent="0.2">
      <c r="A27" s="433" t="s">
        <v>1128</v>
      </c>
      <c r="B27" s="430" t="s">
        <v>3005</v>
      </c>
      <c r="C27" s="430" t="s">
        <v>1821</v>
      </c>
      <c r="D27" s="451" t="s">
        <v>1844</v>
      </c>
      <c r="E27" s="452">
        <v>22</v>
      </c>
      <c r="F27" s="430" t="s">
        <v>1844</v>
      </c>
      <c r="G27" s="430">
        <v>1</v>
      </c>
      <c r="H27" s="430" t="s">
        <v>5873</v>
      </c>
      <c r="I27" s="430" t="s">
        <v>3008</v>
      </c>
      <c r="J27" s="430" t="s">
        <v>5874</v>
      </c>
      <c r="K27" s="453" t="s">
        <v>1123</v>
      </c>
      <c r="L27" s="458" t="s">
        <v>1857</v>
      </c>
      <c r="M27" s="455">
        <v>1763</v>
      </c>
      <c r="N27" s="456" t="s">
        <v>122</v>
      </c>
      <c r="O27" s="457">
        <v>1</v>
      </c>
      <c r="P27" s="460"/>
      <c r="Q27" s="430" t="s">
        <v>2408</v>
      </c>
      <c r="R27" s="462"/>
      <c r="S27" s="435" t="s">
        <v>2408</v>
      </c>
    </row>
    <row r="28" spans="1:19" ht="16" hidden="1" x14ac:dyDescent="0.2">
      <c r="A28" s="431" t="s">
        <v>1128</v>
      </c>
      <c r="B28" s="432" t="s">
        <v>2151</v>
      </c>
      <c r="C28" s="432" t="s">
        <v>1821</v>
      </c>
      <c r="D28" s="449" t="s">
        <v>1844</v>
      </c>
      <c r="E28" s="450">
        <v>229</v>
      </c>
      <c r="F28" s="432" t="s">
        <v>1844</v>
      </c>
      <c r="G28" s="432">
        <v>1</v>
      </c>
      <c r="H28" s="432" t="s">
        <v>5895</v>
      </c>
      <c r="I28" s="432" t="s">
        <v>2151</v>
      </c>
      <c r="J28" s="432" t="s">
        <v>5536</v>
      </c>
      <c r="K28" s="453" t="s">
        <v>1123</v>
      </c>
      <c r="L28" s="454" t="s">
        <v>1857</v>
      </c>
      <c r="M28" s="455">
        <v>1519</v>
      </c>
      <c r="N28" s="456" t="s">
        <v>122</v>
      </c>
      <c r="O28" s="457">
        <v>0</v>
      </c>
      <c r="P28" s="459"/>
      <c r="Q28" s="432" t="s">
        <v>2408</v>
      </c>
      <c r="R28" s="461"/>
      <c r="S28" s="434" t="s">
        <v>2408</v>
      </c>
    </row>
    <row r="29" spans="1:19" ht="16" hidden="1" x14ac:dyDescent="0.2">
      <c r="A29" s="433" t="s">
        <v>1128</v>
      </c>
      <c r="B29" s="430" t="s">
        <v>2151</v>
      </c>
      <c r="C29" s="430" t="s">
        <v>1821</v>
      </c>
      <c r="D29" s="451" t="s">
        <v>1844</v>
      </c>
      <c r="E29" s="452">
        <v>24</v>
      </c>
      <c r="F29" s="430" t="s">
        <v>1844</v>
      </c>
      <c r="G29" s="430">
        <v>1</v>
      </c>
      <c r="H29" s="430" t="s">
        <v>6200</v>
      </c>
      <c r="I29" s="430" t="s">
        <v>2151</v>
      </c>
      <c r="J29" s="430" t="s">
        <v>6201</v>
      </c>
      <c r="K29" s="453" t="s">
        <v>1123</v>
      </c>
      <c r="L29" s="458" t="s">
        <v>1917</v>
      </c>
      <c r="M29" s="455">
        <v>1517</v>
      </c>
      <c r="N29" s="456" t="s">
        <v>122</v>
      </c>
      <c r="O29" s="457">
        <v>1</v>
      </c>
      <c r="P29" s="460"/>
      <c r="Q29" s="430" t="s">
        <v>2408</v>
      </c>
      <c r="R29" s="462"/>
      <c r="S29" s="435" t="s">
        <v>2408</v>
      </c>
    </row>
    <row r="30" spans="1:19" ht="16" hidden="1" x14ac:dyDescent="0.2">
      <c r="A30" s="431" t="s">
        <v>1128</v>
      </c>
      <c r="B30" s="432" t="s">
        <v>1954</v>
      </c>
      <c r="C30" s="432" t="s">
        <v>1821</v>
      </c>
      <c r="D30" s="449" t="s">
        <v>1844</v>
      </c>
      <c r="E30" s="450">
        <v>90</v>
      </c>
      <c r="F30" s="432" t="s">
        <v>1844</v>
      </c>
      <c r="G30" s="432">
        <v>1</v>
      </c>
      <c r="H30" s="432" t="s">
        <v>6217</v>
      </c>
      <c r="I30" s="432" t="s">
        <v>2167</v>
      </c>
      <c r="J30" s="432" t="s">
        <v>6114</v>
      </c>
      <c r="K30" s="453" t="s">
        <v>1123</v>
      </c>
      <c r="L30" s="454" t="s">
        <v>1857</v>
      </c>
      <c r="M30" s="455">
        <v>1520</v>
      </c>
      <c r="N30" s="456" t="s">
        <v>122</v>
      </c>
      <c r="O30" s="457">
        <v>1</v>
      </c>
      <c r="P30" s="459"/>
      <c r="Q30" s="432" t="s">
        <v>2408</v>
      </c>
      <c r="R30" s="461"/>
      <c r="S30" s="434" t="s">
        <v>2408</v>
      </c>
    </row>
    <row r="31" spans="1:19" ht="16" hidden="1" x14ac:dyDescent="0.2">
      <c r="A31" s="433" t="s">
        <v>1128</v>
      </c>
      <c r="B31" s="430" t="s">
        <v>2184</v>
      </c>
      <c r="C31" s="430" t="s">
        <v>1821</v>
      </c>
      <c r="D31" s="451" t="s">
        <v>1844</v>
      </c>
      <c r="E31" s="452">
        <v>214</v>
      </c>
      <c r="F31" s="430" t="s">
        <v>1844</v>
      </c>
      <c r="G31" s="430">
        <v>1</v>
      </c>
      <c r="H31" s="430" t="s">
        <v>5861</v>
      </c>
      <c r="I31" s="430" t="s">
        <v>2186</v>
      </c>
      <c r="J31" s="430" t="s">
        <v>5862</v>
      </c>
      <c r="K31" s="453" t="s">
        <v>1123</v>
      </c>
      <c r="L31" s="458" t="s">
        <v>1857</v>
      </c>
      <c r="M31" s="455">
        <v>1802</v>
      </c>
      <c r="N31" s="456" t="s">
        <v>122</v>
      </c>
      <c r="O31" s="457">
        <v>1</v>
      </c>
      <c r="P31" s="460"/>
      <c r="Q31" s="430" t="s">
        <v>2408</v>
      </c>
      <c r="R31" s="462"/>
      <c r="S31" s="435" t="s">
        <v>2408</v>
      </c>
    </row>
    <row r="32" spans="1:19" ht="16" hidden="1" x14ac:dyDescent="0.2">
      <c r="A32" s="431" t="s">
        <v>1128</v>
      </c>
      <c r="B32" s="432" t="s">
        <v>2184</v>
      </c>
      <c r="C32" s="432" t="s">
        <v>1821</v>
      </c>
      <c r="D32" s="449" t="s">
        <v>1844</v>
      </c>
      <c r="E32" s="450">
        <v>315</v>
      </c>
      <c r="F32" s="432" t="s">
        <v>1844</v>
      </c>
      <c r="G32" s="432">
        <v>1</v>
      </c>
      <c r="H32" s="432" t="s">
        <v>6022</v>
      </c>
      <c r="I32" s="432" t="s">
        <v>2186</v>
      </c>
      <c r="J32" s="432" t="s">
        <v>6023</v>
      </c>
      <c r="K32" s="453" t="s">
        <v>1123</v>
      </c>
      <c r="L32" s="454" t="s">
        <v>1825</v>
      </c>
      <c r="M32" s="455">
        <v>2155</v>
      </c>
      <c r="N32" s="456" t="s">
        <v>122</v>
      </c>
      <c r="O32" s="457">
        <v>0</v>
      </c>
      <c r="P32" s="459"/>
      <c r="Q32" s="432" t="s">
        <v>2408</v>
      </c>
      <c r="R32" s="461"/>
      <c r="S32" s="434" t="s">
        <v>2408</v>
      </c>
    </row>
    <row r="33" spans="1:19" ht="16" hidden="1" x14ac:dyDescent="0.2">
      <c r="A33" s="433" t="s">
        <v>1128</v>
      </c>
      <c r="B33" s="430" t="s">
        <v>2184</v>
      </c>
      <c r="C33" s="430" t="s">
        <v>1821</v>
      </c>
      <c r="D33" s="451" t="s">
        <v>1844</v>
      </c>
      <c r="E33" s="452">
        <v>25</v>
      </c>
      <c r="F33" s="430" t="s">
        <v>1844</v>
      </c>
      <c r="G33" s="430">
        <v>1</v>
      </c>
      <c r="H33" s="430" t="s">
        <v>6203</v>
      </c>
      <c r="I33" s="430" t="s">
        <v>2186</v>
      </c>
      <c r="J33" s="430" t="s">
        <v>6204</v>
      </c>
      <c r="K33" s="453" t="s">
        <v>1123</v>
      </c>
      <c r="L33" s="458" t="s">
        <v>1857</v>
      </c>
      <c r="M33" s="455">
        <v>1766</v>
      </c>
      <c r="N33" s="456" t="s">
        <v>122</v>
      </c>
      <c r="O33" s="457">
        <v>1</v>
      </c>
      <c r="P33" s="460"/>
      <c r="Q33" s="430" t="s">
        <v>2408</v>
      </c>
      <c r="R33" s="462"/>
      <c r="S33" s="435" t="s">
        <v>2408</v>
      </c>
    </row>
    <row r="34" spans="1:19" ht="16" hidden="1" x14ac:dyDescent="0.2">
      <c r="A34" s="431" t="s">
        <v>1128</v>
      </c>
      <c r="B34" s="432" t="s">
        <v>1445</v>
      </c>
      <c r="C34" s="432" t="s">
        <v>1821</v>
      </c>
      <c r="D34" s="449" t="s">
        <v>1844</v>
      </c>
      <c r="E34" s="450">
        <v>182</v>
      </c>
      <c r="F34" s="432" t="s">
        <v>1844</v>
      </c>
      <c r="G34" s="432">
        <v>1</v>
      </c>
      <c r="H34" s="432" t="s">
        <v>6176</v>
      </c>
      <c r="I34" s="432" t="s">
        <v>1165</v>
      </c>
      <c r="J34" s="432" t="s">
        <v>6177</v>
      </c>
      <c r="K34" s="453" t="s">
        <v>1123</v>
      </c>
      <c r="L34" s="454" t="s">
        <v>1917</v>
      </c>
      <c r="M34" s="455">
        <v>1521</v>
      </c>
      <c r="N34" s="456" t="s">
        <v>122</v>
      </c>
      <c r="O34" s="457">
        <v>1</v>
      </c>
      <c r="P34" s="459"/>
      <c r="Q34" s="432" t="s">
        <v>2408</v>
      </c>
      <c r="R34" s="461"/>
      <c r="S34" s="434" t="s">
        <v>2408</v>
      </c>
    </row>
    <row r="35" spans="1:19" ht="16" hidden="1" x14ac:dyDescent="0.2">
      <c r="A35" s="433" t="s">
        <v>1128</v>
      </c>
      <c r="B35" s="430" t="s">
        <v>2189</v>
      </c>
      <c r="C35" s="430" t="s">
        <v>1821</v>
      </c>
      <c r="D35" s="451" t="s">
        <v>1844</v>
      </c>
      <c r="E35" s="452">
        <v>99</v>
      </c>
      <c r="F35" s="430" t="s">
        <v>1844</v>
      </c>
      <c r="G35" s="430">
        <v>1</v>
      </c>
      <c r="H35" s="430" t="s">
        <v>6155</v>
      </c>
      <c r="I35" s="430" t="s">
        <v>1511</v>
      </c>
      <c r="J35" s="430" t="s">
        <v>6156</v>
      </c>
      <c r="K35" s="453" t="s">
        <v>1123</v>
      </c>
      <c r="L35" s="458" t="s">
        <v>1857</v>
      </c>
      <c r="M35" s="455">
        <v>5374</v>
      </c>
      <c r="N35" s="456" t="s">
        <v>1863</v>
      </c>
      <c r="O35" s="457">
        <v>0</v>
      </c>
      <c r="P35" s="460"/>
      <c r="Q35" s="430" t="s">
        <v>2408</v>
      </c>
      <c r="R35" s="462"/>
      <c r="S35" s="435" t="s">
        <v>2408</v>
      </c>
    </row>
    <row r="36" spans="1:19" ht="16" hidden="1" x14ac:dyDescent="0.2">
      <c r="A36" s="431" t="s">
        <v>1128</v>
      </c>
      <c r="B36" s="432" t="s">
        <v>642</v>
      </c>
      <c r="C36" s="432" t="s">
        <v>1821</v>
      </c>
      <c r="D36" s="449" t="s">
        <v>1844</v>
      </c>
      <c r="E36" s="450">
        <v>110</v>
      </c>
      <c r="F36" s="432" t="s">
        <v>1844</v>
      </c>
      <c r="G36" s="432">
        <v>1</v>
      </c>
      <c r="H36" s="432" t="s">
        <v>5688</v>
      </c>
      <c r="I36" s="432" t="s">
        <v>642</v>
      </c>
      <c r="J36" s="432" t="s">
        <v>5689</v>
      </c>
      <c r="K36" s="453" t="s">
        <v>1123</v>
      </c>
      <c r="L36" s="454" t="s">
        <v>1917</v>
      </c>
      <c r="M36" s="455">
        <v>1781</v>
      </c>
      <c r="N36" s="456" t="s">
        <v>122</v>
      </c>
      <c r="O36" s="457">
        <v>1</v>
      </c>
      <c r="P36" s="459"/>
      <c r="Q36" s="432" t="s">
        <v>2408</v>
      </c>
      <c r="R36" s="461"/>
      <c r="S36" s="434" t="s">
        <v>2408</v>
      </c>
    </row>
    <row r="37" spans="1:19" ht="16" hidden="1" x14ac:dyDescent="0.2">
      <c r="A37" s="433" t="s">
        <v>1128</v>
      </c>
      <c r="B37" s="430" t="s">
        <v>642</v>
      </c>
      <c r="C37" s="430" t="s">
        <v>1821</v>
      </c>
      <c r="D37" s="451" t="s">
        <v>1844</v>
      </c>
      <c r="E37" s="452">
        <v>111</v>
      </c>
      <c r="F37" s="430" t="s">
        <v>1844</v>
      </c>
      <c r="G37" s="430">
        <v>1</v>
      </c>
      <c r="H37" s="430" t="s">
        <v>5693</v>
      </c>
      <c r="I37" s="430" t="s">
        <v>642</v>
      </c>
      <c r="J37" s="430" t="s">
        <v>5694</v>
      </c>
      <c r="K37" s="453" t="s">
        <v>1123</v>
      </c>
      <c r="L37" s="458" t="s">
        <v>1917</v>
      </c>
      <c r="M37" s="455">
        <v>1782</v>
      </c>
      <c r="N37" s="456" t="s">
        <v>122</v>
      </c>
      <c r="O37" s="457">
        <v>1</v>
      </c>
      <c r="P37" s="460"/>
      <c r="Q37" s="430" t="s">
        <v>2408</v>
      </c>
      <c r="R37" s="462"/>
      <c r="S37" s="435" t="s">
        <v>2408</v>
      </c>
    </row>
    <row r="38" spans="1:19" ht="16" hidden="1" x14ac:dyDescent="0.2">
      <c r="A38" s="431" t="s">
        <v>1128</v>
      </c>
      <c r="B38" s="432" t="s">
        <v>642</v>
      </c>
      <c r="C38" s="432" t="s">
        <v>1821</v>
      </c>
      <c r="D38" s="449" t="s">
        <v>1844</v>
      </c>
      <c r="E38" s="450">
        <v>115</v>
      </c>
      <c r="F38" s="432" t="s">
        <v>1844</v>
      </c>
      <c r="G38" s="432">
        <v>1</v>
      </c>
      <c r="H38" s="432" t="s">
        <v>5705</v>
      </c>
      <c r="I38" s="432" t="s">
        <v>642</v>
      </c>
      <c r="J38" s="432" t="s">
        <v>5706</v>
      </c>
      <c r="K38" s="453" t="s">
        <v>1123</v>
      </c>
      <c r="L38" s="454" t="s">
        <v>1917</v>
      </c>
      <c r="M38" s="455">
        <v>5352</v>
      </c>
      <c r="N38" s="456" t="s">
        <v>122</v>
      </c>
      <c r="O38" s="457">
        <v>1</v>
      </c>
      <c r="P38" s="459"/>
      <c r="Q38" s="432" t="s">
        <v>2408</v>
      </c>
      <c r="R38" s="461"/>
      <c r="S38" s="434" t="s">
        <v>2408</v>
      </c>
    </row>
    <row r="39" spans="1:19" ht="16" hidden="1" x14ac:dyDescent="0.2">
      <c r="A39" s="433" t="s">
        <v>1128</v>
      </c>
      <c r="B39" s="430" t="s">
        <v>642</v>
      </c>
      <c r="C39" s="430" t="s">
        <v>1821</v>
      </c>
      <c r="D39" s="451" t="s">
        <v>1844</v>
      </c>
      <c r="E39" s="452">
        <v>142</v>
      </c>
      <c r="F39" s="430" t="s">
        <v>1844</v>
      </c>
      <c r="G39" s="430">
        <v>1</v>
      </c>
      <c r="H39" s="430" t="s">
        <v>5756</v>
      </c>
      <c r="I39" s="430" t="s">
        <v>642</v>
      </c>
      <c r="J39" s="430" t="s">
        <v>5757</v>
      </c>
      <c r="K39" s="453" t="s">
        <v>1123</v>
      </c>
      <c r="L39" s="458" t="s">
        <v>1917</v>
      </c>
      <c r="M39" s="455">
        <v>1788</v>
      </c>
      <c r="N39" s="456" t="s">
        <v>122</v>
      </c>
      <c r="O39" s="457">
        <v>1</v>
      </c>
      <c r="P39" s="460"/>
      <c r="Q39" s="430" t="s">
        <v>2408</v>
      </c>
      <c r="R39" s="462"/>
      <c r="S39" s="435" t="s">
        <v>2408</v>
      </c>
    </row>
    <row r="40" spans="1:19" ht="16" hidden="1" x14ac:dyDescent="0.2">
      <c r="A40" s="431" t="s">
        <v>1128</v>
      </c>
      <c r="B40" s="432" t="s">
        <v>642</v>
      </c>
      <c r="C40" s="432" t="s">
        <v>1821</v>
      </c>
      <c r="D40" s="449" t="s">
        <v>1844</v>
      </c>
      <c r="E40" s="450">
        <v>143</v>
      </c>
      <c r="F40" s="432" t="s">
        <v>1844</v>
      </c>
      <c r="G40" s="432">
        <v>1</v>
      </c>
      <c r="H40" s="432" t="s">
        <v>5759</v>
      </c>
      <c r="I40" s="432" t="s">
        <v>642</v>
      </c>
      <c r="J40" s="432" t="s">
        <v>5760</v>
      </c>
      <c r="K40" s="453" t="s">
        <v>1123</v>
      </c>
      <c r="L40" s="454" t="s">
        <v>1825</v>
      </c>
      <c r="M40" s="455">
        <v>3532</v>
      </c>
      <c r="N40" s="456" t="s">
        <v>122</v>
      </c>
      <c r="O40" s="457">
        <v>0</v>
      </c>
      <c r="P40" s="459"/>
      <c r="Q40" s="432" t="s">
        <v>2408</v>
      </c>
      <c r="R40" s="461"/>
      <c r="S40" s="434" t="s">
        <v>2408</v>
      </c>
    </row>
    <row r="41" spans="1:19" ht="16" hidden="1" x14ac:dyDescent="0.2">
      <c r="A41" s="430" t="s">
        <v>1128</v>
      </c>
      <c r="B41" s="430" t="s">
        <v>642</v>
      </c>
      <c r="C41" s="430" t="s">
        <v>1821</v>
      </c>
      <c r="D41" s="451" t="s">
        <v>1844</v>
      </c>
      <c r="E41" s="452">
        <v>161</v>
      </c>
      <c r="F41" s="430" t="s">
        <v>1844</v>
      </c>
      <c r="G41" s="430">
        <v>1</v>
      </c>
      <c r="H41" s="430" t="s">
        <v>5782</v>
      </c>
      <c r="I41" s="430" t="s">
        <v>642</v>
      </c>
      <c r="J41" s="430" t="s">
        <v>5783</v>
      </c>
      <c r="K41" s="453" t="s">
        <v>1123</v>
      </c>
      <c r="L41" s="458" t="s">
        <v>1825</v>
      </c>
      <c r="M41" s="455">
        <v>7313</v>
      </c>
      <c r="N41" s="456" t="s">
        <v>122</v>
      </c>
      <c r="O41" s="457">
        <v>0</v>
      </c>
      <c r="P41" s="460"/>
      <c r="Q41" s="430" t="s">
        <v>2408</v>
      </c>
      <c r="R41" s="462"/>
      <c r="S41" s="435" t="s">
        <v>2408</v>
      </c>
    </row>
    <row r="42" spans="1:19" ht="16" hidden="1" x14ac:dyDescent="0.2">
      <c r="A42" s="431" t="s">
        <v>1128</v>
      </c>
      <c r="B42" s="432" t="s">
        <v>642</v>
      </c>
      <c r="C42" s="432" t="s">
        <v>1821</v>
      </c>
      <c r="D42" s="449" t="s">
        <v>1844</v>
      </c>
      <c r="E42" s="450">
        <v>179</v>
      </c>
      <c r="F42" s="432" t="s">
        <v>1844</v>
      </c>
      <c r="G42" s="432">
        <v>1</v>
      </c>
      <c r="H42" s="432" t="s">
        <v>5801</v>
      </c>
      <c r="I42" s="432" t="s">
        <v>642</v>
      </c>
      <c r="J42" s="432" t="s">
        <v>5802</v>
      </c>
      <c r="K42" s="453" t="s">
        <v>1123</v>
      </c>
      <c r="L42" s="454" t="s">
        <v>1917</v>
      </c>
      <c r="M42" s="455">
        <v>7302</v>
      </c>
      <c r="N42" s="456" t="s">
        <v>122</v>
      </c>
      <c r="O42" s="457">
        <v>1</v>
      </c>
      <c r="P42" s="459"/>
      <c r="Q42" s="432" t="s">
        <v>2408</v>
      </c>
      <c r="R42" s="461"/>
      <c r="S42" s="434" t="s">
        <v>2408</v>
      </c>
    </row>
    <row r="43" spans="1:19" ht="16" hidden="1" x14ac:dyDescent="0.2">
      <c r="A43" s="433" t="s">
        <v>1128</v>
      </c>
      <c r="B43" s="430" t="s">
        <v>642</v>
      </c>
      <c r="C43" s="430" t="s">
        <v>1821</v>
      </c>
      <c r="D43" s="451" t="s">
        <v>1844</v>
      </c>
      <c r="E43" s="452">
        <v>180</v>
      </c>
      <c r="F43" s="430" t="s">
        <v>1844</v>
      </c>
      <c r="G43" s="430">
        <v>1</v>
      </c>
      <c r="H43" s="430" t="s">
        <v>5804</v>
      </c>
      <c r="I43" s="430" t="s">
        <v>642</v>
      </c>
      <c r="J43" s="430" t="s">
        <v>5805</v>
      </c>
      <c r="K43" s="453" t="s">
        <v>1123</v>
      </c>
      <c r="L43" s="458" t="s">
        <v>1917</v>
      </c>
      <c r="M43" s="455">
        <v>1792</v>
      </c>
      <c r="N43" s="456" t="s">
        <v>122</v>
      </c>
      <c r="O43" s="457">
        <v>1</v>
      </c>
      <c r="P43" s="460"/>
      <c r="Q43" s="430" t="s">
        <v>2408</v>
      </c>
      <c r="R43" s="462"/>
      <c r="S43" s="435" t="s">
        <v>2408</v>
      </c>
    </row>
    <row r="44" spans="1:19" ht="16" hidden="1" x14ac:dyDescent="0.2">
      <c r="A44" s="431" t="s">
        <v>1128</v>
      </c>
      <c r="B44" s="432" t="s">
        <v>642</v>
      </c>
      <c r="C44" s="432" t="s">
        <v>1821</v>
      </c>
      <c r="D44" s="449" t="s">
        <v>1844</v>
      </c>
      <c r="E44" s="450">
        <v>216</v>
      </c>
      <c r="F44" s="432" t="s">
        <v>1844</v>
      </c>
      <c r="G44" s="432">
        <v>1</v>
      </c>
      <c r="H44" s="432" t="s">
        <v>5867</v>
      </c>
      <c r="I44" s="432" t="s">
        <v>642</v>
      </c>
      <c r="J44" s="432" t="s">
        <v>5868</v>
      </c>
      <c r="K44" s="453" t="s">
        <v>1123</v>
      </c>
      <c r="L44" s="454" t="s">
        <v>1825</v>
      </c>
      <c r="M44" s="455">
        <v>2015</v>
      </c>
      <c r="N44" s="456" t="s">
        <v>122</v>
      </c>
      <c r="O44" s="457">
        <v>0</v>
      </c>
      <c r="P44" s="459"/>
      <c r="Q44" s="432" t="s">
        <v>2408</v>
      </c>
      <c r="R44" s="461"/>
      <c r="S44" s="434" t="s">
        <v>2408</v>
      </c>
    </row>
    <row r="45" spans="1:19" ht="16" hidden="1" x14ac:dyDescent="0.2">
      <c r="A45" s="433" t="s">
        <v>1128</v>
      </c>
      <c r="B45" s="430" t="s">
        <v>642</v>
      </c>
      <c r="C45" s="430" t="s">
        <v>1821</v>
      </c>
      <c r="D45" s="451" t="s">
        <v>1844</v>
      </c>
      <c r="E45" s="452">
        <v>60</v>
      </c>
      <c r="F45" s="430" t="s">
        <v>1844</v>
      </c>
      <c r="G45" s="430">
        <v>1</v>
      </c>
      <c r="H45" s="430" t="s">
        <v>6095</v>
      </c>
      <c r="I45" s="430" t="s">
        <v>642</v>
      </c>
      <c r="J45" s="430" t="s">
        <v>6096</v>
      </c>
      <c r="K45" s="453" t="s">
        <v>1123</v>
      </c>
      <c r="L45" s="458" t="s">
        <v>1917</v>
      </c>
      <c r="M45" s="455">
        <v>1775</v>
      </c>
      <c r="N45" s="456" t="s">
        <v>122</v>
      </c>
      <c r="O45" s="457">
        <v>1</v>
      </c>
      <c r="P45" s="460"/>
      <c r="Q45" s="430" t="s">
        <v>2408</v>
      </c>
      <c r="R45" s="462"/>
      <c r="S45" s="435" t="s">
        <v>2408</v>
      </c>
    </row>
    <row r="46" spans="1:19" ht="16" hidden="1" x14ac:dyDescent="0.2">
      <c r="A46" s="431" t="s">
        <v>1128</v>
      </c>
      <c r="B46" s="432" t="s">
        <v>642</v>
      </c>
      <c r="C46" s="432" t="s">
        <v>1821</v>
      </c>
      <c r="D46" s="449" t="s">
        <v>1844</v>
      </c>
      <c r="E46" s="450">
        <v>198</v>
      </c>
      <c r="F46" s="432" t="s">
        <v>1844</v>
      </c>
      <c r="G46" s="432">
        <v>1</v>
      </c>
      <c r="H46" s="432" t="s">
        <v>6182</v>
      </c>
      <c r="I46" s="432" t="s">
        <v>642</v>
      </c>
      <c r="J46" s="432" t="s">
        <v>6183</v>
      </c>
      <c r="K46" s="453" t="s">
        <v>1123</v>
      </c>
      <c r="L46" s="454" t="s">
        <v>1917</v>
      </c>
      <c r="M46" s="455">
        <v>1796</v>
      </c>
      <c r="N46" s="456" t="s">
        <v>122</v>
      </c>
      <c r="O46" s="457">
        <v>1</v>
      </c>
      <c r="P46" s="459"/>
      <c r="Q46" s="432" t="s">
        <v>2408</v>
      </c>
      <c r="R46" s="461"/>
      <c r="S46" s="434" t="s">
        <v>2408</v>
      </c>
    </row>
    <row r="47" spans="1:19" ht="16" hidden="1" x14ac:dyDescent="0.2">
      <c r="A47" s="433" t="s">
        <v>1128</v>
      </c>
      <c r="B47" s="430" t="s">
        <v>1954</v>
      </c>
      <c r="C47" s="430" t="s">
        <v>1821</v>
      </c>
      <c r="D47" s="451" t="s">
        <v>1844</v>
      </c>
      <c r="E47" s="452">
        <v>232</v>
      </c>
      <c r="F47" s="430" t="s">
        <v>1844</v>
      </c>
      <c r="G47" s="430">
        <v>1</v>
      </c>
      <c r="H47" s="430" t="s">
        <v>5903</v>
      </c>
      <c r="I47" s="430" t="s">
        <v>2314</v>
      </c>
      <c r="J47" s="430" t="s">
        <v>5904</v>
      </c>
      <c r="K47" s="453" t="s">
        <v>1123</v>
      </c>
      <c r="L47" s="458" t="s">
        <v>1917</v>
      </c>
      <c r="M47" s="455">
        <v>5363</v>
      </c>
      <c r="N47" s="456" t="s">
        <v>122</v>
      </c>
      <c r="O47" s="457">
        <v>1</v>
      </c>
      <c r="P47" s="460"/>
      <c r="Q47" s="430" t="s">
        <v>2408</v>
      </c>
      <c r="R47" s="462"/>
      <c r="S47" s="435" t="s">
        <v>2408</v>
      </c>
    </row>
    <row r="48" spans="1:19" ht="16" hidden="1" x14ac:dyDescent="0.2">
      <c r="A48" s="431" t="s">
        <v>1128</v>
      </c>
      <c r="B48" s="432" t="s">
        <v>1954</v>
      </c>
      <c r="C48" s="432" t="s">
        <v>1821</v>
      </c>
      <c r="D48" s="449" t="s">
        <v>1844</v>
      </c>
      <c r="E48" s="450">
        <v>300</v>
      </c>
      <c r="F48" s="432" t="s">
        <v>1844</v>
      </c>
      <c r="G48" s="432">
        <v>1</v>
      </c>
      <c r="H48" s="432" t="s">
        <v>5987</v>
      </c>
      <c r="I48" s="432" t="s">
        <v>2314</v>
      </c>
      <c r="J48" s="432" t="s">
        <v>5988</v>
      </c>
      <c r="K48" s="453" t="s">
        <v>1123</v>
      </c>
      <c r="L48" s="454" t="s">
        <v>1917</v>
      </c>
      <c r="M48" s="455">
        <v>2022</v>
      </c>
      <c r="N48" s="456" t="s">
        <v>122</v>
      </c>
      <c r="O48" s="457">
        <v>1</v>
      </c>
      <c r="P48" s="459"/>
      <c r="Q48" s="432" t="s">
        <v>2408</v>
      </c>
      <c r="R48" s="461"/>
      <c r="S48" s="434" t="s">
        <v>2408</v>
      </c>
    </row>
    <row r="49" spans="1:19" ht="16" hidden="1" x14ac:dyDescent="0.2">
      <c r="A49" s="430" t="s">
        <v>1128</v>
      </c>
      <c r="B49" s="430" t="s">
        <v>1954</v>
      </c>
      <c r="C49" s="430" t="s">
        <v>1821</v>
      </c>
      <c r="D49" s="451" t="s">
        <v>1844</v>
      </c>
      <c r="E49" s="452">
        <v>131</v>
      </c>
      <c r="F49" s="430" t="s">
        <v>1844</v>
      </c>
      <c r="G49" s="430">
        <v>1</v>
      </c>
      <c r="H49" s="430" t="s">
        <v>6170</v>
      </c>
      <c r="I49" s="430" t="s">
        <v>2314</v>
      </c>
      <c r="J49" s="430" t="s">
        <v>6171</v>
      </c>
      <c r="K49" s="453" t="s">
        <v>1123</v>
      </c>
      <c r="L49" s="458" t="s">
        <v>1917</v>
      </c>
      <c r="M49" s="455">
        <v>1786</v>
      </c>
      <c r="N49" s="456" t="s">
        <v>122</v>
      </c>
      <c r="O49" s="457">
        <v>1</v>
      </c>
      <c r="P49" s="460"/>
      <c r="Q49" s="430" t="s">
        <v>2408</v>
      </c>
      <c r="R49" s="462"/>
      <c r="S49" s="435" t="s">
        <v>2408</v>
      </c>
    </row>
    <row r="50" spans="1:19" ht="16" hidden="1" x14ac:dyDescent="0.2">
      <c r="A50" s="431" t="s">
        <v>1128</v>
      </c>
      <c r="B50" s="432" t="s">
        <v>1709</v>
      </c>
      <c r="C50" s="432" t="s">
        <v>1821</v>
      </c>
      <c r="D50" s="449" t="s">
        <v>1844</v>
      </c>
      <c r="E50" s="450">
        <v>4</v>
      </c>
      <c r="F50" s="432" t="s">
        <v>1844</v>
      </c>
      <c r="G50" s="432">
        <v>1</v>
      </c>
      <c r="H50" s="432" t="s">
        <v>6206</v>
      </c>
      <c r="I50" s="432" t="s">
        <v>1709</v>
      </c>
      <c r="J50" s="432" t="s">
        <v>6207</v>
      </c>
      <c r="K50" s="453" t="s">
        <v>1123</v>
      </c>
      <c r="L50" s="454" t="s">
        <v>1917</v>
      </c>
      <c r="M50" s="455">
        <v>1761</v>
      </c>
      <c r="N50" s="456" t="s">
        <v>122</v>
      </c>
      <c r="O50" s="457">
        <v>1</v>
      </c>
      <c r="P50" s="459"/>
      <c r="Q50" s="461" t="s">
        <v>2408</v>
      </c>
      <c r="R50" s="461"/>
      <c r="S50" s="463" t="s">
        <v>2408</v>
      </c>
    </row>
    <row r="51" spans="1:19" ht="16" hidden="1" x14ac:dyDescent="0.2">
      <c r="A51" s="433" t="s">
        <v>1128</v>
      </c>
      <c r="B51" s="430" t="s">
        <v>1709</v>
      </c>
      <c r="C51" s="430" t="s">
        <v>1821</v>
      </c>
      <c r="D51" s="451" t="s">
        <v>1844</v>
      </c>
      <c r="E51" s="452">
        <v>105</v>
      </c>
      <c r="F51" s="430" t="s">
        <v>1844</v>
      </c>
      <c r="G51" s="430">
        <v>1</v>
      </c>
      <c r="H51" s="430" t="s">
        <v>7088</v>
      </c>
      <c r="I51" s="430" t="s">
        <v>1709</v>
      </c>
      <c r="J51" s="430" t="s">
        <v>7089</v>
      </c>
      <c r="K51" s="453" t="s">
        <v>1123</v>
      </c>
      <c r="L51" s="458" t="s">
        <v>1917</v>
      </c>
      <c r="M51" s="455">
        <v>7526</v>
      </c>
      <c r="N51" s="456" t="s">
        <v>122</v>
      </c>
      <c r="O51" s="457">
        <v>1</v>
      </c>
      <c r="P51" s="460"/>
      <c r="Q51" s="430" t="s">
        <v>2408</v>
      </c>
      <c r="R51" s="462"/>
      <c r="S51" s="435" t="s">
        <v>2408</v>
      </c>
    </row>
    <row r="52" spans="1:19" ht="16" hidden="1" x14ac:dyDescent="0.2">
      <c r="A52" s="431" t="s">
        <v>1128</v>
      </c>
      <c r="B52" s="432" t="s">
        <v>1773</v>
      </c>
      <c r="C52" s="432" t="s">
        <v>1821</v>
      </c>
      <c r="D52" s="449" t="s">
        <v>1844</v>
      </c>
      <c r="E52" s="450">
        <v>184</v>
      </c>
      <c r="F52" s="432" t="s">
        <v>1844</v>
      </c>
      <c r="G52" s="432">
        <v>1</v>
      </c>
      <c r="H52" s="432" t="s">
        <v>5813</v>
      </c>
      <c r="I52" s="432" t="s">
        <v>1773</v>
      </c>
      <c r="J52" s="432" t="s">
        <v>5814</v>
      </c>
      <c r="K52" s="453" t="s">
        <v>1123</v>
      </c>
      <c r="L52" s="454" t="s">
        <v>1917</v>
      </c>
      <c r="M52" s="455">
        <v>1793</v>
      </c>
      <c r="N52" s="456" t="s">
        <v>1863</v>
      </c>
      <c r="O52" s="457">
        <v>1</v>
      </c>
      <c r="P52" s="459"/>
      <c r="Q52" s="432" t="s">
        <v>2408</v>
      </c>
      <c r="R52" s="461"/>
      <c r="S52" s="434" t="s">
        <v>2408</v>
      </c>
    </row>
    <row r="53" spans="1:19" ht="16" hidden="1" x14ac:dyDescent="0.2">
      <c r="A53" s="433" t="s">
        <v>1128</v>
      </c>
      <c r="B53" s="430" t="s">
        <v>1773</v>
      </c>
      <c r="C53" s="430" t="s">
        <v>1821</v>
      </c>
      <c r="D53" s="451" t="s">
        <v>1844</v>
      </c>
      <c r="E53" s="452">
        <v>199</v>
      </c>
      <c r="F53" s="430" t="s">
        <v>1844</v>
      </c>
      <c r="G53" s="430">
        <v>1</v>
      </c>
      <c r="H53" s="430" t="s">
        <v>5838</v>
      </c>
      <c r="I53" s="430" t="s">
        <v>1773</v>
      </c>
      <c r="J53" s="430" t="s">
        <v>5839</v>
      </c>
      <c r="K53" s="453" t="s">
        <v>1123</v>
      </c>
      <c r="L53" s="458" t="s">
        <v>1857</v>
      </c>
      <c r="M53" s="455">
        <v>1797</v>
      </c>
      <c r="N53" s="456" t="s">
        <v>122</v>
      </c>
      <c r="O53" s="457">
        <v>0</v>
      </c>
      <c r="P53" s="460"/>
      <c r="Q53" s="430" t="s">
        <v>2408</v>
      </c>
      <c r="R53" s="462"/>
      <c r="S53" s="435" t="s">
        <v>2408</v>
      </c>
    </row>
    <row r="54" spans="1:19" ht="16" hidden="1" x14ac:dyDescent="0.2">
      <c r="A54" s="432" t="s">
        <v>1128</v>
      </c>
      <c r="B54" s="432" t="s">
        <v>1773</v>
      </c>
      <c r="C54" s="432" t="s">
        <v>1821</v>
      </c>
      <c r="D54" s="449" t="s">
        <v>1844</v>
      </c>
      <c r="E54" s="450">
        <v>79</v>
      </c>
      <c r="F54" s="432" t="s">
        <v>1844</v>
      </c>
      <c r="G54" s="432">
        <v>1</v>
      </c>
      <c r="H54" s="432" t="s">
        <v>6125</v>
      </c>
      <c r="I54" s="432" t="s">
        <v>1773</v>
      </c>
      <c r="J54" s="432" t="s">
        <v>6126</v>
      </c>
      <c r="K54" s="453" t="s">
        <v>1123</v>
      </c>
      <c r="L54" s="454" t="s">
        <v>1917</v>
      </c>
      <c r="M54" s="455">
        <v>1777</v>
      </c>
      <c r="N54" s="456" t="s">
        <v>122</v>
      </c>
      <c r="O54" s="457">
        <v>1</v>
      </c>
      <c r="P54" s="459"/>
      <c r="Q54" s="432" t="s">
        <v>2408</v>
      </c>
      <c r="R54" s="461"/>
      <c r="S54" s="434" t="s">
        <v>2408</v>
      </c>
    </row>
    <row r="55" spans="1:19" ht="16" hidden="1" x14ac:dyDescent="0.2">
      <c r="A55" s="430" t="s">
        <v>1128</v>
      </c>
      <c r="B55" s="430" t="s">
        <v>1773</v>
      </c>
      <c r="C55" s="430" t="s">
        <v>1821</v>
      </c>
      <c r="D55" s="451" t="s">
        <v>1844</v>
      </c>
      <c r="E55" s="452">
        <v>80</v>
      </c>
      <c r="F55" s="430" t="s">
        <v>1844</v>
      </c>
      <c r="G55" s="430">
        <v>1</v>
      </c>
      <c r="H55" s="430" t="s">
        <v>6212</v>
      </c>
      <c r="I55" s="430" t="s">
        <v>1773</v>
      </c>
      <c r="J55" s="430" t="s">
        <v>6213</v>
      </c>
      <c r="K55" s="453" t="s">
        <v>1123</v>
      </c>
      <c r="L55" s="458" t="s">
        <v>1917</v>
      </c>
      <c r="M55" s="455">
        <v>1778</v>
      </c>
      <c r="N55" s="456" t="s">
        <v>122</v>
      </c>
      <c r="O55" s="457">
        <v>1</v>
      </c>
      <c r="P55" s="460"/>
      <c r="Q55" s="430" t="s">
        <v>2408</v>
      </c>
      <c r="R55" s="462"/>
      <c r="S55" s="435" t="s">
        <v>2408</v>
      </c>
    </row>
    <row r="56" spans="1:19" ht="16" hidden="1" x14ac:dyDescent="0.2">
      <c r="A56" s="431" t="s">
        <v>1128</v>
      </c>
      <c r="B56" s="432" t="s">
        <v>15960</v>
      </c>
      <c r="C56" s="432" t="s">
        <v>1821</v>
      </c>
      <c r="D56" s="449" t="s">
        <v>1844</v>
      </c>
      <c r="E56" s="450">
        <v>309</v>
      </c>
      <c r="F56" s="432" t="s">
        <v>1844</v>
      </c>
      <c r="G56" s="432">
        <v>1</v>
      </c>
      <c r="H56" s="432" t="s">
        <v>6008</v>
      </c>
      <c r="I56" s="432" t="s">
        <v>999</v>
      </c>
      <c r="J56" s="432" t="s">
        <v>6009</v>
      </c>
      <c r="K56" s="453" t="s">
        <v>1123</v>
      </c>
      <c r="L56" s="454" t="s">
        <v>1857</v>
      </c>
      <c r="M56" s="455">
        <v>7388</v>
      </c>
      <c r="N56" s="456" t="s">
        <v>122</v>
      </c>
      <c r="O56" s="457">
        <v>1</v>
      </c>
      <c r="P56" s="459"/>
      <c r="Q56" s="432" t="s">
        <v>2408</v>
      </c>
      <c r="R56" s="461"/>
      <c r="S56" s="434" t="s">
        <v>2408</v>
      </c>
    </row>
    <row r="57" spans="1:19" ht="16" hidden="1" x14ac:dyDescent="0.2">
      <c r="A57" s="433" t="s">
        <v>1128</v>
      </c>
      <c r="B57" s="430" t="s">
        <v>15960</v>
      </c>
      <c r="C57" s="430" t="s">
        <v>1821</v>
      </c>
      <c r="D57" s="451" t="s">
        <v>1844</v>
      </c>
      <c r="E57" s="452">
        <v>23</v>
      </c>
      <c r="F57" s="430" t="s">
        <v>1844</v>
      </c>
      <c r="G57" s="430">
        <v>1</v>
      </c>
      <c r="H57" s="430" t="s">
        <v>6197</v>
      </c>
      <c r="I57" s="430" t="s">
        <v>999</v>
      </c>
      <c r="J57" s="430" t="s">
        <v>6198</v>
      </c>
      <c r="K57" s="453" t="s">
        <v>1123</v>
      </c>
      <c r="L57" s="458" t="s">
        <v>1857</v>
      </c>
      <c r="M57" s="455">
        <v>1765</v>
      </c>
      <c r="N57" s="456" t="s">
        <v>122</v>
      </c>
      <c r="O57" s="457">
        <v>1</v>
      </c>
      <c r="P57" s="460"/>
      <c r="Q57" s="430" t="s">
        <v>2408</v>
      </c>
      <c r="R57" s="462"/>
      <c r="S57" s="435" t="s">
        <v>2408</v>
      </c>
    </row>
    <row r="58" spans="1:19" ht="16" hidden="1" x14ac:dyDescent="0.2">
      <c r="A58" s="431" t="s">
        <v>1128</v>
      </c>
      <c r="B58" s="432" t="s">
        <v>389</v>
      </c>
      <c r="C58" s="432" t="s">
        <v>1821</v>
      </c>
      <c r="D58" s="449" t="s">
        <v>1844</v>
      </c>
      <c r="E58" s="450">
        <v>100</v>
      </c>
      <c r="F58" s="432" t="s">
        <v>1844</v>
      </c>
      <c r="G58" s="432">
        <v>1</v>
      </c>
      <c r="H58" s="432" t="s">
        <v>5679</v>
      </c>
      <c r="I58" s="432" t="s">
        <v>389</v>
      </c>
      <c r="J58" s="432" t="s">
        <v>5680</v>
      </c>
      <c r="K58" s="453" t="s">
        <v>1123</v>
      </c>
      <c r="L58" s="454" t="s">
        <v>1825</v>
      </c>
      <c r="M58" s="455">
        <v>1780</v>
      </c>
      <c r="N58" s="456" t="s">
        <v>122</v>
      </c>
      <c r="O58" s="457">
        <v>1</v>
      </c>
      <c r="P58" s="459"/>
      <c r="Q58" s="432" t="s">
        <v>2408</v>
      </c>
      <c r="R58" s="461"/>
      <c r="S58" s="434" t="s">
        <v>2408</v>
      </c>
    </row>
    <row r="59" spans="1:19" ht="16" hidden="1" x14ac:dyDescent="0.2">
      <c r="A59" s="433" t="s">
        <v>1128</v>
      </c>
      <c r="B59" s="430" t="s">
        <v>389</v>
      </c>
      <c r="C59" s="430" t="s">
        <v>1821</v>
      </c>
      <c r="D59" s="451" t="s">
        <v>1844</v>
      </c>
      <c r="E59" s="452">
        <v>148</v>
      </c>
      <c r="F59" s="430" t="s">
        <v>1844</v>
      </c>
      <c r="G59" s="430">
        <v>1</v>
      </c>
      <c r="H59" s="430" t="s">
        <v>5765</v>
      </c>
      <c r="I59" s="430" t="s">
        <v>389</v>
      </c>
      <c r="J59" s="430" t="s">
        <v>1783</v>
      </c>
      <c r="K59" s="453" t="s">
        <v>1123</v>
      </c>
      <c r="L59" s="458" t="s">
        <v>1857</v>
      </c>
      <c r="M59" s="455">
        <v>1789</v>
      </c>
      <c r="N59" s="456" t="s">
        <v>1863</v>
      </c>
      <c r="O59" s="457">
        <v>0</v>
      </c>
      <c r="P59" s="460"/>
      <c r="Q59" s="430" t="s">
        <v>2408</v>
      </c>
      <c r="R59" s="462"/>
      <c r="S59" s="435" t="s">
        <v>2408</v>
      </c>
    </row>
    <row r="60" spans="1:19" ht="16" hidden="1" x14ac:dyDescent="0.2">
      <c r="A60" s="432" t="s">
        <v>1128</v>
      </c>
      <c r="B60" s="432" t="s">
        <v>389</v>
      </c>
      <c r="C60" s="432" t="s">
        <v>1821</v>
      </c>
      <c r="D60" s="449" t="s">
        <v>1844</v>
      </c>
      <c r="E60" s="450">
        <v>183</v>
      </c>
      <c r="F60" s="432" t="s">
        <v>1844</v>
      </c>
      <c r="G60" s="432">
        <v>1</v>
      </c>
      <c r="H60" s="432" t="s">
        <v>5810</v>
      </c>
      <c r="I60" s="432" t="s">
        <v>389</v>
      </c>
      <c r="J60" s="432" t="s">
        <v>5811</v>
      </c>
      <c r="K60" s="453" t="s">
        <v>1123</v>
      </c>
      <c r="L60" s="454" t="s">
        <v>1857</v>
      </c>
      <c r="M60" s="455">
        <v>2009</v>
      </c>
      <c r="N60" s="456" t="s">
        <v>122</v>
      </c>
      <c r="O60" s="457">
        <v>1</v>
      </c>
      <c r="P60" s="459"/>
      <c r="Q60" s="432" t="s">
        <v>2408</v>
      </c>
      <c r="R60" s="461"/>
      <c r="S60" s="434" t="s">
        <v>2408</v>
      </c>
    </row>
    <row r="61" spans="1:19" ht="16" hidden="1" x14ac:dyDescent="0.2">
      <c r="A61" s="430" t="s">
        <v>1128</v>
      </c>
      <c r="B61" s="430" t="s">
        <v>389</v>
      </c>
      <c r="C61" s="430" t="s">
        <v>1821</v>
      </c>
      <c r="D61" s="451" t="s">
        <v>1844</v>
      </c>
      <c r="E61" s="452">
        <v>193</v>
      </c>
      <c r="F61" s="430" t="s">
        <v>1844</v>
      </c>
      <c r="G61" s="430">
        <v>1</v>
      </c>
      <c r="H61" s="430" t="s">
        <v>5829</v>
      </c>
      <c r="I61" s="430" t="s">
        <v>389</v>
      </c>
      <c r="J61" s="430" t="s">
        <v>5830</v>
      </c>
      <c r="K61" s="453" t="s">
        <v>1123</v>
      </c>
      <c r="L61" s="458" t="s">
        <v>1857</v>
      </c>
      <c r="M61" s="455">
        <v>1794</v>
      </c>
      <c r="N61" s="456" t="s">
        <v>122</v>
      </c>
      <c r="O61" s="457">
        <v>1</v>
      </c>
      <c r="P61" s="460"/>
      <c r="Q61" s="430" t="s">
        <v>2408</v>
      </c>
      <c r="R61" s="462"/>
      <c r="S61" s="435" t="s">
        <v>2408</v>
      </c>
    </row>
    <row r="62" spans="1:19" ht="16" hidden="1" x14ac:dyDescent="0.2">
      <c r="A62" s="432" t="s">
        <v>1128</v>
      </c>
      <c r="B62" s="432" t="s">
        <v>389</v>
      </c>
      <c r="C62" s="432" t="s">
        <v>1821</v>
      </c>
      <c r="D62" s="449" t="s">
        <v>1844</v>
      </c>
      <c r="E62" s="450">
        <v>233</v>
      </c>
      <c r="F62" s="432" t="s">
        <v>1844</v>
      </c>
      <c r="G62" s="432">
        <v>1</v>
      </c>
      <c r="H62" s="432" t="s">
        <v>5906</v>
      </c>
      <c r="I62" s="432" t="s">
        <v>389</v>
      </c>
      <c r="J62" s="432" t="s">
        <v>5907</v>
      </c>
      <c r="K62" s="453" t="s">
        <v>1123</v>
      </c>
      <c r="L62" s="454" t="s">
        <v>1857</v>
      </c>
      <c r="M62" s="455">
        <v>2862</v>
      </c>
      <c r="N62" s="456" t="s">
        <v>122</v>
      </c>
      <c r="O62" s="457">
        <v>0</v>
      </c>
      <c r="P62" s="459"/>
      <c r="Q62" s="432" t="s">
        <v>2408</v>
      </c>
      <c r="R62" s="461"/>
      <c r="S62" s="434" t="s">
        <v>2408</v>
      </c>
    </row>
    <row r="63" spans="1:19" ht="16" hidden="1" x14ac:dyDescent="0.2">
      <c r="A63" s="433" t="s">
        <v>1128</v>
      </c>
      <c r="B63" s="430" t="s">
        <v>389</v>
      </c>
      <c r="C63" s="430" t="s">
        <v>1821</v>
      </c>
      <c r="D63" s="451" t="s">
        <v>1844</v>
      </c>
      <c r="E63" s="452">
        <v>245</v>
      </c>
      <c r="F63" s="430" t="s">
        <v>1844</v>
      </c>
      <c r="G63" s="430">
        <v>1</v>
      </c>
      <c r="H63" s="430" t="s">
        <v>5921</v>
      </c>
      <c r="I63" s="430" t="s">
        <v>389</v>
      </c>
      <c r="J63" s="430" t="s">
        <v>5922</v>
      </c>
      <c r="K63" s="453" t="s">
        <v>1123</v>
      </c>
      <c r="L63" s="458" t="s">
        <v>1857</v>
      </c>
      <c r="M63" s="455">
        <v>2027</v>
      </c>
      <c r="N63" s="456" t="s">
        <v>122</v>
      </c>
      <c r="O63" s="457">
        <v>0</v>
      </c>
      <c r="P63" s="460"/>
      <c r="Q63" s="430" t="s">
        <v>2408</v>
      </c>
      <c r="R63" s="462"/>
      <c r="S63" s="435" t="s">
        <v>2408</v>
      </c>
    </row>
    <row r="64" spans="1:19" ht="16" hidden="1" x14ac:dyDescent="0.2">
      <c r="A64" s="431" t="s">
        <v>1128</v>
      </c>
      <c r="B64" s="432" t="s">
        <v>389</v>
      </c>
      <c r="C64" s="432" t="s">
        <v>1821</v>
      </c>
      <c r="D64" s="449" t="s">
        <v>1844</v>
      </c>
      <c r="E64" s="450">
        <v>247</v>
      </c>
      <c r="F64" s="432" t="s">
        <v>1844</v>
      </c>
      <c r="G64" s="432">
        <v>1</v>
      </c>
      <c r="H64" s="432" t="s">
        <v>5924</v>
      </c>
      <c r="I64" s="432" t="s">
        <v>389</v>
      </c>
      <c r="J64" s="432" t="s">
        <v>5925</v>
      </c>
      <c r="K64" s="453" t="s">
        <v>1123</v>
      </c>
      <c r="L64" s="454" t="s">
        <v>1857</v>
      </c>
      <c r="M64" s="455">
        <v>7295</v>
      </c>
      <c r="N64" s="456" t="s">
        <v>1863</v>
      </c>
      <c r="O64" s="457">
        <v>0</v>
      </c>
      <c r="P64" s="459"/>
      <c r="Q64" s="432" t="s">
        <v>2408</v>
      </c>
      <c r="R64" s="461"/>
      <c r="S64" s="434" t="s">
        <v>2408</v>
      </c>
    </row>
    <row r="65" spans="1:19" ht="16" hidden="1" x14ac:dyDescent="0.2">
      <c r="A65" s="430" t="s">
        <v>1128</v>
      </c>
      <c r="B65" s="430" t="s">
        <v>389</v>
      </c>
      <c r="C65" s="430" t="s">
        <v>1821</v>
      </c>
      <c r="D65" s="451" t="s">
        <v>1844</v>
      </c>
      <c r="E65" s="452">
        <v>323</v>
      </c>
      <c r="F65" s="430" t="s">
        <v>1844</v>
      </c>
      <c r="G65" s="430">
        <v>1</v>
      </c>
      <c r="H65" s="430" t="s">
        <v>6037</v>
      </c>
      <c r="I65" s="430" t="s">
        <v>389</v>
      </c>
      <c r="J65" s="430" t="s">
        <v>6038</v>
      </c>
      <c r="K65" s="453" t="s">
        <v>1123</v>
      </c>
      <c r="L65" s="458" t="s">
        <v>1857</v>
      </c>
      <c r="M65" s="455">
        <v>7354</v>
      </c>
      <c r="N65" s="456" t="s">
        <v>122</v>
      </c>
      <c r="O65" s="457">
        <v>1</v>
      </c>
      <c r="P65" s="460"/>
      <c r="Q65" s="430" t="s">
        <v>2408</v>
      </c>
      <c r="R65" s="462"/>
      <c r="S65" s="435" t="s">
        <v>2408</v>
      </c>
    </row>
    <row r="66" spans="1:19" ht="16" hidden="1" x14ac:dyDescent="0.2">
      <c r="A66" s="431" t="s">
        <v>1128</v>
      </c>
      <c r="B66" s="432" t="s">
        <v>389</v>
      </c>
      <c r="C66" s="432" t="s">
        <v>1821</v>
      </c>
      <c r="D66" s="449" t="s">
        <v>1844</v>
      </c>
      <c r="E66" s="450">
        <v>85</v>
      </c>
      <c r="F66" s="432" t="s">
        <v>1844</v>
      </c>
      <c r="G66" s="432">
        <v>1</v>
      </c>
      <c r="H66" s="432" t="s">
        <v>6137</v>
      </c>
      <c r="I66" s="432" t="s">
        <v>389</v>
      </c>
      <c r="J66" s="432" t="s">
        <v>6138</v>
      </c>
      <c r="K66" s="453" t="s">
        <v>1123</v>
      </c>
      <c r="L66" s="454" t="s">
        <v>1857</v>
      </c>
      <c r="M66" s="455">
        <v>2005</v>
      </c>
      <c r="N66" s="456" t="s">
        <v>122</v>
      </c>
      <c r="O66" s="457">
        <v>1</v>
      </c>
      <c r="P66" s="459"/>
      <c r="Q66" s="432" t="s">
        <v>2408</v>
      </c>
      <c r="R66" s="461"/>
      <c r="S66" s="434" t="s">
        <v>2408</v>
      </c>
    </row>
    <row r="67" spans="1:19" ht="16" hidden="1" x14ac:dyDescent="0.2">
      <c r="A67" s="433" t="s">
        <v>1128</v>
      </c>
      <c r="B67" s="430" t="s">
        <v>389</v>
      </c>
      <c r="C67" s="430" t="s">
        <v>1821</v>
      </c>
      <c r="D67" s="451" t="s">
        <v>1844</v>
      </c>
      <c r="E67" s="452">
        <v>208</v>
      </c>
      <c r="F67" s="430" t="s">
        <v>1844</v>
      </c>
      <c r="G67" s="430">
        <v>1</v>
      </c>
      <c r="H67" s="430" t="s">
        <v>6188</v>
      </c>
      <c r="I67" s="430" t="s">
        <v>389</v>
      </c>
      <c r="J67" s="430" t="s">
        <v>6189</v>
      </c>
      <c r="K67" s="453" t="s">
        <v>1123</v>
      </c>
      <c r="L67" s="458" t="s">
        <v>1857</v>
      </c>
      <c r="M67" s="455">
        <v>1799</v>
      </c>
      <c r="N67" s="456" t="s">
        <v>122</v>
      </c>
      <c r="O67" s="457">
        <v>1</v>
      </c>
      <c r="P67" s="460"/>
      <c r="Q67" s="430" t="s">
        <v>2408</v>
      </c>
      <c r="R67" s="462"/>
      <c r="S67" s="435" t="s">
        <v>2408</v>
      </c>
    </row>
    <row r="68" spans="1:19" ht="16" x14ac:dyDescent="0.2">
      <c r="A68" s="431" t="s">
        <v>1128</v>
      </c>
      <c r="B68" s="432" t="s">
        <v>389</v>
      </c>
      <c r="C68" s="432" t="s">
        <v>1821</v>
      </c>
      <c r="D68" s="449" t="s">
        <v>1844</v>
      </c>
      <c r="E68" s="464" t="s">
        <v>7002</v>
      </c>
      <c r="F68" s="432" t="s">
        <v>1844</v>
      </c>
      <c r="G68" s="432">
        <v>1</v>
      </c>
      <c r="H68" s="432" t="s">
        <v>7003</v>
      </c>
      <c r="I68" s="432" t="s">
        <v>389</v>
      </c>
      <c r="J68" s="432" t="s">
        <v>7004</v>
      </c>
      <c r="K68" s="453" t="s">
        <v>1123</v>
      </c>
      <c r="L68" s="454" t="s">
        <v>1857</v>
      </c>
      <c r="M68" s="465">
        <v>7612</v>
      </c>
      <c r="N68" s="456" t="s">
        <v>1863</v>
      </c>
      <c r="O68" s="457">
        <v>0</v>
      </c>
      <c r="P68" s="459"/>
      <c r="Q68" s="461" t="s">
        <v>2408</v>
      </c>
      <c r="R68" s="461"/>
      <c r="S68" s="463" t="s">
        <v>2408</v>
      </c>
    </row>
    <row r="69" spans="1:19" ht="16" hidden="1" x14ac:dyDescent="0.2">
      <c r="A69" s="433" t="s">
        <v>1128</v>
      </c>
      <c r="B69" s="430" t="s">
        <v>2439</v>
      </c>
      <c r="C69" s="430" t="s">
        <v>1821</v>
      </c>
      <c r="D69" s="451" t="s">
        <v>1844</v>
      </c>
      <c r="E69" s="452">
        <v>293</v>
      </c>
      <c r="F69" s="430" t="s">
        <v>1844</v>
      </c>
      <c r="G69" s="430">
        <v>1</v>
      </c>
      <c r="H69" s="430" t="s">
        <v>5978</v>
      </c>
      <c r="I69" s="430" t="s">
        <v>2439</v>
      </c>
      <c r="J69" s="430" t="s">
        <v>5979</v>
      </c>
      <c r="K69" s="453" t="s">
        <v>1123</v>
      </c>
      <c r="L69" s="458" t="s">
        <v>1857</v>
      </c>
      <c r="M69" s="455">
        <v>2028</v>
      </c>
      <c r="N69" s="456" t="s">
        <v>122</v>
      </c>
      <c r="O69" s="457">
        <v>1</v>
      </c>
      <c r="P69" s="460"/>
      <c r="Q69" s="462" t="s">
        <v>2408</v>
      </c>
      <c r="R69" s="462"/>
      <c r="S69" s="466" t="s">
        <v>2408</v>
      </c>
    </row>
    <row r="70" spans="1:19" ht="16" hidden="1" x14ac:dyDescent="0.2">
      <c r="A70" s="431" t="s">
        <v>1128</v>
      </c>
      <c r="B70" s="432" t="s">
        <v>2439</v>
      </c>
      <c r="C70" s="432" t="s">
        <v>1821</v>
      </c>
      <c r="D70" s="449" t="s">
        <v>1844</v>
      </c>
      <c r="E70" s="450">
        <v>7</v>
      </c>
      <c r="F70" s="432" t="s">
        <v>1844</v>
      </c>
      <c r="G70" s="432">
        <v>1</v>
      </c>
      <c r="H70" s="432" t="s">
        <v>6209</v>
      </c>
      <c r="I70" s="432" t="s">
        <v>2439</v>
      </c>
      <c r="J70" s="432" t="s">
        <v>6210</v>
      </c>
      <c r="K70" s="453" t="s">
        <v>1123</v>
      </c>
      <c r="L70" s="454" t="s">
        <v>1825</v>
      </c>
      <c r="M70" s="455">
        <v>1808</v>
      </c>
      <c r="N70" s="456" t="s">
        <v>122</v>
      </c>
      <c r="O70" s="457">
        <v>1</v>
      </c>
      <c r="P70" s="459"/>
      <c r="Q70" s="461" t="s">
        <v>2408</v>
      </c>
      <c r="R70" s="461"/>
      <c r="S70" s="463" t="s">
        <v>2408</v>
      </c>
    </row>
    <row r="71" spans="1:19" ht="16" hidden="1" x14ac:dyDescent="0.2">
      <c r="A71" s="433" t="s">
        <v>1128</v>
      </c>
      <c r="B71" s="430" t="s">
        <v>2032</v>
      </c>
      <c r="C71" s="430" t="s">
        <v>1821</v>
      </c>
      <c r="D71" s="451" t="s">
        <v>1844</v>
      </c>
      <c r="E71" s="452">
        <v>62</v>
      </c>
      <c r="F71" s="430" t="s">
        <v>1844</v>
      </c>
      <c r="G71" s="430">
        <v>1</v>
      </c>
      <c r="H71" s="430" t="s">
        <v>6101</v>
      </c>
      <c r="I71" s="430" t="s">
        <v>2463</v>
      </c>
      <c r="J71" s="430" t="s">
        <v>6102</v>
      </c>
      <c r="K71" s="453" t="s">
        <v>1123</v>
      </c>
      <c r="L71" s="458" t="s">
        <v>1857</v>
      </c>
      <c r="M71" s="455">
        <v>1776</v>
      </c>
      <c r="N71" s="456" t="s">
        <v>122</v>
      </c>
      <c r="O71" s="457">
        <v>1</v>
      </c>
      <c r="P71" s="460"/>
      <c r="Q71" s="462" t="s">
        <v>2408</v>
      </c>
      <c r="R71" s="462"/>
      <c r="S71" s="466" t="s">
        <v>2408</v>
      </c>
    </row>
  </sheetData>
  <autoFilter ref="A1:S71" xr:uid="{98B7FB60-DEFA-4AC7-991C-C95DA9747EA3}">
    <filterColumn colId="4">
      <filters>
        <filter val="248"/>
      </filters>
    </filterColumn>
  </autoFilter>
  <conditionalFormatting sqref="G1:G70">
    <cfRule type="cellIs" dxfId="7" priority="3" operator="equal">
      <formula>1</formula>
    </cfRule>
  </conditionalFormatting>
  <conditionalFormatting sqref="M1:N1">
    <cfRule type="duplicateValues" dxfId="6" priority="2"/>
  </conditionalFormatting>
  <conditionalFormatting sqref="G71">
    <cfRule type="cellIs" dxfId="5" priority="1" operator="equal">
      <formula>1</formula>
    </cfRule>
  </conditionalFormatting>
  <pageMargins left="0.7" right="0.7" top="0.75" bottom="0.75" header="0.3" footer="0.3"/>
  <pageSetup paperSize="9" orientation="portrait" horizontalDpi="0" verticalDpi="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8BA92-B1B9-4C26-84E4-19A3F4CF9CB8}">
  <dimension ref="A1:O47"/>
  <sheetViews>
    <sheetView workbookViewId="0">
      <selection activeCell="U6" sqref="T6:U6"/>
    </sheetView>
  </sheetViews>
  <sheetFormatPr baseColWidth="10" defaultColWidth="8.83203125" defaultRowHeight="15" x14ac:dyDescent="0.2"/>
  <sheetData>
    <row r="1" spans="1:15" ht="45" x14ac:dyDescent="0.2">
      <c r="A1" s="409" t="s">
        <v>1070</v>
      </c>
      <c r="B1" s="409" t="s">
        <v>1071</v>
      </c>
      <c r="C1" s="62" t="s">
        <v>1072</v>
      </c>
      <c r="D1" s="45" t="s">
        <v>1073</v>
      </c>
      <c r="E1" s="56" t="s">
        <v>1074</v>
      </c>
      <c r="F1" s="63" t="s">
        <v>1075</v>
      </c>
      <c r="G1" s="55" t="s">
        <v>1076</v>
      </c>
      <c r="H1" s="176" t="s">
        <v>1077</v>
      </c>
      <c r="I1" s="176" t="s">
        <v>1078</v>
      </c>
      <c r="J1" s="176" t="s">
        <v>1079</v>
      </c>
      <c r="K1" s="142" t="s">
        <v>1084</v>
      </c>
      <c r="L1" s="412" t="s">
        <v>1089</v>
      </c>
      <c r="M1" s="267" t="s">
        <v>1090</v>
      </c>
      <c r="N1" s="267" t="s">
        <v>1091</v>
      </c>
      <c r="O1" s="280" t="s">
        <v>1092</v>
      </c>
    </row>
    <row r="2" spans="1:15" ht="16" x14ac:dyDescent="0.2">
      <c r="A2" t="s">
        <v>1128</v>
      </c>
      <c r="B2" t="s">
        <v>15960</v>
      </c>
      <c r="C2" t="s">
        <v>1821</v>
      </c>
      <c r="D2" s="29" t="s">
        <v>1844</v>
      </c>
      <c r="E2" s="47">
        <v>220</v>
      </c>
      <c r="F2" t="s">
        <v>1844</v>
      </c>
      <c r="G2">
        <v>1</v>
      </c>
      <c r="H2" t="s">
        <v>5876</v>
      </c>
      <c r="I2" t="s">
        <v>748</v>
      </c>
      <c r="J2" t="s">
        <v>5877</v>
      </c>
      <c r="K2" s="48" t="s">
        <v>1123</v>
      </c>
      <c r="L2" s="14" t="s">
        <v>1857</v>
      </c>
      <c r="M2" s="271">
        <v>1451</v>
      </c>
      <c r="N2" s="269" t="s">
        <v>122</v>
      </c>
      <c r="O2" s="145">
        <v>1</v>
      </c>
    </row>
    <row r="3" spans="1:15" ht="16" x14ac:dyDescent="0.2">
      <c r="A3" t="s">
        <v>1128</v>
      </c>
      <c r="B3" t="s">
        <v>15960</v>
      </c>
      <c r="C3" t="s">
        <v>1821</v>
      </c>
      <c r="D3" s="29" t="s">
        <v>1844</v>
      </c>
      <c r="E3" s="47">
        <v>19</v>
      </c>
      <c r="F3" t="s">
        <v>1844</v>
      </c>
      <c r="G3">
        <v>1</v>
      </c>
      <c r="H3" t="s">
        <v>6179</v>
      </c>
      <c r="I3" t="s">
        <v>748</v>
      </c>
      <c r="J3" t="s">
        <v>6180</v>
      </c>
      <c r="K3" s="48" t="s">
        <v>1123</v>
      </c>
      <c r="L3" s="14" t="s">
        <v>1857</v>
      </c>
      <c r="M3" s="271">
        <v>1452</v>
      </c>
      <c r="N3" s="269" t="s">
        <v>122</v>
      </c>
      <c r="O3" s="145">
        <v>1</v>
      </c>
    </row>
    <row r="4" spans="1:15" ht="16" x14ac:dyDescent="0.2">
      <c r="A4" t="s">
        <v>1128</v>
      </c>
      <c r="B4" t="s">
        <v>1237</v>
      </c>
      <c r="C4" t="s">
        <v>1821</v>
      </c>
      <c r="D4" s="29" t="s">
        <v>1844</v>
      </c>
      <c r="E4" s="47">
        <v>257</v>
      </c>
      <c r="F4" t="s">
        <v>1844</v>
      </c>
      <c r="G4">
        <v>1</v>
      </c>
      <c r="H4" t="s">
        <v>5930</v>
      </c>
      <c r="I4" t="s">
        <v>164</v>
      </c>
      <c r="J4" t="s">
        <v>5931</v>
      </c>
      <c r="K4" s="48" t="s">
        <v>1123</v>
      </c>
      <c r="L4" s="14" t="s">
        <v>1857</v>
      </c>
      <c r="M4" s="271">
        <v>1477</v>
      </c>
      <c r="N4" s="269" t="s">
        <v>1863</v>
      </c>
      <c r="O4" s="145">
        <v>0</v>
      </c>
    </row>
    <row r="5" spans="1:15" ht="16" x14ac:dyDescent="0.2">
      <c r="A5" t="s">
        <v>1128</v>
      </c>
      <c r="B5" t="s">
        <v>1129</v>
      </c>
      <c r="C5" t="s">
        <v>1821</v>
      </c>
      <c r="D5" s="29" t="s">
        <v>1844</v>
      </c>
      <c r="E5" s="47">
        <v>260</v>
      </c>
      <c r="F5" t="s">
        <v>1844</v>
      </c>
      <c r="G5">
        <v>1</v>
      </c>
      <c r="H5" t="s">
        <v>5936</v>
      </c>
      <c r="I5" t="s">
        <v>164</v>
      </c>
      <c r="J5" t="s">
        <v>5937</v>
      </c>
      <c r="K5" s="48" t="s">
        <v>1123</v>
      </c>
      <c r="L5" s="14" t="s">
        <v>1917</v>
      </c>
      <c r="M5" s="271">
        <v>1469</v>
      </c>
      <c r="N5" s="269" t="s">
        <v>1863</v>
      </c>
      <c r="O5" s="145">
        <v>0</v>
      </c>
    </row>
    <row r="6" spans="1:15" ht="16" x14ac:dyDescent="0.2">
      <c r="A6" t="s">
        <v>1128</v>
      </c>
      <c r="B6" t="s">
        <v>1129</v>
      </c>
      <c r="C6" t="s">
        <v>1821</v>
      </c>
      <c r="D6" s="29" t="s">
        <v>1844</v>
      </c>
      <c r="E6" s="47">
        <v>264</v>
      </c>
      <c r="F6" t="s">
        <v>1844</v>
      </c>
      <c r="G6">
        <v>1</v>
      </c>
      <c r="H6" t="s">
        <v>5945</v>
      </c>
      <c r="I6" t="s">
        <v>164</v>
      </c>
      <c r="J6" t="s">
        <v>5946</v>
      </c>
      <c r="K6" s="48" t="s">
        <v>1123</v>
      </c>
      <c r="L6" s="14" t="s">
        <v>1857</v>
      </c>
      <c r="M6" s="271">
        <v>1458</v>
      </c>
      <c r="N6" s="269" t="s">
        <v>122</v>
      </c>
      <c r="O6" s="145">
        <v>0</v>
      </c>
    </row>
    <row r="7" spans="1:15" ht="16" x14ac:dyDescent="0.2">
      <c r="A7" t="s">
        <v>1128</v>
      </c>
      <c r="B7" t="s">
        <v>1129</v>
      </c>
      <c r="C7" t="s">
        <v>1821</v>
      </c>
      <c r="D7" s="29" t="s">
        <v>1844</v>
      </c>
      <c r="E7" s="47">
        <v>274</v>
      </c>
      <c r="F7" t="s">
        <v>1844</v>
      </c>
      <c r="G7">
        <v>1</v>
      </c>
      <c r="H7" t="s">
        <v>5957</v>
      </c>
      <c r="I7" t="s">
        <v>164</v>
      </c>
      <c r="J7" t="s">
        <v>5958</v>
      </c>
      <c r="K7" s="48" t="s">
        <v>1123</v>
      </c>
      <c r="L7" s="14" t="s">
        <v>1857</v>
      </c>
      <c r="M7" s="271">
        <v>1476</v>
      </c>
      <c r="N7" s="269" t="s">
        <v>122</v>
      </c>
      <c r="O7" s="145">
        <v>1</v>
      </c>
    </row>
    <row r="8" spans="1:15" ht="16" x14ac:dyDescent="0.2">
      <c r="A8" t="s">
        <v>1128</v>
      </c>
      <c r="B8" t="s">
        <v>1129</v>
      </c>
      <c r="C8" t="s">
        <v>1821</v>
      </c>
      <c r="D8" s="29" t="s">
        <v>1844</v>
      </c>
      <c r="E8" s="47">
        <v>307</v>
      </c>
      <c r="F8" t="s">
        <v>1844</v>
      </c>
      <c r="G8">
        <v>1</v>
      </c>
      <c r="H8" t="s">
        <v>6005</v>
      </c>
      <c r="I8" t="s">
        <v>164</v>
      </c>
      <c r="J8" t="s">
        <v>6006</v>
      </c>
      <c r="K8" s="48" t="s">
        <v>1123</v>
      </c>
      <c r="L8" s="14" t="s">
        <v>1917</v>
      </c>
      <c r="M8" s="271">
        <v>2042</v>
      </c>
      <c r="N8" s="269" t="s">
        <v>122</v>
      </c>
      <c r="O8" s="145">
        <v>1</v>
      </c>
    </row>
    <row r="9" spans="1:15" ht="16" x14ac:dyDescent="0.2">
      <c r="A9" t="s">
        <v>1128</v>
      </c>
      <c r="B9" t="s">
        <v>1242</v>
      </c>
      <c r="C9" t="s">
        <v>1821</v>
      </c>
      <c r="D9" s="29" t="s">
        <v>1844</v>
      </c>
      <c r="E9" s="47">
        <v>145</v>
      </c>
      <c r="F9" t="s">
        <v>1844</v>
      </c>
      <c r="G9">
        <v>1</v>
      </c>
      <c r="H9" t="s">
        <v>5762</v>
      </c>
      <c r="I9" t="s">
        <v>1244</v>
      </c>
      <c r="J9" t="s">
        <v>5763</v>
      </c>
      <c r="K9" s="48" t="s">
        <v>1123</v>
      </c>
      <c r="L9" s="14" t="s">
        <v>1857</v>
      </c>
      <c r="M9" s="271">
        <v>6886</v>
      </c>
      <c r="N9" s="269" t="s">
        <v>122</v>
      </c>
      <c r="O9" s="145">
        <v>0</v>
      </c>
    </row>
    <row r="10" spans="1:15" ht="16" x14ac:dyDescent="0.2">
      <c r="A10" t="s">
        <v>1128</v>
      </c>
      <c r="B10" t="s">
        <v>3038</v>
      </c>
      <c r="C10" t="s">
        <v>2504</v>
      </c>
      <c r="D10" s="29" t="s">
        <v>1844</v>
      </c>
      <c r="E10" s="396">
        <v>164</v>
      </c>
      <c r="F10" t="s">
        <v>1844</v>
      </c>
      <c r="G10">
        <v>1</v>
      </c>
      <c r="H10" t="s">
        <v>14731</v>
      </c>
      <c r="I10" t="s">
        <v>1244</v>
      </c>
      <c r="J10" t="s">
        <v>14732</v>
      </c>
      <c r="K10" s="48" t="s">
        <v>1123</v>
      </c>
      <c r="L10" s="14" t="s">
        <v>1857</v>
      </c>
      <c r="M10" s="271">
        <v>7611</v>
      </c>
      <c r="N10" s="269" t="s">
        <v>122</v>
      </c>
      <c r="O10" s="145">
        <v>1</v>
      </c>
    </row>
    <row r="11" spans="1:15" ht="16" x14ac:dyDescent="0.2">
      <c r="A11" t="s">
        <v>1128</v>
      </c>
      <c r="B11" t="s">
        <v>1954</v>
      </c>
      <c r="C11" t="s">
        <v>1821</v>
      </c>
      <c r="D11" s="29" t="s">
        <v>1844</v>
      </c>
      <c r="E11" s="47">
        <v>318</v>
      </c>
      <c r="F11" t="s">
        <v>1844</v>
      </c>
      <c r="G11">
        <v>1</v>
      </c>
      <c r="H11" t="s">
        <v>6025</v>
      </c>
      <c r="I11" t="s">
        <v>1956</v>
      </c>
      <c r="J11" t="s">
        <v>6026</v>
      </c>
      <c r="K11" s="48" t="s">
        <v>1123</v>
      </c>
      <c r="L11" s="14" t="s">
        <v>1917</v>
      </c>
      <c r="M11" s="271">
        <v>2167</v>
      </c>
      <c r="N11" s="269" t="s">
        <v>122</v>
      </c>
      <c r="O11" s="145">
        <v>1</v>
      </c>
    </row>
    <row r="12" spans="1:15" ht="16" x14ac:dyDescent="0.2">
      <c r="A12" t="s">
        <v>1128</v>
      </c>
      <c r="B12" t="s">
        <v>2189</v>
      </c>
      <c r="C12" t="s">
        <v>1821</v>
      </c>
      <c r="D12" s="29" t="s">
        <v>1844</v>
      </c>
      <c r="E12" s="47">
        <v>190</v>
      </c>
      <c r="F12" t="s">
        <v>1844</v>
      </c>
      <c r="G12">
        <v>1</v>
      </c>
      <c r="H12" t="s">
        <v>5822</v>
      </c>
      <c r="I12" t="s">
        <v>5823</v>
      </c>
      <c r="J12" t="s">
        <v>5824</v>
      </c>
      <c r="K12" s="48" t="s">
        <v>1123</v>
      </c>
      <c r="L12" s="14" t="s">
        <v>1917</v>
      </c>
      <c r="M12" s="271">
        <v>1743</v>
      </c>
      <c r="N12" s="269" t="s">
        <v>122</v>
      </c>
      <c r="O12" s="145">
        <v>1</v>
      </c>
    </row>
    <row r="13" spans="1:15" ht="16" x14ac:dyDescent="0.2">
      <c r="A13" t="s">
        <v>1128</v>
      </c>
      <c r="B13" t="s">
        <v>2032</v>
      </c>
      <c r="C13" t="s">
        <v>1821</v>
      </c>
      <c r="D13" s="29" t="s">
        <v>1844</v>
      </c>
      <c r="E13" s="47">
        <v>69</v>
      </c>
      <c r="F13" t="s">
        <v>1844</v>
      </c>
      <c r="G13">
        <v>1</v>
      </c>
      <c r="H13" t="s">
        <v>6110</v>
      </c>
      <c r="I13" t="s">
        <v>2032</v>
      </c>
      <c r="J13" t="s">
        <v>6111</v>
      </c>
      <c r="K13" s="48" t="s">
        <v>1123</v>
      </c>
      <c r="L13" s="14" t="s">
        <v>1917</v>
      </c>
      <c r="M13" s="271">
        <v>1497</v>
      </c>
      <c r="N13" s="269" t="s">
        <v>1863</v>
      </c>
      <c r="O13" s="145">
        <v>1</v>
      </c>
    </row>
    <row r="14" spans="1:15" ht="16" x14ac:dyDescent="0.2">
      <c r="A14" t="s">
        <v>1128</v>
      </c>
      <c r="B14" t="s">
        <v>2184</v>
      </c>
      <c r="C14" t="s">
        <v>1821</v>
      </c>
      <c r="D14" s="29" t="s">
        <v>1844</v>
      </c>
      <c r="E14" s="47">
        <v>195</v>
      </c>
      <c r="F14" t="s">
        <v>1844</v>
      </c>
      <c r="G14">
        <v>1</v>
      </c>
      <c r="H14" t="s">
        <v>5835</v>
      </c>
      <c r="I14" t="s">
        <v>2977</v>
      </c>
      <c r="J14" t="s">
        <v>5836</v>
      </c>
      <c r="K14" s="48" t="s">
        <v>1123</v>
      </c>
      <c r="L14" s="14" t="s">
        <v>1917</v>
      </c>
      <c r="M14" s="271">
        <v>1795</v>
      </c>
      <c r="N14" s="269" t="s">
        <v>122</v>
      </c>
      <c r="O14" s="145">
        <v>1</v>
      </c>
    </row>
    <row r="15" spans="1:15" ht="16" x14ac:dyDescent="0.2">
      <c r="A15" t="s">
        <v>1128</v>
      </c>
      <c r="B15" t="s">
        <v>2184</v>
      </c>
      <c r="C15" t="s">
        <v>1821</v>
      </c>
      <c r="D15" s="29" t="s">
        <v>1844</v>
      </c>
      <c r="E15" s="47">
        <v>210</v>
      </c>
      <c r="F15" t="s">
        <v>1844</v>
      </c>
      <c r="G15">
        <v>1</v>
      </c>
      <c r="H15" t="s">
        <v>5850</v>
      </c>
      <c r="I15" t="s">
        <v>2977</v>
      </c>
      <c r="J15" t="s">
        <v>5851</v>
      </c>
      <c r="K15" s="48" t="s">
        <v>1123</v>
      </c>
      <c r="L15" s="14" t="s">
        <v>1917</v>
      </c>
      <c r="M15" s="271">
        <v>1753</v>
      </c>
      <c r="N15" s="269" t="s">
        <v>122</v>
      </c>
      <c r="O15" s="145">
        <v>1</v>
      </c>
    </row>
    <row r="16" spans="1:15" ht="16" x14ac:dyDescent="0.2">
      <c r="A16" t="s">
        <v>1128</v>
      </c>
      <c r="B16" t="s">
        <v>1390</v>
      </c>
      <c r="C16" t="s">
        <v>1821</v>
      </c>
      <c r="D16" s="29" t="s">
        <v>1844</v>
      </c>
      <c r="E16" s="47">
        <v>117</v>
      </c>
      <c r="F16" t="s">
        <v>1844</v>
      </c>
      <c r="G16">
        <v>1</v>
      </c>
      <c r="H16" t="s">
        <v>5711</v>
      </c>
      <c r="I16" t="s">
        <v>1390</v>
      </c>
      <c r="J16" t="s">
        <v>5712</v>
      </c>
      <c r="K16" s="48" t="s">
        <v>1123</v>
      </c>
      <c r="L16" s="14" t="s">
        <v>1857</v>
      </c>
      <c r="M16" s="271">
        <v>2053</v>
      </c>
      <c r="N16" s="269" t="s">
        <v>122</v>
      </c>
      <c r="O16" s="145">
        <v>1</v>
      </c>
    </row>
    <row r="17" spans="1:15" ht="16" x14ac:dyDescent="0.2">
      <c r="A17" t="s">
        <v>1128</v>
      </c>
      <c r="B17" t="s">
        <v>1390</v>
      </c>
      <c r="C17" t="s">
        <v>1821</v>
      </c>
      <c r="D17" s="29" t="s">
        <v>1844</v>
      </c>
      <c r="E17" s="47">
        <v>209</v>
      </c>
      <c r="F17" t="s">
        <v>1844</v>
      </c>
      <c r="G17">
        <v>1</v>
      </c>
      <c r="H17" t="s">
        <v>5847</v>
      </c>
      <c r="I17" t="s">
        <v>1390</v>
      </c>
      <c r="J17" t="s">
        <v>5848</v>
      </c>
      <c r="K17" s="48" t="s">
        <v>1123</v>
      </c>
      <c r="L17" s="14" t="s">
        <v>1857</v>
      </c>
      <c r="M17" s="271">
        <v>1759</v>
      </c>
      <c r="N17" s="269" t="s">
        <v>122</v>
      </c>
      <c r="O17" s="145">
        <v>1</v>
      </c>
    </row>
    <row r="18" spans="1:15" ht="16" x14ac:dyDescent="0.2">
      <c r="A18" t="s">
        <v>1128</v>
      </c>
      <c r="B18" t="s">
        <v>3005</v>
      </c>
      <c r="C18" t="s">
        <v>1821</v>
      </c>
      <c r="D18" s="29" t="s">
        <v>1844</v>
      </c>
      <c r="E18" s="53" t="s">
        <v>7048</v>
      </c>
      <c r="F18" t="s">
        <v>1844</v>
      </c>
      <c r="G18">
        <v>1</v>
      </c>
      <c r="H18" t="s">
        <v>7049</v>
      </c>
      <c r="I18" t="s">
        <v>3008</v>
      </c>
      <c r="J18" t="s">
        <v>7050</v>
      </c>
      <c r="K18" s="48" t="s">
        <v>1123</v>
      </c>
      <c r="L18" s="14" t="s">
        <v>1917</v>
      </c>
      <c r="M18" s="271">
        <v>7503</v>
      </c>
      <c r="N18" s="269" t="s">
        <v>122</v>
      </c>
      <c r="O18" s="145">
        <v>1</v>
      </c>
    </row>
    <row r="19" spans="1:15" ht="16" x14ac:dyDescent="0.2">
      <c r="A19" t="s">
        <v>1128</v>
      </c>
      <c r="B19" t="s">
        <v>1954</v>
      </c>
      <c r="C19" t="s">
        <v>1821</v>
      </c>
      <c r="D19" s="29" t="s">
        <v>1844</v>
      </c>
      <c r="E19" s="47">
        <v>39</v>
      </c>
      <c r="F19" t="s">
        <v>1844</v>
      </c>
      <c r="G19">
        <v>1</v>
      </c>
      <c r="H19" t="s">
        <v>6068</v>
      </c>
      <c r="I19" t="s">
        <v>6069</v>
      </c>
      <c r="J19" t="s">
        <v>6070</v>
      </c>
      <c r="K19" s="48" t="s">
        <v>1123</v>
      </c>
      <c r="L19" s="14" t="s">
        <v>1917</v>
      </c>
      <c r="M19" s="271">
        <v>7461</v>
      </c>
      <c r="N19" s="269" t="s">
        <v>122</v>
      </c>
      <c r="O19" s="145">
        <v>1</v>
      </c>
    </row>
    <row r="20" spans="1:15" ht="16" x14ac:dyDescent="0.2">
      <c r="A20" t="s">
        <v>1128</v>
      </c>
      <c r="B20" t="s">
        <v>1954</v>
      </c>
      <c r="C20" t="s">
        <v>1821</v>
      </c>
      <c r="D20" s="29" t="s">
        <v>1844</v>
      </c>
      <c r="E20" s="47">
        <v>5</v>
      </c>
      <c r="F20" t="s">
        <v>1844</v>
      </c>
      <c r="G20">
        <v>1</v>
      </c>
      <c r="H20" t="s">
        <v>6084</v>
      </c>
      <c r="I20" t="s">
        <v>6069</v>
      </c>
      <c r="J20" t="s">
        <v>6085</v>
      </c>
      <c r="K20" s="48" t="s">
        <v>1123</v>
      </c>
      <c r="L20" s="14" t="s">
        <v>1857</v>
      </c>
      <c r="M20" s="271">
        <v>2967</v>
      </c>
      <c r="N20" s="269" t="s">
        <v>122</v>
      </c>
      <c r="O20" s="145">
        <v>1</v>
      </c>
    </row>
    <row r="21" spans="1:15" ht="16" x14ac:dyDescent="0.2">
      <c r="A21" t="s">
        <v>1128</v>
      </c>
      <c r="B21" t="s">
        <v>1954</v>
      </c>
      <c r="C21" t="s">
        <v>1821</v>
      </c>
      <c r="D21" s="29" t="s">
        <v>1844</v>
      </c>
      <c r="E21" s="47">
        <v>1</v>
      </c>
      <c r="F21" t="s">
        <v>1844</v>
      </c>
      <c r="G21">
        <v>1</v>
      </c>
      <c r="H21" t="s">
        <v>6161</v>
      </c>
      <c r="I21" t="s">
        <v>6069</v>
      </c>
      <c r="J21" t="s">
        <v>6162</v>
      </c>
      <c r="K21" s="48" t="s">
        <v>1123</v>
      </c>
      <c r="L21" s="14" t="s">
        <v>1857</v>
      </c>
      <c r="M21" s="271">
        <v>1507</v>
      </c>
      <c r="N21" s="269" t="s">
        <v>122</v>
      </c>
      <c r="O21" s="145">
        <v>1</v>
      </c>
    </row>
    <row r="22" spans="1:15" ht="16" x14ac:dyDescent="0.2">
      <c r="A22" t="s">
        <v>1128</v>
      </c>
      <c r="B22" t="s">
        <v>1954</v>
      </c>
      <c r="C22" t="s">
        <v>1821</v>
      </c>
      <c r="D22" s="29" t="s">
        <v>1844</v>
      </c>
      <c r="E22" s="47">
        <v>82</v>
      </c>
      <c r="F22" t="s">
        <v>1844</v>
      </c>
      <c r="G22">
        <v>1</v>
      </c>
      <c r="H22" t="s">
        <v>6131</v>
      </c>
      <c r="I22" t="s">
        <v>6015</v>
      </c>
      <c r="J22" t="s">
        <v>6132</v>
      </c>
      <c r="K22" s="48" t="s">
        <v>1123</v>
      </c>
      <c r="L22" s="14" t="s">
        <v>1857</v>
      </c>
      <c r="M22" s="271">
        <v>1511</v>
      </c>
      <c r="N22" s="269" t="s">
        <v>122</v>
      </c>
      <c r="O22" s="145">
        <v>1</v>
      </c>
    </row>
    <row r="23" spans="1:15" ht="16" x14ac:dyDescent="0.2">
      <c r="A23" t="s">
        <v>1128</v>
      </c>
      <c r="B23" t="s">
        <v>1954</v>
      </c>
      <c r="C23" t="s">
        <v>1821</v>
      </c>
      <c r="D23" s="29" t="s">
        <v>1844</v>
      </c>
      <c r="E23" s="47">
        <v>97</v>
      </c>
      <c r="F23" t="s">
        <v>1844</v>
      </c>
      <c r="G23">
        <v>1</v>
      </c>
      <c r="H23" t="s">
        <v>6219</v>
      </c>
      <c r="I23" t="s">
        <v>6015</v>
      </c>
      <c r="J23" t="s">
        <v>6220</v>
      </c>
      <c r="K23" s="48" t="s">
        <v>1123</v>
      </c>
      <c r="L23" s="14" t="s">
        <v>1917</v>
      </c>
      <c r="M23" s="271">
        <v>1510</v>
      </c>
      <c r="N23" s="269" t="s">
        <v>122</v>
      </c>
      <c r="O23" s="145">
        <v>1</v>
      </c>
    </row>
    <row r="24" spans="1:15" ht="16" x14ac:dyDescent="0.2">
      <c r="A24" t="s">
        <v>1128</v>
      </c>
      <c r="B24" t="s">
        <v>2151</v>
      </c>
      <c r="C24" t="s">
        <v>1821</v>
      </c>
      <c r="D24" s="29" t="s">
        <v>1844</v>
      </c>
      <c r="E24" s="47">
        <v>283</v>
      </c>
      <c r="F24" t="s">
        <v>1844</v>
      </c>
      <c r="G24">
        <v>1</v>
      </c>
      <c r="H24" t="s">
        <v>5963</v>
      </c>
      <c r="I24" t="s">
        <v>2151</v>
      </c>
      <c r="J24" t="s">
        <v>5964</v>
      </c>
      <c r="K24" s="48" t="s">
        <v>1123</v>
      </c>
      <c r="L24" s="14" t="s">
        <v>1857</v>
      </c>
      <c r="M24" s="271">
        <v>1518</v>
      </c>
      <c r="N24" s="269" t="s">
        <v>1863</v>
      </c>
      <c r="O24" s="145">
        <v>1</v>
      </c>
    </row>
    <row r="25" spans="1:15" ht="16" x14ac:dyDescent="0.2">
      <c r="A25" t="s">
        <v>1128</v>
      </c>
      <c r="B25" t="s">
        <v>1954</v>
      </c>
      <c r="C25" t="s">
        <v>1821</v>
      </c>
      <c r="D25" s="29" t="s">
        <v>1844</v>
      </c>
      <c r="E25" s="47">
        <v>230</v>
      </c>
      <c r="F25" t="s">
        <v>1844</v>
      </c>
      <c r="G25">
        <v>1</v>
      </c>
      <c r="H25" t="s">
        <v>5897</v>
      </c>
      <c r="I25" t="s">
        <v>2167</v>
      </c>
      <c r="J25" t="s">
        <v>5898</v>
      </c>
      <c r="K25" s="48" t="s">
        <v>1123</v>
      </c>
      <c r="L25" s="14" t="s">
        <v>1857</v>
      </c>
      <c r="M25" s="271">
        <v>1803</v>
      </c>
      <c r="N25" s="269" t="s">
        <v>122</v>
      </c>
      <c r="O25" s="145">
        <v>0</v>
      </c>
    </row>
    <row r="26" spans="1:15" ht="16" x14ac:dyDescent="0.2">
      <c r="A26" t="s">
        <v>1128</v>
      </c>
      <c r="B26" t="s">
        <v>2184</v>
      </c>
      <c r="C26" t="s">
        <v>1821</v>
      </c>
      <c r="D26" s="29" t="s">
        <v>1844</v>
      </c>
      <c r="E26" s="47">
        <v>236</v>
      </c>
      <c r="F26" t="s">
        <v>1844</v>
      </c>
      <c r="G26">
        <v>1</v>
      </c>
      <c r="H26" t="s">
        <v>5909</v>
      </c>
      <c r="I26" t="s">
        <v>2186</v>
      </c>
      <c r="J26" t="s">
        <v>5910</v>
      </c>
      <c r="K26" s="48" t="s">
        <v>1123</v>
      </c>
      <c r="L26" s="14" t="s">
        <v>1857</v>
      </c>
      <c r="M26" s="271">
        <v>2016</v>
      </c>
      <c r="N26" s="269" t="s">
        <v>1863</v>
      </c>
      <c r="O26" s="145">
        <v>1</v>
      </c>
    </row>
    <row r="27" spans="1:15" ht="16" x14ac:dyDescent="0.2">
      <c r="A27" t="s">
        <v>1128</v>
      </c>
      <c r="B27" t="s">
        <v>2189</v>
      </c>
      <c r="C27" t="s">
        <v>2504</v>
      </c>
      <c r="D27" s="29" t="s">
        <v>1844</v>
      </c>
      <c r="E27" s="396">
        <v>98</v>
      </c>
      <c r="F27" t="s">
        <v>1844</v>
      </c>
      <c r="G27">
        <v>1</v>
      </c>
      <c r="H27" t="s">
        <v>14008</v>
      </c>
      <c r="I27" t="s">
        <v>2191</v>
      </c>
      <c r="J27" t="s">
        <v>14009</v>
      </c>
      <c r="K27" s="48" t="s">
        <v>1123</v>
      </c>
      <c r="L27" s="14" t="s">
        <v>1857</v>
      </c>
      <c r="M27" s="271">
        <v>7711</v>
      </c>
      <c r="N27" s="269" t="s">
        <v>122</v>
      </c>
      <c r="O27" s="145">
        <v>1</v>
      </c>
    </row>
    <row r="28" spans="1:15" ht="16" x14ac:dyDescent="0.2">
      <c r="A28" t="s">
        <v>1128</v>
      </c>
      <c r="B28" t="s">
        <v>3005</v>
      </c>
      <c r="C28" t="s">
        <v>1821</v>
      </c>
      <c r="D28" s="29" t="s">
        <v>1844</v>
      </c>
      <c r="E28" s="47">
        <v>162</v>
      </c>
      <c r="F28" t="s">
        <v>1844</v>
      </c>
      <c r="G28">
        <v>1</v>
      </c>
      <c r="H28" t="s">
        <v>5785</v>
      </c>
      <c r="I28" t="s">
        <v>1185</v>
      </c>
      <c r="J28" t="s">
        <v>5786</v>
      </c>
      <c r="K28" s="48" t="s">
        <v>1123</v>
      </c>
      <c r="L28" s="14" t="s">
        <v>1857</v>
      </c>
      <c r="M28" s="271">
        <v>1755</v>
      </c>
      <c r="N28" s="269" t="s">
        <v>122</v>
      </c>
      <c r="O28" s="145">
        <v>1</v>
      </c>
    </row>
    <row r="29" spans="1:15" ht="16" x14ac:dyDescent="0.2">
      <c r="A29" t="s">
        <v>1128</v>
      </c>
      <c r="B29" t="s">
        <v>3005</v>
      </c>
      <c r="C29" t="s">
        <v>1821</v>
      </c>
      <c r="D29" s="29" t="s">
        <v>1844</v>
      </c>
      <c r="E29" s="47">
        <v>37</v>
      </c>
      <c r="F29" t="s">
        <v>1844</v>
      </c>
      <c r="G29">
        <v>1</v>
      </c>
      <c r="H29" t="s">
        <v>6062</v>
      </c>
      <c r="I29" t="s">
        <v>1185</v>
      </c>
      <c r="J29" t="s">
        <v>6063</v>
      </c>
      <c r="K29" s="48" t="s">
        <v>1123</v>
      </c>
      <c r="L29" s="14" t="s">
        <v>1857</v>
      </c>
      <c r="M29" s="271">
        <v>5367</v>
      </c>
      <c r="N29" s="269" t="s">
        <v>122</v>
      </c>
      <c r="O29" s="145">
        <v>0</v>
      </c>
    </row>
    <row r="30" spans="1:15" ht="16" x14ac:dyDescent="0.2">
      <c r="A30" t="s">
        <v>1128</v>
      </c>
      <c r="B30" t="s">
        <v>3038</v>
      </c>
      <c r="C30" t="s">
        <v>1821</v>
      </c>
      <c r="D30" s="29" t="s">
        <v>1844</v>
      </c>
      <c r="E30" s="47">
        <v>61</v>
      </c>
      <c r="F30" t="s">
        <v>1844</v>
      </c>
      <c r="G30">
        <v>1</v>
      </c>
      <c r="H30" t="s">
        <v>6098</v>
      </c>
      <c r="I30" t="s">
        <v>1189</v>
      </c>
      <c r="J30" t="s">
        <v>6099</v>
      </c>
      <c r="K30" s="48" t="s">
        <v>1123</v>
      </c>
      <c r="L30" s="14" t="s">
        <v>1857</v>
      </c>
      <c r="M30" s="271">
        <v>1739</v>
      </c>
      <c r="N30" s="269" t="s">
        <v>122</v>
      </c>
      <c r="O30" s="145">
        <v>0</v>
      </c>
    </row>
    <row r="31" spans="1:15" ht="16" x14ac:dyDescent="0.2">
      <c r="A31" t="s">
        <v>1128</v>
      </c>
      <c r="B31" t="s">
        <v>2189</v>
      </c>
      <c r="C31" t="s">
        <v>1821</v>
      </c>
      <c r="D31" s="29" t="s">
        <v>1844</v>
      </c>
      <c r="E31" s="47">
        <v>212</v>
      </c>
      <c r="F31" t="s">
        <v>1844</v>
      </c>
      <c r="G31">
        <v>1</v>
      </c>
      <c r="H31" t="s">
        <v>5853</v>
      </c>
      <c r="I31" t="s">
        <v>5854</v>
      </c>
      <c r="J31" t="s">
        <v>5855</v>
      </c>
      <c r="K31" s="48" t="s">
        <v>1123</v>
      </c>
      <c r="L31" s="14" t="s">
        <v>1857</v>
      </c>
      <c r="M31" s="271">
        <v>2014</v>
      </c>
      <c r="N31" s="269" t="s">
        <v>122</v>
      </c>
      <c r="O31" s="145">
        <v>1</v>
      </c>
    </row>
    <row r="32" spans="1:15" ht="16" x14ac:dyDescent="0.2">
      <c r="A32" t="s">
        <v>1128</v>
      </c>
      <c r="B32" t="s">
        <v>1709</v>
      </c>
      <c r="C32" t="s">
        <v>1821</v>
      </c>
      <c r="D32" s="29" t="s">
        <v>1844</v>
      </c>
      <c r="E32" s="47">
        <v>277</v>
      </c>
      <c r="F32" t="s">
        <v>1844</v>
      </c>
      <c r="G32">
        <v>1</v>
      </c>
      <c r="H32" t="s">
        <v>5960</v>
      </c>
      <c r="I32" t="s">
        <v>1709</v>
      </c>
      <c r="J32" t="s">
        <v>5961</v>
      </c>
      <c r="K32" s="48" t="s">
        <v>1123</v>
      </c>
      <c r="L32" s="14" t="s">
        <v>1917</v>
      </c>
      <c r="M32" s="271">
        <v>1806</v>
      </c>
      <c r="N32" s="269" t="s">
        <v>1863</v>
      </c>
      <c r="O32" s="145">
        <v>1</v>
      </c>
    </row>
    <row r="33" spans="1:15" ht="16" x14ac:dyDescent="0.2">
      <c r="A33" t="s">
        <v>1128</v>
      </c>
      <c r="B33" t="s">
        <v>1709</v>
      </c>
      <c r="C33" t="s">
        <v>1821</v>
      </c>
      <c r="D33" s="29" t="s">
        <v>1844</v>
      </c>
      <c r="E33" s="47">
        <v>331</v>
      </c>
      <c r="F33" t="s">
        <v>1844</v>
      </c>
      <c r="G33">
        <v>1</v>
      </c>
      <c r="H33" t="s">
        <v>6052</v>
      </c>
      <c r="I33" t="s">
        <v>1709</v>
      </c>
      <c r="J33" t="s">
        <v>6053</v>
      </c>
      <c r="K33" s="48" t="s">
        <v>1123</v>
      </c>
      <c r="L33" s="14" t="s">
        <v>1857</v>
      </c>
      <c r="M33" s="271">
        <v>2422</v>
      </c>
      <c r="N33" s="269" t="s">
        <v>122</v>
      </c>
      <c r="O33" s="145">
        <v>0</v>
      </c>
    </row>
    <row r="34" spans="1:15" ht="16" x14ac:dyDescent="0.2">
      <c r="A34" t="s">
        <v>1128</v>
      </c>
      <c r="B34" t="s">
        <v>2151</v>
      </c>
      <c r="C34" t="s">
        <v>1821</v>
      </c>
      <c r="D34" s="29" t="s">
        <v>1844</v>
      </c>
      <c r="E34" s="47">
        <v>228</v>
      </c>
      <c r="F34" t="s">
        <v>1844</v>
      </c>
      <c r="G34">
        <v>1</v>
      </c>
      <c r="H34" t="s">
        <v>5891</v>
      </c>
      <c r="I34" t="s">
        <v>5892</v>
      </c>
      <c r="J34" t="s">
        <v>5893</v>
      </c>
      <c r="K34" s="48" t="s">
        <v>1123</v>
      </c>
      <c r="L34" s="14" t="s">
        <v>1857</v>
      </c>
      <c r="M34" s="271">
        <v>6581</v>
      </c>
      <c r="N34" s="269" t="s">
        <v>122</v>
      </c>
      <c r="O34" s="145">
        <v>1</v>
      </c>
    </row>
    <row r="35" spans="1:15" ht="16" x14ac:dyDescent="0.2">
      <c r="A35" t="s">
        <v>1128</v>
      </c>
      <c r="B35" t="s">
        <v>2151</v>
      </c>
      <c r="C35" t="s">
        <v>1821</v>
      </c>
      <c r="D35" s="29" t="s">
        <v>1844</v>
      </c>
      <c r="E35" s="47">
        <v>302</v>
      </c>
      <c r="F35" t="s">
        <v>1844</v>
      </c>
      <c r="G35">
        <v>1</v>
      </c>
      <c r="H35" t="s">
        <v>5993</v>
      </c>
      <c r="I35" t="s">
        <v>5892</v>
      </c>
      <c r="J35" t="s">
        <v>5994</v>
      </c>
      <c r="K35" s="48" t="s">
        <v>1123</v>
      </c>
      <c r="L35" s="14" t="s">
        <v>1857</v>
      </c>
      <c r="M35" s="271">
        <v>2023</v>
      </c>
      <c r="N35" s="269" t="s">
        <v>122</v>
      </c>
      <c r="O35" s="145">
        <v>0</v>
      </c>
    </row>
    <row r="36" spans="1:15" ht="16" x14ac:dyDescent="0.2">
      <c r="A36" t="s">
        <v>1128</v>
      </c>
      <c r="B36" t="s">
        <v>15960</v>
      </c>
      <c r="C36" t="s">
        <v>1821</v>
      </c>
      <c r="D36" s="29" t="s">
        <v>1844</v>
      </c>
      <c r="E36" s="47">
        <v>35</v>
      </c>
      <c r="F36" t="s">
        <v>1844</v>
      </c>
      <c r="G36">
        <v>1</v>
      </c>
      <c r="H36" t="s">
        <v>6055</v>
      </c>
      <c r="I36" t="s">
        <v>6056</v>
      </c>
      <c r="J36" t="s">
        <v>6057</v>
      </c>
      <c r="K36" s="48" t="s">
        <v>1123</v>
      </c>
      <c r="L36" s="14" t="s">
        <v>1857</v>
      </c>
      <c r="M36" s="271">
        <v>1773</v>
      </c>
      <c r="N36" s="269" t="s">
        <v>122</v>
      </c>
      <c r="O36" s="145">
        <v>1</v>
      </c>
    </row>
    <row r="37" spans="1:15" ht="16" x14ac:dyDescent="0.2">
      <c r="A37" t="s">
        <v>1128</v>
      </c>
      <c r="B37" t="s">
        <v>15960</v>
      </c>
      <c r="C37" t="s">
        <v>1821</v>
      </c>
      <c r="D37" s="29" t="s">
        <v>1844</v>
      </c>
      <c r="E37" s="47">
        <v>252</v>
      </c>
      <c r="F37" t="s">
        <v>1844</v>
      </c>
      <c r="G37">
        <v>1</v>
      </c>
      <c r="H37" t="s">
        <v>2419</v>
      </c>
      <c r="I37" t="s">
        <v>999</v>
      </c>
      <c r="J37" t="s">
        <v>2420</v>
      </c>
      <c r="K37" s="48" t="s">
        <v>1123</v>
      </c>
      <c r="L37" s="14" t="s">
        <v>1857</v>
      </c>
      <c r="M37" s="271">
        <v>1805</v>
      </c>
      <c r="N37" s="269" t="s">
        <v>1863</v>
      </c>
      <c r="O37" s="145">
        <v>0</v>
      </c>
    </row>
    <row r="38" spans="1:15" ht="16" x14ac:dyDescent="0.2">
      <c r="A38" t="s">
        <v>1128</v>
      </c>
      <c r="B38" t="s">
        <v>389</v>
      </c>
      <c r="C38" t="s">
        <v>1821</v>
      </c>
      <c r="D38" s="29" t="s">
        <v>1844</v>
      </c>
      <c r="E38" s="47">
        <v>242</v>
      </c>
      <c r="F38" t="s">
        <v>1844</v>
      </c>
      <c r="G38">
        <v>1</v>
      </c>
      <c r="H38" t="s">
        <v>5918</v>
      </c>
      <c r="I38" t="s">
        <v>389</v>
      </c>
      <c r="J38" t="s">
        <v>5919</v>
      </c>
      <c r="K38" s="48" t="s">
        <v>1123</v>
      </c>
      <c r="L38" s="14" t="s">
        <v>1857</v>
      </c>
      <c r="M38" s="271">
        <v>2017</v>
      </c>
      <c r="N38" s="269" t="s">
        <v>122</v>
      </c>
      <c r="O38" s="145">
        <v>1</v>
      </c>
    </row>
    <row r="39" spans="1:15" ht="16" x14ac:dyDescent="0.2">
      <c r="A39" t="s">
        <v>1128</v>
      </c>
      <c r="B39" t="s">
        <v>1954</v>
      </c>
      <c r="C39" t="s">
        <v>1821</v>
      </c>
      <c r="D39" s="29" t="s">
        <v>1844</v>
      </c>
      <c r="E39" s="47">
        <v>325</v>
      </c>
      <c r="F39" t="s">
        <v>1844</v>
      </c>
      <c r="G39">
        <v>1</v>
      </c>
      <c r="H39" t="s">
        <v>6043</v>
      </c>
      <c r="I39" t="s">
        <v>2433</v>
      </c>
      <c r="J39" t="s">
        <v>6044</v>
      </c>
      <c r="K39" s="48" t="s">
        <v>1123</v>
      </c>
      <c r="L39" s="14" t="s">
        <v>1857</v>
      </c>
      <c r="M39" s="270">
        <v>2210</v>
      </c>
      <c r="N39" s="269" t="s">
        <v>122</v>
      </c>
      <c r="O39" s="145">
        <v>1</v>
      </c>
    </row>
    <row r="40" spans="1:15" ht="16" x14ac:dyDescent="0.2">
      <c r="A40" t="s">
        <v>1128</v>
      </c>
      <c r="B40" t="s">
        <v>1954</v>
      </c>
      <c r="C40" t="s">
        <v>1821</v>
      </c>
      <c r="D40" s="29" t="s">
        <v>1844</v>
      </c>
      <c r="E40" s="47">
        <v>83</v>
      </c>
      <c r="F40" t="s">
        <v>1844</v>
      </c>
      <c r="G40">
        <v>1</v>
      </c>
      <c r="H40" t="s">
        <v>6215</v>
      </c>
      <c r="I40" t="s">
        <v>2433</v>
      </c>
      <c r="J40" t="s">
        <v>5886</v>
      </c>
      <c r="K40" s="48" t="s">
        <v>1123</v>
      </c>
      <c r="L40" s="14" t="s">
        <v>1857</v>
      </c>
      <c r="M40" s="270">
        <v>1779</v>
      </c>
      <c r="N40" s="269" t="s">
        <v>122</v>
      </c>
      <c r="O40" s="145">
        <v>1</v>
      </c>
    </row>
    <row r="41" spans="1:15" ht="16" x14ac:dyDescent="0.2">
      <c r="A41" t="s">
        <v>1128</v>
      </c>
      <c r="B41" t="s">
        <v>2439</v>
      </c>
      <c r="C41" t="s">
        <v>1821</v>
      </c>
      <c r="D41" s="29" t="s">
        <v>1844</v>
      </c>
      <c r="E41" s="47">
        <v>186</v>
      </c>
      <c r="F41" t="s">
        <v>1844</v>
      </c>
      <c r="G41">
        <v>1</v>
      </c>
      <c r="H41" t="s">
        <v>5816</v>
      </c>
      <c r="I41" t="s">
        <v>2439</v>
      </c>
      <c r="J41" t="s">
        <v>5817</v>
      </c>
      <c r="K41" s="48" t="s">
        <v>1123</v>
      </c>
      <c r="L41" s="14" t="s">
        <v>1857</v>
      </c>
      <c r="M41" s="271">
        <v>2010</v>
      </c>
      <c r="N41" s="269" t="s">
        <v>1863</v>
      </c>
      <c r="O41" s="145">
        <v>1</v>
      </c>
    </row>
    <row r="42" spans="1:15" ht="16" x14ac:dyDescent="0.2">
      <c r="A42" t="s">
        <v>1128</v>
      </c>
      <c r="B42" t="s">
        <v>1954</v>
      </c>
      <c r="C42" t="s">
        <v>1821</v>
      </c>
      <c r="D42" s="29" t="s">
        <v>1844</v>
      </c>
      <c r="E42" s="47">
        <v>330</v>
      </c>
      <c r="F42" t="s">
        <v>1844</v>
      </c>
      <c r="G42">
        <v>1</v>
      </c>
      <c r="H42" t="s">
        <v>6049</v>
      </c>
      <c r="I42" t="s">
        <v>2455</v>
      </c>
      <c r="J42" t="s">
        <v>6050</v>
      </c>
      <c r="K42" s="48" t="s">
        <v>1123</v>
      </c>
      <c r="L42" s="14" t="s">
        <v>1857</v>
      </c>
      <c r="M42" s="270">
        <v>25022</v>
      </c>
      <c r="N42" s="269" t="s">
        <v>122</v>
      </c>
      <c r="O42" s="145">
        <v>1</v>
      </c>
    </row>
    <row r="43" spans="1:15" ht="16" x14ac:dyDescent="0.2">
      <c r="A43" t="s">
        <v>1128</v>
      </c>
      <c r="B43" t="s">
        <v>1954</v>
      </c>
      <c r="C43" t="s">
        <v>1821</v>
      </c>
      <c r="D43" s="29" t="s">
        <v>1844</v>
      </c>
      <c r="E43" s="47">
        <v>21</v>
      </c>
      <c r="F43" t="s">
        <v>1844</v>
      </c>
      <c r="G43">
        <v>1</v>
      </c>
      <c r="H43" t="s">
        <v>6191</v>
      </c>
      <c r="I43" t="s">
        <v>2455</v>
      </c>
      <c r="J43" t="s">
        <v>6192</v>
      </c>
      <c r="K43" s="48" t="s">
        <v>1123</v>
      </c>
      <c r="L43" s="14" t="s">
        <v>1917</v>
      </c>
      <c r="M43" s="271">
        <v>1809</v>
      </c>
      <c r="N43" s="269" t="s">
        <v>122</v>
      </c>
      <c r="O43" s="145">
        <v>1</v>
      </c>
    </row>
    <row r="44" spans="1:15" ht="16" x14ac:dyDescent="0.2">
      <c r="A44" t="s">
        <v>1128</v>
      </c>
      <c r="B44" t="s">
        <v>2032</v>
      </c>
      <c r="C44" t="s">
        <v>1821</v>
      </c>
      <c r="D44" s="29" t="s">
        <v>1844</v>
      </c>
      <c r="E44" s="47">
        <v>225</v>
      </c>
      <c r="F44" t="s">
        <v>1844</v>
      </c>
      <c r="G44">
        <v>1</v>
      </c>
      <c r="H44" t="s">
        <v>5885</v>
      </c>
      <c r="I44" t="s">
        <v>2463</v>
      </c>
      <c r="J44" t="s">
        <v>5886</v>
      </c>
      <c r="K44" s="48" t="s">
        <v>1123</v>
      </c>
      <c r="L44" s="14" t="s">
        <v>1857</v>
      </c>
      <c r="M44" s="271">
        <v>5362</v>
      </c>
      <c r="N44" s="269" t="s">
        <v>1863</v>
      </c>
      <c r="O44" s="145">
        <v>1</v>
      </c>
    </row>
    <row r="45" spans="1:15" ht="16" x14ac:dyDescent="0.2">
      <c r="A45" t="s">
        <v>1128</v>
      </c>
      <c r="B45" t="s">
        <v>15960</v>
      </c>
      <c r="C45" t="s">
        <v>1821</v>
      </c>
      <c r="D45" s="29" t="s">
        <v>1844</v>
      </c>
      <c r="E45" s="47">
        <v>20</v>
      </c>
      <c r="F45" t="s">
        <v>1844</v>
      </c>
      <c r="G45">
        <v>1</v>
      </c>
      <c r="H45" t="s">
        <v>6185</v>
      </c>
      <c r="I45" t="s">
        <v>2474</v>
      </c>
      <c r="J45" t="s">
        <v>6186</v>
      </c>
      <c r="K45" s="48" t="s">
        <v>1123</v>
      </c>
      <c r="L45" s="14" t="s">
        <v>1857</v>
      </c>
      <c r="M45" s="272">
        <v>1807</v>
      </c>
      <c r="N45" s="269" t="s">
        <v>122</v>
      </c>
      <c r="O45" s="179">
        <v>1</v>
      </c>
    </row>
    <row r="46" spans="1:15" ht="16" x14ac:dyDescent="0.2">
      <c r="A46" t="s">
        <v>1128</v>
      </c>
      <c r="B46" t="s">
        <v>15960</v>
      </c>
      <c r="C46" t="s">
        <v>1821</v>
      </c>
      <c r="D46" s="29" t="s">
        <v>1844</v>
      </c>
      <c r="E46" s="47">
        <v>17</v>
      </c>
      <c r="F46" t="s">
        <v>1844</v>
      </c>
      <c r="G46">
        <v>1</v>
      </c>
      <c r="H46" t="s">
        <v>7255</v>
      </c>
      <c r="I46" t="s">
        <v>2474</v>
      </c>
      <c r="J46" t="s">
        <v>7256</v>
      </c>
      <c r="K46" s="48" t="s">
        <v>1123</v>
      </c>
      <c r="L46" s="14" t="s">
        <v>1857</v>
      </c>
      <c r="M46" s="272">
        <v>7561</v>
      </c>
      <c r="N46" s="269" t="s">
        <v>122</v>
      </c>
      <c r="O46" s="179">
        <v>1</v>
      </c>
    </row>
    <row r="47" spans="1:15" ht="16" x14ac:dyDescent="0.2">
      <c r="D47" s="29"/>
      <c r="E47" s="53"/>
      <c r="M47" s="221"/>
      <c r="N47" s="221"/>
      <c r="O47" s="2"/>
    </row>
  </sheetData>
  <conditionalFormatting sqref="G47 G45 G1:G42">
    <cfRule type="cellIs" dxfId="4" priority="5" operator="equal">
      <formula>1</formula>
    </cfRule>
  </conditionalFormatting>
  <conditionalFormatting sqref="M1:N1">
    <cfRule type="duplicateValues" dxfId="3" priority="4"/>
  </conditionalFormatting>
  <conditionalFormatting sqref="G43">
    <cfRule type="cellIs" dxfId="2" priority="3" operator="equal">
      <formula>1</formula>
    </cfRule>
  </conditionalFormatting>
  <conditionalFormatting sqref="G44">
    <cfRule type="cellIs" dxfId="1" priority="2" operator="equal">
      <formula>1</formula>
    </cfRule>
  </conditionalFormatting>
  <conditionalFormatting sqref="G46">
    <cfRule type="cellIs" dxfId="0" priority="1" operator="equal">
      <formula>1</formula>
    </cfRule>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789451A7AA5E2946B81BB896B60EF31B" ma:contentTypeVersion="13" ma:contentTypeDescription="Создание документа." ma:contentTypeScope="" ma:versionID="ce151e4e93b52b9de26a0601d6a59ed4">
  <xsd:schema xmlns:xsd="http://www.w3.org/2001/XMLSchema" xmlns:xs="http://www.w3.org/2001/XMLSchema" xmlns:p="http://schemas.microsoft.com/office/2006/metadata/properties" xmlns:ns2="98ca9537-baeb-4fe1-95f0-3bbbdafa74a5" xmlns:ns3="1ac53966-887a-4d03-9b22-3cd80b7b8795" xmlns:ns4="c9ac3ab4-a7cc-4b3a-aeed-dd55a233ac4b" targetNamespace="http://schemas.microsoft.com/office/2006/metadata/properties" ma:root="true" ma:fieldsID="25a6802a28ac366dfbad1579ea637a0f" ns2:_="" ns3:_="" ns4:_="">
    <xsd:import namespace="98ca9537-baeb-4fe1-95f0-3bbbdafa74a5"/>
    <xsd:import namespace="1ac53966-887a-4d03-9b22-3cd80b7b8795"/>
    <xsd:import namespace="c9ac3ab4-a7cc-4b3a-aeed-dd55a233ac4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ca9537-baeb-4fe1-95f0-3bbbdafa74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Теги изображений" ma:readOnly="false" ma:fieldId="{5cf76f15-5ced-4ddc-b409-7134ff3c332f}" ma:taxonomyMulti="true" ma:sspId="737bc47b-3997-4ccb-824d-08e9c3bde3a4"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ac53966-887a-4d03-9b22-3cd80b7b8795" elementFormDefault="qualified">
    <xsd:import namespace="http://schemas.microsoft.com/office/2006/documentManagement/types"/>
    <xsd:import namespace="http://schemas.microsoft.com/office/infopath/2007/PartnerControls"/>
    <xsd:element name="SharedWithUsers" ma:index="10" nillable="true" ma:displayName="Общий доступ с использованием"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Совместно с подробностями"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ac3ab4-a7cc-4b3a-aeed-dd55a233ac4b"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6b986517-e5c4-4418-9db3-61b4ddca843c}" ma:internalName="TaxCatchAll" ma:showField="CatchAllData" ma:web="1ac53966-887a-4d03-9b22-3cd80b7b87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c9ac3ab4-a7cc-4b3a-aeed-dd55a233ac4b" xsi:nil="true"/>
    <lcf76f155ced4ddcb4097134ff3c332f xmlns="98ca9537-baeb-4fe1-95f0-3bbbdafa74a5">
      <Terms xmlns="http://schemas.microsoft.com/office/infopath/2007/PartnerControls"/>
    </lcf76f155ced4ddcb4097134ff3c332f>
  </documentManagement>
</p:properties>
</file>

<file path=customXml/item4.xml>�� 
</file>

<file path=customXml/itemProps1.xml><?xml version="1.0" encoding="utf-8"?>
<ds:datastoreItem xmlns:ds="http://schemas.openxmlformats.org/officeDocument/2006/customXml" ds:itemID="{2D0D1779-7E71-46D7-B40B-A8CAB1E352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ca9537-baeb-4fe1-95f0-3bbbdafa74a5"/>
    <ds:schemaRef ds:uri="1ac53966-887a-4d03-9b22-3cd80b7b8795"/>
    <ds:schemaRef ds:uri="c9ac3ab4-a7cc-4b3a-aeed-dd55a233ac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EF9E706-1828-4C1D-B984-FFCDE84DCD51}">
  <ds:schemaRefs>
    <ds:schemaRef ds:uri="http://schemas.microsoft.com/sharepoint/v3/contenttype/forms"/>
  </ds:schemaRefs>
</ds:datastoreItem>
</file>

<file path=customXml/itemProps3.xml><?xml version="1.0" encoding="utf-8"?>
<ds:datastoreItem xmlns:ds="http://schemas.openxmlformats.org/officeDocument/2006/customXml" ds:itemID="{A5C2B728-E86B-4037-864F-B179FD1E8E1B}">
  <ds:schemaRefs>
    <ds:schemaRef ds:uri="http://schemas.microsoft.com/office/2006/metadata/properties"/>
    <ds:schemaRef ds:uri="http://schemas.microsoft.com/office/infopath/2007/PartnerControls"/>
    <ds:schemaRef ds:uri="c9ac3ab4-a7cc-4b3a-aeed-dd55a233ac4b"/>
    <ds:schemaRef ds:uri="98ca9537-baeb-4fe1-95f0-3bbbdafa74a5"/>
  </ds:schemaRefs>
</ds:datastoreItem>
</file>

<file path=customXml/itemProps4.xml><?xml version="1.0" encoding="utf-8"?>
<ds:datastoreItem xmlns:ds="http://schemas.openxmlformats.org/officeDocument/2006/customXml" ds:itemID="{62007DE7-AA03-4A3E-817E-4478A654E0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Листы</vt:lpstr>
      </vt:variant>
      <vt:variant>
        <vt:i4>9</vt:i4>
      </vt:variant>
      <vt:variant>
        <vt:lpstr>Именованные диапазоны</vt:lpstr>
      </vt:variant>
      <vt:variant>
        <vt:i4>1</vt:i4>
      </vt:variant>
    </vt:vector>
  </HeadingPairs>
  <TitlesOfParts>
    <vt:vector size="10" baseType="lpstr">
      <vt:lpstr>FF list</vt:lpstr>
      <vt:lpstr>by FF</vt:lpstr>
      <vt:lpstr>Memo intellix</vt:lpstr>
      <vt:lpstr>login_pass_Repvizor_Report</vt:lpstr>
      <vt:lpstr>Покрытие РБ ОТС</vt:lpstr>
      <vt:lpstr>Сoverage BY</vt:lpstr>
      <vt:lpstr>brick_Scout</vt:lpstr>
      <vt:lpstr>МФ С РЕКЛАМОЙ </vt:lpstr>
      <vt:lpstr>МФ БЕЗ РЕКЛАМЫ </vt:lpstr>
      <vt:lpstr>login_pass_Repvizor_Report!Область_печати</vt:lpstr>
    </vt:vector>
  </TitlesOfParts>
  <Manager/>
  <Company>SPecialiST RePack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Пользователь Windows</dc:creator>
  <cp:keywords/>
  <dc:description/>
  <cp:lastModifiedBy>Microsoft Office User</cp:lastModifiedBy>
  <cp:revision/>
  <dcterms:created xsi:type="dcterms:W3CDTF">2017-08-19T12:28:34Z</dcterms:created>
  <dcterms:modified xsi:type="dcterms:W3CDTF">2023-02-20T17:59:32Z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0x010100FDE2EC729A91144E9C65E05715D55A35</vt:lpwstr>
  </property>
  <property fmtid="{D5CDD505-2E9C-101B-9397-08002B2CF9AE}" pid="3" name="MSIP_Label_4929bff8-5b33-42aa-95d2-28f72e792cb0_Enabled">
    <vt:lpwstr>true</vt:lpwstr>
  </property>
  <property fmtid="{D5CDD505-2E9C-101B-9397-08002B2CF9AE}" pid="4" name="MSIP_Label_4929bff8-5b33-42aa-95d2-28f72e792cb0_SetDate">
    <vt:lpwstr>2020-11-12T19:57:24Z</vt:lpwstr>
  </property>
  <property fmtid="{D5CDD505-2E9C-101B-9397-08002B2CF9AE}" pid="5" name="MSIP_Label_4929bff8-5b33-42aa-95d2-28f72e792cb0_Method">
    <vt:lpwstr>Privileged</vt:lpwstr>
  </property>
  <property fmtid="{D5CDD505-2E9C-101B-9397-08002B2CF9AE}" pid="6" name="MSIP_Label_4929bff8-5b33-42aa-95d2-28f72e792cb0_Name">
    <vt:lpwstr>Internal</vt:lpwstr>
  </property>
  <property fmtid="{D5CDD505-2E9C-101B-9397-08002B2CF9AE}" pid="7" name="MSIP_Label_4929bff8-5b33-42aa-95d2-28f72e792cb0_SiteId">
    <vt:lpwstr>f35a6974-607f-47d4-82d7-ff31d7dc53a5</vt:lpwstr>
  </property>
  <property fmtid="{D5CDD505-2E9C-101B-9397-08002B2CF9AE}" pid="8" name="MSIP_Label_4929bff8-5b33-42aa-95d2-28f72e792cb0_ActionId">
    <vt:lpwstr>4a8f8ebd-44b5-431b-9227-3709cb15a166</vt:lpwstr>
  </property>
  <property fmtid="{D5CDD505-2E9C-101B-9397-08002B2CF9AE}" pid="9" name="MSIP_Label_4929bff8-5b33-42aa-95d2-28f72e792cb0_ContentBits">
    <vt:lpwstr>0</vt:lpwstr>
  </property>
  <property fmtid="{D5CDD505-2E9C-101B-9397-08002B2CF9AE}" pid="10" name="MediaServiceImageTags">
    <vt:lpwstr/>
  </property>
</Properties>
</file>